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/>
  <mc:AlternateContent xmlns:mc="http://schemas.openxmlformats.org/markup-compatibility/2006">
    <mc:Choice Requires="x15">
      <x15ac:absPath xmlns:x15ac="http://schemas.microsoft.com/office/spreadsheetml/2010/11/ac" url="/Users/wincyso/Library/Mobile Documents/com~apple~CloudDocs/Bayes MSc/SMM265 Asset Pricing/3. Coursework/"/>
    </mc:Choice>
  </mc:AlternateContent>
  <xr:revisionPtr revIDLastSave="7" documentId="13_ncr:1_{EC23F836-5313-E14D-AFDF-6BD43C5490FE}" xr6:coauthVersionLast="47" xr6:coauthVersionMax="47" xr10:uidLastSave="{D3DE0D63-275A-4450-8E87-C685A055D26D}"/>
  <bookViews>
    <workbookView xWindow="0" yWindow="0" windowWidth="33600" windowHeight="21000" firstSheet="5" activeTab="1" xr2:uid="{4B2BCAF3-4670-4BD4-89B0-441897F34AC6}"/>
  </bookViews>
  <sheets>
    <sheet name="Sheet1" sheetId="1" r:id="rId1"/>
    <sheet name="Q2, Q3.1-5" sheetId="9" r:id="rId2"/>
    <sheet name="Q3.6" sheetId="32" r:id="rId3"/>
    <sheet name="Q3.7" sheetId="33" r:id="rId4"/>
    <sheet name="Q3.7 (LR)" sheetId="39" state="hidden" r:id="rId5"/>
    <sheet name="Volatility" sheetId="43" r:id="rId6"/>
    <sheet name="Volatility2" sheetId="45" r:id="rId7"/>
    <sheet name="Workings --&gt;" sheetId="18" r:id="rId8"/>
    <sheet name="Oct-14" sheetId="8" r:id="rId9"/>
    <sheet name="Apr-15" sheetId="11" r:id="rId10"/>
    <sheet name="Oct-15" sheetId="13" r:id="rId11"/>
    <sheet name="Apr-16" sheetId="14" r:id="rId12"/>
    <sheet name="Oct-16" sheetId="15" r:id="rId13"/>
    <sheet name="Apr-17" sheetId="16" r:id="rId14"/>
    <sheet name="Oct-17" sheetId="17" r:id="rId15"/>
    <sheet name="Apr-18" sheetId="19" r:id="rId16"/>
    <sheet name="Oct-18" sheetId="20" r:id="rId17"/>
    <sheet name="Apr-19" sheetId="21" r:id="rId18"/>
    <sheet name="Oct-19" sheetId="22" r:id="rId19"/>
    <sheet name="Apr-20" sheetId="23" r:id="rId20"/>
    <sheet name="Oct-20" sheetId="24" r:id="rId21"/>
    <sheet name="Apr-21" sheetId="25" r:id="rId22"/>
    <sheet name="Oct-21" sheetId="26" r:id="rId23"/>
    <sheet name="Apr-22" sheetId="27" r:id="rId24"/>
    <sheet name="Oct-22" sheetId="28" r:id="rId25"/>
    <sheet name="Apr-23" sheetId="29" r:id="rId26"/>
    <sheet name="Oct-23" sheetId="30" r:id="rId27"/>
    <sheet name="Apr-24" sheetId="31" r:id="rId28"/>
    <sheet name="Oct-24" sheetId="12" r:id="rId29"/>
  </sheets>
  <definedNames>
    <definedName name="solver_adj" localSheetId="9" hidden="1">'Apr-15'!$AA$44:$AA$48</definedName>
    <definedName name="solver_adj" localSheetId="11" hidden="1">'Apr-16'!$AA$44:$AA$48</definedName>
    <definedName name="solver_adj" localSheetId="13" hidden="1">'Apr-17'!$AA$44:$AA$48</definedName>
    <definedName name="solver_adj" localSheetId="15" hidden="1">'Apr-18'!$AA$44:$AA$48</definedName>
    <definedName name="solver_adj" localSheetId="17" hidden="1">'Apr-19'!$AA$44:$AA$48</definedName>
    <definedName name="solver_adj" localSheetId="19" hidden="1">'Apr-20'!$AA$44:$AA$48</definedName>
    <definedName name="solver_adj" localSheetId="21" hidden="1">'Apr-21'!$AA$44:$AA$48</definedName>
    <definedName name="solver_adj" localSheetId="23" hidden="1">'Apr-22'!$AA$44:$AA$48</definedName>
    <definedName name="solver_adj" localSheetId="25" hidden="1">'Apr-23'!$AA$44:$AA$48</definedName>
    <definedName name="solver_adj" localSheetId="27" hidden="1">'Apr-24'!$AA$44:$AA$48</definedName>
    <definedName name="solver_adj" localSheetId="8" hidden="1">'Oct-14'!$AA$44:$AA$48</definedName>
    <definedName name="solver_adj" localSheetId="10" hidden="1">'Oct-15'!$AA$44:$AA$48</definedName>
    <definedName name="solver_adj" localSheetId="12" hidden="1">'Oct-16'!$AA$44:$AA$48</definedName>
    <definedName name="solver_adj" localSheetId="14" hidden="1">'Oct-17'!$AA$44:$AA$48</definedName>
    <definedName name="solver_adj" localSheetId="16" hidden="1">'Oct-18'!$AA$44:$AA$48</definedName>
    <definedName name="solver_adj" localSheetId="18" hidden="1">'Oct-19'!$AA$44:$AA$48</definedName>
    <definedName name="solver_adj" localSheetId="20" hidden="1">'Oct-20'!$AA$44:$AA$48</definedName>
    <definedName name="solver_adj" localSheetId="22" hidden="1">'Oct-21'!$AA$44:$AA$48</definedName>
    <definedName name="solver_adj" localSheetId="24" hidden="1">'Oct-22'!$AA$44:$AA$48</definedName>
    <definedName name="solver_adj" localSheetId="26" hidden="1">'Oct-23'!$AA$44:$AA$48</definedName>
    <definedName name="solver_adj" localSheetId="28" hidden="1">'Oct-24'!$AA$44:$AA$48</definedName>
    <definedName name="solver_cvg" localSheetId="9" hidden="1">0.0001</definedName>
    <definedName name="solver_cvg" localSheetId="11" hidden="1">0.0001</definedName>
    <definedName name="solver_cvg" localSheetId="13" hidden="1">0.0001</definedName>
    <definedName name="solver_cvg" localSheetId="15" hidden="1">0.0001</definedName>
    <definedName name="solver_cvg" localSheetId="17" hidden="1">0.0001</definedName>
    <definedName name="solver_cvg" localSheetId="19" hidden="1">0.0001</definedName>
    <definedName name="solver_cvg" localSheetId="21" hidden="1">0.0001</definedName>
    <definedName name="solver_cvg" localSheetId="23" hidden="1">0.0001</definedName>
    <definedName name="solver_cvg" localSheetId="25" hidden="1">0.0001</definedName>
    <definedName name="solver_cvg" localSheetId="27" hidden="1">0.0001</definedName>
    <definedName name="solver_cvg" localSheetId="8" hidden="1">0.0001</definedName>
    <definedName name="solver_cvg" localSheetId="10" hidden="1">0.0001</definedName>
    <definedName name="solver_cvg" localSheetId="12" hidden="1">0.0001</definedName>
    <definedName name="solver_cvg" localSheetId="14" hidden="1">0.0001</definedName>
    <definedName name="solver_cvg" localSheetId="16" hidden="1">0.0001</definedName>
    <definedName name="solver_cvg" localSheetId="18" hidden="1">0.0001</definedName>
    <definedName name="solver_cvg" localSheetId="20" hidden="1">0.0001</definedName>
    <definedName name="solver_cvg" localSheetId="22" hidden="1">0.0001</definedName>
    <definedName name="solver_cvg" localSheetId="24" hidden="1">0.0001</definedName>
    <definedName name="solver_cvg" localSheetId="26" hidden="1">0.0001</definedName>
    <definedName name="solver_cvg" localSheetId="28" hidden="1">0.0001</definedName>
    <definedName name="solver_drv" localSheetId="9" hidden="1">1</definedName>
    <definedName name="solver_drv" localSheetId="11" hidden="1">1</definedName>
    <definedName name="solver_drv" localSheetId="13" hidden="1">1</definedName>
    <definedName name="solver_drv" localSheetId="15" hidden="1">1</definedName>
    <definedName name="solver_drv" localSheetId="17" hidden="1">1</definedName>
    <definedName name="solver_drv" localSheetId="19" hidden="1">1</definedName>
    <definedName name="solver_drv" localSheetId="21" hidden="1">1</definedName>
    <definedName name="solver_drv" localSheetId="23" hidden="1">1</definedName>
    <definedName name="solver_drv" localSheetId="25" hidden="1">1</definedName>
    <definedName name="solver_drv" localSheetId="27" hidden="1">1</definedName>
    <definedName name="solver_drv" localSheetId="8" hidden="1">1</definedName>
    <definedName name="solver_drv" localSheetId="10" hidden="1">1</definedName>
    <definedName name="solver_drv" localSheetId="12" hidden="1">1</definedName>
    <definedName name="solver_drv" localSheetId="14" hidden="1">1</definedName>
    <definedName name="solver_drv" localSheetId="16" hidden="1">1</definedName>
    <definedName name="solver_drv" localSheetId="18" hidden="1">1</definedName>
    <definedName name="solver_drv" localSheetId="20" hidden="1">1</definedName>
    <definedName name="solver_drv" localSheetId="22" hidden="1">1</definedName>
    <definedName name="solver_drv" localSheetId="24" hidden="1">1</definedName>
    <definedName name="solver_drv" localSheetId="26" hidden="1">1</definedName>
    <definedName name="solver_drv" localSheetId="28" hidden="1">1</definedName>
    <definedName name="solver_eng" localSheetId="9" hidden="1">1</definedName>
    <definedName name="solver_eng" localSheetId="11" hidden="1">1</definedName>
    <definedName name="solver_eng" localSheetId="13" hidden="1">1</definedName>
    <definedName name="solver_eng" localSheetId="15" hidden="1">1</definedName>
    <definedName name="solver_eng" localSheetId="17" hidden="1">1</definedName>
    <definedName name="solver_eng" localSheetId="19" hidden="1">1</definedName>
    <definedName name="solver_eng" localSheetId="21" hidden="1">1</definedName>
    <definedName name="solver_eng" localSheetId="23" hidden="1">1</definedName>
    <definedName name="solver_eng" localSheetId="25" hidden="1">1</definedName>
    <definedName name="solver_eng" localSheetId="27" hidden="1">1</definedName>
    <definedName name="solver_eng" localSheetId="8" hidden="1">1</definedName>
    <definedName name="solver_eng" localSheetId="10" hidden="1">1</definedName>
    <definedName name="solver_eng" localSheetId="12" hidden="1">1</definedName>
    <definedName name="solver_eng" localSheetId="14" hidden="1">1</definedName>
    <definedName name="solver_eng" localSheetId="16" hidden="1">1</definedName>
    <definedName name="solver_eng" localSheetId="18" hidden="1">1</definedName>
    <definedName name="solver_eng" localSheetId="20" hidden="1">1</definedName>
    <definedName name="solver_eng" localSheetId="22" hidden="1">1</definedName>
    <definedName name="solver_eng" localSheetId="24" hidden="1">1</definedName>
    <definedName name="solver_eng" localSheetId="26" hidden="1">1</definedName>
    <definedName name="solver_eng" localSheetId="28" hidden="1">1</definedName>
    <definedName name="solver_itr" localSheetId="9" hidden="1">2147483647</definedName>
    <definedName name="solver_itr" localSheetId="11" hidden="1">2147483647</definedName>
    <definedName name="solver_itr" localSheetId="13" hidden="1">2147483647</definedName>
    <definedName name="solver_itr" localSheetId="15" hidden="1">2147483647</definedName>
    <definedName name="solver_itr" localSheetId="17" hidden="1">2147483647</definedName>
    <definedName name="solver_itr" localSheetId="19" hidden="1">2147483647</definedName>
    <definedName name="solver_itr" localSheetId="21" hidden="1">2147483647</definedName>
    <definedName name="solver_itr" localSheetId="23" hidden="1">2147483647</definedName>
    <definedName name="solver_itr" localSheetId="25" hidden="1">2147483647</definedName>
    <definedName name="solver_itr" localSheetId="27" hidden="1">2147483647</definedName>
    <definedName name="solver_itr" localSheetId="8" hidden="1">2147483647</definedName>
    <definedName name="solver_itr" localSheetId="10" hidden="1">2147483647</definedName>
    <definedName name="solver_itr" localSheetId="12" hidden="1">2147483647</definedName>
    <definedName name="solver_itr" localSheetId="14" hidden="1">2147483647</definedName>
    <definedName name="solver_itr" localSheetId="16" hidden="1">2147483647</definedName>
    <definedName name="solver_itr" localSheetId="18" hidden="1">2147483647</definedName>
    <definedName name="solver_itr" localSheetId="20" hidden="1">2147483647</definedName>
    <definedName name="solver_itr" localSheetId="22" hidden="1">2147483647</definedName>
    <definedName name="solver_itr" localSheetId="24" hidden="1">2147483647</definedName>
    <definedName name="solver_itr" localSheetId="26" hidden="1">2147483647</definedName>
    <definedName name="solver_itr" localSheetId="28" hidden="1">2147483647</definedName>
    <definedName name="solver_lhs1" localSheetId="9" hidden="1">'Apr-15'!$AA$49</definedName>
    <definedName name="solver_lhs1" localSheetId="11" hidden="1">'Apr-16'!$AA$49</definedName>
    <definedName name="solver_lhs1" localSheetId="13" hidden="1">'Apr-17'!$AA$49</definedName>
    <definedName name="solver_lhs1" localSheetId="15" hidden="1">'Apr-18'!$AA$49</definedName>
    <definedName name="solver_lhs1" localSheetId="17" hidden="1">'Apr-19'!$AA$49</definedName>
    <definedName name="solver_lhs1" localSheetId="19" hidden="1">'Apr-20'!$AA$49</definedName>
    <definedName name="solver_lhs1" localSheetId="21" hidden="1">'Apr-21'!$AA$49</definedName>
    <definedName name="solver_lhs1" localSheetId="23" hidden="1">'Apr-22'!$AA$49</definedName>
    <definedName name="solver_lhs1" localSheetId="25" hidden="1">'Apr-23'!$AA$49</definedName>
    <definedName name="solver_lhs1" localSheetId="27" hidden="1">'Apr-24'!$AA$49</definedName>
    <definedName name="solver_lhs1" localSheetId="8" hidden="1">'Oct-14'!$AA$49</definedName>
    <definedName name="solver_lhs1" localSheetId="10" hidden="1">'Oct-15'!$AA$49</definedName>
    <definedName name="solver_lhs1" localSheetId="12" hidden="1">'Oct-16'!$AA$49</definedName>
    <definedName name="solver_lhs1" localSheetId="14" hidden="1">'Oct-17'!$AA$49</definedName>
    <definedName name="solver_lhs1" localSheetId="16" hidden="1">'Oct-18'!$AA$49</definedName>
    <definedName name="solver_lhs1" localSheetId="18" hidden="1">'Oct-19'!$AA$49</definedName>
    <definedName name="solver_lhs1" localSheetId="20" hidden="1">'Oct-20'!$AA$49</definedName>
    <definedName name="solver_lhs1" localSheetId="22" hidden="1">'Oct-21'!$AA$49</definedName>
    <definedName name="solver_lhs1" localSheetId="24" hidden="1">'Oct-22'!$AA$49</definedName>
    <definedName name="solver_lhs1" localSheetId="26" hidden="1">'Oct-23'!$AA$49</definedName>
    <definedName name="solver_lhs1" localSheetId="28" hidden="1">'Oct-24'!$AA$49</definedName>
    <definedName name="solver_lin" localSheetId="9" hidden="1">2</definedName>
    <definedName name="solver_lin" localSheetId="11" hidden="1">2</definedName>
    <definedName name="solver_lin" localSheetId="13" hidden="1">2</definedName>
    <definedName name="solver_lin" localSheetId="15" hidden="1">2</definedName>
    <definedName name="solver_lin" localSheetId="17" hidden="1">2</definedName>
    <definedName name="solver_lin" localSheetId="19" hidden="1">2</definedName>
    <definedName name="solver_lin" localSheetId="21" hidden="1">2</definedName>
    <definedName name="solver_lin" localSheetId="23" hidden="1">2</definedName>
    <definedName name="solver_lin" localSheetId="25" hidden="1">2</definedName>
    <definedName name="solver_lin" localSheetId="27" hidden="1">2</definedName>
    <definedName name="solver_lin" localSheetId="8" hidden="1">2</definedName>
    <definedName name="solver_lin" localSheetId="10" hidden="1">2</definedName>
    <definedName name="solver_lin" localSheetId="12" hidden="1">2</definedName>
    <definedName name="solver_lin" localSheetId="14" hidden="1">2</definedName>
    <definedName name="solver_lin" localSheetId="16" hidden="1">2</definedName>
    <definedName name="solver_lin" localSheetId="18" hidden="1">2</definedName>
    <definedName name="solver_lin" localSheetId="20" hidden="1">2</definedName>
    <definedName name="solver_lin" localSheetId="22" hidden="1">2</definedName>
    <definedName name="solver_lin" localSheetId="24" hidden="1">2</definedName>
    <definedName name="solver_lin" localSheetId="26" hidden="1">2</definedName>
    <definedName name="solver_lin" localSheetId="28" hidden="1">2</definedName>
    <definedName name="solver_mip" localSheetId="9" hidden="1">2147483647</definedName>
    <definedName name="solver_mip" localSheetId="11" hidden="1">2147483647</definedName>
    <definedName name="solver_mip" localSheetId="13" hidden="1">2147483647</definedName>
    <definedName name="solver_mip" localSheetId="15" hidden="1">2147483647</definedName>
    <definedName name="solver_mip" localSheetId="17" hidden="1">2147483647</definedName>
    <definedName name="solver_mip" localSheetId="19" hidden="1">2147483647</definedName>
    <definedName name="solver_mip" localSheetId="21" hidden="1">2147483647</definedName>
    <definedName name="solver_mip" localSheetId="23" hidden="1">2147483647</definedName>
    <definedName name="solver_mip" localSheetId="25" hidden="1">2147483647</definedName>
    <definedName name="solver_mip" localSheetId="27" hidden="1">2147483647</definedName>
    <definedName name="solver_mip" localSheetId="8" hidden="1">2147483647</definedName>
    <definedName name="solver_mip" localSheetId="10" hidden="1">2147483647</definedName>
    <definedName name="solver_mip" localSheetId="12" hidden="1">2147483647</definedName>
    <definedName name="solver_mip" localSheetId="14" hidden="1">2147483647</definedName>
    <definedName name="solver_mip" localSheetId="16" hidden="1">2147483647</definedName>
    <definedName name="solver_mip" localSheetId="18" hidden="1">2147483647</definedName>
    <definedName name="solver_mip" localSheetId="20" hidden="1">2147483647</definedName>
    <definedName name="solver_mip" localSheetId="22" hidden="1">2147483647</definedName>
    <definedName name="solver_mip" localSheetId="24" hidden="1">2147483647</definedName>
    <definedName name="solver_mip" localSheetId="26" hidden="1">2147483647</definedName>
    <definedName name="solver_mip" localSheetId="28" hidden="1">2147483647</definedName>
    <definedName name="solver_mni" localSheetId="9" hidden="1">30</definedName>
    <definedName name="solver_mni" localSheetId="11" hidden="1">30</definedName>
    <definedName name="solver_mni" localSheetId="13" hidden="1">30</definedName>
    <definedName name="solver_mni" localSheetId="15" hidden="1">30</definedName>
    <definedName name="solver_mni" localSheetId="17" hidden="1">30</definedName>
    <definedName name="solver_mni" localSheetId="19" hidden="1">30</definedName>
    <definedName name="solver_mni" localSheetId="21" hidden="1">30</definedName>
    <definedName name="solver_mni" localSheetId="23" hidden="1">30</definedName>
    <definedName name="solver_mni" localSheetId="25" hidden="1">30</definedName>
    <definedName name="solver_mni" localSheetId="27" hidden="1">30</definedName>
    <definedName name="solver_mni" localSheetId="8" hidden="1">30</definedName>
    <definedName name="solver_mni" localSheetId="10" hidden="1">30</definedName>
    <definedName name="solver_mni" localSheetId="12" hidden="1">30</definedName>
    <definedName name="solver_mni" localSheetId="14" hidden="1">30</definedName>
    <definedName name="solver_mni" localSheetId="16" hidden="1">30</definedName>
    <definedName name="solver_mni" localSheetId="18" hidden="1">30</definedName>
    <definedName name="solver_mni" localSheetId="20" hidden="1">30</definedName>
    <definedName name="solver_mni" localSheetId="22" hidden="1">30</definedName>
    <definedName name="solver_mni" localSheetId="24" hidden="1">30</definedName>
    <definedName name="solver_mni" localSheetId="26" hidden="1">30</definedName>
    <definedName name="solver_mni" localSheetId="28" hidden="1">30</definedName>
    <definedName name="solver_mrt" localSheetId="9" hidden="1">0.075</definedName>
    <definedName name="solver_mrt" localSheetId="11" hidden="1">0.075</definedName>
    <definedName name="solver_mrt" localSheetId="13" hidden="1">0.075</definedName>
    <definedName name="solver_mrt" localSheetId="15" hidden="1">0.075</definedName>
    <definedName name="solver_mrt" localSheetId="17" hidden="1">0.075</definedName>
    <definedName name="solver_mrt" localSheetId="19" hidden="1">0.075</definedName>
    <definedName name="solver_mrt" localSheetId="21" hidden="1">0.075</definedName>
    <definedName name="solver_mrt" localSheetId="23" hidden="1">0.075</definedName>
    <definedName name="solver_mrt" localSheetId="25" hidden="1">0.075</definedName>
    <definedName name="solver_mrt" localSheetId="27" hidden="1">0.075</definedName>
    <definedName name="solver_mrt" localSheetId="8" hidden="1">0.075</definedName>
    <definedName name="solver_mrt" localSheetId="10" hidden="1">0.075</definedName>
    <definedName name="solver_mrt" localSheetId="12" hidden="1">0.075</definedName>
    <definedName name="solver_mrt" localSheetId="14" hidden="1">0.075</definedName>
    <definedName name="solver_mrt" localSheetId="16" hidden="1">0.075</definedName>
    <definedName name="solver_mrt" localSheetId="18" hidden="1">0.075</definedName>
    <definedName name="solver_mrt" localSheetId="20" hidden="1">0.075</definedName>
    <definedName name="solver_mrt" localSheetId="22" hidden="1">0.075</definedName>
    <definedName name="solver_mrt" localSheetId="24" hidden="1">0.075</definedName>
    <definedName name="solver_mrt" localSheetId="26" hidden="1">0.075</definedName>
    <definedName name="solver_mrt" localSheetId="28" hidden="1">0.075</definedName>
    <definedName name="solver_msl" localSheetId="9" hidden="1">2</definedName>
    <definedName name="solver_msl" localSheetId="11" hidden="1">2</definedName>
    <definedName name="solver_msl" localSheetId="13" hidden="1">2</definedName>
    <definedName name="solver_msl" localSheetId="15" hidden="1">2</definedName>
    <definedName name="solver_msl" localSheetId="17" hidden="1">2</definedName>
    <definedName name="solver_msl" localSheetId="19" hidden="1">2</definedName>
    <definedName name="solver_msl" localSheetId="21" hidden="1">2</definedName>
    <definedName name="solver_msl" localSheetId="23" hidden="1">2</definedName>
    <definedName name="solver_msl" localSheetId="25" hidden="1">2</definedName>
    <definedName name="solver_msl" localSheetId="27" hidden="1">2</definedName>
    <definedName name="solver_msl" localSheetId="8" hidden="1">2</definedName>
    <definedName name="solver_msl" localSheetId="10" hidden="1">2</definedName>
    <definedName name="solver_msl" localSheetId="12" hidden="1">2</definedName>
    <definedName name="solver_msl" localSheetId="14" hidden="1">2</definedName>
    <definedName name="solver_msl" localSheetId="16" hidden="1">2</definedName>
    <definedName name="solver_msl" localSheetId="18" hidden="1">2</definedName>
    <definedName name="solver_msl" localSheetId="20" hidden="1">2</definedName>
    <definedName name="solver_msl" localSheetId="22" hidden="1">2</definedName>
    <definedName name="solver_msl" localSheetId="24" hidden="1">2</definedName>
    <definedName name="solver_msl" localSheetId="26" hidden="1">2</definedName>
    <definedName name="solver_msl" localSheetId="28" hidden="1">2</definedName>
    <definedName name="solver_neg" localSheetId="9" hidden="1">1</definedName>
    <definedName name="solver_neg" localSheetId="11" hidden="1">1</definedName>
    <definedName name="solver_neg" localSheetId="13" hidden="1">1</definedName>
    <definedName name="solver_neg" localSheetId="15" hidden="1">1</definedName>
    <definedName name="solver_neg" localSheetId="17" hidden="1">1</definedName>
    <definedName name="solver_neg" localSheetId="19" hidden="1">1</definedName>
    <definedName name="solver_neg" localSheetId="21" hidden="1">1</definedName>
    <definedName name="solver_neg" localSheetId="23" hidden="1">1</definedName>
    <definedName name="solver_neg" localSheetId="25" hidden="1">1</definedName>
    <definedName name="solver_neg" localSheetId="27" hidden="1">1</definedName>
    <definedName name="solver_neg" localSheetId="8" hidden="1">1</definedName>
    <definedName name="solver_neg" localSheetId="10" hidden="1">1</definedName>
    <definedName name="solver_neg" localSheetId="12" hidden="1">1</definedName>
    <definedName name="solver_neg" localSheetId="14" hidden="1">1</definedName>
    <definedName name="solver_neg" localSheetId="16" hidden="1">1</definedName>
    <definedName name="solver_neg" localSheetId="18" hidden="1">1</definedName>
    <definedName name="solver_neg" localSheetId="20" hidden="1">1</definedName>
    <definedName name="solver_neg" localSheetId="22" hidden="1">1</definedName>
    <definedName name="solver_neg" localSheetId="24" hidden="1">1</definedName>
    <definedName name="solver_neg" localSheetId="26" hidden="1">1</definedName>
    <definedName name="solver_neg" localSheetId="28" hidden="1">1</definedName>
    <definedName name="solver_nod" localSheetId="9" hidden="1">2147483647</definedName>
    <definedName name="solver_nod" localSheetId="11" hidden="1">2147483647</definedName>
    <definedName name="solver_nod" localSheetId="13" hidden="1">2147483647</definedName>
    <definedName name="solver_nod" localSheetId="15" hidden="1">2147483647</definedName>
    <definedName name="solver_nod" localSheetId="17" hidden="1">2147483647</definedName>
    <definedName name="solver_nod" localSheetId="19" hidden="1">2147483647</definedName>
    <definedName name="solver_nod" localSheetId="21" hidden="1">2147483647</definedName>
    <definedName name="solver_nod" localSheetId="23" hidden="1">2147483647</definedName>
    <definedName name="solver_nod" localSheetId="25" hidden="1">2147483647</definedName>
    <definedName name="solver_nod" localSheetId="27" hidden="1">2147483647</definedName>
    <definedName name="solver_nod" localSheetId="8" hidden="1">2147483647</definedName>
    <definedName name="solver_nod" localSheetId="10" hidden="1">2147483647</definedName>
    <definedName name="solver_nod" localSheetId="12" hidden="1">2147483647</definedName>
    <definedName name="solver_nod" localSheetId="14" hidden="1">2147483647</definedName>
    <definedName name="solver_nod" localSheetId="16" hidden="1">2147483647</definedName>
    <definedName name="solver_nod" localSheetId="18" hidden="1">2147483647</definedName>
    <definedName name="solver_nod" localSheetId="20" hidden="1">2147483647</definedName>
    <definedName name="solver_nod" localSheetId="22" hidden="1">2147483647</definedName>
    <definedName name="solver_nod" localSheetId="24" hidden="1">2147483647</definedName>
    <definedName name="solver_nod" localSheetId="26" hidden="1">2147483647</definedName>
    <definedName name="solver_nod" localSheetId="28" hidden="1">2147483647</definedName>
    <definedName name="solver_num" localSheetId="9" hidden="1">1</definedName>
    <definedName name="solver_num" localSheetId="11" hidden="1">1</definedName>
    <definedName name="solver_num" localSheetId="13" hidden="1">1</definedName>
    <definedName name="solver_num" localSheetId="15" hidden="1">1</definedName>
    <definedName name="solver_num" localSheetId="17" hidden="1">1</definedName>
    <definedName name="solver_num" localSheetId="19" hidden="1">1</definedName>
    <definedName name="solver_num" localSheetId="21" hidden="1">1</definedName>
    <definedName name="solver_num" localSheetId="23" hidden="1">1</definedName>
    <definedName name="solver_num" localSheetId="25" hidden="1">1</definedName>
    <definedName name="solver_num" localSheetId="27" hidden="1">1</definedName>
    <definedName name="solver_num" localSheetId="8" hidden="1">1</definedName>
    <definedName name="solver_num" localSheetId="10" hidden="1">1</definedName>
    <definedName name="solver_num" localSheetId="12" hidden="1">1</definedName>
    <definedName name="solver_num" localSheetId="14" hidden="1">1</definedName>
    <definedName name="solver_num" localSheetId="16" hidden="1">1</definedName>
    <definedName name="solver_num" localSheetId="18" hidden="1">1</definedName>
    <definedName name="solver_num" localSheetId="20" hidden="1">1</definedName>
    <definedName name="solver_num" localSheetId="22" hidden="1">1</definedName>
    <definedName name="solver_num" localSheetId="24" hidden="1">1</definedName>
    <definedName name="solver_num" localSheetId="26" hidden="1">1</definedName>
    <definedName name="solver_num" localSheetId="28" hidden="1">1</definedName>
    <definedName name="solver_opt" localSheetId="9" hidden="1">'Apr-15'!$AA$52</definedName>
    <definedName name="solver_opt" localSheetId="11" hidden="1">'Apr-16'!$AA$52</definedName>
    <definedName name="solver_opt" localSheetId="13" hidden="1">'Apr-17'!$AA$52</definedName>
    <definedName name="solver_opt" localSheetId="15" hidden="1">'Apr-18'!$AA$52</definedName>
    <definedName name="solver_opt" localSheetId="17" hidden="1">'Apr-19'!$AA$52</definedName>
    <definedName name="solver_opt" localSheetId="19" hidden="1">'Apr-20'!$AA$52</definedName>
    <definedName name="solver_opt" localSheetId="21" hidden="1">'Apr-21'!$AA$52</definedName>
    <definedName name="solver_opt" localSheetId="23" hidden="1">'Apr-22'!$AA$52</definedName>
    <definedName name="solver_opt" localSheetId="25" hidden="1">'Apr-23'!$AA$52</definedName>
    <definedName name="solver_opt" localSheetId="27" hidden="1">'Apr-24'!$AA$52</definedName>
    <definedName name="solver_opt" localSheetId="8" hidden="1">'Oct-14'!$AA$52</definedName>
    <definedName name="solver_opt" localSheetId="10" hidden="1">'Oct-15'!$AA$52</definedName>
    <definedName name="solver_opt" localSheetId="12" hidden="1">'Oct-16'!$AA$52</definedName>
    <definedName name="solver_opt" localSheetId="14" hidden="1">'Oct-17'!$AA$52</definedName>
    <definedName name="solver_opt" localSheetId="16" hidden="1">'Oct-18'!$AA$52</definedName>
    <definedName name="solver_opt" localSheetId="18" hidden="1">'Oct-19'!$AA$52</definedName>
    <definedName name="solver_opt" localSheetId="20" hidden="1">'Oct-20'!$AA$52</definedName>
    <definedName name="solver_opt" localSheetId="22" hidden="1">'Oct-21'!$AA$52</definedName>
    <definedName name="solver_opt" localSheetId="24" hidden="1">'Oct-22'!$AA$52</definedName>
    <definedName name="solver_opt" localSheetId="26" hidden="1">'Oct-23'!$AA$52</definedName>
    <definedName name="solver_opt" localSheetId="28" hidden="1">'Oct-24'!$AA$52</definedName>
    <definedName name="solver_pre" localSheetId="9" hidden="1">0.000001</definedName>
    <definedName name="solver_pre" localSheetId="11" hidden="1">0.000001</definedName>
    <definedName name="solver_pre" localSheetId="13" hidden="1">0.000001</definedName>
    <definedName name="solver_pre" localSheetId="15" hidden="1">0.000001</definedName>
    <definedName name="solver_pre" localSheetId="17" hidden="1">0.000001</definedName>
    <definedName name="solver_pre" localSheetId="19" hidden="1">0.000001</definedName>
    <definedName name="solver_pre" localSheetId="21" hidden="1">0.000001</definedName>
    <definedName name="solver_pre" localSheetId="23" hidden="1">0.000001</definedName>
    <definedName name="solver_pre" localSheetId="25" hidden="1">0.000001</definedName>
    <definedName name="solver_pre" localSheetId="27" hidden="1">0.000001</definedName>
    <definedName name="solver_pre" localSheetId="8" hidden="1">0.000001</definedName>
    <definedName name="solver_pre" localSheetId="10" hidden="1">0.000001</definedName>
    <definedName name="solver_pre" localSheetId="12" hidden="1">0.000001</definedName>
    <definedName name="solver_pre" localSheetId="14" hidden="1">0.000001</definedName>
    <definedName name="solver_pre" localSheetId="16" hidden="1">0.000001</definedName>
    <definedName name="solver_pre" localSheetId="18" hidden="1">0.000001</definedName>
    <definedName name="solver_pre" localSheetId="20" hidden="1">0.000001</definedName>
    <definedName name="solver_pre" localSheetId="22" hidden="1">0.000001</definedName>
    <definedName name="solver_pre" localSheetId="24" hidden="1">0.000001</definedName>
    <definedName name="solver_pre" localSheetId="26" hidden="1">0.000001</definedName>
    <definedName name="solver_pre" localSheetId="28" hidden="1">0.000001</definedName>
    <definedName name="solver_rbv" localSheetId="9" hidden="1">1</definedName>
    <definedName name="solver_rbv" localSheetId="11" hidden="1">1</definedName>
    <definedName name="solver_rbv" localSheetId="13" hidden="1">1</definedName>
    <definedName name="solver_rbv" localSheetId="15" hidden="1">1</definedName>
    <definedName name="solver_rbv" localSheetId="17" hidden="1">1</definedName>
    <definedName name="solver_rbv" localSheetId="19" hidden="1">1</definedName>
    <definedName name="solver_rbv" localSheetId="21" hidden="1">1</definedName>
    <definedName name="solver_rbv" localSheetId="23" hidden="1">1</definedName>
    <definedName name="solver_rbv" localSheetId="25" hidden="1">1</definedName>
    <definedName name="solver_rbv" localSheetId="27" hidden="1">1</definedName>
    <definedName name="solver_rbv" localSheetId="8" hidden="1">1</definedName>
    <definedName name="solver_rbv" localSheetId="10" hidden="1">1</definedName>
    <definedName name="solver_rbv" localSheetId="12" hidden="1">1</definedName>
    <definedName name="solver_rbv" localSheetId="14" hidden="1">1</definedName>
    <definedName name="solver_rbv" localSheetId="16" hidden="1">1</definedName>
    <definedName name="solver_rbv" localSheetId="18" hidden="1">1</definedName>
    <definedName name="solver_rbv" localSheetId="20" hidden="1">1</definedName>
    <definedName name="solver_rbv" localSheetId="22" hidden="1">1</definedName>
    <definedName name="solver_rbv" localSheetId="24" hidden="1">1</definedName>
    <definedName name="solver_rbv" localSheetId="26" hidden="1">1</definedName>
    <definedName name="solver_rbv" localSheetId="28" hidden="1">1</definedName>
    <definedName name="solver_rel1" localSheetId="9" hidden="1">2</definedName>
    <definedName name="solver_rel1" localSheetId="11" hidden="1">2</definedName>
    <definedName name="solver_rel1" localSheetId="13" hidden="1">2</definedName>
    <definedName name="solver_rel1" localSheetId="15" hidden="1">2</definedName>
    <definedName name="solver_rel1" localSheetId="17" hidden="1">2</definedName>
    <definedName name="solver_rel1" localSheetId="19" hidden="1">2</definedName>
    <definedName name="solver_rel1" localSheetId="21" hidden="1">2</definedName>
    <definedName name="solver_rel1" localSheetId="23" hidden="1">2</definedName>
    <definedName name="solver_rel1" localSheetId="25" hidden="1">2</definedName>
    <definedName name="solver_rel1" localSheetId="27" hidden="1">2</definedName>
    <definedName name="solver_rel1" localSheetId="8" hidden="1">2</definedName>
    <definedName name="solver_rel1" localSheetId="10" hidden="1">2</definedName>
    <definedName name="solver_rel1" localSheetId="12" hidden="1">2</definedName>
    <definedName name="solver_rel1" localSheetId="14" hidden="1">2</definedName>
    <definedName name="solver_rel1" localSheetId="16" hidden="1">2</definedName>
    <definedName name="solver_rel1" localSheetId="18" hidden="1">2</definedName>
    <definedName name="solver_rel1" localSheetId="20" hidden="1">2</definedName>
    <definedName name="solver_rel1" localSheetId="22" hidden="1">2</definedName>
    <definedName name="solver_rel1" localSheetId="24" hidden="1">2</definedName>
    <definedName name="solver_rel1" localSheetId="26" hidden="1">2</definedName>
    <definedName name="solver_rel1" localSheetId="28" hidden="1">2</definedName>
    <definedName name="solver_rhs1" localSheetId="9" hidden="1">1</definedName>
    <definedName name="solver_rhs1" localSheetId="11" hidden="1">1</definedName>
    <definedName name="solver_rhs1" localSheetId="13" hidden="1">1</definedName>
    <definedName name="solver_rhs1" localSheetId="15" hidden="1">1</definedName>
    <definedName name="solver_rhs1" localSheetId="17" hidden="1">1</definedName>
    <definedName name="solver_rhs1" localSheetId="19" hidden="1">1</definedName>
    <definedName name="solver_rhs1" localSheetId="21" hidden="1">1</definedName>
    <definedName name="solver_rhs1" localSheetId="23" hidden="1">1</definedName>
    <definedName name="solver_rhs1" localSheetId="25" hidden="1">1</definedName>
    <definedName name="solver_rhs1" localSheetId="27" hidden="1">1</definedName>
    <definedName name="solver_rhs1" localSheetId="8" hidden="1">1</definedName>
    <definedName name="solver_rhs1" localSheetId="10" hidden="1">1</definedName>
    <definedName name="solver_rhs1" localSheetId="12" hidden="1">1</definedName>
    <definedName name="solver_rhs1" localSheetId="14" hidden="1">1</definedName>
    <definedName name="solver_rhs1" localSheetId="16" hidden="1">1</definedName>
    <definedName name="solver_rhs1" localSheetId="18" hidden="1">1</definedName>
    <definedName name="solver_rhs1" localSheetId="20" hidden="1">1</definedName>
    <definedName name="solver_rhs1" localSheetId="22" hidden="1">1</definedName>
    <definedName name="solver_rhs1" localSheetId="24" hidden="1">1</definedName>
    <definedName name="solver_rhs1" localSheetId="26" hidden="1">1</definedName>
    <definedName name="solver_rhs1" localSheetId="28" hidden="1">1</definedName>
    <definedName name="solver_rlx" localSheetId="9" hidden="1">2</definedName>
    <definedName name="solver_rlx" localSheetId="11" hidden="1">2</definedName>
    <definedName name="solver_rlx" localSheetId="13" hidden="1">2</definedName>
    <definedName name="solver_rlx" localSheetId="15" hidden="1">2</definedName>
    <definedName name="solver_rlx" localSheetId="17" hidden="1">2</definedName>
    <definedName name="solver_rlx" localSheetId="19" hidden="1">2</definedName>
    <definedName name="solver_rlx" localSheetId="21" hidden="1">2</definedName>
    <definedName name="solver_rlx" localSheetId="23" hidden="1">2</definedName>
    <definedName name="solver_rlx" localSheetId="25" hidden="1">2</definedName>
    <definedName name="solver_rlx" localSheetId="27" hidden="1">2</definedName>
    <definedName name="solver_rlx" localSheetId="8" hidden="1">1</definedName>
    <definedName name="solver_rlx" localSheetId="10" hidden="1">2</definedName>
    <definedName name="solver_rlx" localSheetId="12" hidden="1">2</definedName>
    <definedName name="solver_rlx" localSheetId="14" hidden="1">2</definedName>
    <definedName name="solver_rlx" localSheetId="16" hidden="1">2</definedName>
    <definedName name="solver_rlx" localSheetId="18" hidden="1">2</definedName>
    <definedName name="solver_rlx" localSheetId="20" hidden="1">2</definedName>
    <definedName name="solver_rlx" localSheetId="22" hidden="1">2</definedName>
    <definedName name="solver_rlx" localSheetId="24" hidden="1">2</definedName>
    <definedName name="solver_rlx" localSheetId="26" hidden="1">2</definedName>
    <definedName name="solver_rlx" localSheetId="28" hidden="1">2</definedName>
    <definedName name="solver_rsd" localSheetId="9" hidden="1">0</definedName>
    <definedName name="solver_rsd" localSheetId="11" hidden="1">0</definedName>
    <definedName name="solver_rsd" localSheetId="13" hidden="1">0</definedName>
    <definedName name="solver_rsd" localSheetId="15" hidden="1">0</definedName>
    <definedName name="solver_rsd" localSheetId="17" hidden="1">0</definedName>
    <definedName name="solver_rsd" localSheetId="19" hidden="1">0</definedName>
    <definedName name="solver_rsd" localSheetId="21" hidden="1">0</definedName>
    <definedName name="solver_rsd" localSheetId="23" hidden="1">0</definedName>
    <definedName name="solver_rsd" localSheetId="25" hidden="1">0</definedName>
    <definedName name="solver_rsd" localSheetId="27" hidden="1">0</definedName>
    <definedName name="solver_rsd" localSheetId="8" hidden="1">0</definedName>
    <definedName name="solver_rsd" localSheetId="10" hidden="1">0</definedName>
    <definedName name="solver_rsd" localSheetId="12" hidden="1">0</definedName>
    <definedName name="solver_rsd" localSheetId="14" hidden="1">0</definedName>
    <definedName name="solver_rsd" localSheetId="16" hidden="1">0</definedName>
    <definedName name="solver_rsd" localSheetId="18" hidden="1">0</definedName>
    <definedName name="solver_rsd" localSheetId="20" hidden="1">0</definedName>
    <definedName name="solver_rsd" localSheetId="22" hidden="1">0</definedName>
    <definedName name="solver_rsd" localSheetId="24" hidden="1">0</definedName>
    <definedName name="solver_rsd" localSheetId="26" hidden="1">0</definedName>
    <definedName name="solver_rsd" localSheetId="28" hidden="1">0</definedName>
    <definedName name="solver_scl" localSheetId="9" hidden="1">1</definedName>
    <definedName name="solver_scl" localSheetId="11" hidden="1">1</definedName>
    <definedName name="solver_scl" localSheetId="13" hidden="1">1</definedName>
    <definedName name="solver_scl" localSheetId="15" hidden="1">1</definedName>
    <definedName name="solver_scl" localSheetId="17" hidden="1">1</definedName>
    <definedName name="solver_scl" localSheetId="19" hidden="1">1</definedName>
    <definedName name="solver_scl" localSheetId="21" hidden="1">1</definedName>
    <definedName name="solver_scl" localSheetId="23" hidden="1">1</definedName>
    <definedName name="solver_scl" localSheetId="25" hidden="1">1</definedName>
    <definedName name="solver_scl" localSheetId="27" hidden="1">1</definedName>
    <definedName name="solver_scl" localSheetId="8" hidden="1">2</definedName>
    <definedName name="solver_scl" localSheetId="10" hidden="1">1</definedName>
    <definedName name="solver_scl" localSheetId="12" hidden="1">1</definedName>
    <definedName name="solver_scl" localSheetId="14" hidden="1">1</definedName>
    <definedName name="solver_scl" localSheetId="16" hidden="1">1</definedName>
    <definedName name="solver_scl" localSheetId="18" hidden="1">1</definedName>
    <definedName name="solver_scl" localSheetId="20" hidden="1">1</definedName>
    <definedName name="solver_scl" localSheetId="22" hidden="1">1</definedName>
    <definedName name="solver_scl" localSheetId="24" hidden="1">1</definedName>
    <definedName name="solver_scl" localSheetId="26" hidden="1">1</definedName>
    <definedName name="solver_scl" localSheetId="28" hidden="1">1</definedName>
    <definedName name="solver_sho" localSheetId="9" hidden="1">2</definedName>
    <definedName name="solver_sho" localSheetId="11" hidden="1">2</definedName>
    <definedName name="solver_sho" localSheetId="13" hidden="1">2</definedName>
    <definedName name="solver_sho" localSheetId="15" hidden="1">2</definedName>
    <definedName name="solver_sho" localSheetId="17" hidden="1">2</definedName>
    <definedName name="solver_sho" localSheetId="19" hidden="1">2</definedName>
    <definedName name="solver_sho" localSheetId="21" hidden="1">2</definedName>
    <definedName name="solver_sho" localSheetId="23" hidden="1">2</definedName>
    <definedName name="solver_sho" localSheetId="25" hidden="1">2</definedName>
    <definedName name="solver_sho" localSheetId="27" hidden="1">2</definedName>
    <definedName name="solver_sho" localSheetId="8" hidden="1">2</definedName>
    <definedName name="solver_sho" localSheetId="10" hidden="1">2</definedName>
    <definedName name="solver_sho" localSheetId="12" hidden="1">2</definedName>
    <definedName name="solver_sho" localSheetId="14" hidden="1">2</definedName>
    <definedName name="solver_sho" localSheetId="16" hidden="1">2</definedName>
    <definedName name="solver_sho" localSheetId="18" hidden="1">2</definedName>
    <definedName name="solver_sho" localSheetId="20" hidden="1">2</definedName>
    <definedName name="solver_sho" localSheetId="22" hidden="1">2</definedName>
    <definedName name="solver_sho" localSheetId="24" hidden="1">2</definedName>
    <definedName name="solver_sho" localSheetId="26" hidden="1">2</definedName>
    <definedName name="solver_sho" localSheetId="28" hidden="1">2</definedName>
    <definedName name="solver_ssz" localSheetId="9" hidden="1">100</definedName>
    <definedName name="solver_ssz" localSheetId="11" hidden="1">100</definedName>
    <definedName name="solver_ssz" localSheetId="13" hidden="1">100</definedName>
    <definedName name="solver_ssz" localSheetId="15" hidden="1">100</definedName>
    <definedName name="solver_ssz" localSheetId="17" hidden="1">100</definedName>
    <definedName name="solver_ssz" localSheetId="19" hidden="1">100</definedName>
    <definedName name="solver_ssz" localSheetId="21" hidden="1">100</definedName>
    <definedName name="solver_ssz" localSheetId="23" hidden="1">100</definedName>
    <definedName name="solver_ssz" localSheetId="25" hidden="1">100</definedName>
    <definedName name="solver_ssz" localSheetId="27" hidden="1">100</definedName>
    <definedName name="solver_ssz" localSheetId="8" hidden="1">100</definedName>
    <definedName name="solver_ssz" localSheetId="10" hidden="1">100</definedName>
    <definedName name="solver_ssz" localSheetId="12" hidden="1">100</definedName>
    <definedName name="solver_ssz" localSheetId="14" hidden="1">100</definedName>
    <definedName name="solver_ssz" localSheetId="16" hidden="1">100</definedName>
    <definedName name="solver_ssz" localSheetId="18" hidden="1">100</definedName>
    <definedName name="solver_ssz" localSheetId="20" hidden="1">100</definedName>
    <definedName name="solver_ssz" localSheetId="22" hidden="1">100</definedName>
    <definedName name="solver_ssz" localSheetId="24" hidden="1">100</definedName>
    <definedName name="solver_ssz" localSheetId="26" hidden="1">100</definedName>
    <definedName name="solver_ssz" localSheetId="28" hidden="1">100</definedName>
    <definedName name="solver_tim" localSheetId="9" hidden="1">2147483647</definedName>
    <definedName name="solver_tim" localSheetId="11" hidden="1">2147483647</definedName>
    <definedName name="solver_tim" localSheetId="13" hidden="1">2147483647</definedName>
    <definedName name="solver_tim" localSheetId="15" hidden="1">2147483647</definedName>
    <definedName name="solver_tim" localSheetId="17" hidden="1">2147483647</definedName>
    <definedName name="solver_tim" localSheetId="19" hidden="1">2147483647</definedName>
    <definedName name="solver_tim" localSheetId="21" hidden="1">2147483647</definedName>
    <definedName name="solver_tim" localSheetId="23" hidden="1">2147483647</definedName>
    <definedName name="solver_tim" localSheetId="25" hidden="1">2147483647</definedName>
    <definedName name="solver_tim" localSheetId="27" hidden="1">2147483647</definedName>
    <definedName name="solver_tim" localSheetId="8" hidden="1">2147483647</definedName>
    <definedName name="solver_tim" localSheetId="10" hidden="1">2147483647</definedName>
    <definedName name="solver_tim" localSheetId="12" hidden="1">2147483647</definedName>
    <definedName name="solver_tim" localSheetId="14" hidden="1">2147483647</definedName>
    <definedName name="solver_tim" localSheetId="16" hidden="1">2147483647</definedName>
    <definedName name="solver_tim" localSheetId="18" hidden="1">2147483647</definedName>
    <definedName name="solver_tim" localSheetId="20" hidden="1">2147483647</definedName>
    <definedName name="solver_tim" localSheetId="22" hidden="1">2147483647</definedName>
    <definedName name="solver_tim" localSheetId="24" hidden="1">2147483647</definedName>
    <definedName name="solver_tim" localSheetId="26" hidden="1">2147483647</definedName>
    <definedName name="solver_tim" localSheetId="28" hidden="1">2147483647</definedName>
    <definedName name="solver_tol" localSheetId="9" hidden="1">0.01</definedName>
    <definedName name="solver_tol" localSheetId="11" hidden="1">0.01</definedName>
    <definedName name="solver_tol" localSheetId="13" hidden="1">0.01</definedName>
    <definedName name="solver_tol" localSheetId="15" hidden="1">0.01</definedName>
    <definedName name="solver_tol" localSheetId="17" hidden="1">0.01</definedName>
    <definedName name="solver_tol" localSheetId="19" hidden="1">0.01</definedName>
    <definedName name="solver_tol" localSheetId="21" hidden="1">0.01</definedName>
    <definedName name="solver_tol" localSheetId="23" hidden="1">0.01</definedName>
    <definedName name="solver_tol" localSheetId="25" hidden="1">0.01</definedName>
    <definedName name="solver_tol" localSheetId="27" hidden="1">0.01</definedName>
    <definedName name="solver_tol" localSheetId="8" hidden="1">0.01</definedName>
    <definedName name="solver_tol" localSheetId="10" hidden="1">0.01</definedName>
    <definedName name="solver_tol" localSheetId="12" hidden="1">0.01</definedName>
    <definedName name="solver_tol" localSheetId="14" hidden="1">0.01</definedName>
    <definedName name="solver_tol" localSheetId="16" hidden="1">0.01</definedName>
    <definedName name="solver_tol" localSheetId="18" hidden="1">0.01</definedName>
    <definedName name="solver_tol" localSheetId="20" hidden="1">0.01</definedName>
    <definedName name="solver_tol" localSheetId="22" hidden="1">0.01</definedName>
    <definedName name="solver_tol" localSheetId="24" hidden="1">0.01</definedName>
    <definedName name="solver_tol" localSheetId="26" hidden="1">0.01</definedName>
    <definedName name="solver_tol" localSheetId="28" hidden="1">0.01</definedName>
    <definedName name="solver_typ" localSheetId="9" hidden="1">2</definedName>
    <definedName name="solver_typ" localSheetId="11" hidden="1">2</definedName>
    <definedName name="solver_typ" localSheetId="13" hidden="1">2</definedName>
    <definedName name="solver_typ" localSheetId="15" hidden="1">2</definedName>
    <definedName name="solver_typ" localSheetId="17" hidden="1">2</definedName>
    <definedName name="solver_typ" localSheetId="19" hidden="1">2</definedName>
    <definedName name="solver_typ" localSheetId="21" hidden="1">2</definedName>
    <definedName name="solver_typ" localSheetId="23" hidden="1">2</definedName>
    <definedName name="solver_typ" localSheetId="25" hidden="1">2</definedName>
    <definedName name="solver_typ" localSheetId="27" hidden="1">2</definedName>
    <definedName name="solver_typ" localSheetId="8" hidden="1">2</definedName>
    <definedName name="solver_typ" localSheetId="10" hidden="1">2</definedName>
    <definedName name="solver_typ" localSheetId="12" hidden="1">2</definedName>
    <definedName name="solver_typ" localSheetId="14" hidden="1">2</definedName>
    <definedName name="solver_typ" localSheetId="16" hidden="1">2</definedName>
    <definedName name="solver_typ" localSheetId="18" hidden="1">2</definedName>
    <definedName name="solver_typ" localSheetId="20" hidden="1">2</definedName>
    <definedName name="solver_typ" localSheetId="22" hidden="1">2</definedName>
    <definedName name="solver_typ" localSheetId="24" hidden="1">2</definedName>
    <definedName name="solver_typ" localSheetId="26" hidden="1">2</definedName>
    <definedName name="solver_typ" localSheetId="28" hidden="1">2</definedName>
    <definedName name="solver_val" localSheetId="9" hidden="1">0</definedName>
    <definedName name="solver_val" localSheetId="11" hidden="1">0</definedName>
    <definedName name="solver_val" localSheetId="13" hidden="1">0</definedName>
    <definedName name="solver_val" localSheetId="15" hidden="1">0</definedName>
    <definedName name="solver_val" localSheetId="17" hidden="1">0</definedName>
    <definedName name="solver_val" localSheetId="19" hidden="1">0</definedName>
    <definedName name="solver_val" localSheetId="21" hidden="1">0</definedName>
    <definedName name="solver_val" localSheetId="23" hidden="1">0</definedName>
    <definedName name="solver_val" localSheetId="25" hidden="1">0</definedName>
    <definedName name="solver_val" localSheetId="27" hidden="1">0</definedName>
    <definedName name="solver_val" localSheetId="8" hidden="1">0</definedName>
    <definedName name="solver_val" localSheetId="10" hidden="1">0</definedName>
    <definedName name="solver_val" localSheetId="12" hidden="1">0</definedName>
    <definedName name="solver_val" localSheetId="14" hidden="1">0</definedName>
    <definedName name="solver_val" localSheetId="16" hidden="1">0</definedName>
    <definedName name="solver_val" localSheetId="18" hidden="1">0</definedName>
    <definedName name="solver_val" localSheetId="20" hidden="1">0</definedName>
    <definedName name="solver_val" localSheetId="22" hidden="1">0</definedName>
    <definedName name="solver_val" localSheetId="24" hidden="1">0</definedName>
    <definedName name="solver_val" localSheetId="26" hidden="1">0</definedName>
    <definedName name="solver_val" localSheetId="28" hidden="1">0</definedName>
    <definedName name="solver_ver" localSheetId="9" hidden="1">2</definedName>
    <definedName name="solver_ver" localSheetId="11" hidden="1">2</definedName>
    <definedName name="solver_ver" localSheetId="13" hidden="1">2</definedName>
    <definedName name="solver_ver" localSheetId="15" hidden="1">2</definedName>
    <definedName name="solver_ver" localSheetId="17" hidden="1">2</definedName>
    <definedName name="solver_ver" localSheetId="19" hidden="1">2</definedName>
    <definedName name="solver_ver" localSheetId="21" hidden="1">2</definedName>
    <definedName name="solver_ver" localSheetId="23" hidden="1">2</definedName>
    <definedName name="solver_ver" localSheetId="25" hidden="1">2</definedName>
    <definedName name="solver_ver" localSheetId="27" hidden="1">2</definedName>
    <definedName name="solver_ver" localSheetId="8" hidden="1">2</definedName>
    <definedName name="solver_ver" localSheetId="10" hidden="1">2</definedName>
    <definedName name="solver_ver" localSheetId="12" hidden="1">2</definedName>
    <definedName name="solver_ver" localSheetId="14" hidden="1">2</definedName>
    <definedName name="solver_ver" localSheetId="16" hidden="1">2</definedName>
    <definedName name="solver_ver" localSheetId="18" hidden="1">2</definedName>
    <definedName name="solver_ver" localSheetId="20" hidden="1">2</definedName>
    <definedName name="solver_ver" localSheetId="22" hidden="1">2</definedName>
    <definedName name="solver_ver" localSheetId="24" hidden="1">2</definedName>
    <definedName name="solver_ver" localSheetId="26" hidden="1">2</definedName>
    <definedName name="solver_ver" localSheetId="28" hidden="1">2</definedName>
    <definedName name="TRNR_fc95d3c177874977a483bfe5a90a0d24_351_25" hidden="1">Sheet1!$A$1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R88" i="45" l="1"/>
  <c r="DR89" i="45" s="1"/>
  <c r="DR86" i="45"/>
  <c r="DR87" i="45" s="1"/>
  <c r="DQ86" i="45"/>
  <c r="DQ87" i="45" s="1"/>
  <c r="DP86" i="45"/>
  <c r="DP87" i="45" s="1"/>
  <c r="DO86" i="45"/>
  <c r="DO87" i="45" s="1"/>
  <c r="DN86" i="45"/>
  <c r="DN87" i="45" s="1"/>
  <c r="DM86" i="45"/>
  <c r="DM87" i="45" s="1"/>
  <c r="DL86" i="45"/>
  <c r="DL87" i="45" s="1"/>
  <c r="DK86" i="45"/>
  <c r="DK87" i="45" s="1"/>
  <c r="DJ86" i="45"/>
  <c r="DJ87" i="45" s="1"/>
  <c r="DI86" i="45"/>
  <c r="DI87" i="45" s="1"/>
  <c r="DH86" i="45"/>
  <c r="DH87" i="45" s="1"/>
  <c r="DG86" i="45"/>
  <c r="DG87" i="45" s="1"/>
  <c r="DF86" i="45"/>
  <c r="DF87" i="45" s="1"/>
  <c r="DE86" i="45"/>
  <c r="DE87" i="45" s="1"/>
  <c r="DD86" i="45"/>
  <c r="DD87" i="45" s="1"/>
  <c r="DC86" i="45"/>
  <c r="DC87" i="45" s="1"/>
  <c r="DB86" i="45"/>
  <c r="DB87" i="45" s="1"/>
  <c r="DA86" i="45"/>
  <c r="DA87" i="45" s="1"/>
  <c r="CZ86" i="45"/>
  <c r="CZ87" i="45" s="1"/>
  <c r="CY86" i="45"/>
  <c r="CY87" i="45" s="1"/>
  <c r="CX86" i="45"/>
  <c r="CX87" i="45" s="1"/>
  <c r="CW86" i="45"/>
  <c r="CW87" i="45" s="1"/>
  <c r="CV86" i="45"/>
  <c r="CV87" i="45" s="1"/>
  <c r="CU86" i="45"/>
  <c r="CU87" i="45" s="1"/>
  <c r="CT86" i="45"/>
  <c r="CT87" i="45" s="1"/>
  <c r="CS86" i="45"/>
  <c r="CS87" i="45" s="1"/>
  <c r="CR86" i="45"/>
  <c r="CR87" i="45" s="1"/>
  <c r="CQ86" i="45"/>
  <c r="CQ87" i="45" s="1"/>
  <c r="CP86" i="45"/>
  <c r="CP87" i="45" s="1"/>
  <c r="CO86" i="45"/>
  <c r="CO87" i="45" s="1"/>
  <c r="CN86" i="45"/>
  <c r="CN87" i="45" s="1"/>
  <c r="CM86" i="45"/>
  <c r="CM87" i="45" s="1"/>
  <c r="CL86" i="45"/>
  <c r="CL87" i="45" s="1"/>
  <c r="CK86" i="45"/>
  <c r="CK87" i="45" s="1"/>
  <c r="CJ86" i="45"/>
  <c r="CJ87" i="45" s="1"/>
  <c r="CI86" i="45"/>
  <c r="CI87" i="45" s="1"/>
  <c r="CH86" i="45"/>
  <c r="CH87" i="45" s="1"/>
  <c r="CG86" i="45"/>
  <c r="CG87" i="45" s="1"/>
  <c r="CF86" i="45"/>
  <c r="CF87" i="45" s="1"/>
  <c r="CE86" i="45"/>
  <c r="CE87" i="45" s="1"/>
  <c r="CD86" i="45"/>
  <c r="CD87" i="45" s="1"/>
  <c r="CC86" i="45"/>
  <c r="CC87" i="45" s="1"/>
  <c r="CB86" i="45"/>
  <c r="CB87" i="45" s="1"/>
  <c r="CA86" i="45"/>
  <c r="CA87" i="45" s="1"/>
  <c r="BZ86" i="45"/>
  <c r="BZ87" i="45" s="1"/>
  <c r="BY86" i="45"/>
  <c r="BY87" i="45" s="1"/>
  <c r="BX86" i="45"/>
  <c r="BX87" i="45" s="1"/>
  <c r="BW86" i="45"/>
  <c r="BW87" i="45" s="1"/>
  <c r="BV86" i="45"/>
  <c r="BV87" i="45" s="1"/>
  <c r="BU86" i="45"/>
  <c r="BU87" i="45" s="1"/>
  <c r="BT86" i="45"/>
  <c r="BT87" i="45" s="1"/>
  <c r="BS86" i="45"/>
  <c r="BS87" i="45" s="1"/>
  <c r="BR86" i="45"/>
  <c r="BR87" i="45" s="1"/>
  <c r="BQ86" i="45"/>
  <c r="BQ87" i="45" s="1"/>
  <c r="BP86" i="45"/>
  <c r="BP87" i="45" s="1"/>
  <c r="BO86" i="45"/>
  <c r="BO87" i="45" s="1"/>
  <c r="BN86" i="45"/>
  <c r="BN87" i="45" s="1"/>
  <c r="BM86" i="45"/>
  <c r="BM87" i="45" s="1"/>
  <c r="BL86" i="45"/>
  <c r="BL87" i="45" s="1"/>
  <c r="BK86" i="45"/>
  <c r="BK87" i="45" s="1"/>
  <c r="BJ86" i="45"/>
  <c r="BJ87" i="45" s="1"/>
  <c r="BI86" i="45"/>
  <c r="BI87" i="45" s="1"/>
  <c r="BH86" i="45"/>
  <c r="BH87" i="45" s="1"/>
  <c r="BG86" i="45"/>
  <c r="BG87" i="45" s="1"/>
  <c r="BF86" i="45"/>
  <c r="BF87" i="45" s="1"/>
  <c r="BE86" i="45"/>
  <c r="BE87" i="45" s="1"/>
  <c r="BD86" i="45"/>
  <c r="BD87" i="45" s="1"/>
  <c r="BC86" i="45"/>
  <c r="BC87" i="45" s="1"/>
  <c r="BB86" i="45"/>
  <c r="BB87" i="45" s="1"/>
  <c r="BA86" i="45"/>
  <c r="BA87" i="45" s="1"/>
  <c r="AZ86" i="45"/>
  <c r="AZ87" i="45" s="1"/>
  <c r="AY86" i="45"/>
  <c r="AY87" i="45" s="1"/>
  <c r="AX86" i="45"/>
  <c r="AX87" i="45" s="1"/>
  <c r="AW86" i="45"/>
  <c r="AW87" i="45" s="1"/>
  <c r="AV86" i="45"/>
  <c r="AV87" i="45" s="1"/>
  <c r="AU86" i="45"/>
  <c r="AU87" i="45" s="1"/>
  <c r="AT86" i="45"/>
  <c r="AT87" i="45" s="1"/>
  <c r="AS86" i="45"/>
  <c r="AS87" i="45" s="1"/>
  <c r="AR86" i="45"/>
  <c r="AR87" i="45" s="1"/>
  <c r="AQ86" i="45"/>
  <c r="AQ87" i="45" s="1"/>
  <c r="AP86" i="45"/>
  <c r="AP87" i="45" s="1"/>
  <c r="AO86" i="45"/>
  <c r="AO87" i="45" s="1"/>
  <c r="AN86" i="45"/>
  <c r="AN87" i="45" s="1"/>
  <c r="AM86" i="45"/>
  <c r="AM87" i="45" s="1"/>
  <c r="AL86" i="45"/>
  <c r="AL87" i="45" s="1"/>
  <c r="AK86" i="45"/>
  <c r="AK87" i="45" s="1"/>
  <c r="AJ86" i="45"/>
  <c r="AJ87" i="45" s="1"/>
  <c r="AI86" i="45"/>
  <c r="AI87" i="45" s="1"/>
  <c r="AH86" i="45"/>
  <c r="AH87" i="45" s="1"/>
  <c r="AG86" i="45"/>
  <c r="AG87" i="45" s="1"/>
  <c r="AF86" i="45"/>
  <c r="AF87" i="45" s="1"/>
  <c r="AE86" i="45"/>
  <c r="AE87" i="45" s="1"/>
  <c r="AD86" i="45"/>
  <c r="AD87" i="45" s="1"/>
  <c r="AC86" i="45"/>
  <c r="AC87" i="45" s="1"/>
  <c r="AB86" i="45"/>
  <c r="AB87" i="45" s="1"/>
  <c r="AA86" i="45"/>
  <c r="AA87" i="45" s="1"/>
  <c r="Z86" i="45"/>
  <c r="Z87" i="45" s="1"/>
  <c r="Y86" i="45"/>
  <c r="Y87" i="45" s="1"/>
  <c r="X86" i="45"/>
  <c r="X87" i="45" s="1"/>
  <c r="W86" i="45"/>
  <c r="W87" i="45" s="1"/>
  <c r="V86" i="45"/>
  <c r="V87" i="45" s="1"/>
  <c r="U86" i="45"/>
  <c r="U87" i="45" s="1"/>
  <c r="T86" i="45"/>
  <c r="T87" i="45" s="1"/>
  <c r="S86" i="45"/>
  <c r="S87" i="45" s="1"/>
  <c r="R86" i="45"/>
  <c r="R87" i="45" s="1"/>
  <c r="Q86" i="45"/>
  <c r="Q87" i="45" s="1"/>
  <c r="P86" i="45"/>
  <c r="P87" i="45" s="1"/>
  <c r="O86" i="45"/>
  <c r="O87" i="45" s="1"/>
  <c r="N86" i="45"/>
  <c r="N87" i="45" s="1"/>
  <c r="M86" i="45"/>
  <c r="M87" i="45" s="1"/>
  <c r="L86" i="45"/>
  <c r="L87" i="45" s="1"/>
  <c r="K86" i="45"/>
  <c r="K87" i="45" s="1"/>
  <c r="J86" i="45"/>
  <c r="J87" i="45" s="1"/>
  <c r="I86" i="45"/>
  <c r="I87" i="45" s="1"/>
  <c r="H86" i="45"/>
  <c r="H87" i="45" s="1"/>
  <c r="G86" i="45"/>
  <c r="G87" i="45" s="1"/>
  <c r="F86" i="45"/>
  <c r="F87" i="45" s="1"/>
  <c r="E86" i="45"/>
  <c r="E87" i="45" s="1"/>
  <c r="D86" i="45"/>
  <c r="D87" i="45" s="1"/>
  <c r="C86" i="45"/>
  <c r="C87" i="45" s="1"/>
  <c r="B86" i="45"/>
  <c r="DN77" i="45"/>
  <c r="DO77" i="45" s="1"/>
  <c r="DP77" i="45" s="1"/>
  <c r="DQ77" i="45" s="1"/>
  <c r="DM77" i="45"/>
  <c r="DM76" i="45"/>
  <c r="DN76" i="45" s="1"/>
  <c r="DO76" i="45" s="1"/>
  <c r="DP76" i="45" s="1"/>
  <c r="DQ76" i="45" s="1"/>
  <c r="DM75" i="45"/>
  <c r="DN75" i="45" s="1"/>
  <c r="DO75" i="45" s="1"/>
  <c r="DP75" i="45" s="1"/>
  <c r="DQ75" i="45" s="1"/>
  <c r="DM74" i="45"/>
  <c r="DN74" i="45" s="1"/>
  <c r="DO74" i="45" s="1"/>
  <c r="DP74" i="45" s="1"/>
  <c r="DQ74" i="45" s="1"/>
  <c r="DN73" i="45"/>
  <c r="DO73" i="45" s="1"/>
  <c r="DP73" i="45" s="1"/>
  <c r="DQ73" i="45" s="1"/>
  <c r="DM73" i="45"/>
  <c r="DH77" i="45"/>
  <c r="DI77" i="45" s="1"/>
  <c r="DJ77" i="45" s="1"/>
  <c r="DK77" i="45" s="1"/>
  <c r="DG77" i="45"/>
  <c r="DG76" i="45"/>
  <c r="DH76" i="45" s="1"/>
  <c r="DI76" i="45" s="1"/>
  <c r="DJ76" i="45" s="1"/>
  <c r="DK76" i="45" s="1"/>
  <c r="DH75" i="45"/>
  <c r="DI75" i="45" s="1"/>
  <c r="DJ75" i="45" s="1"/>
  <c r="DK75" i="45" s="1"/>
  <c r="DG75" i="45"/>
  <c r="DG74" i="45"/>
  <c r="DH74" i="45" s="1"/>
  <c r="DI74" i="45" s="1"/>
  <c r="DJ74" i="45" s="1"/>
  <c r="DK74" i="45" s="1"/>
  <c r="DH73" i="45"/>
  <c r="DI73" i="45" s="1"/>
  <c r="DJ73" i="45" s="1"/>
  <c r="DK73" i="45" s="1"/>
  <c r="DG73" i="45"/>
  <c r="DB77" i="45"/>
  <c r="DC77" i="45" s="1"/>
  <c r="DD77" i="45" s="1"/>
  <c r="DE77" i="45" s="1"/>
  <c r="DA77" i="45"/>
  <c r="DA76" i="45"/>
  <c r="DB76" i="45" s="1"/>
  <c r="DC76" i="45" s="1"/>
  <c r="DD76" i="45" s="1"/>
  <c r="DE76" i="45" s="1"/>
  <c r="DA75" i="45"/>
  <c r="DB75" i="45" s="1"/>
  <c r="DC75" i="45" s="1"/>
  <c r="DD75" i="45" s="1"/>
  <c r="DE75" i="45" s="1"/>
  <c r="DA74" i="45"/>
  <c r="DB74" i="45" s="1"/>
  <c r="DC74" i="45" s="1"/>
  <c r="DD74" i="45" s="1"/>
  <c r="DE74" i="45" s="1"/>
  <c r="DB73" i="45"/>
  <c r="DC73" i="45" s="1"/>
  <c r="DD73" i="45" s="1"/>
  <c r="DE73" i="45" s="1"/>
  <c r="DA73" i="45"/>
  <c r="CV77" i="45"/>
  <c r="CW77" i="45" s="1"/>
  <c r="CX77" i="45" s="1"/>
  <c r="CY77" i="45" s="1"/>
  <c r="CU77" i="45"/>
  <c r="CU76" i="45"/>
  <c r="CV76" i="45" s="1"/>
  <c r="CW76" i="45" s="1"/>
  <c r="CX76" i="45" s="1"/>
  <c r="CY76" i="45" s="1"/>
  <c r="CU75" i="45"/>
  <c r="CV75" i="45" s="1"/>
  <c r="CW75" i="45" s="1"/>
  <c r="CX75" i="45" s="1"/>
  <c r="CY75" i="45" s="1"/>
  <c r="CU74" i="45"/>
  <c r="CV74" i="45" s="1"/>
  <c r="CW74" i="45" s="1"/>
  <c r="CX74" i="45" s="1"/>
  <c r="CY74" i="45" s="1"/>
  <c r="CV73" i="45"/>
  <c r="CW73" i="45" s="1"/>
  <c r="CX73" i="45" s="1"/>
  <c r="CY73" i="45" s="1"/>
  <c r="CU73" i="45"/>
  <c r="CP77" i="45"/>
  <c r="CQ77" i="45" s="1"/>
  <c r="CR77" i="45" s="1"/>
  <c r="CS77" i="45" s="1"/>
  <c r="CO77" i="45"/>
  <c r="CO76" i="45"/>
  <c r="CP76" i="45" s="1"/>
  <c r="CQ76" i="45" s="1"/>
  <c r="CR76" i="45" s="1"/>
  <c r="CS76" i="45" s="1"/>
  <c r="CO75" i="45"/>
  <c r="CP75" i="45" s="1"/>
  <c r="CQ75" i="45" s="1"/>
  <c r="CR75" i="45" s="1"/>
  <c r="CS75" i="45" s="1"/>
  <c r="CO74" i="45"/>
  <c r="CP74" i="45" s="1"/>
  <c r="CQ74" i="45" s="1"/>
  <c r="CR74" i="45" s="1"/>
  <c r="CS74" i="45" s="1"/>
  <c r="CP73" i="45"/>
  <c r="CQ73" i="45" s="1"/>
  <c r="CR73" i="45" s="1"/>
  <c r="CS73" i="45" s="1"/>
  <c r="CO73" i="45"/>
  <c r="CJ77" i="45"/>
  <c r="CK77" i="45" s="1"/>
  <c r="CL77" i="45" s="1"/>
  <c r="CM77" i="45" s="1"/>
  <c r="CI77" i="45"/>
  <c r="CI76" i="45"/>
  <c r="CJ76" i="45" s="1"/>
  <c r="CK76" i="45" s="1"/>
  <c r="CL76" i="45" s="1"/>
  <c r="CM76" i="45" s="1"/>
  <c r="CI75" i="45"/>
  <c r="CJ75" i="45" s="1"/>
  <c r="CK75" i="45" s="1"/>
  <c r="CL75" i="45" s="1"/>
  <c r="CM75" i="45" s="1"/>
  <c r="CI74" i="45"/>
  <c r="CJ74" i="45" s="1"/>
  <c r="CK74" i="45" s="1"/>
  <c r="CL74" i="45" s="1"/>
  <c r="CM74" i="45" s="1"/>
  <c r="CJ73" i="45"/>
  <c r="CK73" i="45" s="1"/>
  <c r="CL73" i="45" s="1"/>
  <c r="CM73" i="45" s="1"/>
  <c r="CI73" i="45"/>
  <c r="CD77" i="45"/>
  <c r="CE77" i="45" s="1"/>
  <c r="CF77" i="45" s="1"/>
  <c r="CG77" i="45" s="1"/>
  <c r="CC77" i="45"/>
  <c r="CC76" i="45"/>
  <c r="CD76" i="45" s="1"/>
  <c r="CE76" i="45" s="1"/>
  <c r="CF76" i="45" s="1"/>
  <c r="CG76" i="45" s="1"/>
  <c r="CD75" i="45"/>
  <c r="CE75" i="45" s="1"/>
  <c r="CF75" i="45" s="1"/>
  <c r="CG75" i="45" s="1"/>
  <c r="CC75" i="45"/>
  <c r="CC74" i="45"/>
  <c r="CD74" i="45" s="1"/>
  <c r="CE74" i="45" s="1"/>
  <c r="CF74" i="45" s="1"/>
  <c r="CG74" i="45" s="1"/>
  <c r="CD73" i="45"/>
  <c r="CE73" i="45" s="1"/>
  <c r="CF73" i="45" s="1"/>
  <c r="CG73" i="45" s="1"/>
  <c r="CC73" i="45"/>
  <c r="BX77" i="45"/>
  <c r="BY77" i="45" s="1"/>
  <c r="BZ77" i="45" s="1"/>
  <c r="CA77" i="45" s="1"/>
  <c r="BW77" i="45"/>
  <c r="BW76" i="45"/>
  <c r="BX76" i="45" s="1"/>
  <c r="BY76" i="45" s="1"/>
  <c r="BZ76" i="45" s="1"/>
  <c r="CA76" i="45" s="1"/>
  <c r="BW75" i="45"/>
  <c r="BX75" i="45" s="1"/>
  <c r="BY75" i="45" s="1"/>
  <c r="BZ75" i="45" s="1"/>
  <c r="CA75" i="45" s="1"/>
  <c r="BW74" i="45"/>
  <c r="BX74" i="45" s="1"/>
  <c r="BY74" i="45" s="1"/>
  <c r="BZ74" i="45" s="1"/>
  <c r="CA74" i="45" s="1"/>
  <c r="BX73" i="45"/>
  <c r="BY73" i="45" s="1"/>
  <c r="BZ73" i="45" s="1"/>
  <c r="CA73" i="45" s="1"/>
  <c r="BW73" i="45"/>
  <c r="BR77" i="45"/>
  <c r="BS77" i="45" s="1"/>
  <c r="BT77" i="45" s="1"/>
  <c r="BU77" i="45" s="1"/>
  <c r="BQ77" i="45"/>
  <c r="BQ76" i="45"/>
  <c r="BR76" i="45" s="1"/>
  <c r="BS76" i="45" s="1"/>
  <c r="BT76" i="45" s="1"/>
  <c r="BU76" i="45" s="1"/>
  <c r="BQ75" i="45"/>
  <c r="BR75" i="45" s="1"/>
  <c r="BS75" i="45" s="1"/>
  <c r="BT75" i="45" s="1"/>
  <c r="BU75" i="45" s="1"/>
  <c r="BQ74" i="45"/>
  <c r="BR74" i="45" s="1"/>
  <c r="BS74" i="45" s="1"/>
  <c r="BT74" i="45" s="1"/>
  <c r="BU74" i="45" s="1"/>
  <c r="BR73" i="45"/>
  <c r="BS73" i="45" s="1"/>
  <c r="BT73" i="45" s="1"/>
  <c r="BU73" i="45" s="1"/>
  <c r="BQ73" i="45"/>
  <c r="BL77" i="45"/>
  <c r="BM77" i="45" s="1"/>
  <c r="BN77" i="45" s="1"/>
  <c r="BO77" i="45" s="1"/>
  <c r="BK77" i="45"/>
  <c r="BM76" i="45"/>
  <c r="BN76" i="45" s="1"/>
  <c r="BO76" i="45" s="1"/>
  <c r="BL76" i="45"/>
  <c r="BK76" i="45"/>
  <c r="BK75" i="45"/>
  <c r="BL75" i="45" s="1"/>
  <c r="BM75" i="45" s="1"/>
  <c r="BN75" i="45" s="1"/>
  <c r="BO75" i="45" s="1"/>
  <c r="BK74" i="45"/>
  <c r="BL74" i="45" s="1"/>
  <c r="BM74" i="45" s="1"/>
  <c r="BN74" i="45" s="1"/>
  <c r="BO74" i="45" s="1"/>
  <c r="BL73" i="45"/>
  <c r="BM73" i="45" s="1"/>
  <c r="BN73" i="45" s="1"/>
  <c r="BO73" i="45" s="1"/>
  <c r="BK73" i="45"/>
  <c r="BF77" i="45"/>
  <c r="BG77" i="45" s="1"/>
  <c r="BH77" i="45" s="1"/>
  <c r="BI77" i="45" s="1"/>
  <c r="BE77" i="45"/>
  <c r="BG76" i="45"/>
  <c r="BH76" i="45" s="1"/>
  <c r="BI76" i="45" s="1"/>
  <c r="BF76" i="45"/>
  <c r="BE76" i="45"/>
  <c r="BE75" i="45"/>
  <c r="BF75" i="45" s="1"/>
  <c r="BG75" i="45" s="1"/>
  <c r="BH75" i="45" s="1"/>
  <c r="BI75" i="45" s="1"/>
  <c r="BE74" i="45"/>
  <c r="BF74" i="45" s="1"/>
  <c r="BG74" i="45" s="1"/>
  <c r="BH74" i="45" s="1"/>
  <c r="BI74" i="45" s="1"/>
  <c r="BF73" i="45"/>
  <c r="BG73" i="45" s="1"/>
  <c r="BH73" i="45" s="1"/>
  <c r="BI73" i="45" s="1"/>
  <c r="BE73" i="45"/>
  <c r="AZ77" i="45"/>
  <c r="BA77" i="45" s="1"/>
  <c r="BB77" i="45" s="1"/>
  <c r="BC77" i="45" s="1"/>
  <c r="AY77" i="45"/>
  <c r="AY76" i="45"/>
  <c r="AZ76" i="45" s="1"/>
  <c r="BA76" i="45" s="1"/>
  <c r="BB76" i="45" s="1"/>
  <c r="BC76" i="45" s="1"/>
  <c r="AZ75" i="45"/>
  <c r="BA75" i="45" s="1"/>
  <c r="BB75" i="45" s="1"/>
  <c r="BC75" i="45" s="1"/>
  <c r="AY75" i="45"/>
  <c r="AY74" i="45"/>
  <c r="AZ74" i="45" s="1"/>
  <c r="BA74" i="45" s="1"/>
  <c r="BB74" i="45" s="1"/>
  <c r="BC74" i="45" s="1"/>
  <c r="AZ73" i="45"/>
  <c r="BA73" i="45" s="1"/>
  <c r="BB73" i="45" s="1"/>
  <c r="BC73" i="45" s="1"/>
  <c r="AY73" i="45"/>
  <c r="AT77" i="45"/>
  <c r="AU77" i="45" s="1"/>
  <c r="AV77" i="45" s="1"/>
  <c r="AW77" i="45" s="1"/>
  <c r="AS77" i="45"/>
  <c r="AS76" i="45"/>
  <c r="AT76" i="45" s="1"/>
  <c r="AU76" i="45" s="1"/>
  <c r="AV76" i="45" s="1"/>
  <c r="AW76" i="45" s="1"/>
  <c r="AT75" i="45"/>
  <c r="AU75" i="45" s="1"/>
  <c r="AV75" i="45" s="1"/>
  <c r="AW75" i="45" s="1"/>
  <c r="AS75" i="45"/>
  <c r="AS74" i="45"/>
  <c r="AT74" i="45" s="1"/>
  <c r="AU74" i="45" s="1"/>
  <c r="AV74" i="45" s="1"/>
  <c r="AW74" i="45" s="1"/>
  <c r="AT73" i="45"/>
  <c r="AU73" i="45" s="1"/>
  <c r="AV73" i="45" s="1"/>
  <c r="AW73" i="45" s="1"/>
  <c r="AS73" i="45"/>
  <c r="AO77" i="45"/>
  <c r="AP77" i="45" s="1"/>
  <c r="AQ77" i="45" s="1"/>
  <c r="AN77" i="45"/>
  <c r="AM77" i="45"/>
  <c r="AM76" i="45"/>
  <c r="AN76" i="45" s="1"/>
  <c r="AO76" i="45" s="1"/>
  <c r="AP76" i="45" s="1"/>
  <c r="AQ76" i="45" s="1"/>
  <c r="AM75" i="45"/>
  <c r="AN75" i="45" s="1"/>
  <c r="AO75" i="45" s="1"/>
  <c r="AP75" i="45" s="1"/>
  <c r="AQ75" i="45" s="1"/>
  <c r="AN74" i="45"/>
  <c r="AO74" i="45" s="1"/>
  <c r="AP74" i="45" s="1"/>
  <c r="AQ74" i="45" s="1"/>
  <c r="AM74" i="45"/>
  <c r="AO73" i="45"/>
  <c r="AP73" i="45" s="1"/>
  <c r="AQ73" i="45" s="1"/>
  <c r="AN73" i="45"/>
  <c r="AM73" i="45"/>
  <c r="AH77" i="45"/>
  <c r="AI77" i="45" s="1"/>
  <c r="AJ77" i="45" s="1"/>
  <c r="AK77" i="45" s="1"/>
  <c r="AG77" i="45"/>
  <c r="AG76" i="45"/>
  <c r="AH76" i="45" s="1"/>
  <c r="AI76" i="45" s="1"/>
  <c r="AJ76" i="45" s="1"/>
  <c r="AK76" i="45" s="1"/>
  <c r="AG75" i="45"/>
  <c r="AH75" i="45" s="1"/>
  <c r="AI75" i="45" s="1"/>
  <c r="AJ75" i="45" s="1"/>
  <c r="AK75" i="45" s="1"/>
  <c r="AG74" i="45"/>
  <c r="AH74" i="45" s="1"/>
  <c r="AI74" i="45" s="1"/>
  <c r="AJ74" i="45" s="1"/>
  <c r="AK74" i="45" s="1"/>
  <c r="AH73" i="45"/>
  <c r="AI73" i="45" s="1"/>
  <c r="AJ73" i="45" s="1"/>
  <c r="AK73" i="45" s="1"/>
  <c r="AG73" i="45"/>
  <c r="AB77" i="45"/>
  <c r="AC77" i="45" s="1"/>
  <c r="AD77" i="45" s="1"/>
  <c r="AE77" i="45" s="1"/>
  <c r="AA77" i="45"/>
  <c r="AC76" i="45"/>
  <c r="AD76" i="45" s="1"/>
  <c r="AE76" i="45" s="1"/>
  <c r="AB76" i="45"/>
  <c r="AA76" i="45"/>
  <c r="AA75" i="45"/>
  <c r="AB75" i="45" s="1"/>
  <c r="AC75" i="45" s="1"/>
  <c r="AD75" i="45" s="1"/>
  <c r="AE75" i="45" s="1"/>
  <c r="AA74" i="45"/>
  <c r="AB74" i="45" s="1"/>
  <c r="AC74" i="45" s="1"/>
  <c r="AD74" i="45" s="1"/>
  <c r="AE74" i="45" s="1"/>
  <c r="AB73" i="45"/>
  <c r="AC73" i="45" s="1"/>
  <c r="AD73" i="45" s="1"/>
  <c r="AE73" i="45" s="1"/>
  <c r="AA73" i="45"/>
  <c r="V77" i="45"/>
  <c r="W77" i="45" s="1"/>
  <c r="X77" i="45" s="1"/>
  <c r="Y77" i="45" s="1"/>
  <c r="U77" i="45"/>
  <c r="U76" i="45"/>
  <c r="V76" i="45" s="1"/>
  <c r="W76" i="45" s="1"/>
  <c r="X76" i="45" s="1"/>
  <c r="Y76" i="45" s="1"/>
  <c r="U75" i="45"/>
  <c r="V75" i="45" s="1"/>
  <c r="W75" i="45" s="1"/>
  <c r="X75" i="45" s="1"/>
  <c r="Y75" i="45" s="1"/>
  <c r="U74" i="45"/>
  <c r="V74" i="45" s="1"/>
  <c r="W74" i="45" s="1"/>
  <c r="X74" i="45" s="1"/>
  <c r="Y74" i="45" s="1"/>
  <c r="V73" i="45"/>
  <c r="W73" i="45" s="1"/>
  <c r="X73" i="45" s="1"/>
  <c r="Y73" i="45" s="1"/>
  <c r="U73" i="45"/>
  <c r="P77" i="45"/>
  <c r="Q77" i="45" s="1"/>
  <c r="R77" i="45" s="1"/>
  <c r="S77" i="45" s="1"/>
  <c r="O77" i="45"/>
  <c r="O76" i="45"/>
  <c r="P76" i="45" s="1"/>
  <c r="Q76" i="45" s="1"/>
  <c r="R76" i="45" s="1"/>
  <c r="S76" i="45" s="1"/>
  <c r="O75" i="45"/>
  <c r="P75" i="45" s="1"/>
  <c r="Q75" i="45" s="1"/>
  <c r="R75" i="45" s="1"/>
  <c r="S75" i="45" s="1"/>
  <c r="O74" i="45"/>
  <c r="P74" i="45" s="1"/>
  <c r="Q74" i="45" s="1"/>
  <c r="R74" i="45" s="1"/>
  <c r="S74" i="45" s="1"/>
  <c r="P73" i="45"/>
  <c r="Q73" i="45" s="1"/>
  <c r="R73" i="45" s="1"/>
  <c r="S73" i="45" s="1"/>
  <c r="O73" i="45"/>
  <c r="J77" i="45"/>
  <c r="K77" i="45" s="1"/>
  <c r="L77" i="45" s="1"/>
  <c r="M77" i="45" s="1"/>
  <c r="I77" i="45"/>
  <c r="I76" i="45"/>
  <c r="J76" i="45" s="1"/>
  <c r="K76" i="45" s="1"/>
  <c r="L76" i="45" s="1"/>
  <c r="M76" i="45" s="1"/>
  <c r="I75" i="45"/>
  <c r="J75" i="45" s="1"/>
  <c r="K75" i="45" s="1"/>
  <c r="L75" i="45" s="1"/>
  <c r="M75" i="45" s="1"/>
  <c r="I74" i="45"/>
  <c r="J74" i="45" s="1"/>
  <c r="K74" i="45" s="1"/>
  <c r="L74" i="45" s="1"/>
  <c r="M74" i="45" s="1"/>
  <c r="J73" i="45"/>
  <c r="K73" i="45" s="1"/>
  <c r="L73" i="45" s="1"/>
  <c r="M73" i="45" s="1"/>
  <c r="I73" i="45"/>
  <c r="G73" i="45"/>
  <c r="G74" i="45"/>
  <c r="G75" i="45"/>
  <c r="G76" i="45"/>
  <c r="G77" i="45"/>
  <c r="C136" i="9"/>
  <c r="C77" i="45"/>
  <c r="D77" i="45" s="1"/>
  <c r="E77" i="45" s="1"/>
  <c r="F77" i="45" s="1"/>
  <c r="C76" i="45"/>
  <c r="D76" i="45" s="1"/>
  <c r="E76" i="45" s="1"/>
  <c r="F76" i="45" s="1"/>
  <c r="C75" i="45"/>
  <c r="D75" i="45" s="1"/>
  <c r="E75" i="45" s="1"/>
  <c r="F75" i="45" s="1"/>
  <c r="C74" i="45"/>
  <c r="D74" i="45" s="1"/>
  <c r="E74" i="45" s="1"/>
  <c r="F74" i="45" s="1"/>
  <c r="C73" i="45"/>
  <c r="D73" i="45" s="1"/>
  <c r="E73" i="45" s="1"/>
  <c r="F73" i="45" s="1"/>
  <c r="DR62" i="45"/>
  <c r="DQ62" i="45"/>
  <c r="DQ69" i="45" s="1"/>
  <c r="DP62" i="45"/>
  <c r="DO62" i="45"/>
  <c r="DN62" i="45"/>
  <c r="DM62" i="45"/>
  <c r="DM69" i="45" s="1"/>
  <c r="DL62" i="45"/>
  <c r="DK62" i="45"/>
  <c r="DK69" i="45" s="1"/>
  <c r="DJ62" i="45"/>
  <c r="DI62" i="45"/>
  <c r="DI69" i="45" s="1"/>
  <c r="DH62" i="45"/>
  <c r="DG62" i="45"/>
  <c r="DG69" i="45" s="1"/>
  <c r="DF62" i="45"/>
  <c r="DE62" i="45"/>
  <c r="DE69" i="45" s="1"/>
  <c r="DD62" i="45"/>
  <c r="DC62" i="45"/>
  <c r="DC69" i="45" s="1"/>
  <c r="DB62" i="45"/>
  <c r="DA62" i="45"/>
  <c r="DA69" i="45" s="1"/>
  <c r="CZ62" i="45"/>
  <c r="CY62" i="45"/>
  <c r="CY69" i="45" s="1"/>
  <c r="CX62" i="45"/>
  <c r="CW62" i="45"/>
  <c r="CW69" i="45" s="1"/>
  <c r="CV62" i="45"/>
  <c r="CU62" i="45"/>
  <c r="CU69" i="45" s="1"/>
  <c r="CT62" i="45"/>
  <c r="CS62" i="45"/>
  <c r="CS69" i="45" s="1"/>
  <c r="CR62" i="45"/>
  <c r="CQ62" i="45"/>
  <c r="CQ69" i="45" s="1"/>
  <c r="CP62" i="45"/>
  <c r="CO62" i="45"/>
  <c r="CN62" i="45"/>
  <c r="CM62" i="45"/>
  <c r="CM69" i="45" s="1"/>
  <c r="CL62" i="45"/>
  <c r="CK62" i="45"/>
  <c r="CK69" i="45" s="1"/>
  <c r="CJ62" i="45"/>
  <c r="CI62" i="45"/>
  <c r="CI69" i="45" s="1"/>
  <c r="CH62" i="45"/>
  <c r="CG62" i="45"/>
  <c r="CF62" i="45"/>
  <c r="CE62" i="45"/>
  <c r="CE69" i="45" s="1"/>
  <c r="CD62" i="45"/>
  <c r="CC62" i="45"/>
  <c r="CC69" i="45" s="1"/>
  <c r="CB62" i="45"/>
  <c r="CA62" i="45"/>
  <c r="CA69" i="45" s="1"/>
  <c r="BZ62" i="45"/>
  <c r="BY62" i="45"/>
  <c r="BX62" i="45"/>
  <c r="BW62" i="45"/>
  <c r="BW69" i="45" s="1"/>
  <c r="BV62" i="45"/>
  <c r="BU62" i="45"/>
  <c r="BU69" i="45" s="1"/>
  <c r="BT62" i="45"/>
  <c r="BS62" i="45"/>
  <c r="BS69" i="45" s="1"/>
  <c r="BR62" i="45"/>
  <c r="BQ62" i="45"/>
  <c r="BP62" i="45"/>
  <c r="BO62" i="45"/>
  <c r="BO69" i="45" s="1"/>
  <c r="BN62" i="45"/>
  <c r="BM62" i="45"/>
  <c r="BM69" i="45" s="1"/>
  <c r="BL62" i="45"/>
  <c r="BK62" i="45"/>
  <c r="BK69" i="45" s="1"/>
  <c r="BJ62" i="45"/>
  <c r="BI62" i="45"/>
  <c r="BH62" i="45"/>
  <c r="BG62" i="45"/>
  <c r="BG69" i="45" s="1"/>
  <c r="BF62" i="45"/>
  <c r="BE62" i="45"/>
  <c r="BE69" i="45" s="1"/>
  <c r="BD62" i="45"/>
  <c r="BC62" i="45"/>
  <c r="BC69" i="45" s="1"/>
  <c r="BB62" i="45"/>
  <c r="BA62" i="45"/>
  <c r="AZ62" i="45"/>
  <c r="AY62" i="45"/>
  <c r="AY69" i="45" s="1"/>
  <c r="AX62" i="45"/>
  <c r="AW62" i="45"/>
  <c r="AW69" i="45" s="1"/>
  <c r="AV62" i="45"/>
  <c r="AU62" i="45"/>
  <c r="AU69" i="45" s="1"/>
  <c r="AT62" i="45"/>
  <c r="AS62" i="45"/>
  <c r="AR62" i="45"/>
  <c r="AQ62" i="45"/>
  <c r="AQ69" i="45" s="1"/>
  <c r="AP62" i="45"/>
  <c r="AO62" i="45"/>
  <c r="AO69" i="45" s="1"/>
  <c r="AN62" i="45"/>
  <c r="AM62" i="45"/>
  <c r="AM69" i="45" s="1"/>
  <c r="AL62" i="45"/>
  <c r="AK62" i="45"/>
  <c r="AJ62" i="45"/>
  <c r="AI62" i="45"/>
  <c r="AI69" i="45" s="1"/>
  <c r="AH62" i="45"/>
  <c r="AG62" i="45"/>
  <c r="AG69" i="45" s="1"/>
  <c r="AF62" i="45"/>
  <c r="AE62" i="45"/>
  <c r="AE69" i="45" s="1"/>
  <c r="AD62" i="45"/>
  <c r="AC62" i="45"/>
  <c r="AB62" i="45"/>
  <c r="AA62" i="45"/>
  <c r="AA69" i="45" s="1"/>
  <c r="Z62" i="45"/>
  <c r="Y62" i="45"/>
  <c r="Y69" i="45" s="1"/>
  <c r="X62" i="45"/>
  <c r="W62" i="45"/>
  <c r="W69" i="45" s="1"/>
  <c r="V62" i="45"/>
  <c r="U62" i="45"/>
  <c r="T62" i="45"/>
  <c r="S62" i="45"/>
  <c r="S69" i="45" s="1"/>
  <c r="R62" i="45"/>
  <c r="Q62" i="45"/>
  <c r="P62" i="45"/>
  <c r="O62" i="45"/>
  <c r="O69" i="45" s="1"/>
  <c r="N62" i="45"/>
  <c r="M62" i="45"/>
  <c r="L62" i="45"/>
  <c r="K62" i="45"/>
  <c r="K69" i="45" s="1"/>
  <c r="J62" i="45"/>
  <c r="I62" i="45"/>
  <c r="H62" i="45"/>
  <c r="G62" i="45"/>
  <c r="G69" i="45" s="1"/>
  <c r="F62" i="45"/>
  <c r="E62" i="45"/>
  <c r="D62" i="45"/>
  <c r="C62" i="45"/>
  <c r="C69" i="45" s="1"/>
  <c r="B62" i="45"/>
  <c r="DR61" i="45"/>
  <c r="DQ61" i="45"/>
  <c r="DP61" i="45"/>
  <c r="DP68" i="45" s="1"/>
  <c r="DO61" i="45"/>
  <c r="DN61" i="45"/>
  <c r="DM61" i="45"/>
  <c r="DL61" i="45"/>
  <c r="DL68" i="45" s="1"/>
  <c r="DK61" i="45"/>
  <c r="DK68" i="45" s="1"/>
  <c r="DJ61" i="45"/>
  <c r="DI61" i="45"/>
  <c r="DH61" i="45"/>
  <c r="DH68" i="45" s="1"/>
  <c r="DG61" i="45"/>
  <c r="DF61" i="45"/>
  <c r="DE61" i="45"/>
  <c r="DD61" i="45"/>
  <c r="DD68" i="45" s="1"/>
  <c r="DC61" i="45"/>
  <c r="DC68" i="45" s="1"/>
  <c r="DB61" i="45"/>
  <c r="DA61" i="45"/>
  <c r="CZ61" i="45"/>
  <c r="CZ68" i="45" s="1"/>
  <c r="CY61" i="45"/>
  <c r="CX61" i="45"/>
  <c r="CW61" i="45"/>
  <c r="CV61" i="45"/>
  <c r="CV68" i="45" s="1"/>
  <c r="CU61" i="45"/>
  <c r="CT61" i="45"/>
  <c r="CS61" i="45"/>
  <c r="CR61" i="45"/>
  <c r="CR68" i="45" s="1"/>
  <c r="CQ61" i="45"/>
  <c r="CP61" i="45"/>
  <c r="CO61" i="45"/>
  <c r="CN61" i="45"/>
  <c r="CN68" i="45" s="1"/>
  <c r="CM61" i="45"/>
  <c r="CL61" i="45"/>
  <c r="CK61" i="45"/>
  <c r="CJ61" i="45"/>
  <c r="CJ68" i="45" s="1"/>
  <c r="CI61" i="45"/>
  <c r="CH61" i="45"/>
  <c r="CG61" i="45"/>
  <c r="CF61" i="45"/>
  <c r="CF68" i="45" s="1"/>
  <c r="CE61" i="45"/>
  <c r="CD61" i="45"/>
  <c r="CC61" i="45"/>
  <c r="CB61" i="45"/>
  <c r="CB68" i="45" s="1"/>
  <c r="CA61" i="45"/>
  <c r="BZ61" i="45"/>
  <c r="BY61" i="45"/>
  <c r="BX61" i="45"/>
  <c r="BX68" i="45" s="1"/>
  <c r="BW61" i="45"/>
  <c r="BV61" i="45"/>
  <c r="BU61" i="45"/>
  <c r="BT61" i="45"/>
  <c r="BT68" i="45" s="1"/>
  <c r="BS61" i="45"/>
  <c r="BR61" i="45"/>
  <c r="BQ61" i="45"/>
  <c r="BP61" i="45"/>
  <c r="BP68" i="45" s="1"/>
  <c r="BO61" i="45"/>
  <c r="BN61" i="45"/>
  <c r="BM61" i="45"/>
  <c r="BL61" i="45"/>
  <c r="BL68" i="45" s="1"/>
  <c r="BK61" i="45"/>
  <c r="BJ61" i="45"/>
  <c r="BI61" i="45"/>
  <c r="BH61" i="45"/>
  <c r="BH68" i="45" s="1"/>
  <c r="BG61" i="45"/>
  <c r="BF61" i="45"/>
  <c r="BE61" i="45"/>
  <c r="BD61" i="45"/>
  <c r="BD68" i="45" s="1"/>
  <c r="BC61" i="45"/>
  <c r="BB61" i="45"/>
  <c r="BA61" i="45"/>
  <c r="AZ61" i="45"/>
  <c r="AZ68" i="45" s="1"/>
  <c r="AY61" i="45"/>
  <c r="AX61" i="45"/>
  <c r="AW61" i="45"/>
  <c r="AV61" i="45"/>
  <c r="AV68" i="45" s="1"/>
  <c r="AU61" i="45"/>
  <c r="AT61" i="45"/>
  <c r="AS61" i="45"/>
  <c r="AR61" i="45"/>
  <c r="AR68" i="45" s="1"/>
  <c r="AQ61" i="45"/>
  <c r="AP61" i="45"/>
  <c r="AO61" i="45"/>
  <c r="AN61" i="45"/>
  <c r="AN68" i="45" s="1"/>
  <c r="AM61" i="45"/>
  <c r="AL61" i="45"/>
  <c r="AK61" i="45"/>
  <c r="AJ61" i="45"/>
  <c r="AJ68" i="45" s="1"/>
  <c r="AI61" i="45"/>
  <c r="AH61" i="45"/>
  <c r="AG61" i="45"/>
  <c r="AF61" i="45"/>
  <c r="AF68" i="45" s="1"/>
  <c r="AE61" i="45"/>
  <c r="AD61" i="45"/>
  <c r="AC61" i="45"/>
  <c r="AB61" i="45"/>
  <c r="AB68" i="45" s="1"/>
  <c r="AA61" i="45"/>
  <c r="Z61" i="45"/>
  <c r="Y61" i="45"/>
  <c r="X61" i="45"/>
  <c r="X68" i="45" s="1"/>
  <c r="W61" i="45"/>
  <c r="V61" i="45"/>
  <c r="U61" i="45"/>
  <c r="T61" i="45"/>
  <c r="T68" i="45" s="1"/>
  <c r="S61" i="45"/>
  <c r="R61" i="45"/>
  <c r="Q61" i="45"/>
  <c r="P61" i="45"/>
  <c r="P68" i="45" s="1"/>
  <c r="O61" i="45"/>
  <c r="N61" i="45"/>
  <c r="M61" i="45"/>
  <c r="L61" i="45"/>
  <c r="L68" i="45" s="1"/>
  <c r="K61" i="45"/>
  <c r="J61" i="45"/>
  <c r="I61" i="45"/>
  <c r="H61" i="45"/>
  <c r="H68" i="45" s="1"/>
  <c r="G61" i="45"/>
  <c r="F61" i="45"/>
  <c r="E61" i="45"/>
  <c r="D61" i="45"/>
  <c r="D68" i="45" s="1"/>
  <c r="C61" i="45"/>
  <c r="B61" i="45"/>
  <c r="DR60" i="45"/>
  <c r="DQ60" i="45"/>
  <c r="DQ67" i="45" s="1"/>
  <c r="DP60" i="45"/>
  <c r="DO60" i="45"/>
  <c r="DN60" i="45"/>
  <c r="DM60" i="45"/>
  <c r="DM67" i="45" s="1"/>
  <c r="DL60" i="45"/>
  <c r="DK60" i="45"/>
  <c r="DJ60" i="45"/>
  <c r="DI60" i="45"/>
  <c r="DI67" i="45" s="1"/>
  <c r="DH60" i="45"/>
  <c r="DG60" i="45"/>
  <c r="DF60" i="45"/>
  <c r="DE60" i="45"/>
  <c r="DE67" i="45" s="1"/>
  <c r="DD60" i="45"/>
  <c r="DC60" i="45"/>
  <c r="DB60" i="45"/>
  <c r="DA60" i="45"/>
  <c r="DA67" i="45" s="1"/>
  <c r="CZ60" i="45"/>
  <c r="CY60" i="45"/>
  <c r="CX60" i="45"/>
  <c r="CW60" i="45"/>
  <c r="CW67" i="45" s="1"/>
  <c r="CV60" i="45"/>
  <c r="CU60" i="45"/>
  <c r="CT60" i="45"/>
  <c r="CS60" i="45"/>
  <c r="CS67" i="45" s="1"/>
  <c r="CR60" i="45"/>
  <c r="CQ60" i="45"/>
  <c r="CP60" i="45"/>
  <c r="CO60" i="45"/>
  <c r="CO67" i="45" s="1"/>
  <c r="CN60" i="45"/>
  <c r="CM60" i="45"/>
  <c r="CL60" i="45"/>
  <c r="CK60" i="45"/>
  <c r="CK67" i="45" s="1"/>
  <c r="CJ60" i="45"/>
  <c r="CI60" i="45"/>
  <c r="CH60" i="45"/>
  <c r="CG60" i="45"/>
  <c r="CG67" i="45" s="1"/>
  <c r="CF60" i="45"/>
  <c r="CE60" i="45"/>
  <c r="CD60" i="45"/>
  <c r="CC60" i="45"/>
  <c r="CC67" i="45" s="1"/>
  <c r="CB60" i="45"/>
  <c r="CA60" i="45"/>
  <c r="BZ60" i="45"/>
  <c r="BY60" i="45"/>
  <c r="BY67" i="45" s="1"/>
  <c r="BX60" i="45"/>
  <c r="BW60" i="45"/>
  <c r="BV60" i="45"/>
  <c r="BU60" i="45"/>
  <c r="BU67" i="45" s="1"/>
  <c r="BT60" i="45"/>
  <c r="BS60" i="45"/>
  <c r="BR60" i="45"/>
  <c r="BQ60" i="45"/>
  <c r="BQ67" i="45" s="1"/>
  <c r="BP60" i="45"/>
  <c r="BO60" i="45"/>
  <c r="BN60" i="45"/>
  <c r="BM60" i="45"/>
  <c r="BM67" i="45" s="1"/>
  <c r="BL60" i="45"/>
  <c r="BK60" i="45"/>
  <c r="BJ60" i="45"/>
  <c r="BI60" i="45"/>
  <c r="BI67" i="45" s="1"/>
  <c r="BH60" i="45"/>
  <c r="BG60" i="45"/>
  <c r="BF60" i="45"/>
  <c r="BE60" i="45"/>
  <c r="BE67" i="45" s="1"/>
  <c r="BD60" i="45"/>
  <c r="BC60" i="45"/>
  <c r="BB60" i="45"/>
  <c r="BA60" i="45"/>
  <c r="BA67" i="45" s="1"/>
  <c r="AZ60" i="45"/>
  <c r="AY60" i="45"/>
  <c r="AX60" i="45"/>
  <c r="AW60" i="45"/>
  <c r="AW67" i="45" s="1"/>
  <c r="AV60" i="45"/>
  <c r="AU60" i="45"/>
  <c r="AT60" i="45"/>
  <c r="AS60" i="45"/>
  <c r="AS67" i="45" s="1"/>
  <c r="AR60" i="45"/>
  <c r="AQ60" i="45"/>
  <c r="AP60" i="45"/>
  <c r="AO60" i="45"/>
  <c r="AO67" i="45" s="1"/>
  <c r="AN60" i="45"/>
  <c r="AM60" i="45"/>
  <c r="AL60" i="45"/>
  <c r="AK60" i="45"/>
  <c r="AK67" i="45" s="1"/>
  <c r="AJ60" i="45"/>
  <c r="AI60" i="45"/>
  <c r="AH60" i="45"/>
  <c r="AG60" i="45"/>
  <c r="AG67" i="45" s="1"/>
  <c r="AF60" i="45"/>
  <c r="AE60" i="45"/>
  <c r="AD60" i="45"/>
  <c r="AC60" i="45"/>
  <c r="AC67" i="45" s="1"/>
  <c r="AB60" i="45"/>
  <c r="AA60" i="45"/>
  <c r="Z60" i="45"/>
  <c r="Y60" i="45"/>
  <c r="Y67" i="45" s="1"/>
  <c r="X60" i="45"/>
  <c r="W60" i="45"/>
  <c r="V60" i="45"/>
  <c r="U60" i="45"/>
  <c r="U67" i="45" s="1"/>
  <c r="T60" i="45"/>
  <c r="S60" i="45"/>
  <c r="R60" i="45"/>
  <c r="Q60" i="45"/>
  <c r="Q67" i="45" s="1"/>
  <c r="P60" i="45"/>
  <c r="O60" i="45"/>
  <c r="N60" i="45"/>
  <c r="M60" i="45"/>
  <c r="M67" i="45" s="1"/>
  <c r="L60" i="45"/>
  <c r="K60" i="45"/>
  <c r="J60" i="45"/>
  <c r="I60" i="45"/>
  <c r="I67" i="45" s="1"/>
  <c r="H60" i="45"/>
  <c r="G60" i="45"/>
  <c r="F60" i="45"/>
  <c r="E60" i="45"/>
  <c r="E67" i="45" s="1"/>
  <c r="D60" i="45"/>
  <c r="C60" i="45"/>
  <c r="B60" i="45"/>
  <c r="DR59" i="45"/>
  <c r="DR66" i="45" s="1"/>
  <c r="DQ59" i="45"/>
  <c r="DP59" i="45"/>
  <c r="DO59" i="45"/>
  <c r="DN59" i="45"/>
  <c r="DN66" i="45" s="1"/>
  <c r="DM59" i="45"/>
  <c r="DL59" i="45"/>
  <c r="DK59" i="45"/>
  <c r="DJ59" i="45"/>
  <c r="DJ66" i="45" s="1"/>
  <c r="DI59" i="45"/>
  <c r="DH59" i="45"/>
  <c r="DG59" i="45"/>
  <c r="DF59" i="45"/>
  <c r="DF66" i="45" s="1"/>
  <c r="DE59" i="45"/>
  <c r="DD59" i="45"/>
  <c r="DC59" i="45"/>
  <c r="DB59" i="45"/>
  <c r="DB66" i="45" s="1"/>
  <c r="DA59" i="45"/>
  <c r="CZ59" i="45"/>
  <c r="CY59" i="45"/>
  <c r="CX59" i="45"/>
  <c r="CX66" i="45" s="1"/>
  <c r="CW59" i="45"/>
  <c r="CV59" i="45"/>
  <c r="CU59" i="45"/>
  <c r="CT59" i="45"/>
  <c r="CT66" i="45" s="1"/>
  <c r="CS59" i="45"/>
  <c r="CR59" i="45"/>
  <c r="CQ59" i="45"/>
  <c r="CP59" i="45"/>
  <c r="CP66" i="45" s="1"/>
  <c r="CO59" i="45"/>
  <c r="CN59" i="45"/>
  <c r="CM59" i="45"/>
  <c r="CL59" i="45"/>
  <c r="CL66" i="45" s="1"/>
  <c r="CK59" i="45"/>
  <c r="CJ59" i="45"/>
  <c r="CI59" i="45"/>
  <c r="CH59" i="45"/>
  <c r="CH66" i="45" s="1"/>
  <c r="CG59" i="45"/>
  <c r="CF59" i="45"/>
  <c r="CE59" i="45"/>
  <c r="CD59" i="45"/>
  <c r="CD66" i="45" s="1"/>
  <c r="CC59" i="45"/>
  <c r="CB59" i="45"/>
  <c r="CA59" i="45"/>
  <c r="BZ59" i="45"/>
  <c r="BZ66" i="45" s="1"/>
  <c r="BY59" i="45"/>
  <c r="BX59" i="45"/>
  <c r="BW59" i="45"/>
  <c r="BV59" i="45"/>
  <c r="BV66" i="45" s="1"/>
  <c r="BU59" i="45"/>
  <c r="BT59" i="45"/>
  <c r="BS59" i="45"/>
  <c r="BR59" i="45"/>
  <c r="BR66" i="45" s="1"/>
  <c r="BQ59" i="45"/>
  <c r="BP59" i="45"/>
  <c r="BO59" i="45"/>
  <c r="BN59" i="45"/>
  <c r="BN66" i="45" s="1"/>
  <c r="BM59" i="45"/>
  <c r="BL59" i="45"/>
  <c r="BK59" i="45"/>
  <c r="BJ59" i="45"/>
  <c r="BJ66" i="45" s="1"/>
  <c r="BI59" i="45"/>
  <c r="BH59" i="45"/>
  <c r="BG59" i="45"/>
  <c r="BF59" i="45"/>
  <c r="BF66" i="45" s="1"/>
  <c r="BE59" i="45"/>
  <c r="BD59" i="45"/>
  <c r="BC59" i="45"/>
  <c r="BB59" i="45"/>
  <c r="BB66" i="45" s="1"/>
  <c r="BA59" i="45"/>
  <c r="AZ59" i="45"/>
  <c r="AY59" i="45"/>
  <c r="AX59" i="45"/>
  <c r="AX66" i="45" s="1"/>
  <c r="AW59" i="45"/>
  <c r="AV59" i="45"/>
  <c r="AU59" i="45"/>
  <c r="AT59" i="45"/>
  <c r="AT66" i="45" s="1"/>
  <c r="AS59" i="45"/>
  <c r="AR59" i="45"/>
  <c r="AQ59" i="45"/>
  <c r="AP59" i="45"/>
  <c r="AP66" i="45" s="1"/>
  <c r="AO59" i="45"/>
  <c r="AN59" i="45"/>
  <c r="AM59" i="45"/>
  <c r="AL59" i="45"/>
  <c r="AL66" i="45" s="1"/>
  <c r="AK59" i="45"/>
  <c r="AJ59" i="45"/>
  <c r="AI59" i="45"/>
  <c r="AH59" i="45"/>
  <c r="AH66" i="45" s="1"/>
  <c r="AG59" i="45"/>
  <c r="AF59" i="45"/>
  <c r="AE59" i="45"/>
  <c r="AD59" i="45"/>
  <c r="AD66" i="45" s="1"/>
  <c r="AC59" i="45"/>
  <c r="AB59" i="45"/>
  <c r="AA59" i="45"/>
  <c r="Z59" i="45"/>
  <c r="Z66" i="45" s="1"/>
  <c r="Y59" i="45"/>
  <c r="X59" i="45"/>
  <c r="W59" i="45"/>
  <c r="V59" i="45"/>
  <c r="V66" i="45" s="1"/>
  <c r="U59" i="45"/>
  <c r="T59" i="45"/>
  <c r="S59" i="45"/>
  <c r="R59" i="45"/>
  <c r="R66" i="45" s="1"/>
  <c r="Q59" i="45"/>
  <c r="P59" i="45"/>
  <c r="O59" i="45"/>
  <c r="N59" i="45"/>
  <c r="N66" i="45" s="1"/>
  <c r="M59" i="45"/>
  <c r="L59" i="45"/>
  <c r="K59" i="45"/>
  <c r="J59" i="45"/>
  <c r="J66" i="45" s="1"/>
  <c r="I59" i="45"/>
  <c r="H59" i="45"/>
  <c r="G59" i="45"/>
  <c r="F59" i="45"/>
  <c r="F66" i="45" s="1"/>
  <c r="E59" i="45"/>
  <c r="D59" i="45"/>
  <c r="C59" i="45"/>
  <c r="B59" i="45"/>
  <c r="DR58" i="45"/>
  <c r="DQ58" i="45"/>
  <c r="DP58" i="45"/>
  <c r="DO58" i="45"/>
  <c r="DO65" i="45" s="1"/>
  <c r="DN58" i="45"/>
  <c r="DM58" i="45"/>
  <c r="DL58" i="45"/>
  <c r="DK58" i="45"/>
  <c r="DK65" i="45" s="1"/>
  <c r="DJ58" i="45"/>
  <c r="DI58" i="45"/>
  <c r="DH58" i="45"/>
  <c r="DG58" i="45"/>
  <c r="DG65" i="45" s="1"/>
  <c r="DF58" i="45"/>
  <c r="DE58" i="45"/>
  <c r="DD58" i="45"/>
  <c r="DC58" i="45"/>
  <c r="DC65" i="45" s="1"/>
  <c r="DB58" i="45"/>
  <c r="DA58" i="45"/>
  <c r="CZ58" i="45"/>
  <c r="CY58" i="45"/>
  <c r="CY65" i="45" s="1"/>
  <c r="CX58" i="45"/>
  <c r="CW58" i="45"/>
  <c r="CV58" i="45"/>
  <c r="CU58" i="45"/>
  <c r="CU65" i="45" s="1"/>
  <c r="CT58" i="45"/>
  <c r="CS58" i="45"/>
  <c r="CR58" i="45"/>
  <c r="CQ58" i="45"/>
  <c r="CQ65" i="45" s="1"/>
  <c r="CP58" i="45"/>
  <c r="CO58" i="45"/>
  <c r="CN58" i="45"/>
  <c r="CM58" i="45"/>
  <c r="CM65" i="45" s="1"/>
  <c r="CL58" i="45"/>
  <c r="CK58" i="45"/>
  <c r="CJ58" i="45"/>
  <c r="CI58" i="45"/>
  <c r="CI65" i="45" s="1"/>
  <c r="CH58" i="45"/>
  <c r="CG58" i="45"/>
  <c r="CF58" i="45"/>
  <c r="CE58" i="45"/>
  <c r="CE65" i="45" s="1"/>
  <c r="CD58" i="45"/>
  <c r="CC58" i="45"/>
  <c r="CB58" i="45"/>
  <c r="CA58" i="45"/>
  <c r="CA65" i="45" s="1"/>
  <c r="BZ58" i="45"/>
  <c r="BY58" i="45"/>
  <c r="BX58" i="45"/>
  <c r="BW58" i="45"/>
  <c r="BW65" i="45" s="1"/>
  <c r="BV58" i="45"/>
  <c r="BU58" i="45"/>
  <c r="BT58" i="45"/>
  <c r="BS58" i="45"/>
  <c r="BS65" i="45" s="1"/>
  <c r="BR58" i="45"/>
  <c r="BQ58" i="45"/>
  <c r="BP58" i="45"/>
  <c r="BO58" i="45"/>
  <c r="BO65" i="45" s="1"/>
  <c r="BN58" i="45"/>
  <c r="BM58" i="45"/>
  <c r="BL58" i="45"/>
  <c r="BK58" i="45"/>
  <c r="BK65" i="45" s="1"/>
  <c r="BJ58" i="45"/>
  <c r="BI58" i="45"/>
  <c r="BH58" i="45"/>
  <c r="BG58" i="45"/>
  <c r="BG65" i="45" s="1"/>
  <c r="BF58" i="45"/>
  <c r="BE58" i="45"/>
  <c r="BD58" i="45"/>
  <c r="BC58" i="45"/>
  <c r="BC65" i="45" s="1"/>
  <c r="BB58" i="45"/>
  <c r="BA58" i="45"/>
  <c r="AZ58" i="45"/>
  <c r="AY58" i="45"/>
  <c r="AY65" i="45" s="1"/>
  <c r="AX58" i="45"/>
  <c r="AW58" i="45"/>
  <c r="AV58" i="45"/>
  <c r="AU58" i="45"/>
  <c r="AU65" i="45" s="1"/>
  <c r="AT58" i="45"/>
  <c r="AS58" i="45"/>
  <c r="AR58" i="45"/>
  <c r="AQ58" i="45"/>
  <c r="AQ65" i="45" s="1"/>
  <c r="AP58" i="45"/>
  <c r="AO58" i="45"/>
  <c r="AN58" i="45"/>
  <c r="AM58" i="45"/>
  <c r="AM65" i="45" s="1"/>
  <c r="AL58" i="45"/>
  <c r="AK58" i="45"/>
  <c r="AJ58" i="45"/>
  <c r="AI58" i="45"/>
  <c r="AI65" i="45" s="1"/>
  <c r="AH58" i="45"/>
  <c r="AG58" i="45"/>
  <c r="AF58" i="45"/>
  <c r="AE58" i="45"/>
  <c r="AE65" i="45" s="1"/>
  <c r="AD58" i="45"/>
  <c r="AC58" i="45"/>
  <c r="AB58" i="45"/>
  <c r="AA58" i="45"/>
  <c r="AA65" i="45" s="1"/>
  <c r="Z58" i="45"/>
  <c r="Y58" i="45"/>
  <c r="X58" i="45"/>
  <c r="W58" i="45"/>
  <c r="W65" i="45" s="1"/>
  <c r="V58" i="45"/>
  <c r="U58" i="45"/>
  <c r="T58" i="45"/>
  <c r="S58" i="45"/>
  <c r="S65" i="45" s="1"/>
  <c r="R58" i="45"/>
  <c r="Q58" i="45"/>
  <c r="P58" i="45"/>
  <c r="O58" i="45"/>
  <c r="O65" i="45" s="1"/>
  <c r="N58" i="45"/>
  <c r="M58" i="45"/>
  <c r="L58" i="45"/>
  <c r="K58" i="45"/>
  <c r="K65" i="45" s="1"/>
  <c r="J58" i="45"/>
  <c r="I58" i="45"/>
  <c r="H58" i="45"/>
  <c r="G58" i="45"/>
  <c r="G65" i="45" s="1"/>
  <c r="F58" i="45"/>
  <c r="E58" i="45"/>
  <c r="D58" i="45"/>
  <c r="C58" i="45"/>
  <c r="C65" i="45" s="1"/>
  <c r="B58" i="45"/>
  <c r="H41" i="45"/>
  <c r="N41" i="45"/>
  <c r="T41" i="45"/>
  <c r="Z41" i="45"/>
  <c r="AL41" i="45"/>
  <c r="AR41" i="45"/>
  <c r="AX41" i="45"/>
  <c r="BD41" i="45"/>
  <c r="BJ41" i="45"/>
  <c r="BP41" i="45"/>
  <c r="BV41" i="45"/>
  <c r="CB41" i="45"/>
  <c r="CH41" i="45"/>
  <c r="CN41" i="45"/>
  <c r="CT41" i="45"/>
  <c r="CZ41" i="45"/>
  <c r="DF41" i="45"/>
  <c r="DL41" i="45"/>
  <c r="DR41" i="45"/>
  <c r="B41" i="45"/>
  <c r="DR33" i="45"/>
  <c r="DL40" i="45"/>
  <c r="DL33" i="45" s="1"/>
  <c r="DF40" i="45"/>
  <c r="DF33" i="45" s="1"/>
  <c r="CZ40" i="45"/>
  <c r="CZ33" i="45" s="1"/>
  <c r="CT40" i="45"/>
  <c r="CT33" i="45" s="1"/>
  <c r="CN40" i="45"/>
  <c r="CN33" i="45" s="1"/>
  <c r="CH40" i="45"/>
  <c r="CH33" i="45" s="1"/>
  <c r="CB40" i="45"/>
  <c r="CB33" i="45" s="1"/>
  <c r="BV40" i="45"/>
  <c r="BV33" i="45" s="1"/>
  <c r="BP40" i="45"/>
  <c r="BP33" i="45" s="1"/>
  <c r="BJ40" i="45"/>
  <c r="BJ33" i="45" s="1"/>
  <c r="BD40" i="45"/>
  <c r="BD33" i="45" s="1"/>
  <c r="AX40" i="45"/>
  <c r="AX33" i="45" s="1"/>
  <c r="AR40" i="45"/>
  <c r="AR33" i="45" s="1"/>
  <c r="AL40" i="45"/>
  <c r="AF40" i="45"/>
  <c r="Z40" i="45"/>
  <c r="T40" i="45"/>
  <c r="T33" i="45" s="1"/>
  <c r="N40" i="45"/>
  <c r="N33" i="45" s="1"/>
  <c r="H40" i="45"/>
  <c r="H33" i="45" s="1"/>
  <c r="DR17" i="45"/>
  <c r="DQ17" i="45"/>
  <c r="DP17" i="45"/>
  <c r="DO17" i="45"/>
  <c r="DN17" i="45"/>
  <c r="DM17" i="45"/>
  <c r="DL17" i="45"/>
  <c r="DK17" i="45"/>
  <c r="DJ17" i="45"/>
  <c r="DI17" i="45"/>
  <c r="DH17" i="45"/>
  <c r="DG17" i="45"/>
  <c r="DF17" i="45"/>
  <c r="DE17" i="45"/>
  <c r="DD17" i="45"/>
  <c r="DC17" i="45"/>
  <c r="DB17" i="45"/>
  <c r="DA17" i="45"/>
  <c r="CZ17" i="45"/>
  <c r="CY17" i="45"/>
  <c r="CX17" i="45"/>
  <c r="CW17" i="45"/>
  <c r="CV17" i="45"/>
  <c r="CU17" i="45"/>
  <c r="CT17" i="45"/>
  <c r="CS17" i="45"/>
  <c r="CR17" i="45"/>
  <c r="CQ17" i="45"/>
  <c r="CP17" i="45"/>
  <c r="CO17" i="45"/>
  <c r="CN17" i="45"/>
  <c r="CM17" i="45"/>
  <c r="CL17" i="45"/>
  <c r="CK17" i="45"/>
  <c r="CJ17" i="45"/>
  <c r="CI17" i="45"/>
  <c r="CH17" i="45"/>
  <c r="CG17" i="45"/>
  <c r="CF17" i="45"/>
  <c r="CE17" i="45"/>
  <c r="CD17" i="45"/>
  <c r="CC17" i="45"/>
  <c r="CB17" i="45"/>
  <c r="CA17" i="45"/>
  <c r="BZ17" i="45"/>
  <c r="BY17" i="45"/>
  <c r="BX17" i="45"/>
  <c r="BW17" i="45"/>
  <c r="BV17" i="45"/>
  <c r="BU17" i="45"/>
  <c r="BT17" i="45"/>
  <c r="BS17" i="45"/>
  <c r="BR17" i="45"/>
  <c r="BQ17" i="45"/>
  <c r="BP17" i="45"/>
  <c r="BO17" i="45"/>
  <c r="BN17" i="45"/>
  <c r="BM17" i="45"/>
  <c r="BL17" i="45"/>
  <c r="BK17" i="45"/>
  <c r="BJ17" i="45"/>
  <c r="BI17" i="45"/>
  <c r="BH17" i="45"/>
  <c r="BG17" i="45"/>
  <c r="BF17" i="45"/>
  <c r="BE17" i="45"/>
  <c r="BD17" i="45"/>
  <c r="BC17" i="45"/>
  <c r="BB17" i="45"/>
  <c r="BA17" i="45"/>
  <c r="AZ17" i="45"/>
  <c r="AY17" i="45"/>
  <c r="AX17" i="45"/>
  <c r="AW17" i="45"/>
  <c r="AV17" i="45"/>
  <c r="AU17" i="45"/>
  <c r="AT17" i="45"/>
  <c r="AS17" i="45"/>
  <c r="AR17" i="45"/>
  <c r="AQ17" i="45"/>
  <c r="AP17" i="45"/>
  <c r="AO17" i="45"/>
  <c r="AN17" i="45"/>
  <c r="AM17" i="45"/>
  <c r="AL17" i="45"/>
  <c r="AK17" i="45"/>
  <c r="AJ17" i="45"/>
  <c r="AI17" i="45"/>
  <c r="AH17" i="45"/>
  <c r="AG17" i="45"/>
  <c r="AF17" i="45"/>
  <c r="AE17" i="45"/>
  <c r="AD17" i="45"/>
  <c r="AC17" i="45"/>
  <c r="AB17" i="45"/>
  <c r="AA17" i="45"/>
  <c r="Z17" i="45"/>
  <c r="Y17" i="45"/>
  <c r="X17" i="45"/>
  <c r="W17" i="45"/>
  <c r="V17" i="45"/>
  <c r="U17" i="45"/>
  <c r="T17" i="45"/>
  <c r="S17" i="45"/>
  <c r="R17" i="45"/>
  <c r="Q17" i="45"/>
  <c r="P17" i="45"/>
  <c r="O17" i="45"/>
  <c r="N17" i="45"/>
  <c r="M17" i="45"/>
  <c r="L17" i="45"/>
  <c r="K17" i="45"/>
  <c r="J17" i="45"/>
  <c r="I17" i="45"/>
  <c r="H17" i="45"/>
  <c r="G17" i="45"/>
  <c r="F17" i="45"/>
  <c r="E17" i="45"/>
  <c r="D17" i="45"/>
  <c r="C17" i="45"/>
  <c r="DR16" i="45"/>
  <c r="DQ16" i="45"/>
  <c r="DP16" i="45"/>
  <c r="DO16" i="45"/>
  <c r="DN16" i="45"/>
  <c r="DM16" i="45"/>
  <c r="DL16" i="45"/>
  <c r="DK16" i="45"/>
  <c r="DJ16" i="45"/>
  <c r="DI16" i="45"/>
  <c r="DH16" i="45"/>
  <c r="DG16" i="45"/>
  <c r="DF16" i="45"/>
  <c r="DE16" i="45"/>
  <c r="DD16" i="45"/>
  <c r="DC16" i="45"/>
  <c r="DB16" i="45"/>
  <c r="DA16" i="45"/>
  <c r="CZ16" i="45"/>
  <c r="CY16" i="45"/>
  <c r="CX16" i="45"/>
  <c r="CW16" i="45"/>
  <c r="CV16" i="45"/>
  <c r="CU16" i="45"/>
  <c r="CT16" i="45"/>
  <c r="CS16" i="45"/>
  <c r="CR16" i="45"/>
  <c r="CQ16" i="45"/>
  <c r="CP16" i="45"/>
  <c r="CO16" i="45"/>
  <c r="CN16" i="45"/>
  <c r="CM16" i="45"/>
  <c r="CL16" i="45"/>
  <c r="CK16" i="45"/>
  <c r="CJ16" i="45"/>
  <c r="CI16" i="45"/>
  <c r="CH16" i="45"/>
  <c r="CG16" i="45"/>
  <c r="CF16" i="45"/>
  <c r="CE16" i="45"/>
  <c r="CD16" i="45"/>
  <c r="CC16" i="45"/>
  <c r="CB16" i="45"/>
  <c r="CA16" i="45"/>
  <c r="BZ16" i="45"/>
  <c r="BY16" i="45"/>
  <c r="BX16" i="45"/>
  <c r="BW16" i="45"/>
  <c r="BV16" i="45"/>
  <c r="BU16" i="45"/>
  <c r="BT16" i="45"/>
  <c r="BS16" i="45"/>
  <c r="BR16" i="45"/>
  <c r="BQ16" i="45"/>
  <c r="BP16" i="45"/>
  <c r="BO16" i="45"/>
  <c r="BN16" i="45"/>
  <c r="BM16" i="45"/>
  <c r="BL16" i="45"/>
  <c r="BK16" i="45"/>
  <c r="BJ16" i="45"/>
  <c r="BI16" i="45"/>
  <c r="BH16" i="45"/>
  <c r="BG16" i="45"/>
  <c r="BF16" i="45"/>
  <c r="BE16" i="45"/>
  <c r="BD16" i="45"/>
  <c r="BC16" i="45"/>
  <c r="BB16" i="45"/>
  <c r="BA16" i="45"/>
  <c r="AZ16" i="45"/>
  <c r="AY16" i="45"/>
  <c r="AX16" i="45"/>
  <c r="AW16" i="45"/>
  <c r="AV16" i="45"/>
  <c r="AU16" i="45"/>
  <c r="AT16" i="45"/>
  <c r="AS16" i="45"/>
  <c r="AR16" i="45"/>
  <c r="AQ16" i="45"/>
  <c r="AP16" i="45"/>
  <c r="AO16" i="45"/>
  <c r="AN16" i="45"/>
  <c r="AM16" i="45"/>
  <c r="AL16" i="45"/>
  <c r="AK16" i="45"/>
  <c r="AJ16" i="45"/>
  <c r="AI16" i="45"/>
  <c r="AH16" i="45"/>
  <c r="AG16" i="45"/>
  <c r="AF16" i="45"/>
  <c r="AE16" i="45"/>
  <c r="AD16" i="45"/>
  <c r="AC16" i="45"/>
  <c r="AB16" i="45"/>
  <c r="AA16" i="45"/>
  <c r="Z16" i="45"/>
  <c r="Y16" i="45"/>
  <c r="X16" i="45"/>
  <c r="W16" i="45"/>
  <c r="V16" i="45"/>
  <c r="U16" i="45"/>
  <c r="T16" i="45"/>
  <c r="S16" i="45"/>
  <c r="R16" i="45"/>
  <c r="Q16" i="45"/>
  <c r="P16" i="45"/>
  <c r="O16" i="45"/>
  <c r="N16" i="45"/>
  <c r="M16" i="45"/>
  <c r="L16" i="45"/>
  <c r="K16" i="45"/>
  <c r="J16" i="45"/>
  <c r="I16" i="45"/>
  <c r="H16" i="45"/>
  <c r="G16" i="45"/>
  <c r="F16" i="45"/>
  <c r="E16" i="45"/>
  <c r="D16" i="45"/>
  <c r="C16" i="45"/>
  <c r="DR15" i="45"/>
  <c r="DQ15" i="45"/>
  <c r="DP15" i="45"/>
  <c r="DO15" i="45"/>
  <c r="DN15" i="45"/>
  <c r="DM15" i="45"/>
  <c r="DL15" i="45"/>
  <c r="DK15" i="45"/>
  <c r="DJ15" i="45"/>
  <c r="DI15" i="45"/>
  <c r="DH15" i="45"/>
  <c r="DG15" i="45"/>
  <c r="DF15" i="45"/>
  <c r="DE15" i="45"/>
  <c r="DD15" i="45"/>
  <c r="DC15" i="45"/>
  <c r="DB15" i="45"/>
  <c r="DA15" i="45"/>
  <c r="CZ15" i="45"/>
  <c r="CY15" i="45"/>
  <c r="CX15" i="45"/>
  <c r="CW15" i="45"/>
  <c r="CV15" i="45"/>
  <c r="CU15" i="45"/>
  <c r="CT15" i="45"/>
  <c r="CS15" i="45"/>
  <c r="CR15" i="45"/>
  <c r="CQ15" i="45"/>
  <c r="CP15" i="45"/>
  <c r="CO15" i="45"/>
  <c r="CN15" i="45"/>
  <c r="CM15" i="45"/>
  <c r="CL15" i="45"/>
  <c r="CK15" i="45"/>
  <c r="CJ15" i="45"/>
  <c r="CI15" i="45"/>
  <c r="CH15" i="45"/>
  <c r="CG15" i="45"/>
  <c r="CF15" i="45"/>
  <c r="CE15" i="45"/>
  <c r="CD15" i="45"/>
  <c r="CC15" i="45"/>
  <c r="CB15" i="45"/>
  <c r="CA15" i="45"/>
  <c r="BZ15" i="45"/>
  <c r="BY15" i="45"/>
  <c r="BX15" i="45"/>
  <c r="BW15" i="45"/>
  <c r="BV15" i="45"/>
  <c r="BU15" i="45"/>
  <c r="BT15" i="45"/>
  <c r="BS15" i="45"/>
  <c r="BR15" i="45"/>
  <c r="BQ15" i="45"/>
  <c r="BP15" i="45"/>
  <c r="BO15" i="45"/>
  <c r="BN15" i="45"/>
  <c r="BM15" i="45"/>
  <c r="BL15" i="45"/>
  <c r="BK15" i="45"/>
  <c r="BJ15" i="45"/>
  <c r="BI15" i="45"/>
  <c r="BH15" i="45"/>
  <c r="BG15" i="45"/>
  <c r="BF15" i="45"/>
  <c r="BE15" i="45"/>
  <c r="BD15" i="45"/>
  <c r="BC15" i="45"/>
  <c r="BB15" i="45"/>
  <c r="BA15" i="45"/>
  <c r="AZ15" i="45"/>
  <c r="AY15" i="45"/>
  <c r="AX15" i="45"/>
  <c r="AW15" i="45"/>
  <c r="AV15" i="45"/>
  <c r="AU15" i="45"/>
  <c r="AT15" i="45"/>
  <c r="AS15" i="45"/>
  <c r="AR15" i="45"/>
  <c r="AQ15" i="45"/>
  <c r="AP15" i="45"/>
  <c r="AO15" i="45"/>
  <c r="AN15" i="45"/>
  <c r="AM15" i="45"/>
  <c r="AL15" i="45"/>
  <c r="AK15" i="45"/>
  <c r="AJ15" i="45"/>
  <c r="AI15" i="45"/>
  <c r="AH15" i="45"/>
  <c r="AG15" i="45"/>
  <c r="AF15" i="45"/>
  <c r="AE15" i="45"/>
  <c r="AD15" i="45"/>
  <c r="AC15" i="45"/>
  <c r="AB15" i="45"/>
  <c r="AA15" i="45"/>
  <c r="Z15" i="45"/>
  <c r="Y15" i="45"/>
  <c r="X15" i="45"/>
  <c r="W15" i="45"/>
  <c r="V15" i="45"/>
  <c r="U15" i="45"/>
  <c r="T15" i="45"/>
  <c r="S15" i="45"/>
  <c r="R15" i="45"/>
  <c r="Q15" i="45"/>
  <c r="P15" i="45"/>
  <c r="O15" i="45"/>
  <c r="N15" i="45"/>
  <c r="M15" i="45"/>
  <c r="L15" i="45"/>
  <c r="K15" i="45"/>
  <c r="J15" i="45"/>
  <c r="I15" i="45"/>
  <c r="H15" i="45"/>
  <c r="G15" i="45"/>
  <c r="F15" i="45"/>
  <c r="E15" i="45"/>
  <c r="D15" i="45"/>
  <c r="C15" i="45"/>
  <c r="B17" i="45"/>
  <c r="B16" i="45"/>
  <c r="B15" i="45"/>
  <c r="C14" i="45"/>
  <c r="D14" i="45"/>
  <c r="E14" i="45"/>
  <c r="F14" i="45"/>
  <c r="G14" i="45"/>
  <c r="H14" i="45"/>
  <c r="I14" i="45"/>
  <c r="J14" i="45"/>
  <c r="K14" i="45"/>
  <c r="L14" i="45"/>
  <c r="M14" i="45"/>
  <c r="N14" i="45"/>
  <c r="O14" i="45"/>
  <c r="P14" i="45"/>
  <c r="Q14" i="45"/>
  <c r="R14" i="45"/>
  <c r="S14" i="45"/>
  <c r="T14" i="45"/>
  <c r="U14" i="45"/>
  <c r="V14" i="45"/>
  <c r="W14" i="45"/>
  <c r="X14" i="45"/>
  <c r="Y14" i="45"/>
  <c r="Z14" i="45"/>
  <c r="AA14" i="45"/>
  <c r="AB14" i="45"/>
  <c r="AC14" i="45"/>
  <c r="AD14" i="45"/>
  <c r="AE14" i="45"/>
  <c r="AF14" i="45"/>
  <c r="AG14" i="45"/>
  <c r="AH14" i="45"/>
  <c r="AI14" i="45"/>
  <c r="AJ14" i="45"/>
  <c r="AK14" i="45"/>
  <c r="AL14" i="45"/>
  <c r="AM14" i="45"/>
  <c r="AN14" i="45"/>
  <c r="AO14" i="45"/>
  <c r="AP14" i="45"/>
  <c r="AQ14" i="45"/>
  <c r="AR14" i="45"/>
  <c r="AS14" i="45"/>
  <c r="AT14" i="45"/>
  <c r="AU14" i="45"/>
  <c r="AV14" i="45"/>
  <c r="AW14" i="45"/>
  <c r="AX14" i="45"/>
  <c r="AY14" i="45"/>
  <c r="AZ14" i="45"/>
  <c r="BA14" i="45"/>
  <c r="BB14" i="45"/>
  <c r="BC14" i="45"/>
  <c r="BD14" i="45"/>
  <c r="BE14" i="45"/>
  <c r="BF14" i="45"/>
  <c r="BG14" i="45"/>
  <c r="BH14" i="45"/>
  <c r="BI14" i="45"/>
  <c r="BJ14" i="45"/>
  <c r="BK14" i="45"/>
  <c r="BL14" i="45"/>
  <c r="BM14" i="45"/>
  <c r="BN14" i="45"/>
  <c r="BO14" i="45"/>
  <c r="BP14" i="45"/>
  <c r="BQ14" i="45"/>
  <c r="BR14" i="45"/>
  <c r="BS14" i="45"/>
  <c r="BT14" i="45"/>
  <c r="BU14" i="45"/>
  <c r="BV14" i="45"/>
  <c r="BW14" i="45"/>
  <c r="BX14" i="45"/>
  <c r="BY14" i="45"/>
  <c r="BZ14" i="45"/>
  <c r="CA14" i="45"/>
  <c r="CB14" i="45"/>
  <c r="CC14" i="45"/>
  <c r="CD14" i="45"/>
  <c r="CE14" i="45"/>
  <c r="CF14" i="45"/>
  <c r="CG14" i="45"/>
  <c r="CH14" i="45"/>
  <c r="CI14" i="45"/>
  <c r="CJ14" i="45"/>
  <c r="CK14" i="45"/>
  <c r="CL14" i="45"/>
  <c r="CM14" i="45"/>
  <c r="CN14" i="45"/>
  <c r="CO14" i="45"/>
  <c r="CP14" i="45"/>
  <c r="CQ14" i="45"/>
  <c r="CR14" i="45"/>
  <c r="CS14" i="45"/>
  <c r="CT14" i="45"/>
  <c r="CU14" i="45"/>
  <c r="CV14" i="45"/>
  <c r="CW14" i="45"/>
  <c r="CX14" i="45"/>
  <c r="CY14" i="45"/>
  <c r="CZ14" i="45"/>
  <c r="DA14" i="45"/>
  <c r="DB14" i="45"/>
  <c r="DC14" i="45"/>
  <c r="DD14" i="45"/>
  <c r="DE14" i="45"/>
  <c r="DF14" i="45"/>
  <c r="DG14" i="45"/>
  <c r="DH14" i="45"/>
  <c r="DI14" i="45"/>
  <c r="DJ14" i="45"/>
  <c r="DK14" i="45"/>
  <c r="DL14" i="45"/>
  <c r="DM14" i="45"/>
  <c r="DN14" i="45"/>
  <c r="DO14" i="45"/>
  <c r="DP14" i="45"/>
  <c r="DQ14" i="45"/>
  <c r="DR14" i="45"/>
  <c r="B14" i="45"/>
  <c r="C13" i="45"/>
  <c r="D13" i="45"/>
  <c r="E13" i="45"/>
  <c r="F13" i="45"/>
  <c r="G13" i="45"/>
  <c r="H13" i="45"/>
  <c r="I13" i="45"/>
  <c r="J13" i="45"/>
  <c r="K13" i="45"/>
  <c r="L13" i="45"/>
  <c r="M13" i="45"/>
  <c r="N13" i="45"/>
  <c r="O13" i="45"/>
  <c r="P13" i="45"/>
  <c r="Q13" i="45"/>
  <c r="R13" i="45"/>
  <c r="S13" i="45"/>
  <c r="T13" i="45"/>
  <c r="U13" i="45"/>
  <c r="V13" i="45"/>
  <c r="W13" i="45"/>
  <c r="X13" i="45"/>
  <c r="Y13" i="45"/>
  <c r="Z13" i="45"/>
  <c r="AA13" i="45"/>
  <c r="AB13" i="45"/>
  <c r="AC13" i="45"/>
  <c r="AD13" i="45"/>
  <c r="AE13" i="45"/>
  <c r="AF13" i="45"/>
  <c r="AG13" i="45"/>
  <c r="AH13" i="45"/>
  <c r="AI13" i="45"/>
  <c r="AJ13" i="45"/>
  <c r="AK13" i="45"/>
  <c r="AL13" i="45"/>
  <c r="AM13" i="45"/>
  <c r="AN13" i="45"/>
  <c r="AO13" i="45"/>
  <c r="AP13" i="45"/>
  <c r="AQ13" i="45"/>
  <c r="AR13" i="45"/>
  <c r="AS13" i="45"/>
  <c r="AT13" i="45"/>
  <c r="AU13" i="45"/>
  <c r="AV13" i="45"/>
  <c r="AW13" i="45"/>
  <c r="AX13" i="45"/>
  <c r="AY13" i="45"/>
  <c r="AZ13" i="45"/>
  <c r="BA13" i="45"/>
  <c r="BB13" i="45"/>
  <c r="BC13" i="45"/>
  <c r="BD13" i="45"/>
  <c r="BE13" i="45"/>
  <c r="BF13" i="45"/>
  <c r="BG13" i="45"/>
  <c r="BH13" i="45"/>
  <c r="BI13" i="45"/>
  <c r="BJ13" i="45"/>
  <c r="BK13" i="45"/>
  <c r="BL13" i="45"/>
  <c r="BM13" i="45"/>
  <c r="BN13" i="45"/>
  <c r="BO13" i="45"/>
  <c r="BP13" i="45"/>
  <c r="BQ13" i="45"/>
  <c r="BR13" i="45"/>
  <c r="BS13" i="45"/>
  <c r="BT13" i="45"/>
  <c r="BU13" i="45"/>
  <c r="BV13" i="45"/>
  <c r="BW13" i="45"/>
  <c r="BX13" i="45"/>
  <c r="BY13" i="45"/>
  <c r="BZ13" i="45"/>
  <c r="CA13" i="45"/>
  <c r="CB13" i="45"/>
  <c r="CC13" i="45"/>
  <c r="CD13" i="45"/>
  <c r="CE13" i="45"/>
  <c r="CF13" i="45"/>
  <c r="CG13" i="45"/>
  <c r="CH13" i="45"/>
  <c r="CI13" i="45"/>
  <c r="CJ13" i="45"/>
  <c r="CK13" i="45"/>
  <c r="CL13" i="45"/>
  <c r="CM13" i="45"/>
  <c r="CN13" i="45"/>
  <c r="CO13" i="45"/>
  <c r="CP13" i="45"/>
  <c r="CQ13" i="45"/>
  <c r="CR13" i="45"/>
  <c r="CS13" i="45"/>
  <c r="CT13" i="45"/>
  <c r="CU13" i="45"/>
  <c r="CV13" i="45"/>
  <c r="CW13" i="45"/>
  <c r="CX13" i="45"/>
  <c r="CY13" i="45"/>
  <c r="CZ13" i="45"/>
  <c r="DA13" i="45"/>
  <c r="DB13" i="45"/>
  <c r="DC13" i="45"/>
  <c r="DD13" i="45"/>
  <c r="DE13" i="45"/>
  <c r="DF13" i="45"/>
  <c r="DG13" i="45"/>
  <c r="DH13" i="45"/>
  <c r="DI13" i="45"/>
  <c r="DJ13" i="45"/>
  <c r="DK13" i="45"/>
  <c r="DL13" i="45"/>
  <c r="DM13" i="45"/>
  <c r="DN13" i="45"/>
  <c r="DO13" i="45"/>
  <c r="DP13" i="45"/>
  <c r="DQ13" i="45"/>
  <c r="DR13" i="45"/>
  <c r="B13" i="45"/>
  <c r="D130" i="32"/>
  <c r="D129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63" i="32"/>
  <c r="D64" i="32"/>
  <c r="D65" i="32"/>
  <c r="D66" i="32"/>
  <c r="D67" i="32"/>
  <c r="D68" i="32"/>
  <c r="D69" i="32"/>
  <c r="D70" i="32"/>
  <c r="D71" i="32"/>
  <c r="D72" i="32"/>
  <c r="D73" i="32"/>
  <c r="D74" i="32"/>
  <c r="D75" i="32"/>
  <c r="D76" i="32"/>
  <c r="D77" i="32"/>
  <c r="D78" i="32"/>
  <c r="D79" i="32"/>
  <c r="D80" i="32"/>
  <c r="D81" i="32"/>
  <c r="D82" i="32"/>
  <c r="D83" i="32"/>
  <c r="D84" i="32"/>
  <c r="D85" i="32"/>
  <c r="D86" i="32"/>
  <c r="D87" i="32"/>
  <c r="D88" i="32"/>
  <c r="D89" i="32"/>
  <c r="D90" i="32"/>
  <c r="D91" i="32"/>
  <c r="D92" i="32"/>
  <c r="D93" i="32"/>
  <c r="D94" i="32"/>
  <c r="D95" i="32"/>
  <c r="D96" i="32"/>
  <c r="D97" i="32"/>
  <c r="D98" i="32"/>
  <c r="D99" i="32"/>
  <c r="D100" i="32"/>
  <c r="D101" i="32"/>
  <c r="D102" i="32"/>
  <c r="D103" i="32"/>
  <c r="D104" i="32"/>
  <c r="D105" i="32"/>
  <c r="D106" i="32"/>
  <c r="D107" i="32"/>
  <c r="D108" i="32"/>
  <c r="D109" i="32"/>
  <c r="D110" i="32"/>
  <c r="D111" i="32"/>
  <c r="D112" i="32"/>
  <c r="D113" i="32"/>
  <c r="D114" i="32"/>
  <c r="D115" i="32"/>
  <c r="D116" i="32"/>
  <c r="D117" i="32"/>
  <c r="D118" i="32"/>
  <c r="D119" i="32"/>
  <c r="D120" i="32"/>
  <c r="D121" i="32"/>
  <c r="D122" i="32"/>
  <c r="D123" i="32"/>
  <c r="D124" i="32"/>
  <c r="D125" i="32"/>
  <c r="D126" i="32"/>
  <c r="D127" i="32"/>
  <c r="D7" i="32"/>
  <c r="D8" i="32"/>
  <c r="M122" i="43"/>
  <c r="M121" i="43"/>
  <c r="M120" i="43"/>
  <c r="M119" i="43"/>
  <c r="M118" i="43"/>
  <c r="M117" i="43"/>
  <c r="M116" i="43"/>
  <c r="M115" i="43"/>
  <c r="M114" i="43"/>
  <c r="M113" i="43"/>
  <c r="M112" i="43"/>
  <c r="M111" i="43"/>
  <c r="M110" i="43"/>
  <c r="M109" i="43"/>
  <c r="M108" i="43"/>
  <c r="M107" i="43"/>
  <c r="M106" i="43"/>
  <c r="M105" i="43"/>
  <c r="M104" i="43"/>
  <c r="M103" i="43"/>
  <c r="M102" i="43"/>
  <c r="M101" i="43"/>
  <c r="M100" i="43"/>
  <c r="M99" i="43"/>
  <c r="M98" i="43"/>
  <c r="M97" i="43"/>
  <c r="M96" i="43"/>
  <c r="M95" i="43"/>
  <c r="M94" i="43"/>
  <c r="M93" i="43"/>
  <c r="M92" i="43"/>
  <c r="M91" i="43"/>
  <c r="M90" i="43"/>
  <c r="M89" i="43"/>
  <c r="M88" i="43"/>
  <c r="M87" i="43"/>
  <c r="M86" i="43"/>
  <c r="M85" i="43"/>
  <c r="M84" i="43"/>
  <c r="M83" i="43"/>
  <c r="M82" i="43"/>
  <c r="M81" i="43"/>
  <c r="M80" i="43"/>
  <c r="M79" i="43"/>
  <c r="M78" i="43"/>
  <c r="M77" i="43"/>
  <c r="M76" i="43"/>
  <c r="M75" i="43"/>
  <c r="M74" i="43"/>
  <c r="M73" i="43"/>
  <c r="M72" i="43"/>
  <c r="M71" i="43"/>
  <c r="M70" i="43"/>
  <c r="M69" i="43"/>
  <c r="M68" i="43"/>
  <c r="M67" i="43"/>
  <c r="M66" i="43"/>
  <c r="M65" i="43"/>
  <c r="M64" i="43"/>
  <c r="M63" i="43"/>
  <c r="M62" i="43"/>
  <c r="M61" i="43"/>
  <c r="M60" i="43"/>
  <c r="M59" i="43"/>
  <c r="M58" i="43"/>
  <c r="M57" i="43"/>
  <c r="M56" i="43"/>
  <c r="M55" i="43"/>
  <c r="M54" i="43"/>
  <c r="M53" i="43"/>
  <c r="M52" i="43"/>
  <c r="M51" i="43"/>
  <c r="M50" i="43"/>
  <c r="M49" i="43"/>
  <c r="M48" i="43"/>
  <c r="M47" i="43"/>
  <c r="M46" i="43"/>
  <c r="M45" i="43"/>
  <c r="M44" i="43"/>
  <c r="M43" i="43"/>
  <c r="M42" i="43"/>
  <c r="M41" i="43"/>
  <c r="M40" i="43"/>
  <c r="M39" i="43"/>
  <c r="M38" i="43"/>
  <c r="M37" i="43"/>
  <c r="M36" i="43"/>
  <c r="M35" i="43"/>
  <c r="M34" i="43"/>
  <c r="M33" i="43"/>
  <c r="M32" i="43"/>
  <c r="M31" i="43"/>
  <c r="M30" i="43"/>
  <c r="M29" i="43"/>
  <c r="M28" i="43"/>
  <c r="M27" i="43"/>
  <c r="M26" i="43"/>
  <c r="M25" i="43"/>
  <c r="M24" i="43"/>
  <c r="M23" i="43"/>
  <c r="M22" i="43"/>
  <c r="M21" i="43"/>
  <c r="M20" i="43"/>
  <c r="M19" i="43"/>
  <c r="M18" i="43"/>
  <c r="M17" i="43"/>
  <c r="M16" i="43"/>
  <c r="M15" i="43"/>
  <c r="M14" i="43"/>
  <c r="M13" i="43"/>
  <c r="M12" i="43"/>
  <c r="M11" i="43"/>
  <c r="M10" i="43"/>
  <c r="M9" i="43"/>
  <c r="M8" i="43"/>
  <c r="M7" i="43"/>
  <c r="M6" i="43"/>
  <c r="M5" i="43"/>
  <c r="M4" i="43"/>
  <c r="M3" i="43"/>
  <c r="M123" i="43" s="1"/>
  <c r="M124" i="43" s="1"/>
  <c r="B146" i="43"/>
  <c r="B143" i="43"/>
  <c r="B3" i="43"/>
  <c r="D3" i="43"/>
  <c r="F3" i="43"/>
  <c r="H3" i="43"/>
  <c r="J3" i="43"/>
  <c r="B4" i="43"/>
  <c r="C4" i="43" s="1"/>
  <c r="D4" i="43"/>
  <c r="E4" i="43" s="1"/>
  <c r="F4" i="43"/>
  <c r="G4" i="43" s="1"/>
  <c r="H4" i="43"/>
  <c r="I4" i="43" s="1"/>
  <c r="J4" i="43"/>
  <c r="B5" i="43"/>
  <c r="C5" i="43" s="1"/>
  <c r="D5" i="43"/>
  <c r="E5" i="43" s="1"/>
  <c r="F5" i="43"/>
  <c r="G5" i="43" s="1"/>
  <c r="H5" i="43"/>
  <c r="J5" i="43"/>
  <c r="K5" i="43" s="1"/>
  <c r="B6" i="43"/>
  <c r="C6" i="43" s="1"/>
  <c r="D6" i="43"/>
  <c r="E6" i="43" s="1"/>
  <c r="F6" i="43"/>
  <c r="H6" i="43"/>
  <c r="I6" i="43" s="1"/>
  <c r="J6" i="43"/>
  <c r="B7" i="43"/>
  <c r="C7" i="43" s="1"/>
  <c r="D7" i="43"/>
  <c r="F7" i="43"/>
  <c r="G7" i="43" s="1"/>
  <c r="H7" i="43"/>
  <c r="I7" i="43" s="1"/>
  <c r="J7" i="43"/>
  <c r="K7" i="43" s="1"/>
  <c r="B8" i="43"/>
  <c r="D8" i="43"/>
  <c r="E8" i="43" s="1"/>
  <c r="F8" i="43"/>
  <c r="G8" i="43" s="1"/>
  <c r="H8" i="43"/>
  <c r="I8" i="43" s="1"/>
  <c r="J8" i="43"/>
  <c r="B9" i="43"/>
  <c r="C9" i="43" s="1"/>
  <c r="D9" i="43"/>
  <c r="E9" i="43" s="1"/>
  <c r="F9" i="43"/>
  <c r="G9" i="43" s="1"/>
  <c r="H9" i="43"/>
  <c r="J9" i="43"/>
  <c r="K9" i="43" s="1"/>
  <c r="B10" i="43"/>
  <c r="C10" i="43" s="1"/>
  <c r="D10" i="43"/>
  <c r="E10" i="43" s="1"/>
  <c r="F10" i="43"/>
  <c r="H10" i="43"/>
  <c r="I10" i="43" s="1"/>
  <c r="J10" i="43"/>
  <c r="K10" i="43" s="1"/>
  <c r="B11" i="43"/>
  <c r="C11" i="43" s="1"/>
  <c r="D11" i="43"/>
  <c r="F11" i="43"/>
  <c r="G11" i="43" s="1"/>
  <c r="H11" i="43"/>
  <c r="I11" i="43" s="1"/>
  <c r="J11" i="43"/>
  <c r="K11" i="43" s="1"/>
  <c r="B12" i="43"/>
  <c r="D12" i="43"/>
  <c r="E12" i="43" s="1"/>
  <c r="F12" i="43"/>
  <c r="G12" i="43" s="1"/>
  <c r="H12" i="43"/>
  <c r="I12" i="43" s="1"/>
  <c r="J12" i="43"/>
  <c r="B13" i="43"/>
  <c r="C13" i="43" s="1"/>
  <c r="D13" i="43"/>
  <c r="E13" i="43" s="1"/>
  <c r="F13" i="43"/>
  <c r="G13" i="43" s="1"/>
  <c r="H13" i="43"/>
  <c r="J13" i="43"/>
  <c r="K13" i="43" s="1"/>
  <c r="B14" i="43"/>
  <c r="C14" i="43" s="1"/>
  <c r="D14" i="43"/>
  <c r="E14" i="43" s="1"/>
  <c r="F14" i="43"/>
  <c r="H14" i="43"/>
  <c r="I14" i="43" s="1"/>
  <c r="J14" i="43"/>
  <c r="K14" i="43" s="1"/>
  <c r="B15" i="43"/>
  <c r="C15" i="43" s="1"/>
  <c r="D15" i="43"/>
  <c r="F15" i="43"/>
  <c r="G15" i="43" s="1"/>
  <c r="H15" i="43"/>
  <c r="I15" i="43" s="1"/>
  <c r="J15" i="43"/>
  <c r="K15" i="43" s="1"/>
  <c r="B16" i="43"/>
  <c r="D16" i="43"/>
  <c r="E16" i="43" s="1"/>
  <c r="F16" i="43"/>
  <c r="G16" i="43" s="1"/>
  <c r="H16" i="43"/>
  <c r="I16" i="43" s="1"/>
  <c r="J16" i="43"/>
  <c r="B17" i="43"/>
  <c r="C17" i="43" s="1"/>
  <c r="D17" i="43"/>
  <c r="E17" i="43" s="1"/>
  <c r="F17" i="43"/>
  <c r="G17" i="43" s="1"/>
  <c r="H17" i="43"/>
  <c r="J17" i="43"/>
  <c r="K17" i="43" s="1"/>
  <c r="B18" i="43"/>
  <c r="C18" i="43" s="1"/>
  <c r="D18" i="43"/>
  <c r="E18" i="43" s="1"/>
  <c r="F18" i="43"/>
  <c r="H18" i="43"/>
  <c r="I18" i="43" s="1"/>
  <c r="J18" i="43"/>
  <c r="K18" i="43" s="1"/>
  <c r="B19" i="43"/>
  <c r="C19" i="43" s="1"/>
  <c r="D19" i="43"/>
  <c r="F19" i="43"/>
  <c r="G19" i="43" s="1"/>
  <c r="H19" i="43"/>
  <c r="I19" i="43" s="1"/>
  <c r="J19" i="43"/>
  <c r="K19" i="43" s="1"/>
  <c r="B20" i="43"/>
  <c r="D20" i="43"/>
  <c r="E20" i="43" s="1"/>
  <c r="F20" i="43"/>
  <c r="G20" i="43" s="1"/>
  <c r="H20" i="43"/>
  <c r="I20" i="43" s="1"/>
  <c r="J20" i="43"/>
  <c r="B21" i="43"/>
  <c r="C21" i="43" s="1"/>
  <c r="D21" i="43"/>
  <c r="E21" i="43" s="1"/>
  <c r="F21" i="43"/>
  <c r="G21" i="43" s="1"/>
  <c r="H21" i="43"/>
  <c r="J21" i="43"/>
  <c r="K21" i="43" s="1"/>
  <c r="B22" i="43"/>
  <c r="C22" i="43" s="1"/>
  <c r="D22" i="43"/>
  <c r="E22" i="43" s="1"/>
  <c r="F22" i="43"/>
  <c r="H22" i="43"/>
  <c r="I22" i="43" s="1"/>
  <c r="J22" i="43"/>
  <c r="K22" i="43" s="1"/>
  <c r="B23" i="43"/>
  <c r="C23" i="43" s="1"/>
  <c r="D23" i="43"/>
  <c r="F23" i="43"/>
  <c r="G23" i="43" s="1"/>
  <c r="H23" i="43"/>
  <c r="I23" i="43" s="1"/>
  <c r="J23" i="43"/>
  <c r="K23" i="43" s="1"/>
  <c r="B24" i="43"/>
  <c r="D24" i="43"/>
  <c r="E24" i="43" s="1"/>
  <c r="F24" i="43"/>
  <c r="G24" i="43" s="1"/>
  <c r="H24" i="43"/>
  <c r="I24" i="43" s="1"/>
  <c r="J24" i="43"/>
  <c r="B25" i="43"/>
  <c r="C25" i="43" s="1"/>
  <c r="D25" i="43"/>
  <c r="E25" i="43" s="1"/>
  <c r="F25" i="43"/>
  <c r="G25" i="43" s="1"/>
  <c r="H25" i="43"/>
  <c r="J25" i="43"/>
  <c r="K25" i="43" s="1"/>
  <c r="B26" i="43"/>
  <c r="C26" i="43" s="1"/>
  <c r="D26" i="43"/>
  <c r="E26" i="43" s="1"/>
  <c r="F26" i="43"/>
  <c r="H26" i="43"/>
  <c r="I26" i="43" s="1"/>
  <c r="J26" i="43"/>
  <c r="K26" i="43" s="1"/>
  <c r="B27" i="43"/>
  <c r="C27" i="43" s="1"/>
  <c r="D27" i="43"/>
  <c r="F27" i="43"/>
  <c r="G27" i="43" s="1"/>
  <c r="H27" i="43"/>
  <c r="I27" i="43" s="1"/>
  <c r="J27" i="43"/>
  <c r="K27" i="43" s="1"/>
  <c r="B28" i="43"/>
  <c r="D28" i="43"/>
  <c r="E28" i="43" s="1"/>
  <c r="F28" i="43"/>
  <c r="G28" i="43" s="1"/>
  <c r="H28" i="43"/>
  <c r="I28" i="43" s="1"/>
  <c r="J28" i="43"/>
  <c r="B29" i="43"/>
  <c r="C29" i="43" s="1"/>
  <c r="D29" i="43"/>
  <c r="E29" i="43" s="1"/>
  <c r="F29" i="43"/>
  <c r="G29" i="43" s="1"/>
  <c r="H29" i="43"/>
  <c r="J29" i="43"/>
  <c r="K29" i="43" s="1"/>
  <c r="B30" i="43"/>
  <c r="C30" i="43" s="1"/>
  <c r="D30" i="43"/>
  <c r="E30" i="43" s="1"/>
  <c r="F30" i="43"/>
  <c r="H30" i="43"/>
  <c r="I30" i="43" s="1"/>
  <c r="J30" i="43"/>
  <c r="K30" i="43" s="1"/>
  <c r="B31" i="43"/>
  <c r="C31" i="43" s="1"/>
  <c r="D31" i="43"/>
  <c r="F31" i="43"/>
  <c r="G31" i="43" s="1"/>
  <c r="H31" i="43"/>
  <c r="I31" i="43" s="1"/>
  <c r="J31" i="43"/>
  <c r="K31" i="43" s="1"/>
  <c r="B32" i="43"/>
  <c r="D32" i="43"/>
  <c r="E32" i="43" s="1"/>
  <c r="F32" i="43"/>
  <c r="G32" i="43" s="1"/>
  <c r="H32" i="43"/>
  <c r="I32" i="43" s="1"/>
  <c r="J32" i="43"/>
  <c r="B33" i="43"/>
  <c r="C33" i="43" s="1"/>
  <c r="D33" i="43"/>
  <c r="E33" i="43" s="1"/>
  <c r="F33" i="43"/>
  <c r="G33" i="43" s="1"/>
  <c r="H33" i="43"/>
  <c r="J33" i="43"/>
  <c r="K33" i="43" s="1"/>
  <c r="B34" i="43"/>
  <c r="C34" i="43" s="1"/>
  <c r="D34" i="43"/>
  <c r="E34" i="43" s="1"/>
  <c r="F34" i="43"/>
  <c r="H34" i="43"/>
  <c r="I34" i="43" s="1"/>
  <c r="J34" i="43"/>
  <c r="K34" i="43" s="1"/>
  <c r="B35" i="43"/>
  <c r="C35" i="43" s="1"/>
  <c r="D35" i="43"/>
  <c r="F35" i="43"/>
  <c r="G35" i="43" s="1"/>
  <c r="H35" i="43"/>
  <c r="I35" i="43" s="1"/>
  <c r="J35" i="43"/>
  <c r="K35" i="43" s="1"/>
  <c r="B36" i="43"/>
  <c r="D36" i="43"/>
  <c r="E36" i="43" s="1"/>
  <c r="F36" i="43"/>
  <c r="G36" i="43" s="1"/>
  <c r="H36" i="43"/>
  <c r="I36" i="43" s="1"/>
  <c r="J36" i="43"/>
  <c r="B37" i="43"/>
  <c r="C37" i="43" s="1"/>
  <c r="D37" i="43"/>
  <c r="E37" i="43" s="1"/>
  <c r="F37" i="43"/>
  <c r="G37" i="43" s="1"/>
  <c r="H37" i="43"/>
  <c r="J37" i="43"/>
  <c r="K37" i="43" s="1"/>
  <c r="B38" i="43"/>
  <c r="C38" i="43" s="1"/>
  <c r="D38" i="43"/>
  <c r="E38" i="43" s="1"/>
  <c r="F38" i="43"/>
  <c r="H38" i="43"/>
  <c r="I38" i="43" s="1"/>
  <c r="J38" i="43"/>
  <c r="K38" i="43" s="1"/>
  <c r="B39" i="43"/>
  <c r="C39" i="43" s="1"/>
  <c r="D39" i="43"/>
  <c r="F39" i="43"/>
  <c r="G39" i="43" s="1"/>
  <c r="H39" i="43"/>
  <c r="I39" i="43" s="1"/>
  <c r="J39" i="43"/>
  <c r="K39" i="43" s="1"/>
  <c r="B40" i="43"/>
  <c r="D40" i="43"/>
  <c r="E40" i="43" s="1"/>
  <c r="F40" i="43"/>
  <c r="G40" i="43" s="1"/>
  <c r="H40" i="43"/>
  <c r="I40" i="43" s="1"/>
  <c r="J40" i="43"/>
  <c r="B41" i="43"/>
  <c r="C41" i="43" s="1"/>
  <c r="D41" i="43"/>
  <c r="E41" i="43" s="1"/>
  <c r="F41" i="43"/>
  <c r="G41" i="43" s="1"/>
  <c r="H41" i="43"/>
  <c r="J41" i="43"/>
  <c r="K41" i="43" s="1"/>
  <c r="B42" i="43"/>
  <c r="C42" i="43" s="1"/>
  <c r="D42" i="43"/>
  <c r="E42" i="43" s="1"/>
  <c r="F42" i="43"/>
  <c r="H42" i="43"/>
  <c r="I42" i="43" s="1"/>
  <c r="J42" i="43"/>
  <c r="K42" i="43" s="1"/>
  <c r="B43" i="43"/>
  <c r="C43" i="43" s="1"/>
  <c r="D43" i="43"/>
  <c r="F43" i="43"/>
  <c r="G43" i="43" s="1"/>
  <c r="H43" i="43"/>
  <c r="I43" i="43" s="1"/>
  <c r="J43" i="43"/>
  <c r="K43" i="43" s="1"/>
  <c r="B44" i="43"/>
  <c r="D44" i="43"/>
  <c r="E44" i="43" s="1"/>
  <c r="F44" i="43"/>
  <c r="G44" i="43" s="1"/>
  <c r="H44" i="43"/>
  <c r="I44" i="43" s="1"/>
  <c r="J44" i="43"/>
  <c r="B45" i="43"/>
  <c r="C45" i="43" s="1"/>
  <c r="D45" i="43"/>
  <c r="E45" i="43" s="1"/>
  <c r="F45" i="43"/>
  <c r="G45" i="43" s="1"/>
  <c r="H45" i="43"/>
  <c r="J45" i="43"/>
  <c r="K45" i="43" s="1"/>
  <c r="B46" i="43"/>
  <c r="C46" i="43" s="1"/>
  <c r="D46" i="43"/>
  <c r="E46" i="43" s="1"/>
  <c r="F46" i="43"/>
  <c r="H46" i="43"/>
  <c r="I46" i="43" s="1"/>
  <c r="J46" i="43"/>
  <c r="K46" i="43" s="1"/>
  <c r="B47" i="43"/>
  <c r="C47" i="43" s="1"/>
  <c r="D47" i="43"/>
  <c r="F47" i="43"/>
  <c r="G47" i="43" s="1"/>
  <c r="H47" i="43"/>
  <c r="I47" i="43" s="1"/>
  <c r="J47" i="43"/>
  <c r="K47" i="43" s="1"/>
  <c r="B48" i="43"/>
  <c r="D48" i="43"/>
  <c r="E48" i="43" s="1"/>
  <c r="F48" i="43"/>
  <c r="G48" i="43" s="1"/>
  <c r="H48" i="43"/>
  <c r="I48" i="43" s="1"/>
  <c r="J48" i="43"/>
  <c r="B49" i="43"/>
  <c r="C49" i="43" s="1"/>
  <c r="D49" i="43"/>
  <c r="E49" i="43" s="1"/>
  <c r="F49" i="43"/>
  <c r="G49" i="43" s="1"/>
  <c r="H49" i="43"/>
  <c r="J49" i="43"/>
  <c r="K49" i="43" s="1"/>
  <c r="B50" i="43"/>
  <c r="C50" i="43" s="1"/>
  <c r="D50" i="43"/>
  <c r="E50" i="43" s="1"/>
  <c r="F50" i="43"/>
  <c r="H50" i="43"/>
  <c r="I50" i="43" s="1"/>
  <c r="J50" i="43"/>
  <c r="K50" i="43" s="1"/>
  <c r="B51" i="43"/>
  <c r="C51" i="43" s="1"/>
  <c r="D51" i="43"/>
  <c r="F51" i="43"/>
  <c r="G51" i="43" s="1"/>
  <c r="H51" i="43"/>
  <c r="I51" i="43" s="1"/>
  <c r="J51" i="43"/>
  <c r="K51" i="43" s="1"/>
  <c r="B52" i="43"/>
  <c r="D52" i="43"/>
  <c r="E52" i="43" s="1"/>
  <c r="F52" i="43"/>
  <c r="G52" i="43" s="1"/>
  <c r="H52" i="43"/>
  <c r="I52" i="43" s="1"/>
  <c r="J52" i="43"/>
  <c r="B53" i="43"/>
  <c r="C53" i="43" s="1"/>
  <c r="D53" i="43"/>
  <c r="E53" i="43" s="1"/>
  <c r="F53" i="43"/>
  <c r="G53" i="43" s="1"/>
  <c r="H53" i="43"/>
  <c r="J53" i="43"/>
  <c r="K53" i="43" s="1"/>
  <c r="B54" i="43"/>
  <c r="C54" i="43" s="1"/>
  <c r="D54" i="43"/>
  <c r="E54" i="43" s="1"/>
  <c r="F54" i="43"/>
  <c r="H54" i="43"/>
  <c r="I54" i="43" s="1"/>
  <c r="J54" i="43"/>
  <c r="K54" i="43" s="1"/>
  <c r="B55" i="43"/>
  <c r="C55" i="43" s="1"/>
  <c r="D55" i="43"/>
  <c r="F55" i="43"/>
  <c r="G55" i="43" s="1"/>
  <c r="H55" i="43"/>
  <c r="I55" i="43" s="1"/>
  <c r="J55" i="43"/>
  <c r="K55" i="43" s="1"/>
  <c r="B56" i="43"/>
  <c r="D56" i="43"/>
  <c r="E56" i="43" s="1"/>
  <c r="F56" i="43"/>
  <c r="G56" i="43" s="1"/>
  <c r="H56" i="43"/>
  <c r="I56" i="43" s="1"/>
  <c r="J56" i="43"/>
  <c r="B57" i="43"/>
  <c r="C57" i="43" s="1"/>
  <c r="D57" i="43"/>
  <c r="E57" i="43" s="1"/>
  <c r="F57" i="43"/>
  <c r="G57" i="43" s="1"/>
  <c r="H57" i="43"/>
  <c r="J57" i="43"/>
  <c r="K57" i="43" s="1"/>
  <c r="B58" i="43"/>
  <c r="C58" i="43" s="1"/>
  <c r="D58" i="43"/>
  <c r="E58" i="43" s="1"/>
  <c r="F58" i="43"/>
  <c r="H58" i="43"/>
  <c r="I58" i="43" s="1"/>
  <c r="J58" i="43"/>
  <c r="K58" i="43" s="1"/>
  <c r="B59" i="43"/>
  <c r="C59" i="43" s="1"/>
  <c r="D59" i="43"/>
  <c r="F59" i="43"/>
  <c r="G59" i="43" s="1"/>
  <c r="H59" i="43"/>
  <c r="I59" i="43" s="1"/>
  <c r="J59" i="43"/>
  <c r="K59" i="43" s="1"/>
  <c r="B60" i="43"/>
  <c r="D60" i="43"/>
  <c r="E60" i="43" s="1"/>
  <c r="F60" i="43"/>
  <c r="G60" i="43" s="1"/>
  <c r="H60" i="43"/>
  <c r="I60" i="43" s="1"/>
  <c r="J60" i="43"/>
  <c r="B61" i="43"/>
  <c r="C61" i="43" s="1"/>
  <c r="D61" i="43"/>
  <c r="E61" i="43" s="1"/>
  <c r="F61" i="43"/>
  <c r="G61" i="43" s="1"/>
  <c r="H61" i="43"/>
  <c r="J61" i="43"/>
  <c r="K61" i="43" s="1"/>
  <c r="B62" i="43"/>
  <c r="C62" i="43" s="1"/>
  <c r="D62" i="43"/>
  <c r="E62" i="43" s="1"/>
  <c r="F62" i="43"/>
  <c r="H62" i="43"/>
  <c r="I62" i="43" s="1"/>
  <c r="J62" i="43"/>
  <c r="K62" i="43" s="1"/>
  <c r="B63" i="43"/>
  <c r="C63" i="43" s="1"/>
  <c r="D63" i="43"/>
  <c r="F63" i="43"/>
  <c r="G63" i="43" s="1"/>
  <c r="H63" i="43"/>
  <c r="I63" i="43" s="1"/>
  <c r="J63" i="43"/>
  <c r="K63" i="43" s="1"/>
  <c r="B64" i="43"/>
  <c r="D64" i="43"/>
  <c r="E64" i="43" s="1"/>
  <c r="F64" i="43"/>
  <c r="G64" i="43" s="1"/>
  <c r="H64" i="43"/>
  <c r="I64" i="43" s="1"/>
  <c r="J64" i="43"/>
  <c r="B65" i="43"/>
  <c r="C65" i="43" s="1"/>
  <c r="D65" i="43"/>
  <c r="E65" i="43" s="1"/>
  <c r="F65" i="43"/>
  <c r="G65" i="43" s="1"/>
  <c r="H65" i="43"/>
  <c r="J65" i="43"/>
  <c r="K65" i="43" s="1"/>
  <c r="B66" i="43"/>
  <c r="C66" i="43" s="1"/>
  <c r="D66" i="43"/>
  <c r="E66" i="43" s="1"/>
  <c r="F66" i="43"/>
  <c r="H66" i="43"/>
  <c r="I66" i="43" s="1"/>
  <c r="J66" i="43"/>
  <c r="K66" i="43" s="1"/>
  <c r="B67" i="43"/>
  <c r="C67" i="43" s="1"/>
  <c r="D67" i="43"/>
  <c r="F67" i="43"/>
  <c r="G67" i="43" s="1"/>
  <c r="H67" i="43"/>
  <c r="I67" i="43" s="1"/>
  <c r="J67" i="43"/>
  <c r="K67" i="43" s="1"/>
  <c r="B68" i="43"/>
  <c r="D68" i="43"/>
  <c r="E68" i="43" s="1"/>
  <c r="F68" i="43"/>
  <c r="G68" i="43" s="1"/>
  <c r="H68" i="43"/>
  <c r="I68" i="43" s="1"/>
  <c r="J68" i="43"/>
  <c r="B69" i="43"/>
  <c r="C69" i="43" s="1"/>
  <c r="D69" i="43"/>
  <c r="E69" i="43" s="1"/>
  <c r="F69" i="43"/>
  <c r="G69" i="43" s="1"/>
  <c r="H69" i="43"/>
  <c r="J69" i="43"/>
  <c r="K69" i="43" s="1"/>
  <c r="B70" i="43"/>
  <c r="C70" i="43" s="1"/>
  <c r="D70" i="43"/>
  <c r="E70" i="43" s="1"/>
  <c r="F70" i="43"/>
  <c r="H70" i="43"/>
  <c r="I70" i="43" s="1"/>
  <c r="J70" i="43"/>
  <c r="K70" i="43" s="1"/>
  <c r="B71" i="43"/>
  <c r="C71" i="43" s="1"/>
  <c r="D71" i="43"/>
  <c r="F71" i="43"/>
  <c r="G71" i="43" s="1"/>
  <c r="H71" i="43"/>
  <c r="I71" i="43" s="1"/>
  <c r="J71" i="43"/>
  <c r="K71" i="43" s="1"/>
  <c r="B72" i="43"/>
  <c r="D72" i="43"/>
  <c r="E72" i="43" s="1"/>
  <c r="F72" i="43"/>
  <c r="G72" i="43" s="1"/>
  <c r="H72" i="43"/>
  <c r="I72" i="43" s="1"/>
  <c r="J72" i="43"/>
  <c r="B73" i="43"/>
  <c r="C73" i="43" s="1"/>
  <c r="D73" i="43"/>
  <c r="E73" i="43" s="1"/>
  <c r="F73" i="43"/>
  <c r="G73" i="43" s="1"/>
  <c r="H73" i="43"/>
  <c r="J73" i="43"/>
  <c r="K73" i="43" s="1"/>
  <c r="B74" i="43"/>
  <c r="C74" i="43" s="1"/>
  <c r="D74" i="43"/>
  <c r="E74" i="43" s="1"/>
  <c r="F74" i="43"/>
  <c r="H74" i="43"/>
  <c r="I74" i="43" s="1"/>
  <c r="J74" i="43"/>
  <c r="K74" i="43" s="1"/>
  <c r="B75" i="43"/>
  <c r="C75" i="43" s="1"/>
  <c r="D75" i="43"/>
  <c r="F75" i="43"/>
  <c r="G75" i="43" s="1"/>
  <c r="H75" i="43"/>
  <c r="I75" i="43" s="1"/>
  <c r="J75" i="43"/>
  <c r="K75" i="43" s="1"/>
  <c r="B76" i="43"/>
  <c r="D76" i="43"/>
  <c r="E76" i="43" s="1"/>
  <c r="F76" i="43"/>
  <c r="G76" i="43" s="1"/>
  <c r="H76" i="43"/>
  <c r="I76" i="43" s="1"/>
  <c r="J76" i="43"/>
  <c r="B77" i="43"/>
  <c r="C77" i="43" s="1"/>
  <c r="D77" i="43"/>
  <c r="E77" i="43" s="1"/>
  <c r="F77" i="43"/>
  <c r="G77" i="43" s="1"/>
  <c r="H77" i="43"/>
  <c r="J77" i="43"/>
  <c r="K77" i="43" s="1"/>
  <c r="B78" i="43"/>
  <c r="C78" i="43" s="1"/>
  <c r="D78" i="43"/>
  <c r="E78" i="43" s="1"/>
  <c r="F78" i="43"/>
  <c r="H78" i="43"/>
  <c r="I78" i="43" s="1"/>
  <c r="J78" i="43"/>
  <c r="K78" i="43" s="1"/>
  <c r="B79" i="43"/>
  <c r="C79" i="43" s="1"/>
  <c r="D79" i="43"/>
  <c r="F79" i="43"/>
  <c r="G79" i="43" s="1"/>
  <c r="H79" i="43"/>
  <c r="I79" i="43" s="1"/>
  <c r="J79" i="43"/>
  <c r="K79" i="43" s="1"/>
  <c r="B80" i="43"/>
  <c r="D80" i="43"/>
  <c r="E80" i="43" s="1"/>
  <c r="F80" i="43"/>
  <c r="G80" i="43" s="1"/>
  <c r="H80" i="43"/>
  <c r="I80" i="43" s="1"/>
  <c r="J80" i="43"/>
  <c r="B81" i="43"/>
  <c r="C81" i="43" s="1"/>
  <c r="D81" i="43"/>
  <c r="E81" i="43" s="1"/>
  <c r="F81" i="43"/>
  <c r="G81" i="43" s="1"/>
  <c r="H81" i="43"/>
  <c r="J81" i="43"/>
  <c r="K81" i="43" s="1"/>
  <c r="B82" i="43"/>
  <c r="C82" i="43" s="1"/>
  <c r="D82" i="43"/>
  <c r="E82" i="43" s="1"/>
  <c r="F82" i="43"/>
  <c r="H82" i="43"/>
  <c r="I82" i="43" s="1"/>
  <c r="J82" i="43"/>
  <c r="K82" i="43" s="1"/>
  <c r="B83" i="43"/>
  <c r="C83" i="43" s="1"/>
  <c r="D83" i="43"/>
  <c r="F83" i="43"/>
  <c r="G83" i="43" s="1"/>
  <c r="H83" i="43"/>
  <c r="I83" i="43" s="1"/>
  <c r="J83" i="43"/>
  <c r="K83" i="43" s="1"/>
  <c r="B84" i="43"/>
  <c r="D84" i="43"/>
  <c r="E84" i="43" s="1"/>
  <c r="F84" i="43"/>
  <c r="G84" i="43" s="1"/>
  <c r="H84" i="43"/>
  <c r="I84" i="43" s="1"/>
  <c r="J84" i="43"/>
  <c r="B85" i="43"/>
  <c r="C85" i="43" s="1"/>
  <c r="D85" i="43"/>
  <c r="E85" i="43" s="1"/>
  <c r="F85" i="43"/>
  <c r="G85" i="43" s="1"/>
  <c r="H85" i="43"/>
  <c r="J85" i="43"/>
  <c r="K85" i="43" s="1"/>
  <c r="B86" i="43"/>
  <c r="C86" i="43" s="1"/>
  <c r="D86" i="43"/>
  <c r="E86" i="43" s="1"/>
  <c r="F86" i="43"/>
  <c r="H86" i="43"/>
  <c r="J86" i="43"/>
  <c r="K86" i="43" s="1"/>
  <c r="B87" i="43"/>
  <c r="C87" i="43" s="1"/>
  <c r="D87" i="43"/>
  <c r="F87" i="43"/>
  <c r="H87" i="43"/>
  <c r="I87" i="43" s="1"/>
  <c r="J87" i="43"/>
  <c r="K87" i="43" s="1"/>
  <c r="B88" i="43"/>
  <c r="D88" i="43"/>
  <c r="E88" i="43" s="1"/>
  <c r="F88" i="43"/>
  <c r="G88" i="43" s="1"/>
  <c r="H88" i="43"/>
  <c r="I88" i="43" s="1"/>
  <c r="J88" i="43"/>
  <c r="B89" i="43"/>
  <c r="C89" i="43" s="1"/>
  <c r="D89" i="43"/>
  <c r="E89" i="43" s="1"/>
  <c r="F89" i="43"/>
  <c r="G89" i="43" s="1"/>
  <c r="H89" i="43"/>
  <c r="J89" i="43"/>
  <c r="B90" i="43"/>
  <c r="C90" i="43" s="1"/>
  <c r="D90" i="43"/>
  <c r="E90" i="43" s="1"/>
  <c r="F90" i="43"/>
  <c r="H90" i="43"/>
  <c r="J90" i="43"/>
  <c r="K90" i="43" s="1"/>
  <c r="B91" i="43"/>
  <c r="C91" i="43" s="1"/>
  <c r="D91" i="43"/>
  <c r="F91" i="43"/>
  <c r="G91" i="43" s="1"/>
  <c r="H91" i="43"/>
  <c r="I91" i="43" s="1"/>
  <c r="J91" i="43"/>
  <c r="K91" i="43" s="1"/>
  <c r="B92" i="43"/>
  <c r="D92" i="43"/>
  <c r="E92" i="43" s="1"/>
  <c r="F92" i="43"/>
  <c r="G92" i="43" s="1"/>
  <c r="H92" i="43"/>
  <c r="I92" i="43" s="1"/>
  <c r="J92" i="43"/>
  <c r="B93" i="43"/>
  <c r="C93" i="43" s="1"/>
  <c r="D93" i="43"/>
  <c r="E93" i="43" s="1"/>
  <c r="F93" i="43"/>
  <c r="G93" i="43" s="1"/>
  <c r="H93" i="43"/>
  <c r="J93" i="43"/>
  <c r="B94" i="43"/>
  <c r="C94" i="43" s="1"/>
  <c r="D94" i="43"/>
  <c r="E94" i="43" s="1"/>
  <c r="F94" i="43"/>
  <c r="H94" i="43"/>
  <c r="J94" i="43"/>
  <c r="K94" i="43" s="1"/>
  <c r="B95" i="43"/>
  <c r="C95" i="43" s="1"/>
  <c r="D95" i="43"/>
  <c r="F95" i="43"/>
  <c r="G95" i="43" s="1"/>
  <c r="H95" i="43"/>
  <c r="I95" i="43" s="1"/>
  <c r="J95" i="43"/>
  <c r="K95" i="43" s="1"/>
  <c r="B96" i="43"/>
  <c r="D96" i="43"/>
  <c r="E96" i="43" s="1"/>
  <c r="F96" i="43"/>
  <c r="G96" i="43" s="1"/>
  <c r="H96" i="43"/>
  <c r="I96" i="43" s="1"/>
  <c r="J96" i="43"/>
  <c r="B97" i="43"/>
  <c r="C97" i="43" s="1"/>
  <c r="D97" i="43"/>
  <c r="E97" i="43" s="1"/>
  <c r="F97" i="43"/>
  <c r="G97" i="43" s="1"/>
  <c r="H97" i="43"/>
  <c r="J97" i="43"/>
  <c r="K97" i="43" s="1"/>
  <c r="B98" i="43"/>
  <c r="C98" i="43" s="1"/>
  <c r="D98" i="43"/>
  <c r="E98" i="43" s="1"/>
  <c r="F98" i="43"/>
  <c r="H98" i="43"/>
  <c r="I98" i="43" s="1"/>
  <c r="J98" i="43"/>
  <c r="K98" i="43" s="1"/>
  <c r="B99" i="43"/>
  <c r="C99" i="43" s="1"/>
  <c r="D99" i="43"/>
  <c r="F99" i="43"/>
  <c r="H99" i="43"/>
  <c r="I99" i="43" s="1"/>
  <c r="J99" i="43"/>
  <c r="K99" i="43" s="1"/>
  <c r="B100" i="43"/>
  <c r="D100" i="43"/>
  <c r="E100" i="43" s="1"/>
  <c r="F100" i="43"/>
  <c r="G100" i="43" s="1"/>
  <c r="H100" i="43"/>
  <c r="I100" i="43" s="1"/>
  <c r="J100" i="43"/>
  <c r="B101" i="43"/>
  <c r="C101" i="43" s="1"/>
  <c r="D101" i="43"/>
  <c r="E101" i="43" s="1"/>
  <c r="F101" i="43"/>
  <c r="G101" i="43" s="1"/>
  <c r="H101" i="43"/>
  <c r="J101" i="43"/>
  <c r="K101" i="43" s="1"/>
  <c r="B102" i="43"/>
  <c r="C102" i="43" s="1"/>
  <c r="D102" i="43"/>
  <c r="E102" i="43" s="1"/>
  <c r="F102" i="43"/>
  <c r="H102" i="43"/>
  <c r="J102" i="43"/>
  <c r="K102" i="43" s="1"/>
  <c r="B103" i="43"/>
  <c r="C103" i="43" s="1"/>
  <c r="D103" i="43"/>
  <c r="F103" i="43"/>
  <c r="H103" i="43"/>
  <c r="I103" i="43" s="1"/>
  <c r="J103" i="43"/>
  <c r="K103" i="43" s="1"/>
  <c r="B104" i="43"/>
  <c r="D104" i="43"/>
  <c r="E104" i="43" s="1"/>
  <c r="F104" i="43"/>
  <c r="G104" i="43" s="1"/>
  <c r="H104" i="43"/>
  <c r="I104" i="43" s="1"/>
  <c r="J104" i="43"/>
  <c r="B105" i="43"/>
  <c r="C105" i="43" s="1"/>
  <c r="D105" i="43"/>
  <c r="E105" i="43" s="1"/>
  <c r="F105" i="43"/>
  <c r="G105" i="43" s="1"/>
  <c r="H105" i="43"/>
  <c r="J105" i="43"/>
  <c r="B106" i="43"/>
  <c r="C106" i="43" s="1"/>
  <c r="D106" i="43"/>
  <c r="E106" i="43" s="1"/>
  <c r="F106" i="43"/>
  <c r="H106" i="43"/>
  <c r="J106" i="43"/>
  <c r="K106" i="43" s="1"/>
  <c r="B107" i="43"/>
  <c r="C107" i="43" s="1"/>
  <c r="D107" i="43"/>
  <c r="F107" i="43"/>
  <c r="H107" i="43"/>
  <c r="I107" i="43" s="1"/>
  <c r="J107" i="43"/>
  <c r="K107" i="43" s="1"/>
  <c r="B108" i="43"/>
  <c r="D108" i="43"/>
  <c r="E108" i="43" s="1"/>
  <c r="F108" i="43"/>
  <c r="G108" i="43" s="1"/>
  <c r="H108" i="43"/>
  <c r="I108" i="43" s="1"/>
  <c r="J108" i="43"/>
  <c r="B109" i="43"/>
  <c r="C109" i="43" s="1"/>
  <c r="D109" i="43"/>
  <c r="E109" i="43" s="1"/>
  <c r="F109" i="43"/>
  <c r="G109" i="43" s="1"/>
  <c r="H109" i="43"/>
  <c r="J109" i="43"/>
  <c r="B110" i="43"/>
  <c r="C110" i="43" s="1"/>
  <c r="D110" i="43"/>
  <c r="E110" i="43" s="1"/>
  <c r="F110" i="43"/>
  <c r="H110" i="43"/>
  <c r="I110" i="43" s="1"/>
  <c r="J110" i="43"/>
  <c r="K110" i="43" s="1"/>
  <c r="B111" i="43"/>
  <c r="C111" i="43" s="1"/>
  <c r="D111" i="43"/>
  <c r="F111" i="43"/>
  <c r="G111" i="43" s="1"/>
  <c r="H111" i="43"/>
  <c r="I111" i="43" s="1"/>
  <c r="J111" i="43"/>
  <c r="K111" i="43" s="1"/>
  <c r="B112" i="43"/>
  <c r="D112" i="43"/>
  <c r="F112" i="43"/>
  <c r="G112" i="43" s="1"/>
  <c r="H112" i="43"/>
  <c r="I112" i="43" s="1"/>
  <c r="J112" i="43"/>
  <c r="B113" i="43"/>
  <c r="D113" i="43"/>
  <c r="E113" i="43" s="1"/>
  <c r="F113" i="43"/>
  <c r="G113" i="43" s="1"/>
  <c r="H113" i="43"/>
  <c r="J113" i="43"/>
  <c r="B114" i="43"/>
  <c r="C114" i="43" s="1"/>
  <c r="D114" i="43"/>
  <c r="E114" i="43" s="1"/>
  <c r="F114" i="43"/>
  <c r="H114" i="43"/>
  <c r="J114" i="43"/>
  <c r="K114" i="43" s="1"/>
  <c r="B115" i="43"/>
  <c r="C115" i="43" s="1"/>
  <c r="D115" i="43"/>
  <c r="F115" i="43"/>
  <c r="H115" i="43"/>
  <c r="I115" i="43" s="1"/>
  <c r="J115" i="43"/>
  <c r="K115" i="43" s="1"/>
  <c r="B116" i="43"/>
  <c r="D116" i="43"/>
  <c r="F116" i="43"/>
  <c r="G116" i="43" s="1"/>
  <c r="H116" i="43"/>
  <c r="I116" i="43" s="1"/>
  <c r="J116" i="43"/>
  <c r="B117" i="43"/>
  <c r="D117" i="43"/>
  <c r="E117" i="43" s="1"/>
  <c r="F117" i="43"/>
  <c r="G117" i="43" s="1"/>
  <c r="H117" i="43"/>
  <c r="J117" i="43"/>
  <c r="B118" i="43"/>
  <c r="C118" i="43" s="1"/>
  <c r="D118" i="43"/>
  <c r="E118" i="43" s="1"/>
  <c r="F118" i="43"/>
  <c r="H118" i="43"/>
  <c r="J118" i="43"/>
  <c r="K118" i="43" s="1"/>
  <c r="B119" i="43"/>
  <c r="C119" i="43" s="1"/>
  <c r="D119" i="43"/>
  <c r="F119" i="43"/>
  <c r="H119" i="43"/>
  <c r="I119" i="43" s="1"/>
  <c r="J119" i="43"/>
  <c r="K119" i="43" s="1"/>
  <c r="B120" i="43"/>
  <c r="D120" i="43"/>
  <c r="F120" i="43"/>
  <c r="G120" i="43" s="1"/>
  <c r="H120" i="43"/>
  <c r="I120" i="43" s="1"/>
  <c r="J120" i="43"/>
  <c r="B121" i="43"/>
  <c r="D121" i="43"/>
  <c r="E121" i="43" s="1"/>
  <c r="F121" i="43"/>
  <c r="G121" i="43" s="1"/>
  <c r="H121" i="43"/>
  <c r="J121" i="43"/>
  <c r="B122" i="43"/>
  <c r="C122" i="43" s="1"/>
  <c r="D122" i="43"/>
  <c r="E122" i="43" s="1"/>
  <c r="F122" i="43"/>
  <c r="H122" i="43"/>
  <c r="J122" i="43"/>
  <c r="K122" i="43" s="1"/>
  <c r="J2" i="43"/>
  <c r="H2" i="43"/>
  <c r="F2" i="43"/>
  <c r="D2" i="43"/>
  <c r="B2" i="43"/>
  <c r="V32" i="39"/>
  <c r="V39" i="39" s="1"/>
  <c r="U32" i="39"/>
  <c r="U39" i="39" s="1"/>
  <c r="T32" i="39"/>
  <c r="T39" i="39" s="1"/>
  <c r="S32" i="39"/>
  <c r="S39" i="39" s="1"/>
  <c r="R32" i="39"/>
  <c r="Q32" i="39"/>
  <c r="Q39" i="39" s="1"/>
  <c r="P32" i="39"/>
  <c r="P39" i="39" s="1"/>
  <c r="O32" i="39"/>
  <c r="O39" i="39" s="1"/>
  <c r="N32" i="39"/>
  <c r="M32" i="39"/>
  <c r="M39" i="39" s="1"/>
  <c r="L32" i="39"/>
  <c r="L39" i="39" s="1"/>
  <c r="K32" i="39"/>
  <c r="K39" i="39" s="1"/>
  <c r="J32" i="39"/>
  <c r="I32" i="39"/>
  <c r="I39" i="39" s="1"/>
  <c r="H32" i="39"/>
  <c r="H39" i="39" s="1"/>
  <c r="G32" i="39"/>
  <c r="G39" i="39" s="1"/>
  <c r="F32" i="39"/>
  <c r="E32" i="39"/>
  <c r="E39" i="39" s="1"/>
  <c r="D32" i="39"/>
  <c r="D39" i="39" s="1"/>
  <c r="C32" i="39"/>
  <c r="C39" i="39" s="1"/>
  <c r="B32" i="39"/>
  <c r="V31" i="39"/>
  <c r="V38" i="39" s="1"/>
  <c r="U31" i="39"/>
  <c r="U38" i="39" s="1"/>
  <c r="T31" i="39"/>
  <c r="T38" i="39" s="1"/>
  <c r="S31" i="39"/>
  <c r="R31" i="39"/>
  <c r="R38" i="39" s="1"/>
  <c r="Q31" i="39"/>
  <c r="Q38" i="39" s="1"/>
  <c r="P31" i="39"/>
  <c r="P38" i="39" s="1"/>
  <c r="O31" i="39"/>
  <c r="N31" i="39"/>
  <c r="N38" i="39" s="1"/>
  <c r="M31" i="39"/>
  <c r="M38" i="39" s="1"/>
  <c r="L31" i="39"/>
  <c r="L38" i="39" s="1"/>
  <c r="K31" i="39"/>
  <c r="J31" i="39"/>
  <c r="J38" i="39" s="1"/>
  <c r="I31" i="39"/>
  <c r="I38" i="39" s="1"/>
  <c r="H31" i="39"/>
  <c r="H38" i="39" s="1"/>
  <c r="G31" i="39"/>
  <c r="F31" i="39"/>
  <c r="F38" i="39" s="1"/>
  <c r="E31" i="39"/>
  <c r="E38" i="39" s="1"/>
  <c r="D31" i="39"/>
  <c r="D38" i="39" s="1"/>
  <c r="C31" i="39"/>
  <c r="B31" i="39"/>
  <c r="V30" i="39"/>
  <c r="V37" i="39" s="1"/>
  <c r="U30" i="39"/>
  <c r="U37" i="39" s="1"/>
  <c r="T30" i="39"/>
  <c r="S30" i="39"/>
  <c r="S37" i="39" s="1"/>
  <c r="R30" i="39"/>
  <c r="R37" i="39" s="1"/>
  <c r="Q30" i="39"/>
  <c r="Q37" i="39" s="1"/>
  <c r="P30" i="39"/>
  <c r="O30" i="39"/>
  <c r="O37" i="39" s="1"/>
  <c r="N30" i="39"/>
  <c r="N37" i="39" s="1"/>
  <c r="M30" i="39"/>
  <c r="M37" i="39" s="1"/>
  <c r="L30" i="39"/>
  <c r="K30" i="39"/>
  <c r="K37" i="39" s="1"/>
  <c r="J30" i="39"/>
  <c r="J37" i="39" s="1"/>
  <c r="I30" i="39"/>
  <c r="I37" i="39" s="1"/>
  <c r="H30" i="39"/>
  <c r="G30" i="39"/>
  <c r="G37" i="39" s="1"/>
  <c r="F30" i="39"/>
  <c r="F37" i="39" s="1"/>
  <c r="E30" i="39"/>
  <c r="E37" i="39" s="1"/>
  <c r="D30" i="39"/>
  <c r="C30" i="39"/>
  <c r="C37" i="39" s="1"/>
  <c r="B30" i="39"/>
  <c r="V29" i="39"/>
  <c r="V36" i="39" s="1"/>
  <c r="U29" i="39"/>
  <c r="T29" i="39"/>
  <c r="T36" i="39" s="1"/>
  <c r="S29" i="39"/>
  <c r="R29" i="39"/>
  <c r="R36" i="39" s="1"/>
  <c r="Q29" i="39"/>
  <c r="P29" i="39"/>
  <c r="P36" i="39" s="1"/>
  <c r="O29" i="39"/>
  <c r="N29" i="39"/>
  <c r="N36" i="39" s="1"/>
  <c r="M29" i="39"/>
  <c r="L29" i="39"/>
  <c r="L36" i="39" s="1"/>
  <c r="K29" i="39"/>
  <c r="J29" i="39"/>
  <c r="J36" i="39" s="1"/>
  <c r="I29" i="39"/>
  <c r="H29" i="39"/>
  <c r="H36" i="39" s="1"/>
  <c r="G29" i="39"/>
  <c r="F29" i="39"/>
  <c r="F36" i="39" s="1"/>
  <c r="E29" i="39"/>
  <c r="D29" i="39"/>
  <c r="D36" i="39" s="1"/>
  <c r="C29" i="39"/>
  <c r="B29" i="39"/>
  <c r="V28" i="39"/>
  <c r="U28" i="39"/>
  <c r="U35" i="39" s="1"/>
  <c r="T28" i="39"/>
  <c r="S28" i="39"/>
  <c r="S35" i="39" s="1"/>
  <c r="R28" i="39"/>
  <c r="Q28" i="39"/>
  <c r="Q35" i="39" s="1"/>
  <c r="P28" i="39"/>
  <c r="O28" i="39"/>
  <c r="O35" i="39" s="1"/>
  <c r="N28" i="39"/>
  <c r="M28" i="39"/>
  <c r="M35" i="39" s="1"/>
  <c r="L28" i="39"/>
  <c r="K28" i="39"/>
  <c r="K35" i="39" s="1"/>
  <c r="J28" i="39"/>
  <c r="I28" i="39"/>
  <c r="I35" i="39" s="1"/>
  <c r="H28" i="39"/>
  <c r="G28" i="39"/>
  <c r="G35" i="39" s="1"/>
  <c r="F28" i="39"/>
  <c r="E28" i="39"/>
  <c r="E35" i="39" s="1"/>
  <c r="D28" i="39"/>
  <c r="C28" i="39"/>
  <c r="C35" i="39" s="1"/>
  <c r="B28" i="39"/>
  <c r="AN16" i="39"/>
  <c r="C156" i="39" s="1"/>
  <c r="C157" i="39" s="1"/>
  <c r="C158" i="39" s="1"/>
  <c r="C159" i="39" s="1"/>
  <c r="C160" i="39" s="1"/>
  <c r="C161" i="39" s="1"/>
  <c r="AO16" i="39" s="1"/>
  <c r="AL16" i="39"/>
  <c r="C150" i="39" s="1"/>
  <c r="C151" i="39" s="1"/>
  <c r="C152" i="39" s="1"/>
  <c r="C153" i="39" s="1"/>
  <c r="C154" i="39" s="1"/>
  <c r="C155" i="39" s="1"/>
  <c r="AM16" i="39" s="1"/>
  <c r="AH16" i="39"/>
  <c r="C138" i="39" s="1"/>
  <c r="C139" i="39" s="1"/>
  <c r="C140" i="39" s="1"/>
  <c r="C141" i="39" s="1"/>
  <c r="C142" i="39" s="1"/>
  <c r="C143" i="39" s="1"/>
  <c r="AI16" i="39" s="1"/>
  <c r="AF16" i="39"/>
  <c r="C132" i="39" s="1"/>
  <c r="C133" i="39" s="1"/>
  <c r="C134" i="39" s="1"/>
  <c r="C135" i="39" s="1"/>
  <c r="C136" i="39" s="1"/>
  <c r="C137" i="39" s="1"/>
  <c r="AG16" i="39" s="1"/>
  <c r="AB16" i="39"/>
  <c r="C120" i="39" s="1"/>
  <c r="C121" i="39" s="1"/>
  <c r="C122" i="39" s="1"/>
  <c r="C123" i="39" s="1"/>
  <c r="C124" i="39" s="1"/>
  <c r="C125" i="39" s="1"/>
  <c r="AC16" i="39" s="1"/>
  <c r="Z16" i="39"/>
  <c r="C114" i="39" s="1"/>
  <c r="C115" i="39" s="1"/>
  <c r="C116" i="39" s="1"/>
  <c r="C117" i="39" s="1"/>
  <c r="C118" i="39" s="1"/>
  <c r="C119" i="39" s="1"/>
  <c r="AA16" i="39" s="1"/>
  <c r="V16" i="39"/>
  <c r="C102" i="39" s="1"/>
  <c r="C103" i="39" s="1"/>
  <c r="C104" i="39" s="1"/>
  <c r="C105" i="39" s="1"/>
  <c r="C106" i="39" s="1"/>
  <c r="C107" i="39" s="1"/>
  <c r="W16" i="39" s="1"/>
  <c r="T16" i="39"/>
  <c r="P16" i="39"/>
  <c r="C84" i="39" s="1"/>
  <c r="C85" i="39" s="1"/>
  <c r="C86" i="39" s="1"/>
  <c r="C87" i="39" s="1"/>
  <c r="C88" i="39" s="1"/>
  <c r="C89" i="39" s="1"/>
  <c r="Q16" i="39" s="1"/>
  <c r="L16" i="39"/>
  <c r="C72" i="39" s="1"/>
  <c r="C73" i="39" s="1"/>
  <c r="C74" i="39" s="1"/>
  <c r="C75" i="39" s="1"/>
  <c r="C76" i="39" s="1"/>
  <c r="C77" i="39" s="1"/>
  <c r="M16" i="39" s="1"/>
  <c r="J16" i="39"/>
  <c r="C66" i="39" s="1"/>
  <c r="C67" i="39" s="1"/>
  <c r="C68" i="39" s="1"/>
  <c r="C69" i="39" s="1"/>
  <c r="C70" i="39" s="1"/>
  <c r="C71" i="39" s="1"/>
  <c r="K16" i="39" s="1"/>
  <c r="D16" i="39"/>
  <c r="C48" i="39" s="1"/>
  <c r="C49" i="39" s="1"/>
  <c r="C50" i="39" s="1"/>
  <c r="C51" i="39" s="1"/>
  <c r="C52" i="39" s="1"/>
  <c r="C53" i="39" s="1"/>
  <c r="E16" i="39" s="1"/>
  <c r="B16" i="39"/>
  <c r="C42" i="39" s="1"/>
  <c r="C43" i="39" s="1"/>
  <c r="C44" i="39" s="1"/>
  <c r="C45" i="39" s="1"/>
  <c r="C46" i="39" s="1"/>
  <c r="C47" i="39" s="1"/>
  <c r="C16" i="39" s="1"/>
  <c r="X15" i="39"/>
  <c r="X14" i="39"/>
  <c r="Y14" i="39" s="1"/>
  <c r="X13" i="39"/>
  <c r="Y13" i="39" s="1"/>
  <c r="X12" i="39"/>
  <c r="Y12" i="39" s="1"/>
  <c r="X11" i="39"/>
  <c r="AJ15" i="33"/>
  <c r="AK15" i="33" s="1"/>
  <c r="AJ12" i="33"/>
  <c r="AJ13" i="33"/>
  <c r="AJ14" i="33"/>
  <c r="AJ11" i="33"/>
  <c r="X15" i="33"/>
  <c r="X12" i="33"/>
  <c r="Y12" i="33" s="1"/>
  <c r="X13" i="33"/>
  <c r="X14" i="33"/>
  <c r="X11" i="33"/>
  <c r="R12" i="33"/>
  <c r="R13" i="33"/>
  <c r="R14" i="33"/>
  <c r="R15" i="33"/>
  <c r="R11" i="33"/>
  <c r="AN16" i="33"/>
  <c r="C159" i="33" s="1"/>
  <c r="AL16" i="33"/>
  <c r="C153" i="33" s="1"/>
  <c r="AH16" i="33"/>
  <c r="C141" i="33" s="1"/>
  <c r="AF16" i="33"/>
  <c r="C135" i="33" s="1"/>
  <c r="AD16" i="33"/>
  <c r="C129" i="33" s="1"/>
  <c r="AB16" i="33"/>
  <c r="C123" i="33" s="1"/>
  <c r="Z16" i="33"/>
  <c r="C117" i="33" s="1"/>
  <c r="V16" i="33"/>
  <c r="C105" i="33" s="1"/>
  <c r="T16" i="33"/>
  <c r="C104" i="33" s="1"/>
  <c r="U16" i="33" s="1"/>
  <c r="P16" i="33"/>
  <c r="C87" i="33" s="1"/>
  <c r="F12" i="33"/>
  <c r="F13" i="33"/>
  <c r="F14" i="33"/>
  <c r="F15" i="33"/>
  <c r="F11" i="33"/>
  <c r="N12" i="33"/>
  <c r="N13" i="33"/>
  <c r="N14" i="33"/>
  <c r="N15" i="33"/>
  <c r="N11" i="33"/>
  <c r="L16" i="33"/>
  <c r="C75" i="33" s="1"/>
  <c r="C126" i="32"/>
  <c r="C8" i="32"/>
  <c r="C7" i="32"/>
  <c r="C9" i="32"/>
  <c r="C10" i="32" s="1"/>
  <c r="C11" i="32" s="1"/>
  <c r="C12" i="32" s="1"/>
  <c r="C13" i="32" s="1"/>
  <c r="C14" i="32" s="1"/>
  <c r="C15" i="32" s="1"/>
  <c r="C16" i="32" s="1"/>
  <c r="C17" i="32" s="1"/>
  <c r="C18" i="32" s="1"/>
  <c r="C19" i="32" s="1"/>
  <c r="C20" i="32" s="1"/>
  <c r="C21" i="32" s="1"/>
  <c r="C22" i="32" s="1"/>
  <c r="C23" i="32" s="1"/>
  <c r="C24" i="32" s="1"/>
  <c r="C25" i="32" s="1"/>
  <c r="C26" i="32" s="1"/>
  <c r="C27" i="32" s="1"/>
  <c r="C28" i="32" s="1"/>
  <c r="C29" i="32" s="1"/>
  <c r="C30" i="32" s="1"/>
  <c r="C31" i="32" s="1"/>
  <c r="C32" i="32" s="1"/>
  <c r="C33" i="32" s="1"/>
  <c r="C34" i="32" s="1"/>
  <c r="C35" i="32" s="1"/>
  <c r="C36" i="32" s="1"/>
  <c r="C37" i="32" s="1"/>
  <c r="C38" i="32" s="1"/>
  <c r="C39" i="32" s="1"/>
  <c r="C40" i="32" s="1"/>
  <c r="C41" i="32" s="1"/>
  <c r="C42" i="32" s="1"/>
  <c r="C43" i="32" s="1"/>
  <c r="C44" i="32" s="1"/>
  <c r="C45" i="32" s="1"/>
  <c r="C46" i="32" s="1"/>
  <c r="C47" i="32" s="1"/>
  <c r="C48" i="32" s="1"/>
  <c r="C49" i="32" s="1"/>
  <c r="C50" i="32" s="1"/>
  <c r="C51" i="32" s="1"/>
  <c r="C52" i="32" s="1"/>
  <c r="C53" i="32" s="1"/>
  <c r="C54" i="32" s="1"/>
  <c r="C55" i="32" s="1"/>
  <c r="C56" i="32" s="1"/>
  <c r="C57" i="32" s="1"/>
  <c r="C58" i="32" s="1"/>
  <c r="C59" i="32" s="1"/>
  <c r="C60" i="32" s="1"/>
  <c r="C61" i="32" s="1"/>
  <c r="C62" i="32" s="1"/>
  <c r="C63" i="32" s="1"/>
  <c r="C64" i="32" s="1"/>
  <c r="C65" i="32" s="1"/>
  <c r="C66" i="32" s="1"/>
  <c r="C67" i="32" s="1"/>
  <c r="C68" i="32" s="1"/>
  <c r="C69" i="32" s="1"/>
  <c r="C70" i="32" s="1"/>
  <c r="C71" i="32" s="1"/>
  <c r="C72" i="32" s="1"/>
  <c r="C73" i="32" s="1"/>
  <c r="C74" i="32" s="1"/>
  <c r="C75" i="32" s="1"/>
  <c r="C76" i="32" s="1"/>
  <c r="C77" i="32" s="1"/>
  <c r="C78" i="32" s="1"/>
  <c r="C79" i="32" s="1"/>
  <c r="C80" i="32" s="1"/>
  <c r="C81" i="32" s="1"/>
  <c r="C82" i="32" s="1"/>
  <c r="C83" i="32" s="1"/>
  <c r="C84" i="32" s="1"/>
  <c r="C85" i="32" s="1"/>
  <c r="C86" i="32" s="1"/>
  <c r="C87" i="32" s="1"/>
  <c r="C88" i="32" s="1"/>
  <c r="C89" i="32" s="1"/>
  <c r="C90" i="32" s="1"/>
  <c r="C91" i="32" s="1"/>
  <c r="C92" i="32" s="1"/>
  <c r="C93" i="32" s="1"/>
  <c r="C94" i="32" s="1"/>
  <c r="C95" i="32" s="1"/>
  <c r="C96" i="32" s="1"/>
  <c r="C97" i="32" s="1"/>
  <c r="C98" i="32" s="1"/>
  <c r="C99" i="32" s="1"/>
  <c r="C100" i="32" s="1"/>
  <c r="C101" i="32" s="1"/>
  <c r="C102" i="32" s="1"/>
  <c r="C103" i="32" s="1"/>
  <c r="C104" i="32" s="1"/>
  <c r="C105" i="32" s="1"/>
  <c r="C106" i="32" s="1"/>
  <c r="C107" i="32" s="1"/>
  <c r="C108" i="32" s="1"/>
  <c r="C109" i="32" s="1"/>
  <c r="C110" i="32" s="1"/>
  <c r="C111" i="32" s="1"/>
  <c r="C112" i="32" s="1"/>
  <c r="C113" i="32" s="1"/>
  <c r="C114" i="32" s="1"/>
  <c r="C115" i="32" s="1"/>
  <c r="C116" i="32" s="1"/>
  <c r="C117" i="32" s="1"/>
  <c r="C118" i="32" s="1"/>
  <c r="C119" i="32" s="1"/>
  <c r="C120" i="32" s="1"/>
  <c r="C121" i="32" s="1"/>
  <c r="C122" i="32" s="1"/>
  <c r="C123" i="32" s="1"/>
  <c r="C124" i="32" s="1"/>
  <c r="C125" i="32" s="1"/>
  <c r="C127" i="32" s="1"/>
  <c r="J16" i="33"/>
  <c r="C69" i="33" s="1"/>
  <c r="H11" i="33"/>
  <c r="H12" i="33"/>
  <c r="H13" i="33"/>
  <c r="H14" i="33"/>
  <c r="H15" i="33"/>
  <c r="D16" i="33"/>
  <c r="C51" i="33" s="1"/>
  <c r="C35" i="33"/>
  <c r="D35" i="33"/>
  <c r="E35" i="33"/>
  <c r="F42" i="33" s="1"/>
  <c r="F35" i="33"/>
  <c r="G35" i="33"/>
  <c r="H35" i="33"/>
  <c r="I35" i="33"/>
  <c r="J42" i="33" s="1"/>
  <c r="J35" i="33"/>
  <c r="K35" i="33"/>
  <c r="L35" i="33"/>
  <c r="M35" i="33"/>
  <c r="N42" i="33" s="1"/>
  <c r="N35" i="33"/>
  <c r="O35" i="33"/>
  <c r="P35" i="33"/>
  <c r="Q35" i="33"/>
  <c r="R42" i="33" s="1"/>
  <c r="R35" i="33"/>
  <c r="S35" i="33"/>
  <c r="T35" i="33"/>
  <c r="U35" i="33"/>
  <c r="V35" i="33"/>
  <c r="B35" i="33"/>
  <c r="V34" i="33"/>
  <c r="Q34" i="33"/>
  <c r="R41" i="33" s="1"/>
  <c r="R34" i="33"/>
  <c r="S34" i="33"/>
  <c r="T34" i="33"/>
  <c r="U34" i="33"/>
  <c r="U41" i="33" s="1"/>
  <c r="C33" i="33"/>
  <c r="D33" i="33"/>
  <c r="E33" i="33"/>
  <c r="F33" i="33"/>
  <c r="G40" i="33" s="1"/>
  <c r="G33" i="33"/>
  <c r="H33" i="33"/>
  <c r="I33" i="33"/>
  <c r="J33" i="33"/>
  <c r="K40" i="33" s="1"/>
  <c r="K33" i="33"/>
  <c r="L33" i="33"/>
  <c r="M33" i="33"/>
  <c r="N33" i="33"/>
  <c r="O40" i="33" s="1"/>
  <c r="O33" i="33"/>
  <c r="P33" i="33"/>
  <c r="Q33" i="33"/>
  <c r="R33" i="33"/>
  <c r="S40" i="33" s="1"/>
  <c r="S33" i="33"/>
  <c r="T33" i="33"/>
  <c r="T40" i="33" s="1"/>
  <c r="U33" i="33"/>
  <c r="V33" i="33"/>
  <c r="C34" i="33"/>
  <c r="D34" i="33"/>
  <c r="E34" i="33"/>
  <c r="F34" i="33"/>
  <c r="G41" i="33" s="1"/>
  <c r="G34" i="33"/>
  <c r="H34" i="33"/>
  <c r="I34" i="33"/>
  <c r="J34" i="33"/>
  <c r="K41" i="33" s="1"/>
  <c r="K34" i="33"/>
  <c r="L34" i="33"/>
  <c r="M34" i="33"/>
  <c r="N34" i="33"/>
  <c r="O41" i="33" s="1"/>
  <c r="O34" i="33"/>
  <c r="P34" i="33"/>
  <c r="P41" i="33" s="1"/>
  <c r="B34" i="33"/>
  <c r="B31" i="33"/>
  <c r="B32" i="33"/>
  <c r="B33" i="33"/>
  <c r="C32" i="33"/>
  <c r="D32" i="33"/>
  <c r="E39" i="33" s="1"/>
  <c r="E32" i="33"/>
  <c r="F32" i="33"/>
  <c r="G32" i="33"/>
  <c r="H32" i="33"/>
  <c r="I39" i="33" s="1"/>
  <c r="I32" i="33"/>
  <c r="J32" i="33"/>
  <c r="K32" i="33"/>
  <c r="L32" i="33"/>
  <c r="M39" i="33" s="1"/>
  <c r="M32" i="33"/>
  <c r="N32" i="33"/>
  <c r="O32" i="33"/>
  <c r="P32" i="33"/>
  <c r="Q39" i="33" s="1"/>
  <c r="Q32" i="33"/>
  <c r="R32" i="33"/>
  <c r="S32" i="33"/>
  <c r="T32" i="33"/>
  <c r="U39" i="33" s="1"/>
  <c r="U32" i="33"/>
  <c r="V32" i="33"/>
  <c r="V39" i="33" s="1"/>
  <c r="C31" i="33"/>
  <c r="D31" i="33"/>
  <c r="E38" i="33" s="1"/>
  <c r="E31" i="33"/>
  <c r="F31" i="33"/>
  <c r="G31" i="33"/>
  <c r="H31" i="33"/>
  <c r="H38" i="33" s="1"/>
  <c r="I31" i="33"/>
  <c r="J31" i="33"/>
  <c r="K31" i="33"/>
  <c r="L31" i="33"/>
  <c r="M38" i="33" s="1"/>
  <c r="M31" i="33"/>
  <c r="N31" i="33"/>
  <c r="O31" i="33"/>
  <c r="P31" i="33"/>
  <c r="P38" i="33" s="1"/>
  <c r="Q31" i="33"/>
  <c r="R31" i="33"/>
  <c r="S31" i="33"/>
  <c r="T31" i="33"/>
  <c r="T38" i="33" s="1"/>
  <c r="U31" i="33"/>
  <c r="V31" i="33"/>
  <c r="V38" i="33" s="1"/>
  <c r="T42" i="33"/>
  <c r="S42" i="33"/>
  <c r="P42" i="33"/>
  <c r="O42" i="33"/>
  <c r="L42" i="33"/>
  <c r="K42" i="33"/>
  <c r="H42" i="33"/>
  <c r="G42" i="33"/>
  <c r="S41" i="33"/>
  <c r="L41" i="33"/>
  <c r="I41" i="33"/>
  <c r="H41" i="33"/>
  <c r="E41" i="33"/>
  <c r="V40" i="33"/>
  <c r="U40" i="33"/>
  <c r="Q40" i="33"/>
  <c r="P40" i="33"/>
  <c r="M40" i="33"/>
  <c r="L40" i="33"/>
  <c r="I40" i="33"/>
  <c r="H40" i="33"/>
  <c r="E40" i="33"/>
  <c r="R39" i="33"/>
  <c r="P39" i="33"/>
  <c r="O39" i="33"/>
  <c r="N39" i="33"/>
  <c r="L39" i="33"/>
  <c r="K39" i="33"/>
  <c r="J39" i="33"/>
  <c r="H39" i="33"/>
  <c r="G39" i="33"/>
  <c r="F39" i="33"/>
  <c r="I38" i="33"/>
  <c r="B16" i="33"/>
  <c r="C45" i="33" s="1"/>
  <c r="C46" i="33" s="1"/>
  <c r="C47" i="33" s="1"/>
  <c r="C48" i="33" s="1"/>
  <c r="C49" i="33" s="1"/>
  <c r="C50" i="33" s="1"/>
  <c r="B15" i="33"/>
  <c r="B14" i="33"/>
  <c r="B13" i="33"/>
  <c r="B12" i="33"/>
  <c r="B11" i="33"/>
  <c r="I161" i="9"/>
  <c r="F161" i="9"/>
  <c r="E161" i="9"/>
  <c r="C161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B133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B132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I74" i="9"/>
  <c r="I73" i="9"/>
  <c r="I71" i="9"/>
  <c r="B75" i="9"/>
  <c r="I75" i="9" s="1"/>
  <c r="B72" i="9"/>
  <c r="I72" i="9" s="1"/>
  <c r="F75" i="9"/>
  <c r="E75" i="9"/>
  <c r="C75" i="9"/>
  <c r="F74" i="9"/>
  <c r="E74" i="9"/>
  <c r="C74" i="9"/>
  <c r="F73" i="9"/>
  <c r="E73" i="9"/>
  <c r="C73" i="9"/>
  <c r="F72" i="9"/>
  <c r="E72" i="9"/>
  <c r="C72" i="9"/>
  <c r="F71" i="9"/>
  <c r="E71" i="9"/>
  <c r="C71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B96" i="9"/>
  <c r="B95" i="9"/>
  <c r="B94" i="9"/>
  <c r="B93" i="9"/>
  <c r="B92" i="9"/>
  <c r="F61" i="9"/>
  <c r="E61" i="9"/>
  <c r="F60" i="9"/>
  <c r="E60" i="9"/>
  <c r="F59" i="9"/>
  <c r="E59" i="9"/>
  <c r="F58" i="9"/>
  <c r="E58" i="9"/>
  <c r="E57" i="9"/>
  <c r="F57" i="9"/>
  <c r="AB57" i="8" a="1"/>
  <c r="AB57" i="8" s="1"/>
  <c r="AB62" i="8" s="1"/>
  <c r="AA60" i="8" s="1"/>
  <c r="V48" i="9"/>
  <c r="U48" i="9"/>
  <c r="T48" i="9"/>
  <c r="S48" i="9"/>
  <c r="R48" i="9"/>
  <c r="V47" i="9"/>
  <c r="U47" i="9"/>
  <c r="T47" i="9"/>
  <c r="S47" i="9"/>
  <c r="R47" i="9"/>
  <c r="V44" i="9"/>
  <c r="V126" i="9" s="1"/>
  <c r="U44" i="9"/>
  <c r="U126" i="9" s="1"/>
  <c r="T44" i="9"/>
  <c r="T126" i="9" s="1"/>
  <c r="S44" i="9"/>
  <c r="S126" i="9" s="1"/>
  <c r="R44" i="9"/>
  <c r="R126" i="9" s="1"/>
  <c r="V43" i="9"/>
  <c r="V125" i="9" s="1"/>
  <c r="U43" i="9"/>
  <c r="U125" i="9" s="1"/>
  <c r="T43" i="9"/>
  <c r="T125" i="9" s="1"/>
  <c r="S43" i="9"/>
  <c r="S125" i="9" s="1"/>
  <c r="R43" i="9"/>
  <c r="R125" i="9" s="1"/>
  <c r="V42" i="9"/>
  <c r="V124" i="9" s="1"/>
  <c r="U42" i="9"/>
  <c r="U124" i="9" s="1"/>
  <c r="T42" i="9"/>
  <c r="T124" i="9" s="1"/>
  <c r="S42" i="9"/>
  <c r="S124" i="9" s="1"/>
  <c r="R42" i="9"/>
  <c r="R124" i="9" s="1"/>
  <c r="V41" i="9"/>
  <c r="V123" i="9" s="1"/>
  <c r="U41" i="9"/>
  <c r="U123" i="9" s="1"/>
  <c r="T41" i="9"/>
  <c r="T123" i="9" s="1"/>
  <c r="S41" i="9"/>
  <c r="S123" i="9" s="1"/>
  <c r="R41" i="9"/>
  <c r="R123" i="9" s="1"/>
  <c r="V40" i="9"/>
  <c r="V122" i="9" s="1"/>
  <c r="U40" i="9"/>
  <c r="U122" i="9" s="1"/>
  <c r="T40" i="9"/>
  <c r="T122" i="9" s="1"/>
  <c r="S40" i="9"/>
  <c r="S122" i="9" s="1"/>
  <c r="R40" i="9"/>
  <c r="R122" i="9" s="1"/>
  <c r="Q48" i="9"/>
  <c r="Q47" i="9"/>
  <c r="Q44" i="9"/>
  <c r="Q126" i="9" s="1"/>
  <c r="Q43" i="9"/>
  <c r="Q125" i="9" s="1"/>
  <c r="Q42" i="9"/>
  <c r="Q124" i="9" s="1"/>
  <c r="Q41" i="9"/>
  <c r="Q123" i="9" s="1"/>
  <c r="Q40" i="9"/>
  <c r="Q122" i="9" s="1"/>
  <c r="P48" i="9"/>
  <c r="P47" i="9"/>
  <c r="P44" i="9"/>
  <c r="P126" i="9" s="1"/>
  <c r="P43" i="9"/>
  <c r="P125" i="9" s="1"/>
  <c r="P42" i="9"/>
  <c r="P124" i="9" s="1"/>
  <c r="P41" i="9"/>
  <c r="P123" i="9" s="1"/>
  <c r="P40" i="9"/>
  <c r="P122" i="9" s="1"/>
  <c r="O48" i="9"/>
  <c r="O47" i="9"/>
  <c r="O44" i="9"/>
  <c r="O126" i="9" s="1"/>
  <c r="O43" i="9"/>
  <c r="O125" i="9" s="1"/>
  <c r="O42" i="9"/>
  <c r="O124" i="9" s="1"/>
  <c r="O41" i="9"/>
  <c r="O123" i="9" s="1"/>
  <c r="O40" i="9"/>
  <c r="O122" i="9" s="1"/>
  <c r="N48" i="9"/>
  <c r="N47" i="9"/>
  <c r="N44" i="9"/>
  <c r="N126" i="9" s="1"/>
  <c r="N43" i="9"/>
  <c r="N125" i="9" s="1"/>
  <c r="N42" i="9"/>
  <c r="N124" i="9" s="1"/>
  <c r="N41" i="9"/>
  <c r="N123" i="9" s="1"/>
  <c r="N40" i="9"/>
  <c r="N122" i="9" s="1"/>
  <c r="M48" i="9"/>
  <c r="M47" i="9"/>
  <c r="M44" i="9"/>
  <c r="M126" i="9" s="1"/>
  <c r="M43" i="9"/>
  <c r="M125" i="9" s="1"/>
  <c r="M42" i="9"/>
  <c r="M124" i="9" s="1"/>
  <c r="M41" i="9"/>
  <c r="M123" i="9" s="1"/>
  <c r="M40" i="9"/>
  <c r="M122" i="9" s="1"/>
  <c r="L48" i="9"/>
  <c r="L47" i="9"/>
  <c r="L44" i="9"/>
  <c r="L126" i="9" s="1"/>
  <c r="L43" i="9"/>
  <c r="L125" i="9" s="1"/>
  <c r="L42" i="9"/>
  <c r="L124" i="9" s="1"/>
  <c r="L41" i="9"/>
  <c r="L123" i="9" s="1"/>
  <c r="L40" i="9"/>
  <c r="L122" i="9" s="1"/>
  <c r="K48" i="9"/>
  <c r="K47" i="9"/>
  <c r="K44" i="9"/>
  <c r="K126" i="9" s="1"/>
  <c r="K43" i="9"/>
  <c r="K125" i="9" s="1"/>
  <c r="K42" i="9"/>
  <c r="K124" i="9" s="1"/>
  <c r="K41" i="9"/>
  <c r="K123" i="9" s="1"/>
  <c r="K40" i="9"/>
  <c r="K122" i="9" s="1"/>
  <c r="J48" i="9"/>
  <c r="J47" i="9"/>
  <c r="J44" i="9"/>
  <c r="J126" i="9" s="1"/>
  <c r="J43" i="9"/>
  <c r="J125" i="9" s="1"/>
  <c r="J42" i="9"/>
  <c r="J124" i="9" s="1"/>
  <c r="J41" i="9"/>
  <c r="J123" i="9" s="1"/>
  <c r="J40" i="9"/>
  <c r="J122" i="9" s="1"/>
  <c r="I48" i="9"/>
  <c r="I47" i="9"/>
  <c r="I44" i="9"/>
  <c r="I126" i="9" s="1"/>
  <c r="I43" i="9"/>
  <c r="I125" i="9" s="1"/>
  <c r="I42" i="9"/>
  <c r="I124" i="9" s="1"/>
  <c r="I41" i="9"/>
  <c r="I123" i="9" s="1"/>
  <c r="I40" i="9"/>
  <c r="I122" i="9" s="1"/>
  <c r="H48" i="9"/>
  <c r="H47" i="9"/>
  <c r="H44" i="9"/>
  <c r="H126" i="9" s="1"/>
  <c r="H43" i="9"/>
  <c r="H125" i="9" s="1"/>
  <c r="H42" i="9"/>
  <c r="H124" i="9" s="1"/>
  <c r="H41" i="9"/>
  <c r="H123" i="9" s="1"/>
  <c r="H40" i="9"/>
  <c r="H122" i="9" s="1"/>
  <c r="G48" i="9"/>
  <c r="G47" i="9"/>
  <c r="G44" i="9"/>
  <c r="G126" i="9" s="1"/>
  <c r="G43" i="9"/>
  <c r="G125" i="9" s="1"/>
  <c r="G42" i="9"/>
  <c r="G124" i="9" s="1"/>
  <c r="G41" i="9"/>
  <c r="G123" i="9" s="1"/>
  <c r="G40" i="9"/>
  <c r="G122" i="9" s="1"/>
  <c r="F48" i="9"/>
  <c r="F47" i="9"/>
  <c r="F44" i="9"/>
  <c r="F126" i="9" s="1"/>
  <c r="F43" i="9"/>
  <c r="F125" i="9" s="1"/>
  <c r="F42" i="9"/>
  <c r="F124" i="9" s="1"/>
  <c r="F41" i="9"/>
  <c r="F123" i="9" s="1"/>
  <c r="F40" i="9"/>
  <c r="F122" i="9" s="1"/>
  <c r="D48" i="9"/>
  <c r="D47" i="9"/>
  <c r="E48" i="9"/>
  <c r="E47" i="9"/>
  <c r="E44" i="9"/>
  <c r="E126" i="9" s="1"/>
  <c r="E43" i="9"/>
  <c r="E125" i="9" s="1"/>
  <c r="E42" i="9"/>
  <c r="E124" i="9" s="1"/>
  <c r="E41" i="9"/>
  <c r="E123" i="9" s="1"/>
  <c r="E40" i="9"/>
  <c r="E122" i="9" s="1"/>
  <c r="D44" i="9"/>
  <c r="D126" i="9" s="1"/>
  <c r="D43" i="9"/>
  <c r="D125" i="9" s="1"/>
  <c r="D42" i="9"/>
  <c r="D124" i="9" s="1"/>
  <c r="D41" i="9"/>
  <c r="D123" i="9" s="1"/>
  <c r="D40" i="9"/>
  <c r="D122" i="9" s="1"/>
  <c r="C48" i="9"/>
  <c r="C47" i="9"/>
  <c r="C44" i="9"/>
  <c r="C126" i="9" s="1"/>
  <c r="C43" i="9"/>
  <c r="C125" i="9" s="1"/>
  <c r="C42" i="9"/>
  <c r="C124" i="9" s="1"/>
  <c r="C41" i="9"/>
  <c r="C123" i="9" s="1"/>
  <c r="C40" i="9"/>
  <c r="C122" i="9" s="1"/>
  <c r="B48" i="9"/>
  <c r="B47" i="9"/>
  <c r="B44" i="9"/>
  <c r="B126" i="9" s="1"/>
  <c r="B148" i="9" s="1"/>
  <c r="B43" i="9"/>
  <c r="B125" i="9" s="1"/>
  <c r="B147" i="9" s="1"/>
  <c r="B42" i="9"/>
  <c r="B124" i="9" s="1"/>
  <c r="B41" i="9"/>
  <c r="B123" i="9" s="1"/>
  <c r="B145" i="9" s="1"/>
  <c r="B40" i="9"/>
  <c r="B122" i="9" s="1"/>
  <c r="B144" i="9" s="1"/>
  <c r="AA52" i="12" a="1"/>
  <c r="AA52" i="12" s="1"/>
  <c r="AA51" i="12" a="1"/>
  <c r="AA51" i="12" s="1"/>
  <c r="AA49" i="12"/>
  <c r="AA52" i="31" a="1"/>
  <c r="AA52" i="31" s="1"/>
  <c r="AA51" i="31" a="1"/>
  <c r="AA51" i="31" s="1"/>
  <c r="AA49" i="31"/>
  <c r="AA52" i="30" a="1"/>
  <c r="AA52" i="30" s="1"/>
  <c r="AA51" i="30" a="1"/>
  <c r="AA51" i="30" s="1"/>
  <c r="AA49" i="30"/>
  <c r="AA52" i="29" a="1"/>
  <c r="AA52" i="29" s="1"/>
  <c r="AA51" i="29" a="1"/>
  <c r="AA51" i="29" s="1"/>
  <c r="AA49" i="29"/>
  <c r="AA52" i="28" a="1"/>
  <c r="AA52" i="28" s="1"/>
  <c r="AA51" i="28" a="1"/>
  <c r="AA51" i="28" s="1"/>
  <c r="AA49" i="28"/>
  <c r="AA52" i="27" a="1"/>
  <c r="AA52" i="27" s="1"/>
  <c r="AA51" i="27" a="1"/>
  <c r="AA51" i="27" s="1"/>
  <c r="AA49" i="27"/>
  <c r="AA52" i="26" a="1"/>
  <c r="AA52" i="26" s="1"/>
  <c r="AA51" i="26" a="1"/>
  <c r="AA51" i="26" s="1"/>
  <c r="AA49" i="26"/>
  <c r="AA52" i="25" a="1"/>
  <c r="AA52" i="25" s="1"/>
  <c r="AA51" i="25" a="1"/>
  <c r="AA51" i="25" s="1"/>
  <c r="AA49" i="25"/>
  <c r="AA52" i="24" a="1"/>
  <c r="AA52" i="24" s="1"/>
  <c r="AA51" i="24" a="1"/>
  <c r="AA51" i="24" s="1"/>
  <c r="AA49" i="24"/>
  <c r="AA52" i="23" a="1"/>
  <c r="AA52" i="23" s="1"/>
  <c r="AA51" i="23" a="1"/>
  <c r="AA51" i="23" s="1"/>
  <c r="AA49" i="23"/>
  <c r="AA52" i="22" a="1"/>
  <c r="AA52" i="22" s="1"/>
  <c r="AA51" i="22" a="1"/>
  <c r="AA51" i="22" s="1"/>
  <c r="AA49" i="22"/>
  <c r="AA52" i="21" a="1"/>
  <c r="AA52" i="21" s="1"/>
  <c r="AA51" i="21" a="1"/>
  <c r="AA51" i="21" s="1"/>
  <c r="AA49" i="21"/>
  <c r="AA52" i="20" a="1"/>
  <c r="AA52" i="20" s="1"/>
  <c r="AA51" i="20" a="1"/>
  <c r="AA51" i="20" s="1"/>
  <c r="AA49" i="20"/>
  <c r="AA52" i="19" a="1"/>
  <c r="AA52" i="19" s="1"/>
  <c r="AA51" i="19" a="1"/>
  <c r="AA51" i="19" s="1"/>
  <c r="AA49" i="19"/>
  <c r="AA49" i="17"/>
  <c r="AA52" i="16" a="1"/>
  <c r="AA52" i="16" s="1"/>
  <c r="AA51" i="16" a="1"/>
  <c r="AA51" i="16" s="1"/>
  <c r="AA49" i="16"/>
  <c r="AA52" i="15" a="1"/>
  <c r="AA52" i="15" s="1"/>
  <c r="AA51" i="15" a="1"/>
  <c r="AA51" i="15" s="1"/>
  <c r="AA49" i="15"/>
  <c r="AA52" i="14" a="1"/>
  <c r="AA52" i="14" s="1"/>
  <c r="AA51" i="14" a="1"/>
  <c r="AA51" i="14" s="1"/>
  <c r="AA49" i="14"/>
  <c r="AA52" i="13" a="1"/>
  <c r="AA52" i="13" s="1"/>
  <c r="AA51" i="13" a="1"/>
  <c r="AA51" i="13" s="1"/>
  <c r="AA49" i="13"/>
  <c r="AA52" i="11" a="1"/>
  <c r="AA52" i="11" s="1"/>
  <c r="AA51" i="11" a="1"/>
  <c r="AA51" i="11" s="1"/>
  <c r="AA49" i="11"/>
  <c r="AA52" i="8" a="1"/>
  <c r="AA52" i="8" s="1"/>
  <c r="AA51" i="8" a="1"/>
  <c r="AA51" i="8" s="1"/>
  <c r="AA49" i="8"/>
  <c r="AA39" i="11" a="1"/>
  <c r="AA39" i="11" s="1"/>
  <c r="C35" i="9" s="1"/>
  <c r="N3" i="15"/>
  <c r="U35" i="9"/>
  <c r="U34" i="9"/>
  <c r="U28" i="9"/>
  <c r="U29" i="9"/>
  <c r="U30" i="9"/>
  <c r="U31" i="9"/>
  <c r="U27" i="9"/>
  <c r="AA3" i="31" a="1"/>
  <c r="AA3" i="31" s="1"/>
  <c r="AD3" i="31"/>
  <c r="AC4" i="31"/>
  <c r="AB5" i="31"/>
  <c r="AA6" i="31"/>
  <c r="AE6" i="31"/>
  <c r="AD7" i="31"/>
  <c r="Y1" i="31"/>
  <c r="AA9" i="31" s="1"/>
  <c r="Q4" i="31"/>
  <c r="P4" i="31"/>
  <c r="O4" i="31"/>
  <c r="N4" i="31"/>
  <c r="R3" i="31"/>
  <c r="Q3" i="31"/>
  <c r="P3" i="31"/>
  <c r="O3" i="31"/>
  <c r="N3" i="31"/>
  <c r="R4" i="31"/>
  <c r="K352" i="31"/>
  <c r="I352" i="31"/>
  <c r="G352" i="31"/>
  <c r="E352" i="31"/>
  <c r="C352" i="31"/>
  <c r="K351" i="31"/>
  <c r="I351" i="31"/>
  <c r="G351" i="31"/>
  <c r="E351" i="31"/>
  <c r="C351" i="31"/>
  <c r="K350" i="31"/>
  <c r="I350" i="31"/>
  <c r="G350" i="31"/>
  <c r="E350" i="31"/>
  <c r="C350" i="31"/>
  <c r="K349" i="31"/>
  <c r="I349" i="31"/>
  <c r="G349" i="31"/>
  <c r="E349" i="31"/>
  <c r="C349" i="31"/>
  <c r="K348" i="31"/>
  <c r="I348" i="31"/>
  <c r="G348" i="31"/>
  <c r="E348" i="31"/>
  <c r="C348" i="31"/>
  <c r="K347" i="31"/>
  <c r="I347" i="31"/>
  <c r="G347" i="31"/>
  <c r="E347" i="31"/>
  <c r="C347" i="31"/>
  <c r="K346" i="31"/>
  <c r="I346" i="31"/>
  <c r="G346" i="31"/>
  <c r="E346" i="31"/>
  <c r="C346" i="31"/>
  <c r="K345" i="31"/>
  <c r="I345" i="31"/>
  <c r="G345" i="31"/>
  <c r="E345" i="31"/>
  <c r="C345" i="31"/>
  <c r="K344" i="31"/>
  <c r="I344" i="31"/>
  <c r="G344" i="31"/>
  <c r="E344" i="31"/>
  <c r="C344" i="31"/>
  <c r="K343" i="31"/>
  <c r="I343" i="31"/>
  <c r="G343" i="31"/>
  <c r="E343" i="31"/>
  <c r="C343" i="31"/>
  <c r="K342" i="31"/>
  <c r="I342" i="31"/>
  <c r="G342" i="31"/>
  <c r="E342" i="31"/>
  <c r="C342" i="31"/>
  <c r="K341" i="31"/>
  <c r="I341" i="31"/>
  <c r="G341" i="31"/>
  <c r="E341" i="31"/>
  <c r="C341" i="31"/>
  <c r="K340" i="31"/>
  <c r="I340" i="31"/>
  <c r="G340" i="31"/>
  <c r="E340" i="31"/>
  <c r="C340" i="31"/>
  <c r="K339" i="31"/>
  <c r="I339" i="31"/>
  <c r="G339" i="31"/>
  <c r="E339" i="31"/>
  <c r="C339" i="31"/>
  <c r="K338" i="31"/>
  <c r="I338" i="31"/>
  <c r="G338" i="31"/>
  <c r="E338" i="31"/>
  <c r="C338" i="31"/>
  <c r="K337" i="31"/>
  <c r="I337" i="31"/>
  <c r="G337" i="31"/>
  <c r="E337" i="31"/>
  <c r="C337" i="31"/>
  <c r="K336" i="31"/>
  <c r="I336" i="31"/>
  <c r="G336" i="31"/>
  <c r="E336" i="31"/>
  <c r="C336" i="31"/>
  <c r="K335" i="31"/>
  <c r="I335" i="31"/>
  <c r="G335" i="31"/>
  <c r="E335" i="31"/>
  <c r="C335" i="31"/>
  <c r="K334" i="31"/>
  <c r="I334" i="31"/>
  <c r="G334" i="31"/>
  <c r="E334" i="31"/>
  <c r="C334" i="31"/>
  <c r="K333" i="31"/>
  <c r="I333" i="31"/>
  <c r="G333" i="31"/>
  <c r="E333" i="31"/>
  <c r="C333" i="31"/>
  <c r="K332" i="31"/>
  <c r="I332" i="31"/>
  <c r="G332" i="31"/>
  <c r="E332" i="31"/>
  <c r="C332" i="31"/>
  <c r="K331" i="31"/>
  <c r="I331" i="31"/>
  <c r="G331" i="31"/>
  <c r="E331" i="31"/>
  <c r="C331" i="31"/>
  <c r="K330" i="31"/>
  <c r="I330" i="31"/>
  <c r="G330" i="31"/>
  <c r="E330" i="31"/>
  <c r="C330" i="31"/>
  <c r="K329" i="31"/>
  <c r="I329" i="31"/>
  <c r="G329" i="31"/>
  <c r="E329" i="31"/>
  <c r="C329" i="31"/>
  <c r="K328" i="31"/>
  <c r="I328" i="31"/>
  <c r="G328" i="31"/>
  <c r="E328" i="31"/>
  <c r="C328" i="31"/>
  <c r="K327" i="31"/>
  <c r="I327" i="31"/>
  <c r="G327" i="31"/>
  <c r="E327" i="31"/>
  <c r="C327" i="31"/>
  <c r="K326" i="31"/>
  <c r="I326" i="31"/>
  <c r="G326" i="31"/>
  <c r="E326" i="31"/>
  <c r="C326" i="31"/>
  <c r="K325" i="31"/>
  <c r="I325" i="31"/>
  <c r="G325" i="31"/>
  <c r="E325" i="31"/>
  <c r="C325" i="31"/>
  <c r="K324" i="31"/>
  <c r="I324" i="31"/>
  <c r="G324" i="31"/>
  <c r="E324" i="31"/>
  <c r="C324" i="31"/>
  <c r="K323" i="31"/>
  <c r="I323" i="31"/>
  <c r="G323" i="31"/>
  <c r="E323" i="31"/>
  <c r="C323" i="31"/>
  <c r="K322" i="31"/>
  <c r="I322" i="31"/>
  <c r="G322" i="31"/>
  <c r="E322" i="31"/>
  <c r="C322" i="31"/>
  <c r="K321" i="31"/>
  <c r="I321" i="31"/>
  <c r="G321" i="31"/>
  <c r="E321" i="31"/>
  <c r="C321" i="31"/>
  <c r="K320" i="31"/>
  <c r="I320" i="31"/>
  <c r="G320" i="31"/>
  <c r="E320" i="31"/>
  <c r="C320" i="31"/>
  <c r="K319" i="31"/>
  <c r="I319" i="31"/>
  <c r="G319" i="31"/>
  <c r="E319" i="31"/>
  <c r="C319" i="31"/>
  <c r="K318" i="31"/>
  <c r="I318" i="31"/>
  <c r="G318" i="31"/>
  <c r="E318" i="31"/>
  <c r="C318" i="31"/>
  <c r="K317" i="31"/>
  <c r="I317" i="31"/>
  <c r="G317" i="31"/>
  <c r="E317" i="31"/>
  <c r="C317" i="31"/>
  <c r="K316" i="31"/>
  <c r="I316" i="31"/>
  <c r="G316" i="31"/>
  <c r="E316" i="31"/>
  <c r="C316" i="31"/>
  <c r="K315" i="31"/>
  <c r="I315" i="31"/>
  <c r="G315" i="31"/>
  <c r="E315" i="31"/>
  <c r="C315" i="31"/>
  <c r="K314" i="31"/>
  <c r="I314" i="31"/>
  <c r="G314" i="31"/>
  <c r="E314" i="31"/>
  <c r="C314" i="31"/>
  <c r="K313" i="31"/>
  <c r="I313" i="31"/>
  <c r="G313" i="31"/>
  <c r="E313" i="31"/>
  <c r="C313" i="31"/>
  <c r="K312" i="31"/>
  <c r="I312" i="31"/>
  <c r="G312" i="31"/>
  <c r="E312" i="31"/>
  <c r="C312" i="31"/>
  <c r="K311" i="31"/>
  <c r="I311" i="31"/>
  <c r="G311" i="31"/>
  <c r="E311" i="31"/>
  <c r="C311" i="31"/>
  <c r="K310" i="31"/>
  <c r="I310" i="31"/>
  <c r="G310" i="31"/>
  <c r="E310" i="31"/>
  <c r="C310" i="31"/>
  <c r="K309" i="31"/>
  <c r="I309" i="31"/>
  <c r="G309" i="31"/>
  <c r="E309" i="31"/>
  <c r="C309" i="31"/>
  <c r="K308" i="31"/>
  <c r="I308" i="31"/>
  <c r="G308" i="31"/>
  <c r="E308" i="31"/>
  <c r="C308" i="31"/>
  <c r="K307" i="31"/>
  <c r="I307" i="31"/>
  <c r="G307" i="31"/>
  <c r="E307" i="31"/>
  <c r="C307" i="31"/>
  <c r="K306" i="31"/>
  <c r="I306" i="31"/>
  <c r="G306" i="31"/>
  <c r="E306" i="31"/>
  <c r="C306" i="31"/>
  <c r="K305" i="31"/>
  <c r="I305" i="31"/>
  <c r="G305" i="31"/>
  <c r="E305" i="31"/>
  <c r="C305" i="31"/>
  <c r="K304" i="31"/>
  <c r="I304" i="31"/>
  <c r="G304" i="31"/>
  <c r="E304" i="31"/>
  <c r="C304" i="31"/>
  <c r="K303" i="31"/>
  <c r="I303" i="31"/>
  <c r="G303" i="31"/>
  <c r="E303" i="31"/>
  <c r="C303" i="31"/>
  <c r="K302" i="31"/>
  <c r="I302" i="31"/>
  <c r="G302" i="31"/>
  <c r="E302" i="31"/>
  <c r="C302" i="31"/>
  <c r="K301" i="31"/>
  <c r="I301" i="31"/>
  <c r="G301" i="31"/>
  <c r="E301" i="31"/>
  <c r="C301" i="31"/>
  <c r="K300" i="31"/>
  <c r="I300" i="31"/>
  <c r="G300" i="31"/>
  <c r="E300" i="31"/>
  <c r="C300" i="31"/>
  <c r="K299" i="31"/>
  <c r="I299" i="31"/>
  <c r="G299" i="31"/>
  <c r="E299" i="31"/>
  <c r="C299" i="31"/>
  <c r="K298" i="31"/>
  <c r="I298" i="31"/>
  <c r="G298" i="31"/>
  <c r="E298" i="31"/>
  <c r="C298" i="31"/>
  <c r="K297" i="31"/>
  <c r="I297" i="31"/>
  <c r="G297" i="31"/>
  <c r="E297" i="31"/>
  <c r="C297" i="31"/>
  <c r="K296" i="31"/>
  <c r="I296" i="31"/>
  <c r="G296" i="31"/>
  <c r="E296" i="31"/>
  <c r="C296" i="31"/>
  <c r="K295" i="31"/>
  <c r="I295" i="31"/>
  <c r="G295" i="31"/>
  <c r="E295" i="31"/>
  <c r="C295" i="31"/>
  <c r="K294" i="31"/>
  <c r="I294" i="31"/>
  <c r="G294" i="31"/>
  <c r="E294" i="31"/>
  <c r="C294" i="31"/>
  <c r="K293" i="31"/>
  <c r="I293" i="31"/>
  <c r="G293" i="31"/>
  <c r="E293" i="31"/>
  <c r="C293" i="31"/>
  <c r="K292" i="31"/>
  <c r="I292" i="31"/>
  <c r="G292" i="31"/>
  <c r="E292" i="31"/>
  <c r="C292" i="31"/>
  <c r="K291" i="31"/>
  <c r="I291" i="31"/>
  <c r="G291" i="31"/>
  <c r="E291" i="31"/>
  <c r="C291" i="31"/>
  <c r="K290" i="31"/>
  <c r="I290" i="31"/>
  <c r="G290" i="31"/>
  <c r="E290" i="31"/>
  <c r="C290" i="31"/>
  <c r="K289" i="31"/>
  <c r="I289" i="31"/>
  <c r="G289" i="31"/>
  <c r="E289" i="31"/>
  <c r="C289" i="31"/>
  <c r="K288" i="31"/>
  <c r="I288" i="31"/>
  <c r="G288" i="31"/>
  <c r="E288" i="31"/>
  <c r="C288" i="31"/>
  <c r="K287" i="31"/>
  <c r="I287" i="31"/>
  <c r="G287" i="31"/>
  <c r="E287" i="31"/>
  <c r="C287" i="31"/>
  <c r="K286" i="31"/>
  <c r="I286" i="31"/>
  <c r="G286" i="31"/>
  <c r="E286" i="31"/>
  <c r="C286" i="31"/>
  <c r="K285" i="31"/>
  <c r="I285" i="31"/>
  <c r="G285" i="31"/>
  <c r="E285" i="31"/>
  <c r="C285" i="31"/>
  <c r="K284" i="31"/>
  <c r="I284" i="31"/>
  <c r="G284" i="31"/>
  <c r="E284" i="31"/>
  <c r="C284" i="31"/>
  <c r="K283" i="31"/>
  <c r="I283" i="31"/>
  <c r="G283" i="31"/>
  <c r="E283" i="31"/>
  <c r="C283" i="31"/>
  <c r="K282" i="31"/>
  <c r="I282" i="31"/>
  <c r="G282" i="31"/>
  <c r="E282" i="31"/>
  <c r="C282" i="31"/>
  <c r="K281" i="31"/>
  <c r="I281" i="31"/>
  <c r="G281" i="31"/>
  <c r="E281" i="31"/>
  <c r="C281" i="31"/>
  <c r="K280" i="31"/>
  <c r="I280" i="31"/>
  <c r="G280" i="31"/>
  <c r="E280" i="31"/>
  <c r="C280" i="31"/>
  <c r="K279" i="31"/>
  <c r="I279" i="31"/>
  <c r="G279" i="31"/>
  <c r="E279" i="31"/>
  <c r="C279" i="31"/>
  <c r="K278" i="31"/>
  <c r="I278" i="31"/>
  <c r="G278" i="31"/>
  <c r="E278" i="31"/>
  <c r="C278" i="31"/>
  <c r="K277" i="31"/>
  <c r="I277" i="31"/>
  <c r="G277" i="31"/>
  <c r="E277" i="31"/>
  <c r="C277" i="31"/>
  <c r="K276" i="31"/>
  <c r="I276" i="31"/>
  <c r="G276" i="31"/>
  <c r="E276" i="31"/>
  <c r="C276" i="31"/>
  <c r="K275" i="31"/>
  <c r="I275" i="31"/>
  <c r="G275" i="31"/>
  <c r="E275" i="31"/>
  <c r="C275" i="31"/>
  <c r="K274" i="31"/>
  <c r="I274" i="31"/>
  <c r="G274" i="31"/>
  <c r="E274" i="31"/>
  <c r="C274" i="31"/>
  <c r="K273" i="31"/>
  <c r="I273" i="31"/>
  <c r="G273" i="31"/>
  <c r="E273" i="31"/>
  <c r="C273" i="31"/>
  <c r="K272" i="31"/>
  <c r="I272" i="31"/>
  <c r="G272" i="31"/>
  <c r="E272" i="31"/>
  <c r="C272" i="31"/>
  <c r="K271" i="31"/>
  <c r="I271" i="31"/>
  <c r="G271" i="31"/>
  <c r="E271" i="31"/>
  <c r="C271" i="31"/>
  <c r="K270" i="31"/>
  <c r="I270" i="31"/>
  <c r="G270" i="31"/>
  <c r="E270" i="31"/>
  <c r="C270" i="31"/>
  <c r="K269" i="31"/>
  <c r="I269" i="31"/>
  <c r="G269" i="31"/>
  <c r="E269" i="31"/>
  <c r="C269" i="31"/>
  <c r="K268" i="31"/>
  <c r="I268" i="31"/>
  <c r="G268" i="31"/>
  <c r="E268" i="31"/>
  <c r="C268" i="31"/>
  <c r="K267" i="31"/>
  <c r="I267" i="31"/>
  <c r="G267" i="31"/>
  <c r="E267" i="31"/>
  <c r="C267" i="31"/>
  <c r="K266" i="31"/>
  <c r="I266" i="31"/>
  <c r="G266" i="31"/>
  <c r="E266" i="31"/>
  <c r="C266" i="31"/>
  <c r="K265" i="31"/>
  <c r="I265" i="31"/>
  <c r="G265" i="31"/>
  <c r="E265" i="31"/>
  <c r="C265" i="31"/>
  <c r="K264" i="31"/>
  <c r="I264" i="31"/>
  <c r="G264" i="31"/>
  <c r="E264" i="31"/>
  <c r="C264" i="31"/>
  <c r="K263" i="31"/>
  <c r="I263" i="31"/>
  <c r="G263" i="31"/>
  <c r="E263" i="31"/>
  <c r="C263" i="31"/>
  <c r="K262" i="31"/>
  <c r="I262" i="31"/>
  <c r="G262" i="31"/>
  <c r="E262" i="31"/>
  <c r="C262" i="31"/>
  <c r="K261" i="31"/>
  <c r="I261" i="31"/>
  <c r="G261" i="31"/>
  <c r="E261" i="31"/>
  <c r="C261" i="31"/>
  <c r="K260" i="31"/>
  <c r="I260" i="31"/>
  <c r="G260" i="31"/>
  <c r="E260" i="31"/>
  <c r="C260" i="31"/>
  <c r="K259" i="31"/>
  <c r="I259" i="31"/>
  <c r="G259" i="31"/>
  <c r="E259" i="31"/>
  <c r="C259" i="31"/>
  <c r="K258" i="31"/>
  <c r="I258" i="31"/>
  <c r="G258" i="31"/>
  <c r="E258" i="31"/>
  <c r="C258" i="31"/>
  <c r="K257" i="31"/>
  <c r="I257" i="31"/>
  <c r="G257" i="31"/>
  <c r="E257" i="31"/>
  <c r="C257" i="31"/>
  <c r="K256" i="31"/>
  <c r="I256" i="31"/>
  <c r="G256" i="31"/>
  <c r="E256" i="31"/>
  <c r="C256" i="31"/>
  <c r="K255" i="31"/>
  <c r="I255" i="31"/>
  <c r="G255" i="31"/>
  <c r="E255" i="31"/>
  <c r="C255" i="31"/>
  <c r="K254" i="31"/>
  <c r="I254" i="31"/>
  <c r="G254" i="31"/>
  <c r="E254" i="31"/>
  <c r="C254" i="31"/>
  <c r="K253" i="31"/>
  <c r="I253" i="31"/>
  <c r="G253" i="31"/>
  <c r="E253" i="31"/>
  <c r="C253" i="31"/>
  <c r="K252" i="31"/>
  <c r="I252" i="31"/>
  <c r="G252" i="31"/>
  <c r="E252" i="31"/>
  <c r="C252" i="31"/>
  <c r="K251" i="31"/>
  <c r="I251" i="31"/>
  <c r="G251" i="31"/>
  <c r="E251" i="31"/>
  <c r="C251" i="31"/>
  <c r="K250" i="31"/>
  <c r="I250" i="31"/>
  <c r="G250" i="31"/>
  <c r="E250" i="31"/>
  <c r="C250" i="31"/>
  <c r="K249" i="31"/>
  <c r="I249" i="31"/>
  <c r="G249" i="31"/>
  <c r="E249" i="31"/>
  <c r="C249" i="31"/>
  <c r="K248" i="31"/>
  <c r="I248" i="31"/>
  <c r="G248" i="31"/>
  <c r="E248" i="31"/>
  <c r="C248" i="31"/>
  <c r="K247" i="31"/>
  <c r="I247" i="31"/>
  <c r="G247" i="31"/>
  <c r="E247" i="31"/>
  <c r="C247" i="31"/>
  <c r="K246" i="31"/>
  <c r="I246" i="31"/>
  <c r="G246" i="31"/>
  <c r="E246" i="31"/>
  <c r="C246" i="31"/>
  <c r="K245" i="31"/>
  <c r="I245" i="31"/>
  <c r="G245" i="31"/>
  <c r="E245" i="31"/>
  <c r="C245" i="31"/>
  <c r="K244" i="31"/>
  <c r="I244" i="31"/>
  <c r="G244" i="31"/>
  <c r="E244" i="31"/>
  <c r="C244" i="31"/>
  <c r="K243" i="31"/>
  <c r="I243" i="31"/>
  <c r="G243" i="31"/>
  <c r="E243" i="31"/>
  <c r="C243" i="31"/>
  <c r="K242" i="31"/>
  <c r="I242" i="31"/>
  <c r="G242" i="31"/>
  <c r="E242" i="31"/>
  <c r="C242" i="31"/>
  <c r="K241" i="31"/>
  <c r="I241" i="31"/>
  <c r="G241" i="31"/>
  <c r="E241" i="31"/>
  <c r="C241" i="31"/>
  <c r="K240" i="31"/>
  <c r="I240" i="31"/>
  <c r="G240" i="31"/>
  <c r="E240" i="31"/>
  <c r="C240" i="31"/>
  <c r="K239" i="31"/>
  <c r="I239" i="31"/>
  <c r="G239" i="31"/>
  <c r="E239" i="31"/>
  <c r="C239" i="31"/>
  <c r="K238" i="31"/>
  <c r="I238" i="31"/>
  <c r="G238" i="31"/>
  <c r="E238" i="31"/>
  <c r="C238" i="31"/>
  <c r="K237" i="31"/>
  <c r="I237" i="31"/>
  <c r="G237" i="31"/>
  <c r="E237" i="31"/>
  <c r="C237" i="31"/>
  <c r="K236" i="31"/>
  <c r="I236" i="31"/>
  <c r="G236" i="31"/>
  <c r="E236" i="31"/>
  <c r="C236" i="31"/>
  <c r="K235" i="31"/>
  <c r="I235" i="31"/>
  <c r="G235" i="31"/>
  <c r="E235" i="31"/>
  <c r="C235" i="31"/>
  <c r="K234" i="31"/>
  <c r="I234" i="31"/>
  <c r="G234" i="31"/>
  <c r="E234" i="31"/>
  <c r="C234" i="31"/>
  <c r="K233" i="31"/>
  <c r="I233" i="31"/>
  <c r="G233" i="31"/>
  <c r="E233" i="31"/>
  <c r="C233" i="31"/>
  <c r="K232" i="31"/>
  <c r="I232" i="31"/>
  <c r="G232" i="31"/>
  <c r="E232" i="31"/>
  <c r="C232" i="31"/>
  <c r="K231" i="31"/>
  <c r="I231" i="31"/>
  <c r="G231" i="31"/>
  <c r="E231" i="31"/>
  <c r="C231" i="31"/>
  <c r="K230" i="31"/>
  <c r="I230" i="31"/>
  <c r="G230" i="31"/>
  <c r="E230" i="31"/>
  <c r="C230" i="31"/>
  <c r="K229" i="31"/>
  <c r="I229" i="31"/>
  <c r="G229" i="31"/>
  <c r="E229" i="31"/>
  <c r="C229" i="31"/>
  <c r="K228" i="31"/>
  <c r="I228" i="31"/>
  <c r="G228" i="31"/>
  <c r="E228" i="31"/>
  <c r="C228" i="31"/>
  <c r="K227" i="31"/>
  <c r="I227" i="31"/>
  <c r="G227" i="31"/>
  <c r="E227" i="31"/>
  <c r="C227" i="31"/>
  <c r="K226" i="31"/>
  <c r="I226" i="31"/>
  <c r="G226" i="31"/>
  <c r="E226" i="31"/>
  <c r="C226" i="31"/>
  <c r="K225" i="31"/>
  <c r="I225" i="31"/>
  <c r="G225" i="31"/>
  <c r="E225" i="31"/>
  <c r="C225" i="31"/>
  <c r="K224" i="31"/>
  <c r="I224" i="31"/>
  <c r="G224" i="31"/>
  <c r="E224" i="31"/>
  <c r="C224" i="31"/>
  <c r="K223" i="31"/>
  <c r="I223" i="31"/>
  <c r="G223" i="31"/>
  <c r="E223" i="31"/>
  <c r="C223" i="31"/>
  <c r="K222" i="31"/>
  <c r="I222" i="31"/>
  <c r="G222" i="31"/>
  <c r="E222" i="31"/>
  <c r="C222" i="31"/>
  <c r="K221" i="31"/>
  <c r="I221" i="31"/>
  <c r="G221" i="31"/>
  <c r="E221" i="31"/>
  <c r="C221" i="31"/>
  <c r="K220" i="31"/>
  <c r="I220" i="31"/>
  <c r="G220" i="31"/>
  <c r="E220" i="31"/>
  <c r="C220" i="31"/>
  <c r="K219" i="31"/>
  <c r="I219" i="31"/>
  <c r="G219" i="31"/>
  <c r="E219" i="31"/>
  <c r="C219" i="31"/>
  <c r="K218" i="31"/>
  <c r="I218" i="31"/>
  <c r="G218" i="31"/>
  <c r="E218" i="31"/>
  <c r="C218" i="31"/>
  <c r="K217" i="31"/>
  <c r="I217" i="31"/>
  <c r="G217" i="31"/>
  <c r="E217" i="31"/>
  <c r="C217" i="31"/>
  <c r="K216" i="31"/>
  <c r="I216" i="31"/>
  <c r="G216" i="31"/>
  <c r="E216" i="31"/>
  <c r="C216" i="31"/>
  <c r="K215" i="31"/>
  <c r="I215" i="31"/>
  <c r="G215" i="31"/>
  <c r="E215" i="31"/>
  <c r="C215" i="31"/>
  <c r="K214" i="31"/>
  <c r="I214" i="31"/>
  <c r="G214" i="31"/>
  <c r="E214" i="31"/>
  <c r="C214" i="31"/>
  <c r="K213" i="31"/>
  <c r="I213" i="31"/>
  <c r="G213" i="31"/>
  <c r="E213" i="31"/>
  <c r="C213" i="31"/>
  <c r="K212" i="31"/>
  <c r="I212" i="31"/>
  <c r="G212" i="31"/>
  <c r="E212" i="31"/>
  <c r="C212" i="31"/>
  <c r="K211" i="31"/>
  <c r="I211" i="31"/>
  <c r="G211" i="31"/>
  <c r="E211" i="31"/>
  <c r="C211" i="31"/>
  <c r="K210" i="31"/>
  <c r="I210" i="31"/>
  <c r="G210" i="31"/>
  <c r="E210" i="31"/>
  <c r="C210" i="31"/>
  <c r="K209" i="31"/>
  <c r="I209" i="31"/>
  <c r="G209" i="31"/>
  <c r="E209" i="31"/>
  <c r="C209" i="31"/>
  <c r="K208" i="31"/>
  <c r="I208" i="31"/>
  <c r="G208" i="31"/>
  <c r="E208" i="31"/>
  <c r="C208" i="31"/>
  <c r="K207" i="31"/>
  <c r="I207" i="31"/>
  <c r="G207" i="31"/>
  <c r="E207" i="31"/>
  <c r="C207" i="31"/>
  <c r="K206" i="31"/>
  <c r="I206" i="31"/>
  <c r="G206" i="31"/>
  <c r="E206" i="31"/>
  <c r="C206" i="31"/>
  <c r="K205" i="31"/>
  <c r="I205" i="31"/>
  <c r="G205" i="31"/>
  <c r="E205" i="31"/>
  <c r="C205" i="31"/>
  <c r="K204" i="31"/>
  <c r="I204" i="31"/>
  <c r="G204" i="31"/>
  <c r="E204" i="31"/>
  <c r="C204" i="31"/>
  <c r="K203" i="31"/>
  <c r="I203" i="31"/>
  <c r="G203" i="31"/>
  <c r="E203" i="31"/>
  <c r="C203" i="31"/>
  <c r="K202" i="31"/>
  <c r="I202" i="31"/>
  <c r="G202" i="31"/>
  <c r="E202" i="31"/>
  <c r="C202" i="31"/>
  <c r="K201" i="31"/>
  <c r="I201" i="31"/>
  <c r="G201" i="31"/>
  <c r="E201" i="31"/>
  <c r="C201" i="31"/>
  <c r="K200" i="31"/>
  <c r="I200" i="31"/>
  <c r="G200" i="31"/>
  <c r="E200" i="31"/>
  <c r="C200" i="31"/>
  <c r="K199" i="31"/>
  <c r="I199" i="31"/>
  <c r="G199" i="31"/>
  <c r="E199" i="31"/>
  <c r="C199" i="31"/>
  <c r="K198" i="31"/>
  <c r="I198" i="31"/>
  <c r="G198" i="31"/>
  <c r="E198" i="31"/>
  <c r="C198" i="31"/>
  <c r="K197" i="31"/>
  <c r="I197" i="31"/>
  <c r="G197" i="31"/>
  <c r="E197" i="31"/>
  <c r="C197" i="31"/>
  <c r="K196" i="31"/>
  <c r="I196" i="31"/>
  <c r="G196" i="31"/>
  <c r="E196" i="31"/>
  <c r="C196" i="31"/>
  <c r="K195" i="31"/>
  <c r="I195" i="31"/>
  <c r="G195" i="31"/>
  <c r="E195" i="31"/>
  <c r="C195" i="31"/>
  <c r="K194" i="31"/>
  <c r="I194" i="31"/>
  <c r="G194" i="31"/>
  <c r="E194" i="31"/>
  <c r="C194" i="31"/>
  <c r="K193" i="31"/>
  <c r="I193" i="31"/>
  <c r="G193" i="31"/>
  <c r="E193" i="31"/>
  <c r="C193" i="31"/>
  <c r="K192" i="31"/>
  <c r="I192" i="31"/>
  <c r="G192" i="31"/>
  <c r="E192" i="31"/>
  <c r="C192" i="31"/>
  <c r="K191" i="31"/>
  <c r="I191" i="31"/>
  <c r="G191" i="31"/>
  <c r="E191" i="31"/>
  <c r="C191" i="31"/>
  <c r="K190" i="31"/>
  <c r="I190" i="31"/>
  <c r="G190" i="31"/>
  <c r="E190" i="31"/>
  <c r="C190" i="31"/>
  <c r="K189" i="31"/>
  <c r="I189" i="31"/>
  <c r="G189" i="31"/>
  <c r="E189" i="31"/>
  <c r="C189" i="31"/>
  <c r="K188" i="31"/>
  <c r="I188" i="31"/>
  <c r="G188" i="31"/>
  <c r="E188" i="31"/>
  <c r="C188" i="31"/>
  <c r="K187" i="31"/>
  <c r="I187" i="31"/>
  <c r="G187" i="31"/>
  <c r="E187" i="31"/>
  <c r="C187" i="31"/>
  <c r="K186" i="31"/>
  <c r="I186" i="31"/>
  <c r="G186" i="31"/>
  <c r="E186" i="31"/>
  <c r="C186" i="31"/>
  <c r="K185" i="31"/>
  <c r="I185" i="31"/>
  <c r="G185" i="31"/>
  <c r="E185" i="31"/>
  <c r="C185" i="31"/>
  <c r="K184" i="31"/>
  <c r="I184" i="31"/>
  <c r="G184" i="31"/>
  <c r="E184" i="31"/>
  <c r="C184" i="31"/>
  <c r="K183" i="31"/>
  <c r="I183" i="31"/>
  <c r="G183" i="31"/>
  <c r="E183" i="31"/>
  <c r="C183" i="31"/>
  <c r="K182" i="31"/>
  <c r="I182" i="31"/>
  <c r="G182" i="31"/>
  <c r="E182" i="31"/>
  <c r="C182" i="31"/>
  <c r="K181" i="31"/>
  <c r="I181" i="31"/>
  <c r="G181" i="31"/>
  <c r="E181" i="31"/>
  <c r="C181" i="31"/>
  <c r="K180" i="31"/>
  <c r="I180" i="31"/>
  <c r="G180" i="31"/>
  <c r="E180" i="31"/>
  <c r="C180" i="31"/>
  <c r="K179" i="31"/>
  <c r="I179" i="31"/>
  <c r="G179" i="31"/>
  <c r="E179" i="31"/>
  <c r="C179" i="31"/>
  <c r="K178" i="31"/>
  <c r="I178" i="31"/>
  <c r="G178" i="31"/>
  <c r="E178" i="31"/>
  <c r="C178" i="31"/>
  <c r="K177" i="31"/>
  <c r="I177" i="31"/>
  <c r="G177" i="31"/>
  <c r="E177" i="31"/>
  <c r="C177" i="31"/>
  <c r="K176" i="31"/>
  <c r="I176" i="31"/>
  <c r="G176" i="31"/>
  <c r="E176" i="31"/>
  <c r="C176" i="31"/>
  <c r="K175" i="31"/>
  <c r="I175" i="31"/>
  <c r="G175" i="31"/>
  <c r="E175" i="31"/>
  <c r="C175" i="31"/>
  <c r="K174" i="31"/>
  <c r="I174" i="31"/>
  <c r="G174" i="31"/>
  <c r="E174" i="31"/>
  <c r="C174" i="31"/>
  <c r="K173" i="31"/>
  <c r="I173" i="31"/>
  <c r="G173" i="31"/>
  <c r="E173" i="31"/>
  <c r="C173" i="31"/>
  <c r="K172" i="31"/>
  <c r="I172" i="31"/>
  <c r="G172" i="31"/>
  <c r="E172" i="31"/>
  <c r="C172" i="31"/>
  <c r="K171" i="31"/>
  <c r="I171" i="31"/>
  <c r="G171" i="31"/>
  <c r="E171" i="31"/>
  <c r="C171" i="31"/>
  <c r="K170" i="31"/>
  <c r="I170" i="31"/>
  <c r="G170" i="31"/>
  <c r="E170" i="31"/>
  <c r="C170" i="31"/>
  <c r="K169" i="31"/>
  <c r="I169" i="31"/>
  <c r="G169" i="31"/>
  <c r="E169" i="31"/>
  <c r="C169" i="31"/>
  <c r="K168" i="31"/>
  <c r="I168" i="31"/>
  <c r="G168" i="31"/>
  <c r="E168" i="31"/>
  <c r="C168" i="31"/>
  <c r="K167" i="31"/>
  <c r="I167" i="31"/>
  <c r="G167" i="31"/>
  <c r="E167" i="31"/>
  <c r="C167" i="31"/>
  <c r="K166" i="31"/>
  <c r="I166" i="31"/>
  <c r="G166" i="31"/>
  <c r="E166" i="31"/>
  <c r="C166" i="31"/>
  <c r="K165" i="31"/>
  <c r="I165" i="31"/>
  <c r="G165" i="31"/>
  <c r="E165" i="31"/>
  <c r="C165" i="31"/>
  <c r="K164" i="31"/>
  <c r="I164" i="31"/>
  <c r="G164" i="31"/>
  <c r="E164" i="31"/>
  <c r="C164" i="31"/>
  <c r="K163" i="31"/>
  <c r="I163" i="31"/>
  <c r="G163" i="31"/>
  <c r="E163" i="31"/>
  <c r="C163" i="31"/>
  <c r="K162" i="31"/>
  <c r="I162" i="31"/>
  <c r="G162" i="31"/>
  <c r="E162" i="31"/>
  <c r="C162" i="31"/>
  <c r="K161" i="31"/>
  <c r="I161" i="31"/>
  <c r="G161" i="31"/>
  <c r="E161" i="31"/>
  <c r="C161" i="31"/>
  <c r="K160" i="31"/>
  <c r="I160" i="31"/>
  <c r="G160" i="31"/>
  <c r="E160" i="31"/>
  <c r="C160" i="31"/>
  <c r="K159" i="31"/>
  <c r="I159" i="31"/>
  <c r="G159" i="31"/>
  <c r="E159" i="31"/>
  <c r="C159" i="31"/>
  <c r="K158" i="31"/>
  <c r="I158" i="31"/>
  <c r="G158" i="31"/>
  <c r="E158" i="31"/>
  <c r="C158" i="31"/>
  <c r="K157" i="31"/>
  <c r="I157" i="31"/>
  <c r="G157" i="31"/>
  <c r="E157" i="31"/>
  <c r="C157" i="31"/>
  <c r="K156" i="31"/>
  <c r="I156" i="31"/>
  <c r="G156" i="31"/>
  <c r="E156" i="31"/>
  <c r="C156" i="31"/>
  <c r="K155" i="31"/>
  <c r="I155" i="31"/>
  <c r="G155" i="31"/>
  <c r="E155" i="31"/>
  <c r="C155" i="31"/>
  <c r="K154" i="31"/>
  <c r="I154" i="31"/>
  <c r="G154" i="31"/>
  <c r="E154" i="31"/>
  <c r="C154" i="31"/>
  <c r="K153" i="31"/>
  <c r="I153" i="31"/>
  <c r="G153" i="31"/>
  <c r="E153" i="31"/>
  <c r="C153" i="31"/>
  <c r="K152" i="31"/>
  <c r="I152" i="31"/>
  <c r="G152" i="31"/>
  <c r="E152" i="31"/>
  <c r="C152" i="31"/>
  <c r="K151" i="31"/>
  <c r="I151" i="31"/>
  <c r="G151" i="31"/>
  <c r="E151" i="31"/>
  <c r="C151" i="31"/>
  <c r="K150" i="31"/>
  <c r="I150" i="31"/>
  <c r="G150" i="31"/>
  <c r="E150" i="31"/>
  <c r="C150" i="31"/>
  <c r="K149" i="31"/>
  <c r="I149" i="31"/>
  <c r="G149" i="31"/>
  <c r="E149" i="31"/>
  <c r="C149" i="31"/>
  <c r="K148" i="31"/>
  <c r="I148" i="31"/>
  <c r="G148" i="31"/>
  <c r="E148" i="31"/>
  <c r="C148" i="31"/>
  <c r="K147" i="31"/>
  <c r="I147" i="31"/>
  <c r="G147" i="31"/>
  <c r="E147" i="31"/>
  <c r="C147" i="31"/>
  <c r="K146" i="31"/>
  <c r="I146" i="31"/>
  <c r="G146" i="31"/>
  <c r="E146" i="31"/>
  <c r="C146" i="31"/>
  <c r="K145" i="31"/>
  <c r="I145" i="31"/>
  <c r="G145" i="31"/>
  <c r="E145" i="31"/>
  <c r="C145" i="31"/>
  <c r="K144" i="31"/>
  <c r="I144" i="31"/>
  <c r="G144" i="31"/>
  <c r="E144" i="31"/>
  <c r="C144" i="31"/>
  <c r="K143" i="31"/>
  <c r="I143" i="31"/>
  <c r="G143" i="31"/>
  <c r="E143" i="31"/>
  <c r="C143" i="31"/>
  <c r="K142" i="31"/>
  <c r="I142" i="31"/>
  <c r="G142" i="31"/>
  <c r="E142" i="31"/>
  <c r="C142" i="31"/>
  <c r="K141" i="31"/>
  <c r="I141" i="31"/>
  <c r="G141" i="31"/>
  <c r="E141" i="31"/>
  <c r="C141" i="31"/>
  <c r="K140" i="31"/>
  <c r="I140" i="31"/>
  <c r="G140" i="31"/>
  <c r="E140" i="31"/>
  <c r="C140" i="31"/>
  <c r="K139" i="31"/>
  <c r="I139" i="31"/>
  <c r="G139" i="31"/>
  <c r="E139" i="31"/>
  <c r="C139" i="31"/>
  <c r="K138" i="31"/>
  <c r="I138" i="31"/>
  <c r="G138" i="31"/>
  <c r="E138" i="31"/>
  <c r="C138" i="31"/>
  <c r="K137" i="31"/>
  <c r="I137" i="31"/>
  <c r="G137" i="31"/>
  <c r="E137" i="31"/>
  <c r="C137" i="31"/>
  <c r="K136" i="31"/>
  <c r="I136" i="31"/>
  <c r="G136" i="31"/>
  <c r="E136" i="31"/>
  <c r="C136" i="31"/>
  <c r="K135" i="31"/>
  <c r="I135" i="31"/>
  <c r="G135" i="31"/>
  <c r="E135" i="31"/>
  <c r="C135" i="31"/>
  <c r="K134" i="31"/>
  <c r="I134" i="31"/>
  <c r="G134" i="31"/>
  <c r="E134" i="31"/>
  <c r="C134" i="31"/>
  <c r="K133" i="31"/>
  <c r="I133" i="31"/>
  <c r="G133" i="31"/>
  <c r="E133" i="31"/>
  <c r="C133" i="31"/>
  <c r="K132" i="31"/>
  <c r="I132" i="31"/>
  <c r="G132" i="31"/>
  <c r="E132" i="31"/>
  <c r="C132" i="31"/>
  <c r="K131" i="31"/>
  <c r="I131" i="31"/>
  <c r="G131" i="31"/>
  <c r="E131" i="31"/>
  <c r="C131" i="31"/>
  <c r="K130" i="31"/>
  <c r="I130" i="31"/>
  <c r="G130" i="31"/>
  <c r="E130" i="31"/>
  <c r="C130" i="31"/>
  <c r="K129" i="31"/>
  <c r="I129" i="31"/>
  <c r="G129" i="31"/>
  <c r="E129" i="31"/>
  <c r="C129" i="31"/>
  <c r="K128" i="31"/>
  <c r="I128" i="31"/>
  <c r="G128" i="31"/>
  <c r="E128" i="31"/>
  <c r="C128" i="31"/>
  <c r="K127" i="31"/>
  <c r="I127" i="31"/>
  <c r="G127" i="31"/>
  <c r="E127" i="31"/>
  <c r="C127" i="31"/>
  <c r="K126" i="31"/>
  <c r="I126" i="31"/>
  <c r="G126" i="31"/>
  <c r="E126" i="31"/>
  <c r="C126" i="31"/>
  <c r="K125" i="31"/>
  <c r="I125" i="31"/>
  <c r="G125" i="31"/>
  <c r="E125" i="31"/>
  <c r="C125" i="31"/>
  <c r="K124" i="31"/>
  <c r="I124" i="31"/>
  <c r="G124" i="31"/>
  <c r="E124" i="31"/>
  <c r="C124" i="31"/>
  <c r="K123" i="31"/>
  <c r="I123" i="31"/>
  <c r="G123" i="31"/>
  <c r="E123" i="31"/>
  <c r="C123" i="31"/>
  <c r="K122" i="31"/>
  <c r="I122" i="31"/>
  <c r="G122" i="31"/>
  <c r="E122" i="31"/>
  <c r="C122" i="31"/>
  <c r="K121" i="31"/>
  <c r="I121" i="31"/>
  <c r="G121" i="31"/>
  <c r="E121" i="31"/>
  <c r="C121" i="31"/>
  <c r="K120" i="31"/>
  <c r="I120" i="31"/>
  <c r="G120" i="31"/>
  <c r="E120" i="31"/>
  <c r="C120" i="31"/>
  <c r="K119" i="31"/>
  <c r="I119" i="31"/>
  <c r="G119" i="31"/>
  <c r="E119" i="31"/>
  <c r="C119" i="31"/>
  <c r="K118" i="31"/>
  <c r="I118" i="31"/>
  <c r="G118" i="31"/>
  <c r="E118" i="31"/>
  <c r="C118" i="31"/>
  <c r="K117" i="31"/>
  <c r="I117" i="31"/>
  <c r="G117" i="31"/>
  <c r="E117" i="31"/>
  <c r="C117" i="31"/>
  <c r="K116" i="31"/>
  <c r="I116" i="31"/>
  <c r="G116" i="31"/>
  <c r="E116" i="31"/>
  <c r="C116" i="31"/>
  <c r="K115" i="31"/>
  <c r="I115" i="31"/>
  <c r="G115" i="31"/>
  <c r="E115" i="31"/>
  <c r="C115" i="31"/>
  <c r="K114" i="31"/>
  <c r="I114" i="31"/>
  <c r="G114" i="31"/>
  <c r="E114" i="31"/>
  <c r="C114" i="31"/>
  <c r="K113" i="31"/>
  <c r="I113" i="31"/>
  <c r="G113" i="31"/>
  <c r="E113" i="31"/>
  <c r="C113" i="31"/>
  <c r="K112" i="31"/>
  <c r="I112" i="31"/>
  <c r="G112" i="31"/>
  <c r="E112" i="31"/>
  <c r="C112" i="31"/>
  <c r="K111" i="31"/>
  <c r="I111" i="31"/>
  <c r="G111" i="31"/>
  <c r="E111" i="31"/>
  <c r="C111" i="31"/>
  <c r="K110" i="31"/>
  <c r="I110" i="31"/>
  <c r="G110" i="31"/>
  <c r="E110" i="31"/>
  <c r="C110" i="31"/>
  <c r="K109" i="31"/>
  <c r="I109" i="31"/>
  <c r="G109" i="31"/>
  <c r="E109" i="31"/>
  <c r="C109" i="31"/>
  <c r="K108" i="31"/>
  <c r="I108" i="31"/>
  <c r="G108" i="31"/>
  <c r="E108" i="31"/>
  <c r="C108" i="31"/>
  <c r="K107" i="31"/>
  <c r="I107" i="31"/>
  <c r="G107" i="31"/>
  <c r="E107" i="31"/>
  <c r="C107" i="31"/>
  <c r="K106" i="31"/>
  <c r="I106" i="31"/>
  <c r="G106" i="31"/>
  <c r="E106" i="31"/>
  <c r="U106" i="31" s="1"/>
  <c r="C106" i="31"/>
  <c r="K105" i="31"/>
  <c r="I105" i="31"/>
  <c r="G105" i="31"/>
  <c r="E105" i="31"/>
  <c r="C105" i="31"/>
  <c r="K104" i="31"/>
  <c r="I104" i="31"/>
  <c r="W104" i="31" s="1"/>
  <c r="G104" i="31"/>
  <c r="E104" i="31"/>
  <c r="C104" i="31"/>
  <c r="K103" i="31"/>
  <c r="I103" i="31"/>
  <c r="G103" i="31"/>
  <c r="E103" i="31"/>
  <c r="C103" i="31"/>
  <c r="K102" i="31"/>
  <c r="I102" i="31"/>
  <c r="G102" i="31"/>
  <c r="E102" i="31"/>
  <c r="U102" i="31" s="1"/>
  <c r="C102" i="31"/>
  <c r="K101" i="31"/>
  <c r="I101" i="31"/>
  <c r="G101" i="31"/>
  <c r="E101" i="31"/>
  <c r="C101" i="31"/>
  <c r="K100" i="31"/>
  <c r="I100" i="31"/>
  <c r="W100" i="31" s="1"/>
  <c r="G100" i="31"/>
  <c r="E100" i="31"/>
  <c r="C100" i="31"/>
  <c r="K99" i="31"/>
  <c r="I99" i="31"/>
  <c r="G99" i="31"/>
  <c r="E99" i="31"/>
  <c r="C99" i="31"/>
  <c r="K98" i="31"/>
  <c r="I98" i="31"/>
  <c r="G98" i="31"/>
  <c r="E98" i="31"/>
  <c r="U98" i="31" s="1"/>
  <c r="C98" i="31"/>
  <c r="K97" i="31"/>
  <c r="I97" i="31"/>
  <c r="G97" i="31"/>
  <c r="E97" i="31"/>
  <c r="C97" i="31"/>
  <c r="K96" i="31"/>
  <c r="I96" i="31"/>
  <c r="W96" i="31" s="1"/>
  <c r="G96" i="31"/>
  <c r="E96" i="31"/>
  <c r="C96" i="31"/>
  <c r="K95" i="31"/>
  <c r="I95" i="31"/>
  <c r="G95" i="31"/>
  <c r="E95" i="31"/>
  <c r="C95" i="31"/>
  <c r="K94" i="31"/>
  <c r="I94" i="31"/>
  <c r="G94" i="31"/>
  <c r="E94" i="31"/>
  <c r="U94" i="31" s="1"/>
  <c r="C94" i="31"/>
  <c r="K93" i="31"/>
  <c r="I93" i="31"/>
  <c r="G93" i="31"/>
  <c r="E93" i="31"/>
  <c r="C93" i="31"/>
  <c r="K92" i="31"/>
  <c r="I92" i="31"/>
  <c r="W92" i="31" s="1"/>
  <c r="G92" i="31"/>
  <c r="E92" i="31"/>
  <c r="C92" i="31"/>
  <c r="K91" i="31"/>
  <c r="I91" i="31"/>
  <c r="G91" i="31"/>
  <c r="E91" i="31"/>
  <c r="C91" i="31"/>
  <c r="K90" i="31"/>
  <c r="I90" i="31"/>
  <c r="G90" i="31"/>
  <c r="E90" i="31"/>
  <c r="U90" i="31" s="1"/>
  <c r="C90" i="31"/>
  <c r="K89" i="31"/>
  <c r="I89" i="31"/>
  <c r="G89" i="31"/>
  <c r="E89" i="31"/>
  <c r="C89" i="31"/>
  <c r="K88" i="31"/>
  <c r="I88" i="31"/>
  <c r="W88" i="31" s="1"/>
  <c r="G88" i="31"/>
  <c r="E88" i="31"/>
  <c r="C88" i="31"/>
  <c r="K87" i="31"/>
  <c r="I87" i="31"/>
  <c r="G87" i="31"/>
  <c r="E87" i="31"/>
  <c r="C87" i="31"/>
  <c r="K86" i="31"/>
  <c r="I86" i="31"/>
  <c r="G86" i="31"/>
  <c r="E86" i="31"/>
  <c r="U86" i="31" s="1"/>
  <c r="C86" i="31"/>
  <c r="K85" i="31"/>
  <c r="I85" i="31"/>
  <c r="G85" i="31"/>
  <c r="E85" i="31"/>
  <c r="C85" i="31"/>
  <c r="K84" i="31"/>
  <c r="I84" i="31"/>
  <c r="W84" i="31" s="1"/>
  <c r="G84" i="31"/>
  <c r="E84" i="31"/>
  <c r="C84" i="31"/>
  <c r="K83" i="31"/>
  <c r="I83" i="31"/>
  <c r="G83" i="31"/>
  <c r="E83" i="31"/>
  <c r="C83" i="31"/>
  <c r="K82" i="31"/>
  <c r="I82" i="31"/>
  <c r="G82" i="31"/>
  <c r="E82" i="31"/>
  <c r="U82" i="31" s="1"/>
  <c r="C82" i="31"/>
  <c r="K81" i="31"/>
  <c r="I81" i="31"/>
  <c r="G81" i="31"/>
  <c r="E81" i="31"/>
  <c r="C81" i="31"/>
  <c r="K80" i="31"/>
  <c r="I80" i="31"/>
  <c r="W80" i="31" s="1"/>
  <c r="G80" i="31"/>
  <c r="E80" i="31"/>
  <c r="C80" i="31"/>
  <c r="K79" i="31"/>
  <c r="I79" i="31"/>
  <c r="G79" i="31"/>
  <c r="E79" i="31"/>
  <c r="C79" i="31"/>
  <c r="K78" i="31"/>
  <c r="I78" i="31"/>
  <c r="G78" i="31"/>
  <c r="E78" i="31"/>
  <c r="U78" i="31" s="1"/>
  <c r="C78" i="31"/>
  <c r="K77" i="31"/>
  <c r="I77" i="31"/>
  <c r="G77" i="31"/>
  <c r="E77" i="31"/>
  <c r="C77" i="31"/>
  <c r="K76" i="31"/>
  <c r="I76" i="31"/>
  <c r="W76" i="31" s="1"/>
  <c r="G76" i="31"/>
  <c r="E76" i="31"/>
  <c r="C76" i="31"/>
  <c r="K75" i="31"/>
  <c r="I75" i="31"/>
  <c r="G75" i="31"/>
  <c r="E75" i="31"/>
  <c r="C75" i="31"/>
  <c r="K74" i="31"/>
  <c r="I74" i="31"/>
  <c r="G74" i="31"/>
  <c r="E74" i="31"/>
  <c r="U74" i="31" s="1"/>
  <c r="C74" i="31"/>
  <c r="K73" i="31"/>
  <c r="I73" i="31"/>
  <c r="G73" i="31"/>
  <c r="E73" i="31"/>
  <c r="C73" i="31"/>
  <c r="K72" i="31"/>
  <c r="I72" i="31"/>
  <c r="W72" i="31" s="1"/>
  <c r="G72" i="31"/>
  <c r="E72" i="31"/>
  <c r="C72" i="31"/>
  <c r="K71" i="31"/>
  <c r="I71" i="31"/>
  <c r="G71" i="31"/>
  <c r="E71" i="31"/>
  <c r="C71" i="31"/>
  <c r="K70" i="31"/>
  <c r="I70" i="31"/>
  <c r="G70" i="31"/>
  <c r="E70" i="31"/>
  <c r="U70" i="31" s="1"/>
  <c r="C70" i="31"/>
  <c r="K69" i="31"/>
  <c r="I69" i="31"/>
  <c r="G69" i="31"/>
  <c r="E69" i="31"/>
  <c r="C69" i="31"/>
  <c r="K68" i="31"/>
  <c r="I68" i="31"/>
  <c r="W68" i="31" s="1"/>
  <c r="G68" i="31"/>
  <c r="E68" i="31"/>
  <c r="C68" i="31"/>
  <c r="K67" i="31"/>
  <c r="I67" i="31"/>
  <c r="G67" i="31"/>
  <c r="E67" i="31"/>
  <c r="C67" i="31"/>
  <c r="K66" i="31"/>
  <c r="I66" i="31"/>
  <c r="G66" i="31"/>
  <c r="E66" i="31"/>
  <c r="U66" i="31" s="1"/>
  <c r="C66" i="31"/>
  <c r="K65" i="31"/>
  <c r="I65" i="31"/>
  <c r="G65" i="31"/>
  <c r="E65" i="31"/>
  <c r="C65" i="31"/>
  <c r="K64" i="31"/>
  <c r="I64" i="31"/>
  <c r="W64" i="31" s="1"/>
  <c r="G64" i="31"/>
  <c r="E64" i="31"/>
  <c r="C64" i="31"/>
  <c r="K63" i="31"/>
  <c r="I63" i="31"/>
  <c r="G63" i="31"/>
  <c r="E63" i="31"/>
  <c r="C63" i="31"/>
  <c r="K62" i="31"/>
  <c r="I62" i="31"/>
  <c r="G62" i="31"/>
  <c r="E62" i="31"/>
  <c r="U62" i="31" s="1"/>
  <c r="C62" i="31"/>
  <c r="K61" i="31"/>
  <c r="I61" i="31"/>
  <c r="G61" i="31"/>
  <c r="E61" i="31"/>
  <c r="C61" i="31"/>
  <c r="K60" i="31"/>
  <c r="I60" i="31"/>
  <c r="W60" i="31" s="1"/>
  <c r="G60" i="31"/>
  <c r="E60" i="31"/>
  <c r="C60" i="31"/>
  <c r="K59" i="31"/>
  <c r="I59" i="31"/>
  <c r="G59" i="31"/>
  <c r="E59" i="31"/>
  <c r="C59" i="31"/>
  <c r="K58" i="31"/>
  <c r="I58" i="31"/>
  <c r="G58" i="31"/>
  <c r="E58" i="31"/>
  <c r="C58" i="31"/>
  <c r="T58" i="31" s="1"/>
  <c r="W57" i="31"/>
  <c r="K57" i="31"/>
  <c r="X57" i="31" s="1"/>
  <c r="I57" i="31"/>
  <c r="G57" i="31"/>
  <c r="V57" i="31" s="1"/>
  <c r="E57" i="31"/>
  <c r="C57" i="31"/>
  <c r="T57" i="31" s="1"/>
  <c r="U56" i="31"/>
  <c r="K56" i="31"/>
  <c r="X56" i="31" s="1"/>
  <c r="I56" i="31"/>
  <c r="G56" i="31"/>
  <c r="V56" i="31" s="1"/>
  <c r="E56" i="31"/>
  <c r="C56" i="31"/>
  <c r="T56" i="31" s="1"/>
  <c r="W55" i="31"/>
  <c r="K55" i="31"/>
  <c r="X55" i="31" s="1"/>
  <c r="I55" i="31"/>
  <c r="G55" i="31"/>
  <c r="V55" i="31" s="1"/>
  <c r="E55" i="31"/>
  <c r="C55" i="31"/>
  <c r="T55" i="31" s="1"/>
  <c r="U54" i="31"/>
  <c r="K54" i="31"/>
  <c r="X54" i="31" s="1"/>
  <c r="I54" i="31"/>
  <c r="G54" i="31"/>
  <c r="V54" i="31" s="1"/>
  <c r="E54" i="31"/>
  <c r="C54" i="31"/>
  <c r="T54" i="31" s="1"/>
  <c r="W53" i="31"/>
  <c r="K53" i="31"/>
  <c r="X53" i="31" s="1"/>
  <c r="I53" i="31"/>
  <c r="G53" i="31"/>
  <c r="V53" i="31" s="1"/>
  <c r="E53" i="31"/>
  <c r="C53" i="31"/>
  <c r="T53" i="31" s="1"/>
  <c r="U52" i="31"/>
  <c r="K52" i="31"/>
  <c r="X52" i="31" s="1"/>
  <c r="I52" i="31"/>
  <c r="G52" i="31"/>
  <c r="V52" i="31" s="1"/>
  <c r="E52" i="31"/>
  <c r="C52" i="31"/>
  <c r="T52" i="31" s="1"/>
  <c r="W51" i="31"/>
  <c r="K51" i="31"/>
  <c r="X51" i="31" s="1"/>
  <c r="I51" i="31"/>
  <c r="G51" i="31"/>
  <c r="V51" i="31" s="1"/>
  <c r="E51" i="31"/>
  <c r="C51" i="31"/>
  <c r="T51" i="31" s="1"/>
  <c r="U50" i="31"/>
  <c r="K50" i="31"/>
  <c r="X50" i="31" s="1"/>
  <c r="I50" i="31"/>
  <c r="G50" i="31"/>
  <c r="V50" i="31" s="1"/>
  <c r="E50" i="31"/>
  <c r="C50" i="31"/>
  <c r="T50" i="31" s="1"/>
  <c r="W49" i="31"/>
  <c r="K49" i="31"/>
  <c r="X49" i="31" s="1"/>
  <c r="I49" i="31"/>
  <c r="G49" i="31"/>
  <c r="V49" i="31" s="1"/>
  <c r="E49" i="31"/>
  <c r="C49" i="31"/>
  <c r="T49" i="31" s="1"/>
  <c r="U48" i="31"/>
  <c r="K48" i="31"/>
  <c r="X48" i="31" s="1"/>
  <c r="I48" i="31"/>
  <c r="G48" i="31"/>
  <c r="V48" i="31" s="1"/>
  <c r="E48" i="31"/>
  <c r="C48" i="31"/>
  <c r="T48" i="31" s="1"/>
  <c r="W47" i="31"/>
  <c r="K47" i="31"/>
  <c r="X47" i="31" s="1"/>
  <c r="I47" i="31"/>
  <c r="G47" i="31"/>
  <c r="V47" i="31" s="1"/>
  <c r="E47" i="31"/>
  <c r="C47" i="31"/>
  <c r="T47" i="31" s="1"/>
  <c r="U46" i="31"/>
  <c r="K46" i="31"/>
  <c r="X46" i="31" s="1"/>
  <c r="I46" i="31"/>
  <c r="G46" i="31"/>
  <c r="V46" i="31" s="1"/>
  <c r="E46" i="31"/>
  <c r="C46" i="31"/>
  <c r="T46" i="31" s="1"/>
  <c r="W45" i="31"/>
  <c r="K45" i="31"/>
  <c r="X45" i="31" s="1"/>
  <c r="I45" i="31"/>
  <c r="G45" i="31"/>
  <c r="V45" i="31" s="1"/>
  <c r="E45" i="31"/>
  <c r="C45" i="31"/>
  <c r="T45" i="31" s="1"/>
  <c r="U44" i="31"/>
  <c r="K44" i="31"/>
  <c r="X44" i="31" s="1"/>
  <c r="I44" i="31"/>
  <c r="G44" i="31"/>
  <c r="V44" i="31" s="1"/>
  <c r="E44" i="31"/>
  <c r="C44" i="31"/>
  <c r="T44" i="31" s="1"/>
  <c r="W43" i="31"/>
  <c r="K43" i="31"/>
  <c r="X43" i="31" s="1"/>
  <c r="I43" i="31"/>
  <c r="G43" i="31"/>
  <c r="V43" i="31" s="1"/>
  <c r="E43" i="31"/>
  <c r="C43" i="31"/>
  <c r="T43" i="31" s="1"/>
  <c r="U42" i="31"/>
  <c r="K42" i="31"/>
  <c r="X42" i="31" s="1"/>
  <c r="I42" i="31"/>
  <c r="G42" i="31"/>
  <c r="V42" i="31" s="1"/>
  <c r="E42" i="31"/>
  <c r="C42" i="31"/>
  <c r="T42" i="31" s="1"/>
  <c r="W41" i="31"/>
  <c r="K41" i="31"/>
  <c r="X41" i="31" s="1"/>
  <c r="I41" i="31"/>
  <c r="G41" i="31"/>
  <c r="V41" i="31" s="1"/>
  <c r="E41" i="31"/>
  <c r="C41" i="31"/>
  <c r="T41" i="31" s="1"/>
  <c r="K40" i="31"/>
  <c r="I40" i="31"/>
  <c r="W40" i="31" s="1"/>
  <c r="G40" i="31"/>
  <c r="E40" i="31"/>
  <c r="U40" i="31" s="1"/>
  <c r="C40" i="31"/>
  <c r="K39" i="31"/>
  <c r="I39" i="31"/>
  <c r="W39" i="31" s="1"/>
  <c r="G39" i="31"/>
  <c r="E39" i="31"/>
  <c r="C39" i="31"/>
  <c r="K38" i="31"/>
  <c r="I38" i="31"/>
  <c r="W38" i="31" s="1"/>
  <c r="G38" i="31"/>
  <c r="E38" i="31"/>
  <c r="C38" i="31"/>
  <c r="X37" i="31"/>
  <c r="T37" i="31"/>
  <c r="K37" i="31"/>
  <c r="I37" i="31"/>
  <c r="G37" i="31"/>
  <c r="E37" i="31"/>
  <c r="U37" i="31" s="1"/>
  <c r="C37" i="31"/>
  <c r="AA36" i="31"/>
  <c r="W36" i="31"/>
  <c r="K36" i="31"/>
  <c r="X36" i="31" s="1"/>
  <c r="I36" i="31"/>
  <c r="G36" i="31"/>
  <c r="E36" i="31"/>
  <c r="C36" i="31"/>
  <c r="T36" i="31" s="1"/>
  <c r="U35" i="31"/>
  <c r="K35" i="31"/>
  <c r="I35" i="31"/>
  <c r="G35" i="31"/>
  <c r="V35" i="31" s="1"/>
  <c r="E35" i="31"/>
  <c r="C35" i="31"/>
  <c r="W34" i="31"/>
  <c r="K34" i="31"/>
  <c r="X34" i="31" s="1"/>
  <c r="I34" i="31"/>
  <c r="G34" i="31"/>
  <c r="E34" i="31"/>
  <c r="C34" i="31"/>
  <c r="T34" i="31" s="1"/>
  <c r="U33" i="31"/>
  <c r="K33" i="31"/>
  <c r="I33" i="31"/>
  <c r="G33" i="31"/>
  <c r="V33" i="31" s="1"/>
  <c r="E33" i="31"/>
  <c r="C33" i="31"/>
  <c r="W32" i="31"/>
  <c r="K32" i="31"/>
  <c r="X32" i="31" s="1"/>
  <c r="I32" i="31"/>
  <c r="G32" i="31"/>
  <c r="E32" i="31"/>
  <c r="C32" i="31"/>
  <c r="T32" i="31" s="1"/>
  <c r="U31" i="31"/>
  <c r="K31" i="31"/>
  <c r="I31" i="31"/>
  <c r="G31" i="31"/>
  <c r="V31" i="31" s="1"/>
  <c r="E31" i="31"/>
  <c r="C31" i="31"/>
  <c r="W30" i="31"/>
  <c r="K30" i="31"/>
  <c r="X30" i="31" s="1"/>
  <c r="I30" i="31"/>
  <c r="G30" i="31"/>
  <c r="E30" i="31"/>
  <c r="C30" i="31"/>
  <c r="T30" i="31" s="1"/>
  <c r="U29" i="31"/>
  <c r="K29" i="31"/>
  <c r="I29" i="31"/>
  <c r="W29" i="31" s="1"/>
  <c r="G29" i="31"/>
  <c r="V29" i="31" s="1"/>
  <c r="E29" i="31"/>
  <c r="C29" i="31"/>
  <c r="X28" i="31"/>
  <c r="T28" i="31"/>
  <c r="K28" i="31"/>
  <c r="I28" i="31"/>
  <c r="G28" i="31"/>
  <c r="V28" i="31" s="1"/>
  <c r="E28" i="31"/>
  <c r="U28" i="31" s="1"/>
  <c r="C28" i="31"/>
  <c r="X27" i="31"/>
  <c r="T27" i="31"/>
  <c r="K27" i="31"/>
  <c r="I27" i="31"/>
  <c r="G27" i="31"/>
  <c r="V27" i="31" s="1"/>
  <c r="E27" i="31"/>
  <c r="U27" i="31" s="1"/>
  <c r="C27" i="31"/>
  <c r="X26" i="31"/>
  <c r="T26" i="31"/>
  <c r="K26" i="31"/>
  <c r="I26" i="31"/>
  <c r="G26" i="31"/>
  <c r="V26" i="31" s="1"/>
  <c r="E26" i="31"/>
  <c r="U26" i="31" s="1"/>
  <c r="C26" i="31"/>
  <c r="K25" i="31"/>
  <c r="X25" i="31" s="1"/>
  <c r="I25" i="31"/>
  <c r="W25" i="31" s="1"/>
  <c r="G25" i="31"/>
  <c r="E25" i="31"/>
  <c r="C25" i="31"/>
  <c r="T25" i="31" s="1"/>
  <c r="U24" i="31"/>
  <c r="K24" i="31"/>
  <c r="I24" i="31"/>
  <c r="W24" i="31" s="1"/>
  <c r="G24" i="31"/>
  <c r="V24" i="31" s="1"/>
  <c r="E24" i="31"/>
  <c r="C24" i="31"/>
  <c r="AA23" i="31"/>
  <c r="X23" i="31"/>
  <c r="T23" i="31"/>
  <c r="K23" i="31"/>
  <c r="I23" i="31"/>
  <c r="G23" i="31"/>
  <c r="V23" i="31" s="1"/>
  <c r="E23" i="31"/>
  <c r="U23" i="31" s="1"/>
  <c r="C23" i="31"/>
  <c r="AA22" i="31"/>
  <c r="W22" i="31"/>
  <c r="K22" i="31"/>
  <c r="X22" i="31" s="1"/>
  <c r="I22" i="31"/>
  <c r="G22" i="31"/>
  <c r="E22" i="31"/>
  <c r="U22" i="31" s="1"/>
  <c r="C22" i="31"/>
  <c r="T22" i="31" s="1"/>
  <c r="AA21" i="31"/>
  <c r="K21" i="31"/>
  <c r="X21" i="31" s="1"/>
  <c r="I21" i="31"/>
  <c r="W21" i="31" s="1"/>
  <c r="G21" i="31"/>
  <c r="E21" i="31"/>
  <c r="C21" i="31"/>
  <c r="T21" i="31" s="1"/>
  <c r="AA20" i="31"/>
  <c r="AA24" i="31" s="1"/>
  <c r="U20" i="31"/>
  <c r="K20" i="31"/>
  <c r="I20" i="31"/>
  <c r="W20" i="31" s="1"/>
  <c r="G20" i="31"/>
  <c r="V20" i="31" s="1"/>
  <c r="E20" i="31"/>
  <c r="C20" i="31"/>
  <c r="AA19" i="31"/>
  <c r="X19" i="31"/>
  <c r="T19" i="31"/>
  <c r="K19" i="31"/>
  <c r="I19" i="31"/>
  <c r="G19" i="31"/>
  <c r="V19" i="31" s="1"/>
  <c r="E19" i="31"/>
  <c r="U19" i="31" s="1"/>
  <c r="C19" i="31"/>
  <c r="K18" i="31"/>
  <c r="X18" i="31" s="1"/>
  <c r="I18" i="31"/>
  <c r="W18" i="31" s="1"/>
  <c r="G18" i="31"/>
  <c r="E18" i="31"/>
  <c r="C18" i="31"/>
  <c r="T18" i="31" s="1"/>
  <c r="X17" i="31"/>
  <c r="T17" i="31"/>
  <c r="K17" i="31"/>
  <c r="I17" i="31"/>
  <c r="G17" i="31"/>
  <c r="V17" i="31" s="1"/>
  <c r="E17" i="31"/>
  <c r="U17" i="31" s="1"/>
  <c r="C17" i="31"/>
  <c r="W16" i="31"/>
  <c r="K16" i="31"/>
  <c r="X16" i="31" s="1"/>
  <c r="I16" i="31"/>
  <c r="G16" i="31"/>
  <c r="E16" i="31"/>
  <c r="U16" i="31" s="1"/>
  <c r="C16" i="31"/>
  <c r="T16" i="31" s="1"/>
  <c r="K15" i="31"/>
  <c r="X15" i="31" s="1"/>
  <c r="I15" i="31"/>
  <c r="W15" i="31" s="1"/>
  <c r="G15" i="31"/>
  <c r="E15" i="31"/>
  <c r="C15" i="31"/>
  <c r="T15" i="31" s="1"/>
  <c r="U14" i="31"/>
  <c r="K14" i="31"/>
  <c r="I14" i="31"/>
  <c r="W14" i="31" s="1"/>
  <c r="G14" i="31"/>
  <c r="V14" i="31" s="1"/>
  <c r="E14" i="31"/>
  <c r="C14" i="31"/>
  <c r="X13" i="31"/>
  <c r="T13" i="31"/>
  <c r="K13" i="31"/>
  <c r="I13" i="31"/>
  <c r="G13" i="31"/>
  <c r="V13" i="31" s="1"/>
  <c r="E13" i="31"/>
  <c r="U13" i="31" s="1"/>
  <c r="C13" i="31"/>
  <c r="W12" i="31"/>
  <c r="K12" i="31"/>
  <c r="X12" i="31" s="1"/>
  <c r="I12" i="31"/>
  <c r="G12" i="31"/>
  <c r="E12" i="31"/>
  <c r="U12" i="31" s="1"/>
  <c r="C12" i="31"/>
  <c r="T12" i="31" s="1"/>
  <c r="U11" i="31"/>
  <c r="K11" i="31"/>
  <c r="I11" i="31"/>
  <c r="W11" i="31" s="1"/>
  <c r="G11" i="31"/>
  <c r="V11" i="31" s="1"/>
  <c r="E11" i="31"/>
  <c r="C11" i="31"/>
  <c r="W10" i="31"/>
  <c r="K10" i="31"/>
  <c r="X10" i="31" s="1"/>
  <c r="I10" i="31"/>
  <c r="G10" i="31"/>
  <c r="E10" i="31"/>
  <c r="U10" i="31" s="1"/>
  <c r="C10" i="31"/>
  <c r="T10" i="31" s="1"/>
  <c r="K9" i="31"/>
  <c r="X9" i="31" s="1"/>
  <c r="I9" i="31"/>
  <c r="W9" i="31" s="1"/>
  <c r="G9" i="31"/>
  <c r="E9" i="31"/>
  <c r="C9" i="31"/>
  <c r="T9" i="31" s="1"/>
  <c r="U8" i="31"/>
  <c r="K8" i="31"/>
  <c r="I8" i="31"/>
  <c r="W8" i="31" s="1"/>
  <c r="G8" i="31"/>
  <c r="V8" i="31" s="1"/>
  <c r="E8" i="31"/>
  <c r="C8" i="31"/>
  <c r="W7" i="31"/>
  <c r="K7" i="31"/>
  <c r="I7" i="31"/>
  <c r="G7" i="31"/>
  <c r="E7" i="31"/>
  <c r="U7" i="31" s="1"/>
  <c r="C7" i="31"/>
  <c r="R6" i="31"/>
  <c r="O6" i="31"/>
  <c r="Q6" i="31"/>
  <c r="P6" i="31"/>
  <c r="N6" i="31"/>
  <c r="W37" i="31"/>
  <c r="V36" i="31"/>
  <c r="U57" i="31"/>
  <c r="T35" i="9"/>
  <c r="T34" i="9"/>
  <c r="T28" i="9"/>
  <c r="T29" i="9"/>
  <c r="T30" i="9"/>
  <c r="T31" i="9"/>
  <c r="T27" i="9"/>
  <c r="AA3" i="30" a="1"/>
  <c r="AA3" i="30" s="1"/>
  <c r="AD3" i="30"/>
  <c r="AC4" i="30"/>
  <c r="AB5" i="30"/>
  <c r="AA6" i="30"/>
  <c r="AE6" i="30"/>
  <c r="AD7" i="30"/>
  <c r="Q4" i="30"/>
  <c r="P4" i="30"/>
  <c r="O4" i="30"/>
  <c r="N4" i="30"/>
  <c r="R3" i="30"/>
  <c r="Q3" i="30"/>
  <c r="P3" i="30"/>
  <c r="O3" i="30"/>
  <c r="N3" i="30"/>
  <c r="R4" i="30"/>
  <c r="O6" i="30"/>
  <c r="Y1" i="30"/>
  <c r="G247" i="30"/>
  <c r="K352" i="30"/>
  <c r="I352" i="30"/>
  <c r="G352" i="30"/>
  <c r="E352" i="30"/>
  <c r="C352" i="30"/>
  <c r="K351" i="30"/>
  <c r="I351" i="30"/>
  <c r="G351" i="30"/>
  <c r="E351" i="30"/>
  <c r="C351" i="30"/>
  <c r="K350" i="30"/>
  <c r="I350" i="30"/>
  <c r="G350" i="30"/>
  <c r="E350" i="30"/>
  <c r="C350" i="30"/>
  <c r="K349" i="30"/>
  <c r="I349" i="30"/>
  <c r="G349" i="30"/>
  <c r="E349" i="30"/>
  <c r="C349" i="30"/>
  <c r="K348" i="30"/>
  <c r="I348" i="30"/>
  <c r="G348" i="30"/>
  <c r="E348" i="30"/>
  <c r="C348" i="30"/>
  <c r="K347" i="30"/>
  <c r="I347" i="30"/>
  <c r="G347" i="30"/>
  <c r="E347" i="30"/>
  <c r="C347" i="30"/>
  <c r="K346" i="30"/>
  <c r="I346" i="30"/>
  <c r="G346" i="30"/>
  <c r="E346" i="30"/>
  <c r="C346" i="30"/>
  <c r="K345" i="30"/>
  <c r="I345" i="30"/>
  <c r="G345" i="30"/>
  <c r="E345" i="30"/>
  <c r="C345" i="30"/>
  <c r="K344" i="30"/>
  <c r="I344" i="30"/>
  <c r="G344" i="30"/>
  <c r="E344" i="30"/>
  <c r="C344" i="30"/>
  <c r="K343" i="30"/>
  <c r="I343" i="30"/>
  <c r="G343" i="30"/>
  <c r="E343" i="30"/>
  <c r="C343" i="30"/>
  <c r="K342" i="30"/>
  <c r="I342" i="30"/>
  <c r="G342" i="30"/>
  <c r="E342" i="30"/>
  <c r="C342" i="30"/>
  <c r="K341" i="30"/>
  <c r="I341" i="30"/>
  <c r="G341" i="30"/>
  <c r="E341" i="30"/>
  <c r="C341" i="30"/>
  <c r="K340" i="30"/>
  <c r="I340" i="30"/>
  <c r="G340" i="30"/>
  <c r="E340" i="30"/>
  <c r="C340" i="30"/>
  <c r="K339" i="30"/>
  <c r="I339" i="30"/>
  <c r="G339" i="30"/>
  <c r="E339" i="30"/>
  <c r="C339" i="30"/>
  <c r="K338" i="30"/>
  <c r="I338" i="30"/>
  <c r="G338" i="30"/>
  <c r="E338" i="30"/>
  <c r="C338" i="30"/>
  <c r="K337" i="30"/>
  <c r="I337" i="30"/>
  <c r="G337" i="30"/>
  <c r="E337" i="30"/>
  <c r="C337" i="30"/>
  <c r="K336" i="30"/>
  <c r="I336" i="30"/>
  <c r="G336" i="30"/>
  <c r="E336" i="30"/>
  <c r="C336" i="30"/>
  <c r="K335" i="30"/>
  <c r="I335" i="30"/>
  <c r="G335" i="30"/>
  <c r="E335" i="30"/>
  <c r="C335" i="30"/>
  <c r="K334" i="30"/>
  <c r="I334" i="30"/>
  <c r="G334" i="30"/>
  <c r="E334" i="30"/>
  <c r="C334" i="30"/>
  <c r="K333" i="30"/>
  <c r="I333" i="30"/>
  <c r="G333" i="30"/>
  <c r="E333" i="30"/>
  <c r="C333" i="30"/>
  <c r="K332" i="30"/>
  <c r="I332" i="30"/>
  <c r="G332" i="30"/>
  <c r="E332" i="30"/>
  <c r="C332" i="30"/>
  <c r="K331" i="30"/>
  <c r="I331" i="30"/>
  <c r="G331" i="30"/>
  <c r="E331" i="30"/>
  <c r="C331" i="30"/>
  <c r="K330" i="30"/>
  <c r="I330" i="30"/>
  <c r="G330" i="30"/>
  <c r="E330" i="30"/>
  <c r="C330" i="30"/>
  <c r="K329" i="30"/>
  <c r="I329" i="30"/>
  <c r="G329" i="30"/>
  <c r="E329" i="30"/>
  <c r="C329" i="30"/>
  <c r="K328" i="30"/>
  <c r="I328" i="30"/>
  <c r="G328" i="30"/>
  <c r="E328" i="30"/>
  <c r="C328" i="30"/>
  <c r="K327" i="30"/>
  <c r="I327" i="30"/>
  <c r="G327" i="30"/>
  <c r="E327" i="30"/>
  <c r="C327" i="30"/>
  <c r="K326" i="30"/>
  <c r="I326" i="30"/>
  <c r="G326" i="30"/>
  <c r="E326" i="30"/>
  <c r="C326" i="30"/>
  <c r="K325" i="30"/>
  <c r="I325" i="30"/>
  <c r="G325" i="30"/>
  <c r="E325" i="30"/>
  <c r="C325" i="30"/>
  <c r="K324" i="30"/>
  <c r="I324" i="30"/>
  <c r="G324" i="30"/>
  <c r="E324" i="30"/>
  <c r="C324" i="30"/>
  <c r="K323" i="30"/>
  <c r="I323" i="30"/>
  <c r="G323" i="30"/>
  <c r="E323" i="30"/>
  <c r="C323" i="30"/>
  <c r="K322" i="30"/>
  <c r="I322" i="30"/>
  <c r="G322" i="30"/>
  <c r="E322" i="30"/>
  <c r="C322" i="30"/>
  <c r="K321" i="30"/>
  <c r="I321" i="30"/>
  <c r="G321" i="30"/>
  <c r="E321" i="30"/>
  <c r="C321" i="30"/>
  <c r="K320" i="30"/>
  <c r="I320" i="30"/>
  <c r="G320" i="30"/>
  <c r="E320" i="30"/>
  <c r="C320" i="30"/>
  <c r="K319" i="30"/>
  <c r="I319" i="30"/>
  <c r="G319" i="30"/>
  <c r="E319" i="30"/>
  <c r="C319" i="30"/>
  <c r="K318" i="30"/>
  <c r="I318" i="30"/>
  <c r="G318" i="30"/>
  <c r="E318" i="30"/>
  <c r="C318" i="30"/>
  <c r="K317" i="30"/>
  <c r="I317" i="30"/>
  <c r="G317" i="30"/>
  <c r="E317" i="30"/>
  <c r="C317" i="30"/>
  <c r="K316" i="30"/>
  <c r="I316" i="30"/>
  <c r="G316" i="30"/>
  <c r="E316" i="30"/>
  <c r="C316" i="30"/>
  <c r="K315" i="30"/>
  <c r="I315" i="30"/>
  <c r="G315" i="30"/>
  <c r="E315" i="30"/>
  <c r="C315" i="30"/>
  <c r="K314" i="30"/>
  <c r="I314" i="30"/>
  <c r="G314" i="30"/>
  <c r="E314" i="30"/>
  <c r="C314" i="30"/>
  <c r="K313" i="30"/>
  <c r="I313" i="30"/>
  <c r="G313" i="30"/>
  <c r="E313" i="30"/>
  <c r="C313" i="30"/>
  <c r="K312" i="30"/>
  <c r="I312" i="30"/>
  <c r="G312" i="30"/>
  <c r="E312" i="30"/>
  <c r="C312" i="30"/>
  <c r="K311" i="30"/>
  <c r="I311" i="30"/>
  <c r="G311" i="30"/>
  <c r="E311" i="30"/>
  <c r="C311" i="30"/>
  <c r="K310" i="30"/>
  <c r="I310" i="30"/>
  <c r="G310" i="30"/>
  <c r="E310" i="30"/>
  <c r="C310" i="30"/>
  <c r="K309" i="30"/>
  <c r="I309" i="30"/>
  <c r="G309" i="30"/>
  <c r="E309" i="30"/>
  <c r="C309" i="30"/>
  <c r="K308" i="30"/>
  <c r="I308" i="30"/>
  <c r="G308" i="30"/>
  <c r="E308" i="30"/>
  <c r="C308" i="30"/>
  <c r="K307" i="30"/>
  <c r="I307" i="30"/>
  <c r="G307" i="30"/>
  <c r="E307" i="30"/>
  <c r="C307" i="30"/>
  <c r="K306" i="30"/>
  <c r="I306" i="30"/>
  <c r="G306" i="30"/>
  <c r="E306" i="30"/>
  <c r="C306" i="30"/>
  <c r="K305" i="30"/>
  <c r="I305" i="30"/>
  <c r="G305" i="30"/>
  <c r="E305" i="30"/>
  <c r="C305" i="30"/>
  <c r="K304" i="30"/>
  <c r="I304" i="30"/>
  <c r="G304" i="30"/>
  <c r="E304" i="30"/>
  <c r="C304" i="30"/>
  <c r="K303" i="30"/>
  <c r="I303" i="30"/>
  <c r="G303" i="30"/>
  <c r="E303" i="30"/>
  <c r="C303" i="30"/>
  <c r="K302" i="30"/>
  <c r="I302" i="30"/>
  <c r="G302" i="30"/>
  <c r="E302" i="30"/>
  <c r="C302" i="30"/>
  <c r="K301" i="30"/>
  <c r="I301" i="30"/>
  <c r="G301" i="30"/>
  <c r="E301" i="30"/>
  <c r="C301" i="30"/>
  <c r="K300" i="30"/>
  <c r="I300" i="30"/>
  <c r="G300" i="30"/>
  <c r="E300" i="30"/>
  <c r="C300" i="30"/>
  <c r="K299" i="30"/>
  <c r="I299" i="30"/>
  <c r="G299" i="30"/>
  <c r="E299" i="30"/>
  <c r="C299" i="30"/>
  <c r="K298" i="30"/>
  <c r="I298" i="30"/>
  <c r="G298" i="30"/>
  <c r="E298" i="30"/>
  <c r="C298" i="30"/>
  <c r="K297" i="30"/>
  <c r="I297" i="30"/>
  <c r="G297" i="30"/>
  <c r="E297" i="30"/>
  <c r="C297" i="30"/>
  <c r="K296" i="30"/>
  <c r="I296" i="30"/>
  <c r="G296" i="30"/>
  <c r="E296" i="30"/>
  <c r="C296" i="30"/>
  <c r="K295" i="30"/>
  <c r="I295" i="30"/>
  <c r="G295" i="30"/>
  <c r="E295" i="30"/>
  <c r="C295" i="30"/>
  <c r="K294" i="30"/>
  <c r="I294" i="30"/>
  <c r="G294" i="30"/>
  <c r="E294" i="30"/>
  <c r="C294" i="30"/>
  <c r="K293" i="30"/>
  <c r="I293" i="30"/>
  <c r="G293" i="30"/>
  <c r="E293" i="30"/>
  <c r="C293" i="30"/>
  <c r="K292" i="30"/>
  <c r="I292" i="30"/>
  <c r="G292" i="30"/>
  <c r="E292" i="30"/>
  <c r="C292" i="30"/>
  <c r="K291" i="30"/>
  <c r="I291" i="30"/>
  <c r="G291" i="30"/>
  <c r="E291" i="30"/>
  <c r="C291" i="30"/>
  <c r="K290" i="30"/>
  <c r="I290" i="30"/>
  <c r="G290" i="30"/>
  <c r="E290" i="30"/>
  <c r="C290" i="30"/>
  <c r="K289" i="30"/>
  <c r="I289" i="30"/>
  <c r="G289" i="30"/>
  <c r="E289" i="30"/>
  <c r="C289" i="30"/>
  <c r="K288" i="30"/>
  <c r="I288" i="30"/>
  <c r="G288" i="30"/>
  <c r="E288" i="30"/>
  <c r="C288" i="30"/>
  <c r="K287" i="30"/>
  <c r="I287" i="30"/>
  <c r="G287" i="30"/>
  <c r="E287" i="30"/>
  <c r="C287" i="30"/>
  <c r="K286" i="30"/>
  <c r="I286" i="30"/>
  <c r="G286" i="30"/>
  <c r="E286" i="30"/>
  <c r="C286" i="30"/>
  <c r="K285" i="30"/>
  <c r="I285" i="30"/>
  <c r="G285" i="30"/>
  <c r="E285" i="30"/>
  <c r="C285" i="30"/>
  <c r="K284" i="30"/>
  <c r="I284" i="30"/>
  <c r="G284" i="30"/>
  <c r="E284" i="30"/>
  <c r="C284" i="30"/>
  <c r="K283" i="30"/>
  <c r="I283" i="30"/>
  <c r="G283" i="30"/>
  <c r="E283" i="30"/>
  <c r="C283" i="30"/>
  <c r="K282" i="30"/>
  <c r="I282" i="30"/>
  <c r="G282" i="30"/>
  <c r="E282" i="30"/>
  <c r="C282" i="30"/>
  <c r="K281" i="30"/>
  <c r="I281" i="30"/>
  <c r="G281" i="30"/>
  <c r="E281" i="30"/>
  <c r="C281" i="30"/>
  <c r="K280" i="30"/>
  <c r="I280" i="30"/>
  <c r="G280" i="30"/>
  <c r="E280" i="30"/>
  <c r="C280" i="30"/>
  <c r="K279" i="30"/>
  <c r="I279" i="30"/>
  <c r="G279" i="30"/>
  <c r="E279" i="30"/>
  <c r="C279" i="30"/>
  <c r="K278" i="30"/>
  <c r="I278" i="30"/>
  <c r="G278" i="30"/>
  <c r="E278" i="30"/>
  <c r="C278" i="30"/>
  <c r="K277" i="30"/>
  <c r="I277" i="30"/>
  <c r="G277" i="30"/>
  <c r="E277" i="30"/>
  <c r="C277" i="30"/>
  <c r="K276" i="30"/>
  <c r="I276" i="30"/>
  <c r="G276" i="30"/>
  <c r="E276" i="30"/>
  <c r="C276" i="30"/>
  <c r="K275" i="30"/>
  <c r="I275" i="30"/>
  <c r="G275" i="30"/>
  <c r="E275" i="30"/>
  <c r="C275" i="30"/>
  <c r="K274" i="30"/>
  <c r="I274" i="30"/>
  <c r="G274" i="30"/>
  <c r="E274" i="30"/>
  <c r="C274" i="30"/>
  <c r="K273" i="30"/>
  <c r="I273" i="30"/>
  <c r="G273" i="30"/>
  <c r="E273" i="30"/>
  <c r="C273" i="30"/>
  <c r="K272" i="30"/>
  <c r="I272" i="30"/>
  <c r="G272" i="30"/>
  <c r="E272" i="30"/>
  <c r="C272" i="30"/>
  <c r="K271" i="30"/>
  <c r="I271" i="30"/>
  <c r="G271" i="30"/>
  <c r="E271" i="30"/>
  <c r="C271" i="30"/>
  <c r="K270" i="30"/>
  <c r="I270" i="30"/>
  <c r="G270" i="30"/>
  <c r="E270" i="30"/>
  <c r="C270" i="30"/>
  <c r="K269" i="30"/>
  <c r="I269" i="30"/>
  <c r="G269" i="30"/>
  <c r="E269" i="30"/>
  <c r="C269" i="30"/>
  <c r="K268" i="30"/>
  <c r="I268" i="30"/>
  <c r="G268" i="30"/>
  <c r="E268" i="30"/>
  <c r="C268" i="30"/>
  <c r="K267" i="30"/>
  <c r="I267" i="30"/>
  <c r="G267" i="30"/>
  <c r="E267" i="30"/>
  <c r="C267" i="30"/>
  <c r="K266" i="30"/>
  <c r="I266" i="30"/>
  <c r="G266" i="30"/>
  <c r="E266" i="30"/>
  <c r="C266" i="30"/>
  <c r="K265" i="30"/>
  <c r="I265" i="30"/>
  <c r="G265" i="30"/>
  <c r="E265" i="30"/>
  <c r="C265" i="30"/>
  <c r="K264" i="30"/>
  <c r="I264" i="30"/>
  <c r="G264" i="30"/>
  <c r="E264" i="30"/>
  <c r="C264" i="30"/>
  <c r="K263" i="30"/>
  <c r="I263" i="30"/>
  <c r="G263" i="30"/>
  <c r="E263" i="30"/>
  <c r="C263" i="30"/>
  <c r="K262" i="30"/>
  <c r="I262" i="30"/>
  <c r="G262" i="30"/>
  <c r="E262" i="30"/>
  <c r="C262" i="30"/>
  <c r="K261" i="30"/>
  <c r="I261" i="30"/>
  <c r="G261" i="30"/>
  <c r="E261" i="30"/>
  <c r="C261" i="30"/>
  <c r="K260" i="30"/>
  <c r="I260" i="30"/>
  <c r="G260" i="30"/>
  <c r="E260" i="30"/>
  <c r="C260" i="30"/>
  <c r="K259" i="30"/>
  <c r="I259" i="30"/>
  <c r="G259" i="30"/>
  <c r="E259" i="30"/>
  <c r="C259" i="30"/>
  <c r="K258" i="30"/>
  <c r="I258" i="30"/>
  <c r="G258" i="30"/>
  <c r="E258" i="30"/>
  <c r="C258" i="30"/>
  <c r="K257" i="30"/>
  <c r="I257" i="30"/>
  <c r="G257" i="30"/>
  <c r="E257" i="30"/>
  <c r="C257" i="30"/>
  <c r="K256" i="30"/>
  <c r="I256" i="30"/>
  <c r="G256" i="30"/>
  <c r="E256" i="30"/>
  <c r="C256" i="30"/>
  <c r="K255" i="30"/>
  <c r="I255" i="30"/>
  <c r="G255" i="30"/>
  <c r="E255" i="30"/>
  <c r="C255" i="30"/>
  <c r="K254" i="30"/>
  <c r="I254" i="30"/>
  <c r="G254" i="30"/>
  <c r="E254" i="30"/>
  <c r="C254" i="30"/>
  <c r="K253" i="30"/>
  <c r="I253" i="30"/>
  <c r="G253" i="30"/>
  <c r="E253" i="30"/>
  <c r="C253" i="30"/>
  <c r="K252" i="30"/>
  <c r="I252" i="30"/>
  <c r="G252" i="30"/>
  <c r="E252" i="30"/>
  <c r="C252" i="30"/>
  <c r="K251" i="30"/>
  <c r="I251" i="30"/>
  <c r="G251" i="30"/>
  <c r="E251" i="30"/>
  <c r="C251" i="30"/>
  <c r="K250" i="30"/>
  <c r="I250" i="30"/>
  <c r="G250" i="30"/>
  <c r="E250" i="30"/>
  <c r="C250" i="30"/>
  <c r="K249" i="30"/>
  <c r="I249" i="30"/>
  <c r="G249" i="30"/>
  <c r="E249" i="30"/>
  <c r="C249" i="30"/>
  <c r="K248" i="30"/>
  <c r="I248" i="30"/>
  <c r="G248" i="30"/>
  <c r="E248" i="30"/>
  <c r="C248" i="30"/>
  <c r="K247" i="30"/>
  <c r="I247" i="30"/>
  <c r="E247" i="30"/>
  <c r="C247" i="30"/>
  <c r="K246" i="30"/>
  <c r="I246" i="30"/>
  <c r="G246" i="30"/>
  <c r="E246" i="30"/>
  <c r="C246" i="30"/>
  <c r="K245" i="30"/>
  <c r="I245" i="30"/>
  <c r="G245" i="30"/>
  <c r="E245" i="30"/>
  <c r="C245" i="30"/>
  <c r="K244" i="30"/>
  <c r="I244" i="30"/>
  <c r="G244" i="30"/>
  <c r="E244" i="30"/>
  <c r="C244" i="30"/>
  <c r="K243" i="30"/>
  <c r="I243" i="30"/>
  <c r="G243" i="30"/>
  <c r="E243" i="30"/>
  <c r="C243" i="30"/>
  <c r="K242" i="30"/>
  <c r="I242" i="30"/>
  <c r="G242" i="30"/>
  <c r="E242" i="30"/>
  <c r="C242" i="30"/>
  <c r="K241" i="30"/>
  <c r="I241" i="30"/>
  <c r="G241" i="30"/>
  <c r="E241" i="30"/>
  <c r="C241" i="30"/>
  <c r="K240" i="30"/>
  <c r="I240" i="30"/>
  <c r="G240" i="30"/>
  <c r="E240" i="30"/>
  <c r="C240" i="30"/>
  <c r="K239" i="30"/>
  <c r="I239" i="30"/>
  <c r="G239" i="30"/>
  <c r="E239" i="30"/>
  <c r="C239" i="30"/>
  <c r="K238" i="30"/>
  <c r="I238" i="30"/>
  <c r="G238" i="30"/>
  <c r="E238" i="30"/>
  <c r="C238" i="30"/>
  <c r="K237" i="30"/>
  <c r="I237" i="30"/>
  <c r="G237" i="30"/>
  <c r="E237" i="30"/>
  <c r="C237" i="30"/>
  <c r="K236" i="30"/>
  <c r="I236" i="30"/>
  <c r="G236" i="30"/>
  <c r="E236" i="30"/>
  <c r="C236" i="30"/>
  <c r="K235" i="30"/>
  <c r="I235" i="30"/>
  <c r="G235" i="30"/>
  <c r="E235" i="30"/>
  <c r="C235" i="30"/>
  <c r="K234" i="30"/>
  <c r="I234" i="30"/>
  <c r="G234" i="30"/>
  <c r="E234" i="30"/>
  <c r="C234" i="30"/>
  <c r="K233" i="30"/>
  <c r="I233" i="30"/>
  <c r="G233" i="30"/>
  <c r="E233" i="30"/>
  <c r="C233" i="30"/>
  <c r="K232" i="30"/>
  <c r="I232" i="30"/>
  <c r="G232" i="30"/>
  <c r="E232" i="30"/>
  <c r="C232" i="30"/>
  <c r="K231" i="30"/>
  <c r="I231" i="30"/>
  <c r="G231" i="30"/>
  <c r="E231" i="30"/>
  <c r="C231" i="30"/>
  <c r="K230" i="30"/>
  <c r="I230" i="30"/>
  <c r="G230" i="30"/>
  <c r="E230" i="30"/>
  <c r="C230" i="30"/>
  <c r="K229" i="30"/>
  <c r="I229" i="30"/>
  <c r="G229" i="30"/>
  <c r="E229" i="30"/>
  <c r="C229" i="30"/>
  <c r="K228" i="30"/>
  <c r="I228" i="30"/>
  <c r="G228" i="30"/>
  <c r="E228" i="30"/>
  <c r="C228" i="30"/>
  <c r="K227" i="30"/>
  <c r="I227" i="30"/>
  <c r="G227" i="30"/>
  <c r="E227" i="30"/>
  <c r="C227" i="30"/>
  <c r="K226" i="30"/>
  <c r="I226" i="30"/>
  <c r="G226" i="30"/>
  <c r="E226" i="30"/>
  <c r="C226" i="30"/>
  <c r="K225" i="30"/>
  <c r="I225" i="30"/>
  <c r="G225" i="30"/>
  <c r="E225" i="30"/>
  <c r="C225" i="30"/>
  <c r="K224" i="30"/>
  <c r="I224" i="30"/>
  <c r="G224" i="30"/>
  <c r="E224" i="30"/>
  <c r="C224" i="30"/>
  <c r="K223" i="30"/>
  <c r="I223" i="30"/>
  <c r="G223" i="30"/>
  <c r="E223" i="30"/>
  <c r="C223" i="30"/>
  <c r="K222" i="30"/>
  <c r="I222" i="30"/>
  <c r="G222" i="30"/>
  <c r="E222" i="30"/>
  <c r="C222" i="30"/>
  <c r="K221" i="30"/>
  <c r="I221" i="30"/>
  <c r="G221" i="30"/>
  <c r="E221" i="30"/>
  <c r="C221" i="30"/>
  <c r="K220" i="30"/>
  <c r="I220" i="30"/>
  <c r="G220" i="30"/>
  <c r="E220" i="30"/>
  <c r="C220" i="30"/>
  <c r="K219" i="30"/>
  <c r="I219" i="30"/>
  <c r="G219" i="30"/>
  <c r="E219" i="30"/>
  <c r="C219" i="30"/>
  <c r="K218" i="30"/>
  <c r="I218" i="30"/>
  <c r="G218" i="30"/>
  <c r="E218" i="30"/>
  <c r="C218" i="30"/>
  <c r="K217" i="30"/>
  <c r="I217" i="30"/>
  <c r="G217" i="30"/>
  <c r="E217" i="30"/>
  <c r="C217" i="30"/>
  <c r="K216" i="30"/>
  <c r="I216" i="30"/>
  <c r="G216" i="30"/>
  <c r="E216" i="30"/>
  <c r="C216" i="30"/>
  <c r="K215" i="30"/>
  <c r="I215" i="30"/>
  <c r="G215" i="30"/>
  <c r="E215" i="30"/>
  <c r="C215" i="30"/>
  <c r="K214" i="30"/>
  <c r="I214" i="30"/>
  <c r="G214" i="30"/>
  <c r="E214" i="30"/>
  <c r="C214" i="30"/>
  <c r="K213" i="30"/>
  <c r="I213" i="30"/>
  <c r="G213" i="30"/>
  <c r="E213" i="30"/>
  <c r="C213" i="30"/>
  <c r="K212" i="30"/>
  <c r="I212" i="30"/>
  <c r="G212" i="30"/>
  <c r="E212" i="30"/>
  <c r="C212" i="30"/>
  <c r="K211" i="30"/>
  <c r="I211" i="30"/>
  <c r="G211" i="30"/>
  <c r="E211" i="30"/>
  <c r="C211" i="30"/>
  <c r="K210" i="30"/>
  <c r="I210" i="30"/>
  <c r="G210" i="30"/>
  <c r="E210" i="30"/>
  <c r="C210" i="30"/>
  <c r="K209" i="30"/>
  <c r="I209" i="30"/>
  <c r="G209" i="30"/>
  <c r="E209" i="30"/>
  <c r="C209" i="30"/>
  <c r="K208" i="30"/>
  <c r="I208" i="30"/>
  <c r="G208" i="30"/>
  <c r="E208" i="30"/>
  <c r="C208" i="30"/>
  <c r="K207" i="30"/>
  <c r="I207" i="30"/>
  <c r="G207" i="30"/>
  <c r="E207" i="30"/>
  <c r="C207" i="30"/>
  <c r="K206" i="30"/>
  <c r="I206" i="30"/>
  <c r="G206" i="30"/>
  <c r="E206" i="30"/>
  <c r="C206" i="30"/>
  <c r="K205" i="30"/>
  <c r="I205" i="30"/>
  <c r="G205" i="30"/>
  <c r="E205" i="30"/>
  <c r="C205" i="30"/>
  <c r="K204" i="30"/>
  <c r="I204" i="30"/>
  <c r="G204" i="30"/>
  <c r="E204" i="30"/>
  <c r="C204" i="30"/>
  <c r="K203" i="30"/>
  <c r="I203" i="30"/>
  <c r="G203" i="30"/>
  <c r="E203" i="30"/>
  <c r="C203" i="30"/>
  <c r="K202" i="30"/>
  <c r="I202" i="30"/>
  <c r="G202" i="30"/>
  <c r="E202" i="30"/>
  <c r="C202" i="30"/>
  <c r="K201" i="30"/>
  <c r="I201" i="30"/>
  <c r="G201" i="30"/>
  <c r="E201" i="30"/>
  <c r="C201" i="30"/>
  <c r="K200" i="30"/>
  <c r="I200" i="30"/>
  <c r="G200" i="30"/>
  <c r="E200" i="30"/>
  <c r="C200" i="30"/>
  <c r="K199" i="30"/>
  <c r="I199" i="30"/>
  <c r="G199" i="30"/>
  <c r="E199" i="30"/>
  <c r="C199" i="30"/>
  <c r="K198" i="30"/>
  <c r="I198" i="30"/>
  <c r="G198" i="30"/>
  <c r="E198" i="30"/>
  <c r="C198" i="30"/>
  <c r="K197" i="30"/>
  <c r="I197" i="30"/>
  <c r="G197" i="30"/>
  <c r="E197" i="30"/>
  <c r="C197" i="30"/>
  <c r="K196" i="30"/>
  <c r="I196" i="30"/>
  <c r="G196" i="30"/>
  <c r="E196" i="30"/>
  <c r="C196" i="30"/>
  <c r="K195" i="30"/>
  <c r="I195" i="30"/>
  <c r="G195" i="30"/>
  <c r="E195" i="30"/>
  <c r="C195" i="30"/>
  <c r="K194" i="30"/>
  <c r="I194" i="30"/>
  <c r="G194" i="30"/>
  <c r="E194" i="30"/>
  <c r="C194" i="30"/>
  <c r="K193" i="30"/>
  <c r="I193" i="30"/>
  <c r="G193" i="30"/>
  <c r="E193" i="30"/>
  <c r="C193" i="30"/>
  <c r="K192" i="30"/>
  <c r="I192" i="30"/>
  <c r="G192" i="30"/>
  <c r="E192" i="30"/>
  <c r="C192" i="30"/>
  <c r="K191" i="30"/>
  <c r="I191" i="30"/>
  <c r="G191" i="30"/>
  <c r="E191" i="30"/>
  <c r="C191" i="30"/>
  <c r="K190" i="30"/>
  <c r="I190" i="30"/>
  <c r="G190" i="30"/>
  <c r="E190" i="30"/>
  <c r="C190" i="30"/>
  <c r="K189" i="30"/>
  <c r="I189" i="30"/>
  <c r="G189" i="30"/>
  <c r="E189" i="30"/>
  <c r="C189" i="30"/>
  <c r="K188" i="30"/>
  <c r="I188" i="30"/>
  <c r="G188" i="30"/>
  <c r="E188" i="30"/>
  <c r="C188" i="30"/>
  <c r="K187" i="30"/>
  <c r="I187" i="30"/>
  <c r="G187" i="30"/>
  <c r="E187" i="30"/>
  <c r="C187" i="30"/>
  <c r="K186" i="30"/>
  <c r="I186" i="30"/>
  <c r="G186" i="30"/>
  <c r="E186" i="30"/>
  <c r="C186" i="30"/>
  <c r="K185" i="30"/>
  <c r="I185" i="30"/>
  <c r="G185" i="30"/>
  <c r="E185" i="30"/>
  <c r="C185" i="30"/>
  <c r="K184" i="30"/>
  <c r="I184" i="30"/>
  <c r="G184" i="30"/>
  <c r="E184" i="30"/>
  <c r="C184" i="30"/>
  <c r="K183" i="30"/>
  <c r="I183" i="30"/>
  <c r="G183" i="30"/>
  <c r="E183" i="30"/>
  <c r="C183" i="30"/>
  <c r="K182" i="30"/>
  <c r="I182" i="30"/>
  <c r="G182" i="30"/>
  <c r="E182" i="30"/>
  <c r="C182" i="30"/>
  <c r="K181" i="30"/>
  <c r="I181" i="30"/>
  <c r="G181" i="30"/>
  <c r="E181" i="30"/>
  <c r="C181" i="30"/>
  <c r="K180" i="30"/>
  <c r="I180" i="30"/>
  <c r="G180" i="30"/>
  <c r="E180" i="30"/>
  <c r="C180" i="30"/>
  <c r="K179" i="30"/>
  <c r="I179" i="30"/>
  <c r="G179" i="30"/>
  <c r="E179" i="30"/>
  <c r="C179" i="30"/>
  <c r="K178" i="30"/>
  <c r="I178" i="30"/>
  <c r="G178" i="30"/>
  <c r="E178" i="30"/>
  <c r="C178" i="30"/>
  <c r="K177" i="30"/>
  <c r="I177" i="30"/>
  <c r="G177" i="30"/>
  <c r="E177" i="30"/>
  <c r="C177" i="30"/>
  <c r="K176" i="30"/>
  <c r="I176" i="30"/>
  <c r="G176" i="30"/>
  <c r="E176" i="30"/>
  <c r="C176" i="30"/>
  <c r="K175" i="30"/>
  <c r="I175" i="30"/>
  <c r="G175" i="30"/>
  <c r="E175" i="30"/>
  <c r="C175" i="30"/>
  <c r="K174" i="30"/>
  <c r="I174" i="30"/>
  <c r="G174" i="30"/>
  <c r="E174" i="30"/>
  <c r="C174" i="30"/>
  <c r="K173" i="30"/>
  <c r="I173" i="30"/>
  <c r="G173" i="30"/>
  <c r="E173" i="30"/>
  <c r="C173" i="30"/>
  <c r="K172" i="30"/>
  <c r="I172" i="30"/>
  <c r="G172" i="30"/>
  <c r="E172" i="30"/>
  <c r="C172" i="30"/>
  <c r="K171" i="30"/>
  <c r="I171" i="30"/>
  <c r="G171" i="30"/>
  <c r="E171" i="30"/>
  <c r="C171" i="30"/>
  <c r="K170" i="30"/>
  <c r="I170" i="30"/>
  <c r="G170" i="30"/>
  <c r="E170" i="30"/>
  <c r="C170" i="30"/>
  <c r="K169" i="30"/>
  <c r="I169" i="30"/>
  <c r="G169" i="30"/>
  <c r="E169" i="30"/>
  <c r="C169" i="30"/>
  <c r="K168" i="30"/>
  <c r="I168" i="30"/>
  <c r="G168" i="30"/>
  <c r="E168" i="30"/>
  <c r="C168" i="30"/>
  <c r="K167" i="30"/>
  <c r="I167" i="30"/>
  <c r="G167" i="30"/>
  <c r="E167" i="30"/>
  <c r="C167" i="30"/>
  <c r="K166" i="30"/>
  <c r="I166" i="30"/>
  <c r="G166" i="30"/>
  <c r="E166" i="30"/>
  <c r="C166" i="30"/>
  <c r="K165" i="30"/>
  <c r="I165" i="30"/>
  <c r="G165" i="30"/>
  <c r="E165" i="30"/>
  <c r="C165" i="30"/>
  <c r="K164" i="30"/>
  <c r="I164" i="30"/>
  <c r="G164" i="30"/>
  <c r="E164" i="30"/>
  <c r="C164" i="30"/>
  <c r="K163" i="30"/>
  <c r="I163" i="30"/>
  <c r="G163" i="30"/>
  <c r="E163" i="30"/>
  <c r="C163" i="30"/>
  <c r="K162" i="30"/>
  <c r="I162" i="30"/>
  <c r="G162" i="30"/>
  <c r="E162" i="30"/>
  <c r="C162" i="30"/>
  <c r="K161" i="30"/>
  <c r="I161" i="30"/>
  <c r="G161" i="30"/>
  <c r="E161" i="30"/>
  <c r="C161" i="30"/>
  <c r="K160" i="30"/>
  <c r="I160" i="30"/>
  <c r="G160" i="30"/>
  <c r="E160" i="30"/>
  <c r="C160" i="30"/>
  <c r="K159" i="30"/>
  <c r="I159" i="30"/>
  <c r="G159" i="30"/>
  <c r="E159" i="30"/>
  <c r="C159" i="30"/>
  <c r="K158" i="30"/>
  <c r="I158" i="30"/>
  <c r="G158" i="30"/>
  <c r="E158" i="30"/>
  <c r="C158" i="30"/>
  <c r="K157" i="30"/>
  <c r="I157" i="30"/>
  <c r="G157" i="30"/>
  <c r="E157" i="30"/>
  <c r="C157" i="30"/>
  <c r="K156" i="30"/>
  <c r="I156" i="30"/>
  <c r="G156" i="30"/>
  <c r="E156" i="30"/>
  <c r="C156" i="30"/>
  <c r="K155" i="30"/>
  <c r="I155" i="30"/>
  <c r="G155" i="30"/>
  <c r="E155" i="30"/>
  <c r="C155" i="30"/>
  <c r="K154" i="30"/>
  <c r="I154" i="30"/>
  <c r="G154" i="30"/>
  <c r="E154" i="30"/>
  <c r="C154" i="30"/>
  <c r="K153" i="30"/>
  <c r="I153" i="30"/>
  <c r="G153" i="30"/>
  <c r="E153" i="30"/>
  <c r="C153" i="30"/>
  <c r="K152" i="30"/>
  <c r="I152" i="30"/>
  <c r="G152" i="30"/>
  <c r="E152" i="30"/>
  <c r="C152" i="30"/>
  <c r="K151" i="30"/>
  <c r="I151" i="30"/>
  <c r="G151" i="30"/>
  <c r="E151" i="30"/>
  <c r="C151" i="30"/>
  <c r="K150" i="30"/>
  <c r="I150" i="30"/>
  <c r="G150" i="30"/>
  <c r="E150" i="30"/>
  <c r="C150" i="30"/>
  <c r="K149" i="30"/>
  <c r="I149" i="30"/>
  <c r="G149" i="30"/>
  <c r="E149" i="30"/>
  <c r="C149" i="30"/>
  <c r="K148" i="30"/>
  <c r="I148" i="30"/>
  <c r="G148" i="30"/>
  <c r="E148" i="30"/>
  <c r="C148" i="30"/>
  <c r="K147" i="30"/>
  <c r="I147" i="30"/>
  <c r="G147" i="30"/>
  <c r="E147" i="30"/>
  <c r="C147" i="30"/>
  <c r="K146" i="30"/>
  <c r="I146" i="30"/>
  <c r="G146" i="30"/>
  <c r="E146" i="30"/>
  <c r="C146" i="30"/>
  <c r="K145" i="30"/>
  <c r="I145" i="30"/>
  <c r="G145" i="30"/>
  <c r="E145" i="30"/>
  <c r="C145" i="30"/>
  <c r="K144" i="30"/>
  <c r="I144" i="30"/>
  <c r="G144" i="30"/>
  <c r="E144" i="30"/>
  <c r="C144" i="30"/>
  <c r="K143" i="30"/>
  <c r="I143" i="30"/>
  <c r="G143" i="30"/>
  <c r="E143" i="30"/>
  <c r="C143" i="30"/>
  <c r="K142" i="30"/>
  <c r="I142" i="30"/>
  <c r="G142" i="30"/>
  <c r="E142" i="30"/>
  <c r="C142" i="30"/>
  <c r="K141" i="30"/>
  <c r="I141" i="30"/>
  <c r="G141" i="30"/>
  <c r="E141" i="30"/>
  <c r="C141" i="30"/>
  <c r="K140" i="30"/>
  <c r="I140" i="30"/>
  <c r="G140" i="30"/>
  <c r="E140" i="30"/>
  <c r="C140" i="30"/>
  <c r="K139" i="30"/>
  <c r="I139" i="30"/>
  <c r="G139" i="30"/>
  <c r="E139" i="30"/>
  <c r="C139" i="30"/>
  <c r="K138" i="30"/>
  <c r="I138" i="30"/>
  <c r="G138" i="30"/>
  <c r="E138" i="30"/>
  <c r="C138" i="30"/>
  <c r="K137" i="30"/>
  <c r="I137" i="30"/>
  <c r="G137" i="30"/>
  <c r="E137" i="30"/>
  <c r="C137" i="30"/>
  <c r="K136" i="30"/>
  <c r="I136" i="30"/>
  <c r="G136" i="30"/>
  <c r="E136" i="30"/>
  <c r="C136" i="30"/>
  <c r="K135" i="30"/>
  <c r="I135" i="30"/>
  <c r="G135" i="30"/>
  <c r="E135" i="30"/>
  <c r="C135" i="30"/>
  <c r="K134" i="30"/>
  <c r="I134" i="30"/>
  <c r="G134" i="30"/>
  <c r="E134" i="30"/>
  <c r="C134" i="30"/>
  <c r="K133" i="30"/>
  <c r="I133" i="30"/>
  <c r="G133" i="30"/>
  <c r="E133" i="30"/>
  <c r="C133" i="30"/>
  <c r="K132" i="30"/>
  <c r="I132" i="30"/>
  <c r="G132" i="30"/>
  <c r="E132" i="30"/>
  <c r="C132" i="30"/>
  <c r="K131" i="30"/>
  <c r="I131" i="30"/>
  <c r="G131" i="30"/>
  <c r="E131" i="30"/>
  <c r="C131" i="30"/>
  <c r="K130" i="30"/>
  <c r="I130" i="30"/>
  <c r="G130" i="30"/>
  <c r="E130" i="30"/>
  <c r="C130" i="30"/>
  <c r="K129" i="30"/>
  <c r="I129" i="30"/>
  <c r="G129" i="30"/>
  <c r="E129" i="30"/>
  <c r="C129" i="30"/>
  <c r="K128" i="30"/>
  <c r="I128" i="30"/>
  <c r="G128" i="30"/>
  <c r="E128" i="30"/>
  <c r="C128" i="30"/>
  <c r="K127" i="30"/>
  <c r="I127" i="30"/>
  <c r="G127" i="30"/>
  <c r="E127" i="30"/>
  <c r="C127" i="30"/>
  <c r="K126" i="30"/>
  <c r="I126" i="30"/>
  <c r="G126" i="30"/>
  <c r="E126" i="30"/>
  <c r="C126" i="30"/>
  <c r="K125" i="30"/>
  <c r="I125" i="30"/>
  <c r="G125" i="30"/>
  <c r="E125" i="30"/>
  <c r="C125" i="30"/>
  <c r="K124" i="30"/>
  <c r="I124" i="30"/>
  <c r="G124" i="30"/>
  <c r="E124" i="30"/>
  <c r="C124" i="30"/>
  <c r="K123" i="30"/>
  <c r="I123" i="30"/>
  <c r="G123" i="30"/>
  <c r="E123" i="30"/>
  <c r="C123" i="30"/>
  <c r="K122" i="30"/>
  <c r="I122" i="30"/>
  <c r="G122" i="30"/>
  <c r="E122" i="30"/>
  <c r="C122" i="30"/>
  <c r="K121" i="30"/>
  <c r="I121" i="30"/>
  <c r="G121" i="30"/>
  <c r="E121" i="30"/>
  <c r="C121" i="30"/>
  <c r="K120" i="30"/>
  <c r="I120" i="30"/>
  <c r="G120" i="30"/>
  <c r="E120" i="30"/>
  <c r="C120" i="30"/>
  <c r="K119" i="30"/>
  <c r="I119" i="30"/>
  <c r="G119" i="30"/>
  <c r="E119" i="30"/>
  <c r="C119" i="30"/>
  <c r="K118" i="30"/>
  <c r="I118" i="30"/>
  <c r="G118" i="30"/>
  <c r="E118" i="30"/>
  <c r="C118" i="30"/>
  <c r="K117" i="30"/>
  <c r="I117" i="30"/>
  <c r="G117" i="30"/>
  <c r="E117" i="30"/>
  <c r="C117" i="30"/>
  <c r="K116" i="30"/>
  <c r="I116" i="30"/>
  <c r="G116" i="30"/>
  <c r="E116" i="30"/>
  <c r="C116" i="30"/>
  <c r="K115" i="30"/>
  <c r="I115" i="30"/>
  <c r="G115" i="30"/>
  <c r="E115" i="30"/>
  <c r="C115" i="30"/>
  <c r="K114" i="30"/>
  <c r="I114" i="30"/>
  <c r="G114" i="30"/>
  <c r="E114" i="30"/>
  <c r="C114" i="30"/>
  <c r="K113" i="30"/>
  <c r="I113" i="30"/>
  <c r="G113" i="30"/>
  <c r="E113" i="30"/>
  <c r="C113" i="30"/>
  <c r="K112" i="30"/>
  <c r="I112" i="30"/>
  <c r="G112" i="30"/>
  <c r="E112" i="30"/>
  <c r="C112" i="30"/>
  <c r="K111" i="30"/>
  <c r="I111" i="30"/>
  <c r="G111" i="30"/>
  <c r="E111" i="30"/>
  <c r="C111" i="30"/>
  <c r="K110" i="30"/>
  <c r="I110" i="30"/>
  <c r="G110" i="30"/>
  <c r="E110" i="30"/>
  <c r="C110" i="30"/>
  <c r="K109" i="30"/>
  <c r="I109" i="30"/>
  <c r="G109" i="30"/>
  <c r="E109" i="30"/>
  <c r="C109" i="30"/>
  <c r="K108" i="30"/>
  <c r="I108" i="30"/>
  <c r="G108" i="30"/>
  <c r="E108" i="30"/>
  <c r="C108" i="30"/>
  <c r="K107" i="30"/>
  <c r="I107" i="30"/>
  <c r="G107" i="30"/>
  <c r="E107" i="30"/>
  <c r="C107" i="30"/>
  <c r="K106" i="30"/>
  <c r="I106" i="30"/>
  <c r="G106" i="30"/>
  <c r="E106" i="30"/>
  <c r="C106" i="30"/>
  <c r="K105" i="30"/>
  <c r="I105" i="30"/>
  <c r="G105" i="30"/>
  <c r="E105" i="30"/>
  <c r="C105" i="30"/>
  <c r="K104" i="30"/>
  <c r="I104" i="30"/>
  <c r="G104" i="30"/>
  <c r="E104" i="30"/>
  <c r="C104" i="30"/>
  <c r="K103" i="30"/>
  <c r="I103" i="30"/>
  <c r="G103" i="30"/>
  <c r="E103" i="30"/>
  <c r="C103" i="30"/>
  <c r="K102" i="30"/>
  <c r="I102" i="30"/>
  <c r="G102" i="30"/>
  <c r="E102" i="30"/>
  <c r="C102" i="30"/>
  <c r="K101" i="30"/>
  <c r="I101" i="30"/>
  <c r="G101" i="30"/>
  <c r="E101" i="30"/>
  <c r="C101" i="30"/>
  <c r="K100" i="30"/>
  <c r="I100" i="30"/>
  <c r="G100" i="30"/>
  <c r="E100" i="30"/>
  <c r="C100" i="30"/>
  <c r="K99" i="30"/>
  <c r="I99" i="30"/>
  <c r="G99" i="30"/>
  <c r="E99" i="30"/>
  <c r="C99" i="30"/>
  <c r="K98" i="30"/>
  <c r="I98" i="30"/>
  <c r="G98" i="30"/>
  <c r="E98" i="30"/>
  <c r="C98" i="30"/>
  <c r="K97" i="30"/>
  <c r="I97" i="30"/>
  <c r="G97" i="30"/>
  <c r="E97" i="30"/>
  <c r="C97" i="30"/>
  <c r="K96" i="30"/>
  <c r="I96" i="30"/>
  <c r="G96" i="30"/>
  <c r="E96" i="30"/>
  <c r="C96" i="30"/>
  <c r="K95" i="30"/>
  <c r="I95" i="30"/>
  <c r="G95" i="30"/>
  <c r="E95" i="30"/>
  <c r="C95" i="30"/>
  <c r="K94" i="30"/>
  <c r="I94" i="30"/>
  <c r="G94" i="30"/>
  <c r="E94" i="30"/>
  <c r="C94" i="30"/>
  <c r="K93" i="30"/>
  <c r="I93" i="30"/>
  <c r="G93" i="30"/>
  <c r="E93" i="30"/>
  <c r="C93" i="30"/>
  <c r="K92" i="30"/>
  <c r="I92" i="30"/>
  <c r="G92" i="30"/>
  <c r="E92" i="30"/>
  <c r="C92" i="30"/>
  <c r="K91" i="30"/>
  <c r="I91" i="30"/>
  <c r="G91" i="30"/>
  <c r="E91" i="30"/>
  <c r="C91" i="30"/>
  <c r="K90" i="30"/>
  <c r="I90" i="30"/>
  <c r="G90" i="30"/>
  <c r="E90" i="30"/>
  <c r="C90" i="30"/>
  <c r="K89" i="30"/>
  <c r="I89" i="30"/>
  <c r="G89" i="30"/>
  <c r="E89" i="30"/>
  <c r="C89" i="30"/>
  <c r="K88" i="30"/>
  <c r="I88" i="30"/>
  <c r="G88" i="30"/>
  <c r="E88" i="30"/>
  <c r="C88" i="30"/>
  <c r="K87" i="30"/>
  <c r="I87" i="30"/>
  <c r="G87" i="30"/>
  <c r="E87" i="30"/>
  <c r="C87" i="30"/>
  <c r="K86" i="30"/>
  <c r="I86" i="30"/>
  <c r="G86" i="30"/>
  <c r="E86" i="30"/>
  <c r="C86" i="30"/>
  <c r="K85" i="30"/>
  <c r="I85" i="30"/>
  <c r="G85" i="30"/>
  <c r="E85" i="30"/>
  <c r="C85" i="30"/>
  <c r="K84" i="30"/>
  <c r="I84" i="30"/>
  <c r="G84" i="30"/>
  <c r="E84" i="30"/>
  <c r="C84" i="30"/>
  <c r="K83" i="30"/>
  <c r="I83" i="30"/>
  <c r="G83" i="30"/>
  <c r="E83" i="30"/>
  <c r="C83" i="30"/>
  <c r="K82" i="30"/>
  <c r="I82" i="30"/>
  <c r="G82" i="30"/>
  <c r="E82" i="30"/>
  <c r="C82" i="30"/>
  <c r="K81" i="30"/>
  <c r="I81" i="30"/>
  <c r="G81" i="30"/>
  <c r="E81" i="30"/>
  <c r="C81" i="30"/>
  <c r="K80" i="30"/>
  <c r="I80" i="30"/>
  <c r="G80" i="30"/>
  <c r="E80" i="30"/>
  <c r="C80" i="30"/>
  <c r="K79" i="30"/>
  <c r="I79" i="30"/>
  <c r="G79" i="30"/>
  <c r="E79" i="30"/>
  <c r="C79" i="30"/>
  <c r="K78" i="30"/>
  <c r="I78" i="30"/>
  <c r="G78" i="30"/>
  <c r="E78" i="30"/>
  <c r="C78" i="30"/>
  <c r="K77" i="30"/>
  <c r="I77" i="30"/>
  <c r="G77" i="30"/>
  <c r="E77" i="30"/>
  <c r="C77" i="30"/>
  <c r="K76" i="30"/>
  <c r="I76" i="30"/>
  <c r="G76" i="30"/>
  <c r="E76" i="30"/>
  <c r="C76" i="30"/>
  <c r="K75" i="30"/>
  <c r="I75" i="30"/>
  <c r="G75" i="30"/>
  <c r="E75" i="30"/>
  <c r="C75" i="30"/>
  <c r="K74" i="30"/>
  <c r="I74" i="30"/>
  <c r="G74" i="30"/>
  <c r="E74" i="30"/>
  <c r="C74" i="30"/>
  <c r="K73" i="30"/>
  <c r="I73" i="30"/>
  <c r="G73" i="30"/>
  <c r="E73" i="30"/>
  <c r="C73" i="30"/>
  <c r="K72" i="30"/>
  <c r="I72" i="30"/>
  <c r="G72" i="30"/>
  <c r="E72" i="30"/>
  <c r="C72" i="30"/>
  <c r="K71" i="30"/>
  <c r="I71" i="30"/>
  <c r="G71" i="30"/>
  <c r="E71" i="30"/>
  <c r="C71" i="30"/>
  <c r="K70" i="30"/>
  <c r="I70" i="30"/>
  <c r="G70" i="30"/>
  <c r="E70" i="30"/>
  <c r="C70" i="30"/>
  <c r="K69" i="30"/>
  <c r="I69" i="30"/>
  <c r="G69" i="30"/>
  <c r="E69" i="30"/>
  <c r="C69" i="30"/>
  <c r="K68" i="30"/>
  <c r="I68" i="30"/>
  <c r="G68" i="30"/>
  <c r="E68" i="30"/>
  <c r="C68" i="30"/>
  <c r="K67" i="30"/>
  <c r="I67" i="30"/>
  <c r="G67" i="30"/>
  <c r="E67" i="30"/>
  <c r="C67" i="30"/>
  <c r="K66" i="30"/>
  <c r="I66" i="30"/>
  <c r="G66" i="30"/>
  <c r="E66" i="30"/>
  <c r="C66" i="30"/>
  <c r="K65" i="30"/>
  <c r="I65" i="30"/>
  <c r="G65" i="30"/>
  <c r="E65" i="30"/>
  <c r="C65" i="30"/>
  <c r="K64" i="30"/>
  <c r="I64" i="30"/>
  <c r="G64" i="30"/>
  <c r="E64" i="30"/>
  <c r="C64" i="30"/>
  <c r="K63" i="30"/>
  <c r="I63" i="30"/>
  <c r="G63" i="30"/>
  <c r="E63" i="30"/>
  <c r="C63" i="30"/>
  <c r="K62" i="30"/>
  <c r="I62" i="30"/>
  <c r="G62" i="30"/>
  <c r="E62" i="30"/>
  <c r="C62" i="30"/>
  <c r="K61" i="30"/>
  <c r="I61" i="30"/>
  <c r="G61" i="30"/>
  <c r="E61" i="30"/>
  <c r="C61" i="30"/>
  <c r="K60" i="30"/>
  <c r="I60" i="30"/>
  <c r="G60" i="30"/>
  <c r="E60" i="30"/>
  <c r="C60" i="30"/>
  <c r="K59" i="30"/>
  <c r="I59" i="30"/>
  <c r="G59" i="30"/>
  <c r="E59" i="30"/>
  <c r="C59" i="30"/>
  <c r="K58" i="30"/>
  <c r="I58" i="30"/>
  <c r="G58" i="30"/>
  <c r="E58" i="30"/>
  <c r="C58" i="30"/>
  <c r="K57" i="30"/>
  <c r="I57" i="30"/>
  <c r="G57" i="30"/>
  <c r="E57" i="30"/>
  <c r="C57" i="30"/>
  <c r="K56" i="30"/>
  <c r="I56" i="30"/>
  <c r="G56" i="30"/>
  <c r="E56" i="30"/>
  <c r="C56" i="30"/>
  <c r="K55" i="30"/>
  <c r="I55" i="30"/>
  <c r="G55" i="30"/>
  <c r="E55" i="30"/>
  <c r="C55" i="30"/>
  <c r="K54" i="30"/>
  <c r="I54" i="30"/>
  <c r="G54" i="30"/>
  <c r="E54" i="30"/>
  <c r="C54" i="30"/>
  <c r="K53" i="30"/>
  <c r="I53" i="30"/>
  <c r="G53" i="30"/>
  <c r="E53" i="30"/>
  <c r="C53" i="30"/>
  <c r="K52" i="30"/>
  <c r="I52" i="30"/>
  <c r="G52" i="30"/>
  <c r="E52" i="30"/>
  <c r="C52" i="30"/>
  <c r="K51" i="30"/>
  <c r="I51" i="30"/>
  <c r="G51" i="30"/>
  <c r="V51" i="30" s="1"/>
  <c r="E51" i="30"/>
  <c r="C51" i="30"/>
  <c r="K50" i="30"/>
  <c r="I50" i="30"/>
  <c r="G50" i="30"/>
  <c r="E50" i="30"/>
  <c r="C50" i="30"/>
  <c r="K49" i="30"/>
  <c r="I49" i="30"/>
  <c r="G49" i="30"/>
  <c r="E49" i="30"/>
  <c r="C49" i="30"/>
  <c r="K48" i="30"/>
  <c r="I48" i="30"/>
  <c r="G48" i="30"/>
  <c r="E48" i="30"/>
  <c r="C48" i="30"/>
  <c r="K47" i="30"/>
  <c r="I47" i="30"/>
  <c r="G47" i="30"/>
  <c r="V47" i="30" s="1"/>
  <c r="E47" i="30"/>
  <c r="C47" i="30"/>
  <c r="K46" i="30"/>
  <c r="I46" i="30"/>
  <c r="G46" i="30"/>
  <c r="E46" i="30"/>
  <c r="C46" i="30"/>
  <c r="K45" i="30"/>
  <c r="I45" i="30"/>
  <c r="G45" i="30"/>
  <c r="E45" i="30"/>
  <c r="C45" i="30"/>
  <c r="K44" i="30"/>
  <c r="I44" i="30"/>
  <c r="G44" i="30"/>
  <c r="V44" i="30" s="1"/>
  <c r="E44" i="30"/>
  <c r="C44" i="30"/>
  <c r="K43" i="30"/>
  <c r="I43" i="30"/>
  <c r="G43" i="30"/>
  <c r="V43" i="30" s="1"/>
  <c r="E43" i="30"/>
  <c r="C43" i="30"/>
  <c r="K42" i="30"/>
  <c r="I42" i="30"/>
  <c r="G42" i="30"/>
  <c r="E42" i="30"/>
  <c r="C42" i="30"/>
  <c r="K41" i="30"/>
  <c r="I41" i="30"/>
  <c r="G41" i="30"/>
  <c r="E41" i="30"/>
  <c r="C41" i="30"/>
  <c r="K40" i="30"/>
  <c r="I40" i="30"/>
  <c r="G40" i="30"/>
  <c r="E40" i="30"/>
  <c r="C40" i="30"/>
  <c r="K39" i="30"/>
  <c r="I39" i="30"/>
  <c r="G39" i="30"/>
  <c r="V39" i="30" s="1"/>
  <c r="E39" i="30"/>
  <c r="C39" i="30"/>
  <c r="K38" i="30"/>
  <c r="I38" i="30"/>
  <c r="G38" i="30"/>
  <c r="E38" i="30"/>
  <c r="C38" i="30"/>
  <c r="K37" i="30"/>
  <c r="I37" i="30"/>
  <c r="G37" i="30"/>
  <c r="E37" i="30"/>
  <c r="C37" i="30"/>
  <c r="AA36" i="30"/>
  <c r="K36" i="30"/>
  <c r="I36" i="30"/>
  <c r="G36" i="30"/>
  <c r="E36" i="30"/>
  <c r="C36" i="30"/>
  <c r="K35" i="30"/>
  <c r="I35" i="30"/>
  <c r="G35" i="30"/>
  <c r="E35" i="30"/>
  <c r="C35" i="30"/>
  <c r="K34" i="30"/>
  <c r="I34" i="30"/>
  <c r="G34" i="30"/>
  <c r="E34" i="30"/>
  <c r="C34" i="30"/>
  <c r="K33" i="30"/>
  <c r="I33" i="30"/>
  <c r="G33" i="30"/>
  <c r="V33" i="30" s="1"/>
  <c r="E33" i="30"/>
  <c r="C33" i="30"/>
  <c r="K32" i="30"/>
  <c r="I32" i="30"/>
  <c r="G32" i="30"/>
  <c r="E32" i="30"/>
  <c r="C32" i="30"/>
  <c r="K31" i="30"/>
  <c r="I31" i="30"/>
  <c r="G31" i="30"/>
  <c r="E31" i="30"/>
  <c r="C31" i="30"/>
  <c r="K30" i="30"/>
  <c r="I30" i="30"/>
  <c r="G30" i="30"/>
  <c r="E30" i="30"/>
  <c r="C30" i="30"/>
  <c r="K29" i="30"/>
  <c r="I29" i="30"/>
  <c r="G29" i="30"/>
  <c r="V29" i="30" s="1"/>
  <c r="E29" i="30"/>
  <c r="C29" i="30"/>
  <c r="K28" i="30"/>
  <c r="I28" i="30"/>
  <c r="G28" i="30"/>
  <c r="E28" i="30"/>
  <c r="C28" i="30"/>
  <c r="K27" i="30"/>
  <c r="I27" i="30"/>
  <c r="G27" i="30"/>
  <c r="E27" i="30"/>
  <c r="C27" i="30"/>
  <c r="K26" i="30"/>
  <c r="I26" i="30"/>
  <c r="G26" i="30"/>
  <c r="E26" i="30"/>
  <c r="C26" i="30"/>
  <c r="K25" i="30"/>
  <c r="I25" i="30"/>
  <c r="G25" i="30"/>
  <c r="E25" i="30"/>
  <c r="C25" i="30"/>
  <c r="K24" i="30"/>
  <c r="I24" i="30"/>
  <c r="G24" i="30"/>
  <c r="V24" i="30" s="1"/>
  <c r="E24" i="30"/>
  <c r="C24" i="30"/>
  <c r="AA23" i="30"/>
  <c r="K23" i="30"/>
  <c r="I23" i="30"/>
  <c r="G23" i="30"/>
  <c r="V23" i="30" s="1"/>
  <c r="E23" i="30"/>
  <c r="C23" i="30"/>
  <c r="AA22" i="30"/>
  <c r="V22" i="30"/>
  <c r="K22" i="30"/>
  <c r="I22" i="30"/>
  <c r="G22" i="30"/>
  <c r="E22" i="30"/>
  <c r="C22" i="30"/>
  <c r="AA21" i="30"/>
  <c r="K21" i="30"/>
  <c r="I21" i="30"/>
  <c r="G21" i="30"/>
  <c r="E21" i="30"/>
  <c r="C21" i="30"/>
  <c r="AA20" i="30"/>
  <c r="K20" i="30"/>
  <c r="I20" i="30"/>
  <c r="G20" i="30"/>
  <c r="E20" i="30"/>
  <c r="U20" i="30" s="1"/>
  <c r="C20" i="30"/>
  <c r="AA19" i="30"/>
  <c r="K19" i="30"/>
  <c r="X19" i="30" s="1"/>
  <c r="I19" i="30"/>
  <c r="W19" i="30" s="1"/>
  <c r="G19" i="30"/>
  <c r="V19" i="30" s="1"/>
  <c r="E19" i="30"/>
  <c r="C19" i="30"/>
  <c r="T19" i="30" s="1"/>
  <c r="K18" i="30"/>
  <c r="X18" i="30" s="1"/>
  <c r="I18" i="30"/>
  <c r="G18" i="30"/>
  <c r="E18" i="30"/>
  <c r="U18" i="30" s="1"/>
  <c r="C18" i="30"/>
  <c r="T18" i="30" s="1"/>
  <c r="K17" i="30"/>
  <c r="I17" i="30"/>
  <c r="W17" i="30" s="1"/>
  <c r="G17" i="30"/>
  <c r="V17" i="30" s="1"/>
  <c r="E17" i="30"/>
  <c r="C17" i="30"/>
  <c r="T17" i="30" s="1"/>
  <c r="K16" i="30"/>
  <c r="I16" i="30"/>
  <c r="W16" i="30" s="1"/>
  <c r="G16" i="30"/>
  <c r="V16" i="30" s="1"/>
  <c r="E16" i="30"/>
  <c r="U16" i="30" s="1"/>
  <c r="C16" i="30"/>
  <c r="K15" i="30"/>
  <c r="X15" i="30" s="1"/>
  <c r="I15" i="30"/>
  <c r="G15" i="30"/>
  <c r="V15" i="30" s="1"/>
  <c r="E15" i="30"/>
  <c r="U15" i="30" s="1"/>
  <c r="C15" i="30"/>
  <c r="T15" i="30" s="1"/>
  <c r="V14" i="30"/>
  <c r="K14" i="30"/>
  <c r="X14" i="30" s="1"/>
  <c r="I14" i="30"/>
  <c r="W14" i="30" s="1"/>
  <c r="G14" i="30"/>
  <c r="E14" i="30"/>
  <c r="U14" i="30" s="1"/>
  <c r="C14" i="30"/>
  <c r="T14" i="30" s="1"/>
  <c r="K13" i="30"/>
  <c r="X13" i="30" s="1"/>
  <c r="I13" i="30"/>
  <c r="W13" i="30" s="1"/>
  <c r="G13" i="30"/>
  <c r="V13" i="30" s="1"/>
  <c r="E13" i="30"/>
  <c r="C13" i="30"/>
  <c r="T13" i="30" s="1"/>
  <c r="K12" i="30"/>
  <c r="I12" i="30"/>
  <c r="W12" i="30" s="1"/>
  <c r="G12" i="30"/>
  <c r="V12" i="30" s="1"/>
  <c r="E12" i="30"/>
  <c r="U12" i="30" s="1"/>
  <c r="C12" i="30"/>
  <c r="V11" i="30"/>
  <c r="K11" i="30"/>
  <c r="X11" i="30" s="1"/>
  <c r="I11" i="30"/>
  <c r="W11" i="30" s="1"/>
  <c r="G11" i="30"/>
  <c r="E11" i="30"/>
  <c r="U11" i="30" s="1"/>
  <c r="C11" i="30"/>
  <c r="T11" i="30" s="1"/>
  <c r="K10" i="30"/>
  <c r="I10" i="30"/>
  <c r="W10" i="30" s="1"/>
  <c r="G10" i="30"/>
  <c r="V10" i="30" s="1"/>
  <c r="E10" i="30"/>
  <c r="U10" i="30" s="1"/>
  <c r="C10" i="30"/>
  <c r="K9" i="30"/>
  <c r="X9" i="30" s="1"/>
  <c r="I9" i="30"/>
  <c r="G9" i="30"/>
  <c r="V9" i="30" s="1"/>
  <c r="E9" i="30"/>
  <c r="U9" i="30" s="1"/>
  <c r="C9" i="30"/>
  <c r="T9" i="30" s="1"/>
  <c r="V8" i="30"/>
  <c r="K8" i="30"/>
  <c r="X8" i="30" s="1"/>
  <c r="I8" i="30"/>
  <c r="W8" i="30" s="1"/>
  <c r="G8" i="30"/>
  <c r="E8" i="30"/>
  <c r="U8" i="30" s="1"/>
  <c r="C8" i="30"/>
  <c r="T8" i="30" s="1"/>
  <c r="K7" i="30"/>
  <c r="I7" i="30"/>
  <c r="G7" i="30"/>
  <c r="E7" i="30"/>
  <c r="C7" i="30"/>
  <c r="Q6" i="30"/>
  <c r="P6" i="30"/>
  <c r="R6" i="30"/>
  <c r="N6" i="30"/>
  <c r="X24" i="30"/>
  <c r="U17" i="30"/>
  <c r="T16" i="30"/>
  <c r="AA9" i="30"/>
  <c r="S35" i="9"/>
  <c r="S34" i="9"/>
  <c r="S28" i="9"/>
  <c r="S29" i="9"/>
  <c r="S30" i="9"/>
  <c r="S31" i="9"/>
  <c r="S27" i="9"/>
  <c r="AA3" i="29" a="1"/>
  <c r="AA3" i="29" s="1"/>
  <c r="AD3" i="29"/>
  <c r="AC4" i="29"/>
  <c r="AB5" i="29"/>
  <c r="AA6" i="29"/>
  <c r="AE6" i="29"/>
  <c r="AD7" i="29"/>
  <c r="Q3" i="29"/>
  <c r="P3" i="29"/>
  <c r="O3" i="29"/>
  <c r="N3" i="29"/>
  <c r="R4" i="29"/>
  <c r="Q4" i="29"/>
  <c r="P4" i="29"/>
  <c r="O4" i="29"/>
  <c r="N4" i="29"/>
  <c r="R3" i="29"/>
  <c r="Y1" i="29"/>
  <c r="AA9" i="29" s="1"/>
  <c r="K352" i="29"/>
  <c r="I352" i="29"/>
  <c r="G352" i="29"/>
  <c r="E352" i="29"/>
  <c r="C352" i="29"/>
  <c r="K351" i="29"/>
  <c r="I351" i="29"/>
  <c r="G351" i="29"/>
  <c r="E351" i="29"/>
  <c r="C351" i="29"/>
  <c r="K350" i="29"/>
  <c r="I350" i="29"/>
  <c r="G350" i="29"/>
  <c r="E350" i="29"/>
  <c r="C350" i="29"/>
  <c r="K349" i="29"/>
  <c r="I349" i="29"/>
  <c r="G349" i="29"/>
  <c r="E349" i="29"/>
  <c r="C349" i="29"/>
  <c r="K348" i="29"/>
  <c r="I348" i="29"/>
  <c r="G348" i="29"/>
  <c r="E348" i="29"/>
  <c r="C348" i="29"/>
  <c r="K347" i="29"/>
  <c r="I347" i="29"/>
  <c r="G347" i="29"/>
  <c r="E347" i="29"/>
  <c r="C347" i="29"/>
  <c r="K346" i="29"/>
  <c r="I346" i="29"/>
  <c r="G346" i="29"/>
  <c r="E346" i="29"/>
  <c r="C346" i="29"/>
  <c r="K345" i="29"/>
  <c r="I345" i="29"/>
  <c r="G345" i="29"/>
  <c r="E345" i="29"/>
  <c r="C345" i="29"/>
  <c r="K344" i="29"/>
  <c r="I344" i="29"/>
  <c r="G344" i="29"/>
  <c r="E344" i="29"/>
  <c r="C344" i="29"/>
  <c r="K343" i="29"/>
  <c r="I343" i="29"/>
  <c r="G343" i="29"/>
  <c r="E343" i="29"/>
  <c r="C343" i="29"/>
  <c r="K342" i="29"/>
  <c r="I342" i="29"/>
  <c r="G342" i="29"/>
  <c r="E342" i="29"/>
  <c r="C342" i="29"/>
  <c r="K341" i="29"/>
  <c r="I341" i="29"/>
  <c r="G341" i="29"/>
  <c r="E341" i="29"/>
  <c r="C341" i="29"/>
  <c r="K340" i="29"/>
  <c r="I340" i="29"/>
  <c r="G340" i="29"/>
  <c r="E340" i="29"/>
  <c r="C340" i="29"/>
  <c r="K339" i="29"/>
  <c r="I339" i="29"/>
  <c r="G339" i="29"/>
  <c r="E339" i="29"/>
  <c r="C339" i="29"/>
  <c r="K338" i="29"/>
  <c r="I338" i="29"/>
  <c r="G338" i="29"/>
  <c r="E338" i="29"/>
  <c r="C338" i="29"/>
  <c r="K337" i="29"/>
  <c r="I337" i="29"/>
  <c r="G337" i="29"/>
  <c r="E337" i="29"/>
  <c r="C337" i="29"/>
  <c r="K336" i="29"/>
  <c r="I336" i="29"/>
  <c r="G336" i="29"/>
  <c r="E336" i="29"/>
  <c r="C336" i="29"/>
  <c r="K335" i="29"/>
  <c r="I335" i="29"/>
  <c r="G335" i="29"/>
  <c r="E335" i="29"/>
  <c r="C335" i="29"/>
  <c r="K334" i="29"/>
  <c r="I334" i="29"/>
  <c r="G334" i="29"/>
  <c r="E334" i="29"/>
  <c r="C334" i="29"/>
  <c r="K333" i="29"/>
  <c r="I333" i="29"/>
  <c r="G333" i="29"/>
  <c r="E333" i="29"/>
  <c r="C333" i="29"/>
  <c r="K332" i="29"/>
  <c r="I332" i="29"/>
  <c r="G332" i="29"/>
  <c r="E332" i="29"/>
  <c r="C332" i="29"/>
  <c r="K331" i="29"/>
  <c r="I331" i="29"/>
  <c r="G331" i="29"/>
  <c r="E331" i="29"/>
  <c r="C331" i="29"/>
  <c r="K330" i="29"/>
  <c r="I330" i="29"/>
  <c r="G330" i="29"/>
  <c r="E330" i="29"/>
  <c r="C330" i="29"/>
  <c r="K329" i="29"/>
  <c r="I329" i="29"/>
  <c r="G329" i="29"/>
  <c r="E329" i="29"/>
  <c r="C329" i="29"/>
  <c r="K328" i="29"/>
  <c r="I328" i="29"/>
  <c r="G328" i="29"/>
  <c r="E328" i="29"/>
  <c r="C328" i="29"/>
  <c r="K327" i="29"/>
  <c r="I327" i="29"/>
  <c r="G327" i="29"/>
  <c r="E327" i="29"/>
  <c r="C327" i="29"/>
  <c r="K326" i="29"/>
  <c r="I326" i="29"/>
  <c r="G326" i="29"/>
  <c r="E326" i="29"/>
  <c r="C326" i="29"/>
  <c r="K325" i="29"/>
  <c r="I325" i="29"/>
  <c r="G325" i="29"/>
  <c r="E325" i="29"/>
  <c r="C325" i="29"/>
  <c r="K324" i="29"/>
  <c r="I324" i="29"/>
  <c r="G324" i="29"/>
  <c r="E324" i="29"/>
  <c r="C324" i="29"/>
  <c r="K323" i="29"/>
  <c r="I323" i="29"/>
  <c r="G323" i="29"/>
  <c r="E323" i="29"/>
  <c r="C323" i="29"/>
  <c r="K322" i="29"/>
  <c r="I322" i="29"/>
  <c r="G322" i="29"/>
  <c r="E322" i="29"/>
  <c r="C322" i="29"/>
  <c r="K321" i="29"/>
  <c r="I321" i="29"/>
  <c r="G321" i="29"/>
  <c r="E321" i="29"/>
  <c r="C321" i="29"/>
  <c r="K320" i="29"/>
  <c r="I320" i="29"/>
  <c r="G320" i="29"/>
  <c r="E320" i="29"/>
  <c r="C320" i="29"/>
  <c r="K319" i="29"/>
  <c r="I319" i="29"/>
  <c r="G319" i="29"/>
  <c r="E319" i="29"/>
  <c r="C319" i="29"/>
  <c r="K318" i="29"/>
  <c r="I318" i="29"/>
  <c r="G318" i="29"/>
  <c r="E318" i="29"/>
  <c r="C318" i="29"/>
  <c r="K317" i="29"/>
  <c r="I317" i="29"/>
  <c r="G317" i="29"/>
  <c r="E317" i="29"/>
  <c r="C317" i="29"/>
  <c r="K316" i="29"/>
  <c r="I316" i="29"/>
  <c r="G316" i="29"/>
  <c r="E316" i="29"/>
  <c r="C316" i="29"/>
  <c r="K315" i="29"/>
  <c r="I315" i="29"/>
  <c r="G315" i="29"/>
  <c r="E315" i="29"/>
  <c r="C315" i="29"/>
  <c r="K314" i="29"/>
  <c r="I314" i="29"/>
  <c r="G314" i="29"/>
  <c r="E314" i="29"/>
  <c r="C314" i="29"/>
  <c r="K313" i="29"/>
  <c r="I313" i="29"/>
  <c r="G313" i="29"/>
  <c r="E313" i="29"/>
  <c r="C313" i="29"/>
  <c r="K312" i="29"/>
  <c r="I312" i="29"/>
  <c r="G312" i="29"/>
  <c r="E312" i="29"/>
  <c r="C312" i="29"/>
  <c r="K311" i="29"/>
  <c r="I311" i="29"/>
  <c r="G311" i="29"/>
  <c r="E311" i="29"/>
  <c r="C311" i="29"/>
  <c r="K310" i="29"/>
  <c r="I310" i="29"/>
  <c r="G310" i="29"/>
  <c r="E310" i="29"/>
  <c r="C310" i="29"/>
  <c r="K309" i="29"/>
  <c r="I309" i="29"/>
  <c r="G309" i="29"/>
  <c r="E309" i="29"/>
  <c r="C309" i="29"/>
  <c r="K308" i="29"/>
  <c r="I308" i="29"/>
  <c r="G308" i="29"/>
  <c r="E308" i="29"/>
  <c r="C308" i="29"/>
  <c r="K307" i="29"/>
  <c r="I307" i="29"/>
  <c r="G307" i="29"/>
  <c r="E307" i="29"/>
  <c r="C307" i="29"/>
  <c r="K306" i="29"/>
  <c r="I306" i="29"/>
  <c r="G306" i="29"/>
  <c r="E306" i="29"/>
  <c r="C306" i="29"/>
  <c r="K305" i="29"/>
  <c r="I305" i="29"/>
  <c r="G305" i="29"/>
  <c r="E305" i="29"/>
  <c r="C305" i="29"/>
  <c r="K304" i="29"/>
  <c r="I304" i="29"/>
  <c r="G304" i="29"/>
  <c r="E304" i="29"/>
  <c r="C304" i="29"/>
  <c r="K303" i="29"/>
  <c r="I303" i="29"/>
  <c r="G303" i="29"/>
  <c r="E303" i="29"/>
  <c r="C303" i="29"/>
  <c r="K302" i="29"/>
  <c r="I302" i="29"/>
  <c r="G302" i="29"/>
  <c r="E302" i="29"/>
  <c r="C302" i="29"/>
  <c r="K301" i="29"/>
  <c r="I301" i="29"/>
  <c r="G301" i="29"/>
  <c r="E301" i="29"/>
  <c r="C301" i="29"/>
  <c r="K300" i="29"/>
  <c r="I300" i="29"/>
  <c r="G300" i="29"/>
  <c r="E300" i="29"/>
  <c r="C300" i="29"/>
  <c r="K299" i="29"/>
  <c r="I299" i="29"/>
  <c r="G299" i="29"/>
  <c r="E299" i="29"/>
  <c r="C299" i="29"/>
  <c r="K298" i="29"/>
  <c r="I298" i="29"/>
  <c r="G298" i="29"/>
  <c r="E298" i="29"/>
  <c r="C298" i="29"/>
  <c r="K297" i="29"/>
  <c r="I297" i="29"/>
  <c r="G297" i="29"/>
  <c r="E297" i="29"/>
  <c r="C297" i="29"/>
  <c r="K296" i="29"/>
  <c r="I296" i="29"/>
  <c r="G296" i="29"/>
  <c r="E296" i="29"/>
  <c r="C296" i="29"/>
  <c r="K295" i="29"/>
  <c r="I295" i="29"/>
  <c r="G295" i="29"/>
  <c r="E295" i="29"/>
  <c r="C295" i="29"/>
  <c r="K294" i="29"/>
  <c r="I294" i="29"/>
  <c r="G294" i="29"/>
  <c r="E294" i="29"/>
  <c r="C294" i="29"/>
  <c r="K293" i="29"/>
  <c r="I293" i="29"/>
  <c r="G293" i="29"/>
  <c r="E293" i="29"/>
  <c r="C293" i="29"/>
  <c r="K292" i="29"/>
  <c r="I292" i="29"/>
  <c r="G292" i="29"/>
  <c r="E292" i="29"/>
  <c r="C292" i="29"/>
  <c r="K291" i="29"/>
  <c r="I291" i="29"/>
  <c r="G291" i="29"/>
  <c r="E291" i="29"/>
  <c r="C291" i="29"/>
  <c r="K290" i="29"/>
  <c r="I290" i="29"/>
  <c r="G290" i="29"/>
  <c r="E290" i="29"/>
  <c r="C290" i="29"/>
  <c r="K289" i="29"/>
  <c r="I289" i="29"/>
  <c r="G289" i="29"/>
  <c r="E289" i="29"/>
  <c r="C289" i="29"/>
  <c r="K288" i="29"/>
  <c r="I288" i="29"/>
  <c r="G288" i="29"/>
  <c r="E288" i="29"/>
  <c r="C288" i="29"/>
  <c r="K287" i="29"/>
  <c r="I287" i="29"/>
  <c r="G287" i="29"/>
  <c r="E287" i="29"/>
  <c r="C287" i="29"/>
  <c r="K286" i="29"/>
  <c r="I286" i="29"/>
  <c r="G286" i="29"/>
  <c r="E286" i="29"/>
  <c r="C286" i="29"/>
  <c r="K285" i="29"/>
  <c r="I285" i="29"/>
  <c r="G285" i="29"/>
  <c r="E285" i="29"/>
  <c r="C285" i="29"/>
  <c r="K284" i="29"/>
  <c r="I284" i="29"/>
  <c r="G284" i="29"/>
  <c r="E284" i="29"/>
  <c r="C284" i="29"/>
  <c r="K283" i="29"/>
  <c r="I283" i="29"/>
  <c r="G283" i="29"/>
  <c r="E283" i="29"/>
  <c r="C283" i="29"/>
  <c r="K282" i="29"/>
  <c r="I282" i="29"/>
  <c r="G282" i="29"/>
  <c r="E282" i="29"/>
  <c r="C282" i="29"/>
  <c r="K281" i="29"/>
  <c r="I281" i="29"/>
  <c r="G281" i="29"/>
  <c r="E281" i="29"/>
  <c r="C281" i="29"/>
  <c r="K280" i="29"/>
  <c r="I280" i="29"/>
  <c r="G280" i="29"/>
  <c r="E280" i="29"/>
  <c r="C280" i="29"/>
  <c r="K279" i="29"/>
  <c r="I279" i="29"/>
  <c r="G279" i="29"/>
  <c r="E279" i="29"/>
  <c r="C279" i="29"/>
  <c r="K278" i="29"/>
  <c r="I278" i="29"/>
  <c r="G278" i="29"/>
  <c r="E278" i="29"/>
  <c r="C278" i="29"/>
  <c r="K277" i="29"/>
  <c r="I277" i="29"/>
  <c r="G277" i="29"/>
  <c r="E277" i="29"/>
  <c r="C277" i="29"/>
  <c r="K276" i="29"/>
  <c r="I276" i="29"/>
  <c r="G276" i="29"/>
  <c r="E276" i="29"/>
  <c r="C276" i="29"/>
  <c r="K275" i="29"/>
  <c r="I275" i="29"/>
  <c r="G275" i="29"/>
  <c r="E275" i="29"/>
  <c r="C275" i="29"/>
  <c r="K274" i="29"/>
  <c r="I274" i="29"/>
  <c r="G274" i="29"/>
  <c r="E274" i="29"/>
  <c r="C274" i="29"/>
  <c r="K273" i="29"/>
  <c r="I273" i="29"/>
  <c r="G273" i="29"/>
  <c r="E273" i="29"/>
  <c r="C273" i="29"/>
  <c r="K272" i="29"/>
  <c r="I272" i="29"/>
  <c r="G272" i="29"/>
  <c r="E272" i="29"/>
  <c r="C272" i="29"/>
  <c r="K271" i="29"/>
  <c r="I271" i="29"/>
  <c r="G271" i="29"/>
  <c r="E271" i="29"/>
  <c r="C271" i="29"/>
  <c r="K270" i="29"/>
  <c r="I270" i="29"/>
  <c r="G270" i="29"/>
  <c r="E270" i="29"/>
  <c r="C270" i="29"/>
  <c r="K269" i="29"/>
  <c r="I269" i="29"/>
  <c r="G269" i="29"/>
  <c r="E269" i="29"/>
  <c r="C269" i="29"/>
  <c r="K268" i="29"/>
  <c r="I268" i="29"/>
  <c r="G268" i="29"/>
  <c r="E268" i="29"/>
  <c r="C268" i="29"/>
  <c r="K267" i="29"/>
  <c r="I267" i="29"/>
  <c r="G267" i="29"/>
  <c r="E267" i="29"/>
  <c r="C267" i="29"/>
  <c r="K266" i="29"/>
  <c r="I266" i="29"/>
  <c r="G266" i="29"/>
  <c r="E266" i="29"/>
  <c r="C266" i="29"/>
  <c r="K265" i="29"/>
  <c r="I265" i="29"/>
  <c r="G265" i="29"/>
  <c r="E265" i="29"/>
  <c r="C265" i="29"/>
  <c r="K264" i="29"/>
  <c r="I264" i="29"/>
  <c r="G264" i="29"/>
  <c r="E264" i="29"/>
  <c r="C264" i="29"/>
  <c r="K263" i="29"/>
  <c r="I263" i="29"/>
  <c r="G263" i="29"/>
  <c r="E263" i="29"/>
  <c r="C263" i="29"/>
  <c r="K262" i="29"/>
  <c r="I262" i="29"/>
  <c r="G262" i="29"/>
  <c r="E262" i="29"/>
  <c r="C262" i="29"/>
  <c r="K261" i="29"/>
  <c r="I261" i="29"/>
  <c r="G261" i="29"/>
  <c r="E261" i="29"/>
  <c r="C261" i="29"/>
  <c r="K260" i="29"/>
  <c r="I260" i="29"/>
  <c r="G260" i="29"/>
  <c r="E260" i="29"/>
  <c r="C260" i="29"/>
  <c r="K259" i="29"/>
  <c r="I259" i="29"/>
  <c r="G259" i="29"/>
  <c r="E259" i="29"/>
  <c r="C259" i="29"/>
  <c r="K258" i="29"/>
  <c r="I258" i="29"/>
  <c r="G258" i="29"/>
  <c r="E258" i="29"/>
  <c r="C258" i="29"/>
  <c r="K257" i="29"/>
  <c r="I257" i="29"/>
  <c r="G257" i="29"/>
  <c r="E257" i="29"/>
  <c r="C257" i="29"/>
  <c r="K256" i="29"/>
  <c r="I256" i="29"/>
  <c r="G256" i="29"/>
  <c r="E256" i="29"/>
  <c r="C256" i="29"/>
  <c r="K255" i="29"/>
  <c r="I255" i="29"/>
  <c r="G255" i="29"/>
  <c r="E255" i="29"/>
  <c r="C255" i="29"/>
  <c r="K254" i="29"/>
  <c r="I254" i="29"/>
  <c r="G254" i="29"/>
  <c r="E254" i="29"/>
  <c r="C254" i="29"/>
  <c r="K253" i="29"/>
  <c r="I253" i="29"/>
  <c r="G253" i="29"/>
  <c r="E253" i="29"/>
  <c r="C253" i="29"/>
  <c r="K252" i="29"/>
  <c r="I252" i="29"/>
  <c r="G252" i="29"/>
  <c r="E252" i="29"/>
  <c r="C252" i="29"/>
  <c r="K251" i="29"/>
  <c r="I251" i="29"/>
  <c r="G251" i="29"/>
  <c r="E251" i="29"/>
  <c r="C251" i="29"/>
  <c r="K250" i="29"/>
  <c r="I250" i="29"/>
  <c r="G250" i="29"/>
  <c r="E250" i="29"/>
  <c r="C250" i="29"/>
  <c r="K249" i="29"/>
  <c r="I249" i="29"/>
  <c r="G249" i="29"/>
  <c r="E249" i="29"/>
  <c r="C249" i="29"/>
  <c r="K248" i="29"/>
  <c r="I248" i="29"/>
  <c r="G248" i="29"/>
  <c r="E248" i="29"/>
  <c r="C248" i="29"/>
  <c r="K247" i="29"/>
  <c r="I247" i="29"/>
  <c r="G247" i="29"/>
  <c r="E247" i="29"/>
  <c r="C247" i="29"/>
  <c r="K246" i="29"/>
  <c r="I246" i="29"/>
  <c r="G246" i="29"/>
  <c r="E246" i="29"/>
  <c r="C246" i="29"/>
  <c r="K245" i="29"/>
  <c r="I245" i="29"/>
  <c r="G245" i="29"/>
  <c r="E245" i="29"/>
  <c r="C245" i="29"/>
  <c r="K244" i="29"/>
  <c r="I244" i="29"/>
  <c r="G244" i="29"/>
  <c r="E244" i="29"/>
  <c r="C244" i="29"/>
  <c r="K243" i="29"/>
  <c r="I243" i="29"/>
  <c r="G243" i="29"/>
  <c r="E243" i="29"/>
  <c r="C243" i="29"/>
  <c r="K242" i="29"/>
  <c r="I242" i="29"/>
  <c r="G242" i="29"/>
  <c r="E242" i="29"/>
  <c r="C242" i="29"/>
  <c r="K241" i="29"/>
  <c r="I241" i="29"/>
  <c r="G241" i="29"/>
  <c r="E241" i="29"/>
  <c r="C241" i="29"/>
  <c r="K240" i="29"/>
  <c r="I240" i="29"/>
  <c r="G240" i="29"/>
  <c r="E240" i="29"/>
  <c r="C240" i="29"/>
  <c r="K239" i="29"/>
  <c r="I239" i="29"/>
  <c r="G239" i="29"/>
  <c r="E239" i="29"/>
  <c r="C239" i="29"/>
  <c r="K238" i="29"/>
  <c r="I238" i="29"/>
  <c r="G238" i="29"/>
  <c r="E238" i="29"/>
  <c r="C238" i="29"/>
  <c r="K237" i="29"/>
  <c r="I237" i="29"/>
  <c r="G237" i="29"/>
  <c r="E237" i="29"/>
  <c r="C237" i="29"/>
  <c r="K236" i="29"/>
  <c r="I236" i="29"/>
  <c r="G236" i="29"/>
  <c r="E236" i="29"/>
  <c r="C236" i="29"/>
  <c r="K235" i="29"/>
  <c r="I235" i="29"/>
  <c r="G235" i="29"/>
  <c r="E235" i="29"/>
  <c r="C235" i="29"/>
  <c r="K234" i="29"/>
  <c r="I234" i="29"/>
  <c r="G234" i="29"/>
  <c r="E234" i="29"/>
  <c r="C234" i="29"/>
  <c r="K233" i="29"/>
  <c r="I233" i="29"/>
  <c r="G233" i="29"/>
  <c r="E233" i="29"/>
  <c r="C233" i="29"/>
  <c r="K232" i="29"/>
  <c r="I232" i="29"/>
  <c r="G232" i="29"/>
  <c r="E232" i="29"/>
  <c r="C232" i="29"/>
  <c r="K231" i="29"/>
  <c r="I231" i="29"/>
  <c r="G231" i="29"/>
  <c r="E231" i="29"/>
  <c r="C231" i="29"/>
  <c r="K230" i="29"/>
  <c r="I230" i="29"/>
  <c r="G230" i="29"/>
  <c r="E230" i="29"/>
  <c r="C230" i="29"/>
  <c r="K229" i="29"/>
  <c r="I229" i="29"/>
  <c r="G229" i="29"/>
  <c r="E229" i="29"/>
  <c r="C229" i="29"/>
  <c r="K228" i="29"/>
  <c r="I228" i="29"/>
  <c r="G228" i="29"/>
  <c r="E228" i="29"/>
  <c r="C228" i="29"/>
  <c r="K227" i="29"/>
  <c r="I227" i="29"/>
  <c r="G227" i="29"/>
  <c r="E227" i="29"/>
  <c r="C227" i="29"/>
  <c r="K226" i="29"/>
  <c r="I226" i="29"/>
  <c r="G226" i="29"/>
  <c r="E226" i="29"/>
  <c r="C226" i="29"/>
  <c r="K225" i="29"/>
  <c r="I225" i="29"/>
  <c r="G225" i="29"/>
  <c r="E225" i="29"/>
  <c r="C225" i="29"/>
  <c r="K224" i="29"/>
  <c r="I224" i="29"/>
  <c r="G224" i="29"/>
  <c r="E224" i="29"/>
  <c r="C224" i="29"/>
  <c r="K223" i="29"/>
  <c r="I223" i="29"/>
  <c r="G223" i="29"/>
  <c r="E223" i="29"/>
  <c r="C223" i="29"/>
  <c r="K222" i="29"/>
  <c r="I222" i="29"/>
  <c r="G222" i="29"/>
  <c r="E222" i="29"/>
  <c r="C222" i="29"/>
  <c r="K221" i="29"/>
  <c r="I221" i="29"/>
  <c r="G221" i="29"/>
  <c r="E221" i="29"/>
  <c r="C221" i="29"/>
  <c r="K220" i="29"/>
  <c r="I220" i="29"/>
  <c r="G220" i="29"/>
  <c r="E220" i="29"/>
  <c r="C220" i="29"/>
  <c r="K219" i="29"/>
  <c r="I219" i="29"/>
  <c r="G219" i="29"/>
  <c r="E219" i="29"/>
  <c r="C219" i="29"/>
  <c r="K218" i="29"/>
  <c r="I218" i="29"/>
  <c r="G218" i="29"/>
  <c r="E218" i="29"/>
  <c r="C218" i="29"/>
  <c r="K217" i="29"/>
  <c r="I217" i="29"/>
  <c r="G217" i="29"/>
  <c r="E217" i="29"/>
  <c r="C217" i="29"/>
  <c r="K216" i="29"/>
  <c r="I216" i="29"/>
  <c r="G216" i="29"/>
  <c r="E216" i="29"/>
  <c r="C216" i="29"/>
  <c r="K215" i="29"/>
  <c r="I215" i="29"/>
  <c r="G215" i="29"/>
  <c r="E215" i="29"/>
  <c r="C215" i="29"/>
  <c r="K214" i="29"/>
  <c r="I214" i="29"/>
  <c r="G214" i="29"/>
  <c r="E214" i="29"/>
  <c r="C214" i="29"/>
  <c r="K213" i="29"/>
  <c r="I213" i="29"/>
  <c r="G213" i="29"/>
  <c r="E213" i="29"/>
  <c r="C213" i="29"/>
  <c r="K212" i="29"/>
  <c r="I212" i="29"/>
  <c r="G212" i="29"/>
  <c r="E212" i="29"/>
  <c r="C212" i="29"/>
  <c r="K211" i="29"/>
  <c r="I211" i="29"/>
  <c r="G211" i="29"/>
  <c r="E211" i="29"/>
  <c r="C211" i="29"/>
  <c r="K210" i="29"/>
  <c r="I210" i="29"/>
  <c r="G210" i="29"/>
  <c r="E210" i="29"/>
  <c r="C210" i="29"/>
  <c r="K209" i="29"/>
  <c r="I209" i="29"/>
  <c r="G209" i="29"/>
  <c r="E209" i="29"/>
  <c r="C209" i="29"/>
  <c r="K208" i="29"/>
  <c r="I208" i="29"/>
  <c r="G208" i="29"/>
  <c r="E208" i="29"/>
  <c r="C208" i="29"/>
  <c r="K207" i="29"/>
  <c r="I207" i="29"/>
  <c r="G207" i="29"/>
  <c r="E207" i="29"/>
  <c r="C207" i="29"/>
  <c r="K206" i="29"/>
  <c r="I206" i="29"/>
  <c r="G206" i="29"/>
  <c r="E206" i="29"/>
  <c r="C206" i="29"/>
  <c r="K205" i="29"/>
  <c r="I205" i="29"/>
  <c r="G205" i="29"/>
  <c r="E205" i="29"/>
  <c r="C205" i="29"/>
  <c r="K204" i="29"/>
  <c r="I204" i="29"/>
  <c r="G204" i="29"/>
  <c r="E204" i="29"/>
  <c r="C204" i="29"/>
  <c r="K203" i="29"/>
  <c r="I203" i="29"/>
  <c r="G203" i="29"/>
  <c r="E203" i="29"/>
  <c r="C203" i="29"/>
  <c r="K202" i="29"/>
  <c r="I202" i="29"/>
  <c r="G202" i="29"/>
  <c r="E202" i="29"/>
  <c r="C202" i="29"/>
  <c r="K201" i="29"/>
  <c r="I201" i="29"/>
  <c r="G201" i="29"/>
  <c r="E201" i="29"/>
  <c r="C201" i="29"/>
  <c r="K200" i="29"/>
  <c r="I200" i="29"/>
  <c r="G200" i="29"/>
  <c r="E200" i="29"/>
  <c r="C200" i="29"/>
  <c r="K199" i="29"/>
  <c r="I199" i="29"/>
  <c r="G199" i="29"/>
  <c r="E199" i="29"/>
  <c r="C199" i="29"/>
  <c r="K198" i="29"/>
  <c r="I198" i="29"/>
  <c r="G198" i="29"/>
  <c r="E198" i="29"/>
  <c r="C198" i="29"/>
  <c r="K197" i="29"/>
  <c r="I197" i="29"/>
  <c r="G197" i="29"/>
  <c r="E197" i="29"/>
  <c r="C197" i="29"/>
  <c r="K196" i="29"/>
  <c r="I196" i="29"/>
  <c r="G196" i="29"/>
  <c r="E196" i="29"/>
  <c r="C196" i="29"/>
  <c r="K195" i="29"/>
  <c r="I195" i="29"/>
  <c r="G195" i="29"/>
  <c r="E195" i="29"/>
  <c r="C195" i="29"/>
  <c r="K194" i="29"/>
  <c r="I194" i="29"/>
  <c r="G194" i="29"/>
  <c r="E194" i="29"/>
  <c r="C194" i="29"/>
  <c r="K193" i="29"/>
  <c r="I193" i="29"/>
  <c r="G193" i="29"/>
  <c r="E193" i="29"/>
  <c r="C193" i="29"/>
  <c r="K192" i="29"/>
  <c r="I192" i="29"/>
  <c r="G192" i="29"/>
  <c r="E192" i="29"/>
  <c r="C192" i="29"/>
  <c r="K191" i="29"/>
  <c r="I191" i="29"/>
  <c r="G191" i="29"/>
  <c r="E191" i="29"/>
  <c r="C191" i="29"/>
  <c r="K190" i="29"/>
  <c r="I190" i="29"/>
  <c r="G190" i="29"/>
  <c r="E190" i="29"/>
  <c r="C190" i="29"/>
  <c r="K189" i="29"/>
  <c r="I189" i="29"/>
  <c r="G189" i="29"/>
  <c r="E189" i="29"/>
  <c r="C189" i="29"/>
  <c r="K188" i="29"/>
  <c r="I188" i="29"/>
  <c r="G188" i="29"/>
  <c r="E188" i="29"/>
  <c r="C188" i="29"/>
  <c r="K187" i="29"/>
  <c r="I187" i="29"/>
  <c r="G187" i="29"/>
  <c r="E187" i="29"/>
  <c r="C187" i="29"/>
  <c r="K186" i="29"/>
  <c r="I186" i="29"/>
  <c r="G186" i="29"/>
  <c r="E186" i="29"/>
  <c r="C186" i="29"/>
  <c r="K185" i="29"/>
  <c r="I185" i="29"/>
  <c r="G185" i="29"/>
  <c r="E185" i="29"/>
  <c r="C185" i="29"/>
  <c r="K184" i="29"/>
  <c r="I184" i="29"/>
  <c r="G184" i="29"/>
  <c r="E184" i="29"/>
  <c r="C184" i="29"/>
  <c r="K183" i="29"/>
  <c r="I183" i="29"/>
  <c r="G183" i="29"/>
  <c r="E183" i="29"/>
  <c r="C183" i="29"/>
  <c r="K182" i="29"/>
  <c r="I182" i="29"/>
  <c r="G182" i="29"/>
  <c r="E182" i="29"/>
  <c r="C182" i="29"/>
  <c r="K181" i="29"/>
  <c r="I181" i="29"/>
  <c r="G181" i="29"/>
  <c r="E181" i="29"/>
  <c r="C181" i="29"/>
  <c r="K180" i="29"/>
  <c r="I180" i="29"/>
  <c r="G180" i="29"/>
  <c r="E180" i="29"/>
  <c r="C180" i="29"/>
  <c r="K179" i="29"/>
  <c r="I179" i="29"/>
  <c r="G179" i="29"/>
  <c r="E179" i="29"/>
  <c r="C179" i="29"/>
  <c r="K178" i="29"/>
  <c r="I178" i="29"/>
  <c r="G178" i="29"/>
  <c r="E178" i="29"/>
  <c r="C178" i="29"/>
  <c r="K177" i="29"/>
  <c r="I177" i="29"/>
  <c r="G177" i="29"/>
  <c r="E177" i="29"/>
  <c r="C177" i="29"/>
  <c r="K176" i="29"/>
  <c r="I176" i="29"/>
  <c r="G176" i="29"/>
  <c r="E176" i="29"/>
  <c r="C176" i="29"/>
  <c r="K175" i="29"/>
  <c r="I175" i="29"/>
  <c r="G175" i="29"/>
  <c r="E175" i="29"/>
  <c r="C175" i="29"/>
  <c r="K174" i="29"/>
  <c r="I174" i="29"/>
  <c r="G174" i="29"/>
  <c r="E174" i="29"/>
  <c r="C174" i="29"/>
  <c r="K173" i="29"/>
  <c r="I173" i="29"/>
  <c r="G173" i="29"/>
  <c r="E173" i="29"/>
  <c r="C173" i="29"/>
  <c r="K172" i="29"/>
  <c r="I172" i="29"/>
  <c r="G172" i="29"/>
  <c r="E172" i="29"/>
  <c r="C172" i="29"/>
  <c r="K171" i="29"/>
  <c r="I171" i="29"/>
  <c r="G171" i="29"/>
  <c r="E171" i="29"/>
  <c r="C171" i="29"/>
  <c r="K170" i="29"/>
  <c r="I170" i="29"/>
  <c r="G170" i="29"/>
  <c r="E170" i="29"/>
  <c r="C170" i="29"/>
  <c r="K169" i="29"/>
  <c r="I169" i="29"/>
  <c r="G169" i="29"/>
  <c r="E169" i="29"/>
  <c r="C169" i="29"/>
  <c r="K168" i="29"/>
  <c r="I168" i="29"/>
  <c r="G168" i="29"/>
  <c r="E168" i="29"/>
  <c r="C168" i="29"/>
  <c r="K167" i="29"/>
  <c r="I167" i="29"/>
  <c r="G167" i="29"/>
  <c r="E167" i="29"/>
  <c r="C167" i="29"/>
  <c r="K166" i="29"/>
  <c r="I166" i="29"/>
  <c r="G166" i="29"/>
  <c r="E166" i="29"/>
  <c r="C166" i="29"/>
  <c r="K165" i="29"/>
  <c r="I165" i="29"/>
  <c r="G165" i="29"/>
  <c r="E165" i="29"/>
  <c r="C165" i="29"/>
  <c r="K164" i="29"/>
  <c r="I164" i="29"/>
  <c r="G164" i="29"/>
  <c r="E164" i="29"/>
  <c r="C164" i="29"/>
  <c r="K163" i="29"/>
  <c r="I163" i="29"/>
  <c r="G163" i="29"/>
  <c r="E163" i="29"/>
  <c r="C163" i="29"/>
  <c r="K162" i="29"/>
  <c r="I162" i="29"/>
  <c r="G162" i="29"/>
  <c r="E162" i="29"/>
  <c r="C162" i="29"/>
  <c r="K161" i="29"/>
  <c r="I161" i="29"/>
  <c r="G161" i="29"/>
  <c r="E161" i="29"/>
  <c r="C161" i="29"/>
  <c r="K160" i="29"/>
  <c r="I160" i="29"/>
  <c r="G160" i="29"/>
  <c r="E160" i="29"/>
  <c r="C160" i="29"/>
  <c r="K159" i="29"/>
  <c r="I159" i="29"/>
  <c r="G159" i="29"/>
  <c r="E159" i="29"/>
  <c r="C159" i="29"/>
  <c r="K158" i="29"/>
  <c r="I158" i="29"/>
  <c r="G158" i="29"/>
  <c r="E158" i="29"/>
  <c r="C158" i="29"/>
  <c r="K157" i="29"/>
  <c r="I157" i="29"/>
  <c r="G157" i="29"/>
  <c r="E157" i="29"/>
  <c r="C157" i="29"/>
  <c r="K156" i="29"/>
  <c r="I156" i="29"/>
  <c r="G156" i="29"/>
  <c r="E156" i="29"/>
  <c r="C156" i="29"/>
  <c r="K155" i="29"/>
  <c r="I155" i="29"/>
  <c r="G155" i="29"/>
  <c r="E155" i="29"/>
  <c r="C155" i="29"/>
  <c r="K154" i="29"/>
  <c r="I154" i="29"/>
  <c r="G154" i="29"/>
  <c r="E154" i="29"/>
  <c r="C154" i="29"/>
  <c r="K153" i="29"/>
  <c r="I153" i="29"/>
  <c r="G153" i="29"/>
  <c r="E153" i="29"/>
  <c r="C153" i="29"/>
  <c r="K152" i="29"/>
  <c r="I152" i="29"/>
  <c r="G152" i="29"/>
  <c r="E152" i="29"/>
  <c r="C152" i="29"/>
  <c r="K151" i="29"/>
  <c r="I151" i="29"/>
  <c r="G151" i="29"/>
  <c r="E151" i="29"/>
  <c r="C151" i="29"/>
  <c r="K150" i="29"/>
  <c r="I150" i="29"/>
  <c r="G150" i="29"/>
  <c r="E150" i="29"/>
  <c r="C150" i="29"/>
  <c r="K149" i="29"/>
  <c r="I149" i="29"/>
  <c r="G149" i="29"/>
  <c r="E149" i="29"/>
  <c r="C149" i="29"/>
  <c r="K148" i="29"/>
  <c r="I148" i="29"/>
  <c r="G148" i="29"/>
  <c r="E148" i="29"/>
  <c r="C148" i="29"/>
  <c r="K147" i="29"/>
  <c r="I147" i="29"/>
  <c r="G147" i="29"/>
  <c r="E147" i="29"/>
  <c r="C147" i="29"/>
  <c r="K146" i="29"/>
  <c r="I146" i="29"/>
  <c r="G146" i="29"/>
  <c r="E146" i="29"/>
  <c r="C146" i="29"/>
  <c r="K145" i="29"/>
  <c r="I145" i="29"/>
  <c r="G145" i="29"/>
  <c r="E145" i="29"/>
  <c r="C145" i="29"/>
  <c r="K144" i="29"/>
  <c r="I144" i="29"/>
  <c r="G144" i="29"/>
  <c r="E144" i="29"/>
  <c r="C144" i="29"/>
  <c r="K143" i="29"/>
  <c r="I143" i="29"/>
  <c r="G143" i="29"/>
  <c r="E143" i="29"/>
  <c r="C143" i="29"/>
  <c r="K142" i="29"/>
  <c r="I142" i="29"/>
  <c r="G142" i="29"/>
  <c r="E142" i="29"/>
  <c r="C142" i="29"/>
  <c r="K141" i="29"/>
  <c r="I141" i="29"/>
  <c r="G141" i="29"/>
  <c r="E141" i="29"/>
  <c r="C141" i="29"/>
  <c r="K140" i="29"/>
  <c r="I140" i="29"/>
  <c r="G140" i="29"/>
  <c r="E140" i="29"/>
  <c r="C140" i="29"/>
  <c r="K139" i="29"/>
  <c r="I139" i="29"/>
  <c r="G139" i="29"/>
  <c r="E139" i="29"/>
  <c r="C139" i="29"/>
  <c r="K138" i="29"/>
  <c r="I138" i="29"/>
  <c r="G138" i="29"/>
  <c r="E138" i="29"/>
  <c r="C138" i="29"/>
  <c r="K137" i="29"/>
  <c r="I137" i="29"/>
  <c r="G137" i="29"/>
  <c r="E137" i="29"/>
  <c r="C137" i="29"/>
  <c r="K136" i="29"/>
  <c r="I136" i="29"/>
  <c r="G136" i="29"/>
  <c r="E136" i="29"/>
  <c r="C136" i="29"/>
  <c r="K135" i="29"/>
  <c r="I135" i="29"/>
  <c r="G135" i="29"/>
  <c r="E135" i="29"/>
  <c r="C135" i="29"/>
  <c r="K134" i="29"/>
  <c r="I134" i="29"/>
  <c r="G134" i="29"/>
  <c r="E134" i="29"/>
  <c r="C134" i="29"/>
  <c r="K133" i="29"/>
  <c r="I133" i="29"/>
  <c r="G133" i="29"/>
  <c r="E133" i="29"/>
  <c r="C133" i="29"/>
  <c r="K132" i="29"/>
  <c r="I132" i="29"/>
  <c r="G132" i="29"/>
  <c r="E132" i="29"/>
  <c r="C132" i="29"/>
  <c r="K131" i="29"/>
  <c r="I131" i="29"/>
  <c r="G131" i="29"/>
  <c r="E131" i="29"/>
  <c r="C131" i="29"/>
  <c r="K130" i="29"/>
  <c r="I130" i="29"/>
  <c r="G130" i="29"/>
  <c r="E130" i="29"/>
  <c r="C130" i="29"/>
  <c r="K129" i="29"/>
  <c r="I129" i="29"/>
  <c r="G129" i="29"/>
  <c r="E129" i="29"/>
  <c r="C129" i="29"/>
  <c r="K128" i="29"/>
  <c r="I128" i="29"/>
  <c r="G128" i="29"/>
  <c r="E128" i="29"/>
  <c r="C128" i="29"/>
  <c r="K127" i="29"/>
  <c r="I127" i="29"/>
  <c r="G127" i="29"/>
  <c r="E127" i="29"/>
  <c r="C127" i="29"/>
  <c r="K126" i="29"/>
  <c r="I126" i="29"/>
  <c r="G126" i="29"/>
  <c r="E126" i="29"/>
  <c r="C126" i="29"/>
  <c r="K125" i="29"/>
  <c r="I125" i="29"/>
  <c r="G125" i="29"/>
  <c r="E125" i="29"/>
  <c r="C125" i="29"/>
  <c r="K124" i="29"/>
  <c r="I124" i="29"/>
  <c r="G124" i="29"/>
  <c r="E124" i="29"/>
  <c r="C124" i="29"/>
  <c r="K123" i="29"/>
  <c r="I123" i="29"/>
  <c r="G123" i="29"/>
  <c r="E123" i="29"/>
  <c r="C123" i="29"/>
  <c r="K122" i="29"/>
  <c r="I122" i="29"/>
  <c r="G122" i="29"/>
  <c r="E122" i="29"/>
  <c r="C122" i="29"/>
  <c r="K121" i="29"/>
  <c r="I121" i="29"/>
  <c r="G121" i="29"/>
  <c r="E121" i="29"/>
  <c r="C121" i="29"/>
  <c r="K120" i="29"/>
  <c r="I120" i="29"/>
  <c r="G120" i="29"/>
  <c r="E120" i="29"/>
  <c r="C120" i="29"/>
  <c r="K119" i="29"/>
  <c r="I119" i="29"/>
  <c r="G119" i="29"/>
  <c r="E119" i="29"/>
  <c r="C119" i="29"/>
  <c r="K118" i="29"/>
  <c r="I118" i="29"/>
  <c r="G118" i="29"/>
  <c r="E118" i="29"/>
  <c r="C118" i="29"/>
  <c r="K117" i="29"/>
  <c r="I117" i="29"/>
  <c r="G117" i="29"/>
  <c r="E117" i="29"/>
  <c r="C117" i="29"/>
  <c r="K116" i="29"/>
  <c r="I116" i="29"/>
  <c r="G116" i="29"/>
  <c r="E116" i="29"/>
  <c r="C116" i="29"/>
  <c r="K115" i="29"/>
  <c r="I115" i="29"/>
  <c r="G115" i="29"/>
  <c r="E115" i="29"/>
  <c r="C115" i="29"/>
  <c r="K114" i="29"/>
  <c r="I114" i="29"/>
  <c r="G114" i="29"/>
  <c r="E114" i="29"/>
  <c r="C114" i="29"/>
  <c r="K113" i="29"/>
  <c r="I113" i="29"/>
  <c r="G113" i="29"/>
  <c r="E113" i="29"/>
  <c r="C113" i="29"/>
  <c r="K112" i="29"/>
  <c r="I112" i="29"/>
  <c r="G112" i="29"/>
  <c r="E112" i="29"/>
  <c r="C112" i="29"/>
  <c r="K111" i="29"/>
  <c r="I111" i="29"/>
  <c r="G111" i="29"/>
  <c r="E111" i="29"/>
  <c r="C111" i="29"/>
  <c r="K110" i="29"/>
  <c r="I110" i="29"/>
  <c r="G110" i="29"/>
  <c r="E110" i="29"/>
  <c r="C110" i="29"/>
  <c r="K109" i="29"/>
  <c r="I109" i="29"/>
  <c r="G109" i="29"/>
  <c r="E109" i="29"/>
  <c r="C109" i="29"/>
  <c r="K108" i="29"/>
  <c r="I108" i="29"/>
  <c r="G108" i="29"/>
  <c r="E108" i="29"/>
  <c r="C108" i="29"/>
  <c r="K107" i="29"/>
  <c r="I107" i="29"/>
  <c r="G107" i="29"/>
  <c r="E107" i="29"/>
  <c r="C107" i="29"/>
  <c r="K106" i="29"/>
  <c r="I106" i="29"/>
  <c r="G106" i="29"/>
  <c r="E106" i="29"/>
  <c r="C106" i="29"/>
  <c r="K105" i="29"/>
  <c r="I105" i="29"/>
  <c r="G105" i="29"/>
  <c r="E105" i="29"/>
  <c r="C105" i="29"/>
  <c r="K104" i="29"/>
  <c r="I104" i="29"/>
  <c r="G104" i="29"/>
  <c r="E104" i="29"/>
  <c r="C104" i="29"/>
  <c r="K103" i="29"/>
  <c r="I103" i="29"/>
  <c r="G103" i="29"/>
  <c r="E103" i="29"/>
  <c r="C103" i="29"/>
  <c r="K102" i="29"/>
  <c r="I102" i="29"/>
  <c r="G102" i="29"/>
  <c r="E102" i="29"/>
  <c r="C102" i="29"/>
  <c r="K101" i="29"/>
  <c r="I101" i="29"/>
  <c r="G101" i="29"/>
  <c r="E101" i="29"/>
  <c r="C101" i="29"/>
  <c r="K100" i="29"/>
  <c r="I100" i="29"/>
  <c r="G100" i="29"/>
  <c r="E100" i="29"/>
  <c r="C100" i="29"/>
  <c r="K99" i="29"/>
  <c r="I99" i="29"/>
  <c r="G99" i="29"/>
  <c r="E99" i="29"/>
  <c r="C99" i="29"/>
  <c r="K98" i="29"/>
  <c r="I98" i="29"/>
  <c r="G98" i="29"/>
  <c r="E98" i="29"/>
  <c r="C98" i="29"/>
  <c r="K97" i="29"/>
  <c r="I97" i="29"/>
  <c r="G97" i="29"/>
  <c r="E97" i="29"/>
  <c r="C97" i="29"/>
  <c r="K96" i="29"/>
  <c r="I96" i="29"/>
  <c r="G96" i="29"/>
  <c r="E96" i="29"/>
  <c r="C96" i="29"/>
  <c r="K95" i="29"/>
  <c r="I95" i="29"/>
  <c r="G95" i="29"/>
  <c r="E95" i="29"/>
  <c r="C95" i="29"/>
  <c r="K94" i="29"/>
  <c r="I94" i="29"/>
  <c r="G94" i="29"/>
  <c r="E94" i="29"/>
  <c r="C94" i="29"/>
  <c r="K93" i="29"/>
  <c r="I93" i="29"/>
  <c r="G93" i="29"/>
  <c r="E93" i="29"/>
  <c r="C93" i="29"/>
  <c r="K92" i="29"/>
  <c r="I92" i="29"/>
  <c r="G92" i="29"/>
  <c r="E92" i="29"/>
  <c r="C92" i="29"/>
  <c r="K91" i="29"/>
  <c r="I91" i="29"/>
  <c r="G91" i="29"/>
  <c r="E91" i="29"/>
  <c r="C91" i="29"/>
  <c r="K90" i="29"/>
  <c r="I90" i="29"/>
  <c r="G90" i="29"/>
  <c r="E90" i="29"/>
  <c r="C90" i="29"/>
  <c r="K89" i="29"/>
  <c r="I89" i="29"/>
  <c r="G89" i="29"/>
  <c r="E89" i="29"/>
  <c r="C89" i="29"/>
  <c r="K88" i="29"/>
  <c r="I88" i="29"/>
  <c r="G88" i="29"/>
  <c r="E88" i="29"/>
  <c r="C88" i="29"/>
  <c r="K87" i="29"/>
  <c r="I87" i="29"/>
  <c r="G87" i="29"/>
  <c r="E87" i="29"/>
  <c r="C87" i="29"/>
  <c r="K86" i="29"/>
  <c r="I86" i="29"/>
  <c r="G86" i="29"/>
  <c r="E86" i="29"/>
  <c r="C86" i="29"/>
  <c r="K85" i="29"/>
  <c r="I85" i="29"/>
  <c r="G85" i="29"/>
  <c r="E85" i="29"/>
  <c r="C85" i="29"/>
  <c r="K84" i="29"/>
  <c r="I84" i="29"/>
  <c r="G84" i="29"/>
  <c r="E84" i="29"/>
  <c r="C84" i="29"/>
  <c r="K83" i="29"/>
  <c r="I83" i="29"/>
  <c r="G83" i="29"/>
  <c r="E83" i="29"/>
  <c r="C83" i="29"/>
  <c r="K82" i="29"/>
  <c r="I82" i="29"/>
  <c r="G82" i="29"/>
  <c r="E82" i="29"/>
  <c r="C82" i="29"/>
  <c r="K81" i="29"/>
  <c r="I81" i="29"/>
  <c r="G81" i="29"/>
  <c r="E81" i="29"/>
  <c r="C81" i="29"/>
  <c r="K80" i="29"/>
  <c r="I80" i="29"/>
  <c r="G80" i="29"/>
  <c r="E80" i="29"/>
  <c r="C80" i="29"/>
  <c r="K79" i="29"/>
  <c r="I79" i="29"/>
  <c r="G79" i="29"/>
  <c r="E79" i="29"/>
  <c r="C79" i="29"/>
  <c r="K78" i="29"/>
  <c r="I78" i="29"/>
  <c r="G78" i="29"/>
  <c r="E78" i="29"/>
  <c r="C78" i="29"/>
  <c r="K77" i="29"/>
  <c r="I77" i="29"/>
  <c r="G77" i="29"/>
  <c r="E77" i="29"/>
  <c r="C77" i="29"/>
  <c r="K76" i="29"/>
  <c r="I76" i="29"/>
  <c r="G76" i="29"/>
  <c r="E76" i="29"/>
  <c r="C76" i="29"/>
  <c r="K75" i="29"/>
  <c r="I75" i="29"/>
  <c r="G75" i="29"/>
  <c r="E75" i="29"/>
  <c r="C75" i="29"/>
  <c r="K74" i="29"/>
  <c r="I74" i="29"/>
  <c r="G74" i="29"/>
  <c r="E74" i="29"/>
  <c r="C74" i="29"/>
  <c r="K73" i="29"/>
  <c r="I73" i="29"/>
  <c r="G73" i="29"/>
  <c r="E73" i="29"/>
  <c r="C73" i="29"/>
  <c r="K72" i="29"/>
  <c r="I72" i="29"/>
  <c r="G72" i="29"/>
  <c r="E72" i="29"/>
  <c r="C72" i="29"/>
  <c r="K71" i="29"/>
  <c r="I71" i="29"/>
  <c r="G71" i="29"/>
  <c r="E71" i="29"/>
  <c r="C71" i="29"/>
  <c r="K70" i="29"/>
  <c r="I70" i="29"/>
  <c r="G70" i="29"/>
  <c r="E70" i="29"/>
  <c r="C70" i="29"/>
  <c r="K69" i="29"/>
  <c r="I69" i="29"/>
  <c r="G69" i="29"/>
  <c r="E69" i="29"/>
  <c r="C69" i="29"/>
  <c r="K68" i="29"/>
  <c r="I68" i="29"/>
  <c r="G68" i="29"/>
  <c r="E68" i="29"/>
  <c r="C68" i="29"/>
  <c r="K67" i="29"/>
  <c r="I67" i="29"/>
  <c r="G67" i="29"/>
  <c r="V67" i="29" s="1"/>
  <c r="E67" i="29"/>
  <c r="C67" i="29"/>
  <c r="K66" i="29"/>
  <c r="X66" i="29" s="1"/>
  <c r="I66" i="29"/>
  <c r="G66" i="29"/>
  <c r="E66" i="29"/>
  <c r="C66" i="29"/>
  <c r="K65" i="29"/>
  <c r="I65" i="29"/>
  <c r="G65" i="29"/>
  <c r="V65" i="29" s="1"/>
  <c r="E65" i="29"/>
  <c r="C65" i="29"/>
  <c r="K64" i="29"/>
  <c r="X64" i="29" s="1"/>
  <c r="I64" i="29"/>
  <c r="G64" i="29"/>
  <c r="E64" i="29"/>
  <c r="C64" i="29"/>
  <c r="T64" i="29" s="1"/>
  <c r="K63" i="29"/>
  <c r="I63" i="29"/>
  <c r="G63" i="29"/>
  <c r="V63" i="29" s="1"/>
  <c r="E63" i="29"/>
  <c r="C63" i="29"/>
  <c r="K62" i="29"/>
  <c r="I62" i="29"/>
  <c r="G62" i="29"/>
  <c r="E62" i="29"/>
  <c r="C62" i="29"/>
  <c r="T62" i="29" s="1"/>
  <c r="K61" i="29"/>
  <c r="I61" i="29"/>
  <c r="G61" i="29"/>
  <c r="V61" i="29" s="1"/>
  <c r="E61" i="29"/>
  <c r="C61" i="29"/>
  <c r="K60" i="29"/>
  <c r="I60" i="29"/>
  <c r="G60" i="29"/>
  <c r="E60" i="29"/>
  <c r="C60" i="29"/>
  <c r="K59" i="29"/>
  <c r="I59" i="29"/>
  <c r="G59" i="29"/>
  <c r="V59" i="29" s="1"/>
  <c r="E59" i="29"/>
  <c r="C59" i="29"/>
  <c r="K58" i="29"/>
  <c r="X58" i="29" s="1"/>
  <c r="I58" i="29"/>
  <c r="G58" i="29"/>
  <c r="E58" i="29"/>
  <c r="C58" i="29"/>
  <c r="K57" i="29"/>
  <c r="I57" i="29"/>
  <c r="G57" i="29"/>
  <c r="V57" i="29" s="1"/>
  <c r="E57" i="29"/>
  <c r="C57" i="29"/>
  <c r="K56" i="29"/>
  <c r="X56" i="29" s="1"/>
  <c r="I56" i="29"/>
  <c r="G56" i="29"/>
  <c r="E56" i="29"/>
  <c r="C56" i="29"/>
  <c r="T56" i="29" s="1"/>
  <c r="K55" i="29"/>
  <c r="I55" i="29"/>
  <c r="G55" i="29"/>
  <c r="V55" i="29" s="1"/>
  <c r="E55" i="29"/>
  <c r="C55" i="29"/>
  <c r="K54" i="29"/>
  <c r="I54" i="29"/>
  <c r="G54" i="29"/>
  <c r="E54" i="29"/>
  <c r="C54" i="29"/>
  <c r="T54" i="29" s="1"/>
  <c r="K53" i="29"/>
  <c r="I53" i="29"/>
  <c r="G53" i="29"/>
  <c r="V53" i="29" s="1"/>
  <c r="E53" i="29"/>
  <c r="C53" i="29"/>
  <c r="K52" i="29"/>
  <c r="I52" i="29"/>
  <c r="G52" i="29"/>
  <c r="E52" i="29"/>
  <c r="C52" i="29"/>
  <c r="K51" i="29"/>
  <c r="I51" i="29"/>
  <c r="G51" i="29"/>
  <c r="V51" i="29" s="1"/>
  <c r="E51" i="29"/>
  <c r="C51" i="29"/>
  <c r="K50" i="29"/>
  <c r="X50" i="29" s="1"/>
  <c r="I50" i="29"/>
  <c r="G50" i="29"/>
  <c r="E50" i="29"/>
  <c r="C50" i="29"/>
  <c r="K49" i="29"/>
  <c r="I49" i="29"/>
  <c r="G49" i="29"/>
  <c r="V49" i="29" s="1"/>
  <c r="E49" i="29"/>
  <c r="C49" i="29"/>
  <c r="K48" i="29"/>
  <c r="X48" i="29" s="1"/>
  <c r="I48" i="29"/>
  <c r="G48" i="29"/>
  <c r="E48" i="29"/>
  <c r="C48" i="29"/>
  <c r="T48" i="29" s="1"/>
  <c r="K47" i="29"/>
  <c r="I47" i="29"/>
  <c r="G47" i="29"/>
  <c r="V47" i="29" s="1"/>
  <c r="E47" i="29"/>
  <c r="C47" i="29"/>
  <c r="K46" i="29"/>
  <c r="I46" i="29"/>
  <c r="G46" i="29"/>
  <c r="E46" i="29"/>
  <c r="C46" i="29"/>
  <c r="T46" i="29" s="1"/>
  <c r="K45" i="29"/>
  <c r="I45" i="29"/>
  <c r="G45" i="29"/>
  <c r="V45" i="29" s="1"/>
  <c r="E45" i="29"/>
  <c r="C45" i="29"/>
  <c r="K44" i="29"/>
  <c r="I44" i="29"/>
  <c r="G44" i="29"/>
  <c r="E44" i="29"/>
  <c r="C44" i="29"/>
  <c r="K43" i="29"/>
  <c r="I43" i="29"/>
  <c r="W43" i="29" s="1"/>
  <c r="G43" i="29"/>
  <c r="V43" i="29" s="1"/>
  <c r="E43" i="29"/>
  <c r="C43" i="29"/>
  <c r="K42" i="29"/>
  <c r="X42" i="29" s="1"/>
  <c r="I42" i="29"/>
  <c r="G42" i="29"/>
  <c r="E42" i="29"/>
  <c r="C42" i="29"/>
  <c r="T42" i="29" s="1"/>
  <c r="K41" i="29"/>
  <c r="I41" i="29"/>
  <c r="W41" i="29" s="1"/>
  <c r="G41" i="29"/>
  <c r="V41" i="29" s="1"/>
  <c r="E41" i="29"/>
  <c r="C41" i="29"/>
  <c r="K40" i="29"/>
  <c r="I40" i="29"/>
  <c r="G40" i="29"/>
  <c r="V40" i="29" s="1"/>
  <c r="E40" i="29"/>
  <c r="U40" i="29" s="1"/>
  <c r="C40" i="29"/>
  <c r="K39" i="29"/>
  <c r="I39" i="29"/>
  <c r="G39" i="29"/>
  <c r="E39" i="29"/>
  <c r="U39" i="29" s="1"/>
  <c r="C39" i="29"/>
  <c r="K38" i="29"/>
  <c r="X38" i="29" s="1"/>
  <c r="I38" i="29"/>
  <c r="G38" i="29"/>
  <c r="E38" i="29"/>
  <c r="U38" i="29" s="1"/>
  <c r="C38" i="29"/>
  <c r="T38" i="29" s="1"/>
  <c r="K37" i="29"/>
  <c r="I37" i="29"/>
  <c r="W37" i="29" s="1"/>
  <c r="G37" i="29"/>
  <c r="V37" i="29" s="1"/>
  <c r="E37" i="29"/>
  <c r="C37" i="29"/>
  <c r="AA36" i="29"/>
  <c r="K36" i="29"/>
  <c r="I36" i="29"/>
  <c r="G36" i="29"/>
  <c r="V36" i="29" s="1"/>
  <c r="E36" i="29"/>
  <c r="U36" i="29" s="1"/>
  <c r="C36" i="29"/>
  <c r="K35" i="29"/>
  <c r="X35" i="29" s="1"/>
  <c r="I35" i="29"/>
  <c r="W35" i="29" s="1"/>
  <c r="G35" i="29"/>
  <c r="E35" i="29"/>
  <c r="C35" i="29"/>
  <c r="T35" i="29" s="1"/>
  <c r="K34" i="29"/>
  <c r="I34" i="29"/>
  <c r="G34" i="29"/>
  <c r="V34" i="29" s="1"/>
  <c r="E34" i="29"/>
  <c r="U34" i="29" s="1"/>
  <c r="C34" i="29"/>
  <c r="K33" i="29"/>
  <c r="X33" i="29" s="1"/>
  <c r="I33" i="29"/>
  <c r="W33" i="29" s="1"/>
  <c r="G33" i="29"/>
  <c r="E33" i="29"/>
  <c r="C33" i="29"/>
  <c r="T33" i="29" s="1"/>
  <c r="X32" i="29"/>
  <c r="K32" i="29"/>
  <c r="I32" i="29"/>
  <c r="G32" i="29"/>
  <c r="V32" i="29" s="1"/>
  <c r="E32" i="29"/>
  <c r="U32" i="29" s="1"/>
  <c r="C32" i="29"/>
  <c r="K31" i="29"/>
  <c r="X31" i="29" s="1"/>
  <c r="I31" i="29"/>
  <c r="W31" i="29" s="1"/>
  <c r="G31" i="29"/>
  <c r="E31" i="29"/>
  <c r="C31" i="29"/>
  <c r="T31" i="29" s="1"/>
  <c r="X30" i="29"/>
  <c r="T30" i="29"/>
  <c r="K30" i="29"/>
  <c r="I30" i="29"/>
  <c r="G30" i="29"/>
  <c r="V30" i="29" s="1"/>
  <c r="E30" i="29"/>
  <c r="U30" i="29" s="1"/>
  <c r="C30" i="29"/>
  <c r="K29" i="29"/>
  <c r="X29" i="29" s="1"/>
  <c r="I29" i="29"/>
  <c r="W29" i="29" s="1"/>
  <c r="G29" i="29"/>
  <c r="E29" i="29"/>
  <c r="C29" i="29"/>
  <c r="T29" i="29" s="1"/>
  <c r="K28" i="29"/>
  <c r="I28" i="29"/>
  <c r="W28" i="29" s="1"/>
  <c r="G28" i="29"/>
  <c r="V28" i="29" s="1"/>
  <c r="E28" i="29"/>
  <c r="C28" i="29"/>
  <c r="K27" i="29"/>
  <c r="I27" i="29"/>
  <c r="W27" i="29" s="1"/>
  <c r="G27" i="29"/>
  <c r="V27" i="29" s="1"/>
  <c r="E27" i="29"/>
  <c r="C27" i="29"/>
  <c r="K26" i="29"/>
  <c r="I26" i="29"/>
  <c r="W26" i="29" s="1"/>
  <c r="G26" i="29"/>
  <c r="V26" i="29" s="1"/>
  <c r="E26" i="29"/>
  <c r="C26" i="29"/>
  <c r="K25" i="29"/>
  <c r="X25" i="29" s="1"/>
  <c r="I25" i="29"/>
  <c r="G25" i="29"/>
  <c r="E25" i="29"/>
  <c r="U25" i="29" s="1"/>
  <c r="C25" i="29"/>
  <c r="T25" i="29" s="1"/>
  <c r="V24" i="29"/>
  <c r="K24" i="29"/>
  <c r="X24" i="29" s="1"/>
  <c r="I24" i="29"/>
  <c r="W24" i="29" s="1"/>
  <c r="G24" i="29"/>
  <c r="E24" i="29"/>
  <c r="C24" i="29"/>
  <c r="T24" i="29" s="1"/>
  <c r="AA23" i="29"/>
  <c r="K23" i="29"/>
  <c r="I23" i="29"/>
  <c r="W23" i="29" s="1"/>
  <c r="G23" i="29"/>
  <c r="V23" i="29" s="1"/>
  <c r="E23" i="29"/>
  <c r="C23" i="29"/>
  <c r="AA22" i="29"/>
  <c r="X22" i="29"/>
  <c r="T22" i="29"/>
  <c r="K22" i="29"/>
  <c r="I22" i="29"/>
  <c r="G22" i="29"/>
  <c r="V22" i="29" s="1"/>
  <c r="E22" i="29"/>
  <c r="U22" i="29" s="1"/>
  <c r="C22" i="29"/>
  <c r="AA21" i="29"/>
  <c r="K21" i="29"/>
  <c r="X21" i="29" s="1"/>
  <c r="I21" i="29"/>
  <c r="G21" i="29"/>
  <c r="E21" i="29"/>
  <c r="U21" i="29" s="1"/>
  <c r="C21" i="29"/>
  <c r="T21" i="29" s="1"/>
  <c r="AA20" i="29"/>
  <c r="V20" i="29"/>
  <c r="K20" i="29"/>
  <c r="X20" i="29" s="1"/>
  <c r="I20" i="29"/>
  <c r="W20" i="29" s="1"/>
  <c r="G20" i="29"/>
  <c r="E20" i="29"/>
  <c r="C20" i="29"/>
  <c r="T20" i="29" s="1"/>
  <c r="AA19" i="29"/>
  <c r="AA24" i="29" s="1"/>
  <c r="U19" i="29"/>
  <c r="K19" i="29"/>
  <c r="I19" i="29"/>
  <c r="W19" i="29" s="1"/>
  <c r="G19" i="29"/>
  <c r="V19" i="29" s="1"/>
  <c r="E19" i="29"/>
  <c r="C19" i="29"/>
  <c r="K18" i="29"/>
  <c r="X18" i="29" s="1"/>
  <c r="I18" i="29"/>
  <c r="G18" i="29"/>
  <c r="E18" i="29"/>
  <c r="U18" i="29" s="1"/>
  <c r="C18" i="29"/>
  <c r="T18" i="29" s="1"/>
  <c r="U17" i="29"/>
  <c r="K17" i="29"/>
  <c r="I17" i="29"/>
  <c r="W17" i="29" s="1"/>
  <c r="G17" i="29"/>
  <c r="V17" i="29" s="1"/>
  <c r="E17" i="29"/>
  <c r="C17" i="29"/>
  <c r="X16" i="29"/>
  <c r="T16" i="29"/>
  <c r="K16" i="29"/>
  <c r="I16" i="29"/>
  <c r="G16" i="29"/>
  <c r="V16" i="29" s="1"/>
  <c r="E16" i="29"/>
  <c r="U16" i="29" s="1"/>
  <c r="C16" i="29"/>
  <c r="K15" i="29"/>
  <c r="X15" i="29" s="1"/>
  <c r="I15" i="29"/>
  <c r="G15" i="29"/>
  <c r="E15" i="29"/>
  <c r="U15" i="29" s="1"/>
  <c r="C15" i="29"/>
  <c r="T15" i="29" s="1"/>
  <c r="V14" i="29"/>
  <c r="K14" i="29"/>
  <c r="X14" i="29" s="1"/>
  <c r="I14" i="29"/>
  <c r="W14" i="29" s="1"/>
  <c r="G14" i="29"/>
  <c r="E14" i="29"/>
  <c r="C14" i="29"/>
  <c r="T14" i="29" s="1"/>
  <c r="U13" i="29"/>
  <c r="K13" i="29"/>
  <c r="I13" i="29"/>
  <c r="W13" i="29" s="1"/>
  <c r="G13" i="29"/>
  <c r="V13" i="29" s="1"/>
  <c r="E13" i="29"/>
  <c r="C13" i="29"/>
  <c r="X12" i="29"/>
  <c r="T12" i="29"/>
  <c r="K12" i="29"/>
  <c r="I12" i="29"/>
  <c r="G12" i="29"/>
  <c r="V12" i="29" s="1"/>
  <c r="E12" i="29"/>
  <c r="U12" i="29" s="1"/>
  <c r="C12" i="29"/>
  <c r="V11" i="29"/>
  <c r="K11" i="29"/>
  <c r="X11" i="29" s="1"/>
  <c r="I11" i="29"/>
  <c r="W11" i="29" s="1"/>
  <c r="G11" i="29"/>
  <c r="E11" i="29"/>
  <c r="C11" i="29"/>
  <c r="T11" i="29" s="1"/>
  <c r="X10" i="29"/>
  <c r="T10" i="29"/>
  <c r="K10" i="29"/>
  <c r="I10" i="29"/>
  <c r="G10" i="29"/>
  <c r="V10" i="29" s="1"/>
  <c r="E10" i="29"/>
  <c r="U10" i="29" s="1"/>
  <c r="C10" i="29"/>
  <c r="K9" i="29"/>
  <c r="X9" i="29" s="1"/>
  <c r="I9" i="29"/>
  <c r="G9" i="29"/>
  <c r="E9" i="29"/>
  <c r="U9" i="29" s="1"/>
  <c r="C9" i="29"/>
  <c r="T9" i="29" s="1"/>
  <c r="V8" i="29"/>
  <c r="K8" i="29"/>
  <c r="X8" i="29" s="1"/>
  <c r="I8" i="29"/>
  <c r="W8" i="29" s="1"/>
  <c r="G8" i="29"/>
  <c r="E8" i="29"/>
  <c r="C8" i="29"/>
  <c r="T8" i="29" s="1"/>
  <c r="X7" i="29"/>
  <c r="T7" i="29"/>
  <c r="K7" i="29"/>
  <c r="I7" i="29"/>
  <c r="G7" i="29"/>
  <c r="E7" i="29"/>
  <c r="C7" i="29"/>
  <c r="P6" i="29"/>
  <c r="O6" i="29"/>
  <c r="R6" i="29"/>
  <c r="Q6" i="29"/>
  <c r="N6" i="29"/>
  <c r="X62" i="29"/>
  <c r="W62" i="29"/>
  <c r="U65" i="29"/>
  <c r="T66" i="29"/>
  <c r="R35" i="9"/>
  <c r="R34" i="9"/>
  <c r="R28" i="9"/>
  <c r="R29" i="9"/>
  <c r="R30" i="9"/>
  <c r="R31" i="9"/>
  <c r="R27" i="9"/>
  <c r="AA3" i="28" a="1"/>
  <c r="AA3" i="28" s="1"/>
  <c r="AD3" i="28"/>
  <c r="AC4" i="28"/>
  <c r="AB5" i="28"/>
  <c r="AA6" i="28"/>
  <c r="AE6" i="28"/>
  <c r="AD7" i="28"/>
  <c r="Q4" i="28"/>
  <c r="P4" i="28"/>
  <c r="O4" i="28"/>
  <c r="N4" i="28"/>
  <c r="R3" i="28"/>
  <c r="Q3" i="28"/>
  <c r="P3" i="28"/>
  <c r="V288" i="28" s="1"/>
  <c r="O3" i="28"/>
  <c r="N3" i="28"/>
  <c r="R4" i="28"/>
  <c r="Y1" i="28"/>
  <c r="AA9" i="28" s="1"/>
  <c r="K352" i="28"/>
  <c r="I352" i="28"/>
  <c r="G352" i="28"/>
  <c r="E352" i="28"/>
  <c r="C352" i="28"/>
  <c r="K351" i="28"/>
  <c r="I351" i="28"/>
  <c r="G351" i="28"/>
  <c r="E351" i="28"/>
  <c r="C351" i="28"/>
  <c r="K350" i="28"/>
  <c r="I350" i="28"/>
  <c r="G350" i="28"/>
  <c r="E350" i="28"/>
  <c r="C350" i="28"/>
  <c r="K349" i="28"/>
  <c r="I349" i="28"/>
  <c r="G349" i="28"/>
  <c r="E349" i="28"/>
  <c r="C349" i="28"/>
  <c r="K348" i="28"/>
  <c r="I348" i="28"/>
  <c r="G348" i="28"/>
  <c r="E348" i="28"/>
  <c r="C348" i="28"/>
  <c r="K347" i="28"/>
  <c r="I347" i="28"/>
  <c r="G347" i="28"/>
  <c r="E347" i="28"/>
  <c r="C347" i="28"/>
  <c r="K346" i="28"/>
  <c r="I346" i="28"/>
  <c r="G346" i="28"/>
  <c r="E346" i="28"/>
  <c r="C346" i="28"/>
  <c r="K345" i="28"/>
  <c r="I345" i="28"/>
  <c r="G345" i="28"/>
  <c r="E345" i="28"/>
  <c r="C345" i="28"/>
  <c r="K344" i="28"/>
  <c r="I344" i="28"/>
  <c r="G344" i="28"/>
  <c r="E344" i="28"/>
  <c r="C344" i="28"/>
  <c r="K343" i="28"/>
  <c r="I343" i="28"/>
  <c r="G343" i="28"/>
  <c r="E343" i="28"/>
  <c r="C343" i="28"/>
  <c r="K342" i="28"/>
  <c r="I342" i="28"/>
  <c r="G342" i="28"/>
  <c r="E342" i="28"/>
  <c r="C342" i="28"/>
  <c r="K341" i="28"/>
  <c r="I341" i="28"/>
  <c r="G341" i="28"/>
  <c r="E341" i="28"/>
  <c r="C341" i="28"/>
  <c r="K340" i="28"/>
  <c r="I340" i="28"/>
  <c r="G340" i="28"/>
  <c r="E340" i="28"/>
  <c r="C340" i="28"/>
  <c r="K339" i="28"/>
  <c r="I339" i="28"/>
  <c r="G339" i="28"/>
  <c r="E339" i="28"/>
  <c r="C339" i="28"/>
  <c r="K338" i="28"/>
  <c r="I338" i="28"/>
  <c r="G338" i="28"/>
  <c r="E338" i="28"/>
  <c r="C338" i="28"/>
  <c r="K337" i="28"/>
  <c r="I337" i="28"/>
  <c r="G337" i="28"/>
  <c r="E337" i="28"/>
  <c r="C337" i="28"/>
  <c r="K336" i="28"/>
  <c r="I336" i="28"/>
  <c r="G336" i="28"/>
  <c r="E336" i="28"/>
  <c r="C336" i="28"/>
  <c r="K335" i="28"/>
  <c r="I335" i="28"/>
  <c r="G335" i="28"/>
  <c r="E335" i="28"/>
  <c r="C335" i="28"/>
  <c r="K334" i="28"/>
  <c r="I334" i="28"/>
  <c r="G334" i="28"/>
  <c r="E334" i="28"/>
  <c r="C334" i="28"/>
  <c r="K333" i="28"/>
  <c r="I333" i="28"/>
  <c r="G333" i="28"/>
  <c r="E333" i="28"/>
  <c r="C333" i="28"/>
  <c r="K332" i="28"/>
  <c r="I332" i="28"/>
  <c r="G332" i="28"/>
  <c r="E332" i="28"/>
  <c r="C332" i="28"/>
  <c r="K331" i="28"/>
  <c r="I331" i="28"/>
  <c r="G331" i="28"/>
  <c r="E331" i="28"/>
  <c r="C331" i="28"/>
  <c r="K330" i="28"/>
  <c r="I330" i="28"/>
  <c r="G330" i="28"/>
  <c r="E330" i="28"/>
  <c r="C330" i="28"/>
  <c r="K329" i="28"/>
  <c r="I329" i="28"/>
  <c r="G329" i="28"/>
  <c r="E329" i="28"/>
  <c r="C329" i="28"/>
  <c r="K328" i="28"/>
  <c r="I328" i="28"/>
  <c r="G328" i="28"/>
  <c r="E328" i="28"/>
  <c r="C328" i="28"/>
  <c r="K327" i="28"/>
  <c r="I327" i="28"/>
  <c r="G327" i="28"/>
  <c r="E327" i="28"/>
  <c r="C327" i="28"/>
  <c r="K326" i="28"/>
  <c r="I326" i="28"/>
  <c r="G326" i="28"/>
  <c r="E326" i="28"/>
  <c r="C326" i="28"/>
  <c r="K325" i="28"/>
  <c r="I325" i="28"/>
  <c r="G325" i="28"/>
  <c r="E325" i="28"/>
  <c r="C325" i="28"/>
  <c r="K324" i="28"/>
  <c r="I324" i="28"/>
  <c r="G324" i="28"/>
  <c r="E324" i="28"/>
  <c r="C324" i="28"/>
  <c r="K323" i="28"/>
  <c r="I323" i="28"/>
  <c r="G323" i="28"/>
  <c r="E323" i="28"/>
  <c r="C323" i="28"/>
  <c r="K322" i="28"/>
  <c r="I322" i="28"/>
  <c r="G322" i="28"/>
  <c r="E322" i="28"/>
  <c r="C322" i="28"/>
  <c r="K321" i="28"/>
  <c r="I321" i="28"/>
  <c r="G321" i="28"/>
  <c r="E321" i="28"/>
  <c r="C321" i="28"/>
  <c r="K320" i="28"/>
  <c r="I320" i="28"/>
  <c r="G320" i="28"/>
  <c r="E320" i="28"/>
  <c r="C320" i="28"/>
  <c r="K319" i="28"/>
  <c r="I319" i="28"/>
  <c r="G319" i="28"/>
  <c r="E319" i="28"/>
  <c r="C319" i="28"/>
  <c r="K318" i="28"/>
  <c r="I318" i="28"/>
  <c r="G318" i="28"/>
  <c r="E318" i="28"/>
  <c r="C318" i="28"/>
  <c r="K317" i="28"/>
  <c r="I317" i="28"/>
  <c r="G317" i="28"/>
  <c r="E317" i="28"/>
  <c r="C317" i="28"/>
  <c r="K316" i="28"/>
  <c r="I316" i="28"/>
  <c r="G316" i="28"/>
  <c r="E316" i="28"/>
  <c r="C316" i="28"/>
  <c r="K315" i="28"/>
  <c r="I315" i="28"/>
  <c r="G315" i="28"/>
  <c r="E315" i="28"/>
  <c r="C315" i="28"/>
  <c r="K314" i="28"/>
  <c r="I314" i="28"/>
  <c r="G314" i="28"/>
  <c r="E314" i="28"/>
  <c r="C314" i="28"/>
  <c r="K313" i="28"/>
  <c r="I313" i="28"/>
  <c r="G313" i="28"/>
  <c r="E313" i="28"/>
  <c r="C313" i="28"/>
  <c r="K312" i="28"/>
  <c r="I312" i="28"/>
  <c r="G312" i="28"/>
  <c r="E312" i="28"/>
  <c r="C312" i="28"/>
  <c r="K311" i="28"/>
  <c r="I311" i="28"/>
  <c r="G311" i="28"/>
  <c r="E311" i="28"/>
  <c r="C311" i="28"/>
  <c r="K310" i="28"/>
  <c r="I310" i="28"/>
  <c r="G310" i="28"/>
  <c r="E310" i="28"/>
  <c r="C310" i="28"/>
  <c r="K309" i="28"/>
  <c r="I309" i="28"/>
  <c r="G309" i="28"/>
  <c r="E309" i="28"/>
  <c r="C309" i="28"/>
  <c r="K308" i="28"/>
  <c r="I308" i="28"/>
  <c r="G308" i="28"/>
  <c r="E308" i="28"/>
  <c r="C308" i="28"/>
  <c r="K307" i="28"/>
  <c r="I307" i="28"/>
  <c r="G307" i="28"/>
  <c r="V307" i="28" s="1"/>
  <c r="E307" i="28"/>
  <c r="C307" i="28"/>
  <c r="K306" i="28"/>
  <c r="I306" i="28"/>
  <c r="G306" i="28"/>
  <c r="E306" i="28"/>
  <c r="C306" i="28"/>
  <c r="K305" i="28"/>
  <c r="I305" i="28"/>
  <c r="G305" i="28"/>
  <c r="E305" i="28"/>
  <c r="C305" i="28"/>
  <c r="K304" i="28"/>
  <c r="I304" i="28"/>
  <c r="G304" i="28"/>
  <c r="E304" i="28"/>
  <c r="C304" i="28"/>
  <c r="K303" i="28"/>
  <c r="I303" i="28"/>
  <c r="G303" i="28"/>
  <c r="E303" i="28"/>
  <c r="C303" i="28"/>
  <c r="K302" i="28"/>
  <c r="I302" i="28"/>
  <c r="G302" i="28"/>
  <c r="E302" i="28"/>
  <c r="C302" i="28"/>
  <c r="K301" i="28"/>
  <c r="I301" i="28"/>
  <c r="G301" i="28"/>
  <c r="E301" i="28"/>
  <c r="C301" i="28"/>
  <c r="K300" i="28"/>
  <c r="I300" i="28"/>
  <c r="G300" i="28"/>
  <c r="E300" i="28"/>
  <c r="C300" i="28"/>
  <c r="K299" i="28"/>
  <c r="I299" i="28"/>
  <c r="G299" i="28"/>
  <c r="E299" i="28"/>
  <c r="C299" i="28"/>
  <c r="K298" i="28"/>
  <c r="I298" i="28"/>
  <c r="G298" i="28"/>
  <c r="E298" i="28"/>
  <c r="C298" i="28"/>
  <c r="K297" i="28"/>
  <c r="I297" i="28"/>
  <c r="G297" i="28"/>
  <c r="E297" i="28"/>
  <c r="C297" i="28"/>
  <c r="K296" i="28"/>
  <c r="I296" i="28"/>
  <c r="G296" i="28"/>
  <c r="E296" i="28"/>
  <c r="C296" i="28"/>
  <c r="K295" i="28"/>
  <c r="I295" i="28"/>
  <c r="G295" i="28"/>
  <c r="E295" i="28"/>
  <c r="C295" i="28"/>
  <c r="K294" i="28"/>
  <c r="I294" i="28"/>
  <c r="G294" i="28"/>
  <c r="E294" i="28"/>
  <c r="C294" i="28"/>
  <c r="K293" i="28"/>
  <c r="I293" i="28"/>
  <c r="G293" i="28"/>
  <c r="E293" i="28"/>
  <c r="C293" i="28"/>
  <c r="V292" i="28"/>
  <c r="K292" i="28"/>
  <c r="I292" i="28"/>
  <c r="G292" i="28"/>
  <c r="E292" i="28"/>
  <c r="C292" i="28"/>
  <c r="K291" i="28"/>
  <c r="I291" i="28"/>
  <c r="G291" i="28"/>
  <c r="E291" i="28"/>
  <c r="C291" i="28"/>
  <c r="K290" i="28"/>
  <c r="I290" i="28"/>
  <c r="G290" i="28"/>
  <c r="E290" i="28"/>
  <c r="C290" i="28"/>
  <c r="K289" i="28"/>
  <c r="I289" i="28"/>
  <c r="G289" i="28"/>
  <c r="E289" i="28"/>
  <c r="C289" i="28"/>
  <c r="K288" i="28"/>
  <c r="I288" i="28"/>
  <c r="G288" i="28"/>
  <c r="E288" i="28"/>
  <c r="C288" i="28"/>
  <c r="K287" i="28"/>
  <c r="I287" i="28"/>
  <c r="G287" i="28"/>
  <c r="E287" i="28"/>
  <c r="C287" i="28"/>
  <c r="K286" i="28"/>
  <c r="I286" i="28"/>
  <c r="G286" i="28"/>
  <c r="E286" i="28"/>
  <c r="C286" i="28"/>
  <c r="K285" i="28"/>
  <c r="I285" i="28"/>
  <c r="G285" i="28"/>
  <c r="E285" i="28"/>
  <c r="C285" i="28"/>
  <c r="K284" i="28"/>
  <c r="I284" i="28"/>
  <c r="G284" i="28"/>
  <c r="E284" i="28"/>
  <c r="C284" i="28"/>
  <c r="K283" i="28"/>
  <c r="I283" i="28"/>
  <c r="G283" i="28"/>
  <c r="E283" i="28"/>
  <c r="C283" i="28"/>
  <c r="K282" i="28"/>
  <c r="I282" i="28"/>
  <c r="G282" i="28"/>
  <c r="E282" i="28"/>
  <c r="C282" i="28"/>
  <c r="K281" i="28"/>
  <c r="I281" i="28"/>
  <c r="G281" i="28"/>
  <c r="E281" i="28"/>
  <c r="C281" i="28"/>
  <c r="K280" i="28"/>
  <c r="I280" i="28"/>
  <c r="G280" i="28"/>
  <c r="E280" i="28"/>
  <c r="C280" i="28"/>
  <c r="K279" i="28"/>
  <c r="I279" i="28"/>
  <c r="G279" i="28"/>
  <c r="E279" i="28"/>
  <c r="C279" i="28"/>
  <c r="K278" i="28"/>
  <c r="I278" i="28"/>
  <c r="G278" i="28"/>
  <c r="E278" i="28"/>
  <c r="C278" i="28"/>
  <c r="K277" i="28"/>
  <c r="I277" i="28"/>
  <c r="G277" i="28"/>
  <c r="E277" i="28"/>
  <c r="C277" i="28"/>
  <c r="K276" i="28"/>
  <c r="I276" i="28"/>
  <c r="G276" i="28"/>
  <c r="E276" i="28"/>
  <c r="C276" i="28"/>
  <c r="K275" i="28"/>
  <c r="I275" i="28"/>
  <c r="G275" i="28"/>
  <c r="E275" i="28"/>
  <c r="C275" i="28"/>
  <c r="K274" i="28"/>
  <c r="I274" i="28"/>
  <c r="G274" i="28"/>
  <c r="E274" i="28"/>
  <c r="C274" i="28"/>
  <c r="K273" i="28"/>
  <c r="I273" i="28"/>
  <c r="G273" i="28"/>
  <c r="V273" i="28" s="1"/>
  <c r="E273" i="28"/>
  <c r="C273" i="28"/>
  <c r="K272" i="28"/>
  <c r="I272" i="28"/>
  <c r="G272" i="28"/>
  <c r="E272" i="28"/>
  <c r="C272" i="28"/>
  <c r="K271" i="28"/>
  <c r="I271" i="28"/>
  <c r="G271" i="28"/>
  <c r="E271" i="28"/>
  <c r="C271" i="28"/>
  <c r="K270" i="28"/>
  <c r="I270" i="28"/>
  <c r="G270" i="28"/>
  <c r="E270" i="28"/>
  <c r="C270" i="28"/>
  <c r="K269" i="28"/>
  <c r="I269" i="28"/>
  <c r="G269" i="28"/>
  <c r="E269" i="28"/>
  <c r="C269" i="28"/>
  <c r="K268" i="28"/>
  <c r="I268" i="28"/>
  <c r="G268" i="28"/>
  <c r="E268" i="28"/>
  <c r="C268" i="28"/>
  <c r="K267" i="28"/>
  <c r="I267" i="28"/>
  <c r="G267" i="28"/>
  <c r="E267" i="28"/>
  <c r="C267" i="28"/>
  <c r="K266" i="28"/>
  <c r="I266" i="28"/>
  <c r="G266" i="28"/>
  <c r="E266" i="28"/>
  <c r="C266" i="28"/>
  <c r="K265" i="28"/>
  <c r="I265" i="28"/>
  <c r="G265" i="28"/>
  <c r="E265" i="28"/>
  <c r="C265" i="28"/>
  <c r="K264" i="28"/>
  <c r="I264" i="28"/>
  <c r="G264" i="28"/>
  <c r="E264" i="28"/>
  <c r="C264" i="28"/>
  <c r="K263" i="28"/>
  <c r="I263" i="28"/>
  <c r="G263" i="28"/>
  <c r="E263" i="28"/>
  <c r="C263" i="28"/>
  <c r="K262" i="28"/>
  <c r="I262" i="28"/>
  <c r="G262" i="28"/>
  <c r="E262" i="28"/>
  <c r="C262" i="28"/>
  <c r="X261" i="28"/>
  <c r="K261" i="28"/>
  <c r="I261" i="28"/>
  <c r="G261" i="28"/>
  <c r="V261" i="28" s="1"/>
  <c r="E261" i="28"/>
  <c r="C261" i="28"/>
  <c r="K260" i="28"/>
  <c r="I260" i="28"/>
  <c r="G260" i="28"/>
  <c r="E260" i="28"/>
  <c r="C260" i="28"/>
  <c r="K259" i="28"/>
  <c r="I259" i="28"/>
  <c r="G259" i="28"/>
  <c r="E259" i="28"/>
  <c r="C259" i="28"/>
  <c r="K258" i="28"/>
  <c r="I258" i="28"/>
  <c r="G258" i="28"/>
  <c r="E258" i="28"/>
  <c r="C258" i="28"/>
  <c r="K257" i="28"/>
  <c r="I257" i="28"/>
  <c r="G257" i="28"/>
  <c r="E257" i="28"/>
  <c r="C257" i="28"/>
  <c r="K256" i="28"/>
  <c r="I256" i="28"/>
  <c r="G256" i="28"/>
  <c r="E256" i="28"/>
  <c r="C256" i="28"/>
  <c r="K255" i="28"/>
  <c r="I255" i="28"/>
  <c r="G255" i="28"/>
  <c r="E255" i="28"/>
  <c r="C255" i="28"/>
  <c r="K254" i="28"/>
  <c r="I254" i="28"/>
  <c r="G254" i="28"/>
  <c r="E254" i="28"/>
  <c r="C254" i="28"/>
  <c r="K253" i="28"/>
  <c r="I253" i="28"/>
  <c r="G253" i="28"/>
  <c r="V253" i="28" s="1"/>
  <c r="E253" i="28"/>
  <c r="C253" i="28"/>
  <c r="V252" i="28"/>
  <c r="K252" i="28"/>
  <c r="I252" i="28"/>
  <c r="G252" i="28"/>
  <c r="E252" i="28"/>
  <c r="C252" i="28"/>
  <c r="K251" i="28"/>
  <c r="I251" i="28"/>
  <c r="G251" i="28"/>
  <c r="V251" i="28" s="1"/>
  <c r="E251" i="28"/>
  <c r="C251" i="28"/>
  <c r="K250" i="28"/>
  <c r="I250" i="28"/>
  <c r="G250" i="28"/>
  <c r="E250" i="28"/>
  <c r="C250" i="28"/>
  <c r="K249" i="28"/>
  <c r="I249" i="28"/>
  <c r="G249" i="28"/>
  <c r="E249" i="28"/>
  <c r="C249" i="28"/>
  <c r="K248" i="28"/>
  <c r="I248" i="28"/>
  <c r="G248" i="28"/>
  <c r="E248" i="28"/>
  <c r="C248" i="28"/>
  <c r="K247" i="28"/>
  <c r="I247" i="28"/>
  <c r="G247" i="28"/>
  <c r="E247" i="28"/>
  <c r="C247" i="28"/>
  <c r="K246" i="28"/>
  <c r="I246" i="28"/>
  <c r="G246" i="28"/>
  <c r="E246" i="28"/>
  <c r="C246" i="28"/>
  <c r="K245" i="28"/>
  <c r="I245" i="28"/>
  <c r="G245" i="28"/>
  <c r="E245" i="28"/>
  <c r="C245" i="28"/>
  <c r="V244" i="28"/>
  <c r="K244" i="28"/>
  <c r="I244" i="28"/>
  <c r="G244" i="28"/>
  <c r="E244" i="28"/>
  <c r="C244" i="28"/>
  <c r="K243" i="28"/>
  <c r="I243" i="28"/>
  <c r="G243" i="28"/>
  <c r="E243" i="28"/>
  <c r="C243" i="28"/>
  <c r="K242" i="28"/>
  <c r="X242" i="28" s="1"/>
  <c r="I242" i="28"/>
  <c r="G242" i="28"/>
  <c r="E242" i="28"/>
  <c r="C242" i="28"/>
  <c r="K241" i="28"/>
  <c r="I241" i="28"/>
  <c r="G241" i="28"/>
  <c r="E241" i="28"/>
  <c r="C241" i="28"/>
  <c r="K240" i="28"/>
  <c r="I240" i="28"/>
  <c r="G240" i="28"/>
  <c r="E240" i="28"/>
  <c r="C240" i="28"/>
  <c r="K239" i="28"/>
  <c r="I239" i="28"/>
  <c r="G239" i="28"/>
  <c r="E239" i="28"/>
  <c r="C239" i="28"/>
  <c r="K238" i="28"/>
  <c r="I238" i="28"/>
  <c r="G238" i="28"/>
  <c r="E238" i="28"/>
  <c r="C238" i="28"/>
  <c r="K237" i="28"/>
  <c r="I237" i="28"/>
  <c r="G237" i="28"/>
  <c r="E237" i="28"/>
  <c r="C237" i="28"/>
  <c r="K236" i="28"/>
  <c r="I236" i="28"/>
  <c r="G236" i="28"/>
  <c r="E236" i="28"/>
  <c r="C236" i="28"/>
  <c r="K235" i="28"/>
  <c r="I235" i="28"/>
  <c r="G235" i="28"/>
  <c r="E235" i="28"/>
  <c r="C235" i="28"/>
  <c r="K234" i="28"/>
  <c r="I234" i="28"/>
  <c r="G234" i="28"/>
  <c r="E234" i="28"/>
  <c r="C234" i="28"/>
  <c r="K233" i="28"/>
  <c r="I233" i="28"/>
  <c r="G233" i="28"/>
  <c r="E233" i="28"/>
  <c r="C233" i="28"/>
  <c r="K232" i="28"/>
  <c r="I232" i="28"/>
  <c r="G232" i="28"/>
  <c r="E232" i="28"/>
  <c r="C232" i="28"/>
  <c r="X231" i="28"/>
  <c r="K231" i="28"/>
  <c r="I231" i="28"/>
  <c r="G231" i="28"/>
  <c r="E231" i="28"/>
  <c r="C231" i="28"/>
  <c r="K230" i="28"/>
  <c r="I230" i="28"/>
  <c r="G230" i="28"/>
  <c r="E230" i="28"/>
  <c r="C230" i="28"/>
  <c r="K229" i="28"/>
  <c r="I229" i="28"/>
  <c r="G229" i="28"/>
  <c r="V229" i="28" s="1"/>
  <c r="E229" i="28"/>
  <c r="C229" i="28"/>
  <c r="K228" i="28"/>
  <c r="I228" i="28"/>
  <c r="G228" i="28"/>
  <c r="E228" i="28"/>
  <c r="C228" i="28"/>
  <c r="K227" i="28"/>
  <c r="I227" i="28"/>
  <c r="G227" i="28"/>
  <c r="V227" i="28" s="1"/>
  <c r="E227" i="28"/>
  <c r="C227" i="28"/>
  <c r="K226" i="28"/>
  <c r="I226" i="28"/>
  <c r="G226" i="28"/>
  <c r="E226" i="28"/>
  <c r="C226" i="28"/>
  <c r="K225" i="28"/>
  <c r="I225" i="28"/>
  <c r="G225" i="28"/>
  <c r="E225" i="28"/>
  <c r="C225" i="28"/>
  <c r="K224" i="28"/>
  <c r="I224" i="28"/>
  <c r="G224" i="28"/>
  <c r="E224" i="28"/>
  <c r="C224" i="28"/>
  <c r="K223" i="28"/>
  <c r="I223" i="28"/>
  <c r="G223" i="28"/>
  <c r="E223" i="28"/>
  <c r="C223" i="28"/>
  <c r="K222" i="28"/>
  <c r="I222" i="28"/>
  <c r="G222" i="28"/>
  <c r="E222" i="28"/>
  <c r="C222" i="28"/>
  <c r="K221" i="28"/>
  <c r="I221" i="28"/>
  <c r="G221" i="28"/>
  <c r="V221" i="28" s="1"/>
  <c r="E221" i="28"/>
  <c r="C221" i="28"/>
  <c r="V220" i="28"/>
  <c r="K220" i="28"/>
  <c r="I220" i="28"/>
  <c r="G220" i="28"/>
  <c r="E220" i="28"/>
  <c r="C220" i="28"/>
  <c r="K219" i="28"/>
  <c r="I219" i="28"/>
  <c r="G219" i="28"/>
  <c r="V219" i="28" s="1"/>
  <c r="E219" i="28"/>
  <c r="C219" i="28"/>
  <c r="K218" i="28"/>
  <c r="I218" i="28"/>
  <c r="G218" i="28"/>
  <c r="E218" i="28"/>
  <c r="C218" i="28"/>
  <c r="K217" i="28"/>
  <c r="I217" i="28"/>
  <c r="G217" i="28"/>
  <c r="E217" i="28"/>
  <c r="C217" i="28"/>
  <c r="K216" i="28"/>
  <c r="I216" i="28"/>
  <c r="G216" i="28"/>
  <c r="E216" i="28"/>
  <c r="C216" i="28"/>
  <c r="K215" i="28"/>
  <c r="I215" i="28"/>
  <c r="G215" i="28"/>
  <c r="E215" i="28"/>
  <c r="C215" i="28"/>
  <c r="K214" i="28"/>
  <c r="I214" i="28"/>
  <c r="G214" i="28"/>
  <c r="E214" i="28"/>
  <c r="C214" i="28"/>
  <c r="K213" i="28"/>
  <c r="I213" i="28"/>
  <c r="G213" i="28"/>
  <c r="E213" i="28"/>
  <c r="C213" i="28"/>
  <c r="V212" i="28"/>
  <c r="K212" i="28"/>
  <c r="I212" i="28"/>
  <c r="G212" i="28"/>
  <c r="E212" i="28"/>
  <c r="C212" i="28"/>
  <c r="K211" i="28"/>
  <c r="I211" i="28"/>
  <c r="G211" i="28"/>
  <c r="E211" i="28"/>
  <c r="C211" i="28"/>
  <c r="K210" i="28"/>
  <c r="I210" i="28"/>
  <c r="G210" i="28"/>
  <c r="E210" i="28"/>
  <c r="C210" i="28"/>
  <c r="K209" i="28"/>
  <c r="I209" i="28"/>
  <c r="G209" i="28"/>
  <c r="E209" i="28"/>
  <c r="C209" i="28"/>
  <c r="K208" i="28"/>
  <c r="I208" i="28"/>
  <c r="G208" i="28"/>
  <c r="E208" i="28"/>
  <c r="C208" i="28"/>
  <c r="K207" i="28"/>
  <c r="I207" i="28"/>
  <c r="G207" i="28"/>
  <c r="E207" i="28"/>
  <c r="C207" i="28"/>
  <c r="K206" i="28"/>
  <c r="I206" i="28"/>
  <c r="G206" i="28"/>
  <c r="E206" i="28"/>
  <c r="C206" i="28"/>
  <c r="K205" i="28"/>
  <c r="I205" i="28"/>
  <c r="G205" i="28"/>
  <c r="E205" i="28"/>
  <c r="C205" i="28"/>
  <c r="K204" i="28"/>
  <c r="I204" i="28"/>
  <c r="G204" i="28"/>
  <c r="E204" i="28"/>
  <c r="C204" i="28"/>
  <c r="K203" i="28"/>
  <c r="I203" i="28"/>
  <c r="G203" i="28"/>
  <c r="E203" i="28"/>
  <c r="C203" i="28"/>
  <c r="K202" i="28"/>
  <c r="I202" i="28"/>
  <c r="G202" i="28"/>
  <c r="E202" i="28"/>
  <c r="C202" i="28"/>
  <c r="K201" i="28"/>
  <c r="I201" i="28"/>
  <c r="G201" i="28"/>
  <c r="E201" i="28"/>
  <c r="C201" i="28"/>
  <c r="K200" i="28"/>
  <c r="I200" i="28"/>
  <c r="G200" i="28"/>
  <c r="E200" i="28"/>
  <c r="C200" i="28"/>
  <c r="K199" i="28"/>
  <c r="I199" i="28"/>
  <c r="G199" i="28"/>
  <c r="E199" i="28"/>
  <c r="C199" i="28"/>
  <c r="K198" i="28"/>
  <c r="I198" i="28"/>
  <c r="G198" i="28"/>
  <c r="E198" i="28"/>
  <c r="C198" i="28"/>
  <c r="X197" i="28"/>
  <c r="K197" i="28"/>
  <c r="I197" i="28"/>
  <c r="G197" i="28"/>
  <c r="V197" i="28" s="1"/>
  <c r="E197" i="28"/>
  <c r="C197" i="28"/>
  <c r="K196" i="28"/>
  <c r="I196" i="28"/>
  <c r="G196" i="28"/>
  <c r="E196" i="28"/>
  <c r="C196" i="28"/>
  <c r="K195" i="28"/>
  <c r="I195" i="28"/>
  <c r="G195" i="28"/>
  <c r="V195" i="28" s="1"/>
  <c r="E195" i="28"/>
  <c r="C195" i="28"/>
  <c r="K194" i="28"/>
  <c r="I194" i="28"/>
  <c r="G194" i="28"/>
  <c r="E194" i="28"/>
  <c r="C194" i="28"/>
  <c r="K193" i="28"/>
  <c r="I193" i="28"/>
  <c r="G193" i="28"/>
  <c r="E193" i="28"/>
  <c r="C193" i="28"/>
  <c r="K192" i="28"/>
  <c r="I192" i="28"/>
  <c r="G192" i="28"/>
  <c r="V192" i="28" s="1"/>
  <c r="E192" i="28"/>
  <c r="C192" i="28"/>
  <c r="K191" i="28"/>
  <c r="I191" i="28"/>
  <c r="G191" i="28"/>
  <c r="E191" i="28"/>
  <c r="C191" i="28"/>
  <c r="K190" i="28"/>
  <c r="I190" i="28"/>
  <c r="G190" i="28"/>
  <c r="V190" i="28" s="1"/>
  <c r="E190" i="28"/>
  <c r="C190" i="28"/>
  <c r="K189" i="28"/>
  <c r="X189" i="28" s="1"/>
  <c r="I189" i="28"/>
  <c r="G189" i="28"/>
  <c r="E189" i="28"/>
  <c r="C189" i="28"/>
  <c r="K188" i="28"/>
  <c r="I188" i="28"/>
  <c r="G188" i="28"/>
  <c r="V188" i="28" s="1"/>
  <c r="E188" i="28"/>
  <c r="C188" i="28"/>
  <c r="K187" i="28"/>
  <c r="I187" i="28"/>
  <c r="G187" i="28"/>
  <c r="E187" i="28"/>
  <c r="C187" i="28"/>
  <c r="K186" i="28"/>
  <c r="X186" i="28" s="1"/>
  <c r="I186" i="28"/>
  <c r="G186" i="28"/>
  <c r="E186" i="28"/>
  <c r="C186" i="28"/>
  <c r="K185" i="28"/>
  <c r="I185" i="28"/>
  <c r="G185" i="28"/>
  <c r="V185" i="28" s="1"/>
  <c r="E185" i="28"/>
  <c r="C185" i="28"/>
  <c r="K184" i="28"/>
  <c r="I184" i="28"/>
  <c r="G184" i="28"/>
  <c r="E184" i="28"/>
  <c r="C184" i="28"/>
  <c r="X183" i="28"/>
  <c r="K183" i="28"/>
  <c r="I183" i="28"/>
  <c r="G183" i="28"/>
  <c r="E183" i="28"/>
  <c r="C183" i="28"/>
  <c r="V182" i="28"/>
  <c r="K182" i="28"/>
  <c r="I182" i="28"/>
  <c r="G182" i="28"/>
  <c r="E182" i="28"/>
  <c r="C182" i="28"/>
  <c r="K181" i="28"/>
  <c r="I181" i="28"/>
  <c r="G181" i="28"/>
  <c r="V181" i="28" s="1"/>
  <c r="E181" i="28"/>
  <c r="C181" i="28"/>
  <c r="U180" i="28"/>
  <c r="K180" i="28"/>
  <c r="I180" i="28"/>
  <c r="G180" i="28"/>
  <c r="E180" i="28"/>
  <c r="C180" i="28"/>
  <c r="K179" i="28"/>
  <c r="I179" i="28"/>
  <c r="G179" i="28"/>
  <c r="E179" i="28"/>
  <c r="C179" i="28"/>
  <c r="V178" i="28"/>
  <c r="K178" i="28"/>
  <c r="I178" i="28"/>
  <c r="G178" i="28"/>
  <c r="E178" i="28"/>
  <c r="C178" i="28"/>
  <c r="K177" i="28"/>
  <c r="I177" i="28"/>
  <c r="G177" i="28"/>
  <c r="V177" i="28" s="1"/>
  <c r="E177" i="28"/>
  <c r="C177" i="28"/>
  <c r="U176" i="28"/>
  <c r="K176" i="28"/>
  <c r="I176" i="28"/>
  <c r="G176" i="28"/>
  <c r="V176" i="28" s="1"/>
  <c r="E176" i="28"/>
  <c r="C176" i="28"/>
  <c r="K175" i="28"/>
  <c r="X175" i="28" s="1"/>
  <c r="I175" i="28"/>
  <c r="G175" i="28"/>
  <c r="E175" i="28"/>
  <c r="C175" i="28"/>
  <c r="T175" i="28" s="1"/>
  <c r="K174" i="28"/>
  <c r="X174" i="28" s="1"/>
  <c r="I174" i="28"/>
  <c r="G174" i="28"/>
  <c r="V174" i="28" s="1"/>
  <c r="E174" i="28"/>
  <c r="C174" i="28"/>
  <c r="K173" i="28"/>
  <c r="X173" i="28" s="1"/>
  <c r="I173" i="28"/>
  <c r="G173" i="28"/>
  <c r="E173" i="28"/>
  <c r="C173" i="28"/>
  <c r="V172" i="28"/>
  <c r="K172" i="28"/>
  <c r="I172" i="28"/>
  <c r="G172" i="28"/>
  <c r="E172" i="28"/>
  <c r="C172" i="28"/>
  <c r="K171" i="28"/>
  <c r="I171" i="28"/>
  <c r="G171" i="28"/>
  <c r="V171" i="28" s="1"/>
  <c r="E171" i="28"/>
  <c r="C171" i="28"/>
  <c r="K170" i="28"/>
  <c r="I170" i="28"/>
  <c r="G170" i="28"/>
  <c r="V170" i="28" s="1"/>
  <c r="E170" i="28"/>
  <c r="C170" i="28"/>
  <c r="K169" i="28"/>
  <c r="I169" i="28"/>
  <c r="G169" i="28"/>
  <c r="V169" i="28" s="1"/>
  <c r="E169" i="28"/>
  <c r="U169" i="28" s="1"/>
  <c r="C169" i="28"/>
  <c r="K168" i="28"/>
  <c r="I168" i="28"/>
  <c r="G168" i="28"/>
  <c r="V168" i="28" s="1"/>
  <c r="E168" i="28"/>
  <c r="C168" i="28"/>
  <c r="K167" i="28"/>
  <c r="X167" i="28" s="1"/>
  <c r="I167" i="28"/>
  <c r="G167" i="28"/>
  <c r="V167" i="28" s="1"/>
  <c r="E167" i="28"/>
  <c r="C167" i="28"/>
  <c r="K166" i="28"/>
  <c r="I166" i="28"/>
  <c r="G166" i="28"/>
  <c r="V166" i="28" s="1"/>
  <c r="E166" i="28"/>
  <c r="C166" i="28"/>
  <c r="X165" i="28"/>
  <c r="K165" i="28"/>
  <c r="I165" i="28"/>
  <c r="G165" i="28"/>
  <c r="E165" i="28"/>
  <c r="U165" i="28" s="1"/>
  <c r="C165" i="28"/>
  <c r="K164" i="28"/>
  <c r="X164" i="28" s="1"/>
  <c r="I164" i="28"/>
  <c r="G164" i="28"/>
  <c r="V164" i="28" s="1"/>
  <c r="E164" i="28"/>
  <c r="C164" i="28"/>
  <c r="X163" i="28"/>
  <c r="K163" i="28"/>
  <c r="I163" i="28"/>
  <c r="G163" i="28"/>
  <c r="E163" i="28"/>
  <c r="C163" i="28"/>
  <c r="K162" i="28"/>
  <c r="X162" i="28" s="1"/>
  <c r="I162" i="28"/>
  <c r="G162" i="28"/>
  <c r="V162" i="28" s="1"/>
  <c r="E162" i="28"/>
  <c r="U162" i="28" s="1"/>
  <c r="C162" i="28"/>
  <c r="K161" i="28"/>
  <c r="X161" i="28" s="1"/>
  <c r="I161" i="28"/>
  <c r="G161" i="28"/>
  <c r="V161" i="28" s="1"/>
  <c r="E161" i="28"/>
  <c r="C161" i="28"/>
  <c r="X160" i="28"/>
  <c r="K160" i="28"/>
  <c r="I160" i="28"/>
  <c r="G160" i="28"/>
  <c r="V160" i="28" s="1"/>
  <c r="E160" i="28"/>
  <c r="C160" i="28"/>
  <c r="T160" i="28" s="1"/>
  <c r="K159" i="28"/>
  <c r="I159" i="28"/>
  <c r="G159" i="28"/>
  <c r="V159" i="28" s="1"/>
  <c r="E159" i="28"/>
  <c r="C159" i="28"/>
  <c r="X158" i="28"/>
  <c r="K158" i="28"/>
  <c r="I158" i="28"/>
  <c r="G158" i="28"/>
  <c r="V158" i="28" s="1"/>
  <c r="E158" i="28"/>
  <c r="C158" i="28"/>
  <c r="U157" i="28"/>
  <c r="K157" i="28"/>
  <c r="I157" i="28"/>
  <c r="G157" i="28"/>
  <c r="V157" i="28" s="1"/>
  <c r="E157" i="28"/>
  <c r="C157" i="28"/>
  <c r="K156" i="28"/>
  <c r="X156" i="28" s="1"/>
  <c r="I156" i="28"/>
  <c r="G156" i="28"/>
  <c r="V156" i="28" s="1"/>
  <c r="E156" i="28"/>
  <c r="U156" i="28" s="1"/>
  <c r="C156" i="28"/>
  <c r="K155" i="28"/>
  <c r="X155" i="28" s="1"/>
  <c r="I155" i="28"/>
  <c r="G155" i="28"/>
  <c r="V155" i="28" s="1"/>
  <c r="E155" i="28"/>
  <c r="C155" i="28"/>
  <c r="K154" i="28"/>
  <c r="X154" i="28" s="1"/>
  <c r="I154" i="28"/>
  <c r="G154" i="28"/>
  <c r="V154" i="28" s="1"/>
  <c r="E154" i="28"/>
  <c r="C154" i="28"/>
  <c r="T154" i="28" s="1"/>
  <c r="K153" i="28"/>
  <c r="X153" i="28" s="1"/>
  <c r="I153" i="28"/>
  <c r="G153" i="28"/>
  <c r="V153" i="28" s="1"/>
  <c r="E153" i="28"/>
  <c r="C153" i="28"/>
  <c r="X152" i="28"/>
  <c r="K152" i="28"/>
  <c r="I152" i="28"/>
  <c r="G152" i="28"/>
  <c r="V152" i="28" s="1"/>
  <c r="E152" i="28"/>
  <c r="C152" i="28"/>
  <c r="T152" i="28" s="1"/>
  <c r="K151" i="28"/>
  <c r="I151" i="28"/>
  <c r="G151" i="28"/>
  <c r="V151" i="28" s="1"/>
  <c r="E151" i="28"/>
  <c r="C151" i="28"/>
  <c r="X150" i="28"/>
  <c r="K150" i="28"/>
  <c r="I150" i="28"/>
  <c r="G150" i="28"/>
  <c r="V150" i="28" s="1"/>
  <c r="E150" i="28"/>
  <c r="C150" i="28"/>
  <c r="U149" i="28"/>
  <c r="K149" i="28"/>
  <c r="I149" i="28"/>
  <c r="G149" i="28"/>
  <c r="V149" i="28" s="1"/>
  <c r="E149" i="28"/>
  <c r="C149" i="28"/>
  <c r="K148" i="28"/>
  <c r="X148" i="28" s="1"/>
  <c r="I148" i="28"/>
  <c r="G148" i="28"/>
  <c r="V148" i="28" s="1"/>
  <c r="E148" i="28"/>
  <c r="U148" i="28" s="1"/>
  <c r="C148" i="28"/>
  <c r="K147" i="28"/>
  <c r="X147" i="28" s="1"/>
  <c r="I147" i="28"/>
  <c r="G147" i="28"/>
  <c r="V147" i="28" s="1"/>
  <c r="E147" i="28"/>
  <c r="C147" i="28"/>
  <c r="K146" i="28"/>
  <c r="X146" i="28" s="1"/>
  <c r="I146" i="28"/>
  <c r="G146" i="28"/>
  <c r="V146" i="28" s="1"/>
  <c r="E146" i="28"/>
  <c r="C146" i="28"/>
  <c r="T146" i="28" s="1"/>
  <c r="K145" i="28"/>
  <c r="X145" i="28" s="1"/>
  <c r="I145" i="28"/>
  <c r="G145" i="28"/>
  <c r="V145" i="28" s="1"/>
  <c r="E145" i="28"/>
  <c r="C145" i="28"/>
  <c r="X144" i="28"/>
  <c r="K144" i="28"/>
  <c r="I144" i="28"/>
  <c r="G144" i="28"/>
  <c r="V144" i="28" s="1"/>
  <c r="E144" i="28"/>
  <c r="C144" i="28"/>
  <c r="T144" i="28" s="1"/>
  <c r="K143" i="28"/>
  <c r="I143" i="28"/>
  <c r="G143" i="28"/>
  <c r="V143" i="28" s="1"/>
  <c r="E143" i="28"/>
  <c r="C143" i="28"/>
  <c r="X142" i="28"/>
  <c r="K142" i="28"/>
  <c r="I142" i="28"/>
  <c r="G142" i="28"/>
  <c r="V142" i="28" s="1"/>
  <c r="E142" i="28"/>
  <c r="C142" i="28"/>
  <c r="T142" i="28" s="1"/>
  <c r="U141" i="28"/>
  <c r="K141" i="28"/>
  <c r="I141" i="28"/>
  <c r="G141" i="28"/>
  <c r="V141" i="28" s="1"/>
  <c r="E141" i="28"/>
  <c r="C141" i="28"/>
  <c r="K140" i="28"/>
  <c r="X140" i="28" s="1"/>
  <c r="I140" i="28"/>
  <c r="G140" i="28"/>
  <c r="V140" i="28" s="1"/>
  <c r="E140" i="28"/>
  <c r="U140" i="28" s="1"/>
  <c r="C140" i="28"/>
  <c r="K139" i="28"/>
  <c r="X139" i="28" s="1"/>
  <c r="I139" i="28"/>
  <c r="G139" i="28"/>
  <c r="V139" i="28" s="1"/>
  <c r="E139" i="28"/>
  <c r="C139" i="28"/>
  <c r="K138" i="28"/>
  <c r="X138" i="28" s="1"/>
  <c r="I138" i="28"/>
  <c r="G138" i="28"/>
  <c r="V138" i="28" s="1"/>
  <c r="E138" i="28"/>
  <c r="C138" i="28"/>
  <c r="T138" i="28" s="1"/>
  <c r="K137" i="28"/>
  <c r="X137" i="28" s="1"/>
  <c r="I137" i="28"/>
  <c r="G137" i="28"/>
  <c r="V137" i="28" s="1"/>
  <c r="E137" i="28"/>
  <c r="C137" i="28"/>
  <c r="X136" i="28"/>
  <c r="K136" i="28"/>
  <c r="I136" i="28"/>
  <c r="G136" i="28"/>
  <c r="V136" i="28" s="1"/>
  <c r="E136" i="28"/>
  <c r="C136" i="28"/>
  <c r="T136" i="28" s="1"/>
  <c r="K135" i="28"/>
  <c r="I135" i="28"/>
  <c r="G135" i="28"/>
  <c r="V135" i="28" s="1"/>
  <c r="E135" i="28"/>
  <c r="C135" i="28"/>
  <c r="X134" i="28"/>
  <c r="K134" i="28"/>
  <c r="I134" i="28"/>
  <c r="G134" i="28"/>
  <c r="V134" i="28" s="1"/>
  <c r="E134" i="28"/>
  <c r="C134" i="28"/>
  <c r="T134" i="28" s="1"/>
  <c r="U133" i="28"/>
  <c r="K133" i="28"/>
  <c r="I133" i="28"/>
  <c r="G133" i="28"/>
  <c r="V133" i="28" s="1"/>
  <c r="E133" i="28"/>
  <c r="C133" i="28"/>
  <c r="K132" i="28"/>
  <c r="I132" i="28"/>
  <c r="G132" i="28"/>
  <c r="V132" i="28" s="1"/>
  <c r="E132" i="28"/>
  <c r="U132" i="28" s="1"/>
  <c r="C132" i="28"/>
  <c r="K131" i="28"/>
  <c r="X131" i="28" s="1"/>
  <c r="I131" i="28"/>
  <c r="G131" i="28"/>
  <c r="V131" i="28" s="1"/>
  <c r="E131" i="28"/>
  <c r="C131" i="28"/>
  <c r="K130" i="28"/>
  <c r="X130" i="28" s="1"/>
  <c r="I130" i="28"/>
  <c r="G130" i="28"/>
  <c r="V130" i="28" s="1"/>
  <c r="E130" i="28"/>
  <c r="C130" i="28"/>
  <c r="T130" i="28" s="1"/>
  <c r="K129" i="28"/>
  <c r="X129" i="28" s="1"/>
  <c r="I129" i="28"/>
  <c r="G129" i="28"/>
  <c r="V129" i="28" s="1"/>
  <c r="E129" i="28"/>
  <c r="C129" i="28"/>
  <c r="X128" i="28"/>
  <c r="K128" i="28"/>
  <c r="I128" i="28"/>
  <c r="G128" i="28"/>
  <c r="V128" i="28" s="1"/>
  <c r="E128" i="28"/>
  <c r="C128" i="28"/>
  <c r="T128" i="28" s="1"/>
  <c r="K127" i="28"/>
  <c r="I127" i="28"/>
  <c r="G127" i="28"/>
  <c r="V127" i="28" s="1"/>
  <c r="E127" i="28"/>
  <c r="C127" i="28"/>
  <c r="X126" i="28"/>
  <c r="K126" i="28"/>
  <c r="I126" i="28"/>
  <c r="G126" i="28"/>
  <c r="V126" i="28" s="1"/>
  <c r="E126" i="28"/>
  <c r="C126" i="28"/>
  <c r="T126" i="28" s="1"/>
  <c r="U125" i="28"/>
  <c r="K125" i="28"/>
  <c r="I125" i="28"/>
  <c r="G125" i="28"/>
  <c r="V125" i="28" s="1"/>
  <c r="E125" i="28"/>
  <c r="C125" i="28"/>
  <c r="K124" i="28"/>
  <c r="I124" i="28"/>
  <c r="G124" i="28"/>
  <c r="V124" i="28" s="1"/>
  <c r="E124" i="28"/>
  <c r="U124" i="28" s="1"/>
  <c r="C124" i="28"/>
  <c r="K123" i="28"/>
  <c r="X123" i="28" s="1"/>
  <c r="I123" i="28"/>
  <c r="G123" i="28"/>
  <c r="V123" i="28" s="1"/>
  <c r="E123" i="28"/>
  <c r="C123" i="28"/>
  <c r="K122" i="28"/>
  <c r="X122" i="28" s="1"/>
  <c r="I122" i="28"/>
  <c r="G122" i="28"/>
  <c r="V122" i="28" s="1"/>
  <c r="E122" i="28"/>
  <c r="C122" i="28"/>
  <c r="T122" i="28" s="1"/>
  <c r="K121" i="28"/>
  <c r="X121" i="28" s="1"/>
  <c r="I121" i="28"/>
  <c r="G121" i="28"/>
  <c r="V121" i="28" s="1"/>
  <c r="E121" i="28"/>
  <c r="C121" i="28"/>
  <c r="X120" i="28"/>
  <c r="K120" i="28"/>
  <c r="I120" i="28"/>
  <c r="G120" i="28"/>
  <c r="V120" i="28" s="1"/>
  <c r="E120" i="28"/>
  <c r="C120" i="28"/>
  <c r="T120" i="28" s="1"/>
  <c r="K119" i="28"/>
  <c r="I119" i="28"/>
  <c r="G119" i="28"/>
  <c r="V119" i="28" s="1"/>
  <c r="E119" i="28"/>
  <c r="C119" i="28"/>
  <c r="X118" i="28"/>
  <c r="K118" i="28"/>
  <c r="I118" i="28"/>
  <c r="G118" i="28"/>
  <c r="V118" i="28" s="1"/>
  <c r="E118" i="28"/>
  <c r="C118" i="28"/>
  <c r="T118" i="28" s="1"/>
  <c r="U117" i="28"/>
  <c r="K117" i="28"/>
  <c r="I117" i="28"/>
  <c r="G117" i="28"/>
  <c r="V117" i="28" s="1"/>
  <c r="E117" i="28"/>
  <c r="C117" i="28"/>
  <c r="K116" i="28"/>
  <c r="I116" i="28"/>
  <c r="G116" i="28"/>
  <c r="V116" i="28" s="1"/>
  <c r="E116" i="28"/>
  <c r="U116" i="28" s="1"/>
  <c r="C116" i="28"/>
  <c r="K115" i="28"/>
  <c r="X115" i="28" s="1"/>
  <c r="I115" i="28"/>
  <c r="G115" i="28"/>
  <c r="V115" i="28" s="1"/>
  <c r="E115" i="28"/>
  <c r="C115" i="28"/>
  <c r="K114" i="28"/>
  <c r="X114" i="28" s="1"/>
  <c r="I114" i="28"/>
  <c r="G114" i="28"/>
  <c r="V114" i="28" s="1"/>
  <c r="E114" i="28"/>
  <c r="C114" i="28"/>
  <c r="T114" i="28" s="1"/>
  <c r="K113" i="28"/>
  <c r="X113" i="28" s="1"/>
  <c r="I113" i="28"/>
  <c r="G113" i="28"/>
  <c r="V113" i="28" s="1"/>
  <c r="E113" i="28"/>
  <c r="C113" i="28"/>
  <c r="X112" i="28"/>
  <c r="K112" i="28"/>
  <c r="I112" i="28"/>
  <c r="G112" i="28"/>
  <c r="V112" i="28" s="1"/>
  <c r="E112" i="28"/>
  <c r="C112" i="28"/>
  <c r="T112" i="28" s="1"/>
  <c r="K111" i="28"/>
  <c r="I111" i="28"/>
  <c r="G111" i="28"/>
  <c r="V111" i="28" s="1"/>
  <c r="E111" i="28"/>
  <c r="C111" i="28"/>
  <c r="X110" i="28"/>
  <c r="K110" i="28"/>
  <c r="I110" i="28"/>
  <c r="G110" i="28"/>
  <c r="V110" i="28" s="1"/>
  <c r="E110" i="28"/>
  <c r="C110" i="28"/>
  <c r="T110" i="28" s="1"/>
  <c r="U109" i="28"/>
  <c r="K109" i="28"/>
  <c r="I109" i="28"/>
  <c r="G109" i="28"/>
  <c r="V109" i="28" s="1"/>
  <c r="E109" i="28"/>
  <c r="C109" i="28"/>
  <c r="K108" i="28"/>
  <c r="I108" i="28"/>
  <c r="G108" i="28"/>
  <c r="V108" i="28" s="1"/>
  <c r="E108" i="28"/>
  <c r="U108" i="28" s="1"/>
  <c r="C108" i="28"/>
  <c r="K107" i="28"/>
  <c r="X107" i="28" s="1"/>
  <c r="I107" i="28"/>
  <c r="G107" i="28"/>
  <c r="V107" i="28" s="1"/>
  <c r="E107" i="28"/>
  <c r="C107" i="28"/>
  <c r="K106" i="28"/>
  <c r="X106" i="28" s="1"/>
  <c r="I106" i="28"/>
  <c r="G106" i="28"/>
  <c r="V106" i="28" s="1"/>
  <c r="E106" i="28"/>
  <c r="C106" i="28"/>
  <c r="T106" i="28" s="1"/>
  <c r="K105" i="28"/>
  <c r="X105" i="28" s="1"/>
  <c r="I105" i="28"/>
  <c r="G105" i="28"/>
  <c r="V105" i="28" s="1"/>
  <c r="E105" i="28"/>
  <c r="C105" i="28"/>
  <c r="X104" i="28"/>
  <c r="K104" i="28"/>
  <c r="I104" i="28"/>
  <c r="G104" i="28"/>
  <c r="V104" i="28" s="1"/>
  <c r="E104" i="28"/>
  <c r="C104" i="28"/>
  <c r="T104" i="28" s="1"/>
  <c r="K103" i="28"/>
  <c r="I103" i="28"/>
  <c r="G103" i="28"/>
  <c r="V103" i="28" s="1"/>
  <c r="E103" i="28"/>
  <c r="C103" i="28"/>
  <c r="X102" i="28"/>
  <c r="K102" i="28"/>
  <c r="I102" i="28"/>
  <c r="G102" i="28"/>
  <c r="V102" i="28" s="1"/>
  <c r="E102" i="28"/>
  <c r="C102" i="28"/>
  <c r="T102" i="28" s="1"/>
  <c r="U101" i="28"/>
  <c r="K101" i="28"/>
  <c r="I101" i="28"/>
  <c r="G101" i="28"/>
  <c r="V101" i="28" s="1"/>
  <c r="E101" i="28"/>
  <c r="C101" i="28"/>
  <c r="K100" i="28"/>
  <c r="I100" i="28"/>
  <c r="G100" i="28"/>
  <c r="V100" i="28" s="1"/>
  <c r="E100" i="28"/>
  <c r="U100" i="28" s="1"/>
  <c r="C100" i="28"/>
  <c r="K99" i="28"/>
  <c r="X99" i="28" s="1"/>
  <c r="I99" i="28"/>
  <c r="G99" i="28"/>
  <c r="V99" i="28" s="1"/>
  <c r="E99" i="28"/>
  <c r="C99" i="28"/>
  <c r="K98" i="28"/>
  <c r="X98" i="28" s="1"/>
  <c r="I98" i="28"/>
  <c r="G98" i="28"/>
  <c r="V98" i="28" s="1"/>
  <c r="E98" i="28"/>
  <c r="C98" i="28"/>
  <c r="T98" i="28" s="1"/>
  <c r="K97" i="28"/>
  <c r="X97" i="28" s="1"/>
  <c r="I97" i="28"/>
  <c r="G97" i="28"/>
  <c r="V97" i="28" s="1"/>
  <c r="E97" i="28"/>
  <c r="C97" i="28"/>
  <c r="X96" i="28"/>
  <c r="K96" i="28"/>
  <c r="I96" i="28"/>
  <c r="G96" i="28"/>
  <c r="V96" i="28" s="1"/>
  <c r="E96" i="28"/>
  <c r="C96" i="28"/>
  <c r="T96" i="28" s="1"/>
  <c r="K95" i="28"/>
  <c r="I95" i="28"/>
  <c r="G95" i="28"/>
  <c r="V95" i="28" s="1"/>
  <c r="E95" i="28"/>
  <c r="C95" i="28"/>
  <c r="X94" i="28"/>
  <c r="K94" i="28"/>
  <c r="I94" i="28"/>
  <c r="G94" i="28"/>
  <c r="V94" i="28" s="1"/>
  <c r="E94" i="28"/>
  <c r="C94" i="28"/>
  <c r="T94" i="28" s="1"/>
  <c r="U93" i="28"/>
  <c r="K93" i="28"/>
  <c r="I93" i="28"/>
  <c r="G93" i="28"/>
  <c r="V93" i="28" s="1"/>
  <c r="E93" i="28"/>
  <c r="C93" i="28"/>
  <c r="K92" i="28"/>
  <c r="X92" i="28" s="1"/>
  <c r="I92" i="28"/>
  <c r="G92" i="28"/>
  <c r="V92" i="28" s="1"/>
  <c r="E92" i="28"/>
  <c r="U92" i="28" s="1"/>
  <c r="C92" i="28"/>
  <c r="K91" i="28"/>
  <c r="X91" i="28" s="1"/>
  <c r="I91" i="28"/>
  <c r="G91" i="28"/>
  <c r="V91" i="28" s="1"/>
  <c r="E91" i="28"/>
  <c r="C91" i="28"/>
  <c r="K90" i="28"/>
  <c r="X90" i="28" s="1"/>
  <c r="I90" i="28"/>
  <c r="G90" i="28"/>
  <c r="V90" i="28" s="1"/>
  <c r="E90" i="28"/>
  <c r="C90" i="28"/>
  <c r="T90" i="28" s="1"/>
  <c r="K89" i="28"/>
  <c r="X89" i="28" s="1"/>
  <c r="I89" i="28"/>
  <c r="G89" i="28"/>
  <c r="V89" i="28" s="1"/>
  <c r="E89" i="28"/>
  <c r="C89" i="28"/>
  <c r="X88" i="28"/>
  <c r="K88" i="28"/>
  <c r="I88" i="28"/>
  <c r="G88" i="28"/>
  <c r="V88" i="28" s="1"/>
  <c r="E88" i="28"/>
  <c r="C88" i="28"/>
  <c r="T88" i="28" s="1"/>
  <c r="K87" i="28"/>
  <c r="I87" i="28"/>
  <c r="G87" i="28"/>
  <c r="V87" i="28" s="1"/>
  <c r="E87" i="28"/>
  <c r="C87" i="28"/>
  <c r="X86" i="28"/>
  <c r="K86" i="28"/>
  <c r="I86" i="28"/>
  <c r="G86" i="28"/>
  <c r="V86" i="28" s="1"/>
  <c r="E86" i="28"/>
  <c r="C86" i="28"/>
  <c r="T86" i="28" s="1"/>
  <c r="U85" i="28"/>
  <c r="K85" i="28"/>
  <c r="I85" i="28"/>
  <c r="G85" i="28"/>
  <c r="V85" i="28" s="1"/>
  <c r="E85" i="28"/>
  <c r="C85" i="28"/>
  <c r="K84" i="28"/>
  <c r="X84" i="28" s="1"/>
  <c r="I84" i="28"/>
  <c r="G84" i="28"/>
  <c r="V84" i="28" s="1"/>
  <c r="E84" i="28"/>
  <c r="U84" i="28" s="1"/>
  <c r="C84" i="28"/>
  <c r="K83" i="28"/>
  <c r="X83" i="28" s="1"/>
  <c r="I83" i="28"/>
  <c r="G83" i="28"/>
  <c r="V83" i="28" s="1"/>
  <c r="E83" i="28"/>
  <c r="C83" i="28"/>
  <c r="K82" i="28"/>
  <c r="X82" i="28" s="1"/>
  <c r="I82" i="28"/>
  <c r="G82" i="28"/>
  <c r="V82" i="28" s="1"/>
  <c r="E82" i="28"/>
  <c r="C82" i="28"/>
  <c r="T82" i="28" s="1"/>
  <c r="K81" i="28"/>
  <c r="X81" i="28" s="1"/>
  <c r="I81" i="28"/>
  <c r="G81" i="28"/>
  <c r="V81" i="28" s="1"/>
  <c r="E81" i="28"/>
  <c r="C81" i="28"/>
  <c r="X80" i="28"/>
  <c r="K80" i="28"/>
  <c r="I80" i="28"/>
  <c r="G80" i="28"/>
  <c r="V80" i="28" s="1"/>
  <c r="E80" i="28"/>
  <c r="C80" i="28"/>
  <c r="T80" i="28" s="1"/>
  <c r="K79" i="28"/>
  <c r="I79" i="28"/>
  <c r="G79" i="28"/>
  <c r="V79" i="28" s="1"/>
  <c r="E79" i="28"/>
  <c r="C79" i="28"/>
  <c r="X78" i="28"/>
  <c r="K78" i="28"/>
  <c r="I78" i="28"/>
  <c r="G78" i="28"/>
  <c r="V78" i="28" s="1"/>
  <c r="E78" i="28"/>
  <c r="C78" i="28"/>
  <c r="T78" i="28" s="1"/>
  <c r="U77" i="28"/>
  <c r="K77" i="28"/>
  <c r="I77" i="28"/>
  <c r="G77" i="28"/>
  <c r="V77" i="28" s="1"/>
  <c r="E77" i="28"/>
  <c r="C77" i="28"/>
  <c r="K76" i="28"/>
  <c r="X76" i="28" s="1"/>
  <c r="I76" i="28"/>
  <c r="G76" i="28"/>
  <c r="V76" i="28" s="1"/>
  <c r="E76" i="28"/>
  <c r="U76" i="28" s="1"/>
  <c r="C76" i="28"/>
  <c r="K75" i="28"/>
  <c r="X75" i="28" s="1"/>
  <c r="I75" i="28"/>
  <c r="G75" i="28"/>
  <c r="V75" i="28" s="1"/>
  <c r="E75" i="28"/>
  <c r="C75" i="28"/>
  <c r="K74" i="28"/>
  <c r="X74" i="28" s="1"/>
  <c r="I74" i="28"/>
  <c r="G74" i="28"/>
  <c r="V74" i="28" s="1"/>
  <c r="E74" i="28"/>
  <c r="C74" i="28"/>
  <c r="T74" i="28" s="1"/>
  <c r="K73" i="28"/>
  <c r="X73" i="28" s="1"/>
  <c r="I73" i="28"/>
  <c r="G73" i="28"/>
  <c r="V73" i="28" s="1"/>
  <c r="E73" i="28"/>
  <c r="C73" i="28"/>
  <c r="X72" i="28"/>
  <c r="K72" i="28"/>
  <c r="I72" i="28"/>
  <c r="G72" i="28"/>
  <c r="V72" i="28" s="1"/>
  <c r="E72" i="28"/>
  <c r="C72" i="28"/>
  <c r="T72" i="28" s="1"/>
  <c r="K71" i="28"/>
  <c r="I71" i="28"/>
  <c r="G71" i="28"/>
  <c r="V71" i="28" s="1"/>
  <c r="E71" i="28"/>
  <c r="C71" i="28"/>
  <c r="X70" i="28"/>
  <c r="K70" i="28"/>
  <c r="I70" i="28"/>
  <c r="G70" i="28"/>
  <c r="V70" i="28" s="1"/>
  <c r="E70" i="28"/>
  <c r="C70" i="28"/>
  <c r="T70" i="28" s="1"/>
  <c r="U69" i="28"/>
  <c r="K69" i="28"/>
  <c r="I69" i="28"/>
  <c r="G69" i="28"/>
  <c r="V69" i="28" s="1"/>
  <c r="E69" i="28"/>
  <c r="C69" i="28"/>
  <c r="K68" i="28"/>
  <c r="I68" i="28"/>
  <c r="G68" i="28"/>
  <c r="V68" i="28" s="1"/>
  <c r="E68" i="28"/>
  <c r="U68" i="28" s="1"/>
  <c r="C68" i="28"/>
  <c r="K67" i="28"/>
  <c r="X67" i="28" s="1"/>
  <c r="I67" i="28"/>
  <c r="G67" i="28"/>
  <c r="V67" i="28" s="1"/>
  <c r="E67" i="28"/>
  <c r="C67" i="28"/>
  <c r="K66" i="28"/>
  <c r="X66" i="28" s="1"/>
  <c r="I66" i="28"/>
  <c r="G66" i="28"/>
  <c r="V66" i="28" s="1"/>
  <c r="E66" i="28"/>
  <c r="C66" i="28"/>
  <c r="T66" i="28" s="1"/>
  <c r="K65" i="28"/>
  <c r="X65" i="28" s="1"/>
  <c r="I65" i="28"/>
  <c r="G65" i="28"/>
  <c r="V65" i="28" s="1"/>
  <c r="E65" i="28"/>
  <c r="C65" i="28"/>
  <c r="X64" i="28"/>
  <c r="K64" i="28"/>
  <c r="I64" i="28"/>
  <c r="G64" i="28"/>
  <c r="V64" i="28" s="1"/>
  <c r="E64" i="28"/>
  <c r="C64" i="28"/>
  <c r="T64" i="28" s="1"/>
  <c r="K63" i="28"/>
  <c r="I63" i="28"/>
  <c r="G63" i="28"/>
  <c r="V63" i="28" s="1"/>
  <c r="E63" i="28"/>
  <c r="C63" i="28"/>
  <c r="X62" i="28"/>
  <c r="K62" i="28"/>
  <c r="I62" i="28"/>
  <c r="G62" i="28"/>
  <c r="V62" i="28" s="1"/>
  <c r="E62" i="28"/>
  <c r="C62" i="28"/>
  <c r="T62" i="28" s="1"/>
  <c r="U61" i="28"/>
  <c r="K61" i="28"/>
  <c r="I61" i="28"/>
  <c r="G61" i="28"/>
  <c r="V61" i="28" s="1"/>
  <c r="E61" i="28"/>
  <c r="C61" i="28"/>
  <c r="K60" i="28"/>
  <c r="I60" i="28"/>
  <c r="G60" i="28"/>
  <c r="V60" i="28" s="1"/>
  <c r="E60" i="28"/>
  <c r="U60" i="28" s="1"/>
  <c r="C60" i="28"/>
  <c r="K59" i="28"/>
  <c r="X59" i="28" s="1"/>
  <c r="I59" i="28"/>
  <c r="G59" i="28"/>
  <c r="V59" i="28" s="1"/>
  <c r="E59" i="28"/>
  <c r="C59" i="28"/>
  <c r="K58" i="28"/>
  <c r="X58" i="28" s="1"/>
  <c r="I58" i="28"/>
  <c r="G58" i="28"/>
  <c r="V58" i="28" s="1"/>
  <c r="E58" i="28"/>
  <c r="C58" i="28"/>
  <c r="T58" i="28" s="1"/>
  <c r="K57" i="28"/>
  <c r="X57" i="28" s="1"/>
  <c r="I57" i="28"/>
  <c r="G57" i="28"/>
  <c r="V57" i="28" s="1"/>
  <c r="E57" i="28"/>
  <c r="C57" i="28"/>
  <c r="X56" i="28"/>
  <c r="K56" i="28"/>
  <c r="I56" i="28"/>
  <c r="G56" i="28"/>
  <c r="V56" i="28" s="1"/>
  <c r="E56" i="28"/>
  <c r="C56" i="28"/>
  <c r="T56" i="28" s="1"/>
  <c r="K55" i="28"/>
  <c r="I55" i="28"/>
  <c r="G55" i="28"/>
  <c r="V55" i="28" s="1"/>
  <c r="E55" i="28"/>
  <c r="C55" i="28"/>
  <c r="X54" i="28"/>
  <c r="K54" i="28"/>
  <c r="I54" i="28"/>
  <c r="G54" i="28"/>
  <c r="V54" i="28" s="1"/>
  <c r="E54" i="28"/>
  <c r="C54" i="28"/>
  <c r="T54" i="28" s="1"/>
  <c r="U53" i="28"/>
  <c r="K53" i="28"/>
  <c r="I53" i="28"/>
  <c r="G53" i="28"/>
  <c r="V53" i="28" s="1"/>
  <c r="E53" i="28"/>
  <c r="C53" i="28"/>
  <c r="K52" i="28"/>
  <c r="I52" i="28"/>
  <c r="G52" i="28"/>
  <c r="V52" i="28" s="1"/>
  <c r="E52" i="28"/>
  <c r="U52" i="28" s="1"/>
  <c r="C52" i="28"/>
  <c r="K51" i="28"/>
  <c r="X51" i="28" s="1"/>
  <c r="I51" i="28"/>
  <c r="G51" i="28"/>
  <c r="V51" i="28" s="1"/>
  <c r="E51" i="28"/>
  <c r="C51" i="28"/>
  <c r="K50" i="28"/>
  <c r="X50" i="28" s="1"/>
  <c r="I50" i="28"/>
  <c r="G50" i="28"/>
  <c r="V50" i="28" s="1"/>
  <c r="E50" i="28"/>
  <c r="C50" i="28"/>
  <c r="T50" i="28" s="1"/>
  <c r="K49" i="28"/>
  <c r="X49" i="28" s="1"/>
  <c r="I49" i="28"/>
  <c r="G49" i="28"/>
  <c r="V49" i="28" s="1"/>
  <c r="E49" i="28"/>
  <c r="C49" i="28"/>
  <c r="X48" i="28"/>
  <c r="K48" i="28"/>
  <c r="I48" i="28"/>
  <c r="G48" i="28"/>
  <c r="V48" i="28" s="1"/>
  <c r="E48" i="28"/>
  <c r="C48" i="28"/>
  <c r="T48" i="28" s="1"/>
  <c r="K47" i="28"/>
  <c r="I47" i="28"/>
  <c r="G47" i="28"/>
  <c r="V47" i="28" s="1"/>
  <c r="E47" i="28"/>
  <c r="C47" i="28"/>
  <c r="X46" i="28"/>
  <c r="K46" i="28"/>
  <c r="I46" i="28"/>
  <c r="G46" i="28"/>
  <c r="V46" i="28" s="1"/>
  <c r="E46" i="28"/>
  <c r="C46" i="28"/>
  <c r="T46" i="28" s="1"/>
  <c r="U45" i="28"/>
  <c r="K45" i="28"/>
  <c r="I45" i="28"/>
  <c r="G45" i="28"/>
  <c r="V45" i="28" s="1"/>
  <c r="E45" i="28"/>
  <c r="C45" i="28"/>
  <c r="K44" i="28"/>
  <c r="I44" i="28"/>
  <c r="G44" i="28"/>
  <c r="V44" i="28" s="1"/>
  <c r="E44" i="28"/>
  <c r="U44" i="28" s="1"/>
  <c r="C44" i="28"/>
  <c r="K43" i="28"/>
  <c r="X43" i="28" s="1"/>
  <c r="I43" i="28"/>
  <c r="G43" i="28"/>
  <c r="V43" i="28" s="1"/>
  <c r="E43" i="28"/>
  <c r="C43" i="28"/>
  <c r="K42" i="28"/>
  <c r="X42" i="28" s="1"/>
  <c r="I42" i="28"/>
  <c r="G42" i="28"/>
  <c r="V42" i="28" s="1"/>
  <c r="E42" i="28"/>
  <c r="C42" i="28"/>
  <c r="T42" i="28" s="1"/>
  <c r="K41" i="28"/>
  <c r="X41" i="28" s="1"/>
  <c r="I41" i="28"/>
  <c r="G41" i="28"/>
  <c r="V41" i="28" s="1"/>
  <c r="E41" i="28"/>
  <c r="C41" i="28"/>
  <c r="K40" i="28"/>
  <c r="I40" i="28"/>
  <c r="G40" i="28"/>
  <c r="V40" i="28" s="1"/>
  <c r="E40" i="28"/>
  <c r="U40" i="28" s="1"/>
  <c r="C40" i="28"/>
  <c r="K39" i="28"/>
  <c r="I39" i="28"/>
  <c r="G39" i="28"/>
  <c r="V39" i="28" s="1"/>
  <c r="E39" i="28"/>
  <c r="U39" i="28" s="1"/>
  <c r="C39" i="28"/>
  <c r="X38" i="28"/>
  <c r="U38" i="28"/>
  <c r="K38" i="28"/>
  <c r="I38" i="28"/>
  <c r="G38" i="28"/>
  <c r="V38" i="28" s="1"/>
  <c r="E38" i="28"/>
  <c r="C38" i="28"/>
  <c r="V37" i="28"/>
  <c r="K37" i="28"/>
  <c r="I37" i="28"/>
  <c r="G37" i="28"/>
  <c r="E37" i="28"/>
  <c r="U37" i="28" s="1"/>
  <c r="C37" i="28"/>
  <c r="AA36" i="28"/>
  <c r="U36" i="28"/>
  <c r="K36" i="28"/>
  <c r="I36" i="28"/>
  <c r="G36" i="28"/>
  <c r="V36" i="28" s="1"/>
  <c r="E36" i="28"/>
  <c r="C36" i="28"/>
  <c r="K35" i="28"/>
  <c r="X35" i="28" s="1"/>
  <c r="I35" i="28"/>
  <c r="G35" i="28"/>
  <c r="V35" i="28" s="1"/>
  <c r="E35" i="28"/>
  <c r="U35" i="28" s="1"/>
  <c r="C35" i="28"/>
  <c r="K34" i="28"/>
  <c r="X34" i="28" s="1"/>
  <c r="I34" i="28"/>
  <c r="G34" i="28"/>
  <c r="V34" i="28" s="1"/>
  <c r="E34" i="28"/>
  <c r="C34" i="28"/>
  <c r="K33" i="28"/>
  <c r="X33" i="28" s="1"/>
  <c r="I33" i="28"/>
  <c r="G33" i="28"/>
  <c r="V33" i="28" s="1"/>
  <c r="E33" i="28"/>
  <c r="C33" i="28"/>
  <c r="T33" i="28" s="1"/>
  <c r="K32" i="28"/>
  <c r="X32" i="28" s="1"/>
  <c r="I32" i="28"/>
  <c r="G32" i="28"/>
  <c r="V32" i="28" s="1"/>
  <c r="E32" i="28"/>
  <c r="C32" i="28"/>
  <c r="X31" i="28"/>
  <c r="K31" i="28"/>
  <c r="I31" i="28"/>
  <c r="G31" i="28"/>
  <c r="V31" i="28" s="1"/>
  <c r="E31" i="28"/>
  <c r="C31" i="28"/>
  <c r="T31" i="28" s="1"/>
  <c r="K30" i="28"/>
  <c r="I30" i="28"/>
  <c r="G30" i="28"/>
  <c r="V30" i="28" s="1"/>
  <c r="E30" i="28"/>
  <c r="C30" i="28"/>
  <c r="X29" i="28"/>
  <c r="K29" i="28"/>
  <c r="I29" i="28"/>
  <c r="G29" i="28"/>
  <c r="V29" i="28" s="1"/>
  <c r="E29" i="28"/>
  <c r="C29" i="28"/>
  <c r="V28" i="28"/>
  <c r="K28" i="28"/>
  <c r="I28" i="28"/>
  <c r="G28" i="28"/>
  <c r="E28" i="28"/>
  <c r="C28" i="28"/>
  <c r="V27" i="28"/>
  <c r="K27" i="28"/>
  <c r="I27" i="28"/>
  <c r="G27" i="28"/>
  <c r="E27" i="28"/>
  <c r="C27" i="28"/>
  <c r="V26" i="28"/>
  <c r="K26" i="28"/>
  <c r="I26" i="28"/>
  <c r="G26" i="28"/>
  <c r="E26" i="28"/>
  <c r="C26" i="28"/>
  <c r="K25" i="28"/>
  <c r="I25" i="28"/>
  <c r="G25" i="28"/>
  <c r="V25" i="28" s="1"/>
  <c r="E25" i="28"/>
  <c r="U25" i="28" s="1"/>
  <c r="C25" i="28"/>
  <c r="K24" i="28"/>
  <c r="X24" i="28" s="1"/>
  <c r="I24" i="28"/>
  <c r="G24" i="28"/>
  <c r="E24" i="28"/>
  <c r="U24" i="28" s="1"/>
  <c r="C24" i="28"/>
  <c r="AA23" i="28"/>
  <c r="V23" i="28"/>
  <c r="K23" i="28"/>
  <c r="I23" i="28"/>
  <c r="G23" i="28"/>
  <c r="E23" i="28"/>
  <c r="C23" i="28"/>
  <c r="AA22" i="28"/>
  <c r="U22" i="28"/>
  <c r="K22" i="28"/>
  <c r="I22" i="28"/>
  <c r="G22" i="28"/>
  <c r="V22" i="28" s="1"/>
  <c r="E22" i="28"/>
  <c r="C22" i="28"/>
  <c r="AA21" i="28"/>
  <c r="X21" i="28"/>
  <c r="U21" i="28"/>
  <c r="K21" i="28"/>
  <c r="I21" i="28"/>
  <c r="G21" i="28"/>
  <c r="V21" i="28" s="1"/>
  <c r="E21" i="28"/>
  <c r="C21" i="28"/>
  <c r="AA20" i="28"/>
  <c r="X20" i="28"/>
  <c r="K20" i="28"/>
  <c r="I20" i="28"/>
  <c r="G20" i="28"/>
  <c r="E20" i="28"/>
  <c r="C20" i="28"/>
  <c r="T20" i="28" s="1"/>
  <c r="AA19" i="28"/>
  <c r="V19" i="28"/>
  <c r="K19" i="28"/>
  <c r="X19" i="28" s="1"/>
  <c r="I19" i="28"/>
  <c r="G19" i="28"/>
  <c r="E19" i="28"/>
  <c r="C19" i="28"/>
  <c r="X18" i="28"/>
  <c r="K18" i="28"/>
  <c r="I18" i="28"/>
  <c r="G18" i="28"/>
  <c r="V18" i="28" s="1"/>
  <c r="E18" i="28"/>
  <c r="C18" i="28"/>
  <c r="V17" i="28"/>
  <c r="K17" i="28"/>
  <c r="I17" i="28"/>
  <c r="G17" i="28"/>
  <c r="E17" i="28"/>
  <c r="C17" i="28"/>
  <c r="K16" i="28"/>
  <c r="I16" i="28"/>
  <c r="G16" i="28"/>
  <c r="V16" i="28" s="1"/>
  <c r="E16" i="28"/>
  <c r="C16" i="28"/>
  <c r="X15" i="28"/>
  <c r="K15" i="28"/>
  <c r="I15" i="28"/>
  <c r="G15" i="28"/>
  <c r="V15" i="28" s="1"/>
  <c r="E15" i="28"/>
  <c r="C15" i="28"/>
  <c r="X14" i="28"/>
  <c r="K14" i="28"/>
  <c r="I14" i="28"/>
  <c r="G14" i="28"/>
  <c r="E14" i="28"/>
  <c r="C14" i="28"/>
  <c r="T14" i="28" s="1"/>
  <c r="V13" i="28"/>
  <c r="K13" i="28"/>
  <c r="I13" i="28"/>
  <c r="G13" i="28"/>
  <c r="E13" i="28"/>
  <c r="C13" i="28"/>
  <c r="K12" i="28"/>
  <c r="I12" i="28"/>
  <c r="G12" i="28"/>
  <c r="V12" i="28" s="1"/>
  <c r="E12" i="28"/>
  <c r="C12" i="28"/>
  <c r="X11" i="28"/>
  <c r="K11" i="28"/>
  <c r="I11" i="28"/>
  <c r="G11" i="28"/>
  <c r="E11" i="28"/>
  <c r="C11" i="28"/>
  <c r="U10" i="28"/>
  <c r="K10" i="28"/>
  <c r="I10" i="28"/>
  <c r="G10" i="28"/>
  <c r="V10" i="28" s="1"/>
  <c r="E10" i="28"/>
  <c r="C10" i="28"/>
  <c r="X9" i="28"/>
  <c r="U9" i="28"/>
  <c r="K9" i="28"/>
  <c r="I9" i="28"/>
  <c r="G9" i="28"/>
  <c r="V9" i="28" s="1"/>
  <c r="E9" i="28"/>
  <c r="C9" i="28"/>
  <c r="K8" i="28"/>
  <c r="X8" i="28" s="1"/>
  <c r="I8" i="28"/>
  <c r="G8" i="28"/>
  <c r="E8" i="28"/>
  <c r="C8" i="28"/>
  <c r="T8" i="28" s="1"/>
  <c r="K7" i="28"/>
  <c r="I7" i="28"/>
  <c r="G7" i="28"/>
  <c r="E7" i="28"/>
  <c r="C7" i="28"/>
  <c r="R5" i="28"/>
  <c r="AA16" i="28" s="1"/>
  <c r="O5" i="28"/>
  <c r="AA13" i="28" s="1"/>
  <c r="P6" i="28"/>
  <c r="O6" i="28"/>
  <c r="X229" i="28"/>
  <c r="U167" i="28"/>
  <c r="T177" i="28"/>
  <c r="Q35" i="9"/>
  <c r="Q34" i="9"/>
  <c r="Q28" i="9"/>
  <c r="Q29" i="9"/>
  <c r="Q30" i="9"/>
  <c r="Q31" i="9"/>
  <c r="Q27" i="9"/>
  <c r="AA3" i="27" a="1"/>
  <c r="AA3" i="27" s="1"/>
  <c r="AD3" i="27"/>
  <c r="AC4" i="27"/>
  <c r="AB5" i="27"/>
  <c r="AA6" i="27"/>
  <c r="AE6" i="27"/>
  <c r="AD7" i="27"/>
  <c r="Q4" i="27"/>
  <c r="Q6" i="27" s="1"/>
  <c r="P4" i="27"/>
  <c r="O4" i="27"/>
  <c r="O6" i="27" s="1"/>
  <c r="N4" i="27"/>
  <c r="R3" i="27"/>
  <c r="Q3" i="27"/>
  <c r="P3" i="27"/>
  <c r="O3" i="27"/>
  <c r="N3" i="27"/>
  <c r="R4" i="27"/>
  <c r="Y1" i="27"/>
  <c r="AA9" i="27" s="1"/>
  <c r="K352" i="27"/>
  <c r="I352" i="27"/>
  <c r="G352" i="27"/>
  <c r="E352" i="27"/>
  <c r="C352" i="27"/>
  <c r="K351" i="27"/>
  <c r="I351" i="27"/>
  <c r="G351" i="27"/>
  <c r="E351" i="27"/>
  <c r="C351" i="27"/>
  <c r="K350" i="27"/>
  <c r="I350" i="27"/>
  <c r="G350" i="27"/>
  <c r="E350" i="27"/>
  <c r="C350" i="27"/>
  <c r="K349" i="27"/>
  <c r="I349" i="27"/>
  <c r="G349" i="27"/>
  <c r="E349" i="27"/>
  <c r="C349" i="27"/>
  <c r="K348" i="27"/>
  <c r="I348" i="27"/>
  <c r="G348" i="27"/>
  <c r="E348" i="27"/>
  <c r="C348" i="27"/>
  <c r="K347" i="27"/>
  <c r="I347" i="27"/>
  <c r="G347" i="27"/>
  <c r="E347" i="27"/>
  <c r="C347" i="27"/>
  <c r="K346" i="27"/>
  <c r="I346" i="27"/>
  <c r="G346" i="27"/>
  <c r="E346" i="27"/>
  <c r="C346" i="27"/>
  <c r="K345" i="27"/>
  <c r="I345" i="27"/>
  <c r="G345" i="27"/>
  <c r="E345" i="27"/>
  <c r="C345" i="27"/>
  <c r="K344" i="27"/>
  <c r="I344" i="27"/>
  <c r="G344" i="27"/>
  <c r="E344" i="27"/>
  <c r="C344" i="27"/>
  <c r="K343" i="27"/>
  <c r="I343" i="27"/>
  <c r="G343" i="27"/>
  <c r="E343" i="27"/>
  <c r="C343" i="27"/>
  <c r="K342" i="27"/>
  <c r="I342" i="27"/>
  <c r="G342" i="27"/>
  <c r="E342" i="27"/>
  <c r="C342" i="27"/>
  <c r="K341" i="27"/>
  <c r="I341" i="27"/>
  <c r="G341" i="27"/>
  <c r="E341" i="27"/>
  <c r="C341" i="27"/>
  <c r="K340" i="27"/>
  <c r="I340" i="27"/>
  <c r="G340" i="27"/>
  <c r="E340" i="27"/>
  <c r="C340" i="27"/>
  <c r="K339" i="27"/>
  <c r="I339" i="27"/>
  <c r="G339" i="27"/>
  <c r="E339" i="27"/>
  <c r="C339" i="27"/>
  <c r="K338" i="27"/>
  <c r="I338" i="27"/>
  <c r="G338" i="27"/>
  <c r="E338" i="27"/>
  <c r="C338" i="27"/>
  <c r="K337" i="27"/>
  <c r="I337" i="27"/>
  <c r="G337" i="27"/>
  <c r="E337" i="27"/>
  <c r="C337" i="27"/>
  <c r="K336" i="27"/>
  <c r="I336" i="27"/>
  <c r="G336" i="27"/>
  <c r="E336" i="27"/>
  <c r="C336" i="27"/>
  <c r="K335" i="27"/>
  <c r="I335" i="27"/>
  <c r="G335" i="27"/>
  <c r="E335" i="27"/>
  <c r="C335" i="27"/>
  <c r="K334" i="27"/>
  <c r="I334" i="27"/>
  <c r="G334" i="27"/>
  <c r="E334" i="27"/>
  <c r="C334" i="27"/>
  <c r="K333" i="27"/>
  <c r="I333" i="27"/>
  <c r="G333" i="27"/>
  <c r="E333" i="27"/>
  <c r="C333" i="27"/>
  <c r="K332" i="27"/>
  <c r="I332" i="27"/>
  <c r="G332" i="27"/>
  <c r="E332" i="27"/>
  <c r="C332" i="27"/>
  <c r="K331" i="27"/>
  <c r="I331" i="27"/>
  <c r="G331" i="27"/>
  <c r="E331" i="27"/>
  <c r="C331" i="27"/>
  <c r="K330" i="27"/>
  <c r="I330" i="27"/>
  <c r="G330" i="27"/>
  <c r="E330" i="27"/>
  <c r="C330" i="27"/>
  <c r="K329" i="27"/>
  <c r="I329" i="27"/>
  <c r="G329" i="27"/>
  <c r="E329" i="27"/>
  <c r="C329" i="27"/>
  <c r="K328" i="27"/>
  <c r="I328" i="27"/>
  <c r="G328" i="27"/>
  <c r="E328" i="27"/>
  <c r="C328" i="27"/>
  <c r="K327" i="27"/>
  <c r="I327" i="27"/>
  <c r="G327" i="27"/>
  <c r="E327" i="27"/>
  <c r="C327" i="27"/>
  <c r="K326" i="27"/>
  <c r="I326" i="27"/>
  <c r="G326" i="27"/>
  <c r="E326" i="27"/>
  <c r="C326" i="27"/>
  <c r="K325" i="27"/>
  <c r="I325" i="27"/>
  <c r="G325" i="27"/>
  <c r="E325" i="27"/>
  <c r="C325" i="27"/>
  <c r="K324" i="27"/>
  <c r="I324" i="27"/>
  <c r="G324" i="27"/>
  <c r="E324" i="27"/>
  <c r="C324" i="27"/>
  <c r="K323" i="27"/>
  <c r="I323" i="27"/>
  <c r="G323" i="27"/>
  <c r="E323" i="27"/>
  <c r="C323" i="27"/>
  <c r="K322" i="27"/>
  <c r="I322" i="27"/>
  <c r="G322" i="27"/>
  <c r="E322" i="27"/>
  <c r="C322" i="27"/>
  <c r="K321" i="27"/>
  <c r="I321" i="27"/>
  <c r="G321" i="27"/>
  <c r="E321" i="27"/>
  <c r="C321" i="27"/>
  <c r="K320" i="27"/>
  <c r="I320" i="27"/>
  <c r="G320" i="27"/>
  <c r="E320" i="27"/>
  <c r="C320" i="27"/>
  <c r="K319" i="27"/>
  <c r="I319" i="27"/>
  <c r="G319" i="27"/>
  <c r="E319" i="27"/>
  <c r="C319" i="27"/>
  <c r="K318" i="27"/>
  <c r="I318" i="27"/>
  <c r="G318" i="27"/>
  <c r="E318" i="27"/>
  <c r="C318" i="27"/>
  <c r="K317" i="27"/>
  <c r="I317" i="27"/>
  <c r="G317" i="27"/>
  <c r="E317" i="27"/>
  <c r="C317" i="27"/>
  <c r="K316" i="27"/>
  <c r="I316" i="27"/>
  <c r="G316" i="27"/>
  <c r="E316" i="27"/>
  <c r="C316" i="27"/>
  <c r="K315" i="27"/>
  <c r="I315" i="27"/>
  <c r="G315" i="27"/>
  <c r="E315" i="27"/>
  <c r="C315" i="27"/>
  <c r="K314" i="27"/>
  <c r="I314" i="27"/>
  <c r="G314" i="27"/>
  <c r="E314" i="27"/>
  <c r="C314" i="27"/>
  <c r="K313" i="27"/>
  <c r="I313" i="27"/>
  <c r="G313" i="27"/>
  <c r="E313" i="27"/>
  <c r="C313" i="27"/>
  <c r="K312" i="27"/>
  <c r="I312" i="27"/>
  <c r="G312" i="27"/>
  <c r="E312" i="27"/>
  <c r="C312" i="27"/>
  <c r="K311" i="27"/>
  <c r="I311" i="27"/>
  <c r="G311" i="27"/>
  <c r="E311" i="27"/>
  <c r="C311" i="27"/>
  <c r="K310" i="27"/>
  <c r="I310" i="27"/>
  <c r="G310" i="27"/>
  <c r="E310" i="27"/>
  <c r="C310" i="27"/>
  <c r="K309" i="27"/>
  <c r="I309" i="27"/>
  <c r="G309" i="27"/>
  <c r="E309" i="27"/>
  <c r="C309" i="27"/>
  <c r="K308" i="27"/>
  <c r="I308" i="27"/>
  <c r="G308" i="27"/>
  <c r="E308" i="27"/>
  <c r="C308" i="27"/>
  <c r="K307" i="27"/>
  <c r="I307" i="27"/>
  <c r="G307" i="27"/>
  <c r="E307" i="27"/>
  <c r="C307" i="27"/>
  <c r="K306" i="27"/>
  <c r="I306" i="27"/>
  <c r="G306" i="27"/>
  <c r="E306" i="27"/>
  <c r="C306" i="27"/>
  <c r="K305" i="27"/>
  <c r="I305" i="27"/>
  <c r="G305" i="27"/>
  <c r="E305" i="27"/>
  <c r="C305" i="27"/>
  <c r="K304" i="27"/>
  <c r="I304" i="27"/>
  <c r="G304" i="27"/>
  <c r="E304" i="27"/>
  <c r="C304" i="27"/>
  <c r="K303" i="27"/>
  <c r="I303" i="27"/>
  <c r="G303" i="27"/>
  <c r="E303" i="27"/>
  <c r="C303" i="27"/>
  <c r="K302" i="27"/>
  <c r="I302" i="27"/>
  <c r="G302" i="27"/>
  <c r="E302" i="27"/>
  <c r="C302" i="27"/>
  <c r="K301" i="27"/>
  <c r="I301" i="27"/>
  <c r="G301" i="27"/>
  <c r="E301" i="27"/>
  <c r="C301" i="27"/>
  <c r="K300" i="27"/>
  <c r="I300" i="27"/>
  <c r="G300" i="27"/>
  <c r="E300" i="27"/>
  <c r="C300" i="27"/>
  <c r="K299" i="27"/>
  <c r="I299" i="27"/>
  <c r="G299" i="27"/>
  <c r="E299" i="27"/>
  <c r="C299" i="27"/>
  <c r="K298" i="27"/>
  <c r="I298" i="27"/>
  <c r="G298" i="27"/>
  <c r="E298" i="27"/>
  <c r="C298" i="27"/>
  <c r="K297" i="27"/>
  <c r="I297" i="27"/>
  <c r="G297" i="27"/>
  <c r="E297" i="27"/>
  <c r="C297" i="27"/>
  <c r="K296" i="27"/>
  <c r="I296" i="27"/>
  <c r="G296" i="27"/>
  <c r="E296" i="27"/>
  <c r="C296" i="27"/>
  <c r="K295" i="27"/>
  <c r="I295" i="27"/>
  <c r="G295" i="27"/>
  <c r="E295" i="27"/>
  <c r="C295" i="27"/>
  <c r="K294" i="27"/>
  <c r="I294" i="27"/>
  <c r="G294" i="27"/>
  <c r="E294" i="27"/>
  <c r="C294" i="27"/>
  <c r="K293" i="27"/>
  <c r="I293" i="27"/>
  <c r="G293" i="27"/>
  <c r="E293" i="27"/>
  <c r="C293" i="27"/>
  <c r="K292" i="27"/>
  <c r="I292" i="27"/>
  <c r="G292" i="27"/>
  <c r="E292" i="27"/>
  <c r="C292" i="27"/>
  <c r="K291" i="27"/>
  <c r="I291" i="27"/>
  <c r="G291" i="27"/>
  <c r="E291" i="27"/>
  <c r="C291" i="27"/>
  <c r="K290" i="27"/>
  <c r="I290" i="27"/>
  <c r="G290" i="27"/>
  <c r="E290" i="27"/>
  <c r="C290" i="27"/>
  <c r="K289" i="27"/>
  <c r="I289" i="27"/>
  <c r="G289" i="27"/>
  <c r="E289" i="27"/>
  <c r="C289" i="27"/>
  <c r="K288" i="27"/>
  <c r="I288" i="27"/>
  <c r="G288" i="27"/>
  <c r="E288" i="27"/>
  <c r="C288" i="27"/>
  <c r="K287" i="27"/>
  <c r="I287" i="27"/>
  <c r="G287" i="27"/>
  <c r="E287" i="27"/>
  <c r="C287" i="27"/>
  <c r="K286" i="27"/>
  <c r="I286" i="27"/>
  <c r="G286" i="27"/>
  <c r="E286" i="27"/>
  <c r="C286" i="27"/>
  <c r="K285" i="27"/>
  <c r="I285" i="27"/>
  <c r="G285" i="27"/>
  <c r="E285" i="27"/>
  <c r="C285" i="27"/>
  <c r="K284" i="27"/>
  <c r="I284" i="27"/>
  <c r="G284" i="27"/>
  <c r="E284" i="27"/>
  <c r="C284" i="27"/>
  <c r="K283" i="27"/>
  <c r="I283" i="27"/>
  <c r="G283" i="27"/>
  <c r="E283" i="27"/>
  <c r="C283" i="27"/>
  <c r="K282" i="27"/>
  <c r="I282" i="27"/>
  <c r="G282" i="27"/>
  <c r="E282" i="27"/>
  <c r="C282" i="27"/>
  <c r="K281" i="27"/>
  <c r="I281" i="27"/>
  <c r="G281" i="27"/>
  <c r="E281" i="27"/>
  <c r="C281" i="27"/>
  <c r="K280" i="27"/>
  <c r="I280" i="27"/>
  <c r="G280" i="27"/>
  <c r="E280" i="27"/>
  <c r="C280" i="27"/>
  <c r="K279" i="27"/>
  <c r="I279" i="27"/>
  <c r="G279" i="27"/>
  <c r="E279" i="27"/>
  <c r="C279" i="27"/>
  <c r="K278" i="27"/>
  <c r="I278" i="27"/>
  <c r="G278" i="27"/>
  <c r="E278" i="27"/>
  <c r="C278" i="27"/>
  <c r="K277" i="27"/>
  <c r="I277" i="27"/>
  <c r="G277" i="27"/>
  <c r="E277" i="27"/>
  <c r="C277" i="27"/>
  <c r="K276" i="27"/>
  <c r="I276" i="27"/>
  <c r="G276" i="27"/>
  <c r="E276" i="27"/>
  <c r="C276" i="27"/>
  <c r="K275" i="27"/>
  <c r="I275" i="27"/>
  <c r="G275" i="27"/>
  <c r="E275" i="27"/>
  <c r="C275" i="27"/>
  <c r="K274" i="27"/>
  <c r="I274" i="27"/>
  <c r="G274" i="27"/>
  <c r="E274" i="27"/>
  <c r="C274" i="27"/>
  <c r="K273" i="27"/>
  <c r="I273" i="27"/>
  <c r="G273" i="27"/>
  <c r="E273" i="27"/>
  <c r="C273" i="27"/>
  <c r="K272" i="27"/>
  <c r="I272" i="27"/>
  <c r="G272" i="27"/>
  <c r="E272" i="27"/>
  <c r="C272" i="27"/>
  <c r="K271" i="27"/>
  <c r="I271" i="27"/>
  <c r="G271" i="27"/>
  <c r="E271" i="27"/>
  <c r="C271" i="27"/>
  <c r="K270" i="27"/>
  <c r="I270" i="27"/>
  <c r="G270" i="27"/>
  <c r="E270" i="27"/>
  <c r="C270" i="27"/>
  <c r="K269" i="27"/>
  <c r="I269" i="27"/>
  <c r="G269" i="27"/>
  <c r="E269" i="27"/>
  <c r="C269" i="27"/>
  <c r="K268" i="27"/>
  <c r="I268" i="27"/>
  <c r="G268" i="27"/>
  <c r="E268" i="27"/>
  <c r="C268" i="27"/>
  <c r="K267" i="27"/>
  <c r="I267" i="27"/>
  <c r="G267" i="27"/>
  <c r="E267" i="27"/>
  <c r="C267" i="27"/>
  <c r="K266" i="27"/>
  <c r="I266" i="27"/>
  <c r="G266" i="27"/>
  <c r="E266" i="27"/>
  <c r="C266" i="27"/>
  <c r="K265" i="27"/>
  <c r="I265" i="27"/>
  <c r="G265" i="27"/>
  <c r="E265" i="27"/>
  <c r="C265" i="27"/>
  <c r="K264" i="27"/>
  <c r="I264" i="27"/>
  <c r="G264" i="27"/>
  <c r="E264" i="27"/>
  <c r="C264" i="27"/>
  <c r="K263" i="27"/>
  <c r="I263" i="27"/>
  <c r="G263" i="27"/>
  <c r="E263" i="27"/>
  <c r="C263" i="27"/>
  <c r="K262" i="27"/>
  <c r="I262" i="27"/>
  <c r="G262" i="27"/>
  <c r="E262" i="27"/>
  <c r="C262" i="27"/>
  <c r="K261" i="27"/>
  <c r="I261" i="27"/>
  <c r="G261" i="27"/>
  <c r="E261" i="27"/>
  <c r="C261" i="27"/>
  <c r="K260" i="27"/>
  <c r="I260" i="27"/>
  <c r="G260" i="27"/>
  <c r="E260" i="27"/>
  <c r="C260" i="27"/>
  <c r="K259" i="27"/>
  <c r="I259" i="27"/>
  <c r="G259" i="27"/>
  <c r="E259" i="27"/>
  <c r="C259" i="27"/>
  <c r="K258" i="27"/>
  <c r="I258" i="27"/>
  <c r="G258" i="27"/>
  <c r="E258" i="27"/>
  <c r="C258" i="27"/>
  <c r="K257" i="27"/>
  <c r="I257" i="27"/>
  <c r="G257" i="27"/>
  <c r="E257" i="27"/>
  <c r="C257" i="27"/>
  <c r="K256" i="27"/>
  <c r="I256" i="27"/>
  <c r="G256" i="27"/>
  <c r="E256" i="27"/>
  <c r="C256" i="27"/>
  <c r="K255" i="27"/>
  <c r="I255" i="27"/>
  <c r="G255" i="27"/>
  <c r="E255" i="27"/>
  <c r="C255" i="27"/>
  <c r="K254" i="27"/>
  <c r="I254" i="27"/>
  <c r="G254" i="27"/>
  <c r="E254" i="27"/>
  <c r="C254" i="27"/>
  <c r="K253" i="27"/>
  <c r="I253" i="27"/>
  <c r="G253" i="27"/>
  <c r="E253" i="27"/>
  <c r="C253" i="27"/>
  <c r="K252" i="27"/>
  <c r="I252" i="27"/>
  <c r="G252" i="27"/>
  <c r="E252" i="27"/>
  <c r="C252" i="27"/>
  <c r="K251" i="27"/>
  <c r="I251" i="27"/>
  <c r="G251" i="27"/>
  <c r="E251" i="27"/>
  <c r="C251" i="27"/>
  <c r="K250" i="27"/>
  <c r="I250" i="27"/>
  <c r="G250" i="27"/>
  <c r="E250" i="27"/>
  <c r="C250" i="27"/>
  <c r="K249" i="27"/>
  <c r="I249" i="27"/>
  <c r="G249" i="27"/>
  <c r="E249" i="27"/>
  <c r="C249" i="27"/>
  <c r="K248" i="27"/>
  <c r="I248" i="27"/>
  <c r="G248" i="27"/>
  <c r="E248" i="27"/>
  <c r="C248" i="27"/>
  <c r="K247" i="27"/>
  <c r="I247" i="27"/>
  <c r="G247" i="27"/>
  <c r="E247" i="27"/>
  <c r="C247" i="27"/>
  <c r="K246" i="27"/>
  <c r="I246" i="27"/>
  <c r="G246" i="27"/>
  <c r="E246" i="27"/>
  <c r="C246" i="27"/>
  <c r="K245" i="27"/>
  <c r="I245" i="27"/>
  <c r="G245" i="27"/>
  <c r="E245" i="27"/>
  <c r="C245" i="27"/>
  <c r="K244" i="27"/>
  <c r="I244" i="27"/>
  <c r="G244" i="27"/>
  <c r="E244" i="27"/>
  <c r="C244" i="27"/>
  <c r="K243" i="27"/>
  <c r="I243" i="27"/>
  <c r="G243" i="27"/>
  <c r="E243" i="27"/>
  <c r="C243" i="27"/>
  <c r="K242" i="27"/>
  <c r="I242" i="27"/>
  <c r="G242" i="27"/>
  <c r="E242" i="27"/>
  <c r="C242" i="27"/>
  <c r="K241" i="27"/>
  <c r="I241" i="27"/>
  <c r="G241" i="27"/>
  <c r="E241" i="27"/>
  <c r="C241" i="27"/>
  <c r="K240" i="27"/>
  <c r="I240" i="27"/>
  <c r="G240" i="27"/>
  <c r="E240" i="27"/>
  <c r="C240" i="27"/>
  <c r="K239" i="27"/>
  <c r="I239" i="27"/>
  <c r="G239" i="27"/>
  <c r="E239" i="27"/>
  <c r="C239" i="27"/>
  <c r="K238" i="27"/>
  <c r="I238" i="27"/>
  <c r="G238" i="27"/>
  <c r="E238" i="27"/>
  <c r="C238" i="27"/>
  <c r="K237" i="27"/>
  <c r="I237" i="27"/>
  <c r="G237" i="27"/>
  <c r="E237" i="27"/>
  <c r="C237" i="27"/>
  <c r="K236" i="27"/>
  <c r="I236" i="27"/>
  <c r="G236" i="27"/>
  <c r="E236" i="27"/>
  <c r="C236" i="27"/>
  <c r="K235" i="27"/>
  <c r="I235" i="27"/>
  <c r="G235" i="27"/>
  <c r="E235" i="27"/>
  <c r="C235" i="27"/>
  <c r="K234" i="27"/>
  <c r="I234" i="27"/>
  <c r="G234" i="27"/>
  <c r="E234" i="27"/>
  <c r="C234" i="27"/>
  <c r="K233" i="27"/>
  <c r="I233" i="27"/>
  <c r="G233" i="27"/>
  <c r="E233" i="27"/>
  <c r="C233" i="27"/>
  <c r="K232" i="27"/>
  <c r="I232" i="27"/>
  <c r="G232" i="27"/>
  <c r="E232" i="27"/>
  <c r="C232" i="27"/>
  <c r="K231" i="27"/>
  <c r="I231" i="27"/>
  <c r="G231" i="27"/>
  <c r="E231" i="27"/>
  <c r="C231" i="27"/>
  <c r="K230" i="27"/>
  <c r="I230" i="27"/>
  <c r="G230" i="27"/>
  <c r="E230" i="27"/>
  <c r="C230" i="27"/>
  <c r="K229" i="27"/>
  <c r="I229" i="27"/>
  <c r="G229" i="27"/>
  <c r="E229" i="27"/>
  <c r="C229" i="27"/>
  <c r="K228" i="27"/>
  <c r="I228" i="27"/>
  <c r="G228" i="27"/>
  <c r="E228" i="27"/>
  <c r="C228" i="27"/>
  <c r="K227" i="27"/>
  <c r="I227" i="27"/>
  <c r="G227" i="27"/>
  <c r="E227" i="27"/>
  <c r="C227" i="27"/>
  <c r="K226" i="27"/>
  <c r="I226" i="27"/>
  <c r="G226" i="27"/>
  <c r="E226" i="27"/>
  <c r="C226" i="27"/>
  <c r="K225" i="27"/>
  <c r="I225" i="27"/>
  <c r="G225" i="27"/>
  <c r="E225" i="27"/>
  <c r="C225" i="27"/>
  <c r="K224" i="27"/>
  <c r="I224" i="27"/>
  <c r="G224" i="27"/>
  <c r="E224" i="27"/>
  <c r="C224" i="27"/>
  <c r="K223" i="27"/>
  <c r="I223" i="27"/>
  <c r="G223" i="27"/>
  <c r="E223" i="27"/>
  <c r="C223" i="27"/>
  <c r="K222" i="27"/>
  <c r="I222" i="27"/>
  <c r="G222" i="27"/>
  <c r="E222" i="27"/>
  <c r="C222" i="27"/>
  <c r="K221" i="27"/>
  <c r="I221" i="27"/>
  <c r="G221" i="27"/>
  <c r="E221" i="27"/>
  <c r="C221" i="27"/>
  <c r="K220" i="27"/>
  <c r="I220" i="27"/>
  <c r="G220" i="27"/>
  <c r="E220" i="27"/>
  <c r="C220" i="27"/>
  <c r="K219" i="27"/>
  <c r="I219" i="27"/>
  <c r="G219" i="27"/>
  <c r="E219" i="27"/>
  <c r="C219" i="27"/>
  <c r="K218" i="27"/>
  <c r="I218" i="27"/>
  <c r="G218" i="27"/>
  <c r="E218" i="27"/>
  <c r="C218" i="27"/>
  <c r="K217" i="27"/>
  <c r="I217" i="27"/>
  <c r="G217" i="27"/>
  <c r="E217" i="27"/>
  <c r="C217" i="27"/>
  <c r="K216" i="27"/>
  <c r="I216" i="27"/>
  <c r="G216" i="27"/>
  <c r="E216" i="27"/>
  <c r="C216" i="27"/>
  <c r="K215" i="27"/>
  <c r="I215" i="27"/>
  <c r="G215" i="27"/>
  <c r="E215" i="27"/>
  <c r="C215" i="27"/>
  <c r="K214" i="27"/>
  <c r="I214" i="27"/>
  <c r="G214" i="27"/>
  <c r="E214" i="27"/>
  <c r="C214" i="27"/>
  <c r="K213" i="27"/>
  <c r="I213" i="27"/>
  <c r="G213" i="27"/>
  <c r="E213" i="27"/>
  <c r="C213" i="27"/>
  <c r="K212" i="27"/>
  <c r="I212" i="27"/>
  <c r="G212" i="27"/>
  <c r="E212" i="27"/>
  <c r="C212" i="27"/>
  <c r="K211" i="27"/>
  <c r="I211" i="27"/>
  <c r="G211" i="27"/>
  <c r="E211" i="27"/>
  <c r="C211" i="27"/>
  <c r="K210" i="27"/>
  <c r="I210" i="27"/>
  <c r="G210" i="27"/>
  <c r="E210" i="27"/>
  <c r="C210" i="27"/>
  <c r="K209" i="27"/>
  <c r="I209" i="27"/>
  <c r="G209" i="27"/>
  <c r="E209" i="27"/>
  <c r="C209" i="27"/>
  <c r="K208" i="27"/>
  <c r="I208" i="27"/>
  <c r="G208" i="27"/>
  <c r="E208" i="27"/>
  <c r="C208" i="27"/>
  <c r="K207" i="27"/>
  <c r="I207" i="27"/>
  <c r="G207" i="27"/>
  <c r="E207" i="27"/>
  <c r="C207" i="27"/>
  <c r="K206" i="27"/>
  <c r="I206" i="27"/>
  <c r="G206" i="27"/>
  <c r="E206" i="27"/>
  <c r="C206" i="27"/>
  <c r="K205" i="27"/>
  <c r="I205" i="27"/>
  <c r="G205" i="27"/>
  <c r="E205" i="27"/>
  <c r="C205" i="27"/>
  <c r="K204" i="27"/>
  <c r="I204" i="27"/>
  <c r="G204" i="27"/>
  <c r="E204" i="27"/>
  <c r="C204" i="27"/>
  <c r="K203" i="27"/>
  <c r="I203" i="27"/>
  <c r="G203" i="27"/>
  <c r="E203" i="27"/>
  <c r="C203" i="27"/>
  <c r="K202" i="27"/>
  <c r="I202" i="27"/>
  <c r="G202" i="27"/>
  <c r="E202" i="27"/>
  <c r="C202" i="27"/>
  <c r="K201" i="27"/>
  <c r="I201" i="27"/>
  <c r="G201" i="27"/>
  <c r="E201" i="27"/>
  <c r="C201" i="27"/>
  <c r="K200" i="27"/>
  <c r="I200" i="27"/>
  <c r="G200" i="27"/>
  <c r="E200" i="27"/>
  <c r="C200" i="27"/>
  <c r="K199" i="27"/>
  <c r="I199" i="27"/>
  <c r="G199" i="27"/>
  <c r="E199" i="27"/>
  <c r="C199" i="27"/>
  <c r="K198" i="27"/>
  <c r="I198" i="27"/>
  <c r="G198" i="27"/>
  <c r="E198" i="27"/>
  <c r="C198" i="27"/>
  <c r="K197" i="27"/>
  <c r="I197" i="27"/>
  <c r="G197" i="27"/>
  <c r="E197" i="27"/>
  <c r="C197" i="27"/>
  <c r="K196" i="27"/>
  <c r="I196" i="27"/>
  <c r="G196" i="27"/>
  <c r="E196" i="27"/>
  <c r="C196" i="27"/>
  <c r="K195" i="27"/>
  <c r="I195" i="27"/>
  <c r="G195" i="27"/>
  <c r="E195" i="27"/>
  <c r="C195" i="27"/>
  <c r="K194" i="27"/>
  <c r="I194" i="27"/>
  <c r="G194" i="27"/>
  <c r="E194" i="27"/>
  <c r="C194" i="27"/>
  <c r="K193" i="27"/>
  <c r="I193" i="27"/>
  <c r="G193" i="27"/>
  <c r="E193" i="27"/>
  <c r="C193" i="27"/>
  <c r="K192" i="27"/>
  <c r="I192" i="27"/>
  <c r="G192" i="27"/>
  <c r="E192" i="27"/>
  <c r="C192" i="27"/>
  <c r="K191" i="27"/>
  <c r="I191" i="27"/>
  <c r="G191" i="27"/>
  <c r="E191" i="27"/>
  <c r="C191" i="27"/>
  <c r="K190" i="27"/>
  <c r="I190" i="27"/>
  <c r="G190" i="27"/>
  <c r="E190" i="27"/>
  <c r="C190" i="27"/>
  <c r="K189" i="27"/>
  <c r="I189" i="27"/>
  <c r="G189" i="27"/>
  <c r="E189" i="27"/>
  <c r="C189" i="27"/>
  <c r="K188" i="27"/>
  <c r="I188" i="27"/>
  <c r="G188" i="27"/>
  <c r="E188" i="27"/>
  <c r="C188" i="27"/>
  <c r="K187" i="27"/>
  <c r="I187" i="27"/>
  <c r="G187" i="27"/>
  <c r="E187" i="27"/>
  <c r="C187" i="27"/>
  <c r="K186" i="27"/>
  <c r="I186" i="27"/>
  <c r="G186" i="27"/>
  <c r="E186" i="27"/>
  <c r="C186" i="27"/>
  <c r="K185" i="27"/>
  <c r="I185" i="27"/>
  <c r="G185" i="27"/>
  <c r="E185" i="27"/>
  <c r="C185" i="27"/>
  <c r="K184" i="27"/>
  <c r="I184" i="27"/>
  <c r="G184" i="27"/>
  <c r="E184" i="27"/>
  <c r="C184" i="27"/>
  <c r="K183" i="27"/>
  <c r="I183" i="27"/>
  <c r="G183" i="27"/>
  <c r="E183" i="27"/>
  <c r="C183" i="27"/>
  <c r="K182" i="27"/>
  <c r="I182" i="27"/>
  <c r="G182" i="27"/>
  <c r="E182" i="27"/>
  <c r="C182" i="27"/>
  <c r="K181" i="27"/>
  <c r="I181" i="27"/>
  <c r="G181" i="27"/>
  <c r="E181" i="27"/>
  <c r="C181" i="27"/>
  <c r="K180" i="27"/>
  <c r="I180" i="27"/>
  <c r="G180" i="27"/>
  <c r="E180" i="27"/>
  <c r="C180" i="27"/>
  <c r="K179" i="27"/>
  <c r="I179" i="27"/>
  <c r="G179" i="27"/>
  <c r="E179" i="27"/>
  <c r="C179" i="27"/>
  <c r="K178" i="27"/>
  <c r="I178" i="27"/>
  <c r="G178" i="27"/>
  <c r="E178" i="27"/>
  <c r="C178" i="27"/>
  <c r="K177" i="27"/>
  <c r="I177" i="27"/>
  <c r="G177" i="27"/>
  <c r="E177" i="27"/>
  <c r="C177" i="27"/>
  <c r="K176" i="27"/>
  <c r="I176" i="27"/>
  <c r="G176" i="27"/>
  <c r="E176" i="27"/>
  <c r="C176" i="27"/>
  <c r="K175" i="27"/>
  <c r="I175" i="27"/>
  <c r="G175" i="27"/>
  <c r="E175" i="27"/>
  <c r="C175" i="27"/>
  <c r="K174" i="27"/>
  <c r="I174" i="27"/>
  <c r="G174" i="27"/>
  <c r="E174" i="27"/>
  <c r="C174" i="27"/>
  <c r="K173" i="27"/>
  <c r="I173" i="27"/>
  <c r="G173" i="27"/>
  <c r="E173" i="27"/>
  <c r="C173" i="27"/>
  <c r="K172" i="27"/>
  <c r="I172" i="27"/>
  <c r="G172" i="27"/>
  <c r="E172" i="27"/>
  <c r="C172" i="27"/>
  <c r="K171" i="27"/>
  <c r="I171" i="27"/>
  <c r="G171" i="27"/>
  <c r="E171" i="27"/>
  <c r="C171" i="27"/>
  <c r="K170" i="27"/>
  <c r="I170" i="27"/>
  <c r="G170" i="27"/>
  <c r="E170" i="27"/>
  <c r="C170" i="27"/>
  <c r="K169" i="27"/>
  <c r="I169" i="27"/>
  <c r="G169" i="27"/>
  <c r="E169" i="27"/>
  <c r="C169" i="27"/>
  <c r="K168" i="27"/>
  <c r="I168" i="27"/>
  <c r="G168" i="27"/>
  <c r="E168" i="27"/>
  <c r="C168" i="27"/>
  <c r="K167" i="27"/>
  <c r="I167" i="27"/>
  <c r="G167" i="27"/>
  <c r="E167" i="27"/>
  <c r="C167" i="27"/>
  <c r="K166" i="27"/>
  <c r="I166" i="27"/>
  <c r="G166" i="27"/>
  <c r="E166" i="27"/>
  <c r="C166" i="27"/>
  <c r="K165" i="27"/>
  <c r="I165" i="27"/>
  <c r="G165" i="27"/>
  <c r="E165" i="27"/>
  <c r="C165" i="27"/>
  <c r="K164" i="27"/>
  <c r="I164" i="27"/>
  <c r="G164" i="27"/>
  <c r="E164" i="27"/>
  <c r="C164" i="27"/>
  <c r="K163" i="27"/>
  <c r="I163" i="27"/>
  <c r="G163" i="27"/>
  <c r="E163" i="27"/>
  <c r="C163" i="27"/>
  <c r="K162" i="27"/>
  <c r="I162" i="27"/>
  <c r="G162" i="27"/>
  <c r="E162" i="27"/>
  <c r="C162" i="27"/>
  <c r="K161" i="27"/>
  <c r="I161" i="27"/>
  <c r="G161" i="27"/>
  <c r="E161" i="27"/>
  <c r="C161" i="27"/>
  <c r="K160" i="27"/>
  <c r="I160" i="27"/>
  <c r="G160" i="27"/>
  <c r="E160" i="27"/>
  <c r="C160" i="27"/>
  <c r="K159" i="27"/>
  <c r="I159" i="27"/>
  <c r="G159" i="27"/>
  <c r="E159" i="27"/>
  <c r="C159" i="27"/>
  <c r="K158" i="27"/>
  <c r="I158" i="27"/>
  <c r="G158" i="27"/>
  <c r="E158" i="27"/>
  <c r="C158" i="27"/>
  <c r="K157" i="27"/>
  <c r="I157" i="27"/>
  <c r="G157" i="27"/>
  <c r="E157" i="27"/>
  <c r="C157" i="27"/>
  <c r="K156" i="27"/>
  <c r="I156" i="27"/>
  <c r="G156" i="27"/>
  <c r="E156" i="27"/>
  <c r="C156" i="27"/>
  <c r="K155" i="27"/>
  <c r="I155" i="27"/>
  <c r="G155" i="27"/>
  <c r="E155" i="27"/>
  <c r="C155" i="27"/>
  <c r="K154" i="27"/>
  <c r="I154" i="27"/>
  <c r="G154" i="27"/>
  <c r="E154" i="27"/>
  <c r="C154" i="27"/>
  <c r="K153" i="27"/>
  <c r="I153" i="27"/>
  <c r="G153" i="27"/>
  <c r="E153" i="27"/>
  <c r="C153" i="27"/>
  <c r="K152" i="27"/>
  <c r="I152" i="27"/>
  <c r="G152" i="27"/>
  <c r="E152" i="27"/>
  <c r="C152" i="27"/>
  <c r="K151" i="27"/>
  <c r="I151" i="27"/>
  <c r="G151" i="27"/>
  <c r="E151" i="27"/>
  <c r="C151" i="27"/>
  <c r="K150" i="27"/>
  <c r="I150" i="27"/>
  <c r="G150" i="27"/>
  <c r="E150" i="27"/>
  <c r="C150" i="27"/>
  <c r="K149" i="27"/>
  <c r="I149" i="27"/>
  <c r="G149" i="27"/>
  <c r="E149" i="27"/>
  <c r="C149" i="27"/>
  <c r="K148" i="27"/>
  <c r="I148" i="27"/>
  <c r="G148" i="27"/>
  <c r="E148" i="27"/>
  <c r="C148" i="27"/>
  <c r="K147" i="27"/>
  <c r="I147" i="27"/>
  <c r="G147" i="27"/>
  <c r="E147" i="27"/>
  <c r="C147" i="27"/>
  <c r="K146" i="27"/>
  <c r="I146" i="27"/>
  <c r="G146" i="27"/>
  <c r="E146" i="27"/>
  <c r="C146" i="27"/>
  <c r="K145" i="27"/>
  <c r="I145" i="27"/>
  <c r="G145" i="27"/>
  <c r="E145" i="27"/>
  <c r="C145" i="27"/>
  <c r="K144" i="27"/>
  <c r="I144" i="27"/>
  <c r="G144" i="27"/>
  <c r="E144" i="27"/>
  <c r="C144" i="27"/>
  <c r="K143" i="27"/>
  <c r="I143" i="27"/>
  <c r="G143" i="27"/>
  <c r="E143" i="27"/>
  <c r="C143" i="27"/>
  <c r="K142" i="27"/>
  <c r="I142" i="27"/>
  <c r="G142" i="27"/>
  <c r="E142" i="27"/>
  <c r="C142" i="27"/>
  <c r="K141" i="27"/>
  <c r="I141" i="27"/>
  <c r="G141" i="27"/>
  <c r="E141" i="27"/>
  <c r="C141" i="27"/>
  <c r="K140" i="27"/>
  <c r="I140" i="27"/>
  <c r="G140" i="27"/>
  <c r="E140" i="27"/>
  <c r="C140" i="27"/>
  <c r="K139" i="27"/>
  <c r="I139" i="27"/>
  <c r="G139" i="27"/>
  <c r="E139" i="27"/>
  <c r="C139" i="27"/>
  <c r="K138" i="27"/>
  <c r="I138" i="27"/>
  <c r="G138" i="27"/>
  <c r="E138" i="27"/>
  <c r="C138" i="27"/>
  <c r="K137" i="27"/>
  <c r="I137" i="27"/>
  <c r="G137" i="27"/>
  <c r="E137" i="27"/>
  <c r="C137" i="27"/>
  <c r="K136" i="27"/>
  <c r="I136" i="27"/>
  <c r="G136" i="27"/>
  <c r="E136" i="27"/>
  <c r="C136" i="27"/>
  <c r="K135" i="27"/>
  <c r="I135" i="27"/>
  <c r="G135" i="27"/>
  <c r="E135" i="27"/>
  <c r="C135" i="27"/>
  <c r="K134" i="27"/>
  <c r="I134" i="27"/>
  <c r="G134" i="27"/>
  <c r="E134" i="27"/>
  <c r="C134" i="27"/>
  <c r="K133" i="27"/>
  <c r="I133" i="27"/>
  <c r="G133" i="27"/>
  <c r="E133" i="27"/>
  <c r="C133" i="27"/>
  <c r="K132" i="27"/>
  <c r="I132" i="27"/>
  <c r="G132" i="27"/>
  <c r="E132" i="27"/>
  <c r="C132" i="27"/>
  <c r="K131" i="27"/>
  <c r="I131" i="27"/>
  <c r="G131" i="27"/>
  <c r="E131" i="27"/>
  <c r="C131" i="27"/>
  <c r="K130" i="27"/>
  <c r="I130" i="27"/>
  <c r="G130" i="27"/>
  <c r="E130" i="27"/>
  <c r="C130" i="27"/>
  <c r="K129" i="27"/>
  <c r="I129" i="27"/>
  <c r="G129" i="27"/>
  <c r="E129" i="27"/>
  <c r="C129" i="27"/>
  <c r="K128" i="27"/>
  <c r="I128" i="27"/>
  <c r="G128" i="27"/>
  <c r="E128" i="27"/>
  <c r="C128" i="27"/>
  <c r="K127" i="27"/>
  <c r="I127" i="27"/>
  <c r="G127" i="27"/>
  <c r="E127" i="27"/>
  <c r="C127" i="27"/>
  <c r="K126" i="27"/>
  <c r="I126" i="27"/>
  <c r="G126" i="27"/>
  <c r="E126" i="27"/>
  <c r="C126" i="27"/>
  <c r="K125" i="27"/>
  <c r="I125" i="27"/>
  <c r="G125" i="27"/>
  <c r="E125" i="27"/>
  <c r="C125" i="27"/>
  <c r="K124" i="27"/>
  <c r="I124" i="27"/>
  <c r="G124" i="27"/>
  <c r="E124" i="27"/>
  <c r="C124" i="27"/>
  <c r="K123" i="27"/>
  <c r="I123" i="27"/>
  <c r="G123" i="27"/>
  <c r="E123" i="27"/>
  <c r="C123" i="27"/>
  <c r="K122" i="27"/>
  <c r="I122" i="27"/>
  <c r="G122" i="27"/>
  <c r="E122" i="27"/>
  <c r="C122" i="27"/>
  <c r="K121" i="27"/>
  <c r="I121" i="27"/>
  <c r="G121" i="27"/>
  <c r="E121" i="27"/>
  <c r="C121" i="27"/>
  <c r="K120" i="27"/>
  <c r="I120" i="27"/>
  <c r="G120" i="27"/>
  <c r="E120" i="27"/>
  <c r="C120" i="27"/>
  <c r="K119" i="27"/>
  <c r="I119" i="27"/>
  <c r="G119" i="27"/>
  <c r="E119" i="27"/>
  <c r="C119" i="27"/>
  <c r="K118" i="27"/>
  <c r="I118" i="27"/>
  <c r="G118" i="27"/>
  <c r="E118" i="27"/>
  <c r="C118" i="27"/>
  <c r="K117" i="27"/>
  <c r="I117" i="27"/>
  <c r="G117" i="27"/>
  <c r="E117" i="27"/>
  <c r="C117" i="27"/>
  <c r="K116" i="27"/>
  <c r="I116" i="27"/>
  <c r="G116" i="27"/>
  <c r="E116" i="27"/>
  <c r="C116" i="27"/>
  <c r="K115" i="27"/>
  <c r="I115" i="27"/>
  <c r="G115" i="27"/>
  <c r="E115" i="27"/>
  <c r="C115" i="27"/>
  <c r="K114" i="27"/>
  <c r="I114" i="27"/>
  <c r="G114" i="27"/>
  <c r="E114" i="27"/>
  <c r="C114" i="27"/>
  <c r="K113" i="27"/>
  <c r="I113" i="27"/>
  <c r="G113" i="27"/>
  <c r="E113" i="27"/>
  <c r="C113" i="27"/>
  <c r="K112" i="27"/>
  <c r="I112" i="27"/>
  <c r="G112" i="27"/>
  <c r="E112" i="27"/>
  <c r="C112" i="27"/>
  <c r="K111" i="27"/>
  <c r="I111" i="27"/>
  <c r="G111" i="27"/>
  <c r="E111" i="27"/>
  <c r="C111" i="27"/>
  <c r="K110" i="27"/>
  <c r="I110" i="27"/>
  <c r="G110" i="27"/>
  <c r="E110" i="27"/>
  <c r="C110" i="27"/>
  <c r="K109" i="27"/>
  <c r="I109" i="27"/>
  <c r="G109" i="27"/>
  <c r="E109" i="27"/>
  <c r="C109" i="27"/>
  <c r="K108" i="27"/>
  <c r="I108" i="27"/>
  <c r="G108" i="27"/>
  <c r="E108" i="27"/>
  <c r="C108" i="27"/>
  <c r="K107" i="27"/>
  <c r="I107" i="27"/>
  <c r="G107" i="27"/>
  <c r="E107" i="27"/>
  <c r="C107" i="27"/>
  <c r="K106" i="27"/>
  <c r="I106" i="27"/>
  <c r="G106" i="27"/>
  <c r="E106" i="27"/>
  <c r="C106" i="27"/>
  <c r="K105" i="27"/>
  <c r="I105" i="27"/>
  <c r="G105" i="27"/>
  <c r="E105" i="27"/>
  <c r="C105" i="27"/>
  <c r="K104" i="27"/>
  <c r="I104" i="27"/>
  <c r="G104" i="27"/>
  <c r="E104" i="27"/>
  <c r="C104" i="27"/>
  <c r="K103" i="27"/>
  <c r="I103" i="27"/>
  <c r="G103" i="27"/>
  <c r="E103" i="27"/>
  <c r="C103" i="27"/>
  <c r="K102" i="27"/>
  <c r="I102" i="27"/>
  <c r="G102" i="27"/>
  <c r="E102" i="27"/>
  <c r="C102" i="27"/>
  <c r="K101" i="27"/>
  <c r="I101" i="27"/>
  <c r="G101" i="27"/>
  <c r="E101" i="27"/>
  <c r="C101" i="27"/>
  <c r="K100" i="27"/>
  <c r="I100" i="27"/>
  <c r="G100" i="27"/>
  <c r="E100" i="27"/>
  <c r="C100" i="27"/>
  <c r="K99" i="27"/>
  <c r="I99" i="27"/>
  <c r="G99" i="27"/>
  <c r="E99" i="27"/>
  <c r="C99" i="27"/>
  <c r="K98" i="27"/>
  <c r="I98" i="27"/>
  <c r="G98" i="27"/>
  <c r="E98" i="27"/>
  <c r="C98" i="27"/>
  <c r="K97" i="27"/>
  <c r="I97" i="27"/>
  <c r="G97" i="27"/>
  <c r="E97" i="27"/>
  <c r="C97" i="27"/>
  <c r="K96" i="27"/>
  <c r="I96" i="27"/>
  <c r="G96" i="27"/>
  <c r="E96" i="27"/>
  <c r="C96" i="27"/>
  <c r="K95" i="27"/>
  <c r="I95" i="27"/>
  <c r="G95" i="27"/>
  <c r="E95" i="27"/>
  <c r="C95" i="27"/>
  <c r="K94" i="27"/>
  <c r="I94" i="27"/>
  <c r="G94" i="27"/>
  <c r="E94" i="27"/>
  <c r="C94" i="27"/>
  <c r="K93" i="27"/>
  <c r="I93" i="27"/>
  <c r="G93" i="27"/>
  <c r="E93" i="27"/>
  <c r="C93" i="27"/>
  <c r="K92" i="27"/>
  <c r="I92" i="27"/>
  <c r="G92" i="27"/>
  <c r="E92" i="27"/>
  <c r="C92" i="27"/>
  <c r="K91" i="27"/>
  <c r="I91" i="27"/>
  <c r="G91" i="27"/>
  <c r="E91" i="27"/>
  <c r="C91" i="27"/>
  <c r="K90" i="27"/>
  <c r="I90" i="27"/>
  <c r="G90" i="27"/>
  <c r="E90" i="27"/>
  <c r="C90" i="27"/>
  <c r="K89" i="27"/>
  <c r="I89" i="27"/>
  <c r="G89" i="27"/>
  <c r="E89" i="27"/>
  <c r="C89" i="27"/>
  <c r="K88" i="27"/>
  <c r="I88" i="27"/>
  <c r="G88" i="27"/>
  <c r="E88" i="27"/>
  <c r="C88" i="27"/>
  <c r="K87" i="27"/>
  <c r="I87" i="27"/>
  <c r="G87" i="27"/>
  <c r="E87" i="27"/>
  <c r="C87" i="27"/>
  <c r="K86" i="27"/>
  <c r="I86" i="27"/>
  <c r="G86" i="27"/>
  <c r="E86" i="27"/>
  <c r="C86" i="27"/>
  <c r="K85" i="27"/>
  <c r="I85" i="27"/>
  <c r="G85" i="27"/>
  <c r="E85" i="27"/>
  <c r="C85" i="27"/>
  <c r="K84" i="27"/>
  <c r="I84" i="27"/>
  <c r="G84" i="27"/>
  <c r="E84" i="27"/>
  <c r="C84" i="27"/>
  <c r="K83" i="27"/>
  <c r="I83" i="27"/>
  <c r="G83" i="27"/>
  <c r="E83" i="27"/>
  <c r="C83" i="27"/>
  <c r="K82" i="27"/>
  <c r="I82" i="27"/>
  <c r="G82" i="27"/>
  <c r="E82" i="27"/>
  <c r="C82" i="27"/>
  <c r="K81" i="27"/>
  <c r="I81" i="27"/>
  <c r="G81" i="27"/>
  <c r="E81" i="27"/>
  <c r="C81" i="27"/>
  <c r="K80" i="27"/>
  <c r="I80" i="27"/>
  <c r="G80" i="27"/>
  <c r="E80" i="27"/>
  <c r="C80" i="27"/>
  <c r="K79" i="27"/>
  <c r="I79" i="27"/>
  <c r="G79" i="27"/>
  <c r="E79" i="27"/>
  <c r="C79" i="27"/>
  <c r="K78" i="27"/>
  <c r="I78" i="27"/>
  <c r="G78" i="27"/>
  <c r="E78" i="27"/>
  <c r="C78" i="27"/>
  <c r="K77" i="27"/>
  <c r="I77" i="27"/>
  <c r="G77" i="27"/>
  <c r="E77" i="27"/>
  <c r="C77" i="27"/>
  <c r="K76" i="27"/>
  <c r="I76" i="27"/>
  <c r="G76" i="27"/>
  <c r="E76" i="27"/>
  <c r="C76" i="27"/>
  <c r="K75" i="27"/>
  <c r="I75" i="27"/>
  <c r="G75" i="27"/>
  <c r="E75" i="27"/>
  <c r="C75" i="27"/>
  <c r="K74" i="27"/>
  <c r="I74" i="27"/>
  <c r="G74" i="27"/>
  <c r="E74" i="27"/>
  <c r="C74" i="27"/>
  <c r="K73" i="27"/>
  <c r="I73" i="27"/>
  <c r="G73" i="27"/>
  <c r="E73" i="27"/>
  <c r="C73" i="27"/>
  <c r="K72" i="27"/>
  <c r="I72" i="27"/>
  <c r="G72" i="27"/>
  <c r="E72" i="27"/>
  <c r="C72" i="27"/>
  <c r="K71" i="27"/>
  <c r="I71" i="27"/>
  <c r="G71" i="27"/>
  <c r="E71" i="27"/>
  <c r="C71" i="27"/>
  <c r="K70" i="27"/>
  <c r="I70" i="27"/>
  <c r="G70" i="27"/>
  <c r="E70" i="27"/>
  <c r="C70" i="27"/>
  <c r="K69" i="27"/>
  <c r="I69" i="27"/>
  <c r="G69" i="27"/>
  <c r="E69" i="27"/>
  <c r="C69" i="27"/>
  <c r="K68" i="27"/>
  <c r="I68" i="27"/>
  <c r="G68" i="27"/>
  <c r="E68" i="27"/>
  <c r="C68" i="27"/>
  <c r="K67" i="27"/>
  <c r="I67" i="27"/>
  <c r="G67" i="27"/>
  <c r="E67" i="27"/>
  <c r="C67" i="27"/>
  <c r="K66" i="27"/>
  <c r="I66" i="27"/>
  <c r="G66" i="27"/>
  <c r="E66" i="27"/>
  <c r="C66" i="27"/>
  <c r="K65" i="27"/>
  <c r="I65" i="27"/>
  <c r="G65" i="27"/>
  <c r="E65" i="27"/>
  <c r="C65" i="27"/>
  <c r="K64" i="27"/>
  <c r="I64" i="27"/>
  <c r="G64" i="27"/>
  <c r="E64" i="27"/>
  <c r="C64" i="27"/>
  <c r="K63" i="27"/>
  <c r="I63" i="27"/>
  <c r="G63" i="27"/>
  <c r="E63" i="27"/>
  <c r="C63" i="27"/>
  <c r="K62" i="27"/>
  <c r="I62" i="27"/>
  <c r="G62" i="27"/>
  <c r="E62" i="27"/>
  <c r="C62" i="27"/>
  <c r="K61" i="27"/>
  <c r="I61" i="27"/>
  <c r="G61" i="27"/>
  <c r="E61" i="27"/>
  <c r="C61" i="27"/>
  <c r="K60" i="27"/>
  <c r="I60" i="27"/>
  <c r="G60" i="27"/>
  <c r="E60" i="27"/>
  <c r="C60" i="27"/>
  <c r="K59" i="27"/>
  <c r="I59" i="27"/>
  <c r="G59" i="27"/>
  <c r="E59" i="27"/>
  <c r="C59" i="27"/>
  <c r="K58" i="27"/>
  <c r="I58" i="27"/>
  <c r="G58" i="27"/>
  <c r="E58" i="27"/>
  <c r="C58" i="27"/>
  <c r="K57" i="27"/>
  <c r="I57" i="27"/>
  <c r="G57" i="27"/>
  <c r="E57" i="27"/>
  <c r="C57" i="27"/>
  <c r="K56" i="27"/>
  <c r="I56" i="27"/>
  <c r="G56" i="27"/>
  <c r="E56" i="27"/>
  <c r="C56" i="27"/>
  <c r="K55" i="27"/>
  <c r="I55" i="27"/>
  <c r="G55" i="27"/>
  <c r="V55" i="27" s="1"/>
  <c r="E55" i="27"/>
  <c r="C55" i="27"/>
  <c r="K54" i="27"/>
  <c r="I54" i="27"/>
  <c r="G54" i="27"/>
  <c r="E54" i="27"/>
  <c r="C54" i="27"/>
  <c r="K53" i="27"/>
  <c r="I53" i="27"/>
  <c r="G53" i="27"/>
  <c r="E53" i="27"/>
  <c r="C53" i="27"/>
  <c r="K52" i="27"/>
  <c r="I52" i="27"/>
  <c r="G52" i="27"/>
  <c r="V52" i="27" s="1"/>
  <c r="E52" i="27"/>
  <c r="C52" i="27"/>
  <c r="K51" i="27"/>
  <c r="I51" i="27"/>
  <c r="G51" i="27"/>
  <c r="V51" i="27" s="1"/>
  <c r="E51" i="27"/>
  <c r="C51" i="27"/>
  <c r="K50" i="27"/>
  <c r="I50" i="27"/>
  <c r="G50" i="27"/>
  <c r="E50" i="27"/>
  <c r="C50" i="27"/>
  <c r="K49" i="27"/>
  <c r="I49" i="27"/>
  <c r="G49" i="27"/>
  <c r="E49" i="27"/>
  <c r="C49" i="27"/>
  <c r="K48" i="27"/>
  <c r="I48" i="27"/>
  <c r="G48" i="27"/>
  <c r="V48" i="27" s="1"/>
  <c r="E48" i="27"/>
  <c r="C48" i="27"/>
  <c r="K47" i="27"/>
  <c r="I47" i="27"/>
  <c r="G47" i="27"/>
  <c r="V47" i="27" s="1"/>
  <c r="E47" i="27"/>
  <c r="C47" i="27"/>
  <c r="K46" i="27"/>
  <c r="I46" i="27"/>
  <c r="G46" i="27"/>
  <c r="E46" i="27"/>
  <c r="C46" i="27"/>
  <c r="K45" i="27"/>
  <c r="I45" i="27"/>
  <c r="G45" i="27"/>
  <c r="E45" i="27"/>
  <c r="C45" i="27"/>
  <c r="K44" i="27"/>
  <c r="I44" i="27"/>
  <c r="G44" i="27"/>
  <c r="V44" i="27" s="1"/>
  <c r="E44" i="27"/>
  <c r="C44" i="27"/>
  <c r="K43" i="27"/>
  <c r="I43" i="27"/>
  <c r="G43" i="27"/>
  <c r="V43" i="27" s="1"/>
  <c r="E43" i="27"/>
  <c r="C43" i="27"/>
  <c r="K42" i="27"/>
  <c r="I42" i="27"/>
  <c r="G42" i="27"/>
  <c r="E42" i="27"/>
  <c r="C42" i="27"/>
  <c r="K41" i="27"/>
  <c r="I41" i="27"/>
  <c r="G41" i="27"/>
  <c r="E41" i="27"/>
  <c r="C41" i="27"/>
  <c r="K40" i="27"/>
  <c r="I40" i="27"/>
  <c r="G40" i="27"/>
  <c r="V40" i="27" s="1"/>
  <c r="E40" i="27"/>
  <c r="C40" i="27"/>
  <c r="K39" i="27"/>
  <c r="I39" i="27"/>
  <c r="G39" i="27"/>
  <c r="V39" i="27" s="1"/>
  <c r="E39" i="27"/>
  <c r="C39" i="27"/>
  <c r="K38" i="27"/>
  <c r="I38" i="27"/>
  <c r="G38" i="27"/>
  <c r="E38" i="27"/>
  <c r="C38" i="27"/>
  <c r="K37" i="27"/>
  <c r="I37" i="27"/>
  <c r="G37" i="27"/>
  <c r="E37" i="27"/>
  <c r="C37" i="27"/>
  <c r="AA36" i="27"/>
  <c r="V36" i="27"/>
  <c r="K36" i="27"/>
  <c r="I36" i="27"/>
  <c r="G36" i="27"/>
  <c r="E36" i="27"/>
  <c r="C36" i="27"/>
  <c r="K35" i="27"/>
  <c r="I35" i="27"/>
  <c r="G35" i="27"/>
  <c r="E35" i="27"/>
  <c r="C35" i="27"/>
  <c r="K34" i="27"/>
  <c r="I34" i="27"/>
  <c r="G34" i="27"/>
  <c r="E34" i="27"/>
  <c r="C34" i="27"/>
  <c r="K33" i="27"/>
  <c r="I33" i="27"/>
  <c r="G33" i="27"/>
  <c r="V33" i="27" s="1"/>
  <c r="E33" i="27"/>
  <c r="C33" i="27"/>
  <c r="T33" i="27" s="1"/>
  <c r="K32" i="27"/>
  <c r="I32" i="27"/>
  <c r="G32" i="27"/>
  <c r="V32" i="27" s="1"/>
  <c r="E32" i="27"/>
  <c r="C32" i="27"/>
  <c r="K31" i="27"/>
  <c r="I31" i="27"/>
  <c r="G31" i="27"/>
  <c r="V31" i="27" s="1"/>
  <c r="E31" i="27"/>
  <c r="C31" i="27"/>
  <c r="K30" i="27"/>
  <c r="I30" i="27"/>
  <c r="G30" i="27"/>
  <c r="V30" i="27" s="1"/>
  <c r="E30" i="27"/>
  <c r="C30" i="27"/>
  <c r="K29" i="27"/>
  <c r="X29" i="27" s="1"/>
  <c r="I29" i="27"/>
  <c r="G29" i="27"/>
  <c r="E29" i="27"/>
  <c r="C29" i="27"/>
  <c r="K28" i="27"/>
  <c r="I28" i="27"/>
  <c r="W28" i="27" s="1"/>
  <c r="G28" i="27"/>
  <c r="E28" i="27"/>
  <c r="C28" i="27"/>
  <c r="K27" i="27"/>
  <c r="I27" i="27"/>
  <c r="W27" i="27" s="1"/>
  <c r="G27" i="27"/>
  <c r="E27" i="27"/>
  <c r="C27" i="27"/>
  <c r="K26" i="27"/>
  <c r="I26" i="27"/>
  <c r="W26" i="27" s="1"/>
  <c r="G26" i="27"/>
  <c r="E26" i="27"/>
  <c r="C26" i="27"/>
  <c r="K25" i="27"/>
  <c r="I25" i="27"/>
  <c r="G25" i="27"/>
  <c r="E25" i="27"/>
  <c r="U25" i="27" s="1"/>
  <c r="C25" i="27"/>
  <c r="K24" i="27"/>
  <c r="X24" i="27" s="1"/>
  <c r="I24" i="27"/>
  <c r="G24" i="27"/>
  <c r="E24" i="27"/>
  <c r="C24" i="27"/>
  <c r="T24" i="27" s="1"/>
  <c r="AA23" i="27"/>
  <c r="K23" i="27"/>
  <c r="I23" i="27"/>
  <c r="W23" i="27" s="1"/>
  <c r="G23" i="27"/>
  <c r="E23" i="27"/>
  <c r="C23" i="27"/>
  <c r="AA22" i="27"/>
  <c r="K22" i="27"/>
  <c r="I22" i="27"/>
  <c r="G22" i="27"/>
  <c r="V22" i="27" s="1"/>
  <c r="E22" i="27"/>
  <c r="C22" i="27"/>
  <c r="AA21" i="27"/>
  <c r="K21" i="27"/>
  <c r="I21" i="27"/>
  <c r="G21" i="27"/>
  <c r="E21" i="27"/>
  <c r="U21" i="27" s="1"/>
  <c r="C21" i="27"/>
  <c r="AA20" i="27"/>
  <c r="K20" i="27"/>
  <c r="I20" i="27"/>
  <c r="G20" i="27"/>
  <c r="E20" i="27"/>
  <c r="C20" i="27"/>
  <c r="AA19" i="27"/>
  <c r="V19" i="27"/>
  <c r="K19" i="27"/>
  <c r="I19" i="27"/>
  <c r="G19" i="27"/>
  <c r="E19" i="27"/>
  <c r="C19" i="27"/>
  <c r="K18" i="27"/>
  <c r="I18" i="27"/>
  <c r="G18" i="27"/>
  <c r="V18" i="27" s="1"/>
  <c r="E18" i="27"/>
  <c r="C18" i="27"/>
  <c r="V17" i="27"/>
  <c r="K17" i="27"/>
  <c r="I17" i="27"/>
  <c r="G17" i="27"/>
  <c r="E17" i="27"/>
  <c r="C17" i="27"/>
  <c r="K16" i="27"/>
  <c r="I16" i="27"/>
  <c r="G16" i="27"/>
  <c r="V16" i="27" s="1"/>
  <c r="E16" i="27"/>
  <c r="C16" i="27"/>
  <c r="K15" i="27"/>
  <c r="I15" i="27"/>
  <c r="G15" i="27"/>
  <c r="V15" i="27" s="1"/>
  <c r="E15" i="27"/>
  <c r="C15" i="27"/>
  <c r="K14" i="27"/>
  <c r="I14" i="27"/>
  <c r="G14" i="27"/>
  <c r="E14" i="27"/>
  <c r="C14" i="27"/>
  <c r="V13" i="27"/>
  <c r="K13" i="27"/>
  <c r="I13" i="27"/>
  <c r="G13" i="27"/>
  <c r="E13" i="27"/>
  <c r="C13" i="27"/>
  <c r="K12" i="27"/>
  <c r="I12" i="27"/>
  <c r="G12" i="27"/>
  <c r="V12" i="27" s="1"/>
  <c r="E12" i="27"/>
  <c r="C12" i="27"/>
  <c r="K11" i="27"/>
  <c r="X11" i="27" s="1"/>
  <c r="I11" i="27"/>
  <c r="G11" i="27"/>
  <c r="E11" i="27"/>
  <c r="C11" i="27"/>
  <c r="K10" i="27"/>
  <c r="I10" i="27"/>
  <c r="G10" i="27"/>
  <c r="V10" i="27" s="1"/>
  <c r="E10" i="27"/>
  <c r="C10" i="27"/>
  <c r="K9" i="27"/>
  <c r="I9" i="27"/>
  <c r="G9" i="27"/>
  <c r="E9" i="27"/>
  <c r="U9" i="27" s="1"/>
  <c r="C9" i="27"/>
  <c r="K8" i="27"/>
  <c r="I8" i="27"/>
  <c r="G8" i="27"/>
  <c r="V8" i="27" s="1"/>
  <c r="E8" i="27"/>
  <c r="C8" i="27"/>
  <c r="T8" i="27" s="1"/>
  <c r="U7" i="27"/>
  <c r="K7" i="27"/>
  <c r="I7" i="27"/>
  <c r="G7" i="27"/>
  <c r="E7" i="27"/>
  <c r="C7" i="27"/>
  <c r="R6" i="27"/>
  <c r="P6" i="27"/>
  <c r="N6" i="27"/>
  <c r="X25" i="27"/>
  <c r="V28" i="27"/>
  <c r="U38" i="27"/>
  <c r="T31" i="27"/>
  <c r="P35" i="9"/>
  <c r="P34" i="9"/>
  <c r="P28" i="9"/>
  <c r="P29" i="9"/>
  <c r="P30" i="9"/>
  <c r="P31" i="9"/>
  <c r="P27" i="9"/>
  <c r="AA3" i="26" a="1"/>
  <c r="AA3" i="26" s="1"/>
  <c r="AB3" i="26"/>
  <c r="AC3" i="26"/>
  <c r="AD3" i="26"/>
  <c r="AA4" i="26"/>
  <c r="AB4" i="26"/>
  <c r="AC4" i="26"/>
  <c r="AE4" i="26"/>
  <c r="AA5" i="26"/>
  <c r="AB5" i="26"/>
  <c r="AD5" i="26"/>
  <c r="AE5" i="26"/>
  <c r="AA6" i="26"/>
  <c r="AC6" i="26"/>
  <c r="AD6" i="26"/>
  <c r="AE6" i="26"/>
  <c r="AB7" i="26"/>
  <c r="AC7" i="26"/>
  <c r="AD7" i="26"/>
  <c r="Q4" i="26"/>
  <c r="P4" i="26"/>
  <c r="O4" i="26"/>
  <c r="N4" i="26"/>
  <c r="R3" i="26"/>
  <c r="Q3" i="26"/>
  <c r="P3" i="26"/>
  <c r="O3" i="26"/>
  <c r="N3" i="26"/>
  <c r="R4" i="26"/>
  <c r="Y1" i="26"/>
  <c r="AA9" i="26" s="1"/>
  <c r="K352" i="26"/>
  <c r="I352" i="26"/>
  <c r="G352" i="26"/>
  <c r="E352" i="26"/>
  <c r="C352" i="26"/>
  <c r="K351" i="26"/>
  <c r="I351" i="26"/>
  <c r="G351" i="26"/>
  <c r="E351" i="26"/>
  <c r="C351" i="26"/>
  <c r="K350" i="26"/>
  <c r="I350" i="26"/>
  <c r="G350" i="26"/>
  <c r="E350" i="26"/>
  <c r="C350" i="26"/>
  <c r="K349" i="26"/>
  <c r="I349" i="26"/>
  <c r="G349" i="26"/>
  <c r="E349" i="26"/>
  <c r="C349" i="26"/>
  <c r="K348" i="26"/>
  <c r="I348" i="26"/>
  <c r="G348" i="26"/>
  <c r="E348" i="26"/>
  <c r="C348" i="26"/>
  <c r="K347" i="26"/>
  <c r="I347" i="26"/>
  <c r="G347" i="26"/>
  <c r="E347" i="26"/>
  <c r="C347" i="26"/>
  <c r="K346" i="26"/>
  <c r="I346" i="26"/>
  <c r="G346" i="26"/>
  <c r="E346" i="26"/>
  <c r="C346" i="26"/>
  <c r="K345" i="26"/>
  <c r="I345" i="26"/>
  <c r="G345" i="26"/>
  <c r="E345" i="26"/>
  <c r="C345" i="26"/>
  <c r="K344" i="26"/>
  <c r="I344" i="26"/>
  <c r="G344" i="26"/>
  <c r="E344" i="26"/>
  <c r="C344" i="26"/>
  <c r="K343" i="26"/>
  <c r="I343" i="26"/>
  <c r="G343" i="26"/>
  <c r="E343" i="26"/>
  <c r="C343" i="26"/>
  <c r="K342" i="26"/>
  <c r="I342" i="26"/>
  <c r="G342" i="26"/>
  <c r="E342" i="26"/>
  <c r="C342" i="26"/>
  <c r="K341" i="26"/>
  <c r="I341" i="26"/>
  <c r="G341" i="26"/>
  <c r="E341" i="26"/>
  <c r="C341" i="26"/>
  <c r="K340" i="26"/>
  <c r="I340" i="26"/>
  <c r="G340" i="26"/>
  <c r="E340" i="26"/>
  <c r="C340" i="26"/>
  <c r="K339" i="26"/>
  <c r="I339" i="26"/>
  <c r="G339" i="26"/>
  <c r="E339" i="26"/>
  <c r="C339" i="26"/>
  <c r="K338" i="26"/>
  <c r="I338" i="26"/>
  <c r="G338" i="26"/>
  <c r="E338" i="26"/>
  <c r="C338" i="26"/>
  <c r="K337" i="26"/>
  <c r="I337" i="26"/>
  <c r="G337" i="26"/>
  <c r="E337" i="26"/>
  <c r="C337" i="26"/>
  <c r="K336" i="26"/>
  <c r="I336" i="26"/>
  <c r="G336" i="26"/>
  <c r="E336" i="26"/>
  <c r="C336" i="26"/>
  <c r="K335" i="26"/>
  <c r="I335" i="26"/>
  <c r="G335" i="26"/>
  <c r="E335" i="26"/>
  <c r="C335" i="26"/>
  <c r="K334" i="26"/>
  <c r="I334" i="26"/>
  <c r="G334" i="26"/>
  <c r="E334" i="26"/>
  <c r="C334" i="26"/>
  <c r="K333" i="26"/>
  <c r="I333" i="26"/>
  <c r="G333" i="26"/>
  <c r="E333" i="26"/>
  <c r="C333" i="26"/>
  <c r="K332" i="26"/>
  <c r="I332" i="26"/>
  <c r="G332" i="26"/>
  <c r="E332" i="26"/>
  <c r="C332" i="26"/>
  <c r="K331" i="26"/>
  <c r="I331" i="26"/>
  <c r="G331" i="26"/>
  <c r="E331" i="26"/>
  <c r="C331" i="26"/>
  <c r="K330" i="26"/>
  <c r="I330" i="26"/>
  <c r="G330" i="26"/>
  <c r="E330" i="26"/>
  <c r="C330" i="26"/>
  <c r="K329" i="26"/>
  <c r="I329" i="26"/>
  <c r="G329" i="26"/>
  <c r="E329" i="26"/>
  <c r="C329" i="26"/>
  <c r="K328" i="26"/>
  <c r="I328" i="26"/>
  <c r="G328" i="26"/>
  <c r="E328" i="26"/>
  <c r="C328" i="26"/>
  <c r="K327" i="26"/>
  <c r="I327" i="26"/>
  <c r="G327" i="26"/>
  <c r="E327" i="26"/>
  <c r="C327" i="26"/>
  <c r="K326" i="26"/>
  <c r="I326" i="26"/>
  <c r="G326" i="26"/>
  <c r="E326" i="26"/>
  <c r="C326" i="26"/>
  <c r="K325" i="26"/>
  <c r="I325" i="26"/>
  <c r="G325" i="26"/>
  <c r="E325" i="26"/>
  <c r="C325" i="26"/>
  <c r="K324" i="26"/>
  <c r="I324" i="26"/>
  <c r="G324" i="26"/>
  <c r="E324" i="26"/>
  <c r="C324" i="26"/>
  <c r="K323" i="26"/>
  <c r="I323" i="26"/>
  <c r="G323" i="26"/>
  <c r="E323" i="26"/>
  <c r="C323" i="26"/>
  <c r="K322" i="26"/>
  <c r="I322" i="26"/>
  <c r="G322" i="26"/>
  <c r="E322" i="26"/>
  <c r="C322" i="26"/>
  <c r="K321" i="26"/>
  <c r="I321" i="26"/>
  <c r="G321" i="26"/>
  <c r="E321" i="26"/>
  <c r="C321" i="26"/>
  <c r="K320" i="26"/>
  <c r="I320" i="26"/>
  <c r="G320" i="26"/>
  <c r="E320" i="26"/>
  <c r="C320" i="26"/>
  <c r="K319" i="26"/>
  <c r="I319" i="26"/>
  <c r="G319" i="26"/>
  <c r="E319" i="26"/>
  <c r="C319" i="26"/>
  <c r="K318" i="26"/>
  <c r="I318" i="26"/>
  <c r="G318" i="26"/>
  <c r="E318" i="26"/>
  <c r="C318" i="26"/>
  <c r="K317" i="26"/>
  <c r="I317" i="26"/>
  <c r="G317" i="26"/>
  <c r="E317" i="26"/>
  <c r="C317" i="26"/>
  <c r="K316" i="26"/>
  <c r="I316" i="26"/>
  <c r="G316" i="26"/>
  <c r="E316" i="26"/>
  <c r="C316" i="26"/>
  <c r="K315" i="26"/>
  <c r="I315" i="26"/>
  <c r="G315" i="26"/>
  <c r="E315" i="26"/>
  <c r="C315" i="26"/>
  <c r="K314" i="26"/>
  <c r="I314" i="26"/>
  <c r="G314" i="26"/>
  <c r="E314" i="26"/>
  <c r="C314" i="26"/>
  <c r="K313" i="26"/>
  <c r="I313" i="26"/>
  <c r="G313" i="26"/>
  <c r="E313" i="26"/>
  <c r="C313" i="26"/>
  <c r="K312" i="26"/>
  <c r="I312" i="26"/>
  <c r="G312" i="26"/>
  <c r="E312" i="26"/>
  <c r="C312" i="26"/>
  <c r="K311" i="26"/>
  <c r="I311" i="26"/>
  <c r="G311" i="26"/>
  <c r="E311" i="26"/>
  <c r="C311" i="26"/>
  <c r="K310" i="26"/>
  <c r="I310" i="26"/>
  <c r="G310" i="26"/>
  <c r="E310" i="26"/>
  <c r="C310" i="26"/>
  <c r="K309" i="26"/>
  <c r="I309" i="26"/>
  <c r="G309" i="26"/>
  <c r="E309" i="26"/>
  <c r="C309" i="26"/>
  <c r="K308" i="26"/>
  <c r="I308" i="26"/>
  <c r="G308" i="26"/>
  <c r="E308" i="26"/>
  <c r="C308" i="26"/>
  <c r="K307" i="26"/>
  <c r="I307" i="26"/>
  <c r="G307" i="26"/>
  <c r="E307" i="26"/>
  <c r="C307" i="26"/>
  <c r="K306" i="26"/>
  <c r="I306" i="26"/>
  <c r="G306" i="26"/>
  <c r="E306" i="26"/>
  <c r="C306" i="26"/>
  <c r="K305" i="26"/>
  <c r="I305" i="26"/>
  <c r="G305" i="26"/>
  <c r="E305" i="26"/>
  <c r="C305" i="26"/>
  <c r="K304" i="26"/>
  <c r="I304" i="26"/>
  <c r="G304" i="26"/>
  <c r="E304" i="26"/>
  <c r="C304" i="26"/>
  <c r="K303" i="26"/>
  <c r="I303" i="26"/>
  <c r="G303" i="26"/>
  <c r="E303" i="26"/>
  <c r="C303" i="26"/>
  <c r="K302" i="26"/>
  <c r="I302" i="26"/>
  <c r="G302" i="26"/>
  <c r="E302" i="26"/>
  <c r="C302" i="26"/>
  <c r="K301" i="26"/>
  <c r="I301" i="26"/>
  <c r="G301" i="26"/>
  <c r="E301" i="26"/>
  <c r="C301" i="26"/>
  <c r="K300" i="26"/>
  <c r="I300" i="26"/>
  <c r="G300" i="26"/>
  <c r="E300" i="26"/>
  <c r="C300" i="26"/>
  <c r="K299" i="26"/>
  <c r="I299" i="26"/>
  <c r="G299" i="26"/>
  <c r="E299" i="26"/>
  <c r="C299" i="26"/>
  <c r="K298" i="26"/>
  <c r="I298" i="26"/>
  <c r="G298" i="26"/>
  <c r="E298" i="26"/>
  <c r="C298" i="26"/>
  <c r="K297" i="26"/>
  <c r="I297" i="26"/>
  <c r="G297" i="26"/>
  <c r="E297" i="26"/>
  <c r="C297" i="26"/>
  <c r="K296" i="26"/>
  <c r="I296" i="26"/>
  <c r="G296" i="26"/>
  <c r="E296" i="26"/>
  <c r="C296" i="26"/>
  <c r="K295" i="26"/>
  <c r="I295" i="26"/>
  <c r="G295" i="26"/>
  <c r="E295" i="26"/>
  <c r="C295" i="26"/>
  <c r="K294" i="26"/>
  <c r="I294" i="26"/>
  <c r="G294" i="26"/>
  <c r="E294" i="26"/>
  <c r="C294" i="26"/>
  <c r="K293" i="26"/>
  <c r="I293" i="26"/>
  <c r="G293" i="26"/>
  <c r="E293" i="26"/>
  <c r="C293" i="26"/>
  <c r="K292" i="26"/>
  <c r="I292" i="26"/>
  <c r="G292" i="26"/>
  <c r="E292" i="26"/>
  <c r="C292" i="26"/>
  <c r="K291" i="26"/>
  <c r="I291" i="26"/>
  <c r="G291" i="26"/>
  <c r="E291" i="26"/>
  <c r="C291" i="26"/>
  <c r="K290" i="26"/>
  <c r="I290" i="26"/>
  <c r="G290" i="26"/>
  <c r="E290" i="26"/>
  <c r="C290" i="26"/>
  <c r="K289" i="26"/>
  <c r="I289" i="26"/>
  <c r="G289" i="26"/>
  <c r="E289" i="26"/>
  <c r="C289" i="26"/>
  <c r="K288" i="26"/>
  <c r="I288" i="26"/>
  <c r="G288" i="26"/>
  <c r="E288" i="26"/>
  <c r="C288" i="26"/>
  <c r="K287" i="26"/>
  <c r="I287" i="26"/>
  <c r="G287" i="26"/>
  <c r="E287" i="26"/>
  <c r="C287" i="26"/>
  <c r="K286" i="26"/>
  <c r="I286" i="26"/>
  <c r="G286" i="26"/>
  <c r="E286" i="26"/>
  <c r="C286" i="26"/>
  <c r="K285" i="26"/>
  <c r="I285" i="26"/>
  <c r="G285" i="26"/>
  <c r="E285" i="26"/>
  <c r="C285" i="26"/>
  <c r="K284" i="26"/>
  <c r="I284" i="26"/>
  <c r="G284" i="26"/>
  <c r="E284" i="26"/>
  <c r="C284" i="26"/>
  <c r="K283" i="26"/>
  <c r="I283" i="26"/>
  <c r="G283" i="26"/>
  <c r="E283" i="26"/>
  <c r="C283" i="26"/>
  <c r="K282" i="26"/>
  <c r="I282" i="26"/>
  <c r="G282" i="26"/>
  <c r="E282" i="26"/>
  <c r="C282" i="26"/>
  <c r="K281" i="26"/>
  <c r="I281" i="26"/>
  <c r="G281" i="26"/>
  <c r="E281" i="26"/>
  <c r="C281" i="26"/>
  <c r="K280" i="26"/>
  <c r="I280" i="26"/>
  <c r="G280" i="26"/>
  <c r="E280" i="26"/>
  <c r="C280" i="26"/>
  <c r="K279" i="26"/>
  <c r="I279" i="26"/>
  <c r="G279" i="26"/>
  <c r="E279" i="26"/>
  <c r="C279" i="26"/>
  <c r="K278" i="26"/>
  <c r="I278" i="26"/>
  <c r="G278" i="26"/>
  <c r="E278" i="26"/>
  <c r="C278" i="26"/>
  <c r="K277" i="26"/>
  <c r="I277" i="26"/>
  <c r="G277" i="26"/>
  <c r="E277" i="26"/>
  <c r="C277" i="26"/>
  <c r="K276" i="26"/>
  <c r="I276" i="26"/>
  <c r="G276" i="26"/>
  <c r="E276" i="26"/>
  <c r="C276" i="26"/>
  <c r="K275" i="26"/>
  <c r="I275" i="26"/>
  <c r="G275" i="26"/>
  <c r="E275" i="26"/>
  <c r="C275" i="26"/>
  <c r="K274" i="26"/>
  <c r="I274" i="26"/>
  <c r="G274" i="26"/>
  <c r="E274" i="26"/>
  <c r="C274" i="26"/>
  <c r="K273" i="26"/>
  <c r="I273" i="26"/>
  <c r="G273" i="26"/>
  <c r="E273" i="26"/>
  <c r="C273" i="26"/>
  <c r="K272" i="26"/>
  <c r="I272" i="26"/>
  <c r="G272" i="26"/>
  <c r="E272" i="26"/>
  <c r="C272" i="26"/>
  <c r="K271" i="26"/>
  <c r="I271" i="26"/>
  <c r="G271" i="26"/>
  <c r="E271" i="26"/>
  <c r="C271" i="26"/>
  <c r="K270" i="26"/>
  <c r="I270" i="26"/>
  <c r="G270" i="26"/>
  <c r="E270" i="26"/>
  <c r="C270" i="26"/>
  <c r="K269" i="26"/>
  <c r="I269" i="26"/>
  <c r="G269" i="26"/>
  <c r="E269" i="26"/>
  <c r="C269" i="26"/>
  <c r="K268" i="26"/>
  <c r="I268" i="26"/>
  <c r="G268" i="26"/>
  <c r="E268" i="26"/>
  <c r="C268" i="26"/>
  <c r="K267" i="26"/>
  <c r="I267" i="26"/>
  <c r="G267" i="26"/>
  <c r="E267" i="26"/>
  <c r="C267" i="26"/>
  <c r="K266" i="26"/>
  <c r="I266" i="26"/>
  <c r="G266" i="26"/>
  <c r="E266" i="26"/>
  <c r="C266" i="26"/>
  <c r="K265" i="26"/>
  <c r="I265" i="26"/>
  <c r="G265" i="26"/>
  <c r="E265" i="26"/>
  <c r="C265" i="26"/>
  <c r="K264" i="26"/>
  <c r="I264" i="26"/>
  <c r="G264" i="26"/>
  <c r="E264" i="26"/>
  <c r="C264" i="26"/>
  <c r="K263" i="26"/>
  <c r="I263" i="26"/>
  <c r="G263" i="26"/>
  <c r="E263" i="26"/>
  <c r="C263" i="26"/>
  <c r="K262" i="26"/>
  <c r="I262" i="26"/>
  <c r="G262" i="26"/>
  <c r="E262" i="26"/>
  <c r="C262" i="26"/>
  <c r="K261" i="26"/>
  <c r="I261" i="26"/>
  <c r="G261" i="26"/>
  <c r="E261" i="26"/>
  <c r="C261" i="26"/>
  <c r="K260" i="26"/>
  <c r="I260" i="26"/>
  <c r="G260" i="26"/>
  <c r="E260" i="26"/>
  <c r="C260" i="26"/>
  <c r="K259" i="26"/>
  <c r="I259" i="26"/>
  <c r="G259" i="26"/>
  <c r="E259" i="26"/>
  <c r="C259" i="26"/>
  <c r="K258" i="26"/>
  <c r="I258" i="26"/>
  <c r="G258" i="26"/>
  <c r="E258" i="26"/>
  <c r="C258" i="26"/>
  <c r="K257" i="26"/>
  <c r="I257" i="26"/>
  <c r="G257" i="26"/>
  <c r="E257" i="26"/>
  <c r="C257" i="26"/>
  <c r="K256" i="26"/>
  <c r="I256" i="26"/>
  <c r="G256" i="26"/>
  <c r="E256" i="26"/>
  <c r="C256" i="26"/>
  <c r="K255" i="26"/>
  <c r="I255" i="26"/>
  <c r="G255" i="26"/>
  <c r="E255" i="26"/>
  <c r="C255" i="26"/>
  <c r="K254" i="26"/>
  <c r="I254" i="26"/>
  <c r="G254" i="26"/>
  <c r="E254" i="26"/>
  <c r="C254" i="26"/>
  <c r="K253" i="26"/>
  <c r="I253" i="26"/>
  <c r="G253" i="26"/>
  <c r="E253" i="26"/>
  <c r="C253" i="26"/>
  <c r="K252" i="26"/>
  <c r="I252" i="26"/>
  <c r="G252" i="26"/>
  <c r="E252" i="26"/>
  <c r="C252" i="26"/>
  <c r="K251" i="26"/>
  <c r="I251" i="26"/>
  <c r="G251" i="26"/>
  <c r="E251" i="26"/>
  <c r="C251" i="26"/>
  <c r="K250" i="26"/>
  <c r="I250" i="26"/>
  <c r="G250" i="26"/>
  <c r="E250" i="26"/>
  <c r="C250" i="26"/>
  <c r="K249" i="26"/>
  <c r="I249" i="26"/>
  <c r="G249" i="26"/>
  <c r="E249" i="26"/>
  <c r="C249" i="26"/>
  <c r="K248" i="26"/>
  <c r="I248" i="26"/>
  <c r="G248" i="26"/>
  <c r="E248" i="26"/>
  <c r="C248" i="26"/>
  <c r="K247" i="26"/>
  <c r="I247" i="26"/>
  <c r="G247" i="26"/>
  <c r="E247" i="26"/>
  <c r="C247" i="26"/>
  <c r="K246" i="26"/>
  <c r="I246" i="26"/>
  <c r="G246" i="26"/>
  <c r="E246" i="26"/>
  <c r="C246" i="26"/>
  <c r="K245" i="26"/>
  <c r="I245" i="26"/>
  <c r="G245" i="26"/>
  <c r="E245" i="26"/>
  <c r="C245" i="26"/>
  <c r="K244" i="26"/>
  <c r="I244" i="26"/>
  <c r="G244" i="26"/>
  <c r="E244" i="26"/>
  <c r="C244" i="26"/>
  <c r="K243" i="26"/>
  <c r="I243" i="26"/>
  <c r="G243" i="26"/>
  <c r="E243" i="26"/>
  <c r="C243" i="26"/>
  <c r="K242" i="26"/>
  <c r="I242" i="26"/>
  <c r="G242" i="26"/>
  <c r="E242" i="26"/>
  <c r="C242" i="26"/>
  <c r="K241" i="26"/>
  <c r="I241" i="26"/>
  <c r="G241" i="26"/>
  <c r="E241" i="26"/>
  <c r="C241" i="26"/>
  <c r="K240" i="26"/>
  <c r="I240" i="26"/>
  <c r="G240" i="26"/>
  <c r="E240" i="26"/>
  <c r="C240" i="26"/>
  <c r="K239" i="26"/>
  <c r="I239" i="26"/>
  <c r="G239" i="26"/>
  <c r="E239" i="26"/>
  <c r="C239" i="26"/>
  <c r="K238" i="26"/>
  <c r="I238" i="26"/>
  <c r="G238" i="26"/>
  <c r="E238" i="26"/>
  <c r="C238" i="26"/>
  <c r="K237" i="26"/>
  <c r="I237" i="26"/>
  <c r="G237" i="26"/>
  <c r="E237" i="26"/>
  <c r="C237" i="26"/>
  <c r="K236" i="26"/>
  <c r="I236" i="26"/>
  <c r="G236" i="26"/>
  <c r="E236" i="26"/>
  <c r="C236" i="26"/>
  <c r="K235" i="26"/>
  <c r="I235" i="26"/>
  <c r="G235" i="26"/>
  <c r="E235" i="26"/>
  <c r="C235" i="26"/>
  <c r="K234" i="26"/>
  <c r="I234" i="26"/>
  <c r="G234" i="26"/>
  <c r="E234" i="26"/>
  <c r="C234" i="26"/>
  <c r="K233" i="26"/>
  <c r="I233" i="26"/>
  <c r="G233" i="26"/>
  <c r="E233" i="26"/>
  <c r="C233" i="26"/>
  <c r="K232" i="26"/>
  <c r="I232" i="26"/>
  <c r="G232" i="26"/>
  <c r="E232" i="26"/>
  <c r="C232" i="26"/>
  <c r="K231" i="26"/>
  <c r="I231" i="26"/>
  <c r="G231" i="26"/>
  <c r="E231" i="26"/>
  <c r="C231" i="26"/>
  <c r="K230" i="26"/>
  <c r="I230" i="26"/>
  <c r="G230" i="26"/>
  <c r="E230" i="26"/>
  <c r="C230" i="26"/>
  <c r="K229" i="26"/>
  <c r="I229" i="26"/>
  <c r="G229" i="26"/>
  <c r="E229" i="26"/>
  <c r="C229" i="26"/>
  <c r="K228" i="26"/>
  <c r="I228" i="26"/>
  <c r="G228" i="26"/>
  <c r="E228" i="26"/>
  <c r="C228" i="26"/>
  <c r="K227" i="26"/>
  <c r="I227" i="26"/>
  <c r="G227" i="26"/>
  <c r="E227" i="26"/>
  <c r="C227" i="26"/>
  <c r="K226" i="26"/>
  <c r="I226" i="26"/>
  <c r="G226" i="26"/>
  <c r="E226" i="26"/>
  <c r="C226" i="26"/>
  <c r="K225" i="26"/>
  <c r="I225" i="26"/>
  <c r="G225" i="26"/>
  <c r="E225" i="26"/>
  <c r="C225" i="26"/>
  <c r="K224" i="26"/>
  <c r="I224" i="26"/>
  <c r="G224" i="26"/>
  <c r="E224" i="26"/>
  <c r="C224" i="26"/>
  <c r="K223" i="26"/>
  <c r="I223" i="26"/>
  <c r="G223" i="26"/>
  <c r="E223" i="26"/>
  <c r="C223" i="26"/>
  <c r="K222" i="26"/>
  <c r="I222" i="26"/>
  <c r="G222" i="26"/>
  <c r="E222" i="26"/>
  <c r="C222" i="26"/>
  <c r="K221" i="26"/>
  <c r="I221" i="26"/>
  <c r="G221" i="26"/>
  <c r="E221" i="26"/>
  <c r="C221" i="26"/>
  <c r="K220" i="26"/>
  <c r="I220" i="26"/>
  <c r="G220" i="26"/>
  <c r="E220" i="26"/>
  <c r="C220" i="26"/>
  <c r="K219" i="26"/>
  <c r="I219" i="26"/>
  <c r="G219" i="26"/>
  <c r="E219" i="26"/>
  <c r="C219" i="26"/>
  <c r="K218" i="26"/>
  <c r="I218" i="26"/>
  <c r="G218" i="26"/>
  <c r="E218" i="26"/>
  <c r="C218" i="26"/>
  <c r="K217" i="26"/>
  <c r="I217" i="26"/>
  <c r="G217" i="26"/>
  <c r="E217" i="26"/>
  <c r="C217" i="26"/>
  <c r="K216" i="26"/>
  <c r="I216" i="26"/>
  <c r="G216" i="26"/>
  <c r="E216" i="26"/>
  <c r="C216" i="26"/>
  <c r="K215" i="26"/>
  <c r="I215" i="26"/>
  <c r="G215" i="26"/>
  <c r="E215" i="26"/>
  <c r="C215" i="26"/>
  <c r="K214" i="26"/>
  <c r="I214" i="26"/>
  <c r="G214" i="26"/>
  <c r="E214" i="26"/>
  <c r="C214" i="26"/>
  <c r="K213" i="26"/>
  <c r="I213" i="26"/>
  <c r="G213" i="26"/>
  <c r="E213" i="26"/>
  <c r="C213" i="26"/>
  <c r="K212" i="26"/>
  <c r="I212" i="26"/>
  <c r="G212" i="26"/>
  <c r="E212" i="26"/>
  <c r="C212" i="26"/>
  <c r="K211" i="26"/>
  <c r="I211" i="26"/>
  <c r="G211" i="26"/>
  <c r="E211" i="26"/>
  <c r="C211" i="26"/>
  <c r="K210" i="26"/>
  <c r="I210" i="26"/>
  <c r="G210" i="26"/>
  <c r="E210" i="26"/>
  <c r="C210" i="26"/>
  <c r="K209" i="26"/>
  <c r="I209" i="26"/>
  <c r="G209" i="26"/>
  <c r="E209" i="26"/>
  <c r="C209" i="26"/>
  <c r="K208" i="26"/>
  <c r="I208" i="26"/>
  <c r="G208" i="26"/>
  <c r="E208" i="26"/>
  <c r="C208" i="26"/>
  <c r="K207" i="26"/>
  <c r="I207" i="26"/>
  <c r="G207" i="26"/>
  <c r="E207" i="26"/>
  <c r="C207" i="26"/>
  <c r="K206" i="26"/>
  <c r="I206" i="26"/>
  <c r="G206" i="26"/>
  <c r="E206" i="26"/>
  <c r="C206" i="26"/>
  <c r="K205" i="26"/>
  <c r="I205" i="26"/>
  <c r="G205" i="26"/>
  <c r="E205" i="26"/>
  <c r="C205" i="26"/>
  <c r="K204" i="26"/>
  <c r="I204" i="26"/>
  <c r="G204" i="26"/>
  <c r="E204" i="26"/>
  <c r="C204" i="26"/>
  <c r="K203" i="26"/>
  <c r="I203" i="26"/>
  <c r="G203" i="26"/>
  <c r="E203" i="26"/>
  <c r="C203" i="26"/>
  <c r="K202" i="26"/>
  <c r="I202" i="26"/>
  <c r="G202" i="26"/>
  <c r="E202" i="26"/>
  <c r="C202" i="26"/>
  <c r="K201" i="26"/>
  <c r="I201" i="26"/>
  <c r="G201" i="26"/>
  <c r="E201" i="26"/>
  <c r="C201" i="26"/>
  <c r="K200" i="26"/>
  <c r="I200" i="26"/>
  <c r="G200" i="26"/>
  <c r="E200" i="26"/>
  <c r="C200" i="26"/>
  <c r="K199" i="26"/>
  <c r="I199" i="26"/>
  <c r="G199" i="26"/>
  <c r="E199" i="26"/>
  <c r="C199" i="26"/>
  <c r="K198" i="26"/>
  <c r="I198" i="26"/>
  <c r="G198" i="26"/>
  <c r="E198" i="26"/>
  <c r="C198" i="26"/>
  <c r="K197" i="26"/>
  <c r="I197" i="26"/>
  <c r="G197" i="26"/>
  <c r="E197" i="26"/>
  <c r="C197" i="26"/>
  <c r="K196" i="26"/>
  <c r="I196" i="26"/>
  <c r="G196" i="26"/>
  <c r="E196" i="26"/>
  <c r="C196" i="26"/>
  <c r="K195" i="26"/>
  <c r="I195" i="26"/>
  <c r="G195" i="26"/>
  <c r="E195" i="26"/>
  <c r="C195" i="26"/>
  <c r="K194" i="26"/>
  <c r="I194" i="26"/>
  <c r="G194" i="26"/>
  <c r="E194" i="26"/>
  <c r="C194" i="26"/>
  <c r="K193" i="26"/>
  <c r="I193" i="26"/>
  <c r="G193" i="26"/>
  <c r="E193" i="26"/>
  <c r="C193" i="26"/>
  <c r="K192" i="26"/>
  <c r="I192" i="26"/>
  <c r="G192" i="26"/>
  <c r="E192" i="26"/>
  <c r="C192" i="26"/>
  <c r="K191" i="26"/>
  <c r="I191" i="26"/>
  <c r="G191" i="26"/>
  <c r="E191" i="26"/>
  <c r="C191" i="26"/>
  <c r="K190" i="26"/>
  <c r="I190" i="26"/>
  <c r="G190" i="26"/>
  <c r="E190" i="26"/>
  <c r="C190" i="26"/>
  <c r="K189" i="26"/>
  <c r="I189" i="26"/>
  <c r="G189" i="26"/>
  <c r="E189" i="26"/>
  <c r="C189" i="26"/>
  <c r="K188" i="26"/>
  <c r="I188" i="26"/>
  <c r="G188" i="26"/>
  <c r="E188" i="26"/>
  <c r="C188" i="26"/>
  <c r="K187" i="26"/>
  <c r="I187" i="26"/>
  <c r="G187" i="26"/>
  <c r="E187" i="26"/>
  <c r="C187" i="26"/>
  <c r="K186" i="26"/>
  <c r="I186" i="26"/>
  <c r="G186" i="26"/>
  <c r="E186" i="26"/>
  <c r="C186" i="26"/>
  <c r="K185" i="26"/>
  <c r="I185" i="26"/>
  <c r="G185" i="26"/>
  <c r="E185" i="26"/>
  <c r="C185" i="26"/>
  <c r="K184" i="26"/>
  <c r="I184" i="26"/>
  <c r="G184" i="26"/>
  <c r="E184" i="26"/>
  <c r="C184" i="26"/>
  <c r="K183" i="26"/>
  <c r="I183" i="26"/>
  <c r="G183" i="26"/>
  <c r="E183" i="26"/>
  <c r="C183" i="26"/>
  <c r="K182" i="26"/>
  <c r="I182" i="26"/>
  <c r="G182" i="26"/>
  <c r="E182" i="26"/>
  <c r="C182" i="26"/>
  <c r="K181" i="26"/>
  <c r="I181" i="26"/>
  <c r="G181" i="26"/>
  <c r="E181" i="26"/>
  <c r="C181" i="26"/>
  <c r="K180" i="26"/>
  <c r="I180" i="26"/>
  <c r="G180" i="26"/>
  <c r="E180" i="26"/>
  <c r="C180" i="26"/>
  <c r="K179" i="26"/>
  <c r="I179" i="26"/>
  <c r="G179" i="26"/>
  <c r="E179" i="26"/>
  <c r="C179" i="26"/>
  <c r="K178" i="26"/>
  <c r="I178" i="26"/>
  <c r="G178" i="26"/>
  <c r="E178" i="26"/>
  <c r="C178" i="26"/>
  <c r="K177" i="26"/>
  <c r="I177" i="26"/>
  <c r="G177" i="26"/>
  <c r="E177" i="26"/>
  <c r="C177" i="26"/>
  <c r="K176" i="26"/>
  <c r="I176" i="26"/>
  <c r="G176" i="26"/>
  <c r="E176" i="26"/>
  <c r="C176" i="26"/>
  <c r="K175" i="26"/>
  <c r="I175" i="26"/>
  <c r="G175" i="26"/>
  <c r="E175" i="26"/>
  <c r="C175" i="26"/>
  <c r="K174" i="26"/>
  <c r="I174" i="26"/>
  <c r="G174" i="26"/>
  <c r="E174" i="26"/>
  <c r="C174" i="26"/>
  <c r="K173" i="26"/>
  <c r="I173" i="26"/>
  <c r="G173" i="26"/>
  <c r="E173" i="26"/>
  <c r="C173" i="26"/>
  <c r="K172" i="26"/>
  <c r="I172" i="26"/>
  <c r="G172" i="26"/>
  <c r="E172" i="26"/>
  <c r="C172" i="26"/>
  <c r="K171" i="26"/>
  <c r="I171" i="26"/>
  <c r="G171" i="26"/>
  <c r="E171" i="26"/>
  <c r="C171" i="26"/>
  <c r="K170" i="26"/>
  <c r="I170" i="26"/>
  <c r="G170" i="26"/>
  <c r="E170" i="26"/>
  <c r="C170" i="26"/>
  <c r="K169" i="26"/>
  <c r="I169" i="26"/>
  <c r="G169" i="26"/>
  <c r="E169" i="26"/>
  <c r="C169" i="26"/>
  <c r="K168" i="26"/>
  <c r="I168" i="26"/>
  <c r="G168" i="26"/>
  <c r="E168" i="26"/>
  <c r="C168" i="26"/>
  <c r="K167" i="26"/>
  <c r="I167" i="26"/>
  <c r="G167" i="26"/>
  <c r="E167" i="26"/>
  <c r="C167" i="26"/>
  <c r="K166" i="26"/>
  <c r="I166" i="26"/>
  <c r="G166" i="26"/>
  <c r="E166" i="26"/>
  <c r="C166" i="26"/>
  <c r="K165" i="26"/>
  <c r="I165" i="26"/>
  <c r="G165" i="26"/>
  <c r="E165" i="26"/>
  <c r="C165" i="26"/>
  <c r="K164" i="26"/>
  <c r="I164" i="26"/>
  <c r="G164" i="26"/>
  <c r="E164" i="26"/>
  <c r="C164" i="26"/>
  <c r="K163" i="26"/>
  <c r="I163" i="26"/>
  <c r="G163" i="26"/>
  <c r="E163" i="26"/>
  <c r="C163" i="26"/>
  <c r="K162" i="26"/>
  <c r="I162" i="26"/>
  <c r="G162" i="26"/>
  <c r="E162" i="26"/>
  <c r="C162" i="26"/>
  <c r="K161" i="26"/>
  <c r="I161" i="26"/>
  <c r="G161" i="26"/>
  <c r="E161" i="26"/>
  <c r="C161" i="26"/>
  <c r="K160" i="26"/>
  <c r="I160" i="26"/>
  <c r="G160" i="26"/>
  <c r="E160" i="26"/>
  <c r="C160" i="26"/>
  <c r="K159" i="26"/>
  <c r="I159" i="26"/>
  <c r="G159" i="26"/>
  <c r="E159" i="26"/>
  <c r="C159" i="26"/>
  <c r="K158" i="26"/>
  <c r="I158" i="26"/>
  <c r="G158" i="26"/>
  <c r="E158" i="26"/>
  <c r="C158" i="26"/>
  <c r="K157" i="26"/>
  <c r="I157" i="26"/>
  <c r="G157" i="26"/>
  <c r="E157" i="26"/>
  <c r="C157" i="26"/>
  <c r="K156" i="26"/>
  <c r="I156" i="26"/>
  <c r="G156" i="26"/>
  <c r="E156" i="26"/>
  <c r="C156" i="26"/>
  <c r="K155" i="26"/>
  <c r="I155" i="26"/>
  <c r="G155" i="26"/>
  <c r="E155" i="26"/>
  <c r="C155" i="26"/>
  <c r="K154" i="26"/>
  <c r="I154" i="26"/>
  <c r="G154" i="26"/>
  <c r="E154" i="26"/>
  <c r="C154" i="26"/>
  <c r="K153" i="26"/>
  <c r="I153" i="26"/>
  <c r="G153" i="26"/>
  <c r="E153" i="26"/>
  <c r="C153" i="26"/>
  <c r="K152" i="26"/>
  <c r="I152" i="26"/>
  <c r="G152" i="26"/>
  <c r="E152" i="26"/>
  <c r="C152" i="26"/>
  <c r="K151" i="26"/>
  <c r="I151" i="26"/>
  <c r="G151" i="26"/>
  <c r="E151" i="26"/>
  <c r="C151" i="26"/>
  <c r="K150" i="26"/>
  <c r="I150" i="26"/>
  <c r="G150" i="26"/>
  <c r="E150" i="26"/>
  <c r="C150" i="26"/>
  <c r="K149" i="26"/>
  <c r="I149" i="26"/>
  <c r="G149" i="26"/>
  <c r="E149" i="26"/>
  <c r="C149" i="26"/>
  <c r="K148" i="26"/>
  <c r="I148" i="26"/>
  <c r="G148" i="26"/>
  <c r="E148" i="26"/>
  <c r="C148" i="26"/>
  <c r="K147" i="26"/>
  <c r="I147" i="26"/>
  <c r="G147" i="26"/>
  <c r="E147" i="26"/>
  <c r="C147" i="26"/>
  <c r="K146" i="26"/>
  <c r="I146" i="26"/>
  <c r="G146" i="26"/>
  <c r="E146" i="26"/>
  <c r="C146" i="26"/>
  <c r="K145" i="26"/>
  <c r="I145" i="26"/>
  <c r="G145" i="26"/>
  <c r="E145" i="26"/>
  <c r="C145" i="26"/>
  <c r="K144" i="26"/>
  <c r="I144" i="26"/>
  <c r="G144" i="26"/>
  <c r="E144" i="26"/>
  <c r="C144" i="26"/>
  <c r="K143" i="26"/>
  <c r="I143" i="26"/>
  <c r="G143" i="26"/>
  <c r="E143" i="26"/>
  <c r="C143" i="26"/>
  <c r="K142" i="26"/>
  <c r="I142" i="26"/>
  <c r="G142" i="26"/>
  <c r="E142" i="26"/>
  <c r="C142" i="26"/>
  <c r="K141" i="26"/>
  <c r="I141" i="26"/>
  <c r="G141" i="26"/>
  <c r="E141" i="26"/>
  <c r="C141" i="26"/>
  <c r="K140" i="26"/>
  <c r="I140" i="26"/>
  <c r="G140" i="26"/>
  <c r="E140" i="26"/>
  <c r="C140" i="26"/>
  <c r="K139" i="26"/>
  <c r="I139" i="26"/>
  <c r="G139" i="26"/>
  <c r="E139" i="26"/>
  <c r="C139" i="26"/>
  <c r="K138" i="26"/>
  <c r="I138" i="26"/>
  <c r="G138" i="26"/>
  <c r="E138" i="26"/>
  <c r="C138" i="26"/>
  <c r="K137" i="26"/>
  <c r="I137" i="26"/>
  <c r="G137" i="26"/>
  <c r="E137" i="26"/>
  <c r="C137" i="26"/>
  <c r="K136" i="26"/>
  <c r="I136" i="26"/>
  <c r="G136" i="26"/>
  <c r="E136" i="26"/>
  <c r="C136" i="26"/>
  <c r="K135" i="26"/>
  <c r="I135" i="26"/>
  <c r="G135" i="26"/>
  <c r="E135" i="26"/>
  <c r="C135" i="26"/>
  <c r="K134" i="26"/>
  <c r="I134" i="26"/>
  <c r="G134" i="26"/>
  <c r="E134" i="26"/>
  <c r="C134" i="26"/>
  <c r="K133" i="26"/>
  <c r="I133" i="26"/>
  <c r="G133" i="26"/>
  <c r="E133" i="26"/>
  <c r="C133" i="26"/>
  <c r="K132" i="26"/>
  <c r="I132" i="26"/>
  <c r="G132" i="26"/>
  <c r="E132" i="26"/>
  <c r="C132" i="26"/>
  <c r="K131" i="26"/>
  <c r="I131" i="26"/>
  <c r="G131" i="26"/>
  <c r="E131" i="26"/>
  <c r="C131" i="26"/>
  <c r="K130" i="26"/>
  <c r="I130" i="26"/>
  <c r="G130" i="26"/>
  <c r="E130" i="26"/>
  <c r="C130" i="26"/>
  <c r="K129" i="26"/>
  <c r="I129" i="26"/>
  <c r="G129" i="26"/>
  <c r="E129" i="26"/>
  <c r="C129" i="26"/>
  <c r="K128" i="26"/>
  <c r="I128" i="26"/>
  <c r="G128" i="26"/>
  <c r="E128" i="26"/>
  <c r="C128" i="26"/>
  <c r="K127" i="26"/>
  <c r="I127" i="26"/>
  <c r="G127" i="26"/>
  <c r="E127" i="26"/>
  <c r="C127" i="26"/>
  <c r="K126" i="26"/>
  <c r="I126" i="26"/>
  <c r="G126" i="26"/>
  <c r="E126" i="26"/>
  <c r="C126" i="26"/>
  <c r="K125" i="26"/>
  <c r="I125" i="26"/>
  <c r="G125" i="26"/>
  <c r="E125" i="26"/>
  <c r="C125" i="26"/>
  <c r="K124" i="26"/>
  <c r="I124" i="26"/>
  <c r="G124" i="26"/>
  <c r="E124" i="26"/>
  <c r="C124" i="26"/>
  <c r="K123" i="26"/>
  <c r="I123" i="26"/>
  <c r="G123" i="26"/>
  <c r="E123" i="26"/>
  <c r="C123" i="26"/>
  <c r="K122" i="26"/>
  <c r="I122" i="26"/>
  <c r="G122" i="26"/>
  <c r="E122" i="26"/>
  <c r="C122" i="26"/>
  <c r="K121" i="26"/>
  <c r="I121" i="26"/>
  <c r="G121" i="26"/>
  <c r="E121" i="26"/>
  <c r="C121" i="26"/>
  <c r="K120" i="26"/>
  <c r="I120" i="26"/>
  <c r="G120" i="26"/>
  <c r="E120" i="26"/>
  <c r="C120" i="26"/>
  <c r="K119" i="26"/>
  <c r="I119" i="26"/>
  <c r="G119" i="26"/>
  <c r="E119" i="26"/>
  <c r="C119" i="26"/>
  <c r="K118" i="26"/>
  <c r="I118" i="26"/>
  <c r="G118" i="26"/>
  <c r="E118" i="26"/>
  <c r="C118" i="26"/>
  <c r="K117" i="26"/>
  <c r="I117" i="26"/>
  <c r="G117" i="26"/>
  <c r="E117" i="26"/>
  <c r="C117" i="26"/>
  <c r="K116" i="26"/>
  <c r="I116" i="26"/>
  <c r="G116" i="26"/>
  <c r="E116" i="26"/>
  <c r="C116" i="26"/>
  <c r="K115" i="26"/>
  <c r="I115" i="26"/>
  <c r="G115" i="26"/>
  <c r="E115" i="26"/>
  <c r="C115" i="26"/>
  <c r="K114" i="26"/>
  <c r="I114" i="26"/>
  <c r="G114" i="26"/>
  <c r="E114" i="26"/>
  <c r="C114" i="26"/>
  <c r="K113" i="26"/>
  <c r="I113" i="26"/>
  <c r="G113" i="26"/>
  <c r="E113" i="26"/>
  <c r="C113" i="26"/>
  <c r="K112" i="26"/>
  <c r="I112" i="26"/>
  <c r="G112" i="26"/>
  <c r="E112" i="26"/>
  <c r="C112" i="26"/>
  <c r="K111" i="26"/>
  <c r="I111" i="26"/>
  <c r="G111" i="26"/>
  <c r="E111" i="26"/>
  <c r="C111" i="26"/>
  <c r="K110" i="26"/>
  <c r="I110" i="26"/>
  <c r="G110" i="26"/>
  <c r="E110" i="26"/>
  <c r="C110" i="26"/>
  <c r="K109" i="26"/>
  <c r="I109" i="26"/>
  <c r="G109" i="26"/>
  <c r="E109" i="26"/>
  <c r="C109" i="26"/>
  <c r="K108" i="26"/>
  <c r="I108" i="26"/>
  <c r="G108" i="26"/>
  <c r="E108" i="26"/>
  <c r="C108" i="26"/>
  <c r="K107" i="26"/>
  <c r="I107" i="26"/>
  <c r="G107" i="26"/>
  <c r="E107" i="26"/>
  <c r="C107" i="26"/>
  <c r="K106" i="26"/>
  <c r="I106" i="26"/>
  <c r="G106" i="26"/>
  <c r="E106" i="26"/>
  <c r="C106" i="26"/>
  <c r="K105" i="26"/>
  <c r="I105" i="26"/>
  <c r="G105" i="26"/>
  <c r="E105" i="26"/>
  <c r="C105" i="26"/>
  <c r="K104" i="26"/>
  <c r="I104" i="26"/>
  <c r="G104" i="26"/>
  <c r="E104" i="26"/>
  <c r="C104" i="26"/>
  <c r="K103" i="26"/>
  <c r="I103" i="26"/>
  <c r="G103" i="26"/>
  <c r="E103" i="26"/>
  <c r="C103" i="26"/>
  <c r="K102" i="26"/>
  <c r="I102" i="26"/>
  <c r="G102" i="26"/>
  <c r="E102" i="26"/>
  <c r="C102" i="26"/>
  <c r="K101" i="26"/>
  <c r="I101" i="26"/>
  <c r="G101" i="26"/>
  <c r="E101" i="26"/>
  <c r="C101" i="26"/>
  <c r="K100" i="26"/>
  <c r="I100" i="26"/>
  <c r="G100" i="26"/>
  <c r="E100" i="26"/>
  <c r="C100" i="26"/>
  <c r="K99" i="26"/>
  <c r="I99" i="26"/>
  <c r="G99" i="26"/>
  <c r="E99" i="26"/>
  <c r="C99" i="26"/>
  <c r="K98" i="26"/>
  <c r="I98" i="26"/>
  <c r="G98" i="26"/>
  <c r="E98" i="26"/>
  <c r="C98" i="26"/>
  <c r="K97" i="26"/>
  <c r="I97" i="26"/>
  <c r="G97" i="26"/>
  <c r="E97" i="26"/>
  <c r="C97" i="26"/>
  <c r="K96" i="26"/>
  <c r="I96" i="26"/>
  <c r="G96" i="26"/>
  <c r="E96" i="26"/>
  <c r="C96" i="26"/>
  <c r="K95" i="26"/>
  <c r="I95" i="26"/>
  <c r="G95" i="26"/>
  <c r="E95" i="26"/>
  <c r="C95" i="26"/>
  <c r="K94" i="26"/>
  <c r="I94" i="26"/>
  <c r="G94" i="26"/>
  <c r="E94" i="26"/>
  <c r="C94" i="26"/>
  <c r="K93" i="26"/>
  <c r="I93" i="26"/>
  <c r="G93" i="26"/>
  <c r="E93" i="26"/>
  <c r="C93" i="26"/>
  <c r="K92" i="26"/>
  <c r="I92" i="26"/>
  <c r="G92" i="26"/>
  <c r="E92" i="26"/>
  <c r="C92" i="26"/>
  <c r="K91" i="26"/>
  <c r="I91" i="26"/>
  <c r="G91" i="26"/>
  <c r="E91" i="26"/>
  <c r="C91" i="26"/>
  <c r="K90" i="26"/>
  <c r="I90" i="26"/>
  <c r="G90" i="26"/>
  <c r="E90" i="26"/>
  <c r="C90" i="26"/>
  <c r="K89" i="26"/>
  <c r="I89" i="26"/>
  <c r="G89" i="26"/>
  <c r="E89" i="26"/>
  <c r="C89" i="26"/>
  <c r="K88" i="26"/>
  <c r="I88" i="26"/>
  <c r="G88" i="26"/>
  <c r="E88" i="26"/>
  <c r="C88" i="26"/>
  <c r="K87" i="26"/>
  <c r="I87" i="26"/>
  <c r="G87" i="26"/>
  <c r="E87" i="26"/>
  <c r="C87" i="26"/>
  <c r="K86" i="26"/>
  <c r="I86" i="26"/>
  <c r="G86" i="26"/>
  <c r="E86" i="26"/>
  <c r="C86" i="26"/>
  <c r="K85" i="26"/>
  <c r="I85" i="26"/>
  <c r="G85" i="26"/>
  <c r="E85" i="26"/>
  <c r="C85" i="26"/>
  <c r="K84" i="26"/>
  <c r="I84" i="26"/>
  <c r="G84" i="26"/>
  <c r="E84" i="26"/>
  <c r="C84" i="26"/>
  <c r="K83" i="26"/>
  <c r="I83" i="26"/>
  <c r="G83" i="26"/>
  <c r="E83" i="26"/>
  <c r="C83" i="26"/>
  <c r="K82" i="26"/>
  <c r="I82" i="26"/>
  <c r="G82" i="26"/>
  <c r="E82" i="26"/>
  <c r="C82" i="26"/>
  <c r="K81" i="26"/>
  <c r="I81" i="26"/>
  <c r="G81" i="26"/>
  <c r="E81" i="26"/>
  <c r="C81" i="26"/>
  <c r="K80" i="26"/>
  <c r="I80" i="26"/>
  <c r="G80" i="26"/>
  <c r="E80" i="26"/>
  <c r="C80" i="26"/>
  <c r="K79" i="26"/>
  <c r="I79" i="26"/>
  <c r="G79" i="26"/>
  <c r="E79" i="26"/>
  <c r="C79" i="26"/>
  <c r="K78" i="26"/>
  <c r="I78" i="26"/>
  <c r="G78" i="26"/>
  <c r="E78" i="26"/>
  <c r="C78" i="26"/>
  <c r="K77" i="26"/>
  <c r="I77" i="26"/>
  <c r="G77" i="26"/>
  <c r="E77" i="26"/>
  <c r="C77" i="26"/>
  <c r="K76" i="26"/>
  <c r="I76" i="26"/>
  <c r="G76" i="26"/>
  <c r="E76" i="26"/>
  <c r="C76" i="26"/>
  <c r="K75" i="26"/>
  <c r="I75" i="26"/>
  <c r="G75" i="26"/>
  <c r="E75" i="26"/>
  <c r="C75" i="26"/>
  <c r="K74" i="26"/>
  <c r="I74" i="26"/>
  <c r="G74" i="26"/>
  <c r="E74" i="26"/>
  <c r="C74" i="26"/>
  <c r="K73" i="26"/>
  <c r="I73" i="26"/>
  <c r="G73" i="26"/>
  <c r="E73" i="26"/>
  <c r="C73" i="26"/>
  <c r="K72" i="26"/>
  <c r="I72" i="26"/>
  <c r="G72" i="26"/>
  <c r="E72" i="26"/>
  <c r="C72" i="26"/>
  <c r="K71" i="26"/>
  <c r="I71" i="26"/>
  <c r="G71" i="26"/>
  <c r="E71" i="26"/>
  <c r="C71" i="26"/>
  <c r="K70" i="26"/>
  <c r="I70" i="26"/>
  <c r="G70" i="26"/>
  <c r="E70" i="26"/>
  <c r="C70" i="26"/>
  <c r="K69" i="26"/>
  <c r="I69" i="26"/>
  <c r="G69" i="26"/>
  <c r="E69" i="26"/>
  <c r="C69" i="26"/>
  <c r="K68" i="26"/>
  <c r="I68" i="26"/>
  <c r="G68" i="26"/>
  <c r="E68" i="26"/>
  <c r="C68" i="26"/>
  <c r="K67" i="26"/>
  <c r="I67" i="26"/>
  <c r="G67" i="26"/>
  <c r="E67" i="26"/>
  <c r="C67" i="26"/>
  <c r="K66" i="26"/>
  <c r="I66" i="26"/>
  <c r="G66" i="26"/>
  <c r="E66" i="26"/>
  <c r="C66" i="26"/>
  <c r="K65" i="26"/>
  <c r="I65" i="26"/>
  <c r="G65" i="26"/>
  <c r="E65" i="26"/>
  <c r="C65" i="26"/>
  <c r="K64" i="26"/>
  <c r="I64" i="26"/>
  <c r="G64" i="26"/>
  <c r="E64" i="26"/>
  <c r="C64" i="26"/>
  <c r="K63" i="26"/>
  <c r="I63" i="26"/>
  <c r="G63" i="26"/>
  <c r="E63" i="26"/>
  <c r="C63" i="26"/>
  <c r="K62" i="26"/>
  <c r="I62" i="26"/>
  <c r="G62" i="26"/>
  <c r="E62" i="26"/>
  <c r="C62" i="26"/>
  <c r="K61" i="26"/>
  <c r="I61" i="26"/>
  <c r="G61" i="26"/>
  <c r="E61" i="26"/>
  <c r="C61" i="26"/>
  <c r="K60" i="26"/>
  <c r="I60" i="26"/>
  <c r="G60" i="26"/>
  <c r="E60" i="26"/>
  <c r="C60" i="26"/>
  <c r="K59" i="26"/>
  <c r="I59" i="26"/>
  <c r="G59" i="26"/>
  <c r="E59" i="26"/>
  <c r="C59" i="26"/>
  <c r="K58" i="26"/>
  <c r="I58" i="26"/>
  <c r="G58" i="26"/>
  <c r="E58" i="26"/>
  <c r="C58" i="26"/>
  <c r="K57" i="26"/>
  <c r="I57" i="26"/>
  <c r="G57" i="26"/>
  <c r="E57" i="26"/>
  <c r="C57" i="26"/>
  <c r="K56" i="26"/>
  <c r="I56" i="26"/>
  <c r="G56" i="26"/>
  <c r="E56" i="26"/>
  <c r="C56" i="26"/>
  <c r="K55" i="26"/>
  <c r="I55" i="26"/>
  <c r="G55" i="26"/>
  <c r="E55" i="26"/>
  <c r="C55" i="26"/>
  <c r="K54" i="26"/>
  <c r="I54" i="26"/>
  <c r="G54" i="26"/>
  <c r="E54" i="26"/>
  <c r="C54" i="26"/>
  <c r="K53" i="26"/>
  <c r="I53" i="26"/>
  <c r="G53" i="26"/>
  <c r="E53" i="26"/>
  <c r="C53" i="26"/>
  <c r="K52" i="26"/>
  <c r="I52" i="26"/>
  <c r="G52" i="26"/>
  <c r="E52" i="26"/>
  <c r="C52" i="26"/>
  <c r="K51" i="26"/>
  <c r="I51" i="26"/>
  <c r="G51" i="26"/>
  <c r="E51" i="26"/>
  <c r="C51" i="26"/>
  <c r="K50" i="26"/>
  <c r="I50" i="26"/>
  <c r="G50" i="26"/>
  <c r="E50" i="26"/>
  <c r="C50" i="26"/>
  <c r="K49" i="26"/>
  <c r="I49" i="26"/>
  <c r="G49" i="26"/>
  <c r="E49" i="26"/>
  <c r="C49" i="26"/>
  <c r="K48" i="26"/>
  <c r="I48" i="26"/>
  <c r="G48" i="26"/>
  <c r="E48" i="26"/>
  <c r="C48" i="26"/>
  <c r="K47" i="26"/>
  <c r="I47" i="26"/>
  <c r="G47" i="26"/>
  <c r="E47" i="26"/>
  <c r="C47" i="26"/>
  <c r="K46" i="26"/>
  <c r="I46" i="26"/>
  <c r="G46" i="26"/>
  <c r="E46" i="26"/>
  <c r="C46" i="26"/>
  <c r="K45" i="26"/>
  <c r="I45" i="26"/>
  <c r="G45" i="26"/>
  <c r="E45" i="26"/>
  <c r="C45" i="26"/>
  <c r="K44" i="26"/>
  <c r="I44" i="26"/>
  <c r="G44" i="26"/>
  <c r="E44" i="26"/>
  <c r="C44" i="26"/>
  <c r="K43" i="26"/>
  <c r="I43" i="26"/>
  <c r="G43" i="26"/>
  <c r="E43" i="26"/>
  <c r="U43" i="26" s="1"/>
  <c r="C43" i="26"/>
  <c r="K42" i="26"/>
  <c r="X42" i="26" s="1"/>
  <c r="I42" i="26"/>
  <c r="G42" i="26"/>
  <c r="V42" i="26" s="1"/>
  <c r="E42" i="26"/>
  <c r="U42" i="26" s="1"/>
  <c r="C42" i="26"/>
  <c r="T42" i="26" s="1"/>
  <c r="K41" i="26"/>
  <c r="X41" i="26" s="1"/>
  <c r="I41" i="26"/>
  <c r="W41" i="26" s="1"/>
  <c r="G41" i="26"/>
  <c r="V41" i="26" s="1"/>
  <c r="E41" i="26"/>
  <c r="C41" i="26"/>
  <c r="T41" i="26" s="1"/>
  <c r="K40" i="26"/>
  <c r="I40" i="26"/>
  <c r="W40" i="26" s="1"/>
  <c r="G40" i="26"/>
  <c r="V40" i="26" s="1"/>
  <c r="E40" i="26"/>
  <c r="U40" i="26" s="1"/>
  <c r="C40" i="26"/>
  <c r="K39" i="26"/>
  <c r="I39" i="26"/>
  <c r="W39" i="26" s="1"/>
  <c r="G39" i="26"/>
  <c r="V39" i="26" s="1"/>
  <c r="E39" i="26"/>
  <c r="C39" i="26"/>
  <c r="K38" i="26"/>
  <c r="I38" i="26"/>
  <c r="W38" i="26" s="1"/>
  <c r="G38" i="26"/>
  <c r="V38" i="26" s="1"/>
  <c r="E38" i="26"/>
  <c r="C38" i="26"/>
  <c r="K37" i="26"/>
  <c r="X37" i="26" s="1"/>
  <c r="I37" i="26"/>
  <c r="G37" i="26"/>
  <c r="E37" i="26"/>
  <c r="U37" i="26" s="1"/>
  <c r="C37" i="26"/>
  <c r="T37" i="26" s="1"/>
  <c r="AA36" i="26"/>
  <c r="K36" i="26"/>
  <c r="X36" i="26" s="1"/>
  <c r="I36" i="26"/>
  <c r="W36" i="26" s="1"/>
  <c r="G36" i="26"/>
  <c r="E36" i="26"/>
  <c r="C36" i="26"/>
  <c r="T36" i="26" s="1"/>
  <c r="K35" i="26"/>
  <c r="I35" i="26"/>
  <c r="G35" i="26"/>
  <c r="V35" i="26" s="1"/>
  <c r="E35" i="26"/>
  <c r="U35" i="26" s="1"/>
  <c r="C35" i="26"/>
  <c r="K34" i="26"/>
  <c r="X34" i="26" s="1"/>
  <c r="I34" i="26"/>
  <c r="W34" i="26" s="1"/>
  <c r="G34" i="26"/>
  <c r="E34" i="26"/>
  <c r="C34" i="26"/>
  <c r="T34" i="26" s="1"/>
  <c r="K33" i="26"/>
  <c r="I33" i="26"/>
  <c r="G33" i="26"/>
  <c r="V33" i="26" s="1"/>
  <c r="E33" i="26"/>
  <c r="U33" i="26" s="1"/>
  <c r="C33" i="26"/>
  <c r="K32" i="26"/>
  <c r="X32" i="26" s="1"/>
  <c r="I32" i="26"/>
  <c r="W32" i="26" s="1"/>
  <c r="G32" i="26"/>
  <c r="E32" i="26"/>
  <c r="C32" i="26"/>
  <c r="T32" i="26" s="1"/>
  <c r="K31" i="26"/>
  <c r="I31" i="26"/>
  <c r="G31" i="26"/>
  <c r="V31" i="26" s="1"/>
  <c r="E31" i="26"/>
  <c r="U31" i="26" s="1"/>
  <c r="C31" i="26"/>
  <c r="K30" i="26"/>
  <c r="X30" i="26" s="1"/>
  <c r="I30" i="26"/>
  <c r="W30" i="26" s="1"/>
  <c r="G30" i="26"/>
  <c r="E30" i="26"/>
  <c r="C30" i="26"/>
  <c r="T30" i="26" s="1"/>
  <c r="K29" i="26"/>
  <c r="I29" i="26"/>
  <c r="G29" i="26"/>
  <c r="V29" i="26" s="1"/>
  <c r="E29" i="26"/>
  <c r="U29" i="26" s="1"/>
  <c r="C29" i="26"/>
  <c r="K28" i="26"/>
  <c r="X28" i="26" s="1"/>
  <c r="I28" i="26"/>
  <c r="G28" i="26"/>
  <c r="E28" i="26"/>
  <c r="U28" i="26" s="1"/>
  <c r="C28" i="26"/>
  <c r="T28" i="26" s="1"/>
  <c r="K27" i="26"/>
  <c r="X27" i="26" s="1"/>
  <c r="I27" i="26"/>
  <c r="G27" i="26"/>
  <c r="V27" i="26" s="1"/>
  <c r="E27" i="26"/>
  <c r="U27" i="26" s="1"/>
  <c r="C27" i="26"/>
  <c r="T27" i="26" s="1"/>
  <c r="K26" i="26"/>
  <c r="X26" i="26" s="1"/>
  <c r="I26" i="26"/>
  <c r="G26" i="26"/>
  <c r="V26" i="26" s="1"/>
  <c r="E26" i="26"/>
  <c r="C26" i="26"/>
  <c r="T26" i="26" s="1"/>
  <c r="K25" i="26"/>
  <c r="X25" i="26" s="1"/>
  <c r="I25" i="26"/>
  <c r="G25" i="26"/>
  <c r="V25" i="26" s="1"/>
  <c r="E25" i="26"/>
  <c r="C25" i="26"/>
  <c r="T25" i="26" s="1"/>
  <c r="K24" i="26"/>
  <c r="I24" i="26"/>
  <c r="W24" i="26" s="1"/>
  <c r="G24" i="26"/>
  <c r="V24" i="26" s="1"/>
  <c r="E24" i="26"/>
  <c r="U24" i="26" s="1"/>
  <c r="C24" i="26"/>
  <c r="AA23" i="26"/>
  <c r="K23" i="26"/>
  <c r="X23" i="26" s="1"/>
  <c r="I23" i="26"/>
  <c r="G23" i="26"/>
  <c r="V23" i="26" s="1"/>
  <c r="E23" i="26"/>
  <c r="C23" i="26"/>
  <c r="T23" i="26" s="1"/>
  <c r="AA22" i="26"/>
  <c r="K22" i="26"/>
  <c r="I22" i="26"/>
  <c r="W22" i="26" s="1"/>
  <c r="G22" i="26"/>
  <c r="E22" i="26"/>
  <c r="U22" i="26" s="1"/>
  <c r="C22" i="26"/>
  <c r="AA21" i="26"/>
  <c r="K21" i="26"/>
  <c r="X21" i="26" s="1"/>
  <c r="I21" i="26"/>
  <c r="G21" i="26"/>
  <c r="V21" i="26" s="1"/>
  <c r="E21" i="26"/>
  <c r="C21" i="26"/>
  <c r="T21" i="26" s="1"/>
  <c r="AA20" i="26"/>
  <c r="K20" i="26"/>
  <c r="I20" i="26"/>
  <c r="W20" i="26" s="1"/>
  <c r="G20" i="26"/>
  <c r="E20" i="26"/>
  <c r="U20" i="26" s="1"/>
  <c r="C20" i="26"/>
  <c r="AA19" i="26"/>
  <c r="K19" i="26"/>
  <c r="X19" i="26" s="1"/>
  <c r="I19" i="26"/>
  <c r="G19" i="26"/>
  <c r="V19" i="26" s="1"/>
  <c r="E19" i="26"/>
  <c r="C19" i="26"/>
  <c r="T19" i="26" s="1"/>
  <c r="K18" i="26"/>
  <c r="X18" i="26" s="1"/>
  <c r="I18" i="26"/>
  <c r="G18" i="26"/>
  <c r="V18" i="26" s="1"/>
  <c r="E18" i="26"/>
  <c r="C18" i="26"/>
  <c r="T18" i="26" s="1"/>
  <c r="K17" i="26"/>
  <c r="X17" i="26" s="1"/>
  <c r="I17" i="26"/>
  <c r="G17" i="26"/>
  <c r="V17" i="26" s="1"/>
  <c r="E17" i="26"/>
  <c r="C17" i="26"/>
  <c r="T17" i="26" s="1"/>
  <c r="K16" i="26"/>
  <c r="I16" i="26"/>
  <c r="W16" i="26" s="1"/>
  <c r="G16" i="26"/>
  <c r="E16" i="26"/>
  <c r="U16" i="26" s="1"/>
  <c r="C16" i="26"/>
  <c r="K15" i="26"/>
  <c r="X15" i="26" s="1"/>
  <c r="I15" i="26"/>
  <c r="G15" i="26"/>
  <c r="V15" i="26" s="1"/>
  <c r="E15" i="26"/>
  <c r="C15" i="26"/>
  <c r="T15" i="26" s="1"/>
  <c r="K14" i="26"/>
  <c r="I14" i="26"/>
  <c r="W14" i="26" s="1"/>
  <c r="G14" i="26"/>
  <c r="E14" i="26"/>
  <c r="U14" i="26" s="1"/>
  <c r="C14" i="26"/>
  <c r="K13" i="26"/>
  <c r="X13" i="26" s="1"/>
  <c r="I13" i="26"/>
  <c r="G13" i="26"/>
  <c r="V13" i="26" s="1"/>
  <c r="E13" i="26"/>
  <c r="C13" i="26"/>
  <c r="T13" i="26" s="1"/>
  <c r="K12" i="26"/>
  <c r="I12" i="26"/>
  <c r="W12" i="26" s="1"/>
  <c r="G12" i="26"/>
  <c r="E12" i="26"/>
  <c r="U12" i="26" s="1"/>
  <c r="C12" i="26"/>
  <c r="K11" i="26"/>
  <c r="I11" i="26"/>
  <c r="W11" i="26" s="1"/>
  <c r="G11" i="26"/>
  <c r="E11" i="26"/>
  <c r="U11" i="26" s="1"/>
  <c r="C11" i="26"/>
  <c r="K10" i="26"/>
  <c r="I10" i="26"/>
  <c r="W10" i="26" s="1"/>
  <c r="G10" i="26"/>
  <c r="E10" i="26"/>
  <c r="U10" i="26" s="1"/>
  <c r="C10" i="26"/>
  <c r="K9" i="26"/>
  <c r="X9" i="26" s="1"/>
  <c r="I9" i="26"/>
  <c r="G9" i="26"/>
  <c r="V9" i="26" s="1"/>
  <c r="E9" i="26"/>
  <c r="C9" i="26"/>
  <c r="T9" i="26" s="1"/>
  <c r="K8" i="26"/>
  <c r="I8" i="26"/>
  <c r="W8" i="26" s="1"/>
  <c r="G8" i="26"/>
  <c r="E8" i="26"/>
  <c r="U8" i="26" s="1"/>
  <c r="C8" i="26"/>
  <c r="K7" i="26"/>
  <c r="I7" i="26"/>
  <c r="G7" i="26"/>
  <c r="E7" i="26"/>
  <c r="U7" i="26" s="1"/>
  <c r="C7" i="26"/>
  <c r="R6" i="26"/>
  <c r="Q6" i="26"/>
  <c r="P6" i="26"/>
  <c r="O6" i="26"/>
  <c r="N6" i="26"/>
  <c r="W49" i="26"/>
  <c r="V36" i="26"/>
  <c r="U50" i="26"/>
  <c r="O35" i="9"/>
  <c r="O34" i="9"/>
  <c r="O28" i="9"/>
  <c r="O29" i="9"/>
  <c r="O30" i="9"/>
  <c r="O31" i="9"/>
  <c r="O27" i="9"/>
  <c r="AA3" i="25" a="1"/>
  <c r="AA3" i="25" s="1"/>
  <c r="AD3" i="25"/>
  <c r="AC4" i="25"/>
  <c r="AB5" i="25"/>
  <c r="AA6" i="25"/>
  <c r="AE6" i="25"/>
  <c r="AD7" i="25"/>
  <c r="Q4" i="25"/>
  <c r="P4" i="25"/>
  <c r="O4" i="25"/>
  <c r="N4" i="25"/>
  <c r="R3" i="25"/>
  <c r="Q3" i="25"/>
  <c r="P3" i="25"/>
  <c r="O3" i="25"/>
  <c r="N3" i="25"/>
  <c r="R4" i="25"/>
  <c r="Y1" i="25"/>
  <c r="K352" i="25"/>
  <c r="I352" i="25"/>
  <c r="G352" i="25"/>
  <c r="E352" i="25"/>
  <c r="C352" i="25"/>
  <c r="K351" i="25"/>
  <c r="I351" i="25"/>
  <c r="G351" i="25"/>
  <c r="E351" i="25"/>
  <c r="C351" i="25"/>
  <c r="K350" i="25"/>
  <c r="I350" i="25"/>
  <c r="G350" i="25"/>
  <c r="E350" i="25"/>
  <c r="C350" i="25"/>
  <c r="K349" i="25"/>
  <c r="I349" i="25"/>
  <c r="G349" i="25"/>
  <c r="E349" i="25"/>
  <c r="C349" i="25"/>
  <c r="K348" i="25"/>
  <c r="I348" i="25"/>
  <c r="G348" i="25"/>
  <c r="E348" i="25"/>
  <c r="C348" i="25"/>
  <c r="K347" i="25"/>
  <c r="I347" i="25"/>
  <c r="G347" i="25"/>
  <c r="E347" i="25"/>
  <c r="C347" i="25"/>
  <c r="K346" i="25"/>
  <c r="I346" i="25"/>
  <c r="G346" i="25"/>
  <c r="E346" i="25"/>
  <c r="C346" i="25"/>
  <c r="K345" i="25"/>
  <c r="I345" i="25"/>
  <c r="G345" i="25"/>
  <c r="E345" i="25"/>
  <c r="C345" i="25"/>
  <c r="K344" i="25"/>
  <c r="I344" i="25"/>
  <c r="G344" i="25"/>
  <c r="E344" i="25"/>
  <c r="C344" i="25"/>
  <c r="K343" i="25"/>
  <c r="I343" i="25"/>
  <c r="G343" i="25"/>
  <c r="E343" i="25"/>
  <c r="C343" i="25"/>
  <c r="K342" i="25"/>
  <c r="I342" i="25"/>
  <c r="G342" i="25"/>
  <c r="E342" i="25"/>
  <c r="C342" i="25"/>
  <c r="K341" i="25"/>
  <c r="I341" i="25"/>
  <c r="G341" i="25"/>
  <c r="E341" i="25"/>
  <c r="C341" i="25"/>
  <c r="K340" i="25"/>
  <c r="I340" i="25"/>
  <c r="G340" i="25"/>
  <c r="E340" i="25"/>
  <c r="C340" i="25"/>
  <c r="K339" i="25"/>
  <c r="I339" i="25"/>
  <c r="G339" i="25"/>
  <c r="E339" i="25"/>
  <c r="C339" i="25"/>
  <c r="K338" i="25"/>
  <c r="I338" i="25"/>
  <c r="G338" i="25"/>
  <c r="E338" i="25"/>
  <c r="C338" i="25"/>
  <c r="K337" i="25"/>
  <c r="I337" i="25"/>
  <c r="G337" i="25"/>
  <c r="E337" i="25"/>
  <c r="C337" i="25"/>
  <c r="K336" i="25"/>
  <c r="I336" i="25"/>
  <c r="G336" i="25"/>
  <c r="E336" i="25"/>
  <c r="C336" i="25"/>
  <c r="K335" i="25"/>
  <c r="I335" i="25"/>
  <c r="G335" i="25"/>
  <c r="E335" i="25"/>
  <c r="C335" i="25"/>
  <c r="K334" i="25"/>
  <c r="I334" i="25"/>
  <c r="G334" i="25"/>
  <c r="E334" i="25"/>
  <c r="C334" i="25"/>
  <c r="K333" i="25"/>
  <c r="I333" i="25"/>
  <c r="G333" i="25"/>
  <c r="E333" i="25"/>
  <c r="C333" i="25"/>
  <c r="K332" i="25"/>
  <c r="I332" i="25"/>
  <c r="G332" i="25"/>
  <c r="E332" i="25"/>
  <c r="C332" i="25"/>
  <c r="K331" i="25"/>
  <c r="I331" i="25"/>
  <c r="G331" i="25"/>
  <c r="E331" i="25"/>
  <c r="C331" i="25"/>
  <c r="K330" i="25"/>
  <c r="I330" i="25"/>
  <c r="G330" i="25"/>
  <c r="E330" i="25"/>
  <c r="C330" i="25"/>
  <c r="K329" i="25"/>
  <c r="I329" i="25"/>
  <c r="G329" i="25"/>
  <c r="E329" i="25"/>
  <c r="C329" i="25"/>
  <c r="K328" i="25"/>
  <c r="I328" i="25"/>
  <c r="G328" i="25"/>
  <c r="E328" i="25"/>
  <c r="C328" i="25"/>
  <c r="K327" i="25"/>
  <c r="I327" i="25"/>
  <c r="G327" i="25"/>
  <c r="E327" i="25"/>
  <c r="C327" i="25"/>
  <c r="K326" i="25"/>
  <c r="I326" i="25"/>
  <c r="G326" i="25"/>
  <c r="E326" i="25"/>
  <c r="C326" i="25"/>
  <c r="K325" i="25"/>
  <c r="I325" i="25"/>
  <c r="G325" i="25"/>
  <c r="E325" i="25"/>
  <c r="C325" i="25"/>
  <c r="K324" i="25"/>
  <c r="I324" i="25"/>
  <c r="G324" i="25"/>
  <c r="E324" i="25"/>
  <c r="C324" i="25"/>
  <c r="K323" i="25"/>
  <c r="I323" i="25"/>
  <c r="G323" i="25"/>
  <c r="E323" i="25"/>
  <c r="C323" i="25"/>
  <c r="K322" i="25"/>
  <c r="I322" i="25"/>
  <c r="G322" i="25"/>
  <c r="E322" i="25"/>
  <c r="C322" i="25"/>
  <c r="K321" i="25"/>
  <c r="I321" i="25"/>
  <c r="G321" i="25"/>
  <c r="E321" i="25"/>
  <c r="C321" i="25"/>
  <c r="K320" i="25"/>
  <c r="I320" i="25"/>
  <c r="G320" i="25"/>
  <c r="E320" i="25"/>
  <c r="C320" i="25"/>
  <c r="K319" i="25"/>
  <c r="I319" i="25"/>
  <c r="G319" i="25"/>
  <c r="E319" i="25"/>
  <c r="C319" i="25"/>
  <c r="K318" i="25"/>
  <c r="I318" i="25"/>
  <c r="G318" i="25"/>
  <c r="E318" i="25"/>
  <c r="C318" i="25"/>
  <c r="K317" i="25"/>
  <c r="I317" i="25"/>
  <c r="G317" i="25"/>
  <c r="E317" i="25"/>
  <c r="C317" i="25"/>
  <c r="K316" i="25"/>
  <c r="I316" i="25"/>
  <c r="G316" i="25"/>
  <c r="E316" i="25"/>
  <c r="C316" i="25"/>
  <c r="K315" i="25"/>
  <c r="I315" i="25"/>
  <c r="G315" i="25"/>
  <c r="E315" i="25"/>
  <c r="C315" i="25"/>
  <c r="K314" i="25"/>
  <c r="I314" i="25"/>
  <c r="G314" i="25"/>
  <c r="E314" i="25"/>
  <c r="C314" i="25"/>
  <c r="K313" i="25"/>
  <c r="I313" i="25"/>
  <c r="G313" i="25"/>
  <c r="E313" i="25"/>
  <c r="C313" i="25"/>
  <c r="K312" i="25"/>
  <c r="I312" i="25"/>
  <c r="G312" i="25"/>
  <c r="E312" i="25"/>
  <c r="C312" i="25"/>
  <c r="K311" i="25"/>
  <c r="I311" i="25"/>
  <c r="G311" i="25"/>
  <c r="E311" i="25"/>
  <c r="C311" i="25"/>
  <c r="K310" i="25"/>
  <c r="I310" i="25"/>
  <c r="G310" i="25"/>
  <c r="E310" i="25"/>
  <c r="C310" i="25"/>
  <c r="K309" i="25"/>
  <c r="I309" i="25"/>
  <c r="G309" i="25"/>
  <c r="E309" i="25"/>
  <c r="C309" i="25"/>
  <c r="K308" i="25"/>
  <c r="I308" i="25"/>
  <c r="G308" i="25"/>
  <c r="E308" i="25"/>
  <c r="C308" i="25"/>
  <c r="K307" i="25"/>
  <c r="I307" i="25"/>
  <c r="G307" i="25"/>
  <c r="E307" i="25"/>
  <c r="C307" i="25"/>
  <c r="K306" i="25"/>
  <c r="I306" i="25"/>
  <c r="G306" i="25"/>
  <c r="E306" i="25"/>
  <c r="C306" i="25"/>
  <c r="K305" i="25"/>
  <c r="I305" i="25"/>
  <c r="G305" i="25"/>
  <c r="E305" i="25"/>
  <c r="C305" i="25"/>
  <c r="K304" i="25"/>
  <c r="I304" i="25"/>
  <c r="G304" i="25"/>
  <c r="E304" i="25"/>
  <c r="C304" i="25"/>
  <c r="K303" i="25"/>
  <c r="I303" i="25"/>
  <c r="G303" i="25"/>
  <c r="E303" i="25"/>
  <c r="C303" i="25"/>
  <c r="K302" i="25"/>
  <c r="I302" i="25"/>
  <c r="G302" i="25"/>
  <c r="E302" i="25"/>
  <c r="C302" i="25"/>
  <c r="K301" i="25"/>
  <c r="I301" i="25"/>
  <c r="G301" i="25"/>
  <c r="E301" i="25"/>
  <c r="C301" i="25"/>
  <c r="K300" i="25"/>
  <c r="I300" i="25"/>
  <c r="G300" i="25"/>
  <c r="E300" i="25"/>
  <c r="C300" i="25"/>
  <c r="K299" i="25"/>
  <c r="I299" i="25"/>
  <c r="G299" i="25"/>
  <c r="E299" i="25"/>
  <c r="C299" i="25"/>
  <c r="K298" i="25"/>
  <c r="I298" i="25"/>
  <c r="G298" i="25"/>
  <c r="E298" i="25"/>
  <c r="C298" i="25"/>
  <c r="K297" i="25"/>
  <c r="I297" i="25"/>
  <c r="G297" i="25"/>
  <c r="E297" i="25"/>
  <c r="C297" i="25"/>
  <c r="K296" i="25"/>
  <c r="I296" i="25"/>
  <c r="G296" i="25"/>
  <c r="E296" i="25"/>
  <c r="C296" i="25"/>
  <c r="K295" i="25"/>
  <c r="I295" i="25"/>
  <c r="G295" i="25"/>
  <c r="E295" i="25"/>
  <c r="C295" i="25"/>
  <c r="K294" i="25"/>
  <c r="I294" i="25"/>
  <c r="G294" i="25"/>
  <c r="E294" i="25"/>
  <c r="C294" i="25"/>
  <c r="K293" i="25"/>
  <c r="I293" i="25"/>
  <c r="G293" i="25"/>
  <c r="E293" i="25"/>
  <c r="C293" i="25"/>
  <c r="K292" i="25"/>
  <c r="I292" i="25"/>
  <c r="G292" i="25"/>
  <c r="E292" i="25"/>
  <c r="C292" i="25"/>
  <c r="K291" i="25"/>
  <c r="I291" i="25"/>
  <c r="G291" i="25"/>
  <c r="E291" i="25"/>
  <c r="C291" i="25"/>
  <c r="K290" i="25"/>
  <c r="I290" i="25"/>
  <c r="G290" i="25"/>
  <c r="E290" i="25"/>
  <c r="C290" i="25"/>
  <c r="K289" i="25"/>
  <c r="I289" i="25"/>
  <c r="G289" i="25"/>
  <c r="E289" i="25"/>
  <c r="C289" i="25"/>
  <c r="K288" i="25"/>
  <c r="I288" i="25"/>
  <c r="G288" i="25"/>
  <c r="E288" i="25"/>
  <c r="C288" i="25"/>
  <c r="K287" i="25"/>
  <c r="I287" i="25"/>
  <c r="G287" i="25"/>
  <c r="E287" i="25"/>
  <c r="C287" i="25"/>
  <c r="K286" i="25"/>
  <c r="I286" i="25"/>
  <c r="G286" i="25"/>
  <c r="E286" i="25"/>
  <c r="C286" i="25"/>
  <c r="K285" i="25"/>
  <c r="I285" i="25"/>
  <c r="G285" i="25"/>
  <c r="E285" i="25"/>
  <c r="C285" i="25"/>
  <c r="K284" i="25"/>
  <c r="I284" i="25"/>
  <c r="G284" i="25"/>
  <c r="E284" i="25"/>
  <c r="C284" i="25"/>
  <c r="K283" i="25"/>
  <c r="I283" i="25"/>
  <c r="G283" i="25"/>
  <c r="E283" i="25"/>
  <c r="C283" i="25"/>
  <c r="K282" i="25"/>
  <c r="I282" i="25"/>
  <c r="G282" i="25"/>
  <c r="E282" i="25"/>
  <c r="C282" i="25"/>
  <c r="K281" i="25"/>
  <c r="I281" i="25"/>
  <c r="G281" i="25"/>
  <c r="E281" i="25"/>
  <c r="C281" i="25"/>
  <c r="K280" i="25"/>
  <c r="I280" i="25"/>
  <c r="G280" i="25"/>
  <c r="E280" i="25"/>
  <c r="C280" i="25"/>
  <c r="K279" i="25"/>
  <c r="I279" i="25"/>
  <c r="G279" i="25"/>
  <c r="E279" i="25"/>
  <c r="C279" i="25"/>
  <c r="K278" i="25"/>
  <c r="I278" i="25"/>
  <c r="G278" i="25"/>
  <c r="E278" i="25"/>
  <c r="C278" i="25"/>
  <c r="K277" i="25"/>
  <c r="I277" i="25"/>
  <c r="G277" i="25"/>
  <c r="E277" i="25"/>
  <c r="C277" i="25"/>
  <c r="K276" i="25"/>
  <c r="I276" i="25"/>
  <c r="G276" i="25"/>
  <c r="E276" i="25"/>
  <c r="C276" i="25"/>
  <c r="K275" i="25"/>
  <c r="I275" i="25"/>
  <c r="G275" i="25"/>
  <c r="E275" i="25"/>
  <c r="C275" i="25"/>
  <c r="K274" i="25"/>
  <c r="I274" i="25"/>
  <c r="G274" i="25"/>
  <c r="E274" i="25"/>
  <c r="C274" i="25"/>
  <c r="K273" i="25"/>
  <c r="I273" i="25"/>
  <c r="G273" i="25"/>
  <c r="E273" i="25"/>
  <c r="C273" i="25"/>
  <c r="K272" i="25"/>
  <c r="I272" i="25"/>
  <c r="G272" i="25"/>
  <c r="E272" i="25"/>
  <c r="C272" i="25"/>
  <c r="K271" i="25"/>
  <c r="I271" i="25"/>
  <c r="G271" i="25"/>
  <c r="E271" i="25"/>
  <c r="C271" i="25"/>
  <c r="K270" i="25"/>
  <c r="I270" i="25"/>
  <c r="G270" i="25"/>
  <c r="E270" i="25"/>
  <c r="C270" i="25"/>
  <c r="K269" i="25"/>
  <c r="I269" i="25"/>
  <c r="G269" i="25"/>
  <c r="E269" i="25"/>
  <c r="C269" i="25"/>
  <c r="K268" i="25"/>
  <c r="I268" i="25"/>
  <c r="G268" i="25"/>
  <c r="E268" i="25"/>
  <c r="C268" i="25"/>
  <c r="K267" i="25"/>
  <c r="I267" i="25"/>
  <c r="G267" i="25"/>
  <c r="E267" i="25"/>
  <c r="C267" i="25"/>
  <c r="K266" i="25"/>
  <c r="I266" i="25"/>
  <c r="G266" i="25"/>
  <c r="E266" i="25"/>
  <c r="C266" i="25"/>
  <c r="K265" i="25"/>
  <c r="I265" i="25"/>
  <c r="G265" i="25"/>
  <c r="E265" i="25"/>
  <c r="C265" i="25"/>
  <c r="K264" i="25"/>
  <c r="I264" i="25"/>
  <c r="G264" i="25"/>
  <c r="E264" i="25"/>
  <c r="C264" i="25"/>
  <c r="K263" i="25"/>
  <c r="I263" i="25"/>
  <c r="G263" i="25"/>
  <c r="E263" i="25"/>
  <c r="C263" i="25"/>
  <c r="K262" i="25"/>
  <c r="I262" i="25"/>
  <c r="G262" i="25"/>
  <c r="E262" i="25"/>
  <c r="C262" i="25"/>
  <c r="K261" i="25"/>
  <c r="I261" i="25"/>
  <c r="G261" i="25"/>
  <c r="E261" i="25"/>
  <c r="C261" i="25"/>
  <c r="K260" i="25"/>
  <c r="I260" i="25"/>
  <c r="G260" i="25"/>
  <c r="E260" i="25"/>
  <c r="C260" i="25"/>
  <c r="K259" i="25"/>
  <c r="I259" i="25"/>
  <c r="G259" i="25"/>
  <c r="E259" i="25"/>
  <c r="C259" i="25"/>
  <c r="K258" i="25"/>
  <c r="I258" i="25"/>
  <c r="G258" i="25"/>
  <c r="E258" i="25"/>
  <c r="C258" i="25"/>
  <c r="K257" i="25"/>
  <c r="I257" i="25"/>
  <c r="G257" i="25"/>
  <c r="E257" i="25"/>
  <c r="C257" i="25"/>
  <c r="K256" i="25"/>
  <c r="I256" i="25"/>
  <c r="G256" i="25"/>
  <c r="E256" i="25"/>
  <c r="C256" i="25"/>
  <c r="K255" i="25"/>
  <c r="I255" i="25"/>
  <c r="G255" i="25"/>
  <c r="E255" i="25"/>
  <c r="C255" i="25"/>
  <c r="K254" i="25"/>
  <c r="I254" i="25"/>
  <c r="G254" i="25"/>
  <c r="E254" i="25"/>
  <c r="C254" i="25"/>
  <c r="K253" i="25"/>
  <c r="I253" i="25"/>
  <c r="G253" i="25"/>
  <c r="E253" i="25"/>
  <c r="C253" i="25"/>
  <c r="K252" i="25"/>
  <c r="I252" i="25"/>
  <c r="G252" i="25"/>
  <c r="E252" i="25"/>
  <c r="C252" i="25"/>
  <c r="K251" i="25"/>
  <c r="I251" i="25"/>
  <c r="G251" i="25"/>
  <c r="E251" i="25"/>
  <c r="C251" i="25"/>
  <c r="K250" i="25"/>
  <c r="I250" i="25"/>
  <c r="G250" i="25"/>
  <c r="E250" i="25"/>
  <c r="C250" i="25"/>
  <c r="K249" i="25"/>
  <c r="I249" i="25"/>
  <c r="G249" i="25"/>
  <c r="E249" i="25"/>
  <c r="C249" i="25"/>
  <c r="K248" i="25"/>
  <c r="I248" i="25"/>
  <c r="G248" i="25"/>
  <c r="E248" i="25"/>
  <c r="C248" i="25"/>
  <c r="K247" i="25"/>
  <c r="I247" i="25"/>
  <c r="G247" i="25"/>
  <c r="E247" i="25"/>
  <c r="C247" i="25"/>
  <c r="K246" i="25"/>
  <c r="I246" i="25"/>
  <c r="G246" i="25"/>
  <c r="E246" i="25"/>
  <c r="C246" i="25"/>
  <c r="K245" i="25"/>
  <c r="I245" i="25"/>
  <c r="G245" i="25"/>
  <c r="E245" i="25"/>
  <c r="C245" i="25"/>
  <c r="K244" i="25"/>
  <c r="I244" i="25"/>
  <c r="G244" i="25"/>
  <c r="E244" i="25"/>
  <c r="C244" i="25"/>
  <c r="K243" i="25"/>
  <c r="I243" i="25"/>
  <c r="G243" i="25"/>
  <c r="E243" i="25"/>
  <c r="C243" i="25"/>
  <c r="K242" i="25"/>
  <c r="I242" i="25"/>
  <c r="G242" i="25"/>
  <c r="E242" i="25"/>
  <c r="C242" i="25"/>
  <c r="K241" i="25"/>
  <c r="I241" i="25"/>
  <c r="G241" i="25"/>
  <c r="E241" i="25"/>
  <c r="C241" i="25"/>
  <c r="K240" i="25"/>
  <c r="I240" i="25"/>
  <c r="G240" i="25"/>
  <c r="E240" i="25"/>
  <c r="C240" i="25"/>
  <c r="K239" i="25"/>
  <c r="I239" i="25"/>
  <c r="G239" i="25"/>
  <c r="E239" i="25"/>
  <c r="C239" i="25"/>
  <c r="K238" i="25"/>
  <c r="I238" i="25"/>
  <c r="G238" i="25"/>
  <c r="E238" i="25"/>
  <c r="C238" i="25"/>
  <c r="K237" i="25"/>
  <c r="I237" i="25"/>
  <c r="G237" i="25"/>
  <c r="E237" i="25"/>
  <c r="C237" i="25"/>
  <c r="K236" i="25"/>
  <c r="I236" i="25"/>
  <c r="G236" i="25"/>
  <c r="E236" i="25"/>
  <c r="C236" i="25"/>
  <c r="K235" i="25"/>
  <c r="I235" i="25"/>
  <c r="G235" i="25"/>
  <c r="E235" i="25"/>
  <c r="C235" i="25"/>
  <c r="K234" i="25"/>
  <c r="I234" i="25"/>
  <c r="G234" i="25"/>
  <c r="E234" i="25"/>
  <c r="C234" i="25"/>
  <c r="K233" i="25"/>
  <c r="I233" i="25"/>
  <c r="G233" i="25"/>
  <c r="E233" i="25"/>
  <c r="C233" i="25"/>
  <c r="K232" i="25"/>
  <c r="I232" i="25"/>
  <c r="G232" i="25"/>
  <c r="E232" i="25"/>
  <c r="C232" i="25"/>
  <c r="K231" i="25"/>
  <c r="I231" i="25"/>
  <c r="G231" i="25"/>
  <c r="E231" i="25"/>
  <c r="C231" i="25"/>
  <c r="K230" i="25"/>
  <c r="I230" i="25"/>
  <c r="G230" i="25"/>
  <c r="E230" i="25"/>
  <c r="C230" i="25"/>
  <c r="K229" i="25"/>
  <c r="I229" i="25"/>
  <c r="G229" i="25"/>
  <c r="E229" i="25"/>
  <c r="C229" i="25"/>
  <c r="K228" i="25"/>
  <c r="I228" i="25"/>
  <c r="G228" i="25"/>
  <c r="E228" i="25"/>
  <c r="C228" i="25"/>
  <c r="K227" i="25"/>
  <c r="I227" i="25"/>
  <c r="G227" i="25"/>
  <c r="E227" i="25"/>
  <c r="C227" i="25"/>
  <c r="K226" i="25"/>
  <c r="I226" i="25"/>
  <c r="G226" i="25"/>
  <c r="E226" i="25"/>
  <c r="C226" i="25"/>
  <c r="K225" i="25"/>
  <c r="I225" i="25"/>
  <c r="G225" i="25"/>
  <c r="E225" i="25"/>
  <c r="C225" i="25"/>
  <c r="K224" i="25"/>
  <c r="I224" i="25"/>
  <c r="G224" i="25"/>
  <c r="E224" i="25"/>
  <c r="C224" i="25"/>
  <c r="K223" i="25"/>
  <c r="I223" i="25"/>
  <c r="G223" i="25"/>
  <c r="E223" i="25"/>
  <c r="C223" i="25"/>
  <c r="K222" i="25"/>
  <c r="I222" i="25"/>
  <c r="G222" i="25"/>
  <c r="E222" i="25"/>
  <c r="C222" i="25"/>
  <c r="K221" i="25"/>
  <c r="I221" i="25"/>
  <c r="G221" i="25"/>
  <c r="E221" i="25"/>
  <c r="C221" i="25"/>
  <c r="K220" i="25"/>
  <c r="I220" i="25"/>
  <c r="G220" i="25"/>
  <c r="E220" i="25"/>
  <c r="C220" i="25"/>
  <c r="K219" i="25"/>
  <c r="I219" i="25"/>
  <c r="G219" i="25"/>
  <c r="E219" i="25"/>
  <c r="C219" i="25"/>
  <c r="K218" i="25"/>
  <c r="I218" i="25"/>
  <c r="G218" i="25"/>
  <c r="E218" i="25"/>
  <c r="C218" i="25"/>
  <c r="K217" i="25"/>
  <c r="I217" i="25"/>
  <c r="G217" i="25"/>
  <c r="E217" i="25"/>
  <c r="C217" i="25"/>
  <c r="K216" i="25"/>
  <c r="I216" i="25"/>
  <c r="G216" i="25"/>
  <c r="E216" i="25"/>
  <c r="C216" i="25"/>
  <c r="K215" i="25"/>
  <c r="I215" i="25"/>
  <c r="G215" i="25"/>
  <c r="E215" i="25"/>
  <c r="C215" i="25"/>
  <c r="K214" i="25"/>
  <c r="I214" i="25"/>
  <c r="G214" i="25"/>
  <c r="E214" i="25"/>
  <c r="C214" i="25"/>
  <c r="K213" i="25"/>
  <c r="I213" i="25"/>
  <c r="G213" i="25"/>
  <c r="E213" i="25"/>
  <c r="C213" i="25"/>
  <c r="K212" i="25"/>
  <c r="I212" i="25"/>
  <c r="G212" i="25"/>
  <c r="E212" i="25"/>
  <c r="C212" i="25"/>
  <c r="K211" i="25"/>
  <c r="I211" i="25"/>
  <c r="G211" i="25"/>
  <c r="E211" i="25"/>
  <c r="C211" i="25"/>
  <c r="K210" i="25"/>
  <c r="I210" i="25"/>
  <c r="G210" i="25"/>
  <c r="E210" i="25"/>
  <c r="C210" i="25"/>
  <c r="K209" i="25"/>
  <c r="I209" i="25"/>
  <c r="G209" i="25"/>
  <c r="E209" i="25"/>
  <c r="C209" i="25"/>
  <c r="K208" i="25"/>
  <c r="I208" i="25"/>
  <c r="G208" i="25"/>
  <c r="E208" i="25"/>
  <c r="C208" i="25"/>
  <c r="K207" i="25"/>
  <c r="I207" i="25"/>
  <c r="G207" i="25"/>
  <c r="E207" i="25"/>
  <c r="C207" i="25"/>
  <c r="K206" i="25"/>
  <c r="I206" i="25"/>
  <c r="G206" i="25"/>
  <c r="E206" i="25"/>
  <c r="C206" i="25"/>
  <c r="K205" i="25"/>
  <c r="I205" i="25"/>
  <c r="G205" i="25"/>
  <c r="E205" i="25"/>
  <c r="C205" i="25"/>
  <c r="K204" i="25"/>
  <c r="I204" i="25"/>
  <c r="G204" i="25"/>
  <c r="E204" i="25"/>
  <c r="C204" i="25"/>
  <c r="K203" i="25"/>
  <c r="I203" i="25"/>
  <c r="G203" i="25"/>
  <c r="E203" i="25"/>
  <c r="C203" i="25"/>
  <c r="K202" i="25"/>
  <c r="I202" i="25"/>
  <c r="G202" i="25"/>
  <c r="E202" i="25"/>
  <c r="C202" i="25"/>
  <c r="K201" i="25"/>
  <c r="I201" i="25"/>
  <c r="G201" i="25"/>
  <c r="E201" i="25"/>
  <c r="C201" i="25"/>
  <c r="K200" i="25"/>
  <c r="I200" i="25"/>
  <c r="G200" i="25"/>
  <c r="E200" i="25"/>
  <c r="C200" i="25"/>
  <c r="K199" i="25"/>
  <c r="I199" i="25"/>
  <c r="G199" i="25"/>
  <c r="E199" i="25"/>
  <c r="C199" i="25"/>
  <c r="K198" i="25"/>
  <c r="I198" i="25"/>
  <c r="G198" i="25"/>
  <c r="E198" i="25"/>
  <c r="C198" i="25"/>
  <c r="K197" i="25"/>
  <c r="I197" i="25"/>
  <c r="G197" i="25"/>
  <c r="E197" i="25"/>
  <c r="C197" i="25"/>
  <c r="K196" i="25"/>
  <c r="I196" i="25"/>
  <c r="G196" i="25"/>
  <c r="E196" i="25"/>
  <c r="C196" i="25"/>
  <c r="K195" i="25"/>
  <c r="I195" i="25"/>
  <c r="G195" i="25"/>
  <c r="E195" i="25"/>
  <c r="C195" i="25"/>
  <c r="K194" i="25"/>
  <c r="I194" i="25"/>
  <c r="G194" i="25"/>
  <c r="E194" i="25"/>
  <c r="C194" i="25"/>
  <c r="K193" i="25"/>
  <c r="I193" i="25"/>
  <c r="G193" i="25"/>
  <c r="E193" i="25"/>
  <c r="C193" i="25"/>
  <c r="K192" i="25"/>
  <c r="I192" i="25"/>
  <c r="G192" i="25"/>
  <c r="E192" i="25"/>
  <c r="C192" i="25"/>
  <c r="K191" i="25"/>
  <c r="I191" i="25"/>
  <c r="G191" i="25"/>
  <c r="E191" i="25"/>
  <c r="C191" i="25"/>
  <c r="K190" i="25"/>
  <c r="I190" i="25"/>
  <c r="G190" i="25"/>
  <c r="E190" i="25"/>
  <c r="C190" i="25"/>
  <c r="K189" i="25"/>
  <c r="I189" i="25"/>
  <c r="G189" i="25"/>
  <c r="E189" i="25"/>
  <c r="C189" i="25"/>
  <c r="K188" i="25"/>
  <c r="I188" i="25"/>
  <c r="G188" i="25"/>
  <c r="E188" i="25"/>
  <c r="C188" i="25"/>
  <c r="K187" i="25"/>
  <c r="I187" i="25"/>
  <c r="G187" i="25"/>
  <c r="E187" i="25"/>
  <c r="C187" i="25"/>
  <c r="K186" i="25"/>
  <c r="I186" i="25"/>
  <c r="G186" i="25"/>
  <c r="E186" i="25"/>
  <c r="C186" i="25"/>
  <c r="K185" i="25"/>
  <c r="I185" i="25"/>
  <c r="G185" i="25"/>
  <c r="E185" i="25"/>
  <c r="C185" i="25"/>
  <c r="K184" i="25"/>
  <c r="I184" i="25"/>
  <c r="G184" i="25"/>
  <c r="E184" i="25"/>
  <c r="C184" i="25"/>
  <c r="K183" i="25"/>
  <c r="I183" i="25"/>
  <c r="G183" i="25"/>
  <c r="E183" i="25"/>
  <c r="C183" i="25"/>
  <c r="K182" i="25"/>
  <c r="I182" i="25"/>
  <c r="G182" i="25"/>
  <c r="E182" i="25"/>
  <c r="C182" i="25"/>
  <c r="K181" i="25"/>
  <c r="I181" i="25"/>
  <c r="G181" i="25"/>
  <c r="E181" i="25"/>
  <c r="C181" i="25"/>
  <c r="K180" i="25"/>
  <c r="I180" i="25"/>
  <c r="G180" i="25"/>
  <c r="E180" i="25"/>
  <c r="C180" i="25"/>
  <c r="K179" i="25"/>
  <c r="I179" i="25"/>
  <c r="G179" i="25"/>
  <c r="E179" i="25"/>
  <c r="C179" i="25"/>
  <c r="K178" i="25"/>
  <c r="I178" i="25"/>
  <c r="G178" i="25"/>
  <c r="E178" i="25"/>
  <c r="C178" i="25"/>
  <c r="K177" i="25"/>
  <c r="I177" i="25"/>
  <c r="G177" i="25"/>
  <c r="E177" i="25"/>
  <c r="C177" i="25"/>
  <c r="K176" i="25"/>
  <c r="I176" i="25"/>
  <c r="G176" i="25"/>
  <c r="E176" i="25"/>
  <c r="C176" i="25"/>
  <c r="K175" i="25"/>
  <c r="I175" i="25"/>
  <c r="G175" i="25"/>
  <c r="E175" i="25"/>
  <c r="C175" i="25"/>
  <c r="K174" i="25"/>
  <c r="I174" i="25"/>
  <c r="G174" i="25"/>
  <c r="E174" i="25"/>
  <c r="C174" i="25"/>
  <c r="K173" i="25"/>
  <c r="I173" i="25"/>
  <c r="G173" i="25"/>
  <c r="E173" i="25"/>
  <c r="C173" i="25"/>
  <c r="K172" i="25"/>
  <c r="I172" i="25"/>
  <c r="G172" i="25"/>
  <c r="E172" i="25"/>
  <c r="C172" i="25"/>
  <c r="K171" i="25"/>
  <c r="I171" i="25"/>
  <c r="G171" i="25"/>
  <c r="E171" i="25"/>
  <c r="C171" i="25"/>
  <c r="K170" i="25"/>
  <c r="I170" i="25"/>
  <c r="G170" i="25"/>
  <c r="E170" i="25"/>
  <c r="C170" i="25"/>
  <c r="K169" i="25"/>
  <c r="I169" i="25"/>
  <c r="G169" i="25"/>
  <c r="E169" i="25"/>
  <c r="C169" i="25"/>
  <c r="K168" i="25"/>
  <c r="I168" i="25"/>
  <c r="G168" i="25"/>
  <c r="E168" i="25"/>
  <c r="C168" i="25"/>
  <c r="K167" i="25"/>
  <c r="I167" i="25"/>
  <c r="G167" i="25"/>
  <c r="E167" i="25"/>
  <c r="C167" i="25"/>
  <c r="K166" i="25"/>
  <c r="I166" i="25"/>
  <c r="G166" i="25"/>
  <c r="E166" i="25"/>
  <c r="C166" i="25"/>
  <c r="K165" i="25"/>
  <c r="I165" i="25"/>
  <c r="G165" i="25"/>
  <c r="E165" i="25"/>
  <c r="C165" i="25"/>
  <c r="K164" i="25"/>
  <c r="I164" i="25"/>
  <c r="G164" i="25"/>
  <c r="E164" i="25"/>
  <c r="C164" i="25"/>
  <c r="K163" i="25"/>
  <c r="I163" i="25"/>
  <c r="G163" i="25"/>
  <c r="E163" i="25"/>
  <c r="C163" i="25"/>
  <c r="K162" i="25"/>
  <c r="I162" i="25"/>
  <c r="G162" i="25"/>
  <c r="E162" i="25"/>
  <c r="C162" i="25"/>
  <c r="K161" i="25"/>
  <c r="I161" i="25"/>
  <c r="G161" i="25"/>
  <c r="E161" i="25"/>
  <c r="C161" i="25"/>
  <c r="K160" i="25"/>
  <c r="I160" i="25"/>
  <c r="G160" i="25"/>
  <c r="E160" i="25"/>
  <c r="C160" i="25"/>
  <c r="K159" i="25"/>
  <c r="I159" i="25"/>
  <c r="G159" i="25"/>
  <c r="E159" i="25"/>
  <c r="C159" i="25"/>
  <c r="K158" i="25"/>
  <c r="I158" i="25"/>
  <c r="G158" i="25"/>
  <c r="E158" i="25"/>
  <c r="C158" i="25"/>
  <c r="K157" i="25"/>
  <c r="I157" i="25"/>
  <c r="G157" i="25"/>
  <c r="E157" i="25"/>
  <c r="C157" i="25"/>
  <c r="K156" i="25"/>
  <c r="I156" i="25"/>
  <c r="G156" i="25"/>
  <c r="E156" i="25"/>
  <c r="C156" i="25"/>
  <c r="K155" i="25"/>
  <c r="I155" i="25"/>
  <c r="G155" i="25"/>
  <c r="E155" i="25"/>
  <c r="C155" i="25"/>
  <c r="K154" i="25"/>
  <c r="I154" i="25"/>
  <c r="G154" i="25"/>
  <c r="E154" i="25"/>
  <c r="C154" i="25"/>
  <c r="K153" i="25"/>
  <c r="I153" i="25"/>
  <c r="G153" i="25"/>
  <c r="E153" i="25"/>
  <c r="C153" i="25"/>
  <c r="K152" i="25"/>
  <c r="I152" i="25"/>
  <c r="G152" i="25"/>
  <c r="E152" i="25"/>
  <c r="C152" i="25"/>
  <c r="K151" i="25"/>
  <c r="I151" i="25"/>
  <c r="G151" i="25"/>
  <c r="E151" i="25"/>
  <c r="C151" i="25"/>
  <c r="K150" i="25"/>
  <c r="I150" i="25"/>
  <c r="G150" i="25"/>
  <c r="E150" i="25"/>
  <c r="C150" i="25"/>
  <c r="K149" i="25"/>
  <c r="I149" i="25"/>
  <c r="G149" i="25"/>
  <c r="E149" i="25"/>
  <c r="C149" i="25"/>
  <c r="K148" i="25"/>
  <c r="I148" i="25"/>
  <c r="G148" i="25"/>
  <c r="E148" i="25"/>
  <c r="C148" i="25"/>
  <c r="K147" i="25"/>
  <c r="I147" i="25"/>
  <c r="G147" i="25"/>
  <c r="E147" i="25"/>
  <c r="C147" i="25"/>
  <c r="K146" i="25"/>
  <c r="I146" i="25"/>
  <c r="G146" i="25"/>
  <c r="E146" i="25"/>
  <c r="C146" i="25"/>
  <c r="K145" i="25"/>
  <c r="I145" i="25"/>
  <c r="G145" i="25"/>
  <c r="E145" i="25"/>
  <c r="C145" i="25"/>
  <c r="K144" i="25"/>
  <c r="I144" i="25"/>
  <c r="G144" i="25"/>
  <c r="E144" i="25"/>
  <c r="C144" i="25"/>
  <c r="K143" i="25"/>
  <c r="I143" i="25"/>
  <c r="G143" i="25"/>
  <c r="E143" i="25"/>
  <c r="C143" i="25"/>
  <c r="K142" i="25"/>
  <c r="I142" i="25"/>
  <c r="G142" i="25"/>
  <c r="E142" i="25"/>
  <c r="C142" i="25"/>
  <c r="K141" i="25"/>
  <c r="I141" i="25"/>
  <c r="G141" i="25"/>
  <c r="E141" i="25"/>
  <c r="C141" i="25"/>
  <c r="K140" i="25"/>
  <c r="I140" i="25"/>
  <c r="G140" i="25"/>
  <c r="E140" i="25"/>
  <c r="C140" i="25"/>
  <c r="K139" i="25"/>
  <c r="I139" i="25"/>
  <c r="G139" i="25"/>
  <c r="E139" i="25"/>
  <c r="C139" i="25"/>
  <c r="K138" i="25"/>
  <c r="I138" i="25"/>
  <c r="G138" i="25"/>
  <c r="E138" i="25"/>
  <c r="C138" i="25"/>
  <c r="K137" i="25"/>
  <c r="I137" i="25"/>
  <c r="G137" i="25"/>
  <c r="E137" i="25"/>
  <c r="C137" i="25"/>
  <c r="K136" i="25"/>
  <c r="I136" i="25"/>
  <c r="G136" i="25"/>
  <c r="E136" i="25"/>
  <c r="C136" i="25"/>
  <c r="K135" i="25"/>
  <c r="I135" i="25"/>
  <c r="G135" i="25"/>
  <c r="E135" i="25"/>
  <c r="C135" i="25"/>
  <c r="K134" i="25"/>
  <c r="I134" i="25"/>
  <c r="G134" i="25"/>
  <c r="E134" i="25"/>
  <c r="C134" i="25"/>
  <c r="K133" i="25"/>
  <c r="I133" i="25"/>
  <c r="G133" i="25"/>
  <c r="E133" i="25"/>
  <c r="C133" i="25"/>
  <c r="K132" i="25"/>
  <c r="I132" i="25"/>
  <c r="G132" i="25"/>
  <c r="E132" i="25"/>
  <c r="C132" i="25"/>
  <c r="K131" i="25"/>
  <c r="I131" i="25"/>
  <c r="G131" i="25"/>
  <c r="E131" i="25"/>
  <c r="C131" i="25"/>
  <c r="K130" i="25"/>
  <c r="I130" i="25"/>
  <c r="G130" i="25"/>
  <c r="E130" i="25"/>
  <c r="C130" i="25"/>
  <c r="K129" i="25"/>
  <c r="I129" i="25"/>
  <c r="G129" i="25"/>
  <c r="E129" i="25"/>
  <c r="C129" i="25"/>
  <c r="K128" i="25"/>
  <c r="I128" i="25"/>
  <c r="G128" i="25"/>
  <c r="E128" i="25"/>
  <c r="C128" i="25"/>
  <c r="K127" i="25"/>
  <c r="I127" i="25"/>
  <c r="G127" i="25"/>
  <c r="E127" i="25"/>
  <c r="C127" i="25"/>
  <c r="K126" i="25"/>
  <c r="I126" i="25"/>
  <c r="G126" i="25"/>
  <c r="E126" i="25"/>
  <c r="C126" i="25"/>
  <c r="K125" i="25"/>
  <c r="I125" i="25"/>
  <c r="G125" i="25"/>
  <c r="E125" i="25"/>
  <c r="C125" i="25"/>
  <c r="K124" i="25"/>
  <c r="I124" i="25"/>
  <c r="G124" i="25"/>
  <c r="E124" i="25"/>
  <c r="C124" i="25"/>
  <c r="K123" i="25"/>
  <c r="I123" i="25"/>
  <c r="G123" i="25"/>
  <c r="E123" i="25"/>
  <c r="C123" i="25"/>
  <c r="K122" i="25"/>
  <c r="I122" i="25"/>
  <c r="G122" i="25"/>
  <c r="E122" i="25"/>
  <c r="C122" i="25"/>
  <c r="K121" i="25"/>
  <c r="I121" i="25"/>
  <c r="G121" i="25"/>
  <c r="E121" i="25"/>
  <c r="C121" i="25"/>
  <c r="K120" i="25"/>
  <c r="I120" i="25"/>
  <c r="G120" i="25"/>
  <c r="E120" i="25"/>
  <c r="C120" i="25"/>
  <c r="K119" i="25"/>
  <c r="I119" i="25"/>
  <c r="G119" i="25"/>
  <c r="E119" i="25"/>
  <c r="C119" i="25"/>
  <c r="K118" i="25"/>
  <c r="I118" i="25"/>
  <c r="G118" i="25"/>
  <c r="E118" i="25"/>
  <c r="C118" i="25"/>
  <c r="K117" i="25"/>
  <c r="I117" i="25"/>
  <c r="G117" i="25"/>
  <c r="E117" i="25"/>
  <c r="C117" i="25"/>
  <c r="K116" i="25"/>
  <c r="I116" i="25"/>
  <c r="G116" i="25"/>
  <c r="E116" i="25"/>
  <c r="C116" i="25"/>
  <c r="K115" i="25"/>
  <c r="I115" i="25"/>
  <c r="G115" i="25"/>
  <c r="E115" i="25"/>
  <c r="C115" i="25"/>
  <c r="K114" i="25"/>
  <c r="I114" i="25"/>
  <c r="G114" i="25"/>
  <c r="E114" i="25"/>
  <c r="C114" i="25"/>
  <c r="K113" i="25"/>
  <c r="I113" i="25"/>
  <c r="G113" i="25"/>
  <c r="E113" i="25"/>
  <c r="C113" i="25"/>
  <c r="K112" i="25"/>
  <c r="I112" i="25"/>
  <c r="G112" i="25"/>
  <c r="E112" i="25"/>
  <c r="C112" i="25"/>
  <c r="K111" i="25"/>
  <c r="I111" i="25"/>
  <c r="G111" i="25"/>
  <c r="E111" i="25"/>
  <c r="C111" i="25"/>
  <c r="K110" i="25"/>
  <c r="I110" i="25"/>
  <c r="G110" i="25"/>
  <c r="E110" i="25"/>
  <c r="C110" i="25"/>
  <c r="K109" i="25"/>
  <c r="I109" i="25"/>
  <c r="G109" i="25"/>
  <c r="E109" i="25"/>
  <c r="C109" i="25"/>
  <c r="K108" i="25"/>
  <c r="I108" i="25"/>
  <c r="G108" i="25"/>
  <c r="E108" i="25"/>
  <c r="U108" i="25" s="1"/>
  <c r="C108" i="25"/>
  <c r="K107" i="25"/>
  <c r="I107" i="25"/>
  <c r="W107" i="25" s="1"/>
  <c r="G107" i="25"/>
  <c r="E107" i="25"/>
  <c r="C107" i="25"/>
  <c r="K106" i="25"/>
  <c r="I106" i="25"/>
  <c r="G106" i="25"/>
  <c r="E106" i="25"/>
  <c r="U106" i="25" s="1"/>
  <c r="C106" i="25"/>
  <c r="K105" i="25"/>
  <c r="I105" i="25"/>
  <c r="W105" i="25" s="1"/>
  <c r="G105" i="25"/>
  <c r="E105" i="25"/>
  <c r="C105" i="25"/>
  <c r="K104" i="25"/>
  <c r="I104" i="25"/>
  <c r="G104" i="25"/>
  <c r="E104" i="25"/>
  <c r="C104" i="25"/>
  <c r="K103" i="25"/>
  <c r="I103" i="25"/>
  <c r="G103" i="25"/>
  <c r="E103" i="25"/>
  <c r="C103" i="25"/>
  <c r="K102" i="25"/>
  <c r="I102" i="25"/>
  <c r="G102" i="25"/>
  <c r="E102" i="25"/>
  <c r="C102" i="25"/>
  <c r="K101" i="25"/>
  <c r="I101" i="25"/>
  <c r="G101" i="25"/>
  <c r="E101" i="25"/>
  <c r="C101" i="25"/>
  <c r="K100" i="25"/>
  <c r="I100" i="25"/>
  <c r="G100" i="25"/>
  <c r="E100" i="25"/>
  <c r="U100" i="25" s="1"/>
  <c r="C100" i="25"/>
  <c r="K99" i="25"/>
  <c r="I99" i="25"/>
  <c r="W99" i="25" s="1"/>
  <c r="G99" i="25"/>
  <c r="E99" i="25"/>
  <c r="C99" i="25"/>
  <c r="K98" i="25"/>
  <c r="I98" i="25"/>
  <c r="G98" i="25"/>
  <c r="E98" i="25"/>
  <c r="U98" i="25" s="1"/>
  <c r="C98" i="25"/>
  <c r="K97" i="25"/>
  <c r="I97" i="25"/>
  <c r="W97" i="25" s="1"/>
  <c r="G97" i="25"/>
  <c r="E97" i="25"/>
  <c r="C97" i="25"/>
  <c r="K96" i="25"/>
  <c r="I96" i="25"/>
  <c r="G96" i="25"/>
  <c r="E96" i="25"/>
  <c r="C96" i="25"/>
  <c r="K95" i="25"/>
  <c r="I95" i="25"/>
  <c r="G95" i="25"/>
  <c r="E95" i="25"/>
  <c r="C95" i="25"/>
  <c r="K94" i="25"/>
  <c r="I94" i="25"/>
  <c r="G94" i="25"/>
  <c r="E94" i="25"/>
  <c r="C94" i="25"/>
  <c r="K93" i="25"/>
  <c r="I93" i="25"/>
  <c r="G93" i="25"/>
  <c r="E93" i="25"/>
  <c r="C93" i="25"/>
  <c r="K92" i="25"/>
  <c r="I92" i="25"/>
  <c r="G92" i="25"/>
  <c r="E92" i="25"/>
  <c r="U92" i="25" s="1"/>
  <c r="C92" i="25"/>
  <c r="K91" i="25"/>
  <c r="I91" i="25"/>
  <c r="W91" i="25" s="1"/>
  <c r="G91" i="25"/>
  <c r="E91" i="25"/>
  <c r="C91" i="25"/>
  <c r="K90" i="25"/>
  <c r="I90" i="25"/>
  <c r="G90" i="25"/>
  <c r="E90" i="25"/>
  <c r="U90" i="25" s="1"/>
  <c r="C90" i="25"/>
  <c r="K89" i="25"/>
  <c r="I89" i="25"/>
  <c r="W89" i="25" s="1"/>
  <c r="G89" i="25"/>
  <c r="E89" i="25"/>
  <c r="C89" i="25"/>
  <c r="K88" i="25"/>
  <c r="I88" i="25"/>
  <c r="G88" i="25"/>
  <c r="E88" i="25"/>
  <c r="C88" i="25"/>
  <c r="K87" i="25"/>
  <c r="I87" i="25"/>
  <c r="G87" i="25"/>
  <c r="E87" i="25"/>
  <c r="C87" i="25"/>
  <c r="K86" i="25"/>
  <c r="I86" i="25"/>
  <c r="G86" i="25"/>
  <c r="E86" i="25"/>
  <c r="C86" i="25"/>
  <c r="K85" i="25"/>
  <c r="I85" i="25"/>
  <c r="G85" i="25"/>
  <c r="E85" i="25"/>
  <c r="C85" i="25"/>
  <c r="K84" i="25"/>
  <c r="I84" i="25"/>
  <c r="G84" i="25"/>
  <c r="E84" i="25"/>
  <c r="U84" i="25" s="1"/>
  <c r="C84" i="25"/>
  <c r="K83" i="25"/>
  <c r="I83" i="25"/>
  <c r="W83" i="25" s="1"/>
  <c r="G83" i="25"/>
  <c r="E83" i="25"/>
  <c r="C83" i="25"/>
  <c r="K82" i="25"/>
  <c r="I82" i="25"/>
  <c r="G82" i="25"/>
  <c r="E82" i="25"/>
  <c r="U82" i="25" s="1"/>
  <c r="C82" i="25"/>
  <c r="K81" i="25"/>
  <c r="I81" i="25"/>
  <c r="W81" i="25" s="1"/>
  <c r="G81" i="25"/>
  <c r="E81" i="25"/>
  <c r="C81" i="25"/>
  <c r="K80" i="25"/>
  <c r="I80" i="25"/>
  <c r="G80" i="25"/>
  <c r="E80" i="25"/>
  <c r="C80" i="25"/>
  <c r="K79" i="25"/>
  <c r="I79" i="25"/>
  <c r="G79" i="25"/>
  <c r="E79" i="25"/>
  <c r="C79" i="25"/>
  <c r="K78" i="25"/>
  <c r="I78" i="25"/>
  <c r="G78" i="25"/>
  <c r="E78" i="25"/>
  <c r="C78" i="25"/>
  <c r="K77" i="25"/>
  <c r="I77" i="25"/>
  <c r="G77" i="25"/>
  <c r="E77" i="25"/>
  <c r="C77" i="25"/>
  <c r="K76" i="25"/>
  <c r="I76" i="25"/>
  <c r="G76" i="25"/>
  <c r="E76" i="25"/>
  <c r="U76" i="25" s="1"/>
  <c r="C76" i="25"/>
  <c r="K75" i="25"/>
  <c r="I75" i="25"/>
  <c r="W75" i="25" s="1"/>
  <c r="G75" i="25"/>
  <c r="E75" i="25"/>
  <c r="C75" i="25"/>
  <c r="K74" i="25"/>
  <c r="I74" i="25"/>
  <c r="G74" i="25"/>
  <c r="E74" i="25"/>
  <c r="U74" i="25" s="1"/>
  <c r="C74" i="25"/>
  <c r="K73" i="25"/>
  <c r="I73" i="25"/>
  <c r="W73" i="25" s="1"/>
  <c r="G73" i="25"/>
  <c r="E73" i="25"/>
  <c r="C73" i="25"/>
  <c r="K72" i="25"/>
  <c r="I72" i="25"/>
  <c r="G72" i="25"/>
  <c r="E72" i="25"/>
  <c r="C72" i="25"/>
  <c r="K71" i="25"/>
  <c r="I71" i="25"/>
  <c r="G71" i="25"/>
  <c r="E71" i="25"/>
  <c r="C71" i="25"/>
  <c r="K70" i="25"/>
  <c r="I70" i="25"/>
  <c r="G70" i="25"/>
  <c r="E70" i="25"/>
  <c r="C70" i="25"/>
  <c r="K69" i="25"/>
  <c r="I69" i="25"/>
  <c r="G69" i="25"/>
  <c r="E69" i="25"/>
  <c r="C69" i="25"/>
  <c r="K68" i="25"/>
  <c r="I68" i="25"/>
  <c r="G68" i="25"/>
  <c r="E68" i="25"/>
  <c r="U68" i="25" s="1"/>
  <c r="C68" i="25"/>
  <c r="K67" i="25"/>
  <c r="I67" i="25"/>
  <c r="W67" i="25" s="1"/>
  <c r="G67" i="25"/>
  <c r="E67" i="25"/>
  <c r="C67" i="25"/>
  <c r="K66" i="25"/>
  <c r="I66" i="25"/>
  <c r="G66" i="25"/>
  <c r="V66" i="25" s="1"/>
  <c r="E66" i="25"/>
  <c r="C66" i="25"/>
  <c r="K65" i="25"/>
  <c r="X65" i="25" s="1"/>
  <c r="I65" i="25"/>
  <c r="W65" i="25" s="1"/>
  <c r="G65" i="25"/>
  <c r="E65" i="25"/>
  <c r="C65" i="25"/>
  <c r="T65" i="25" s="1"/>
  <c r="K64" i="25"/>
  <c r="I64" i="25"/>
  <c r="G64" i="25"/>
  <c r="E64" i="25"/>
  <c r="U64" i="25" s="1"/>
  <c r="C64" i="25"/>
  <c r="K63" i="25"/>
  <c r="X63" i="25" s="1"/>
  <c r="I63" i="25"/>
  <c r="W63" i="25" s="1"/>
  <c r="G63" i="25"/>
  <c r="E63" i="25"/>
  <c r="C63" i="25"/>
  <c r="K62" i="25"/>
  <c r="I62" i="25"/>
  <c r="G62" i="25"/>
  <c r="V62" i="25" s="1"/>
  <c r="E62" i="25"/>
  <c r="C62" i="25"/>
  <c r="K61" i="25"/>
  <c r="X61" i="25" s="1"/>
  <c r="I61" i="25"/>
  <c r="G61" i="25"/>
  <c r="E61" i="25"/>
  <c r="U61" i="25" s="1"/>
  <c r="C61" i="25"/>
  <c r="T61" i="25" s="1"/>
  <c r="K60" i="25"/>
  <c r="I60" i="25"/>
  <c r="W60" i="25" s="1"/>
  <c r="G60" i="25"/>
  <c r="V60" i="25" s="1"/>
  <c r="E60" i="25"/>
  <c r="C60" i="25"/>
  <c r="K59" i="25"/>
  <c r="X59" i="25" s="1"/>
  <c r="I59" i="25"/>
  <c r="G59" i="25"/>
  <c r="E59" i="25"/>
  <c r="U59" i="25" s="1"/>
  <c r="C59" i="25"/>
  <c r="T59" i="25" s="1"/>
  <c r="K58" i="25"/>
  <c r="I58" i="25"/>
  <c r="W58" i="25" s="1"/>
  <c r="G58" i="25"/>
  <c r="V58" i="25" s="1"/>
  <c r="E58" i="25"/>
  <c r="C58" i="25"/>
  <c r="K57" i="25"/>
  <c r="X57" i="25" s="1"/>
  <c r="I57" i="25"/>
  <c r="G57" i="25"/>
  <c r="E57" i="25"/>
  <c r="U57" i="25" s="1"/>
  <c r="C57" i="25"/>
  <c r="T57" i="25" s="1"/>
  <c r="K56" i="25"/>
  <c r="I56" i="25"/>
  <c r="W56" i="25" s="1"/>
  <c r="G56" i="25"/>
  <c r="V56" i="25" s="1"/>
  <c r="E56" i="25"/>
  <c r="C56" i="25"/>
  <c r="K55" i="25"/>
  <c r="X55" i="25" s="1"/>
  <c r="I55" i="25"/>
  <c r="G55" i="25"/>
  <c r="E55" i="25"/>
  <c r="U55" i="25" s="1"/>
  <c r="C55" i="25"/>
  <c r="T55" i="25" s="1"/>
  <c r="K54" i="25"/>
  <c r="I54" i="25"/>
  <c r="W54" i="25" s="1"/>
  <c r="G54" i="25"/>
  <c r="V54" i="25" s="1"/>
  <c r="E54" i="25"/>
  <c r="C54" i="25"/>
  <c r="K53" i="25"/>
  <c r="X53" i="25" s="1"/>
  <c r="I53" i="25"/>
  <c r="G53" i="25"/>
  <c r="E53" i="25"/>
  <c r="U53" i="25" s="1"/>
  <c r="C53" i="25"/>
  <c r="T53" i="25" s="1"/>
  <c r="K52" i="25"/>
  <c r="I52" i="25"/>
  <c r="W52" i="25" s="1"/>
  <c r="G52" i="25"/>
  <c r="V52" i="25" s="1"/>
  <c r="E52" i="25"/>
  <c r="C52" i="25"/>
  <c r="K51" i="25"/>
  <c r="X51" i="25" s="1"/>
  <c r="I51" i="25"/>
  <c r="G51" i="25"/>
  <c r="E51" i="25"/>
  <c r="U51" i="25" s="1"/>
  <c r="C51" i="25"/>
  <c r="T51" i="25" s="1"/>
  <c r="K50" i="25"/>
  <c r="I50" i="25"/>
  <c r="W50" i="25" s="1"/>
  <c r="G50" i="25"/>
  <c r="V50" i="25" s="1"/>
  <c r="E50" i="25"/>
  <c r="C50" i="25"/>
  <c r="K49" i="25"/>
  <c r="X49" i="25" s="1"/>
  <c r="I49" i="25"/>
  <c r="G49" i="25"/>
  <c r="E49" i="25"/>
  <c r="U49" i="25" s="1"/>
  <c r="C49" i="25"/>
  <c r="T49" i="25" s="1"/>
  <c r="K48" i="25"/>
  <c r="I48" i="25"/>
  <c r="W48" i="25" s="1"/>
  <c r="G48" i="25"/>
  <c r="V48" i="25" s="1"/>
  <c r="E48" i="25"/>
  <c r="C48" i="25"/>
  <c r="K47" i="25"/>
  <c r="X47" i="25" s="1"/>
  <c r="I47" i="25"/>
  <c r="G47" i="25"/>
  <c r="E47" i="25"/>
  <c r="U47" i="25" s="1"/>
  <c r="C47" i="25"/>
  <c r="T47" i="25" s="1"/>
  <c r="K46" i="25"/>
  <c r="I46" i="25"/>
  <c r="W46" i="25" s="1"/>
  <c r="G46" i="25"/>
  <c r="V46" i="25" s="1"/>
  <c r="E46" i="25"/>
  <c r="C46" i="25"/>
  <c r="K45" i="25"/>
  <c r="X45" i="25" s="1"/>
  <c r="I45" i="25"/>
  <c r="G45" i="25"/>
  <c r="E45" i="25"/>
  <c r="U45" i="25" s="1"/>
  <c r="C45" i="25"/>
  <c r="T45" i="25" s="1"/>
  <c r="K44" i="25"/>
  <c r="I44" i="25"/>
  <c r="W44" i="25" s="1"/>
  <c r="G44" i="25"/>
  <c r="V44" i="25" s="1"/>
  <c r="E44" i="25"/>
  <c r="C44" i="25"/>
  <c r="K43" i="25"/>
  <c r="X43" i="25" s="1"/>
  <c r="I43" i="25"/>
  <c r="G43" i="25"/>
  <c r="E43" i="25"/>
  <c r="U43" i="25" s="1"/>
  <c r="C43" i="25"/>
  <c r="T43" i="25" s="1"/>
  <c r="K42" i="25"/>
  <c r="I42" i="25"/>
  <c r="W42" i="25" s="1"/>
  <c r="G42" i="25"/>
  <c r="V42" i="25" s="1"/>
  <c r="E42" i="25"/>
  <c r="C42" i="25"/>
  <c r="K41" i="25"/>
  <c r="X41" i="25" s="1"/>
  <c r="I41" i="25"/>
  <c r="G41" i="25"/>
  <c r="E41" i="25"/>
  <c r="U41" i="25" s="1"/>
  <c r="C41" i="25"/>
  <c r="T41" i="25" s="1"/>
  <c r="K40" i="25"/>
  <c r="X40" i="25" s="1"/>
  <c r="I40" i="25"/>
  <c r="W40" i="25" s="1"/>
  <c r="G40" i="25"/>
  <c r="E40" i="25"/>
  <c r="C40" i="25"/>
  <c r="T40" i="25" s="1"/>
  <c r="K39" i="25"/>
  <c r="X39" i="25" s="1"/>
  <c r="I39" i="25"/>
  <c r="W39" i="25" s="1"/>
  <c r="G39" i="25"/>
  <c r="E39" i="25"/>
  <c r="C39" i="25"/>
  <c r="T39" i="25" s="1"/>
  <c r="K38" i="25"/>
  <c r="X38" i="25" s="1"/>
  <c r="I38" i="25"/>
  <c r="W38" i="25" s="1"/>
  <c r="G38" i="25"/>
  <c r="E38" i="25"/>
  <c r="C38" i="25"/>
  <c r="T38" i="25" s="1"/>
  <c r="K37" i="25"/>
  <c r="I37" i="25"/>
  <c r="G37" i="25"/>
  <c r="V37" i="25" s="1"/>
  <c r="E37" i="25"/>
  <c r="U37" i="25" s="1"/>
  <c r="C37" i="25"/>
  <c r="AA36" i="25"/>
  <c r="K36" i="25"/>
  <c r="X36" i="25" s="1"/>
  <c r="I36" i="25"/>
  <c r="G36" i="25"/>
  <c r="E36" i="25"/>
  <c r="U36" i="25" s="1"/>
  <c r="C36" i="25"/>
  <c r="T36" i="25" s="1"/>
  <c r="K35" i="25"/>
  <c r="I35" i="25"/>
  <c r="W35" i="25" s="1"/>
  <c r="G35" i="25"/>
  <c r="V35" i="25" s="1"/>
  <c r="E35" i="25"/>
  <c r="C35" i="25"/>
  <c r="K34" i="25"/>
  <c r="X34" i="25" s="1"/>
  <c r="I34" i="25"/>
  <c r="G34" i="25"/>
  <c r="E34" i="25"/>
  <c r="U34" i="25" s="1"/>
  <c r="C34" i="25"/>
  <c r="T34" i="25" s="1"/>
  <c r="K33" i="25"/>
  <c r="I33" i="25"/>
  <c r="W33" i="25" s="1"/>
  <c r="G33" i="25"/>
  <c r="V33" i="25" s="1"/>
  <c r="E33" i="25"/>
  <c r="C33" i="25"/>
  <c r="K32" i="25"/>
  <c r="X32" i="25" s="1"/>
  <c r="I32" i="25"/>
  <c r="G32" i="25"/>
  <c r="E32" i="25"/>
  <c r="U32" i="25" s="1"/>
  <c r="C32" i="25"/>
  <c r="T32" i="25" s="1"/>
  <c r="K31" i="25"/>
  <c r="I31" i="25"/>
  <c r="W31" i="25" s="1"/>
  <c r="G31" i="25"/>
  <c r="V31" i="25" s="1"/>
  <c r="E31" i="25"/>
  <c r="C31" i="25"/>
  <c r="K30" i="25"/>
  <c r="X30" i="25" s="1"/>
  <c r="I30" i="25"/>
  <c r="G30" i="25"/>
  <c r="E30" i="25"/>
  <c r="U30" i="25" s="1"/>
  <c r="C30" i="25"/>
  <c r="T30" i="25" s="1"/>
  <c r="K29" i="25"/>
  <c r="I29" i="25"/>
  <c r="W29" i="25" s="1"/>
  <c r="G29" i="25"/>
  <c r="V29" i="25" s="1"/>
  <c r="E29" i="25"/>
  <c r="C29" i="25"/>
  <c r="K28" i="25"/>
  <c r="I28" i="25"/>
  <c r="G28" i="25"/>
  <c r="V28" i="25" s="1"/>
  <c r="E28" i="25"/>
  <c r="U28" i="25" s="1"/>
  <c r="C28" i="25"/>
  <c r="K27" i="25"/>
  <c r="I27" i="25"/>
  <c r="G27" i="25"/>
  <c r="V27" i="25" s="1"/>
  <c r="E27" i="25"/>
  <c r="C27" i="25"/>
  <c r="K26" i="25"/>
  <c r="I26" i="25"/>
  <c r="G26" i="25"/>
  <c r="V26" i="25" s="1"/>
  <c r="E26" i="25"/>
  <c r="C26" i="25"/>
  <c r="K25" i="25"/>
  <c r="X25" i="25" s="1"/>
  <c r="I25" i="25"/>
  <c r="G25" i="25"/>
  <c r="E25" i="25"/>
  <c r="C25" i="25"/>
  <c r="T25" i="25" s="1"/>
  <c r="K24" i="25"/>
  <c r="I24" i="25"/>
  <c r="W24" i="25" s="1"/>
  <c r="G24" i="25"/>
  <c r="E24" i="25"/>
  <c r="C24" i="25"/>
  <c r="AA23" i="25"/>
  <c r="X23" i="25"/>
  <c r="K23" i="25"/>
  <c r="I23" i="25"/>
  <c r="G23" i="25"/>
  <c r="V23" i="25" s="1"/>
  <c r="E23" i="25"/>
  <c r="C23" i="25"/>
  <c r="AA22" i="25"/>
  <c r="X22" i="25"/>
  <c r="T22" i="25"/>
  <c r="K22" i="25"/>
  <c r="I22" i="25"/>
  <c r="G22" i="25"/>
  <c r="E22" i="25"/>
  <c r="U22" i="25" s="1"/>
  <c r="C22" i="25"/>
  <c r="AA21" i="25"/>
  <c r="K21" i="25"/>
  <c r="X21" i="25" s="1"/>
  <c r="I21" i="25"/>
  <c r="G21" i="25"/>
  <c r="E21" i="25"/>
  <c r="C21" i="25"/>
  <c r="T21" i="25" s="1"/>
  <c r="AA20" i="25"/>
  <c r="K20" i="25"/>
  <c r="I20" i="25"/>
  <c r="W20" i="25" s="1"/>
  <c r="G20" i="25"/>
  <c r="E20" i="25"/>
  <c r="C20" i="25"/>
  <c r="AA19" i="25"/>
  <c r="AA24" i="25" s="1"/>
  <c r="X19" i="25"/>
  <c r="T19" i="25"/>
  <c r="K19" i="25"/>
  <c r="I19" i="25"/>
  <c r="G19" i="25"/>
  <c r="V19" i="25" s="1"/>
  <c r="E19" i="25"/>
  <c r="C19" i="25"/>
  <c r="K18" i="25"/>
  <c r="X18" i="25" s="1"/>
  <c r="I18" i="25"/>
  <c r="G18" i="25"/>
  <c r="E18" i="25"/>
  <c r="C18" i="25"/>
  <c r="T18" i="25" s="1"/>
  <c r="X17" i="25"/>
  <c r="T17" i="25"/>
  <c r="K17" i="25"/>
  <c r="I17" i="25"/>
  <c r="G17" i="25"/>
  <c r="V17" i="25" s="1"/>
  <c r="E17" i="25"/>
  <c r="C17" i="25"/>
  <c r="X16" i="25"/>
  <c r="T16" i="25"/>
  <c r="K16" i="25"/>
  <c r="I16" i="25"/>
  <c r="G16" i="25"/>
  <c r="E16" i="25"/>
  <c r="U16" i="25" s="1"/>
  <c r="C16" i="25"/>
  <c r="K15" i="25"/>
  <c r="X15" i="25" s="1"/>
  <c r="I15" i="25"/>
  <c r="G15" i="25"/>
  <c r="E15" i="25"/>
  <c r="C15" i="25"/>
  <c r="T15" i="25" s="1"/>
  <c r="K14" i="25"/>
  <c r="I14" i="25"/>
  <c r="W14" i="25" s="1"/>
  <c r="G14" i="25"/>
  <c r="E14" i="25"/>
  <c r="C14" i="25"/>
  <c r="X13" i="25"/>
  <c r="T13" i="25"/>
  <c r="K13" i="25"/>
  <c r="I13" i="25"/>
  <c r="G13" i="25"/>
  <c r="V13" i="25" s="1"/>
  <c r="E13" i="25"/>
  <c r="C13" i="25"/>
  <c r="X12" i="25"/>
  <c r="T12" i="25"/>
  <c r="K12" i="25"/>
  <c r="I12" i="25"/>
  <c r="G12" i="25"/>
  <c r="E12" i="25"/>
  <c r="U12" i="25" s="1"/>
  <c r="C12" i="25"/>
  <c r="X11" i="25"/>
  <c r="K11" i="25"/>
  <c r="I11" i="25"/>
  <c r="W11" i="25" s="1"/>
  <c r="G11" i="25"/>
  <c r="E11" i="25"/>
  <c r="C11" i="25"/>
  <c r="K10" i="25"/>
  <c r="X10" i="25" s="1"/>
  <c r="I10" i="25"/>
  <c r="G10" i="25"/>
  <c r="E10" i="25"/>
  <c r="U10" i="25" s="1"/>
  <c r="C10" i="25"/>
  <c r="T10" i="25" s="1"/>
  <c r="K9" i="25"/>
  <c r="X9" i="25" s="1"/>
  <c r="I9" i="25"/>
  <c r="W9" i="25" s="1"/>
  <c r="G9" i="25"/>
  <c r="E9" i="25"/>
  <c r="C9" i="25"/>
  <c r="T9" i="25" s="1"/>
  <c r="X8" i="25"/>
  <c r="U8" i="25"/>
  <c r="T8" i="25"/>
  <c r="K8" i="25"/>
  <c r="I8" i="25"/>
  <c r="W8" i="25" s="1"/>
  <c r="G8" i="25"/>
  <c r="V8" i="25" s="1"/>
  <c r="E8" i="25"/>
  <c r="C8" i="25"/>
  <c r="W7" i="25"/>
  <c r="K7" i="25"/>
  <c r="I7" i="25"/>
  <c r="G7" i="25"/>
  <c r="E7" i="25"/>
  <c r="C7" i="25"/>
  <c r="P6" i="25"/>
  <c r="O6" i="25"/>
  <c r="R6" i="25"/>
  <c r="Q6" i="25"/>
  <c r="N6" i="25"/>
  <c r="X102" i="25"/>
  <c r="W129" i="25"/>
  <c r="U130" i="25"/>
  <c r="T106" i="25"/>
  <c r="AA9" i="25"/>
  <c r="N35" i="9"/>
  <c r="N34" i="9"/>
  <c r="N28" i="9"/>
  <c r="N29" i="9"/>
  <c r="N30" i="9"/>
  <c r="N31" i="9"/>
  <c r="N27" i="9"/>
  <c r="AA3" i="24" a="1"/>
  <c r="AA3" i="24" s="1"/>
  <c r="AD3" i="24"/>
  <c r="AC4" i="24"/>
  <c r="AB5" i="24"/>
  <c r="AA6" i="24"/>
  <c r="AE6" i="24"/>
  <c r="AD7" i="24"/>
  <c r="R4" i="24"/>
  <c r="Q4" i="24"/>
  <c r="P4" i="24"/>
  <c r="O4" i="24"/>
  <c r="N4" i="24"/>
  <c r="R3" i="24"/>
  <c r="Q3" i="24"/>
  <c r="P3" i="24"/>
  <c r="O3" i="24"/>
  <c r="N3" i="24"/>
  <c r="Y1" i="24"/>
  <c r="AA9" i="24" s="1"/>
  <c r="K352" i="24"/>
  <c r="I352" i="24"/>
  <c r="G352" i="24"/>
  <c r="E352" i="24"/>
  <c r="C352" i="24"/>
  <c r="K351" i="24"/>
  <c r="I351" i="24"/>
  <c r="G351" i="24"/>
  <c r="E351" i="24"/>
  <c r="C351" i="24"/>
  <c r="K350" i="24"/>
  <c r="I350" i="24"/>
  <c r="G350" i="24"/>
  <c r="E350" i="24"/>
  <c r="C350" i="24"/>
  <c r="K349" i="24"/>
  <c r="I349" i="24"/>
  <c r="G349" i="24"/>
  <c r="E349" i="24"/>
  <c r="C349" i="24"/>
  <c r="K348" i="24"/>
  <c r="I348" i="24"/>
  <c r="G348" i="24"/>
  <c r="E348" i="24"/>
  <c r="C348" i="24"/>
  <c r="K347" i="24"/>
  <c r="I347" i="24"/>
  <c r="G347" i="24"/>
  <c r="E347" i="24"/>
  <c r="C347" i="24"/>
  <c r="K346" i="24"/>
  <c r="I346" i="24"/>
  <c r="G346" i="24"/>
  <c r="E346" i="24"/>
  <c r="C346" i="24"/>
  <c r="K345" i="24"/>
  <c r="I345" i="24"/>
  <c r="G345" i="24"/>
  <c r="E345" i="24"/>
  <c r="C345" i="24"/>
  <c r="K344" i="24"/>
  <c r="I344" i="24"/>
  <c r="G344" i="24"/>
  <c r="E344" i="24"/>
  <c r="C344" i="24"/>
  <c r="K343" i="24"/>
  <c r="I343" i="24"/>
  <c r="G343" i="24"/>
  <c r="E343" i="24"/>
  <c r="C343" i="24"/>
  <c r="K342" i="24"/>
  <c r="I342" i="24"/>
  <c r="G342" i="24"/>
  <c r="E342" i="24"/>
  <c r="C342" i="24"/>
  <c r="K341" i="24"/>
  <c r="I341" i="24"/>
  <c r="G341" i="24"/>
  <c r="E341" i="24"/>
  <c r="C341" i="24"/>
  <c r="K340" i="24"/>
  <c r="I340" i="24"/>
  <c r="G340" i="24"/>
  <c r="E340" i="24"/>
  <c r="C340" i="24"/>
  <c r="K339" i="24"/>
  <c r="I339" i="24"/>
  <c r="G339" i="24"/>
  <c r="E339" i="24"/>
  <c r="C339" i="24"/>
  <c r="K338" i="24"/>
  <c r="I338" i="24"/>
  <c r="G338" i="24"/>
  <c r="E338" i="24"/>
  <c r="C338" i="24"/>
  <c r="K337" i="24"/>
  <c r="I337" i="24"/>
  <c r="G337" i="24"/>
  <c r="E337" i="24"/>
  <c r="C337" i="24"/>
  <c r="K336" i="24"/>
  <c r="I336" i="24"/>
  <c r="G336" i="24"/>
  <c r="E336" i="24"/>
  <c r="C336" i="24"/>
  <c r="K335" i="24"/>
  <c r="I335" i="24"/>
  <c r="G335" i="24"/>
  <c r="E335" i="24"/>
  <c r="C335" i="24"/>
  <c r="K334" i="24"/>
  <c r="I334" i="24"/>
  <c r="G334" i="24"/>
  <c r="E334" i="24"/>
  <c r="C334" i="24"/>
  <c r="K333" i="24"/>
  <c r="I333" i="24"/>
  <c r="G333" i="24"/>
  <c r="E333" i="24"/>
  <c r="C333" i="24"/>
  <c r="K332" i="24"/>
  <c r="I332" i="24"/>
  <c r="G332" i="24"/>
  <c r="E332" i="24"/>
  <c r="C332" i="24"/>
  <c r="K331" i="24"/>
  <c r="I331" i="24"/>
  <c r="G331" i="24"/>
  <c r="E331" i="24"/>
  <c r="C331" i="24"/>
  <c r="K330" i="24"/>
  <c r="I330" i="24"/>
  <c r="G330" i="24"/>
  <c r="E330" i="24"/>
  <c r="C330" i="24"/>
  <c r="K329" i="24"/>
  <c r="I329" i="24"/>
  <c r="G329" i="24"/>
  <c r="E329" i="24"/>
  <c r="C329" i="24"/>
  <c r="K328" i="24"/>
  <c r="I328" i="24"/>
  <c r="G328" i="24"/>
  <c r="E328" i="24"/>
  <c r="C328" i="24"/>
  <c r="K327" i="24"/>
  <c r="I327" i="24"/>
  <c r="G327" i="24"/>
  <c r="E327" i="24"/>
  <c r="C327" i="24"/>
  <c r="K326" i="24"/>
  <c r="I326" i="24"/>
  <c r="G326" i="24"/>
  <c r="E326" i="24"/>
  <c r="C326" i="24"/>
  <c r="K325" i="24"/>
  <c r="I325" i="24"/>
  <c r="G325" i="24"/>
  <c r="E325" i="24"/>
  <c r="C325" i="24"/>
  <c r="K324" i="24"/>
  <c r="I324" i="24"/>
  <c r="G324" i="24"/>
  <c r="E324" i="24"/>
  <c r="C324" i="24"/>
  <c r="K323" i="24"/>
  <c r="I323" i="24"/>
  <c r="G323" i="24"/>
  <c r="E323" i="24"/>
  <c r="C323" i="24"/>
  <c r="K322" i="24"/>
  <c r="I322" i="24"/>
  <c r="G322" i="24"/>
  <c r="E322" i="24"/>
  <c r="C322" i="24"/>
  <c r="K321" i="24"/>
  <c r="I321" i="24"/>
  <c r="G321" i="24"/>
  <c r="E321" i="24"/>
  <c r="C321" i="24"/>
  <c r="K320" i="24"/>
  <c r="I320" i="24"/>
  <c r="G320" i="24"/>
  <c r="E320" i="24"/>
  <c r="C320" i="24"/>
  <c r="K319" i="24"/>
  <c r="I319" i="24"/>
  <c r="G319" i="24"/>
  <c r="E319" i="24"/>
  <c r="C319" i="24"/>
  <c r="K318" i="24"/>
  <c r="I318" i="24"/>
  <c r="G318" i="24"/>
  <c r="E318" i="24"/>
  <c r="C318" i="24"/>
  <c r="K317" i="24"/>
  <c r="I317" i="24"/>
  <c r="G317" i="24"/>
  <c r="E317" i="24"/>
  <c r="C317" i="24"/>
  <c r="K316" i="24"/>
  <c r="I316" i="24"/>
  <c r="G316" i="24"/>
  <c r="E316" i="24"/>
  <c r="C316" i="24"/>
  <c r="K315" i="24"/>
  <c r="I315" i="24"/>
  <c r="G315" i="24"/>
  <c r="E315" i="24"/>
  <c r="C315" i="24"/>
  <c r="K314" i="24"/>
  <c r="I314" i="24"/>
  <c r="G314" i="24"/>
  <c r="E314" i="24"/>
  <c r="C314" i="24"/>
  <c r="K313" i="24"/>
  <c r="I313" i="24"/>
  <c r="G313" i="24"/>
  <c r="E313" i="24"/>
  <c r="C313" i="24"/>
  <c r="K312" i="24"/>
  <c r="I312" i="24"/>
  <c r="G312" i="24"/>
  <c r="E312" i="24"/>
  <c r="C312" i="24"/>
  <c r="K311" i="24"/>
  <c r="I311" i="24"/>
  <c r="G311" i="24"/>
  <c r="E311" i="24"/>
  <c r="C311" i="24"/>
  <c r="K310" i="24"/>
  <c r="I310" i="24"/>
  <c r="G310" i="24"/>
  <c r="E310" i="24"/>
  <c r="C310" i="24"/>
  <c r="K309" i="24"/>
  <c r="I309" i="24"/>
  <c r="G309" i="24"/>
  <c r="E309" i="24"/>
  <c r="C309" i="24"/>
  <c r="K308" i="24"/>
  <c r="I308" i="24"/>
  <c r="G308" i="24"/>
  <c r="E308" i="24"/>
  <c r="C308" i="24"/>
  <c r="K307" i="24"/>
  <c r="I307" i="24"/>
  <c r="G307" i="24"/>
  <c r="E307" i="24"/>
  <c r="C307" i="24"/>
  <c r="K306" i="24"/>
  <c r="I306" i="24"/>
  <c r="G306" i="24"/>
  <c r="E306" i="24"/>
  <c r="C306" i="24"/>
  <c r="K305" i="24"/>
  <c r="I305" i="24"/>
  <c r="G305" i="24"/>
  <c r="E305" i="24"/>
  <c r="C305" i="24"/>
  <c r="K304" i="24"/>
  <c r="I304" i="24"/>
  <c r="G304" i="24"/>
  <c r="E304" i="24"/>
  <c r="C304" i="24"/>
  <c r="K303" i="24"/>
  <c r="I303" i="24"/>
  <c r="G303" i="24"/>
  <c r="E303" i="24"/>
  <c r="C303" i="24"/>
  <c r="K302" i="24"/>
  <c r="I302" i="24"/>
  <c r="G302" i="24"/>
  <c r="E302" i="24"/>
  <c r="C302" i="24"/>
  <c r="K301" i="24"/>
  <c r="I301" i="24"/>
  <c r="G301" i="24"/>
  <c r="E301" i="24"/>
  <c r="C301" i="24"/>
  <c r="K300" i="24"/>
  <c r="I300" i="24"/>
  <c r="G300" i="24"/>
  <c r="E300" i="24"/>
  <c r="C300" i="24"/>
  <c r="K299" i="24"/>
  <c r="I299" i="24"/>
  <c r="G299" i="24"/>
  <c r="E299" i="24"/>
  <c r="C299" i="24"/>
  <c r="K298" i="24"/>
  <c r="I298" i="24"/>
  <c r="G298" i="24"/>
  <c r="E298" i="24"/>
  <c r="C298" i="24"/>
  <c r="K297" i="24"/>
  <c r="I297" i="24"/>
  <c r="G297" i="24"/>
  <c r="E297" i="24"/>
  <c r="C297" i="24"/>
  <c r="K296" i="24"/>
  <c r="I296" i="24"/>
  <c r="G296" i="24"/>
  <c r="E296" i="24"/>
  <c r="C296" i="24"/>
  <c r="K295" i="24"/>
  <c r="I295" i="24"/>
  <c r="G295" i="24"/>
  <c r="E295" i="24"/>
  <c r="C295" i="24"/>
  <c r="K294" i="24"/>
  <c r="I294" i="24"/>
  <c r="G294" i="24"/>
  <c r="E294" i="24"/>
  <c r="C294" i="24"/>
  <c r="K293" i="24"/>
  <c r="I293" i="24"/>
  <c r="G293" i="24"/>
  <c r="E293" i="24"/>
  <c r="C293" i="24"/>
  <c r="K292" i="24"/>
  <c r="I292" i="24"/>
  <c r="G292" i="24"/>
  <c r="E292" i="24"/>
  <c r="C292" i="24"/>
  <c r="K291" i="24"/>
  <c r="I291" i="24"/>
  <c r="G291" i="24"/>
  <c r="E291" i="24"/>
  <c r="C291" i="24"/>
  <c r="K290" i="24"/>
  <c r="I290" i="24"/>
  <c r="G290" i="24"/>
  <c r="E290" i="24"/>
  <c r="C290" i="24"/>
  <c r="K289" i="24"/>
  <c r="I289" i="24"/>
  <c r="G289" i="24"/>
  <c r="E289" i="24"/>
  <c r="C289" i="24"/>
  <c r="K288" i="24"/>
  <c r="I288" i="24"/>
  <c r="G288" i="24"/>
  <c r="E288" i="24"/>
  <c r="C288" i="24"/>
  <c r="K287" i="24"/>
  <c r="I287" i="24"/>
  <c r="G287" i="24"/>
  <c r="E287" i="24"/>
  <c r="C287" i="24"/>
  <c r="K286" i="24"/>
  <c r="I286" i="24"/>
  <c r="G286" i="24"/>
  <c r="E286" i="24"/>
  <c r="C286" i="24"/>
  <c r="K285" i="24"/>
  <c r="I285" i="24"/>
  <c r="G285" i="24"/>
  <c r="E285" i="24"/>
  <c r="C285" i="24"/>
  <c r="K284" i="24"/>
  <c r="I284" i="24"/>
  <c r="G284" i="24"/>
  <c r="E284" i="24"/>
  <c r="C284" i="24"/>
  <c r="K283" i="24"/>
  <c r="I283" i="24"/>
  <c r="G283" i="24"/>
  <c r="E283" i="24"/>
  <c r="C283" i="24"/>
  <c r="K282" i="24"/>
  <c r="I282" i="24"/>
  <c r="G282" i="24"/>
  <c r="E282" i="24"/>
  <c r="C282" i="24"/>
  <c r="K281" i="24"/>
  <c r="I281" i="24"/>
  <c r="G281" i="24"/>
  <c r="E281" i="24"/>
  <c r="C281" i="24"/>
  <c r="K280" i="24"/>
  <c r="I280" i="24"/>
  <c r="G280" i="24"/>
  <c r="E280" i="24"/>
  <c r="C280" i="24"/>
  <c r="K279" i="24"/>
  <c r="I279" i="24"/>
  <c r="G279" i="24"/>
  <c r="E279" i="24"/>
  <c r="C279" i="24"/>
  <c r="K278" i="24"/>
  <c r="I278" i="24"/>
  <c r="G278" i="24"/>
  <c r="E278" i="24"/>
  <c r="C278" i="24"/>
  <c r="K277" i="24"/>
  <c r="I277" i="24"/>
  <c r="G277" i="24"/>
  <c r="E277" i="24"/>
  <c r="C277" i="24"/>
  <c r="K276" i="24"/>
  <c r="I276" i="24"/>
  <c r="G276" i="24"/>
  <c r="E276" i="24"/>
  <c r="C276" i="24"/>
  <c r="K275" i="24"/>
  <c r="I275" i="24"/>
  <c r="G275" i="24"/>
  <c r="E275" i="24"/>
  <c r="C275" i="24"/>
  <c r="K274" i="24"/>
  <c r="I274" i="24"/>
  <c r="G274" i="24"/>
  <c r="E274" i="24"/>
  <c r="C274" i="24"/>
  <c r="K273" i="24"/>
  <c r="I273" i="24"/>
  <c r="G273" i="24"/>
  <c r="E273" i="24"/>
  <c r="C273" i="24"/>
  <c r="K272" i="24"/>
  <c r="I272" i="24"/>
  <c r="G272" i="24"/>
  <c r="E272" i="24"/>
  <c r="C272" i="24"/>
  <c r="K271" i="24"/>
  <c r="I271" i="24"/>
  <c r="G271" i="24"/>
  <c r="E271" i="24"/>
  <c r="C271" i="24"/>
  <c r="K270" i="24"/>
  <c r="I270" i="24"/>
  <c r="G270" i="24"/>
  <c r="E270" i="24"/>
  <c r="C270" i="24"/>
  <c r="K269" i="24"/>
  <c r="I269" i="24"/>
  <c r="G269" i="24"/>
  <c r="E269" i="24"/>
  <c r="C269" i="24"/>
  <c r="K268" i="24"/>
  <c r="I268" i="24"/>
  <c r="G268" i="24"/>
  <c r="E268" i="24"/>
  <c r="C268" i="24"/>
  <c r="K267" i="24"/>
  <c r="I267" i="24"/>
  <c r="G267" i="24"/>
  <c r="E267" i="24"/>
  <c r="C267" i="24"/>
  <c r="K266" i="24"/>
  <c r="I266" i="24"/>
  <c r="G266" i="24"/>
  <c r="E266" i="24"/>
  <c r="C266" i="24"/>
  <c r="K265" i="24"/>
  <c r="I265" i="24"/>
  <c r="G265" i="24"/>
  <c r="E265" i="24"/>
  <c r="C265" i="24"/>
  <c r="K264" i="24"/>
  <c r="I264" i="24"/>
  <c r="G264" i="24"/>
  <c r="E264" i="24"/>
  <c r="C264" i="24"/>
  <c r="K263" i="24"/>
  <c r="I263" i="24"/>
  <c r="G263" i="24"/>
  <c r="E263" i="24"/>
  <c r="C263" i="24"/>
  <c r="K262" i="24"/>
  <c r="I262" i="24"/>
  <c r="G262" i="24"/>
  <c r="E262" i="24"/>
  <c r="C262" i="24"/>
  <c r="K261" i="24"/>
  <c r="I261" i="24"/>
  <c r="G261" i="24"/>
  <c r="E261" i="24"/>
  <c r="C261" i="24"/>
  <c r="K260" i="24"/>
  <c r="I260" i="24"/>
  <c r="G260" i="24"/>
  <c r="E260" i="24"/>
  <c r="C260" i="24"/>
  <c r="K259" i="24"/>
  <c r="I259" i="24"/>
  <c r="G259" i="24"/>
  <c r="E259" i="24"/>
  <c r="C259" i="24"/>
  <c r="K258" i="24"/>
  <c r="I258" i="24"/>
  <c r="G258" i="24"/>
  <c r="E258" i="24"/>
  <c r="C258" i="24"/>
  <c r="K257" i="24"/>
  <c r="I257" i="24"/>
  <c r="G257" i="24"/>
  <c r="E257" i="24"/>
  <c r="C257" i="24"/>
  <c r="K256" i="24"/>
  <c r="I256" i="24"/>
  <c r="G256" i="24"/>
  <c r="E256" i="24"/>
  <c r="C256" i="24"/>
  <c r="K255" i="24"/>
  <c r="I255" i="24"/>
  <c r="G255" i="24"/>
  <c r="E255" i="24"/>
  <c r="C255" i="24"/>
  <c r="K254" i="24"/>
  <c r="I254" i="24"/>
  <c r="G254" i="24"/>
  <c r="E254" i="24"/>
  <c r="C254" i="24"/>
  <c r="K253" i="24"/>
  <c r="I253" i="24"/>
  <c r="G253" i="24"/>
  <c r="E253" i="24"/>
  <c r="C253" i="24"/>
  <c r="K252" i="24"/>
  <c r="I252" i="24"/>
  <c r="G252" i="24"/>
  <c r="E252" i="24"/>
  <c r="C252" i="24"/>
  <c r="K251" i="24"/>
  <c r="I251" i="24"/>
  <c r="G251" i="24"/>
  <c r="E251" i="24"/>
  <c r="C251" i="24"/>
  <c r="K250" i="24"/>
  <c r="I250" i="24"/>
  <c r="G250" i="24"/>
  <c r="E250" i="24"/>
  <c r="C250" i="24"/>
  <c r="K249" i="24"/>
  <c r="I249" i="24"/>
  <c r="G249" i="24"/>
  <c r="E249" i="24"/>
  <c r="C249" i="24"/>
  <c r="K248" i="24"/>
  <c r="I248" i="24"/>
  <c r="G248" i="24"/>
  <c r="E248" i="24"/>
  <c r="C248" i="24"/>
  <c r="K247" i="24"/>
  <c r="I247" i="24"/>
  <c r="G247" i="24"/>
  <c r="E247" i="24"/>
  <c r="C247" i="24"/>
  <c r="K246" i="24"/>
  <c r="I246" i="24"/>
  <c r="G246" i="24"/>
  <c r="E246" i="24"/>
  <c r="C246" i="24"/>
  <c r="K245" i="24"/>
  <c r="I245" i="24"/>
  <c r="G245" i="24"/>
  <c r="E245" i="24"/>
  <c r="C245" i="24"/>
  <c r="K244" i="24"/>
  <c r="I244" i="24"/>
  <c r="G244" i="24"/>
  <c r="E244" i="24"/>
  <c r="C244" i="24"/>
  <c r="K243" i="24"/>
  <c r="I243" i="24"/>
  <c r="G243" i="24"/>
  <c r="E243" i="24"/>
  <c r="C243" i="24"/>
  <c r="K242" i="24"/>
  <c r="I242" i="24"/>
  <c r="G242" i="24"/>
  <c r="E242" i="24"/>
  <c r="C242" i="24"/>
  <c r="K241" i="24"/>
  <c r="I241" i="24"/>
  <c r="G241" i="24"/>
  <c r="E241" i="24"/>
  <c r="C241" i="24"/>
  <c r="K240" i="24"/>
  <c r="I240" i="24"/>
  <c r="G240" i="24"/>
  <c r="E240" i="24"/>
  <c r="C240" i="24"/>
  <c r="K239" i="24"/>
  <c r="I239" i="24"/>
  <c r="G239" i="24"/>
  <c r="E239" i="24"/>
  <c r="C239" i="24"/>
  <c r="K238" i="24"/>
  <c r="I238" i="24"/>
  <c r="G238" i="24"/>
  <c r="E238" i="24"/>
  <c r="C238" i="24"/>
  <c r="K237" i="24"/>
  <c r="I237" i="24"/>
  <c r="G237" i="24"/>
  <c r="E237" i="24"/>
  <c r="C237" i="24"/>
  <c r="K236" i="24"/>
  <c r="I236" i="24"/>
  <c r="G236" i="24"/>
  <c r="E236" i="24"/>
  <c r="C236" i="24"/>
  <c r="K235" i="24"/>
  <c r="I235" i="24"/>
  <c r="G235" i="24"/>
  <c r="E235" i="24"/>
  <c r="C235" i="24"/>
  <c r="K234" i="24"/>
  <c r="I234" i="24"/>
  <c r="G234" i="24"/>
  <c r="E234" i="24"/>
  <c r="C234" i="24"/>
  <c r="K233" i="24"/>
  <c r="I233" i="24"/>
  <c r="G233" i="24"/>
  <c r="E233" i="24"/>
  <c r="C233" i="24"/>
  <c r="K232" i="24"/>
  <c r="I232" i="24"/>
  <c r="G232" i="24"/>
  <c r="E232" i="24"/>
  <c r="C232" i="24"/>
  <c r="K231" i="24"/>
  <c r="I231" i="24"/>
  <c r="G231" i="24"/>
  <c r="E231" i="24"/>
  <c r="C231" i="24"/>
  <c r="K230" i="24"/>
  <c r="I230" i="24"/>
  <c r="G230" i="24"/>
  <c r="E230" i="24"/>
  <c r="C230" i="24"/>
  <c r="K229" i="24"/>
  <c r="I229" i="24"/>
  <c r="G229" i="24"/>
  <c r="E229" i="24"/>
  <c r="C229" i="24"/>
  <c r="K228" i="24"/>
  <c r="I228" i="24"/>
  <c r="G228" i="24"/>
  <c r="E228" i="24"/>
  <c r="C228" i="24"/>
  <c r="K227" i="24"/>
  <c r="I227" i="24"/>
  <c r="G227" i="24"/>
  <c r="E227" i="24"/>
  <c r="C227" i="24"/>
  <c r="K226" i="24"/>
  <c r="I226" i="24"/>
  <c r="G226" i="24"/>
  <c r="E226" i="24"/>
  <c r="C226" i="24"/>
  <c r="K225" i="24"/>
  <c r="I225" i="24"/>
  <c r="G225" i="24"/>
  <c r="E225" i="24"/>
  <c r="C225" i="24"/>
  <c r="K224" i="24"/>
  <c r="I224" i="24"/>
  <c r="G224" i="24"/>
  <c r="E224" i="24"/>
  <c r="C224" i="24"/>
  <c r="K223" i="24"/>
  <c r="I223" i="24"/>
  <c r="G223" i="24"/>
  <c r="E223" i="24"/>
  <c r="C223" i="24"/>
  <c r="K222" i="24"/>
  <c r="I222" i="24"/>
  <c r="G222" i="24"/>
  <c r="E222" i="24"/>
  <c r="C222" i="24"/>
  <c r="K221" i="24"/>
  <c r="I221" i="24"/>
  <c r="G221" i="24"/>
  <c r="E221" i="24"/>
  <c r="C221" i="24"/>
  <c r="K220" i="24"/>
  <c r="I220" i="24"/>
  <c r="G220" i="24"/>
  <c r="E220" i="24"/>
  <c r="C220" i="24"/>
  <c r="K219" i="24"/>
  <c r="I219" i="24"/>
  <c r="G219" i="24"/>
  <c r="E219" i="24"/>
  <c r="C219" i="24"/>
  <c r="K218" i="24"/>
  <c r="I218" i="24"/>
  <c r="G218" i="24"/>
  <c r="E218" i="24"/>
  <c r="C218" i="24"/>
  <c r="K217" i="24"/>
  <c r="I217" i="24"/>
  <c r="G217" i="24"/>
  <c r="E217" i="24"/>
  <c r="C217" i="24"/>
  <c r="K216" i="24"/>
  <c r="I216" i="24"/>
  <c r="G216" i="24"/>
  <c r="E216" i="24"/>
  <c r="C216" i="24"/>
  <c r="K215" i="24"/>
  <c r="I215" i="24"/>
  <c r="G215" i="24"/>
  <c r="E215" i="24"/>
  <c r="C215" i="24"/>
  <c r="K214" i="24"/>
  <c r="I214" i="24"/>
  <c r="G214" i="24"/>
  <c r="E214" i="24"/>
  <c r="C214" i="24"/>
  <c r="K213" i="24"/>
  <c r="I213" i="24"/>
  <c r="G213" i="24"/>
  <c r="E213" i="24"/>
  <c r="C213" i="24"/>
  <c r="K212" i="24"/>
  <c r="I212" i="24"/>
  <c r="G212" i="24"/>
  <c r="E212" i="24"/>
  <c r="C212" i="24"/>
  <c r="K211" i="24"/>
  <c r="I211" i="24"/>
  <c r="G211" i="24"/>
  <c r="E211" i="24"/>
  <c r="C211" i="24"/>
  <c r="K210" i="24"/>
  <c r="I210" i="24"/>
  <c r="G210" i="24"/>
  <c r="E210" i="24"/>
  <c r="C210" i="24"/>
  <c r="K209" i="24"/>
  <c r="I209" i="24"/>
  <c r="G209" i="24"/>
  <c r="E209" i="24"/>
  <c r="C209" i="24"/>
  <c r="K208" i="24"/>
  <c r="I208" i="24"/>
  <c r="G208" i="24"/>
  <c r="E208" i="24"/>
  <c r="C208" i="24"/>
  <c r="K207" i="24"/>
  <c r="I207" i="24"/>
  <c r="G207" i="24"/>
  <c r="E207" i="24"/>
  <c r="C207" i="24"/>
  <c r="K206" i="24"/>
  <c r="I206" i="24"/>
  <c r="G206" i="24"/>
  <c r="E206" i="24"/>
  <c r="C206" i="24"/>
  <c r="K205" i="24"/>
  <c r="I205" i="24"/>
  <c r="G205" i="24"/>
  <c r="E205" i="24"/>
  <c r="C205" i="24"/>
  <c r="K204" i="24"/>
  <c r="I204" i="24"/>
  <c r="G204" i="24"/>
  <c r="E204" i="24"/>
  <c r="C204" i="24"/>
  <c r="K203" i="24"/>
  <c r="I203" i="24"/>
  <c r="G203" i="24"/>
  <c r="E203" i="24"/>
  <c r="C203" i="24"/>
  <c r="K202" i="24"/>
  <c r="I202" i="24"/>
  <c r="G202" i="24"/>
  <c r="E202" i="24"/>
  <c r="C202" i="24"/>
  <c r="K201" i="24"/>
  <c r="I201" i="24"/>
  <c r="G201" i="24"/>
  <c r="E201" i="24"/>
  <c r="C201" i="24"/>
  <c r="K200" i="24"/>
  <c r="I200" i="24"/>
  <c r="G200" i="24"/>
  <c r="E200" i="24"/>
  <c r="C200" i="24"/>
  <c r="K199" i="24"/>
  <c r="I199" i="24"/>
  <c r="G199" i="24"/>
  <c r="E199" i="24"/>
  <c r="C199" i="24"/>
  <c r="K198" i="24"/>
  <c r="I198" i="24"/>
  <c r="G198" i="24"/>
  <c r="E198" i="24"/>
  <c r="C198" i="24"/>
  <c r="K197" i="24"/>
  <c r="I197" i="24"/>
  <c r="G197" i="24"/>
  <c r="E197" i="24"/>
  <c r="C197" i="24"/>
  <c r="K196" i="24"/>
  <c r="I196" i="24"/>
  <c r="G196" i="24"/>
  <c r="E196" i="24"/>
  <c r="C196" i="24"/>
  <c r="K195" i="24"/>
  <c r="I195" i="24"/>
  <c r="G195" i="24"/>
  <c r="E195" i="24"/>
  <c r="C195" i="24"/>
  <c r="K194" i="24"/>
  <c r="I194" i="24"/>
  <c r="G194" i="24"/>
  <c r="E194" i="24"/>
  <c r="C194" i="24"/>
  <c r="K193" i="24"/>
  <c r="I193" i="24"/>
  <c r="G193" i="24"/>
  <c r="E193" i="24"/>
  <c r="C193" i="24"/>
  <c r="K192" i="24"/>
  <c r="I192" i="24"/>
  <c r="G192" i="24"/>
  <c r="E192" i="24"/>
  <c r="C192" i="24"/>
  <c r="K191" i="24"/>
  <c r="I191" i="24"/>
  <c r="G191" i="24"/>
  <c r="E191" i="24"/>
  <c r="C191" i="24"/>
  <c r="K190" i="24"/>
  <c r="I190" i="24"/>
  <c r="G190" i="24"/>
  <c r="E190" i="24"/>
  <c r="C190" i="24"/>
  <c r="K189" i="24"/>
  <c r="I189" i="24"/>
  <c r="G189" i="24"/>
  <c r="E189" i="24"/>
  <c r="C189" i="24"/>
  <c r="K188" i="24"/>
  <c r="I188" i="24"/>
  <c r="G188" i="24"/>
  <c r="E188" i="24"/>
  <c r="C188" i="24"/>
  <c r="K187" i="24"/>
  <c r="I187" i="24"/>
  <c r="G187" i="24"/>
  <c r="E187" i="24"/>
  <c r="C187" i="24"/>
  <c r="K186" i="24"/>
  <c r="I186" i="24"/>
  <c r="G186" i="24"/>
  <c r="E186" i="24"/>
  <c r="C186" i="24"/>
  <c r="K185" i="24"/>
  <c r="I185" i="24"/>
  <c r="G185" i="24"/>
  <c r="E185" i="24"/>
  <c r="C185" i="24"/>
  <c r="K184" i="24"/>
  <c r="I184" i="24"/>
  <c r="G184" i="24"/>
  <c r="E184" i="24"/>
  <c r="C184" i="24"/>
  <c r="K183" i="24"/>
  <c r="I183" i="24"/>
  <c r="G183" i="24"/>
  <c r="E183" i="24"/>
  <c r="C183" i="24"/>
  <c r="K182" i="24"/>
  <c r="I182" i="24"/>
  <c r="G182" i="24"/>
  <c r="E182" i="24"/>
  <c r="C182" i="24"/>
  <c r="K181" i="24"/>
  <c r="I181" i="24"/>
  <c r="G181" i="24"/>
  <c r="E181" i="24"/>
  <c r="C181" i="24"/>
  <c r="K180" i="24"/>
  <c r="I180" i="24"/>
  <c r="G180" i="24"/>
  <c r="E180" i="24"/>
  <c r="C180" i="24"/>
  <c r="K179" i="24"/>
  <c r="I179" i="24"/>
  <c r="G179" i="24"/>
  <c r="E179" i="24"/>
  <c r="C179" i="24"/>
  <c r="K178" i="24"/>
  <c r="I178" i="24"/>
  <c r="G178" i="24"/>
  <c r="E178" i="24"/>
  <c r="C178" i="24"/>
  <c r="K177" i="24"/>
  <c r="I177" i="24"/>
  <c r="G177" i="24"/>
  <c r="E177" i="24"/>
  <c r="C177" i="24"/>
  <c r="K176" i="24"/>
  <c r="I176" i="24"/>
  <c r="G176" i="24"/>
  <c r="E176" i="24"/>
  <c r="C176" i="24"/>
  <c r="K175" i="24"/>
  <c r="I175" i="24"/>
  <c r="G175" i="24"/>
  <c r="E175" i="24"/>
  <c r="C175" i="24"/>
  <c r="K174" i="24"/>
  <c r="I174" i="24"/>
  <c r="G174" i="24"/>
  <c r="E174" i="24"/>
  <c r="C174" i="24"/>
  <c r="K173" i="24"/>
  <c r="I173" i="24"/>
  <c r="G173" i="24"/>
  <c r="E173" i="24"/>
  <c r="C173" i="24"/>
  <c r="K172" i="24"/>
  <c r="I172" i="24"/>
  <c r="G172" i="24"/>
  <c r="E172" i="24"/>
  <c r="C172" i="24"/>
  <c r="K171" i="24"/>
  <c r="I171" i="24"/>
  <c r="G171" i="24"/>
  <c r="E171" i="24"/>
  <c r="C171" i="24"/>
  <c r="K170" i="24"/>
  <c r="I170" i="24"/>
  <c r="G170" i="24"/>
  <c r="E170" i="24"/>
  <c r="C170" i="24"/>
  <c r="K169" i="24"/>
  <c r="I169" i="24"/>
  <c r="G169" i="24"/>
  <c r="E169" i="24"/>
  <c r="C169" i="24"/>
  <c r="K168" i="24"/>
  <c r="I168" i="24"/>
  <c r="G168" i="24"/>
  <c r="E168" i="24"/>
  <c r="C168" i="24"/>
  <c r="K167" i="24"/>
  <c r="I167" i="24"/>
  <c r="G167" i="24"/>
  <c r="E167" i="24"/>
  <c r="C167" i="24"/>
  <c r="K166" i="24"/>
  <c r="I166" i="24"/>
  <c r="G166" i="24"/>
  <c r="E166" i="24"/>
  <c r="C166" i="24"/>
  <c r="K165" i="24"/>
  <c r="I165" i="24"/>
  <c r="G165" i="24"/>
  <c r="E165" i="24"/>
  <c r="C165" i="24"/>
  <c r="K164" i="24"/>
  <c r="I164" i="24"/>
  <c r="G164" i="24"/>
  <c r="E164" i="24"/>
  <c r="C164" i="24"/>
  <c r="K163" i="24"/>
  <c r="I163" i="24"/>
  <c r="G163" i="24"/>
  <c r="E163" i="24"/>
  <c r="C163" i="24"/>
  <c r="K162" i="24"/>
  <c r="I162" i="24"/>
  <c r="G162" i="24"/>
  <c r="E162" i="24"/>
  <c r="C162" i="24"/>
  <c r="K161" i="24"/>
  <c r="I161" i="24"/>
  <c r="G161" i="24"/>
  <c r="E161" i="24"/>
  <c r="C161" i="24"/>
  <c r="K160" i="24"/>
  <c r="I160" i="24"/>
  <c r="G160" i="24"/>
  <c r="E160" i="24"/>
  <c r="C160" i="24"/>
  <c r="K159" i="24"/>
  <c r="I159" i="24"/>
  <c r="G159" i="24"/>
  <c r="E159" i="24"/>
  <c r="C159" i="24"/>
  <c r="K158" i="24"/>
  <c r="I158" i="24"/>
  <c r="G158" i="24"/>
  <c r="E158" i="24"/>
  <c r="C158" i="24"/>
  <c r="K157" i="24"/>
  <c r="I157" i="24"/>
  <c r="G157" i="24"/>
  <c r="E157" i="24"/>
  <c r="C157" i="24"/>
  <c r="K156" i="24"/>
  <c r="I156" i="24"/>
  <c r="G156" i="24"/>
  <c r="E156" i="24"/>
  <c r="C156" i="24"/>
  <c r="K155" i="24"/>
  <c r="I155" i="24"/>
  <c r="G155" i="24"/>
  <c r="E155" i="24"/>
  <c r="C155" i="24"/>
  <c r="K154" i="24"/>
  <c r="I154" i="24"/>
  <c r="G154" i="24"/>
  <c r="E154" i="24"/>
  <c r="C154" i="24"/>
  <c r="K153" i="24"/>
  <c r="I153" i="24"/>
  <c r="G153" i="24"/>
  <c r="E153" i="24"/>
  <c r="C153" i="24"/>
  <c r="K152" i="24"/>
  <c r="I152" i="24"/>
  <c r="G152" i="24"/>
  <c r="E152" i="24"/>
  <c r="C152" i="24"/>
  <c r="K151" i="24"/>
  <c r="I151" i="24"/>
  <c r="G151" i="24"/>
  <c r="E151" i="24"/>
  <c r="C151" i="24"/>
  <c r="K150" i="24"/>
  <c r="I150" i="24"/>
  <c r="G150" i="24"/>
  <c r="E150" i="24"/>
  <c r="C150" i="24"/>
  <c r="K149" i="24"/>
  <c r="I149" i="24"/>
  <c r="G149" i="24"/>
  <c r="E149" i="24"/>
  <c r="C149" i="24"/>
  <c r="K148" i="24"/>
  <c r="I148" i="24"/>
  <c r="G148" i="24"/>
  <c r="E148" i="24"/>
  <c r="C148" i="24"/>
  <c r="K147" i="24"/>
  <c r="I147" i="24"/>
  <c r="G147" i="24"/>
  <c r="E147" i="24"/>
  <c r="C147" i="24"/>
  <c r="K146" i="24"/>
  <c r="I146" i="24"/>
  <c r="G146" i="24"/>
  <c r="E146" i="24"/>
  <c r="C146" i="24"/>
  <c r="K145" i="24"/>
  <c r="I145" i="24"/>
  <c r="G145" i="24"/>
  <c r="E145" i="24"/>
  <c r="C145" i="24"/>
  <c r="K144" i="24"/>
  <c r="I144" i="24"/>
  <c r="G144" i="24"/>
  <c r="E144" i="24"/>
  <c r="C144" i="24"/>
  <c r="K143" i="24"/>
  <c r="I143" i="24"/>
  <c r="G143" i="24"/>
  <c r="E143" i="24"/>
  <c r="C143" i="24"/>
  <c r="K142" i="24"/>
  <c r="I142" i="24"/>
  <c r="G142" i="24"/>
  <c r="E142" i="24"/>
  <c r="C142" i="24"/>
  <c r="K141" i="24"/>
  <c r="I141" i="24"/>
  <c r="G141" i="24"/>
  <c r="E141" i="24"/>
  <c r="C141" i="24"/>
  <c r="K140" i="24"/>
  <c r="I140" i="24"/>
  <c r="G140" i="24"/>
  <c r="E140" i="24"/>
  <c r="C140" i="24"/>
  <c r="K139" i="24"/>
  <c r="I139" i="24"/>
  <c r="G139" i="24"/>
  <c r="E139" i="24"/>
  <c r="C139" i="24"/>
  <c r="K138" i="24"/>
  <c r="I138" i="24"/>
  <c r="G138" i="24"/>
  <c r="E138" i="24"/>
  <c r="C138" i="24"/>
  <c r="K137" i="24"/>
  <c r="I137" i="24"/>
  <c r="G137" i="24"/>
  <c r="E137" i="24"/>
  <c r="C137" i="24"/>
  <c r="K136" i="24"/>
  <c r="I136" i="24"/>
  <c r="G136" i="24"/>
  <c r="E136" i="24"/>
  <c r="C136" i="24"/>
  <c r="K135" i="24"/>
  <c r="I135" i="24"/>
  <c r="G135" i="24"/>
  <c r="E135" i="24"/>
  <c r="C135" i="24"/>
  <c r="K134" i="24"/>
  <c r="I134" i="24"/>
  <c r="G134" i="24"/>
  <c r="E134" i="24"/>
  <c r="C134" i="24"/>
  <c r="K133" i="24"/>
  <c r="I133" i="24"/>
  <c r="G133" i="24"/>
  <c r="E133" i="24"/>
  <c r="C133" i="24"/>
  <c r="K132" i="24"/>
  <c r="I132" i="24"/>
  <c r="G132" i="24"/>
  <c r="E132" i="24"/>
  <c r="C132" i="24"/>
  <c r="K131" i="24"/>
  <c r="I131" i="24"/>
  <c r="G131" i="24"/>
  <c r="E131" i="24"/>
  <c r="C131" i="24"/>
  <c r="K130" i="24"/>
  <c r="I130" i="24"/>
  <c r="G130" i="24"/>
  <c r="E130" i="24"/>
  <c r="C130" i="24"/>
  <c r="K129" i="24"/>
  <c r="I129" i="24"/>
  <c r="G129" i="24"/>
  <c r="E129" i="24"/>
  <c r="C129" i="24"/>
  <c r="K128" i="24"/>
  <c r="I128" i="24"/>
  <c r="G128" i="24"/>
  <c r="E128" i="24"/>
  <c r="C128" i="24"/>
  <c r="K127" i="24"/>
  <c r="I127" i="24"/>
  <c r="G127" i="24"/>
  <c r="E127" i="24"/>
  <c r="C127" i="24"/>
  <c r="K126" i="24"/>
  <c r="I126" i="24"/>
  <c r="G126" i="24"/>
  <c r="E126" i="24"/>
  <c r="C126" i="24"/>
  <c r="K125" i="24"/>
  <c r="I125" i="24"/>
  <c r="G125" i="24"/>
  <c r="E125" i="24"/>
  <c r="C125" i="24"/>
  <c r="K124" i="24"/>
  <c r="I124" i="24"/>
  <c r="G124" i="24"/>
  <c r="E124" i="24"/>
  <c r="C124" i="24"/>
  <c r="K123" i="24"/>
  <c r="I123" i="24"/>
  <c r="G123" i="24"/>
  <c r="E123" i="24"/>
  <c r="C123" i="24"/>
  <c r="K122" i="24"/>
  <c r="I122" i="24"/>
  <c r="G122" i="24"/>
  <c r="E122" i="24"/>
  <c r="C122" i="24"/>
  <c r="K121" i="24"/>
  <c r="I121" i="24"/>
  <c r="G121" i="24"/>
  <c r="E121" i="24"/>
  <c r="C121" i="24"/>
  <c r="K120" i="24"/>
  <c r="I120" i="24"/>
  <c r="G120" i="24"/>
  <c r="E120" i="24"/>
  <c r="C120" i="24"/>
  <c r="K119" i="24"/>
  <c r="I119" i="24"/>
  <c r="G119" i="24"/>
  <c r="E119" i="24"/>
  <c r="C119" i="24"/>
  <c r="K118" i="24"/>
  <c r="I118" i="24"/>
  <c r="G118" i="24"/>
  <c r="E118" i="24"/>
  <c r="C118" i="24"/>
  <c r="K117" i="24"/>
  <c r="I117" i="24"/>
  <c r="G117" i="24"/>
  <c r="E117" i="24"/>
  <c r="C117" i="24"/>
  <c r="K116" i="24"/>
  <c r="I116" i="24"/>
  <c r="G116" i="24"/>
  <c r="E116" i="24"/>
  <c r="C116" i="24"/>
  <c r="K115" i="24"/>
  <c r="I115" i="24"/>
  <c r="G115" i="24"/>
  <c r="E115" i="24"/>
  <c r="C115" i="24"/>
  <c r="K114" i="24"/>
  <c r="I114" i="24"/>
  <c r="G114" i="24"/>
  <c r="E114" i="24"/>
  <c r="C114" i="24"/>
  <c r="K113" i="24"/>
  <c r="I113" i="24"/>
  <c r="G113" i="24"/>
  <c r="E113" i="24"/>
  <c r="C113" i="24"/>
  <c r="K112" i="24"/>
  <c r="I112" i="24"/>
  <c r="G112" i="24"/>
  <c r="E112" i="24"/>
  <c r="C112" i="24"/>
  <c r="K111" i="24"/>
  <c r="I111" i="24"/>
  <c r="G111" i="24"/>
  <c r="E111" i="24"/>
  <c r="C111" i="24"/>
  <c r="K110" i="24"/>
  <c r="I110" i="24"/>
  <c r="G110" i="24"/>
  <c r="E110" i="24"/>
  <c r="C110" i="24"/>
  <c r="K109" i="24"/>
  <c r="I109" i="24"/>
  <c r="G109" i="24"/>
  <c r="E109" i="24"/>
  <c r="C109" i="24"/>
  <c r="K108" i="24"/>
  <c r="I108" i="24"/>
  <c r="G108" i="24"/>
  <c r="E108" i="24"/>
  <c r="C108" i="24"/>
  <c r="K107" i="24"/>
  <c r="I107" i="24"/>
  <c r="G107" i="24"/>
  <c r="E107" i="24"/>
  <c r="C107" i="24"/>
  <c r="K106" i="24"/>
  <c r="I106" i="24"/>
  <c r="G106" i="24"/>
  <c r="E106" i="24"/>
  <c r="C106" i="24"/>
  <c r="K105" i="24"/>
  <c r="I105" i="24"/>
  <c r="G105" i="24"/>
  <c r="E105" i="24"/>
  <c r="C105" i="24"/>
  <c r="K104" i="24"/>
  <c r="I104" i="24"/>
  <c r="G104" i="24"/>
  <c r="E104" i="24"/>
  <c r="C104" i="24"/>
  <c r="K103" i="24"/>
  <c r="I103" i="24"/>
  <c r="G103" i="24"/>
  <c r="E103" i="24"/>
  <c r="C103" i="24"/>
  <c r="K102" i="24"/>
  <c r="I102" i="24"/>
  <c r="G102" i="24"/>
  <c r="E102" i="24"/>
  <c r="C102" i="24"/>
  <c r="K101" i="24"/>
  <c r="I101" i="24"/>
  <c r="G101" i="24"/>
  <c r="E101" i="24"/>
  <c r="C101" i="24"/>
  <c r="K100" i="24"/>
  <c r="I100" i="24"/>
  <c r="G100" i="24"/>
  <c r="E100" i="24"/>
  <c r="C100" i="24"/>
  <c r="K99" i="24"/>
  <c r="I99" i="24"/>
  <c r="G99" i="24"/>
  <c r="E99" i="24"/>
  <c r="C99" i="24"/>
  <c r="K98" i="24"/>
  <c r="I98" i="24"/>
  <c r="G98" i="24"/>
  <c r="E98" i="24"/>
  <c r="C98" i="24"/>
  <c r="K97" i="24"/>
  <c r="I97" i="24"/>
  <c r="G97" i="24"/>
  <c r="E97" i="24"/>
  <c r="C97" i="24"/>
  <c r="K96" i="24"/>
  <c r="I96" i="24"/>
  <c r="G96" i="24"/>
  <c r="E96" i="24"/>
  <c r="C96" i="24"/>
  <c r="K95" i="24"/>
  <c r="I95" i="24"/>
  <c r="G95" i="24"/>
  <c r="E95" i="24"/>
  <c r="C95" i="24"/>
  <c r="K94" i="24"/>
  <c r="I94" i="24"/>
  <c r="G94" i="24"/>
  <c r="E94" i="24"/>
  <c r="C94" i="24"/>
  <c r="K93" i="24"/>
  <c r="I93" i="24"/>
  <c r="G93" i="24"/>
  <c r="E93" i="24"/>
  <c r="C93" i="24"/>
  <c r="K92" i="24"/>
  <c r="I92" i="24"/>
  <c r="G92" i="24"/>
  <c r="E92" i="24"/>
  <c r="C92" i="24"/>
  <c r="K91" i="24"/>
  <c r="I91" i="24"/>
  <c r="G91" i="24"/>
  <c r="E91" i="24"/>
  <c r="C91" i="24"/>
  <c r="K90" i="24"/>
  <c r="I90" i="24"/>
  <c r="G90" i="24"/>
  <c r="E90" i="24"/>
  <c r="C90" i="24"/>
  <c r="K89" i="24"/>
  <c r="I89" i="24"/>
  <c r="G89" i="24"/>
  <c r="E89" i="24"/>
  <c r="C89" i="24"/>
  <c r="K88" i="24"/>
  <c r="I88" i="24"/>
  <c r="G88" i="24"/>
  <c r="E88" i="24"/>
  <c r="C88" i="24"/>
  <c r="K87" i="24"/>
  <c r="I87" i="24"/>
  <c r="G87" i="24"/>
  <c r="E87" i="24"/>
  <c r="C87" i="24"/>
  <c r="K86" i="24"/>
  <c r="I86" i="24"/>
  <c r="G86" i="24"/>
  <c r="E86" i="24"/>
  <c r="C86" i="24"/>
  <c r="K85" i="24"/>
  <c r="I85" i="24"/>
  <c r="G85" i="24"/>
  <c r="E85" i="24"/>
  <c r="C85" i="24"/>
  <c r="K84" i="24"/>
  <c r="I84" i="24"/>
  <c r="G84" i="24"/>
  <c r="E84" i="24"/>
  <c r="C84" i="24"/>
  <c r="K83" i="24"/>
  <c r="I83" i="24"/>
  <c r="G83" i="24"/>
  <c r="E83" i="24"/>
  <c r="C83" i="24"/>
  <c r="K82" i="24"/>
  <c r="I82" i="24"/>
  <c r="G82" i="24"/>
  <c r="E82" i="24"/>
  <c r="C82" i="24"/>
  <c r="K81" i="24"/>
  <c r="I81" i="24"/>
  <c r="G81" i="24"/>
  <c r="E81" i="24"/>
  <c r="C81" i="24"/>
  <c r="K80" i="24"/>
  <c r="I80" i="24"/>
  <c r="G80" i="24"/>
  <c r="E80" i="24"/>
  <c r="C80" i="24"/>
  <c r="K79" i="24"/>
  <c r="I79" i="24"/>
  <c r="G79" i="24"/>
  <c r="E79" i="24"/>
  <c r="C79" i="24"/>
  <c r="K78" i="24"/>
  <c r="I78" i="24"/>
  <c r="G78" i="24"/>
  <c r="E78" i="24"/>
  <c r="C78" i="24"/>
  <c r="K77" i="24"/>
  <c r="I77" i="24"/>
  <c r="G77" i="24"/>
  <c r="E77" i="24"/>
  <c r="C77" i="24"/>
  <c r="K76" i="24"/>
  <c r="I76" i="24"/>
  <c r="G76" i="24"/>
  <c r="E76" i="24"/>
  <c r="C76" i="24"/>
  <c r="K75" i="24"/>
  <c r="I75" i="24"/>
  <c r="G75" i="24"/>
  <c r="E75" i="24"/>
  <c r="C75" i="24"/>
  <c r="K74" i="24"/>
  <c r="I74" i="24"/>
  <c r="G74" i="24"/>
  <c r="E74" i="24"/>
  <c r="C74" i="24"/>
  <c r="K73" i="24"/>
  <c r="I73" i="24"/>
  <c r="G73" i="24"/>
  <c r="E73" i="24"/>
  <c r="C73" i="24"/>
  <c r="K72" i="24"/>
  <c r="I72" i="24"/>
  <c r="G72" i="24"/>
  <c r="E72" i="24"/>
  <c r="C72" i="24"/>
  <c r="K71" i="24"/>
  <c r="I71" i="24"/>
  <c r="G71" i="24"/>
  <c r="E71" i="24"/>
  <c r="C71" i="24"/>
  <c r="K70" i="24"/>
  <c r="I70" i="24"/>
  <c r="G70" i="24"/>
  <c r="E70" i="24"/>
  <c r="C70" i="24"/>
  <c r="K69" i="24"/>
  <c r="I69" i="24"/>
  <c r="G69" i="24"/>
  <c r="E69" i="24"/>
  <c r="C69" i="24"/>
  <c r="K68" i="24"/>
  <c r="I68" i="24"/>
  <c r="G68" i="24"/>
  <c r="E68" i="24"/>
  <c r="C68" i="24"/>
  <c r="K67" i="24"/>
  <c r="I67" i="24"/>
  <c r="G67" i="24"/>
  <c r="E67" i="24"/>
  <c r="C67" i="24"/>
  <c r="K66" i="24"/>
  <c r="I66" i="24"/>
  <c r="G66" i="24"/>
  <c r="E66" i="24"/>
  <c r="C66" i="24"/>
  <c r="K65" i="24"/>
  <c r="I65" i="24"/>
  <c r="G65" i="24"/>
  <c r="E65" i="24"/>
  <c r="C65" i="24"/>
  <c r="K64" i="24"/>
  <c r="I64" i="24"/>
  <c r="G64" i="24"/>
  <c r="E64" i="24"/>
  <c r="C64" i="24"/>
  <c r="K63" i="24"/>
  <c r="I63" i="24"/>
  <c r="G63" i="24"/>
  <c r="E63" i="24"/>
  <c r="C63" i="24"/>
  <c r="K62" i="24"/>
  <c r="I62" i="24"/>
  <c r="G62" i="24"/>
  <c r="E62" i="24"/>
  <c r="C62" i="24"/>
  <c r="K61" i="24"/>
  <c r="I61" i="24"/>
  <c r="G61" i="24"/>
  <c r="E61" i="24"/>
  <c r="C61" i="24"/>
  <c r="K60" i="24"/>
  <c r="I60" i="24"/>
  <c r="G60" i="24"/>
  <c r="E60" i="24"/>
  <c r="C60" i="24"/>
  <c r="K59" i="24"/>
  <c r="I59" i="24"/>
  <c r="G59" i="24"/>
  <c r="E59" i="24"/>
  <c r="C59" i="24"/>
  <c r="K58" i="24"/>
  <c r="I58" i="24"/>
  <c r="G58" i="24"/>
  <c r="E58" i="24"/>
  <c r="C58" i="24"/>
  <c r="K57" i="24"/>
  <c r="I57" i="24"/>
  <c r="G57" i="24"/>
  <c r="E57" i="24"/>
  <c r="C57" i="24"/>
  <c r="K56" i="24"/>
  <c r="I56" i="24"/>
  <c r="G56" i="24"/>
  <c r="E56" i="24"/>
  <c r="C56" i="24"/>
  <c r="K55" i="24"/>
  <c r="I55" i="24"/>
  <c r="G55" i="24"/>
  <c r="E55" i="24"/>
  <c r="C55" i="24"/>
  <c r="K54" i="24"/>
  <c r="I54" i="24"/>
  <c r="G54" i="24"/>
  <c r="E54" i="24"/>
  <c r="C54" i="24"/>
  <c r="K53" i="24"/>
  <c r="I53" i="24"/>
  <c r="G53" i="24"/>
  <c r="E53" i="24"/>
  <c r="C53" i="24"/>
  <c r="K52" i="24"/>
  <c r="I52" i="24"/>
  <c r="G52" i="24"/>
  <c r="E52" i="24"/>
  <c r="C52" i="24"/>
  <c r="K51" i="24"/>
  <c r="I51" i="24"/>
  <c r="G51" i="24"/>
  <c r="E51" i="24"/>
  <c r="C51" i="24"/>
  <c r="K50" i="24"/>
  <c r="I50" i="24"/>
  <c r="G50" i="24"/>
  <c r="E50" i="24"/>
  <c r="C50" i="24"/>
  <c r="K49" i="24"/>
  <c r="I49" i="24"/>
  <c r="G49" i="24"/>
  <c r="E49" i="24"/>
  <c r="U49" i="24" s="1"/>
  <c r="C49" i="24"/>
  <c r="K48" i="24"/>
  <c r="I48" i="24"/>
  <c r="W48" i="24" s="1"/>
  <c r="G48" i="24"/>
  <c r="E48" i="24"/>
  <c r="C48" i="24"/>
  <c r="K47" i="24"/>
  <c r="I47" i="24"/>
  <c r="G47" i="24"/>
  <c r="E47" i="24"/>
  <c r="C47" i="24"/>
  <c r="K46" i="24"/>
  <c r="I46" i="24"/>
  <c r="G46" i="24"/>
  <c r="E46" i="24"/>
  <c r="C46" i="24"/>
  <c r="K45" i="24"/>
  <c r="I45" i="24"/>
  <c r="G45" i="24"/>
  <c r="E45" i="24"/>
  <c r="U45" i="24" s="1"/>
  <c r="C45" i="24"/>
  <c r="K44" i="24"/>
  <c r="I44" i="24"/>
  <c r="G44" i="24"/>
  <c r="E44" i="24"/>
  <c r="C44" i="24"/>
  <c r="K43" i="24"/>
  <c r="I43" i="24"/>
  <c r="G43" i="24"/>
  <c r="E43" i="24"/>
  <c r="U43" i="24" s="1"/>
  <c r="C43" i="24"/>
  <c r="K42" i="24"/>
  <c r="I42" i="24"/>
  <c r="W42" i="24" s="1"/>
  <c r="G42" i="24"/>
  <c r="E42" i="24"/>
  <c r="C42" i="24"/>
  <c r="K41" i="24"/>
  <c r="I41" i="24"/>
  <c r="G41" i="24"/>
  <c r="E41" i="24"/>
  <c r="U41" i="24" s="1"/>
  <c r="C41" i="24"/>
  <c r="K40" i="24"/>
  <c r="X40" i="24" s="1"/>
  <c r="I40" i="24"/>
  <c r="G40" i="24"/>
  <c r="E40" i="24"/>
  <c r="C40" i="24"/>
  <c r="T40" i="24" s="1"/>
  <c r="K39" i="24"/>
  <c r="X39" i="24" s="1"/>
  <c r="I39" i="24"/>
  <c r="G39" i="24"/>
  <c r="E39" i="24"/>
  <c r="C39" i="24"/>
  <c r="T39" i="24" s="1"/>
  <c r="K38" i="24"/>
  <c r="X38" i="24" s="1"/>
  <c r="I38" i="24"/>
  <c r="G38" i="24"/>
  <c r="E38" i="24"/>
  <c r="C38" i="24"/>
  <c r="T38" i="24" s="1"/>
  <c r="K37" i="24"/>
  <c r="I37" i="24"/>
  <c r="W37" i="24" s="1"/>
  <c r="G37" i="24"/>
  <c r="V37" i="24" s="1"/>
  <c r="E37" i="24"/>
  <c r="C37" i="24"/>
  <c r="AA36" i="24"/>
  <c r="K36" i="24"/>
  <c r="I36" i="24"/>
  <c r="G36" i="24"/>
  <c r="E36" i="24"/>
  <c r="C36" i="24"/>
  <c r="K35" i="24"/>
  <c r="X35" i="24" s="1"/>
  <c r="I35" i="24"/>
  <c r="W35" i="24" s="1"/>
  <c r="G35" i="24"/>
  <c r="E35" i="24"/>
  <c r="C35" i="24"/>
  <c r="T35" i="24" s="1"/>
  <c r="K34" i="24"/>
  <c r="I34" i="24"/>
  <c r="G34" i="24"/>
  <c r="E34" i="24"/>
  <c r="U34" i="24" s="1"/>
  <c r="C34" i="24"/>
  <c r="K33" i="24"/>
  <c r="X33" i="24" s="1"/>
  <c r="I33" i="24"/>
  <c r="W33" i="24" s="1"/>
  <c r="G33" i="24"/>
  <c r="E33" i="24"/>
  <c r="C33" i="24"/>
  <c r="T33" i="24" s="1"/>
  <c r="K32" i="24"/>
  <c r="I32" i="24"/>
  <c r="G32" i="24"/>
  <c r="V32" i="24" s="1"/>
  <c r="E32" i="24"/>
  <c r="C32" i="24"/>
  <c r="K31" i="24"/>
  <c r="X31" i="24" s="1"/>
  <c r="I31" i="24"/>
  <c r="W31" i="24" s="1"/>
  <c r="G31" i="24"/>
  <c r="E31" i="24"/>
  <c r="C31" i="24"/>
  <c r="T31" i="24" s="1"/>
  <c r="K30" i="24"/>
  <c r="I30" i="24"/>
  <c r="G30" i="24"/>
  <c r="E30" i="24"/>
  <c r="U30" i="24" s="1"/>
  <c r="C30" i="24"/>
  <c r="K29" i="24"/>
  <c r="X29" i="24" s="1"/>
  <c r="I29" i="24"/>
  <c r="W29" i="24" s="1"/>
  <c r="G29" i="24"/>
  <c r="E29" i="24"/>
  <c r="C29" i="24"/>
  <c r="T29" i="24" s="1"/>
  <c r="K28" i="24"/>
  <c r="I28" i="24"/>
  <c r="W28" i="24" s="1"/>
  <c r="G28" i="24"/>
  <c r="V28" i="24" s="1"/>
  <c r="E28" i="24"/>
  <c r="C28" i="24"/>
  <c r="K27" i="24"/>
  <c r="I27" i="24"/>
  <c r="W27" i="24" s="1"/>
  <c r="G27" i="24"/>
  <c r="V27" i="24" s="1"/>
  <c r="E27" i="24"/>
  <c r="C27" i="24"/>
  <c r="K26" i="24"/>
  <c r="I26" i="24"/>
  <c r="W26" i="24" s="1"/>
  <c r="G26" i="24"/>
  <c r="V26" i="24" s="1"/>
  <c r="E26" i="24"/>
  <c r="C26" i="24"/>
  <c r="K25" i="24"/>
  <c r="X25" i="24" s="1"/>
  <c r="I25" i="24"/>
  <c r="G25" i="24"/>
  <c r="E25" i="24"/>
  <c r="C25" i="24"/>
  <c r="K24" i="24"/>
  <c r="X24" i="24" s="1"/>
  <c r="I24" i="24"/>
  <c r="W24" i="24" s="1"/>
  <c r="G24" i="24"/>
  <c r="E24" i="24"/>
  <c r="C24" i="24"/>
  <c r="T24" i="24" s="1"/>
  <c r="AA23" i="24"/>
  <c r="V23" i="24"/>
  <c r="K23" i="24"/>
  <c r="X23" i="24" s="1"/>
  <c r="I23" i="24"/>
  <c r="W23" i="24" s="1"/>
  <c r="G23" i="24"/>
  <c r="E23" i="24"/>
  <c r="C23" i="24"/>
  <c r="T23" i="24" s="1"/>
  <c r="AA22" i="24"/>
  <c r="K22" i="24"/>
  <c r="I22" i="24"/>
  <c r="W22" i="24" s="1"/>
  <c r="G22" i="24"/>
  <c r="V22" i="24" s="1"/>
  <c r="E22" i="24"/>
  <c r="C22" i="24"/>
  <c r="AA21" i="24"/>
  <c r="K21" i="24"/>
  <c r="I21" i="24"/>
  <c r="G21" i="24"/>
  <c r="E21" i="24"/>
  <c r="U21" i="24" s="1"/>
  <c r="C21" i="24"/>
  <c r="AA20" i="24"/>
  <c r="K20" i="24"/>
  <c r="X20" i="24" s="1"/>
  <c r="I20" i="24"/>
  <c r="G20" i="24"/>
  <c r="E20" i="24"/>
  <c r="U20" i="24" s="1"/>
  <c r="C20" i="24"/>
  <c r="T20" i="24" s="1"/>
  <c r="AA19" i="24"/>
  <c r="V19" i="24"/>
  <c r="K19" i="24"/>
  <c r="X19" i="24" s="1"/>
  <c r="I19" i="24"/>
  <c r="W19" i="24" s="1"/>
  <c r="G19" i="24"/>
  <c r="E19" i="24"/>
  <c r="C19" i="24"/>
  <c r="T19" i="24" s="1"/>
  <c r="K18" i="24"/>
  <c r="I18" i="24"/>
  <c r="G18" i="24"/>
  <c r="V18" i="24" s="1"/>
  <c r="E18" i="24"/>
  <c r="U18" i="24" s="1"/>
  <c r="C18" i="24"/>
  <c r="V17" i="24"/>
  <c r="K17" i="24"/>
  <c r="X17" i="24" s="1"/>
  <c r="I17" i="24"/>
  <c r="W17" i="24" s="1"/>
  <c r="G17" i="24"/>
  <c r="E17" i="24"/>
  <c r="C17" i="24"/>
  <c r="T17" i="24" s="1"/>
  <c r="K16" i="24"/>
  <c r="I16" i="24"/>
  <c r="W16" i="24" s="1"/>
  <c r="G16" i="24"/>
  <c r="V16" i="24" s="1"/>
  <c r="E16" i="24"/>
  <c r="C16" i="24"/>
  <c r="K15" i="24"/>
  <c r="I15" i="24"/>
  <c r="G15" i="24"/>
  <c r="V15" i="24" s="1"/>
  <c r="E15" i="24"/>
  <c r="U15" i="24" s="1"/>
  <c r="C15" i="24"/>
  <c r="V14" i="24"/>
  <c r="K14" i="24"/>
  <c r="X14" i="24" s="1"/>
  <c r="I14" i="24"/>
  <c r="G14" i="24"/>
  <c r="E14" i="24"/>
  <c r="U14" i="24" s="1"/>
  <c r="C14" i="24"/>
  <c r="T14" i="24" s="1"/>
  <c r="V13" i="24"/>
  <c r="K13" i="24"/>
  <c r="X13" i="24" s="1"/>
  <c r="I13" i="24"/>
  <c r="W13" i="24" s="1"/>
  <c r="G13" i="24"/>
  <c r="E13" i="24"/>
  <c r="C13" i="24"/>
  <c r="T13" i="24" s="1"/>
  <c r="K12" i="24"/>
  <c r="I12" i="24"/>
  <c r="W12" i="24" s="1"/>
  <c r="G12" i="24"/>
  <c r="V12" i="24" s="1"/>
  <c r="E12" i="24"/>
  <c r="C12" i="24"/>
  <c r="V11" i="24"/>
  <c r="K11" i="24"/>
  <c r="X11" i="24" s="1"/>
  <c r="I11" i="24"/>
  <c r="G11" i="24"/>
  <c r="E11" i="24"/>
  <c r="U11" i="24" s="1"/>
  <c r="C11" i="24"/>
  <c r="T11" i="24" s="1"/>
  <c r="K10" i="24"/>
  <c r="I10" i="24"/>
  <c r="W10" i="24" s="1"/>
  <c r="G10" i="24"/>
  <c r="V10" i="24" s="1"/>
  <c r="E10" i="24"/>
  <c r="C10" i="24"/>
  <c r="K9" i="24"/>
  <c r="I9" i="24"/>
  <c r="G9" i="24"/>
  <c r="V9" i="24" s="1"/>
  <c r="E9" i="24"/>
  <c r="U9" i="24" s="1"/>
  <c r="C9" i="24"/>
  <c r="V8" i="24"/>
  <c r="K8" i="24"/>
  <c r="X8" i="24" s="1"/>
  <c r="I8" i="24"/>
  <c r="G8" i="24"/>
  <c r="E8" i="24"/>
  <c r="U8" i="24" s="1"/>
  <c r="C8" i="24"/>
  <c r="T8" i="24" s="1"/>
  <c r="K7" i="24"/>
  <c r="I7" i="24"/>
  <c r="G7" i="24"/>
  <c r="E7" i="24"/>
  <c r="C7" i="24"/>
  <c r="Q6" i="24"/>
  <c r="P6" i="24"/>
  <c r="R6" i="24"/>
  <c r="O6" i="24"/>
  <c r="N6" i="24"/>
  <c r="X49" i="24"/>
  <c r="V42" i="24"/>
  <c r="U36" i="24"/>
  <c r="T45" i="24"/>
  <c r="M35" i="9"/>
  <c r="M34" i="9"/>
  <c r="M28" i="9"/>
  <c r="M29" i="9"/>
  <c r="M30" i="9"/>
  <c r="M31" i="9"/>
  <c r="M27" i="9"/>
  <c r="AA3" i="23" a="1"/>
  <c r="AA3" i="23" s="1"/>
  <c r="AC3" i="23"/>
  <c r="AD3" i="23"/>
  <c r="AB4" i="23"/>
  <c r="AC4" i="23"/>
  <c r="AA5" i="23"/>
  <c r="AB5" i="23"/>
  <c r="AE5" i="23"/>
  <c r="AA6" i="23"/>
  <c r="AD6" i="23"/>
  <c r="AE6" i="23"/>
  <c r="AC7" i="23"/>
  <c r="AD7" i="23"/>
  <c r="Q4" i="23"/>
  <c r="P4" i="23"/>
  <c r="O4" i="23"/>
  <c r="N4" i="23"/>
  <c r="R3" i="23"/>
  <c r="Q3" i="23"/>
  <c r="P3" i="23"/>
  <c r="O3" i="23"/>
  <c r="N3" i="23"/>
  <c r="T26" i="23" s="1"/>
  <c r="R4" i="23"/>
  <c r="Y1" i="23"/>
  <c r="AA9" i="23" s="1"/>
  <c r="K352" i="23"/>
  <c r="I352" i="23"/>
  <c r="G352" i="23"/>
  <c r="E352" i="23"/>
  <c r="C352" i="23"/>
  <c r="K351" i="23"/>
  <c r="I351" i="23"/>
  <c r="G351" i="23"/>
  <c r="E351" i="23"/>
  <c r="C351" i="23"/>
  <c r="K350" i="23"/>
  <c r="I350" i="23"/>
  <c r="G350" i="23"/>
  <c r="E350" i="23"/>
  <c r="C350" i="23"/>
  <c r="K349" i="23"/>
  <c r="I349" i="23"/>
  <c r="G349" i="23"/>
  <c r="E349" i="23"/>
  <c r="C349" i="23"/>
  <c r="K348" i="23"/>
  <c r="I348" i="23"/>
  <c r="G348" i="23"/>
  <c r="E348" i="23"/>
  <c r="C348" i="23"/>
  <c r="K347" i="23"/>
  <c r="I347" i="23"/>
  <c r="G347" i="23"/>
  <c r="E347" i="23"/>
  <c r="C347" i="23"/>
  <c r="K346" i="23"/>
  <c r="I346" i="23"/>
  <c r="G346" i="23"/>
  <c r="E346" i="23"/>
  <c r="C346" i="23"/>
  <c r="K345" i="23"/>
  <c r="I345" i="23"/>
  <c r="G345" i="23"/>
  <c r="E345" i="23"/>
  <c r="C345" i="23"/>
  <c r="K344" i="23"/>
  <c r="I344" i="23"/>
  <c r="G344" i="23"/>
  <c r="E344" i="23"/>
  <c r="C344" i="23"/>
  <c r="K343" i="23"/>
  <c r="I343" i="23"/>
  <c r="G343" i="23"/>
  <c r="E343" i="23"/>
  <c r="C343" i="23"/>
  <c r="K342" i="23"/>
  <c r="I342" i="23"/>
  <c r="G342" i="23"/>
  <c r="E342" i="23"/>
  <c r="C342" i="23"/>
  <c r="K341" i="23"/>
  <c r="I341" i="23"/>
  <c r="G341" i="23"/>
  <c r="E341" i="23"/>
  <c r="C341" i="23"/>
  <c r="K340" i="23"/>
  <c r="I340" i="23"/>
  <c r="G340" i="23"/>
  <c r="E340" i="23"/>
  <c r="C340" i="23"/>
  <c r="K339" i="23"/>
  <c r="I339" i="23"/>
  <c r="G339" i="23"/>
  <c r="E339" i="23"/>
  <c r="C339" i="23"/>
  <c r="K338" i="23"/>
  <c r="I338" i="23"/>
  <c r="G338" i="23"/>
  <c r="E338" i="23"/>
  <c r="C338" i="23"/>
  <c r="K337" i="23"/>
  <c r="I337" i="23"/>
  <c r="G337" i="23"/>
  <c r="E337" i="23"/>
  <c r="C337" i="23"/>
  <c r="K336" i="23"/>
  <c r="I336" i="23"/>
  <c r="G336" i="23"/>
  <c r="E336" i="23"/>
  <c r="C336" i="23"/>
  <c r="K335" i="23"/>
  <c r="I335" i="23"/>
  <c r="G335" i="23"/>
  <c r="E335" i="23"/>
  <c r="C335" i="23"/>
  <c r="K334" i="23"/>
  <c r="I334" i="23"/>
  <c r="G334" i="23"/>
  <c r="E334" i="23"/>
  <c r="C334" i="23"/>
  <c r="K333" i="23"/>
  <c r="I333" i="23"/>
  <c r="G333" i="23"/>
  <c r="E333" i="23"/>
  <c r="C333" i="23"/>
  <c r="K332" i="23"/>
  <c r="I332" i="23"/>
  <c r="G332" i="23"/>
  <c r="E332" i="23"/>
  <c r="C332" i="23"/>
  <c r="K331" i="23"/>
  <c r="I331" i="23"/>
  <c r="G331" i="23"/>
  <c r="E331" i="23"/>
  <c r="C331" i="23"/>
  <c r="K330" i="23"/>
  <c r="I330" i="23"/>
  <c r="G330" i="23"/>
  <c r="E330" i="23"/>
  <c r="C330" i="23"/>
  <c r="K329" i="23"/>
  <c r="I329" i="23"/>
  <c r="G329" i="23"/>
  <c r="E329" i="23"/>
  <c r="C329" i="23"/>
  <c r="K328" i="23"/>
  <c r="I328" i="23"/>
  <c r="G328" i="23"/>
  <c r="E328" i="23"/>
  <c r="C328" i="23"/>
  <c r="K327" i="23"/>
  <c r="I327" i="23"/>
  <c r="G327" i="23"/>
  <c r="E327" i="23"/>
  <c r="C327" i="23"/>
  <c r="K326" i="23"/>
  <c r="I326" i="23"/>
  <c r="G326" i="23"/>
  <c r="E326" i="23"/>
  <c r="C326" i="23"/>
  <c r="K325" i="23"/>
  <c r="I325" i="23"/>
  <c r="G325" i="23"/>
  <c r="E325" i="23"/>
  <c r="C325" i="23"/>
  <c r="K324" i="23"/>
  <c r="I324" i="23"/>
  <c r="G324" i="23"/>
  <c r="E324" i="23"/>
  <c r="C324" i="23"/>
  <c r="K323" i="23"/>
  <c r="I323" i="23"/>
  <c r="G323" i="23"/>
  <c r="E323" i="23"/>
  <c r="C323" i="23"/>
  <c r="K322" i="23"/>
  <c r="I322" i="23"/>
  <c r="G322" i="23"/>
  <c r="E322" i="23"/>
  <c r="C322" i="23"/>
  <c r="K321" i="23"/>
  <c r="I321" i="23"/>
  <c r="G321" i="23"/>
  <c r="E321" i="23"/>
  <c r="C321" i="23"/>
  <c r="K320" i="23"/>
  <c r="I320" i="23"/>
  <c r="G320" i="23"/>
  <c r="E320" i="23"/>
  <c r="C320" i="23"/>
  <c r="K319" i="23"/>
  <c r="I319" i="23"/>
  <c r="G319" i="23"/>
  <c r="E319" i="23"/>
  <c r="C319" i="23"/>
  <c r="K318" i="23"/>
  <c r="I318" i="23"/>
  <c r="G318" i="23"/>
  <c r="E318" i="23"/>
  <c r="C318" i="23"/>
  <c r="K317" i="23"/>
  <c r="I317" i="23"/>
  <c r="G317" i="23"/>
  <c r="E317" i="23"/>
  <c r="C317" i="23"/>
  <c r="K316" i="23"/>
  <c r="I316" i="23"/>
  <c r="G316" i="23"/>
  <c r="E316" i="23"/>
  <c r="C316" i="23"/>
  <c r="K315" i="23"/>
  <c r="I315" i="23"/>
  <c r="G315" i="23"/>
  <c r="E315" i="23"/>
  <c r="C315" i="23"/>
  <c r="K314" i="23"/>
  <c r="I314" i="23"/>
  <c r="G314" i="23"/>
  <c r="E314" i="23"/>
  <c r="C314" i="23"/>
  <c r="K313" i="23"/>
  <c r="I313" i="23"/>
  <c r="G313" i="23"/>
  <c r="E313" i="23"/>
  <c r="C313" i="23"/>
  <c r="K312" i="23"/>
  <c r="I312" i="23"/>
  <c r="G312" i="23"/>
  <c r="E312" i="23"/>
  <c r="C312" i="23"/>
  <c r="K311" i="23"/>
  <c r="I311" i="23"/>
  <c r="G311" i="23"/>
  <c r="E311" i="23"/>
  <c r="C311" i="23"/>
  <c r="K310" i="23"/>
  <c r="I310" i="23"/>
  <c r="G310" i="23"/>
  <c r="E310" i="23"/>
  <c r="C310" i="23"/>
  <c r="K309" i="23"/>
  <c r="I309" i="23"/>
  <c r="G309" i="23"/>
  <c r="E309" i="23"/>
  <c r="C309" i="23"/>
  <c r="K308" i="23"/>
  <c r="I308" i="23"/>
  <c r="G308" i="23"/>
  <c r="E308" i="23"/>
  <c r="C308" i="23"/>
  <c r="K307" i="23"/>
  <c r="I307" i="23"/>
  <c r="G307" i="23"/>
  <c r="E307" i="23"/>
  <c r="C307" i="23"/>
  <c r="K306" i="23"/>
  <c r="I306" i="23"/>
  <c r="G306" i="23"/>
  <c r="E306" i="23"/>
  <c r="C306" i="23"/>
  <c r="K305" i="23"/>
  <c r="I305" i="23"/>
  <c r="G305" i="23"/>
  <c r="E305" i="23"/>
  <c r="C305" i="23"/>
  <c r="K304" i="23"/>
  <c r="I304" i="23"/>
  <c r="G304" i="23"/>
  <c r="E304" i="23"/>
  <c r="C304" i="23"/>
  <c r="K303" i="23"/>
  <c r="I303" i="23"/>
  <c r="G303" i="23"/>
  <c r="E303" i="23"/>
  <c r="C303" i="23"/>
  <c r="K302" i="23"/>
  <c r="I302" i="23"/>
  <c r="G302" i="23"/>
  <c r="E302" i="23"/>
  <c r="C302" i="23"/>
  <c r="K301" i="23"/>
  <c r="I301" i="23"/>
  <c r="G301" i="23"/>
  <c r="E301" i="23"/>
  <c r="C301" i="23"/>
  <c r="K300" i="23"/>
  <c r="I300" i="23"/>
  <c r="G300" i="23"/>
  <c r="E300" i="23"/>
  <c r="C300" i="23"/>
  <c r="K299" i="23"/>
  <c r="I299" i="23"/>
  <c r="G299" i="23"/>
  <c r="E299" i="23"/>
  <c r="C299" i="23"/>
  <c r="K298" i="23"/>
  <c r="I298" i="23"/>
  <c r="G298" i="23"/>
  <c r="E298" i="23"/>
  <c r="C298" i="23"/>
  <c r="K297" i="23"/>
  <c r="I297" i="23"/>
  <c r="G297" i="23"/>
  <c r="E297" i="23"/>
  <c r="C297" i="23"/>
  <c r="K296" i="23"/>
  <c r="I296" i="23"/>
  <c r="G296" i="23"/>
  <c r="E296" i="23"/>
  <c r="C296" i="23"/>
  <c r="K295" i="23"/>
  <c r="I295" i="23"/>
  <c r="G295" i="23"/>
  <c r="E295" i="23"/>
  <c r="C295" i="23"/>
  <c r="K294" i="23"/>
  <c r="I294" i="23"/>
  <c r="G294" i="23"/>
  <c r="E294" i="23"/>
  <c r="C294" i="23"/>
  <c r="K293" i="23"/>
  <c r="I293" i="23"/>
  <c r="G293" i="23"/>
  <c r="E293" i="23"/>
  <c r="C293" i="23"/>
  <c r="K292" i="23"/>
  <c r="I292" i="23"/>
  <c r="G292" i="23"/>
  <c r="E292" i="23"/>
  <c r="C292" i="23"/>
  <c r="K291" i="23"/>
  <c r="I291" i="23"/>
  <c r="G291" i="23"/>
  <c r="E291" i="23"/>
  <c r="C291" i="23"/>
  <c r="K290" i="23"/>
  <c r="I290" i="23"/>
  <c r="G290" i="23"/>
  <c r="E290" i="23"/>
  <c r="C290" i="23"/>
  <c r="K289" i="23"/>
  <c r="I289" i="23"/>
  <c r="G289" i="23"/>
  <c r="E289" i="23"/>
  <c r="C289" i="23"/>
  <c r="K288" i="23"/>
  <c r="I288" i="23"/>
  <c r="G288" i="23"/>
  <c r="E288" i="23"/>
  <c r="C288" i="23"/>
  <c r="K287" i="23"/>
  <c r="I287" i="23"/>
  <c r="G287" i="23"/>
  <c r="E287" i="23"/>
  <c r="C287" i="23"/>
  <c r="K286" i="23"/>
  <c r="I286" i="23"/>
  <c r="G286" i="23"/>
  <c r="E286" i="23"/>
  <c r="C286" i="23"/>
  <c r="K285" i="23"/>
  <c r="I285" i="23"/>
  <c r="G285" i="23"/>
  <c r="E285" i="23"/>
  <c r="C285" i="23"/>
  <c r="K284" i="23"/>
  <c r="I284" i="23"/>
  <c r="G284" i="23"/>
  <c r="E284" i="23"/>
  <c r="C284" i="23"/>
  <c r="K283" i="23"/>
  <c r="I283" i="23"/>
  <c r="G283" i="23"/>
  <c r="E283" i="23"/>
  <c r="C283" i="23"/>
  <c r="K282" i="23"/>
  <c r="I282" i="23"/>
  <c r="G282" i="23"/>
  <c r="E282" i="23"/>
  <c r="C282" i="23"/>
  <c r="K281" i="23"/>
  <c r="I281" i="23"/>
  <c r="G281" i="23"/>
  <c r="E281" i="23"/>
  <c r="C281" i="23"/>
  <c r="K280" i="23"/>
  <c r="I280" i="23"/>
  <c r="G280" i="23"/>
  <c r="E280" i="23"/>
  <c r="C280" i="23"/>
  <c r="K279" i="23"/>
  <c r="I279" i="23"/>
  <c r="G279" i="23"/>
  <c r="E279" i="23"/>
  <c r="C279" i="23"/>
  <c r="K278" i="23"/>
  <c r="I278" i="23"/>
  <c r="G278" i="23"/>
  <c r="E278" i="23"/>
  <c r="C278" i="23"/>
  <c r="K277" i="23"/>
  <c r="I277" i="23"/>
  <c r="G277" i="23"/>
  <c r="E277" i="23"/>
  <c r="C277" i="23"/>
  <c r="K276" i="23"/>
  <c r="I276" i="23"/>
  <c r="G276" i="23"/>
  <c r="E276" i="23"/>
  <c r="C276" i="23"/>
  <c r="K275" i="23"/>
  <c r="I275" i="23"/>
  <c r="G275" i="23"/>
  <c r="E275" i="23"/>
  <c r="C275" i="23"/>
  <c r="K274" i="23"/>
  <c r="I274" i="23"/>
  <c r="G274" i="23"/>
  <c r="E274" i="23"/>
  <c r="C274" i="23"/>
  <c r="K273" i="23"/>
  <c r="I273" i="23"/>
  <c r="G273" i="23"/>
  <c r="E273" i="23"/>
  <c r="C273" i="23"/>
  <c r="K272" i="23"/>
  <c r="I272" i="23"/>
  <c r="G272" i="23"/>
  <c r="E272" i="23"/>
  <c r="C272" i="23"/>
  <c r="K271" i="23"/>
  <c r="I271" i="23"/>
  <c r="G271" i="23"/>
  <c r="E271" i="23"/>
  <c r="C271" i="23"/>
  <c r="K270" i="23"/>
  <c r="I270" i="23"/>
  <c r="G270" i="23"/>
  <c r="E270" i="23"/>
  <c r="C270" i="23"/>
  <c r="K269" i="23"/>
  <c r="I269" i="23"/>
  <c r="G269" i="23"/>
  <c r="E269" i="23"/>
  <c r="C269" i="23"/>
  <c r="K268" i="23"/>
  <c r="I268" i="23"/>
  <c r="G268" i="23"/>
  <c r="E268" i="23"/>
  <c r="C268" i="23"/>
  <c r="K267" i="23"/>
  <c r="I267" i="23"/>
  <c r="G267" i="23"/>
  <c r="E267" i="23"/>
  <c r="C267" i="23"/>
  <c r="K266" i="23"/>
  <c r="I266" i="23"/>
  <c r="G266" i="23"/>
  <c r="E266" i="23"/>
  <c r="C266" i="23"/>
  <c r="K265" i="23"/>
  <c r="I265" i="23"/>
  <c r="G265" i="23"/>
  <c r="E265" i="23"/>
  <c r="C265" i="23"/>
  <c r="K264" i="23"/>
  <c r="I264" i="23"/>
  <c r="G264" i="23"/>
  <c r="E264" i="23"/>
  <c r="C264" i="23"/>
  <c r="K263" i="23"/>
  <c r="I263" i="23"/>
  <c r="G263" i="23"/>
  <c r="E263" i="23"/>
  <c r="C263" i="23"/>
  <c r="K262" i="23"/>
  <c r="I262" i="23"/>
  <c r="G262" i="23"/>
  <c r="E262" i="23"/>
  <c r="C262" i="23"/>
  <c r="K261" i="23"/>
  <c r="I261" i="23"/>
  <c r="G261" i="23"/>
  <c r="E261" i="23"/>
  <c r="C261" i="23"/>
  <c r="K260" i="23"/>
  <c r="I260" i="23"/>
  <c r="G260" i="23"/>
  <c r="E260" i="23"/>
  <c r="C260" i="23"/>
  <c r="K259" i="23"/>
  <c r="I259" i="23"/>
  <c r="G259" i="23"/>
  <c r="E259" i="23"/>
  <c r="C259" i="23"/>
  <c r="K258" i="23"/>
  <c r="I258" i="23"/>
  <c r="G258" i="23"/>
  <c r="E258" i="23"/>
  <c r="C258" i="23"/>
  <c r="K257" i="23"/>
  <c r="I257" i="23"/>
  <c r="G257" i="23"/>
  <c r="E257" i="23"/>
  <c r="C257" i="23"/>
  <c r="K256" i="23"/>
  <c r="I256" i="23"/>
  <c r="G256" i="23"/>
  <c r="E256" i="23"/>
  <c r="C256" i="23"/>
  <c r="K255" i="23"/>
  <c r="I255" i="23"/>
  <c r="G255" i="23"/>
  <c r="E255" i="23"/>
  <c r="C255" i="23"/>
  <c r="K254" i="23"/>
  <c r="I254" i="23"/>
  <c r="G254" i="23"/>
  <c r="E254" i="23"/>
  <c r="C254" i="23"/>
  <c r="K253" i="23"/>
  <c r="I253" i="23"/>
  <c r="G253" i="23"/>
  <c r="E253" i="23"/>
  <c r="C253" i="23"/>
  <c r="K252" i="23"/>
  <c r="I252" i="23"/>
  <c r="G252" i="23"/>
  <c r="E252" i="23"/>
  <c r="C252" i="23"/>
  <c r="K251" i="23"/>
  <c r="I251" i="23"/>
  <c r="G251" i="23"/>
  <c r="E251" i="23"/>
  <c r="C251" i="23"/>
  <c r="K250" i="23"/>
  <c r="I250" i="23"/>
  <c r="G250" i="23"/>
  <c r="E250" i="23"/>
  <c r="C250" i="23"/>
  <c r="K249" i="23"/>
  <c r="I249" i="23"/>
  <c r="G249" i="23"/>
  <c r="E249" i="23"/>
  <c r="C249" i="23"/>
  <c r="K248" i="23"/>
  <c r="I248" i="23"/>
  <c r="G248" i="23"/>
  <c r="E248" i="23"/>
  <c r="C248" i="23"/>
  <c r="K247" i="23"/>
  <c r="I247" i="23"/>
  <c r="G247" i="23"/>
  <c r="E247" i="23"/>
  <c r="C247" i="23"/>
  <c r="K246" i="23"/>
  <c r="I246" i="23"/>
  <c r="G246" i="23"/>
  <c r="E246" i="23"/>
  <c r="C246" i="23"/>
  <c r="K245" i="23"/>
  <c r="I245" i="23"/>
  <c r="G245" i="23"/>
  <c r="E245" i="23"/>
  <c r="C245" i="23"/>
  <c r="K244" i="23"/>
  <c r="I244" i="23"/>
  <c r="G244" i="23"/>
  <c r="E244" i="23"/>
  <c r="C244" i="23"/>
  <c r="K243" i="23"/>
  <c r="I243" i="23"/>
  <c r="G243" i="23"/>
  <c r="E243" i="23"/>
  <c r="C243" i="23"/>
  <c r="K242" i="23"/>
  <c r="I242" i="23"/>
  <c r="G242" i="23"/>
  <c r="E242" i="23"/>
  <c r="C242" i="23"/>
  <c r="K241" i="23"/>
  <c r="I241" i="23"/>
  <c r="G241" i="23"/>
  <c r="E241" i="23"/>
  <c r="C241" i="23"/>
  <c r="K240" i="23"/>
  <c r="I240" i="23"/>
  <c r="G240" i="23"/>
  <c r="E240" i="23"/>
  <c r="C240" i="23"/>
  <c r="K239" i="23"/>
  <c r="I239" i="23"/>
  <c r="G239" i="23"/>
  <c r="E239" i="23"/>
  <c r="C239" i="23"/>
  <c r="K238" i="23"/>
  <c r="I238" i="23"/>
  <c r="G238" i="23"/>
  <c r="E238" i="23"/>
  <c r="C238" i="23"/>
  <c r="K237" i="23"/>
  <c r="I237" i="23"/>
  <c r="G237" i="23"/>
  <c r="E237" i="23"/>
  <c r="C237" i="23"/>
  <c r="K236" i="23"/>
  <c r="I236" i="23"/>
  <c r="G236" i="23"/>
  <c r="E236" i="23"/>
  <c r="C236" i="23"/>
  <c r="K235" i="23"/>
  <c r="I235" i="23"/>
  <c r="G235" i="23"/>
  <c r="E235" i="23"/>
  <c r="C235" i="23"/>
  <c r="K234" i="23"/>
  <c r="I234" i="23"/>
  <c r="G234" i="23"/>
  <c r="E234" i="23"/>
  <c r="C234" i="23"/>
  <c r="K233" i="23"/>
  <c r="I233" i="23"/>
  <c r="G233" i="23"/>
  <c r="E233" i="23"/>
  <c r="C233" i="23"/>
  <c r="K232" i="23"/>
  <c r="I232" i="23"/>
  <c r="G232" i="23"/>
  <c r="E232" i="23"/>
  <c r="C232" i="23"/>
  <c r="K231" i="23"/>
  <c r="I231" i="23"/>
  <c r="G231" i="23"/>
  <c r="E231" i="23"/>
  <c r="C231" i="23"/>
  <c r="K230" i="23"/>
  <c r="I230" i="23"/>
  <c r="G230" i="23"/>
  <c r="E230" i="23"/>
  <c r="C230" i="23"/>
  <c r="K229" i="23"/>
  <c r="I229" i="23"/>
  <c r="G229" i="23"/>
  <c r="E229" i="23"/>
  <c r="C229" i="23"/>
  <c r="K228" i="23"/>
  <c r="I228" i="23"/>
  <c r="G228" i="23"/>
  <c r="E228" i="23"/>
  <c r="C228" i="23"/>
  <c r="K227" i="23"/>
  <c r="I227" i="23"/>
  <c r="G227" i="23"/>
  <c r="E227" i="23"/>
  <c r="C227" i="23"/>
  <c r="K226" i="23"/>
  <c r="I226" i="23"/>
  <c r="G226" i="23"/>
  <c r="E226" i="23"/>
  <c r="C226" i="23"/>
  <c r="K225" i="23"/>
  <c r="I225" i="23"/>
  <c r="G225" i="23"/>
  <c r="E225" i="23"/>
  <c r="C225" i="23"/>
  <c r="K224" i="23"/>
  <c r="I224" i="23"/>
  <c r="G224" i="23"/>
  <c r="E224" i="23"/>
  <c r="C224" i="23"/>
  <c r="K223" i="23"/>
  <c r="I223" i="23"/>
  <c r="G223" i="23"/>
  <c r="E223" i="23"/>
  <c r="C223" i="23"/>
  <c r="K222" i="23"/>
  <c r="I222" i="23"/>
  <c r="G222" i="23"/>
  <c r="E222" i="23"/>
  <c r="C222" i="23"/>
  <c r="K221" i="23"/>
  <c r="I221" i="23"/>
  <c r="G221" i="23"/>
  <c r="E221" i="23"/>
  <c r="C221" i="23"/>
  <c r="K220" i="23"/>
  <c r="I220" i="23"/>
  <c r="G220" i="23"/>
  <c r="E220" i="23"/>
  <c r="C220" i="23"/>
  <c r="K219" i="23"/>
  <c r="I219" i="23"/>
  <c r="G219" i="23"/>
  <c r="E219" i="23"/>
  <c r="C219" i="23"/>
  <c r="K218" i="23"/>
  <c r="I218" i="23"/>
  <c r="G218" i="23"/>
  <c r="E218" i="23"/>
  <c r="C218" i="23"/>
  <c r="K217" i="23"/>
  <c r="I217" i="23"/>
  <c r="G217" i="23"/>
  <c r="E217" i="23"/>
  <c r="C217" i="23"/>
  <c r="K216" i="23"/>
  <c r="I216" i="23"/>
  <c r="G216" i="23"/>
  <c r="E216" i="23"/>
  <c r="C216" i="23"/>
  <c r="K215" i="23"/>
  <c r="I215" i="23"/>
  <c r="G215" i="23"/>
  <c r="E215" i="23"/>
  <c r="C215" i="23"/>
  <c r="K214" i="23"/>
  <c r="I214" i="23"/>
  <c r="G214" i="23"/>
  <c r="E214" i="23"/>
  <c r="C214" i="23"/>
  <c r="K213" i="23"/>
  <c r="I213" i="23"/>
  <c r="G213" i="23"/>
  <c r="E213" i="23"/>
  <c r="C213" i="23"/>
  <c r="K212" i="23"/>
  <c r="I212" i="23"/>
  <c r="G212" i="23"/>
  <c r="E212" i="23"/>
  <c r="C212" i="23"/>
  <c r="K211" i="23"/>
  <c r="I211" i="23"/>
  <c r="G211" i="23"/>
  <c r="E211" i="23"/>
  <c r="C211" i="23"/>
  <c r="K210" i="23"/>
  <c r="I210" i="23"/>
  <c r="G210" i="23"/>
  <c r="E210" i="23"/>
  <c r="C210" i="23"/>
  <c r="K209" i="23"/>
  <c r="I209" i="23"/>
  <c r="G209" i="23"/>
  <c r="E209" i="23"/>
  <c r="C209" i="23"/>
  <c r="K208" i="23"/>
  <c r="I208" i="23"/>
  <c r="G208" i="23"/>
  <c r="E208" i="23"/>
  <c r="C208" i="23"/>
  <c r="K207" i="23"/>
  <c r="I207" i="23"/>
  <c r="G207" i="23"/>
  <c r="E207" i="23"/>
  <c r="C207" i="23"/>
  <c r="K206" i="23"/>
  <c r="I206" i="23"/>
  <c r="G206" i="23"/>
  <c r="E206" i="23"/>
  <c r="C206" i="23"/>
  <c r="K205" i="23"/>
  <c r="I205" i="23"/>
  <c r="G205" i="23"/>
  <c r="E205" i="23"/>
  <c r="C205" i="23"/>
  <c r="K204" i="23"/>
  <c r="I204" i="23"/>
  <c r="G204" i="23"/>
  <c r="E204" i="23"/>
  <c r="C204" i="23"/>
  <c r="K203" i="23"/>
  <c r="I203" i="23"/>
  <c r="G203" i="23"/>
  <c r="E203" i="23"/>
  <c r="C203" i="23"/>
  <c r="K202" i="23"/>
  <c r="I202" i="23"/>
  <c r="G202" i="23"/>
  <c r="E202" i="23"/>
  <c r="C202" i="23"/>
  <c r="K201" i="23"/>
  <c r="I201" i="23"/>
  <c r="G201" i="23"/>
  <c r="E201" i="23"/>
  <c r="C201" i="23"/>
  <c r="K200" i="23"/>
  <c r="I200" i="23"/>
  <c r="G200" i="23"/>
  <c r="E200" i="23"/>
  <c r="C200" i="23"/>
  <c r="K199" i="23"/>
  <c r="I199" i="23"/>
  <c r="G199" i="23"/>
  <c r="E199" i="23"/>
  <c r="C199" i="23"/>
  <c r="K198" i="23"/>
  <c r="I198" i="23"/>
  <c r="G198" i="23"/>
  <c r="E198" i="23"/>
  <c r="C198" i="23"/>
  <c r="K197" i="23"/>
  <c r="I197" i="23"/>
  <c r="G197" i="23"/>
  <c r="E197" i="23"/>
  <c r="C197" i="23"/>
  <c r="K196" i="23"/>
  <c r="I196" i="23"/>
  <c r="G196" i="23"/>
  <c r="E196" i="23"/>
  <c r="C196" i="23"/>
  <c r="K195" i="23"/>
  <c r="I195" i="23"/>
  <c r="G195" i="23"/>
  <c r="E195" i="23"/>
  <c r="C195" i="23"/>
  <c r="K194" i="23"/>
  <c r="I194" i="23"/>
  <c r="G194" i="23"/>
  <c r="E194" i="23"/>
  <c r="C194" i="23"/>
  <c r="K193" i="23"/>
  <c r="I193" i="23"/>
  <c r="G193" i="23"/>
  <c r="E193" i="23"/>
  <c r="C193" i="23"/>
  <c r="K192" i="23"/>
  <c r="I192" i="23"/>
  <c r="G192" i="23"/>
  <c r="E192" i="23"/>
  <c r="C192" i="23"/>
  <c r="K191" i="23"/>
  <c r="I191" i="23"/>
  <c r="G191" i="23"/>
  <c r="E191" i="23"/>
  <c r="C191" i="23"/>
  <c r="K190" i="23"/>
  <c r="I190" i="23"/>
  <c r="G190" i="23"/>
  <c r="E190" i="23"/>
  <c r="C190" i="23"/>
  <c r="K189" i="23"/>
  <c r="I189" i="23"/>
  <c r="G189" i="23"/>
  <c r="E189" i="23"/>
  <c r="C189" i="23"/>
  <c r="K188" i="23"/>
  <c r="I188" i="23"/>
  <c r="G188" i="23"/>
  <c r="E188" i="23"/>
  <c r="C188" i="23"/>
  <c r="K187" i="23"/>
  <c r="I187" i="23"/>
  <c r="G187" i="23"/>
  <c r="E187" i="23"/>
  <c r="C187" i="23"/>
  <c r="K186" i="23"/>
  <c r="I186" i="23"/>
  <c r="G186" i="23"/>
  <c r="E186" i="23"/>
  <c r="C186" i="23"/>
  <c r="K185" i="23"/>
  <c r="I185" i="23"/>
  <c r="G185" i="23"/>
  <c r="E185" i="23"/>
  <c r="C185" i="23"/>
  <c r="K184" i="23"/>
  <c r="I184" i="23"/>
  <c r="G184" i="23"/>
  <c r="E184" i="23"/>
  <c r="C184" i="23"/>
  <c r="K183" i="23"/>
  <c r="I183" i="23"/>
  <c r="G183" i="23"/>
  <c r="E183" i="23"/>
  <c r="C183" i="23"/>
  <c r="K182" i="23"/>
  <c r="I182" i="23"/>
  <c r="G182" i="23"/>
  <c r="E182" i="23"/>
  <c r="C182" i="23"/>
  <c r="K181" i="23"/>
  <c r="I181" i="23"/>
  <c r="G181" i="23"/>
  <c r="E181" i="23"/>
  <c r="C181" i="23"/>
  <c r="K180" i="23"/>
  <c r="I180" i="23"/>
  <c r="G180" i="23"/>
  <c r="E180" i="23"/>
  <c r="C180" i="23"/>
  <c r="K179" i="23"/>
  <c r="I179" i="23"/>
  <c r="G179" i="23"/>
  <c r="E179" i="23"/>
  <c r="C179" i="23"/>
  <c r="K178" i="23"/>
  <c r="I178" i="23"/>
  <c r="G178" i="23"/>
  <c r="E178" i="23"/>
  <c r="C178" i="23"/>
  <c r="K177" i="23"/>
  <c r="I177" i="23"/>
  <c r="G177" i="23"/>
  <c r="E177" i="23"/>
  <c r="C177" i="23"/>
  <c r="K176" i="23"/>
  <c r="I176" i="23"/>
  <c r="G176" i="23"/>
  <c r="E176" i="23"/>
  <c r="C176" i="23"/>
  <c r="K175" i="23"/>
  <c r="I175" i="23"/>
  <c r="G175" i="23"/>
  <c r="E175" i="23"/>
  <c r="C175" i="23"/>
  <c r="K174" i="23"/>
  <c r="I174" i="23"/>
  <c r="G174" i="23"/>
  <c r="E174" i="23"/>
  <c r="C174" i="23"/>
  <c r="K173" i="23"/>
  <c r="I173" i="23"/>
  <c r="G173" i="23"/>
  <c r="E173" i="23"/>
  <c r="C173" i="23"/>
  <c r="K172" i="23"/>
  <c r="I172" i="23"/>
  <c r="G172" i="23"/>
  <c r="E172" i="23"/>
  <c r="C172" i="23"/>
  <c r="K171" i="23"/>
  <c r="I171" i="23"/>
  <c r="G171" i="23"/>
  <c r="E171" i="23"/>
  <c r="C171" i="23"/>
  <c r="K170" i="23"/>
  <c r="I170" i="23"/>
  <c r="G170" i="23"/>
  <c r="E170" i="23"/>
  <c r="C170" i="23"/>
  <c r="K169" i="23"/>
  <c r="I169" i="23"/>
  <c r="G169" i="23"/>
  <c r="E169" i="23"/>
  <c r="C169" i="23"/>
  <c r="K168" i="23"/>
  <c r="I168" i="23"/>
  <c r="G168" i="23"/>
  <c r="E168" i="23"/>
  <c r="C168" i="23"/>
  <c r="K167" i="23"/>
  <c r="I167" i="23"/>
  <c r="G167" i="23"/>
  <c r="E167" i="23"/>
  <c r="C167" i="23"/>
  <c r="K166" i="23"/>
  <c r="I166" i="23"/>
  <c r="G166" i="23"/>
  <c r="E166" i="23"/>
  <c r="C166" i="23"/>
  <c r="K165" i="23"/>
  <c r="I165" i="23"/>
  <c r="G165" i="23"/>
  <c r="E165" i="23"/>
  <c r="C165" i="23"/>
  <c r="K164" i="23"/>
  <c r="I164" i="23"/>
  <c r="G164" i="23"/>
  <c r="E164" i="23"/>
  <c r="C164" i="23"/>
  <c r="K163" i="23"/>
  <c r="I163" i="23"/>
  <c r="G163" i="23"/>
  <c r="E163" i="23"/>
  <c r="C163" i="23"/>
  <c r="K162" i="23"/>
  <c r="I162" i="23"/>
  <c r="G162" i="23"/>
  <c r="E162" i="23"/>
  <c r="C162" i="23"/>
  <c r="K161" i="23"/>
  <c r="I161" i="23"/>
  <c r="G161" i="23"/>
  <c r="E161" i="23"/>
  <c r="C161" i="23"/>
  <c r="K160" i="23"/>
  <c r="I160" i="23"/>
  <c r="G160" i="23"/>
  <c r="E160" i="23"/>
  <c r="C160" i="23"/>
  <c r="K159" i="23"/>
  <c r="I159" i="23"/>
  <c r="G159" i="23"/>
  <c r="E159" i="23"/>
  <c r="C159" i="23"/>
  <c r="K158" i="23"/>
  <c r="I158" i="23"/>
  <c r="G158" i="23"/>
  <c r="E158" i="23"/>
  <c r="C158" i="23"/>
  <c r="K157" i="23"/>
  <c r="I157" i="23"/>
  <c r="G157" i="23"/>
  <c r="E157" i="23"/>
  <c r="C157" i="23"/>
  <c r="K156" i="23"/>
  <c r="I156" i="23"/>
  <c r="G156" i="23"/>
  <c r="E156" i="23"/>
  <c r="C156" i="23"/>
  <c r="K155" i="23"/>
  <c r="I155" i="23"/>
  <c r="G155" i="23"/>
  <c r="E155" i="23"/>
  <c r="C155" i="23"/>
  <c r="K154" i="23"/>
  <c r="I154" i="23"/>
  <c r="G154" i="23"/>
  <c r="E154" i="23"/>
  <c r="C154" i="23"/>
  <c r="K153" i="23"/>
  <c r="I153" i="23"/>
  <c r="G153" i="23"/>
  <c r="E153" i="23"/>
  <c r="C153" i="23"/>
  <c r="K152" i="23"/>
  <c r="I152" i="23"/>
  <c r="G152" i="23"/>
  <c r="E152" i="23"/>
  <c r="C152" i="23"/>
  <c r="K151" i="23"/>
  <c r="I151" i="23"/>
  <c r="G151" i="23"/>
  <c r="E151" i="23"/>
  <c r="C151" i="23"/>
  <c r="K150" i="23"/>
  <c r="I150" i="23"/>
  <c r="G150" i="23"/>
  <c r="E150" i="23"/>
  <c r="C150" i="23"/>
  <c r="K149" i="23"/>
  <c r="I149" i="23"/>
  <c r="G149" i="23"/>
  <c r="E149" i="23"/>
  <c r="C149" i="23"/>
  <c r="K148" i="23"/>
  <c r="I148" i="23"/>
  <c r="G148" i="23"/>
  <c r="E148" i="23"/>
  <c r="C148" i="23"/>
  <c r="K147" i="23"/>
  <c r="I147" i="23"/>
  <c r="G147" i="23"/>
  <c r="E147" i="23"/>
  <c r="C147" i="23"/>
  <c r="K146" i="23"/>
  <c r="I146" i="23"/>
  <c r="G146" i="23"/>
  <c r="E146" i="23"/>
  <c r="C146" i="23"/>
  <c r="K145" i="23"/>
  <c r="I145" i="23"/>
  <c r="G145" i="23"/>
  <c r="E145" i="23"/>
  <c r="C145" i="23"/>
  <c r="K144" i="23"/>
  <c r="I144" i="23"/>
  <c r="G144" i="23"/>
  <c r="E144" i="23"/>
  <c r="C144" i="23"/>
  <c r="K143" i="23"/>
  <c r="I143" i="23"/>
  <c r="G143" i="23"/>
  <c r="E143" i="23"/>
  <c r="C143" i="23"/>
  <c r="K142" i="23"/>
  <c r="I142" i="23"/>
  <c r="G142" i="23"/>
  <c r="E142" i="23"/>
  <c r="C142" i="23"/>
  <c r="K141" i="23"/>
  <c r="I141" i="23"/>
  <c r="G141" i="23"/>
  <c r="E141" i="23"/>
  <c r="C141" i="23"/>
  <c r="K140" i="23"/>
  <c r="I140" i="23"/>
  <c r="G140" i="23"/>
  <c r="E140" i="23"/>
  <c r="C140" i="23"/>
  <c r="K139" i="23"/>
  <c r="I139" i="23"/>
  <c r="G139" i="23"/>
  <c r="E139" i="23"/>
  <c r="C139" i="23"/>
  <c r="K138" i="23"/>
  <c r="I138" i="23"/>
  <c r="G138" i="23"/>
  <c r="E138" i="23"/>
  <c r="C138" i="23"/>
  <c r="K137" i="23"/>
  <c r="I137" i="23"/>
  <c r="G137" i="23"/>
  <c r="E137" i="23"/>
  <c r="C137" i="23"/>
  <c r="K136" i="23"/>
  <c r="I136" i="23"/>
  <c r="G136" i="23"/>
  <c r="E136" i="23"/>
  <c r="C136" i="23"/>
  <c r="K135" i="23"/>
  <c r="I135" i="23"/>
  <c r="G135" i="23"/>
  <c r="E135" i="23"/>
  <c r="C135" i="23"/>
  <c r="K134" i="23"/>
  <c r="I134" i="23"/>
  <c r="G134" i="23"/>
  <c r="E134" i="23"/>
  <c r="C134" i="23"/>
  <c r="K133" i="23"/>
  <c r="I133" i="23"/>
  <c r="G133" i="23"/>
  <c r="E133" i="23"/>
  <c r="C133" i="23"/>
  <c r="K132" i="23"/>
  <c r="I132" i="23"/>
  <c r="G132" i="23"/>
  <c r="E132" i="23"/>
  <c r="C132" i="23"/>
  <c r="K131" i="23"/>
  <c r="I131" i="23"/>
  <c r="G131" i="23"/>
  <c r="E131" i="23"/>
  <c r="C131" i="23"/>
  <c r="K130" i="23"/>
  <c r="I130" i="23"/>
  <c r="G130" i="23"/>
  <c r="E130" i="23"/>
  <c r="C130" i="23"/>
  <c r="K129" i="23"/>
  <c r="I129" i="23"/>
  <c r="G129" i="23"/>
  <c r="E129" i="23"/>
  <c r="C129" i="23"/>
  <c r="K128" i="23"/>
  <c r="I128" i="23"/>
  <c r="G128" i="23"/>
  <c r="E128" i="23"/>
  <c r="C128" i="23"/>
  <c r="K127" i="23"/>
  <c r="I127" i="23"/>
  <c r="G127" i="23"/>
  <c r="E127" i="23"/>
  <c r="C127" i="23"/>
  <c r="K126" i="23"/>
  <c r="I126" i="23"/>
  <c r="G126" i="23"/>
  <c r="E126" i="23"/>
  <c r="C126" i="23"/>
  <c r="K125" i="23"/>
  <c r="I125" i="23"/>
  <c r="G125" i="23"/>
  <c r="E125" i="23"/>
  <c r="C125" i="23"/>
  <c r="K124" i="23"/>
  <c r="I124" i="23"/>
  <c r="G124" i="23"/>
  <c r="E124" i="23"/>
  <c r="C124" i="23"/>
  <c r="K123" i="23"/>
  <c r="I123" i="23"/>
  <c r="G123" i="23"/>
  <c r="E123" i="23"/>
  <c r="C123" i="23"/>
  <c r="K122" i="23"/>
  <c r="I122" i="23"/>
  <c r="G122" i="23"/>
  <c r="E122" i="23"/>
  <c r="C122" i="23"/>
  <c r="K121" i="23"/>
  <c r="I121" i="23"/>
  <c r="G121" i="23"/>
  <c r="E121" i="23"/>
  <c r="C121" i="23"/>
  <c r="K120" i="23"/>
  <c r="I120" i="23"/>
  <c r="G120" i="23"/>
  <c r="E120" i="23"/>
  <c r="C120" i="23"/>
  <c r="K119" i="23"/>
  <c r="I119" i="23"/>
  <c r="G119" i="23"/>
  <c r="E119" i="23"/>
  <c r="C119" i="23"/>
  <c r="K118" i="23"/>
  <c r="I118" i="23"/>
  <c r="G118" i="23"/>
  <c r="E118" i="23"/>
  <c r="C118" i="23"/>
  <c r="K117" i="23"/>
  <c r="I117" i="23"/>
  <c r="G117" i="23"/>
  <c r="E117" i="23"/>
  <c r="C117" i="23"/>
  <c r="K116" i="23"/>
  <c r="I116" i="23"/>
  <c r="G116" i="23"/>
  <c r="E116" i="23"/>
  <c r="C116" i="23"/>
  <c r="K115" i="23"/>
  <c r="I115" i="23"/>
  <c r="G115" i="23"/>
  <c r="E115" i="23"/>
  <c r="C115" i="23"/>
  <c r="K114" i="23"/>
  <c r="I114" i="23"/>
  <c r="G114" i="23"/>
  <c r="E114" i="23"/>
  <c r="C114" i="23"/>
  <c r="K113" i="23"/>
  <c r="I113" i="23"/>
  <c r="G113" i="23"/>
  <c r="E113" i="23"/>
  <c r="C113" i="23"/>
  <c r="K112" i="23"/>
  <c r="I112" i="23"/>
  <c r="G112" i="23"/>
  <c r="E112" i="23"/>
  <c r="C112" i="23"/>
  <c r="K111" i="23"/>
  <c r="I111" i="23"/>
  <c r="G111" i="23"/>
  <c r="E111" i="23"/>
  <c r="C111" i="23"/>
  <c r="K110" i="23"/>
  <c r="I110" i="23"/>
  <c r="G110" i="23"/>
  <c r="E110" i="23"/>
  <c r="C110" i="23"/>
  <c r="K109" i="23"/>
  <c r="I109" i="23"/>
  <c r="G109" i="23"/>
  <c r="E109" i="23"/>
  <c r="C109" i="23"/>
  <c r="K108" i="23"/>
  <c r="I108" i="23"/>
  <c r="G108" i="23"/>
  <c r="E108" i="23"/>
  <c r="C108" i="23"/>
  <c r="K107" i="23"/>
  <c r="I107" i="23"/>
  <c r="G107" i="23"/>
  <c r="E107" i="23"/>
  <c r="C107" i="23"/>
  <c r="K106" i="23"/>
  <c r="I106" i="23"/>
  <c r="G106" i="23"/>
  <c r="E106" i="23"/>
  <c r="C106" i="23"/>
  <c r="K105" i="23"/>
  <c r="I105" i="23"/>
  <c r="G105" i="23"/>
  <c r="E105" i="23"/>
  <c r="C105" i="23"/>
  <c r="K104" i="23"/>
  <c r="I104" i="23"/>
  <c r="G104" i="23"/>
  <c r="E104" i="23"/>
  <c r="C104" i="23"/>
  <c r="K103" i="23"/>
  <c r="I103" i="23"/>
  <c r="G103" i="23"/>
  <c r="E103" i="23"/>
  <c r="C103" i="23"/>
  <c r="K102" i="23"/>
  <c r="I102" i="23"/>
  <c r="G102" i="23"/>
  <c r="E102" i="23"/>
  <c r="C102" i="23"/>
  <c r="K101" i="23"/>
  <c r="I101" i="23"/>
  <c r="G101" i="23"/>
  <c r="E101" i="23"/>
  <c r="C101" i="23"/>
  <c r="K100" i="23"/>
  <c r="I100" i="23"/>
  <c r="G100" i="23"/>
  <c r="E100" i="23"/>
  <c r="C100" i="23"/>
  <c r="K99" i="23"/>
  <c r="I99" i="23"/>
  <c r="G99" i="23"/>
  <c r="E99" i="23"/>
  <c r="C99" i="23"/>
  <c r="K98" i="23"/>
  <c r="I98" i="23"/>
  <c r="G98" i="23"/>
  <c r="E98" i="23"/>
  <c r="C98" i="23"/>
  <c r="K97" i="23"/>
  <c r="I97" i="23"/>
  <c r="W97" i="23" s="1"/>
  <c r="G97" i="23"/>
  <c r="E97" i="23"/>
  <c r="C97" i="23"/>
  <c r="K96" i="23"/>
  <c r="I96" i="23"/>
  <c r="G96" i="23"/>
  <c r="E96" i="23"/>
  <c r="C96" i="23"/>
  <c r="K95" i="23"/>
  <c r="I95" i="23"/>
  <c r="G95" i="23"/>
  <c r="E95" i="23"/>
  <c r="U95" i="23" s="1"/>
  <c r="C95" i="23"/>
  <c r="K94" i="23"/>
  <c r="I94" i="23"/>
  <c r="G94" i="23"/>
  <c r="E94" i="23"/>
  <c r="C94" i="23"/>
  <c r="K93" i="23"/>
  <c r="I93" i="23"/>
  <c r="W93" i="23" s="1"/>
  <c r="G93" i="23"/>
  <c r="E93" i="23"/>
  <c r="C93" i="23"/>
  <c r="K92" i="23"/>
  <c r="I92" i="23"/>
  <c r="G92" i="23"/>
  <c r="E92" i="23"/>
  <c r="C92" i="23"/>
  <c r="K91" i="23"/>
  <c r="I91" i="23"/>
  <c r="G91" i="23"/>
  <c r="E91" i="23"/>
  <c r="U91" i="23" s="1"/>
  <c r="C91" i="23"/>
  <c r="K90" i="23"/>
  <c r="I90" i="23"/>
  <c r="G90" i="23"/>
  <c r="E90" i="23"/>
  <c r="C90" i="23"/>
  <c r="K89" i="23"/>
  <c r="I89" i="23"/>
  <c r="W89" i="23" s="1"/>
  <c r="G89" i="23"/>
  <c r="E89" i="23"/>
  <c r="C89" i="23"/>
  <c r="K88" i="23"/>
  <c r="I88" i="23"/>
  <c r="G88" i="23"/>
  <c r="E88" i="23"/>
  <c r="C88" i="23"/>
  <c r="K87" i="23"/>
  <c r="I87" i="23"/>
  <c r="G87" i="23"/>
  <c r="E87" i="23"/>
  <c r="U87" i="23" s="1"/>
  <c r="C87" i="23"/>
  <c r="K86" i="23"/>
  <c r="I86" i="23"/>
  <c r="G86" i="23"/>
  <c r="E86" i="23"/>
  <c r="C86" i="23"/>
  <c r="K85" i="23"/>
  <c r="I85" i="23"/>
  <c r="W85" i="23" s="1"/>
  <c r="G85" i="23"/>
  <c r="E85" i="23"/>
  <c r="C85" i="23"/>
  <c r="K84" i="23"/>
  <c r="I84" i="23"/>
  <c r="G84" i="23"/>
  <c r="E84" i="23"/>
  <c r="C84" i="23"/>
  <c r="K83" i="23"/>
  <c r="I83" i="23"/>
  <c r="G83" i="23"/>
  <c r="E83" i="23"/>
  <c r="U83" i="23" s="1"/>
  <c r="C83" i="23"/>
  <c r="K82" i="23"/>
  <c r="I82" i="23"/>
  <c r="G82" i="23"/>
  <c r="E82" i="23"/>
  <c r="C82" i="23"/>
  <c r="K81" i="23"/>
  <c r="I81" i="23"/>
  <c r="W81" i="23" s="1"/>
  <c r="G81" i="23"/>
  <c r="E81" i="23"/>
  <c r="C81" i="23"/>
  <c r="K80" i="23"/>
  <c r="I80" i="23"/>
  <c r="G80" i="23"/>
  <c r="E80" i="23"/>
  <c r="C80" i="23"/>
  <c r="K79" i="23"/>
  <c r="I79" i="23"/>
  <c r="G79" i="23"/>
  <c r="E79" i="23"/>
  <c r="U79" i="23" s="1"/>
  <c r="C79" i="23"/>
  <c r="K78" i="23"/>
  <c r="I78" i="23"/>
  <c r="G78" i="23"/>
  <c r="E78" i="23"/>
  <c r="C78" i="23"/>
  <c r="K77" i="23"/>
  <c r="I77" i="23"/>
  <c r="W77" i="23" s="1"/>
  <c r="G77" i="23"/>
  <c r="E77" i="23"/>
  <c r="C77" i="23"/>
  <c r="K76" i="23"/>
  <c r="I76" i="23"/>
  <c r="G76" i="23"/>
  <c r="E76" i="23"/>
  <c r="C76" i="23"/>
  <c r="K75" i="23"/>
  <c r="I75" i="23"/>
  <c r="G75" i="23"/>
  <c r="E75" i="23"/>
  <c r="U75" i="23" s="1"/>
  <c r="C75" i="23"/>
  <c r="K74" i="23"/>
  <c r="I74" i="23"/>
  <c r="G74" i="23"/>
  <c r="E74" i="23"/>
  <c r="C74" i="23"/>
  <c r="K73" i="23"/>
  <c r="I73" i="23"/>
  <c r="W73" i="23" s="1"/>
  <c r="G73" i="23"/>
  <c r="E73" i="23"/>
  <c r="C73" i="23"/>
  <c r="K72" i="23"/>
  <c r="I72" i="23"/>
  <c r="G72" i="23"/>
  <c r="E72" i="23"/>
  <c r="C72" i="23"/>
  <c r="K71" i="23"/>
  <c r="I71" i="23"/>
  <c r="G71" i="23"/>
  <c r="E71" i="23"/>
  <c r="U71" i="23" s="1"/>
  <c r="C71" i="23"/>
  <c r="K70" i="23"/>
  <c r="I70" i="23"/>
  <c r="G70" i="23"/>
  <c r="E70" i="23"/>
  <c r="C70" i="23"/>
  <c r="K69" i="23"/>
  <c r="I69" i="23"/>
  <c r="W69" i="23" s="1"/>
  <c r="G69" i="23"/>
  <c r="E69" i="23"/>
  <c r="C69" i="23"/>
  <c r="K68" i="23"/>
  <c r="I68" i="23"/>
  <c r="G68" i="23"/>
  <c r="E68" i="23"/>
  <c r="C68" i="23"/>
  <c r="K67" i="23"/>
  <c r="I67" i="23"/>
  <c r="G67" i="23"/>
  <c r="E67" i="23"/>
  <c r="U67" i="23" s="1"/>
  <c r="C67" i="23"/>
  <c r="K66" i="23"/>
  <c r="I66" i="23"/>
  <c r="G66" i="23"/>
  <c r="E66" i="23"/>
  <c r="C66" i="23"/>
  <c r="K65" i="23"/>
  <c r="I65" i="23"/>
  <c r="W65" i="23" s="1"/>
  <c r="G65" i="23"/>
  <c r="E65" i="23"/>
  <c r="C65" i="23"/>
  <c r="K64" i="23"/>
  <c r="I64" i="23"/>
  <c r="G64" i="23"/>
  <c r="E64" i="23"/>
  <c r="C64" i="23"/>
  <c r="K63" i="23"/>
  <c r="I63" i="23"/>
  <c r="G63" i="23"/>
  <c r="E63" i="23"/>
  <c r="U63" i="23" s="1"/>
  <c r="C63" i="23"/>
  <c r="K62" i="23"/>
  <c r="I62" i="23"/>
  <c r="G62" i="23"/>
  <c r="E62" i="23"/>
  <c r="C62" i="23"/>
  <c r="K61" i="23"/>
  <c r="I61" i="23"/>
  <c r="W61" i="23" s="1"/>
  <c r="G61" i="23"/>
  <c r="E61" i="23"/>
  <c r="C61" i="23"/>
  <c r="K60" i="23"/>
  <c r="I60" i="23"/>
  <c r="G60" i="23"/>
  <c r="E60" i="23"/>
  <c r="C60" i="23"/>
  <c r="K59" i="23"/>
  <c r="I59" i="23"/>
  <c r="G59" i="23"/>
  <c r="E59" i="23"/>
  <c r="U59" i="23" s="1"/>
  <c r="C59" i="23"/>
  <c r="K58" i="23"/>
  <c r="I58" i="23"/>
  <c r="G58" i="23"/>
  <c r="E58" i="23"/>
  <c r="C58" i="23"/>
  <c r="K57" i="23"/>
  <c r="I57" i="23"/>
  <c r="G57" i="23"/>
  <c r="E57" i="23"/>
  <c r="C57" i="23"/>
  <c r="K56" i="23"/>
  <c r="I56" i="23"/>
  <c r="G56" i="23"/>
  <c r="E56" i="23"/>
  <c r="C56" i="23"/>
  <c r="K55" i="23"/>
  <c r="I55" i="23"/>
  <c r="G55" i="23"/>
  <c r="E55" i="23"/>
  <c r="U55" i="23" s="1"/>
  <c r="C55" i="23"/>
  <c r="K54" i="23"/>
  <c r="I54" i="23"/>
  <c r="G54" i="23"/>
  <c r="E54" i="23"/>
  <c r="C54" i="23"/>
  <c r="K53" i="23"/>
  <c r="I53" i="23"/>
  <c r="G53" i="23"/>
  <c r="E53" i="23"/>
  <c r="C53" i="23"/>
  <c r="K52" i="23"/>
  <c r="I52" i="23"/>
  <c r="G52" i="23"/>
  <c r="E52" i="23"/>
  <c r="C52" i="23"/>
  <c r="K51" i="23"/>
  <c r="I51" i="23"/>
  <c r="G51" i="23"/>
  <c r="E51" i="23"/>
  <c r="U51" i="23" s="1"/>
  <c r="C51" i="23"/>
  <c r="K50" i="23"/>
  <c r="I50" i="23"/>
  <c r="G50" i="23"/>
  <c r="E50" i="23"/>
  <c r="C50" i="23"/>
  <c r="K49" i="23"/>
  <c r="I49" i="23"/>
  <c r="G49" i="23"/>
  <c r="E49" i="23"/>
  <c r="C49" i="23"/>
  <c r="K48" i="23"/>
  <c r="I48" i="23"/>
  <c r="G48" i="23"/>
  <c r="E48" i="23"/>
  <c r="C48" i="23"/>
  <c r="K47" i="23"/>
  <c r="I47" i="23"/>
  <c r="G47" i="23"/>
  <c r="E47" i="23"/>
  <c r="U47" i="23" s="1"/>
  <c r="C47" i="23"/>
  <c r="K46" i="23"/>
  <c r="I46" i="23"/>
  <c r="G46" i="23"/>
  <c r="E46" i="23"/>
  <c r="C46" i="23"/>
  <c r="K45" i="23"/>
  <c r="I45" i="23"/>
  <c r="G45" i="23"/>
  <c r="E45" i="23"/>
  <c r="C45" i="23"/>
  <c r="K44" i="23"/>
  <c r="I44" i="23"/>
  <c r="G44" i="23"/>
  <c r="E44" i="23"/>
  <c r="C44" i="23"/>
  <c r="K43" i="23"/>
  <c r="I43" i="23"/>
  <c r="G43" i="23"/>
  <c r="E43" i="23"/>
  <c r="U43" i="23" s="1"/>
  <c r="C43" i="23"/>
  <c r="K42" i="23"/>
  <c r="I42" i="23"/>
  <c r="W42" i="23" s="1"/>
  <c r="G42" i="23"/>
  <c r="E42" i="23"/>
  <c r="C42" i="23"/>
  <c r="W41" i="23"/>
  <c r="K41" i="23"/>
  <c r="I41" i="23"/>
  <c r="G41" i="23"/>
  <c r="E41" i="23"/>
  <c r="U41" i="23" s="1"/>
  <c r="C41" i="23"/>
  <c r="K40" i="23"/>
  <c r="I40" i="23"/>
  <c r="W40" i="23" s="1"/>
  <c r="G40" i="23"/>
  <c r="V40" i="23" s="1"/>
  <c r="E40" i="23"/>
  <c r="C40" i="23"/>
  <c r="K39" i="23"/>
  <c r="X39" i="23" s="1"/>
  <c r="I39" i="23"/>
  <c r="W39" i="23" s="1"/>
  <c r="G39" i="23"/>
  <c r="V39" i="23" s="1"/>
  <c r="E39" i="23"/>
  <c r="C39" i="23"/>
  <c r="K38" i="23"/>
  <c r="I38" i="23"/>
  <c r="W38" i="23" s="1"/>
  <c r="G38" i="23"/>
  <c r="V38" i="23" s="1"/>
  <c r="E38" i="23"/>
  <c r="C38" i="23"/>
  <c r="W37" i="23"/>
  <c r="K37" i="23"/>
  <c r="X37" i="23" s="1"/>
  <c r="I37" i="23"/>
  <c r="G37" i="23"/>
  <c r="E37" i="23"/>
  <c r="U37" i="23" s="1"/>
  <c r="C37" i="23"/>
  <c r="AA36" i="23"/>
  <c r="K36" i="23"/>
  <c r="X36" i="23" s="1"/>
  <c r="I36" i="23"/>
  <c r="W36" i="23" s="1"/>
  <c r="G36" i="23"/>
  <c r="E36" i="23"/>
  <c r="U36" i="23" s="1"/>
  <c r="C36" i="23"/>
  <c r="U35" i="23"/>
  <c r="K35" i="23"/>
  <c r="I35" i="23"/>
  <c r="G35" i="23"/>
  <c r="V35" i="23" s="1"/>
  <c r="E35" i="23"/>
  <c r="C35" i="23"/>
  <c r="W34" i="23"/>
  <c r="K34" i="23"/>
  <c r="X34" i="23" s="1"/>
  <c r="I34" i="23"/>
  <c r="G34" i="23"/>
  <c r="V34" i="23" s="1"/>
  <c r="E34" i="23"/>
  <c r="C34" i="23"/>
  <c r="T34" i="23" s="1"/>
  <c r="U33" i="23"/>
  <c r="K33" i="23"/>
  <c r="X33" i="23" s="1"/>
  <c r="I33" i="23"/>
  <c r="G33" i="23"/>
  <c r="V33" i="23" s="1"/>
  <c r="E33" i="23"/>
  <c r="C33" i="23"/>
  <c r="W32" i="23"/>
  <c r="K32" i="23"/>
  <c r="X32" i="23" s="1"/>
  <c r="I32" i="23"/>
  <c r="G32" i="23"/>
  <c r="V32" i="23" s="1"/>
  <c r="E32" i="23"/>
  <c r="C32" i="23"/>
  <c r="T32" i="23" s="1"/>
  <c r="U31" i="23"/>
  <c r="K31" i="23"/>
  <c r="X31" i="23" s="1"/>
  <c r="I31" i="23"/>
  <c r="G31" i="23"/>
  <c r="V31" i="23" s="1"/>
  <c r="E31" i="23"/>
  <c r="C31" i="23"/>
  <c r="W30" i="23"/>
  <c r="K30" i="23"/>
  <c r="X30" i="23" s="1"/>
  <c r="I30" i="23"/>
  <c r="G30" i="23"/>
  <c r="V30" i="23" s="1"/>
  <c r="E30" i="23"/>
  <c r="C30" i="23"/>
  <c r="T30" i="23" s="1"/>
  <c r="U29" i="23"/>
  <c r="K29" i="23"/>
  <c r="X29" i="23" s="1"/>
  <c r="I29" i="23"/>
  <c r="G29" i="23"/>
  <c r="V29" i="23" s="1"/>
  <c r="E29" i="23"/>
  <c r="C29" i="23"/>
  <c r="X28" i="23"/>
  <c r="T28" i="23"/>
  <c r="K28" i="23"/>
  <c r="I28" i="23"/>
  <c r="W28" i="23" s="1"/>
  <c r="G28" i="23"/>
  <c r="E28" i="23"/>
  <c r="U28" i="23" s="1"/>
  <c r="C28" i="23"/>
  <c r="X27" i="23"/>
  <c r="K27" i="23"/>
  <c r="I27" i="23"/>
  <c r="W27" i="23" s="1"/>
  <c r="G27" i="23"/>
  <c r="E27" i="23"/>
  <c r="U27" i="23" s="1"/>
  <c r="C27" i="23"/>
  <c r="X26" i="23"/>
  <c r="K26" i="23"/>
  <c r="I26" i="23"/>
  <c r="W26" i="23" s="1"/>
  <c r="G26" i="23"/>
  <c r="V26" i="23" s="1"/>
  <c r="E26" i="23"/>
  <c r="U26" i="23" s="1"/>
  <c r="C26" i="23"/>
  <c r="K25" i="23"/>
  <c r="X25" i="23" s="1"/>
  <c r="I25" i="23"/>
  <c r="W25" i="23" s="1"/>
  <c r="G25" i="23"/>
  <c r="E25" i="23"/>
  <c r="U25" i="23" s="1"/>
  <c r="C25" i="23"/>
  <c r="T25" i="23" s="1"/>
  <c r="U24" i="23"/>
  <c r="K24" i="23"/>
  <c r="X24" i="23" s="1"/>
  <c r="I24" i="23"/>
  <c r="W24" i="23" s="1"/>
  <c r="G24" i="23"/>
  <c r="V24" i="23" s="1"/>
  <c r="E24" i="23"/>
  <c r="C24" i="23"/>
  <c r="AA23" i="23"/>
  <c r="X23" i="23"/>
  <c r="T23" i="23"/>
  <c r="K23" i="23"/>
  <c r="I23" i="23"/>
  <c r="W23" i="23" s="1"/>
  <c r="G23" i="23"/>
  <c r="V23" i="23" s="1"/>
  <c r="E23" i="23"/>
  <c r="U23" i="23" s="1"/>
  <c r="C23" i="23"/>
  <c r="AA22" i="23"/>
  <c r="W22" i="23"/>
  <c r="K22" i="23"/>
  <c r="X22" i="23" s="1"/>
  <c r="I22" i="23"/>
  <c r="G22" i="23"/>
  <c r="V22" i="23" s="1"/>
  <c r="E22" i="23"/>
  <c r="U22" i="23" s="1"/>
  <c r="C22" i="23"/>
  <c r="T22" i="23" s="1"/>
  <c r="AA21" i="23"/>
  <c r="K21" i="23"/>
  <c r="X21" i="23" s="1"/>
  <c r="I21" i="23"/>
  <c r="W21" i="23" s="1"/>
  <c r="G21" i="23"/>
  <c r="E21" i="23"/>
  <c r="U21" i="23" s="1"/>
  <c r="C21" i="23"/>
  <c r="T21" i="23" s="1"/>
  <c r="AA20" i="23"/>
  <c r="AA24" i="23" s="1"/>
  <c r="U20" i="23"/>
  <c r="K20" i="23"/>
  <c r="X20" i="23" s="1"/>
  <c r="I20" i="23"/>
  <c r="W20" i="23" s="1"/>
  <c r="G20" i="23"/>
  <c r="V20" i="23" s="1"/>
  <c r="E20" i="23"/>
  <c r="C20" i="23"/>
  <c r="AA19" i="23"/>
  <c r="X19" i="23"/>
  <c r="T19" i="23"/>
  <c r="K19" i="23"/>
  <c r="I19" i="23"/>
  <c r="W19" i="23" s="1"/>
  <c r="G19" i="23"/>
  <c r="V19" i="23" s="1"/>
  <c r="E19" i="23"/>
  <c r="U19" i="23" s="1"/>
  <c r="C19" i="23"/>
  <c r="K18" i="23"/>
  <c r="X18" i="23" s="1"/>
  <c r="I18" i="23"/>
  <c r="W18" i="23" s="1"/>
  <c r="G18" i="23"/>
  <c r="E18" i="23"/>
  <c r="U18" i="23" s="1"/>
  <c r="C18" i="23"/>
  <c r="T18" i="23" s="1"/>
  <c r="X17" i="23"/>
  <c r="T17" i="23"/>
  <c r="K17" i="23"/>
  <c r="I17" i="23"/>
  <c r="W17" i="23" s="1"/>
  <c r="G17" i="23"/>
  <c r="V17" i="23" s="1"/>
  <c r="E17" i="23"/>
  <c r="U17" i="23" s="1"/>
  <c r="C17" i="23"/>
  <c r="W16" i="23"/>
  <c r="K16" i="23"/>
  <c r="X16" i="23" s="1"/>
  <c r="I16" i="23"/>
  <c r="G16" i="23"/>
  <c r="V16" i="23" s="1"/>
  <c r="E16" i="23"/>
  <c r="U16" i="23" s="1"/>
  <c r="C16" i="23"/>
  <c r="T16" i="23" s="1"/>
  <c r="K15" i="23"/>
  <c r="X15" i="23" s="1"/>
  <c r="I15" i="23"/>
  <c r="W15" i="23" s="1"/>
  <c r="G15" i="23"/>
  <c r="E15" i="23"/>
  <c r="C15" i="23"/>
  <c r="T15" i="23" s="1"/>
  <c r="X14" i="23"/>
  <c r="U14" i="23"/>
  <c r="T14" i="23"/>
  <c r="K14" i="23"/>
  <c r="I14" i="23"/>
  <c r="W14" i="23" s="1"/>
  <c r="G14" i="23"/>
  <c r="V14" i="23" s="1"/>
  <c r="E14" i="23"/>
  <c r="C14" i="23"/>
  <c r="X13" i="23"/>
  <c r="W13" i="23"/>
  <c r="T13" i="23"/>
  <c r="K13" i="23"/>
  <c r="I13" i="23"/>
  <c r="G13" i="23"/>
  <c r="V13" i="23" s="1"/>
  <c r="E13" i="23"/>
  <c r="U13" i="23" s="1"/>
  <c r="C13" i="23"/>
  <c r="W12" i="23"/>
  <c r="K12" i="23"/>
  <c r="X12" i="23" s="1"/>
  <c r="I12" i="23"/>
  <c r="G12" i="23"/>
  <c r="E12" i="23"/>
  <c r="U12" i="23" s="1"/>
  <c r="C12" i="23"/>
  <c r="T12" i="23" s="1"/>
  <c r="X11" i="23"/>
  <c r="U11" i="23"/>
  <c r="K11" i="23"/>
  <c r="I11" i="23"/>
  <c r="W11" i="23" s="1"/>
  <c r="G11" i="23"/>
  <c r="V11" i="23" s="1"/>
  <c r="E11" i="23"/>
  <c r="C11" i="23"/>
  <c r="W10" i="23"/>
  <c r="K10" i="23"/>
  <c r="X10" i="23" s="1"/>
  <c r="I10" i="23"/>
  <c r="G10" i="23"/>
  <c r="E10" i="23"/>
  <c r="U10" i="23" s="1"/>
  <c r="C10" i="23"/>
  <c r="T10" i="23" s="1"/>
  <c r="K9" i="23"/>
  <c r="X9" i="23" s="1"/>
  <c r="I9" i="23"/>
  <c r="W9" i="23" s="1"/>
  <c r="G9" i="23"/>
  <c r="E9" i="23"/>
  <c r="C9" i="23"/>
  <c r="T9" i="23" s="1"/>
  <c r="X8" i="23"/>
  <c r="U8" i="23"/>
  <c r="K8" i="23"/>
  <c r="I8" i="23"/>
  <c r="W8" i="23" s="1"/>
  <c r="G8" i="23"/>
  <c r="V8" i="23" s="1"/>
  <c r="E8" i="23"/>
  <c r="C8" i="23"/>
  <c r="W7" i="23"/>
  <c r="K7" i="23"/>
  <c r="X7" i="23" s="1"/>
  <c r="I7" i="23"/>
  <c r="G7" i="23"/>
  <c r="E7" i="23"/>
  <c r="C7" i="23"/>
  <c r="T7" i="23" s="1"/>
  <c r="R6" i="23"/>
  <c r="O6" i="23"/>
  <c r="N6" i="23"/>
  <c r="Q6" i="23"/>
  <c r="P6" i="23"/>
  <c r="V28" i="23"/>
  <c r="U42" i="23"/>
  <c r="L35" i="9"/>
  <c r="L34" i="9"/>
  <c r="L28" i="9"/>
  <c r="L29" i="9"/>
  <c r="L30" i="9"/>
  <c r="L31" i="9"/>
  <c r="L27" i="9"/>
  <c r="AA3" i="22" a="1"/>
  <c r="AA3" i="22" s="1"/>
  <c r="AD3" i="22"/>
  <c r="AC4" i="22"/>
  <c r="AB5" i="22"/>
  <c r="AA6" i="22"/>
  <c r="AE6" i="22"/>
  <c r="AD7" i="22"/>
  <c r="Q4" i="22"/>
  <c r="P4" i="22"/>
  <c r="O4" i="22"/>
  <c r="N4" i="22"/>
  <c r="R3" i="22"/>
  <c r="Q3" i="22"/>
  <c r="P3" i="22"/>
  <c r="O3" i="22"/>
  <c r="N3" i="22"/>
  <c r="R4" i="22"/>
  <c r="Y1" i="22"/>
  <c r="AA9" i="22" s="1"/>
  <c r="K352" i="22"/>
  <c r="I352" i="22"/>
  <c r="G352" i="22"/>
  <c r="E352" i="22"/>
  <c r="C352" i="22"/>
  <c r="K351" i="22"/>
  <c r="I351" i="22"/>
  <c r="G351" i="22"/>
  <c r="E351" i="22"/>
  <c r="C351" i="22"/>
  <c r="K350" i="22"/>
  <c r="I350" i="22"/>
  <c r="G350" i="22"/>
  <c r="E350" i="22"/>
  <c r="C350" i="22"/>
  <c r="K349" i="22"/>
  <c r="I349" i="22"/>
  <c r="G349" i="22"/>
  <c r="E349" i="22"/>
  <c r="C349" i="22"/>
  <c r="K348" i="22"/>
  <c r="I348" i="22"/>
  <c r="G348" i="22"/>
  <c r="E348" i="22"/>
  <c r="C348" i="22"/>
  <c r="K347" i="22"/>
  <c r="I347" i="22"/>
  <c r="G347" i="22"/>
  <c r="E347" i="22"/>
  <c r="C347" i="22"/>
  <c r="K346" i="22"/>
  <c r="I346" i="22"/>
  <c r="G346" i="22"/>
  <c r="E346" i="22"/>
  <c r="C346" i="22"/>
  <c r="K345" i="22"/>
  <c r="I345" i="22"/>
  <c r="G345" i="22"/>
  <c r="E345" i="22"/>
  <c r="C345" i="22"/>
  <c r="K344" i="22"/>
  <c r="I344" i="22"/>
  <c r="G344" i="22"/>
  <c r="E344" i="22"/>
  <c r="C344" i="22"/>
  <c r="K343" i="22"/>
  <c r="I343" i="22"/>
  <c r="G343" i="22"/>
  <c r="E343" i="22"/>
  <c r="C343" i="22"/>
  <c r="K342" i="22"/>
  <c r="I342" i="22"/>
  <c r="G342" i="22"/>
  <c r="E342" i="22"/>
  <c r="C342" i="22"/>
  <c r="K341" i="22"/>
  <c r="I341" i="22"/>
  <c r="G341" i="22"/>
  <c r="E341" i="22"/>
  <c r="C341" i="22"/>
  <c r="K340" i="22"/>
  <c r="I340" i="22"/>
  <c r="G340" i="22"/>
  <c r="E340" i="22"/>
  <c r="C340" i="22"/>
  <c r="K339" i="22"/>
  <c r="I339" i="22"/>
  <c r="G339" i="22"/>
  <c r="E339" i="22"/>
  <c r="C339" i="22"/>
  <c r="K338" i="22"/>
  <c r="I338" i="22"/>
  <c r="G338" i="22"/>
  <c r="E338" i="22"/>
  <c r="C338" i="22"/>
  <c r="K337" i="22"/>
  <c r="I337" i="22"/>
  <c r="G337" i="22"/>
  <c r="E337" i="22"/>
  <c r="C337" i="22"/>
  <c r="K336" i="22"/>
  <c r="I336" i="22"/>
  <c r="G336" i="22"/>
  <c r="E336" i="22"/>
  <c r="C336" i="22"/>
  <c r="K335" i="22"/>
  <c r="I335" i="22"/>
  <c r="G335" i="22"/>
  <c r="E335" i="22"/>
  <c r="C335" i="22"/>
  <c r="K334" i="22"/>
  <c r="I334" i="22"/>
  <c r="G334" i="22"/>
  <c r="E334" i="22"/>
  <c r="C334" i="22"/>
  <c r="K333" i="22"/>
  <c r="I333" i="22"/>
  <c r="G333" i="22"/>
  <c r="E333" i="22"/>
  <c r="C333" i="22"/>
  <c r="K332" i="22"/>
  <c r="I332" i="22"/>
  <c r="G332" i="22"/>
  <c r="E332" i="22"/>
  <c r="C332" i="22"/>
  <c r="K331" i="22"/>
  <c r="I331" i="22"/>
  <c r="G331" i="22"/>
  <c r="E331" i="22"/>
  <c r="C331" i="22"/>
  <c r="K330" i="22"/>
  <c r="I330" i="22"/>
  <c r="G330" i="22"/>
  <c r="E330" i="22"/>
  <c r="C330" i="22"/>
  <c r="K329" i="22"/>
  <c r="I329" i="22"/>
  <c r="G329" i="22"/>
  <c r="E329" i="22"/>
  <c r="C329" i="22"/>
  <c r="K328" i="22"/>
  <c r="I328" i="22"/>
  <c r="G328" i="22"/>
  <c r="E328" i="22"/>
  <c r="C328" i="22"/>
  <c r="K327" i="22"/>
  <c r="I327" i="22"/>
  <c r="G327" i="22"/>
  <c r="E327" i="22"/>
  <c r="C327" i="22"/>
  <c r="K326" i="22"/>
  <c r="I326" i="22"/>
  <c r="G326" i="22"/>
  <c r="E326" i="22"/>
  <c r="C326" i="22"/>
  <c r="K325" i="22"/>
  <c r="I325" i="22"/>
  <c r="G325" i="22"/>
  <c r="E325" i="22"/>
  <c r="C325" i="22"/>
  <c r="K324" i="22"/>
  <c r="I324" i="22"/>
  <c r="G324" i="22"/>
  <c r="E324" i="22"/>
  <c r="C324" i="22"/>
  <c r="K323" i="22"/>
  <c r="I323" i="22"/>
  <c r="G323" i="22"/>
  <c r="E323" i="22"/>
  <c r="C323" i="22"/>
  <c r="K322" i="22"/>
  <c r="I322" i="22"/>
  <c r="G322" i="22"/>
  <c r="E322" i="22"/>
  <c r="C322" i="22"/>
  <c r="K321" i="22"/>
  <c r="I321" i="22"/>
  <c r="G321" i="22"/>
  <c r="E321" i="22"/>
  <c r="C321" i="22"/>
  <c r="K320" i="22"/>
  <c r="I320" i="22"/>
  <c r="G320" i="22"/>
  <c r="E320" i="22"/>
  <c r="C320" i="22"/>
  <c r="K319" i="22"/>
  <c r="I319" i="22"/>
  <c r="G319" i="22"/>
  <c r="E319" i="22"/>
  <c r="C319" i="22"/>
  <c r="K318" i="22"/>
  <c r="I318" i="22"/>
  <c r="G318" i="22"/>
  <c r="E318" i="22"/>
  <c r="C318" i="22"/>
  <c r="K317" i="22"/>
  <c r="I317" i="22"/>
  <c r="G317" i="22"/>
  <c r="E317" i="22"/>
  <c r="C317" i="22"/>
  <c r="K316" i="22"/>
  <c r="I316" i="22"/>
  <c r="G316" i="22"/>
  <c r="E316" i="22"/>
  <c r="C316" i="22"/>
  <c r="K315" i="22"/>
  <c r="I315" i="22"/>
  <c r="G315" i="22"/>
  <c r="E315" i="22"/>
  <c r="C315" i="22"/>
  <c r="K314" i="22"/>
  <c r="I314" i="22"/>
  <c r="G314" i="22"/>
  <c r="E314" i="22"/>
  <c r="C314" i="22"/>
  <c r="K313" i="22"/>
  <c r="I313" i="22"/>
  <c r="G313" i="22"/>
  <c r="E313" i="22"/>
  <c r="C313" i="22"/>
  <c r="K312" i="22"/>
  <c r="I312" i="22"/>
  <c r="G312" i="22"/>
  <c r="E312" i="22"/>
  <c r="C312" i="22"/>
  <c r="K311" i="22"/>
  <c r="I311" i="22"/>
  <c r="G311" i="22"/>
  <c r="E311" i="22"/>
  <c r="C311" i="22"/>
  <c r="K310" i="22"/>
  <c r="I310" i="22"/>
  <c r="G310" i="22"/>
  <c r="E310" i="22"/>
  <c r="C310" i="22"/>
  <c r="K309" i="22"/>
  <c r="I309" i="22"/>
  <c r="G309" i="22"/>
  <c r="E309" i="22"/>
  <c r="C309" i="22"/>
  <c r="K308" i="22"/>
  <c r="I308" i="22"/>
  <c r="G308" i="22"/>
  <c r="E308" i="22"/>
  <c r="C308" i="22"/>
  <c r="K307" i="22"/>
  <c r="I307" i="22"/>
  <c r="G307" i="22"/>
  <c r="E307" i="22"/>
  <c r="C307" i="22"/>
  <c r="K306" i="22"/>
  <c r="I306" i="22"/>
  <c r="G306" i="22"/>
  <c r="E306" i="22"/>
  <c r="C306" i="22"/>
  <c r="K305" i="22"/>
  <c r="I305" i="22"/>
  <c r="G305" i="22"/>
  <c r="E305" i="22"/>
  <c r="C305" i="22"/>
  <c r="K304" i="22"/>
  <c r="I304" i="22"/>
  <c r="G304" i="22"/>
  <c r="E304" i="22"/>
  <c r="C304" i="22"/>
  <c r="K303" i="22"/>
  <c r="I303" i="22"/>
  <c r="G303" i="22"/>
  <c r="E303" i="22"/>
  <c r="C303" i="22"/>
  <c r="K302" i="22"/>
  <c r="I302" i="22"/>
  <c r="G302" i="22"/>
  <c r="E302" i="22"/>
  <c r="C302" i="22"/>
  <c r="K301" i="22"/>
  <c r="I301" i="22"/>
  <c r="G301" i="22"/>
  <c r="E301" i="22"/>
  <c r="C301" i="22"/>
  <c r="K300" i="22"/>
  <c r="I300" i="22"/>
  <c r="G300" i="22"/>
  <c r="E300" i="22"/>
  <c r="C300" i="22"/>
  <c r="K299" i="22"/>
  <c r="I299" i="22"/>
  <c r="G299" i="22"/>
  <c r="E299" i="22"/>
  <c r="C299" i="22"/>
  <c r="K298" i="22"/>
  <c r="I298" i="22"/>
  <c r="G298" i="22"/>
  <c r="E298" i="22"/>
  <c r="C298" i="22"/>
  <c r="K297" i="22"/>
  <c r="I297" i="22"/>
  <c r="G297" i="22"/>
  <c r="E297" i="22"/>
  <c r="C297" i="22"/>
  <c r="K296" i="22"/>
  <c r="I296" i="22"/>
  <c r="G296" i="22"/>
  <c r="E296" i="22"/>
  <c r="C296" i="22"/>
  <c r="K295" i="22"/>
  <c r="I295" i="22"/>
  <c r="G295" i="22"/>
  <c r="E295" i="22"/>
  <c r="C295" i="22"/>
  <c r="K294" i="22"/>
  <c r="I294" i="22"/>
  <c r="G294" i="22"/>
  <c r="E294" i="22"/>
  <c r="C294" i="22"/>
  <c r="K293" i="22"/>
  <c r="I293" i="22"/>
  <c r="G293" i="22"/>
  <c r="E293" i="22"/>
  <c r="C293" i="22"/>
  <c r="K292" i="22"/>
  <c r="I292" i="22"/>
  <c r="G292" i="22"/>
  <c r="E292" i="22"/>
  <c r="C292" i="22"/>
  <c r="K291" i="22"/>
  <c r="I291" i="22"/>
  <c r="G291" i="22"/>
  <c r="E291" i="22"/>
  <c r="C291" i="22"/>
  <c r="K290" i="22"/>
  <c r="I290" i="22"/>
  <c r="G290" i="22"/>
  <c r="E290" i="22"/>
  <c r="C290" i="22"/>
  <c r="K289" i="22"/>
  <c r="I289" i="22"/>
  <c r="G289" i="22"/>
  <c r="E289" i="22"/>
  <c r="C289" i="22"/>
  <c r="K288" i="22"/>
  <c r="I288" i="22"/>
  <c r="G288" i="22"/>
  <c r="E288" i="22"/>
  <c r="C288" i="22"/>
  <c r="K287" i="22"/>
  <c r="I287" i="22"/>
  <c r="G287" i="22"/>
  <c r="E287" i="22"/>
  <c r="C287" i="22"/>
  <c r="K286" i="22"/>
  <c r="I286" i="22"/>
  <c r="G286" i="22"/>
  <c r="E286" i="22"/>
  <c r="C286" i="22"/>
  <c r="K285" i="22"/>
  <c r="I285" i="22"/>
  <c r="G285" i="22"/>
  <c r="E285" i="22"/>
  <c r="C285" i="22"/>
  <c r="K284" i="22"/>
  <c r="I284" i="22"/>
  <c r="G284" i="22"/>
  <c r="E284" i="22"/>
  <c r="C284" i="22"/>
  <c r="K283" i="22"/>
  <c r="I283" i="22"/>
  <c r="G283" i="22"/>
  <c r="E283" i="22"/>
  <c r="C283" i="22"/>
  <c r="K282" i="22"/>
  <c r="I282" i="22"/>
  <c r="G282" i="22"/>
  <c r="E282" i="22"/>
  <c r="C282" i="22"/>
  <c r="K281" i="22"/>
  <c r="I281" i="22"/>
  <c r="G281" i="22"/>
  <c r="E281" i="22"/>
  <c r="C281" i="22"/>
  <c r="K280" i="22"/>
  <c r="I280" i="22"/>
  <c r="G280" i="22"/>
  <c r="E280" i="22"/>
  <c r="C280" i="22"/>
  <c r="K279" i="22"/>
  <c r="I279" i="22"/>
  <c r="G279" i="22"/>
  <c r="E279" i="22"/>
  <c r="C279" i="22"/>
  <c r="K278" i="22"/>
  <c r="I278" i="22"/>
  <c r="G278" i="22"/>
  <c r="E278" i="22"/>
  <c r="C278" i="22"/>
  <c r="K277" i="22"/>
  <c r="I277" i="22"/>
  <c r="G277" i="22"/>
  <c r="E277" i="22"/>
  <c r="C277" i="22"/>
  <c r="K276" i="22"/>
  <c r="I276" i="22"/>
  <c r="G276" i="22"/>
  <c r="E276" i="22"/>
  <c r="C276" i="22"/>
  <c r="K275" i="22"/>
  <c r="I275" i="22"/>
  <c r="G275" i="22"/>
  <c r="E275" i="22"/>
  <c r="C275" i="22"/>
  <c r="K274" i="22"/>
  <c r="I274" i="22"/>
  <c r="G274" i="22"/>
  <c r="E274" i="22"/>
  <c r="C274" i="22"/>
  <c r="K273" i="22"/>
  <c r="I273" i="22"/>
  <c r="G273" i="22"/>
  <c r="E273" i="22"/>
  <c r="C273" i="22"/>
  <c r="K272" i="22"/>
  <c r="I272" i="22"/>
  <c r="G272" i="22"/>
  <c r="E272" i="22"/>
  <c r="C272" i="22"/>
  <c r="K271" i="22"/>
  <c r="I271" i="22"/>
  <c r="G271" i="22"/>
  <c r="E271" i="22"/>
  <c r="C271" i="22"/>
  <c r="K270" i="22"/>
  <c r="I270" i="22"/>
  <c r="G270" i="22"/>
  <c r="E270" i="22"/>
  <c r="C270" i="22"/>
  <c r="K269" i="22"/>
  <c r="I269" i="22"/>
  <c r="G269" i="22"/>
  <c r="E269" i="22"/>
  <c r="C269" i="22"/>
  <c r="K268" i="22"/>
  <c r="I268" i="22"/>
  <c r="G268" i="22"/>
  <c r="E268" i="22"/>
  <c r="C268" i="22"/>
  <c r="K267" i="22"/>
  <c r="I267" i="22"/>
  <c r="G267" i="22"/>
  <c r="E267" i="22"/>
  <c r="C267" i="22"/>
  <c r="K266" i="22"/>
  <c r="I266" i="22"/>
  <c r="G266" i="22"/>
  <c r="E266" i="22"/>
  <c r="C266" i="22"/>
  <c r="K265" i="22"/>
  <c r="I265" i="22"/>
  <c r="G265" i="22"/>
  <c r="E265" i="22"/>
  <c r="C265" i="22"/>
  <c r="K264" i="22"/>
  <c r="I264" i="22"/>
  <c r="G264" i="22"/>
  <c r="E264" i="22"/>
  <c r="C264" i="22"/>
  <c r="K263" i="22"/>
  <c r="I263" i="22"/>
  <c r="G263" i="22"/>
  <c r="E263" i="22"/>
  <c r="C263" i="22"/>
  <c r="K262" i="22"/>
  <c r="I262" i="22"/>
  <c r="G262" i="22"/>
  <c r="E262" i="22"/>
  <c r="C262" i="22"/>
  <c r="K261" i="22"/>
  <c r="I261" i="22"/>
  <c r="G261" i="22"/>
  <c r="E261" i="22"/>
  <c r="C261" i="22"/>
  <c r="K260" i="22"/>
  <c r="I260" i="22"/>
  <c r="G260" i="22"/>
  <c r="E260" i="22"/>
  <c r="C260" i="22"/>
  <c r="K259" i="22"/>
  <c r="I259" i="22"/>
  <c r="G259" i="22"/>
  <c r="E259" i="22"/>
  <c r="C259" i="22"/>
  <c r="K258" i="22"/>
  <c r="I258" i="22"/>
  <c r="G258" i="22"/>
  <c r="E258" i="22"/>
  <c r="C258" i="22"/>
  <c r="K257" i="22"/>
  <c r="I257" i="22"/>
  <c r="G257" i="22"/>
  <c r="E257" i="22"/>
  <c r="C257" i="22"/>
  <c r="K256" i="22"/>
  <c r="I256" i="22"/>
  <c r="G256" i="22"/>
  <c r="E256" i="22"/>
  <c r="C256" i="22"/>
  <c r="K255" i="22"/>
  <c r="I255" i="22"/>
  <c r="G255" i="22"/>
  <c r="E255" i="22"/>
  <c r="C255" i="22"/>
  <c r="K254" i="22"/>
  <c r="I254" i="22"/>
  <c r="G254" i="22"/>
  <c r="E254" i="22"/>
  <c r="C254" i="22"/>
  <c r="K253" i="22"/>
  <c r="I253" i="22"/>
  <c r="G253" i="22"/>
  <c r="E253" i="22"/>
  <c r="C253" i="22"/>
  <c r="K252" i="22"/>
  <c r="I252" i="22"/>
  <c r="G252" i="22"/>
  <c r="E252" i="22"/>
  <c r="C252" i="22"/>
  <c r="K251" i="22"/>
  <c r="I251" i="22"/>
  <c r="G251" i="22"/>
  <c r="E251" i="22"/>
  <c r="C251" i="22"/>
  <c r="K250" i="22"/>
  <c r="I250" i="22"/>
  <c r="G250" i="22"/>
  <c r="E250" i="22"/>
  <c r="C250" i="22"/>
  <c r="K249" i="22"/>
  <c r="I249" i="22"/>
  <c r="G249" i="22"/>
  <c r="E249" i="22"/>
  <c r="C249" i="22"/>
  <c r="K248" i="22"/>
  <c r="I248" i="22"/>
  <c r="G248" i="22"/>
  <c r="E248" i="22"/>
  <c r="C248" i="22"/>
  <c r="K247" i="22"/>
  <c r="I247" i="22"/>
  <c r="G247" i="22"/>
  <c r="E247" i="22"/>
  <c r="C247" i="22"/>
  <c r="K246" i="22"/>
  <c r="I246" i="22"/>
  <c r="G246" i="22"/>
  <c r="E246" i="22"/>
  <c r="C246" i="22"/>
  <c r="K245" i="22"/>
  <c r="I245" i="22"/>
  <c r="G245" i="22"/>
  <c r="E245" i="22"/>
  <c r="C245" i="22"/>
  <c r="K244" i="22"/>
  <c r="I244" i="22"/>
  <c r="G244" i="22"/>
  <c r="E244" i="22"/>
  <c r="C244" i="22"/>
  <c r="K243" i="22"/>
  <c r="I243" i="22"/>
  <c r="G243" i="22"/>
  <c r="E243" i="22"/>
  <c r="C243" i="22"/>
  <c r="K242" i="22"/>
  <c r="I242" i="22"/>
  <c r="G242" i="22"/>
  <c r="E242" i="22"/>
  <c r="C242" i="22"/>
  <c r="K241" i="22"/>
  <c r="I241" i="22"/>
  <c r="G241" i="22"/>
  <c r="E241" i="22"/>
  <c r="C241" i="22"/>
  <c r="K240" i="22"/>
  <c r="I240" i="22"/>
  <c r="G240" i="22"/>
  <c r="E240" i="22"/>
  <c r="C240" i="22"/>
  <c r="K239" i="22"/>
  <c r="I239" i="22"/>
  <c r="G239" i="22"/>
  <c r="E239" i="22"/>
  <c r="C239" i="22"/>
  <c r="K238" i="22"/>
  <c r="I238" i="22"/>
  <c r="G238" i="22"/>
  <c r="E238" i="22"/>
  <c r="C238" i="22"/>
  <c r="K237" i="22"/>
  <c r="I237" i="22"/>
  <c r="G237" i="22"/>
  <c r="E237" i="22"/>
  <c r="C237" i="22"/>
  <c r="K236" i="22"/>
  <c r="I236" i="22"/>
  <c r="G236" i="22"/>
  <c r="E236" i="22"/>
  <c r="C236" i="22"/>
  <c r="K235" i="22"/>
  <c r="I235" i="22"/>
  <c r="G235" i="22"/>
  <c r="E235" i="22"/>
  <c r="C235" i="22"/>
  <c r="K234" i="22"/>
  <c r="I234" i="22"/>
  <c r="G234" i="22"/>
  <c r="E234" i="22"/>
  <c r="C234" i="22"/>
  <c r="K233" i="22"/>
  <c r="I233" i="22"/>
  <c r="G233" i="22"/>
  <c r="E233" i="22"/>
  <c r="C233" i="22"/>
  <c r="K232" i="22"/>
  <c r="I232" i="22"/>
  <c r="G232" i="22"/>
  <c r="E232" i="22"/>
  <c r="C232" i="22"/>
  <c r="K231" i="22"/>
  <c r="I231" i="22"/>
  <c r="G231" i="22"/>
  <c r="E231" i="22"/>
  <c r="C231" i="22"/>
  <c r="K230" i="22"/>
  <c r="I230" i="22"/>
  <c r="G230" i="22"/>
  <c r="E230" i="22"/>
  <c r="C230" i="22"/>
  <c r="K229" i="22"/>
  <c r="I229" i="22"/>
  <c r="G229" i="22"/>
  <c r="E229" i="22"/>
  <c r="C229" i="22"/>
  <c r="K228" i="22"/>
  <c r="I228" i="22"/>
  <c r="G228" i="22"/>
  <c r="E228" i="22"/>
  <c r="C228" i="22"/>
  <c r="K227" i="22"/>
  <c r="I227" i="22"/>
  <c r="G227" i="22"/>
  <c r="E227" i="22"/>
  <c r="C227" i="22"/>
  <c r="K226" i="22"/>
  <c r="I226" i="22"/>
  <c r="G226" i="22"/>
  <c r="E226" i="22"/>
  <c r="C226" i="22"/>
  <c r="K225" i="22"/>
  <c r="I225" i="22"/>
  <c r="G225" i="22"/>
  <c r="E225" i="22"/>
  <c r="C225" i="22"/>
  <c r="K224" i="22"/>
  <c r="I224" i="22"/>
  <c r="G224" i="22"/>
  <c r="E224" i="22"/>
  <c r="C224" i="22"/>
  <c r="K223" i="22"/>
  <c r="I223" i="22"/>
  <c r="G223" i="22"/>
  <c r="E223" i="22"/>
  <c r="C223" i="22"/>
  <c r="K222" i="22"/>
  <c r="I222" i="22"/>
  <c r="G222" i="22"/>
  <c r="E222" i="22"/>
  <c r="C222" i="22"/>
  <c r="K221" i="22"/>
  <c r="I221" i="22"/>
  <c r="G221" i="22"/>
  <c r="E221" i="22"/>
  <c r="C221" i="22"/>
  <c r="K220" i="22"/>
  <c r="I220" i="22"/>
  <c r="G220" i="22"/>
  <c r="E220" i="22"/>
  <c r="C220" i="22"/>
  <c r="K219" i="22"/>
  <c r="I219" i="22"/>
  <c r="G219" i="22"/>
  <c r="E219" i="22"/>
  <c r="C219" i="22"/>
  <c r="K218" i="22"/>
  <c r="I218" i="22"/>
  <c r="G218" i="22"/>
  <c r="E218" i="22"/>
  <c r="C218" i="22"/>
  <c r="K217" i="22"/>
  <c r="I217" i="22"/>
  <c r="G217" i="22"/>
  <c r="E217" i="22"/>
  <c r="C217" i="22"/>
  <c r="K216" i="22"/>
  <c r="I216" i="22"/>
  <c r="G216" i="22"/>
  <c r="E216" i="22"/>
  <c r="C216" i="22"/>
  <c r="K215" i="22"/>
  <c r="I215" i="22"/>
  <c r="G215" i="22"/>
  <c r="E215" i="22"/>
  <c r="C215" i="22"/>
  <c r="K214" i="22"/>
  <c r="I214" i="22"/>
  <c r="G214" i="22"/>
  <c r="E214" i="22"/>
  <c r="C214" i="22"/>
  <c r="K213" i="22"/>
  <c r="I213" i="22"/>
  <c r="G213" i="22"/>
  <c r="E213" i="22"/>
  <c r="C213" i="22"/>
  <c r="K212" i="22"/>
  <c r="I212" i="22"/>
  <c r="G212" i="22"/>
  <c r="E212" i="22"/>
  <c r="C212" i="22"/>
  <c r="K211" i="22"/>
  <c r="I211" i="22"/>
  <c r="G211" i="22"/>
  <c r="E211" i="22"/>
  <c r="C211" i="22"/>
  <c r="K210" i="22"/>
  <c r="I210" i="22"/>
  <c r="G210" i="22"/>
  <c r="E210" i="22"/>
  <c r="C210" i="22"/>
  <c r="K209" i="22"/>
  <c r="I209" i="22"/>
  <c r="G209" i="22"/>
  <c r="E209" i="22"/>
  <c r="C209" i="22"/>
  <c r="K208" i="22"/>
  <c r="I208" i="22"/>
  <c r="G208" i="22"/>
  <c r="E208" i="22"/>
  <c r="C208" i="22"/>
  <c r="K207" i="22"/>
  <c r="I207" i="22"/>
  <c r="G207" i="22"/>
  <c r="E207" i="22"/>
  <c r="C207" i="22"/>
  <c r="K206" i="22"/>
  <c r="I206" i="22"/>
  <c r="G206" i="22"/>
  <c r="E206" i="22"/>
  <c r="C206" i="22"/>
  <c r="K205" i="22"/>
  <c r="I205" i="22"/>
  <c r="G205" i="22"/>
  <c r="E205" i="22"/>
  <c r="C205" i="22"/>
  <c r="K204" i="22"/>
  <c r="I204" i="22"/>
  <c r="G204" i="22"/>
  <c r="E204" i="22"/>
  <c r="C204" i="22"/>
  <c r="K203" i="22"/>
  <c r="I203" i="22"/>
  <c r="G203" i="22"/>
  <c r="E203" i="22"/>
  <c r="C203" i="22"/>
  <c r="K202" i="22"/>
  <c r="I202" i="22"/>
  <c r="G202" i="22"/>
  <c r="E202" i="22"/>
  <c r="C202" i="22"/>
  <c r="K201" i="22"/>
  <c r="I201" i="22"/>
  <c r="G201" i="22"/>
  <c r="E201" i="22"/>
  <c r="C201" i="22"/>
  <c r="K200" i="22"/>
  <c r="I200" i="22"/>
  <c r="G200" i="22"/>
  <c r="E200" i="22"/>
  <c r="C200" i="22"/>
  <c r="K199" i="22"/>
  <c r="I199" i="22"/>
  <c r="G199" i="22"/>
  <c r="E199" i="22"/>
  <c r="C199" i="22"/>
  <c r="K198" i="22"/>
  <c r="I198" i="22"/>
  <c r="G198" i="22"/>
  <c r="E198" i="22"/>
  <c r="C198" i="22"/>
  <c r="K197" i="22"/>
  <c r="I197" i="22"/>
  <c r="G197" i="22"/>
  <c r="E197" i="22"/>
  <c r="C197" i="22"/>
  <c r="K196" i="22"/>
  <c r="I196" i="22"/>
  <c r="G196" i="22"/>
  <c r="E196" i="22"/>
  <c r="C196" i="22"/>
  <c r="K195" i="22"/>
  <c r="I195" i="22"/>
  <c r="G195" i="22"/>
  <c r="E195" i="22"/>
  <c r="C195" i="22"/>
  <c r="K194" i="22"/>
  <c r="I194" i="22"/>
  <c r="G194" i="22"/>
  <c r="E194" i="22"/>
  <c r="C194" i="22"/>
  <c r="K193" i="22"/>
  <c r="I193" i="22"/>
  <c r="G193" i="22"/>
  <c r="E193" i="22"/>
  <c r="C193" i="22"/>
  <c r="K192" i="22"/>
  <c r="I192" i="22"/>
  <c r="G192" i="22"/>
  <c r="E192" i="22"/>
  <c r="C192" i="22"/>
  <c r="K191" i="22"/>
  <c r="I191" i="22"/>
  <c r="G191" i="22"/>
  <c r="E191" i="22"/>
  <c r="C191" i="22"/>
  <c r="K190" i="22"/>
  <c r="I190" i="22"/>
  <c r="G190" i="22"/>
  <c r="E190" i="22"/>
  <c r="C190" i="22"/>
  <c r="K189" i="22"/>
  <c r="I189" i="22"/>
  <c r="G189" i="22"/>
  <c r="E189" i="22"/>
  <c r="C189" i="22"/>
  <c r="K188" i="22"/>
  <c r="I188" i="22"/>
  <c r="G188" i="22"/>
  <c r="E188" i="22"/>
  <c r="C188" i="22"/>
  <c r="K187" i="22"/>
  <c r="I187" i="22"/>
  <c r="G187" i="22"/>
  <c r="E187" i="22"/>
  <c r="C187" i="22"/>
  <c r="K186" i="22"/>
  <c r="I186" i="22"/>
  <c r="G186" i="22"/>
  <c r="E186" i="22"/>
  <c r="C186" i="22"/>
  <c r="K185" i="22"/>
  <c r="I185" i="22"/>
  <c r="G185" i="22"/>
  <c r="E185" i="22"/>
  <c r="C185" i="22"/>
  <c r="K184" i="22"/>
  <c r="I184" i="22"/>
  <c r="G184" i="22"/>
  <c r="E184" i="22"/>
  <c r="C184" i="22"/>
  <c r="K183" i="22"/>
  <c r="I183" i="22"/>
  <c r="G183" i="22"/>
  <c r="E183" i="22"/>
  <c r="C183" i="22"/>
  <c r="K182" i="22"/>
  <c r="I182" i="22"/>
  <c r="G182" i="22"/>
  <c r="E182" i="22"/>
  <c r="C182" i="22"/>
  <c r="K181" i="22"/>
  <c r="I181" i="22"/>
  <c r="G181" i="22"/>
  <c r="E181" i="22"/>
  <c r="C181" i="22"/>
  <c r="K180" i="22"/>
  <c r="I180" i="22"/>
  <c r="G180" i="22"/>
  <c r="E180" i="22"/>
  <c r="C180" i="22"/>
  <c r="K179" i="22"/>
  <c r="I179" i="22"/>
  <c r="G179" i="22"/>
  <c r="E179" i="22"/>
  <c r="C179" i="22"/>
  <c r="K178" i="22"/>
  <c r="I178" i="22"/>
  <c r="G178" i="22"/>
  <c r="E178" i="22"/>
  <c r="C178" i="22"/>
  <c r="K177" i="22"/>
  <c r="I177" i="22"/>
  <c r="G177" i="22"/>
  <c r="E177" i="22"/>
  <c r="C177" i="22"/>
  <c r="K176" i="22"/>
  <c r="I176" i="22"/>
  <c r="G176" i="22"/>
  <c r="E176" i="22"/>
  <c r="C176" i="22"/>
  <c r="K175" i="22"/>
  <c r="I175" i="22"/>
  <c r="G175" i="22"/>
  <c r="E175" i="22"/>
  <c r="C175" i="22"/>
  <c r="K174" i="22"/>
  <c r="I174" i="22"/>
  <c r="G174" i="22"/>
  <c r="E174" i="22"/>
  <c r="C174" i="22"/>
  <c r="K173" i="22"/>
  <c r="I173" i="22"/>
  <c r="G173" i="22"/>
  <c r="E173" i="22"/>
  <c r="C173" i="22"/>
  <c r="K172" i="22"/>
  <c r="I172" i="22"/>
  <c r="G172" i="22"/>
  <c r="E172" i="22"/>
  <c r="C172" i="22"/>
  <c r="K171" i="22"/>
  <c r="I171" i="22"/>
  <c r="G171" i="22"/>
  <c r="E171" i="22"/>
  <c r="C171" i="22"/>
  <c r="K170" i="22"/>
  <c r="I170" i="22"/>
  <c r="G170" i="22"/>
  <c r="E170" i="22"/>
  <c r="C170" i="22"/>
  <c r="K169" i="22"/>
  <c r="I169" i="22"/>
  <c r="G169" i="22"/>
  <c r="E169" i="22"/>
  <c r="C169" i="22"/>
  <c r="K168" i="22"/>
  <c r="I168" i="22"/>
  <c r="G168" i="22"/>
  <c r="E168" i="22"/>
  <c r="C168" i="22"/>
  <c r="K167" i="22"/>
  <c r="I167" i="22"/>
  <c r="G167" i="22"/>
  <c r="E167" i="22"/>
  <c r="C167" i="22"/>
  <c r="K166" i="22"/>
  <c r="I166" i="22"/>
  <c r="G166" i="22"/>
  <c r="E166" i="22"/>
  <c r="C166" i="22"/>
  <c r="K165" i="22"/>
  <c r="I165" i="22"/>
  <c r="G165" i="22"/>
  <c r="E165" i="22"/>
  <c r="C165" i="22"/>
  <c r="K164" i="22"/>
  <c r="I164" i="22"/>
  <c r="G164" i="22"/>
  <c r="E164" i="22"/>
  <c r="C164" i="22"/>
  <c r="K163" i="22"/>
  <c r="I163" i="22"/>
  <c r="G163" i="22"/>
  <c r="E163" i="22"/>
  <c r="C163" i="22"/>
  <c r="K162" i="22"/>
  <c r="I162" i="22"/>
  <c r="G162" i="22"/>
  <c r="E162" i="22"/>
  <c r="C162" i="22"/>
  <c r="K161" i="22"/>
  <c r="I161" i="22"/>
  <c r="G161" i="22"/>
  <c r="E161" i="22"/>
  <c r="C161" i="22"/>
  <c r="K160" i="22"/>
  <c r="I160" i="22"/>
  <c r="G160" i="22"/>
  <c r="E160" i="22"/>
  <c r="C160" i="22"/>
  <c r="K159" i="22"/>
  <c r="I159" i="22"/>
  <c r="G159" i="22"/>
  <c r="E159" i="22"/>
  <c r="C159" i="22"/>
  <c r="K158" i="22"/>
  <c r="I158" i="22"/>
  <c r="G158" i="22"/>
  <c r="E158" i="22"/>
  <c r="C158" i="22"/>
  <c r="K157" i="22"/>
  <c r="I157" i="22"/>
  <c r="G157" i="22"/>
  <c r="E157" i="22"/>
  <c r="C157" i="22"/>
  <c r="K156" i="22"/>
  <c r="I156" i="22"/>
  <c r="G156" i="22"/>
  <c r="E156" i="22"/>
  <c r="C156" i="22"/>
  <c r="K155" i="22"/>
  <c r="I155" i="22"/>
  <c r="G155" i="22"/>
  <c r="E155" i="22"/>
  <c r="C155" i="22"/>
  <c r="K154" i="22"/>
  <c r="I154" i="22"/>
  <c r="G154" i="22"/>
  <c r="E154" i="22"/>
  <c r="C154" i="22"/>
  <c r="K153" i="22"/>
  <c r="I153" i="22"/>
  <c r="G153" i="22"/>
  <c r="E153" i="22"/>
  <c r="C153" i="22"/>
  <c r="K152" i="22"/>
  <c r="I152" i="22"/>
  <c r="G152" i="22"/>
  <c r="E152" i="22"/>
  <c r="C152" i="22"/>
  <c r="K151" i="22"/>
  <c r="I151" i="22"/>
  <c r="G151" i="22"/>
  <c r="E151" i="22"/>
  <c r="C151" i="22"/>
  <c r="K150" i="22"/>
  <c r="I150" i="22"/>
  <c r="G150" i="22"/>
  <c r="E150" i="22"/>
  <c r="C150" i="22"/>
  <c r="K149" i="22"/>
  <c r="I149" i="22"/>
  <c r="G149" i="22"/>
  <c r="E149" i="22"/>
  <c r="C149" i="22"/>
  <c r="K148" i="22"/>
  <c r="I148" i="22"/>
  <c r="G148" i="22"/>
  <c r="E148" i="22"/>
  <c r="C148" i="22"/>
  <c r="K147" i="22"/>
  <c r="I147" i="22"/>
  <c r="G147" i="22"/>
  <c r="E147" i="22"/>
  <c r="C147" i="22"/>
  <c r="K146" i="22"/>
  <c r="I146" i="22"/>
  <c r="G146" i="22"/>
  <c r="E146" i="22"/>
  <c r="C146" i="22"/>
  <c r="K145" i="22"/>
  <c r="I145" i="22"/>
  <c r="G145" i="22"/>
  <c r="E145" i="22"/>
  <c r="C145" i="22"/>
  <c r="K144" i="22"/>
  <c r="I144" i="22"/>
  <c r="G144" i="22"/>
  <c r="E144" i="22"/>
  <c r="C144" i="22"/>
  <c r="K143" i="22"/>
  <c r="I143" i="22"/>
  <c r="G143" i="22"/>
  <c r="E143" i="22"/>
  <c r="C143" i="22"/>
  <c r="K142" i="22"/>
  <c r="I142" i="22"/>
  <c r="G142" i="22"/>
  <c r="E142" i="22"/>
  <c r="C142" i="22"/>
  <c r="K141" i="22"/>
  <c r="I141" i="22"/>
  <c r="G141" i="22"/>
  <c r="E141" i="22"/>
  <c r="C141" i="22"/>
  <c r="K140" i="22"/>
  <c r="I140" i="22"/>
  <c r="G140" i="22"/>
  <c r="E140" i="22"/>
  <c r="C140" i="22"/>
  <c r="K139" i="22"/>
  <c r="I139" i="22"/>
  <c r="G139" i="22"/>
  <c r="E139" i="22"/>
  <c r="C139" i="22"/>
  <c r="K138" i="22"/>
  <c r="I138" i="22"/>
  <c r="G138" i="22"/>
  <c r="E138" i="22"/>
  <c r="C138" i="22"/>
  <c r="K137" i="22"/>
  <c r="I137" i="22"/>
  <c r="G137" i="22"/>
  <c r="E137" i="22"/>
  <c r="C137" i="22"/>
  <c r="K136" i="22"/>
  <c r="I136" i="22"/>
  <c r="G136" i="22"/>
  <c r="E136" i="22"/>
  <c r="C136" i="22"/>
  <c r="K135" i="22"/>
  <c r="I135" i="22"/>
  <c r="G135" i="22"/>
  <c r="E135" i="22"/>
  <c r="C135" i="22"/>
  <c r="K134" i="22"/>
  <c r="I134" i="22"/>
  <c r="G134" i="22"/>
  <c r="E134" i="22"/>
  <c r="C134" i="22"/>
  <c r="K133" i="22"/>
  <c r="I133" i="22"/>
  <c r="G133" i="22"/>
  <c r="E133" i="22"/>
  <c r="C133" i="22"/>
  <c r="K132" i="22"/>
  <c r="I132" i="22"/>
  <c r="G132" i="22"/>
  <c r="E132" i="22"/>
  <c r="C132" i="22"/>
  <c r="K131" i="22"/>
  <c r="I131" i="22"/>
  <c r="G131" i="22"/>
  <c r="E131" i="22"/>
  <c r="C131" i="22"/>
  <c r="K130" i="22"/>
  <c r="I130" i="22"/>
  <c r="G130" i="22"/>
  <c r="E130" i="22"/>
  <c r="C130" i="22"/>
  <c r="K129" i="22"/>
  <c r="I129" i="22"/>
  <c r="G129" i="22"/>
  <c r="E129" i="22"/>
  <c r="C129" i="22"/>
  <c r="K128" i="22"/>
  <c r="I128" i="22"/>
  <c r="G128" i="22"/>
  <c r="E128" i="22"/>
  <c r="C128" i="22"/>
  <c r="K127" i="22"/>
  <c r="I127" i="22"/>
  <c r="G127" i="22"/>
  <c r="E127" i="22"/>
  <c r="C127" i="22"/>
  <c r="K126" i="22"/>
  <c r="I126" i="22"/>
  <c r="G126" i="22"/>
  <c r="E126" i="22"/>
  <c r="C126" i="22"/>
  <c r="K125" i="22"/>
  <c r="I125" i="22"/>
  <c r="G125" i="22"/>
  <c r="E125" i="22"/>
  <c r="C125" i="22"/>
  <c r="K124" i="22"/>
  <c r="I124" i="22"/>
  <c r="G124" i="22"/>
  <c r="E124" i="22"/>
  <c r="C124" i="22"/>
  <c r="K123" i="22"/>
  <c r="I123" i="22"/>
  <c r="G123" i="22"/>
  <c r="E123" i="22"/>
  <c r="C123" i="22"/>
  <c r="K122" i="22"/>
  <c r="I122" i="22"/>
  <c r="G122" i="22"/>
  <c r="E122" i="22"/>
  <c r="C122" i="22"/>
  <c r="K121" i="22"/>
  <c r="I121" i="22"/>
  <c r="G121" i="22"/>
  <c r="E121" i="22"/>
  <c r="C121" i="22"/>
  <c r="K120" i="22"/>
  <c r="I120" i="22"/>
  <c r="G120" i="22"/>
  <c r="E120" i="22"/>
  <c r="C120" i="22"/>
  <c r="K119" i="22"/>
  <c r="I119" i="22"/>
  <c r="G119" i="22"/>
  <c r="E119" i="22"/>
  <c r="C119" i="22"/>
  <c r="K118" i="22"/>
  <c r="I118" i="22"/>
  <c r="G118" i="22"/>
  <c r="E118" i="22"/>
  <c r="C118" i="22"/>
  <c r="K117" i="22"/>
  <c r="I117" i="22"/>
  <c r="G117" i="22"/>
  <c r="E117" i="22"/>
  <c r="C117" i="22"/>
  <c r="K116" i="22"/>
  <c r="I116" i="22"/>
  <c r="G116" i="22"/>
  <c r="E116" i="22"/>
  <c r="C116" i="22"/>
  <c r="K115" i="22"/>
  <c r="I115" i="22"/>
  <c r="G115" i="22"/>
  <c r="E115" i="22"/>
  <c r="C115" i="22"/>
  <c r="K114" i="22"/>
  <c r="I114" i="22"/>
  <c r="G114" i="22"/>
  <c r="E114" i="22"/>
  <c r="C114" i="22"/>
  <c r="K113" i="22"/>
  <c r="I113" i="22"/>
  <c r="G113" i="22"/>
  <c r="E113" i="22"/>
  <c r="C113" i="22"/>
  <c r="K112" i="22"/>
  <c r="I112" i="22"/>
  <c r="G112" i="22"/>
  <c r="E112" i="22"/>
  <c r="C112" i="22"/>
  <c r="K111" i="22"/>
  <c r="I111" i="22"/>
  <c r="G111" i="22"/>
  <c r="E111" i="22"/>
  <c r="C111" i="22"/>
  <c r="K110" i="22"/>
  <c r="I110" i="22"/>
  <c r="G110" i="22"/>
  <c r="E110" i="22"/>
  <c r="C110" i="22"/>
  <c r="K109" i="22"/>
  <c r="I109" i="22"/>
  <c r="G109" i="22"/>
  <c r="E109" i="22"/>
  <c r="C109" i="22"/>
  <c r="K108" i="22"/>
  <c r="I108" i="22"/>
  <c r="G108" i="22"/>
  <c r="E108" i="22"/>
  <c r="C108" i="22"/>
  <c r="K107" i="22"/>
  <c r="I107" i="22"/>
  <c r="G107" i="22"/>
  <c r="E107" i="22"/>
  <c r="C107" i="22"/>
  <c r="K106" i="22"/>
  <c r="I106" i="22"/>
  <c r="G106" i="22"/>
  <c r="E106" i="22"/>
  <c r="C106" i="22"/>
  <c r="K105" i="22"/>
  <c r="I105" i="22"/>
  <c r="G105" i="22"/>
  <c r="E105" i="22"/>
  <c r="C105" i="22"/>
  <c r="K104" i="22"/>
  <c r="I104" i="22"/>
  <c r="G104" i="22"/>
  <c r="E104" i="22"/>
  <c r="C104" i="22"/>
  <c r="K103" i="22"/>
  <c r="I103" i="22"/>
  <c r="G103" i="22"/>
  <c r="E103" i="22"/>
  <c r="C103" i="22"/>
  <c r="K102" i="22"/>
  <c r="I102" i="22"/>
  <c r="G102" i="22"/>
  <c r="E102" i="22"/>
  <c r="C102" i="22"/>
  <c r="K101" i="22"/>
  <c r="I101" i="22"/>
  <c r="G101" i="22"/>
  <c r="E101" i="22"/>
  <c r="C101" i="22"/>
  <c r="K100" i="22"/>
  <c r="I100" i="22"/>
  <c r="G100" i="22"/>
  <c r="E100" i="22"/>
  <c r="C100" i="22"/>
  <c r="K99" i="22"/>
  <c r="I99" i="22"/>
  <c r="G99" i="22"/>
  <c r="E99" i="22"/>
  <c r="C99" i="22"/>
  <c r="K98" i="22"/>
  <c r="I98" i="22"/>
  <c r="G98" i="22"/>
  <c r="E98" i="22"/>
  <c r="C98" i="22"/>
  <c r="K97" i="22"/>
  <c r="I97" i="22"/>
  <c r="G97" i="22"/>
  <c r="E97" i="22"/>
  <c r="C97" i="22"/>
  <c r="K96" i="22"/>
  <c r="I96" i="22"/>
  <c r="G96" i="22"/>
  <c r="E96" i="22"/>
  <c r="C96" i="22"/>
  <c r="K95" i="22"/>
  <c r="I95" i="22"/>
  <c r="G95" i="22"/>
  <c r="E95" i="22"/>
  <c r="C95" i="22"/>
  <c r="K94" i="22"/>
  <c r="I94" i="22"/>
  <c r="G94" i="22"/>
  <c r="E94" i="22"/>
  <c r="C94" i="22"/>
  <c r="K93" i="22"/>
  <c r="I93" i="22"/>
  <c r="G93" i="22"/>
  <c r="E93" i="22"/>
  <c r="C93" i="22"/>
  <c r="K92" i="22"/>
  <c r="I92" i="22"/>
  <c r="G92" i="22"/>
  <c r="E92" i="22"/>
  <c r="C92" i="22"/>
  <c r="K91" i="22"/>
  <c r="I91" i="22"/>
  <c r="G91" i="22"/>
  <c r="E91" i="22"/>
  <c r="C91" i="22"/>
  <c r="K90" i="22"/>
  <c r="I90" i="22"/>
  <c r="G90" i="22"/>
  <c r="E90" i="22"/>
  <c r="C90" i="22"/>
  <c r="K89" i="22"/>
  <c r="I89" i="22"/>
  <c r="G89" i="22"/>
  <c r="E89" i="22"/>
  <c r="C89" i="22"/>
  <c r="K88" i="22"/>
  <c r="I88" i="22"/>
  <c r="G88" i="22"/>
  <c r="E88" i="22"/>
  <c r="C88" i="22"/>
  <c r="K87" i="22"/>
  <c r="I87" i="22"/>
  <c r="G87" i="22"/>
  <c r="E87" i="22"/>
  <c r="C87" i="22"/>
  <c r="K86" i="22"/>
  <c r="I86" i="22"/>
  <c r="G86" i="22"/>
  <c r="E86" i="22"/>
  <c r="C86" i="22"/>
  <c r="K85" i="22"/>
  <c r="I85" i="22"/>
  <c r="G85" i="22"/>
  <c r="E85" i="22"/>
  <c r="C85" i="22"/>
  <c r="K84" i="22"/>
  <c r="I84" i="22"/>
  <c r="G84" i="22"/>
  <c r="E84" i="22"/>
  <c r="C84" i="22"/>
  <c r="K83" i="22"/>
  <c r="I83" i="22"/>
  <c r="G83" i="22"/>
  <c r="E83" i="22"/>
  <c r="C83" i="22"/>
  <c r="K82" i="22"/>
  <c r="I82" i="22"/>
  <c r="G82" i="22"/>
  <c r="E82" i="22"/>
  <c r="C82" i="22"/>
  <c r="K81" i="22"/>
  <c r="I81" i="22"/>
  <c r="G81" i="22"/>
  <c r="E81" i="22"/>
  <c r="C81" i="22"/>
  <c r="K80" i="22"/>
  <c r="I80" i="22"/>
  <c r="G80" i="22"/>
  <c r="E80" i="22"/>
  <c r="C80" i="22"/>
  <c r="K79" i="22"/>
  <c r="I79" i="22"/>
  <c r="G79" i="22"/>
  <c r="E79" i="22"/>
  <c r="C79" i="22"/>
  <c r="K78" i="22"/>
  <c r="I78" i="22"/>
  <c r="G78" i="22"/>
  <c r="E78" i="22"/>
  <c r="C78" i="22"/>
  <c r="K77" i="22"/>
  <c r="I77" i="22"/>
  <c r="G77" i="22"/>
  <c r="E77" i="22"/>
  <c r="C77" i="22"/>
  <c r="K76" i="22"/>
  <c r="I76" i="22"/>
  <c r="G76" i="22"/>
  <c r="E76" i="22"/>
  <c r="C76" i="22"/>
  <c r="K75" i="22"/>
  <c r="I75" i="22"/>
  <c r="G75" i="22"/>
  <c r="E75" i="22"/>
  <c r="C75" i="22"/>
  <c r="K74" i="22"/>
  <c r="I74" i="22"/>
  <c r="G74" i="22"/>
  <c r="E74" i="22"/>
  <c r="C74" i="22"/>
  <c r="K73" i="22"/>
  <c r="I73" i="22"/>
  <c r="G73" i="22"/>
  <c r="E73" i="22"/>
  <c r="C73" i="22"/>
  <c r="K72" i="22"/>
  <c r="I72" i="22"/>
  <c r="G72" i="22"/>
  <c r="E72" i="22"/>
  <c r="C72" i="22"/>
  <c r="K71" i="22"/>
  <c r="I71" i="22"/>
  <c r="G71" i="22"/>
  <c r="E71" i="22"/>
  <c r="C71" i="22"/>
  <c r="K70" i="22"/>
  <c r="I70" i="22"/>
  <c r="G70" i="22"/>
  <c r="E70" i="22"/>
  <c r="C70" i="22"/>
  <c r="K69" i="22"/>
  <c r="I69" i="22"/>
  <c r="G69" i="22"/>
  <c r="E69" i="22"/>
  <c r="C69" i="22"/>
  <c r="K68" i="22"/>
  <c r="I68" i="22"/>
  <c r="G68" i="22"/>
  <c r="E68" i="22"/>
  <c r="C68" i="22"/>
  <c r="K67" i="22"/>
  <c r="I67" i="22"/>
  <c r="G67" i="22"/>
  <c r="E67" i="22"/>
  <c r="C67" i="22"/>
  <c r="K66" i="22"/>
  <c r="I66" i="22"/>
  <c r="G66" i="22"/>
  <c r="E66" i="22"/>
  <c r="C66" i="22"/>
  <c r="K65" i="22"/>
  <c r="I65" i="22"/>
  <c r="G65" i="22"/>
  <c r="E65" i="22"/>
  <c r="C65" i="22"/>
  <c r="K64" i="22"/>
  <c r="I64" i="22"/>
  <c r="G64" i="22"/>
  <c r="E64" i="22"/>
  <c r="C64" i="22"/>
  <c r="K63" i="22"/>
  <c r="I63" i="22"/>
  <c r="G63" i="22"/>
  <c r="E63" i="22"/>
  <c r="C63" i="22"/>
  <c r="K62" i="22"/>
  <c r="I62" i="22"/>
  <c r="G62" i="22"/>
  <c r="E62" i="22"/>
  <c r="C62" i="22"/>
  <c r="K61" i="22"/>
  <c r="I61" i="22"/>
  <c r="G61" i="22"/>
  <c r="E61" i="22"/>
  <c r="C61" i="22"/>
  <c r="K60" i="22"/>
  <c r="I60" i="22"/>
  <c r="G60" i="22"/>
  <c r="E60" i="22"/>
  <c r="C60" i="22"/>
  <c r="K59" i="22"/>
  <c r="I59" i="22"/>
  <c r="G59" i="22"/>
  <c r="E59" i="22"/>
  <c r="C59" i="22"/>
  <c r="K58" i="22"/>
  <c r="I58" i="22"/>
  <c r="G58" i="22"/>
  <c r="E58" i="22"/>
  <c r="C58" i="22"/>
  <c r="K57" i="22"/>
  <c r="I57" i="22"/>
  <c r="G57" i="22"/>
  <c r="E57" i="22"/>
  <c r="C57" i="22"/>
  <c r="K56" i="22"/>
  <c r="I56" i="22"/>
  <c r="G56" i="22"/>
  <c r="E56" i="22"/>
  <c r="C56" i="22"/>
  <c r="K55" i="22"/>
  <c r="I55" i="22"/>
  <c r="G55" i="22"/>
  <c r="E55" i="22"/>
  <c r="C55" i="22"/>
  <c r="K54" i="22"/>
  <c r="I54" i="22"/>
  <c r="G54" i="22"/>
  <c r="E54" i="22"/>
  <c r="C54" i="22"/>
  <c r="K53" i="22"/>
  <c r="I53" i="22"/>
  <c r="G53" i="22"/>
  <c r="E53" i="22"/>
  <c r="C53" i="22"/>
  <c r="K52" i="22"/>
  <c r="I52" i="22"/>
  <c r="G52" i="22"/>
  <c r="E52" i="22"/>
  <c r="C52" i="22"/>
  <c r="K51" i="22"/>
  <c r="I51" i="22"/>
  <c r="G51" i="22"/>
  <c r="E51" i="22"/>
  <c r="C51" i="22"/>
  <c r="K50" i="22"/>
  <c r="I50" i="22"/>
  <c r="G50" i="22"/>
  <c r="E50" i="22"/>
  <c r="C50" i="22"/>
  <c r="K49" i="22"/>
  <c r="I49" i="22"/>
  <c r="G49" i="22"/>
  <c r="E49" i="22"/>
  <c r="C49" i="22"/>
  <c r="K48" i="22"/>
  <c r="I48" i="22"/>
  <c r="G48" i="22"/>
  <c r="E48" i="22"/>
  <c r="C48" i="22"/>
  <c r="T48" i="22" s="1"/>
  <c r="K47" i="22"/>
  <c r="X47" i="22" s="1"/>
  <c r="I47" i="22"/>
  <c r="G47" i="22"/>
  <c r="V47" i="22" s="1"/>
  <c r="E47" i="22"/>
  <c r="C47" i="22"/>
  <c r="T47" i="22" s="1"/>
  <c r="K46" i="22"/>
  <c r="X46" i="22" s="1"/>
  <c r="I46" i="22"/>
  <c r="G46" i="22"/>
  <c r="V46" i="22" s="1"/>
  <c r="E46" i="22"/>
  <c r="C46" i="22"/>
  <c r="T46" i="22" s="1"/>
  <c r="K45" i="22"/>
  <c r="X45" i="22" s="1"/>
  <c r="I45" i="22"/>
  <c r="G45" i="22"/>
  <c r="V45" i="22" s="1"/>
  <c r="E45" i="22"/>
  <c r="C45" i="22"/>
  <c r="T45" i="22" s="1"/>
  <c r="K44" i="22"/>
  <c r="X44" i="22" s="1"/>
  <c r="I44" i="22"/>
  <c r="G44" i="22"/>
  <c r="V44" i="22" s="1"/>
  <c r="E44" i="22"/>
  <c r="C44" i="22"/>
  <c r="T44" i="22" s="1"/>
  <c r="K43" i="22"/>
  <c r="X43" i="22" s="1"/>
  <c r="I43" i="22"/>
  <c r="G43" i="22"/>
  <c r="V43" i="22" s="1"/>
  <c r="E43" i="22"/>
  <c r="C43" i="22"/>
  <c r="T43" i="22" s="1"/>
  <c r="K42" i="22"/>
  <c r="X42" i="22" s="1"/>
  <c r="I42" i="22"/>
  <c r="G42" i="22"/>
  <c r="V42" i="22" s="1"/>
  <c r="E42" i="22"/>
  <c r="C42" i="22"/>
  <c r="T42" i="22" s="1"/>
  <c r="K41" i="22"/>
  <c r="X41" i="22" s="1"/>
  <c r="I41" i="22"/>
  <c r="G41" i="22"/>
  <c r="V41" i="22" s="1"/>
  <c r="E41" i="22"/>
  <c r="C41" i="22"/>
  <c r="T41" i="22" s="1"/>
  <c r="K40" i="22"/>
  <c r="I40" i="22"/>
  <c r="W40" i="22" s="1"/>
  <c r="G40" i="22"/>
  <c r="E40" i="22"/>
  <c r="U40" i="22" s="1"/>
  <c r="C40" i="22"/>
  <c r="K39" i="22"/>
  <c r="I39" i="22"/>
  <c r="W39" i="22" s="1"/>
  <c r="G39" i="22"/>
  <c r="V39" i="22" s="1"/>
  <c r="E39" i="22"/>
  <c r="C39" i="22"/>
  <c r="K38" i="22"/>
  <c r="I38" i="22"/>
  <c r="W38" i="22" s="1"/>
  <c r="G38" i="22"/>
  <c r="V38" i="22" s="1"/>
  <c r="E38" i="22"/>
  <c r="C38" i="22"/>
  <c r="K37" i="22"/>
  <c r="X37" i="22" s="1"/>
  <c r="I37" i="22"/>
  <c r="G37" i="22"/>
  <c r="E37" i="22"/>
  <c r="U37" i="22" s="1"/>
  <c r="C37" i="22"/>
  <c r="T37" i="22" s="1"/>
  <c r="AA36" i="22"/>
  <c r="K36" i="22"/>
  <c r="X36" i="22" s="1"/>
  <c r="I36" i="22"/>
  <c r="W36" i="22" s="1"/>
  <c r="G36" i="22"/>
  <c r="E36" i="22"/>
  <c r="C36" i="22"/>
  <c r="T36" i="22" s="1"/>
  <c r="K35" i="22"/>
  <c r="I35" i="22"/>
  <c r="G35" i="22"/>
  <c r="V35" i="22" s="1"/>
  <c r="E35" i="22"/>
  <c r="U35" i="22" s="1"/>
  <c r="C35" i="22"/>
  <c r="K34" i="22"/>
  <c r="X34" i="22" s="1"/>
  <c r="I34" i="22"/>
  <c r="W34" i="22" s="1"/>
  <c r="G34" i="22"/>
  <c r="E34" i="22"/>
  <c r="C34" i="22"/>
  <c r="T34" i="22" s="1"/>
  <c r="K33" i="22"/>
  <c r="I33" i="22"/>
  <c r="G33" i="22"/>
  <c r="V33" i="22" s="1"/>
  <c r="E33" i="22"/>
  <c r="U33" i="22" s="1"/>
  <c r="C33" i="22"/>
  <c r="K32" i="22"/>
  <c r="X32" i="22" s="1"/>
  <c r="I32" i="22"/>
  <c r="W32" i="22" s="1"/>
  <c r="G32" i="22"/>
  <c r="E32" i="22"/>
  <c r="C32" i="22"/>
  <c r="T32" i="22" s="1"/>
  <c r="K31" i="22"/>
  <c r="I31" i="22"/>
  <c r="G31" i="22"/>
  <c r="V31" i="22" s="1"/>
  <c r="E31" i="22"/>
  <c r="U31" i="22" s="1"/>
  <c r="C31" i="22"/>
  <c r="K30" i="22"/>
  <c r="X30" i="22" s="1"/>
  <c r="I30" i="22"/>
  <c r="W30" i="22" s="1"/>
  <c r="G30" i="22"/>
  <c r="E30" i="22"/>
  <c r="C30" i="22"/>
  <c r="T30" i="22" s="1"/>
  <c r="K29" i="22"/>
  <c r="I29" i="22"/>
  <c r="G29" i="22"/>
  <c r="V29" i="22" s="1"/>
  <c r="E29" i="22"/>
  <c r="U29" i="22" s="1"/>
  <c r="C29" i="22"/>
  <c r="K28" i="22"/>
  <c r="X28" i="22" s="1"/>
  <c r="I28" i="22"/>
  <c r="G28" i="22"/>
  <c r="E28" i="22"/>
  <c r="U28" i="22" s="1"/>
  <c r="C28" i="22"/>
  <c r="T28" i="22" s="1"/>
  <c r="K27" i="22"/>
  <c r="X27" i="22" s="1"/>
  <c r="I27" i="22"/>
  <c r="G27" i="22"/>
  <c r="E27" i="22"/>
  <c r="U27" i="22" s="1"/>
  <c r="C27" i="22"/>
  <c r="T27" i="22" s="1"/>
  <c r="K26" i="22"/>
  <c r="X26" i="22" s="1"/>
  <c r="I26" i="22"/>
  <c r="G26" i="22"/>
  <c r="E26" i="22"/>
  <c r="U26" i="22" s="1"/>
  <c r="C26" i="22"/>
  <c r="T26" i="22" s="1"/>
  <c r="K25" i="22"/>
  <c r="I25" i="22"/>
  <c r="W25" i="22" s="1"/>
  <c r="G25" i="22"/>
  <c r="V25" i="22" s="1"/>
  <c r="E25" i="22"/>
  <c r="C25" i="22"/>
  <c r="K24" i="22"/>
  <c r="I24" i="22"/>
  <c r="G24" i="22"/>
  <c r="V24" i="22" s="1"/>
  <c r="E24" i="22"/>
  <c r="U24" i="22" s="1"/>
  <c r="C24" i="22"/>
  <c r="AA23" i="22"/>
  <c r="K23" i="22"/>
  <c r="X23" i="22" s="1"/>
  <c r="I23" i="22"/>
  <c r="G23" i="22"/>
  <c r="E23" i="22"/>
  <c r="U23" i="22" s="1"/>
  <c r="C23" i="22"/>
  <c r="T23" i="22" s="1"/>
  <c r="AA22" i="22"/>
  <c r="K22" i="22"/>
  <c r="X22" i="22" s="1"/>
  <c r="I22" i="22"/>
  <c r="W22" i="22" s="1"/>
  <c r="G22" i="22"/>
  <c r="E22" i="22"/>
  <c r="C22" i="22"/>
  <c r="T22" i="22" s="1"/>
  <c r="AA21" i="22"/>
  <c r="K21" i="22"/>
  <c r="I21" i="22"/>
  <c r="W21" i="22" s="1"/>
  <c r="G21" i="22"/>
  <c r="V21" i="22" s="1"/>
  <c r="E21" i="22"/>
  <c r="C21" i="22"/>
  <c r="AA20" i="22"/>
  <c r="K20" i="22"/>
  <c r="I20" i="22"/>
  <c r="G20" i="22"/>
  <c r="V20" i="22" s="1"/>
  <c r="E20" i="22"/>
  <c r="U20" i="22" s="1"/>
  <c r="C20" i="22"/>
  <c r="AA19" i="22"/>
  <c r="K19" i="22"/>
  <c r="X19" i="22" s="1"/>
  <c r="I19" i="22"/>
  <c r="G19" i="22"/>
  <c r="E19" i="22"/>
  <c r="U19" i="22" s="1"/>
  <c r="C19" i="22"/>
  <c r="T19" i="22" s="1"/>
  <c r="K18" i="22"/>
  <c r="I18" i="22"/>
  <c r="W18" i="22" s="1"/>
  <c r="G18" i="22"/>
  <c r="V18" i="22" s="1"/>
  <c r="E18" i="22"/>
  <c r="C18" i="22"/>
  <c r="K17" i="22"/>
  <c r="X17" i="22" s="1"/>
  <c r="I17" i="22"/>
  <c r="G17" i="22"/>
  <c r="E17" i="22"/>
  <c r="U17" i="22" s="1"/>
  <c r="C17" i="22"/>
  <c r="T17" i="22" s="1"/>
  <c r="K16" i="22"/>
  <c r="X16" i="22" s="1"/>
  <c r="I16" i="22"/>
  <c r="W16" i="22" s="1"/>
  <c r="G16" i="22"/>
  <c r="E16" i="22"/>
  <c r="C16" i="22"/>
  <c r="T16" i="22" s="1"/>
  <c r="K15" i="22"/>
  <c r="I15" i="22"/>
  <c r="W15" i="22" s="1"/>
  <c r="G15" i="22"/>
  <c r="V15" i="22" s="1"/>
  <c r="E15" i="22"/>
  <c r="C15" i="22"/>
  <c r="K14" i="22"/>
  <c r="I14" i="22"/>
  <c r="G14" i="22"/>
  <c r="V14" i="22" s="1"/>
  <c r="E14" i="22"/>
  <c r="U14" i="22" s="1"/>
  <c r="C14" i="22"/>
  <c r="K13" i="22"/>
  <c r="X13" i="22" s="1"/>
  <c r="I13" i="22"/>
  <c r="G13" i="22"/>
  <c r="E13" i="22"/>
  <c r="U13" i="22" s="1"/>
  <c r="C13" i="22"/>
  <c r="T13" i="22" s="1"/>
  <c r="K12" i="22"/>
  <c r="X12" i="22" s="1"/>
  <c r="I12" i="22"/>
  <c r="W12" i="22" s="1"/>
  <c r="G12" i="22"/>
  <c r="E12" i="22"/>
  <c r="C12" i="22"/>
  <c r="T12" i="22" s="1"/>
  <c r="K11" i="22"/>
  <c r="I11" i="22"/>
  <c r="G11" i="22"/>
  <c r="V11" i="22" s="1"/>
  <c r="E11" i="22"/>
  <c r="U11" i="22" s="1"/>
  <c r="C11" i="22"/>
  <c r="K10" i="22"/>
  <c r="X10" i="22" s="1"/>
  <c r="I10" i="22"/>
  <c r="W10" i="22" s="1"/>
  <c r="G10" i="22"/>
  <c r="E10" i="22"/>
  <c r="C10" i="22"/>
  <c r="T10" i="22" s="1"/>
  <c r="K9" i="22"/>
  <c r="I9" i="22"/>
  <c r="W9" i="22" s="1"/>
  <c r="G9" i="22"/>
  <c r="V9" i="22" s="1"/>
  <c r="E9" i="22"/>
  <c r="C9" i="22"/>
  <c r="K8" i="22"/>
  <c r="I8" i="22"/>
  <c r="G8" i="22"/>
  <c r="V8" i="22" s="1"/>
  <c r="E8" i="22"/>
  <c r="U8" i="22" s="1"/>
  <c r="C8" i="22"/>
  <c r="K7" i="22"/>
  <c r="I7" i="22"/>
  <c r="G7" i="22"/>
  <c r="E7" i="22"/>
  <c r="C7" i="22"/>
  <c r="R6" i="22"/>
  <c r="Q6" i="22"/>
  <c r="P6" i="22"/>
  <c r="O6" i="22"/>
  <c r="N6" i="22"/>
  <c r="X35" i="22"/>
  <c r="W57" i="22"/>
  <c r="V40" i="22"/>
  <c r="U54" i="22"/>
  <c r="T259" i="22"/>
  <c r="K35" i="9"/>
  <c r="K34" i="9"/>
  <c r="K28" i="9"/>
  <c r="K29" i="9"/>
  <c r="K30" i="9"/>
  <c r="K31" i="9"/>
  <c r="K27" i="9"/>
  <c r="AA3" i="21" a="1"/>
  <c r="AA3" i="21" s="1"/>
  <c r="AC3" i="21"/>
  <c r="AD3" i="21"/>
  <c r="AB4" i="21"/>
  <c r="AC4" i="21"/>
  <c r="AA5" i="21"/>
  <c r="AB5" i="21"/>
  <c r="AE5" i="21"/>
  <c r="AA6" i="21"/>
  <c r="AD6" i="21"/>
  <c r="AE6" i="21"/>
  <c r="AC7" i="21"/>
  <c r="AD7" i="21"/>
  <c r="Q4" i="21"/>
  <c r="P4" i="21"/>
  <c r="O4" i="21"/>
  <c r="N4" i="21"/>
  <c r="R3" i="21"/>
  <c r="Q3" i="21"/>
  <c r="P3" i="21"/>
  <c r="O3" i="21"/>
  <c r="N3" i="21"/>
  <c r="R4" i="21"/>
  <c r="Y1" i="21"/>
  <c r="AA9" i="21" s="1"/>
  <c r="K352" i="21"/>
  <c r="I352" i="21"/>
  <c r="G352" i="21"/>
  <c r="E352" i="21"/>
  <c r="C352" i="21"/>
  <c r="K351" i="21"/>
  <c r="I351" i="21"/>
  <c r="G351" i="21"/>
  <c r="E351" i="21"/>
  <c r="C351" i="21"/>
  <c r="K350" i="21"/>
  <c r="I350" i="21"/>
  <c r="G350" i="21"/>
  <c r="E350" i="21"/>
  <c r="C350" i="21"/>
  <c r="K349" i="21"/>
  <c r="I349" i="21"/>
  <c r="G349" i="21"/>
  <c r="E349" i="21"/>
  <c r="C349" i="21"/>
  <c r="K348" i="21"/>
  <c r="I348" i="21"/>
  <c r="G348" i="21"/>
  <c r="E348" i="21"/>
  <c r="C348" i="21"/>
  <c r="K347" i="21"/>
  <c r="I347" i="21"/>
  <c r="G347" i="21"/>
  <c r="E347" i="21"/>
  <c r="C347" i="21"/>
  <c r="K346" i="21"/>
  <c r="I346" i="21"/>
  <c r="G346" i="21"/>
  <c r="E346" i="21"/>
  <c r="C346" i="21"/>
  <c r="K345" i="21"/>
  <c r="I345" i="21"/>
  <c r="G345" i="21"/>
  <c r="E345" i="21"/>
  <c r="C345" i="21"/>
  <c r="K344" i="21"/>
  <c r="I344" i="21"/>
  <c r="G344" i="21"/>
  <c r="E344" i="21"/>
  <c r="C344" i="21"/>
  <c r="K343" i="21"/>
  <c r="I343" i="21"/>
  <c r="G343" i="21"/>
  <c r="E343" i="21"/>
  <c r="C343" i="21"/>
  <c r="K342" i="21"/>
  <c r="I342" i="21"/>
  <c r="G342" i="21"/>
  <c r="E342" i="21"/>
  <c r="C342" i="21"/>
  <c r="K341" i="21"/>
  <c r="I341" i="21"/>
  <c r="G341" i="21"/>
  <c r="E341" i="21"/>
  <c r="C341" i="21"/>
  <c r="K340" i="21"/>
  <c r="I340" i="21"/>
  <c r="G340" i="21"/>
  <c r="E340" i="21"/>
  <c r="C340" i="21"/>
  <c r="K339" i="21"/>
  <c r="I339" i="21"/>
  <c r="G339" i="21"/>
  <c r="E339" i="21"/>
  <c r="C339" i="21"/>
  <c r="K338" i="21"/>
  <c r="I338" i="21"/>
  <c r="G338" i="21"/>
  <c r="E338" i="21"/>
  <c r="C338" i="21"/>
  <c r="K337" i="21"/>
  <c r="I337" i="21"/>
  <c r="G337" i="21"/>
  <c r="E337" i="21"/>
  <c r="C337" i="21"/>
  <c r="K336" i="21"/>
  <c r="I336" i="21"/>
  <c r="G336" i="21"/>
  <c r="E336" i="21"/>
  <c r="C336" i="21"/>
  <c r="K335" i="21"/>
  <c r="I335" i="21"/>
  <c r="G335" i="21"/>
  <c r="E335" i="21"/>
  <c r="C335" i="21"/>
  <c r="K334" i="21"/>
  <c r="I334" i="21"/>
  <c r="G334" i="21"/>
  <c r="E334" i="21"/>
  <c r="C334" i="21"/>
  <c r="K333" i="21"/>
  <c r="I333" i="21"/>
  <c r="G333" i="21"/>
  <c r="E333" i="21"/>
  <c r="C333" i="21"/>
  <c r="K332" i="21"/>
  <c r="I332" i="21"/>
  <c r="G332" i="21"/>
  <c r="E332" i="21"/>
  <c r="C332" i="21"/>
  <c r="K331" i="21"/>
  <c r="I331" i="21"/>
  <c r="G331" i="21"/>
  <c r="E331" i="21"/>
  <c r="C331" i="21"/>
  <c r="K330" i="21"/>
  <c r="I330" i="21"/>
  <c r="G330" i="21"/>
  <c r="E330" i="21"/>
  <c r="C330" i="21"/>
  <c r="K329" i="21"/>
  <c r="I329" i="21"/>
  <c r="G329" i="21"/>
  <c r="E329" i="21"/>
  <c r="C329" i="21"/>
  <c r="K328" i="21"/>
  <c r="I328" i="21"/>
  <c r="G328" i="21"/>
  <c r="E328" i="21"/>
  <c r="C328" i="21"/>
  <c r="K327" i="21"/>
  <c r="I327" i="21"/>
  <c r="G327" i="21"/>
  <c r="E327" i="21"/>
  <c r="C327" i="21"/>
  <c r="K326" i="21"/>
  <c r="I326" i="21"/>
  <c r="G326" i="21"/>
  <c r="E326" i="21"/>
  <c r="C326" i="21"/>
  <c r="K325" i="21"/>
  <c r="I325" i="21"/>
  <c r="G325" i="21"/>
  <c r="E325" i="21"/>
  <c r="C325" i="21"/>
  <c r="K324" i="21"/>
  <c r="I324" i="21"/>
  <c r="G324" i="21"/>
  <c r="E324" i="21"/>
  <c r="C324" i="21"/>
  <c r="K323" i="21"/>
  <c r="I323" i="21"/>
  <c r="G323" i="21"/>
  <c r="E323" i="21"/>
  <c r="C323" i="21"/>
  <c r="K322" i="21"/>
  <c r="I322" i="21"/>
  <c r="G322" i="21"/>
  <c r="E322" i="21"/>
  <c r="C322" i="21"/>
  <c r="K321" i="21"/>
  <c r="I321" i="21"/>
  <c r="G321" i="21"/>
  <c r="E321" i="21"/>
  <c r="C321" i="21"/>
  <c r="K320" i="21"/>
  <c r="I320" i="21"/>
  <c r="G320" i="21"/>
  <c r="E320" i="21"/>
  <c r="C320" i="21"/>
  <c r="K319" i="21"/>
  <c r="I319" i="21"/>
  <c r="G319" i="21"/>
  <c r="E319" i="21"/>
  <c r="C319" i="21"/>
  <c r="K318" i="21"/>
  <c r="I318" i="21"/>
  <c r="G318" i="21"/>
  <c r="E318" i="21"/>
  <c r="C318" i="21"/>
  <c r="K317" i="21"/>
  <c r="I317" i="21"/>
  <c r="G317" i="21"/>
  <c r="E317" i="21"/>
  <c r="C317" i="21"/>
  <c r="K316" i="21"/>
  <c r="I316" i="21"/>
  <c r="G316" i="21"/>
  <c r="E316" i="21"/>
  <c r="C316" i="21"/>
  <c r="K315" i="21"/>
  <c r="I315" i="21"/>
  <c r="G315" i="21"/>
  <c r="E315" i="21"/>
  <c r="C315" i="21"/>
  <c r="K314" i="21"/>
  <c r="I314" i="21"/>
  <c r="G314" i="21"/>
  <c r="E314" i="21"/>
  <c r="C314" i="21"/>
  <c r="K313" i="21"/>
  <c r="I313" i="21"/>
  <c r="G313" i="21"/>
  <c r="E313" i="21"/>
  <c r="C313" i="21"/>
  <c r="K312" i="21"/>
  <c r="I312" i="21"/>
  <c r="G312" i="21"/>
  <c r="E312" i="21"/>
  <c r="C312" i="21"/>
  <c r="K311" i="21"/>
  <c r="I311" i="21"/>
  <c r="G311" i="21"/>
  <c r="E311" i="21"/>
  <c r="C311" i="21"/>
  <c r="K310" i="21"/>
  <c r="I310" i="21"/>
  <c r="G310" i="21"/>
  <c r="E310" i="21"/>
  <c r="C310" i="21"/>
  <c r="K309" i="21"/>
  <c r="I309" i="21"/>
  <c r="G309" i="21"/>
  <c r="E309" i="21"/>
  <c r="C309" i="21"/>
  <c r="K308" i="21"/>
  <c r="I308" i="21"/>
  <c r="G308" i="21"/>
  <c r="E308" i="21"/>
  <c r="C308" i="21"/>
  <c r="K307" i="21"/>
  <c r="I307" i="21"/>
  <c r="G307" i="21"/>
  <c r="E307" i="21"/>
  <c r="C307" i="21"/>
  <c r="K306" i="21"/>
  <c r="I306" i="21"/>
  <c r="G306" i="21"/>
  <c r="E306" i="21"/>
  <c r="C306" i="21"/>
  <c r="K305" i="21"/>
  <c r="I305" i="21"/>
  <c r="G305" i="21"/>
  <c r="E305" i="21"/>
  <c r="C305" i="21"/>
  <c r="K304" i="21"/>
  <c r="I304" i="21"/>
  <c r="G304" i="21"/>
  <c r="E304" i="21"/>
  <c r="C304" i="21"/>
  <c r="K303" i="21"/>
  <c r="I303" i="21"/>
  <c r="G303" i="21"/>
  <c r="E303" i="21"/>
  <c r="C303" i="21"/>
  <c r="K302" i="21"/>
  <c r="I302" i="21"/>
  <c r="G302" i="21"/>
  <c r="E302" i="21"/>
  <c r="C302" i="21"/>
  <c r="K301" i="21"/>
  <c r="I301" i="21"/>
  <c r="G301" i="21"/>
  <c r="E301" i="21"/>
  <c r="C301" i="21"/>
  <c r="K300" i="21"/>
  <c r="I300" i="21"/>
  <c r="G300" i="21"/>
  <c r="E300" i="21"/>
  <c r="C300" i="21"/>
  <c r="K299" i="21"/>
  <c r="I299" i="21"/>
  <c r="G299" i="21"/>
  <c r="E299" i="21"/>
  <c r="C299" i="21"/>
  <c r="K298" i="21"/>
  <c r="I298" i="21"/>
  <c r="G298" i="21"/>
  <c r="E298" i="21"/>
  <c r="C298" i="21"/>
  <c r="K297" i="21"/>
  <c r="I297" i="21"/>
  <c r="G297" i="21"/>
  <c r="E297" i="21"/>
  <c r="C297" i="21"/>
  <c r="K296" i="21"/>
  <c r="I296" i="21"/>
  <c r="G296" i="21"/>
  <c r="E296" i="21"/>
  <c r="C296" i="21"/>
  <c r="K295" i="21"/>
  <c r="I295" i="21"/>
  <c r="G295" i="21"/>
  <c r="E295" i="21"/>
  <c r="C295" i="21"/>
  <c r="K294" i="21"/>
  <c r="I294" i="21"/>
  <c r="G294" i="21"/>
  <c r="E294" i="21"/>
  <c r="C294" i="21"/>
  <c r="K293" i="21"/>
  <c r="I293" i="21"/>
  <c r="G293" i="21"/>
  <c r="E293" i="21"/>
  <c r="C293" i="21"/>
  <c r="K292" i="21"/>
  <c r="I292" i="21"/>
  <c r="G292" i="21"/>
  <c r="E292" i="21"/>
  <c r="C292" i="21"/>
  <c r="K291" i="21"/>
  <c r="I291" i="21"/>
  <c r="G291" i="21"/>
  <c r="E291" i="21"/>
  <c r="C291" i="21"/>
  <c r="K290" i="21"/>
  <c r="I290" i="21"/>
  <c r="G290" i="21"/>
  <c r="E290" i="21"/>
  <c r="C290" i="21"/>
  <c r="K289" i="21"/>
  <c r="I289" i="21"/>
  <c r="G289" i="21"/>
  <c r="E289" i="21"/>
  <c r="C289" i="21"/>
  <c r="K288" i="21"/>
  <c r="I288" i="21"/>
  <c r="G288" i="21"/>
  <c r="E288" i="21"/>
  <c r="C288" i="21"/>
  <c r="K287" i="21"/>
  <c r="I287" i="21"/>
  <c r="G287" i="21"/>
  <c r="E287" i="21"/>
  <c r="C287" i="21"/>
  <c r="K286" i="21"/>
  <c r="I286" i="21"/>
  <c r="G286" i="21"/>
  <c r="E286" i="21"/>
  <c r="C286" i="21"/>
  <c r="K285" i="21"/>
  <c r="I285" i="21"/>
  <c r="G285" i="21"/>
  <c r="E285" i="21"/>
  <c r="C285" i="21"/>
  <c r="K284" i="21"/>
  <c r="I284" i="21"/>
  <c r="G284" i="21"/>
  <c r="E284" i="21"/>
  <c r="C284" i="21"/>
  <c r="K283" i="21"/>
  <c r="I283" i="21"/>
  <c r="G283" i="21"/>
  <c r="E283" i="21"/>
  <c r="C283" i="21"/>
  <c r="K282" i="21"/>
  <c r="I282" i="21"/>
  <c r="G282" i="21"/>
  <c r="E282" i="21"/>
  <c r="C282" i="21"/>
  <c r="K281" i="21"/>
  <c r="I281" i="21"/>
  <c r="G281" i="21"/>
  <c r="E281" i="21"/>
  <c r="C281" i="21"/>
  <c r="K280" i="21"/>
  <c r="I280" i="21"/>
  <c r="G280" i="21"/>
  <c r="E280" i="21"/>
  <c r="C280" i="21"/>
  <c r="K279" i="21"/>
  <c r="I279" i="21"/>
  <c r="G279" i="21"/>
  <c r="E279" i="21"/>
  <c r="C279" i="21"/>
  <c r="K278" i="21"/>
  <c r="I278" i="21"/>
  <c r="G278" i="21"/>
  <c r="E278" i="21"/>
  <c r="C278" i="21"/>
  <c r="K277" i="21"/>
  <c r="I277" i="21"/>
  <c r="G277" i="21"/>
  <c r="E277" i="21"/>
  <c r="C277" i="21"/>
  <c r="K276" i="21"/>
  <c r="I276" i="21"/>
  <c r="G276" i="21"/>
  <c r="E276" i="21"/>
  <c r="C276" i="21"/>
  <c r="K275" i="21"/>
  <c r="I275" i="21"/>
  <c r="G275" i="21"/>
  <c r="E275" i="21"/>
  <c r="C275" i="21"/>
  <c r="K274" i="21"/>
  <c r="I274" i="21"/>
  <c r="G274" i="21"/>
  <c r="E274" i="21"/>
  <c r="C274" i="21"/>
  <c r="K273" i="21"/>
  <c r="I273" i="21"/>
  <c r="G273" i="21"/>
  <c r="E273" i="21"/>
  <c r="C273" i="21"/>
  <c r="K272" i="21"/>
  <c r="I272" i="21"/>
  <c r="G272" i="21"/>
  <c r="E272" i="21"/>
  <c r="C272" i="21"/>
  <c r="K271" i="21"/>
  <c r="I271" i="21"/>
  <c r="G271" i="21"/>
  <c r="E271" i="21"/>
  <c r="C271" i="21"/>
  <c r="K270" i="21"/>
  <c r="I270" i="21"/>
  <c r="G270" i="21"/>
  <c r="E270" i="21"/>
  <c r="C270" i="21"/>
  <c r="K269" i="21"/>
  <c r="I269" i="21"/>
  <c r="G269" i="21"/>
  <c r="E269" i="21"/>
  <c r="C269" i="21"/>
  <c r="K268" i="21"/>
  <c r="I268" i="21"/>
  <c r="G268" i="21"/>
  <c r="E268" i="21"/>
  <c r="C268" i="21"/>
  <c r="K267" i="21"/>
  <c r="I267" i="21"/>
  <c r="G267" i="21"/>
  <c r="E267" i="21"/>
  <c r="C267" i="21"/>
  <c r="K266" i="21"/>
  <c r="I266" i="21"/>
  <c r="G266" i="21"/>
  <c r="E266" i="21"/>
  <c r="C266" i="21"/>
  <c r="K265" i="21"/>
  <c r="I265" i="21"/>
  <c r="G265" i="21"/>
  <c r="E265" i="21"/>
  <c r="C265" i="21"/>
  <c r="K264" i="21"/>
  <c r="I264" i="21"/>
  <c r="G264" i="21"/>
  <c r="E264" i="21"/>
  <c r="C264" i="21"/>
  <c r="K263" i="21"/>
  <c r="I263" i="21"/>
  <c r="G263" i="21"/>
  <c r="E263" i="21"/>
  <c r="C263" i="21"/>
  <c r="K262" i="21"/>
  <c r="I262" i="21"/>
  <c r="G262" i="21"/>
  <c r="E262" i="21"/>
  <c r="C262" i="21"/>
  <c r="K261" i="21"/>
  <c r="I261" i="21"/>
  <c r="G261" i="21"/>
  <c r="E261" i="21"/>
  <c r="C261" i="21"/>
  <c r="K260" i="21"/>
  <c r="I260" i="21"/>
  <c r="G260" i="21"/>
  <c r="E260" i="21"/>
  <c r="C260" i="21"/>
  <c r="K259" i="21"/>
  <c r="I259" i="21"/>
  <c r="G259" i="21"/>
  <c r="E259" i="21"/>
  <c r="C259" i="21"/>
  <c r="K258" i="21"/>
  <c r="I258" i="21"/>
  <c r="G258" i="21"/>
  <c r="E258" i="21"/>
  <c r="C258" i="21"/>
  <c r="K257" i="21"/>
  <c r="I257" i="21"/>
  <c r="G257" i="21"/>
  <c r="E257" i="21"/>
  <c r="C257" i="21"/>
  <c r="K256" i="21"/>
  <c r="I256" i="21"/>
  <c r="G256" i="21"/>
  <c r="E256" i="21"/>
  <c r="C256" i="21"/>
  <c r="K255" i="21"/>
  <c r="I255" i="21"/>
  <c r="G255" i="21"/>
  <c r="E255" i="21"/>
  <c r="C255" i="21"/>
  <c r="K254" i="21"/>
  <c r="I254" i="21"/>
  <c r="G254" i="21"/>
  <c r="E254" i="21"/>
  <c r="C254" i="21"/>
  <c r="K253" i="21"/>
  <c r="I253" i="21"/>
  <c r="G253" i="21"/>
  <c r="E253" i="21"/>
  <c r="C253" i="21"/>
  <c r="K252" i="21"/>
  <c r="I252" i="21"/>
  <c r="G252" i="21"/>
  <c r="E252" i="21"/>
  <c r="C252" i="21"/>
  <c r="K251" i="21"/>
  <c r="I251" i="21"/>
  <c r="G251" i="21"/>
  <c r="E251" i="21"/>
  <c r="C251" i="21"/>
  <c r="K250" i="21"/>
  <c r="I250" i="21"/>
  <c r="G250" i="21"/>
  <c r="E250" i="21"/>
  <c r="C250" i="21"/>
  <c r="K249" i="21"/>
  <c r="I249" i="21"/>
  <c r="G249" i="21"/>
  <c r="E249" i="21"/>
  <c r="C249" i="21"/>
  <c r="K248" i="21"/>
  <c r="I248" i="21"/>
  <c r="G248" i="21"/>
  <c r="E248" i="21"/>
  <c r="C248" i="21"/>
  <c r="K247" i="21"/>
  <c r="I247" i="21"/>
  <c r="G247" i="21"/>
  <c r="E247" i="21"/>
  <c r="C247" i="21"/>
  <c r="K246" i="21"/>
  <c r="I246" i="21"/>
  <c r="G246" i="21"/>
  <c r="E246" i="21"/>
  <c r="C246" i="21"/>
  <c r="K245" i="21"/>
  <c r="I245" i="21"/>
  <c r="G245" i="21"/>
  <c r="E245" i="21"/>
  <c r="C245" i="21"/>
  <c r="K244" i="21"/>
  <c r="I244" i="21"/>
  <c r="G244" i="21"/>
  <c r="E244" i="21"/>
  <c r="C244" i="21"/>
  <c r="K243" i="21"/>
  <c r="I243" i="21"/>
  <c r="G243" i="21"/>
  <c r="E243" i="21"/>
  <c r="C243" i="21"/>
  <c r="K242" i="21"/>
  <c r="I242" i="21"/>
  <c r="G242" i="21"/>
  <c r="E242" i="21"/>
  <c r="C242" i="21"/>
  <c r="K241" i="21"/>
  <c r="I241" i="21"/>
  <c r="G241" i="21"/>
  <c r="E241" i="21"/>
  <c r="C241" i="21"/>
  <c r="K240" i="21"/>
  <c r="I240" i="21"/>
  <c r="G240" i="21"/>
  <c r="E240" i="21"/>
  <c r="C240" i="21"/>
  <c r="K239" i="21"/>
  <c r="I239" i="21"/>
  <c r="G239" i="21"/>
  <c r="E239" i="21"/>
  <c r="C239" i="21"/>
  <c r="K238" i="21"/>
  <c r="I238" i="21"/>
  <c r="G238" i="21"/>
  <c r="E238" i="21"/>
  <c r="C238" i="21"/>
  <c r="K237" i="21"/>
  <c r="I237" i="21"/>
  <c r="G237" i="21"/>
  <c r="E237" i="21"/>
  <c r="C237" i="21"/>
  <c r="K236" i="21"/>
  <c r="I236" i="21"/>
  <c r="G236" i="21"/>
  <c r="E236" i="21"/>
  <c r="C236" i="21"/>
  <c r="K235" i="21"/>
  <c r="I235" i="21"/>
  <c r="G235" i="21"/>
  <c r="E235" i="21"/>
  <c r="C235" i="21"/>
  <c r="K234" i="21"/>
  <c r="I234" i="21"/>
  <c r="G234" i="21"/>
  <c r="E234" i="21"/>
  <c r="C234" i="21"/>
  <c r="K233" i="21"/>
  <c r="I233" i="21"/>
  <c r="G233" i="21"/>
  <c r="E233" i="21"/>
  <c r="C233" i="21"/>
  <c r="K232" i="21"/>
  <c r="I232" i="21"/>
  <c r="G232" i="21"/>
  <c r="E232" i="21"/>
  <c r="C232" i="21"/>
  <c r="K231" i="21"/>
  <c r="I231" i="21"/>
  <c r="G231" i="21"/>
  <c r="E231" i="21"/>
  <c r="C231" i="21"/>
  <c r="K230" i="21"/>
  <c r="I230" i="21"/>
  <c r="G230" i="21"/>
  <c r="E230" i="21"/>
  <c r="C230" i="21"/>
  <c r="K229" i="21"/>
  <c r="I229" i="21"/>
  <c r="G229" i="21"/>
  <c r="E229" i="21"/>
  <c r="C229" i="21"/>
  <c r="K228" i="21"/>
  <c r="I228" i="21"/>
  <c r="G228" i="21"/>
  <c r="E228" i="21"/>
  <c r="C228" i="21"/>
  <c r="K227" i="21"/>
  <c r="I227" i="21"/>
  <c r="G227" i="21"/>
  <c r="E227" i="21"/>
  <c r="C227" i="21"/>
  <c r="K226" i="21"/>
  <c r="I226" i="21"/>
  <c r="G226" i="21"/>
  <c r="E226" i="21"/>
  <c r="C226" i="21"/>
  <c r="K225" i="21"/>
  <c r="I225" i="21"/>
  <c r="G225" i="21"/>
  <c r="E225" i="21"/>
  <c r="C225" i="21"/>
  <c r="K224" i="21"/>
  <c r="I224" i="21"/>
  <c r="G224" i="21"/>
  <c r="E224" i="21"/>
  <c r="C224" i="21"/>
  <c r="K223" i="21"/>
  <c r="I223" i="21"/>
  <c r="G223" i="21"/>
  <c r="E223" i="21"/>
  <c r="C223" i="21"/>
  <c r="K222" i="21"/>
  <c r="I222" i="21"/>
  <c r="G222" i="21"/>
  <c r="E222" i="21"/>
  <c r="C222" i="21"/>
  <c r="K221" i="21"/>
  <c r="I221" i="21"/>
  <c r="G221" i="21"/>
  <c r="E221" i="21"/>
  <c r="C221" i="21"/>
  <c r="K220" i="21"/>
  <c r="I220" i="21"/>
  <c r="G220" i="21"/>
  <c r="E220" i="21"/>
  <c r="C220" i="21"/>
  <c r="K219" i="21"/>
  <c r="I219" i="21"/>
  <c r="G219" i="21"/>
  <c r="E219" i="21"/>
  <c r="C219" i="21"/>
  <c r="K218" i="21"/>
  <c r="I218" i="21"/>
  <c r="G218" i="21"/>
  <c r="E218" i="21"/>
  <c r="C218" i="21"/>
  <c r="K217" i="21"/>
  <c r="I217" i="21"/>
  <c r="G217" i="21"/>
  <c r="E217" i="21"/>
  <c r="C217" i="21"/>
  <c r="K216" i="21"/>
  <c r="I216" i="21"/>
  <c r="G216" i="21"/>
  <c r="E216" i="21"/>
  <c r="C216" i="21"/>
  <c r="K215" i="21"/>
  <c r="I215" i="21"/>
  <c r="G215" i="21"/>
  <c r="E215" i="21"/>
  <c r="C215" i="21"/>
  <c r="K214" i="21"/>
  <c r="I214" i="21"/>
  <c r="G214" i="21"/>
  <c r="E214" i="21"/>
  <c r="C214" i="21"/>
  <c r="K213" i="21"/>
  <c r="I213" i="21"/>
  <c r="G213" i="21"/>
  <c r="E213" i="21"/>
  <c r="C213" i="21"/>
  <c r="K212" i="21"/>
  <c r="I212" i="21"/>
  <c r="G212" i="21"/>
  <c r="E212" i="21"/>
  <c r="C212" i="21"/>
  <c r="K211" i="21"/>
  <c r="I211" i="21"/>
  <c r="G211" i="21"/>
  <c r="E211" i="21"/>
  <c r="C211" i="21"/>
  <c r="K210" i="21"/>
  <c r="I210" i="21"/>
  <c r="G210" i="21"/>
  <c r="E210" i="21"/>
  <c r="C210" i="21"/>
  <c r="K209" i="21"/>
  <c r="I209" i="21"/>
  <c r="G209" i="21"/>
  <c r="E209" i="21"/>
  <c r="C209" i="21"/>
  <c r="K208" i="21"/>
  <c r="I208" i="21"/>
  <c r="G208" i="21"/>
  <c r="E208" i="21"/>
  <c r="C208" i="21"/>
  <c r="K207" i="21"/>
  <c r="I207" i="21"/>
  <c r="G207" i="21"/>
  <c r="E207" i="21"/>
  <c r="C207" i="21"/>
  <c r="K206" i="21"/>
  <c r="I206" i="21"/>
  <c r="G206" i="21"/>
  <c r="E206" i="21"/>
  <c r="C206" i="21"/>
  <c r="K205" i="21"/>
  <c r="I205" i="21"/>
  <c r="G205" i="21"/>
  <c r="E205" i="21"/>
  <c r="C205" i="21"/>
  <c r="K204" i="21"/>
  <c r="I204" i="21"/>
  <c r="G204" i="21"/>
  <c r="E204" i="21"/>
  <c r="C204" i="21"/>
  <c r="K203" i="21"/>
  <c r="I203" i="21"/>
  <c r="G203" i="21"/>
  <c r="E203" i="21"/>
  <c r="C203" i="21"/>
  <c r="K202" i="21"/>
  <c r="I202" i="21"/>
  <c r="G202" i="21"/>
  <c r="E202" i="21"/>
  <c r="C202" i="21"/>
  <c r="K201" i="21"/>
  <c r="I201" i="21"/>
  <c r="G201" i="21"/>
  <c r="E201" i="21"/>
  <c r="C201" i="21"/>
  <c r="K200" i="21"/>
  <c r="I200" i="21"/>
  <c r="G200" i="21"/>
  <c r="E200" i="21"/>
  <c r="C200" i="21"/>
  <c r="K199" i="21"/>
  <c r="I199" i="21"/>
  <c r="G199" i="21"/>
  <c r="E199" i="21"/>
  <c r="C199" i="21"/>
  <c r="K198" i="21"/>
  <c r="I198" i="21"/>
  <c r="G198" i="21"/>
  <c r="E198" i="21"/>
  <c r="C198" i="21"/>
  <c r="K197" i="21"/>
  <c r="I197" i="21"/>
  <c r="G197" i="21"/>
  <c r="E197" i="21"/>
  <c r="C197" i="21"/>
  <c r="K196" i="21"/>
  <c r="I196" i="21"/>
  <c r="G196" i="21"/>
  <c r="E196" i="21"/>
  <c r="C196" i="21"/>
  <c r="K195" i="21"/>
  <c r="I195" i="21"/>
  <c r="G195" i="21"/>
  <c r="E195" i="21"/>
  <c r="C195" i="21"/>
  <c r="K194" i="21"/>
  <c r="I194" i="21"/>
  <c r="G194" i="21"/>
  <c r="E194" i="21"/>
  <c r="C194" i="21"/>
  <c r="K193" i="21"/>
  <c r="I193" i="21"/>
  <c r="G193" i="21"/>
  <c r="E193" i="21"/>
  <c r="C193" i="21"/>
  <c r="K192" i="21"/>
  <c r="I192" i="21"/>
  <c r="G192" i="21"/>
  <c r="E192" i="21"/>
  <c r="C192" i="21"/>
  <c r="K191" i="21"/>
  <c r="I191" i="21"/>
  <c r="G191" i="21"/>
  <c r="E191" i="21"/>
  <c r="C191" i="21"/>
  <c r="K190" i="21"/>
  <c r="I190" i="21"/>
  <c r="G190" i="21"/>
  <c r="E190" i="21"/>
  <c r="C190" i="21"/>
  <c r="K189" i="21"/>
  <c r="I189" i="21"/>
  <c r="G189" i="21"/>
  <c r="E189" i="21"/>
  <c r="C189" i="21"/>
  <c r="K188" i="21"/>
  <c r="I188" i="21"/>
  <c r="G188" i="21"/>
  <c r="E188" i="21"/>
  <c r="C188" i="21"/>
  <c r="K187" i="21"/>
  <c r="I187" i="21"/>
  <c r="G187" i="21"/>
  <c r="E187" i="21"/>
  <c r="C187" i="21"/>
  <c r="K186" i="21"/>
  <c r="I186" i="21"/>
  <c r="G186" i="21"/>
  <c r="E186" i="21"/>
  <c r="C186" i="21"/>
  <c r="K185" i="21"/>
  <c r="I185" i="21"/>
  <c r="G185" i="21"/>
  <c r="E185" i="21"/>
  <c r="C185" i="21"/>
  <c r="K184" i="21"/>
  <c r="I184" i="21"/>
  <c r="G184" i="21"/>
  <c r="E184" i="21"/>
  <c r="C184" i="21"/>
  <c r="K183" i="21"/>
  <c r="I183" i="21"/>
  <c r="G183" i="21"/>
  <c r="E183" i="21"/>
  <c r="C183" i="21"/>
  <c r="K182" i="21"/>
  <c r="I182" i="21"/>
  <c r="G182" i="21"/>
  <c r="E182" i="21"/>
  <c r="C182" i="21"/>
  <c r="K181" i="21"/>
  <c r="I181" i="21"/>
  <c r="G181" i="21"/>
  <c r="E181" i="21"/>
  <c r="C181" i="21"/>
  <c r="K180" i="21"/>
  <c r="I180" i="21"/>
  <c r="G180" i="21"/>
  <c r="E180" i="21"/>
  <c r="C180" i="21"/>
  <c r="K179" i="21"/>
  <c r="I179" i="21"/>
  <c r="G179" i="21"/>
  <c r="E179" i="21"/>
  <c r="C179" i="21"/>
  <c r="K178" i="21"/>
  <c r="I178" i="21"/>
  <c r="G178" i="21"/>
  <c r="E178" i="21"/>
  <c r="C178" i="21"/>
  <c r="K177" i="21"/>
  <c r="I177" i="21"/>
  <c r="G177" i="21"/>
  <c r="E177" i="21"/>
  <c r="C177" i="21"/>
  <c r="K176" i="21"/>
  <c r="I176" i="21"/>
  <c r="G176" i="21"/>
  <c r="E176" i="21"/>
  <c r="C176" i="21"/>
  <c r="K175" i="21"/>
  <c r="I175" i="21"/>
  <c r="G175" i="21"/>
  <c r="E175" i="21"/>
  <c r="C175" i="21"/>
  <c r="K174" i="21"/>
  <c r="I174" i="21"/>
  <c r="G174" i="21"/>
  <c r="E174" i="21"/>
  <c r="C174" i="21"/>
  <c r="K173" i="21"/>
  <c r="I173" i="21"/>
  <c r="G173" i="21"/>
  <c r="E173" i="21"/>
  <c r="C173" i="21"/>
  <c r="K172" i="21"/>
  <c r="I172" i="21"/>
  <c r="G172" i="21"/>
  <c r="E172" i="21"/>
  <c r="C172" i="21"/>
  <c r="K171" i="21"/>
  <c r="I171" i="21"/>
  <c r="G171" i="21"/>
  <c r="E171" i="21"/>
  <c r="C171" i="21"/>
  <c r="K170" i="21"/>
  <c r="I170" i="21"/>
  <c r="G170" i="21"/>
  <c r="E170" i="21"/>
  <c r="C170" i="21"/>
  <c r="K169" i="21"/>
  <c r="I169" i="21"/>
  <c r="G169" i="21"/>
  <c r="E169" i="21"/>
  <c r="C169" i="21"/>
  <c r="K168" i="21"/>
  <c r="I168" i="21"/>
  <c r="G168" i="21"/>
  <c r="E168" i="21"/>
  <c r="C168" i="21"/>
  <c r="K167" i="21"/>
  <c r="I167" i="21"/>
  <c r="G167" i="21"/>
  <c r="E167" i="21"/>
  <c r="C167" i="21"/>
  <c r="K166" i="21"/>
  <c r="I166" i="21"/>
  <c r="G166" i="21"/>
  <c r="E166" i="21"/>
  <c r="C166" i="21"/>
  <c r="K165" i="21"/>
  <c r="I165" i="21"/>
  <c r="G165" i="21"/>
  <c r="E165" i="21"/>
  <c r="C165" i="21"/>
  <c r="K164" i="21"/>
  <c r="I164" i="21"/>
  <c r="G164" i="21"/>
  <c r="E164" i="21"/>
  <c r="C164" i="21"/>
  <c r="K163" i="21"/>
  <c r="I163" i="21"/>
  <c r="G163" i="21"/>
  <c r="E163" i="21"/>
  <c r="C163" i="21"/>
  <c r="K162" i="21"/>
  <c r="I162" i="21"/>
  <c r="G162" i="21"/>
  <c r="E162" i="21"/>
  <c r="C162" i="21"/>
  <c r="K161" i="21"/>
  <c r="I161" i="21"/>
  <c r="G161" i="21"/>
  <c r="E161" i="21"/>
  <c r="C161" i="21"/>
  <c r="K160" i="21"/>
  <c r="I160" i="21"/>
  <c r="G160" i="21"/>
  <c r="E160" i="21"/>
  <c r="C160" i="21"/>
  <c r="K159" i="21"/>
  <c r="I159" i="21"/>
  <c r="G159" i="21"/>
  <c r="E159" i="21"/>
  <c r="C159" i="21"/>
  <c r="K158" i="21"/>
  <c r="I158" i="21"/>
  <c r="G158" i="21"/>
  <c r="E158" i="21"/>
  <c r="C158" i="21"/>
  <c r="K157" i="21"/>
  <c r="I157" i="21"/>
  <c r="G157" i="21"/>
  <c r="E157" i="21"/>
  <c r="C157" i="21"/>
  <c r="K156" i="21"/>
  <c r="I156" i="21"/>
  <c r="G156" i="21"/>
  <c r="E156" i="21"/>
  <c r="C156" i="21"/>
  <c r="K155" i="21"/>
  <c r="I155" i="21"/>
  <c r="G155" i="21"/>
  <c r="E155" i="21"/>
  <c r="C155" i="21"/>
  <c r="K154" i="21"/>
  <c r="I154" i="21"/>
  <c r="G154" i="21"/>
  <c r="E154" i="21"/>
  <c r="C154" i="21"/>
  <c r="K153" i="21"/>
  <c r="I153" i="21"/>
  <c r="G153" i="21"/>
  <c r="E153" i="21"/>
  <c r="C153" i="21"/>
  <c r="K152" i="21"/>
  <c r="I152" i="21"/>
  <c r="G152" i="21"/>
  <c r="E152" i="21"/>
  <c r="C152" i="21"/>
  <c r="K151" i="21"/>
  <c r="I151" i="21"/>
  <c r="G151" i="21"/>
  <c r="E151" i="21"/>
  <c r="C151" i="21"/>
  <c r="K150" i="21"/>
  <c r="I150" i="21"/>
  <c r="G150" i="21"/>
  <c r="E150" i="21"/>
  <c r="C150" i="21"/>
  <c r="K149" i="21"/>
  <c r="I149" i="21"/>
  <c r="G149" i="21"/>
  <c r="E149" i="21"/>
  <c r="C149" i="21"/>
  <c r="K148" i="21"/>
  <c r="I148" i="21"/>
  <c r="G148" i="21"/>
  <c r="E148" i="21"/>
  <c r="C148" i="21"/>
  <c r="K147" i="21"/>
  <c r="I147" i="21"/>
  <c r="G147" i="21"/>
  <c r="E147" i="21"/>
  <c r="C147" i="21"/>
  <c r="K146" i="21"/>
  <c r="I146" i="21"/>
  <c r="G146" i="21"/>
  <c r="E146" i="21"/>
  <c r="C146" i="21"/>
  <c r="K145" i="21"/>
  <c r="I145" i="21"/>
  <c r="G145" i="21"/>
  <c r="E145" i="21"/>
  <c r="C145" i="21"/>
  <c r="K144" i="21"/>
  <c r="I144" i="21"/>
  <c r="G144" i="21"/>
  <c r="E144" i="21"/>
  <c r="C144" i="21"/>
  <c r="K143" i="21"/>
  <c r="I143" i="21"/>
  <c r="G143" i="21"/>
  <c r="E143" i="21"/>
  <c r="C143" i="21"/>
  <c r="K142" i="21"/>
  <c r="I142" i="21"/>
  <c r="G142" i="21"/>
  <c r="E142" i="21"/>
  <c r="C142" i="21"/>
  <c r="K141" i="21"/>
  <c r="I141" i="21"/>
  <c r="G141" i="21"/>
  <c r="E141" i="21"/>
  <c r="C141" i="21"/>
  <c r="K140" i="21"/>
  <c r="I140" i="21"/>
  <c r="G140" i="21"/>
  <c r="E140" i="21"/>
  <c r="C140" i="21"/>
  <c r="K139" i="21"/>
  <c r="I139" i="21"/>
  <c r="G139" i="21"/>
  <c r="E139" i="21"/>
  <c r="C139" i="21"/>
  <c r="K138" i="21"/>
  <c r="I138" i="21"/>
  <c r="G138" i="21"/>
  <c r="E138" i="21"/>
  <c r="C138" i="21"/>
  <c r="K137" i="21"/>
  <c r="I137" i="21"/>
  <c r="G137" i="21"/>
  <c r="E137" i="21"/>
  <c r="C137" i="21"/>
  <c r="K136" i="21"/>
  <c r="I136" i="21"/>
  <c r="G136" i="21"/>
  <c r="E136" i="21"/>
  <c r="C136" i="21"/>
  <c r="K135" i="21"/>
  <c r="I135" i="21"/>
  <c r="G135" i="21"/>
  <c r="E135" i="21"/>
  <c r="C135" i="21"/>
  <c r="K134" i="21"/>
  <c r="I134" i="21"/>
  <c r="G134" i="21"/>
  <c r="E134" i="21"/>
  <c r="C134" i="21"/>
  <c r="K133" i="21"/>
  <c r="I133" i="21"/>
  <c r="G133" i="21"/>
  <c r="E133" i="21"/>
  <c r="C133" i="21"/>
  <c r="K132" i="21"/>
  <c r="I132" i="21"/>
  <c r="G132" i="21"/>
  <c r="E132" i="21"/>
  <c r="C132" i="21"/>
  <c r="K131" i="21"/>
  <c r="I131" i="21"/>
  <c r="G131" i="21"/>
  <c r="E131" i="21"/>
  <c r="C131" i="21"/>
  <c r="K130" i="21"/>
  <c r="I130" i="21"/>
  <c r="G130" i="21"/>
  <c r="E130" i="21"/>
  <c r="C130" i="21"/>
  <c r="K129" i="21"/>
  <c r="I129" i="21"/>
  <c r="G129" i="21"/>
  <c r="E129" i="21"/>
  <c r="C129" i="21"/>
  <c r="K128" i="21"/>
  <c r="I128" i="21"/>
  <c r="G128" i="21"/>
  <c r="E128" i="21"/>
  <c r="C128" i="21"/>
  <c r="K127" i="21"/>
  <c r="I127" i="21"/>
  <c r="G127" i="21"/>
  <c r="E127" i="21"/>
  <c r="C127" i="21"/>
  <c r="K126" i="21"/>
  <c r="I126" i="21"/>
  <c r="G126" i="21"/>
  <c r="E126" i="21"/>
  <c r="C126" i="21"/>
  <c r="K125" i="21"/>
  <c r="I125" i="21"/>
  <c r="G125" i="21"/>
  <c r="E125" i="21"/>
  <c r="C125" i="21"/>
  <c r="K124" i="21"/>
  <c r="I124" i="21"/>
  <c r="G124" i="21"/>
  <c r="E124" i="21"/>
  <c r="C124" i="21"/>
  <c r="K123" i="21"/>
  <c r="I123" i="21"/>
  <c r="G123" i="21"/>
  <c r="E123" i="21"/>
  <c r="C123" i="21"/>
  <c r="K122" i="21"/>
  <c r="I122" i="21"/>
  <c r="G122" i="21"/>
  <c r="E122" i="21"/>
  <c r="C122" i="21"/>
  <c r="K121" i="21"/>
  <c r="I121" i="21"/>
  <c r="G121" i="21"/>
  <c r="E121" i="21"/>
  <c r="C121" i="21"/>
  <c r="K120" i="21"/>
  <c r="I120" i="21"/>
  <c r="G120" i="21"/>
  <c r="E120" i="21"/>
  <c r="C120" i="21"/>
  <c r="K119" i="21"/>
  <c r="I119" i="21"/>
  <c r="G119" i="21"/>
  <c r="E119" i="21"/>
  <c r="C119" i="21"/>
  <c r="K118" i="21"/>
  <c r="I118" i="21"/>
  <c r="G118" i="21"/>
  <c r="E118" i="21"/>
  <c r="C118" i="21"/>
  <c r="K117" i="21"/>
  <c r="I117" i="21"/>
  <c r="G117" i="21"/>
  <c r="E117" i="21"/>
  <c r="C117" i="21"/>
  <c r="K116" i="21"/>
  <c r="I116" i="21"/>
  <c r="G116" i="21"/>
  <c r="E116" i="21"/>
  <c r="C116" i="21"/>
  <c r="K115" i="21"/>
  <c r="I115" i="21"/>
  <c r="G115" i="21"/>
  <c r="E115" i="21"/>
  <c r="C115" i="21"/>
  <c r="K114" i="21"/>
  <c r="I114" i="21"/>
  <c r="G114" i="21"/>
  <c r="E114" i="21"/>
  <c r="C114" i="21"/>
  <c r="K113" i="21"/>
  <c r="I113" i="21"/>
  <c r="G113" i="21"/>
  <c r="E113" i="21"/>
  <c r="C113" i="21"/>
  <c r="K112" i="21"/>
  <c r="I112" i="21"/>
  <c r="G112" i="21"/>
  <c r="E112" i="21"/>
  <c r="C112" i="21"/>
  <c r="K111" i="21"/>
  <c r="I111" i="21"/>
  <c r="G111" i="21"/>
  <c r="E111" i="21"/>
  <c r="C111" i="21"/>
  <c r="K110" i="21"/>
  <c r="I110" i="21"/>
  <c r="G110" i="21"/>
  <c r="E110" i="21"/>
  <c r="C110" i="21"/>
  <c r="K109" i="21"/>
  <c r="I109" i="21"/>
  <c r="G109" i="21"/>
  <c r="E109" i="21"/>
  <c r="C109" i="21"/>
  <c r="K108" i="21"/>
  <c r="I108" i="21"/>
  <c r="G108" i="21"/>
  <c r="E108" i="21"/>
  <c r="C108" i="21"/>
  <c r="K107" i="21"/>
  <c r="I107" i="21"/>
  <c r="G107" i="21"/>
  <c r="E107" i="21"/>
  <c r="C107" i="21"/>
  <c r="K106" i="21"/>
  <c r="I106" i="21"/>
  <c r="G106" i="21"/>
  <c r="E106" i="21"/>
  <c r="C106" i="21"/>
  <c r="K105" i="21"/>
  <c r="I105" i="21"/>
  <c r="G105" i="21"/>
  <c r="E105" i="21"/>
  <c r="C105" i="21"/>
  <c r="K104" i="21"/>
  <c r="I104" i="21"/>
  <c r="G104" i="21"/>
  <c r="E104" i="21"/>
  <c r="C104" i="21"/>
  <c r="K103" i="21"/>
  <c r="I103" i="21"/>
  <c r="G103" i="21"/>
  <c r="E103" i="21"/>
  <c r="C103" i="21"/>
  <c r="K102" i="21"/>
  <c r="I102" i="21"/>
  <c r="G102" i="21"/>
  <c r="E102" i="21"/>
  <c r="C102" i="21"/>
  <c r="K101" i="21"/>
  <c r="I101" i="21"/>
  <c r="G101" i="21"/>
  <c r="E101" i="21"/>
  <c r="C101" i="21"/>
  <c r="K100" i="21"/>
  <c r="I100" i="21"/>
  <c r="G100" i="21"/>
  <c r="E100" i="21"/>
  <c r="C100" i="21"/>
  <c r="K99" i="21"/>
  <c r="I99" i="21"/>
  <c r="G99" i="21"/>
  <c r="E99" i="21"/>
  <c r="C99" i="21"/>
  <c r="K98" i="21"/>
  <c r="I98" i="21"/>
  <c r="G98" i="21"/>
  <c r="E98" i="21"/>
  <c r="C98" i="21"/>
  <c r="K97" i="21"/>
  <c r="I97" i="21"/>
  <c r="G97" i="21"/>
  <c r="E97" i="21"/>
  <c r="C97" i="21"/>
  <c r="K96" i="21"/>
  <c r="I96" i="21"/>
  <c r="G96" i="21"/>
  <c r="E96" i="21"/>
  <c r="C96" i="21"/>
  <c r="K95" i="21"/>
  <c r="I95" i="21"/>
  <c r="G95" i="21"/>
  <c r="E95" i="21"/>
  <c r="C95" i="21"/>
  <c r="K94" i="21"/>
  <c r="I94" i="21"/>
  <c r="G94" i="21"/>
  <c r="E94" i="21"/>
  <c r="C94" i="21"/>
  <c r="K93" i="21"/>
  <c r="I93" i="21"/>
  <c r="G93" i="21"/>
  <c r="E93" i="21"/>
  <c r="C93" i="21"/>
  <c r="K92" i="21"/>
  <c r="I92" i="21"/>
  <c r="G92" i="21"/>
  <c r="E92" i="21"/>
  <c r="C92" i="21"/>
  <c r="K91" i="21"/>
  <c r="I91" i="21"/>
  <c r="G91" i="21"/>
  <c r="E91" i="21"/>
  <c r="C91" i="21"/>
  <c r="K90" i="21"/>
  <c r="I90" i="21"/>
  <c r="G90" i="21"/>
  <c r="E90" i="21"/>
  <c r="C90" i="21"/>
  <c r="K89" i="21"/>
  <c r="I89" i="21"/>
  <c r="G89" i="21"/>
  <c r="E89" i="21"/>
  <c r="C89" i="21"/>
  <c r="K88" i="21"/>
  <c r="I88" i="21"/>
  <c r="G88" i="21"/>
  <c r="E88" i="21"/>
  <c r="C88" i="21"/>
  <c r="K87" i="21"/>
  <c r="I87" i="21"/>
  <c r="G87" i="21"/>
  <c r="E87" i="21"/>
  <c r="C87" i="21"/>
  <c r="K86" i="21"/>
  <c r="I86" i="21"/>
  <c r="G86" i="21"/>
  <c r="E86" i="21"/>
  <c r="C86" i="21"/>
  <c r="K85" i="21"/>
  <c r="I85" i="21"/>
  <c r="G85" i="21"/>
  <c r="E85" i="21"/>
  <c r="C85" i="21"/>
  <c r="K84" i="21"/>
  <c r="I84" i="21"/>
  <c r="G84" i="21"/>
  <c r="E84" i="21"/>
  <c r="C84" i="21"/>
  <c r="K83" i="21"/>
  <c r="I83" i="21"/>
  <c r="G83" i="21"/>
  <c r="E83" i="21"/>
  <c r="C83" i="21"/>
  <c r="K82" i="21"/>
  <c r="I82" i="21"/>
  <c r="G82" i="21"/>
  <c r="E82" i="21"/>
  <c r="C82" i="21"/>
  <c r="K81" i="21"/>
  <c r="I81" i="21"/>
  <c r="G81" i="21"/>
  <c r="E81" i="21"/>
  <c r="C81" i="21"/>
  <c r="K80" i="21"/>
  <c r="I80" i="21"/>
  <c r="G80" i="21"/>
  <c r="E80" i="21"/>
  <c r="C80" i="21"/>
  <c r="K79" i="21"/>
  <c r="I79" i="21"/>
  <c r="G79" i="21"/>
  <c r="E79" i="21"/>
  <c r="C79" i="21"/>
  <c r="K78" i="21"/>
  <c r="I78" i="21"/>
  <c r="G78" i="21"/>
  <c r="E78" i="21"/>
  <c r="C78" i="21"/>
  <c r="K77" i="21"/>
  <c r="I77" i="21"/>
  <c r="G77" i="21"/>
  <c r="E77" i="21"/>
  <c r="C77" i="21"/>
  <c r="K76" i="21"/>
  <c r="I76" i="21"/>
  <c r="G76" i="21"/>
  <c r="E76" i="21"/>
  <c r="C76" i="21"/>
  <c r="K75" i="21"/>
  <c r="I75" i="21"/>
  <c r="G75" i="21"/>
  <c r="E75" i="21"/>
  <c r="C75" i="21"/>
  <c r="K74" i="21"/>
  <c r="I74" i="21"/>
  <c r="G74" i="21"/>
  <c r="E74" i="21"/>
  <c r="C74" i="21"/>
  <c r="K73" i="21"/>
  <c r="I73" i="21"/>
  <c r="G73" i="21"/>
  <c r="E73" i="21"/>
  <c r="C73" i="21"/>
  <c r="K72" i="21"/>
  <c r="I72" i="21"/>
  <c r="G72" i="21"/>
  <c r="E72" i="21"/>
  <c r="C72" i="21"/>
  <c r="K71" i="21"/>
  <c r="I71" i="21"/>
  <c r="G71" i="21"/>
  <c r="E71" i="21"/>
  <c r="C71" i="21"/>
  <c r="K70" i="21"/>
  <c r="I70" i="21"/>
  <c r="G70" i="21"/>
  <c r="E70" i="21"/>
  <c r="C70" i="21"/>
  <c r="K69" i="21"/>
  <c r="I69" i="21"/>
  <c r="G69" i="21"/>
  <c r="E69" i="21"/>
  <c r="C69" i="21"/>
  <c r="K68" i="21"/>
  <c r="I68" i="21"/>
  <c r="G68" i="21"/>
  <c r="E68" i="21"/>
  <c r="C68" i="21"/>
  <c r="K67" i="21"/>
  <c r="I67" i="21"/>
  <c r="G67" i="21"/>
  <c r="E67" i="21"/>
  <c r="C67" i="21"/>
  <c r="K66" i="21"/>
  <c r="I66" i="21"/>
  <c r="G66" i="21"/>
  <c r="E66" i="21"/>
  <c r="C66" i="21"/>
  <c r="K65" i="21"/>
  <c r="I65" i="21"/>
  <c r="G65" i="21"/>
  <c r="E65" i="21"/>
  <c r="C65" i="21"/>
  <c r="K64" i="21"/>
  <c r="I64" i="21"/>
  <c r="G64" i="21"/>
  <c r="E64" i="21"/>
  <c r="C64" i="21"/>
  <c r="K63" i="21"/>
  <c r="I63" i="21"/>
  <c r="G63" i="21"/>
  <c r="E63" i="21"/>
  <c r="C63" i="21"/>
  <c r="K62" i="21"/>
  <c r="I62" i="21"/>
  <c r="G62" i="21"/>
  <c r="E62" i="21"/>
  <c r="C62" i="21"/>
  <c r="K61" i="21"/>
  <c r="I61" i="21"/>
  <c r="G61" i="21"/>
  <c r="E61" i="21"/>
  <c r="C61" i="21"/>
  <c r="K60" i="21"/>
  <c r="I60" i="21"/>
  <c r="G60" i="21"/>
  <c r="E60" i="21"/>
  <c r="C60" i="21"/>
  <c r="K59" i="21"/>
  <c r="I59" i="21"/>
  <c r="G59" i="21"/>
  <c r="E59" i="21"/>
  <c r="C59" i="21"/>
  <c r="K58" i="21"/>
  <c r="I58" i="21"/>
  <c r="G58" i="21"/>
  <c r="E58" i="21"/>
  <c r="C58" i="21"/>
  <c r="K57" i="21"/>
  <c r="I57" i="21"/>
  <c r="G57" i="21"/>
  <c r="E57" i="21"/>
  <c r="C57" i="21"/>
  <c r="K56" i="21"/>
  <c r="I56" i="21"/>
  <c r="G56" i="21"/>
  <c r="E56" i="21"/>
  <c r="C56" i="21"/>
  <c r="K55" i="21"/>
  <c r="I55" i="21"/>
  <c r="G55" i="21"/>
  <c r="E55" i="21"/>
  <c r="C55" i="21"/>
  <c r="K54" i="21"/>
  <c r="I54" i="21"/>
  <c r="G54" i="21"/>
  <c r="E54" i="21"/>
  <c r="C54" i="21"/>
  <c r="K53" i="21"/>
  <c r="I53" i="21"/>
  <c r="G53" i="21"/>
  <c r="E53" i="21"/>
  <c r="C53" i="21"/>
  <c r="K52" i="21"/>
  <c r="I52" i="21"/>
  <c r="G52" i="21"/>
  <c r="E52" i="21"/>
  <c r="C52" i="21"/>
  <c r="K51" i="21"/>
  <c r="I51" i="21"/>
  <c r="G51" i="21"/>
  <c r="E51" i="21"/>
  <c r="C51" i="21"/>
  <c r="K50" i="21"/>
  <c r="I50" i="21"/>
  <c r="G50" i="21"/>
  <c r="E50" i="21"/>
  <c r="C50" i="21"/>
  <c r="K49" i="21"/>
  <c r="I49" i="21"/>
  <c r="G49" i="21"/>
  <c r="E49" i="21"/>
  <c r="C49" i="21"/>
  <c r="K48" i="21"/>
  <c r="I48" i="21"/>
  <c r="G48" i="21"/>
  <c r="E48" i="21"/>
  <c r="C48" i="21"/>
  <c r="K47" i="21"/>
  <c r="I47" i="21"/>
  <c r="G47" i="21"/>
  <c r="E47" i="21"/>
  <c r="C47" i="21"/>
  <c r="K46" i="21"/>
  <c r="I46" i="21"/>
  <c r="G46" i="21"/>
  <c r="E46" i="21"/>
  <c r="U46" i="21" s="1"/>
  <c r="C46" i="21"/>
  <c r="K45" i="21"/>
  <c r="I45" i="21"/>
  <c r="G45" i="21"/>
  <c r="E45" i="21"/>
  <c r="C45" i="21"/>
  <c r="K44" i="21"/>
  <c r="I44" i="21"/>
  <c r="G44" i="21"/>
  <c r="E44" i="21"/>
  <c r="C44" i="21"/>
  <c r="K43" i="21"/>
  <c r="I43" i="21"/>
  <c r="W43" i="21" s="1"/>
  <c r="G43" i="21"/>
  <c r="E43" i="21"/>
  <c r="C43" i="21"/>
  <c r="K42" i="21"/>
  <c r="I42" i="21"/>
  <c r="G42" i="21"/>
  <c r="E42" i="21"/>
  <c r="U42" i="21" s="1"/>
  <c r="C42" i="21"/>
  <c r="K41" i="21"/>
  <c r="I41" i="21"/>
  <c r="W41" i="21" s="1"/>
  <c r="G41" i="21"/>
  <c r="V41" i="21" s="1"/>
  <c r="E41" i="21"/>
  <c r="U41" i="21" s="1"/>
  <c r="C41" i="21"/>
  <c r="K40" i="21"/>
  <c r="X40" i="21" s="1"/>
  <c r="I40" i="21"/>
  <c r="G40" i="21"/>
  <c r="V40" i="21" s="1"/>
  <c r="E40" i="21"/>
  <c r="C40" i="21"/>
  <c r="T40" i="21" s="1"/>
  <c r="K39" i="21"/>
  <c r="X39" i="21" s="1"/>
  <c r="I39" i="21"/>
  <c r="G39" i="21"/>
  <c r="V39" i="21" s="1"/>
  <c r="E39" i="21"/>
  <c r="C39" i="21"/>
  <c r="T39" i="21" s="1"/>
  <c r="K38" i="21"/>
  <c r="X38" i="21" s="1"/>
  <c r="I38" i="21"/>
  <c r="G38" i="21"/>
  <c r="V38" i="21" s="1"/>
  <c r="E38" i="21"/>
  <c r="C38" i="21"/>
  <c r="T38" i="21" s="1"/>
  <c r="K37" i="21"/>
  <c r="X37" i="21" s="1"/>
  <c r="I37" i="21"/>
  <c r="G37" i="21"/>
  <c r="V37" i="21" s="1"/>
  <c r="E37" i="21"/>
  <c r="C37" i="21"/>
  <c r="T37" i="21" s="1"/>
  <c r="AA36" i="21"/>
  <c r="K36" i="21"/>
  <c r="I36" i="21"/>
  <c r="W36" i="21" s="1"/>
  <c r="G36" i="21"/>
  <c r="E36" i="21"/>
  <c r="U36" i="21" s="1"/>
  <c r="C36" i="21"/>
  <c r="K35" i="21"/>
  <c r="I35" i="21"/>
  <c r="W35" i="21" s="1"/>
  <c r="G35" i="21"/>
  <c r="E35" i="21"/>
  <c r="U35" i="21" s="1"/>
  <c r="C35" i="21"/>
  <c r="K34" i="21"/>
  <c r="I34" i="21"/>
  <c r="W34" i="21" s="1"/>
  <c r="G34" i="21"/>
  <c r="E34" i="21"/>
  <c r="U34" i="21" s="1"/>
  <c r="C34" i="21"/>
  <c r="K33" i="21"/>
  <c r="I33" i="21"/>
  <c r="W33" i="21" s="1"/>
  <c r="G33" i="21"/>
  <c r="E33" i="21"/>
  <c r="U33" i="21" s="1"/>
  <c r="C33" i="21"/>
  <c r="K32" i="21"/>
  <c r="I32" i="21"/>
  <c r="W32" i="21" s="1"/>
  <c r="G32" i="21"/>
  <c r="E32" i="21"/>
  <c r="U32" i="21" s="1"/>
  <c r="C32" i="21"/>
  <c r="K31" i="21"/>
  <c r="I31" i="21"/>
  <c r="W31" i="21" s="1"/>
  <c r="G31" i="21"/>
  <c r="E31" i="21"/>
  <c r="U31" i="21" s="1"/>
  <c r="C31" i="21"/>
  <c r="K30" i="21"/>
  <c r="I30" i="21"/>
  <c r="W30" i="21" s="1"/>
  <c r="G30" i="21"/>
  <c r="E30" i="21"/>
  <c r="U30" i="21" s="1"/>
  <c r="C30" i="21"/>
  <c r="K29" i="21"/>
  <c r="I29" i="21"/>
  <c r="W29" i="21" s="1"/>
  <c r="G29" i="21"/>
  <c r="E29" i="21"/>
  <c r="U29" i="21" s="1"/>
  <c r="C29" i="21"/>
  <c r="K28" i="21"/>
  <c r="X28" i="21" s="1"/>
  <c r="I28" i="21"/>
  <c r="G28" i="21"/>
  <c r="V28" i="21" s="1"/>
  <c r="E28" i="21"/>
  <c r="C28" i="21"/>
  <c r="T28" i="21" s="1"/>
  <c r="K27" i="21"/>
  <c r="X27" i="21" s="1"/>
  <c r="I27" i="21"/>
  <c r="G27" i="21"/>
  <c r="V27" i="21" s="1"/>
  <c r="E27" i="21"/>
  <c r="C27" i="21"/>
  <c r="T27" i="21" s="1"/>
  <c r="K26" i="21"/>
  <c r="X26" i="21" s="1"/>
  <c r="I26" i="21"/>
  <c r="G26" i="21"/>
  <c r="V26" i="21" s="1"/>
  <c r="E26" i="21"/>
  <c r="C26" i="21"/>
  <c r="T26" i="21" s="1"/>
  <c r="K25" i="21"/>
  <c r="X25" i="21" s="1"/>
  <c r="I25" i="21"/>
  <c r="G25" i="21"/>
  <c r="V25" i="21" s="1"/>
  <c r="E25" i="21"/>
  <c r="C25" i="21"/>
  <c r="T25" i="21" s="1"/>
  <c r="K24" i="21"/>
  <c r="I24" i="21"/>
  <c r="W24" i="21" s="1"/>
  <c r="G24" i="21"/>
  <c r="E24" i="21"/>
  <c r="U24" i="21" s="1"/>
  <c r="C24" i="21"/>
  <c r="AA23" i="21"/>
  <c r="K23" i="21"/>
  <c r="X23" i="21" s="1"/>
  <c r="I23" i="21"/>
  <c r="G23" i="21"/>
  <c r="V23" i="21" s="1"/>
  <c r="E23" i="21"/>
  <c r="C23" i="21"/>
  <c r="T23" i="21" s="1"/>
  <c r="AA22" i="21"/>
  <c r="K22" i="21"/>
  <c r="I22" i="21"/>
  <c r="W22" i="21" s="1"/>
  <c r="G22" i="21"/>
  <c r="E22" i="21"/>
  <c r="U22" i="21" s="1"/>
  <c r="C22" i="21"/>
  <c r="AA21" i="21"/>
  <c r="K21" i="21"/>
  <c r="X21" i="21" s="1"/>
  <c r="I21" i="21"/>
  <c r="G21" i="21"/>
  <c r="V21" i="21" s="1"/>
  <c r="E21" i="21"/>
  <c r="C21" i="21"/>
  <c r="T21" i="21" s="1"/>
  <c r="AA20" i="21"/>
  <c r="K20" i="21"/>
  <c r="I20" i="21"/>
  <c r="W20" i="21" s="1"/>
  <c r="G20" i="21"/>
  <c r="E20" i="21"/>
  <c r="U20" i="21" s="1"/>
  <c r="C20" i="21"/>
  <c r="AA19" i="21"/>
  <c r="AA24" i="21" s="1"/>
  <c r="K19" i="21"/>
  <c r="X19" i="21" s="1"/>
  <c r="I19" i="21"/>
  <c r="G19" i="21"/>
  <c r="V19" i="21" s="1"/>
  <c r="E19" i="21"/>
  <c r="C19" i="21"/>
  <c r="T19" i="21" s="1"/>
  <c r="K18" i="21"/>
  <c r="X18" i="21" s="1"/>
  <c r="I18" i="21"/>
  <c r="G18" i="21"/>
  <c r="V18" i="21" s="1"/>
  <c r="E18" i="21"/>
  <c r="C18" i="21"/>
  <c r="T18" i="21" s="1"/>
  <c r="K17" i="21"/>
  <c r="X17" i="21" s="1"/>
  <c r="I17" i="21"/>
  <c r="G17" i="21"/>
  <c r="V17" i="21" s="1"/>
  <c r="E17" i="21"/>
  <c r="C17" i="21"/>
  <c r="T17" i="21" s="1"/>
  <c r="K16" i="21"/>
  <c r="I16" i="21"/>
  <c r="W16" i="21" s="1"/>
  <c r="G16" i="21"/>
  <c r="E16" i="21"/>
  <c r="U16" i="21" s="1"/>
  <c r="C16" i="21"/>
  <c r="K15" i="21"/>
  <c r="X15" i="21" s="1"/>
  <c r="I15" i="21"/>
  <c r="G15" i="21"/>
  <c r="V15" i="21" s="1"/>
  <c r="E15" i="21"/>
  <c r="C15" i="21"/>
  <c r="T15" i="21" s="1"/>
  <c r="K14" i="21"/>
  <c r="I14" i="21"/>
  <c r="W14" i="21" s="1"/>
  <c r="G14" i="21"/>
  <c r="E14" i="21"/>
  <c r="U14" i="21" s="1"/>
  <c r="C14" i="21"/>
  <c r="K13" i="21"/>
  <c r="X13" i="21" s="1"/>
  <c r="I13" i="21"/>
  <c r="G13" i="21"/>
  <c r="V13" i="21" s="1"/>
  <c r="E13" i="21"/>
  <c r="C13" i="21"/>
  <c r="T13" i="21" s="1"/>
  <c r="K12" i="21"/>
  <c r="I12" i="21"/>
  <c r="W12" i="21" s="1"/>
  <c r="G12" i="21"/>
  <c r="E12" i="21"/>
  <c r="U12" i="21" s="1"/>
  <c r="C12" i="21"/>
  <c r="X11" i="21"/>
  <c r="K11" i="21"/>
  <c r="I11" i="21"/>
  <c r="W11" i="21" s="1"/>
  <c r="G11" i="21"/>
  <c r="E11" i="21"/>
  <c r="U11" i="21" s="1"/>
  <c r="C11" i="21"/>
  <c r="V10" i="21"/>
  <c r="K10" i="21"/>
  <c r="I10" i="21"/>
  <c r="W10" i="21" s="1"/>
  <c r="G10" i="21"/>
  <c r="E10" i="21"/>
  <c r="U10" i="21" s="1"/>
  <c r="C10" i="21"/>
  <c r="K9" i="21"/>
  <c r="X9" i="21" s="1"/>
  <c r="I9" i="21"/>
  <c r="G9" i="21"/>
  <c r="V9" i="21" s="1"/>
  <c r="E9" i="21"/>
  <c r="C9" i="21"/>
  <c r="T9" i="21" s="1"/>
  <c r="X8" i="21"/>
  <c r="V8" i="21"/>
  <c r="T8" i="21"/>
  <c r="K8" i="21"/>
  <c r="I8" i="21"/>
  <c r="W8" i="21" s="1"/>
  <c r="G8" i="21"/>
  <c r="E8" i="21"/>
  <c r="U8" i="21" s="1"/>
  <c r="C8" i="21"/>
  <c r="X7" i="21"/>
  <c r="V7" i="21"/>
  <c r="T7" i="21"/>
  <c r="K7" i="21"/>
  <c r="I7" i="21"/>
  <c r="G7" i="21"/>
  <c r="E7" i="21"/>
  <c r="C7" i="21"/>
  <c r="R6" i="21"/>
  <c r="Q6" i="21"/>
  <c r="P6" i="21"/>
  <c r="O6" i="21"/>
  <c r="N6" i="21"/>
  <c r="X36" i="21"/>
  <c r="W37" i="21"/>
  <c r="V36" i="21"/>
  <c r="T42" i="21"/>
  <c r="J35" i="9"/>
  <c r="J34" i="9"/>
  <c r="J28" i="9"/>
  <c r="J29" i="9"/>
  <c r="J30" i="9"/>
  <c r="J31" i="9"/>
  <c r="J27" i="9"/>
  <c r="AA3" i="20" a="1"/>
  <c r="AA3" i="20" s="1"/>
  <c r="AD3" i="20"/>
  <c r="AC4" i="20"/>
  <c r="AB5" i="20"/>
  <c r="AA6" i="20"/>
  <c r="AE6" i="20"/>
  <c r="AD7" i="20"/>
  <c r="Q4" i="20"/>
  <c r="P4" i="20"/>
  <c r="O4" i="20"/>
  <c r="N4" i="20"/>
  <c r="R3" i="20"/>
  <c r="Q3" i="20"/>
  <c r="P3" i="20"/>
  <c r="O3" i="20"/>
  <c r="N3" i="20"/>
  <c r="R4" i="20"/>
  <c r="R6" i="20" s="1"/>
  <c r="Y1" i="20"/>
  <c r="K352" i="20"/>
  <c r="I352" i="20"/>
  <c r="G352" i="20"/>
  <c r="E352" i="20"/>
  <c r="C352" i="20"/>
  <c r="K351" i="20"/>
  <c r="I351" i="20"/>
  <c r="G351" i="20"/>
  <c r="E351" i="20"/>
  <c r="C351" i="20"/>
  <c r="K350" i="20"/>
  <c r="I350" i="20"/>
  <c r="G350" i="20"/>
  <c r="E350" i="20"/>
  <c r="C350" i="20"/>
  <c r="K349" i="20"/>
  <c r="I349" i="20"/>
  <c r="G349" i="20"/>
  <c r="E349" i="20"/>
  <c r="C349" i="20"/>
  <c r="K348" i="20"/>
  <c r="I348" i="20"/>
  <c r="G348" i="20"/>
  <c r="E348" i="20"/>
  <c r="C348" i="20"/>
  <c r="K347" i="20"/>
  <c r="I347" i="20"/>
  <c r="G347" i="20"/>
  <c r="E347" i="20"/>
  <c r="C347" i="20"/>
  <c r="K346" i="20"/>
  <c r="I346" i="20"/>
  <c r="G346" i="20"/>
  <c r="E346" i="20"/>
  <c r="C346" i="20"/>
  <c r="K345" i="20"/>
  <c r="I345" i="20"/>
  <c r="G345" i="20"/>
  <c r="E345" i="20"/>
  <c r="C345" i="20"/>
  <c r="K344" i="20"/>
  <c r="I344" i="20"/>
  <c r="G344" i="20"/>
  <c r="E344" i="20"/>
  <c r="C344" i="20"/>
  <c r="K343" i="20"/>
  <c r="I343" i="20"/>
  <c r="G343" i="20"/>
  <c r="E343" i="20"/>
  <c r="C343" i="20"/>
  <c r="K342" i="20"/>
  <c r="I342" i="20"/>
  <c r="G342" i="20"/>
  <c r="E342" i="20"/>
  <c r="C342" i="20"/>
  <c r="K341" i="20"/>
  <c r="I341" i="20"/>
  <c r="G341" i="20"/>
  <c r="E341" i="20"/>
  <c r="C341" i="20"/>
  <c r="K340" i="20"/>
  <c r="I340" i="20"/>
  <c r="G340" i="20"/>
  <c r="E340" i="20"/>
  <c r="C340" i="20"/>
  <c r="K339" i="20"/>
  <c r="I339" i="20"/>
  <c r="G339" i="20"/>
  <c r="E339" i="20"/>
  <c r="C339" i="20"/>
  <c r="K338" i="20"/>
  <c r="I338" i="20"/>
  <c r="G338" i="20"/>
  <c r="E338" i="20"/>
  <c r="C338" i="20"/>
  <c r="K337" i="20"/>
  <c r="I337" i="20"/>
  <c r="G337" i="20"/>
  <c r="E337" i="20"/>
  <c r="C337" i="20"/>
  <c r="K336" i="20"/>
  <c r="I336" i="20"/>
  <c r="G336" i="20"/>
  <c r="E336" i="20"/>
  <c r="C336" i="20"/>
  <c r="K335" i="20"/>
  <c r="I335" i="20"/>
  <c r="G335" i="20"/>
  <c r="E335" i="20"/>
  <c r="C335" i="20"/>
  <c r="K334" i="20"/>
  <c r="I334" i="20"/>
  <c r="G334" i="20"/>
  <c r="E334" i="20"/>
  <c r="C334" i="20"/>
  <c r="K333" i="20"/>
  <c r="I333" i="20"/>
  <c r="G333" i="20"/>
  <c r="E333" i="20"/>
  <c r="C333" i="20"/>
  <c r="K332" i="20"/>
  <c r="I332" i="20"/>
  <c r="G332" i="20"/>
  <c r="E332" i="20"/>
  <c r="C332" i="20"/>
  <c r="K331" i="20"/>
  <c r="I331" i="20"/>
  <c r="G331" i="20"/>
  <c r="E331" i="20"/>
  <c r="C331" i="20"/>
  <c r="K330" i="20"/>
  <c r="I330" i="20"/>
  <c r="G330" i="20"/>
  <c r="E330" i="20"/>
  <c r="C330" i="20"/>
  <c r="K329" i="20"/>
  <c r="I329" i="20"/>
  <c r="G329" i="20"/>
  <c r="E329" i="20"/>
  <c r="C329" i="20"/>
  <c r="K328" i="20"/>
  <c r="I328" i="20"/>
  <c r="G328" i="20"/>
  <c r="E328" i="20"/>
  <c r="C328" i="20"/>
  <c r="K327" i="20"/>
  <c r="I327" i="20"/>
  <c r="G327" i="20"/>
  <c r="E327" i="20"/>
  <c r="C327" i="20"/>
  <c r="K326" i="20"/>
  <c r="I326" i="20"/>
  <c r="G326" i="20"/>
  <c r="E326" i="20"/>
  <c r="C326" i="20"/>
  <c r="K325" i="20"/>
  <c r="I325" i="20"/>
  <c r="G325" i="20"/>
  <c r="E325" i="20"/>
  <c r="C325" i="20"/>
  <c r="K324" i="20"/>
  <c r="I324" i="20"/>
  <c r="G324" i="20"/>
  <c r="E324" i="20"/>
  <c r="C324" i="20"/>
  <c r="K323" i="20"/>
  <c r="I323" i="20"/>
  <c r="G323" i="20"/>
  <c r="E323" i="20"/>
  <c r="C323" i="20"/>
  <c r="K322" i="20"/>
  <c r="I322" i="20"/>
  <c r="G322" i="20"/>
  <c r="E322" i="20"/>
  <c r="C322" i="20"/>
  <c r="K321" i="20"/>
  <c r="I321" i="20"/>
  <c r="G321" i="20"/>
  <c r="E321" i="20"/>
  <c r="C321" i="20"/>
  <c r="K320" i="20"/>
  <c r="I320" i="20"/>
  <c r="G320" i="20"/>
  <c r="E320" i="20"/>
  <c r="C320" i="20"/>
  <c r="K319" i="20"/>
  <c r="I319" i="20"/>
  <c r="G319" i="20"/>
  <c r="E319" i="20"/>
  <c r="C319" i="20"/>
  <c r="K318" i="20"/>
  <c r="I318" i="20"/>
  <c r="G318" i="20"/>
  <c r="E318" i="20"/>
  <c r="C318" i="20"/>
  <c r="K317" i="20"/>
  <c r="I317" i="20"/>
  <c r="G317" i="20"/>
  <c r="E317" i="20"/>
  <c r="C317" i="20"/>
  <c r="K316" i="20"/>
  <c r="I316" i="20"/>
  <c r="G316" i="20"/>
  <c r="E316" i="20"/>
  <c r="C316" i="20"/>
  <c r="K315" i="20"/>
  <c r="I315" i="20"/>
  <c r="G315" i="20"/>
  <c r="E315" i="20"/>
  <c r="C315" i="20"/>
  <c r="K314" i="20"/>
  <c r="I314" i="20"/>
  <c r="G314" i="20"/>
  <c r="E314" i="20"/>
  <c r="C314" i="20"/>
  <c r="K313" i="20"/>
  <c r="I313" i="20"/>
  <c r="G313" i="20"/>
  <c r="E313" i="20"/>
  <c r="C313" i="20"/>
  <c r="K312" i="20"/>
  <c r="I312" i="20"/>
  <c r="G312" i="20"/>
  <c r="E312" i="20"/>
  <c r="C312" i="20"/>
  <c r="K311" i="20"/>
  <c r="I311" i="20"/>
  <c r="G311" i="20"/>
  <c r="E311" i="20"/>
  <c r="C311" i="20"/>
  <c r="K310" i="20"/>
  <c r="I310" i="20"/>
  <c r="G310" i="20"/>
  <c r="E310" i="20"/>
  <c r="C310" i="20"/>
  <c r="K309" i="20"/>
  <c r="I309" i="20"/>
  <c r="G309" i="20"/>
  <c r="E309" i="20"/>
  <c r="C309" i="20"/>
  <c r="K308" i="20"/>
  <c r="I308" i="20"/>
  <c r="G308" i="20"/>
  <c r="E308" i="20"/>
  <c r="C308" i="20"/>
  <c r="K307" i="20"/>
  <c r="I307" i="20"/>
  <c r="G307" i="20"/>
  <c r="E307" i="20"/>
  <c r="C307" i="20"/>
  <c r="K306" i="20"/>
  <c r="I306" i="20"/>
  <c r="G306" i="20"/>
  <c r="E306" i="20"/>
  <c r="C306" i="20"/>
  <c r="K305" i="20"/>
  <c r="I305" i="20"/>
  <c r="G305" i="20"/>
  <c r="E305" i="20"/>
  <c r="C305" i="20"/>
  <c r="K304" i="20"/>
  <c r="I304" i="20"/>
  <c r="G304" i="20"/>
  <c r="E304" i="20"/>
  <c r="C304" i="20"/>
  <c r="K303" i="20"/>
  <c r="I303" i="20"/>
  <c r="G303" i="20"/>
  <c r="E303" i="20"/>
  <c r="C303" i="20"/>
  <c r="K302" i="20"/>
  <c r="I302" i="20"/>
  <c r="G302" i="20"/>
  <c r="E302" i="20"/>
  <c r="C302" i="20"/>
  <c r="K301" i="20"/>
  <c r="I301" i="20"/>
  <c r="G301" i="20"/>
  <c r="E301" i="20"/>
  <c r="C301" i="20"/>
  <c r="K300" i="20"/>
  <c r="I300" i="20"/>
  <c r="G300" i="20"/>
  <c r="E300" i="20"/>
  <c r="C300" i="20"/>
  <c r="K299" i="20"/>
  <c r="I299" i="20"/>
  <c r="G299" i="20"/>
  <c r="E299" i="20"/>
  <c r="C299" i="20"/>
  <c r="K298" i="20"/>
  <c r="I298" i="20"/>
  <c r="G298" i="20"/>
  <c r="E298" i="20"/>
  <c r="C298" i="20"/>
  <c r="K297" i="20"/>
  <c r="I297" i="20"/>
  <c r="G297" i="20"/>
  <c r="E297" i="20"/>
  <c r="C297" i="20"/>
  <c r="K296" i="20"/>
  <c r="I296" i="20"/>
  <c r="G296" i="20"/>
  <c r="E296" i="20"/>
  <c r="C296" i="20"/>
  <c r="K295" i="20"/>
  <c r="I295" i="20"/>
  <c r="G295" i="20"/>
  <c r="E295" i="20"/>
  <c r="C295" i="20"/>
  <c r="K294" i="20"/>
  <c r="I294" i="20"/>
  <c r="G294" i="20"/>
  <c r="E294" i="20"/>
  <c r="C294" i="20"/>
  <c r="K293" i="20"/>
  <c r="I293" i="20"/>
  <c r="G293" i="20"/>
  <c r="E293" i="20"/>
  <c r="C293" i="20"/>
  <c r="K292" i="20"/>
  <c r="I292" i="20"/>
  <c r="G292" i="20"/>
  <c r="E292" i="20"/>
  <c r="C292" i="20"/>
  <c r="K291" i="20"/>
  <c r="I291" i="20"/>
  <c r="G291" i="20"/>
  <c r="E291" i="20"/>
  <c r="C291" i="20"/>
  <c r="K290" i="20"/>
  <c r="I290" i="20"/>
  <c r="G290" i="20"/>
  <c r="E290" i="20"/>
  <c r="C290" i="20"/>
  <c r="K289" i="20"/>
  <c r="I289" i="20"/>
  <c r="G289" i="20"/>
  <c r="E289" i="20"/>
  <c r="C289" i="20"/>
  <c r="K288" i="20"/>
  <c r="I288" i="20"/>
  <c r="G288" i="20"/>
  <c r="E288" i="20"/>
  <c r="C288" i="20"/>
  <c r="K287" i="20"/>
  <c r="I287" i="20"/>
  <c r="G287" i="20"/>
  <c r="E287" i="20"/>
  <c r="C287" i="20"/>
  <c r="K286" i="20"/>
  <c r="I286" i="20"/>
  <c r="G286" i="20"/>
  <c r="E286" i="20"/>
  <c r="C286" i="20"/>
  <c r="K285" i="20"/>
  <c r="I285" i="20"/>
  <c r="G285" i="20"/>
  <c r="E285" i="20"/>
  <c r="C285" i="20"/>
  <c r="K284" i="20"/>
  <c r="I284" i="20"/>
  <c r="G284" i="20"/>
  <c r="E284" i="20"/>
  <c r="C284" i="20"/>
  <c r="K283" i="20"/>
  <c r="I283" i="20"/>
  <c r="G283" i="20"/>
  <c r="E283" i="20"/>
  <c r="C283" i="20"/>
  <c r="K282" i="20"/>
  <c r="I282" i="20"/>
  <c r="G282" i="20"/>
  <c r="E282" i="20"/>
  <c r="C282" i="20"/>
  <c r="K281" i="20"/>
  <c r="I281" i="20"/>
  <c r="G281" i="20"/>
  <c r="E281" i="20"/>
  <c r="C281" i="20"/>
  <c r="K280" i="20"/>
  <c r="I280" i="20"/>
  <c r="G280" i="20"/>
  <c r="E280" i="20"/>
  <c r="C280" i="20"/>
  <c r="K279" i="20"/>
  <c r="I279" i="20"/>
  <c r="G279" i="20"/>
  <c r="E279" i="20"/>
  <c r="C279" i="20"/>
  <c r="K278" i="20"/>
  <c r="I278" i="20"/>
  <c r="G278" i="20"/>
  <c r="E278" i="20"/>
  <c r="C278" i="20"/>
  <c r="K277" i="20"/>
  <c r="I277" i="20"/>
  <c r="G277" i="20"/>
  <c r="E277" i="20"/>
  <c r="C277" i="20"/>
  <c r="K276" i="20"/>
  <c r="I276" i="20"/>
  <c r="G276" i="20"/>
  <c r="E276" i="20"/>
  <c r="C276" i="20"/>
  <c r="K275" i="20"/>
  <c r="I275" i="20"/>
  <c r="G275" i="20"/>
  <c r="E275" i="20"/>
  <c r="C275" i="20"/>
  <c r="K274" i="20"/>
  <c r="I274" i="20"/>
  <c r="G274" i="20"/>
  <c r="E274" i="20"/>
  <c r="C274" i="20"/>
  <c r="K273" i="20"/>
  <c r="I273" i="20"/>
  <c r="G273" i="20"/>
  <c r="E273" i="20"/>
  <c r="C273" i="20"/>
  <c r="K272" i="20"/>
  <c r="I272" i="20"/>
  <c r="G272" i="20"/>
  <c r="E272" i="20"/>
  <c r="C272" i="20"/>
  <c r="K271" i="20"/>
  <c r="I271" i="20"/>
  <c r="G271" i="20"/>
  <c r="E271" i="20"/>
  <c r="C271" i="20"/>
  <c r="K270" i="20"/>
  <c r="I270" i="20"/>
  <c r="G270" i="20"/>
  <c r="E270" i="20"/>
  <c r="C270" i="20"/>
  <c r="K269" i="20"/>
  <c r="I269" i="20"/>
  <c r="G269" i="20"/>
  <c r="E269" i="20"/>
  <c r="C269" i="20"/>
  <c r="K268" i="20"/>
  <c r="I268" i="20"/>
  <c r="G268" i="20"/>
  <c r="E268" i="20"/>
  <c r="C268" i="20"/>
  <c r="K267" i="20"/>
  <c r="I267" i="20"/>
  <c r="G267" i="20"/>
  <c r="E267" i="20"/>
  <c r="C267" i="20"/>
  <c r="K266" i="20"/>
  <c r="I266" i="20"/>
  <c r="G266" i="20"/>
  <c r="E266" i="20"/>
  <c r="C266" i="20"/>
  <c r="K265" i="20"/>
  <c r="I265" i="20"/>
  <c r="G265" i="20"/>
  <c r="E265" i="20"/>
  <c r="C265" i="20"/>
  <c r="K264" i="20"/>
  <c r="I264" i="20"/>
  <c r="G264" i="20"/>
  <c r="E264" i="20"/>
  <c r="C264" i="20"/>
  <c r="K263" i="20"/>
  <c r="I263" i="20"/>
  <c r="G263" i="20"/>
  <c r="E263" i="20"/>
  <c r="C263" i="20"/>
  <c r="K262" i="20"/>
  <c r="I262" i="20"/>
  <c r="G262" i="20"/>
  <c r="E262" i="20"/>
  <c r="C262" i="20"/>
  <c r="K261" i="20"/>
  <c r="I261" i="20"/>
  <c r="G261" i="20"/>
  <c r="E261" i="20"/>
  <c r="C261" i="20"/>
  <c r="K260" i="20"/>
  <c r="I260" i="20"/>
  <c r="G260" i="20"/>
  <c r="E260" i="20"/>
  <c r="C260" i="20"/>
  <c r="K259" i="20"/>
  <c r="I259" i="20"/>
  <c r="G259" i="20"/>
  <c r="E259" i="20"/>
  <c r="C259" i="20"/>
  <c r="K258" i="20"/>
  <c r="I258" i="20"/>
  <c r="G258" i="20"/>
  <c r="E258" i="20"/>
  <c r="C258" i="20"/>
  <c r="K257" i="20"/>
  <c r="I257" i="20"/>
  <c r="G257" i="20"/>
  <c r="E257" i="20"/>
  <c r="C257" i="20"/>
  <c r="K256" i="20"/>
  <c r="I256" i="20"/>
  <c r="G256" i="20"/>
  <c r="E256" i="20"/>
  <c r="C256" i="20"/>
  <c r="K255" i="20"/>
  <c r="I255" i="20"/>
  <c r="G255" i="20"/>
  <c r="E255" i="20"/>
  <c r="C255" i="20"/>
  <c r="K254" i="20"/>
  <c r="I254" i="20"/>
  <c r="G254" i="20"/>
  <c r="E254" i="20"/>
  <c r="C254" i="20"/>
  <c r="K253" i="20"/>
  <c r="I253" i="20"/>
  <c r="G253" i="20"/>
  <c r="E253" i="20"/>
  <c r="C253" i="20"/>
  <c r="K252" i="20"/>
  <c r="I252" i="20"/>
  <c r="G252" i="20"/>
  <c r="E252" i="20"/>
  <c r="C252" i="20"/>
  <c r="K251" i="20"/>
  <c r="I251" i="20"/>
  <c r="G251" i="20"/>
  <c r="E251" i="20"/>
  <c r="C251" i="20"/>
  <c r="K250" i="20"/>
  <c r="I250" i="20"/>
  <c r="G250" i="20"/>
  <c r="E250" i="20"/>
  <c r="C250" i="20"/>
  <c r="K249" i="20"/>
  <c r="I249" i="20"/>
  <c r="G249" i="20"/>
  <c r="E249" i="20"/>
  <c r="C249" i="20"/>
  <c r="K248" i="20"/>
  <c r="I248" i="20"/>
  <c r="G248" i="20"/>
  <c r="E248" i="20"/>
  <c r="C248" i="20"/>
  <c r="K247" i="20"/>
  <c r="I247" i="20"/>
  <c r="G247" i="20"/>
  <c r="E247" i="20"/>
  <c r="C247" i="20"/>
  <c r="K246" i="20"/>
  <c r="I246" i="20"/>
  <c r="G246" i="20"/>
  <c r="E246" i="20"/>
  <c r="C246" i="20"/>
  <c r="K245" i="20"/>
  <c r="I245" i="20"/>
  <c r="G245" i="20"/>
  <c r="E245" i="20"/>
  <c r="C245" i="20"/>
  <c r="K244" i="20"/>
  <c r="I244" i="20"/>
  <c r="G244" i="20"/>
  <c r="E244" i="20"/>
  <c r="C244" i="20"/>
  <c r="K243" i="20"/>
  <c r="I243" i="20"/>
  <c r="G243" i="20"/>
  <c r="E243" i="20"/>
  <c r="C243" i="20"/>
  <c r="K242" i="20"/>
  <c r="I242" i="20"/>
  <c r="G242" i="20"/>
  <c r="E242" i="20"/>
  <c r="C242" i="20"/>
  <c r="K241" i="20"/>
  <c r="I241" i="20"/>
  <c r="G241" i="20"/>
  <c r="E241" i="20"/>
  <c r="C241" i="20"/>
  <c r="K240" i="20"/>
  <c r="I240" i="20"/>
  <c r="G240" i="20"/>
  <c r="E240" i="20"/>
  <c r="C240" i="20"/>
  <c r="K239" i="20"/>
  <c r="I239" i="20"/>
  <c r="G239" i="20"/>
  <c r="E239" i="20"/>
  <c r="C239" i="20"/>
  <c r="K238" i="20"/>
  <c r="I238" i="20"/>
  <c r="G238" i="20"/>
  <c r="E238" i="20"/>
  <c r="C238" i="20"/>
  <c r="K237" i="20"/>
  <c r="I237" i="20"/>
  <c r="G237" i="20"/>
  <c r="E237" i="20"/>
  <c r="C237" i="20"/>
  <c r="K236" i="20"/>
  <c r="I236" i="20"/>
  <c r="G236" i="20"/>
  <c r="E236" i="20"/>
  <c r="C236" i="20"/>
  <c r="K235" i="20"/>
  <c r="I235" i="20"/>
  <c r="G235" i="20"/>
  <c r="E235" i="20"/>
  <c r="C235" i="20"/>
  <c r="K234" i="20"/>
  <c r="I234" i="20"/>
  <c r="G234" i="20"/>
  <c r="E234" i="20"/>
  <c r="C234" i="20"/>
  <c r="K233" i="20"/>
  <c r="I233" i="20"/>
  <c r="G233" i="20"/>
  <c r="E233" i="20"/>
  <c r="C233" i="20"/>
  <c r="K232" i="20"/>
  <c r="I232" i="20"/>
  <c r="G232" i="20"/>
  <c r="E232" i="20"/>
  <c r="C232" i="20"/>
  <c r="K231" i="20"/>
  <c r="I231" i="20"/>
  <c r="G231" i="20"/>
  <c r="E231" i="20"/>
  <c r="C231" i="20"/>
  <c r="K230" i="20"/>
  <c r="I230" i="20"/>
  <c r="G230" i="20"/>
  <c r="E230" i="20"/>
  <c r="C230" i="20"/>
  <c r="K229" i="20"/>
  <c r="I229" i="20"/>
  <c r="G229" i="20"/>
  <c r="E229" i="20"/>
  <c r="C229" i="20"/>
  <c r="K228" i="20"/>
  <c r="I228" i="20"/>
  <c r="G228" i="20"/>
  <c r="E228" i="20"/>
  <c r="C228" i="20"/>
  <c r="K227" i="20"/>
  <c r="I227" i="20"/>
  <c r="G227" i="20"/>
  <c r="E227" i="20"/>
  <c r="C227" i="20"/>
  <c r="K226" i="20"/>
  <c r="I226" i="20"/>
  <c r="G226" i="20"/>
  <c r="E226" i="20"/>
  <c r="C226" i="20"/>
  <c r="K225" i="20"/>
  <c r="I225" i="20"/>
  <c r="G225" i="20"/>
  <c r="E225" i="20"/>
  <c r="C225" i="20"/>
  <c r="K224" i="20"/>
  <c r="I224" i="20"/>
  <c r="G224" i="20"/>
  <c r="E224" i="20"/>
  <c r="C224" i="20"/>
  <c r="K223" i="20"/>
  <c r="I223" i="20"/>
  <c r="G223" i="20"/>
  <c r="E223" i="20"/>
  <c r="C223" i="20"/>
  <c r="K222" i="20"/>
  <c r="I222" i="20"/>
  <c r="G222" i="20"/>
  <c r="E222" i="20"/>
  <c r="C222" i="20"/>
  <c r="K221" i="20"/>
  <c r="I221" i="20"/>
  <c r="G221" i="20"/>
  <c r="E221" i="20"/>
  <c r="C221" i="20"/>
  <c r="K220" i="20"/>
  <c r="I220" i="20"/>
  <c r="G220" i="20"/>
  <c r="E220" i="20"/>
  <c r="C220" i="20"/>
  <c r="K219" i="20"/>
  <c r="I219" i="20"/>
  <c r="G219" i="20"/>
  <c r="E219" i="20"/>
  <c r="C219" i="20"/>
  <c r="K218" i="20"/>
  <c r="I218" i="20"/>
  <c r="G218" i="20"/>
  <c r="E218" i="20"/>
  <c r="C218" i="20"/>
  <c r="K217" i="20"/>
  <c r="I217" i="20"/>
  <c r="G217" i="20"/>
  <c r="E217" i="20"/>
  <c r="C217" i="20"/>
  <c r="K216" i="20"/>
  <c r="I216" i="20"/>
  <c r="G216" i="20"/>
  <c r="E216" i="20"/>
  <c r="C216" i="20"/>
  <c r="K215" i="20"/>
  <c r="I215" i="20"/>
  <c r="G215" i="20"/>
  <c r="E215" i="20"/>
  <c r="C215" i="20"/>
  <c r="K214" i="20"/>
  <c r="I214" i="20"/>
  <c r="G214" i="20"/>
  <c r="E214" i="20"/>
  <c r="C214" i="20"/>
  <c r="K213" i="20"/>
  <c r="I213" i="20"/>
  <c r="G213" i="20"/>
  <c r="E213" i="20"/>
  <c r="C213" i="20"/>
  <c r="K212" i="20"/>
  <c r="I212" i="20"/>
  <c r="G212" i="20"/>
  <c r="E212" i="20"/>
  <c r="C212" i="20"/>
  <c r="K211" i="20"/>
  <c r="I211" i="20"/>
  <c r="G211" i="20"/>
  <c r="E211" i="20"/>
  <c r="C211" i="20"/>
  <c r="K210" i="20"/>
  <c r="I210" i="20"/>
  <c r="G210" i="20"/>
  <c r="E210" i="20"/>
  <c r="C210" i="20"/>
  <c r="K209" i="20"/>
  <c r="I209" i="20"/>
  <c r="G209" i="20"/>
  <c r="E209" i="20"/>
  <c r="C209" i="20"/>
  <c r="K208" i="20"/>
  <c r="I208" i="20"/>
  <c r="G208" i="20"/>
  <c r="E208" i="20"/>
  <c r="C208" i="20"/>
  <c r="K207" i="20"/>
  <c r="I207" i="20"/>
  <c r="G207" i="20"/>
  <c r="E207" i="20"/>
  <c r="C207" i="20"/>
  <c r="K206" i="20"/>
  <c r="I206" i="20"/>
  <c r="G206" i="20"/>
  <c r="E206" i="20"/>
  <c r="C206" i="20"/>
  <c r="K205" i="20"/>
  <c r="I205" i="20"/>
  <c r="G205" i="20"/>
  <c r="E205" i="20"/>
  <c r="C205" i="20"/>
  <c r="K204" i="20"/>
  <c r="I204" i="20"/>
  <c r="G204" i="20"/>
  <c r="E204" i="20"/>
  <c r="C204" i="20"/>
  <c r="K203" i="20"/>
  <c r="I203" i="20"/>
  <c r="G203" i="20"/>
  <c r="E203" i="20"/>
  <c r="C203" i="20"/>
  <c r="K202" i="20"/>
  <c r="I202" i="20"/>
  <c r="G202" i="20"/>
  <c r="E202" i="20"/>
  <c r="C202" i="20"/>
  <c r="K201" i="20"/>
  <c r="I201" i="20"/>
  <c r="G201" i="20"/>
  <c r="E201" i="20"/>
  <c r="C201" i="20"/>
  <c r="K200" i="20"/>
  <c r="I200" i="20"/>
  <c r="G200" i="20"/>
  <c r="E200" i="20"/>
  <c r="C200" i="20"/>
  <c r="K199" i="20"/>
  <c r="I199" i="20"/>
  <c r="G199" i="20"/>
  <c r="E199" i="20"/>
  <c r="C199" i="20"/>
  <c r="K198" i="20"/>
  <c r="I198" i="20"/>
  <c r="G198" i="20"/>
  <c r="E198" i="20"/>
  <c r="C198" i="20"/>
  <c r="K197" i="20"/>
  <c r="I197" i="20"/>
  <c r="G197" i="20"/>
  <c r="E197" i="20"/>
  <c r="C197" i="20"/>
  <c r="K196" i="20"/>
  <c r="I196" i="20"/>
  <c r="G196" i="20"/>
  <c r="E196" i="20"/>
  <c r="C196" i="20"/>
  <c r="K195" i="20"/>
  <c r="I195" i="20"/>
  <c r="G195" i="20"/>
  <c r="E195" i="20"/>
  <c r="C195" i="20"/>
  <c r="K194" i="20"/>
  <c r="I194" i="20"/>
  <c r="G194" i="20"/>
  <c r="E194" i="20"/>
  <c r="C194" i="20"/>
  <c r="K193" i="20"/>
  <c r="I193" i="20"/>
  <c r="G193" i="20"/>
  <c r="E193" i="20"/>
  <c r="C193" i="20"/>
  <c r="K192" i="20"/>
  <c r="I192" i="20"/>
  <c r="G192" i="20"/>
  <c r="E192" i="20"/>
  <c r="C192" i="20"/>
  <c r="K191" i="20"/>
  <c r="I191" i="20"/>
  <c r="G191" i="20"/>
  <c r="E191" i="20"/>
  <c r="C191" i="20"/>
  <c r="K190" i="20"/>
  <c r="I190" i="20"/>
  <c r="G190" i="20"/>
  <c r="E190" i="20"/>
  <c r="C190" i="20"/>
  <c r="K189" i="20"/>
  <c r="I189" i="20"/>
  <c r="G189" i="20"/>
  <c r="E189" i="20"/>
  <c r="C189" i="20"/>
  <c r="K188" i="20"/>
  <c r="I188" i="20"/>
  <c r="G188" i="20"/>
  <c r="E188" i="20"/>
  <c r="C188" i="20"/>
  <c r="K187" i="20"/>
  <c r="I187" i="20"/>
  <c r="G187" i="20"/>
  <c r="E187" i="20"/>
  <c r="C187" i="20"/>
  <c r="K186" i="20"/>
  <c r="I186" i="20"/>
  <c r="G186" i="20"/>
  <c r="E186" i="20"/>
  <c r="C186" i="20"/>
  <c r="K185" i="20"/>
  <c r="I185" i="20"/>
  <c r="G185" i="20"/>
  <c r="E185" i="20"/>
  <c r="C185" i="20"/>
  <c r="K184" i="20"/>
  <c r="I184" i="20"/>
  <c r="G184" i="20"/>
  <c r="E184" i="20"/>
  <c r="C184" i="20"/>
  <c r="K183" i="20"/>
  <c r="I183" i="20"/>
  <c r="G183" i="20"/>
  <c r="E183" i="20"/>
  <c r="C183" i="20"/>
  <c r="K182" i="20"/>
  <c r="I182" i="20"/>
  <c r="G182" i="20"/>
  <c r="E182" i="20"/>
  <c r="C182" i="20"/>
  <c r="K181" i="20"/>
  <c r="I181" i="20"/>
  <c r="G181" i="20"/>
  <c r="E181" i="20"/>
  <c r="C181" i="20"/>
  <c r="K180" i="20"/>
  <c r="I180" i="20"/>
  <c r="G180" i="20"/>
  <c r="E180" i="20"/>
  <c r="C180" i="20"/>
  <c r="K179" i="20"/>
  <c r="I179" i="20"/>
  <c r="G179" i="20"/>
  <c r="E179" i="20"/>
  <c r="C179" i="20"/>
  <c r="K178" i="20"/>
  <c r="I178" i="20"/>
  <c r="G178" i="20"/>
  <c r="E178" i="20"/>
  <c r="C178" i="20"/>
  <c r="K177" i="20"/>
  <c r="I177" i="20"/>
  <c r="G177" i="20"/>
  <c r="E177" i="20"/>
  <c r="C177" i="20"/>
  <c r="K176" i="20"/>
  <c r="I176" i="20"/>
  <c r="G176" i="20"/>
  <c r="E176" i="20"/>
  <c r="C176" i="20"/>
  <c r="K175" i="20"/>
  <c r="I175" i="20"/>
  <c r="G175" i="20"/>
  <c r="E175" i="20"/>
  <c r="C175" i="20"/>
  <c r="K174" i="20"/>
  <c r="I174" i="20"/>
  <c r="G174" i="20"/>
  <c r="E174" i="20"/>
  <c r="C174" i="20"/>
  <c r="K173" i="20"/>
  <c r="I173" i="20"/>
  <c r="G173" i="20"/>
  <c r="E173" i="20"/>
  <c r="C173" i="20"/>
  <c r="K172" i="20"/>
  <c r="I172" i="20"/>
  <c r="G172" i="20"/>
  <c r="E172" i="20"/>
  <c r="C172" i="20"/>
  <c r="K171" i="20"/>
  <c r="I171" i="20"/>
  <c r="G171" i="20"/>
  <c r="E171" i="20"/>
  <c r="C171" i="20"/>
  <c r="K170" i="20"/>
  <c r="I170" i="20"/>
  <c r="G170" i="20"/>
  <c r="E170" i="20"/>
  <c r="C170" i="20"/>
  <c r="K169" i="20"/>
  <c r="I169" i="20"/>
  <c r="G169" i="20"/>
  <c r="E169" i="20"/>
  <c r="C169" i="20"/>
  <c r="K168" i="20"/>
  <c r="I168" i="20"/>
  <c r="G168" i="20"/>
  <c r="E168" i="20"/>
  <c r="C168" i="20"/>
  <c r="K167" i="20"/>
  <c r="I167" i="20"/>
  <c r="G167" i="20"/>
  <c r="E167" i="20"/>
  <c r="C167" i="20"/>
  <c r="K166" i="20"/>
  <c r="I166" i="20"/>
  <c r="G166" i="20"/>
  <c r="E166" i="20"/>
  <c r="C166" i="20"/>
  <c r="K165" i="20"/>
  <c r="I165" i="20"/>
  <c r="G165" i="20"/>
  <c r="E165" i="20"/>
  <c r="C165" i="20"/>
  <c r="K164" i="20"/>
  <c r="I164" i="20"/>
  <c r="G164" i="20"/>
  <c r="E164" i="20"/>
  <c r="C164" i="20"/>
  <c r="K163" i="20"/>
  <c r="I163" i="20"/>
  <c r="G163" i="20"/>
  <c r="E163" i="20"/>
  <c r="C163" i="20"/>
  <c r="K162" i="20"/>
  <c r="I162" i="20"/>
  <c r="G162" i="20"/>
  <c r="E162" i="20"/>
  <c r="C162" i="20"/>
  <c r="K161" i="20"/>
  <c r="I161" i="20"/>
  <c r="G161" i="20"/>
  <c r="E161" i="20"/>
  <c r="C161" i="20"/>
  <c r="K160" i="20"/>
  <c r="I160" i="20"/>
  <c r="G160" i="20"/>
  <c r="E160" i="20"/>
  <c r="C160" i="20"/>
  <c r="K159" i="20"/>
  <c r="I159" i="20"/>
  <c r="G159" i="20"/>
  <c r="E159" i="20"/>
  <c r="C159" i="20"/>
  <c r="K158" i="20"/>
  <c r="I158" i="20"/>
  <c r="G158" i="20"/>
  <c r="E158" i="20"/>
  <c r="C158" i="20"/>
  <c r="K157" i="20"/>
  <c r="I157" i="20"/>
  <c r="G157" i="20"/>
  <c r="E157" i="20"/>
  <c r="C157" i="20"/>
  <c r="K156" i="20"/>
  <c r="I156" i="20"/>
  <c r="G156" i="20"/>
  <c r="E156" i="20"/>
  <c r="C156" i="20"/>
  <c r="K155" i="20"/>
  <c r="I155" i="20"/>
  <c r="G155" i="20"/>
  <c r="E155" i="20"/>
  <c r="C155" i="20"/>
  <c r="K154" i="20"/>
  <c r="I154" i="20"/>
  <c r="G154" i="20"/>
  <c r="E154" i="20"/>
  <c r="C154" i="20"/>
  <c r="K153" i="20"/>
  <c r="I153" i="20"/>
  <c r="G153" i="20"/>
  <c r="E153" i="20"/>
  <c r="C153" i="20"/>
  <c r="K152" i="20"/>
  <c r="I152" i="20"/>
  <c r="G152" i="20"/>
  <c r="E152" i="20"/>
  <c r="C152" i="20"/>
  <c r="K151" i="20"/>
  <c r="I151" i="20"/>
  <c r="G151" i="20"/>
  <c r="E151" i="20"/>
  <c r="C151" i="20"/>
  <c r="K150" i="20"/>
  <c r="I150" i="20"/>
  <c r="G150" i="20"/>
  <c r="E150" i="20"/>
  <c r="C150" i="20"/>
  <c r="K149" i="20"/>
  <c r="I149" i="20"/>
  <c r="G149" i="20"/>
  <c r="E149" i="20"/>
  <c r="C149" i="20"/>
  <c r="K148" i="20"/>
  <c r="I148" i="20"/>
  <c r="G148" i="20"/>
  <c r="E148" i="20"/>
  <c r="C148" i="20"/>
  <c r="K147" i="20"/>
  <c r="I147" i="20"/>
  <c r="G147" i="20"/>
  <c r="E147" i="20"/>
  <c r="C147" i="20"/>
  <c r="K146" i="20"/>
  <c r="I146" i="20"/>
  <c r="G146" i="20"/>
  <c r="E146" i="20"/>
  <c r="C146" i="20"/>
  <c r="K145" i="20"/>
  <c r="I145" i="20"/>
  <c r="G145" i="20"/>
  <c r="E145" i="20"/>
  <c r="C145" i="20"/>
  <c r="K144" i="20"/>
  <c r="I144" i="20"/>
  <c r="G144" i="20"/>
  <c r="E144" i="20"/>
  <c r="C144" i="20"/>
  <c r="K143" i="20"/>
  <c r="I143" i="20"/>
  <c r="G143" i="20"/>
  <c r="E143" i="20"/>
  <c r="C143" i="20"/>
  <c r="K142" i="20"/>
  <c r="I142" i="20"/>
  <c r="G142" i="20"/>
  <c r="E142" i="20"/>
  <c r="C142" i="20"/>
  <c r="K141" i="20"/>
  <c r="I141" i="20"/>
  <c r="G141" i="20"/>
  <c r="E141" i="20"/>
  <c r="C141" i="20"/>
  <c r="K140" i="20"/>
  <c r="I140" i="20"/>
  <c r="G140" i="20"/>
  <c r="E140" i="20"/>
  <c r="C140" i="20"/>
  <c r="K139" i="20"/>
  <c r="I139" i="20"/>
  <c r="G139" i="20"/>
  <c r="E139" i="20"/>
  <c r="C139" i="20"/>
  <c r="K138" i="20"/>
  <c r="I138" i="20"/>
  <c r="G138" i="20"/>
  <c r="E138" i="20"/>
  <c r="C138" i="20"/>
  <c r="K137" i="20"/>
  <c r="I137" i="20"/>
  <c r="G137" i="20"/>
  <c r="E137" i="20"/>
  <c r="C137" i="20"/>
  <c r="K136" i="20"/>
  <c r="I136" i="20"/>
  <c r="G136" i="20"/>
  <c r="E136" i="20"/>
  <c r="C136" i="20"/>
  <c r="K135" i="20"/>
  <c r="I135" i="20"/>
  <c r="G135" i="20"/>
  <c r="E135" i="20"/>
  <c r="C135" i="20"/>
  <c r="K134" i="20"/>
  <c r="I134" i="20"/>
  <c r="G134" i="20"/>
  <c r="E134" i="20"/>
  <c r="C134" i="20"/>
  <c r="K133" i="20"/>
  <c r="I133" i="20"/>
  <c r="G133" i="20"/>
  <c r="E133" i="20"/>
  <c r="C133" i="20"/>
  <c r="K132" i="20"/>
  <c r="I132" i="20"/>
  <c r="G132" i="20"/>
  <c r="E132" i="20"/>
  <c r="C132" i="20"/>
  <c r="K131" i="20"/>
  <c r="I131" i="20"/>
  <c r="G131" i="20"/>
  <c r="E131" i="20"/>
  <c r="C131" i="20"/>
  <c r="K130" i="20"/>
  <c r="I130" i="20"/>
  <c r="G130" i="20"/>
  <c r="E130" i="20"/>
  <c r="C130" i="20"/>
  <c r="K129" i="20"/>
  <c r="I129" i="20"/>
  <c r="G129" i="20"/>
  <c r="E129" i="20"/>
  <c r="C129" i="20"/>
  <c r="K128" i="20"/>
  <c r="I128" i="20"/>
  <c r="G128" i="20"/>
  <c r="E128" i="20"/>
  <c r="C128" i="20"/>
  <c r="K127" i="20"/>
  <c r="I127" i="20"/>
  <c r="G127" i="20"/>
  <c r="E127" i="20"/>
  <c r="C127" i="20"/>
  <c r="K126" i="20"/>
  <c r="I126" i="20"/>
  <c r="G126" i="20"/>
  <c r="E126" i="20"/>
  <c r="C126" i="20"/>
  <c r="K125" i="20"/>
  <c r="I125" i="20"/>
  <c r="G125" i="20"/>
  <c r="E125" i="20"/>
  <c r="C125" i="20"/>
  <c r="K124" i="20"/>
  <c r="I124" i="20"/>
  <c r="G124" i="20"/>
  <c r="E124" i="20"/>
  <c r="C124" i="20"/>
  <c r="K123" i="20"/>
  <c r="I123" i="20"/>
  <c r="G123" i="20"/>
  <c r="E123" i="20"/>
  <c r="C123" i="20"/>
  <c r="K122" i="20"/>
  <c r="I122" i="20"/>
  <c r="G122" i="20"/>
  <c r="E122" i="20"/>
  <c r="C122" i="20"/>
  <c r="K121" i="20"/>
  <c r="I121" i="20"/>
  <c r="G121" i="20"/>
  <c r="E121" i="20"/>
  <c r="C121" i="20"/>
  <c r="K120" i="20"/>
  <c r="I120" i="20"/>
  <c r="G120" i="20"/>
  <c r="E120" i="20"/>
  <c r="C120" i="20"/>
  <c r="K119" i="20"/>
  <c r="I119" i="20"/>
  <c r="G119" i="20"/>
  <c r="E119" i="20"/>
  <c r="C119" i="20"/>
  <c r="K118" i="20"/>
  <c r="I118" i="20"/>
  <c r="G118" i="20"/>
  <c r="E118" i="20"/>
  <c r="C118" i="20"/>
  <c r="K117" i="20"/>
  <c r="I117" i="20"/>
  <c r="G117" i="20"/>
  <c r="E117" i="20"/>
  <c r="C117" i="20"/>
  <c r="K116" i="20"/>
  <c r="I116" i="20"/>
  <c r="G116" i="20"/>
  <c r="E116" i="20"/>
  <c r="C116" i="20"/>
  <c r="K115" i="20"/>
  <c r="I115" i="20"/>
  <c r="G115" i="20"/>
  <c r="E115" i="20"/>
  <c r="C115" i="20"/>
  <c r="K114" i="20"/>
  <c r="I114" i="20"/>
  <c r="G114" i="20"/>
  <c r="E114" i="20"/>
  <c r="C114" i="20"/>
  <c r="K113" i="20"/>
  <c r="I113" i="20"/>
  <c r="G113" i="20"/>
  <c r="E113" i="20"/>
  <c r="C113" i="20"/>
  <c r="K112" i="20"/>
  <c r="I112" i="20"/>
  <c r="G112" i="20"/>
  <c r="E112" i="20"/>
  <c r="C112" i="20"/>
  <c r="K111" i="20"/>
  <c r="I111" i="20"/>
  <c r="G111" i="20"/>
  <c r="E111" i="20"/>
  <c r="C111" i="20"/>
  <c r="K110" i="20"/>
  <c r="I110" i="20"/>
  <c r="G110" i="20"/>
  <c r="E110" i="20"/>
  <c r="C110" i="20"/>
  <c r="K109" i="20"/>
  <c r="I109" i="20"/>
  <c r="G109" i="20"/>
  <c r="E109" i="20"/>
  <c r="C109" i="20"/>
  <c r="K108" i="20"/>
  <c r="I108" i="20"/>
  <c r="G108" i="20"/>
  <c r="E108" i="20"/>
  <c r="C108" i="20"/>
  <c r="K107" i="20"/>
  <c r="I107" i="20"/>
  <c r="G107" i="20"/>
  <c r="E107" i="20"/>
  <c r="C107" i="20"/>
  <c r="K106" i="20"/>
  <c r="I106" i="20"/>
  <c r="G106" i="20"/>
  <c r="E106" i="20"/>
  <c r="C106" i="20"/>
  <c r="K105" i="20"/>
  <c r="I105" i="20"/>
  <c r="G105" i="20"/>
  <c r="E105" i="20"/>
  <c r="C105" i="20"/>
  <c r="K104" i="20"/>
  <c r="I104" i="20"/>
  <c r="G104" i="20"/>
  <c r="E104" i="20"/>
  <c r="C104" i="20"/>
  <c r="K103" i="20"/>
  <c r="I103" i="20"/>
  <c r="G103" i="20"/>
  <c r="E103" i="20"/>
  <c r="C103" i="20"/>
  <c r="K102" i="20"/>
  <c r="I102" i="20"/>
  <c r="G102" i="20"/>
  <c r="E102" i="20"/>
  <c r="C102" i="20"/>
  <c r="K101" i="20"/>
  <c r="I101" i="20"/>
  <c r="G101" i="20"/>
  <c r="E101" i="20"/>
  <c r="C101" i="20"/>
  <c r="K100" i="20"/>
  <c r="I100" i="20"/>
  <c r="G100" i="20"/>
  <c r="E100" i="20"/>
  <c r="C100" i="20"/>
  <c r="K99" i="20"/>
  <c r="I99" i="20"/>
  <c r="G99" i="20"/>
  <c r="E99" i="20"/>
  <c r="C99" i="20"/>
  <c r="K98" i="20"/>
  <c r="I98" i="20"/>
  <c r="G98" i="20"/>
  <c r="E98" i="20"/>
  <c r="C98" i="20"/>
  <c r="K97" i="20"/>
  <c r="I97" i="20"/>
  <c r="G97" i="20"/>
  <c r="E97" i="20"/>
  <c r="C97" i="20"/>
  <c r="K96" i="20"/>
  <c r="I96" i="20"/>
  <c r="G96" i="20"/>
  <c r="E96" i="20"/>
  <c r="C96" i="20"/>
  <c r="K95" i="20"/>
  <c r="I95" i="20"/>
  <c r="G95" i="20"/>
  <c r="E95" i="20"/>
  <c r="C95" i="20"/>
  <c r="K94" i="20"/>
  <c r="I94" i="20"/>
  <c r="G94" i="20"/>
  <c r="E94" i="20"/>
  <c r="C94" i="20"/>
  <c r="K93" i="20"/>
  <c r="I93" i="20"/>
  <c r="G93" i="20"/>
  <c r="E93" i="20"/>
  <c r="C93" i="20"/>
  <c r="K92" i="20"/>
  <c r="I92" i="20"/>
  <c r="G92" i="20"/>
  <c r="E92" i="20"/>
  <c r="C92" i="20"/>
  <c r="K91" i="20"/>
  <c r="I91" i="20"/>
  <c r="G91" i="20"/>
  <c r="E91" i="20"/>
  <c r="C91" i="20"/>
  <c r="K90" i="20"/>
  <c r="I90" i="20"/>
  <c r="G90" i="20"/>
  <c r="E90" i="20"/>
  <c r="C90" i="20"/>
  <c r="K89" i="20"/>
  <c r="I89" i="20"/>
  <c r="G89" i="20"/>
  <c r="E89" i="20"/>
  <c r="C89" i="20"/>
  <c r="K88" i="20"/>
  <c r="I88" i="20"/>
  <c r="G88" i="20"/>
  <c r="E88" i="20"/>
  <c r="C88" i="20"/>
  <c r="K87" i="20"/>
  <c r="I87" i="20"/>
  <c r="G87" i="20"/>
  <c r="E87" i="20"/>
  <c r="C87" i="20"/>
  <c r="K86" i="20"/>
  <c r="I86" i="20"/>
  <c r="G86" i="20"/>
  <c r="E86" i="20"/>
  <c r="C86" i="20"/>
  <c r="K85" i="20"/>
  <c r="I85" i="20"/>
  <c r="G85" i="20"/>
  <c r="E85" i="20"/>
  <c r="C85" i="20"/>
  <c r="K84" i="20"/>
  <c r="I84" i="20"/>
  <c r="G84" i="20"/>
  <c r="E84" i="20"/>
  <c r="C84" i="20"/>
  <c r="K83" i="20"/>
  <c r="I83" i="20"/>
  <c r="G83" i="20"/>
  <c r="E83" i="20"/>
  <c r="C83" i="20"/>
  <c r="K82" i="20"/>
  <c r="I82" i="20"/>
  <c r="G82" i="20"/>
  <c r="E82" i="20"/>
  <c r="C82" i="20"/>
  <c r="K81" i="20"/>
  <c r="I81" i="20"/>
  <c r="G81" i="20"/>
  <c r="E81" i="20"/>
  <c r="C81" i="20"/>
  <c r="K80" i="20"/>
  <c r="I80" i="20"/>
  <c r="G80" i="20"/>
  <c r="E80" i="20"/>
  <c r="C80" i="20"/>
  <c r="K79" i="20"/>
  <c r="I79" i="20"/>
  <c r="G79" i="20"/>
  <c r="E79" i="20"/>
  <c r="C79" i="20"/>
  <c r="K78" i="20"/>
  <c r="I78" i="20"/>
  <c r="G78" i="20"/>
  <c r="E78" i="20"/>
  <c r="C78" i="20"/>
  <c r="K77" i="20"/>
  <c r="I77" i="20"/>
  <c r="G77" i="20"/>
  <c r="E77" i="20"/>
  <c r="C77" i="20"/>
  <c r="K76" i="20"/>
  <c r="I76" i="20"/>
  <c r="G76" i="20"/>
  <c r="E76" i="20"/>
  <c r="C76" i="20"/>
  <c r="K75" i="20"/>
  <c r="I75" i="20"/>
  <c r="G75" i="20"/>
  <c r="E75" i="20"/>
  <c r="C75" i="20"/>
  <c r="K74" i="20"/>
  <c r="I74" i="20"/>
  <c r="G74" i="20"/>
  <c r="E74" i="20"/>
  <c r="C74" i="20"/>
  <c r="K73" i="20"/>
  <c r="I73" i="20"/>
  <c r="G73" i="20"/>
  <c r="E73" i="20"/>
  <c r="C73" i="20"/>
  <c r="K72" i="20"/>
  <c r="I72" i="20"/>
  <c r="G72" i="20"/>
  <c r="E72" i="20"/>
  <c r="C72" i="20"/>
  <c r="K71" i="20"/>
  <c r="I71" i="20"/>
  <c r="G71" i="20"/>
  <c r="E71" i="20"/>
  <c r="C71" i="20"/>
  <c r="K70" i="20"/>
  <c r="I70" i="20"/>
  <c r="G70" i="20"/>
  <c r="E70" i="20"/>
  <c r="C70" i="20"/>
  <c r="K69" i="20"/>
  <c r="I69" i="20"/>
  <c r="G69" i="20"/>
  <c r="E69" i="20"/>
  <c r="C69" i="20"/>
  <c r="K68" i="20"/>
  <c r="I68" i="20"/>
  <c r="G68" i="20"/>
  <c r="E68" i="20"/>
  <c r="C68" i="20"/>
  <c r="K67" i="20"/>
  <c r="I67" i="20"/>
  <c r="G67" i="20"/>
  <c r="E67" i="20"/>
  <c r="C67" i="20"/>
  <c r="K66" i="20"/>
  <c r="I66" i="20"/>
  <c r="G66" i="20"/>
  <c r="E66" i="20"/>
  <c r="C66" i="20"/>
  <c r="K65" i="20"/>
  <c r="I65" i="20"/>
  <c r="G65" i="20"/>
  <c r="E65" i="20"/>
  <c r="C65" i="20"/>
  <c r="K64" i="20"/>
  <c r="I64" i="20"/>
  <c r="G64" i="20"/>
  <c r="E64" i="20"/>
  <c r="C64" i="20"/>
  <c r="K63" i="20"/>
  <c r="I63" i="20"/>
  <c r="G63" i="20"/>
  <c r="E63" i="20"/>
  <c r="C63" i="20"/>
  <c r="K62" i="20"/>
  <c r="I62" i="20"/>
  <c r="G62" i="20"/>
  <c r="V62" i="20" s="1"/>
  <c r="E62" i="20"/>
  <c r="C62" i="20"/>
  <c r="K61" i="20"/>
  <c r="I61" i="20"/>
  <c r="G61" i="20"/>
  <c r="E61" i="20"/>
  <c r="C61" i="20"/>
  <c r="K60" i="20"/>
  <c r="I60" i="20"/>
  <c r="G60" i="20"/>
  <c r="V60" i="20" s="1"/>
  <c r="E60" i="20"/>
  <c r="C60" i="20"/>
  <c r="K59" i="20"/>
  <c r="X59" i="20" s="1"/>
  <c r="I59" i="20"/>
  <c r="G59" i="20"/>
  <c r="E59" i="20"/>
  <c r="C59" i="20"/>
  <c r="T59" i="20" s="1"/>
  <c r="K58" i="20"/>
  <c r="I58" i="20"/>
  <c r="G58" i="20"/>
  <c r="V58" i="20" s="1"/>
  <c r="E58" i="20"/>
  <c r="C58" i="20"/>
  <c r="K57" i="20"/>
  <c r="I57" i="20"/>
  <c r="G57" i="20"/>
  <c r="E57" i="20"/>
  <c r="C57" i="20"/>
  <c r="T57" i="20" s="1"/>
  <c r="K56" i="20"/>
  <c r="I56" i="20"/>
  <c r="G56" i="20"/>
  <c r="V56" i="20" s="1"/>
  <c r="E56" i="20"/>
  <c r="C56" i="20"/>
  <c r="K55" i="20"/>
  <c r="I55" i="20"/>
  <c r="G55" i="20"/>
  <c r="E55" i="20"/>
  <c r="C55" i="20"/>
  <c r="T55" i="20" s="1"/>
  <c r="K54" i="20"/>
  <c r="I54" i="20"/>
  <c r="G54" i="20"/>
  <c r="V54" i="20" s="1"/>
  <c r="E54" i="20"/>
  <c r="C54" i="20"/>
  <c r="K53" i="20"/>
  <c r="I53" i="20"/>
  <c r="G53" i="20"/>
  <c r="E53" i="20"/>
  <c r="C53" i="20"/>
  <c r="K52" i="20"/>
  <c r="I52" i="20"/>
  <c r="G52" i="20"/>
  <c r="V52" i="20" s="1"/>
  <c r="E52" i="20"/>
  <c r="C52" i="20"/>
  <c r="K51" i="20"/>
  <c r="X51" i="20" s="1"/>
  <c r="I51" i="20"/>
  <c r="G51" i="20"/>
  <c r="E51" i="20"/>
  <c r="C51" i="20"/>
  <c r="T51" i="20" s="1"/>
  <c r="K50" i="20"/>
  <c r="I50" i="20"/>
  <c r="G50" i="20"/>
  <c r="V50" i="20" s="1"/>
  <c r="E50" i="20"/>
  <c r="C50" i="20"/>
  <c r="K49" i="20"/>
  <c r="I49" i="20"/>
  <c r="G49" i="20"/>
  <c r="E49" i="20"/>
  <c r="C49" i="20"/>
  <c r="T49" i="20" s="1"/>
  <c r="K48" i="20"/>
  <c r="I48" i="20"/>
  <c r="G48" i="20"/>
  <c r="V48" i="20" s="1"/>
  <c r="E48" i="20"/>
  <c r="C48" i="20"/>
  <c r="K47" i="20"/>
  <c r="I47" i="20"/>
  <c r="G47" i="20"/>
  <c r="E47" i="20"/>
  <c r="C47" i="20"/>
  <c r="T47" i="20" s="1"/>
  <c r="K46" i="20"/>
  <c r="I46" i="20"/>
  <c r="G46" i="20"/>
  <c r="V46" i="20" s="1"/>
  <c r="E46" i="20"/>
  <c r="C46" i="20"/>
  <c r="K45" i="20"/>
  <c r="I45" i="20"/>
  <c r="G45" i="20"/>
  <c r="E45" i="20"/>
  <c r="C45" i="20"/>
  <c r="K44" i="20"/>
  <c r="I44" i="20"/>
  <c r="G44" i="20"/>
  <c r="V44" i="20" s="1"/>
  <c r="E44" i="20"/>
  <c r="C44" i="20"/>
  <c r="K43" i="20"/>
  <c r="X43" i="20" s="1"/>
  <c r="I43" i="20"/>
  <c r="G43" i="20"/>
  <c r="E43" i="20"/>
  <c r="C43" i="20"/>
  <c r="T43" i="20" s="1"/>
  <c r="K42" i="20"/>
  <c r="I42" i="20"/>
  <c r="G42" i="20"/>
  <c r="V42" i="20" s="1"/>
  <c r="E42" i="20"/>
  <c r="C42" i="20"/>
  <c r="K41" i="20"/>
  <c r="X41" i="20" s="1"/>
  <c r="I41" i="20"/>
  <c r="G41" i="20"/>
  <c r="E41" i="20"/>
  <c r="C41" i="20"/>
  <c r="T41" i="20" s="1"/>
  <c r="K40" i="20"/>
  <c r="I40" i="20"/>
  <c r="W40" i="20" s="1"/>
  <c r="G40" i="20"/>
  <c r="E40" i="20"/>
  <c r="C40" i="20"/>
  <c r="K39" i="20"/>
  <c r="I39" i="20"/>
  <c r="W39" i="20" s="1"/>
  <c r="G39" i="20"/>
  <c r="E39" i="20"/>
  <c r="C39" i="20"/>
  <c r="K38" i="20"/>
  <c r="I38" i="20"/>
  <c r="W38" i="20" s="1"/>
  <c r="G38" i="20"/>
  <c r="E38" i="20"/>
  <c r="C38" i="20"/>
  <c r="K37" i="20"/>
  <c r="I37" i="20"/>
  <c r="G37" i="20"/>
  <c r="E37" i="20"/>
  <c r="C37" i="20"/>
  <c r="T37" i="20" s="1"/>
  <c r="AA36" i="20"/>
  <c r="K36" i="20"/>
  <c r="X36" i="20" s="1"/>
  <c r="I36" i="20"/>
  <c r="W36" i="20" s="1"/>
  <c r="G36" i="20"/>
  <c r="E36" i="20"/>
  <c r="C36" i="20"/>
  <c r="T36" i="20" s="1"/>
  <c r="K35" i="20"/>
  <c r="I35" i="20"/>
  <c r="G35" i="20"/>
  <c r="V35" i="20" s="1"/>
  <c r="E35" i="20"/>
  <c r="U35" i="20" s="1"/>
  <c r="C35" i="20"/>
  <c r="K34" i="20"/>
  <c r="X34" i="20" s="1"/>
  <c r="I34" i="20"/>
  <c r="W34" i="20" s="1"/>
  <c r="G34" i="20"/>
  <c r="E34" i="20"/>
  <c r="C34" i="20"/>
  <c r="T34" i="20" s="1"/>
  <c r="K33" i="20"/>
  <c r="I33" i="20"/>
  <c r="G33" i="20"/>
  <c r="E33" i="20"/>
  <c r="U33" i="20" s="1"/>
  <c r="C33" i="20"/>
  <c r="K32" i="20"/>
  <c r="X32" i="20" s="1"/>
  <c r="I32" i="20"/>
  <c r="W32" i="20" s="1"/>
  <c r="G32" i="20"/>
  <c r="E32" i="20"/>
  <c r="C32" i="20"/>
  <c r="T32" i="20" s="1"/>
  <c r="K31" i="20"/>
  <c r="I31" i="20"/>
  <c r="G31" i="20"/>
  <c r="V31" i="20" s="1"/>
  <c r="E31" i="20"/>
  <c r="U31" i="20" s="1"/>
  <c r="C31" i="20"/>
  <c r="K30" i="20"/>
  <c r="X30" i="20" s="1"/>
  <c r="I30" i="20"/>
  <c r="W30" i="20" s="1"/>
  <c r="G30" i="20"/>
  <c r="E30" i="20"/>
  <c r="C30" i="20"/>
  <c r="T30" i="20" s="1"/>
  <c r="K29" i="20"/>
  <c r="I29" i="20"/>
  <c r="G29" i="20"/>
  <c r="E29" i="20"/>
  <c r="U29" i="20" s="1"/>
  <c r="C29" i="20"/>
  <c r="K28" i="20"/>
  <c r="X28" i="20" s="1"/>
  <c r="I28" i="20"/>
  <c r="G28" i="20"/>
  <c r="E28" i="20"/>
  <c r="U28" i="20" s="1"/>
  <c r="C28" i="20"/>
  <c r="K27" i="20"/>
  <c r="I27" i="20"/>
  <c r="W27" i="20" s="1"/>
  <c r="G27" i="20"/>
  <c r="V27" i="20" s="1"/>
  <c r="E27" i="20"/>
  <c r="C27" i="20"/>
  <c r="X26" i="20"/>
  <c r="K26" i="20"/>
  <c r="I26" i="20"/>
  <c r="W26" i="20" s="1"/>
  <c r="G26" i="20"/>
  <c r="V26" i="20" s="1"/>
  <c r="E26" i="20"/>
  <c r="C26" i="20"/>
  <c r="K25" i="20"/>
  <c r="X25" i="20" s="1"/>
  <c r="I25" i="20"/>
  <c r="G25" i="20"/>
  <c r="E25" i="20"/>
  <c r="U25" i="20" s="1"/>
  <c r="C25" i="20"/>
  <c r="T25" i="20" s="1"/>
  <c r="K24" i="20"/>
  <c r="X24" i="20" s="1"/>
  <c r="I24" i="20"/>
  <c r="W24" i="20" s="1"/>
  <c r="G24" i="20"/>
  <c r="E24" i="20"/>
  <c r="C24" i="20"/>
  <c r="T24" i="20" s="1"/>
  <c r="AA23" i="20"/>
  <c r="X23" i="20"/>
  <c r="T23" i="20"/>
  <c r="K23" i="20"/>
  <c r="I23" i="20"/>
  <c r="W23" i="20" s="1"/>
  <c r="G23" i="20"/>
  <c r="V23" i="20" s="1"/>
  <c r="E23" i="20"/>
  <c r="C23" i="20"/>
  <c r="AA22" i="20"/>
  <c r="X22" i="20"/>
  <c r="T22" i="20"/>
  <c r="K22" i="20"/>
  <c r="I22" i="20"/>
  <c r="G22" i="20"/>
  <c r="V22" i="20" s="1"/>
  <c r="E22" i="20"/>
  <c r="U22" i="20" s="1"/>
  <c r="C22" i="20"/>
  <c r="AA21" i="20"/>
  <c r="K21" i="20"/>
  <c r="X21" i="20" s="1"/>
  <c r="I21" i="20"/>
  <c r="G21" i="20"/>
  <c r="E21" i="20"/>
  <c r="U21" i="20" s="1"/>
  <c r="C21" i="20"/>
  <c r="T21" i="20" s="1"/>
  <c r="AA20" i="20"/>
  <c r="K20" i="20"/>
  <c r="X20" i="20" s="1"/>
  <c r="I20" i="20"/>
  <c r="W20" i="20" s="1"/>
  <c r="G20" i="20"/>
  <c r="E20" i="20"/>
  <c r="C20" i="20"/>
  <c r="T20" i="20" s="1"/>
  <c r="AA19" i="20"/>
  <c r="AA24" i="20" s="1"/>
  <c r="X19" i="20"/>
  <c r="T19" i="20"/>
  <c r="K19" i="20"/>
  <c r="I19" i="20"/>
  <c r="W19" i="20" s="1"/>
  <c r="G19" i="20"/>
  <c r="V19" i="20" s="1"/>
  <c r="E19" i="20"/>
  <c r="C19" i="20"/>
  <c r="K18" i="20"/>
  <c r="X18" i="20" s="1"/>
  <c r="I18" i="20"/>
  <c r="G18" i="20"/>
  <c r="E18" i="20"/>
  <c r="U18" i="20" s="1"/>
  <c r="C18" i="20"/>
  <c r="T18" i="20" s="1"/>
  <c r="X17" i="20"/>
  <c r="U17" i="20"/>
  <c r="T17" i="20"/>
  <c r="K17" i="20"/>
  <c r="I17" i="20"/>
  <c r="W17" i="20" s="1"/>
  <c r="G17" i="20"/>
  <c r="V17" i="20" s="1"/>
  <c r="E17" i="20"/>
  <c r="C17" i="20"/>
  <c r="X16" i="20"/>
  <c r="T16" i="20"/>
  <c r="K16" i="20"/>
  <c r="I16" i="20"/>
  <c r="G16" i="20"/>
  <c r="V16" i="20" s="1"/>
  <c r="E16" i="20"/>
  <c r="U16" i="20" s="1"/>
  <c r="C16" i="20"/>
  <c r="K15" i="20"/>
  <c r="X15" i="20" s="1"/>
  <c r="I15" i="20"/>
  <c r="G15" i="20"/>
  <c r="E15" i="20"/>
  <c r="U15" i="20" s="1"/>
  <c r="C15" i="20"/>
  <c r="T15" i="20" s="1"/>
  <c r="K14" i="20"/>
  <c r="X14" i="20" s="1"/>
  <c r="I14" i="20"/>
  <c r="W14" i="20" s="1"/>
  <c r="G14" i="20"/>
  <c r="E14" i="20"/>
  <c r="C14" i="20"/>
  <c r="T14" i="20" s="1"/>
  <c r="X13" i="20"/>
  <c r="U13" i="20"/>
  <c r="T13" i="20"/>
  <c r="K13" i="20"/>
  <c r="I13" i="20"/>
  <c r="W13" i="20" s="1"/>
  <c r="G13" i="20"/>
  <c r="V13" i="20" s="1"/>
  <c r="E13" i="20"/>
  <c r="C13" i="20"/>
  <c r="X12" i="20"/>
  <c r="T12" i="20"/>
  <c r="K12" i="20"/>
  <c r="I12" i="20"/>
  <c r="G12" i="20"/>
  <c r="V12" i="20" s="1"/>
  <c r="E12" i="20"/>
  <c r="U12" i="20" s="1"/>
  <c r="C12" i="20"/>
  <c r="U11" i="20"/>
  <c r="K11" i="20"/>
  <c r="X11" i="20" s="1"/>
  <c r="I11" i="20"/>
  <c r="W11" i="20" s="1"/>
  <c r="G11" i="20"/>
  <c r="E11" i="20"/>
  <c r="C11" i="20"/>
  <c r="T11" i="20" s="1"/>
  <c r="X10" i="20"/>
  <c r="T10" i="20"/>
  <c r="K10" i="20"/>
  <c r="I10" i="20"/>
  <c r="G10" i="20"/>
  <c r="V10" i="20" s="1"/>
  <c r="E10" i="20"/>
  <c r="U10" i="20" s="1"/>
  <c r="C10" i="20"/>
  <c r="K9" i="20"/>
  <c r="X9" i="20" s="1"/>
  <c r="I9" i="20"/>
  <c r="G9" i="20"/>
  <c r="E9" i="20"/>
  <c r="U9" i="20" s="1"/>
  <c r="C9" i="20"/>
  <c r="T9" i="20" s="1"/>
  <c r="U8" i="20"/>
  <c r="K8" i="20"/>
  <c r="X8" i="20" s="1"/>
  <c r="I8" i="20"/>
  <c r="W8" i="20" s="1"/>
  <c r="G8" i="20"/>
  <c r="E8" i="20"/>
  <c r="C8" i="20"/>
  <c r="T8" i="20" s="1"/>
  <c r="X7" i="20"/>
  <c r="T7" i="20"/>
  <c r="K7" i="20"/>
  <c r="I7" i="20"/>
  <c r="G7" i="20"/>
  <c r="E7" i="20"/>
  <c r="C7" i="20"/>
  <c r="P6" i="20"/>
  <c r="O6" i="20"/>
  <c r="Q6" i="20"/>
  <c r="N6" i="20"/>
  <c r="X55" i="20"/>
  <c r="W55" i="20"/>
  <c r="U58" i="20"/>
  <c r="T61" i="20"/>
  <c r="AA9" i="20"/>
  <c r="I35" i="9"/>
  <c r="I34" i="9"/>
  <c r="I28" i="9"/>
  <c r="I29" i="9"/>
  <c r="I30" i="9"/>
  <c r="I31" i="9"/>
  <c r="I27" i="9"/>
  <c r="R4" i="19"/>
  <c r="Q4" i="19"/>
  <c r="R3" i="19"/>
  <c r="Q3" i="19"/>
  <c r="P3" i="19"/>
  <c r="O3" i="19"/>
  <c r="P4" i="19"/>
  <c r="O4" i="19"/>
  <c r="W228" i="19"/>
  <c r="N4" i="19"/>
  <c r="N3" i="19"/>
  <c r="Y1" i="19"/>
  <c r="AA9" i="19" s="1"/>
  <c r="K352" i="19"/>
  <c r="I352" i="19"/>
  <c r="G352" i="19"/>
  <c r="E352" i="19"/>
  <c r="C352" i="19"/>
  <c r="K351" i="19"/>
  <c r="I351" i="19"/>
  <c r="G351" i="19"/>
  <c r="E351" i="19"/>
  <c r="C351" i="19"/>
  <c r="K350" i="19"/>
  <c r="I350" i="19"/>
  <c r="G350" i="19"/>
  <c r="E350" i="19"/>
  <c r="C350" i="19"/>
  <c r="K349" i="19"/>
  <c r="X349" i="19" s="1"/>
  <c r="I349" i="19"/>
  <c r="G349" i="19"/>
  <c r="E349" i="19"/>
  <c r="C349" i="19"/>
  <c r="K348" i="19"/>
  <c r="I348" i="19"/>
  <c r="G348" i="19"/>
  <c r="E348" i="19"/>
  <c r="C348" i="19"/>
  <c r="K347" i="19"/>
  <c r="I347" i="19"/>
  <c r="G347" i="19"/>
  <c r="E347" i="19"/>
  <c r="C347" i="19"/>
  <c r="K346" i="19"/>
  <c r="I346" i="19"/>
  <c r="G346" i="19"/>
  <c r="E346" i="19"/>
  <c r="C346" i="19"/>
  <c r="K345" i="19"/>
  <c r="X345" i="19" s="1"/>
  <c r="I345" i="19"/>
  <c r="G345" i="19"/>
  <c r="E345" i="19"/>
  <c r="C345" i="19"/>
  <c r="T345" i="19" s="1"/>
  <c r="K344" i="19"/>
  <c r="I344" i="19"/>
  <c r="G344" i="19"/>
  <c r="E344" i="19"/>
  <c r="C344" i="19"/>
  <c r="K343" i="19"/>
  <c r="I343" i="19"/>
  <c r="G343" i="19"/>
  <c r="E343" i="19"/>
  <c r="C343" i="19"/>
  <c r="K342" i="19"/>
  <c r="I342" i="19"/>
  <c r="G342" i="19"/>
  <c r="E342" i="19"/>
  <c r="C342" i="19"/>
  <c r="K341" i="19"/>
  <c r="X341" i="19" s="1"/>
  <c r="I341" i="19"/>
  <c r="G341" i="19"/>
  <c r="E341" i="19"/>
  <c r="C341" i="19"/>
  <c r="T341" i="19" s="1"/>
  <c r="K340" i="19"/>
  <c r="I340" i="19"/>
  <c r="G340" i="19"/>
  <c r="E340" i="19"/>
  <c r="C340" i="19"/>
  <c r="K339" i="19"/>
  <c r="I339" i="19"/>
  <c r="G339" i="19"/>
  <c r="E339" i="19"/>
  <c r="C339" i="19"/>
  <c r="K338" i="19"/>
  <c r="I338" i="19"/>
  <c r="G338" i="19"/>
  <c r="E338" i="19"/>
  <c r="C338" i="19"/>
  <c r="K337" i="19"/>
  <c r="X337" i="19" s="1"/>
  <c r="I337" i="19"/>
  <c r="G337" i="19"/>
  <c r="E337" i="19"/>
  <c r="C337" i="19"/>
  <c r="T337" i="19" s="1"/>
  <c r="K336" i="19"/>
  <c r="I336" i="19"/>
  <c r="G336" i="19"/>
  <c r="E336" i="19"/>
  <c r="C336" i="19"/>
  <c r="K335" i="19"/>
  <c r="I335" i="19"/>
  <c r="G335" i="19"/>
  <c r="E335" i="19"/>
  <c r="C335" i="19"/>
  <c r="K334" i="19"/>
  <c r="I334" i="19"/>
  <c r="G334" i="19"/>
  <c r="E334" i="19"/>
  <c r="C334" i="19"/>
  <c r="K333" i="19"/>
  <c r="X333" i="19" s="1"/>
  <c r="I333" i="19"/>
  <c r="G333" i="19"/>
  <c r="E333" i="19"/>
  <c r="C333" i="19"/>
  <c r="T333" i="19" s="1"/>
  <c r="K332" i="19"/>
  <c r="I332" i="19"/>
  <c r="G332" i="19"/>
  <c r="E332" i="19"/>
  <c r="C332" i="19"/>
  <c r="K331" i="19"/>
  <c r="I331" i="19"/>
  <c r="G331" i="19"/>
  <c r="E331" i="19"/>
  <c r="C331" i="19"/>
  <c r="K330" i="19"/>
  <c r="I330" i="19"/>
  <c r="G330" i="19"/>
  <c r="E330" i="19"/>
  <c r="C330" i="19"/>
  <c r="K329" i="19"/>
  <c r="X329" i="19" s="1"/>
  <c r="I329" i="19"/>
  <c r="G329" i="19"/>
  <c r="E329" i="19"/>
  <c r="C329" i="19"/>
  <c r="T329" i="19" s="1"/>
  <c r="K328" i="19"/>
  <c r="I328" i="19"/>
  <c r="G328" i="19"/>
  <c r="E328" i="19"/>
  <c r="C328" i="19"/>
  <c r="K327" i="19"/>
  <c r="I327" i="19"/>
  <c r="G327" i="19"/>
  <c r="E327" i="19"/>
  <c r="C327" i="19"/>
  <c r="K326" i="19"/>
  <c r="I326" i="19"/>
  <c r="G326" i="19"/>
  <c r="E326" i="19"/>
  <c r="C326" i="19"/>
  <c r="K325" i="19"/>
  <c r="X325" i="19" s="1"/>
  <c r="I325" i="19"/>
  <c r="G325" i="19"/>
  <c r="E325" i="19"/>
  <c r="C325" i="19"/>
  <c r="T325" i="19" s="1"/>
  <c r="K324" i="19"/>
  <c r="I324" i="19"/>
  <c r="G324" i="19"/>
  <c r="E324" i="19"/>
  <c r="C324" i="19"/>
  <c r="K323" i="19"/>
  <c r="I323" i="19"/>
  <c r="G323" i="19"/>
  <c r="E323" i="19"/>
  <c r="C323" i="19"/>
  <c r="K322" i="19"/>
  <c r="I322" i="19"/>
  <c r="G322" i="19"/>
  <c r="E322" i="19"/>
  <c r="C322" i="19"/>
  <c r="K321" i="19"/>
  <c r="X321" i="19" s="1"/>
  <c r="I321" i="19"/>
  <c r="G321" i="19"/>
  <c r="E321" i="19"/>
  <c r="C321" i="19"/>
  <c r="T321" i="19" s="1"/>
  <c r="K320" i="19"/>
  <c r="I320" i="19"/>
  <c r="G320" i="19"/>
  <c r="E320" i="19"/>
  <c r="C320" i="19"/>
  <c r="K319" i="19"/>
  <c r="I319" i="19"/>
  <c r="G319" i="19"/>
  <c r="E319" i="19"/>
  <c r="C319" i="19"/>
  <c r="K318" i="19"/>
  <c r="I318" i="19"/>
  <c r="G318" i="19"/>
  <c r="E318" i="19"/>
  <c r="C318" i="19"/>
  <c r="K317" i="19"/>
  <c r="X317" i="19" s="1"/>
  <c r="I317" i="19"/>
  <c r="G317" i="19"/>
  <c r="E317" i="19"/>
  <c r="C317" i="19"/>
  <c r="T317" i="19" s="1"/>
  <c r="K316" i="19"/>
  <c r="I316" i="19"/>
  <c r="G316" i="19"/>
  <c r="E316" i="19"/>
  <c r="C316" i="19"/>
  <c r="K315" i="19"/>
  <c r="I315" i="19"/>
  <c r="G315" i="19"/>
  <c r="E315" i="19"/>
  <c r="C315" i="19"/>
  <c r="K314" i="19"/>
  <c r="I314" i="19"/>
  <c r="G314" i="19"/>
  <c r="E314" i="19"/>
  <c r="C314" i="19"/>
  <c r="K313" i="19"/>
  <c r="X313" i="19" s="1"/>
  <c r="I313" i="19"/>
  <c r="G313" i="19"/>
  <c r="E313" i="19"/>
  <c r="C313" i="19"/>
  <c r="T313" i="19" s="1"/>
  <c r="K312" i="19"/>
  <c r="I312" i="19"/>
  <c r="G312" i="19"/>
  <c r="E312" i="19"/>
  <c r="C312" i="19"/>
  <c r="K311" i="19"/>
  <c r="I311" i="19"/>
  <c r="G311" i="19"/>
  <c r="E311" i="19"/>
  <c r="C311" i="19"/>
  <c r="K310" i="19"/>
  <c r="I310" i="19"/>
  <c r="G310" i="19"/>
  <c r="E310" i="19"/>
  <c r="C310" i="19"/>
  <c r="K309" i="19"/>
  <c r="I309" i="19"/>
  <c r="G309" i="19"/>
  <c r="E309" i="19"/>
  <c r="C309" i="19"/>
  <c r="K308" i="19"/>
  <c r="I308" i="19"/>
  <c r="G308" i="19"/>
  <c r="E308" i="19"/>
  <c r="C308" i="19"/>
  <c r="K307" i="19"/>
  <c r="I307" i="19"/>
  <c r="G307" i="19"/>
  <c r="E307" i="19"/>
  <c r="C307" i="19"/>
  <c r="K306" i="19"/>
  <c r="I306" i="19"/>
  <c r="G306" i="19"/>
  <c r="E306" i="19"/>
  <c r="C306" i="19"/>
  <c r="K305" i="19"/>
  <c r="I305" i="19"/>
  <c r="G305" i="19"/>
  <c r="E305" i="19"/>
  <c r="C305" i="19"/>
  <c r="K304" i="19"/>
  <c r="I304" i="19"/>
  <c r="G304" i="19"/>
  <c r="E304" i="19"/>
  <c r="C304" i="19"/>
  <c r="K303" i="19"/>
  <c r="I303" i="19"/>
  <c r="G303" i="19"/>
  <c r="E303" i="19"/>
  <c r="C303" i="19"/>
  <c r="K302" i="19"/>
  <c r="I302" i="19"/>
  <c r="G302" i="19"/>
  <c r="E302" i="19"/>
  <c r="C302" i="19"/>
  <c r="K301" i="19"/>
  <c r="I301" i="19"/>
  <c r="G301" i="19"/>
  <c r="E301" i="19"/>
  <c r="C301" i="19"/>
  <c r="K300" i="19"/>
  <c r="I300" i="19"/>
  <c r="G300" i="19"/>
  <c r="E300" i="19"/>
  <c r="C300" i="19"/>
  <c r="K299" i="19"/>
  <c r="I299" i="19"/>
  <c r="G299" i="19"/>
  <c r="E299" i="19"/>
  <c r="C299" i="19"/>
  <c r="K298" i="19"/>
  <c r="I298" i="19"/>
  <c r="G298" i="19"/>
  <c r="E298" i="19"/>
  <c r="C298" i="19"/>
  <c r="K297" i="19"/>
  <c r="I297" i="19"/>
  <c r="G297" i="19"/>
  <c r="E297" i="19"/>
  <c r="C297" i="19"/>
  <c r="K296" i="19"/>
  <c r="I296" i="19"/>
  <c r="G296" i="19"/>
  <c r="E296" i="19"/>
  <c r="C296" i="19"/>
  <c r="K295" i="19"/>
  <c r="I295" i="19"/>
  <c r="G295" i="19"/>
  <c r="E295" i="19"/>
  <c r="C295" i="19"/>
  <c r="K294" i="19"/>
  <c r="I294" i="19"/>
  <c r="G294" i="19"/>
  <c r="E294" i="19"/>
  <c r="C294" i="19"/>
  <c r="K293" i="19"/>
  <c r="I293" i="19"/>
  <c r="G293" i="19"/>
  <c r="E293" i="19"/>
  <c r="C293" i="19"/>
  <c r="K292" i="19"/>
  <c r="I292" i="19"/>
  <c r="G292" i="19"/>
  <c r="E292" i="19"/>
  <c r="C292" i="19"/>
  <c r="K291" i="19"/>
  <c r="I291" i="19"/>
  <c r="G291" i="19"/>
  <c r="E291" i="19"/>
  <c r="C291" i="19"/>
  <c r="K290" i="19"/>
  <c r="I290" i="19"/>
  <c r="G290" i="19"/>
  <c r="E290" i="19"/>
  <c r="C290" i="19"/>
  <c r="K289" i="19"/>
  <c r="I289" i="19"/>
  <c r="G289" i="19"/>
  <c r="E289" i="19"/>
  <c r="C289" i="19"/>
  <c r="K288" i="19"/>
  <c r="I288" i="19"/>
  <c r="G288" i="19"/>
  <c r="E288" i="19"/>
  <c r="C288" i="19"/>
  <c r="K287" i="19"/>
  <c r="I287" i="19"/>
  <c r="G287" i="19"/>
  <c r="E287" i="19"/>
  <c r="C287" i="19"/>
  <c r="K286" i="19"/>
  <c r="I286" i="19"/>
  <c r="G286" i="19"/>
  <c r="E286" i="19"/>
  <c r="C286" i="19"/>
  <c r="K285" i="19"/>
  <c r="I285" i="19"/>
  <c r="G285" i="19"/>
  <c r="E285" i="19"/>
  <c r="C285" i="19"/>
  <c r="K284" i="19"/>
  <c r="I284" i="19"/>
  <c r="G284" i="19"/>
  <c r="E284" i="19"/>
  <c r="C284" i="19"/>
  <c r="K283" i="19"/>
  <c r="I283" i="19"/>
  <c r="G283" i="19"/>
  <c r="E283" i="19"/>
  <c r="C283" i="19"/>
  <c r="K282" i="19"/>
  <c r="I282" i="19"/>
  <c r="G282" i="19"/>
  <c r="E282" i="19"/>
  <c r="C282" i="19"/>
  <c r="K281" i="19"/>
  <c r="I281" i="19"/>
  <c r="G281" i="19"/>
  <c r="E281" i="19"/>
  <c r="C281" i="19"/>
  <c r="K280" i="19"/>
  <c r="I280" i="19"/>
  <c r="G280" i="19"/>
  <c r="E280" i="19"/>
  <c r="C280" i="19"/>
  <c r="K279" i="19"/>
  <c r="I279" i="19"/>
  <c r="G279" i="19"/>
  <c r="E279" i="19"/>
  <c r="C279" i="19"/>
  <c r="K278" i="19"/>
  <c r="I278" i="19"/>
  <c r="G278" i="19"/>
  <c r="E278" i="19"/>
  <c r="C278" i="19"/>
  <c r="K277" i="19"/>
  <c r="I277" i="19"/>
  <c r="G277" i="19"/>
  <c r="E277" i="19"/>
  <c r="C277" i="19"/>
  <c r="K276" i="19"/>
  <c r="I276" i="19"/>
  <c r="G276" i="19"/>
  <c r="E276" i="19"/>
  <c r="C276" i="19"/>
  <c r="K275" i="19"/>
  <c r="I275" i="19"/>
  <c r="G275" i="19"/>
  <c r="E275" i="19"/>
  <c r="C275" i="19"/>
  <c r="K274" i="19"/>
  <c r="I274" i="19"/>
  <c r="G274" i="19"/>
  <c r="E274" i="19"/>
  <c r="C274" i="19"/>
  <c r="K273" i="19"/>
  <c r="I273" i="19"/>
  <c r="G273" i="19"/>
  <c r="E273" i="19"/>
  <c r="C273" i="19"/>
  <c r="K272" i="19"/>
  <c r="I272" i="19"/>
  <c r="G272" i="19"/>
  <c r="E272" i="19"/>
  <c r="C272" i="19"/>
  <c r="K271" i="19"/>
  <c r="I271" i="19"/>
  <c r="G271" i="19"/>
  <c r="E271" i="19"/>
  <c r="C271" i="19"/>
  <c r="K270" i="19"/>
  <c r="I270" i="19"/>
  <c r="G270" i="19"/>
  <c r="E270" i="19"/>
  <c r="C270" i="19"/>
  <c r="K269" i="19"/>
  <c r="I269" i="19"/>
  <c r="G269" i="19"/>
  <c r="E269" i="19"/>
  <c r="C269" i="19"/>
  <c r="K268" i="19"/>
  <c r="I268" i="19"/>
  <c r="G268" i="19"/>
  <c r="E268" i="19"/>
  <c r="C268" i="19"/>
  <c r="K267" i="19"/>
  <c r="I267" i="19"/>
  <c r="G267" i="19"/>
  <c r="E267" i="19"/>
  <c r="C267" i="19"/>
  <c r="K266" i="19"/>
  <c r="I266" i="19"/>
  <c r="G266" i="19"/>
  <c r="E266" i="19"/>
  <c r="C266" i="19"/>
  <c r="K265" i="19"/>
  <c r="I265" i="19"/>
  <c r="G265" i="19"/>
  <c r="E265" i="19"/>
  <c r="C265" i="19"/>
  <c r="K264" i="19"/>
  <c r="I264" i="19"/>
  <c r="G264" i="19"/>
  <c r="E264" i="19"/>
  <c r="C264" i="19"/>
  <c r="K263" i="19"/>
  <c r="I263" i="19"/>
  <c r="G263" i="19"/>
  <c r="E263" i="19"/>
  <c r="C263" i="19"/>
  <c r="K262" i="19"/>
  <c r="I262" i="19"/>
  <c r="G262" i="19"/>
  <c r="E262" i="19"/>
  <c r="C262" i="19"/>
  <c r="K261" i="19"/>
  <c r="I261" i="19"/>
  <c r="G261" i="19"/>
  <c r="E261" i="19"/>
  <c r="C261" i="19"/>
  <c r="K260" i="19"/>
  <c r="I260" i="19"/>
  <c r="G260" i="19"/>
  <c r="E260" i="19"/>
  <c r="C260" i="19"/>
  <c r="K259" i="19"/>
  <c r="I259" i="19"/>
  <c r="G259" i="19"/>
  <c r="E259" i="19"/>
  <c r="C259" i="19"/>
  <c r="K258" i="19"/>
  <c r="I258" i="19"/>
  <c r="G258" i="19"/>
  <c r="E258" i="19"/>
  <c r="C258" i="19"/>
  <c r="K257" i="19"/>
  <c r="I257" i="19"/>
  <c r="G257" i="19"/>
  <c r="E257" i="19"/>
  <c r="C257" i="19"/>
  <c r="K256" i="19"/>
  <c r="I256" i="19"/>
  <c r="G256" i="19"/>
  <c r="E256" i="19"/>
  <c r="C256" i="19"/>
  <c r="K255" i="19"/>
  <c r="I255" i="19"/>
  <c r="G255" i="19"/>
  <c r="E255" i="19"/>
  <c r="C255" i="19"/>
  <c r="K254" i="19"/>
  <c r="I254" i="19"/>
  <c r="G254" i="19"/>
  <c r="E254" i="19"/>
  <c r="C254" i="19"/>
  <c r="K253" i="19"/>
  <c r="I253" i="19"/>
  <c r="G253" i="19"/>
  <c r="E253" i="19"/>
  <c r="C253" i="19"/>
  <c r="K252" i="19"/>
  <c r="I252" i="19"/>
  <c r="G252" i="19"/>
  <c r="E252" i="19"/>
  <c r="C252" i="19"/>
  <c r="K251" i="19"/>
  <c r="I251" i="19"/>
  <c r="G251" i="19"/>
  <c r="E251" i="19"/>
  <c r="C251" i="19"/>
  <c r="K250" i="19"/>
  <c r="I250" i="19"/>
  <c r="G250" i="19"/>
  <c r="E250" i="19"/>
  <c r="C250" i="19"/>
  <c r="K249" i="19"/>
  <c r="I249" i="19"/>
  <c r="G249" i="19"/>
  <c r="E249" i="19"/>
  <c r="C249" i="19"/>
  <c r="K248" i="19"/>
  <c r="I248" i="19"/>
  <c r="W248" i="19" s="1"/>
  <c r="G248" i="19"/>
  <c r="E248" i="19"/>
  <c r="C248" i="19"/>
  <c r="K247" i="19"/>
  <c r="I247" i="19"/>
  <c r="G247" i="19"/>
  <c r="E247" i="19"/>
  <c r="C247" i="19"/>
  <c r="K246" i="19"/>
  <c r="I246" i="19"/>
  <c r="G246" i="19"/>
  <c r="E246" i="19"/>
  <c r="C246" i="19"/>
  <c r="K245" i="19"/>
  <c r="I245" i="19"/>
  <c r="G245" i="19"/>
  <c r="E245" i="19"/>
  <c r="C245" i="19"/>
  <c r="K244" i="19"/>
  <c r="I244" i="19"/>
  <c r="G244" i="19"/>
  <c r="E244" i="19"/>
  <c r="C244" i="19"/>
  <c r="K243" i="19"/>
  <c r="I243" i="19"/>
  <c r="G243" i="19"/>
  <c r="E243" i="19"/>
  <c r="C243" i="19"/>
  <c r="K242" i="19"/>
  <c r="I242" i="19"/>
  <c r="G242" i="19"/>
  <c r="E242" i="19"/>
  <c r="C242" i="19"/>
  <c r="K241" i="19"/>
  <c r="I241" i="19"/>
  <c r="G241" i="19"/>
  <c r="E241" i="19"/>
  <c r="C241" i="19"/>
  <c r="K240" i="19"/>
  <c r="I240" i="19"/>
  <c r="G240" i="19"/>
  <c r="E240" i="19"/>
  <c r="C240" i="19"/>
  <c r="K239" i="19"/>
  <c r="I239" i="19"/>
  <c r="G239" i="19"/>
  <c r="E239" i="19"/>
  <c r="C239" i="19"/>
  <c r="K238" i="19"/>
  <c r="I238" i="19"/>
  <c r="G238" i="19"/>
  <c r="E238" i="19"/>
  <c r="C238" i="19"/>
  <c r="K237" i="19"/>
  <c r="I237" i="19"/>
  <c r="G237" i="19"/>
  <c r="E237" i="19"/>
  <c r="C237" i="19"/>
  <c r="K236" i="19"/>
  <c r="I236" i="19"/>
  <c r="G236" i="19"/>
  <c r="E236" i="19"/>
  <c r="C236" i="19"/>
  <c r="K235" i="19"/>
  <c r="I235" i="19"/>
  <c r="G235" i="19"/>
  <c r="E235" i="19"/>
  <c r="C235" i="19"/>
  <c r="K234" i="19"/>
  <c r="I234" i="19"/>
  <c r="G234" i="19"/>
  <c r="E234" i="19"/>
  <c r="C234" i="19"/>
  <c r="K233" i="19"/>
  <c r="I233" i="19"/>
  <c r="G233" i="19"/>
  <c r="E233" i="19"/>
  <c r="C233" i="19"/>
  <c r="K232" i="19"/>
  <c r="I232" i="19"/>
  <c r="G232" i="19"/>
  <c r="E232" i="19"/>
  <c r="C232" i="19"/>
  <c r="K231" i="19"/>
  <c r="I231" i="19"/>
  <c r="G231" i="19"/>
  <c r="E231" i="19"/>
  <c r="C231" i="19"/>
  <c r="K230" i="19"/>
  <c r="I230" i="19"/>
  <c r="G230" i="19"/>
  <c r="E230" i="19"/>
  <c r="C230" i="19"/>
  <c r="K229" i="19"/>
  <c r="I229" i="19"/>
  <c r="G229" i="19"/>
  <c r="E229" i="19"/>
  <c r="C229" i="19"/>
  <c r="K228" i="19"/>
  <c r="I228" i="19"/>
  <c r="G228" i="19"/>
  <c r="E228" i="19"/>
  <c r="C228" i="19"/>
  <c r="K227" i="19"/>
  <c r="I227" i="19"/>
  <c r="G227" i="19"/>
  <c r="E227" i="19"/>
  <c r="C227" i="19"/>
  <c r="K226" i="19"/>
  <c r="I226" i="19"/>
  <c r="G226" i="19"/>
  <c r="E226" i="19"/>
  <c r="C226" i="19"/>
  <c r="K225" i="19"/>
  <c r="I225" i="19"/>
  <c r="G225" i="19"/>
  <c r="E225" i="19"/>
  <c r="C225" i="19"/>
  <c r="K224" i="19"/>
  <c r="I224" i="19"/>
  <c r="G224" i="19"/>
  <c r="E224" i="19"/>
  <c r="C224" i="19"/>
  <c r="K223" i="19"/>
  <c r="I223" i="19"/>
  <c r="G223" i="19"/>
  <c r="E223" i="19"/>
  <c r="C223" i="19"/>
  <c r="K222" i="19"/>
  <c r="I222" i="19"/>
  <c r="G222" i="19"/>
  <c r="E222" i="19"/>
  <c r="C222" i="19"/>
  <c r="K221" i="19"/>
  <c r="I221" i="19"/>
  <c r="G221" i="19"/>
  <c r="E221" i="19"/>
  <c r="C221" i="19"/>
  <c r="K220" i="19"/>
  <c r="I220" i="19"/>
  <c r="G220" i="19"/>
  <c r="E220" i="19"/>
  <c r="C220" i="19"/>
  <c r="K219" i="19"/>
  <c r="I219" i="19"/>
  <c r="G219" i="19"/>
  <c r="E219" i="19"/>
  <c r="C219" i="19"/>
  <c r="K218" i="19"/>
  <c r="I218" i="19"/>
  <c r="G218" i="19"/>
  <c r="E218" i="19"/>
  <c r="C218" i="19"/>
  <c r="T217" i="19"/>
  <c r="K217" i="19"/>
  <c r="I217" i="19"/>
  <c r="G217" i="19"/>
  <c r="E217" i="19"/>
  <c r="C217" i="19"/>
  <c r="K216" i="19"/>
  <c r="I216" i="19"/>
  <c r="G216" i="19"/>
  <c r="E216" i="19"/>
  <c r="C216" i="19"/>
  <c r="K215" i="19"/>
  <c r="I215" i="19"/>
  <c r="G215" i="19"/>
  <c r="E215" i="19"/>
  <c r="C215" i="19"/>
  <c r="K214" i="19"/>
  <c r="I214" i="19"/>
  <c r="G214" i="19"/>
  <c r="E214" i="19"/>
  <c r="C214" i="19"/>
  <c r="K213" i="19"/>
  <c r="I213" i="19"/>
  <c r="G213" i="19"/>
  <c r="E213" i="19"/>
  <c r="C213" i="19"/>
  <c r="K212" i="19"/>
  <c r="I212" i="19"/>
  <c r="G212" i="19"/>
  <c r="E212" i="19"/>
  <c r="C212" i="19"/>
  <c r="K211" i="19"/>
  <c r="I211" i="19"/>
  <c r="G211" i="19"/>
  <c r="E211" i="19"/>
  <c r="C211" i="19"/>
  <c r="K210" i="19"/>
  <c r="I210" i="19"/>
  <c r="G210" i="19"/>
  <c r="E210" i="19"/>
  <c r="C210" i="19"/>
  <c r="K209" i="19"/>
  <c r="I209" i="19"/>
  <c r="G209" i="19"/>
  <c r="E209" i="19"/>
  <c r="C209" i="19"/>
  <c r="K208" i="19"/>
  <c r="I208" i="19"/>
  <c r="G208" i="19"/>
  <c r="E208" i="19"/>
  <c r="C208" i="19"/>
  <c r="K207" i="19"/>
  <c r="I207" i="19"/>
  <c r="G207" i="19"/>
  <c r="E207" i="19"/>
  <c r="C207" i="19"/>
  <c r="K206" i="19"/>
  <c r="I206" i="19"/>
  <c r="G206" i="19"/>
  <c r="E206" i="19"/>
  <c r="C206" i="19"/>
  <c r="K205" i="19"/>
  <c r="I205" i="19"/>
  <c r="G205" i="19"/>
  <c r="E205" i="19"/>
  <c r="C205" i="19"/>
  <c r="K204" i="19"/>
  <c r="I204" i="19"/>
  <c r="G204" i="19"/>
  <c r="E204" i="19"/>
  <c r="C204" i="19"/>
  <c r="K203" i="19"/>
  <c r="X203" i="19" s="1"/>
  <c r="I203" i="19"/>
  <c r="G203" i="19"/>
  <c r="E203" i="19"/>
  <c r="C203" i="19"/>
  <c r="T203" i="19" s="1"/>
  <c r="K202" i="19"/>
  <c r="I202" i="19"/>
  <c r="G202" i="19"/>
  <c r="E202" i="19"/>
  <c r="C202" i="19"/>
  <c r="K201" i="19"/>
  <c r="I201" i="19"/>
  <c r="G201" i="19"/>
  <c r="E201" i="19"/>
  <c r="C201" i="19"/>
  <c r="K200" i="19"/>
  <c r="I200" i="19"/>
  <c r="G200" i="19"/>
  <c r="E200" i="19"/>
  <c r="C200" i="19"/>
  <c r="K199" i="19"/>
  <c r="I199" i="19"/>
  <c r="G199" i="19"/>
  <c r="E199" i="19"/>
  <c r="C199" i="19"/>
  <c r="K198" i="19"/>
  <c r="I198" i="19"/>
  <c r="G198" i="19"/>
  <c r="E198" i="19"/>
  <c r="C198" i="19"/>
  <c r="K197" i="19"/>
  <c r="I197" i="19"/>
  <c r="G197" i="19"/>
  <c r="E197" i="19"/>
  <c r="C197" i="19"/>
  <c r="K196" i="19"/>
  <c r="I196" i="19"/>
  <c r="G196" i="19"/>
  <c r="E196" i="19"/>
  <c r="C196" i="19"/>
  <c r="K195" i="19"/>
  <c r="I195" i="19"/>
  <c r="G195" i="19"/>
  <c r="E195" i="19"/>
  <c r="C195" i="19"/>
  <c r="K194" i="19"/>
  <c r="I194" i="19"/>
  <c r="G194" i="19"/>
  <c r="E194" i="19"/>
  <c r="C194" i="19"/>
  <c r="K193" i="19"/>
  <c r="I193" i="19"/>
  <c r="G193" i="19"/>
  <c r="E193" i="19"/>
  <c r="C193" i="19"/>
  <c r="K192" i="19"/>
  <c r="I192" i="19"/>
  <c r="G192" i="19"/>
  <c r="E192" i="19"/>
  <c r="C192" i="19"/>
  <c r="K191" i="19"/>
  <c r="I191" i="19"/>
  <c r="G191" i="19"/>
  <c r="E191" i="19"/>
  <c r="C191" i="19"/>
  <c r="K190" i="19"/>
  <c r="I190" i="19"/>
  <c r="G190" i="19"/>
  <c r="E190" i="19"/>
  <c r="C190" i="19"/>
  <c r="K189" i="19"/>
  <c r="I189" i="19"/>
  <c r="G189" i="19"/>
  <c r="E189" i="19"/>
  <c r="C189" i="19"/>
  <c r="W188" i="19"/>
  <c r="K188" i="19"/>
  <c r="I188" i="19"/>
  <c r="G188" i="19"/>
  <c r="E188" i="19"/>
  <c r="C188" i="19"/>
  <c r="K187" i="19"/>
  <c r="I187" i="19"/>
  <c r="G187" i="19"/>
  <c r="E187" i="19"/>
  <c r="C187" i="19"/>
  <c r="K186" i="19"/>
  <c r="I186" i="19"/>
  <c r="W186" i="19" s="1"/>
  <c r="G186" i="19"/>
  <c r="E186" i="19"/>
  <c r="C186" i="19"/>
  <c r="K185" i="19"/>
  <c r="I185" i="19"/>
  <c r="G185" i="19"/>
  <c r="E185" i="19"/>
  <c r="C185" i="19"/>
  <c r="K184" i="19"/>
  <c r="I184" i="19"/>
  <c r="G184" i="19"/>
  <c r="E184" i="19"/>
  <c r="C184" i="19"/>
  <c r="K183" i="19"/>
  <c r="I183" i="19"/>
  <c r="G183" i="19"/>
  <c r="E183" i="19"/>
  <c r="C183" i="19"/>
  <c r="K182" i="19"/>
  <c r="I182" i="19"/>
  <c r="G182" i="19"/>
  <c r="E182" i="19"/>
  <c r="C182" i="19"/>
  <c r="K181" i="19"/>
  <c r="I181" i="19"/>
  <c r="G181" i="19"/>
  <c r="E181" i="19"/>
  <c r="C181" i="19"/>
  <c r="K180" i="19"/>
  <c r="I180" i="19"/>
  <c r="G180" i="19"/>
  <c r="E180" i="19"/>
  <c r="C180" i="19"/>
  <c r="K179" i="19"/>
  <c r="I179" i="19"/>
  <c r="G179" i="19"/>
  <c r="E179" i="19"/>
  <c r="C179" i="19"/>
  <c r="K178" i="19"/>
  <c r="I178" i="19"/>
  <c r="W178" i="19" s="1"/>
  <c r="G178" i="19"/>
  <c r="E178" i="19"/>
  <c r="C178" i="19"/>
  <c r="T177" i="19"/>
  <c r="K177" i="19"/>
  <c r="I177" i="19"/>
  <c r="G177" i="19"/>
  <c r="E177" i="19"/>
  <c r="C177" i="19"/>
  <c r="K176" i="19"/>
  <c r="I176" i="19"/>
  <c r="G176" i="19"/>
  <c r="E176" i="19"/>
  <c r="C176" i="19"/>
  <c r="K175" i="19"/>
  <c r="I175" i="19"/>
  <c r="G175" i="19"/>
  <c r="E175" i="19"/>
  <c r="C175" i="19"/>
  <c r="K174" i="19"/>
  <c r="I174" i="19"/>
  <c r="G174" i="19"/>
  <c r="E174" i="19"/>
  <c r="C174" i="19"/>
  <c r="K173" i="19"/>
  <c r="I173" i="19"/>
  <c r="G173" i="19"/>
  <c r="E173" i="19"/>
  <c r="C173" i="19"/>
  <c r="K172" i="19"/>
  <c r="I172" i="19"/>
  <c r="G172" i="19"/>
  <c r="E172" i="19"/>
  <c r="C172" i="19"/>
  <c r="K171" i="19"/>
  <c r="I171" i="19"/>
  <c r="G171" i="19"/>
  <c r="E171" i="19"/>
  <c r="C171" i="19"/>
  <c r="K170" i="19"/>
  <c r="I170" i="19"/>
  <c r="G170" i="19"/>
  <c r="E170" i="19"/>
  <c r="C170" i="19"/>
  <c r="K169" i="19"/>
  <c r="I169" i="19"/>
  <c r="W169" i="19" s="1"/>
  <c r="G169" i="19"/>
  <c r="E169" i="19"/>
  <c r="C169" i="19"/>
  <c r="T168" i="19"/>
  <c r="K168" i="19"/>
  <c r="I168" i="19"/>
  <c r="G168" i="19"/>
  <c r="E168" i="19"/>
  <c r="C168" i="19"/>
  <c r="K167" i="19"/>
  <c r="I167" i="19"/>
  <c r="W167" i="19" s="1"/>
  <c r="G167" i="19"/>
  <c r="E167" i="19"/>
  <c r="C167" i="19"/>
  <c r="K166" i="19"/>
  <c r="I166" i="19"/>
  <c r="G166" i="19"/>
  <c r="E166" i="19"/>
  <c r="C166" i="19"/>
  <c r="K165" i="19"/>
  <c r="I165" i="19"/>
  <c r="G165" i="19"/>
  <c r="E165" i="19"/>
  <c r="C165" i="19"/>
  <c r="K164" i="19"/>
  <c r="X164" i="19" s="1"/>
  <c r="I164" i="19"/>
  <c r="G164" i="19"/>
  <c r="E164" i="19"/>
  <c r="C164" i="19"/>
  <c r="K163" i="19"/>
  <c r="I163" i="19"/>
  <c r="G163" i="19"/>
  <c r="E163" i="19"/>
  <c r="C163" i="19"/>
  <c r="K162" i="19"/>
  <c r="I162" i="19"/>
  <c r="G162" i="19"/>
  <c r="E162" i="19"/>
  <c r="C162" i="19"/>
  <c r="K161" i="19"/>
  <c r="X161" i="19" s="1"/>
  <c r="I161" i="19"/>
  <c r="G161" i="19"/>
  <c r="E161" i="19"/>
  <c r="C161" i="19"/>
  <c r="K160" i="19"/>
  <c r="X160" i="19" s="1"/>
  <c r="I160" i="19"/>
  <c r="G160" i="19"/>
  <c r="E160" i="19"/>
  <c r="C160" i="19"/>
  <c r="T160" i="19" s="1"/>
  <c r="K159" i="19"/>
  <c r="I159" i="19"/>
  <c r="G159" i="19"/>
  <c r="E159" i="19"/>
  <c r="C159" i="19"/>
  <c r="K158" i="19"/>
  <c r="I158" i="19"/>
  <c r="G158" i="19"/>
  <c r="E158" i="19"/>
  <c r="C158" i="19"/>
  <c r="K157" i="19"/>
  <c r="X157" i="19" s="1"/>
  <c r="I157" i="19"/>
  <c r="G157" i="19"/>
  <c r="E157" i="19"/>
  <c r="C157" i="19"/>
  <c r="T157" i="19" s="1"/>
  <c r="K156" i="19"/>
  <c r="I156" i="19"/>
  <c r="G156" i="19"/>
  <c r="E156" i="19"/>
  <c r="C156" i="19"/>
  <c r="K155" i="19"/>
  <c r="I155" i="19"/>
  <c r="G155" i="19"/>
  <c r="E155" i="19"/>
  <c r="C155" i="19"/>
  <c r="K154" i="19"/>
  <c r="I154" i="19"/>
  <c r="G154" i="19"/>
  <c r="E154" i="19"/>
  <c r="C154" i="19"/>
  <c r="K153" i="19"/>
  <c r="I153" i="19"/>
  <c r="G153" i="19"/>
  <c r="E153" i="19"/>
  <c r="C153" i="19"/>
  <c r="K152" i="19"/>
  <c r="I152" i="19"/>
  <c r="G152" i="19"/>
  <c r="E152" i="19"/>
  <c r="C152" i="19"/>
  <c r="K151" i="19"/>
  <c r="I151" i="19"/>
  <c r="G151" i="19"/>
  <c r="E151" i="19"/>
  <c r="C151" i="19"/>
  <c r="K150" i="19"/>
  <c r="I150" i="19"/>
  <c r="G150" i="19"/>
  <c r="E150" i="19"/>
  <c r="C150" i="19"/>
  <c r="K149" i="19"/>
  <c r="I149" i="19"/>
  <c r="G149" i="19"/>
  <c r="E149" i="19"/>
  <c r="C149" i="19"/>
  <c r="K148" i="19"/>
  <c r="I148" i="19"/>
  <c r="W148" i="19" s="1"/>
  <c r="G148" i="19"/>
  <c r="E148" i="19"/>
  <c r="C148" i="19"/>
  <c r="X147" i="19"/>
  <c r="K147" i="19"/>
  <c r="I147" i="19"/>
  <c r="G147" i="19"/>
  <c r="E147" i="19"/>
  <c r="C147" i="19"/>
  <c r="T147" i="19" s="1"/>
  <c r="K146" i="19"/>
  <c r="I146" i="19"/>
  <c r="G146" i="19"/>
  <c r="E146" i="19"/>
  <c r="C146" i="19"/>
  <c r="W145" i="19"/>
  <c r="K145" i="19"/>
  <c r="I145" i="19"/>
  <c r="G145" i="19"/>
  <c r="E145" i="19"/>
  <c r="C145" i="19"/>
  <c r="T145" i="19" s="1"/>
  <c r="K144" i="19"/>
  <c r="I144" i="19"/>
  <c r="G144" i="19"/>
  <c r="E144" i="19"/>
  <c r="C144" i="19"/>
  <c r="K143" i="19"/>
  <c r="I143" i="19"/>
  <c r="G143" i="19"/>
  <c r="E143" i="19"/>
  <c r="C143" i="19"/>
  <c r="K142" i="19"/>
  <c r="I142" i="19"/>
  <c r="G142" i="19"/>
  <c r="E142" i="19"/>
  <c r="C142" i="19"/>
  <c r="K141" i="19"/>
  <c r="I141" i="19"/>
  <c r="G141" i="19"/>
  <c r="E141" i="19"/>
  <c r="C141" i="19"/>
  <c r="K140" i="19"/>
  <c r="I140" i="19"/>
  <c r="W140" i="19" s="1"/>
  <c r="G140" i="19"/>
  <c r="E140" i="19"/>
  <c r="C140" i="19"/>
  <c r="X139" i="19"/>
  <c r="K139" i="19"/>
  <c r="I139" i="19"/>
  <c r="G139" i="19"/>
  <c r="E139" i="19"/>
  <c r="C139" i="19"/>
  <c r="K138" i="19"/>
  <c r="I138" i="19"/>
  <c r="G138" i="19"/>
  <c r="E138" i="19"/>
  <c r="C138" i="19"/>
  <c r="W137" i="19"/>
  <c r="K137" i="19"/>
  <c r="I137" i="19"/>
  <c r="G137" i="19"/>
  <c r="E137" i="19"/>
  <c r="C137" i="19"/>
  <c r="K136" i="19"/>
  <c r="I136" i="19"/>
  <c r="G136" i="19"/>
  <c r="E136" i="19"/>
  <c r="C136" i="19"/>
  <c r="T135" i="19"/>
  <c r="K135" i="19"/>
  <c r="I135" i="19"/>
  <c r="G135" i="19"/>
  <c r="E135" i="19"/>
  <c r="C135" i="19"/>
  <c r="K134" i="19"/>
  <c r="I134" i="19"/>
  <c r="G134" i="19"/>
  <c r="E134" i="19"/>
  <c r="C134" i="19"/>
  <c r="K133" i="19"/>
  <c r="X133" i="19" s="1"/>
  <c r="I133" i="19"/>
  <c r="G133" i="19"/>
  <c r="E133" i="19"/>
  <c r="C133" i="19"/>
  <c r="K132" i="19"/>
  <c r="I132" i="19"/>
  <c r="G132" i="19"/>
  <c r="E132" i="19"/>
  <c r="C132" i="19"/>
  <c r="K131" i="19"/>
  <c r="I131" i="19"/>
  <c r="G131" i="19"/>
  <c r="E131" i="19"/>
  <c r="C131" i="19"/>
  <c r="K130" i="19"/>
  <c r="I130" i="19"/>
  <c r="G130" i="19"/>
  <c r="E130" i="19"/>
  <c r="C130" i="19"/>
  <c r="K129" i="19"/>
  <c r="I129" i="19"/>
  <c r="G129" i="19"/>
  <c r="E129" i="19"/>
  <c r="C129" i="19"/>
  <c r="K128" i="19"/>
  <c r="I128" i="19"/>
  <c r="G128" i="19"/>
  <c r="E128" i="19"/>
  <c r="C128" i="19"/>
  <c r="K127" i="19"/>
  <c r="X127" i="19" s="1"/>
  <c r="I127" i="19"/>
  <c r="W127" i="19" s="1"/>
  <c r="G127" i="19"/>
  <c r="E127" i="19"/>
  <c r="C127" i="19"/>
  <c r="K126" i="19"/>
  <c r="I126" i="19"/>
  <c r="G126" i="19"/>
  <c r="E126" i="19"/>
  <c r="C126" i="19"/>
  <c r="K125" i="19"/>
  <c r="I125" i="19"/>
  <c r="W125" i="19" s="1"/>
  <c r="G125" i="19"/>
  <c r="E125" i="19"/>
  <c r="C125" i="19"/>
  <c r="K124" i="19"/>
  <c r="I124" i="19"/>
  <c r="G124" i="19"/>
  <c r="E124" i="19"/>
  <c r="C124" i="19"/>
  <c r="K123" i="19"/>
  <c r="X123" i="19" s="1"/>
  <c r="I123" i="19"/>
  <c r="W123" i="19" s="1"/>
  <c r="G123" i="19"/>
  <c r="E123" i="19"/>
  <c r="C123" i="19"/>
  <c r="K122" i="19"/>
  <c r="I122" i="19"/>
  <c r="G122" i="19"/>
  <c r="E122" i="19"/>
  <c r="C122" i="19"/>
  <c r="K121" i="19"/>
  <c r="I121" i="19"/>
  <c r="W121" i="19" s="1"/>
  <c r="G121" i="19"/>
  <c r="E121" i="19"/>
  <c r="C121" i="19"/>
  <c r="K120" i="19"/>
  <c r="I120" i="19"/>
  <c r="G120" i="19"/>
  <c r="E120" i="19"/>
  <c r="C120" i="19"/>
  <c r="K119" i="19"/>
  <c r="X119" i="19" s="1"/>
  <c r="I119" i="19"/>
  <c r="W119" i="19" s="1"/>
  <c r="G119" i="19"/>
  <c r="E119" i="19"/>
  <c r="C119" i="19"/>
  <c r="K118" i="19"/>
  <c r="I118" i="19"/>
  <c r="G118" i="19"/>
  <c r="E118" i="19"/>
  <c r="C118" i="19"/>
  <c r="K117" i="19"/>
  <c r="I117" i="19"/>
  <c r="W117" i="19" s="1"/>
  <c r="G117" i="19"/>
  <c r="E117" i="19"/>
  <c r="C117" i="19"/>
  <c r="K116" i="19"/>
  <c r="I116" i="19"/>
  <c r="G116" i="19"/>
  <c r="E116" i="19"/>
  <c r="C116" i="19"/>
  <c r="K115" i="19"/>
  <c r="X115" i="19" s="1"/>
  <c r="I115" i="19"/>
  <c r="W115" i="19" s="1"/>
  <c r="G115" i="19"/>
  <c r="E115" i="19"/>
  <c r="C115" i="19"/>
  <c r="K114" i="19"/>
  <c r="I114" i="19"/>
  <c r="G114" i="19"/>
  <c r="E114" i="19"/>
  <c r="C114" i="19"/>
  <c r="K113" i="19"/>
  <c r="I113" i="19"/>
  <c r="W113" i="19" s="1"/>
  <c r="G113" i="19"/>
  <c r="E113" i="19"/>
  <c r="C113" i="19"/>
  <c r="K112" i="19"/>
  <c r="I112" i="19"/>
  <c r="G112" i="19"/>
  <c r="E112" i="19"/>
  <c r="C112" i="19"/>
  <c r="K111" i="19"/>
  <c r="X111" i="19" s="1"/>
  <c r="I111" i="19"/>
  <c r="W111" i="19" s="1"/>
  <c r="G111" i="19"/>
  <c r="E111" i="19"/>
  <c r="C111" i="19"/>
  <c r="K110" i="19"/>
  <c r="I110" i="19"/>
  <c r="G110" i="19"/>
  <c r="E110" i="19"/>
  <c r="C110" i="19"/>
  <c r="K109" i="19"/>
  <c r="I109" i="19"/>
  <c r="W109" i="19" s="1"/>
  <c r="G109" i="19"/>
  <c r="E109" i="19"/>
  <c r="C109" i="19"/>
  <c r="K108" i="19"/>
  <c r="I108" i="19"/>
  <c r="G108" i="19"/>
  <c r="E108" i="19"/>
  <c r="C108" i="19"/>
  <c r="K107" i="19"/>
  <c r="X107" i="19" s="1"/>
  <c r="I107" i="19"/>
  <c r="W107" i="19" s="1"/>
  <c r="G107" i="19"/>
  <c r="E107" i="19"/>
  <c r="C107" i="19"/>
  <c r="K106" i="19"/>
  <c r="I106" i="19"/>
  <c r="G106" i="19"/>
  <c r="E106" i="19"/>
  <c r="C106" i="19"/>
  <c r="K105" i="19"/>
  <c r="I105" i="19"/>
  <c r="W105" i="19" s="1"/>
  <c r="G105" i="19"/>
  <c r="E105" i="19"/>
  <c r="C105" i="19"/>
  <c r="K104" i="19"/>
  <c r="I104" i="19"/>
  <c r="G104" i="19"/>
  <c r="E104" i="19"/>
  <c r="C104" i="19"/>
  <c r="K103" i="19"/>
  <c r="X103" i="19" s="1"/>
  <c r="I103" i="19"/>
  <c r="W103" i="19" s="1"/>
  <c r="G103" i="19"/>
  <c r="E103" i="19"/>
  <c r="C103" i="19"/>
  <c r="K102" i="19"/>
  <c r="I102" i="19"/>
  <c r="G102" i="19"/>
  <c r="E102" i="19"/>
  <c r="C102" i="19"/>
  <c r="K101" i="19"/>
  <c r="I101" i="19"/>
  <c r="W101" i="19" s="1"/>
  <c r="G101" i="19"/>
  <c r="E101" i="19"/>
  <c r="C101" i="19"/>
  <c r="K100" i="19"/>
  <c r="I100" i="19"/>
  <c r="G100" i="19"/>
  <c r="E100" i="19"/>
  <c r="C100" i="19"/>
  <c r="K99" i="19"/>
  <c r="X99" i="19" s="1"/>
  <c r="I99" i="19"/>
  <c r="W99" i="19" s="1"/>
  <c r="G99" i="19"/>
  <c r="E99" i="19"/>
  <c r="C99" i="19"/>
  <c r="K98" i="19"/>
  <c r="I98" i="19"/>
  <c r="G98" i="19"/>
  <c r="E98" i="19"/>
  <c r="C98" i="19"/>
  <c r="K97" i="19"/>
  <c r="I97" i="19"/>
  <c r="W97" i="19" s="1"/>
  <c r="G97" i="19"/>
  <c r="E97" i="19"/>
  <c r="C97" i="19"/>
  <c r="K96" i="19"/>
  <c r="I96" i="19"/>
  <c r="G96" i="19"/>
  <c r="E96" i="19"/>
  <c r="C96" i="19"/>
  <c r="K95" i="19"/>
  <c r="X95" i="19" s="1"/>
  <c r="I95" i="19"/>
  <c r="W95" i="19" s="1"/>
  <c r="G95" i="19"/>
  <c r="E95" i="19"/>
  <c r="C95" i="19"/>
  <c r="K94" i="19"/>
  <c r="I94" i="19"/>
  <c r="G94" i="19"/>
  <c r="E94" i="19"/>
  <c r="C94" i="19"/>
  <c r="K93" i="19"/>
  <c r="I93" i="19"/>
  <c r="W93" i="19" s="1"/>
  <c r="G93" i="19"/>
  <c r="E93" i="19"/>
  <c r="C93" i="19"/>
  <c r="K92" i="19"/>
  <c r="I92" i="19"/>
  <c r="G92" i="19"/>
  <c r="E92" i="19"/>
  <c r="C92" i="19"/>
  <c r="K91" i="19"/>
  <c r="X91" i="19" s="1"/>
  <c r="I91" i="19"/>
  <c r="W91" i="19" s="1"/>
  <c r="G91" i="19"/>
  <c r="E91" i="19"/>
  <c r="C91" i="19"/>
  <c r="K90" i="19"/>
  <c r="I90" i="19"/>
  <c r="G90" i="19"/>
  <c r="E90" i="19"/>
  <c r="C90" i="19"/>
  <c r="K89" i="19"/>
  <c r="I89" i="19"/>
  <c r="W89" i="19" s="1"/>
  <c r="G89" i="19"/>
  <c r="E89" i="19"/>
  <c r="C89" i="19"/>
  <c r="K88" i="19"/>
  <c r="I88" i="19"/>
  <c r="G88" i="19"/>
  <c r="E88" i="19"/>
  <c r="C88" i="19"/>
  <c r="K87" i="19"/>
  <c r="X87" i="19" s="1"/>
  <c r="I87" i="19"/>
  <c r="W87" i="19" s="1"/>
  <c r="G87" i="19"/>
  <c r="E87" i="19"/>
  <c r="C87" i="19"/>
  <c r="K86" i="19"/>
  <c r="I86" i="19"/>
  <c r="G86" i="19"/>
  <c r="E86" i="19"/>
  <c r="C86" i="19"/>
  <c r="K85" i="19"/>
  <c r="I85" i="19"/>
  <c r="W85" i="19" s="1"/>
  <c r="G85" i="19"/>
  <c r="E85" i="19"/>
  <c r="C85" i="19"/>
  <c r="K84" i="19"/>
  <c r="I84" i="19"/>
  <c r="G84" i="19"/>
  <c r="E84" i="19"/>
  <c r="C84" i="19"/>
  <c r="K83" i="19"/>
  <c r="X83" i="19" s="1"/>
  <c r="I83" i="19"/>
  <c r="W83" i="19" s="1"/>
  <c r="G83" i="19"/>
  <c r="E83" i="19"/>
  <c r="C83" i="19"/>
  <c r="K82" i="19"/>
  <c r="I82" i="19"/>
  <c r="G82" i="19"/>
  <c r="E82" i="19"/>
  <c r="C82" i="19"/>
  <c r="K81" i="19"/>
  <c r="I81" i="19"/>
  <c r="W81" i="19" s="1"/>
  <c r="G81" i="19"/>
  <c r="E81" i="19"/>
  <c r="C81" i="19"/>
  <c r="K80" i="19"/>
  <c r="X80" i="19" s="1"/>
  <c r="I80" i="19"/>
  <c r="G80" i="19"/>
  <c r="E80" i="19"/>
  <c r="C80" i="19"/>
  <c r="T80" i="19" s="1"/>
  <c r="K79" i="19"/>
  <c r="I79" i="19"/>
  <c r="G79" i="19"/>
  <c r="E79" i="19"/>
  <c r="C79" i="19"/>
  <c r="K78" i="19"/>
  <c r="I78" i="19"/>
  <c r="G78" i="19"/>
  <c r="E78" i="19"/>
  <c r="C78" i="19"/>
  <c r="K77" i="19"/>
  <c r="I77" i="19"/>
  <c r="G77" i="19"/>
  <c r="E77" i="19"/>
  <c r="C77" i="19"/>
  <c r="K76" i="19"/>
  <c r="I76" i="19"/>
  <c r="W76" i="19" s="1"/>
  <c r="G76" i="19"/>
  <c r="E76" i="19"/>
  <c r="C76" i="19"/>
  <c r="X75" i="19"/>
  <c r="T75" i="19"/>
  <c r="K75" i="19"/>
  <c r="I75" i="19"/>
  <c r="G75" i="19"/>
  <c r="E75" i="19"/>
  <c r="C75" i="19"/>
  <c r="K74" i="19"/>
  <c r="X74" i="19" s="1"/>
  <c r="I74" i="19"/>
  <c r="W74" i="19" s="1"/>
  <c r="G74" i="19"/>
  <c r="E74" i="19"/>
  <c r="C74" i="19"/>
  <c r="X73" i="19"/>
  <c r="K73" i="19"/>
  <c r="I73" i="19"/>
  <c r="G73" i="19"/>
  <c r="E73" i="19"/>
  <c r="C73" i="19"/>
  <c r="K72" i="19"/>
  <c r="X72" i="19" s="1"/>
  <c r="I72" i="19"/>
  <c r="G72" i="19"/>
  <c r="E72" i="19"/>
  <c r="C72" i="19"/>
  <c r="T72" i="19" s="1"/>
  <c r="K71" i="19"/>
  <c r="I71" i="19"/>
  <c r="G71" i="19"/>
  <c r="E71" i="19"/>
  <c r="C71" i="19"/>
  <c r="K70" i="19"/>
  <c r="I70" i="19"/>
  <c r="G70" i="19"/>
  <c r="E70" i="19"/>
  <c r="C70" i="19"/>
  <c r="K69" i="19"/>
  <c r="I69" i="19"/>
  <c r="G69" i="19"/>
  <c r="E69" i="19"/>
  <c r="C69" i="19"/>
  <c r="K68" i="19"/>
  <c r="I68" i="19"/>
  <c r="W68" i="19" s="1"/>
  <c r="G68" i="19"/>
  <c r="E68" i="19"/>
  <c r="C68" i="19"/>
  <c r="X67" i="19"/>
  <c r="T67" i="19"/>
  <c r="K67" i="19"/>
  <c r="I67" i="19"/>
  <c r="G67" i="19"/>
  <c r="E67" i="19"/>
  <c r="C67" i="19"/>
  <c r="K66" i="19"/>
  <c r="X66" i="19" s="1"/>
  <c r="I66" i="19"/>
  <c r="W66" i="19" s="1"/>
  <c r="G66" i="19"/>
  <c r="E66" i="19"/>
  <c r="C66" i="19"/>
  <c r="X65" i="19"/>
  <c r="K65" i="19"/>
  <c r="I65" i="19"/>
  <c r="G65" i="19"/>
  <c r="E65" i="19"/>
  <c r="C65" i="19"/>
  <c r="K64" i="19"/>
  <c r="X64" i="19" s="1"/>
  <c r="I64" i="19"/>
  <c r="G64" i="19"/>
  <c r="E64" i="19"/>
  <c r="C64" i="19"/>
  <c r="T64" i="19" s="1"/>
  <c r="K63" i="19"/>
  <c r="I63" i="19"/>
  <c r="G63" i="19"/>
  <c r="E63" i="19"/>
  <c r="C63" i="19"/>
  <c r="K62" i="19"/>
  <c r="I62" i="19"/>
  <c r="G62" i="19"/>
  <c r="E62" i="19"/>
  <c r="C62" i="19"/>
  <c r="K61" i="19"/>
  <c r="I61" i="19"/>
  <c r="G61" i="19"/>
  <c r="E61" i="19"/>
  <c r="C61" i="19"/>
  <c r="K60" i="19"/>
  <c r="I60" i="19"/>
  <c r="W60" i="19" s="1"/>
  <c r="G60" i="19"/>
  <c r="E60" i="19"/>
  <c r="C60" i="19"/>
  <c r="X59" i="19"/>
  <c r="T59" i="19"/>
  <c r="K59" i="19"/>
  <c r="I59" i="19"/>
  <c r="G59" i="19"/>
  <c r="E59" i="19"/>
  <c r="C59" i="19"/>
  <c r="K58" i="19"/>
  <c r="X58" i="19" s="1"/>
  <c r="I58" i="19"/>
  <c r="W58" i="19" s="1"/>
  <c r="G58" i="19"/>
  <c r="E58" i="19"/>
  <c r="C58" i="19"/>
  <c r="X57" i="19"/>
  <c r="K57" i="19"/>
  <c r="I57" i="19"/>
  <c r="G57" i="19"/>
  <c r="E57" i="19"/>
  <c r="C57" i="19"/>
  <c r="K56" i="19"/>
  <c r="X56" i="19" s="1"/>
  <c r="I56" i="19"/>
  <c r="G56" i="19"/>
  <c r="E56" i="19"/>
  <c r="C56" i="19"/>
  <c r="T56" i="19" s="1"/>
  <c r="K55" i="19"/>
  <c r="I55" i="19"/>
  <c r="G55" i="19"/>
  <c r="E55" i="19"/>
  <c r="C55" i="19"/>
  <c r="K54" i="19"/>
  <c r="I54" i="19"/>
  <c r="G54" i="19"/>
  <c r="E54" i="19"/>
  <c r="C54" i="19"/>
  <c r="K53" i="19"/>
  <c r="I53" i="19"/>
  <c r="G53" i="19"/>
  <c r="E53" i="19"/>
  <c r="C53" i="19"/>
  <c r="K52" i="19"/>
  <c r="I52" i="19"/>
  <c r="W52" i="19" s="1"/>
  <c r="G52" i="19"/>
  <c r="E52" i="19"/>
  <c r="C52" i="19"/>
  <c r="X51" i="19"/>
  <c r="T51" i="19"/>
  <c r="K51" i="19"/>
  <c r="I51" i="19"/>
  <c r="G51" i="19"/>
  <c r="E51" i="19"/>
  <c r="C51" i="19"/>
  <c r="K50" i="19"/>
  <c r="X50" i="19" s="1"/>
  <c r="I50" i="19"/>
  <c r="W50" i="19" s="1"/>
  <c r="G50" i="19"/>
  <c r="E50" i="19"/>
  <c r="C50" i="19"/>
  <c r="X49" i="19"/>
  <c r="K49" i="19"/>
  <c r="I49" i="19"/>
  <c r="G49" i="19"/>
  <c r="E49" i="19"/>
  <c r="C49" i="19"/>
  <c r="K48" i="19"/>
  <c r="X48" i="19" s="1"/>
  <c r="I48" i="19"/>
  <c r="G48" i="19"/>
  <c r="E48" i="19"/>
  <c r="C48" i="19"/>
  <c r="T48" i="19" s="1"/>
  <c r="K47" i="19"/>
  <c r="I47" i="19"/>
  <c r="G47" i="19"/>
  <c r="E47" i="19"/>
  <c r="C47" i="19"/>
  <c r="K46" i="19"/>
  <c r="I46" i="19"/>
  <c r="G46" i="19"/>
  <c r="E46" i="19"/>
  <c r="C46" i="19"/>
  <c r="K45" i="19"/>
  <c r="I45" i="19"/>
  <c r="G45" i="19"/>
  <c r="E45" i="19"/>
  <c r="C45" i="19"/>
  <c r="K44" i="19"/>
  <c r="I44" i="19"/>
  <c r="W44" i="19" s="1"/>
  <c r="G44" i="19"/>
  <c r="E44" i="19"/>
  <c r="C44" i="19"/>
  <c r="X43" i="19"/>
  <c r="T43" i="19"/>
  <c r="K43" i="19"/>
  <c r="I43" i="19"/>
  <c r="G43" i="19"/>
  <c r="E43" i="19"/>
  <c r="C43" i="19"/>
  <c r="K42" i="19"/>
  <c r="X42" i="19" s="1"/>
  <c r="I42" i="19"/>
  <c r="W42" i="19" s="1"/>
  <c r="G42" i="19"/>
  <c r="E42" i="19"/>
  <c r="C42" i="19"/>
  <c r="X41" i="19"/>
  <c r="K41" i="19"/>
  <c r="I41" i="19"/>
  <c r="G41" i="19"/>
  <c r="E41" i="19"/>
  <c r="C41" i="19"/>
  <c r="W40" i="19"/>
  <c r="K40" i="19"/>
  <c r="X40" i="19" s="1"/>
  <c r="I40" i="19"/>
  <c r="G40" i="19"/>
  <c r="E40" i="19"/>
  <c r="C40" i="19"/>
  <c r="T40" i="19" s="1"/>
  <c r="K39" i="19"/>
  <c r="I39" i="19"/>
  <c r="G39" i="19"/>
  <c r="E39" i="19"/>
  <c r="C39" i="19"/>
  <c r="W38" i="19"/>
  <c r="K38" i="19"/>
  <c r="X38" i="19" s="1"/>
  <c r="I38" i="19"/>
  <c r="G38" i="19"/>
  <c r="E38" i="19"/>
  <c r="C38" i="19"/>
  <c r="T38" i="19" s="1"/>
  <c r="K37" i="19"/>
  <c r="I37" i="19"/>
  <c r="W37" i="19" s="1"/>
  <c r="G37" i="19"/>
  <c r="E37" i="19"/>
  <c r="C37" i="19"/>
  <c r="AA36" i="19"/>
  <c r="X36" i="19"/>
  <c r="K36" i="19"/>
  <c r="I36" i="19"/>
  <c r="W36" i="19" s="1"/>
  <c r="G36" i="19"/>
  <c r="E36" i="19"/>
  <c r="C36" i="19"/>
  <c r="K35" i="19"/>
  <c r="X35" i="19" s="1"/>
  <c r="I35" i="19"/>
  <c r="G35" i="19"/>
  <c r="E35" i="19"/>
  <c r="C35" i="19"/>
  <c r="T35" i="19" s="1"/>
  <c r="K34" i="19"/>
  <c r="I34" i="19"/>
  <c r="W34" i="19" s="1"/>
  <c r="G34" i="19"/>
  <c r="E34" i="19"/>
  <c r="C34" i="19"/>
  <c r="K33" i="19"/>
  <c r="I33" i="19"/>
  <c r="G33" i="19"/>
  <c r="E33" i="19"/>
  <c r="C33" i="19"/>
  <c r="K32" i="19"/>
  <c r="I32" i="19"/>
  <c r="G32" i="19"/>
  <c r="E32" i="19"/>
  <c r="C32" i="19"/>
  <c r="K31" i="19"/>
  <c r="I31" i="19"/>
  <c r="W31" i="19" s="1"/>
  <c r="G31" i="19"/>
  <c r="E31" i="19"/>
  <c r="C31" i="19"/>
  <c r="X30" i="19"/>
  <c r="T30" i="19"/>
  <c r="K30" i="19"/>
  <c r="I30" i="19"/>
  <c r="G30" i="19"/>
  <c r="E30" i="19"/>
  <c r="C30" i="19"/>
  <c r="K29" i="19"/>
  <c r="X29" i="19" s="1"/>
  <c r="I29" i="19"/>
  <c r="W29" i="19" s="1"/>
  <c r="G29" i="19"/>
  <c r="E29" i="19"/>
  <c r="C29" i="19"/>
  <c r="K28" i="19"/>
  <c r="I28" i="19"/>
  <c r="W28" i="19" s="1"/>
  <c r="G28" i="19"/>
  <c r="E28" i="19"/>
  <c r="C28" i="19"/>
  <c r="K27" i="19"/>
  <c r="I27" i="19"/>
  <c r="G27" i="19"/>
  <c r="E27" i="19"/>
  <c r="C27" i="19"/>
  <c r="K26" i="19"/>
  <c r="I26" i="19"/>
  <c r="G26" i="19"/>
  <c r="E26" i="19"/>
  <c r="C26" i="19"/>
  <c r="K25" i="19"/>
  <c r="I25" i="19"/>
  <c r="G25" i="19"/>
  <c r="E25" i="19"/>
  <c r="C25" i="19"/>
  <c r="W24" i="19"/>
  <c r="K24" i="19"/>
  <c r="I24" i="19"/>
  <c r="G24" i="19"/>
  <c r="E24" i="19"/>
  <c r="C24" i="19"/>
  <c r="AA23" i="19"/>
  <c r="K23" i="19"/>
  <c r="I23" i="19"/>
  <c r="G23" i="19"/>
  <c r="E23" i="19"/>
  <c r="C23" i="19"/>
  <c r="AA22" i="19"/>
  <c r="X22" i="19"/>
  <c r="K22" i="19"/>
  <c r="I22" i="19"/>
  <c r="G22" i="19"/>
  <c r="E22" i="19"/>
  <c r="C22" i="19"/>
  <c r="AA21" i="19"/>
  <c r="X21" i="19"/>
  <c r="K21" i="19"/>
  <c r="I21" i="19"/>
  <c r="G21" i="19"/>
  <c r="E21" i="19"/>
  <c r="C21" i="19"/>
  <c r="T21" i="19" s="1"/>
  <c r="AA20" i="19"/>
  <c r="K20" i="19"/>
  <c r="X20" i="19" s="1"/>
  <c r="I20" i="19"/>
  <c r="W20" i="19" s="1"/>
  <c r="G20" i="19"/>
  <c r="E20" i="19"/>
  <c r="C20" i="19"/>
  <c r="AA19" i="19"/>
  <c r="AA24" i="19" s="1"/>
  <c r="K19" i="19"/>
  <c r="I19" i="19"/>
  <c r="W19" i="19" s="1"/>
  <c r="G19" i="19"/>
  <c r="E19" i="19"/>
  <c r="C19" i="19"/>
  <c r="X18" i="19"/>
  <c r="K18" i="19"/>
  <c r="I18" i="19"/>
  <c r="G18" i="19"/>
  <c r="E18" i="19"/>
  <c r="C18" i="19"/>
  <c r="T18" i="19" s="1"/>
  <c r="K17" i="19"/>
  <c r="I17" i="19"/>
  <c r="W17" i="19" s="1"/>
  <c r="G17" i="19"/>
  <c r="E17" i="19"/>
  <c r="C17" i="19"/>
  <c r="X16" i="19"/>
  <c r="K16" i="19"/>
  <c r="I16" i="19"/>
  <c r="G16" i="19"/>
  <c r="E16" i="19"/>
  <c r="C16" i="19"/>
  <c r="X15" i="19"/>
  <c r="K15" i="19"/>
  <c r="I15" i="19"/>
  <c r="G15" i="19"/>
  <c r="E15" i="19"/>
  <c r="C15" i="19"/>
  <c r="T15" i="19" s="1"/>
  <c r="W14" i="19"/>
  <c r="K14" i="19"/>
  <c r="I14" i="19"/>
  <c r="G14" i="19"/>
  <c r="E14" i="19"/>
  <c r="C14" i="19"/>
  <c r="K13" i="19"/>
  <c r="I13" i="19"/>
  <c r="W13" i="19" s="1"/>
  <c r="G13" i="19"/>
  <c r="E13" i="19"/>
  <c r="C13" i="19"/>
  <c r="X12" i="19"/>
  <c r="K12" i="19"/>
  <c r="I12" i="19"/>
  <c r="G12" i="19"/>
  <c r="E12" i="19"/>
  <c r="C12" i="19"/>
  <c r="W11" i="19"/>
  <c r="K11" i="19"/>
  <c r="I11" i="19"/>
  <c r="G11" i="19"/>
  <c r="E11" i="19"/>
  <c r="C11" i="19"/>
  <c r="X10" i="19"/>
  <c r="K10" i="19"/>
  <c r="I10" i="19"/>
  <c r="G10" i="19"/>
  <c r="E10" i="19"/>
  <c r="C10" i="19"/>
  <c r="X9" i="19"/>
  <c r="W9" i="19"/>
  <c r="K9" i="19"/>
  <c r="I9" i="19"/>
  <c r="G9" i="19"/>
  <c r="E9" i="19"/>
  <c r="C9" i="19"/>
  <c r="K8" i="19"/>
  <c r="X8" i="19" s="1"/>
  <c r="I8" i="19"/>
  <c r="W8" i="19" s="1"/>
  <c r="G8" i="19"/>
  <c r="E8" i="19"/>
  <c r="C8" i="19"/>
  <c r="X7" i="19"/>
  <c r="K7" i="19"/>
  <c r="I7" i="19"/>
  <c r="G7" i="19"/>
  <c r="E7" i="19"/>
  <c r="C7" i="19"/>
  <c r="Q6" i="19"/>
  <c r="Q5" i="19"/>
  <c r="AA15" i="19" s="1"/>
  <c r="N5" i="19"/>
  <c r="AA12" i="19" s="1"/>
  <c r="R6" i="19"/>
  <c r="N6" i="19"/>
  <c r="X155" i="19"/>
  <c r="H28" i="9"/>
  <c r="H29" i="9"/>
  <c r="H30" i="9"/>
  <c r="H31" i="9"/>
  <c r="H27" i="9"/>
  <c r="Y1" i="17"/>
  <c r="AA9" i="17" s="1"/>
  <c r="K352" i="17"/>
  <c r="I352" i="17"/>
  <c r="G352" i="17"/>
  <c r="E352" i="17"/>
  <c r="C352" i="17"/>
  <c r="K351" i="17"/>
  <c r="I351" i="17"/>
  <c r="G351" i="17"/>
  <c r="E351" i="17"/>
  <c r="C351" i="17"/>
  <c r="K350" i="17"/>
  <c r="I350" i="17"/>
  <c r="G350" i="17"/>
  <c r="E350" i="17"/>
  <c r="C350" i="17"/>
  <c r="K349" i="17"/>
  <c r="I349" i="17"/>
  <c r="G349" i="17"/>
  <c r="E349" i="17"/>
  <c r="C349" i="17"/>
  <c r="K348" i="17"/>
  <c r="I348" i="17"/>
  <c r="G348" i="17"/>
  <c r="E348" i="17"/>
  <c r="C348" i="17"/>
  <c r="K347" i="17"/>
  <c r="I347" i="17"/>
  <c r="G347" i="17"/>
  <c r="E347" i="17"/>
  <c r="C347" i="17"/>
  <c r="K346" i="17"/>
  <c r="I346" i="17"/>
  <c r="G346" i="17"/>
  <c r="E346" i="17"/>
  <c r="C346" i="17"/>
  <c r="K345" i="17"/>
  <c r="I345" i="17"/>
  <c r="G345" i="17"/>
  <c r="E345" i="17"/>
  <c r="C345" i="17"/>
  <c r="K344" i="17"/>
  <c r="I344" i="17"/>
  <c r="G344" i="17"/>
  <c r="E344" i="17"/>
  <c r="C344" i="17"/>
  <c r="K343" i="17"/>
  <c r="I343" i="17"/>
  <c r="G343" i="17"/>
  <c r="E343" i="17"/>
  <c r="C343" i="17"/>
  <c r="K342" i="17"/>
  <c r="I342" i="17"/>
  <c r="G342" i="17"/>
  <c r="E342" i="17"/>
  <c r="C342" i="17"/>
  <c r="K341" i="17"/>
  <c r="I341" i="17"/>
  <c r="G341" i="17"/>
  <c r="E341" i="17"/>
  <c r="C341" i="17"/>
  <c r="K340" i="17"/>
  <c r="I340" i="17"/>
  <c r="G340" i="17"/>
  <c r="E340" i="17"/>
  <c r="C340" i="17"/>
  <c r="K339" i="17"/>
  <c r="I339" i="17"/>
  <c r="G339" i="17"/>
  <c r="E339" i="17"/>
  <c r="C339" i="17"/>
  <c r="K338" i="17"/>
  <c r="I338" i="17"/>
  <c r="G338" i="17"/>
  <c r="E338" i="17"/>
  <c r="C338" i="17"/>
  <c r="K337" i="17"/>
  <c r="I337" i="17"/>
  <c r="G337" i="17"/>
  <c r="E337" i="17"/>
  <c r="C337" i="17"/>
  <c r="K336" i="17"/>
  <c r="I336" i="17"/>
  <c r="G336" i="17"/>
  <c r="E336" i="17"/>
  <c r="C336" i="17"/>
  <c r="K335" i="17"/>
  <c r="I335" i="17"/>
  <c r="G335" i="17"/>
  <c r="E335" i="17"/>
  <c r="C335" i="17"/>
  <c r="K334" i="17"/>
  <c r="I334" i="17"/>
  <c r="G334" i="17"/>
  <c r="E334" i="17"/>
  <c r="C334" i="17"/>
  <c r="K333" i="17"/>
  <c r="I333" i="17"/>
  <c r="G333" i="17"/>
  <c r="E333" i="17"/>
  <c r="C333" i="17"/>
  <c r="K332" i="17"/>
  <c r="I332" i="17"/>
  <c r="G332" i="17"/>
  <c r="E332" i="17"/>
  <c r="C332" i="17"/>
  <c r="K331" i="17"/>
  <c r="I331" i="17"/>
  <c r="G331" i="17"/>
  <c r="E331" i="17"/>
  <c r="C331" i="17"/>
  <c r="K330" i="17"/>
  <c r="I330" i="17"/>
  <c r="G330" i="17"/>
  <c r="E330" i="17"/>
  <c r="C330" i="17"/>
  <c r="K329" i="17"/>
  <c r="I329" i="17"/>
  <c r="G329" i="17"/>
  <c r="E329" i="17"/>
  <c r="C329" i="17"/>
  <c r="K328" i="17"/>
  <c r="I328" i="17"/>
  <c r="G328" i="17"/>
  <c r="E328" i="17"/>
  <c r="C328" i="17"/>
  <c r="K327" i="17"/>
  <c r="I327" i="17"/>
  <c r="G327" i="17"/>
  <c r="E327" i="17"/>
  <c r="C327" i="17"/>
  <c r="K326" i="17"/>
  <c r="I326" i="17"/>
  <c r="G326" i="17"/>
  <c r="E326" i="17"/>
  <c r="C326" i="17"/>
  <c r="K325" i="17"/>
  <c r="I325" i="17"/>
  <c r="G325" i="17"/>
  <c r="E325" i="17"/>
  <c r="C325" i="17"/>
  <c r="K324" i="17"/>
  <c r="I324" i="17"/>
  <c r="G324" i="17"/>
  <c r="E324" i="17"/>
  <c r="C324" i="17"/>
  <c r="K323" i="17"/>
  <c r="I323" i="17"/>
  <c r="G323" i="17"/>
  <c r="E323" i="17"/>
  <c r="C323" i="17"/>
  <c r="K322" i="17"/>
  <c r="I322" i="17"/>
  <c r="G322" i="17"/>
  <c r="E322" i="17"/>
  <c r="C322" i="17"/>
  <c r="K321" i="17"/>
  <c r="I321" i="17"/>
  <c r="G321" i="17"/>
  <c r="E321" i="17"/>
  <c r="C321" i="17"/>
  <c r="K320" i="17"/>
  <c r="I320" i="17"/>
  <c r="G320" i="17"/>
  <c r="E320" i="17"/>
  <c r="C320" i="17"/>
  <c r="K319" i="17"/>
  <c r="I319" i="17"/>
  <c r="G319" i="17"/>
  <c r="E319" i="17"/>
  <c r="C319" i="17"/>
  <c r="K318" i="17"/>
  <c r="I318" i="17"/>
  <c r="G318" i="17"/>
  <c r="E318" i="17"/>
  <c r="C318" i="17"/>
  <c r="K317" i="17"/>
  <c r="I317" i="17"/>
  <c r="G317" i="17"/>
  <c r="E317" i="17"/>
  <c r="C317" i="17"/>
  <c r="K316" i="17"/>
  <c r="I316" i="17"/>
  <c r="G316" i="17"/>
  <c r="E316" i="17"/>
  <c r="C316" i="17"/>
  <c r="K315" i="17"/>
  <c r="I315" i="17"/>
  <c r="G315" i="17"/>
  <c r="E315" i="17"/>
  <c r="C315" i="17"/>
  <c r="K314" i="17"/>
  <c r="I314" i="17"/>
  <c r="G314" i="17"/>
  <c r="E314" i="17"/>
  <c r="C314" i="17"/>
  <c r="K313" i="17"/>
  <c r="I313" i="17"/>
  <c r="G313" i="17"/>
  <c r="E313" i="17"/>
  <c r="C313" i="17"/>
  <c r="K312" i="17"/>
  <c r="I312" i="17"/>
  <c r="G312" i="17"/>
  <c r="E312" i="17"/>
  <c r="C312" i="17"/>
  <c r="K311" i="17"/>
  <c r="I311" i="17"/>
  <c r="G311" i="17"/>
  <c r="E311" i="17"/>
  <c r="C311" i="17"/>
  <c r="K310" i="17"/>
  <c r="I310" i="17"/>
  <c r="G310" i="17"/>
  <c r="E310" i="17"/>
  <c r="C310" i="17"/>
  <c r="K309" i="17"/>
  <c r="I309" i="17"/>
  <c r="G309" i="17"/>
  <c r="E309" i="17"/>
  <c r="C309" i="17"/>
  <c r="K308" i="17"/>
  <c r="I308" i="17"/>
  <c r="G308" i="17"/>
  <c r="E308" i="17"/>
  <c r="C308" i="17"/>
  <c r="K307" i="17"/>
  <c r="I307" i="17"/>
  <c r="G307" i="17"/>
  <c r="E307" i="17"/>
  <c r="C307" i="17"/>
  <c r="K306" i="17"/>
  <c r="I306" i="17"/>
  <c r="G306" i="17"/>
  <c r="E306" i="17"/>
  <c r="C306" i="17"/>
  <c r="K305" i="17"/>
  <c r="I305" i="17"/>
  <c r="G305" i="17"/>
  <c r="E305" i="17"/>
  <c r="C305" i="17"/>
  <c r="K304" i="17"/>
  <c r="I304" i="17"/>
  <c r="G304" i="17"/>
  <c r="E304" i="17"/>
  <c r="C304" i="17"/>
  <c r="K303" i="17"/>
  <c r="I303" i="17"/>
  <c r="G303" i="17"/>
  <c r="E303" i="17"/>
  <c r="C303" i="17"/>
  <c r="K302" i="17"/>
  <c r="I302" i="17"/>
  <c r="G302" i="17"/>
  <c r="E302" i="17"/>
  <c r="C302" i="17"/>
  <c r="K301" i="17"/>
  <c r="I301" i="17"/>
  <c r="G301" i="17"/>
  <c r="E301" i="17"/>
  <c r="C301" i="17"/>
  <c r="K300" i="17"/>
  <c r="I300" i="17"/>
  <c r="G300" i="17"/>
  <c r="E300" i="17"/>
  <c r="C300" i="17"/>
  <c r="K299" i="17"/>
  <c r="I299" i="17"/>
  <c r="G299" i="17"/>
  <c r="E299" i="17"/>
  <c r="C299" i="17"/>
  <c r="K298" i="17"/>
  <c r="I298" i="17"/>
  <c r="G298" i="17"/>
  <c r="E298" i="17"/>
  <c r="C298" i="17"/>
  <c r="K297" i="17"/>
  <c r="I297" i="17"/>
  <c r="G297" i="17"/>
  <c r="E297" i="17"/>
  <c r="C297" i="17"/>
  <c r="K296" i="17"/>
  <c r="I296" i="17"/>
  <c r="G296" i="17"/>
  <c r="E296" i="17"/>
  <c r="C296" i="17"/>
  <c r="K295" i="17"/>
  <c r="I295" i="17"/>
  <c r="G295" i="17"/>
  <c r="E295" i="17"/>
  <c r="C295" i="17"/>
  <c r="K294" i="17"/>
  <c r="I294" i="17"/>
  <c r="G294" i="17"/>
  <c r="E294" i="17"/>
  <c r="C294" i="17"/>
  <c r="K293" i="17"/>
  <c r="I293" i="17"/>
  <c r="G293" i="17"/>
  <c r="E293" i="17"/>
  <c r="C293" i="17"/>
  <c r="K292" i="17"/>
  <c r="I292" i="17"/>
  <c r="G292" i="17"/>
  <c r="E292" i="17"/>
  <c r="C292" i="17"/>
  <c r="K291" i="17"/>
  <c r="I291" i="17"/>
  <c r="G291" i="17"/>
  <c r="E291" i="17"/>
  <c r="C291" i="17"/>
  <c r="K290" i="17"/>
  <c r="I290" i="17"/>
  <c r="G290" i="17"/>
  <c r="E290" i="17"/>
  <c r="C290" i="17"/>
  <c r="K289" i="17"/>
  <c r="I289" i="17"/>
  <c r="G289" i="17"/>
  <c r="E289" i="17"/>
  <c r="C289" i="17"/>
  <c r="K288" i="17"/>
  <c r="I288" i="17"/>
  <c r="G288" i="17"/>
  <c r="E288" i="17"/>
  <c r="C288" i="17"/>
  <c r="K287" i="17"/>
  <c r="I287" i="17"/>
  <c r="G287" i="17"/>
  <c r="E287" i="17"/>
  <c r="C287" i="17"/>
  <c r="K286" i="17"/>
  <c r="I286" i="17"/>
  <c r="G286" i="17"/>
  <c r="E286" i="17"/>
  <c r="C286" i="17"/>
  <c r="K285" i="17"/>
  <c r="I285" i="17"/>
  <c r="G285" i="17"/>
  <c r="E285" i="17"/>
  <c r="C285" i="17"/>
  <c r="K284" i="17"/>
  <c r="I284" i="17"/>
  <c r="G284" i="17"/>
  <c r="E284" i="17"/>
  <c r="C284" i="17"/>
  <c r="K283" i="17"/>
  <c r="I283" i="17"/>
  <c r="G283" i="17"/>
  <c r="E283" i="17"/>
  <c r="C283" i="17"/>
  <c r="K282" i="17"/>
  <c r="I282" i="17"/>
  <c r="G282" i="17"/>
  <c r="E282" i="17"/>
  <c r="C282" i="17"/>
  <c r="K281" i="17"/>
  <c r="I281" i="17"/>
  <c r="G281" i="17"/>
  <c r="E281" i="17"/>
  <c r="C281" i="17"/>
  <c r="K280" i="17"/>
  <c r="I280" i="17"/>
  <c r="G280" i="17"/>
  <c r="E280" i="17"/>
  <c r="C280" i="17"/>
  <c r="K279" i="17"/>
  <c r="I279" i="17"/>
  <c r="G279" i="17"/>
  <c r="E279" i="17"/>
  <c r="C279" i="17"/>
  <c r="K278" i="17"/>
  <c r="I278" i="17"/>
  <c r="G278" i="17"/>
  <c r="E278" i="17"/>
  <c r="C278" i="17"/>
  <c r="K277" i="17"/>
  <c r="I277" i="17"/>
  <c r="G277" i="17"/>
  <c r="E277" i="17"/>
  <c r="C277" i="17"/>
  <c r="K276" i="17"/>
  <c r="I276" i="17"/>
  <c r="G276" i="17"/>
  <c r="E276" i="17"/>
  <c r="C276" i="17"/>
  <c r="K275" i="17"/>
  <c r="I275" i="17"/>
  <c r="G275" i="17"/>
  <c r="E275" i="17"/>
  <c r="C275" i="17"/>
  <c r="K274" i="17"/>
  <c r="I274" i="17"/>
  <c r="G274" i="17"/>
  <c r="E274" i="17"/>
  <c r="C274" i="17"/>
  <c r="K273" i="17"/>
  <c r="I273" i="17"/>
  <c r="G273" i="17"/>
  <c r="E273" i="17"/>
  <c r="C273" i="17"/>
  <c r="K272" i="17"/>
  <c r="I272" i="17"/>
  <c r="G272" i="17"/>
  <c r="E272" i="17"/>
  <c r="C272" i="17"/>
  <c r="K271" i="17"/>
  <c r="I271" i="17"/>
  <c r="G271" i="17"/>
  <c r="E271" i="17"/>
  <c r="C271" i="17"/>
  <c r="K270" i="17"/>
  <c r="I270" i="17"/>
  <c r="G270" i="17"/>
  <c r="E270" i="17"/>
  <c r="C270" i="17"/>
  <c r="K269" i="17"/>
  <c r="I269" i="17"/>
  <c r="G269" i="17"/>
  <c r="E269" i="17"/>
  <c r="C269" i="17"/>
  <c r="K268" i="17"/>
  <c r="I268" i="17"/>
  <c r="G268" i="17"/>
  <c r="E268" i="17"/>
  <c r="C268" i="17"/>
  <c r="K267" i="17"/>
  <c r="I267" i="17"/>
  <c r="G267" i="17"/>
  <c r="E267" i="17"/>
  <c r="C267" i="17"/>
  <c r="K266" i="17"/>
  <c r="I266" i="17"/>
  <c r="G266" i="17"/>
  <c r="E266" i="17"/>
  <c r="C266" i="17"/>
  <c r="K265" i="17"/>
  <c r="I265" i="17"/>
  <c r="G265" i="17"/>
  <c r="E265" i="17"/>
  <c r="C265" i="17"/>
  <c r="K264" i="17"/>
  <c r="I264" i="17"/>
  <c r="G264" i="17"/>
  <c r="E264" i="17"/>
  <c r="C264" i="17"/>
  <c r="K263" i="17"/>
  <c r="I263" i="17"/>
  <c r="G263" i="17"/>
  <c r="E263" i="17"/>
  <c r="C263" i="17"/>
  <c r="K262" i="17"/>
  <c r="I262" i="17"/>
  <c r="G262" i="17"/>
  <c r="E262" i="17"/>
  <c r="C262" i="17"/>
  <c r="K261" i="17"/>
  <c r="I261" i="17"/>
  <c r="G261" i="17"/>
  <c r="E261" i="17"/>
  <c r="C261" i="17"/>
  <c r="K260" i="17"/>
  <c r="I260" i="17"/>
  <c r="G260" i="17"/>
  <c r="E260" i="17"/>
  <c r="C260" i="17"/>
  <c r="K259" i="17"/>
  <c r="I259" i="17"/>
  <c r="G259" i="17"/>
  <c r="E259" i="17"/>
  <c r="C259" i="17"/>
  <c r="K258" i="17"/>
  <c r="I258" i="17"/>
  <c r="G258" i="17"/>
  <c r="E258" i="17"/>
  <c r="C258" i="17"/>
  <c r="K257" i="17"/>
  <c r="I257" i="17"/>
  <c r="G257" i="17"/>
  <c r="E257" i="17"/>
  <c r="C257" i="17"/>
  <c r="K256" i="17"/>
  <c r="I256" i="17"/>
  <c r="G256" i="17"/>
  <c r="E256" i="17"/>
  <c r="C256" i="17"/>
  <c r="K255" i="17"/>
  <c r="I255" i="17"/>
  <c r="G255" i="17"/>
  <c r="E255" i="17"/>
  <c r="C255" i="17"/>
  <c r="K254" i="17"/>
  <c r="I254" i="17"/>
  <c r="G254" i="17"/>
  <c r="E254" i="17"/>
  <c r="C254" i="17"/>
  <c r="K253" i="17"/>
  <c r="I253" i="17"/>
  <c r="G253" i="17"/>
  <c r="E253" i="17"/>
  <c r="C253" i="17"/>
  <c r="K252" i="17"/>
  <c r="I252" i="17"/>
  <c r="G252" i="17"/>
  <c r="E252" i="17"/>
  <c r="C252" i="17"/>
  <c r="K251" i="17"/>
  <c r="I251" i="17"/>
  <c r="G251" i="17"/>
  <c r="E251" i="17"/>
  <c r="C251" i="17"/>
  <c r="K250" i="17"/>
  <c r="I250" i="17"/>
  <c r="G250" i="17"/>
  <c r="E250" i="17"/>
  <c r="C250" i="17"/>
  <c r="K249" i="17"/>
  <c r="I249" i="17"/>
  <c r="G249" i="17"/>
  <c r="E249" i="17"/>
  <c r="C249" i="17"/>
  <c r="K248" i="17"/>
  <c r="I248" i="17"/>
  <c r="G248" i="17"/>
  <c r="E248" i="17"/>
  <c r="C248" i="17"/>
  <c r="K247" i="17"/>
  <c r="I247" i="17"/>
  <c r="G247" i="17"/>
  <c r="E247" i="17"/>
  <c r="C247" i="17"/>
  <c r="K246" i="17"/>
  <c r="I246" i="17"/>
  <c r="G246" i="17"/>
  <c r="E246" i="17"/>
  <c r="C246" i="17"/>
  <c r="K245" i="17"/>
  <c r="I245" i="17"/>
  <c r="G245" i="17"/>
  <c r="E245" i="17"/>
  <c r="C245" i="17"/>
  <c r="K244" i="17"/>
  <c r="I244" i="17"/>
  <c r="G244" i="17"/>
  <c r="E244" i="17"/>
  <c r="C244" i="17"/>
  <c r="K243" i="17"/>
  <c r="I243" i="17"/>
  <c r="G243" i="17"/>
  <c r="E243" i="17"/>
  <c r="C243" i="17"/>
  <c r="K242" i="17"/>
  <c r="I242" i="17"/>
  <c r="G242" i="17"/>
  <c r="E242" i="17"/>
  <c r="C242" i="17"/>
  <c r="K241" i="17"/>
  <c r="I241" i="17"/>
  <c r="G241" i="17"/>
  <c r="E241" i="17"/>
  <c r="C241" i="17"/>
  <c r="K240" i="17"/>
  <c r="I240" i="17"/>
  <c r="G240" i="17"/>
  <c r="E240" i="17"/>
  <c r="C240" i="17"/>
  <c r="K239" i="17"/>
  <c r="I239" i="17"/>
  <c r="G239" i="17"/>
  <c r="E239" i="17"/>
  <c r="C239" i="17"/>
  <c r="K238" i="17"/>
  <c r="I238" i="17"/>
  <c r="G238" i="17"/>
  <c r="E238" i="17"/>
  <c r="C238" i="17"/>
  <c r="K237" i="17"/>
  <c r="I237" i="17"/>
  <c r="G237" i="17"/>
  <c r="E237" i="17"/>
  <c r="C237" i="17"/>
  <c r="K236" i="17"/>
  <c r="I236" i="17"/>
  <c r="G236" i="17"/>
  <c r="E236" i="17"/>
  <c r="C236" i="17"/>
  <c r="K235" i="17"/>
  <c r="I235" i="17"/>
  <c r="G235" i="17"/>
  <c r="E235" i="17"/>
  <c r="C235" i="17"/>
  <c r="K234" i="17"/>
  <c r="I234" i="17"/>
  <c r="G234" i="17"/>
  <c r="E234" i="17"/>
  <c r="C234" i="17"/>
  <c r="K233" i="17"/>
  <c r="I233" i="17"/>
  <c r="G233" i="17"/>
  <c r="E233" i="17"/>
  <c r="C233" i="17"/>
  <c r="K232" i="17"/>
  <c r="I232" i="17"/>
  <c r="G232" i="17"/>
  <c r="E232" i="17"/>
  <c r="C232" i="17"/>
  <c r="K231" i="17"/>
  <c r="I231" i="17"/>
  <c r="G231" i="17"/>
  <c r="E231" i="17"/>
  <c r="C231" i="17"/>
  <c r="K230" i="17"/>
  <c r="I230" i="17"/>
  <c r="G230" i="17"/>
  <c r="E230" i="17"/>
  <c r="C230" i="17"/>
  <c r="K229" i="17"/>
  <c r="I229" i="17"/>
  <c r="G229" i="17"/>
  <c r="E229" i="17"/>
  <c r="C229" i="17"/>
  <c r="K228" i="17"/>
  <c r="I228" i="17"/>
  <c r="G228" i="17"/>
  <c r="E228" i="17"/>
  <c r="C228" i="17"/>
  <c r="K227" i="17"/>
  <c r="I227" i="17"/>
  <c r="G227" i="17"/>
  <c r="E227" i="17"/>
  <c r="C227" i="17"/>
  <c r="K226" i="17"/>
  <c r="I226" i="17"/>
  <c r="G226" i="17"/>
  <c r="E226" i="17"/>
  <c r="C226" i="17"/>
  <c r="K225" i="17"/>
  <c r="I225" i="17"/>
  <c r="G225" i="17"/>
  <c r="E225" i="17"/>
  <c r="C225" i="17"/>
  <c r="K224" i="17"/>
  <c r="I224" i="17"/>
  <c r="G224" i="17"/>
  <c r="E224" i="17"/>
  <c r="C224" i="17"/>
  <c r="K223" i="17"/>
  <c r="I223" i="17"/>
  <c r="G223" i="17"/>
  <c r="E223" i="17"/>
  <c r="C223" i="17"/>
  <c r="K222" i="17"/>
  <c r="I222" i="17"/>
  <c r="G222" i="17"/>
  <c r="E222" i="17"/>
  <c r="C222" i="17"/>
  <c r="K221" i="17"/>
  <c r="I221" i="17"/>
  <c r="G221" i="17"/>
  <c r="E221" i="17"/>
  <c r="C221" i="17"/>
  <c r="K220" i="17"/>
  <c r="I220" i="17"/>
  <c r="G220" i="17"/>
  <c r="E220" i="17"/>
  <c r="C220" i="17"/>
  <c r="K219" i="17"/>
  <c r="I219" i="17"/>
  <c r="G219" i="17"/>
  <c r="E219" i="17"/>
  <c r="C219" i="17"/>
  <c r="K218" i="17"/>
  <c r="I218" i="17"/>
  <c r="G218" i="17"/>
  <c r="E218" i="17"/>
  <c r="C218" i="17"/>
  <c r="K217" i="17"/>
  <c r="I217" i="17"/>
  <c r="G217" i="17"/>
  <c r="E217" i="17"/>
  <c r="C217" i="17"/>
  <c r="K216" i="17"/>
  <c r="I216" i="17"/>
  <c r="G216" i="17"/>
  <c r="E216" i="17"/>
  <c r="C216" i="17"/>
  <c r="K215" i="17"/>
  <c r="I215" i="17"/>
  <c r="G215" i="17"/>
  <c r="E215" i="17"/>
  <c r="C215" i="17"/>
  <c r="K214" i="17"/>
  <c r="I214" i="17"/>
  <c r="G214" i="17"/>
  <c r="E214" i="17"/>
  <c r="C214" i="17"/>
  <c r="K213" i="17"/>
  <c r="I213" i="17"/>
  <c r="G213" i="17"/>
  <c r="E213" i="17"/>
  <c r="C213" i="17"/>
  <c r="K212" i="17"/>
  <c r="I212" i="17"/>
  <c r="G212" i="17"/>
  <c r="E212" i="17"/>
  <c r="O4" i="17" s="1"/>
  <c r="O6" i="17" s="1"/>
  <c r="C212" i="17"/>
  <c r="K211" i="17"/>
  <c r="I211" i="17"/>
  <c r="G211" i="17"/>
  <c r="E211" i="17"/>
  <c r="C211" i="17"/>
  <c r="K210" i="17"/>
  <c r="I210" i="17"/>
  <c r="Q4" i="17" s="1"/>
  <c r="Q6" i="17" s="1"/>
  <c r="G210" i="17"/>
  <c r="E210" i="17"/>
  <c r="O3" i="17" s="1"/>
  <c r="U38" i="17" s="1"/>
  <c r="C210" i="17"/>
  <c r="K209" i="17"/>
  <c r="R4" i="17" s="1"/>
  <c r="R6" i="17" s="1"/>
  <c r="I209" i="17"/>
  <c r="Q3" i="17" s="1"/>
  <c r="G209" i="17"/>
  <c r="P4" i="17" s="1"/>
  <c r="P6" i="17" s="1"/>
  <c r="E209" i="17"/>
  <c r="C209" i="17"/>
  <c r="N4" i="17" s="1"/>
  <c r="N6" i="17" s="1"/>
  <c r="K208" i="17"/>
  <c r="I208" i="17"/>
  <c r="G208" i="17"/>
  <c r="E208" i="17"/>
  <c r="C208" i="17"/>
  <c r="K207" i="17"/>
  <c r="I207" i="17"/>
  <c r="G207" i="17"/>
  <c r="E207" i="17"/>
  <c r="C207" i="17"/>
  <c r="K206" i="17"/>
  <c r="I206" i="17"/>
  <c r="G206" i="17"/>
  <c r="E206" i="17"/>
  <c r="C206" i="17"/>
  <c r="K205" i="17"/>
  <c r="I205" i="17"/>
  <c r="G205" i="17"/>
  <c r="E205" i="17"/>
  <c r="C205" i="17"/>
  <c r="K204" i="17"/>
  <c r="I204" i="17"/>
  <c r="G204" i="17"/>
  <c r="E204" i="17"/>
  <c r="C204" i="17"/>
  <c r="K203" i="17"/>
  <c r="I203" i="17"/>
  <c r="G203" i="17"/>
  <c r="E203" i="17"/>
  <c r="C203" i="17"/>
  <c r="K202" i="17"/>
  <c r="I202" i="17"/>
  <c r="G202" i="17"/>
  <c r="E202" i="17"/>
  <c r="C202" i="17"/>
  <c r="K201" i="17"/>
  <c r="I201" i="17"/>
  <c r="G201" i="17"/>
  <c r="E201" i="17"/>
  <c r="C201" i="17"/>
  <c r="K200" i="17"/>
  <c r="I200" i="17"/>
  <c r="G200" i="17"/>
  <c r="E200" i="17"/>
  <c r="C200" i="17"/>
  <c r="K199" i="17"/>
  <c r="I199" i="17"/>
  <c r="G199" i="17"/>
  <c r="E199" i="17"/>
  <c r="C199" i="17"/>
  <c r="K198" i="17"/>
  <c r="I198" i="17"/>
  <c r="G198" i="17"/>
  <c r="E198" i="17"/>
  <c r="C198" i="17"/>
  <c r="K197" i="17"/>
  <c r="I197" i="17"/>
  <c r="G197" i="17"/>
  <c r="E197" i="17"/>
  <c r="C197" i="17"/>
  <c r="K196" i="17"/>
  <c r="I196" i="17"/>
  <c r="G196" i="17"/>
  <c r="E196" i="17"/>
  <c r="C196" i="17"/>
  <c r="K195" i="17"/>
  <c r="I195" i="17"/>
  <c r="G195" i="17"/>
  <c r="E195" i="17"/>
  <c r="C195" i="17"/>
  <c r="K194" i="17"/>
  <c r="I194" i="17"/>
  <c r="G194" i="17"/>
  <c r="E194" i="17"/>
  <c r="C194" i="17"/>
  <c r="K193" i="17"/>
  <c r="I193" i="17"/>
  <c r="G193" i="17"/>
  <c r="E193" i="17"/>
  <c r="C193" i="17"/>
  <c r="K192" i="17"/>
  <c r="I192" i="17"/>
  <c r="G192" i="17"/>
  <c r="E192" i="17"/>
  <c r="C192" i="17"/>
  <c r="K191" i="17"/>
  <c r="I191" i="17"/>
  <c r="G191" i="17"/>
  <c r="E191" i="17"/>
  <c r="C191" i="17"/>
  <c r="K190" i="17"/>
  <c r="I190" i="17"/>
  <c r="G190" i="17"/>
  <c r="E190" i="17"/>
  <c r="C190" i="17"/>
  <c r="K189" i="17"/>
  <c r="I189" i="17"/>
  <c r="G189" i="17"/>
  <c r="E189" i="17"/>
  <c r="C189" i="17"/>
  <c r="K188" i="17"/>
  <c r="I188" i="17"/>
  <c r="G188" i="17"/>
  <c r="E188" i="17"/>
  <c r="C188" i="17"/>
  <c r="K187" i="17"/>
  <c r="I187" i="17"/>
  <c r="G187" i="17"/>
  <c r="E187" i="17"/>
  <c r="C187" i="17"/>
  <c r="K186" i="17"/>
  <c r="I186" i="17"/>
  <c r="G186" i="17"/>
  <c r="E186" i="17"/>
  <c r="C186" i="17"/>
  <c r="K185" i="17"/>
  <c r="I185" i="17"/>
  <c r="G185" i="17"/>
  <c r="E185" i="17"/>
  <c r="C185" i="17"/>
  <c r="K184" i="17"/>
  <c r="I184" i="17"/>
  <c r="G184" i="17"/>
  <c r="E184" i="17"/>
  <c r="C184" i="17"/>
  <c r="K183" i="17"/>
  <c r="I183" i="17"/>
  <c r="G183" i="17"/>
  <c r="E183" i="17"/>
  <c r="C183" i="17"/>
  <c r="K182" i="17"/>
  <c r="I182" i="17"/>
  <c r="G182" i="17"/>
  <c r="E182" i="17"/>
  <c r="C182" i="17"/>
  <c r="K181" i="17"/>
  <c r="I181" i="17"/>
  <c r="G181" i="17"/>
  <c r="E181" i="17"/>
  <c r="C181" i="17"/>
  <c r="K180" i="17"/>
  <c r="I180" i="17"/>
  <c r="G180" i="17"/>
  <c r="E180" i="17"/>
  <c r="C180" i="17"/>
  <c r="K179" i="17"/>
  <c r="I179" i="17"/>
  <c r="G179" i="17"/>
  <c r="E179" i="17"/>
  <c r="C179" i="17"/>
  <c r="K178" i="17"/>
  <c r="I178" i="17"/>
  <c r="G178" i="17"/>
  <c r="E178" i="17"/>
  <c r="C178" i="17"/>
  <c r="K177" i="17"/>
  <c r="I177" i="17"/>
  <c r="G177" i="17"/>
  <c r="E177" i="17"/>
  <c r="C177" i="17"/>
  <c r="K176" i="17"/>
  <c r="I176" i="17"/>
  <c r="G176" i="17"/>
  <c r="E176" i="17"/>
  <c r="C176" i="17"/>
  <c r="K175" i="17"/>
  <c r="I175" i="17"/>
  <c r="G175" i="17"/>
  <c r="E175" i="17"/>
  <c r="C175" i="17"/>
  <c r="K174" i="17"/>
  <c r="I174" i="17"/>
  <c r="G174" i="17"/>
  <c r="E174" i="17"/>
  <c r="C174" i="17"/>
  <c r="K173" i="17"/>
  <c r="I173" i="17"/>
  <c r="G173" i="17"/>
  <c r="E173" i="17"/>
  <c r="C173" i="17"/>
  <c r="K172" i="17"/>
  <c r="I172" i="17"/>
  <c r="G172" i="17"/>
  <c r="E172" i="17"/>
  <c r="C172" i="17"/>
  <c r="K171" i="17"/>
  <c r="I171" i="17"/>
  <c r="G171" i="17"/>
  <c r="E171" i="17"/>
  <c r="C171" i="17"/>
  <c r="K170" i="17"/>
  <c r="I170" i="17"/>
  <c r="G170" i="17"/>
  <c r="E170" i="17"/>
  <c r="C170" i="17"/>
  <c r="K169" i="17"/>
  <c r="I169" i="17"/>
  <c r="G169" i="17"/>
  <c r="E169" i="17"/>
  <c r="C169" i="17"/>
  <c r="K168" i="17"/>
  <c r="I168" i="17"/>
  <c r="G168" i="17"/>
  <c r="E168" i="17"/>
  <c r="C168" i="17"/>
  <c r="K167" i="17"/>
  <c r="I167" i="17"/>
  <c r="G167" i="17"/>
  <c r="E167" i="17"/>
  <c r="C167" i="17"/>
  <c r="K166" i="17"/>
  <c r="I166" i="17"/>
  <c r="G166" i="17"/>
  <c r="E166" i="17"/>
  <c r="C166" i="17"/>
  <c r="K165" i="17"/>
  <c r="I165" i="17"/>
  <c r="G165" i="17"/>
  <c r="E165" i="17"/>
  <c r="C165" i="17"/>
  <c r="K164" i="17"/>
  <c r="I164" i="17"/>
  <c r="G164" i="17"/>
  <c r="E164" i="17"/>
  <c r="C164" i="17"/>
  <c r="K163" i="17"/>
  <c r="I163" i="17"/>
  <c r="G163" i="17"/>
  <c r="E163" i="17"/>
  <c r="C163" i="17"/>
  <c r="K162" i="17"/>
  <c r="I162" i="17"/>
  <c r="G162" i="17"/>
  <c r="E162" i="17"/>
  <c r="C162" i="17"/>
  <c r="K161" i="17"/>
  <c r="I161" i="17"/>
  <c r="G161" i="17"/>
  <c r="E161" i="17"/>
  <c r="C161" i="17"/>
  <c r="K160" i="17"/>
  <c r="I160" i="17"/>
  <c r="G160" i="17"/>
  <c r="E160" i="17"/>
  <c r="C160" i="17"/>
  <c r="K159" i="17"/>
  <c r="I159" i="17"/>
  <c r="G159" i="17"/>
  <c r="E159" i="17"/>
  <c r="C159" i="17"/>
  <c r="K158" i="17"/>
  <c r="I158" i="17"/>
  <c r="G158" i="17"/>
  <c r="E158" i="17"/>
  <c r="C158" i="17"/>
  <c r="K157" i="17"/>
  <c r="I157" i="17"/>
  <c r="G157" i="17"/>
  <c r="E157" i="17"/>
  <c r="C157" i="17"/>
  <c r="K156" i="17"/>
  <c r="I156" i="17"/>
  <c r="G156" i="17"/>
  <c r="E156" i="17"/>
  <c r="C156" i="17"/>
  <c r="K155" i="17"/>
  <c r="I155" i="17"/>
  <c r="G155" i="17"/>
  <c r="E155" i="17"/>
  <c r="C155" i="17"/>
  <c r="K154" i="17"/>
  <c r="I154" i="17"/>
  <c r="G154" i="17"/>
  <c r="E154" i="17"/>
  <c r="C154" i="17"/>
  <c r="K153" i="17"/>
  <c r="I153" i="17"/>
  <c r="G153" i="17"/>
  <c r="E153" i="17"/>
  <c r="C153" i="17"/>
  <c r="K152" i="17"/>
  <c r="I152" i="17"/>
  <c r="G152" i="17"/>
  <c r="E152" i="17"/>
  <c r="C152" i="17"/>
  <c r="K151" i="17"/>
  <c r="I151" i="17"/>
  <c r="G151" i="17"/>
  <c r="E151" i="17"/>
  <c r="C151" i="17"/>
  <c r="K150" i="17"/>
  <c r="I150" i="17"/>
  <c r="G150" i="17"/>
  <c r="E150" i="17"/>
  <c r="C150" i="17"/>
  <c r="K149" i="17"/>
  <c r="I149" i="17"/>
  <c r="G149" i="17"/>
  <c r="E149" i="17"/>
  <c r="C149" i="17"/>
  <c r="K148" i="17"/>
  <c r="I148" i="17"/>
  <c r="G148" i="17"/>
  <c r="E148" i="17"/>
  <c r="C148" i="17"/>
  <c r="K147" i="17"/>
  <c r="I147" i="17"/>
  <c r="G147" i="17"/>
  <c r="E147" i="17"/>
  <c r="C147" i="17"/>
  <c r="K146" i="17"/>
  <c r="I146" i="17"/>
  <c r="G146" i="17"/>
  <c r="E146" i="17"/>
  <c r="C146" i="17"/>
  <c r="K145" i="17"/>
  <c r="I145" i="17"/>
  <c r="G145" i="17"/>
  <c r="E145" i="17"/>
  <c r="C145" i="17"/>
  <c r="K144" i="17"/>
  <c r="I144" i="17"/>
  <c r="G144" i="17"/>
  <c r="E144" i="17"/>
  <c r="C144" i="17"/>
  <c r="K143" i="17"/>
  <c r="I143" i="17"/>
  <c r="G143" i="17"/>
  <c r="E143" i="17"/>
  <c r="C143" i="17"/>
  <c r="K142" i="17"/>
  <c r="I142" i="17"/>
  <c r="G142" i="17"/>
  <c r="E142" i="17"/>
  <c r="C142" i="17"/>
  <c r="K141" i="17"/>
  <c r="I141" i="17"/>
  <c r="G141" i="17"/>
  <c r="E141" i="17"/>
  <c r="C141" i="17"/>
  <c r="K140" i="17"/>
  <c r="I140" i="17"/>
  <c r="G140" i="17"/>
  <c r="E140" i="17"/>
  <c r="C140" i="17"/>
  <c r="K139" i="17"/>
  <c r="I139" i="17"/>
  <c r="G139" i="17"/>
  <c r="E139" i="17"/>
  <c r="C139" i="17"/>
  <c r="K138" i="17"/>
  <c r="I138" i="17"/>
  <c r="G138" i="17"/>
  <c r="E138" i="17"/>
  <c r="C138" i="17"/>
  <c r="K137" i="17"/>
  <c r="I137" i="17"/>
  <c r="G137" i="17"/>
  <c r="E137" i="17"/>
  <c r="C137" i="17"/>
  <c r="K136" i="17"/>
  <c r="I136" i="17"/>
  <c r="G136" i="17"/>
  <c r="E136" i="17"/>
  <c r="C136" i="17"/>
  <c r="K135" i="17"/>
  <c r="I135" i="17"/>
  <c r="G135" i="17"/>
  <c r="E135" i="17"/>
  <c r="C135" i="17"/>
  <c r="K134" i="17"/>
  <c r="I134" i="17"/>
  <c r="G134" i="17"/>
  <c r="E134" i="17"/>
  <c r="C134" i="17"/>
  <c r="K133" i="17"/>
  <c r="I133" i="17"/>
  <c r="G133" i="17"/>
  <c r="E133" i="17"/>
  <c r="C133" i="17"/>
  <c r="K132" i="17"/>
  <c r="I132" i="17"/>
  <c r="G132" i="17"/>
  <c r="E132" i="17"/>
  <c r="C132" i="17"/>
  <c r="K131" i="17"/>
  <c r="I131" i="17"/>
  <c r="G131" i="17"/>
  <c r="E131" i="17"/>
  <c r="C131" i="17"/>
  <c r="K130" i="17"/>
  <c r="I130" i="17"/>
  <c r="G130" i="17"/>
  <c r="E130" i="17"/>
  <c r="C130" i="17"/>
  <c r="K129" i="17"/>
  <c r="I129" i="17"/>
  <c r="G129" i="17"/>
  <c r="E129" i="17"/>
  <c r="C129" i="17"/>
  <c r="K128" i="17"/>
  <c r="I128" i="17"/>
  <c r="G128" i="17"/>
  <c r="E128" i="17"/>
  <c r="C128" i="17"/>
  <c r="K127" i="17"/>
  <c r="I127" i="17"/>
  <c r="G127" i="17"/>
  <c r="E127" i="17"/>
  <c r="C127" i="17"/>
  <c r="K126" i="17"/>
  <c r="I126" i="17"/>
  <c r="G126" i="17"/>
  <c r="E126" i="17"/>
  <c r="C126" i="17"/>
  <c r="K125" i="17"/>
  <c r="I125" i="17"/>
  <c r="G125" i="17"/>
  <c r="E125" i="17"/>
  <c r="C125" i="17"/>
  <c r="K124" i="17"/>
  <c r="I124" i="17"/>
  <c r="G124" i="17"/>
  <c r="E124" i="17"/>
  <c r="C124" i="17"/>
  <c r="K123" i="17"/>
  <c r="I123" i="17"/>
  <c r="G123" i="17"/>
  <c r="E123" i="17"/>
  <c r="C123" i="17"/>
  <c r="K122" i="17"/>
  <c r="I122" i="17"/>
  <c r="G122" i="17"/>
  <c r="E122" i="17"/>
  <c r="C122" i="17"/>
  <c r="K121" i="17"/>
  <c r="I121" i="17"/>
  <c r="G121" i="17"/>
  <c r="E121" i="17"/>
  <c r="C121" i="17"/>
  <c r="K120" i="17"/>
  <c r="I120" i="17"/>
  <c r="G120" i="17"/>
  <c r="E120" i="17"/>
  <c r="C120" i="17"/>
  <c r="K119" i="17"/>
  <c r="I119" i="17"/>
  <c r="G119" i="17"/>
  <c r="E119" i="17"/>
  <c r="C119" i="17"/>
  <c r="K118" i="17"/>
  <c r="I118" i="17"/>
  <c r="G118" i="17"/>
  <c r="E118" i="17"/>
  <c r="C118" i="17"/>
  <c r="K117" i="17"/>
  <c r="I117" i="17"/>
  <c r="G117" i="17"/>
  <c r="E117" i="17"/>
  <c r="C117" i="17"/>
  <c r="K116" i="17"/>
  <c r="I116" i="17"/>
  <c r="G116" i="17"/>
  <c r="E116" i="17"/>
  <c r="C116" i="17"/>
  <c r="K115" i="17"/>
  <c r="I115" i="17"/>
  <c r="G115" i="17"/>
  <c r="E115" i="17"/>
  <c r="C115" i="17"/>
  <c r="K114" i="17"/>
  <c r="I114" i="17"/>
  <c r="G114" i="17"/>
  <c r="E114" i="17"/>
  <c r="C114" i="17"/>
  <c r="K113" i="17"/>
  <c r="I113" i="17"/>
  <c r="G113" i="17"/>
  <c r="E113" i="17"/>
  <c r="C113" i="17"/>
  <c r="K112" i="17"/>
  <c r="I112" i="17"/>
  <c r="G112" i="17"/>
  <c r="E112" i="17"/>
  <c r="C112" i="17"/>
  <c r="K111" i="17"/>
  <c r="I111" i="17"/>
  <c r="G111" i="17"/>
  <c r="E111" i="17"/>
  <c r="C111" i="17"/>
  <c r="K110" i="17"/>
  <c r="I110" i="17"/>
  <c r="G110" i="17"/>
  <c r="E110" i="17"/>
  <c r="C110" i="17"/>
  <c r="K109" i="17"/>
  <c r="I109" i="17"/>
  <c r="G109" i="17"/>
  <c r="E109" i="17"/>
  <c r="C109" i="17"/>
  <c r="K108" i="17"/>
  <c r="I108" i="17"/>
  <c r="G108" i="17"/>
  <c r="E108" i="17"/>
  <c r="C108" i="17"/>
  <c r="K107" i="17"/>
  <c r="I107" i="17"/>
  <c r="G107" i="17"/>
  <c r="E107" i="17"/>
  <c r="C107" i="17"/>
  <c r="K106" i="17"/>
  <c r="I106" i="17"/>
  <c r="G106" i="17"/>
  <c r="E106" i="17"/>
  <c r="C106" i="17"/>
  <c r="K105" i="17"/>
  <c r="I105" i="17"/>
  <c r="G105" i="17"/>
  <c r="E105" i="17"/>
  <c r="C105" i="17"/>
  <c r="K104" i="17"/>
  <c r="I104" i="17"/>
  <c r="G104" i="17"/>
  <c r="E104" i="17"/>
  <c r="C104" i="17"/>
  <c r="K103" i="17"/>
  <c r="I103" i="17"/>
  <c r="G103" i="17"/>
  <c r="E103" i="17"/>
  <c r="C103" i="17"/>
  <c r="K102" i="17"/>
  <c r="I102" i="17"/>
  <c r="G102" i="17"/>
  <c r="E102" i="17"/>
  <c r="C102" i="17"/>
  <c r="K101" i="17"/>
  <c r="I101" i="17"/>
  <c r="G101" i="17"/>
  <c r="E101" i="17"/>
  <c r="C101" i="17"/>
  <c r="K100" i="17"/>
  <c r="I100" i="17"/>
  <c r="G100" i="17"/>
  <c r="E100" i="17"/>
  <c r="C100" i="17"/>
  <c r="K99" i="17"/>
  <c r="I99" i="17"/>
  <c r="G99" i="17"/>
  <c r="E99" i="17"/>
  <c r="C99" i="17"/>
  <c r="K98" i="17"/>
  <c r="I98" i="17"/>
  <c r="G98" i="17"/>
  <c r="E98" i="17"/>
  <c r="C98" i="17"/>
  <c r="K97" i="17"/>
  <c r="I97" i="17"/>
  <c r="G97" i="17"/>
  <c r="E97" i="17"/>
  <c r="C97" i="17"/>
  <c r="K96" i="17"/>
  <c r="I96" i="17"/>
  <c r="G96" i="17"/>
  <c r="E96" i="17"/>
  <c r="C96" i="17"/>
  <c r="K95" i="17"/>
  <c r="I95" i="17"/>
  <c r="G95" i="17"/>
  <c r="E95" i="17"/>
  <c r="C95" i="17"/>
  <c r="K94" i="17"/>
  <c r="I94" i="17"/>
  <c r="G94" i="17"/>
  <c r="E94" i="17"/>
  <c r="C94" i="17"/>
  <c r="K93" i="17"/>
  <c r="I93" i="17"/>
  <c r="G93" i="17"/>
  <c r="E93" i="17"/>
  <c r="C93" i="17"/>
  <c r="K92" i="17"/>
  <c r="I92" i="17"/>
  <c r="G92" i="17"/>
  <c r="E92" i="17"/>
  <c r="C92" i="17"/>
  <c r="K91" i="17"/>
  <c r="I91" i="17"/>
  <c r="G91" i="17"/>
  <c r="E91" i="17"/>
  <c r="C91" i="17"/>
  <c r="K90" i="17"/>
  <c r="I90" i="17"/>
  <c r="G90" i="17"/>
  <c r="E90" i="17"/>
  <c r="C90" i="17"/>
  <c r="K89" i="17"/>
  <c r="I89" i="17"/>
  <c r="G89" i="17"/>
  <c r="E89" i="17"/>
  <c r="C89" i="17"/>
  <c r="K88" i="17"/>
  <c r="I88" i="17"/>
  <c r="G88" i="17"/>
  <c r="E88" i="17"/>
  <c r="C88" i="17"/>
  <c r="K87" i="17"/>
  <c r="I87" i="17"/>
  <c r="G87" i="17"/>
  <c r="E87" i="17"/>
  <c r="C87" i="17"/>
  <c r="K86" i="17"/>
  <c r="I86" i="17"/>
  <c r="G86" i="17"/>
  <c r="E86" i="17"/>
  <c r="C86" i="17"/>
  <c r="K85" i="17"/>
  <c r="I85" i="17"/>
  <c r="G85" i="17"/>
  <c r="E85" i="17"/>
  <c r="C85" i="17"/>
  <c r="K84" i="17"/>
  <c r="I84" i="17"/>
  <c r="G84" i="17"/>
  <c r="E84" i="17"/>
  <c r="C84" i="17"/>
  <c r="K83" i="17"/>
  <c r="I83" i="17"/>
  <c r="G83" i="17"/>
  <c r="E83" i="17"/>
  <c r="C83" i="17"/>
  <c r="K82" i="17"/>
  <c r="I82" i="17"/>
  <c r="G82" i="17"/>
  <c r="E82" i="17"/>
  <c r="C82" i="17"/>
  <c r="K81" i="17"/>
  <c r="I81" i="17"/>
  <c r="G81" i="17"/>
  <c r="E81" i="17"/>
  <c r="C81" i="17"/>
  <c r="K80" i="17"/>
  <c r="I80" i="17"/>
  <c r="G80" i="17"/>
  <c r="E80" i="17"/>
  <c r="C80" i="17"/>
  <c r="K79" i="17"/>
  <c r="I79" i="17"/>
  <c r="G79" i="17"/>
  <c r="E79" i="17"/>
  <c r="C79" i="17"/>
  <c r="K78" i="17"/>
  <c r="I78" i="17"/>
  <c r="G78" i="17"/>
  <c r="E78" i="17"/>
  <c r="C78" i="17"/>
  <c r="K77" i="17"/>
  <c r="I77" i="17"/>
  <c r="G77" i="17"/>
  <c r="E77" i="17"/>
  <c r="C77" i="17"/>
  <c r="K76" i="17"/>
  <c r="I76" i="17"/>
  <c r="G76" i="17"/>
  <c r="E76" i="17"/>
  <c r="C76" i="17"/>
  <c r="K75" i="17"/>
  <c r="I75" i="17"/>
  <c r="G75" i="17"/>
  <c r="E75" i="17"/>
  <c r="C75" i="17"/>
  <c r="K74" i="17"/>
  <c r="I74" i="17"/>
  <c r="G74" i="17"/>
  <c r="E74" i="17"/>
  <c r="C74" i="17"/>
  <c r="K73" i="17"/>
  <c r="I73" i="17"/>
  <c r="G73" i="17"/>
  <c r="E73" i="17"/>
  <c r="C73" i="17"/>
  <c r="K72" i="17"/>
  <c r="I72" i="17"/>
  <c r="G72" i="17"/>
  <c r="E72" i="17"/>
  <c r="C72" i="17"/>
  <c r="K71" i="17"/>
  <c r="I71" i="17"/>
  <c r="G71" i="17"/>
  <c r="E71" i="17"/>
  <c r="C71" i="17"/>
  <c r="K70" i="17"/>
  <c r="I70" i="17"/>
  <c r="G70" i="17"/>
  <c r="E70" i="17"/>
  <c r="C70" i="17"/>
  <c r="K69" i="17"/>
  <c r="I69" i="17"/>
  <c r="G69" i="17"/>
  <c r="E69" i="17"/>
  <c r="C69" i="17"/>
  <c r="K68" i="17"/>
  <c r="I68" i="17"/>
  <c r="G68" i="17"/>
  <c r="E68" i="17"/>
  <c r="C68" i="17"/>
  <c r="K67" i="17"/>
  <c r="I67" i="17"/>
  <c r="G67" i="17"/>
  <c r="E67" i="17"/>
  <c r="C67" i="17"/>
  <c r="K66" i="17"/>
  <c r="I66" i="17"/>
  <c r="G66" i="17"/>
  <c r="E66" i="17"/>
  <c r="C66" i="17"/>
  <c r="K65" i="17"/>
  <c r="I65" i="17"/>
  <c r="G65" i="17"/>
  <c r="E65" i="17"/>
  <c r="C65" i="17"/>
  <c r="K64" i="17"/>
  <c r="I64" i="17"/>
  <c r="G64" i="17"/>
  <c r="E64" i="17"/>
  <c r="C64" i="17"/>
  <c r="K63" i="17"/>
  <c r="I63" i="17"/>
  <c r="G63" i="17"/>
  <c r="E63" i="17"/>
  <c r="C63" i="17"/>
  <c r="K62" i="17"/>
  <c r="I62" i="17"/>
  <c r="G62" i="17"/>
  <c r="E62" i="17"/>
  <c r="C62" i="17"/>
  <c r="K61" i="17"/>
  <c r="I61" i="17"/>
  <c r="G61" i="17"/>
  <c r="E61" i="17"/>
  <c r="C61" i="17"/>
  <c r="K60" i="17"/>
  <c r="I60" i="17"/>
  <c r="G60" i="17"/>
  <c r="E60" i="17"/>
  <c r="C60" i="17"/>
  <c r="K59" i="17"/>
  <c r="I59" i="17"/>
  <c r="G59" i="17"/>
  <c r="E59" i="17"/>
  <c r="C59" i="17"/>
  <c r="K58" i="17"/>
  <c r="I58" i="17"/>
  <c r="G58" i="17"/>
  <c r="E58" i="17"/>
  <c r="C58" i="17"/>
  <c r="K57" i="17"/>
  <c r="I57" i="17"/>
  <c r="G57" i="17"/>
  <c r="E57" i="17"/>
  <c r="C57" i="17"/>
  <c r="K56" i="17"/>
  <c r="I56" i="17"/>
  <c r="G56" i="17"/>
  <c r="E56" i="17"/>
  <c r="C56" i="17"/>
  <c r="K55" i="17"/>
  <c r="I55" i="17"/>
  <c r="G55" i="17"/>
  <c r="E55" i="17"/>
  <c r="C55" i="17"/>
  <c r="K54" i="17"/>
  <c r="I54" i="17"/>
  <c r="G54" i="17"/>
  <c r="E54" i="17"/>
  <c r="C54" i="17"/>
  <c r="K53" i="17"/>
  <c r="I53" i="17"/>
  <c r="G53" i="17"/>
  <c r="E53" i="17"/>
  <c r="C53" i="17"/>
  <c r="K52" i="17"/>
  <c r="I52" i="17"/>
  <c r="G52" i="17"/>
  <c r="E52" i="17"/>
  <c r="C52" i="17"/>
  <c r="K51" i="17"/>
  <c r="I51" i="17"/>
  <c r="G51" i="17"/>
  <c r="E51" i="17"/>
  <c r="C51" i="17"/>
  <c r="K50" i="17"/>
  <c r="I50" i="17"/>
  <c r="G50" i="17"/>
  <c r="E50" i="17"/>
  <c r="C50" i="17"/>
  <c r="K49" i="17"/>
  <c r="I49" i="17"/>
  <c r="G49" i="17"/>
  <c r="E49" i="17"/>
  <c r="C49" i="17"/>
  <c r="K48" i="17"/>
  <c r="I48" i="17"/>
  <c r="G48" i="17"/>
  <c r="E48" i="17"/>
  <c r="C48" i="17"/>
  <c r="K47" i="17"/>
  <c r="I47" i="17"/>
  <c r="G47" i="17"/>
  <c r="E47" i="17"/>
  <c r="C47" i="17"/>
  <c r="K46" i="17"/>
  <c r="I46" i="17"/>
  <c r="G46" i="17"/>
  <c r="E46" i="17"/>
  <c r="C46" i="17"/>
  <c r="K45" i="17"/>
  <c r="I45" i="17"/>
  <c r="G45" i="17"/>
  <c r="E45" i="17"/>
  <c r="C45" i="17"/>
  <c r="K44" i="17"/>
  <c r="I44" i="17"/>
  <c r="G44" i="17"/>
  <c r="E44" i="17"/>
  <c r="C44" i="17"/>
  <c r="K43" i="17"/>
  <c r="I43" i="17"/>
  <c r="G43" i="17"/>
  <c r="E43" i="17"/>
  <c r="C43" i="17"/>
  <c r="K42" i="17"/>
  <c r="I42" i="17"/>
  <c r="G42" i="17"/>
  <c r="E42" i="17"/>
  <c r="C42" i="17"/>
  <c r="K41" i="17"/>
  <c r="I41" i="17"/>
  <c r="G41" i="17"/>
  <c r="E41" i="17"/>
  <c r="C41" i="17"/>
  <c r="K40" i="17"/>
  <c r="I40" i="17"/>
  <c r="G40" i="17"/>
  <c r="E40" i="17"/>
  <c r="C40" i="17"/>
  <c r="K39" i="17"/>
  <c r="I39" i="17"/>
  <c r="G39" i="17"/>
  <c r="E39" i="17"/>
  <c r="C39" i="17"/>
  <c r="K38" i="17"/>
  <c r="I38" i="17"/>
  <c r="G38" i="17"/>
  <c r="E38" i="17"/>
  <c r="C38" i="17"/>
  <c r="K37" i="17"/>
  <c r="I37" i="17"/>
  <c r="G37" i="17"/>
  <c r="E37" i="17"/>
  <c r="C37" i="17"/>
  <c r="AA36" i="17"/>
  <c r="K36" i="17"/>
  <c r="I36" i="17"/>
  <c r="G36" i="17"/>
  <c r="E36" i="17"/>
  <c r="C36" i="17"/>
  <c r="K35" i="17"/>
  <c r="I35" i="17"/>
  <c r="G35" i="17"/>
  <c r="E35" i="17"/>
  <c r="C35" i="17"/>
  <c r="K34" i="17"/>
  <c r="I34" i="17"/>
  <c r="G34" i="17"/>
  <c r="E34" i="17"/>
  <c r="C34" i="17"/>
  <c r="K33" i="17"/>
  <c r="I33" i="17"/>
  <c r="G33" i="17"/>
  <c r="E33" i="17"/>
  <c r="C33" i="17"/>
  <c r="K32" i="17"/>
  <c r="I32" i="17"/>
  <c r="G32" i="17"/>
  <c r="E32" i="17"/>
  <c r="C32" i="17"/>
  <c r="K31" i="17"/>
  <c r="I31" i="17"/>
  <c r="G31" i="17"/>
  <c r="E31" i="17"/>
  <c r="C31" i="17"/>
  <c r="K30" i="17"/>
  <c r="I30" i="17"/>
  <c r="G30" i="17"/>
  <c r="E30" i="17"/>
  <c r="C30" i="17"/>
  <c r="K29" i="17"/>
  <c r="I29" i="17"/>
  <c r="G29" i="17"/>
  <c r="E29" i="17"/>
  <c r="C29" i="17"/>
  <c r="K28" i="17"/>
  <c r="I28" i="17"/>
  <c r="G28" i="17"/>
  <c r="E28" i="17"/>
  <c r="C28" i="17"/>
  <c r="K27" i="17"/>
  <c r="I27" i="17"/>
  <c r="G27" i="17"/>
  <c r="E27" i="17"/>
  <c r="C27" i="17"/>
  <c r="K26" i="17"/>
  <c r="I26" i="17"/>
  <c r="G26" i="17"/>
  <c r="E26" i="17"/>
  <c r="C26" i="17"/>
  <c r="K25" i="17"/>
  <c r="I25" i="17"/>
  <c r="G25" i="17"/>
  <c r="E25" i="17"/>
  <c r="C25" i="17"/>
  <c r="K24" i="17"/>
  <c r="I24" i="17"/>
  <c r="G24" i="17"/>
  <c r="E24" i="17"/>
  <c r="C24" i="17"/>
  <c r="AA23" i="17"/>
  <c r="K23" i="17"/>
  <c r="I23" i="17"/>
  <c r="G23" i="17"/>
  <c r="E23" i="17"/>
  <c r="C23" i="17"/>
  <c r="AA22" i="17"/>
  <c r="K22" i="17"/>
  <c r="I22" i="17"/>
  <c r="G22" i="17"/>
  <c r="E22" i="17"/>
  <c r="C22" i="17"/>
  <c r="AA21" i="17"/>
  <c r="K21" i="17"/>
  <c r="I21" i="17"/>
  <c r="G21" i="17"/>
  <c r="E21" i="17"/>
  <c r="C21" i="17"/>
  <c r="AA20" i="17"/>
  <c r="AA24" i="17" s="1"/>
  <c r="K20" i="17"/>
  <c r="I20" i="17"/>
  <c r="G20" i="17"/>
  <c r="E20" i="17"/>
  <c r="C20" i="17"/>
  <c r="AA19" i="17"/>
  <c r="K19" i="17"/>
  <c r="I19" i="17"/>
  <c r="G19" i="17"/>
  <c r="E19" i="17"/>
  <c r="C19" i="17"/>
  <c r="K18" i="17"/>
  <c r="I18" i="17"/>
  <c r="G18" i="17"/>
  <c r="E18" i="17"/>
  <c r="C18" i="17"/>
  <c r="K17" i="17"/>
  <c r="I17" i="17"/>
  <c r="G17" i="17"/>
  <c r="E17" i="17"/>
  <c r="C17" i="17"/>
  <c r="K16" i="17"/>
  <c r="I16" i="17"/>
  <c r="G16" i="17"/>
  <c r="E16" i="17"/>
  <c r="C16" i="17"/>
  <c r="K15" i="17"/>
  <c r="I15" i="17"/>
  <c r="G15" i="17"/>
  <c r="E15" i="17"/>
  <c r="C15" i="17"/>
  <c r="K14" i="17"/>
  <c r="I14" i="17"/>
  <c r="G14" i="17"/>
  <c r="E14" i="17"/>
  <c r="C14" i="17"/>
  <c r="K13" i="17"/>
  <c r="I13" i="17"/>
  <c r="G13" i="17"/>
  <c r="E13" i="17"/>
  <c r="C13" i="17"/>
  <c r="K12" i="17"/>
  <c r="I12" i="17"/>
  <c r="G12" i="17"/>
  <c r="E12" i="17"/>
  <c r="C12" i="17"/>
  <c r="K11" i="17"/>
  <c r="I11" i="17"/>
  <c r="G11" i="17"/>
  <c r="E11" i="17"/>
  <c r="C11" i="17"/>
  <c r="K10" i="17"/>
  <c r="I10" i="17"/>
  <c r="G10" i="17"/>
  <c r="E10" i="17"/>
  <c r="C10" i="17"/>
  <c r="K9" i="17"/>
  <c r="I9" i="17"/>
  <c r="G9" i="17"/>
  <c r="E9" i="17"/>
  <c r="C9" i="17"/>
  <c r="K8" i="17"/>
  <c r="I8" i="17"/>
  <c r="G8" i="17"/>
  <c r="E8" i="17"/>
  <c r="C8" i="17"/>
  <c r="K7" i="17"/>
  <c r="I7" i="17"/>
  <c r="G7" i="17"/>
  <c r="E7" i="17"/>
  <c r="C7" i="17"/>
  <c r="V28" i="9"/>
  <c r="V29" i="9"/>
  <c r="V30" i="9"/>
  <c r="V31" i="9"/>
  <c r="V27" i="9"/>
  <c r="G35" i="9"/>
  <c r="G34" i="9"/>
  <c r="G28" i="9"/>
  <c r="G29" i="9"/>
  <c r="G30" i="9"/>
  <c r="G31" i="9"/>
  <c r="G27" i="9"/>
  <c r="AA3" i="16" a="1"/>
  <c r="AA3" i="16" s="1"/>
  <c r="AD3" i="16"/>
  <c r="AC4" i="16"/>
  <c r="AB5" i="16"/>
  <c r="AA6" i="16"/>
  <c r="AE6" i="16"/>
  <c r="AD7" i="16"/>
  <c r="R4" i="16"/>
  <c r="R3" i="16"/>
  <c r="Q4" i="16"/>
  <c r="Q3" i="16"/>
  <c r="P4" i="16"/>
  <c r="P3" i="16"/>
  <c r="O4" i="16"/>
  <c r="O3" i="16"/>
  <c r="N4" i="16"/>
  <c r="N3" i="16"/>
  <c r="Y1" i="16"/>
  <c r="AA9" i="16" s="1"/>
  <c r="K352" i="16"/>
  <c r="I352" i="16"/>
  <c r="G352" i="16"/>
  <c r="E352" i="16"/>
  <c r="C352" i="16"/>
  <c r="K351" i="16"/>
  <c r="I351" i="16"/>
  <c r="G351" i="16"/>
  <c r="E351" i="16"/>
  <c r="C351" i="16"/>
  <c r="K350" i="16"/>
  <c r="I350" i="16"/>
  <c r="G350" i="16"/>
  <c r="E350" i="16"/>
  <c r="C350" i="16"/>
  <c r="K349" i="16"/>
  <c r="I349" i="16"/>
  <c r="G349" i="16"/>
  <c r="E349" i="16"/>
  <c r="C349" i="16"/>
  <c r="K348" i="16"/>
  <c r="I348" i="16"/>
  <c r="G348" i="16"/>
  <c r="E348" i="16"/>
  <c r="C348" i="16"/>
  <c r="K347" i="16"/>
  <c r="I347" i="16"/>
  <c r="G347" i="16"/>
  <c r="E347" i="16"/>
  <c r="C347" i="16"/>
  <c r="K346" i="16"/>
  <c r="I346" i="16"/>
  <c r="G346" i="16"/>
  <c r="E346" i="16"/>
  <c r="C346" i="16"/>
  <c r="K345" i="16"/>
  <c r="I345" i="16"/>
  <c r="G345" i="16"/>
  <c r="E345" i="16"/>
  <c r="C345" i="16"/>
  <c r="K344" i="16"/>
  <c r="I344" i="16"/>
  <c r="G344" i="16"/>
  <c r="E344" i="16"/>
  <c r="C344" i="16"/>
  <c r="K343" i="16"/>
  <c r="I343" i="16"/>
  <c r="G343" i="16"/>
  <c r="E343" i="16"/>
  <c r="C343" i="16"/>
  <c r="K342" i="16"/>
  <c r="I342" i="16"/>
  <c r="G342" i="16"/>
  <c r="E342" i="16"/>
  <c r="C342" i="16"/>
  <c r="K341" i="16"/>
  <c r="I341" i="16"/>
  <c r="G341" i="16"/>
  <c r="E341" i="16"/>
  <c r="C341" i="16"/>
  <c r="K340" i="16"/>
  <c r="I340" i="16"/>
  <c r="G340" i="16"/>
  <c r="E340" i="16"/>
  <c r="C340" i="16"/>
  <c r="K339" i="16"/>
  <c r="I339" i="16"/>
  <c r="G339" i="16"/>
  <c r="E339" i="16"/>
  <c r="C339" i="16"/>
  <c r="K338" i="16"/>
  <c r="I338" i="16"/>
  <c r="G338" i="16"/>
  <c r="E338" i="16"/>
  <c r="C338" i="16"/>
  <c r="K337" i="16"/>
  <c r="I337" i="16"/>
  <c r="G337" i="16"/>
  <c r="E337" i="16"/>
  <c r="C337" i="16"/>
  <c r="K336" i="16"/>
  <c r="I336" i="16"/>
  <c r="G336" i="16"/>
  <c r="E336" i="16"/>
  <c r="C336" i="16"/>
  <c r="K335" i="16"/>
  <c r="I335" i="16"/>
  <c r="G335" i="16"/>
  <c r="E335" i="16"/>
  <c r="C335" i="16"/>
  <c r="K334" i="16"/>
  <c r="I334" i="16"/>
  <c r="G334" i="16"/>
  <c r="E334" i="16"/>
  <c r="C334" i="16"/>
  <c r="K333" i="16"/>
  <c r="I333" i="16"/>
  <c r="G333" i="16"/>
  <c r="E333" i="16"/>
  <c r="C333" i="16"/>
  <c r="K332" i="16"/>
  <c r="I332" i="16"/>
  <c r="G332" i="16"/>
  <c r="E332" i="16"/>
  <c r="C332" i="16"/>
  <c r="K331" i="16"/>
  <c r="I331" i="16"/>
  <c r="G331" i="16"/>
  <c r="E331" i="16"/>
  <c r="C331" i="16"/>
  <c r="K330" i="16"/>
  <c r="I330" i="16"/>
  <c r="G330" i="16"/>
  <c r="E330" i="16"/>
  <c r="C330" i="16"/>
  <c r="K329" i="16"/>
  <c r="I329" i="16"/>
  <c r="G329" i="16"/>
  <c r="E329" i="16"/>
  <c r="C329" i="16"/>
  <c r="K328" i="16"/>
  <c r="I328" i="16"/>
  <c r="G328" i="16"/>
  <c r="E328" i="16"/>
  <c r="C328" i="16"/>
  <c r="K327" i="16"/>
  <c r="I327" i="16"/>
  <c r="G327" i="16"/>
  <c r="E327" i="16"/>
  <c r="C327" i="16"/>
  <c r="K326" i="16"/>
  <c r="I326" i="16"/>
  <c r="G326" i="16"/>
  <c r="E326" i="16"/>
  <c r="C326" i="16"/>
  <c r="K325" i="16"/>
  <c r="I325" i="16"/>
  <c r="G325" i="16"/>
  <c r="E325" i="16"/>
  <c r="C325" i="16"/>
  <c r="K324" i="16"/>
  <c r="I324" i="16"/>
  <c r="G324" i="16"/>
  <c r="E324" i="16"/>
  <c r="C324" i="16"/>
  <c r="K323" i="16"/>
  <c r="I323" i="16"/>
  <c r="G323" i="16"/>
  <c r="E323" i="16"/>
  <c r="C323" i="16"/>
  <c r="K322" i="16"/>
  <c r="I322" i="16"/>
  <c r="G322" i="16"/>
  <c r="E322" i="16"/>
  <c r="C322" i="16"/>
  <c r="K321" i="16"/>
  <c r="I321" i="16"/>
  <c r="G321" i="16"/>
  <c r="E321" i="16"/>
  <c r="C321" i="16"/>
  <c r="K320" i="16"/>
  <c r="I320" i="16"/>
  <c r="G320" i="16"/>
  <c r="E320" i="16"/>
  <c r="C320" i="16"/>
  <c r="K319" i="16"/>
  <c r="I319" i="16"/>
  <c r="G319" i="16"/>
  <c r="E319" i="16"/>
  <c r="C319" i="16"/>
  <c r="K318" i="16"/>
  <c r="I318" i="16"/>
  <c r="G318" i="16"/>
  <c r="E318" i="16"/>
  <c r="C318" i="16"/>
  <c r="K317" i="16"/>
  <c r="I317" i="16"/>
  <c r="G317" i="16"/>
  <c r="E317" i="16"/>
  <c r="C317" i="16"/>
  <c r="K316" i="16"/>
  <c r="I316" i="16"/>
  <c r="G316" i="16"/>
  <c r="E316" i="16"/>
  <c r="C316" i="16"/>
  <c r="K315" i="16"/>
  <c r="I315" i="16"/>
  <c r="G315" i="16"/>
  <c r="E315" i="16"/>
  <c r="C315" i="16"/>
  <c r="K314" i="16"/>
  <c r="I314" i="16"/>
  <c r="G314" i="16"/>
  <c r="E314" i="16"/>
  <c r="C314" i="16"/>
  <c r="K313" i="16"/>
  <c r="I313" i="16"/>
  <c r="G313" i="16"/>
  <c r="E313" i="16"/>
  <c r="C313" i="16"/>
  <c r="K312" i="16"/>
  <c r="I312" i="16"/>
  <c r="G312" i="16"/>
  <c r="E312" i="16"/>
  <c r="C312" i="16"/>
  <c r="K311" i="16"/>
  <c r="I311" i="16"/>
  <c r="G311" i="16"/>
  <c r="E311" i="16"/>
  <c r="C311" i="16"/>
  <c r="K310" i="16"/>
  <c r="I310" i="16"/>
  <c r="G310" i="16"/>
  <c r="E310" i="16"/>
  <c r="C310" i="16"/>
  <c r="K309" i="16"/>
  <c r="I309" i="16"/>
  <c r="G309" i="16"/>
  <c r="E309" i="16"/>
  <c r="C309" i="16"/>
  <c r="K308" i="16"/>
  <c r="I308" i="16"/>
  <c r="G308" i="16"/>
  <c r="E308" i="16"/>
  <c r="C308" i="16"/>
  <c r="K307" i="16"/>
  <c r="I307" i="16"/>
  <c r="G307" i="16"/>
  <c r="E307" i="16"/>
  <c r="C307" i="16"/>
  <c r="K306" i="16"/>
  <c r="I306" i="16"/>
  <c r="G306" i="16"/>
  <c r="E306" i="16"/>
  <c r="C306" i="16"/>
  <c r="K305" i="16"/>
  <c r="I305" i="16"/>
  <c r="G305" i="16"/>
  <c r="E305" i="16"/>
  <c r="C305" i="16"/>
  <c r="K304" i="16"/>
  <c r="I304" i="16"/>
  <c r="G304" i="16"/>
  <c r="E304" i="16"/>
  <c r="C304" i="16"/>
  <c r="K303" i="16"/>
  <c r="I303" i="16"/>
  <c r="G303" i="16"/>
  <c r="E303" i="16"/>
  <c r="C303" i="16"/>
  <c r="K302" i="16"/>
  <c r="I302" i="16"/>
  <c r="G302" i="16"/>
  <c r="E302" i="16"/>
  <c r="C302" i="16"/>
  <c r="K301" i="16"/>
  <c r="I301" i="16"/>
  <c r="G301" i="16"/>
  <c r="E301" i="16"/>
  <c r="C301" i="16"/>
  <c r="K300" i="16"/>
  <c r="I300" i="16"/>
  <c r="G300" i="16"/>
  <c r="E300" i="16"/>
  <c r="C300" i="16"/>
  <c r="K299" i="16"/>
  <c r="I299" i="16"/>
  <c r="G299" i="16"/>
  <c r="E299" i="16"/>
  <c r="C299" i="16"/>
  <c r="K298" i="16"/>
  <c r="I298" i="16"/>
  <c r="G298" i="16"/>
  <c r="E298" i="16"/>
  <c r="C298" i="16"/>
  <c r="K297" i="16"/>
  <c r="I297" i="16"/>
  <c r="G297" i="16"/>
  <c r="E297" i="16"/>
  <c r="C297" i="16"/>
  <c r="K296" i="16"/>
  <c r="I296" i="16"/>
  <c r="G296" i="16"/>
  <c r="E296" i="16"/>
  <c r="C296" i="16"/>
  <c r="K295" i="16"/>
  <c r="I295" i="16"/>
  <c r="G295" i="16"/>
  <c r="E295" i="16"/>
  <c r="C295" i="16"/>
  <c r="K294" i="16"/>
  <c r="I294" i="16"/>
  <c r="G294" i="16"/>
  <c r="E294" i="16"/>
  <c r="C294" i="16"/>
  <c r="K293" i="16"/>
  <c r="I293" i="16"/>
  <c r="G293" i="16"/>
  <c r="E293" i="16"/>
  <c r="C293" i="16"/>
  <c r="K292" i="16"/>
  <c r="I292" i="16"/>
  <c r="G292" i="16"/>
  <c r="E292" i="16"/>
  <c r="C292" i="16"/>
  <c r="K291" i="16"/>
  <c r="I291" i="16"/>
  <c r="G291" i="16"/>
  <c r="E291" i="16"/>
  <c r="C291" i="16"/>
  <c r="K290" i="16"/>
  <c r="I290" i="16"/>
  <c r="G290" i="16"/>
  <c r="E290" i="16"/>
  <c r="C290" i="16"/>
  <c r="K289" i="16"/>
  <c r="I289" i="16"/>
  <c r="G289" i="16"/>
  <c r="E289" i="16"/>
  <c r="C289" i="16"/>
  <c r="K288" i="16"/>
  <c r="I288" i="16"/>
  <c r="G288" i="16"/>
  <c r="E288" i="16"/>
  <c r="C288" i="16"/>
  <c r="K287" i="16"/>
  <c r="I287" i="16"/>
  <c r="G287" i="16"/>
  <c r="E287" i="16"/>
  <c r="C287" i="16"/>
  <c r="K286" i="16"/>
  <c r="I286" i="16"/>
  <c r="G286" i="16"/>
  <c r="E286" i="16"/>
  <c r="C286" i="16"/>
  <c r="K285" i="16"/>
  <c r="I285" i="16"/>
  <c r="G285" i="16"/>
  <c r="E285" i="16"/>
  <c r="C285" i="16"/>
  <c r="K284" i="16"/>
  <c r="I284" i="16"/>
  <c r="G284" i="16"/>
  <c r="E284" i="16"/>
  <c r="C284" i="16"/>
  <c r="K283" i="16"/>
  <c r="I283" i="16"/>
  <c r="G283" i="16"/>
  <c r="E283" i="16"/>
  <c r="C283" i="16"/>
  <c r="K282" i="16"/>
  <c r="I282" i="16"/>
  <c r="G282" i="16"/>
  <c r="E282" i="16"/>
  <c r="C282" i="16"/>
  <c r="K281" i="16"/>
  <c r="I281" i="16"/>
  <c r="G281" i="16"/>
  <c r="E281" i="16"/>
  <c r="C281" i="16"/>
  <c r="K280" i="16"/>
  <c r="I280" i="16"/>
  <c r="G280" i="16"/>
  <c r="E280" i="16"/>
  <c r="C280" i="16"/>
  <c r="K279" i="16"/>
  <c r="I279" i="16"/>
  <c r="G279" i="16"/>
  <c r="E279" i="16"/>
  <c r="C279" i="16"/>
  <c r="K278" i="16"/>
  <c r="I278" i="16"/>
  <c r="G278" i="16"/>
  <c r="E278" i="16"/>
  <c r="C278" i="16"/>
  <c r="K277" i="16"/>
  <c r="I277" i="16"/>
  <c r="G277" i="16"/>
  <c r="E277" i="16"/>
  <c r="C277" i="16"/>
  <c r="K276" i="16"/>
  <c r="I276" i="16"/>
  <c r="G276" i="16"/>
  <c r="E276" i="16"/>
  <c r="C276" i="16"/>
  <c r="K275" i="16"/>
  <c r="I275" i="16"/>
  <c r="G275" i="16"/>
  <c r="E275" i="16"/>
  <c r="C275" i="16"/>
  <c r="K274" i="16"/>
  <c r="I274" i="16"/>
  <c r="G274" i="16"/>
  <c r="E274" i="16"/>
  <c r="C274" i="16"/>
  <c r="K273" i="16"/>
  <c r="I273" i="16"/>
  <c r="G273" i="16"/>
  <c r="E273" i="16"/>
  <c r="C273" i="16"/>
  <c r="K272" i="16"/>
  <c r="I272" i="16"/>
  <c r="G272" i="16"/>
  <c r="E272" i="16"/>
  <c r="C272" i="16"/>
  <c r="K271" i="16"/>
  <c r="I271" i="16"/>
  <c r="G271" i="16"/>
  <c r="E271" i="16"/>
  <c r="C271" i="16"/>
  <c r="K270" i="16"/>
  <c r="I270" i="16"/>
  <c r="G270" i="16"/>
  <c r="E270" i="16"/>
  <c r="C270" i="16"/>
  <c r="K269" i="16"/>
  <c r="I269" i="16"/>
  <c r="G269" i="16"/>
  <c r="E269" i="16"/>
  <c r="C269" i="16"/>
  <c r="K268" i="16"/>
  <c r="I268" i="16"/>
  <c r="G268" i="16"/>
  <c r="E268" i="16"/>
  <c r="C268" i="16"/>
  <c r="K267" i="16"/>
  <c r="I267" i="16"/>
  <c r="G267" i="16"/>
  <c r="E267" i="16"/>
  <c r="C267" i="16"/>
  <c r="K266" i="16"/>
  <c r="I266" i="16"/>
  <c r="G266" i="16"/>
  <c r="E266" i="16"/>
  <c r="C266" i="16"/>
  <c r="K265" i="16"/>
  <c r="I265" i="16"/>
  <c r="G265" i="16"/>
  <c r="E265" i="16"/>
  <c r="C265" i="16"/>
  <c r="K264" i="16"/>
  <c r="I264" i="16"/>
  <c r="G264" i="16"/>
  <c r="E264" i="16"/>
  <c r="C264" i="16"/>
  <c r="K263" i="16"/>
  <c r="I263" i="16"/>
  <c r="G263" i="16"/>
  <c r="E263" i="16"/>
  <c r="C263" i="16"/>
  <c r="K262" i="16"/>
  <c r="I262" i="16"/>
  <c r="G262" i="16"/>
  <c r="E262" i="16"/>
  <c r="C262" i="16"/>
  <c r="K261" i="16"/>
  <c r="I261" i="16"/>
  <c r="G261" i="16"/>
  <c r="E261" i="16"/>
  <c r="C261" i="16"/>
  <c r="K260" i="16"/>
  <c r="I260" i="16"/>
  <c r="G260" i="16"/>
  <c r="E260" i="16"/>
  <c r="C260" i="16"/>
  <c r="K259" i="16"/>
  <c r="I259" i="16"/>
  <c r="G259" i="16"/>
  <c r="E259" i="16"/>
  <c r="C259" i="16"/>
  <c r="K258" i="16"/>
  <c r="I258" i="16"/>
  <c r="G258" i="16"/>
  <c r="E258" i="16"/>
  <c r="C258" i="16"/>
  <c r="K257" i="16"/>
  <c r="I257" i="16"/>
  <c r="G257" i="16"/>
  <c r="E257" i="16"/>
  <c r="C257" i="16"/>
  <c r="K256" i="16"/>
  <c r="I256" i="16"/>
  <c r="G256" i="16"/>
  <c r="E256" i="16"/>
  <c r="C256" i="16"/>
  <c r="K255" i="16"/>
  <c r="I255" i="16"/>
  <c r="G255" i="16"/>
  <c r="E255" i="16"/>
  <c r="C255" i="16"/>
  <c r="K254" i="16"/>
  <c r="I254" i="16"/>
  <c r="G254" i="16"/>
  <c r="E254" i="16"/>
  <c r="C254" i="16"/>
  <c r="K253" i="16"/>
  <c r="I253" i="16"/>
  <c r="G253" i="16"/>
  <c r="E253" i="16"/>
  <c r="C253" i="16"/>
  <c r="K252" i="16"/>
  <c r="I252" i="16"/>
  <c r="G252" i="16"/>
  <c r="E252" i="16"/>
  <c r="C252" i="16"/>
  <c r="K251" i="16"/>
  <c r="I251" i="16"/>
  <c r="G251" i="16"/>
  <c r="E251" i="16"/>
  <c r="C251" i="16"/>
  <c r="K250" i="16"/>
  <c r="I250" i="16"/>
  <c r="G250" i="16"/>
  <c r="E250" i="16"/>
  <c r="C250" i="16"/>
  <c r="K249" i="16"/>
  <c r="I249" i="16"/>
  <c r="G249" i="16"/>
  <c r="E249" i="16"/>
  <c r="C249" i="16"/>
  <c r="K248" i="16"/>
  <c r="I248" i="16"/>
  <c r="G248" i="16"/>
  <c r="E248" i="16"/>
  <c r="C248" i="16"/>
  <c r="K247" i="16"/>
  <c r="I247" i="16"/>
  <c r="G247" i="16"/>
  <c r="E247" i="16"/>
  <c r="C247" i="16"/>
  <c r="K246" i="16"/>
  <c r="I246" i="16"/>
  <c r="G246" i="16"/>
  <c r="E246" i="16"/>
  <c r="C246" i="16"/>
  <c r="K245" i="16"/>
  <c r="I245" i="16"/>
  <c r="G245" i="16"/>
  <c r="E245" i="16"/>
  <c r="C245" i="16"/>
  <c r="K244" i="16"/>
  <c r="I244" i="16"/>
  <c r="G244" i="16"/>
  <c r="E244" i="16"/>
  <c r="C244" i="16"/>
  <c r="K243" i="16"/>
  <c r="I243" i="16"/>
  <c r="G243" i="16"/>
  <c r="E243" i="16"/>
  <c r="C243" i="16"/>
  <c r="K242" i="16"/>
  <c r="I242" i="16"/>
  <c r="G242" i="16"/>
  <c r="E242" i="16"/>
  <c r="C242" i="16"/>
  <c r="K241" i="16"/>
  <c r="I241" i="16"/>
  <c r="G241" i="16"/>
  <c r="E241" i="16"/>
  <c r="C241" i="16"/>
  <c r="K240" i="16"/>
  <c r="I240" i="16"/>
  <c r="G240" i="16"/>
  <c r="E240" i="16"/>
  <c r="C240" i="16"/>
  <c r="K239" i="16"/>
  <c r="I239" i="16"/>
  <c r="G239" i="16"/>
  <c r="E239" i="16"/>
  <c r="C239" i="16"/>
  <c r="K238" i="16"/>
  <c r="I238" i="16"/>
  <c r="G238" i="16"/>
  <c r="E238" i="16"/>
  <c r="C238" i="16"/>
  <c r="K237" i="16"/>
  <c r="I237" i="16"/>
  <c r="G237" i="16"/>
  <c r="E237" i="16"/>
  <c r="C237" i="16"/>
  <c r="K236" i="16"/>
  <c r="I236" i="16"/>
  <c r="G236" i="16"/>
  <c r="E236" i="16"/>
  <c r="C236" i="16"/>
  <c r="K235" i="16"/>
  <c r="I235" i="16"/>
  <c r="G235" i="16"/>
  <c r="E235" i="16"/>
  <c r="C235" i="16"/>
  <c r="K234" i="16"/>
  <c r="I234" i="16"/>
  <c r="G234" i="16"/>
  <c r="E234" i="16"/>
  <c r="C234" i="16"/>
  <c r="K233" i="16"/>
  <c r="I233" i="16"/>
  <c r="G233" i="16"/>
  <c r="E233" i="16"/>
  <c r="C233" i="16"/>
  <c r="K232" i="16"/>
  <c r="I232" i="16"/>
  <c r="G232" i="16"/>
  <c r="E232" i="16"/>
  <c r="C232" i="16"/>
  <c r="K231" i="16"/>
  <c r="I231" i="16"/>
  <c r="G231" i="16"/>
  <c r="E231" i="16"/>
  <c r="C231" i="16"/>
  <c r="K230" i="16"/>
  <c r="I230" i="16"/>
  <c r="G230" i="16"/>
  <c r="E230" i="16"/>
  <c r="C230" i="16"/>
  <c r="K229" i="16"/>
  <c r="I229" i="16"/>
  <c r="G229" i="16"/>
  <c r="E229" i="16"/>
  <c r="C229" i="16"/>
  <c r="K228" i="16"/>
  <c r="I228" i="16"/>
  <c r="G228" i="16"/>
  <c r="E228" i="16"/>
  <c r="C228" i="16"/>
  <c r="K227" i="16"/>
  <c r="I227" i="16"/>
  <c r="G227" i="16"/>
  <c r="E227" i="16"/>
  <c r="C227" i="16"/>
  <c r="K226" i="16"/>
  <c r="I226" i="16"/>
  <c r="G226" i="16"/>
  <c r="E226" i="16"/>
  <c r="C226" i="16"/>
  <c r="K225" i="16"/>
  <c r="I225" i="16"/>
  <c r="G225" i="16"/>
  <c r="E225" i="16"/>
  <c r="C225" i="16"/>
  <c r="K224" i="16"/>
  <c r="I224" i="16"/>
  <c r="G224" i="16"/>
  <c r="E224" i="16"/>
  <c r="C224" i="16"/>
  <c r="K223" i="16"/>
  <c r="I223" i="16"/>
  <c r="G223" i="16"/>
  <c r="E223" i="16"/>
  <c r="C223" i="16"/>
  <c r="K222" i="16"/>
  <c r="I222" i="16"/>
  <c r="G222" i="16"/>
  <c r="E222" i="16"/>
  <c r="C222" i="16"/>
  <c r="K221" i="16"/>
  <c r="I221" i="16"/>
  <c r="G221" i="16"/>
  <c r="E221" i="16"/>
  <c r="C221" i="16"/>
  <c r="K220" i="16"/>
  <c r="I220" i="16"/>
  <c r="G220" i="16"/>
  <c r="E220" i="16"/>
  <c r="C220" i="16"/>
  <c r="K219" i="16"/>
  <c r="I219" i="16"/>
  <c r="G219" i="16"/>
  <c r="E219" i="16"/>
  <c r="C219" i="16"/>
  <c r="K218" i="16"/>
  <c r="I218" i="16"/>
  <c r="G218" i="16"/>
  <c r="E218" i="16"/>
  <c r="C218" i="16"/>
  <c r="K217" i="16"/>
  <c r="I217" i="16"/>
  <c r="G217" i="16"/>
  <c r="E217" i="16"/>
  <c r="C217" i="16"/>
  <c r="K216" i="16"/>
  <c r="I216" i="16"/>
  <c r="G216" i="16"/>
  <c r="E216" i="16"/>
  <c r="C216" i="16"/>
  <c r="K215" i="16"/>
  <c r="I215" i="16"/>
  <c r="G215" i="16"/>
  <c r="E215" i="16"/>
  <c r="C215" i="16"/>
  <c r="K214" i="16"/>
  <c r="I214" i="16"/>
  <c r="G214" i="16"/>
  <c r="E214" i="16"/>
  <c r="C214" i="16"/>
  <c r="K213" i="16"/>
  <c r="I213" i="16"/>
  <c r="G213" i="16"/>
  <c r="E213" i="16"/>
  <c r="C213" i="16"/>
  <c r="K212" i="16"/>
  <c r="I212" i="16"/>
  <c r="G212" i="16"/>
  <c r="E212" i="16"/>
  <c r="C212" i="16"/>
  <c r="K211" i="16"/>
  <c r="I211" i="16"/>
  <c r="G211" i="16"/>
  <c r="E211" i="16"/>
  <c r="C211" i="16"/>
  <c r="K210" i="16"/>
  <c r="I210" i="16"/>
  <c r="G210" i="16"/>
  <c r="E210" i="16"/>
  <c r="C210" i="16"/>
  <c r="K209" i="16"/>
  <c r="I209" i="16"/>
  <c r="G209" i="16"/>
  <c r="E209" i="16"/>
  <c r="C209" i="16"/>
  <c r="K208" i="16"/>
  <c r="I208" i="16"/>
  <c r="G208" i="16"/>
  <c r="E208" i="16"/>
  <c r="C208" i="16"/>
  <c r="K207" i="16"/>
  <c r="I207" i="16"/>
  <c r="G207" i="16"/>
  <c r="E207" i="16"/>
  <c r="C207" i="16"/>
  <c r="K206" i="16"/>
  <c r="I206" i="16"/>
  <c r="G206" i="16"/>
  <c r="E206" i="16"/>
  <c r="C206" i="16"/>
  <c r="K205" i="16"/>
  <c r="I205" i="16"/>
  <c r="G205" i="16"/>
  <c r="E205" i="16"/>
  <c r="C205" i="16"/>
  <c r="K204" i="16"/>
  <c r="I204" i="16"/>
  <c r="G204" i="16"/>
  <c r="E204" i="16"/>
  <c r="C204" i="16"/>
  <c r="K203" i="16"/>
  <c r="I203" i="16"/>
  <c r="G203" i="16"/>
  <c r="E203" i="16"/>
  <c r="C203" i="16"/>
  <c r="K202" i="16"/>
  <c r="I202" i="16"/>
  <c r="G202" i="16"/>
  <c r="E202" i="16"/>
  <c r="C202" i="16"/>
  <c r="K201" i="16"/>
  <c r="I201" i="16"/>
  <c r="G201" i="16"/>
  <c r="E201" i="16"/>
  <c r="C201" i="16"/>
  <c r="K200" i="16"/>
  <c r="I200" i="16"/>
  <c r="G200" i="16"/>
  <c r="E200" i="16"/>
  <c r="C200" i="16"/>
  <c r="K199" i="16"/>
  <c r="I199" i="16"/>
  <c r="G199" i="16"/>
  <c r="E199" i="16"/>
  <c r="C199" i="16"/>
  <c r="K198" i="16"/>
  <c r="I198" i="16"/>
  <c r="G198" i="16"/>
  <c r="E198" i="16"/>
  <c r="C198" i="16"/>
  <c r="K197" i="16"/>
  <c r="I197" i="16"/>
  <c r="G197" i="16"/>
  <c r="E197" i="16"/>
  <c r="C197" i="16"/>
  <c r="K196" i="16"/>
  <c r="I196" i="16"/>
  <c r="G196" i="16"/>
  <c r="E196" i="16"/>
  <c r="C196" i="16"/>
  <c r="K195" i="16"/>
  <c r="I195" i="16"/>
  <c r="G195" i="16"/>
  <c r="E195" i="16"/>
  <c r="C195" i="16"/>
  <c r="K194" i="16"/>
  <c r="I194" i="16"/>
  <c r="G194" i="16"/>
  <c r="E194" i="16"/>
  <c r="C194" i="16"/>
  <c r="K193" i="16"/>
  <c r="I193" i="16"/>
  <c r="G193" i="16"/>
  <c r="E193" i="16"/>
  <c r="C193" i="16"/>
  <c r="K192" i="16"/>
  <c r="I192" i="16"/>
  <c r="G192" i="16"/>
  <c r="E192" i="16"/>
  <c r="C192" i="16"/>
  <c r="K191" i="16"/>
  <c r="I191" i="16"/>
  <c r="G191" i="16"/>
  <c r="E191" i="16"/>
  <c r="C191" i="16"/>
  <c r="K190" i="16"/>
  <c r="I190" i="16"/>
  <c r="G190" i="16"/>
  <c r="E190" i="16"/>
  <c r="C190" i="16"/>
  <c r="K189" i="16"/>
  <c r="I189" i="16"/>
  <c r="G189" i="16"/>
  <c r="E189" i="16"/>
  <c r="C189" i="16"/>
  <c r="K188" i="16"/>
  <c r="I188" i="16"/>
  <c r="G188" i="16"/>
  <c r="E188" i="16"/>
  <c r="C188" i="16"/>
  <c r="K187" i="16"/>
  <c r="I187" i="16"/>
  <c r="G187" i="16"/>
  <c r="E187" i="16"/>
  <c r="C187" i="16"/>
  <c r="K186" i="16"/>
  <c r="I186" i="16"/>
  <c r="G186" i="16"/>
  <c r="E186" i="16"/>
  <c r="C186" i="16"/>
  <c r="K185" i="16"/>
  <c r="I185" i="16"/>
  <c r="G185" i="16"/>
  <c r="E185" i="16"/>
  <c r="C185" i="16"/>
  <c r="K184" i="16"/>
  <c r="I184" i="16"/>
  <c r="G184" i="16"/>
  <c r="E184" i="16"/>
  <c r="C184" i="16"/>
  <c r="K183" i="16"/>
  <c r="I183" i="16"/>
  <c r="G183" i="16"/>
  <c r="E183" i="16"/>
  <c r="C183" i="16"/>
  <c r="K182" i="16"/>
  <c r="I182" i="16"/>
  <c r="G182" i="16"/>
  <c r="E182" i="16"/>
  <c r="C182" i="16"/>
  <c r="K181" i="16"/>
  <c r="I181" i="16"/>
  <c r="G181" i="16"/>
  <c r="E181" i="16"/>
  <c r="C181" i="16"/>
  <c r="K180" i="16"/>
  <c r="I180" i="16"/>
  <c r="G180" i="16"/>
  <c r="E180" i="16"/>
  <c r="C180" i="16"/>
  <c r="K179" i="16"/>
  <c r="I179" i="16"/>
  <c r="G179" i="16"/>
  <c r="E179" i="16"/>
  <c r="C179" i="16"/>
  <c r="K178" i="16"/>
  <c r="I178" i="16"/>
  <c r="G178" i="16"/>
  <c r="E178" i="16"/>
  <c r="C178" i="16"/>
  <c r="K177" i="16"/>
  <c r="I177" i="16"/>
  <c r="G177" i="16"/>
  <c r="E177" i="16"/>
  <c r="C177" i="16"/>
  <c r="K176" i="16"/>
  <c r="I176" i="16"/>
  <c r="G176" i="16"/>
  <c r="E176" i="16"/>
  <c r="C176" i="16"/>
  <c r="K175" i="16"/>
  <c r="I175" i="16"/>
  <c r="G175" i="16"/>
  <c r="E175" i="16"/>
  <c r="C175" i="16"/>
  <c r="K174" i="16"/>
  <c r="I174" i="16"/>
  <c r="G174" i="16"/>
  <c r="E174" i="16"/>
  <c r="C174" i="16"/>
  <c r="K173" i="16"/>
  <c r="I173" i="16"/>
  <c r="G173" i="16"/>
  <c r="E173" i="16"/>
  <c r="C173" i="16"/>
  <c r="K172" i="16"/>
  <c r="I172" i="16"/>
  <c r="G172" i="16"/>
  <c r="E172" i="16"/>
  <c r="C172" i="16"/>
  <c r="K171" i="16"/>
  <c r="I171" i="16"/>
  <c r="G171" i="16"/>
  <c r="E171" i="16"/>
  <c r="C171" i="16"/>
  <c r="K170" i="16"/>
  <c r="I170" i="16"/>
  <c r="G170" i="16"/>
  <c r="E170" i="16"/>
  <c r="C170" i="16"/>
  <c r="K169" i="16"/>
  <c r="I169" i="16"/>
  <c r="G169" i="16"/>
  <c r="E169" i="16"/>
  <c r="C169" i="16"/>
  <c r="K168" i="16"/>
  <c r="I168" i="16"/>
  <c r="G168" i="16"/>
  <c r="E168" i="16"/>
  <c r="C168" i="16"/>
  <c r="K167" i="16"/>
  <c r="I167" i="16"/>
  <c r="G167" i="16"/>
  <c r="E167" i="16"/>
  <c r="C167" i="16"/>
  <c r="K166" i="16"/>
  <c r="I166" i="16"/>
  <c r="G166" i="16"/>
  <c r="E166" i="16"/>
  <c r="C166" i="16"/>
  <c r="K165" i="16"/>
  <c r="I165" i="16"/>
  <c r="G165" i="16"/>
  <c r="E165" i="16"/>
  <c r="C165" i="16"/>
  <c r="K164" i="16"/>
  <c r="I164" i="16"/>
  <c r="G164" i="16"/>
  <c r="E164" i="16"/>
  <c r="C164" i="16"/>
  <c r="K163" i="16"/>
  <c r="I163" i="16"/>
  <c r="G163" i="16"/>
  <c r="E163" i="16"/>
  <c r="C163" i="16"/>
  <c r="K162" i="16"/>
  <c r="I162" i="16"/>
  <c r="G162" i="16"/>
  <c r="E162" i="16"/>
  <c r="C162" i="16"/>
  <c r="K161" i="16"/>
  <c r="I161" i="16"/>
  <c r="G161" i="16"/>
  <c r="E161" i="16"/>
  <c r="C161" i="16"/>
  <c r="K160" i="16"/>
  <c r="I160" i="16"/>
  <c r="G160" i="16"/>
  <c r="E160" i="16"/>
  <c r="C160" i="16"/>
  <c r="K159" i="16"/>
  <c r="I159" i="16"/>
  <c r="G159" i="16"/>
  <c r="E159" i="16"/>
  <c r="C159" i="16"/>
  <c r="K158" i="16"/>
  <c r="I158" i="16"/>
  <c r="G158" i="16"/>
  <c r="E158" i="16"/>
  <c r="C158" i="16"/>
  <c r="K157" i="16"/>
  <c r="I157" i="16"/>
  <c r="G157" i="16"/>
  <c r="E157" i="16"/>
  <c r="C157" i="16"/>
  <c r="K156" i="16"/>
  <c r="I156" i="16"/>
  <c r="G156" i="16"/>
  <c r="E156" i="16"/>
  <c r="C156" i="16"/>
  <c r="K155" i="16"/>
  <c r="I155" i="16"/>
  <c r="G155" i="16"/>
  <c r="E155" i="16"/>
  <c r="C155" i="16"/>
  <c r="K154" i="16"/>
  <c r="I154" i="16"/>
  <c r="G154" i="16"/>
  <c r="E154" i="16"/>
  <c r="C154" i="16"/>
  <c r="K153" i="16"/>
  <c r="I153" i="16"/>
  <c r="G153" i="16"/>
  <c r="E153" i="16"/>
  <c r="C153" i="16"/>
  <c r="K152" i="16"/>
  <c r="I152" i="16"/>
  <c r="G152" i="16"/>
  <c r="E152" i="16"/>
  <c r="C152" i="16"/>
  <c r="K151" i="16"/>
  <c r="I151" i="16"/>
  <c r="G151" i="16"/>
  <c r="E151" i="16"/>
  <c r="C151" i="16"/>
  <c r="K150" i="16"/>
  <c r="I150" i="16"/>
  <c r="G150" i="16"/>
  <c r="E150" i="16"/>
  <c r="C150" i="16"/>
  <c r="K149" i="16"/>
  <c r="I149" i="16"/>
  <c r="G149" i="16"/>
  <c r="E149" i="16"/>
  <c r="C149" i="16"/>
  <c r="K148" i="16"/>
  <c r="I148" i="16"/>
  <c r="G148" i="16"/>
  <c r="E148" i="16"/>
  <c r="C148" i="16"/>
  <c r="K147" i="16"/>
  <c r="I147" i="16"/>
  <c r="G147" i="16"/>
  <c r="E147" i="16"/>
  <c r="C147" i="16"/>
  <c r="K146" i="16"/>
  <c r="I146" i="16"/>
  <c r="G146" i="16"/>
  <c r="E146" i="16"/>
  <c r="C146" i="16"/>
  <c r="K145" i="16"/>
  <c r="I145" i="16"/>
  <c r="G145" i="16"/>
  <c r="E145" i="16"/>
  <c r="C145" i="16"/>
  <c r="K144" i="16"/>
  <c r="I144" i="16"/>
  <c r="G144" i="16"/>
  <c r="E144" i="16"/>
  <c r="C144" i="16"/>
  <c r="K143" i="16"/>
  <c r="I143" i="16"/>
  <c r="G143" i="16"/>
  <c r="E143" i="16"/>
  <c r="C143" i="16"/>
  <c r="K142" i="16"/>
  <c r="I142" i="16"/>
  <c r="G142" i="16"/>
  <c r="E142" i="16"/>
  <c r="C142" i="16"/>
  <c r="K141" i="16"/>
  <c r="I141" i="16"/>
  <c r="G141" i="16"/>
  <c r="E141" i="16"/>
  <c r="C141" i="16"/>
  <c r="K140" i="16"/>
  <c r="I140" i="16"/>
  <c r="G140" i="16"/>
  <c r="E140" i="16"/>
  <c r="C140" i="16"/>
  <c r="K139" i="16"/>
  <c r="I139" i="16"/>
  <c r="G139" i="16"/>
  <c r="E139" i="16"/>
  <c r="C139" i="16"/>
  <c r="K138" i="16"/>
  <c r="I138" i="16"/>
  <c r="G138" i="16"/>
  <c r="E138" i="16"/>
  <c r="C138" i="16"/>
  <c r="K137" i="16"/>
  <c r="I137" i="16"/>
  <c r="G137" i="16"/>
  <c r="E137" i="16"/>
  <c r="C137" i="16"/>
  <c r="K136" i="16"/>
  <c r="I136" i="16"/>
  <c r="G136" i="16"/>
  <c r="E136" i="16"/>
  <c r="C136" i="16"/>
  <c r="K135" i="16"/>
  <c r="I135" i="16"/>
  <c r="G135" i="16"/>
  <c r="E135" i="16"/>
  <c r="C135" i="16"/>
  <c r="K134" i="16"/>
  <c r="I134" i="16"/>
  <c r="G134" i="16"/>
  <c r="E134" i="16"/>
  <c r="C134" i="16"/>
  <c r="K133" i="16"/>
  <c r="I133" i="16"/>
  <c r="G133" i="16"/>
  <c r="E133" i="16"/>
  <c r="C133" i="16"/>
  <c r="K132" i="16"/>
  <c r="I132" i="16"/>
  <c r="G132" i="16"/>
  <c r="E132" i="16"/>
  <c r="C132" i="16"/>
  <c r="K131" i="16"/>
  <c r="I131" i="16"/>
  <c r="G131" i="16"/>
  <c r="E131" i="16"/>
  <c r="C131" i="16"/>
  <c r="K130" i="16"/>
  <c r="I130" i="16"/>
  <c r="G130" i="16"/>
  <c r="E130" i="16"/>
  <c r="C130" i="16"/>
  <c r="K129" i="16"/>
  <c r="I129" i="16"/>
  <c r="G129" i="16"/>
  <c r="E129" i="16"/>
  <c r="C129" i="16"/>
  <c r="K128" i="16"/>
  <c r="I128" i="16"/>
  <c r="G128" i="16"/>
  <c r="E128" i="16"/>
  <c r="C128" i="16"/>
  <c r="K127" i="16"/>
  <c r="I127" i="16"/>
  <c r="G127" i="16"/>
  <c r="E127" i="16"/>
  <c r="C127" i="16"/>
  <c r="K126" i="16"/>
  <c r="I126" i="16"/>
  <c r="G126" i="16"/>
  <c r="E126" i="16"/>
  <c r="C126" i="16"/>
  <c r="K125" i="16"/>
  <c r="I125" i="16"/>
  <c r="G125" i="16"/>
  <c r="E125" i="16"/>
  <c r="C125" i="16"/>
  <c r="K124" i="16"/>
  <c r="I124" i="16"/>
  <c r="G124" i="16"/>
  <c r="E124" i="16"/>
  <c r="C124" i="16"/>
  <c r="K123" i="16"/>
  <c r="I123" i="16"/>
  <c r="G123" i="16"/>
  <c r="E123" i="16"/>
  <c r="C123" i="16"/>
  <c r="K122" i="16"/>
  <c r="I122" i="16"/>
  <c r="G122" i="16"/>
  <c r="E122" i="16"/>
  <c r="C122" i="16"/>
  <c r="K121" i="16"/>
  <c r="I121" i="16"/>
  <c r="G121" i="16"/>
  <c r="E121" i="16"/>
  <c r="C121" i="16"/>
  <c r="K120" i="16"/>
  <c r="I120" i="16"/>
  <c r="G120" i="16"/>
  <c r="E120" i="16"/>
  <c r="C120" i="16"/>
  <c r="K119" i="16"/>
  <c r="I119" i="16"/>
  <c r="G119" i="16"/>
  <c r="E119" i="16"/>
  <c r="C119" i="16"/>
  <c r="K118" i="16"/>
  <c r="I118" i="16"/>
  <c r="G118" i="16"/>
  <c r="E118" i="16"/>
  <c r="C118" i="16"/>
  <c r="K117" i="16"/>
  <c r="I117" i="16"/>
  <c r="G117" i="16"/>
  <c r="E117" i="16"/>
  <c r="C117" i="16"/>
  <c r="K116" i="16"/>
  <c r="I116" i="16"/>
  <c r="G116" i="16"/>
  <c r="E116" i="16"/>
  <c r="C116" i="16"/>
  <c r="K115" i="16"/>
  <c r="I115" i="16"/>
  <c r="G115" i="16"/>
  <c r="E115" i="16"/>
  <c r="C115" i="16"/>
  <c r="K114" i="16"/>
  <c r="I114" i="16"/>
  <c r="G114" i="16"/>
  <c r="E114" i="16"/>
  <c r="C114" i="16"/>
  <c r="K113" i="16"/>
  <c r="I113" i="16"/>
  <c r="G113" i="16"/>
  <c r="E113" i="16"/>
  <c r="C113" i="16"/>
  <c r="K112" i="16"/>
  <c r="I112" i="16"/>
  <c r="G112" i="16"/>
  <c r="E112" i="16"/>
  <c r="C112" i="16"/>
  <c r="K111" i="16"/>
  <c r="I111" i="16"/>
  <c r="G111" i="16"/>
  <c r="E111" i="16"/>
  <c r="C111" i="16"/>
  <c r="K110" i="16"/>
  <c r="I110" i="16"/>
  <c r="G110" i="16"/>
  <c r="E110" i="16"/>
  <c r="C110" i="16"/>
  <c r="K109" i="16"/>
  <c r="I109" i="16"/>
  <c r="G109" i="16"/>
  <c r="E109" i="16"/>
  <c r="C109" i="16"/>
  <c r="K108" i="16"/>
  <c r="I108" i="16"/>
  <c r="G108" i="16"/>
  <c r="E108" i="16"/>
  <c r="C108" i="16"/>
  <c r="K107" i="16"/>
  <c r="I107" i="16"/>
  <c r="G107" i="16"/>
  <c r="E107" i="16"/>
  <c r="C107" i="16"/>
  <c r="K106" i="16"/>
  <c r="I106" i="16"/>
  <c r="G106" i="16"/>
  <c r="E106" i="16"/>
  <c r="C106" i="16"/>
  <c r="K105" i="16"/>
  <c r="I105" i="16"/>
  <c r="G105" i="16"/>
  <c r="E105" i="16"/>
  <c r="C105" i="16"/>
  <c r="K104" i="16"/>
  <c r="I104" i="16"/>
  <c r="G104" i="16"/>
  <c r="E104" i="16"/>
  <c r="C104" i="16"/>
  <c r="K103" i="16"/>
  <c r="I103" i="16"/>
  <c r="G103" i="16"/>
  <c r="E103" i="16"/>
  <c r="C103" i="16"/>
  <c r="K102" i="16"/>
  <c r="I102" i="16"/>
  <c r="G102" i="16"/>
  <c r="E102" i="16"/>
  <c r="C102" i="16"/>
  <c r="K101" i="16"/>
  <c r="I101" i="16"/>
  <c r="G101" i="16"/>
  <c r="E101" i="16"/>
  <c r="C101" i="16"/>
  <c r="K100" i="16"/>
  <c r="I100" i="16"/>
  <c r="G100" i="16"/>
  <c r="E100" i="16"/>
  <c r="C100" i="16"/>
  <c r="K99" i="16"/>
  <c r="I99" i="16"/>
  <c r="G99" i="16"/>
  <c r="E99" i="16"/>
  <c r="C99" i="16"/>
  <c r="K98" i="16"/>
  <c r="I98" i="16"/>
  <c r="G98" i="16"/>
  <c r="E98" i="16"/>
  <c r="C98" i="16"/>
  <c r="K97" i="16"/>
  <c r="I97" i="16"/>
  <c r="G97" i="16"/>
  <c r="E97" i="16"/>
  <c r="C97" i="16"/>
  <c r="K96" i="16"/>
  <c r="I96" i="16"/>
  <c r="G96" i="16"/>
  <c r="E96" i="16"/>
  <c r="C96" i="16"/>
  <c r="K95" i="16"/>
  <c r="I95" i="16"/>
  <c r="G95" i="16"/>
  <c r="E95" i="16"/>
  <c r="C95" i="16"/>
  <c r="K94" i="16"/>
  <c r="I94" i="16"/>
  <c r="G94" i="16"/>
  <c r="E94" i="16"/>
  <c r="C94" i="16"/>
  <c r="K93" i="16"/>
  <c r="I93" i="16"/>
  <c r="G93" i="16"/>
  <c r="E93" i="16"/>
  <c r="C93" i="16"/>
  <c r="K92" i="16"/>
  <c r="I92" i="16"/>
  <c r="G92" i="16"/>
  <c r="E92" i="16"/>
  <c r="C92" i="16"/>
  <c r="K91" i="16"/>
  <c r="I91" i="16"/>
  <c r="G91" i="16"/>
  <c r="E91" i="16"/>
  <c r="C91" i="16"/>
  <c r="K90" i="16"/>
  <c r="I90" i="16"/>
  <c r="G90" i="16"/>
  <c r="E90" i="16"/>
  <c r="C90" i="16"/>
  <c r="K89" i="16"/>
  <c r="I89" i="16"/>
  <c r="G89" i="16"/>
  <c r="E89" i="16"/>
  <c r="C89" i="16"/>
  <c r="K88" i="16"/>
  <c r="I88" i="16"/>
  <c r="G88" i="16"/>
  <c r="E88" i="16"/>
  <c r="C88" i="16"/>
  <c r="K87" i="16"/>
  <c r="I87" i="16"/>
  <c r="G87" i="16"/>
  <c r="E87" i="16"/>
  <c r="C87" i="16"/>
  <c r="K86" i="16"/>
  <c r="I86" i="16"/>
  <c r="G86" i="16"/>
  <c r="E86" i="16"/>
  <c r="C86" i="16"/>
  <c r="K85" i="16"/>
  <c r="I85" i="16"/>
  <c r="G85" i="16"/>
  <c r="E85" i="16"/>
  <c r="C85" i="16"/>
  <c r="K84" i="16"/>
  <c r="I84" i="16"/>
  <c r="G84" i="16"/>
  <c r="E84" i="16"/>
  <c r="C84" i="16"/>
  <c r="K83" i="16"/>
  <c r="I83" i="16"/>
  <c r="G83" i="16"/>
  <c r="E83" i="16"/>
  <c r="C83" i="16"/>
  <c r="K82" i="16"/>
  <c r="I82" i="16"/>
  <c r="G82" i="16"/>
  <c r="E82" i="16"/>
  <c r="C82" i="16"/>
  <c r="K81" i="16"/>
  <c r="I81" i="16"/>
  <c r="G81" i="16"/>
  <c r="E81" i="16"/>
  <c r="C81" i="16"/>
  <c r="K80" i="16"/>
  <c r="I80" i="16"/>
  <c r="G80" i="16"/>
  <c r="E80" i="16"/>
  <c r="C80" i="16"/>
  <c r="K79" i="16"/>
  <c r="I79" i="16"/>
  <c r="G79" i="16"/>
  <c r="E79" i="16"/>
  <c r="C79" i="16"/>
  <c r="K78" i="16"/>
  <c r="I78" i="16"/>
  <c r="G78" i="16"/>
  <c r="E78" i="16"/>
  <c r="C78" i="16"/>
  <c r="K77" i="16"/>
  <c r="I77" i="16"/>
  <c r="G77" i="16"/>
  <c r="E77" i="16"/>
  <c r="C77" i="16"/>
  <c r="K76" i="16"/>
  <c r="I76" i="16"/>
  <c r="G76" i="16"/>
  <c r="E76" i="16"/>
  <c r="C76" i="16"/>
  <c r="K75" i="16"/>
  <c r="I75" i="16"/>
  <c r="G75" i="16"/>
  <c r="E75" i="16"/>
  <c r="C75" i="16"/>
  <c r="K74" i="16"/>
  <c r="I74" i="16"/>
  <c r="G74" i="16"/>
  <c r="E74" i="16"/>
  <c r="C74" i="16"/>
  <c r="K73" i="16"/>
  <c r="I73" i="16"/>
  <c r="G73" i="16"/>
  <c r="E73" i="16"/>
  <c r="C73" i="16"/>
  <c r="K72" i="16"/>
  <c r="I72" i="16"/>
  <c r="G72" i="16"/>
  <c r="E72" i="16"/>
  <c r="C72" i="16"/>
  <c r="K71" i="16"/>
  <c r="I71" i="16"/>
  <c r="G71" i="16"/>
  <c r="E71" i="16"/>
  <c r="C71" i="16"/>
  <c r="K70" i="16"/>
  <c r="I70" i="16"/>
  <c r="G70" i="16"/>
  <c r="E70" i="16"/>
  <c r="C70" i="16"/>
  <c r="K69" i="16"/>
  <c r="I69" i="16"/>
  <c r="G69" i="16"/>
  <c r="E69" i="16"/>
  <c r="C69" i="16"/>
  <c r="K68" i="16"/>
  <c r="I68" i="16"/>
  <c r="G68" i="16"/>
  <c r="E68" i="16"/>
  <c r="C68" i="16"/>
  <c r="K67" i="16"/>
  <c r="I67" i="16"/>
  <c r="G67" i="16"/>
  <c r="E67" i="16"/>
  <c r="C67" i="16"/>
  <c r="K66" i="16"/>
  <c r="I66" i="16"/>
  <c r="G66" i="16"/>
  <c r="E66" i="16"/>
  <c r="C66" i="16"/>
  <c r="K65" i="16"/>
  <c r="I65" i="16"/>
  <c r="G65" i="16"/>
  <c r="E65" i="16"/>
  <c r="C65" i="16"/>
  <c r="K64" i="16"/>
  <c r="I64" i="16"/>
  <c r="G64" i="16"/>
  <c r="E64" i="16"/>
  <c r="C64" i="16"/>
  <c r="K63" i="16"/>
  <c r="I63" i="16"/>
  <c r="G63" i="16"/>
  <c r="E63" i="16"/>
  <c r="C63" i="16"/>
  <c r="K62" i="16"/>
  <c r="I62" i="16"/>
  <c r="G62" i="16"/>
  <c r="E62" i="16"/>
  <c r="C62" i="16"/>
  <c r="K61" i="16"/>
  <c r="I61" i="16"/>
  <c r="G61" i="16"/>
  <c r="E61" i="16"/>
  <c r="C61" i="16"/>
  <c r="K60" i="16"/>
  <c r="I60" i="16"/>
  <c r="G60" i="16"/>
  <c r="E60" i="16"/>
  <c r="C60" i="16"/>
  <c r="K59" i="16"/>
  <c r="I59" i="16"/>
  <c r="G59" i="16"/>
  <c r="E59" i="16"/>
  <c r="C59" i="16"/>
  <c r="K58" i="16"/>
  <c r="I58" i="16"/>
  <c r="G58" i="16"/>
  <c r="E58" i="16"/>
  <c r="C58" i="16"/>
  <c r="K57" i="16"/>
  <c r="I57" i="16"/>
  <c r="G57" i="16"/>
  <c r="E57" i="16"/>
  <c r="C57" i="16"/>
  <c r="K56" i="16"/>
  <c r="I56" i="16"/>
  <c r="G56" i="16"/>
  <c r="E56" i="16"/>
  <c r="C56" i="16"/>
  <c r="K55" i="16"/>
  <c r="I55" i="16"/>
  <c r="G55" i="16"/>
  <c r="E55" i="16"/>
  <c r="C55" i="16"/>
  <c r="K54" i="16"/>
  <c r="I54" i="16"/>
  <c r="G54" i="16"/>
  <c r="E54" i="16"/>
  <c r="C54" i="16"/>
  <c r="K53" i="16"/>
  <c r="I53" i="16"/>
  <c r="G53" i="16"/>
  <c r="E53" i="16"/>
  <c r="C53" i="16"/>
  <c r="K52" i="16"/>
  <c r="I52" i="16"/>
  <c r="G52" i="16"/>
  <c r="E52" i="16"/>
  <c r="C52" i="16"/>
  <c r="K51" i="16"/>
  <c r="I51" i="16"/>
  <c r="G51" i="16"/>
  <c r="E51" i="16"/>
  <c r="C51" i="16"/>
  <c r="K50" i="16"/>
  <c r="I50" i="16"/>
  <c r="G50" i="16"/>
  <c r="E50" i="16"/>
  <c r="C50" i="16"/>
  <c r="K49" i="16"/>
  <c r="I49" i="16"/>
  <c r="G49" i="16"/>
  <c r="E49" i="16"/>
  <c r="C49" i="16"/>
  <c r="K48" i="16"/>
  <c r="I48" i="16"/>
  <c r="G48" i="16"/>
  <c r="E48" i="16"/>
  <c r="C48" i="16"/>
  <c r="K47" i="16"/>
  <c r="I47" i="16"/>
  <c r="G47" i="16"/>
  <c r="E47" i="16"/>
  <c r="C47" i="16"/>
  <c r="K46" i="16"/>
  <c r="I46" i="16"/>
  <c r="G46" i="16"/>
  <c r="E46" i="16"/>
  <c r="C46" i="16"/>
  <c r="K45" i="16"/>
  <c r="I45" i="16"/>
  <c r="G45" i="16"/>
  <c r="E45" i="16"/>
  <c r="C45" i="16"/>
  <c r="K44" i="16"/>
  <c r="I44" i="16"/>
  <c r="G44" i="16"/>
  <c r="E44" i="16"/>
  <c r="C44" i="16"/>
  <c r="K43" i="16"/>
  <c r="I43" i="16"/>
  <c r="G43" i="16"/>
  <c r="E43" i="16"/>
  <c r="C43" i="16"/>
  <c r="K42" i="16"/>
  <c r="I42" i="16"/>
  <c r="G42" i="16"/>
  <c r="E42" i="16"/>
  <c r="C42" i="16"/>
  <c r="K41" i="16"/>
  <c r="I41" i="16"/>
  <c r="G41" i="16"/>
  <c r="E41" i="16"/>
  <c r="U41" i="16" s="1"/>
  <c r="C41" i="16"/>
  <c r="K40" i="16"/>
  <c r="X40" i="16" s="1"/>
  <c r="I40" i="16"/>
  <c r="G40" i="16"/>
  <c r="E40" i="16"/>
  <c r="C40" i="16"/>
  <c r="K39" i="16"/>
  <c r="X39" i="16" s="1"/>
  <c r="I39" i="16"/>
  <c r="G39" i="16"/>
  <c r="E39" i="16"/>
  <c r="C39" i="16"/>
  <c r="K38" i="16"/>
  <c r="X38" i="16" s="1"/>
  <c r="I38" i="16"/>
  <c r="G38" i="16"/>
  <c r="E38" i="16"/>
  <c r="C38" i="16"/>
  <c r="K37" i="16"/>
  <c r="I37" i="16"/>
  <c r="G37" i="16"/>
  <c r="V37" i="16" s="1"/>
  <c r="E37" i="16"/>
  <c r="C37" i="16"/>
  <c r="AA36" i="16"/>
  <c r="K36" i="16"/>
  <c r="I36" i="16"/>
  <c r="G36" i="16"/>
  <c r="E36" i="16"/>
  <c r="U36" i="16" s="1"/>
  <c r="C36" i="16"/>
  <c r="K35" i="16"/>
  <c r="I35" i="16"/>
  <c r="W35" i="16" s="1"/>
  <c r="G35" i="16"/>
  <c r="E35" i="16"/>
  <c r="C35" i="16"/>
  <c r="K34" i="16"/>
  <c r="I34" i="16"/>
  <c r="G34" i="16"/>
  <c r="E34" i="16"/>
  <c r="U34" i="16" s="1"/>
  <c r="C34" i="16"/>
  <c r="K33" i="16"/>
  <c r="I33" i="16"/>
  <c r="W33" i="16" s="1"/>
  <c r="G33" i="16"/>
  <c r="E33" i="16"/>
  <c r="C33" i="16"/>
  <c r="K32" i="16"/>
  <c r="I32" i="16"/>
  <c r="G32" i="16"/>
  <c r="E32" i="16"/>
  <c r="C32" i="16"/>
  <c r="K31" i="16"/>
  <c r="I31" i="16"/>
  <c r="G31" i="16"/>
  <c r="E31" i="16"/>
  <c r="C31" i="16"/>
  <c r="K30" i="16"/>
  <c r="I30" i="16"/>
  <c r="G30" i="16"/>
  <c r="E30" i="16"/>
  <c r="C30" i="16"/>
  <c r="K29" i="16"/>
  <c r="I29" i="16"/>
  <c r="G29" i="16"/>
  <c r="E29" i="16"/>
  <c r="C29" i="16"/>
  <c r="K28" i="16"/>
  <c r="I28" i="16"/>
  <c r="G28" i="16"/>
  <c r="V28" i="16" s="1"/>
  <c r="E28" i="16"/>
  <c r="C28" i="16"/>
  <c r="K27" i="16"/>
  <c r="I27" i="16"/>
  <c r="G27" i="16"/>
  <c r="V27" i="16" s="1"/>
  <c r="E27" i="16"/>
  <c r="C27" i="16"/>
  <c r="K26" i="16"/>
  <c r="I26" i="16"/>
  <c r="G26" i="16"/>
  <c r="E26" i="16"/>
  <c r="U26" i="16" s="1"/>
  <c r="C26" i="16"/>
  <c r="T26" i="16" s="1"/>
  <c r="K25" i="16"/>
  <c r="I25" i="16"/>
  <c r="W25" i="16" s="1"/>
  <c r="G25" i="16"/>
  <c r="V25" i="16" s="1"/>
  <c r="E25" i="16"/>
  <c r="C25" i="16"/>
  <c r="K24" i="16"/>
  <c r="I24" i="16"/>
  <c r="G24" i="16"/>
  <c r="V24" i="16" s="1"/>
  <c r="E24" i="16"/>
  <c r="U24" i="16" s="1"/>
  <c r="C24" i="16"/>
  <c r="AA23" i="16"/>
  <c r="K23" i="16"/>
  <c r="X23" i="16" s="1"/>
  <c r="I23" i="16"/>
  <c r="G23" i="16"/>
  <c r="E23" i="16"/>
  <c r="U23" i="16" s="1"/>
  <c r="C23" i="16"/>
  <c r="T23" i="16" s="1"/>
  <c r="AA22" i="16"/>
  <c r="K22" i="16"/>
  <c r="X22" i="16" s="1"/>
  <c r="I22" i="16"/>
  <c r="W22" i="16" s="1"/>
  <c r="G22" i="16"/>
  <c r="E22" i="16"/>
  <c r="C22" i="16"/>
  <c r="T22" i="16" s="1"/>
  <c r="AA21" i="16"/>
  <c r="K21" i="16"/>
  <c r="I21" i="16"/>
  <c r="W21" i="16" s="1"/>
  <c r="G21" i="16"/>
  <c r="V21" i="16" s="1"/>
  <c r="E21" i="16"/>
  <c r="C21" i="16"/>
  <c r="AA20" i="16"/>
  <c r="K20" i="16"/>
  <c r="I20" i="16"/>
  <c r="G20" i="16"/>
  <c r="V20" i="16" s="1"/>
  <c r="E20" i="16"/>
  <c r="U20" i="16" s="1"/>
  <c r="C20" i="16"/>
  <c r="AA19" i="16"/>
  <c r="K19" i="16"/>
  <c r="X19" i="16" s="1"/>
  <c r="I19" i="16"/>
  <c r="G19" i="16"/>
  <c r="E19" i="16"/>
  <c r="U19" i="16" s="1"/>
  <c r="C19" i="16"/>
  <c r="T19" i="16" s="1"/>
  <c r="K18" i="16"/>
  <c r="I18" i="16"/>
  <c r="W18" i="16" s="1"/>
  <c r="G18" i="16"/>
  <c r="V18" i="16" s="1"/>
  <c r="E18" i="16"/>
  <c r="C18" i="16"/>
  <c r="K17" i="16"/>
  <c r="X17" i="16" s="1"/>
  <c r="I17" i="16"/>
  <c r="G17" i="16"/>
  <c r="E17" i="16"/>
  <c r="U17" i="16" s="1"/>
  <c r="C17" i="16"/>
  <c r="T17" i="16" s="1"/>
  <c r="K16" i="16"/>
  <c r="X16" i="16" s="1"/>
  <c r="I16" i="16"/>
  <c r="W16" i="16" s="1"/>
  <c r="G16" i="16"/>
  <c r="E16" i="16"/>
  <c r="C16" i="16"/>
  <c r="T16" i="16" s="1"/>
  <c r="K15" i="16"/>
  <c r="I15" i="16"/>
  <c r="W15" i="16" s="1"/>
  <c r="G15" i="16"/>
  <c r="V15" i="16" s="1"/>
  <c r="E15" i="16"/>
  <c r="C15" i="16"/>
  <c r="K14" i="16"/>
  <c r="I14" i="16"/>
  <c r="G14" i="16"/>
  <c r="V14" i="16" s="1"/>
  <c r="E14" i="16"/>
  <c r="U14" i="16" s="1"/>
  <c r="C14" i="16"/>
  <c r="K13" i="16"/>
  <c r="X13" i="16" s="1"/>
  <c r="I13" i="16"/>
  <c r="G13" i="16"/>
  <c r="E13" i="16"/>
  <c r="U13" i="16" s="1"/>
  <c r="C13" i="16"/>
  <c r="T13" i="16" s="1"/>
  <c r="K12" i="16"/>
  <c r="X12" i="16" s="1"/>
  <c r="I12" i="16"/>
  <c r="W12" i="16" s="1"/>
  <c r="G12" i="16"/>
  <c r="E12" i="16"/>
  <c r="C12" i="16"/>
  <c r="T12" i="16" s="1"/>
  <c r="K11" i="16"/>
  <c r="I11" i="16"/>
  <c r="G11" i="16"/>
  <c r="V11" i="16" s="1"/>
  <c r="E11" i="16"/>
  <c r="U11" i="16" s="1"/>
  <c r="C11" i="16"/>
  <c r="K10" i="16"/>
  <c r="X10" i="16" s="1"/>
  <c r="I10" i="16"/>
  <c r="W10" i="16" s="1"/>
  <c r="G10" i="16"/>
  <c r="E10" i="16"/>
  <c r="C10" i="16"/>
  <c r="T10" i="16" s="1"/>
  <c r="K9" i="16"/>
  <c r="I9" i="16"/>
  <c r="W9" i="16" s="1"/>
  <c r="G9" i="16"/>
  <c r="V9" i="16" s="1"/>
  <c r="E9" i="16"/>
  <c r="C9" i="16"/>
  <c r="K8" i="16"/>
  <c r="I8" i="16"/>
  <c r="G8" i="16"/>
  <c r="V8" i="16" s="1"/>
  <c r="E8" i="16"/>
  <c r="U8" i="16" s="1"/>
  <c r="C8" i="16"/>
  <c r="V7" i="16"/>
  <c r="K7" i="16"/>
  <c r="I7" i="16"/>
  <c r="W7" i="16" s="1"/>
  <c r="G7" i="16"/>
  <c r="E7" i="16"/>
  <c r="C7" i="16"/>
  <c r="R6" i="16"/>
  <c r="Q6" i="16"/>
  <c r="N6" i="16"/>
  <c r="P6" i="16"/>
  <c r="O6" i="16"/>
  <c r="X36" i="16"/>
  <c r="W40" i="16"/>
  <c r="U32" i="16"/>
  <c r="T32" i="16"/>
  <c r="F28" i="9"/>
  <c r="F29" i="9"/>
  <c r="F30" i="9"/>
  <c r="F31" i="9"/>
  <c r="F27" i="9"/>
  <c r="E35" i="9"/>
  <c r="E34" i="9"/>
  <c r="E28" i="9"/>
  <c r="E29" i="9"/>
  <c r="E30" i="9"/>
  <c r="E31" i="9"/>
  <c r="E27" i="9"/>
  <c r="D35" i="9"/>
  <c r="D34" i="9"/>
  <c r="D28" i="9"/>
  <c r="D29" i="9"/>
  <c r="D30" i="9"/>
  <c r="D31" i="9"/>
  <c r="D27" i="9"/>
  <c r="R4" i="15"/>
  <c r="R3" i="15"/>
  <c r="Q4" i="15"/>
  <c r="Q3" i="15"/>
  <c r="P4" i="15"/>
  <c r="P3" i="15"/>
  <c r="AA3" i="14" a="1"/>
  <c r="AA3" i="14" s="1"/>
  <c r="AD3" i="14"/>
  <c r="AC4" i="14"/>
  <c r="AB5" i="14"/>
  <c r="AA6" i="14"/>
  <c r="AE6" i="14"/>
  <c r="AD7" i="14"/>
  <c r="R4" i="14"/>
  <c r="R3" i="14"/>
  <c r="Q4" i="14"/>
  <c r="Q3" i="14"/>
  <c r="P4" i="14"/>
  <c r="P3" i="14"/>
  <c r="O4" i="14"/>
  <c r="O3" i="14"/>
  <c r="N4" i="14"/>
  <c r="N3" i="14"/>
  <c r="O4" i="15"/>
  <c r="O3" i="15"/>
  <c r="N4" i="15"/>
  <c r="N6" i="15" s="1"/>
  <c r="T23" i="15"/>
  <c r="Y1" i="15"/>
  <c r="AA9" i="15" s="1"/>
  <c r="K352" i="15"/>
  <c r="I352" i="15"/>
  <c r="G352" i="15"/>
  <c r="E352" i="15"/>
  <c r="C352" i="15"/>
  <c r="K351" i="15"/>
  <c r="I351" i="15"/>
  <c r="G351" i="15"/>
  <c r="E351" i="15"/>
  <c r="C351" i="15"/>
  <c r="K350" i="15"/>
  <c r="I350" i="15"/>
  <c r="G350" i="15"/>
  <c r="E350" i="15"/>
  <c r="C350" i="15"/>
  <c r="K349" i="15"/>
  <c r="I349" i="15"/>
  <c r="G349" i="15"/>
  <c r="E349" i="15"/>
  <c r="C349" i="15"/>
  <c r="K348" i="15"/>
  <c r="I348" i="15"/>
  <c r="G348" i="15"/>
  <c r="E348" i="15"/>
  <c r="C348" i="15"/>
  <c r="K347" i="15"/>
  <c r="I347" i="15"/>
  <c r="G347" i="15"/>
  <c r="E347" i="15"/>
  <c r="C347" i="15"/>
  <c r="K346" i="15"/>
  <c r="I346" i="15"/>
  <c r="G346" i="15"/>
  <c r="E346" i="15"/>
  <c r="C346" i="15"/>
  <c r="K345" i="15"/>
  <c r="I345" i="15"/>
  <c r="G345" i="15"/>
  <c r="E345" i="15"/>
  <c r="C345" i="15"/>
  <c r="K344" i="15"/>
  <c r="I344" i="15"/>
  <c r="G344" i="15"/>
  <c r="E344" i="15"/>
  <c r="C344" i="15"/>
  <c r="K343" i="15"/>
  <c r="I343" i="15"/>
  <c r="G343" i="15"/>
  <c r="E343" i="15"/>
  <c r="C343" i="15"/>
  <c r="K342" i="15"/>
  <c r="I342" i="15"/>
  <c r="G342" i="15"/>
  <c r="E342" i="15"/>
  <c r="C342" i="15"/>
  <c r="K341" i="15"/>
  <c r="I341" i="15"/>
  <c r="G341" i="15"/>
  <c r="E341" i="15"/>
  <c r="C341" i="15"/>
  <c r="K340" i="15"/>
  <c r="I340" i="15"/>
  <c r="G340" i="15"/>
  <c r="E340" i="15"/>
  <c r="C340" i="15"/>
  <c r="K339" i="15"/>
  <c r="I339" i="15"/>
  <c r="G339" i="15"/>
  <c r="E339" i="15"/>
  <c r="C339" i="15"/>
  <c r="K338" i="15"/>
  <c r="I338" i="15"/>
  <c r="G338" i="15"/>
  <c r="E338" i="15"/>
  <c r="C338" i="15"/>
  <c r="K337" i="15"/>
  <c r="I337" i="15"/>
  <c r="G337" i="15"/>
  <c r="E337" i="15"/>
  <c r="C337" i="15"/>
  <c r="K336" i="15"/>
  <c r="I336" i="15"/>
  <c r="G336" i="15"/>
  <c r="E336" i="15"/>
  <c r="C336" i="15"/>
  <c r="K335" i="15"/>
  <c r="I335" i="15"/>
  <c r="G335" i="15"/>
  <c r="E335" i="15"/>
  <c r="C335" i="15"/>
  <c r="K334" i="15"/>
  <c r="I334" i="15"/>
  <c r="G334" i="15"/>
  <c r="E334" i="15"/>
  <c r="C334" i="15"/>
  <c r="K333" i="15"/>
  <c r="I333" i="15"/>
  <c r="G333" i="15"/>
  <c r="E333" i="15"/>
  <c r="C333" i="15"/>
  <c r="K332" i="15"/>
  <c r="I332" i="15"/>
  <c r="G332" i="15"/>
  <c r="E332" i="15"/>
  <c r="C332" i="15"/>
  <c r="K331" i="15"/>
  <c r="I331" i="15"/>
  <c r="G331" i="15"/>
  <c r="E331" i="15"/>
  <c r="C331" i="15"/>
  <c r="K330" i="15"/>
  <c r="I330" i="15"/>
  <c r="G330" i="15"/>
  <c r="E330" i="15"/>
  <c r="C330" i="15"/>
  <c r="K329" i="15"/>
  <c r="I329" i="15"/>
  <c r="G329" i="15"/>
  <c r="E329" i="15"/>
  <c r="C329" i="15"/>
  <c r="K328" i="15"/>
  <c r="I328" i="15"/>
  <c r="G328" i="15"/>
  <c r="E328" i="15"/>
  <c r="C328" i="15"/>
  <c r="K327" i="15"/>
  <c r="I327" i="15"/>
  <c r="G327" i="15"/>
  <c r="E327" i="15"/>
  <c r="C327" i="15"/>
  <c r="K326" i="15"/>
  <c r="I326" i="15"/>
  <c r="G326" i="15"/>
  <c r="E326" i="15"/>
  <c r="C326" i="15"/>
  <c r="K325" i="15"/>
  <c r="I325" i="15"/>
  <c r="G325" i="15"/>
  <c r="E325" i="15"/>
  <c r="C325" i="15"/>
  <c r="K324" i="15"/>
  <c r="I324" i="15"/>
  <c r="G324" i="15"/>
  <c r="E324" i="15"/>
  <c r="C324" i="15"/>
  <c r="K323" i="15"/>
  <c r="I323" i="15"/>
  <c r="G323" i="15"/>
  <c r="E323" i="15"/>
  <c r="C323" i="15"/>
  <c r="K322" i="15"/>
  <c r="I322" i="15"/>
  <c r="G322" i="15"/>
  <c r="E322" i="15"/>
  <c r="C322" i="15"/>
  <c r="K321" i="15"/>
  <c r="I321" i="15"/>
  <c r="G321" i="15"/>
  <c r="E321" i="15"/>
  <c r="C321" i="15"/>
  <c r="K320" i="15"/>
  <c r="I320" i="15"/>
  <c r="G320" i="15"/>
  <c r="E320" i="15"/>
  <c r="C320" i="15"/>
  <c r="K319" i="15"/>
  <c r="I319" i="15"/>
  <c r="G319" i="15"/>
  <c r="E319" i="15"/>
  <c r="C319" i="15"/>
  <c r="K318" i="15"/>
  <c r="I318" i="15"/>
  <c r="G318" i="15"/>
  <c r="E318" i="15"/>
  <c r="C318" i="15"/>
  <c r="K317" i="15"/>
  <c r="I317" i="15"/>
  <c r="G317" i="15"/>
  <c r="E317" i="15"/>
  <c r="C317" i="15"/>
  <c r="K316" i="15"/>
  <c r="I316" i="15"/>
  <c r="G316" i="15"/>
  <c r="E316" i="15"/>
  <c r="C316" i="15"/>
  <c r="K315" i="15"/>
  <c r="I315" i="15"/>
  <c r="G315" i="15"/>
  <c r="E315" i="15"/>
  <c r="C315" i="15"/>
  <c r="K314" i="15"/>
  <c r="I314" i="15"/>
  <c r="G314" i="15"/>
  <c r="E314" i="15"/>
  <c r="C314" i="15"/>
  <c r="K313" i="15"/>
  <c r="I313" i="15"/>
  <c r="G313" i="15"/>
  <c r="E313" i="15"/>
  <c r="C313" i="15"/>
  <c r="K312" i="15"/>
  <c r="I312" i="15"/>
  <c r="G312" i="15"/>
  <c r="E312" i="15"/>
  <c r="C312" i="15"/>
  <c r="K311" i="15"/>
  <c r="I311" i="15"/>
  <c r="G311" i="15"/>
  <c r="E311" i="15"/>
  <c r="C311" i="15"/>
  <c r="K310" i="15"/>
  <c r="I310" i="15"/>
  <c r="G310" i="15"/>
  <c r="E310" i="15"/>
  <c r="C310" i="15"/>
  <c r="K309" i="15"/>
  <c r="I309" i="15"/>
  <c r="G309" i="15"/>
  <c r="E309" i="15"/>
  <c r="C309" i="15"/>
  <c r="K308" i="15"/>
  <c r="I308" i="15"/>
  <c r="G308" i="15"/>
  <c r="E308" i="15"/>
  <c r="C308" i="15"/>
  <c r="K307" i="15"/>
  <c r="I307" i="15"/>
  <c r="G307" i="15"/>
  <c r="E307" i="15"/>
  <c r="C307" i="15"/>
  <c r="K306" i="15"/>
  <c r="I306" i="15"/>
  <c r="G306" i="15"/>
  <c r="E306" i="15"/>
  <c r="C306" i="15"/>
  <c r="K305" i="15"/>
  <c r="I305" i="15"/>
  <c r="G305" i="15"/>
  <c r="E305" i="15"/>
  <c r="C305" i="15"/>
  <c r="K304" i="15"/>
  <c r="I304" i="15"/>
  <c r="G304" i="15"/>
  <c r="E304" i="15"/>
  <c r="C304" i="15"/>
  <c r="K303" i="15"/>
  <c r="I303" i="15"/>
  <c r="G303" i="15"/>
  <c r="E303" i="15"/>
  <c r="C303" i="15"/>
  <c r="K302" i="15"/>
  <c r="I302" i="15"/>
  <c r="G302" i="15"/>
  <c r="E302" i="15"/>
  <c r="C302" i="15"/>
  <c r="K301" i="15"/>
  <c r="I301" i="15"/>
  <c r="G301" i="15"/>
  <c r="E301" i="15"/>
  <c r="C301" i="15"/>
  <c r="K300" i="15"/>
  <c r="I300" i="15"/>
  <c r="G300" i="15"/>
  <c r="E300" i="15"/>
  <c r="C300" i="15"/>
  <c r="K299" i="15"/>
  <c r="I299" i="15"/>
  <c r="G299" i="15"/>
  <c r="E299" i="15"/>
  <c r="C299" i="15"/>
  <c r="K298" i="15"/>
  <c r="I298" i="15"/>
  <c r="G298" i="15"/>
  <c r="E298" i="15"/>
  <c r="C298" i="15"/>
  <c r="K297" i="15"/>
  <c r="I297" i="15"/>
  <c r="G297" i="15"/>
  <c r="E297" i="15"/>
  <c r="C297" i="15"/>
  <c r="K296" i="15"/>
  <c r="I296" i="15"/>
  <c r="G296" i="15"/>
  <c r="E296" i="15"/>
  <c r="C296" i="15"/>
  <c r="K295" i="15"/>
  <c r="I295" i="15"/>
  <c r="G295" i="15"/>
  <c r="E295" i="15"/>
  <c r="C295" i="15"/>
  <c r="K294" i="15"/>
  <c r="I294" i="15"/>
  <c r="G294" i="15"/>
  <c r="E294" i="15"/>
  <c r="C294" i="15"/>
  <c r="K293" i="15"/>
  <c r="I293" i="15"/>
  <c r="G293" i="15"/>
  <c r="E293" i="15"/>
  <c r="C293" i="15"/>
  <c r="K292" i="15"/>
  <c r="I292" i="15"/>
  <c r="G292" i="15"/>
  <c r="E292" i="15"/>
  <c r="C292" i="15"/>
  <c r="K291" i="15"/>
  <c r="I291" i="15"/>
  <c r="G291" i="15"/>
  <c r="E291" i="15"/>
  <c r="C291" i="15"/>
  <c r="K290" i="15"/>
  <c r="I290" i="15"/>
  <c r="G290" i="15"/>
  <c r="E290" i="15"/>
  <c r="C290" i="15"/>
  <c r="K289" i="15"/>
  <c r="I289" i="15"/>
  <c r="G289" i="15"/>
  <c r="E289" i="15"/>
  <c r="C289" i="15"/>
  <c r="K288" i="15"/>
  <c r="I288" i="15"/>
  <c r="G288" i="15"/>
  <c r="E288" i="15"/>
  <c r="C288" i="15"/>
  <c r="K287" i="15"/>
  <c r="I287" i="15"/>
  <c r="G287" i="15"/>
  <c r="E287" i="15"/>
  <c r="C287" i="15"/>
  <c r="K286" i="15"/>
  <c r="I286" i="15"/>
  <c r="G286" i="15"/>
  <c r="E286" i="15"/>
  <c r="C286" i="15"/>
  <c r="K285" i="15"/>
  <c r="I285" i="15"/>
  <c r="G285" i="15"/>
  <c r="E285" i="15"/>
  <c r="C285" i="15"/>
  <c r="K284" i="15"/>
  <c r="I284" i="15"/>
  <c r="G284" i="15"/>
  <c r="E284" i="15"/>
  <c r="C284" i="15"/>
  <c r="K283" i="15"/>
  <c r="I283" i="15"/>
  <c r="G283" i="15"/>
  <c r="E283" i="15"/>
  <c r="C283" i="15"/>
  <c r="K282" i="15"/>
  <c r="I282" i="15"/>
  <c r="G282" i="15"/>
  <c r="E282" i="15"/>
  <c r="C282" i="15"/>
  <c r="K281" i="15"/>
  <c r="I281" i="15"/>
  <c r="G281" i="15"/>
  <c r="E281" i="15"/>
  <c r="C281" i="15"/>
  <c r="K280" i="15"/>
  <c r="I280" i="15"/>
  <c r="G280" i="15"/>
  <c r="E280" i="15"/>
  <c r="C280" i="15"/>
  <c r="K279" i="15"/>
  <c r="I279" i="15"/>
  <c r="G279" i="15"/>
  <c r="E279" i="15"/>
  <c r="C279" i="15"/>
  <c r="K278" i="15"/>
  <c r="I278" i="15"/>
  <c r="G278" i="15"/>
  <c r="E278" i="15"/>
  <c r="C278" i="15"/>
  <c r="K277" i="15"/>
  <c r="I277" i="15"/>
  <c r="G277" i="15"/>
  <c r="E277" i="15"/>
  <c r="C277" i="15"/>
  <c r="K276" i="15"/>
  <c r="I276" i="15"/>
  <c r="G276" i="15"/>
  <c r="E276" i="15"/>
  <c r="C276" i="15"/>
  <c r="K275" i="15"/>
  <c r="I275" i="15"/>
  <c r="G275" i="15"/>
  <c r="E275" i="15"/>
  <c r="C275" i="15"/>
  <c r="K274" i="15"/>
  <c r="I274" i="15"/>
  <c r="G274" i="15"/>
  <c r="E274" i="15"/>
  <c r="C274" i="15"/>
  <c r="K273" i="15"/>
  <c r="I273" i="15"/>
  <c r="G273" i="15"/>
  <c r="E273" i="15"/>
  <c r="C273" i="15"/>
  <c r="K272" i="15"/>
  <c r="I272" i="15"/>
  <c r="G272" i="15"/>
  <c r="E272" i="15"/>
  <c r="C272" i="15"/>
  <c r="K271" i="15"/>
  <c r="I271" i="15"/>
  <c r="G271" i="15"/>
  <c r="E271" i="15"/>
  <c r="C271" i="15"/>
  <c r="K270" i="15"/>
  <c r="I270" i="15"/>
  <c r="G270" i="15"/>
  <c r="E270" i="15"/>
  <c r="C270" i="15"/>
  <c r="K269" i="15"/>
  <c r="I269" i="15"/>
  <c r="G269" i="15"/>
  <c r="E269" i="15"/>
  <c r="C269" i="15"/>
  <c r="K268" i="15"/>
  <c r="I268" i="15"/>
  <c r="G268" i="15"/>
  <c r="E268" i="15"/>
  <c r="C268" i="15"/>
  <c r="K267" i="15"/>
  <c r="I267" i="15"/>
  <c r="G267" i="15"/>
  <c r="E267" i="15"/>
  <c r="C267" i="15"/>
  <c r="K266" i="15"/>
  <c r="I266" i="15"/>
  <c r="G266" i="15"/>
  <c r="E266" i="15"/>
  <c r="C266" i="15"/>
  <c r="K265" i="15"/>
  <c r="I265" i="15"/>
  <c r="G265" i="15"/>
  <c r="E265" i="15"/>
  <c r="C265" i="15"/>
  <c r="K264" i="15"/>
  <c r="I264" i="15"/>
  <c r="G264" i="15"/>
  <c r="E264" i="15"/>
  <c r="C264" i="15"/>
  <c r="K263" i="15"/>
  <c r="I263" i="15"/>
  <c r="G263" i="15"/>
  <c r="E263" i="15"/>
  <c r="C263" i="15"/>
  <c r="K262" i="15"/>
  <c r="I262" i="15"/>
  <c r="G262" i="15"/>
  <c r="E262" i="15"/>
  <c r="C262" i="15"/>
  <c r="K261" i="15"/>
  <c r="I261" i="15"/>
  <c r="G261" i="15"/>
  <c r="E261" i="15"/>
  <c r="C261" i="15"/>
  <c r="K260" i="15"/>
  <c r="I260" i="15"/>
  <c r="G260" i="15"/>
  <c r="E260" i="15"/>
  <c r="C260" i="15"/>
  <c r="K259" i="15"/>
  <c r="I259" i="15"/>
  <c r="G259" i="15"/>
  <c r="E259" i="15"/>
  <c r="C259" i="15"/>
  <c r="K258" i="15"/>
  <c r="I258" i="15"/>
  <c r="G258" i="15"/>
  <c r="E258" i="15"/>
  <c r="C258" i="15"/>
  <c r="K257" i="15"/>
  <c r="I257" i="15"/>
  <c r="G257" i="15"/>
  <c r="E257" i="15"/>
  <c r="C257" i="15"/>
  <c r="K256" i="15"/>
  <c r="I256" i="15"/>
  <c r="G256" i="15"/>
  <c r="E256" i="15"/>
  <c r="C256" i="15"/>
  <c r="K255" i="15"/>
  <c r="I255" i="15"/>
  <c r="G255" i="15"/>
  <c r="E255" i="15"/>
  <c r="C255" i="15"/>
  <c r="K254" i="15"/>
  <c r="I254" i="15"/>
  <c r="G254" i="15"/>
  <c r="E254" i="15"/>
  <c r="C254" i="15"/>
  <c r="K253" i="15"/>
  <c r="I253" i="15"/>
  <c r="G253" i="15"/>
  <c r="E253" i="15"/>
  <c r="C253" i="15"/>
  <c r="K252" i="15"/>
  <c r="I252" i="15"/>
  <c r="G252" i="15"/>
  <c r="E252" i="15"/>
  <c r="C252" i="15"/>
  <c r="K251" i="15"/>
  <c r="I251" i="15"/>
  <c r="G251" i="15"/>
  <c r="E251" i="15"/>
  <c r="C251" i="15"/>
  <c r="K250" i="15"/>
  <c r="I250" i="15"/>
  <c r="G250" i="15"/>
  <c r="E250" i="15"/>
  <c r="C250" i="15"/>
  <c r="K249" i="15"/>
  <c r="I249" i="15"/>
  <c r="G249" i="15"/>
  <c r="E249" i="15"/>
  <c r="C249" i="15"/>
  <c r="K248" i="15"/>
  <c r="I248" i="15"/>
  <c r="G248" i="15"/>
  <c r="E248" i="15"/>
  <c r="C248" i="15"/>
  <c r="K247" i="15"/>
  <c r="I247" i="15"/>
  <c r="G247" i="15"/>
  <c r="E247" i="15"/>
  <c r="C247" i="15"/>
  <c r="K246" i="15"/>
  <c r="I246" i="15"/>
  <c r="G246" i="15"/>
  <c r="E246" i="15"/>
  <c r="C246" i="15"/>
  <c r="K245" i="15"/>
  <c r="I245" i="15"/>
  <c r="G245" i="15"/>
  <c r="E245" i="15"/>
  <c r="C245" i="15"/>
  <c r="K244" i="15"/>
  <c r="I244" i="15"/>
  <c r="G244" i="15"/>
  <c r="E244" i="15"/>
  <c r="C244" i="15"/>
  <c r="K243" i="15"/>
  <c r="I243" i="15"/>
  <c r="G243" i="15"/>
  <c r="E243" i="15"/>
  <c r="C243" i="15"/>
  <c r="K242" i="15"/>
  <c r="I242" i="15"/>
  <c r="G242" i="15"/>
  <c r="E242" i="15"/>
  <c r="C242" i="15"/>
  <c r="K241" i="15"/>
  <c r="I241" i="15"/>
  <c r="G241" i="15"/>
  <c r="E241" i="15"/>
  <c r="C241" i="15"/>
  <c r="K240" i="15"/>
  <c r="I240" i="15"/>
  <c r="G240" i="15"/>
  <c r="E240" i="15"/>
  <c r="C240" i="15"/>
  <c r="K239" i="15"/>
  <c r="I239" i="15"/>
  <c r="G239" i="15"/>
  <c r="E239" i="15"/>
  <c r="C239" i="15"/>
  <c r="K238" i="15"/>
  <c r="I238" i="15"/>
  <c r="G238" i="15"/>
  <c r="E238" i="15"/>
  <c r="C238" i="15"/>
  <c r="K237" i="15"/>
  <c r="I237" i="15"/>
  <c r="G237" i="15"/>
  <c r="E237" i="15"/>
  <c r="C237" i="15"/>
  <c r="K236" i="15"/>
  <c r="I236" i="15"/>
  <c r="G236" i="15"/>
  <c r="E236" i="15"/>
  <c r="C236" i="15"/>
  <c r="K235" i="15"/>
  <c r="I235" i="15"/>
  <c r="G235" i="15"/>
  <c r="E235" i="15"/>
  <c r="C235" i="15"/>
  <c r="K234" i="15"/>
  <c r="I234" i="15"/>
  <c r="G234" i="15"/>
  <c r="E234" i="15"/>
  <c r="C234" i="15"/>
  <c r="K233" i="15"/>
  <c r="I233" i="15"/>
  <c r="G233" i="15"/>
  <c r="E233" i="15"/>
  <c r="C233" i="15"/>
  <c r="K232" i="15"/>
  <c r="I232" i="15"/>
  <c r="G232" i="15"/>
  <c r="E232" i="15"/>
  <c r="C232" i="15"/>
  <c r="K231" i="15"/>
  <c r="I231" i="15"/>
  <c r="G231" i="15"/>
  <c r="E231" i="15"/>
  <c r="C231" i="15"/>
  <c r="K230" i="15"/>
  <c r="I230" i="15"/>
  <c r="G230" i="15"/>
  <c r="E230" i="15"/>
  <c r="C230" i="15"/>
  <c r="K229" i="15"/>
  <c r="I229" i="15"/>
  <c r="G229" i="15"/>
  <c r="E229" i="15"/>
  <c r="C229" i="15"/>
  <c r="K228" i="15"/>
  <c r="I228" i="15"/>
  <c r="G228" i="15"/>
  <c r="E228" i="15"/>
  <c r="C228" i="15"/>
  <c r="K227" i="15"/>
  <c r="I227" i="15"/>
  <c r="G227" i="15"/>
  <c r="E227" i="15"/>
  <c r="C227" i="15"/>
  <c r="K226" i="15"/>
  <c r="I226" i="15"/>
  <c r="G226" i="15"/>
  <c r="E226" i="15"/>
  <c r="C226" i="15"/>
  <c r="K225" i="15"/>
  <c r="I225" i="15"/>
  <c r="G225" i="15"/>
  <c r="E225" i="15"/>
  <c r="C225" i="15"/>
  <c r="K224" i="15"/>
  <c r="I224" i="15"/>
  <c r="G224" i="15"/>
  <c r="E224" i="15"/>
  <c r="C224" i="15"/>
  <c r="K223" i="15"/>
  <c r="I223" i="15"/>
  <c r="G223" i="15"/>
  <c r="E223" i="15"/>
  <c r="C223" i="15"/>
  <c r="K222" i="15"/>
  <c r="I222" i="15"/>
  <c r="G222" i="15"/>
  <c r="E222" i="15"/>
  <c r="C222" i="15"/>
  <c r="K221" i="15"/>
  <c r="I221" i="15"/>
  <c r="G221" i="15"/>
  <c r="E221" i="15"/>
  <c r="C221" i="15"/>
  <c r="K220" i="15"/>
  <c r="I220" i="15"/>
  <c r="G220" i="15"/>
  <c r="E220" i="15"/>
  <c r="C220" i="15"/>
  <c r="K219" i="15"/>
  <c r="I219" i="15"/>
  <c r="G219" i="15"/>
  <c r="E219" i="15"/>
  <c r="C219" i="15"/>
  <c r="K218" i="15"/>
  <c r="I218" i="15"/>
  <c r="G218" i="15"/>
  <c r="E218" i="15"/>
  <c r="C218" i="15"/>
  <c r="K217" i="15"/>
  <c r="I217" i="15"/>
  <c r="G217" i="15"/>
  <c r="E217" i="15"/>
  <c r="C217" i="15"/>
  <c r="K216" i="15"/>
  <c r="I216" i="15"/>
  <c r="G216" i="15"/>
  <c r="E216" i="15"/>
  <c r="C216" i="15"/>
  <c r="K215" i="15"/>
  <c r="I215" i="15"/>
  <c r="G215" i="15"/>
  <c r="E215" i="15"/>
  <c r="C215" i="15"/>
  <c r="K214" i="15"/>
  <c r="I214" i="15"/>
  <c r="G214" i="15"/>
  <c r="E214" i="15"/>
  <c r="C214" i="15"/>
  <c r="K213" i="15"/>
  <c r="I213" i="15"/>
  <c r="G213" i="15"/>
  <c r="E213" i="15"/>
  <c r="C213" i="15"/>
  <c r="K212" i="15"/>
  <c r="I212" i="15"/>
  <c r="G212" i="15"/>
  <c r="E212" i="15"/>
  <c r="C212" i="15"/>
  <c r="K211" i="15"/>
  <c r="I211" i="15"/>
  <c r="G211" i="15"/>
  <c r="E211" i="15"/>
  <c r="C211" i="15"/>
  <c r="K210" i="15"/>
  <c r="I210" i="15"/>
  <c r="G210" i="15"/>
  <c r="E210" i="15"/>
  <c r="C210" i="15"/>
  <c r="K209" i="15"/>
  <c r="I209" i="15"/>
  <c r="G209" i="15"/>
  <c r="E209" i="15"/>
  <c r="C209" i="15"/>
  <c r="K208" i="15"/>
  <c r="I208" i="15"/>
  <c r="G208" i="15"/>
  <c r="E208" i="15"/>
  <c r="C208" i="15"/>
  <c r="K207" i="15"/>
  <c r="I207" i="15"/>
  <c r="G207" i="15"/>
  <c r="E207" i="15"/>
  <c r="C207" i="15"/>
  <c r="K206" i="15"/>
  <c r="I206" i="15"/>
  <c r="G206" i="15"/>
  <c r="E206" i="15"/>
  <c r="C206" i="15"/>
  <c r="K205" i="15"/>
  <c r="I205" i="15"/>
  <c r="G205" i="15"/>
  <c r="E205" i="15"/>
  <c r="C205" i="15"/>
  <c r="K204" i="15"/>
  <c r="I204" i="15"/>
  <c r="G204" i="15"/>
  <c r="E204" i="15"/>
  <c r="C204" i="15"/>
  <c r="K203" i="15"/>
  <c r="I203" i="15"/>
  <c r="G203" i="15"/>
  <c r="E203" i="15"/>
  <c r="C203" i="15"/>
  <c r="K202" i="15"/>
  <c r="I202" i="15"/>
  <c r="G202" i="15"/>
  <c r="E202" i="15"/>
  <c r="C202" i="15"/>
  <c r="K201" i="15"/>
  <c r="I201" i="15"/>
  <c r="G201" i="15"/>
  <c r="E201" i="15"/>
  <c r="C201" i="15"/>
  <c r="K200" i="15"/>
  <c r="I200" i="15"/>
  <c r="G200" i="15"/>
  <c r="E200" i="15"/>
  <c r="C200" i="15"/>
  <c r="K199" i="15"/>
  <c r="I199" i="15"/>
  <c r="G199" i="15"/>
  <c r="E199" i="15"/>
  <c r="C199" i="15"/>
  <c r="K198" i="15"/>
  <c r="I198" i="15"/>
  <c r="G198" i="15"/>
  <c r="E198" i="15"/>
  <c r="C198" i="15"/>
  <c r="K197" i="15"/>
  <c r="I197" i="15"/>
  <c r="G197" i="15"/>
  <c r="E197" i="15"/>
  <c r="C197" i="15"/>
  <c r="K196" i="15"/>
  <c r="I196" i="15"/>
  <c r="G196" i="15"/>
  <c r="E196" i="15"/>
  <c r="C196" i="15"/>
  <c r="K195" i="15"/>
  <c r="I195" i="15"/>
  <c r="G195" i="15"/>
  <c r="E195" i="15"/>
  <c r="C195" i="15"/>
  <c r="K194" i="15"/>
  <c r="I194" i="15"/>
  <c r="G194" i="15"/>
  <c r="E194" i="15"/>
  <c r="C194" i="15"/>
  <c r="K193" i="15"/>
  <c r="I193" i="15"/>
  <c r="G193" i="15"/>
  <c r="E193" i="15"/>
  <c r="C193" i="15"/>
  <c r="K192" i="15"/>
  <c r="I192" i="15"/>
  <c r="G192" i="15"/>
  <c r="E192" i="15"/>
  <c r="C192" i="15"/>
  <c r="K191" i="15"/>
  <c r="I191" i="15"/>
  <c r="G191" i="15"/>
  <c r="E191" i="15"/>
  <c r="C191" i="15"/>
  <c r="K190" i="15"/>
  <c r="I190" i="15"/>
  <c r="G190" i="15"/>
  <c r="E190" i="15"/>
  <c r="C190" i="15"/>
  <c r="K189" i="15"/>
  <c r="I189" i="15"/>
  <c r="G189" i="15"/>
  <c r="E189" i="15"/>
  <c r="C189" i="15"/>
  <c r="K188" i="15"/>
  <c r="I188" i="15"/>
  <c r="G188" i="15"/>
  <c r="E188" i="15"/>
  <c r="C188" i="15"/>
  <c r="K187" i="15"/>
  <c r="I187" i="15"/>
  <c r="G187" i="15"/>
  <c r="E187" i="15"/>
  <c r="C187" i="15"/>
  <c r="K186" i="15"/>
  <c r="I186" i="15"/>
  <c r="G186" i="15"/>
  <c r="E186" i="15"/>
  <c r="C186" i="15"/>
  <c r="K185" i="15"/>
  <c r="I185" i="15"/>
  <c r="G185" i="15"/>
  <c r="E185" i="15"/>
  <c r="C185" i="15"/>
  <c r="K184" i="15"/>
  <c r="I184" i="15"/>
  <c r="G184" i="15"/>
  <c r="E184" i="15"/>
  <c r="C184" i="15"/>
  <c r="K183" i="15"/>
  <c r="I183" i="15"/>
  <c r="G183" i="15"/>
  <c r="E183" i="15"/>
  <c r="C183" i="15"/>
  <c r="K182" i="15"/>
  <c r="I182" i="15"/>
  <c r="G182" i="15"/>
  <c r="E182" i="15"/>
  <c r="C182" i="15"/>
  <c r="K181" i="15"/>
  <c r="I181" i="15"/>
  <c r="G181" i="15"/>
  <c r="E181" i="15"/>
  <c r="C181" i="15"/>
  <c r="K180" i="15"/>
  <c r="I180" i="15"/>
  <c r="G180" i="15"/>
  <c r="E180" i="15"/>
  <c r="C180" i="15"/>
  <c r="K179" i="15"/>
  <c r="I179" i="15"/>
  <c r="G179" i="15"/>
  <c r="E179" i="15"/>
  <c r="C179" i="15"/>
  <c r="K178" i="15"/>
  <c r="I178" i="15"/>
  <c r="G178" i="15"/>
  <c r="E178" i="15"/>
  <c r="C178" i="15"/>
  <c r="K177" i="15"/>
  <c r="I177" i="15"/>
  <c r="G177" i="15"/>
  <c r="E177" i="15"/>
  <c r="C177" i="15"/>
  <c r="K176" i="15"/>
  <c r="I176" i="15"/>
  <c r="G176" i="15"/>
  <c r="E176" i="15"/>
  <c r="C176" i="15"/>
  <c r="K175" i="15"/>
  <c r="I175" i="15"/>
  <c r="G175" i="15"/>
  <c r="E175" i="15"/>
  <c r="C175" i="15"/>
  <c r="K174" i="15"/>
  <c r="I174" i="15"/>
  <c r="G174" i="15"/>
  <c r="E174" i="15"/>
  <c r="C174" i="15"/>
  <c r="K173" i="15"/>
  <c r="I173" i="15"/>
  <c r="G173" i="15"/>
  <c r="E173" i="15"/>
  <c r="C173" i="15"/>
  <c r="K172" i="15"/>
  <c r="I172" i="15"/>
  <c r="G172" i="15"/>
  <c r="E172" i="15"/>
  <c r="C172" i="15"/>
  <c r="K171" i="15"/>
  <c r="I171" i="15"/>
  <c r="G171" i="15"/>
  <c r="E171" i="15"/>
  <c r="C171" i="15"/>
  <c r="K170" i="15"/>
  <c r="I170" i="15"/>
  <c r="G170" i="15"/>
  <c r="E170" i="15"/>
  <c r="C170" i="15"/>
  <c r="K169" i="15"/>
  <c r="I169" i="15"/>
  <c r="G169" i="15"/>
  <c r="E169" i="15"/>
  <c r="C169" i="15"/>
  <c r="K168" i="15"/>
  <c r="I168" i="15"/>
  <c r="G168" i="15"/>
  <c r="E168" i="15"/>
  <c r="C168" i="15"/>
  <c r="K167" i="15"/>
  <c r="I167" i="15"/>
  <c r="G167" i="15"/>
  <c r="E167" i="15"/>
  <c r="C167" i="15"/>
  <c r="K166" i="15"/>
  <c r="I166" i="15"/>
  <c r="G166" i="15"/>
  <c r="E166" i="15"/>
  <c r="C166" i="15"/>
  <c r="K165" i="15"/>
  <c r="I165" i="15"/>
  <c r="G165" i="15"/>
  <c r="E165" i="15"/>
  <c r="C165" i="15"/>
  <c r="K164" i="15"/>
  <c r="I164" i="15"/>
  <c r="G164" i="15"/>
  <c r="E164" i="15"/>
  <c r="C164" i="15"/>
  <c r="K163" i="15"/>
  <c r="I163" i="15"/>
  <c r="G163" i="15"/>
  <c r="E163" i="15"/>
  <c r="C163" i="15"/>
  <c r="K162" i="15"/>
  <c r="I162" i="15"/>
  <c r="G162" i="15"/>
  <c r="E162" i="15"/>
  <c r="C162" i="15"/>
  <c r="K161" i="15"/>
  <c r="I161" i="15"/>
  <c r="G161" i="15"/>
  <c r="E161" i="15"/>
  <c r="C161" i="15"/>
  <c r="K160" i="15"/>
  <c r="I160" i="15"/>
  <c r="G160" i="15"/>
  <c r="E160" i="15"/>
  <c r="C160" i="15"/>
  <c r="K159" i="15"/>
  <c r="I159" i="15"/>
  <c r="G159" i="15"/>
  <c r="E159" i="15"/>
  <c r="C159" i="15"/>
  <c r="K158" i="15"/>
  <c r="I158" i="15"/>
  <c r="G158" i="15"/>
  <c r="E158" i="15"/>
  <c r="C158" i="15"/>
  <c r="K157" i="15"/>
  <c r="I157" i="15"/>
  <c r="G157" i="15"/>
  <c r="E157" i="15"/>
  <c r="C157" i="15"/>
  <c r="K156" i="15"/>
  <c r="I156" i="15"/>
  <c r="G156" i="15"/>
  <c r="E156" i="15"/>
  <c r="C156" i="15"/>
  <c r="K155" i="15"/>
  <c r="I155" i="15"/>
  <c r="G155" i="15"/>
  <c r="E155" i="15"/>
  <c r="C155" i="15"/>
  <c r="K154" i="15"/>
  <c r="I154" i="15"/>
  <c r="G154" i="15"/>
  <c r="E154" i="15"/>
  <c r="C154" i="15"/>
  <c r="K153" i="15"/>
  <c r="I153" i="15"/>
  <c r="G153" i="15"/>
  <c r="E153" i="15"/>
  <c r="C153" i="15"/>
  <c r="K152" i="15"/>
  <c r="I152" i="15"/>
  <c r="G152" i="15"/>
  <c r="E152" i="15"/>
  <c r="C152" i="15"/>
  <c r="K151" i="15"/>
  <c r="I151" i="15"/>
  <c r="G151" i="15"/>
  <c r="E151" i="15"/>
  <c r="C151" i="15"/>
  <c r="K150" i="15"/>
  <c r="I150" i="15"/>
  <c r="G150" i="15"/>
  <c r="E150" i="15"/>
  <c r="C150" i="15"/>
  <c r="K149" i="15"/>
  <c r="I149" i="15"/>
  <c r="G149" i="15"/>
  <c r="E149" i="15"/>
  <c r="C149" i="15"/>
  <c r="K148" i="15"/>
  <c r="I148" i="15"/>
  <c r="G148" i="15"/>
  <c r="E148" i="15"/>
  <c r="C148" i="15"/>
  <c r="K147" i="15"/>
  <c r="I147" i="15"/>
  <c r="G147" i="15"/>
  <c r="E147" i="15"/>
  <c r="C147" i="15"/>
  <c r="K146" i="15"/>
  <c r="I146" i="15"/>
  <c r="G146" i="15"/>
  <c r="E146" i="15"/>
  <c r="C146" i="15"/>
  <c r="K145" i="15"/>
  <c r="I145" i="15"/>
  <c r="G145" i="15"/>
  <c r="E145" i="15"/>
  <c r="C145" i="15"/>
  <c r="K144" i="15"/>
  <c r="I144" i="15"/>
  <c r="G144" i="15"/>
  <c r="E144" i="15"/>
  <c r="C144" i="15"/>
  <c r="K143" i="15"/>
  <c r="I143" i="15"/>
  <c r="G143" i="15"/>
  <c r="E143" i="15"/>
  <c r="C143" i="15"/>
  <c r="K142" i="15"/>
  <c r="I142" i="15"/>
  <c r="G142" i="15"/>
  <c r="E142" i="15"/>
  <c r="C142" i="15"/>
  <c r="K141" i="15"/>
  <c r="I141" i="15"/>
  <c r="G141" i="15"/>
  <c r="E141" i="15"/>
  <c r="C141" i="15"/>
  <c r="K140" i="15"/>
  <c r="I140" i="15"/>
  <c r="G140" i="15"/>
  <c r="E140" i="15"/>
  <c r="C140" i="15"/>
  <c r="K139" i="15"/>
  <c r="I139" i="15"/>
  <c r="G139" i="15"/>
  <c r="E139" i="15"/>
  <c r="C139" i="15"/>
  <c r="K138" i="15"/>
  <c r="I138" i="15"/>
  <c r="G138" i="15"/>
  <c r="E138" i="15"/>
  <c r="C138" i="15"/>
  <c r="K137" i="15"/>
  <c r="I137" i="15"/>
  <c r="G137" i="15"/>
  <c r="E137" i="15"/>
  <c r="C137" i="15"/>
  <c r="K136" i="15"/>
  <c r="I136" i="15"/>
  <c r="G136" i="15"/>
  <c r="E136" i="15"/>
  <c r="C136" i="15"/>
  <c r="K135" i="15"/>
  <c r="I135" i="15"/>
  <c r="G135" i="15"/>
  <c r="E135" i="15"/>
  <c r="C135" i="15"/>
  <c r="K134" i="15"/>
  <c r="I134" i="15"/>
  <c r="G134" i="15"/>
  <c r="E134" i="15"/>
  <c r="C134" i="15"/>
  <c r="K133" i="15"/>
  <c r="I133" i="15"/>
  <c r="G133" i="15"/>
  <c r="E133" i="15"/>
  <c r="C133" i="15"/>
  <c r="K132" i="15"/>
  <c r="I132" i="15"/>
  <c r="G132" i="15"/>
  <c r="E132" i="15"/>
  <c r="C132" i="15"/>
  <c r="K131" i="15"/>
  <c r="I131" i="15"/>
  <c r="G131" i="15"/>
  <c r="E131" i="15"/>
  <c r="C131" i="15"/>
  <c r="K130" i="15"/>
  <c r="I130" i="15"/>
  <c r="G130" i="15"/>
  <c r="E130" i="15"/>
  <c r="C130" i="15"/>
  <c r="K129" i="15"/>
  <c r="I129" i="15"/>
  <c r="G129" i="15"/>
  <c r="E129" i="15"/>
  <c r="C129" i="15"/>
  <c r="K128" i="15"/>
  <c r="I128" i="15"/>
  <c r="G128" i="15"/>
  <c r="E128" i="15"/>
  <c r="C128" i="15"/>
  <c r="K127" i="15"/>
  <c r="I127" i="15"/>
  <c r="G127" i="15"/>
  <c r="E127" i="15"/>
  <c r="C127" i="15"/>
  <c r="K126" i="15"/>
  <c r="I126" i="15"/>
  <c r="G126" i="15"/>
  <c r="E126" i="15"/>
  <c r="C126" i="15"/>
  <c r="K125" i="15"/>
  <c r="I125" i="15"/>
  <c r="G125" i="15"/>
  <c r="E125" i="15"/>
  <c r="C125" i="15"/>
  <c r="K124" i="15"/>
  <c r="I124" i="15"/>
  <c r="G124" i="15"/>
  <c r="E124" i="15"/>
  <c r="C124" i="15"/>
  <c r="K123" i="15"/>
  <c r="I123" i="15"/>
  <c r="G123" i="15"/>
  <c r="E123" i="15"/>
  <c r="C123" i="15"/>
  <c r="K122" i="15"/>
  <c r="I122" i="15"/>
  <c r="G122" i="15"/>
  <c r="E122" i="15"/>
  <c r="C122" i="15"/>
  <c r="K121" i="15"/>
  <c r="I121" i="15"/>
  <c r="G121" i="15"/>
  <c r="E121" i="15"/>
  <c r="C121" i="15"/>
  <c r="K120" i="15"/>
  <c r="I120" i="15"/>
  <c r="G120" i="15"/>
  <c r="E120" i="15"/>
  <c r="C120" i="15"/>
  <c r="K119" i="15"/>
  <c r="I119" i="15"/>
  <c r="G119" i="15"/>
  <c r="E119" i="15"/>
  <c r="C119" i="15"/>
  <c r="K118" i="15"/>
  <c r="I118" i="15"/>
  <c r="G118" i="15"/>
  <c r="E118" i="15"/>
  <c r="C118" i="15"/>
  <c r="K117" i="15"/>
  <c r="I117" i="15"/>
  <c r="G117" i="15"/>
  <c r="E117" i="15"/>
  <c r="C117" i="15"/>
  <c r="K116" i="15"/>
  <c r="I116" i="15"/>
  <c r="G116" i="15"/>
  <c r="E116" i="15"/>
  <c r="C116" i="15"/>
  <c r="K115" i="15"/>
  <c r="I115" i="15"/>
  <c r="G115" i="15"/>
  <c r="E115" i="15"/>
  <c r="C115" i="15"/>
  <c r="K114" i="15"/>
  <c r="I114" i="15"/>
  <c r="G114" i="15"/>
  <c r="E114" i="15"/>
  <c r="C114" i="15"/>
  <c r="K113" i="15"/>
  <c r="I113" i="15"/>
  <c r="G113" i="15"/>
  <c r="E113" i="15"/>
  <c r="C113" i="15"/>
  <c r="K112" i="15"/>
  <c r="I112" i="15"/>
  <c r="G112" i="15"/>
  <c r="E112" i="15"/>
  <c r="C112" i="15"/>
  <c r="K111" i="15"/>
  <c r="I111" i="15"/>
  <c r="G111" i="15"/>
  <c r="E111" i="15"/>
  <c r="C111" i="15"/>
  <c r="K110" i="15"/>
  <c r="I110" i="15"/>
  <c r="G110" i="15"/>
  <c r="E110" i="15"/>
  <c r="C110" i="15"/>
  <c r="K109" i="15"/>
  <c r="I109" i="15"/>
  <c r="G109" i="15"/>
  <c r="E109" i="15"/>
  <c r="C109" i="15"/>
  <c r="K108" i="15"/>
  <c r="I108" i="15"/>
  <c r="G108" i="15"/>
  <c r="E108" i="15"/>
  <c r="C108" i="15"/>
  <c r="K107" i="15"/>
  <c r="I107" i="15"/>
  <c r="G107" i="15"/>
  <c r="E107" i="15"/>
  <c r="C107" i="15"/>
  <c r="K106" i="15"/>
  <c r="I106" i="15"/>
  <c r="G106" i="15"/>
  <c r="E106" i="15"/>
  <c r="C106" i="15"/>
  <c r="K105" i="15"/>
  <c r="I105" i="15"/>
  <c r="G105" i="15"/>
  <c r="E105" i="15"/>
  <c r="C105" i="15"/>
  <c r="K104" i="15"/>
  <c r="I104" i="15"/>
  <c r="G104" i="15"/>
  <c r="E104" i="15"/>
  <c r="C104" i="15"/>
  <c r="K103" i="15"/>
  <c r="I103" i="15"/>
  <c r="G103" i="15"/>
  <c r="E103" i="15"/>
  <c r="C103" i="15"/>
  <c r="K102" i="15"/>
  <c r="I102" i="15"/>
  <c r="G102" i="15"/>
  <c r="E102" i="15"/>
  <c r="C102" i="15"/>
  <c r="K101" i="15"/>
  <c r="I101" i="15"/>
  <c r="G101" i="15"/>
  <c r="E101" i="15"/>
  <c r="C101" i="15"/>
  <c r="K100" i="15"/>
  <c r="I100" i="15"/>
  <c r="G100" i="15"/>
  <c r="E100" i="15"/>
  <c r="C100" i="15"/>
  <c r="K99" i="15"/>
  <c r="I99" i="15"/>
  <c r="G99" i="15"/>
  <c r="E99" i="15"/>
  <c r="C99" i="15"/>
  <c r="K98" i="15"/>
  <c r="I98" i="15"/>
  <c r="G98" i="15"/>
  <c r="E98" i="15"/>
  <c r="C98" i="15"/>
  <c r="K97" i="15"/>
  <c r="I97" i="15"/>
  <c r="G97" i="15"/>
  <c r="E97" i="15"/>
  <c r="C97" i="15"/>
  <c r="K96" i="15"/>
  <c r="I96" i="15"/>
  <c r="G96" i="15"/>
  <c r="E96" i="15"/>
  <c r="C96" i="15"/>
  <c r="K95" i="15"/>
  <c r="I95" i="15"/>
  <c r="G95" i="15"/>
  <c r="E95" i="15"/>
  <c r="C95" i="15"/>
  <c r="K94" i="15"/>
  <c r="I94" i="15"/>
  <c r="G94" i="15"/>
  <c r="E94" i="15"/>
  <c r="C94" i="15"/>
  <c r="K93" i="15"/>
  <c r="I93" i="15"/>
  <c r="G93" i="15"/>
  <c r="E93" i="15"/>
  <c r="C93" i="15"/>
  <c r="K92" i="15"/>
  <c r="I92" i="15"/>
  <c r="G92" i="15"/>
  <c r="E92" i="15"/>
  <c r="C92" i="15"/>
  <c r="K91" i="15"/>
  <c r="I91" i="15"/>
  <c r="G91" i="15"/>
  <c r="E91" i="15"/>
  <c r="C91" i="15"/>
  <c r="K90" i="15"/>
  <c r="I90" i="15"/>
  <c r="G90" i="15"/>
  <c r="E90" i="15"/>
  <c r="C90" i="15"/>
  <c r="K89" i="15"/>
  <c r="I89" i="15"/>
  <c r="G89" i="15"/>
  <c r="E89" i="15"/>
  <c r="C89" i="15"/>
  <c r="K88" i="15"/>
  <c r="I88" i="15"/>
  <c r="G88" i="15"/>
  <c r="E88" i="15"/>
  <c r="C88" i="15"/>
  <c r="K87" i="15"/>
  <c r="I87" i="15"/>
  <c r="G87" i="15"/>
  <c r="E87" i="15"/>
  <c r="C87" i="15"/>
  <c r="K86" i="15"/>
  <c r="I86" i="15"/>
  <c r="G86" i="15"/>
  <c r="E86" i="15"/>
  <c r="C86" i="15"/>
  <c r="K85" i="15"/>
  <c r="I85" i="15"/>
  <c r="G85" i="15"/>
  <c r="E85" i="15"/>
  <c r="C85" i="15"/>
  <c r="K84" i="15"/>
  <c r="I84" i="15"/>
  <c r="G84" i="15"/>
  <c r="E84" i="15"/>
  <c r="C84" i="15"/>
  <c r="K83" i="15"/>
  <c r="I83" i="15"/>
  <c r="G83" i="15"/>
  <c r="E83" i="15"/>
  <c r="C83" i="15"/>
  <c r="K82" i="15"/>
  <c r="I82" i="15"/>
  <c r="G82" i="15"/>
  <c r="E82" i="15"/>
  <c r="C82" i="15"/>
  <c r="K81" i="15"/>
  <c r="I81" i="15"/>
  <c r="G81" i="15"/>
  <c r="E81" i="15"/>
  <c r="C81" i="15"/>
  <c r="K80" i="15"/>
  <c r="I80" i="15"/>
  <c r="G80" i="15"/>
  <c r="E80" i="15"/>
  <c r="C80" i="15"/>
  <c r="K79" i="15"/>
  <c r="I79" i="15"/>
  <c r="G79" i="15"/>
  <c r="E79" i="15"/>
  <c r="C79" i="15"/>
  <c r="K78" i="15"/>
  <c r="I78" i="15"/>
  <c r="G78" i="15"/>
  <c r="E78" i="15"/>
  <c r="C78" i="15"/>
  <c r="K77" i="15"/>
  <c r="I77" i="15"/>
  <c r="G77" i="15"/>
  <c r="E77" i="15"/>
  <c r="C77" i="15"/>
  <c r="K76" i="15"/>
  <c r="I76" i="15"/>
  <c r="G76" i="15"/>
  <c r="E76" i="15"/>
  <c r="C76" i="15"/>
  <c r="K75" i="15"/>
  <c r="I75" i="15"/>
  <c r="G75" i="15"/>
  <c r="E75" i="15"/>
  <c r="C75" i="15"/>
  <c r="K74" i="15"/>
  <c r="I74" i="15"/>
  <c r="G74" i="15"/>
  <c r="E74" i="15"/>
  <c r="C74" i="15"/>
  <c r="K73" i="15"/>
  <c r="I73" i="15"/>
  <c r="G73" i="15"/>
  <c r="E73" i="15"/>
  <c r="C73" i="15"/>
  <c r="K72" i="15"/>
  <c r="I72" i="15"/>
  <c r="G72" i="15"/>
  <c r="E72" i="15"/>
  <c r="C72" i="15"/>
  <c r="K71" i="15"/>
  <c r="I71" i="15"/>
  <c r="G71" i="15"/>
  <c r="E71" i="15"/>
  <c r="C71" i="15"/>
  <c r="K70" i="15"/>
  <c r="I70" i="15"/>
  <c r="G70" i="15"/>
  <c r="E70" i="15"/>
  <c r="C70" i="15"/>
  <c r="K69" i="15"/>
  <c r="I69" i="15"/>
  <c r="G69" i="15"/>
  <c r="E69" i="15"/>
  <c r="C69" i="15"/>
  <c r="K68" i="15"/>
  <c r="I68" i="15"/>
  <c r="G68" i="15"/>
  <c r="E68" i="15"/>
  <c r="C68" i="15"/>
  <c r="K67" i="15"/>
  <c r="I67" i="15"/>
  <c r="G67" i="15"/>
  <c r="E67" i="15"/>
  <c r="C67" i="15"/>
  <c r="K66" i="15"/>
  <c r="I66" i="15"/>
  <c r="G66" i="15"/>
  <c r="E66" i="15"/>
  <c r="C66" i="15"/>
  <c r="K65" i="15"/>
  <c r="I65" i="15"/>
  <c r="G65" i="15"/>
  <c r="E65" i="15"/>
  <c r="C65" i="15"/>
  <c r="K64" i="15"/>
  <c r="I64" i="15"/>
  <c r="G64" i="15"/>
  <c r="E64" i="15"/>
  <c r="C64" i="15"/>
  <c r="K63" i="15"/>
  <c r="I63" i="15"/>
  <c r="G63" i="15"/>
  <c r="E63" i="15"/>
  <c r="C63" i="15"/>
  <c r="K62" i="15"/>
  <c r="I62" i="15"/>
  <c r="G62" i="15"/>
  <c r="E62" i="15"/>
  <c r="C62" i="15"/>
  <c r="K61" i="15"/>
  <c r="I61" i="15"/>
  <c r="G61" i="15"/>
  <c r="E61" i="15"/>
  <c r="C61" i="15"/>
  <c r="K60" i="15"/>
  <c r="I60" i="15"/>
  <c r="G60" i="15"/>
  <c r="E60" i="15"/>
  <c r="C60" i="15"/>
  <c r="K59" i="15"/>
  <c r="I59" i="15"/>
  <c r="G59" i="15"/>
  <c r="E59" i="15"/>
  <c r="C59" i="15"/>
  <c r="K58" i="15"/>
  <c r="I58" i="15"/>
  <c r="G58" i="15"/>
  <c r="E58" i="15"/>
  <c r="C58" i="15"/>
  <c r="K57" i="15"/>
  <c r="I57" i="15"/>
  <c r="G57" i="15"/>
  <c r="E57" i="15"/>
  <c r="C57" i="15"/>
  <c r="K56" i="15"/>
  <c r="I56" i="15"/>
  <c r="G56" i="15"/>
  <c r="E56" i="15"/>
  <c r="C56" i="15"/>
  <c r="K55" i="15"/>
  <c r="I55" i="15"/>
  <c r="G55" i="15"/>
  <c r="E55" i="15"/>
  <c r="C55" i="15"/>
  <c r="K54" i="15"/>
  <c r="I54" i="15"/>
  <c r="G54" i="15"/>
  <c r="E54" i="15"/>
  <c r="C54" i="15"/>
  <c r="K53" i="15"/>
  <c r="I53" i="15"/>
  <c r="G53" i="15"/>
  <c r="E53" i="15"/>
  <c r="C53" i="15"/>
  <c r="K52" i="15"/>
  <c r="I52" i="15"/>
  <c r="G52" i="15"/>
  <c r="E52" i="15"/>
  <c r="C52" i="15"/>
  <c r="K51" i="15"/>
  <c r="I51" i="15"/>
  <c r="G51" i="15"/>
  <c r="E51" i="15"/>
  <c r="C51" i="15"/>
  <c r="K50" i="15"/>
  <c r="I50" i="15"/>
  <c r="G50" i="15"/>
  <c r="E50" i="15"/>
  <c r="C50" i="15"/>
  <c r="K49" i="15"/>
  <c r="I49" i="15"/>
  <c r="G49" i="15"/>
  <c r="E49" i="15"/>
  <c r="C49" i="15"/>
  <c r="K48" i="15"/>
  <c r="I48" i="15"/>
  <c r="G48" i="15"/>
  <c r="E48" i="15"/>
  <c r="C48" i="15"/>
  <c r="K47" i="15"/>
  <c r="I47" i="15"/>
  <c r="G47" i="15"/>
  <c r="E47" i="15"/>
  <c r="C47" i="15"/>
  <c r="K46" i="15"/>
  <c r="I46" i="15"/>
  <c r="G46" i="15"/>
  <c r="E46" i="15"/>
  <c r="C46" i="15"/>
  <c r="K45" i="15"/>
  <c r="I45" i="15"/>
  <c r="G45" i="15"/>
  <c r="E45" i="15"/>
  <c r="C45" i="15"/>
  <c r="K44" i="15"/>
  <c r="I44" i="15"/>
  <c r="G44" i="15"/>
  <c r="E44" i="15"/>
  <c r="C44" i="15"/>
  <c r="K43" i="15"/>
  <c r="I43" i="15"/>
  <c r="G43" i="15"/>
  <c r="E43" i="15"/>
  <c r="C43" i="15"/>
  <c r="K42" i="15"/>
  <c r="I42" i="15"/>
  <c r="G42" i="15"/>
  <c r="E42" i="15"/>
  <c r="C42" i="15"/>
  <c r="K41" i="15"/>
  <c r="I41" i="15"/>
  <c r="G41" i="15"/>
  <c r="E41" i="15"/>
  <c r="C41" i="15"/>
  <c r="K40" i="15"/>
  <c r="I40" i="15"/>
  <c r="G40" i="15"/>
  <c r="E40" i="15"/>
  <c r="C40" i="15"/>
  <c r="K39" i="15"/>
  <c r="I39" i="15"/>
  <c r="G39" i="15"/>
  <c r="E39" i="15"/>
  <c r="C39" i="15"/>
  <c r="K38" i="15"/>
  <c r="I38" i="15"/>
  <c r="G38" i="15"/>
  <c r="E38" i="15"/>
  <c r="C38" i="15"/>
  <c r="K37" i="15"/>
  <c r="I37" i="15"/>
  <c r="G37" i="15"/>
  <c r="E37" i="15"/>
  <c r="C37" i="15"/>
  <c r="AA36" i="15"/>
  <c r="K36" i="15"/>
  <c r="I36" i="15"/>
  <c r="G36" i="15"/>
  <c r="E36" i="15"/>
  <c r="C36" i="15"/>
  <c r="K35" i="15"/>
  <c r="I35" i="15"/>
  <c r="G35" i="15"/>
  <c r="E35" i="15"/>
  <c r="C35" i="15"/>
  <c r="K34" i="15"/>
  <c r="I34" i="15"/>
  <c r="G34" i="15"/>
  <c r="E34" i="15"/>
  <c r="C34" i="15"/>
  <c r="K33" i="15"/>
  <c r="I33" i="15"/>
  <c r="G33" i="15"/>
  <c r="E33" i="15"/>
  <c r="C33" i="15"/>
  <c r="K32" i="15"/>
  <c r="I32" i="15"/>
  <c r="G32" i="15"/>
  <c r="E32" i="15"/>
  <c r="C32" i="15"/>
  <c r="K31" i="15"/>
  <c r="I31" i="15"/>
  <c r="G31" i="15"/>
  <c r="E31" i="15"/>
  <c r="C31" i="15"/>
  <c r="K30" i="15"/>
  <c r="I30" i="15"/>
  <c r="G30" i="15"/>
  <c r="E30" i="15"/>
  <c r="C30" i="15"/>
  <c r="K29" i="15"/>
  <c r="I29" i="15"/>
  <c r="G29" i="15"/>
  <c r="E29" i="15"/>
  <c r="C29" i="15"/>
  <c r="K28" i="15"/>
  <c r="I28" i="15"/>
  <c r="G28" i="15"/>
  <c r="E28" i="15"/>
  <c r="C28" i="15"/>
  <c r="K27" i="15"/>
  <c r="I27" i="15"/>
  <c r="G27" i="15"/>
  <c r="E27" i="15"/>
  <c r="C27" i="15"/>
  <c r="K26" i="15"/>
  <c r="I26" i="15"/>
  <c r="G26" i="15"/>
  <c r="E26" i="15"/>
  <c r="C26" i="15"/>
  <c r="K25" i="15"/>
  <c r="I25" i="15"/>
  <c r="G25" i="15"/>
  <c r="V25" i="15" s="1"/>
  <c r="E25" i="15"/>
  <c r="C25" i="15"/>
  <c r="V24" i="15"/>
  <c r="K24" i="15"/>
  <c r="I24" i="15"/>
  <c r="G24" i="15"/>
  <c r="E24" i="15"/>
  <c r="U24" i="15" s="1"/>
  <c r="C24" i="15"/>
  <c r="AA23" i="15"/>
  <c r="K23" i="15"/>
  <c r="X23" i="15" s="1"/>
  <c r="I23" i="15"/>
  <c r="G23" i="15"/>
  <c r="E23" i="15"/>
  <c r="U23" i="15" s="1"/>
  <c r="C23" i="15"/>
  <c r="AA22" i="15"/>
  <c r="K22" i="15"/>
  <c r="X22" i="15" s="1"/>
  <c r="I22" i="15"/>
  <c r="W22" i="15" s="1"/>
  <c r="G22" i="15"/>
  <c r="E22" i="15"/>
  <c r="C22" i="15"/>
  <c r="T22" i="15" s="1"/>
  <c r="AA21" i="15"/>
  <c r="K21" i="15"/>
  <c r="X21" i="15" s="1"/>
  <c r="I21" i="15"/>
  <c r="W21" i="15" s="1"/>
  <c r="G21" i="15"/>
  <c r="V21" i="15" s="1"/>
  <c r="E21" i="15"/>
  <c r="C21" i="15"/>
  <c r="T21" i="15" s="1"/>
  <c r="AA20" i="15"/>
  <c r="K20" i="15"/>
  <c r="I20" i="15"/>
  <c r="G20" i="15"/>
  <c r="V20" i="15" s="1"/>
  <c r="E20" i="15"/>
  <c r="C20" i="15"/>
  <c r="AA19" i="15"/>
  <c r="K19" i="15"/>
  <c r="X19" i="15" s="1"/>
  <c r="I19" i="15"/>
  <c r="G19" i="15"/>
  <c r="E19" i="15"/>
  <c r="U19" i="15" s="1"/>
  <c r="C19" i="15"/>
  <c r="T19" i="15" s="1"/>
  <c r="K18" i="15"/>
  <c r="X18" i="15" s="1"/>
  <c r="I18" i="15"/>
  <c r="W18" i="15" s="1"/>
  <c r="G18" i="15"/>
  <c r="V18" i="15" s="1"/>
  <c r="E18" i="15"/>
  <c r="C18" i="15"/>
  <c r="T18" i="15" s="1"/>
  <c r="T17" i="15"/>
  <c r="K17" i="15"/>
  <c r="X17" i="15" s="1"/>
  <c r="I17" i="15"/>
  <c r="G17" i="15"/>
  <c r="E17" i="15"/>
  <c r="U17" i="15" s="1"/>
  <c r="C17" i="15"/>
  <c r="V16" i="15"/>
  <c r="K16" i="15"/>
  <c r="X16" i="15" s="1"/>
  <c r="I16" i="15"/>
  <c r="W16" i="15" s="1"/>
  <c r="G16" i="15"/>
  <c r="E16" i="15"/>
  <c r="C16" i="15"/>
  <c r="T16" i="15" s="1"/>
  <c r="K15" i="15"/>
  <c r="I15" i="15"/>
  <c r="W15" i="15" s="1"/>
  <c r="G15" i="15"/>
  <c r="V15" i="15" s="1"/>
  <c r="E15" i="15"/>
  <c r="C15" i="15"/>
  <c r="K14" i="15"/>
  <c r="I14" i="15"/>
  <c r="G14" i="15"/>
  <c r="V14" i="15" s="1"/>
  <c r="E14" i="15"/>
  <c r="U14" i="15" s="1"/>
  <c r="C14" i="15"/>
  <c r="K13" i="15"/>
  <c r="X13" i="15" s="1"/>
  <c r="I13" i="15"/>
  <c r="G13" i="15"/>
  <c r="E13" i="15"/>
  <c r="U13" i="15" s="1"/>
  <c r="C13" i="15"/>
  <c r="T13" i="15" s="1"/>
  <c r="K12" i="15"/>
  <c r="X12" i="15" s="1"/>
  <c r="I12" i="15"/>
  <c r="W12" i="15" s="1"/>
  <c r="G12" i="15"/>
  <c r="E12" i="15"/>
  <c r="C12" i="15"/>
  <c r="T12" i="15" s="1"/>
  <c r="K11" i="15"/>
  <c r="I11" i="15"/>
  <c r="G11" i="15"/>
  <c r="V11" i="15" s="1"/>
  <c r="E11" i="15"/>
  <c r="U11" i="15" s="1"/>
  <c r="C11" i="15"/>
  <c r="V10" i="15"/>
  <c r="K10" i="15"/>
  <c r="X10" i="15" s="1"/>
  <c r="I10" i="15"/>
  <c r="W10" i="15" s="1"/>
  <c r="G10" i="15"/>
  <c r="E10" i="15"/>
  <c r="C10" i="15"/>
  <c r="T10" i="15" s="1"/>
  <c r="K9" i="15"/>
  <c r="I9" i="15"/>
  <c r="W9" i="15" s="1"/>
  <c r="G9" i="15"/>
  <c r="V9" i="15" s="1"/>
  <c r="E9" i="15"/>
  <c r="C9" i="15"/>
  <c r="X8" i="15"/>
  <c r="K8" i="15"/>
  <c r="I8" i="15"/>
  <c r="G8" i="15"/>
  <c r="V8" i="15" s="1"/>
  <c r="E8" i="15"/>
  <c r="U8" i="15" s="1"/>
  <c r="C8" i="15"/>
  <c r="T7" i="15"/>
  <c r="K7" i="15"/>
  <c r="I7" i="15"/>
  <c r="G7" i="15"/>
  <c r="E7" i="15"/>
  <c r="C7" i="15"/>
  <c r="O6" i="15"/>
  <c r="R6" i="15"/>
  <c r="Q6" i="15"/>
  <c r="P6" i="15"/>
  <c r="X41" i="15"/>
  <c r="V42" i="15"/>
  <c r="U21" i="15"/>
  <c r="T43" i="15"/>
  <c r="Y1" i="14"/>
  <c r="K352" i="14"/>
  <c r="I352" i="14"/>
  <c r="G352" i="14"/>
  <c r="E352" i="14"/>
  <c r="C352" i="14"/>
  <c r="K351" i="14"/>
  <c r="I351" i="14"/>
  <c r="G351" i="14"/>
  <c r="E351" i="14"/>
  <c r="C351" i="14"/>
  <c r="K350" i="14"/>
  <c r="I350" i="14"/>
  <c r="G350" i="14"/>
  <c r="E350" i="14"/>
  <c r="C350" i="14"/>
  <c r="K349" i="14"/>
  <c r="I349" i="14"/>
  <c r="G349" i="14"/>
  <c r="E349" i="14"/>
  <c r="C349" i="14"/>
  <c r="K348" i="14"/>
  <c r="I348" i="14"/>
  <c r="G348" i="14"/>
  <c r="E348" i="14"/>
  <c r="C348" i="14"/>
  <c r="K347" i="14"/>
  <c r="I347" i="14"/>
  <c r="G347" i="14"/>
  <c r="E347" i="14"/>
  <c r="C347" i="14"/>
  <c r="K346" i="14"/>
  <c r="I346" i="14"/>
  <c r="G346" i="14"/>
  <c r="E346" i="14"/>
  <c r="C346" i="14"/>
  <c r="K345" i="14"/>
  <c r="I345" i="14"/>
  <c r="G345" i="14"/>
  <c r="E345" i="14"/>
  <c r="C345" i="14"/>
  <c r="K344" i="14"/>
  <c r="I344" i="14"/>
  <c r="G344" i="14"/>
  <c r="E344" i="14"/>
  <c r="C344" i="14"/>
  <c r="K343" i="14"/>
  <c r="I343" i="14"/>
  <c r="G343" i="14"/>
  <c r="E343" i="14"/>
  <c r="C343" i="14"/>
  <c r="K342" i="14"/>
  <c r="I342" i="14"/>
  <c r="G342" i="14"/>
  <c r="E342" i="14"/>
  <c r="C342" i="14"/>
  <c r="K341" i="14"/>
  <c r="I341" i="14"/>
  <c r="G341" i="14"/>
  <c r="E341" i="14"/>
  <c r="C341" i="14"/>
  <c r="K340" i="14"/>
  <c r="I340" i="14"/>
  <c r="G340" i="14"/>
  <c r="E340" i="14"/>
  <c r="C340" i="14"/>
  <c r="K339" i="14"/>
  <c r="I339" i="14"/>
  <c r="G339" i="14"/>
  <c r="E339" i="14"/>
  <c r="C339" i="14"/>
  <c r="K338" i="14"/>
  <c r="I338" i="14"/>
  <c r="G338" i="14"/>
  <c r="E338" i="14"/>
  <c r="C338" i="14"/>
  <c r="K337" i="14"/>
  <c r="I337" i="14"/>
  <c r="G337" i="14"/>
  <c r="E337" i="14"/>
  <c r="C337" i="14"/>
  <c r="K336" i="14"/>
  <c r="I336" i="14"/>
  <c r="G336" i="14"/>
  <c r="E336" i="14"/>
  <c r="C336" i="14"/>
  <c r="K335" i="14"/>
  <c r="I335" i="14"/>
  <c r="G335" i="14"/>
  <c r="E335" i="14"/>
  <c r="C335" i="14"/>
  <c r="K334" i="14"/>
  <c r="I334" i="14"/>
  <c r="G334" i="14"/>
  <c r="E334" i="14"/>
  <c r="C334" i="14"/>
  <c r="K333" i="14"/>
  <c r="I333" i="14"/>
  <c r="G333" i="14"/>
  <c r="E333" i="14"/>
  <c r="C333" i="14"/>
  <c r="K332" i="14"/>
  <c r="I332" i="14"/>
  <c r="G332" i="14"/>
  <c r="E332" i="14"/>
  <c r="C332" i="14"/>
  <c r="K331" i="14"/>
  <c r="I331" i="14"/>
  <c r="G331" i="14"/>
  <c r="E331" i="14"/>
  <c r="C331" i="14"/>
  <c r="K330" i="14"/>
  <c r="I330" i="14"/>
  <c r="G330" i="14"/>
  <c r="E330" i="14"/>
  <c r="C330" i="14"/>
  <c r="K329" i="14"/>
  <c r="I329" i="14"/>
  <c r="G329" i="14"/>
  <c r="E329" i="14"/>
  <c r="C329" i="14"/>
  <c r="K328" i="14"/>
  <c r="I328" i="14"/>
  <c r="G328" i="14"/>
  <c r="E328" i="14"/>
  <c r="C328" i="14"/>
  <c r="K327" i="14"/>
  <c r="I327" i="14"/>
  <c r="G327" i="14"/>
  <c r="E327" i="14"/>
  <c r="C327" i="14"/>
  <c r="K326" i="14"/>
  <c r="I326" i="14"/>
  <c r="G326" i="14"/>
  <c r="E326" i="14"/>
  <c r="C326" i="14"/>
  <c r="K325" i="14"/>
  <c r="I325" i="14"/>
  <c r="G325" i="14"/>
  <c r="E325" i="14"/>
  <c r="C325" i="14"/>
  <c r="K324" i="14"/>
  <c r="I324" i="14"/>
  <c r="G324" i="14"/>
  <c r="E324" i="14"/>
  <c r="C324" i="14"/>
  <c r="K323" i="14"/>
  <c r="I323" i="14"/>
  <c r="G323" i="14"/>
  <c r="E323" i="14"/>
  <c r="C323" i="14"/>
  <c r="K322" i="14"/>
  <c r="I322" i="14"/>
  <c r="G322" i="14"/>
  <c r="E322" i="14"/>
  <c r="C322" i="14"/>
  <c r="K321" i="14"/>
  <c r="I321" i="14"/>
  <c r="G321" i="14"/>
  <c r="E321" i="14"/>
  <c r="C321" i="14"/>
  <c r="K320" i="14"/>
  <c r="I320" i="14"/>
  <c r="G320" i="14"/>
  <c r="E320" i="14"/>
  <c r="C320" i="14"/>
  <c r="K319" i="14"/>
  <c r="I319" i="14"/>
  <c r="G319" i="14"/>
  <c r="E319" i="14"/>
  <c r="C319" i="14"/>
  <c r="K318" i="14"/>
  <c r="I318" i="14"/>
  <c r="G318" i="14"/>
  <c r="E318" i="14"/>
  <c r="C318" i="14"/>
  <c r="K317" i="14"/>
  <c r="I317" i="14"/>
  <c r="G317" i="14"/>
  <c r="E317" i="14"/>
  <c r="C317" i="14"/>
  <c r="K316" i="14"/>
  <c r="I316" i="14"/>
  <c r="G316" i="14"/>
  <c r="E316" i="14"/>
  <c r="C316" i="14"/>
  <c r="K315" i="14"/>
  <c r="I315" i="14"/>
  <c r="G315" i="14"/>
  <c r="E315" i="14"/>
  <c r="C315" i="14"/>
  <c r="K314" i="14"/>
  <c r="I314" i="14"/>
  <c r="G314" i="14"/>
  <c r="E314" i="14"/>
  <c r="C314" i="14"/>
  <c r="K313" i="14"/>
  <c r="I313" i="14"/>
  <c r="G313" i="14"/>
  <c r="E313" i="14"/>
  <c r="C313" i="14"/>
  <c r="K312" i="14"/>
  <c r="I312" i="14"/>
  <c r="G312" i="14"/>
  <c r="E312" i="14"/>
  <c r="C312" i="14"/>
  <c r="K311" i="14"/>
  <c r="I311" i="14"/>
  <c r="G311" i="14"/>
  <c r="E311" i="14"/>
  <c r="C311" i="14"/>
  <c r="K310" i="14"/>
  <c r="I310" i="14"/>
  <c r="G310" i="14"/>
  <c r="E310" i="14"/>
  <c r="C310" i="14"/>
  <c r="K309" i="14"/>
  <c r="I309" i="14"/>
  <c r="G309" i="14"/>
  <c r="E309" i="14"/>
  <c r="C309" i="14"/>
  <c r="K308" i="14"/>
  <c r="I308" i="14"/>
  <c r="G308" i="14"/>
  <c r="E308" i="14"/>
  <c r="C308" i="14"/>
  <c r="K307" i="14"/>
  <c r="I307" i="14"/>
  <c r="G307" i="14"/>
  <c r="E307" i="14"/>
  <c r="C307" i="14"/>
  <c r="K306" i="14"/>
  <c r="I306" i="14"/>
  <c r="G306" i="14"/>
  <c r="E306" i="14"/>
  <c r="C306" i="14"/>
  <c r="K305" i="14"/>
  <c r="I305" i="14"/>
  <c r="G305" i="14"/>
  <c r="E305" i="14"/>
  <c r="C305" i="14"/>
  <c r="K304" i="14"/>
  <c r="I304" i="14"/>
  <c r="G304" i="14"/>
  <c r="E304" i="14"/>
  <c r="C304" i="14"/>
  <c r="K303" i="14"/>
  <c r="I303" i="14"/>
  <c r="G303" i="14"/>
  <c r="E303" i="14"/>
  <c r="C303" i="14"/>
  <c r="K302" i="14"/>
  <c r="I302" i="14"/>
  <c r="G302" i="14"/>
  <c r="E302" i="14"/>
  <c r="C302" i="14"/>
  <c r="K301" i="14"/>
  <c r="I301" i="14"/>
  <c r="G301" i="14"/>
  <c r="E301" i="14"/>
  <c r="C301" i="14"/>
  <c r="K300" i="14"/>
  <c r="I300" i="14"/>
  <c r="G300" i="14"/>
  <c r="E300" i="14"/>
  <c r="C300" i="14"/>
  <c r="K299" i="14"/>
  <c r="I299" i="14"/>
  <c r="G299" i="14"/>
  <c r="E299" i="14"/>
  <c r="C299" i="14"/>
  <c r="K298" i="14"/>
  <c r="I298" i="14"/>
  <c r="G298" i="14"/>
  <c r="E298" i="14"/>
  <c r="C298" i="14"/>
  <c r="K297" i="14"/>
  <c r="I297" i="14"/>
  <c r="G297" i="14"/>
  <c r="E297" i="14"/>
  <c r="C297" i="14"/>
  <c r="K296" i="14"/>
  <c r="I296" i="14"/>
  <c r="G296" i="14"/>
  <c r="E296" i="14"/>
  <c r="C296" i="14"/>
  <c r="K295" i="14"/>
  <c r="I295" i="14"/>
  <c r="G295" i="14"/>
  <c r="E295" i="14"/>
  <c r="C295" i="14"/>
  <c r="K294" i="14"/>
  <c r="I294" i="14"/>
  <c r="G294" i="14"/>
  <c r="E294" i="14"/>
  <c r="C294" i="14"/>
  <c r="K293" i="14"/>
  <c r="I293" i="14"/>
  <c r="G293" i="14"/>
  <c r="E293" i="14"/>
  <c r="C293" i="14"/>
  <c r="K292" i="14"/>
  <c r="I292" i="14"/>
  <c r="G292" i="14"/>
  <c r="E292" i="14"/>
  <c r="C292" i="14"/>
  <c r="K291" i="14"/>
  <c r="I291" i="14"/>
  <c r="G291" i="14"/>
  <c r="E291" i="14"/>
  <c r="C291" i="14"/>
  <c r="K290" i="14"/>
  <c r="I290" i="14"/>
  <c r="G290" i="14"/>
  <c r="E290" i="14"/>
  <c r="C290" i="14"/>
  <c r="K289" i="14"/>
  <c r="I289" i="14"/>
  <c r="G289" i="14"/>
  <c r="E289" i="14"/>
  <c r="C289" i="14"/>
  <c r="K288" i="14"/>
  <c r="I288" i="14"/>
  <c r="G288" i="14"/>
  <c r="E288" i="14"/>
  <c r="C288" i="14"/>
  <c r="K287" i="14"/>
  <c r="I287" i="14"/>
  <c r="G287" i="14"/>
  <c r="E287" i="14"/>
  <c r="C287" i="14"/>
  <c r="K286" i="14"/>
  <c r="I286" i="14"/>
  <c r="G286" i="14"/>
  <c r="E286" i="14"/>
  <c r="C286" i="14"/>
  <c r="K285" i="14"/>
  <c r="I285" i="14"/>
  <c r="G285" i="14"/>
  <c r="E285" i="14"/>
  <c r="C285" i="14"/>
  <c r="K284" i="14"/>
  <c r="I284" i="14"/>
  <c r="G284" i="14"/>
  <c r="E284" i="14"/>
  <c r="C284" i="14"/>
  <c r="K283" i="14"/>
  <c r="I283" i="14"/>
  <c r="G283" i="14"/>
  <c r="E283" i="14"/>
  <c r="C283" i="14"/>
  <c r="K282" i="14"/>
  <c r="I282" i="14"/>
  <c r="G282" i="14"/>
  <c r="E282" i="14"/>
  <c r="C282" i="14"/>
  <c r="K281" i="14"/>
  <c r="I281" i="14"/>
  <c r="G281" i="14"/>
  <c r="E281" i="14"/>
  <c r="C281" i="14"/>
  <c r="K280" i="14"/>
  <c r="I280" i="14"/>
  <c r="G280" i="14"/>
  <c r="E280" i="14"/>
  <c r="C280" i="14"/>
  <c r="K279" i="14"/>
  <c r="I279" i="14"/>
  <c r="G279" i="14"/>
  <c r="E279" i="14"/>
  <c r="C279" i="14"/>
  <c r="K278" i="14"/>
  <c r="I278" i="14"/>
  <c r="G278" i="14"/>
  <c r="E278" i="14"/>
  <c r="C278" i="14"/>
  <c r="K277" i="14"/>
  <c r="I277" i="14"/>
  <c r="G277" i="14"/>
  <c r="E277" i="14"/>
  <c r="C277" i="14"/>
  <c r="K276" i="14"/>
  <c r="I276" i="14"/>
  <c r="G276" i="14"/>
  <c r="E276" i="14"/>
  <c r="C276" i="14"/>
  <c r="K275" i="14"/>
  <c r="I275" i="14"/>
  <c r="G275" i="14"/>
  <c r="E275" i="14"/>
  <c r="C275" i="14"/>
  <c r="K274" i="14"/>
  <c r="I274" i="14"/>
  <c r="G274" i="14"/>
  <c r="E274" i="14"/>
  <c r="C274" i="14"/>
  <c r="K273" i="14"/>
  <c r="I273" i="14"/>
  <c r="G273" i="14"/>
  <c r="E273" i="14"/>
  <c r="C273" i="14"/>
  <c r="K272" i="14"/>
  <c r="I272" i="14"/>
  <c r="G272" i="14"/>
  <c r="E272" i="14"/>
  <c r="C272" i="14"/>
  <c r="K271" i="14"/>
  <c r="I271" i="14"/>
  <c r="G271" i="14"/>
  <c r="E271" i="14"/>
  <c r="C271" i="14"/>
  <c r="K270" i="14"/>
  <c r="I270" i="14"/>
  <c r="G270" i="14"/>
  <c r="E270" i="14"/>
  <c r="C270" i="14"/>
  <c r="K269" i="14"/>
  <c r="I269" i="14"/>
  <c r="G269" i="14"/>
  <c r="E269" i="14"/>
  <c r="C269" i="14"/>
  <c r="K268" i="14"/>
  <c r="I268" i="14"/>
  <c r="G268" i="14"/>
  <c r="E268" i="14"/>
  <c r="C268" i="14"/>
  <c r="K267" i="14"/>
  <c r="I267" i="14"/>
  <c r="G267" i="14"/>
  <c r="E267" i="14"/>
  <c r="C267" i="14"/>
  <c r="K266" i="14"/>
  <c r="I266" i="14"/>
  <c r="G266" i="14"/>
  <c r="E266" i="14"/>
  <c r="C266" i="14"/>
  <c r="K265" i="14"/>
  <c r="I265" i="14"/>
  <c r="G265" i="14"/>
  <c r="E265" i="14"/>
  <c r="C265" i="14"/>
  <c r="K264" i="14"/>
  <c r="I264" i="14"/>
  <c r="G264" i="14"/>
  <c r="E264" i="14"/>
  <c r="C264" i="14"/>
  <c r="K263" i="14"/>
  <c r="I263" i="14"/>
  <c r="G263" i="14"/>
  <c r="E263" i="14"/>
  <c r="C263" i="14"/>
  <c r="K262" i="14"/>
  <c r="I262" i="14"/>
  <c r="G262" i="14"/>
  <c r="E262" i="14"/>
  <c r="C262" i="14"/>
  <c r="K261" i="14"/>
  <c r="I261" i="14"/>
  <c r="G261" i="14"/>
  <c r="E261" i="14"/>
  <c r="C261" i="14"/>
  <c r="K260" i="14"/>
  <c r="I260" i="14"/>
  <c r="G260" i="14"/>
  <c r="E260" i="14"/>
  <c r="C260" i="14"/>
  <c r="K259" i="14"/>
  <c r="I259" i="14"/>
  <c r="G259" i="14"/>
  <c r="E259" i="14"/>
  <c r="C259" i="14"/>
  <c r="K258" i="14"/>
  <c r="I258" i="14"/>
  <c r="G258" i="14"/>
  <c r="E258" i="14"/>
  <c r="C258" i="14"/>
  <c r="K257" i="14"/>
  <c r="I257" i="14"/>
  <c r="G257" i="14"/>
  <c r="E257" i="14"/>
  <c r="C257" i="14"/>
  <c r="K256" i="14"/>
  <c r="I256" i="14"/>
  <c r="G256" i="14"/>
  <c r="E256" i="14"/>
  <c r="C256" i="14"/>
  <c r="K255" i="14"/>
  <c r="I255" i="14"/>
  <c r="G255" i="14"/>
  <c r="E255" i="14"/>
  <c r="C255" i="14"/>
  <c r="K254" i="14"/>
  <c r="I254" i="14"/>
  <c r="G254" i="14"/>
  <c r="E254" i="14"/>
  <c r="C254" i="14"/>
  <c r="K253" i="14"/>
  <c r="I253" i="14"/>
  <c r="G253" i="14"/>
  <c r="E253" i="14"/>
  <c r="C253" i="14"/>
  <c r="K252" i="14"/>
  <c r="I252" i="14"/>
  <c r="G252" i="14"/>
  <c r="E252" i="14"/>
  <c r="C252" i="14"/>
  <c r="K251" i="14"/>
  <c r="I251" i="14"/>
  <c r="G251" i="14"/>
  <c r="E251" i="14"/>
  <c r="C251" i="14"/>
  <c r="K250" i="14"/>
  <c r="I250" i="14"/>
  <c r="G250" i="14"/>
  <c r="E250" i="14"/>
  <c r="C250" i="14"/>
  <c r="K249" i="14"/>
  <c r="I249" i="14"/>
  <c r="G249" i="14"/>
  <c r="E249" i="14"/>
  <c r="C249" i="14"/>
  <c r="K248" i="14"/>
  <c r="I248" i="14"/>
  <c r="G248" i="14"/>
  <c r="E248" i="14"/>
  <c r="C248" i="14"/>
  <c r="K247" i="14"/>
  <c r="I247" i="14"/>
  <c r="G247" i="14"/>
  <c r="E247" i="14"/>
  <c r="C247" i="14"/>
  <c r="K246" i="14"/>
  <c r="I246" i="14"/>
  <c r="G246" i="14"/>
  <c r="E246" i="14"/>
  <c r="C246" i="14"/>
  <c r="K245" i="14"/>
  <c r="I245" i="14"/>
  <c r="G245" i="14"/>
  <c r="E245" i="14"/>
  <c r="C245" i="14"/>
  <c r="K244" i="14"/>
  <c r="I244" i="14"/>
  <c r="G244" i="14"/>
  <c r="E244" i="14"/>
  <c r="C244" i="14"/>
  <c r="K243" i="14"/>
  <c r="I243" i="14"/>
  <c r="G243" i="14"/>
  <c r="E243" i="14"/>
  <c r="C243" i="14"/>
  <c r="K242" i="14"/>
  <c r="I242" i="14"/>
  <c r="G242" i="14"/>
  <c r="E242" i="14"/>
  <c r="C242" i="14"/>
  <c r="K241" i="14"/>
  <c r="I241" i="14"/>
  <c r="G241" i="14"/>
  <c r="E241" i="14"/>
  <c r="C241" i="14"/>
  <c r="K240" i="14"/>
  <c r="I240" i="14"/>
  <c r="G240" i="14"/>
  <c r="E240" i="14"/>
  <c r="C240" i="14"/>
  <c r="K239" i="14"/>
  <c r="I239" i="14"/>
  <c r="G239" i="14"/>
  <c r="E239" i="14"/>
  <c r="C239" i="14"/>
  <c r="K238" i="14"/>
  <c r="I238" i="14"/>
  <c r="G238" i="14"/>
  <c r="E238" i="14"/>
  <c r="C238" i="14"/>
  <c r="K237" i="14"/>
  <c r="I237" i="14"/>
  <c r="G237" i="14"/>
  <c r="E237" i="14"/>
  <c r="C237" i="14"/>
  <c r="K236" i="14"/>
  <c r="I236" i="14"/>
  <c r="G236" i="14"/>
  <c r="E236" i="14"/>
  <c r="C236" i="14"/>
  <c r="K235" i="14"/>
  <c r="I235" i="14"/>
  <c r="G235" i="14"/>
  <c r="E235" i="14"/>
  <c r="C235" i="14"/>
  <c r="K234" i="14"/>
  <c r="I234" i="14"/>
  <c r="G234" i="14"/>
  <c r="E234" i="14"/>
  <c r="C234" i="14"/>
  <c r="K233" i="14"/>
  <c r="I233" i="14"/>
  <c r="G233" i="14"/>
  <c r="E233" i="14"/>
  <c r="C233" i="14"/>
  <c r="K232" i="14"/>
  <c r="I232" i="14"/>
  <c r="G232" i="14"/>
  <c r="E232" i="14"/>
  <c r="C232" i="14"/>
  <c r="K231" i="14"/>
  <c r="I231" i="14"/>
  <c r="G231" i="14"/>
  <c r="E231" i="14"/>
  <c r="C231" i="14"/>
  <c r="K230" i="14"/>
  <c r="I230" i="14"/>
  <c r="G230" i="14"/>
  <c r="E230" i="14"/>
  <c r="C230" i="14"/>
  <c r="K229" i="14"/>
  <c r="I229" i="14"/>
  <c r="G229" i="14"/>
  <c r="E229" i="14"/>
  <c r="C229" i="14"/>
  <c r="K228" i="14"/>
  <c r="I228" i="14"/>
  <c r="G228" i="14"/>
  <c r="E228" i="14"/>
  <c r="C228" i="14"/>
  <c r="K227" i="14"/>
  <c r="I227" i="14"/>
  <c r="G227" i="14"/>
  <c r="E227" i="14"/>
  <c r="C227" i="14"/>
  <c r="K226" i="14"/>
  <c r="I226" i="14"/>
  <c r="G226" i="14"/>
  <c r="E226" i="14"/>
  <c r="C226" i="14"/>
  <c r="K225" i="14"/>
  <c r="I225" i="14"/>
  <c r="G225" i="14"/>
  <c r="E225" i="14"/>
  <c r="C225" i="14"/>
  <c r="K224" i="14"/>
  <c r="I224" i="14"/>
  <c r="G224" i="14"/>
  <c r="E224" i="14"/>
  <c r="C224" i="14"/>
  <c r="K223" i="14"/>
  <c r="I223" i="14"/>
  <c r="G223" i="14"/>
  <c r="E223" i="14"/>
  <c r="C223" i="14"/>
  <c r="K222" i="14"/>
  <c r="I222" i="14"/>
  <c r="G222" i="14"/>
  <c r="E222" i="14"/>
  <c r="C222" i="14"/>
  <c r="K221" i="14"/>
  <c r="I221" i="14"/>
  <c r="G221" i="14"/>
  <c r="E221" i="14"/>
  <c r="C221" i="14"/>
  <c r="K220" i="14"/>
  <c r="I220" i="14"/>
  <c r="G220" i="14"/>
  <c r="E220" i="14"/>
  <c r="C220" i="14"/>
  <c r="K219" i="14"/>
  <c r="I219" i="14"/>
  <c r="G219" i="14"/>
  <c r="E219" i="14"/>
  <c r="C219" i="14"/>
  <c r="K218" i="14"/>
  <c r="I218" i="14"/>
  <c r="G218" i="14"/>
  <c r="E218" i="14"/>
  <c r="C218" i="14"/>
  <c r="K217" i="14"/>
  <c r="I217" i="14"/>
  <c r="G217" i="14"/>
  <c r="E217" i="14"/>
  <c r="C217" i="14"/>
  <c r="K216" i="14"/>
  <c r="I216" i="14"/>
  <c r="G216" i="14"/>
  <c r="E216" i="14"/>
  <c r="C216" i="14"/>
  <c r="K215" i="14"/>
  <c r="I215" i="14"/>
  <c r="G215" i="14"/>
  <c r="E215" i="14"/>
  <c r="C215" i="14"/>
  <c r="K214" i="14"/>
  <c r="I214" i="14"/>
  <c r="G214" i="14"/>
  <c r="E214" i="14"/>
  <c r="C214" i="14"/>
  <c r="K213" i="14"/>
  <c r="I213" i="14"/>
  <c r="G213" i="14"/>
  <c r="E213" i="14"/>
  <c r="C213" i="14"/>
  <c r="K212" i="14"/>
  <c r="I212" i="14"/>
  <c r="G212" i="14"/>
  <c r="E212" i="14"/>
  <c r="C212" i="14"/>
  <c r="K211" i="14"/>
  <c r="I211" i="14"/>
  <c r="G211" i="14"/>
  <c r="E211" i="14"/>
  <c r="C211" i="14"/>
  <c r="K210" i="14"/>
  <c r="I210" i="14"/>
  <c r="G210" i="14"/>
  <c r="E210" i="14"/>
  <c r="C210" i="14"/>
  <c r="K209" i="14"/>
  <c r="I209" i="14"/>
  <c r="G209" i="14"/>
  <c r="E209" i="14"/>
  <c r="C209" i="14"/>
  <c r="K208" i="14"/>
  <c r="I208" i="14"/>
  <c r="G208" i="14"/>
  <c r="E208" i="14"/>
  <c r="C208" i="14"/>
  <c r="K207" i="14"/>
  <c r="I207" i="14"/>
  <c r="G207" i="14"/>
  <c r="E207" i="14"/>
  <c r="C207" i="14"/>
  <c r="K206" i="14"/>
  <c r="I206" i="14"/>
  <c r="G206" i="14"/>
  <c r="E206" i="14"/>
  <c r="C206" i="14"/>
  <c r="K205" i="14"/>
  <c r="I205" i="14"/>
  <c r="G205" i="14"/>
  <c r="E205" i="14"/>
  <c r="C205" i="14"/>
  <c r="K204" i="14"/>
  <c r="I204" i="14"/>
  <c r="G204" i="14"/>
  <c r="E204" i="14"/>
  <c r="C204" i="14"/>
  <c r="K203" i="14"/>
  <c r="I203" i="14"/>
  <c r="G203" i="14"/>
  <c r="E203" i="14"/>
  <c r="C203" i="14"/>
  <c r="K202" i="14"/>
  <c r="I202" i="14"/>
  <c r="G202" i="14"/>
  <c r="E202" i="14"/>
  <c r="C202" i="14"/>
  <c r="K201" i="14"/>
  <c r="I201" i="14"/>
  <c r="G201" i="14"/>
  <c r="E201" i="14"/>
  <c r="C201" i="14"/>
  <c r="K200" i="14"/>
  <c r="I200" i="14"/>
  <c r="G200" i="14"/>
  <c r="E200" i="14"/>
  <c r="C200" i="14"/>
  <c r="K199" i="14"/>
  <c r="I199" i="14"/>
  <c r="G199" i="14"/>
  <c r="E199" i="14"/>
  <c r="C199" i="14"/>
  <c r="K198" i="14"/>
  <c r="I198" i="14"/>
  <c r="G198" i="14"/>
  <c r="E198" i="14"/>
  <c r="C198" i="14"/>
  <c r="K197" i="14"/>
  <c r="I197" i="14"/>
  <c r="G197" i="14"/>
  <c r="E197" i="14"/>
  <c r="C197" i="14"/>
  <c r="K196" i="14"/>
  <c r="I196" i="14"/>
  <c r="G196" i="14"/>
  <c r="E196" i="14"/>
  <c r="C196" i="14"/>
  <c r="K195" i="14"/>
  <c r="I195" i="14"/>
  <c r="G195" i="14"/>
  <c r="E195" i="14"/>
  <c r="C195" i="14"/>
  <c r="K194" i="14"/>
  <c r="I194" i="14"/>
  <c r="G194" i="14"/>
  <c r="E194" i="14"/>
  <c r="C194" i="14"/>
  <c r="K193" i="14"/>
  <c r="I193" i="14"/>
  <c r="G193" i="14"/>
  <c r="E193" i="14"/>
  <c r="C193" i="14"/>
  <c r="K192" i="14"/>
  <c r="I192" i="14"/>
  <c r="G192" i="14"/>
  <c r="E192" i="14"/>
  <c r="C192" i="14"/>
  <c r="K191" i="14"/>
  <c r="I191" i="14"/>
  <c r="G191" i="14"/>
  <c r="E191" i="14"/>
  <c r="C191" i="14"/>
  <c r="K190" i="14"/>
  <c r="I190" i="14"/>
  <c r="G190" i="14"/>
  <c r="E190" i="14"/>
  <c r="C190" i="14"/>
  <c r="K189" i="14"/>
  <c r="I189" i="14"/>
  <c r="G189" i="14"/>
  <c r="E189" i="14"/>
  <c r="C189" i="14"/>
  <c r="K188" i="14"/>
  <c r="I188" i="14"/>
  <c r="G188" i="14"/>
  <c r="E188" i="14"/>
  <c r="C188" i="14"/>
  <c r="K187" i="14"/>
  <c r="I187" i="14"/>
  <c r="G187" i="14"/>
  <c r="E187" i="14"/>
  <c r="C187" i="14"/>
  <c r="K186" i="14"/>
  <c r="I186" i="14"/>
  <c r="G186" i="14"/>
  <c r="E186" i="14"/>
  <c r="C186" i="14"/>
  <c r="K185" i="14"/>
  <c r="I185" i="14"/>
  <c r="G185" i="14"/>
  <c r="E185" i="14"/>
  <c r="C185" i="14"/>
  <c r="K184" i="14"/>
  <c r="I184" i="14"/>
  <c r="G184" i="14"/>
  <c r="E184" i="14"/>
  <c r="C184" i="14"/>
  <c r="K183" i="14"/>
  <c r="I183" i="14"/>
  <c r="G183" i="14"/>
  <c r="E183" i="14"/>
  <c r="C183" i="14"/>
  <c r="K182" i="14"/>
  <c r="I182" i="14"/>
  <c r="G182" i="14"/>
  <c r="E182" i="14"/>
  <c r="C182" i="14"/>
  <c r="K181" i="14"/>
  <c r="I181" i="14"/>
  <c r="G181" i="14"/>
  <c r="E181" i="14"/>
  <c r="C181" i="14"/>
  <c r="K180" i="14"/>
  <c r="I180" i="14"/>
  <c r="G180" i="14"/>
  <c r="E180" i="14"/>
  <c r="C180" i="14"/>
  <c r="K179" i="14"/>
  <c r="I179" i="14"/>
  <c r="G179" i="14"/>
  <c r="E179" i="14"/>
  <c r="C179" i="14"/>
  <c r="K178" i="14"/>
  <c r="I178" i="14"/>
  <c r="G178" i="14"/>
  <c r="E178" i="14"/>
  <c r="C178" i="14"/>
  <c r="K177" i="14"/>
  <c r="I177" i="14"/>
  <c r="G177" i="14"/>
  <c r="E177" i="14"/>
  <c r="C177" i="14"/>
  <c r="K176" i="14"/>
  <c r="I176" i="14"/>
  <c r="G176" i="14"/>
  <c r="E176" i="14"/>
  <c r="C176" i="14"/>
  <c r="K175" i="14"/>
  <c r="I175" i="14"/>
  <c r="G175" i="14"/>
  <c r="E175" i="14"/>
  <c r="C175" i="14"/>
  <c r="K174" i="14"/>
  <c r="I174" i="14"/>
  <c r="G174" i="14"/>
  <c r="E174" i="14"/>
  <c r="C174" i="14"/>
  <c r="K173" i="14"/>
  <c r="I173" i="14"/>
  <c r="G173" i="14"/>
  <c r="E173" i="14"/>
  <c r="C173" i="14"/>
  <c r="K172" i="14"/>
  <c r="I172" i="14"/>
  <c r="G172" i="14"/>
  <c r="E172" i="14"/>
  <c r="C172" i="14"/>
  <c r="K171" i="14"/>
  <c r="I171" i="14"/>
  <c r="G171" i="14"/>
  <c r="E171" i="14"/>
  <c r="C171" i="14"/>
  <c r="K170" i="14"/>
  <c r="I170" i="14"/>
  <c r="G170" i="14"/>
  <c r="E170" i="14"/>
  <c r="C170" i="14"/>
  <c r="K169" i="14"/>
  <c r="I169" i="14"/>
  <c r="G169" i="14"/>
  <c r="E169" i="14"/>
  <c r="C169" i="14"/>
  <c r="K168" i="14"/>
  <c r="I168" i="14"/>
  <c r="G168" i="14"/>
  <c r="E168" i="14"/>
  <c r="C168" i="14"/>
  <c r="K167" i="14"/>
  <c r="I167" i="14"/>
  <c r="G167" i="14"/>
  <c r="E167" i="14"/>
  <c r="C167" i="14"/>
  <c r="K166" i="14"/>
  <c r="I166" i="14"/>
  <c r="G166" i="14"/>
  <c r="E166" i="14"/>
  <c r="C166" i="14"/>
  <c r="K165" i="14"/>
  <c r="I165" i="14"/>
  <c r="G165" i="14"/>
  <c r="E165" i="14"/>
  <c r="C165" i="14"/>
  <c r="K164" i="14"/>
  <c r="I164" i="14"/>
  <c r="G164" i="14"/>
  <c r="E164" i="14"/>
  <c r="C164" i="14"/>
  <c r="K163" i="14"/>
  <c r="I163" i="14"/>
  <c r="G163" i="14"/>
  <c r="E163" i="14"/>
  <c r="C163" i="14"/>
  <c r="K162" i="14"/>
  <c r="I162" i="14"/>
  <c r="G162" i="14"/>
  <c r="E162" i="14"/>
  <c r="C162" i="14"/>
  <c r="K161" i="14"/>
  <c r="I161" i="14"/>
  <c r="G161" i="14"/>
  <c r="E161" i="14"/>
  <c r="C161" i="14"/>
  <c r="K160" i="14"/>
  <c r="I160" i="14"/>
  <c r="G160" i="14"/>
  <c r="E160" i="14"/>
  <c r="C160" i="14"/>
  <c r="K159" i="14"/>
  <c r="I159" i="14"/>
  <c r="G159" i="14"/>
  <c r="E159" i="14"/>
  <c r="C159" i="14"/>
  <c r="K158" i="14"/>
  <c r="I158" i="14"/>
  <c r="G158" i="14"/>
  <c r="E158" i="14"/>
  <c r="C158" i="14"/>
  <c r="K157" i="14"/>
  <c r="I157" i="14"/>
  <c r="G157" i="14"/>
  <c r="E157" i="14"/>
  <c r="C157" i="14"/>
  <c r="K156" i="14"/>
  <c r="I156" i="14"/>
  <c r="G156" i="14"/>
  <c r="E156" i="14"/>
  <c r="C156" i="14"/>
  <c r="K155" i="14"/>
  <c r="I155" i="14"/>
  <c r="G155" i="14"/>
  <c r="E155" i="14"/>
  <c r="C155" i="14"/>
  <c r="K154" i="14"/>
  <c r="I154" i="14"/>
  <c r="G154" i="14"/>
  <c r="E154" i="14"/>
  <c r="C154" i="14"/>
  <c r="K153" i="14"/>
  <c r="I153" i="14"/>
  <c r="G153" i="14"/>
  <c r="E153" i="14"/>
  <c r="C153" i="14"/>
  <c r="K152" i="14"/>
  <c r="I152" i="14"/>
  <c r="G152" i="14"/>
  <c r="E152" i="14"/>
  <c r="C152" i="14"/>
  <c r="K151" i="14"/>
  <c r="I151" i="14"/>
  <c r="G151" i="14"/>
  <c r="E151" i="14"/>
  <c r="C151" i="14"/>
  <c r="K150" i="14"/>
  <c r="I150" i="14"/>
  <c r="G150" i="14"/>
  <c r="E150" i="14"/>
  <c r="C150" i="14"/>
  <c r="K149" i="14"/>
  <c r="I149" i="14"/>
  <c r="G149" i="14"/>
  <c r="E149" i="14"/>
  <c r="C149" i="14"/>
  <c r="K148" i="14"/>
  <c r="I148" i="14"/>
  <c r="G148" i="14"/>
  <c r="E148" i="14"/>
  <c r="C148" i="14"/>
  <c r="K147" i="14"/>
  <c r="I147" i="14"/>
  <c r="G147" i="14"/>
  <c r="E147" i="14"/>
  <c r="C147" i="14"/>
  <c r="K146" i="14"/>
  <c r="I146" i="14"/>
  <c r="G146" i="14"/>
  <c r="E146" i="14"/>
  <c r="C146" i="14"/>
  <c r="K145" i="14"/>
  <c r="I145" i="14"/>
  <c r="G145" i="14"/>
  <c r="E145" i="14"/>
  <c r="C145" i="14"/>
  <c r="K144" i="14"/>
  <c r="I144" i="14"/>
  <c r="G144" i="14"/>
  <c r="E144" i="14"/>
  <c r="C144" i="14"/>
  <c r="K143" i="14"/>
  <c r="I143" i="14"/>
  <c r="G143" i="14"/>
  <c r="E143" i="14"/>
  <c r="C143" i="14"/>
  <c r="K142" i="14"/>
  <c r="I142" i="14"/>
  <c r="G142" i="14"/>
  <c r="E142" i="14"/>
  <c r="C142" i="14"/>
  <c r="K141" i="14"/>
  <c r="I141" i="14"/>
  <c r="G141" i="14"/>
  <c r="E141" i="14"/>
  <c r="C141" i="14"/>
  <c r="K140" i="14"/>
  <c r="I140" i="14"/>
  <c r="G140" i="14"/>
  <c r="E140" i="14"/>
  <c r="C140" i="14"/>
  <c r="K139" i="14"/>
  <c r="I139" i="14"/>
  <c r="G139" i="14"/>
  <c r="E139" i="14"/>
  <c r="C139" i="14"/>
  <c r="K138" i="14"/>
  <c r="I138" i="14"/>
  <c r="G138" i="14"/>
  <c r="E138" i="14"/>
  <c r="C138" i="14"/>
  <c r="K137" i="14"/>
  <c r="I137" i="14"/>
  <c r="G137" i="14"/>
  <c r="E137" i="14"/>
  <c r="C137" i="14"/>
  <c r="K136" i="14"/>
  <c r="I136" i="14"/>
  <c r="G136" i="14"/>
  <c r="E136" i="14"/>
  <c r="C136" i="14"/>
  <c r="K135" i="14"/>
  <c r="I135" i="14"/>
  <c r="G135" i="14"/>
  <c r="E135" i="14"/>
  <c r="C135" i="14"/>
  <c r="K134" i="14"/>
  <c r="I134" i="14"/>
  <c r="G134" i="14"/>
  <c r="E134" i="14"/>
  <c r="C134" i="14"/>
  <c r="K133" i="14"/>
  <c r="I133" i="14"/>
  <c r="G133" i="14"/>
  <c r="E133" i="14"/>
  <c r="C133" i="14"/>
  <c r="K132" i="14"/>
  <c r="I132" i="14"/>
  <c r="G132" i="14"/>
  <c r="E132" i="14"/>
  <c r="C132" i="14"/>
  <c r="K131" i="14"/>
  <c r="I131" i="14"/>
  <c r="G131" i="14"/>
  <c r="V131" i="14" s="1"/>
  <c r="E131" i="14"/>
  <c r="C131" i="14"/>
  <c r="K130" i="14"/>
  <c r="I130" i="14"/>
  <c r="G130" i="14"/>
  <c r="E130" i="14"/>
  <c r="C130" i="14"/>
  <c r="K129" i="14"/>
  <c r="I129" i="14"/>
  <c r="W129" i="14" s="1"/>
  <c r="G129" i="14"/>
  <c r="E129" i="14"/>
  <c r="C129" i="14"/>
  <c r="K128" i="14"/>
  <c r="X128" i="14" s="1"/>
  <c r="I128" i="14"/>
  <c r="G128" i="14"/>
  <c r="E128" i="14"/>
  <c r="C128" i="14"/>
  <c r="K127" i="14"/>
  <c r="I127" i="14"/>
  <c r="G127" i="14"/>
  <c r="E127" i="14"/>
  <c r="C127" i="14"/>
  <c r="K126" i="14"/>
  <c r="I126" i="14"/>
  <c r="G126" i="14"/>
  <c r="E126" i="14"/>
  <c r="C126" i="14"/>
  <c r="T126" i="14" s="1"/>
  <c r="K125" i="14"/>
  <c r="I125" i="14"/>
  <c r="G125" i="14"/>
  <c r="E125" i="14"/>
  <c r="C125" i="14"/>
  <c r="K124" i="14"/>
  <c r="I124" i="14"/>
  <c r="G124" i="14"/>
  <c r="E124" i="14"/>
  <c r="U124" i="14" s="1"/>
  <c r="C124" i="14"/>
  <c r="K123" i="14"/>
  <c r="I123" i="14"/>
  <c r="G123" i="14"/>
  <c r="V123" i="14" s="1"/>
  <c r="E123" i="14"/>
  <c r="C123" i="14"/>
  <c r="K122" i="14"/>
  <c r="I122" i="14"/>
  <c r="G122" i="14"/>
  <c r="E122" i="14"/>
  <c r="C122" i="14"/>
  <c r="K121" i="14"/>
  <c r="I121" i="14"/>
  <c r="W121" i="14" s="1"/>
  <c r="G121" i="14"/>
  <c r="E121" i="14"/>
  <c r="C121" i="14"/>
  <c r="K120" i="14"/>
  <c r="X120" i="14" s="1"/>
  <c r="I120" i="14"/>
  <c r="G120" i="14"/>
  <c r="E120" i="14"/>
  <c r="C120" i="14"/>
  <c r="K119" i="14"/>
  <c r="I119" i="14"/>
  <c r="W119" i="14" s="1"/>
  <c r="G119" i="14"/>
  <c r="E119" i="14"/>
  <c r="C119" i="14"/>
  <c r="K118" i="14"/>
  <c r="I118" i="14"/>
  <c r="G118" i="14"/>
  <c r="E118" i="14"/>
  <c r="C118" i="14"/>
  <c r="K117" i="14"/>
  <c r="I117" i="14"/>
  <c r="G117" i="14"/>
  <c r="E117" i="14"/>
  <c r="C117" i="14"/>
  <c r="K116" i="14"/>
  <c r="I116" i="14"/>
  <c r="G116" i="14"/>
  <c r="E116" i="14"/>
  <c r="C116" i="14"/>
  <c r="K115" i="14"/>
  <c r="I115" i="14"/>
  <c r="G115" i="14"/>
  <c r="V115" i="14" s="1"/>
  <c r="E115" i="14"/>
  <c r="C115" i="14"/>
  <c r="K114" i="14"/>
  <c r="I114" i="14"/>
  <c r="G114" i="14"/>
  <c r="E114" i="14"/>
  <c r="C114" i="14"/>
  <c r="K113" i="14"/>
  <c r="I113" i="14"/>
  <c r="W113" i="14" s="1"/>
  <c r="G113" i="14"/>
  <c r="E113" i="14"/>
  <c r="C113" i="14"/>
  <c r="K112" i="14"/>
  <c r="I112" i="14"/>
  <c r="W112" i="14" s="1"/>
  <c r="G112" i="14"/>
  <c r="E112" i="14"/>
  <c r="C112" i="14"/>
  <c r="K111" i="14"/>
  <c r="I111" i="14"/>
  <c r="G111" i="14"/>
  <c r="E111" i="14"/>
  <c r="C111" i="14"/>
  <c r="K110" i="14"/>
  <c r="I110" i="14"/>
  <c r="W110" i="14" s="1"/>
  <c r="G110" i="14"/>
  <c r="E110" i="14"/>
  <c r="C110" i="14"/>
  <c r="K109" i="14"/>
  <c r="I109" i="14"/>
  <c r="G109" i="14"/>
  <c r="E109" i="14"/>
  <c r="U109" i="14" s="1"/>
  <c r="C109" i="14"/>
  <c r="K108" i="14"/>
  <c r="I108" i="14"/>
  <c r="G108" i="14"/>
  <c r="E108" i="14"/>
  <c r="C108" i="14"/>
  <c r="K107" i="14"/>
  <c r="I107" i="14"/>
  <c r="G107" i="14"/>
  <c r="E107" i="14"/>
  <c r="U107" i="14" s="1"/>
  <c r="C107" i="14"/>
  <c r="K106" i="14"/>
  <c r="I106" i="14"/>
  <c r="W106" i="14" s="1"/>
  <c r="G106" i="14"/>
  <c r="E106" i="14"/>
  <c r="C106" i="14"/>
  <c r="K105" i="14"/>
  <c r="I105" i="14"/>
  <c r="G105" i="14"/>
  <c r="E105" i="14"/>
  <c r="U105" i="14" s="1"/>
  <c r="C105" i="14"/>
  <c r="K104" i="14"/>
  <c r="I104" i="14"/>
  <c r="G104" i="14"/>
  <c r="E104" i="14"/>
  <c r="C104" i="14"/>
  <c r="K103" i="14"/>
  <c r="I103" i="14"/>
  <c r="G103" i="14"/>
  <c r="E103" i="14"/>
  <c r="C103" i="14"/>
  <c r="K102" i="14"/>
  <c r="I102" i="14"/>
  <c r="W102" i="14" s="1"/>
  <c r="G102" i="14"/>
  <c r="E102" i="14"/>
  <c r="C102" i="14"/>
  <c r="K101" i="14"/>
  <c r="I101" i="14"/>
  <c r="G101" i="14"/>
  <c r="E101" i="14"/>
  <c r="U101" i="14" s="1"/>
  <c r="C101" i="14"/>
  <c r="K100" i="14"/>
  <c r="I100" i="14"/>
  <c r="G100" i="14"/>
  <c r="E100" i="14"/>
  <c r="C100" i="14"/>
  <c r="K99" i="14"/>
  <c r="I99" i="14"/>
  <c r="G99" i="14"/>
  <c r="E99" i="14"/>
  <c r="U99" i="14" s="1"/>
  <c r="C99" i="14"/>
  <c r="K98" i="14"/>
  <c r="I98" i="14"/>
  <c r="W98" i="14" s="1"/>
  <c r="G98" i="14"/>
  <c r="E98" i="14"/>
  <c r="C98" i="14"/>
  <c r="K97" i="14"/>
  <c r="I97" i="14"/>
  <c r="G97" i="14"/>
  <c r="E97" i="14"/>
  <c r="U97" i="14" s="1"/>
  <c r="C97" i="14"/>
  <c r="K96" i="14"/>
  <c r="I96" i="14"/>
  <c r="G96" i="14"/>
  <c r="E96" i="14"/>
  <c r="C96" i="14"/>
  <c r="K95" i="14"/>
  <c r="I95" i="14"/>
  <c r="G95" i="14"/>
  <c r="E95" i="14"/>
  <c r="C95" i="14"/>
  <c r="K94" i="14"/>
  <c r="I94" i="14"/>
  <c r="W94" i="14" s="1"/>
  <c r="G94" i="14"/>
  <c r="E94" i="14"/>
  <c r="C94" i="14"/>
  <c r="K93" i="14"/>
  <c r="I93" i="14"/>
  <c r="G93" i="14"/>
  <c r="E93" i="14"/>
  <c r="U93" i="14" s="1"/>
  <c r="C93" i="14"/>
  <c r="K92" i="14"/>
  <c r="I92" i="14"/>
  <c r="G92" i="14"/>
  <c r="E92" i="14"/>
  <c r="C92" i="14"/>
  <c r="K91" i="14"/>
  <c r="I91" i="14"/>
  <c r="G91" i="14"/>
  <c r="E91" i="14"/>
  <c r="U91" i="14" s="1"/>
  <c r="C91" i="14"/>
  <c r="K90" i="14"/>
  <c r="I90" i="14"/>
  <c r="W90" i="14" s="1"/>
  <c r="G90" i="14"/>
  <c r="E90" i="14"/>
  <c r="C90" i="14"/>
  <c r="K89" i="14"/>
  <c r="I89" i="14"/>
  <c r="G89" i="14"/>
  <c r="E89" i="14"/>
  <c r="U89" i="14" s="1"/>
  <c r="C89" i="14"/>
  <c r="K88" i="14"/>
  <c r="I88" i="14"/>
  <c r="G88" i="14"/>
  <c r="E88" i="14"/>
  <c r="C88" i="14"/>
  <c r="K87" i="14"/>
  <c r="I87" i="14"/>
  <c r="G87" i="14"/>
  <c r="E87" i="14"/>
  <c r="C87" i="14"/>
  <c r="K86" i="14"/>
  <c r="I86" i="14"/>
  <c r="W86" i="14" s="1"/>
  <c r="G86" i="14"/>
  <c r="E86" i="14"/>
  <c r="C86" i="14"/>
  <c r="K85" i="14"/>
  <c r="I85" i="14"/>
  <c r="G85" i="14"/>
  <c r="E85" i="14"/>
  <c r="U85" i="14" s="1"/>
  <c r="C85" i="14"/>
  <c r="K84" i="14"/>
  <c r="I84" i="14"/>
  <c r="G84" i="14"/>
  <c r="E84" i="14"/>
  <c r="C84" i="14"/>
  <c r="K83" i="14"/>
  <c r="I83" i="14"/>
  <c r="G83" i="14"/>
  <c r="E83" i="14"/>
  <c r="U83" i="14" s="1"/>
  <c r="C83" i="14"/>
  <c r="K82" i="14"/>
  <c r="I82" i="14"/>
  <c r="W82" i="14" s="1"/>
  <c r="G82" i="14"/>
  <c r="E82" i="14"/>
  <c r="C82" i="14"/>
  <c r="K81" i="14"/>
  <c r="I81" i="14"/>
  <c r="G81" i="14"/>
  <c r="E81" i="14"/>
  <c r="U81" i="14" s="1"/>
  <c r="C81" i="14"/>
  <c r="K80" i="14"/>
  <c r="I80" i="14"/>
  <c r="G80" i="14"/>
  <c r="E80" i="14"/>
  <c r="C80" i="14"/>
  <c r="K79" i="14"/>
  <c r="I79" i="14"/>
  <c r="G79" i="14"/>
  <c r="E79" i="14"/>
  <c r="C79" i="14"/>
  <c r="K78" i="14"/>
  <c r="I78" i="14"/>
  <c r="G78" i="14"/>
  <c r="E78" i="14"/>
  <c r="C78" i="14"/>
  <c r="K77" i="14"/>
  <c r="I77" i="14"/>
  <c r="G77" i="14"/>
  <c r="E77" i="14"/>
  <c r="U77" i="14" s="1"/>
  <c r="C77" i="14"/>
  <c r="K76" i="14"/>
  <c r="I76" i="14"/>
  <c r="G76" i="14"/>
  <c r="E76" i="14"/>
  <c r="C76" i="14"/>
  <c r="K75" i="14"/>
  <c r="I75" i="14"/>
  <c r="G75" i="14"/>
  <c r="E75" i="14"/>
  <c r="U75" i="14" s="1"/>
  <c r="C75" i="14"/>
  <c r="K74" i="14"/>
  <c r="I74" i="14"/>
  <c r="W74" i="14" s="1"/>
  <c r="G74" i="14"/>
  <c r="E74" i="14"/>
  <c r="C74" i="14"/>
  <c r="K73" i="14"/>
  <c r="I73" i="14"/>
  <c r="G73" i="14"/>
  <c r="E73" i="14"/>
  <c r="U73" i="14" s="1"/>
  <c r="C73" i="14"/>
  <c r="K72" i="14"/>
  <c r="I72" i="14"/>
  <c r="G72" i="14"/>
  <c r="E72" i="14"/>
  <c r="C72" i="14"/>
  <c r="K71" i="14"/>
  <c r="I71" i="14"/>
  <c r="G71" i="14"/>
  <c r="E71" i="14"/>
  <c r="C71" i="14"/>
  <c r="K70" i="14"/>
  <c r="I70" i="14"/>
  <c r="W70" i="14" s="1"/>
  <c r="G70" i="14"/>
  <c r="E70" i="14"/>
  <c r="C70" i="14"/>
  <c r="K69" i="14"/>
  <c r="I69" i="14"/>
  <c r="G69" i="14"/>
  <c r="E69" i="14"/>
  <c r="U69" i="14" s="1"/>
  <c r="C69" i="14"/>
  <c r="K68" i="14"/>
  <c r="I68" i="14"/>
  <c r="G68" i="14"/>
  <c r="E68" i="14"/>
  <c r="C68" i="14"/>
  <c r="K67" i="14"/>
  <c r="I67" i="14"/>
  <c r="G67" i="14"/>
  <c r="E67" i="14"/>
  <c r="U67" i="14" s="1"/>
  <c r="C67" i="14"/>
  <c r="K66" i="14"/>
  <c r="I66" i="14"/>
  <c r="W66" i="14" s="1"/>
  <c r="G66" i="14"/>
  <c r="E66" i="14"/>
  <c r="C66" i="14"/>
  <c r="K65" i="14"/>
  <c r="I65" i="14"/>
  <c r="G65" i="14"/>
  <c r="E65" i="14"/>
  <c r="U65" i="14" s="1"/>
  <c r="C65" i="14"/>
  <c r="K64" i="14"/>
  <c r="I64" i="14"/>
  <c r="G64" i="14"/>
  <c r="E64" i="14"/>
  <c r="C64" i="14"/>
  <c r="K63" i="14"/>
  <c r="I63" i="14"/>
  <c r="G63" i="14"/>
  <c r="E63" i="14"/>
  <c r="C63" i="14"/>
  <c r="K62" i="14"/>
  <c r="I62" i="14"/>
  <c r="G62" i="14"/>
  <c r="E62" i="14"/>
  <c r="C62" i="14"/>
  <c r="K61" i="14"/>
  <c r="I61" i="14"/>
  <c r="G61" i="14"/>
  <c r="E61" i="14"/>
  <c r="U61" i="14" s="1"/>
  <c r="C61" i="14"/>
  <c r="K60" i="14"/>
  <c r="I60" i="14"/>
  <c r="G60" i="14"/>
  <c r="E60" i="14"/>
  <c r="C60" i="14"/>
  <c r="K59" i="14"/>
  <c r="X59" i="14" s="1"/>
  <c r="I59" i="14"/>
  <c r="G59" i="14"/>
  <c r="E59" i="14"/>
  <c r="U59" i="14" s="1"/>
  <c r="C59" i="14"/>
  <c r="K58" i="14"/>
  <c r="I58" i="14"/>
  <c r="W58" i="14" s="1"/>
  <c r="G58" i="14"/>
  <c r="V58" i="14" s="1"/>
  <c r="E58" i="14"/>
  <c r="C58" i="14"/>
  <c r="T58" i="14" s="1"/>
  <c r="K57" i="14"/>
  <c r="X57" i="14" s="1"/>
  <c r="I57" i="14"/>
  <c r="G57" i="14"/>
  <c r="V57" i="14" s="1"/>
  <c r="E57" i="14"/>
  <c r="U57" i="14" s="1"/>
  <c r="C57" i="14"/>
  <c r="T57" i="14" s="1"/>
  <c r="K56" i="14"/>
  <c r="X56" i="14" s="1"/>
  <c r="I56" i="14"/>
  <c r="W56" i="14" s="1"/>
  <c r="G56" i="14"/>
  <c r="V56" i="14" s="1"/>
  <c r="E56" i="14"/>
  <c r="C56" i="14"/>
  <c r="T56" i="14" s="1"/>
  <c r="K55" i="14"/>
  <c r="X55" i="14" s="1"/>
  <c r="I55" i="14"/>
  <c r="W55" i="14" s="1"/>
  <c r="G55" i="14"/>
  <c r="E55" i="14"/>
  <c r="U55" i="14" s="1"/>
  <c r="C55" i="14"/>
  <c r="T55" i="14" s="1"/>
  <c r="X54" i="14"/>
  <c r="T54" i="14"/>
  <c r="K54" i="14"/>
  <c r="I54" i="14"/>
  <c r="W54" i="14" s="1"/>
  <c r="G54" i="14"/>
  <c r="V54" i="14" s="1"/>
  <c r="E54" i="14"/>
  <c r="U54" i="14" s="1"/>
  <c r="C54" i="14"/>
  <c r="K53" i="14"/>
  <c r="X53" i="14" s="1"/>
  <c r="I53" i="14"/>
  <c r="W53" i="14" s="1"/>
  <c r="G53" i="14"/>
  <c r="E53" i="14"/>
  <c r="U53" i="14" s="1"/>
  <c r="C53" i="14"/>
  <c r="T53" i="14" s="1"/>
  <c r="X52" i="14"/>
  <c r="T52" i="14"/>
  <c r="K52" i="14"/>
  <c r="I52" i="14"/>
  <c r="W52" i="14" s="1"/>
  <c r="G52" i="14"/>
  <c r="V52" i="14" s="1"/>
  <c r="E52" i="14"/>
  <c r="U52" i="14" s="1"/>
  <c r="C52" i="14"/>
  <c r="K51" i="14"/>
  <c r="X51" i="14" s="1"/>
  <c r="I51" i="14"/>
  <c r="W51" i="14" s="1"/>
  <c r="G51" i="14"/>
  <c r="E51" i="14"/>
  <c r="U51" i="14" s="1"/>
  <c r="C51" i="14"/>
  <c r="T51" i="14" s="1"/>
  <c r="X50" i="14"/>
  <c r="T50" i="14"/>
  <c r="K50" i="14"/>
  <c r="I50" i="14"/>
  <c r="W50" i="14" s="1"/>
  <c r="G50" i="14"/>
  <c r="V50" i="14" s="1"/>
  <c r="E50" i="14"/>
  <c r="U50" i="14" s="1"/>
  <c r="C50" i="14"/>
  <c r="K49" i="14"/>
  <c r="X49" i="14" s="1"/>
  <c r="I49" i="14"/>
  <c r="W49" i="14" s="1"/>
  <c r="G49" i="14"/>
  <c r="E49" i="14"/>
  <c r="U49" i="14" s="1"/>
  <c r="C49" i="14"/>
  <c r="T49" i="14" s="1"/>
  <c r="X48" i="14"/>
  <c r="T48" i="14"/>
  <c r="K48" i="14"/>
  <c r="I48" i="14"/>
  <c r="W48" i="14" s="1"/>
  <c r="G48" i="14"/>
  <c r="V48" i="14" s="1"/>
  <c r="E48" i="14"/>
  <c r="U48" i="14" s="1"/>
  <c r="C48" i="14"/>
  <c r="K47" i="14"/>
  <c r="X47" i="14" s="1"/>
  <c r="I47" i="14"/>
  <c r="W47" i="14" s="1"/>
  <c r="G47" i="14"/>
  <c r="E47" i="14"/>
  <c r="U47" i="14" s="1"/>
  <c r="C47" i="14"/>
  <c r="T47" i="14" s="1"/>
  <c r="X46" i="14"/>
  <c r="T46" i="14"/>
  <c r="K46" i="14"/>
  <c r="I46" i="14"/>
  <c r="W46" i="14" s="1"/>
  <c r="G46" i="14"/>
  <c r="V46" i="14" s="1"/>
  <c r="E46" i="14"/>
  <c r="U46" i="14" s="1"/>
  <c r="C46" i="14"/>
  <c r="K45" i="14"/>
  <c r="X45" i="14" s="1"/>
  <c r="I45" i="14"/>
  <c r="W45" i="14" s="1"/>
  <c r="G45" i="14"/>
  <c r="E45" i="14"/>
  <c r="U45" i="14" s="1"/>
  <c r="C45" i="14"/>
  <c r="T45" i="14" s="1"/>
  <c r="X44" i="14"/>
  <c r="T44" i="14"/>
  <c r="K44" i="14"/>
  <c r="I44" i="14"/>
  <c r="W44" i="14" s="1"/>
  <c r="G44" i="14"/>
  <c r="V44" i="14" s="1"/>
  <c r="E44" i="14"/>
  <c r="U44" i="14" s="1"/>
  <c r="C44" i="14"/>
  <c r="K43" i="14"/>
  <c r="X43" i="14" s="1"/>
  <c r="I43" i="14"/>
  <c r="W43" i="14" s="1"/>
  <c r="G43" i="14"/>
  <c r="E43" i="14"/>
  <c r="U43" i="14" s="1"/>
  <c r="C43" i="14"/>
  <c r="T43" i="14" s="1"/>
  <c r="X42" i="14"/>
  <c r="T42" i="14"/>
  <c r="K42" i="14"/>
  <c r="I42" i="14"/>
  <c r="W42" i="14" s="1"/>
  <c r="G42" i="14"/>
  <c r="V42" i="14" s="1"/>
  <c r="E42" i="14"/>
  <c r="U42" i="14" s="1"/>
  <c r="C42" i="14"/>
  <c r="K41" i="14"/>
  <c r="X41" i="14" s="1"/>
  <c r="I41" i="14"/>
  <c r="W41" i="14" s="1"/>
  <c r="G41" i="14"/>
  <c r="E41" i="14"/>
  <c r="U41" i="14" s="1"/>
  <c r="C41" i="14"/>
  <c r="T41" i="14" s="1"/>
  <c r="K40" i="14"/>
  <c r="X40" i="14" s="1"/>
  <c r="I40" i="14"/>
  <c r="W40" i="14" s="1"/>
  <c r="G40" i="14"/>
  <c r="V40" i="14" s="1"/>
  <c r="E40" i="14"/>
  <c r="C40" i="14"/>
  <c r="T40" i="14" s="1"/>
  <c r="K39" i="14"/>
  <c r="X39" i="14" s="1"/>
  <c r="I39" i="14"/>
  <c r="W39" i="14" s="1"/>
  <c r="G39" i="14"/>
  <c r="V39" i="14" s="1"/>
  <c r="E39" i="14"/>
  <c r="C39" i="14"/>
  <c r="T39" i="14" s="1"/>
  <c r="K38" i="14"/>
  <c r="X38" i="14" s="1"/>
  <c r="I38" i="14"/>
  <c r="W38" i="14" s="1"/>
  <c r="G38" i="14"/>
  <c r="V38" i="14" s="1"/>
  <c r="E38" i="14"/>
  <c r="C38" i="14"/>
  <c r="T38" i="14" s="1"/>
  <c r="W37" i="14"/>
  <c r="K37" i="14"/>
  <c r="X37" i="14" s="1"/>
  <c r="I37" i="14"/>
  <c r="G37" i="14"/>
  <c r="V37" i="14" s="1"/>
  <c r="E37" i="14"/>
  <c r="U37" i="14" s="1"/>
  <c r="C37" i="14"/>
  <c r="T37" i="14" s="1"/>
  <c r="AA36" i="14"/>
  <c r="V36" i="14"/>
  <c r="K36" i="14"/>
  <c r="X36" i="14" s="1"/>
  <c r="I36" i="14"/>
  <c r="W36" i="14" s="1"/>
  <c r="G36" i="14"/>
  <c r="E36" i="14"/>
  <c r="C36" i="14"/>
  <c r="T36" i="14" s="1"/>
  <c r="X35" i="14"/>
  <c r="T35" i="14"/>
  <c r="K35" i="14"/>
  <c r="I35" i="14"/>
  <c r="G35" i="14"/>
  <c r="V35" i="14" s="1"/>
  <c r="E35" i="14"/>
  <c r="U35" i="14" s="1"/>
  <c r="C35" i="14"/>
  <c r="V34" i="14"/>
  <c r="K34" i="14"/>
  <c r="X34" i="14" s="1"/>
  <c r="I34" i="14"/>
  <c r="W34" i="14" s="1"/>
  <c r="G34" i="14"/>
  <c r="E34" i="14"/>
  <c r="C34" i="14"/>
  <c r="T34" i="14" s="1"/>
  <c r="X33" i="14"/>
  <c r="T33" i="14"/>
  <c r="K33" i="14"/>
  <c r="I33" i="14"/>
  <c r="G33" i="14"/>
  <c r="V33" i="14" s="1"/>
  <c r="E33" i="14"/>
  <c r="U33" i="14" s="1"/>
  <c r="C33" i="14"/>
  <c r="V32" i="14"/>
  <c r="K32" i="14"/>
  <c r="X32" i="14" s="1"/>
  <c r="I32" i="14"/>
  <c r="W32" i="14" s="1"/>
  <c r="G32" i="14"/>
  <c r="E32" i="14"/>
  <c r="C32" i="14"/>
  <c r="T32" i="14" s="1"/>
  <c r="X31" i="14"/>
  <c r="T31" i="14"/>
  <c r="K31" i="14"/>
  <c r="I31" i="14"/>
  <c r="W31" i="14" s="1"/>
  <c r="G31" i="14"/>
  <c r="V31" i="14" s="1"/>
  <c r="E31" i="14"/>
  <c r="U31" i="14" s="1"/>
  <c r="C31" i="14"/>
  <c r="V30" i="14"/>
  <c r="K30" i="14"/>
  <c r="X30" i="14" s="1"/>
  <c r="I30" i="14"/>
  <c r="W30" i="14" s="1"/>
  <c r="G30" i="14"/>
  <c r="E30" i="14"/>
  <c r="U30" i="14" s="1"/>
  <c r="C30" i="14"/>
  <c r="T30" i="14" s="1"/>
  <c r="X29" i="14"/>
  <c r="T29" i="14"/>
  <c r="K29" i="14"/>
  <c r="I29" i="14"/>
  <c r="W29" i="14" s="1"/>
  <c r="G29" i="14"/>
  <c r="V29" i="14" s="1"/>
  <c r="E29" i="14"/>
  <c r="U29" i="14" s="1"/>
  <c r="C29" i="14"/>
  <c r="W28" i="14"/>
  <c r="K28" i="14"/>
  <c r="X28" i="14" s="1"/>
  <c r="I28" i="14"/>
  <c r="G28" i="14"/>
  <c r="E28" i="14"/>
  <c r="U28" i="14" s="1"/>
  <c r="C28" i="14"/>
  <c r="T28" i="14" s="1"/>
  <c r="W27" i="14"/>
  <c r="K27" i="14"/>
  <c r="X27" i="14" s="1"/>
  <c r="I27" i="14"/>
  <c r="G27" i="14"/>
  <c r="E27" i="14"/>
  <c r="U27" i="14" s="1"/>
  <c r="C27" i="14"/>
  <c r="T27" i="14" s="1"/>
  <c r="W26" i="14"/>
  <c r="K26" i="14"/>
  <c r="X26" i="14" s="1"/>
  <c r="I26" i="14"/>
  <c r="G26" i="14"/>
  <c r="E26" i="14"/>
  <c r="U26" i="14" s="1"/>
  <c r="C26" i="14"/>
  <c r="T26" i="14" s="1"/>
  <c r="K25" i="14"/>
  <c r="I25" i="14"/>
  <c r="W25" i="14" s="1"/>
  <c r="G25" i="14"/>
  <c r="V25" i="14" s="1"/>
  <c r="E25" i="14"/>
  <c r="C25" i="14"/>
  <c r="X24" i="14"/>
  <c r="T24" i="14"/>
  <c r="K24" i="14"/>
  <c r="I24" i="14"/>
  <c r="G24" i="14"/>
  <c r="V24" i="14" s="1"/>
  <c r="E24" i="14"/>
  <c r="U24" i="14" s="1"/>
  <c r="C24" i="14"/>
  <c r="AA23" i="14"/>
  <c r="W23" i="14"/>
  <c r="K23" i="14"/>
  <c r="X23" i="14" s="1"/>
  <c r="I23" i="14"/>
  <c r="G23" i="14"/>
  <c r="E23" i="14"/>
  <c r="U23" i="14" s="1"/>
  <c r="C23" i="14"/>
  <c r="T23" i="14" s="1"/>
  <c r="AA22" i="14"/>
  <c r="V22" i="14"/>
  <c r="K22" i="14"/>
  <c r="X22" i="14" s="1"/>
  <c r="I22" i="14"/>
  <c r="W22" i="14" s="1"/>
  <c r="G22" i="14"/>
  <c r="E22" i="14"/>
  <c r="C22" i="14"/>
  <c r="T22" i="14" s="1"/>
  <c r="AA21" i="14"/>
  <c r="K21" i="14"/>
  <c r="I21" i="14"/>
  <c r="W21" i="14" s="1"/>
  <c r="G21" i="14"/>
  <c r="V21" i="14" s="1"/>
  <c r="E21" i="14"/>
  <c r="C21" i="14"/>
  <c r="AA20" i="14"/>
  <c r="AA24" i="14" s="1"/>
  <c r="X20" i="14"/>
  <c r="T20" i="14"/>
  <c r="K20" i="14"/>
  <c r="I20" i="14"/>
  <c r="G20" i="14"/>
  <c r="V20" i="14" s="1"/>
  <c r="E20" i="14"/>
  <c r="U20" i="14" s="1"/>
  <c r="C20" i="14"/>
  <c r="AA19" i="14"/>
  <c r="W19" i="14"/>
  <c r="K19" i="14"/>
  <c r="X19" i="14" s="1"/>
  <c r="I19" i="14"/>
  <c r="G19" i="14"/>
  <c r="E19" i="14"/>
  <c r="U19" i="14" s="1"/>
  <c r="C19" i="14"/>
  <c r="T19" i="14" s="1"/>
  <c r="K18" i="14"/>
  <c r="I18" i="14"/>
  <c r="W18" i="14" s="1"/>
  <c r="G18" i="14"/>
  <c r="V18" i="14" s="1"/>
  <c r="E18" i="14"/>
  <c r="C18" i="14"/>
  <c r="W17" i="14"/>
  <c r="K17" i="14"/>
  <c r="X17" i="14" s="1"/>
  <c r="I17" i="14"/>
  <c r="G17" i="14"/>
  <c r="E17" i="14"/>
  <c r="U17" i="14" s="1"/>
  <c r="C17" i="14"/>
  <c r="T17" i="14" s="1"/>
  <c r="V16" i="14"/>
  <c r="K16" i="14"/>
  <c r="X16" i="14" s="1"/>
  <c r="I16" i="14"/>
  <c r="W16" i="14" s="1"/>
  <c r="G16" i="14"/>
  <c r="E16" i="14"/>
  <c r="C16" i="14"/>
  <c r="T16" i="14" s="1"/>
  <c r="K15" i="14"/>
  <c r="X15" i="14" s="1"/>
  <c r="I15" i="14"/>
  <c r="W15" i="14" s="1"/>
  <c r="G15" i="14"/>
  <c r="V15" i="14" s="1"/>
  <c r="E15" i="14"/>
  <c r="C15" i="14"/>
  <c r="T15" i="14" s="1"/>
  <c r="X14" i="14"/>
  <c r="T14" i="14"/>
  <c r="K14" i="14"/>
  <c r="I14" i="14"/>
  <c r="W14" i="14" s="1"/>
  <c r="G14" i="14"/>
  <c r="V14" i="14" s="1"/>
  <c r="E14" i="14"/>
  <c r="U14" i="14" s="1"/>
  <c r="C14" i="14"/>
  <c r="W13" i="14"/>
  <c r="K13" i="14"/>
  <c r="X13" i="14" s="1"/>
  <c r="I13" i="14"/>
  <c r="G13" i="14"/>
  <c r="V13" i="14" s="1"/>
  <c r="E13" i="14"/>
  <c r="U13" i="14" s="1"/>
  <c r="C13" i="14"/>
  <c r="T13" i="14" s="1"/>
  <c r="V12" i="14"/>
  <c r="K12" i="14"/>
  <c r="X12" i="14" s="1"/>
  <c r="I12" i="14"/>
  <c r="W12" i="14" s="1"/>
  <c r="G12" i="14"/>
  <c r="E12" i="14"/>
  <c r="U12" i="14" s="1"/>
  <c r="C12" i="14"/>
  <c r="T12" i="14" s="1"/>
  <c r="X11" i="14"/>
  <c r="T11" i="14"/>
  <c r="K11" i="14"/>
  <c r="I11" i="14"/>
  <c r="W11" i="14" s="1"/>
  <c r="G11" i="14"/>
  <c r="V11" i="14" s="1"/>
  <c r="E11" i="14"/>
  <c r="U11" i="14" s="1"/>
  <c r="C11" i="14"/>
  <c r="V10" i="14"/>
  <c r="K10" i="14"/>
  <c r="X10" i="14" s="1"/>
  <c r="I10" i="14"/>
  <c r="W10" i="14" s="1"/>
  <c r="G10" i="14"/>
  <c r="E10" i="14"/>
  <c r="U10" i="14" s="1"/>
  <c r="C10" i="14"/>
  <c r="T10" i="14" s="1"/>
  <c r="AA9" i="14"/>
  <c r="K9" i="14"/>
  <c r="X9" i="14" s="1"/>
  <c r="I9" i="14"/>
  <c r="W9" i="14" s="1"/>
  <c r="G9" i="14"/>
  <c r="V9" i="14" s="1"/>
  <c r="E9" i="14"/>
  <c r="C9" i="14"/>
  <c r="T9" i="14" s="1"/>
  <c r="X8" i="14"/>
  <c r="T8" i="14"/>
  <c r="K8" i="14"/>
  <c r="I8" i="14"/>
  <c r="W8" i="14" s="1"/>
  <c r="G8" i="14"/>
  <c r="V8" i="14" s="1"/>
  <c r="E8" i="14"/>
  <c r="U8" i="14" s="1"/>
  <c r="C8" i="14"/>
  <c r="V7" i="14"/>
  <c r="K7" i="14"/>
  <c r="I7" i="14"/>
  <c r="W7" i="14" s="1"/>
  <c r="G7" i="14"/>
  <c r="E7" i="14"/>
  <c r="C7" i="14"/>
  <c r="R6" i="14"/>
  <c r="O6" i="14"/>
  <c r="N6" i="14"/>
  <c r="Q6" i="14"/>
  <c r="P6" i="14"/>
  <c r="X118" i="14"/>
  <c r="W122" i="14"/>
  <c r="U123" i="14"/>
  <c r="T134" i="14"/>
  <c r="C28" i="9"/>
  <c r="C29" i="9"/>
  <c r="C30" i="9"/>
  <c r="C31" i="9"/>
  <c r="C27" i="9"/>
  <c r="AE8" i="12"/>
  <c r="AD8" i="12"/>
  <c r="AC8" i="12"/>
  <c r="AB8" i="12"/>
  <c r="AA8" i="12"/>
  <c r="R4" i="13"/>
  <c r="AD8" i="13"/>
  <c r="AC8" i="13"/>
  <c r="AB8" i="13"/>
  <c r="AA8" i="13"/>
  <c r="AE8" i="11"/>
  <c r="AD8" i="11"/>
  <c r="AC8" i="11"/>
  <c r="AB8" i="11"/>
  <c r="AA8" i="11"/>
  <c r="AE8" i="8"/>
  <c r="AD8" i="8"/>
  <c r="AC8" i="8"/>
  <c r="AB8" i="8"/>
  <c r="AA8" i="8"/>
  <c r="B28" i="9"/>
  <c r="B29" i="9"/>
  <c r="B30" i="9"/>
  <c r="B31" i="9"/>
  <c r="B34" i="9"/>
  <c r="B35" i="9"/>
  <c r="B27" i="9"/>
  <c r="AA3" i="13" a="1"/>
  <c r="AA3" i="13" s="1"/>
  <c r="AD3" i="13"/>
  <c r="AC4" i="13"/>
  <c r="AB5" i="13"/>
  <c r="AA6" i="13"/>
  <c r="AE6" i="13"/>
  <c r="AD7" i="13"/>
  <c r="Y1" i="13"/>
  <c r="AA9" i="13" s="1"/>
  <c r="R3" i="13"/>
  <c r="Q4" i="13"/>
  <c r="Q3" i="13"/>
  <c r="P4" i="13"/>
  <c r="P3" i="13"/>
  <c r="O4" i="13"/>
  <c r="O3" i="13"/>
  <c r="N4" i="13"/>
  <c r="N3" i="13"/>
  <c r="K352" i="13"/>
  <c r="I352" i="13"/>
  <c r="G352" i="13"/>
  <c r="E352" i="13"/>
  <c r="C352" i="13"/>
  <c r="K351" i="13"/>
  <c r="I351" i="13"/>
  <c r="G351" i="13"/>
  <c r="E351" i="13"/>
  <c r="C351" i="13"/>
  <c r="K350" i="13"/>
  <c r="I350" i="13"/>
  <c r="G350" i="13"/>
  <c r="E350" i="13"/>
  <c r="C350" i="13"/>
  <c r="K349" i="13"/>
  <c r="I349" i="13"/>
  <c r="G349" i="13"/>
  <c r="E349" i="13"/>
  <c r="C349" i="13"/>
  <c r="K348" i="13"/>
  <c r="I348" i="13"/>
  <c r="G348" i="13"/>
  <c r="E348" i="13"/>
  <c r="C348" i="13"/>
  <c r="K347" i="13"/>
  <c r="I347" i="13"/>
  <c r="G347" i="13"/>
  <c r="E347" i="13"/>
  <c r="C347" i="13"/>
  <c r="K346" i="13"/>
  <c r="I346" i="13"/>
  <c r="G346" i="13"/>
  <c r="E346" i="13"/>
  <c r="C346" i="13"/>
  <c r="K345" i="13"/>
  <c r="I345" i="13"/>
  <c r="G345" i="13"/>
  <c r="E345" i="13"/>
  <c r="C345" i="13"/>
  <c r="K344" i="13"/>
  <c r="I344" i="13"/>
  <c r="G344" i="13"/>
  <c r="E344" i="13"/>
  <c r="C344" i="13"/>
  <c r="K343" i="13"/>
  <c r="I343" i="13"/>
  <c r="G343" i="13"/>
  <c r="E343" i="13"/>
  <c r="C343" i="13"/>
  <c r="K342" i="13"/>
  <c r="I342" i="13"/>
  <c r="G342" i="13"/>
  <c r="E342" i="13"/>
  <c r="C342" i="13"/>
  <c r="K341" i="13"/>
  <c r="I341" i="13"/>
  <c r="G341" i="13"/>
  <c r="E341" i="13"/>
  <c r="C341" i="13"/>
  <c r="K340" i="13"/>
  <c r="I340" i="13"/>
  <c r="G340" i="13"/>
  <c r="E340" i="13"/>
  <c r="C340" i="13"/>
  <c r="K339" i="13"/>
  <c r="I339" i="13"/>
  <c r="G339" i="13"/>
  <c r="E339" i="13"/>
  <c r="C339" i="13"/>
  <c r="K338" i="13"/>
  <c r="I338" i="13"/>
  <c r="G338" i="13"/>
  <c r="E338" i="13"/>
  <c r="C338" i="13"/>
  <c r="K337" i="13"/>
  <c r="I337" i="13"/>
  <c r="G337" i="13"/>
  <c r="E337" i="13"/>
  <c r="C337" i="13"/>
  <c r="K336" i="13"/>
  <c r="I336" i="13"/>
  <c r="G336" i="13"/>
  <c r="E336" i="13"/>
  <c r="C336" i="13"/>
  <c r="K335" i="13"/>
  <c r="I335" i="13"/>
  <c r="G335" i="13"/>
  <c r="E335" i="13"/>
  <c r="C335" i="13"/>
  <c r="K334" i="13"/>
  <c r="I334" i="13"/>
  <c r="G334" i="13"/>
  <c r="E334" i="13"/>
  <c r="C334" i="13"/>
  <c r="K333" i="13"/>
  <c r="I333" i="13"/>
  <c r="G333" i="13"/>
  <c r="E333" i="13"/>
  <c r="C333" i="13"/>
  <c r="K332" i="13"/>
  <c r="I332" i="13"/>
  <c r="G332" i="13"/>
  <c r="E332" i="13"/>
  <c r="C332" i="13"/>
  <c r="K331" i="13"/>
  <c r="I331" i="13"/>
  <c r="G331" i="13"/>
  <c r="E331" i="13"/>
  <c r="C331" i="13"/>
  <c r="K330" i="13"/>
  <c r="I330" i="13"/>
  <c r="G330" i="13"/>
  <c r="E330" i="13"/>
  <c r="C330" i="13"/>
  <c r="K329" i="13"/>
  <c r="I329" i="13"/>
  <c r="G329" i="13"/>
  <c r="E329" i="13"/>
  <c r="C329" i="13"/>
  <c r="K328" i="13"/>
  <c r="I328" i="13"/>
  <c r="G328" i="13"/>
  <c r="E328" i="13"/>
  <c r="C328" i="13"/>
  <c r="K327" i="13"/>
  <c r="I327" i="13"/>
  <c r="G327" i="13"/>
  <c r="E327" i="13"/>
  <c r="C327" i="13"/>
  <c r="K326" i="13"/>
  <c r="I326" i="13"/>
  <c r="G326" i="13"/>
  <c r="E326" i="13"/>
  <c r="C326" i="13"/>
  <c r="K325" i="13"/>
  <c r="I325" i="13"/>
  <c r="G325" i="13"/>
  <c r="E325" i="13"/>
  <c r="C325" i="13"/>
  <c r="K324" i="13"/>
  <c r="I324" i="13"/>
  <c r="G324" i="13"/>
  <c r="E324" i="13"/>
  <c r="C324" i="13"/>
  <c r="K323" i="13"/>
  <c r="I323" i="13"/>
  <c r="G323" i="13"/>
  <c r="E323" i="13"/>
  <c r="C323" i="13"/>
  <c r="K322" i="13"/>
  <c r="I322" i="13"/>
  <c r="G322" i="13"/>
  <c r="E322" i="13"/>
  <c r="C322" i="13"/>
  <c r="K321" i="13"/>
  <c r="I321" i="13"/>
  <c r="G321" i="13"/>
  <c r="E321" i="13"/>
  <c r="C321" i="13"/>
  <c r="K320" i="13"/>
  <c r="I320" i="13"/>
  <c r="G320" i="13"/>
  <c r="E320" i="13"/>
  <c r="C320" i="13"/>
  <c r="K319" i="13"/>
  <c r="I319" i="13"/>
  <c r="G319" i="13"/>
  <c r="E319" i="13"/>
  <c r="C319" i="13"/>
  <c r="K318" i="13"/>
  <c r="I318" i="13"/>
  <c r="G318" i="13"/>
  <c r="E318" i="13"/>
  <c r="C318" i="13"/>
  <c r="K317" i="13"/>
  <c r="I317" i="13"/>
  <c r="G317" i="13"/>
  <c r="E317" i="13"/>
  <c r="C317" i="13"/>
  <c r="K316" i="13"/>
  <c r="I316" i="13"/>
  <c r="G316" i="13"/>
  <c r="E316" i="13"/>
  <c r="C316" i="13"/>
  <c r="K315" i="13"/>
  <c r="I315" i="13"/>
  <c r="G315" i="13"/>
  <c r="E315" i="13"/>
  <c r="C315" i="13"/>
  <c r="K314" i="13"/>
  <c r="I314" i="13"/>
  <c r="G314" i="13"/>
  <c r="E314" i="13"/>
  <c r="C314" i="13"/>
  <c r="K313" i="13"/>
  <c r="I313" i="13"/>
  <c r="G313" i="13"/>
  <c r="E313" i="13"/>
  <c r="C313" i="13"/>
  <c r="K312" i="13"/>
  <c r="I312" i="13"/>
  <c r="G312" i="13"/>
  <c r="E312" i="13"/>
  <c r="C312" i="13"/>
  <c r="K311" i="13"/>
  <c r="I311" i="13"/>
  <c r="G311" i="13"/>
  <c r="E311" i="13"/>
  <c r="C311" i="13"/>
  <c r="K310" i="13"/>
  <c r="I310" i="13"/>
  <c r="G310" i="13"/>
  <c r="E310" i="13"/>
  <c r="C310" i="13"/>
  <c r="K309" i="13"/>
  <c r="I309" i="13"/>
  <c r="G309" i="13"/>
  <c r="E309" i="13"/>
  <c r="C309" i="13"/>
  <c r="K308" i="13"/>
  <c r="I308" i="13"/>
  <c r="G308" i="13"/>
  <c r="E308" i="13"/>
  <c r="C308" i="13"/>
  <c r="K307" i="13"/>
  <c r="I307" i="13"/>
  <c r="G307" i="13"/>
  <c r="E307" i="13"/>
  <c r="C307" i="13"/>
  <c r="K306" i="13"/>
  <c r="I306" i="13"/>
  <c r="G306" i="13"/>
  <c r="E306" i="13"/>
  <c r="C306" i="13"/>
  <c r="K305" i="13"/>
  <c r="I305" i="13"/>
  <c r="G305" i="13"/>
  <c r="E305" i="13"/>
  <c r="C305" i="13"/>
  <c r="K304" i="13"/>
  <c r="I304" i="13"/>
  <c r="G304" i="13"/>
  <c r="E304" i="13"/>
  <c r="C304" i="13"/>
  <c r="K303" i="13"/>
  <c r="I303" i="13"/>
  <c r="G303" i="13"/>
  <c r="E303" i="13"/>
  <c r="C303" i="13"/>
  <c r="K302" i="13"/>
  <c r="I302" i="13"/>
  <c r="G302" i="13"/>
  <c r="E302" i="13"/>
  <c r="C302" i="13"/>
  <c r="K301" i="13"/>
  <c r="I301" i="13"/>
  <c r="G301" i="13"/>
  <c r="E301" i="13"/>
  <c r="C301" i="13"/>
  <c r="K300" i="13"/>
  <c r="I300" i="13"/>
  <c r="G300" i="13"/>
  <c r="E300" i="13"/>
  <c r="C300" i="13"/>
  <c r="K299" i="13"/>
  <c r="I299" i="13"/>
  <c r="G299" i="13"/>
  <c r="E299" i="13"/>
  <c r="C299" i="13"/>
  <c r="K298" i="13"/>
  <c r="I298" i="13"/>
  <c r="G298" i="13"/>
  <c r="E298" i="13"/>
  <c r="C298" i="13"/>
  <c r="K297" i="13"/>
  <c r="I297" i="13"/>
  <c r="G297" i="13"/>
  <c r="E297" i="13"/>
  <c r="C297" i="13"/>
  <c r="K296" i="13"/>
  <c r="I296" i="13"/>
  <c r="G296" i="13"/>
  <c r="E296" i="13"/>
  <c r="C296" i="13"/>
  <c r="K295" i="13"/>
  <c r="I295" i="13"/>
  <c r="G295" i="13"/>
  <c r="E295" i="13"/>
  <c r="C295" i="13"/>
  <c r="K294" i="13"/>
  <c r="I294" i="13"/>
  <c r="G294" i="13"/>
  <c r="E294" i="13"/>
  <c r="C294" i="13"/>
  <c r="K293" i="13"/>
  <c r="I293" i="13"/>
  <c r="G293" i="13"/>
  <c r="E293" i="13"/>
  <c r="C293" i="13"/>
  <c r="K292" i="13"/>
  <c r="I292" i="13"/>
  <c r="G292" i="13"/>
  <c r="E292" i="13"/>
  <c r="C292" i="13"/>
  <c r="K291" i="13"/>
  <c r="I291" i="13"/>
  <c r="G291" i="13"/>
  <c r="E291" i="13"/>
  <c r="C291" i="13"/>
  <c r="K290" i="13"/>
  <c r="I290" i="13"/>
  <c r="G290" i="13"/>
  <c r="E290" i="13"/>
  <c r="C290" i="13"/>
  <c r="K289" i="13"/>
  <c r="I289" i="13"/>
  <c r="G289" i="13"/>
  <c r="E289" i="13"/>
  <c r="C289" i="13"/>
  <c r="K288" i="13"/>
  <c r="I288" i="13"/>
  <c r="G288" i="13"/>
  <c r="E288" i="13"/>
  <c r="C288" i="13"/>
  <c r="K287" i="13"/>
  <c r="I287" i="13"/>
  <c r="G287" i="13"/>
  <c r="E287" i="13"/>
  <c r="C287" i="13"/>
  <c r="K286" i="13"/>
  <c r="I286" i="13"/>
  <c r="G286" i="13"/>
  <c r="E286" i="13"/>
  <c r="C286" i="13"/>
  <c r="K285" i="13"/>
  <c r="I285" i="13"/>
  <c r="G285" i="13"/>
  <c r="E285" i="13"/>
  <c r="C285" i="13"/>
  <c r="K284" i="13"/>
  <c r="I284" i="13"/>
  <c r="G284" i="13"/>
  <c r="E284" i="13"/>
  <c r="C284" i="13"/>
  <c r="K283" i="13"/>
  <c r="I283" i="13"/>
  <c r="G283" i="13"/>
  <c r="E283" i="13"/>
  <c r="C283" i="13"/>
  <c r="K282" i="13"/>
  <c r="I282" i="13"/>
  <c r="G282" i="13"/>
  <c r="E282" i="13"/>
  <c r="C282" i="13"/>
  <c r="K281" i="13"/>
  <c r="I281" i="13"/>
  <c r="G281" i="13"/>
  <c r="E281" i="13"/>
  <c r="C281" i="13"/>
  <c r="K280" i="13"/>
  <c r="I280" i="13"/>
  <c r="G280" i="13"/>
  <c r="E280" i="13"/>
  <c r="C280" i="13"/>
  <c r="K279" i="13"/>
  <c r="I279" i="13"/>
  <c r="G279" i="13"/>
  <c r="E279" i="13"/>
  <c r="C279" i="13"/>
  <c r="K278" i="13"/>
  <c r="I278" i="13"/>
  <c r="G278" i="13"/>
  <c r="E278" i="13"/>
  <c r="C278" i="13"/>
  <c r="K277" i="13"/>
  <c r="I277" i="13"/>
  <c r="G277" i="13"/>
  <c r="E277" i="13"/>
  <c r="C277" i="13"/>
  <c r="K276" i="13"/>
  <c r="I276" i="13"/>
  <c r="G276" i="13"/>
  <c r="E276" i="13"/>
  <c r="C276" i="13"/>
  <c r="K275" i="13"/>
  <c r="I275" i="13"/>
  <c r="G275" i="13"/>
  <c r="E275" i="13"/>
  <c r="C275" i="13"/>
  <c r="K274" i="13"/>
  <c r="I274" i="13"/>
  <c r="G274" i="13"/>
  <c r="E274" i="13"/>
  <c r="C274" i="13"/>
  <c r="K273" i="13"/>
  <c r="I273" i="13"/>
  <c r="G273" i="13"/>
  <c r="E273" i="13"/>
  <c r="C273" i="13"/>
  <c r="K272" i="13"/>
  <c r="I272" i="13"/>
  <c r="G272" i="13"/>
  <c r="E272" i="13"/>
  <c r="C272" i="13"/>
  <c r="K271" i="13"/>
  <c r="I271" i="13"/>
  <c r="G271" i="13"/>
  <c r="E271" i="13"/>
  <c r="C271" i="13"/>
  <c r="K270" i="13"/>
  <c r="I270" i="13"/>
  <c r="G270" i="13"/>
  <c r="E270" i="13"/>
  <c r="C270" i="13"/>
  <c r="K269" i="13"/>
  <c r="I269" i="13"/>
  <c r="G269" i="13"/>
  <c r="E269" i="13"/>
  <c r="C269" i="13"/>
  <c r="K268" i="13"/>
  <c r="I268" i="13"/>
  <c r="G268" i="13"/>
  <c r="E268" i="13"/>
  <c r="C268" i="13"/>
  <c r="K267" i="13"/>
  <c r="I267" i="13"/>
  <c r="G267" i="13"/>
  <c r="E267" i="13"/>
  <c r="C267" i="13"/>
  <c r="K266" i="13"/>
  <c r="I266" i="13"/>
  <c r="G266" i="13"/>
  <c r="E266" i="13"/>
  <c r="C266" i="13"/>
  <c r="K265" i="13"/>
  <c r="I265" i="13"/>
  <c r="G265" i="13"/>
  <c r="E265" i="13"/>
  <c r="C265" i="13"/>
  <c r="K264" i="13"/>
  <c r="I264" i="13"/>
  <c r="G264" i="13"/>
  <c r="E264" i="13"/>
  <c r="C264" i="13"/>
  <c r="K263" i="13"/>
  <c r="I263" i="13"/>
  <c r="G263" i="13"/>
  <c r="E263" i="13"/>
  <c r="C263" i="13"/>
  <c r="K262" i="13"/>
  <c r="I262" i="13"/>
  <c r="G262" i="13"/>
  <c r="E262" i="13"/>
  <c r="C262" i="13"/>
  <c r="K261" i="13"/>
  <c r="I261" i="13"/>
  <c r="G261" i="13"/>
  <c r="E261" i="13"/>
  <c r="C261" i="13"/>
  <c r="K260" i="13"/>
  <c r="I260" i="13"/>
  <c r="G260" i="13"/>
  <c r="E260" i="13"/>
  <c r="C260" i="13"/>
  <c r="K259" i="13"/>
  <c r="I259" i="13"/>
  <c r="G259" i="13"/>
  <c r="E259" i="13"/>
  <c r="C259" i="13"/>
  <c r="K258" i="13"/>
  <c r="I258" i="13"/>
  <c r="G258" i="13"/>
  <c r="E258" i="13"/>
  <c r="C258" i="13"/>
  <c r="K257" i="13"/>
  <c r="I257" i="13"/>
  <c r="G257" i="13"/>
  <c r="E257" i="13"/>
  <c r="C257" i="13"/>
  <c r="K256" i="13"/>
  <c r="I256" i="13"/>
  <c r="G256" i="13"/>
  <c r="E256" i="13"/>
  <c r="C256" i="13"/>
  <c r="K255" i="13"/>
  <c r="I255" i="13"/>
  <c r="G255" i="13"/>
  <c r="E255" i="13"/>
  <c r="C255" i="13"/>
  <c r="K254" i="13"/>
  <c r="I254" i="13"/>
  <c r="G254" i="13"/>
  <c r="E254" i="13"/>
  <c r="C254" i="13"/>
  <c r="K253" i="13"/>
  <c r="I253" i="13"/>
  <c r="G253" i="13"/>
  <c r="E253" i="13"/>
  <c r="C253" i="13"/>
  <c r="K252" i="13"/>
  <c r="I252" i="13"/>
  <c r="G252" i="13"/>
  <c r="E252" i="13"/>
  <c r="C252" i="13"/>
  <c r="K251" i="13"/>
  <c r="I251" i="13"/>
  <c r="G251" i="13"/>
  <c r="E251" i="13"/>
  <c r="C251" i="13"/>
  <c r="K250" i="13"/>
  <c r="I250" i="13"/>
  <c r="G250" i="13"/>
  <c r="E250" i="13"/>
  <c r="C250" i="13"/>
  <c r="K249" i="13"/>
  <c r="I249" i="13"/>
  <c r="G249" i="13"/>
  <c r="E249" i="13"/>
  <c r="C249" i="13"/>
  <c r="K248" i="13"/>
  <c r="I248" i="13"/>
  <c r="G248" i="13"/>
  <c r="E248" i="13"/>
  <c r="C248" i="13"/>
  <c r="K247" i="13"/>
  <c r="I247" i="13"/>
  <c r="G247" i="13"/>
  <c r="E247" i="13"/>
  <c r="C247" i="13"/>
  <c r="K246" i="13"/>
  <c r="I246" i="13"/>
  <c r="G246" i="13"/>
  <c r="E246" i="13"/>
  <c r="C246" i="13"/>
  <c r="K245" i="13"/>
  <c r="I245" i="13"/>
  <c r="G245" i="13"/>
  <c r="E245" i="13"/>
  <c r="C245" i="13"/>
  <c r="K244" i="13"/>
  <c r="I244" i="13"/>
  <c r="G244" i="13"/>
  <c r="E244" i="13"/>
  <c r="C244" i="13"/>
  <c r="K243" i="13"/>
  <c r="I243" i="13"/>
  <c r="G243" i="13"/>
  <c r="E243" i="13"/>
  <c r="C243" i="13"/>
  <c r="K242" i="13"/>
  <c r="I242" i="13"/>
  <c r="G242" i="13"/>
  <c r="E242" i="13"/>
  <c r="C242" i="13"/>
  <c r="K241" i="13"/>
  <c r="I241" i="13"/>
  <c r="G241" i="13"/>
  <c r="E241" i="13"/>
  <c r="C241" i="13"/>
  <c r="K240" i="13"/>
  <c r="I240" i="13"/>
  <c r="G240" i="13"/>
  <c r="E240" i="13"/>
  <c r="C240" i="13"/>
  <c r="K239" i="13"/>
  <c r="I239" i="13"/>
  <c r="G239" i="13"/>
  <c r="E239" i="13"/>
  <c r="C239" i="13"/>
  <c r="K238" i="13"/>
  <c r="I238" i="13"/>
  <c r="G238" i="13"/>
  <c r="E238" i="13"/>
  <c r="C238" i="13"/>
  <c r="K237" i="13"/>
  <c r="I237" i="13"/>
  <c r="G237" i="13"/>
  <c r="E237" i="13"/>
  <c r="C237" i="13"/>
  <c r="K236" i="13"/>
  <c r="I236" i="13"/>
  <c r="G236" i="13"/>
  <c r="E236" i="13"/>
  <c r="C236" i="13"/>
  <c r="K235" i="13"/>
  <c r="I235" i="13"/>
  <c r="G235" i="13"/>
  <c r="E235" i="13"/>
  <c r="C235" i="13"/>
  <c r="K234" i="13"/>
  <c r="I234" i="13"/>
  <c r="G234" i="13"/>
  <c r="E234" i="13"/>
  <c r="C234" i="13"/>
  <c r="K233" i="13"/>
  <c r="I233" i="13"/>
  <c r="G233" i="13"/>
  <c r="E233" i="13"/>
  <c r="C233" i="13"/>
  <c r="K232" i="13"/>
  <c r="I232" i="13"/>
  <c r="G232" i="13"/>
  <c r="E232" i="13"/>
  <c r="C232" i="13"/>
  <c r="K231" i="13"/>
  <c r="I231" i="13"/>
  <c r="G231" i="13"/>
  <c r="E231" i="13"/>
  <c r="C231" i="13"/>
  <c r="K230" i="13"/>
  <c r="I230" i="13"/>
  <c r="G230" i="13"/>
  <c r="E230" i="13"/>
  <c r="C230" i="13"/>
  <c r="K229" i="13"/>
  <c r="I229" i="13"/>
  <c r="G229" i="13"/>
  <c r="E229" i="13"/>
  <c r="C229" i="13"/>
  <c r="K228" i="13"/>
  <c r="I228" i="13"/>
  <c r="G228" i="13"/>
  <c r="E228" i="13"/>
  <c r="C228" i="13"/>
  <c r="K227" i="13"/>
  <c r="I227" i="13"/>
  <c r="G227" i="13"/>
  <c r="E227" i="13"/>
  <c r="C227" i="13"/>
  <c r="K226" i="13"/>
  <c r="I226" i="13"/>
  <c r="G226" i="13"/>
  <c r="E226" i="13"/>
  <c r="C226" i="13"/>
  <c r="K225" i="13"/>
  <c r="I225" i="13"/>
  <c r="G225" i="13"/>
  <c r="E225" i="13"/>
  <c r="C225" i="13"/>
  <c r="K224" i="13"/>
  <c r="I224" i="13"/>
  <c r="G224" i="13"/>
  <c r="E224" i="13"/>
  <c r="C224" i="13"/>
  <c r="K223" i="13"/>
  <c r="I223" i="13"/>
  <c r="G223" i="13"/>
  <c r="E223" i="13"/>
  <c r="C223" i="13"/>
  <c r="K222" i="13"/>
  <c r="I222" i="13"/>
  <c r="G222" i="13"/>
  <c r="E222" i="13"/>
  <c r="C222" i="13"/>
  <c r="K221" i="13"/>
  <c r="I221" i="13"/>
  <c r="G221" i="13"/>
  <c r="E221" i="13"/>
  <c r="C221" i="13"/>
  <c r="K220" i="13"/>
  <c r="I220" i="13"/>
  <c r="G220" i="13"/>
  <c r="E220" i="13"/>
  <c r="C220" i="13"/>
  <c r="K219" i="13"/>
  <c r="I219" i="13"/>
  <c r="G219" i="13"/>
  <c r="E219" i="13"/>
  <c r="C219" i="13"/>
  <c r="K218" i="13"/>
  <c r="I218" i="13"/>
  <c r="G218" i="13"/>
  <c r="E218" i="13"/>
  <c r="C218" i="13"/>
  <c r="K217" i="13"/>
  <c r="I217" i="13"/>
  <c r="G217" i="13"/>
  <c r="E217" i="13"/>
  <c r="C217" i="13"/>
  <c r="K216" i="13"/>
  <c r="I216" i="13"/>
  <c r="G216" i="13"/>
  <c r="E216" i="13"/>
  <c r="C216" i="13"/>
  <c r="K215" i="13"/>
  <c r="I215" i="13"/>
  <c r="G215" i="13"/>
  <c r="E215" i="13"/>
  <c r="C215" i="13"/>
  <c r="K214" i="13"/>
  <c r="I214" i="13"/>
  <c r="G214" i="13"/>
  <c r="E214" i="13"/>
  <c r="C214" i="13"/>
  <c r="K213" i="13"/>
  <c r="I213" i="13"/>
  <c r="G213" i="13"/>
  <c r="E213" i="13"/>
  <c r="C213" i="13"/>
  <c r="K212" i="13"/>
  <c r="I212" i="13"/>
  <c r="G212" i="13"/>
  <c r="E212" i="13"/>
  <c r="C212" i="13"/>
  <c r="K211" i="13"/>
  <c r="I211" i="13"/>
  <c r="G211" i="13"/>
  <c r="E211" i="13"/>
  <c r="C211" i="13"/>
  <c r="K210" i="13"/>
  <c r="I210" i="13"/>
  <c r="G210" i="13"/>
  <c r="E210" i="13"/>
  <c r="C210" i="13"/>
  <c r="K209" i="13"/>
  <c r="I209" i="13"/>
  <c r="G209" i="13"/>
  <c r="E209" i="13"/>
  <c r="C209" i="13"/>
  <c r="K208" i="13"/>
  <c r="I208" i="13"/>
  <c r="G208" i="13"/>
  <c r="E208" i="13"/>
  <c r="C208" i="13"/>
  <c r="K207" i="13"/>
  <c r="I207" i="13"/>
  <c r="G207" i="13"/>
  <c r="E207" i="13"/>
  <c r="C207" i="13"/>
  <c r="K206" i="13"/>
  <c r="I206" i="13"/>
  <c r="G206" i="13"/>
  <c r="E206" i="13"/>
  <c r="C206" i="13"/>
  <c r="K205" i="13"/>
  <c r="I205" i="13"/>
  <c r="G205" i="13"/>
  <c r="E205" i="13"/>
  <c r="C205" i="13"/>
  <c r="K204" i="13"/>
  <c r="I204" i="13"/>
  <c r="G204" i="13"/>
  <c r="E204" i="13"/>
  <c r="C204" i="13"/>
  <c r="K203" i="13"/>
  <c r="I203" i="13"/>
  <c r="G203" i="13"/>
  <c r="E203" i="13"/>
  <c r="C203" i="13"/>
  <c r="K202" i="13"/>
  <c r="I202" i="13"/>
  <c r="G202" i="13"/>
  <c r="E202" i="13"/>
  <c r="C202" i="13"/>
  <c r="K201" i="13"/>
  <c r="I201" i="13"/>
  <c r="G201" i="13"/>
  <c r="E201" i="13"/>
  <c r="C201" i="13"/>
  <c r="K200" i="13"/>
  <c r="I200" i="13"/>
  <c r="G200" i="13"/>
  <c r="E200" i="13"/>
  <c r="C200" i="13"/>
  <c r="K199" i="13"/>
  <c r="I199" i="13"/>
  <c r="G199" i="13"/>
  <c r="E199" i="13"/>
  <c r="C199" i="13"/>
  <c r="K198" i="13"/>
  <c r="I198" i="13"/>
  <c r="G198" i="13"/>
  <c r="E198" i="13"/>
  <c r="C198" i="13"/>
  <c r="K197" i="13"/>
  <c r="I197" i="13"/>
  <c r="G197" i="13"/>
  <c r="E197" i="13"/>
  <c r="C197" i="13"/>
  <c r="K196" i="13"/>
  <c r="I196" i="13"/>
  <c r="G196" i="13"/>
  <c r="E196" i="13"/>
  <c r="C196" i="13"/>
  <c r="K195" i="13"/>
  <c r="I195" i="13"/>
  <c r="G195" i="13"/>
  <c r="E195" i="13"/>
  <c r="C195" i="13"/>
  <c r="K194" i="13"/>
  <c r="I194" i="13"/>
  <c r="G194" i="13"/>
  <c r="E194" i="13"/>
  <c r="C194" i="13"/>
  <c r="K193" i="13"/>
  <c r="I193" i="13"/>
  <c r="G193" i="13"/>
  <c r="E193" i="13"/>
  <c r="C193" i="13"/>
  <c r="K192" i="13"/>
  <c r="I192" i="13"/>
  <c r="G192" i="13"/>
  <c r="E192" i="13"/>
  <c r="C192" i="13"/>
  <c r="K191" i="13"/>
  <c r="I191" i="13"/>
  <c r="G191" i="13"/>
  <c r="E191" i="13"/>
  <c r="C191" i="13"/>
  <c r="K190" i="13"/>
  <c r="I190" i="13"/>
  <c r="G190" i="13"/>
  <c r="E190" i="13"/>
  <c r="C190" i="13"/>
  <c r="K189" i="13"/>
  <c r="I189" i="13"/>
  <c r="G189" i="13"/>
  <c r="E189" i="13"/>
  <c r="C189" i="13"/>
  <c r="K188" i="13"/>
  <c r="I188" i="13"/>
  <c r="G188" i="13"/>
  <c r="E188" i="13"/>
  <c r="C188" i="13"/>
  <c r="K187" i="13"/>
  <c r="I187" i="13"/>
  <c r="G187" i="13"/>
  <c r="E187" i="13"/>
  <c r="C187" i="13"/>
  <c r="K186" i="13"/>
  <c r="I186" i="13"/>
  <c r="G186" i="13"/>
  <c r="E186" i="13"/>
  <c r="C186" i="13"/>
  <c r="K185" i="13"/>
  <c r="I185" i="13"/>
  <c r="G185" i="13"/>
  <c r="E185" i="13"/>
  <c r="C185" i="13"/>
  <c r="K184" i="13"/>
  <c r="I184" i="13"/>
  <c r="G184" i="13"/>
  <c r="E184" i="13"/>
  <c r="C184" i="13"/>
  <c r="K183" i="13"/>
  <c r="I183" i="13"/>
  <c r="G183" i="13"/>
  <c r="E183" i="13"/>
  <c r="C183" i="13"/>
  <c r="K182" i="13"/>
  <c r="I182" i="13"/>
  <c r="G182" i="13"/>
  <c r="E182" i="13"/>
  <c r="C182" i="13"/>
  <c r="K181" i="13"/>
  <c r="I181" i="13"/>
  <c r="G181" i="13"/>
  <c r="E181" i="13"/>
  <c r="C181" i="13"/>
  <c r="K180" i="13"/>
  <c r="I180" i="13"/>
  <c r="G180" i="13"/>
  <c r="E180" i="13"/>
  <c r="C180" i="13"/>
  <c r="K179" i="13"/>
  <c r="I179" i="13"/>
  <c r="G179" i="13"/>
  <c r="E179" i="13"/>
  <c r="C179" i="13"/>
  <c r="K178" i="13"/>
  <c r="I178" i="13"/>
  <c r="G178" i="13"/>
  <c r="E178" i="13"/>
  <c r="C178" i="13"/>
  <c r="K177" i="13"/>
  <c r="I177" i="13"/>
  <c r="G177" i="13"/>
  <c r="E177" i="13"/>
  <c r="C177" i="13"/>
  <c r="K176" i="13"/>
  <c r="I176" i="13"/>
  <c r="G176" i="13"/>
  <c r="E176" i="13"/>
  <c r="C176" i="13"/>
  <c r="K175" i="13"/>
  <c r="I175" i="13"/>
  <c r="G175" i="13"/>
  <c r="E175" i="13"/>
  <c r="C175" i="13"/>
  <c r="K174" i="13"/>
  <c r="I174" i="13"/>
  <c r="G174" i="13"/>
  <c r="E174" i="13"/>
  <c r="C174" i="13"/>
  <c r="K173" i="13"/>
  <c r="I173" i="13"/>
  <c r="G173" i="13"/>
  <c r="E173" i="13"/>
  <c r="C173" i="13"/>
  <c r="K172" i="13"/>
  <c r="I172" i="13"/>
  <c r="G172" i="13"/>
  <c r="E172" i="13"/>
  <c r="C172" i="13"/>
  <c r="K171" i="13"/>
  <c r="I171" i="13"/>
  <c r="G171" i="13"/>
  <c r="E171" i="13"/>
  <c r="C171" i="13"/>
  <c r="K170" i="13"/>
  <c r="I170" i="13"/>
  <c r="G170" i="13"/>
  <c r="E170" i="13"/>
  <c r="C170" i="13"/>
  <c r="K169" i="13"/>
  <c r="I169" i="13"/>
  <c r="G169" i="13"/>
  <c r="E169" i="13"/>
  <c r="C169" i="13"/>
  <c r="K168" i="13"/>
  <c r="I168" i="13"/>
  <c r="G168" i="13"/>
  <c r="E168" i="13"/>
  <c r="C168" i="13"/>
  <c r="K167" i="13"/>
  <c r="I167" i="13"/>
  <c r="G167" i="13"/>
  <c r="E167" i="13"/>
  <c r="C167" i="13"/>
  <c r="K166" i="13"/>
  <c r="I166" i="13"/>
  <c r="G166" i="13"/>
  <c r="E166" i="13"/>
  <c r="C166" i="13"/>
  <c r="K165" i="13"/>
  <c r="I165" i="13"/>
  <c r="G165" i="13"/>
  <c r="E165" i="13"/>
  <c r="C165" i="13"/>
  <c r="K164" i="13"/>
  <c r="I164" i="13"/>
  <c r="G164" i="13"/>
  <c r="E164" i="13"/>
  <c r="C164" i="13"/>
  <c r="K163" i="13"/>
  <c r="I163" i="13"/>
  <c r="G163" i="13"/>
  <c r="E163" i="13"/>
  <c r="C163" i="13"/>
  <c r="K162" i="13"/>
  <c r="I162" i="13"/>
  <c r="G162" i="13"/>
  <c r="E162" i="13"/>
  <c r="C162" i="13"/>
  <c r="K161" i="13"/>
  <c r="I161" i="13"/>
  <c r="G161" i="13"/>
  <c r="E161" i="13"/>
  <c r="C161" i="13"/>
  <c r="K160" i="13"/>
  <c r="I160" i="13"/>
  <c r="G160" i="13"/>
  <c r="E160" i="13"/>
  <c r="C160" i="13"/>
  <c r="K159" i="13"/>
  <c r="I159" i="13"/>
  <c r="G159" i="13"/>
  <c r="E159" i="13"/>
  <c r="C159" i="13"/>
  <c r="K158" i="13"/>
  <c r="I158" i="13"/>
  <c r="G158" i="13"/>
  <c r="E158" i="13"/>
  <c r="C158" i="13"/>
  <c r="K157" i="13"/>
  <c r="I157" i="13"/>
  <c r="G157" i="13"/>
  <c r="E157" i="13"/>
  <c r="C157" i="13"/>
  <c r="K156" i="13"/>
  <c r="I156" i="13"/>
  <c r="G156" i="13"/>
  <c r="E156" i="13"/>
  <c r="C156" i="13"/>
  <c r="K155" i="13"/>
  <c r="I155" i="13"/>
  <c r="G155" i="13"/>
  <c r="E155" i="13"/>
  <c r="C155" i="13"/>
  <c r="K154" i="13"/>
  <c r="I154" i="13"/>
  <c r="G154" i="13"/>
  <c r="E154" i="13"/>
  <c r="C154" i="13"/>
  <c r="K153" i="13"/>
  <c r="I153" i="13"/>
  <c r="G153" i="13"/>
  <c r="E153" i="13"/>
  <c r="C153" i="13"/>
  <c r="K152" i="13"/>
  <c r="I152" i="13"/>
  <c r="G152" i="13"/>
  <c r="E152" i="13"/>
  <c r="C152" i="13"/>
  <c r="K151" i="13"/>
  <c r="I151" i="13"/>
  <c r="G151" i="13"/>
  <c r="E151" i="13"/>
  <c r="C151" i="13"/>
  <c r="K150" i="13"/>
  <c r="I150" i="13"/>
  <c r="G150" i="13"/>
  <c r="E150" i="13"/>
  <c r="C150" i="13"/>
  <c r="K149" i="13"/>
  <c r="I149" i="13"/>
  <c r="G149" i="13"/>
  <c r="E149" i="13"/>
  <c r="C149" i="13"/>
  <c r="K148" i="13"/>
  <c r="I148" i="13"/>
  <c r="G148" i="13"/>
  <c r="E148" i="13"/>
  <c r="C148" i="13"/>
  <c r="K147" i="13"/>
  <c r="I147" i="13"/>
  <c r="G147" i="13"/>
  <c r="E147" i="13"/>
  <c r="C147" i="13"/>
  <c r="K146" i="13"/>
  <c r="I146" i="13"/>
  <c r="G146" i="13"/>
  <c r="E146" i="13"/>
  <c r="C146" i="13"/>
  <c r="K145" i="13"/>
  <c r="I145" i="13"/>
  <c r="G145" i="13"/>
  <c r="E145" i="13"/>
  <c r="C145" i="13"/>
  <c r="K144" i="13"/>
  <c r="I144" i="13"/>
  <c r="G144" i="13"/>
  <c r="E144" i="13"/>
  <c r="C144" i="13"/>
  <c r="K143" i="13"/>
  <c r="I143" i="13"/>
  <c r="G143" i="13"/>
  <c r="E143" i="13"/>
  <c r="C143" i="13"/>
  <c r="K142" i="13"/>
  <c r="I142" i="13"/>
  <c r="G142" i="13"/>
  <c r="E142" i="13"/>
  <c r="C142" i="13"/>
  <c r="K141" i="13"/>
  <c r="I141" i="13"/>
  <c r="G141" i="13"/>
  <c r="E141" i="13"/>
  <c r="C141" i="13"/>
  <c r="K140" i="13"/>
  <c r="I140" i="13"/>
  <c r="G140" i="13"/>
  <c r="E140" i="13"/>
  <c r="C140" i="13"/>
  <c r="K139" i="13"/>
  <c r="I139" i="13"/>
  <c r="G139" i="13"/>
  <c r="E139" i="13"/>
  <c r="C139" i="13"/>
  <c r="K138" i="13"/>
  <c r="I138" i="13"/>
  <c r="G138" i="13"/>
  <c r="E138" i="13"/>
  <c r="C138" i="13"/>
  <c r="K137" i="13"/>
  <c r="I137" i="13"/>
  <c r="G137" i="13"/>
  <c r="E137" i="13"/>
  <c r="C137" i="13"/>
  <c r="K136" i="13"/>
  <c r="I136" i="13"/>
  <c r="G136" i="13"/>
  <c r="E136" i="13"/>
  <c r="C136" i="13"/>
  <c r="K135" i="13"/>
  <c r="I135" i="13"/>
  <c r="G135" i="13"/>
  <c r="E135" i="13"/>
  <c r="C135" i="13"/>
  <c r="K134" i="13"/>
  <c r="I134" i="13"/>
  <c r="G134" i="13"/>
  <c r="E134" i="13"/>
  <c r="C134" i="13"/>
  <c r="K133" i="13"/>
  <c r="I133" i="13"/>
  <c r="G133" i="13"/>
  <c r="E133" i="13"/>
  <c r="C133" i="13"/>
  <c r="K132" i="13"/>
  <c r="I132" i="13"/>
  <c r="G132" i="13"/>
  <c r="E132" i="13"/>
  <c r="C132" i="13"/>
  <c r="K131" i="13"/>
  <c r="I131" i="13"/>
  <c r="G131" i="13"/>
  <c r="E131" i="13"/>
  <c r="C131" i="13"/>
  <c r="K130" i="13"/>
  <c r="I130" i="13"/>
  <c r="G130" i="13"/>
  <c r="E130" i="13"/>
  <c r="C130" i="13"/>
  <c r="K129" i="13"/>
  <c r="I129" i="13"/>
  <c r="G129" i="13"/>
  <c r="E129" i="13"/>
  <c r="C129" i="13"/>
  <c r="K128" i="13"/>
  <c r="I128" i="13"/>
  <c r="G128" i="13"/>
  <c r="E128" i="13"/>
  <c r="C128" i="13"/>
  <c r="K127" i="13"/>
  <c r="I127" i="13"/>
  <c r="G127" i="13"/>
  <c r="E127" i="13"/>
  <c r="C127" i="13"/>
  <c r="K126" i="13"/>
  <c r="I126" i="13"/>
  <c r="G126" i="13"/>
  <c r="E126" i="13"/>
  <c r="C126" i="13"/>
  <c r="K125" i="13"/>
  <c r="I125" i="13"/>
  <c r="G125" i="13"/>
  <c r="E125" i="13"/>
  <c r="C125" i="13"/>
  <c r="K124" i="13"/>
  <c r="I124" i="13"/>
  <c r="G124" i="13"/>
  <c r="E124" i="13"/>
  <c r="C124" i="13"/>
  <c r="K123" i="13"/>
  <c r="I123" i="13"/>
  <c r="G123" i="13"/>
  <c r="E123" i="13"/>
  <c r="C123" i="13"/>
  <c r="K122" i="13"/>
  <c r="I122" i="13"/>
  <c r="G122" i="13"/>
  <c r="E122" i="13"/>
  <c r="C122" i="13"/>
  <c r="K121" i="13"/>
  <c r="I121" i="13"/>
  <c r="G121" i="13"/>
  <c r="E121" i="13"/>
  <c r="C121" i="13"/>
  <c r="K120" i="13"/>
  <c r="I120" i="13"/>
  <c r="G120" i="13"/>
  <c r="E120" i="13"/>
  <c r="C120" i="13"/>
  <c r="K119" i="13"/>
  <c r="I119" i="13"/>
  <c r="G119" i="13"/>
  <c r="E119" i="13"/>
  <c r="C119" i="13"/>
  <c r="K118" i="13"/>
  <c r="I118" i="13"/>
  <c r="G118" i="13"/>
  <c r="E118" i="13"/>
  <c r="C118" i="13"/>
  <c r="K117" i="13"/>
  <c r="I117" i="13"/>
  <c r="G117" i="13"/>
  <c r="E117" i="13"/>
  <c r="C117" i="13"/>
  <c r="K116" i="13"/>
  <c r="I116" i="13"/>
  <c r="G116" i="13"/>
  <c r="E116" i="13"/>
  <c r="C116" i="13"/>
  <c r="K115" i="13"/>
  <c r="I115" i="13"/>
  <c r="G115" i="13"/>
  <c r="E115" i="13"/>
  <c r="C115" i="13"/>
  <c r="K114" i="13"/>
  <c r="I114" i="13"/>
  <c r="G114" i="13"/>
  <c r="E114" i="13"/>
  <c r="C114" i="13"/>
  <c r="K113" i="13"/>
  <c r="I113" i="13"/>
  <c r="G113" i="13"/>
  <c r="E113" i="13"/>
  <c r="C113" i="13"/>
  <c r="K112" i="13"/>
  <c r="I112" i="13"/>
  <c r="G112" i="13"/>
  <c r="E112" i="13"/>
  <c r="C112" i="13"/>
  <c r="K111" i="13"/>
  <c r="I111" i="13"/>
  <c r="G111" i="13"/>
  <c r="E111" i="13"/>
  <c r="C111" i="13"/>
  <c r="K110" i="13"/>
  <c r="I110" i="13"/>
  <c r="G110" i="13"/>
  <c r="E110" i="13"/>
  <c r="C110" i="13"/>
  <c r="K109" i="13"/>
  <c r="I109" i="13"/>
  <c r="G109" i="13"/>
  <c r="E109" i="13"/>
  <c r="C109" i="13"/>
  <c r="K108" i="13"/>
  <c r="I108" i="13"/>
  <c r="G108" i="13"/>
  <c r="E108" i="13"/>
  <c r="C108" i="13"/>
  <c r="K107" i="13"/>
  <c r="I107" i="13"/>
  <c r="G107" i="13"/>
  <c r="E107" i="13"/>
  <c r="C107" i="13"/>
  <c r="K106" i="13"/>
  <c r="I106" i="13"/>
  <c r="G106" i="13"/>
  <c r="E106" i="13"/>
  <c r="C106" i="13"/>
  <c r="K105" i="13"/>
  <c r="I105" i="13"/>
  <c r="G105" i="13"/>
  <c r="E105" i="13"/>
  <c r="C105" i="13"/>
  <c r="K104" i="13"/>
  <c r="I104" i="13"/>
  <c r="G104" i="13"/>
  <c r="E104" i="13"/>
  <c r="C104" i="13"/>
  <c r="K103" i="13"/>
  <c r="I103" i="13"/>
  <c r="G103" i="13"/>
  <c r="E103" i="13"/>
  <c r="C103" i="13"/>
  <c r="K102" i="13"/>
  <c r="I102" i="13"/>
  <c r="G102" i="13"/>
  <c r="E102" i="13"/>
  <c r="C102" i="13"/>
  <c r="K101" i="13"/>
  <c r="I101" i="13"/>
  <c r="G101" i="13"/>
  <c r="E101" i="13"/>
  <c r="C101" i="13"/>
  <c r="K100" i="13"/>
  <c r="I100" i="13"/>
  <c r="G100" i="13"/>
  <c r="E100" i="13"/>
  <c r="C100" i="13"/>
  <c r="K99" i="13"/>
  <c r="I99" i="13"/>
  <c r="G99" i="13"/>
  <c r="E99" i="13"/>
  <c r="C99" i="13"/>
  <c r="K98" i="13"/>
  <c r="I98" i="13"/>
  <c r="G98" i="13"/>
  <c r="E98" i="13"/>
  <c r="C98" i="13"/>
  <c r="K97" i="13"/>
  <c r="I97" i="13"/>
  <c r="G97" i="13"/>
  <c r="E97" i="13"/>
  <c r="C97" i="13"/>
  <c r="K96" i="13"/>
  <c r="I96" i="13"/>
  <c r="G96" i="13"/>
  <c r="E96" i="13"/>
  <c r="C96" i="13"/>
  <c r="K95" i="13"/>
  <c r="I95" i="13"/>
  <c r="G95" i="13"/>
  <c r="E95" i="13"/>
  <c r="C95" i="13"/>
  <c r="K94" i="13"/>
  <c r="I94" i="13"/>
  <c r="G94" i="13"/>
  <c r="E94" i="13"/>
  <c r="C94" i="13"/>
  <c r="K93" i="13"/>
  <c r="I93" i="13"/>
  <c r="G93" i="13"/>
  <c r="E93" i="13"/>
  <c r="C93" i="13"/>
  <c r="K92" i="13"/>
  <c r="I92" i="13"/>
  <c r="G92" i="13"/>
  <c r="E92" i="13"/>
  <c r="C92" i="13"/>
  <c r="K91" i="13"/>
  <c r="I91" i="13"/>
  <c r="G91" i="13"/>
  <c r="E91" i="13"/>
  <c r="C91" i="13"/>
  <c r="K90" i="13"/>
  <c r="I90" i="13"/>
  <c r="G90" i="13"/>
  <c r="E90" i="13"/>
  <c r="C90" i="13"/>
  <c r="K89" i="13"/>
  <c r="I89" i="13"/>
  <c r="G89" i="13"/>
  <c r="E89" i="13"/>
  <c r="C89" i="13"/>
  <c r="K88" i="13"/>
  <c r="I88" i="13"/>
  <c r="G88" i="13"/>
  <c r="E88" i="13"/>
  <c r="C88" i="13"/>
  <c r="K87" i="13"/>
  <c r="I87" i="13"/>
  <c r="G87" i="13"/>
  <c r="E87" i="13"/>
  <c r="C87" i="13"/>
  <c r="K86" i="13"/>
  <c r="I86" i="13"/>
  <c r="G86" i="13"/>
  <c r="E86" i="13"/>
  <c r="C86" i="13"/>
  <c r="K85" i="13"/>
  <c r="I85" i="13"/>
  <c r="G85" i="13"/>
  <c r="E85" i="13"/>
  <c r="C85" i="13"/>
  <c r="K84" i="13"/>
  <c r="I84" i="13"/>
  <c r="G84" i="13"/>
  <c r="E84" i="13"/>
  <c r="C84" i="13"/>
  <c r="K83" i="13"/>
  <c r="I83" i="13"/>
  <c r="G83" i="13"/>
  <c r="E83" i="13"/>
  <c r="C83" i="13"/>
  <c r="K82" i="13"/>
  <c r="I82" i="13"/>
  <c r="G82" i="13"/>
  <c r="E82" i="13"/>
  <c r="C82" i="13"/>
  <c r="K81" i="13"/>
  <c r="I81" i="13"/>
  <c r="G81" i="13"/>
  <c r="E81" i="13"/>
  <c r="C81" i="13"/>
  <c r="K80" i="13"/>
  <c r="I80" i="13"/>
  <c r="G80" i="13"/>
  <c r="E80" i="13"/>
  <c r="C80" i="13"/>
  <c r="K79" i="13"/>
  <c r="I79" i="13"/>
  <c r="G79" i="13"/>
  <c r="E79" i="13"/>
  <c r="C79" i="13"/>
  <c r="K78" i="13"/>
  <c r="I78" i="13"/>
  <c r="G78" i="13"/>
  <c r="E78" i="13"/>
  <c r="C78" i="13"/>
  <c r="K77" i="13"/>
  <c r="I77" i="13"/>
  <c r="G77" i="13"/>
  <c r="E77" i="13"/>
  <c r="C77" i="13"/>
  <c r="K76" i="13"/>
  <c r="I76" i="13"/>
  <c r="G76" i="13"/>
  <c r="E76" i="13"/>
  <c r="C76" i="13"/>
  <c r="K75" i="13"/>
  <c r="I75" i="13"/>
  <c r="G75" i="13"/>
  <c r="E75" i="13"/>
  <c r="C75" i="13"/>
  <c r="K74" i="13"/>
  <c r="I74" i="13"/>
  <c r="G74" i="13"/>
  <c r="E74" i="13"/>
  <c r="C74" i="13"/>
  <c r="K73" i="13"/>
  <c r="I73" i="13"/>
  <c r="G73" i="13"/>
  <c r="E73" i="13"/>
  <c r="C73" i="13"/>
  <c r="K72" i="13"/>
  <c r="I72" i="13"/>
  <c r="G72" i="13"/>
  <c r="E72" i="13"/>
  <c r="C72" i="13"/>
  <c r="K71" i="13"/>
  <c r="I71" i="13"/>
  <c r="G71" i="13"/>
  <c r="E71" i="13"/>
  <c r="C71" i="13"/>
  <c r="K70" i="13"/>
  <c r="I70" i="13"/>
  <c r="G70" i="13"/>
  <c r="E70" i="13"/>
  <c r="C70" i="13"/>
  <c r="K69" i="13"/>
  <c r="I69" i="13"/>
  <c r="G69" i="13"/>
  <c r="E69" i="13"/>
  <c r="C69" i="13"/>
  <c r="K68" i="13"/>
  <c r="I68" i="13"/>
  <c r="G68" i="13"/>
  <c r="E68" i="13"/>
  <c r="C68" i="13"/>
  <c r="K67" i="13"/>
  <c r="I67" i="13"/>
  <c r="G67" i="13"/>
  <c r="E67" i="13"/>
  <c r="C67" i="13"/>
  <c r="K66" i="13"/>
  <c r="I66" i="13"/>
  <c r="G66" i="13"/>
  <c r="E66" i="13"/>
  <c r="C66" i="13"/>
  <c r="K65" i="13"/>
  <c r="I65" i="13"/>
  <c r="G65" i="13"/>
  <c r="E65" i="13"/>
  <c r="C65" i="13"/>
  <c r="K64" i="13"/>
  <c r="I64" i="13"/>
  <c r="G64" i="13"/>
  <c r="E64" i="13"/>
  <c r="C64" i="13"/>
  <c r="K63" i="13"/>
  <c r="I63" i="13"/>
  <c r="G63" i="13"/>
  <c r="E63" i="13"/>
  <c r="C63" i="13"/>
  <c r="K62" i="13"/>
  <c r="I62" i="13"/>
  <c r="G62" i="13"/>
  <c r="E62" i="13"/>
  <c r="C62" i="13"/>
  <c r="K61" i="13"/>
  <c r="I61" i="13"/>
  <c r="G61" i="13"/>
  <c r="E61" i="13"/>
  <c r="C61" i="13"/>
  <c r="K60" i="13"/>
  <c r="I60" i="13"/>
  <c r="G60" i="13"/>
  <c r="E60" i="13"/>
  <c r="C60" i="13"/>
  <c r="K59" i="13"/>
  <c r="I59" i="13"/>
  <c r="G59" i="13"/>
  <c r="E59" i="13"/>
  <c r="C59" i="13"/>
  <c r="K58" i="13"/>
  <c r="I58" i="13"/>
  <c r="G58" i="13"/>
  <c r="E58" i="13"/>
  <c r="C58" i="13"/>
  <c r="K57" i="13"/>
  <c r="I57" i="13"/>
  <c r="G57" i="13"/>
  <c r="E57" i="13"/>
  <c r="C57" i="13"/>
  <c r="K56" i="13"/>
  <c r="I56" i="13"/>
  <c r="G56" i="13"/>
  <c r="E56" i="13"/>
  <c r="C56" i="13"/>
  <c r="K55" i="13"/>
  <c r="I55" i="13"/>
  <c r="G55" i="13"/>
  <c r="E55" i="13"/>
  <c r="C55" i="13"/>
  <c r="K54" i="13"/>
  <c r="I54" i="13"/>
  <c r="G54" i="13"/>
  <c r="E54" i="13"/>
  <c r="C54" i="13"/>
  <c r="K53" i="13"/>
  <c r="I53" i="13"/>
  <c r="G53" i="13"/>
  <c r="E53" i="13"/>
  <c r="C53" i="13"/>
  <c r="K52" i="13"/>
  <c r="I52" i="13"/>
  <c r="G52" i="13"/>
  <c r="E52" i="13"/>
  <c r="C52" i="13"/>
  <c r="K51" i="13"/>
  <c r="I51" i="13"/>
  <c r="G51" i="13"/>
  <c r="E51" i="13"/>
  <c r="C51" i="13"/>
  <c r="K50" i="13"/>
  <c r="I50" i="13"/>
  <c r="G50" i="13"/>
  <c r="E50" i="13"/>
  <c r="C50" i="13"/>
  <c r="K49" i="13"/>
  <c r="I49" i="13"/>
  <c r="G49" i="13"/>
  <c r="E49" i="13"/>
  <c r="C49" i="13"/>
  <c r="K48" i="13"/>
  <c r="I48" i="13"/>
  <c r="G48" i="13"/>
  <c r="E48" i="13"/>
  <c r="C48" i="13"/>
  <c r="K47" i="13"/>
  <c r="I47" i="13"/>
  <c r="G47" i="13"/>
  <c r="E47" i="13"/>
  <c r="C47" i="13"/>
  <c r="K46" i="13"/>
  <c r="I46" i="13"/>
  <c r="G46" i="13"/>
  <c r="E46" i="13"/>
  <c r="C46" i="13"/>
  <c r="K45" i="13"/>
  <c r="I45" i="13"/>
  <c r="G45" i="13"/>
  <c r="E45" i="13"/>
  <c r="C45" i="13"/>
  <c r="T45" i="13" s="1"/>
  <c r="K44" i="13"/>
  <c r="I44" i="13"/>
  <c r="G44" i="13"/>
  <c r="V44" i="13" s="1"/>
  <c r="E44" i="13"/>
  <c r="C44" i="13"/>
  <c r="K43" i="13"/>
  <c r="X43" i="13" s="1"/>
  <c r="I43" i="13"/>
  <c r="W43" i="13" s="1"/>
  <c r="G43" i="13"/>
  <c r="E43" i="13"/>
  <c r="C43" i="13"/>
  <c r="T43" i="13" s="1"/>
  <c r="K42" i="13"/>
  <c r="X42" i="13" s="1"/>
  <c r="I42" i="13"/>
  <c r="G42" i="13"/>
  <c r="V42" i="13" s="1"/>
  <c r="E42" i="13"/>
  <c r="U42" i="13" s="1"/>
  <c r="C42" i="13"/>
  <c r="T42" i="13" s="1"/>
  <c r="K41" i="13"/>
  <c r="X41" i="13" s="1"/>
  <c r="I41" i="13"/>
  <c r="W41" i="13" s="1"/>
  <c r="G41" i="13"/>
  <c r="V41" i="13" s="1"/>
  <c r="E41" i="13"/>
  <c r="C41" i="13"/>
  <c r="T41" i="13" s="1"/>
  <c r="K40" i="13"/>
  <c r="I40" i="13"/>
  <c r="W40" i="13" s="1"/>
  <c r="G40" i="13"/>
  <c r="V40" i="13" s="1"/>
  <c r="E40" i="13"/>
  <c r="U40" i="13" s="1"/>
  <c r="C40" i="13"/>
  <c r="K39" i="13"/>
  <c r="I39" i="13"/>
  <c r="W39" i="13" s="1"/>
  <c r="G39" i="13"/>
  <c r="V39" i="13" s="1"/>
  <c r="E39" i="13"/>
  <c r="C39" i="13"/>
  <c r="K38" i="13"/>
  <c r="I38" i="13"/>
  <c r="W38" i="13" s="1"/>
  <c r="G38" i="13"/>
  <c r="V38" i="13" s="1"/>
  <c r="E38" i="13"/>
  <c r="C38" i="13"/>
  <c r="K37" i="13"/>
  <c r="X37" i="13" s="1"/>
  <c r="I37" i="13"/>
  <c r="G37" i="13"/>
  <c r="E37" i="13"/>
  <c r="U37" i="13" s="1"/>
  <c r="C37" i="13"/>
  <c r="T37" i="13" s="1"/>
  <c r="AA36" i="13"/>
  <c r="K36" i="13"/>
  <c r="X36" i="13" s="1"/>
  <c r="I36" i="13"/>
  <c r="W36" i="13" s="1"/>
  <c r="G36" i="13"/>
  <c r="E36" i="13"/>
  <c r="C36" i="13"/>
  <c r="T36" i="13" s="1"/>
  <c r="K35" i="13"/>
  <c r="I35" i="13"/>
  <c r="G35" i="13"/>
  <c r="V35" i="13" s="1"/>
  <c r="E35" i="13"/>
  <c r="U35" i="13" s="1"/>
  <c r="C35" i="13"/>
  <c r="K34" i="13"/>
  <c r="X34" i="13" s="1"/>
  <c r="I34" i="13"/>
  <c r="W34" i="13" s="1"/>
  <c r="G34" i="13"/>
  <c r="E34" i="13"/>
  <c r="C34" i="13"/>
  <c r="T34" i="13" s="1"/>
  <c r="K33" i="13"/>
  <c r="I33" i="13"/>
  <c r="G33" i="13"/>
  <c r="V33" i="13" s="1"/>
  <c r="E33" i="13"/>
  <c r="U33" i="13" s="1"/>
  <c r="C33" i="13"/>
  <c r="K32" i="13"/>
  <c r="X32" i="13" s="1"/>
  <c r="I32" i="13"/>
  <c r="W32" i="13" s="1"/>
  <c r="G32" i="13"/>
  <c r="E32" i="13"/>
  <c r="C32" i="13"/>
  <c r="T32" i="13" s="1"/>
  <c r="K31" i="13"/>
  <c r="I31" i="13"/>
  <c r="G31" i="13"/>
  <c r="V31" i="13" s="1"/>
  <c r="E31" i="13"/>
  <c r="U31" i="13" s="1"/>
  <c r="C31" i="13"/>
  <c r="K30" i="13"/>
  <c r="X30" i="13" s="1"/>
  <c r="I30" i="13"/>
  <c r="W30" i="13" s="1"/>
  <c r="G30" i="13"/>
  <c r="E30" i="13"/>
  <c r="C30" i="13"/>
  <c r="T30" i="13" s="1"/>
  <c r="K29" i="13"/>
  <c r="I29" i="13"/>
  <c r="G29" i="13"/>
  <c r="V29" i="13" s="1"/>
  <c r="E29" i="13"/>
  <c r="U29" i="13" s="1"/>
  <c r="C29" i="13"/>
  <c r="K28" i="13"/>
  <c r="X28" i="13" s="1"/>
  <c r="I28" i="13"/>
  <c r="G28" i="13"/>
  <c r="E28" i="13"/>
  <c r="U28" i="13" s="1"/>
  <c r="C28" i="13"/>
  <c r="T28" i="13" s="1"/>
  <c r="K27" i="13"/>
  <c r="X27" i="13" s="1"/>
  <c r="I27" i="13"/>
  <c r="G27" i="13"/>
  <c r="E27" i="13"/>
  <c r="C27" i="13"/>
  <c r="T27" i="13" s="1"/>
  <c r="K26" i="13"/>
  <c r="X26" i="13" s="1"/>
  <c r="I26" i="13"/>
  <c r="G26" i="13"/>
  <c r="E26" i="13"/>
  <c r="C26" i="13"/>
  <c r="T26" i="13" s="1"/>
  <c r="K25" i="13"/>
  <c r="I25" i="13"/>
  <c r="G25" i="13"/>
  <c r="V25" i="13" s="1"/>
  <c r="E25" i="13"/>
  <c r="C25" i="13"/>
  <c r="K24" i="13"/>
  <c r="I24" i="13"/>
  <c r="G24" i="13"/>
  <c r="E24" i="13"/>
  <c r="U24" i="13" s="1"/>
  <c r="C24" i="13"/>
  <c r="AA23" i="13"/>
  <c r="K23" i="13"/>
  <c r="X23" i="13" s="1"/>
  <c r="I23" i="13"/>
  <c r="G23" i="13"/>
  <c r="E23" i="13"/>
  <c r="C23" i="13"/>
  <c r="T23" i="13" s="1"/>
  <c r="AA22" i="13"/>
  <c r="K22" i="13"/>
  <c r="I22" i="13"/>
  <c r="W22" i="13" s="1"/>
  <c r="G22" i="13"/>
  <c r="E22" i="13"/>
  <c r="C22" i="13"/>
  <c r="AA21" i="13"/>
  <c r="K21" i="13"/>
  <c r="I21" i="13"/>
  <c r="G21" i="13"/>
  <c r="V21" i="13" s="1"/>
  <c r="E21" i="13"/>
  <c r="C21" i="13"/>
  <c r="AA20" i="13"/>
  <c r="K20" i="13"/>
  <c r="I20" i="13"/>
  <c r="G20" i="13"/>
  <c r="E20" i="13"/>
  <c r="U20" i="13" s="1"/>
  <c r="C20" i="13"/>
  <c r="AA19" i="13"/>
  <c r="K19" i="13"/>
  <c r="X19" i="13" s="1"/>
  <c r="I19" i="13"/>
  <c r="G19" i="13"/>
  <c r="E19" i="13"/>
  <c r="C19" i="13"/>
  <c r="T19" i="13" s="1"/>
  <c r="K18" i="13"/>
  <c r="I18" i="13"/>
  <c r="G18" i="13"/>
  <c r="V18" i="13" s="1"/>
  <c r="E18" i="13"/>
  <c r="C18" i="13"/>
  <c r="K17" i="13"/>
  <c r="X17" i="13" s="1"/>
  <c r="I17" i="13"/>
  <c r="G17" i="13"/>
  <c r="E17" i="13"/>
  <c r="C17" i="13"/>
  <c r="T17" i="13" s="1"/>
  <c r="V16" i="13"/>
  <c r="K16" i="13"/>
  <c r="I16" i="13"/>
  <c r="W16" i="13" s="1"/>
  <c r="G16" i="13"/>
  <c r="E16" i="13"/>
  <c r="C16" i="13"/>
  <c r="K15" i="13"/>
  <c r="I15" i="13"/>
  <c r="G15" i="13"/>
  <c r="V15" i="13" s="1"/>
  <c r="E15" i="13"/>
  <c r="C15" i="13"/>
  <c r="K14" i="13"/>
  <c r="I14" i="13"/>
  <c r="G14" i="13"/>
  <c r="E14" i="13"/>
  <c r="U14" i="13" s="1"/>
  <c r="C14" i="13"/>
  <c r="K13" i="13"/>
  <c r="X13" i="13" s="1"/>
  <c r="I13" i="13"/>
  <c r="G13" i="13"/>
  <c r="E13" i="13"/>
  <c r="C13" i="13"/>
  <c r="T13" i="13" s="1"/>
  <c r="V12" i="13"/>
  <c r="K12" i="13"/>
  <c r="X12" i="13" s="1"/>
  <c r="I12" i="13"/>
  <c r="W12" i="13" s="1"/>
  <c r="G12" i="13"/>
  <c r="E12" i="13"/>
  <c r="C12" i="13"/>
  <c r="T12" i="13" s="1"/>
  <c r="K11" i="13"/>
  <c r="I11" i="13"/>
  <c r="G11" i="13"/>
  <c r="V11" i="13" s="1"/>
  <c r="E11" i="13"/>
  <c r="U11" i="13" s="1"/>
  <c r="C11" i="13"/>
  <c r="V10" i="13"/>
  <c r="K10" i="13"/>
  <c r="X10" i="13" s="1"/>
  <c r="I10" i="13"/>
  <c r="W10" i="13" s="1"/>
  <c r="G10" i="13"/>
  <c r="E10" i="13"/>
  <c r="C10" i="13"/>
  <c r="T10" i="13" s="1"/>
  <c r="K9" i="13"/>
  <c r="I9" i="13"/>
  <c r="W9" i="13" s="1"/>
  <c r="G9" i="13"/>
  <c r="V9" i="13" s="1"/>
  <c r="E9" i="13"/>
  <c r="C9" i="13"/>
  <c r="K8" i="13"/>
  <c r="X8" i="13" s="1"/>
  <c r="I8" i="13"/>
  <c r="G8" i="13"/>
  <c r="E8" i="13"/>
  <c r="U8" i="13" s="1"/>
  <c r="C8" i="13"/>
  <c r="T8" i="13" s="1"/>
  <c r="K7" i="13"/>
  <c r="I7" i="13"/>
  <c r="G7" i="13"/>
  <c r="E7" i="13"/>
  <c r="C7" i="13"/>
  <c r="Q6" i="13"/>
  <c r="R6" i="13"/>
  <c r="AE8" i="13" s="1"/>
  <c r="P6" i="13"/>
  <c r="O6" i="13"/>
  <c r="N6" i="13"/>
  <c r="X40" i="13"/>
  <c r="V36" i="13"/>
  <c r="U39" i="13"/>
  <c r="T40" i="13"/>
  <c r="AA3" i="12" a="1"/>
  <c r="AA3" i="12" s="1"/>
  <c r="AD3" i="12"/>
  <c r="AC4" i="12"/>
  <c r="AB5" i="12"/>
  <c r="AA6" i="12"/>
  <c r="AE6" i="12"/>
  <c r="AD7" i="12"/>
  <c r="R4" i="12"/>
  <c r="R3" i="12"/>
  <c r="Q4" i="12"/>
  <c r="Q3" i="12"/>
  <c r="P4" i="12"/>
  <c r="P3" i="12"/>
  <c r="O4" i="12"/>
  <c r="O3" i="12"/>
  <c r="N4" i="12"/>
  <c r="N3" i="12"/>
  <c r="Y1" i="12"/>
  <c r="AA9" i="12" s="1"/>
  <c r="K352" i="12"/>
  <c r="I352" i="12"/>
  <c r="G352" i="12"/>
  <c r="E352" i="12"/>
  <c r="C352" i="12"/>
  <c r="K351" i="12"/>
  <c r="I351" i="12"/>
  <c r="G351" i="12"/>
  <c r="E351" i="12"/>
  <c r="C351" i="12"/>
  <c r="K350" i="12"/>
  <c r="I350" i="12"/>
  <c r="G350" i="12"/>
  <c r="E350" i="12"/>
  <c r="C350" i="12"/>
  <c r="K349" i="12"/>
  <c r="I349" i="12"/>
  <c r="G349" i="12"/>
  <c r="E349" i="12"/>
  <c r="C349" i="12"/>
  <c r="K348" i="12"/>
  <c r="I348" i="12"/>
  <c r="G348" i="12"/>
  <c r="E348" i="12"/>
  <c r="C348" i="12"/>
  <c r="K347" i="12"/>
  <c r="I347" i="12"/>
  <c r="G347" i="12"/>
  <c r="E347" i="12"/>
  <c r="C347" i="12"/>
  <c r="K346" i="12"/>
  <c r="I346" i="12"/>
  <c r="G346" i="12"/>
  <c r="E346" i="12"/>
  <c r="C346" i="12"/>
  <c r="K345" i="12"/>
  <c r="I345" i="12"/>
  <c r="G345" i="12"/>
  <c r="E345" i="12"/>
  <c r="C345" i="12"/>
  <c r="K344" i="12"/>
  <c r="I344" i="12"/>
  <c r="G344" i="12"/>
  <c r="E344" i="12"/>
  <c r="C344" i="12"/>
  <c r="K343" i="12"/>
  <c r="I343" i="12"/>
  <c r="G343" i="12"/>
  <c r="E343" i="12"/>
  <c r="C343" i="12"/>
  <c r="K342" i="12"/>
  <c r="I342" i="12"/>
  <c r="G342" i="12"/>
  <c r="E342" i="12"/>
  <c r="C342" i="12"/>
  <c r="K341" i="12"/>
  <c r="I341" i="12"/>
  <c r="G341" i="12"/>
  <c r="E341" i="12"/>
  <c r="C341" i="12"/>
  <c r="K340" i="12"/>
  <c r="I340" i="12"/>
  <c r="G340" i="12"/>
  <c r="E340" i="12"/>
  <c r="C340" i="12"/>
  <c r="K339" i="12"/>
  <c r="I339" i="12"/>
  <c r="G339" i="12"/>
  <c r="E339" i="12"/>
  <c r="C339" i="12"/>
  <c r="K338" i="12"/>
  <c r="I338" i="12"/>
  <c r="G338" i="12"/>
  <c r="E338" i="12"/>
  <c r="C338" i="12"/>
  <c r="K337" i="12"/>
  <c r="I337" i="12"/>
  <c r="G337" i="12"/>
  <c r="E337" i="12"/>
  <c r="C337" i="12"/>
  <c r="K336" i="12"/>
  <c r="I336" i="12"/>
  <c r="G336" i="12"/>
  <c r="E336" i="12"/>
  <c r="C336" i="12"/>
  <c r="K335" i="12"/>
  <c r="I335" i="12"/>
  <c r="G335" i="12"/>
  <c r="E335" i="12"/>
  <c r="C335" i="12"/>
  <c r="K334" i="12"/>
  <c r="I334" i="12"/>
  <c r="G334" i="12"/>
  <c r="E334" i="12"/>
  <c r="C334" i="12"/>
  <c r="K333" i="12"/>
  <c r="I333" i="12"/>
  <c r="G333" i="12"/>
  <c r="E333" i="12"/>
  <c r="C333" i="12"/>
  <c r="K332" i="12"/>
  <c r="I332" i="12"/>
  <c r="G332" i="12"/>
  <c r="E332" i="12"/>
  <c r="C332" i="12"/>
  <c r="K331" i="12"/>
  <c r="I331" i="12"/>
  <c r="G331" i="12"/>
  <c r="E331" i="12"/>
  <c r="C331" i="12"/>
  <c r="K330" i="12"/>
  <c r="I330" i="12"/>
  <c r="G330" i="12"/>
  <c r="E330" i="12"/>
  <c r="C330" i="12"/>
  <c r="K329" i="12"/>
  <c r="I329" i="12"/>
  <c r="G329" i="12"/>
  <c r="E329" i="12"/>
  <c r="C329" i="12"/>
  <c r="K328" i="12"/>
  <c r="I328" i="12"/>
  <c r="G328" i="12"/>
  <c r="E328" i="12"/>
  <c r="C328" i="12"/>
  <c r="K327" i="12"/>
  <c r="I327" i="12"/>
  <c r="G327" i="12"/>
  <c r="E327" i="12"/>
  <c r="C327" i="12"/>
  <c r="K326" i="12"/>
  <c r="I326" i="12"/>
  <c r="G326" i="12"/>
  <c r="E326" i="12"/>
  <c r="C326" i="12"/>
  <c r="K325" i="12"/>
  <c r="I325" i="12"/>
  <c r="G325" i="12"/>
  <c r="E325" i="12"/>
  <c r="C325" i="12"/>
  <c r="K324" i="12"/>
  <c r="I324" i="12"/>
  <c r="G324" i="12"/>
  <c r="E324" i="12"/>
  <c r="C324" i="12"/>
  <c r="K323" i="12"/>
  <c r="I323" i="12"/>
  <c r="G323" i="12"/>
  <c r="E323" i="12"/>
  <c r="C323" i="12"/>
  <c r="K322" i="12"/>
  <c r="I322" i="12"/>
  <c r="G322" i="12"/>
  <c r="E322" i="12"/>
  <c r="C322" i="12"/>
  <c r="K321" i="12"/>
  <c r="I321" i="12"/>
  <c r="G321" i="12"/>
  <c r="E321" i="12"/>
  <c r="C321" i="12"/>
  <c r="K320" i="12"/>
  <c r="I320" i="12"/>
  <c r="G320" i="12"/>
  <c r="E320" i="12"/>
  <c r="C320" i="12"/>
  <c r="K319" i="12"/>
  <c r="I319" i="12"/>
  <c r="G319" i="12"/>
  <c r="E319" i="12"/>
  <c r="C319" i="12"/>
  <c r="K318" i="12"/>
  <c r="I318" i="12"/>
  <c r="G318" i="12"/>
  <c r="E318" i="12"/>
  <c r="C318" i="12"/>
  <c r="K317" i="12"/>
  <c r="I317" i="12"/>
  <c r="G317" i="12"/>
  <c r="E317" i="12"/>
  <c r="C317" i="12"/>
  <c r="K316" i="12"/>
  <c r="I316" i="12"/>
  <c r="G316" i="12"/>
  <c r="E316" i="12"/>
  <c r="C316" i="12"/>
  <c r="K315" i="12"/>
  <c r="I315" i="12"/>
  <c r="G315" i="12"/>
  <c r="E315" i="12"/>
  <c r="C315" i="12"/>
  <c r="K314" i="12"/>
  <c r="I314" i="12"/>
  <c r="G314" i="12"/>
  <c r="E314" i="12"/>
  <c r="C314" i="12"/>
  <c r="K313" i="12"/>
  <c r="I313" i="12"/>
  <c r="G313" i="12"/>
  <c r="E313" i="12"/>
  <c r="C313" i="12"/>
  <c r="K312" i="12"/>
  <c r="I312" i="12"/>
  <c r="G312" i="12"/>
  <c r="E312" i="12"/>
  <c r="C312" i="12"/>
  <c r="K311" i="12"/>
  <c r="I311" i="12"/>
  <c r="G311" i="12"/>
  <c r="E311" i="12"/>
  <c r="C311" i="12"/>
  <c r="K310" i="12"/>
  <c r="I310" i="12"/>
  <c r="G310" i="12"/>
  <c r="E310" i="12"/>
  <c r="C310" i="12"/>
  <c r="K309" i="12"/>
  <c r="I309" i="12"/>
  <c r="G309" i="12"/>
  <c r="E309" i="12"/>
  <c r="C309" i="12"/>
  <c r="K308" i="12"/>
  <c r="I308" i="12"/>
  <c r="G308" i="12"/>
  <c r="E308" i="12"/>
  <c r="C308" i="12"/>
  <c r="K307" i="12"/>
  <c r="I307" i="12"/>
  <c r="G307" i="12"/>
  <c r="E307" i="12"/>
  <c r="C307" i="12"/>
  <c r="K306" i="12"/>
  <c r="I306" i="12"/>
  <c r="G306" i="12"/>
  <c r="E306" i="12"/>
  <c r="C306" i="12"/>
  <c r="K305" i="12"/>
  <c r="I305" i="12"/>
  <c r="G305" i="12"/>
  <c r="E305" i="12"/>
  <c r="C305" i="12"/>
  <c r="K304" i="12"/>
  <c r="I304" i="12"/>
  <c r="G304" i="12"/>
  <c r="E304" i="12"/>
  <c r="C304" i="12"/>
  <c r="K303" i="12"/>
  <c r="I303" i="12"/>
  <c r="G303" i="12"/>
  <c r="E303" i="12"/>
  <c r="C303" i="12"/>
  <c r="K302" i="12"/>
  <c r="I302" i="12"/>
  <c r="G302" i="12"/>
  <c r="E302" i="12"/>
  <c r="C302" i="12"/>
  <c r="K301" i="12"/>
  <c r="I301" i="12"/>
  <c r="G301" i="12"/>
  <c r="E301" i="12"/>
  <c r="C301" i="12"/>
  <c r="K300" i="12"/>
  <c r="I300" i="12"/>
  <c r="G300" i="12"/>
  <c r="E300" i="12"/>
  <c r="C300" i="12"/>
  <c r="K299" i="12"/>
  <c r="I299" i="12"/>
  <c r="G299" i="12"/>
  <c r="E299" i="12"/>
  <c r="C299" i="12"/>
  <c r="K298" i="12"/>
  <c r="I298" i="12"/>
  <c r="G298" i="12"/>
  <c r="E298" i="12"/>
  <c r="C298" i="12"/>
  <c r="K297" i="12"/>
  <c r="I297" i="12"/>
  <c r="G297" i="12"/>
  <c r="E297" i="12"/>
  <c r="C297" i="12"/>
  <c r="K296" i="12"/>
  <c r="I296" i="12"/>
  <c r="G296" i="12"/>
  <c r="E296" i="12"/>
  <c r="C296" i="12"/>
  <c r="K295" i="12"/>
  <c r="I295" i="12"/>
  <c r="G295" i="12"/>
  <c r="E295" i="12"/>
  <c r="C295" i="12"/>
  <c r="K294" i="12"/>
  <c r="I294" i="12"/>
  <c r="G294" i="12"/>
  <c r="E294" i="12"/>
  <c r="C294" i="12"/>
  <c r="K293" i="12"/>
  <c r="I293" i="12"/>
  <c r="G293" i="12"/>
  <c r="E293" i="12"/>
  <c r="C293" i="12"/>
  <c r="K292" i="12"/>
  <c r="I292" i="12"/>
  <c r="G292" i="12"/>
  <c r="E292" i="12"/>
  <c r="C292" i="12"/>
  <c r="K291" i="12"/>
  <c r="I291" i="12"/>
  <c r="G291" i="12"/>
  <c r="E291" i="12"/>
  <c r="C291" i="12"/>
  <c r="K290" i="12"/>
  <c r="I290" i="12"/>
  <c r="G290" i="12"/>
  <c r="E290" i="12"/>
  <c r="C290" i="12"/>
  <c r="K289" i="12"/>
  <c r="I289" i="12"/>
  <c r="G289" i="12"/>
  <c r="E289" i="12"/>
  <c r="C289" i="12"/>
  <c r="K288" i="12"/>
  <c r="I288" i="12"/>
  <c r="G288" i="12"/>
  <c r="E288" i="12"/>
  <c r="C288" i="12"/>
  <c r="K287" i="12"/>
  <c r="I287" i="12"/>
  <c r="G287" i="12"/>
  <c r="E287" i="12"/>
  <c r="C287" i="12"/>
  <c r="K286" i="12"/>
  <c r="I286" i="12"/>
  <c r="G286" i="12"/>
  <c r="E286" i="12"/>
  <c r="C286" i="12"/>
  <c r="K285" i="12"/>
  <c r="I285" i="12"/>
  <c r="G285" i="12"/>
  <c r="E285" i="12"/>
  <c r="C285" i="12"/>
  <c r="K284" i="12"/>
  <c r="I284" i="12"/>
  <c r="G284" i="12"/>
  <c r="E284" i="12"/>
  <c r="C284" i="12"/>
  <c r="K283" i="12"/>
  <c r="I283" i="12"/>
  <c r="G283" i="12"/>
  <c r="E283" i="12"/>
  <c r="C283" i="12"/>
  <c r="K282" i="12"/>
  <c r="I282" i="12"/>
  <c r="G282" i="12"/>
  <c r="E282" i="12"/>
  <c r="C282" i="12"/>
  <c r="K281" i="12"/>
  <c r="I281" i="12"/>
  <c r="G281" i="12"/>
  <c r="E281" i="12"/>
  <c r="C281" i="12"/>
  <c r="K280" i="12"/>
  <c r="I280" i="12"/>
  <c r="G280" i="12"/>
  <c r="E280" i="12"/>
  <c r="C280" i="12"/>
  <c r="K279" i="12"/>
  <c r="I279" i="12"/>
  <c r="G279" i="12"/>
  <c r="E279" i="12"/>
  <c r="C279" i="12"/>
  <c r="K278" i="12"/>
  <c r="I278" i="12"/>
  <c r="G278" i="12"/>
  <c r="E278" i="12"/>
  <c r="C278" i="12"/>
  <c r="K277" i="12"/>
  <c r="I277" i="12"/>
  <c r="G277" i="12"/>
  <c r="E277" i="12"/>
  <c r="C277" i="12"/>
  <c r="K276" i="12"/>
  <c r="I276" i="12"/>
  <c r="G276" i="12"/>
  <c r="E276" i="12"/>
  <c r="C276" i="12"/>
  <c r="K275" i="12"/>
  <c r="I275" i="12"/>
  <c r="G275" i="12"/>
  <c r="E275" i="12"/>
  <c r="C275" i="12"/>
  <c r="K274" i="12"/>
  <c r="I274" i="12"/>
  <c r="G274" i="12"/>
  <c r="E274" i="12"/>
  <c r="C274" i="12"/>
  <c r="K273" i="12"/>
  <c r="I273" i="12"/>
  <c r="G273" i="12"/>
  <c r="E273" i="12"/>
  <c r="C273" i="12"/>
  <c r="K272" i="12"/>
  <c r="I272" i="12"/>
  <c r="G272" i="12"/>
  <c r="E272" i="12"/>
  <c r="C272" i="12"/>
  <c r="K271" i="12"/>
  <c r="I271" i="12"/>
  <c r="G271" i="12"/>
  <c r="E271" i="12"/>
  <c r="C271" i="12"/>
  <c r="K270" i="12"/>
  <c r="I270" i="12"/>
  <c r="G270" i="12"/>
  <c r="E270" i="12"/>
  <c r="C270" i="12"/>
  <c r="K269" i="12"/>
  <c r="I269" i="12"/>
  <c r="G269" i="12"/>
  <c r="E269" i="12"/>
  <c r="C269" i="12"/>
  <c r="K268" i="12"/>
  <c r="I268" i="12"/>
  <c r="G268" i="12"/>
  <c r="E268" i="12"/>
  <c r="C268" i="12"/>
  <c r="K267" i="12"/>
  <c r="I267" i="12"/>
  <c r="G267" i="12"/>
  <c r="E267" i="12"/>
  <c r="C267" i="12"/>
  <c r="K266" i="12"/>
  <c r="I266" i="12"/>
  <c r="G266" i="12"/>
  <c r="E266" i="12"/>
  <c r="C266" i="12"/>
  <c r="K265" i="12"/>
  <c r="I265" i="12"/>
  <c r="G265" i="12"/>
  <c r="E265" i="12"/>
  <c r="C265" i="12"/>
  <c r="K264" i="12"/>
  <c r="I264" i="12"/>
  <c r="G264" i="12"/>
  <c r="E264" i="12"/>
  <c r="C264" i="12"/>
  <c r="K263" i="12"/>
  <c r="I263" i="12"/>
  <c r="G263" i="12"/>
  <c r="E263" i="12"/>
  <c r="C263" i="12"/>
  <c r="K262" i="12"/>
  <c r="I262" i="12"/>
  <c r="G262" i="12"/>
  <c r="E262" i="12"/>
  <c r="C262" i="12"/>
  <c r="K261" i="12"/>
  <c r="I261" i="12"/>
  <c r="G261" i="12"/>
  <c r="E261" i="12"/>
  <c r="C261" i="12"/>
  <c r="K260" i="12"/>
  <c r="I260" i="12"/>
  <c r="G260" i="12"/>
  <c r="E260" i="12"/>
  <c r="C260" i="12"/>
  <c r="K259" i="12"/>
  <c r="I259" i="12"/>
  <c r="G259" i="12"/>
  <c r="E259" i="12"/>
  <c r="C259" i="12"/>
  <c r="K258" i="12"/>
  <c r="I258" i="12"/>
  <c r="G258" i="12"/>
  <c r="E258" i="12"/>
  <c r="C258" i="12"/>
  <c r="K257" i="12"/>
  <c r="I257" i="12"/>
  <c r="G257" i="12"/>
  <c r="E257" i="12"/>
  <c r="C257" i="12"/>
  <c r="K256" i="12"/>
  <c r="I256" i="12"/>
  <c r="G256" i="12"/>
  <c r="E256" i="12"/>
  <c r="C256" i="12"/>
  <c r="K255" i="12"/>
  <c r="I255" i="12"/>
  <c r="G255" i="12"/>
  <c r="E255" i="12"/>
  <c r="C255" i="12"/>
  <c r="K254" i="12"/>
  <c r="I254" i="12"/>
  <c r="G254" i="12"/>
  <c r="E254" i="12"/>
  <c r="C254" i="12"/>
  <c r="K253" i="12"/>
  <c r="I253" i="12"/>
  <c r="G253" i="12"/>
  <c r="E253" i="12"/>
  <c r="C253" i="12"/>
  <c r="K252" i="12"/>
  <c r="I252" i="12"/>
  <c r="G252" i="12"/>
  <c r="E252" i="12"/>
  <c r="C252" i="12"/>
  <c r="K251" i="12"/>
  <c r="I251" i="12"/>
  <c r="G251" i="12"/>
  <c r="E251" i="12"/>
  <c r="C251" i="12"/>
  <c r="K250" i="12"/>
  <c r="I250" i="12"/>
  <c r="G250" i="12"/>
  <c r="E250" i="12"/>
  <c r="C250" i="12"/>
  <c r="K249" i="12"/>
  <c r="I249" i="12"/>
  <c r="G249" i="12"/>
  <c r="E249" i="12"/>
  <c r="C249" i="12"/>
  <c r="K248" i="12"/>
  <c r="I248" i="12"/>
  <c r="G248" i="12"/>
  <c r="E248" i="12"/>
  <c r="C248" i="12"/>
  <c r="K247" i="12"/>
  <c r="I247" i="12"/>
  <c r="G247" i="12"/>
  <c r="E247" i="12"/>
  <c r="C247" i="12"/>
  <c r="K246" i="12"/>
  <c r="I246" i="12"/>
  <c r="G246" i="12"/>
  <c r="E246" i="12"/>
  <c r="C246" i="12"/>
  <c r="K245" i="12"/>
  <c r="I245" i="12"/>
  <c r="G245" i="12"/>
  <c r="E245" i="12"/>
  <c r="C245" i="12"/>
  <c r="K244" i="12"/>
  <c r="I244" i="12"/>
  <c r="G244" i="12"/>
  <c r="E244" i="12"/>
  <c r="C244" i="12"/>
  <c r="K243" i="12"/>
  <c r="I243" i="12"/>
  <c r="G243" i="12"/>
  <c r="E243" i="12"/>
  <c r="C243" i="12"/>
  <c r="K242" i="12"/>
  <c r="I242" i="12"/>
  <c r="G242" i="12"/>
  <c r="E242" i="12"/>
  <c r="C242" i="12"/>
  <c r="K241" i="12"/>
  <c r="I241" i="12"/>
  <c r="G241" i="12"/>
  <c r="E241" i="12"/>
  <c r="C241" i="12"/>
  <c r="K240" i="12"/>
  <c r="I240" i="12"/>
  <c r="G240" i="12"/>
  <c r="E240" i="12"/>
  <c r="C240" i="12"/>
  <c r="K239" i="12"/>
  <c r="I239" i="12"/>
  <c r="G239" i="12"/>
  <c r="E239" i="12"/>
  <c r="C239" i="12"/>
  <c r="K238" i="12"/>
  <c r="I238" i="12"/>
  <c r="G238" i="12"/>
  <c r="E238" i="12"/>
  <c r="C238" i="12"/>
  <c r="K237" i="12"/>
  <c r="I237" i="12"/>
  <c r="G237" i="12"/>
  <c r="E237" i="12"/>
  <c r="C237" i="12"/>
  <c r="K236" i="12"/>
  <c r="I236" i="12"/>
  <c r="G236" i="12"/>
  <c r="E236" i="12"/>
  <c r="C236" i="12"/>
  <c r="K235" i="12"/>
  <c r="I235" i="12"/>
  <c r="G235" i="12"/>
  <c r="E235" i="12"/>
  <c r="C235" i="12"/>
  <c r="K234" i="12"/>
  <c r="I234" i="12"/>
  <c r="G234" i="12"/>
  <c r="E234" i="12"/>
  <c r="C234" i="12"/>
  <c r="K233" i="12"/>
  <c r="I233" i="12"/>
  <c r="G233" i="12"/>
  <c r="E233" i="12"/>
  <c r="C233" i="12"/>
  <c r="K232" i="12"/>
  <c r="I232" i="12"/>
  <c r="G232" i="12"/>
  <c r="E232" i="12"/>
  <c r="C232" i="12"/>
  <c r="K231" i="12"/>
  <c r="I231" i="12"/>
  <c r="G231" i="12"/>
  <c r="E231" i="12"/>
  <c r="C231" i="12"/>
  <c r="K230" i="12"/>
  <c r="I230" i="12"/>
  <c r="G230" i="12"/>
  <c r="E230" i="12"/>
  <c r="C230" i="12"/>
  <c r="K229" i="12"/>
  <c r="I229" i="12"/>
  <c r="G229" i="12"/>
  <c r="E229" i="12"/>
  <c r="C229" i="12"/>
  <c r="K228" i="12"/>
  <c r="I228" i="12"/>
  <c r="G228" i="12"/>
  <c r="E228" i="12"/>
  <c r="C228" i="12"/>
  <c r="K227" i="12"/>
  <c r="I227" i="12"/>
  <c r="G227" i="12"/>
  <c r="E227" i="12"/>
  <c r="C227" i="12"/>
  <c r="K226" i="12"/>
  <c r="I226" i="12"/>
  <c r="G226" i="12"/>
  <c r="E226" i="12"/>
  <c r="C226" i="12"/>
  <c r="K225" i="12"/>
  <c r="I225" i="12"/>
  <c r="G225" i="12"/>
  <c r="E225" i="12"/>
  <c r="C225" i="12"/>
  <c r="K224" i="12"/>
  <c r="I224" i="12"/>
  <c r="G224" i="12"/>
  <c r="E224" i="12"/>
  <c r="C224" i="12"/>
  <c r="K223" i="12"/>
  <c r="I223" i="12"/>
  <c r="G223" i="12"/>
  <c r="E223" i="12"/>
  <c r="C223" i="12"/>
  <c r="K222" i="12"/>
  <c r="I222" i="12"/>
  <c r="G222" i="12"/>
  <c r="E222" i="12"/>
  <c r="C222" i="12"/>
  <c r="K221" i="12"/>
  <c r="I221" i="12"/>
  <c r="G221" i="12"/>
  <c r="E221" i="12"/>
  <c r="C221" i="12"/>
  <c r="K220" i="12"/>
  <c r="I220" i="12"/>
  <c r="G220" i="12"/>
  <c r="E220" i="12"/>
  <c r="C220" i="12"/>
  <c r="K219" i="12"/>
  <c r="I219" i="12"/>
  <c r="G219" i="12"/>
  <c r="E219" i="12"/>
  <c r="C219" i="12"/>
  <c r="K218" i="12"/>
  <c r="I218" i="12"/>
  <c r="G218" i="12"/>
  <c r="E218" i="12"/>
  <c r="C218" i="12"/>
  <c r="K217" i="12"/>
  <c r="I217" i="12"/>
  <c r="G217" i="12"/>
  <c r="E217" i="12"/>
  <c r="C217" i="12"/>
  <c r="K216" i="12"/>
  <c r="I216" i="12"/>
  <c r="G216" i="12"/>
  <c r="E216" i="12"/>
  <c r="C216" i="12"/>
  <c r="K215" i="12"/>
  <c r="I215" i="12"/>
  <c r="G215" i="12"/>
  <c r="E215" i="12"/>
  <c r="C215" i="12"/>
  <c r="K214" i="12"/>
  <c r="I214" i="12"/>
  <c r="G214" i="12"/>
  <c r="E214" i="12"/>
  <c r="C214" i="12"/>
  <c r="K213" i="12"/>
  <c r="I213" i="12"/>
  <c r="G213" i="12"/>
  <c r="E213" i="12"/>
  <c r="C213" i="12"/>
  <c r="K212" i="12"/>
  <c r="I212" i="12"/>
  <c r="G212" i="12"/>
  <c r="E212" i="12"/>
  <c r="C212" i="12"/>
  <c r="K211" i="12"/>
  <c r="I211" i="12"/>
  <c r="G211" i="12"/>
  <c r="E211" i="12"/>
  <c r="C211" i="12"/>
  <c r="K210" i="12"/>
  <c r="I210" i="12"/>
  <c r="G210" i="12"/>
  <c r="E210" i="12"/>
  <c r="C210" i="12"/>
  <c r="K209" i="12"/>
  <c r="I209" i="12"/>
  <c r="G209" i="12"/>
  <c r="E209" i="12"/>
  <c r="C209" i="12"/>
  <c r="K208" i="12"/>
  <c r="I208" i="12"/>
  <c r="G208" i="12"/>
  <c r="E208" i="12"/>
  <c r="C208" i="12"/>
  <c r="K207" i="12"/>
  <c r="I207" i="12"/>
  <c r="G207" i="12"/>
  <c r="E207" i="12"/>
  <c r="C207" i="12"/>
  <c r="K206" i="12"/>
  <c r="I206" i="12"/>
  <c r="G206" i="12"/>
  <c r="E206" i="12"/>
  <c r="C206" i="12"/>
  <c r="K205" i="12"/>
  <c r="I205" i="12"/>
  <c r="G205" i="12"/>
  <c r="E205" i="12"/>
  <c r="C205" i="12"/>
  <c r="K204" i="12"/>
  <c r="I204" i="12"/>
  <c r="G204" i="12"/>
  <c r="E204" i="12"/>
  <c r="C204" i="12"/>
  <c r="K203" i="12"/>
  <c r="I203" i="12"/>
  <c r="G203" i="12"/>
  <c r="E203" i="12"/>
  <c r="C203" i="12"/>
  <c r="K202" i="12"/>
  <c r="I202" i="12"/>
  <c r="G202" i="12"/>
  <c r="E202" i="12"/>
  <c r="C202" i="12"/>
  <c r="K201" i="12"/>
  <c r="I201" i="12"/>
  <c r="G201" i="12"/>
  <c r="E201" i="12"/>
  <c r="C201" i="12"/>
  <c r="K200" i="12"/>
  <c r="I200" i="12"/>
  <c r="G200" i="12"/>
  <c r="E200" i="12"/>
  <c r="C200" i="12"/>
  <c r="K199" i="12"/>
  <c r="I199" i="12"/>
  <c r="G199" i="12"/>
  <c r="E199" i="12"/>
  <c r="C199" i="12"/>
  <c r="K198" i="12"/>
  <c r="I198" i="12"/>
  <c r="G198" i="12"/>
  <c r="E198" i="12"/>
  <c r="C198" i="12"/>
  <c r="K197" i="12"/>
  <c r="I197" i="12"/>
  <c r="G197" i="12"/>
  <c r="E197" i="12"/>
  <c r="C197" i="12"/>
  <c r="K196" i="12"/>
  <c r="I196" i="12"/>
  <c r="G196" i="12"/>
  <c r="E196" i="12"/>
  <c r="C196" i="12"/>
  <c r="K195" i="12"/>
  <c r="I195" i="12"/>
  <c r="G195" i="12"/>
  <c r="E195" i="12"/>
  <c r="C195" i="12"/>
  <c r="K194" i="12"/>
  <c r="I194" i="12"/>
  <c r="G194" i="12"/>
  <c r="E194" i="12"/>
  <c r="C194" i="12"/>
  <c r="K193" i="12"/>
  <c r="I193" i="12"/>
  <c r="G193" i="12"/>
  <c r="E193" i="12"/>
  <c r="C193" i="12"/>
  <c r="K192" i="12"/>
  <c r="I192" i="12"/>
  <c r="G192" i="12"/>
  <c r="E192" i="12"/>
  <c r="C192" i="12"/>
  <c r="K191" i="12"/>
  <c r="I191" i="12"/>
  <c r="G191" i="12"/>
  <c r="E191" i="12"/>
  <c r="C191" i="12"/>
  <c r="K190" i="12"/>
  <c r="I190" i="12"/>
  <c r="G190" i="12"/>
  <c r="E190" i="12"/>
  <c r="C190" i="12"/>
  <c r="K189" i="12"/>
  <c r="I189" i="12"/>
  <c r="G189" i="12"/>
  <c r="E189" i="12"/>
  <c r="C189" i="12"/>
  <c r="K188" i="12"/>
  <c r="I188" i="12"/>
  <c r="G188" i="12"/>
  <c r="E188" i="12"/>
  <c r="C188" i="12"/>
  <c r="K187" i="12"/>
  <c r="I187" i="12"/>
  <c r="G187" i="12"/>
  <c r="E187" i="12"/>
  <c r="C187" i="12"/>
  <c r="K186" i="12"/>
  <c r="I186" i="12"/>
  <c r="G186" i="12"/>
  <c r="E186" i="12"/>
  <c r="C186" i="12"/>
  <c r="K185" i="12"/>
  <c r="I185" i="12"/>
  <c r="G185" i="12"/>
  <c r="E185" i="12"/>
  <c r="C185" i="12"/>
  <c r="K184" i="12"/>
  <c r="I184" i="12"/>
  <c r="G184" i="12"/>
  <c r="E184" i="12"/>
  <c r="C184" i="12"/>
  <c r="K183" i="12"/>
  <c r="I183" i="12"/>
  <c r="G183" i="12"/>
  <c r="E183" i="12"/>
  <c r="C183" i="12"/>
  <c r="K182" i="12"/>
  <c r="I182" i="12"/>
  <c r="G182" i="12"/>
  <c r="E182" i="12"/>
  <c r="C182" i="12"/>
  <c r="K181" i="12"/>
  <c r="I181" i="12"/>
  <c r="G181" i="12"/>
  <c r="E181" i="12"/>
  <c r="C181" i="12"/>
  <c r="K180" i="12"/>
  <c r="I180" i="12"/>
  <c r="G180" i="12"/>
  <c r="E180" i="12"/>
  <c r="C180" i="12"/>
  <c r="K179" i="12"/>
  <c r="I179" i="12"/>
  <c r="G179" i="12"/>
  <c r="E179" i="12"/>
  <c r="C179" i="12"/>
  <c r="K178" i="12"/>
  <c r="I178" i="12"/>
  <c r="G178" i="12"/>
  <c r="E178" i="12"/>
  <c r="C178" i="12"/>
  <c r="K177" i="12"/>
  <c r="I177" i="12"/>
  <c r="G177" i="12"/>
  <c r="E177" i="12"/>
  <c r="C177" i="12"/>
  <c r="K176" i="12"/>
  <c r="I176" i="12"/>
  <c r="G176" i="12"/>
  <c r="E176" i="12"/>
  <c r="C176" i="12"/>
  <c r="K175" i="12"/>
  <c r="I175" i="12"/>
  <c r="G175" i="12"/>
  <c r="E175" i="12"/>
  <c r="C175" i="12"/>
  <c r="K174" i="12"/>
  <c r="I174" i="12"/>
  <c r="G174" i="12"/>
  <c r="E174" i="12"/>
  <c r="C174" i="12"/>
  <c r="K173" i="12"/>
  <c r="I173" i="12"/>
  <c r="G173" i="12"/>
  <c r="E173" i="12"/>
  <c r="C173" i="12"/>
  <c r="K172" i="12"/>
  <c r="I172" i="12"/>
  <c r="G172" i="12"/>
  <c r="E172" i="12"/>
  <c r="C172" i="12"/>
  <c r="K171" i="12"/>
  <c r="I171" i="12"/>
  <c r="G171" i="12"/>
  <c r="E171" i="12"/>
  <c r="C171" i="12"/>
  <c r="K170" i="12"/>
  <c r="I170" i="12"/>
  <c r="G170" i="12"/>
  <c r="E170" i="12"/>
  <c r="C170" i="12"/>
  <c r="K169" i="12"/>
  <c r="I169" i="12"/>
  <c r="G169" i="12"/>
  <c r="E169" i="12"/>
  <c r="C169" i="12"/>
  <c r="K168" i="12"/>
  <c r="I168" i="12"/>
  <c r="G168" i="12"/>
  <c r="E168" i="12"/>
  <c r="C168" i="12"/>
  <c r="K167" i="12"/>
  <c r="I167" i="12"/>
  <c r="G167" i="12"/>
  <c r="E167" i="12"/>
  <c r="C167" i="12"/>
  <c r="K166" i="12"/>
  <c r="I166" i="12"/>
  <c r="G166" i="12"/>
  <c r="E166" i="12"/>
  <c r="C166" i="12"/>
  <c r="K165" i="12"/>
  <c r="I165" i="12"/>
  <c r="G165" i="12"/>
  <c r="E165" i="12"/>
  <c r="C165" i="12"/>
  <c r="K164" i="12"/>
  <c r="I164" i="12"/>
  <c r="G164" i="12"/>
  <c r="E164" i="12"/>
  <c r="C164" i="12"/>
  <c r="K163" i="12"/>
  <c r="I163" i="12"/>
  <c r="G163" i="12"/>
  <c r="E163" i="12"/>
  <c r="C163" i="12"/>
  <c r="K162" i="12"/>
  <c r="I162" i="12"/>
  <c r="G162" i="12"/>
  <c r="E162" i="12"/>
  <c r="C162" i="12"/>
  <c r="K161" i="12"/>
  <c r="I161" i="12"/>
  <c r="G161" i="12"/>
  <c r="E161" i="12"/>
  <c r="C161" i="12"/>
  <c r="K160" i="12"/>
  <c r="I160" i="12"/>
  <c r="G160" i="12"/>
  <c r="E160" i="12"/>
  <c r="C160" i="12"/>
  <c r="K159" i="12"/>
  <c r="I159" i="12"/>
  <c r="G159" i="12"/>
  <c r="E159" i="12"/>
  <c r="C159" i="12"/>
  <c r="K158" i="12"/>
  <c r="I158" i="12"/>
  <c r="G158" i="12"/>
  <c r="E158" i="12"/>
  <c r="C158" i="12"/>
  <c r="K157" i="12"/>
  <c r="I157" i="12"/>
  <c r="G157" i="12"/>
  <c r="E157" i="12"/>
  <c r="C157" i="12"/>
  <c r="K156" i="12"/>
  <c r="I156" i="12"/>
  <c r="G156" i="12"/>
  <c r="E156" i="12"/>
  <c r="C156" i="12"/>
  <c r="K155" i="12"/>
  <c r="I155" i="12"/>
  <c r="G155" i="12"/>
  <c r="E155" i="12"/>
  <c r="C155" i="12"/>
  <c r="K154" i="12"/>
  <c r="I154" i="12"/>
  <c r="G154" i="12"/>
  <c r="E154" i="12"/>
  <c r="C154" i="12"/>
  <c r="K153" i="12"/>
  <c r="I153" i="12"/>
  <c r="G153" i="12"/>
  <c r="E153" i="12"/>
  <c r="C153" i="12"/>
  <c r="K152" i="12"/>
  <c r="I152" i="12"/>
  <c r="G152" i="12"/>
  <c r="E152" i="12"/>
  <c r="C152" i="12"/>
  <c r="K151" i="12"/>
  <c r="I151" i="12"/>
  <c r="G151" i="12"/>
  <c r="E151" i="12"/>
  <c r="C151" i="12"/>
  <c r="K150" i="12"/>
  <c r="I150" i="12"/>
  <c r="G150" i="12"/>
  <c r="E150" i="12"/>
  <c r="C150" i="12"/>
  <c r="K149" i="12"/>
  <c r="I149" i="12"/>
  <c r="G149" i="12"/>
  <c r="E149" i="12"/>
  <c r="C149" i="12"/>
  <c r="K148" i="12"/>
  <c r="I148" i="12"/>
  <c r="G148" i="12"/>
  <c r="E148" i="12"/>
  <c r="C148" i="12"/>
  <c r="K147" i="12"/>
  <c r="I147" i="12"/>
  <c r="G147" i="12"/>
  <c r="E147" i="12"/>
  <c r="C147" i="12"/>
  <c r="K146" i="12"/>
  <c r="I146" i="12"/>
  <c r="G146" i="12"/>
  <c r="E146" i="12"/>
  <c r="C146" i="12"/>
  <c r="K145" i="12"/>
  <c r="I145" i="12"/>
  <c r="G145" i="12"/>
  <c r="E145" i="12"/>
  <c r="C145" i="12"/>
  <c r="K144" i="12"/>
  <c r="I144" i="12"/>
  <c r="G144" i="12"/>
  <c r="E144" i="12"/>
  <c r="C144" i="12"/>
  <c r="K143" i="12"/>
  <c r="I143" i="12"/>
  <c r="G143" i="12"/>
  <c r="E143" i="12"/>
  <c r="C143" i="12"/>
  <c r="K142" i="12"/>
  <c r="I142" i="12"/>
  <c r="G142" i="12"/>
  <c r="E142" i="12"/>
  <c r="C142" i="12"/>
  <c r="K141" i="12"/>
  <c r="I141" i="12"/>
  <c r="G141" i="12"/>
  <c r="E141" i="12"/>
  <c r="C141" i="12"/>
  <c r="K140" i="12"/>
  <c r="I140" i="12"/>
  <c r="G140" i="12"/>
  <c r="E140" i="12"/>
  <c r="C140" i="12"/>
  <c r="K139" i="12"/>
  <c r="I139" i="12"/>
  <c r="G139" i="12"/>
  <c r="E139" i="12"/>
  <c r="C139" i="12"/>
  <c r="K138" i="12"/>
  <c r="I138" i="12"/>
  <c r="G138" i="12"/>
  <c r="E138" i="12"/>
  <c r="C138" i="12"/>
  <c r="K137" i="12"/>
  <c r="I137" i="12"/>
  <c r="G137" i="12"/>
  <c r="E137" i="12"/>
  <c r="C137" i="12"/>
  <c r="K136" i="12"/>
  <c r="I136" i="12"/>
  <c r="G136" i="12"/>
  <c r="E136" i="12"/>
  <c r="C136" i="12"/>
  <c r="K135" i="12"/>
  <c r="I135" i="12"/>
  <c r="G135" i="12"/>
  <c r="E135" i="12"/>
  <c r="C135" i="12"/>
  <c r="K134" i="12"/>
  <c r="I134" i="12"/>
  <c r="G134" i="12"/>
  <c r="E134" i="12"/>
  <c r="C134" i="12"/>
  <c r="K133" i="12"/>
  <c r="I133" i="12"/>
  <c r="G133" i="12"/>
  <c r="E133" i="12"/>
  <c r="C133" i="12"/>
  <c r="K132" i="12"/>
  <c r="I132" i="12"/>
  <c r="G132" i="12"/>
  <c r="E132" i="12"/>
  <c r="C132" i="12"/>
  <c r="K131" i="12"/>
  <c r="I131" i="12"/>
  <c r="G131" i="12"/>
  <c r="E131" i="12"/>
  <c r="C131" i="12"/>
  <c r="K130" i="12"/>
  <c r="I130" i="12"/>
  <c r="G130" i="12"/>
  <c r="E130" i="12"/>
  <c r="C130" i="12"/>
  <c r="K129" i="12"/>
  <c r="I129" i="12"/>
  <c r="G129" i="12"/>
  <c r="E129" i="12"/>
  <c r="C129" i="12"/>
  <c r="K128" i="12"/>
  <c r="I128" i="12"/>
  <c r="G128" i="12"/>
  <c r="E128" i="12"/>
  <c r="C128" i="12"/>
  <c r="K127" i="12"/>
  <c r="I127" i="12"/>
  <c r="G127" i="12"/>
  <c r="E127" i="12"/>
  <c r="C127" i="12"/>
  <c r="K126" i="12"/>
  <c r="I126" i="12"/>
  <c r="G126" i="12"/>
  <c r="E126" i="12"/>
  <c r="C126" i="12"/>
  <c r="K125" i="12"/>
  <c r="I125" i="12"/>
  <c r="G125" i="12"/>
  <c r="E125" i="12"/>
  <c r="C125" i="12"/>
  <c r="K124" i="12"/>
  <c r="I124" i="12"/>
  <c r="G124" i="12"/>
  <c r="E124" i="12"/>
  <c r="C124" i="12"/>
  <c r="K123" i="12"/>
  <c r="I123" i="12"/>
  <c r="G123" i="12"/>
  <c r="E123" i="12"/>
  <c r="C123" i="12"/>
  <c r="K122" i="12"/>
  <c r="I122" i="12"/>
  <c r="G122" i="12"/>
  <c r="E122" i="12"/>
  <c r="C122" i="12"/>
  <c r="K121" i="12"/>
  <c r="I121" i="12"/>
  <c r="G121" i="12"/>
  <c r="E121" i="12"/>
  <c r="C121" i="12"/>
  <c r="K120" i="12"/>
  <c r="I120" i="12"/>
  <c r="G120" i="12"/>
  <c r="E120" i="12"/>
  <c r="C120" i="12"/>
  <c r="K119" i="12"/>
  <c r="I119" i="12"/>
  <c r="G119" i="12"/>
  <c r="E119" i="12"/>
  <c r="C119" i="12"/>
  <c r="K118" i="12"/>
  <c r="I118" i="12"/>
  <c r="G118" i="12"/>
  <c r="E118" i="12"/>
  <c r="C118" i="12"/>
  <c r="K117" i="12"/>
  <c r="I117" i="12"/>
  <c r="G117" i="12"/>
  <c r="E117" i="12"/>
  <c r="C117" i="12"/>
  <c r="K116" i="12"/>
  <c r="I116" i="12"/>
  <c r="G116" i="12"/>
  <c r="E116" i="12"/>
  <c r="C116" i="12"/>
  <c r="K115" i="12"/>
  <c r="I115" i="12"/>
  <c r="G115" i="12"/>
  <c r="E115" i="12"/>
  <c r="C115" i="12"/>
  <c r="K114" i="12"/>
  <c r="I114" i="12"/>
  <c r="G114" i="12"/>
  <c r="E114" i="12"/>
  <c r="C114" i="12"/>
  <c r="K113" i="12"/>
  <c r="I113" i="12"/>
  <c r="G113" i="12"/>
  <c r="E113" i="12"/>
  <c r="C113" i="12"/>
  <c r="K112" i="12"/>
  <c r="I112" i="12"/>
  <c r="G112" i="12"/>
  <c r="E112" i="12"/>
  <c r="C112" i="12"/>
  <c r="K111" i="12"/>
  <c r="I111" i="12"/>
  <c r="G111" i="12"/>
  <c r="E111" i="12"/>
  <c r="C111" i="12"/>
  <c r="K110" i="12"/>
  <c r="I110" i="12"/>
  <c r="G110" i="12"/>
  <c r="E110" i="12"/>
  <c r="C110" i="12"/>
  <c r="K109" i="12"/>
  <c r="I109" i="12"/>
  <c r="G109" i="12"/>
  <c r="E109" i="12"/>
  <c r="C109" i="12"/>
  <c r="K108" i="12"/>
  <c r="I108" i="12"/>
  <c r="G108" i="12"/>
  <c r="E108" i="12"/>
  <c r="C108" i="12"/>
  <c r="K107" i="12"/>
  <c r="I107" i="12"/>
  <c r="G107" i="12"/>
  <c r="E107" i="12"/>
  <c r="C107" i="12"/>
  <c r="K106" i="12"/>
  <c r="I106" i="12"/>
  <c r="G106" i="12"/>
  <c r="E106" i="12"/>
  <c r="C106" i="12"/>
  <c r="K105" i="12"/>
  <c r="I105" i="12"/>
  <c r="G105" i="12"/>
  <c r="E105" i="12"/>
  <c r="C105" i="12"/>
  <c r="K104" i="12"/>
  <c r="I104" i="12"/>
  <c r="G104" i="12"/>
  <c r="E104" i="12"/>
  <c r="C104" i="12"/>
  <c r="K103" i="12"/>
  <c r="I103" i="12"/>
  <c r="G103" i="12"/>
  <c r="E103" i="12"/>
  <c r="C103" i="12"/>
  <c r="K102" i="12"/>
  <c r="I102" i="12"/>
  <c r="G102" i="12"/>
  <c r="E102" i="12"/>
  <c r="C102" i="12"/>
  <c r="K101" i="12"/>
  <c r="I101" i="12"/>
  <c r="G101" i="12"/>
  <c r="E101" i="12"/>
  <c r="C101" i="12"/>
  <c r="K100" i="12"/>
  <c r="I100" i="12"/>
  <c r="G100" i="12"/>
  <c r="E100" i="12"/>
  <c r="C100" i="12"/>
  <c r="K99" i="12"/>
  <c r="I99" i="12"/>
  <c r="G99" i="12"/>
  <c r="E99" i="12"/>
  <c r="C99" i="12"/>
  <c r="K98" i="12"/>
  <c r="I98" i="12"/>
  <c r="G98" i="12"/>
  <c r="E98" i="12"/>
  <c r="C98" i="12"/>
  <c r="K97" i="12"/>
  <c r="I97" i="12"/>
  <c r="G97" i="12"/>
  <c r="E97" i="12"/>
  <c r="C97" i="12"/>
  <c r="K96" i="12"/>
  <c r="I96" i="12"/>
  <c r="G96" i="12"/>
  <c r="E96" i="12"/>
  <c r="C96" i="12"/>
  <c r="K95" i="12"/>
  <c r="I95" i="12"/>
  <c r="G95" i="12"/>
  <c r="E95" i="12"/>
  <c r="C95" i="12"/>
  <c r="K94" i="12"/>
  <c r="I94" i="12"/>
  <c r="G94" i="12"/>
  <c r="E94" i="12"/>
  <c r="C94" i="12"/>
  <c r="K93" i="12"/>
  <c r="I93" i="12"/>
  <c r="G93" i="12"/>
  <c r="E93" i="12"/>
  <c r="C93" i="12"/>
  <c r="K92" i="12"/>
  <c r="I92" i="12"/>
  <c r="G92" i="12"/>
  <c r="E92" i="12"/>
  <c r="C92" i="12"/>
  <c r="K91" i="12"/>
  <c r="I91" i="12"/>
  <c r="G91" i="12"/>
  <c r="E91" i="12"/>
  <c r="C91" i="12"/>
  <c r="K90" i="12"/>
  <c r="I90" i="12"/>
  <c r="G90" i="12"/>
  <c r="E90" i="12"/>
  <c r="C90" i="12"/>
  <c r="K89" i="12"/>
  <c r="I89" i="12"/>
  <c r="G89" i="12"/>
  <c r="E89" i="12"/>
  <c r="C89" i="12"/>
  <c r="K88" i="12"/>
  <c r="I88" i="12"/>
  <c r="G88" i="12"/>
  <c r="E88" i="12"/>
  <c r="C88" i="12"/>
  <c r="K87" i="12"/>
  <c r="I87" i="12"/>
  <c r="G87" i="12"/>
  <c r="E87" i="12"/>
  <c r="C87" i="12"/>
  <c r="K86" i="12"/>
  <c r="I86" i="12"/>
  <c r="G86" i="12"/>
  <c r="E86" i="12"/>
  <c r="C86" i="12"/>
  <c r="K85" i="12"/>
  <c r="I85" i="12"/>
  <c r="G85" i="12"/>
  <c r="E85" i="12"/>
  <c r="C85" i="12"/>
  <c r="K84" i="12"/>
  <c r="I84" i="12"/>
  <c r="G84" i="12"/>
  <c r="E84" i="12"/>
  <c r="C84" i="12"/>
  <c r="K83" i="12"/>
  <c r="I83" i="12"/>
  <c r="G83" i="12"/>
  <c r="E83" i="12"/>
  <c r="C83" i="12"/>
  <c r="K82" i="12"/>
  <c r="I82" i="12"/>
  <c r="G82" i="12"/>
  <c r="E82" i="12"/>
  <c r="C82" i="12"/>
  <c r="K81" i="12"/>
  <c r="I81" i="12"/>
  <c r="G81" i="12"/>
  <c r="E81" i="12"/>
  <c r="C81" i="12"/>
  <c r="K80" i="12"/>
  <c r="I80" i="12"/>
  <c r="G80" i="12"/>
  <c r="E80" i="12"/>
  <c r="C80" i="12"/>
  <c r="K79" i="12"/>
  <c r="I79" i="12"/>
  <c r="G79" i="12"/>
  <c r="E79" i="12"/>
  <c r="C79" i="12"/>
  <c r="K78" i="12"/>
  <c r="I78" i="12"/>
  <c r="G78" i="12"/>
  <c r="E78" i="12"/>
  <c r="C78" i="12"/>
  <c r="K77" i="12"/>
  <c r="I77" i="12"/>
  <c r="G77" i="12"/>
  <c r="E77" i="12"/>
  <c r="C77" i="12"/>
  <c r="K76" i="12"/>
  <c r="I76" i="12"/>
  <c r="G76" i="12"/>
  <c r="E76" i="12"/>
  <c r="C76" i="12"/>
  <c r="K75" i="12"/>
  <c r="I75" i="12"/>
  <c r="G75" i="12"/>
  <c r="E75" i="12"/>
  <c r="C75" i="12"/>
  <c r="K74" i="12"/>
  <c r="I74" i="12"/>
  <c r="G74" i="12"/>
  <c r="E74" i="12"/>
  <c r="C74" i="12"/>
  <c r="K73" i="12"/>
  <c r="I73" i="12"/>
  <c r="G73" i="12"/>
  <c r="E73" i="12"/>
  <c r="C73" i="12"/>
  <c r="K72" i="12"/>
  <c r="I72" i="12"/>
  <c r="G72" i="12"/>
  <c r="E72" i="12"/>
  <c r="C72" i="12"/>
  <c r="K71" i="12"/>
  <c r="I71" i="12"/>
  <c r="G71" i="12"/>
  <c r="E71" i="12"/>
  <c r="C71" i="12"/>
  <c r="K70" i="12"/>
  <c r="I70" i="12"/>
  <c r="G70" i="12"/>
  <c r="E70" i="12"/>
  <c r="C70" i="12"/>
  <c r="K69" i="12"/>
  <c r="I69" i="12"/>
  <c r="G69" i="12"/>
  <c r="E69" i="12"/>
  <c r="C69" i="12"/>
  <c r="K68" i="12"/>
  <c r="I68" i="12"/>
  <c r="G68" i="12"/>
  <c r="E68" i="12"/>
  <c r="C68" i="12"/>
  <c r="K67" i="12"/>
  <c r="I67" i="12"/>
  <c r="G67" i="12"/>
  <c r="E67" i="12"/>
  <c r="C67" i="12"/>
  <c r="K66" i="12"/>
  <c r="I66" i="12"/>
  <c r="G66" i="12"/>
  <c r="E66" i="12"/>
  <c r="C66" i="12"/>
  <c r="K65" i="12"/>
  <c r="I65" i="12"/>
  <c r="G65" i="12"/>
  <c r="E65" i="12"/>
  <c r="C65" i="12"/>
  <c r="K64" i="12"/>
  <c r="I64" i="12"/>
  <c r="G64" i="12"/>
  <c r="E64" i="12"/>
  <c r="C64" i="12"/>
  <c r="K63" i="12"/>
  <c r="I63" i="12"/>
  <c r="G63" i="12"/>
  <c r="E63" i="12"/>
  <c r="C63" i="12"/>
  <c r="K62" i="12"/>
  <c r="I62" i="12"/>
  <c r="G62" i="12"/>
  <c r="E62" i="12"/>
  <c r="C62" i="12"/>
  <c r="K61" i="12"/>
  <c r="I61" i="12"/>
  <c r="G61" i="12"/>
  <c r="E61" i="12"/>
  <c r="C61" i="12"/>
  <c r="K60" i="12"/>
  <c r="I60" i="12"/>
  <c r="G60" i="12"/>
  <c r="E60" i="12"/>
  <c r="C60" i="12"/>
  <c r="K59" i="12"/>
  <c r="I59" i="12"/>
  <c r="G59" i="12"/>
  <c r="E59" i="12"/>
  <c r="C59" i="12"/>
  <c r="K58" i="12"/>
  <c r="I58" i="12"/>
  <c r="G58" i="12"/>
  <c r="E58" i="12"/>
  <c r="C58" i="12"/>
  <c r="K57" i="12"/>
  <c r="I57" i="12"/>
  <c r="G57" i="12"/>
  <c r="E57" i="12"/>
  <c r="C57" i="12"/>
  <c r="K56" i="12"/>
  <c r="I56" i="12"/>
  <c r="G56" i="12"/>
  <c r="E56" i="12"/>
  <c r="C56" i="12"/>
  <c r="K55" i="12"/>
  <c r="I55" i="12"/>
  <c r="G55" i="12"/>
  <c r="E55" i="12"/>
  <c r="C55" i="12"/>
  <c r="K54" i="12"/>
  <c r="I54" i="12"/>
  <c r="G54" i="12"/>
  <c r="E54" i="12"/>
  <c r="C54" i="12"/>
  <c r="K53" i="12"/>
  <c r="I53" i="12"/>
  <c r="G53" i="12"/>
  <c r="E53" i="12"/>
  <c r="C53" i="12"/>
  <c r="K52" i="12"/>
  <c r="I52" i="12"/>
  <c r="G52" i="12"/>
  <c r="E52" i="12"/>
  <c r="C52" i="12"/>
  <c r="K51" i="12"/>
  <c r="I51" i="12"/>
  <c r="G51" i="12"/>
  <c r="E51" i="12"/>
  <c r="C51" i="12"/>
  <c r="K50" i="12"/>
  <c r="I50" i="12"/>
  <c r="G50" i="12"/>
  <c r="E50" i="12"/>
  <c r="C50" i="12"/>
  <c r="K49" i="12"/>
  <c r="I49" i="12"/>
  <c r="G49" i="12"/>
  <c r="E49" i="12"/>
  <c r="C49" i="12"/>
  <c r="K48" i="12"/>
  <c r="I48" i="12"/>
  <c r="G48" i="12"/>
  <c r="E48" i="12"/>
  <c r="C48" i="12"/>
  <c r="K47" i="12"/>
  <c r="I47" i="12"/>
  <c r="G47" i="12"/>
  <c r="E47" i="12"/>
  <c r="C47" i="12"/>
  <c r="K46" i="12"/>
  <c r="I46" i="12"/>
  <c r="G46" i="12"/>
  <c r="E46" i="12"/>
  <c r="C46" i="12"/>
  <c r="K45" i="12"/>
  <c r="I45" i="12"/>
  <c r="G45" i="12"/>
  <c r="E45" i="12"/>
  <c r="C45" i="12"/>
  <c r="K44" i="12"/>
  <c r="I44" i="12"/>
  <c r="G44" i="12"/>
  <c r="E44" i="12"/>
  <c r="C44" i="12"/>
  <c r="K43" i="12"/>
  <c r="I43" i="12"/>
  <c r="G43" i="12"/>
  <c r="E43" i="12"/>
  <c r="C43" i="12"/>
  <c r="K42" i="12"/>
  <c r="I42" i="12"/>
  <c r="G42" i="12"/>
  <c r="E42" i="12"/>
  <c r="C42" i="12"/>
  <c r="K41" i="12"/>
  <c r="I41" i="12"/>
  <c r="G41" i="12"/>
  <c r="E41" i="12"/>
  <c r="C41" i="12"/>
  <c r="K40" i="12"/>
  <c r="I40" i="12"/>
  <c r="G40" i="12"/>
  <c r="E40" i="12"/>
  <c r="C40" i="12"/>
  <c r="K39" i="12"/>
  <c r="I39" i="12"/>
  <c r="G39" i="12"/>
  <c r="E39" i="12"/>
  <c r="C39" i="12"/>
  <c r="K38" i="12"/>
  <c r="I38" i="12"/>
  <c r="G38" i="12"/>
  <c r="E38" i="12"/>
  <c r="C38" i="12"/>
  <c r="K37" i="12"/>
  <c r="I37" i="12"/>
  <c r="G37" i="12"/>
  <c r="E37" i="12"/>
  <c r="C37" i="12"/>
  <c r="AA36" i="12"/>
  <c r="K36" i="12"/>
  <c r="I36" i="12"/>
  <c r="G36" i="12"/>
  <c r="E36" i="12"/>
  <c r="C36" i="12"/>
  <c r="K35" i="12"/>
  <c r="I35" i="12"/>
  <c r="G35" i="12"/>
  <c r="E35" i="12"/>
  <c r="C35" i="12"/>
  <c r="K34" i="12"/>
  <c r="I34" i="12"/>
  <c r="G34" i="12"/>
  <c r="E34" i="12"/>
  <c r="C34" i="12"/>
  <c r="K33" i="12"/>
  <c r="I33" i="12"/>
  <c r="G33" i="12"/>
  <c r="E33" i="12"/>
  <c r="C33" i="12"/>
  <c r="K32" i="12"/>
  <c r="I32" i="12"/>
  <c r="G32" i="12"/>
  <c r="E32" i="12"/>
  <c r="C32" i="12"/>
  <c r="K31" i="12"/>
  <c r="I31" i="12"/>
  <c r="G31" i="12"/>
  <c r="E31" i="12"/>
  <c r="C31" i="12"/>
  <c r="K30" i="12"/>
  <c r="I30" i="12"/>
  <c r="G30" i="12"/>
  <c r="E30" i="12"/>
  <c r="C30" i="12"/>
  <c r="K29" i="12"/>
  <c r="I29" i="12"/>
  <c r="G29" i="12"/>
  <c r="E29" i="12"/>
  <c r="C29" i="12"/>
  <c r="K28" i="12"/>
  <c r="I28" i="12"/>
  <c r="G28" i="12"/>
  <c r="E28" i="12"/>
  <c r="C28" i="12"/>
  <c r="K27" i="12"/>
  <c r="I27" i="12"/>
  <c r="G27" i="12"/>
  <c r="E27" i="12"/>
  <c r="C27" i="12"/>
  <c r="K26" i="12"/>
  <c r="I26" i="12"/>
  <c r="G26" i="12"/>
  <c r="E26" i="12"/>
  <c r="C26" i="12"/>
  <c r="K25" i="12"/>
  <c r="I25" i="12"/>
  <c r="G25" i="12"/>
  <c r="E25" i="12"/>
  <c r="C25" i="12"/>
  <c r="K24" i="12"/>
  <c r="I24" i="12"/>
  <c r="G24" i="12"/>
  <c r="E24" i="12"/>
  <c r="C24" i="12"/>
  <c r="T24" i="12" s="1"/>
  <c r="AA23" i="12"/>
  <c r="K23" i="12"/>
  <c r="I23" i="12"/>
  <c r="W23" i="12" s="1"/>
  <c r="G23" i="12"/>
  <c r="E23" i="12"/>
  <c r="C23" i="12"/>
  <c r="AA22" i="12"/>
  <c r="K22" i="12"/>
  <c r="I22" i="12"/>
  <c r="G22" i="12"/>
  <c r="V22" i="12" s="1"/>
  <c r="E22" i="12"/>
  <c r="C22" i="12"/>
  <c r="AA21" i="12"/>
  <c r="K21" i="12"/>
  <c r="I21" i="12"/>
  <c r="G21" i="12"/>
  <c r="E21" i="12"/>
  <c r="U21" i="12" s="1"/>
  <c r="C21" i="12"/>
  <c r="AA20" i="12"/>
  <c r="K20" i="12"/>
  <c r="I20" i="12"/>
  <c r="G20" i="12"/>
  <c r="E20" i="12"/>
  <c r="C20" i="12"/>
  <c r="AA19" i="12"/>
  <c r="K19" i="12"/>
  <c r="I19" i="12"/>
  <c r="G19" i="12"/>
  <c r="E19" i="12"/>
  <c r="C19" i="12"/>
  <c r="K18" i="12"/>
  <c r="I18" i="12"/>
  <c r="G18" i="12"/>
  <c r="E18" i="12"/>
  <c r="U18" i="12" s="1"/>
  <c r="C18" i="12"/>
  <c r="K17" i="12"/>
  <c r="X17" i="12" s="1"/>
  <c r="I17" i="12"/>
  <c r="G17" i="12"/>
  <c r="E17" i="12"/>
  <c r="C17" i="12"/>
  <c r="T17" i="12" s="1"/>
  <c r="K16" i="12"/>
  <c r="I16" i="12"/>
  <c r="G16" i="12"/>
  <c r="V16" i="12" s="1"/>
  <c r="E16" i="12"/>
  <c r="C16" i="12"/>
  <c r="T15" i="12"/>
  <c r="K15" i="12"/>
  <c r="I15" i="12"/>
  <c r="G15" i="12"/>
  <c r="E15" i="12"/>
  <c r="U15" i="12" s="1"/>
  <c r="C15" i="12"/>
  <c r="T14" i="12"/>
  <c r="K14" i="12"/>
  <c r="I14" i="12"/>
  <c r="G14" i="12"/>
  <c r="E14" i="12"/>
  <c r="C14" i="12"/>
  <c r="K13" i="12"/>
  <c r="X13" i="12" s="1"/>
  <c r="I13" i="12"/>
  <c r="G13" i="12"/>
  <c r="E13" i="12"/>
  <c r="C13" i="12"/>
  <c r="T13" i="12" s="1"/>
  <c r="K12" i="12"/>
  <c r="I12" i="12"/>
  <c r="G12" i="12"/>
  <c r="V12" i="12" s="1"/>
  <c r="E12" i="12"/>
  <c r="C12" i="12"/>
  <c r="K11" i="12"/>
  <c r="X11" i="12" s="1"/>
  <c r="I11" i="12"/>
  <c r="G11" i="12"/>
  <c r="E11" i="12"/>
  <c r="C11" i="12"/>
  <c r="T11" i="12" s="1"/>
  <c r="K10" i="12"/>
  <c r="I10" i="12"/>
  <c r="W10" i="12" s="1"/>
  <c r="G10" i="12"/>
  <c r="V10" i="12" s="1"/>
  <c r="E10" i="12"/>
  <c r="C10" i="12"/>
  <c r="T9" i="12"/>
  <c r="K9" i="12"/>
  <c r="I9" i="12"/>
  <c r="G9" i="12"/>
  <c r="E9" i="12"/>
  <c r="U9" i="12" s="1"/>
  <c r="C9" i="12"/>
  <c r="K8" i="12"/>
  <c r="X8" i="12" s="1"/>
  <c r="I8" i="12"/>
  <c r="W8" i="12" s="1"/>
  <c r="G8" i="12"/>
  <c r="E8" i="12"/>
  <c r="C8" i="12"/>
  <c r="T8" i="12" s="1"/>
  <c r="K7" i="12"/>
  <c r="I7" i="12"/>
  <c r="G7" i="12"/>
  <c r="E7" i="12"/>
  <c r="C7" i="12"/>
  <c r="O6" i="12"/>
  <c r="N6" i="12"/>
  <c r="R6" i="12"/>
  <c r="Q6" i="12"/>
  <c r="P6" i="12"/>
  <c r="X29" i="12"/>
  <c r="W27" i="12"/>
  <c r="V30" i="12"/>
  <c r="T31" i="12"/>
  <c r="AA27" i="11" a="1"/>
  <c r="AA27" i="11" s="1"/>
  <c r="AA26" i="11" a="1"/>
  <c r="AA26" i="11" s="1"/>
  <c r="AA16" i="11"/>
  <c r="AA15" i="11"/>
  <c r="AA14" i="11"/>
  <c r="AA13" i="11"/>
  <c r="AA12" i="11"/>
  <c r="AA3" i="11" a="1"/>
  <c r="AA3" i="11" s="1"/>
  <c r="AD3" i="11"/>
  <c r="AC4" i="11"/>
  <c r="AB5" i="11"/>
  <c r="AA6" i="11"/>
  <c r="AE6" i="11"/>
  <c r="AD7" i="11"/>
  <c r="R4" i="11"/>
  <c r="R3" i="11"/>
  <c r="Q4" i="11"/>
  <c r="Q3" i="11"/>
  <c r="P4" i="11"/>
  <c r="P3" i="11"/>
  <c r="O4" i="11"/>
  <c r="O3" i="11"/>
  <c r="N4" i="11"/>
  <c r="N3" i="11"/>
  <c r="Y1" i="8"/>
  <c r="AA9" i="8" s="1"/>
  <c r="AA28" i="8" s="1"/>
  <c r="Y1" i="11"/>
  <c r="AA9" i="11" s="1"/>
  <c r="AA28" i="11" s="1"/>
  <c r="K352" i="11"/>
  <c r="I352" i="11"/>
  <c r="G352" i="11"/>
  <c r="E352" i="11"/>
  <c r="C352" i="11"/>
  <c r="K351" i="11"/>
  <c r="I351" i="11"/>
  <c r="G351" i="11"/>
  <c r="E351" i="11"/>
  <c r="C351" i="11"/>
  <c r="K350" i="11"/>
  <c r="I350" i="11"/>
  <c r="G350" i="11"/>
  <c r="E350" i="11"/>
  <c r="C350" i="11"/>
  <c r="K349" i="11"/>
  <c r="I349" i="11"/>
  <c r="G349" i="11"/>
  <c r="E349" i="11"/>
  <c r="C349" i="11"/>
  <c r="K348" i="11"/>
  <c r="I348" i="11"/>
  <c r="G348" i="11"/>
  <c r="E348" i="11"/>
  <c r="C348" i="11"/>
  <c r="K347" i="11"/>
  <c r="I347" i="11"/>
  <c r="G347" i="11"/>
  <c r="E347" i="11"/>
  <c r="C347" i="11"/>
  <c r="K346" i="11"/>
  <c r="I346" i="11"/>
  <c r="G346" i="11"/>
  <c r="E346" i="11"/>
  <c r="C346" i="11"/>
  <c r="K345" i="11"/>
  <c r="I345" i="11"/>
  <c r="G345" i="11"/>
  <c r="E345" i="11"/>
  <c r="C345" i="11"/>
  <c r="K344" i="11"/>
  <c r="I344" i="11"/>
  <c r="G344" i="11"/>
  <c r="E344" i="11"/>
  <c r="C344" i="11"/>
  <c r="K343" i="11"/>
  <c r="I343" i="11"/>
  <c r="G343" i="11"/>
  <c r="E343" i="11"/>
  <c r="C343" i="11"/>
  <c r="K342" i="11"/>
  <c r="I342" i="11"/>
  <c r="G342" i="11"/>
  <c r="E342" i="11"/>
  <c r="C342" i="11"/>
  <c r="K341" i="11"/>
  <c r="I341" i="11"/>
  <c r="G341" i="11"/>
  <c r="E341" i="11"/>
  <c r="C341" i="11"/>
  <c r="K340" i="11"/>
  <c r="I340" i="11"/>
  <c r="G340" i="11"/>
  <c r="E340" i="11"/>
  <c r="C340" i="11"/>
  <c r="K339" i="11"/>
  <c r="I339" i="11"/>
  <c r="G339" i="11"/>
  <c r="E339" i="11"/>
  <c r="C339" i="11"/>
  <c r="K338" i="11"/>
  <c r="I338" i="11"/>
  <c r="G338" i="11"/>
  <c r="E338" i="11"/>
  <c r="C338" i="11"/>
  <c r="K337" i="11"/>
  <c r="I337" i="11"/>
  <c r="G337" i="11"/>
  <c r="E337" i="11"/>
  <c r="C337" i="11"/>
  <c r="K336" i="11"/>
  <c r="I336" i="11"/>
  <c r="G336" i="11"/>
  <c r="E336" i="11"/>
  <c r="C336" i="11"/>
  <c r="K335" i="11"/>
  <c r="I335" i="11"/>
  <c r="G335" i="11"/>
  <c r="E335" i="11"/>
  <c r="C335" i="11"/>
  <c r="K334" i="11"/>
  <c r="I334" i="11"/>
  <c r="G334" i="11"/>
  <c r="E334" i="11"/>
  <c r="C334" i="11"/>
  <c r="K333" i="11"/>
  <c r="I333" i="11"/>
  <c r="G333" i="11"/>
  <c r="E333" i="11"/>
  <c r="C333" i="11"/>
  <c r="K332" i="11"/>
  <c r="I332" i="11"/>
  <c r="G332" i="11"/>
  <c r="E332" i="11"/>
  <c r="C332" i="11"/>
  <c r="K331" i="11"/>
  <c r="I331" i="11"/>
  <c r="G331" i="11"/>
  <c r="E331" i="11"/>
  <c r="C331" i="11"/>
  <c r="K330" i="11"/>
  <c r="I330" i="11"/>
  <c r="G330" i="11"/>
  <c r="E330" i="11"/>
  <c r="C330" i="11"/>
  <c r="K329" i="11"/>
  <c r="I329" i="11"/>
  <c r="G329" i="11"/>
  <c r="E329" i="11"/>
  <c r="C329" i="11"/>
  <c r="K328" i="11"/>
  <c r="I328" i="11"/>
  <c r="G328" i="11"/>
  <c r="E328" i="11"/>
  <c r="C328" i="11"/>
  <c r="K327" i="11"/>
  <c r="I327" i="11"/>
  <c r="G327" i="11"/>
  <c r="E327" i="11"/>
  <c r="C327" i="11"/>
  <c r="K326" i="11"/>
  <c r="I326" i="11"/>
  <c r="G326" i="11"/>
  <c r="E326" i="11"/>
  <c r="C326" i="11"/>
  <c r="K325" i="11"/>
  <c r="I325" i="11"/>
  <c r="G325" i="11"/>
  <c r="E325" i="11"/>
  <c r="C325" i="11"/>
  <c r="K324" i="11"/>
  <c r="I324" i="11"/>
  <c r="G324" i="11"/>
  <c r="E324" i="11"/>
  <c r="C324" i="11"/>
  <c r="K323" i="11"/>
  <c r="I323" i="11"/>
  <c r="G323" i="11"/>
  <c r="E323" i="11"/>
  <c r="C323" i="11"/>
  <c r="K322" i="11"/>
  <c r="I322" i="11"/>
  <c r="G322" i="11"/>
  <c r="E322" i="11"/>
  <c r="C322" i="11"/>
  <c r="K321" i="11"/>
  <c r="I321" i="11"/>
  <c r="G321" i="11"/>
  <c r="E321" i="11"/>
  <c r="C321" i="11"/>
  <c r="K320" i="11"/>
  <c r="I320" i="11"/>
  <c r="G320" i="11"/>
  <c r="E320" i="11"/>
  <c r="C320" i="11"/>
  <c r="K319" i="11"/>
  <c r="I319" i="11"/>
  <c r="G319" i="11"/>
  <c r="E319" i="11"/>
  <c r="C319" i="11"/>
  <c r="K318" i="11"/>
  <c r="I318" i="11"/>
  <c r="G318" i="11"/>
  <c r="E318" i="11"/>
  <c r="C318" i="11"/>
  <c r="K317" i="11"/>
  <c r="I317" i="11"/>
  <c r="G317" i="11"/>
  <c r="E317" i="11"/>
  <c r="C317" i="11"/>
  <c r="K316" i="11"/>
  <c r="I316" i="11"/>
  <c r="G316" i="11"/>
  <c r="E316" i="11"/>
  <c r="C316" i="11"/>
  <c r="K315" i="11"/>
  <c r="I315" i="11"/>
  <c r="G315" i="11"/>
  <c r="E315" i="11"/>
  <c r="C315" i="11"/>
  <c r="K314" i="11"/>
  <c r="I314" i="11"/>
  <c r="G314" i="11"/>
  <c r="E314" i="11"/>
  <c r="C314" i="11"/>
  <c r="K313" i="11"/>
  <c r="I313" i="11"/>
  <c r="G313" i="11"/>
  <c r="E313" i="11"/>
  <c r="C313" i="11"/>
  <c r="K312" i="11"/>
  <c r="I312" i="11"/>
  <c r="G312" i="11"/>
  <c r="E312" i="11"/>
  <c r="C312" i="11"/>
  <c r="K311" i="11"/>
  <c r="I311" i="11"/>
  <c r="G311" i="11"/>
  <c r="E311" i="11"/>
  <c r="C311" i="11"/>
  <c r="K310" i="11"/>
  <c r="I310" i="11"/>
  <c r="G310" i="11"/>
  <c r="E310" i="11"/>
  <c r="C310" i="11"/>
  <c r="K309" i="11"/>
  <c r="I309" i="11"/>
  <c r="G309" i="11"/>
  <c r="E309" i="11"/>
  <c r="C309" i="11"/>
  <c r="K308" i="11"/>
  <c r="I308" i="11"/>
  <c r="G308" i="11"/>
  <c r="E308" i="11"/>
  <c r="C308" i="11"/>
  <c r="K307" i="11"/>
  <c r="I307" i="11"/>
  <c r="G307" i="11"/>
  <c r="E307" i="11"/>
  <c r="C307" i="11"/>
  <c r="K306" i="11"/>
  <c r="I306" i="11"/>
  <c r="G306" i="11"/>
  <c r="E306" i="11"/>
  <c r="C306" i="11"/>
  <c r="K305" i="11"/>
  <c r="I305" i="11"/>
  <c r="G305" i="11"/>
  <c r="E305" i="11"/>
  <c r="C305" i="11"/>
  <c r="K304" i="11"/>
  <c r="I304" i="11"/>
  <c r="G304" i="11"/>
  <c r="E304" i="11"/>
  <c r="C304" i="11"/>
  <c r="K303" i="11"/>
  <c r="I303" i="11"/>
  <c r="G303" i="11"/>
  <c r="E303" i="11"/>
  <c r="C303" i="11"/>
  <c r="K302" i="11"/>
  <c r="I302" i="11"/>
  <c r="G302" i="11"/>
  <c r="E302" i="11"/>
  <c r="C302" i="11"/>
  <c r="K301" i="11"/>
  <c r="I301" i="11"/>
  <c r="G301" i="11"/>
  <c r="E301" i="11"/>
  <c r="C301" i="11"/>
  <c r="K300" i="11"/>
  <c r="I300" i="11"/>
  <c r="G300" i="11"/>
  <c r="E300" i="11"/>
  <c r="C300" i="11"/>
  <c r="K299" i="11"/>
  <c r="I299" i="11"/>
  <c r="G299" i="11"/>
  <c r="E299" i="11"/>
  <c r="C299" i="11"/>
  <c r="K298" i="11"/>
  <c r="I298" i="11"/>
  <c r="G298" i="11"/>
  <c r="E298" i="11"/>
  <c r="C298" i="11"/>
  <c r="K297" i="11"/>
  <c r="I297" i="11"/>
  <c r="G297" i="11"/>
  <c r="E297" i="11"/>
  <c r="C297" i="11"/>
  <c r="K296" i="11"/>
  <c r="I296" i="11"/>
  <c r="G296" i="11"/>
  <c r="E296" i="11"/>
  <c r="C296" i="11"/>
  <c r="K295" i="11"/>
  <c r="I295" i="11"/>
  <c r="G295" i="11"/>
  <c r="E295" i="11"/>
  <c r="C295" i="11"/>
  <c r="K294" i="11"/>
  <c r="I294" i="11"/>
  <c r="G294" i="11"/>
  <c r="E294" i="11"/>
  <c r="C294" i="11"/>
  <c r="K293" i="11"/>
  <c r="I293" i="11"/>
  <c r="G293" i="11"/>
  <c r="E293" i="11"/>
  <c r="C293" i="11"/>
  <c r="K292" i="11"/>
  <c r="I292" i="11"/>
  <c r="G292" i="11"/>
  <c r="E292" i="11"/>
  <c r="C292" i="11"/>
  <c r="K291" i="11"/>
  <c r="I291" i="11"/>
  <c r="G291" i="11"/>
  <c r="E291" i="11"/>
  <c r="C291" i="11"/>
  <c r="K290" i="11"/>
  <c r="I290" i="11"/>
  <c r="G290" i="11"/>
  <c r="E290" i="11"/>
  <c r="C290" i="11"/>
  <c r="K289" i="11"/>
  <c r="I289" i="11"/>
  <c r="G289" i="11"/>
  <c r="E289" i="11"/>
  <c r="C289" i="11"/>
  <c r="K288" i="11"/>
  <c r="I288" i="11"/>
  <c r="G288" i="11"/>
  <c r="E288" i="11"/>
  <c r="C288" i="11"/>
  <c r="K287" i="11"/>
  <c r="I287" i="11"/>
  <c r="G287" i="11"/>
  <c r="E287" i="11"/>
  <c r="C287" i="11"/>
  <c r="K286" i="11"/>
  <c r="I286" i="11"/>
  <c r="G286" i="11"/>
  <c r="E286" i="11"/>
  <c r="C286" i="11"/>
  <c r="K285" i="11"/>
  <c r="I285" i="11"/>
  <c r="G285" i="11"/>
  <c r="E285" i="11"/>
  <c r="C285" i="11"/>
  <c r="K284" i="11"/>
  <c r="I284" i="11"/>
  <c r="G284" i="11"/>
  <c r="E284" i="11"/>
  <c r="C284" i="11"/>
  <c r="K283" i="11"/>
  <c r="I283" i="11"/>
  <c r="G283" i="11"/>
  <c r="E283" i="11"/>
  <c r="C283" i="11"/>
  <c r="K282" i="11"/>
  <c r="I282" i="11"/>
  <c r="G282" i="11"/>
  <c r="E282" i="11"/>
  <c r="C282" i="11"/>
  <c r="K281" i="11"/>
  <c r="I281" i="11"/>
  <c r="G281" i="11"/>
  <c r="E281" i="11"/>
  <c r="C281" i="11"/>
  <c r="K280" i="11"/>
  <c r="I280" i="11"/>
  <c r="G280" i="11"/>
  <c r="E280" i="11"/>
  <c r="C280" i="11"/>
  <c r="K279" i="11"/>
  <c r="I279" i="11"/>
  <c r="G279" i="11"/>
  <c r="E279" i="11"/>
  <c r="C279" i="11"/>
  <c r="K278" i="11"/>
  <c r="I278" i="11"/>
  <c r="G278" i="11"/>
  <c r="E278" i="11"/>
  <c r="C278" i="11"/>
  <c r="K277" i="11"/>
  <c r="I277" i="11"/>
  <c r="G277" i="11"/>
  <c r="E277" i="11"/>
  <c r="C277" i="11"/>
  <c r="K276" i="11"/>
  <c r="I276" i="11"/>
  <c r="G276" i="11"/>
  <c r="E276" i="11"/>
  <c r="C276" i="11"/>
  <c r="K275" i="11"/>
  <c r="I275" i="11"/>
  <c r="G275" i="11"/>
  <c r="E275" i="11"/>
  <c r="C275" i="11"/>
  <c r="K274" i="11"/>
  <c r="I274" i="11"/>
  <c r="G274" i="11"/>
  <c r="E274" i="11"/>
  <c r="C274" i="11"/>
  <c r="K273" i="11"/>
  <c r="I273" i="11"/>
  <c r="G273" i="11"/>
  <c r="E273" i="11"/>
  <c r="C273" i="11"/>
  <c r="K272" i="11"/>
  <c r="I272" i="11"/>
  <c r="G272" i="11"/>
  <c r="E272" i="11"/>
  <c r="C272" i="11"/>
  <c r="K271" i="11"/>
  <c r="I271" i="11"/>
  <c r="G271" i="11"/>
  <c r="E271" i="11"/>
  <c r="C271" i="11"/>
  <c r="K270" i="11"/>
  <c r="I270" i="11"/>
  <c r="G270" i="11"/>
  <c r="E270" i="11"/>
  <c r="C270" i="11"/>
  <c r="K269" i="11"/>
  <c r="I269" i="11"/>
  <c r="G269" i="11"/>
  <c r="E269" i="11"/>
  <c r="C269" i="11"/>
  <c r="K268" i="11"/>
  <c r="I268" i="11"/>
  <c r="G268" i="11"/>
  <c r="E268" i="11"/>
  <c r="C268" i="11"/>
  <c r="K267" i="11"/>
  <c r="I267" i="11"/>
  <c r="G267" i="11"/>
  <c r="E267" i="11"/>
  <c r="C267" i="11"/>
  <c r="K266" i="11"/>
  <c r="I266" i="11"/>
  <c r="G266" i="11"/>
  <c r="E266" i="11"/>
  <c r="C266" i="11"/>
  <c r="K265" i="11"/>
  <c r="I265" i="11"/>
  <c r="G265" i="11"/>
  <c r="E265" i="11"/>
  <c r="C265" i="11"/>
  <c r="K264" i="11"/>
  <c r="I264" i="11"/>
  <c r="G264" i="11"/>
  <c r="E264" i="11"/>
  <c r="C264" i="11"/>
  <c r="K263" i="11"/>
  <c r="I263" i="11"/>
  <c r="G263" i="11"/>
  <c r="E263" i="11"/>
  <c r="C263" i="11"/>
  <c r="K262" i="11"/>
  <c r="I262" i="11"/>
  <c r="G262" i="11"/>
  <c r="E262" i="11"/>
  <c r="C262" i="11"/>
  <c r="K261" i="11"/>
  <c r="I261" i="11"/>
  <c r="G261" i="11"/>
  <c r="E261" i="11"/>
  <c r="C261" i="11"/>
  <c r="K260" i="11"/>
  <c r="I260" i="11"/>
  <c r="G260" i="11"/>
  <c r="E260" i="11"/>
  <c r="C260" i="11"/>
  <c r="K259" i="11"/>
  <c r="I259" i="11"/>
  <c r="G259" i="11"/>
  <c r="E259" i="11"/>
  <c r="C259" i="11"/>
  <c r="K258" i="11"/>
  <c r="I258" i="11"/>
  <c r="G258" i="11"/>
  <c r="E258" i="11"/>
  <c r="C258" i="11"/>
  <c r="K257" i="11"/>
  <c r="I257" i="11"/>
  <c r="G257" i="11"/>
  <c r="E257" i="11"/>
  <c r="C257" i="11"/>
  <c r="K256" i="11"/>
  <c r="I256" i="11"/>
  <c r="G256" i="11"/>
  <c r="E256" i="11"/>
  <c r="C256" i="11"/>
  <c r="K255" i="11"/>
  <c r="I255" i="11"/>
  <c r="G255" i="11"/>
  <c r="E255" i="11"/>
  <c r="C255" i="11"/>
  <c r="K254" i="11"/>
  <c r="I254" i="11"/>
  <c r="G254" i="11"/>
  <c r="E254" i="11"/>
  <c r="C254" i="11"/>
  <c r="K253" i="11"/>
  <c r="I253" i="11"/>
  <c r="G253" i="11"/>
  <c r="E253" i="11"/>
  <c r="C253" i="11"/>
  <c r="K252" i="11"/>
  <c r="I252" i="11"/>
  <c r="G252" i="11"/>
  <c r="E252" i="11"/>
  <c r="C252" i="11"/>
  <c r="K251" i="11"/>
  <c r="I251" i="11"/>
  <c r="G251" i="11"/>
  <c r="E251" i="11"/>
  <c r="C251" i="11"/>
  <c r="K250" i="11"/>
  <c r="I250" i="11"/>
  <c r="G250" i="11"/>
  <c r="E250" i="11"/>
  <c r="C250" i="11"/>
  <c r="K249" i="11"/>
  <c r="I249" i="11"/>
  <c r="G249" i="11"/>
  <c r="E249" i="11"/>
  <c r="C249" i="11"/>
  <c r="K248" i="11"/>
  <c r="I248" i="11"/>
  <c r="G248" i="11"/>
  <c r="E248" i="11"/>
  <c r="C248" i="11"/>
  <c r="K247" i="11"/>
  <c r="I247" i="11"/>
  <c r="G247" i="11"/>
  <c r="E247" i="11"/>
  <c r="C247" i="11"/>
  <c r="K246" i="11"/>
  <c r="I246" i="11"/>
  <c r="G246" i="11"/>
  <c r="E246" i="11"/>
  <c r="C246" i="11"/>
  <c r="K245" i="11"/>
  <c r="I245" i="11"/>
  <c r="G245" i="11"/>
  <c r="E245" i="11"/>
  <c r="C245" i="11"/>
  <c r="K244" i="11"/>
  <c r="I244" i="11"/>
  <c r="G244" i="11"/>
  <c r="E244" i="11"/>
  <c r="C244" i="11"/>
  <c r="K243" i="11"/>
  <c r="I243" i="11"/>
  <c r="G243" i="11"/>
  <c r="E243" i="11"/>
  <c r="C243" i="11"/>
  <c r="K242" i="11"/>
  <c r="I242" i="11"/>
  <c r="G242" i="11"/>
  <c r="E242" i="11"/>
  <c r="C242" i="11"/>
  <c r="K241" i="11"/>
  <c r="I241" i="11"/>
  <c r="G241" i="11"/>
  <c r="E241" i="11"/>
  <c r="C241" i="11"/>
  <c r="K240" i="11"/>
  <c r="I240" i="11"/>
  <c r="G240" i="11"/>
  <c r="E240" i="11"/>
  <c r="C240" i="11"/>
  <c r="K239" i="11"/>
  <c r="I239" i="11"/>
  <c r="G239" i="11"/>
  <c r="E239" i="11"/>
  <c r="C239" i="11"/>
  <c r="K238" i="11"/>
  <c r="I238" i="11"/>
  <c r="G238" i="11"/>
  <c r="E238" i="11"/>
  <c r="C238" i="11"/>
  <c r="K237" i="11"/>
  <c r="I237" i="11"/>
  <c r="G237" i="11"/>
  <c r="E237" i="11"/>
  <c r="C237" i="11"/>
  <c r="K236" i="11"/>
  <c r="I236" i="11"/>
  <c r="G236" i="11"/>
  <c r="E236" i="11"/>
  <c r="C236" i="11"/>
  <c r="K235" i="11"/>
  <c r="I235" i="11"/>
  <c r="G235" i="11"/>
  <c r="E235" i="11"/>
  <c r="C235" i="11"/>
  <c r="K234" i="11"/>
  <c r="I234" i="11"/>
  <c r="G234" i="11"/>
  <c r="E234" i="11"/>
  <c r="C234" i="11"/>
  <c r="K233" i="11"/>
  <c r="I233" i="11"/>
  <c r="G233" i="11"/>
  <c r="E233" i="11"/>
  <c r="C233" i="11"/>
  <c r="K232" i="11"/>
  <c r="I232" i="11"/>
  <c r="G232" i="11"/>
  <c r="E232" i="11"/>
  <c r="C232" i="11"/>
  <c r="K231" i="11"/>
  <c r="I231" i="11"/>
  <c r="G231" i="11"/>
  <c r="E231" i="11"/>
  <c r="C231" i="11"/>
  <c r="K230" i="11"/>
  <c r="I230" i="11"/>
  <c r="G230" i="11"/>
  <c r="E230" i="11"/>
  <c r="C230" i="11"/>
  <c r="K229" i="11"/>
  <c r="I229" i="11"/>
  <c r="G229" i="11"/>
  <c r="E229" i="11"/>
  <c r="C229" i="11"/>
  <c r="K228" i="11"/>
  <c r="I228" i="11"/>
  <c r="G228" i="11"/>
  <c r="E228" i="11"/>
  <c r="C228" i="11"/>
  <c r="K227" i="11"/>
  <c r="I227" i="11"/>
  <c r="G227" i="11"/>
  <c r="E227" i="11"/>
  <c r="C227" i="11"/>
  <c r="K226" i="11"/>
  <c r="I226" i="11"/>
  <c r="G226" i="11"/>
  <c r="E226" i="11"/>
  <c r="C226" i="11"/>
  <c r="K225" i="11"/>
  <c r="I225" i="11"/>
  <c r="G225" i="11"/>
  <c r="E225" i="11"/>
  <c r="C225" i="11"/>
  <c r="K224" i="11"/>
  <c r="I224" i="11"/>
  <c r="G224" i="11"/>
  <c r="E224" i="11"/>
  <c r="C224" i="11"/>
  <c r="K223" i="11"/>
  <c r="I223" i="11"/>
  <c r="G223" i="11"/>
  <c r="E223" i="11"/>
  <c r="C223" i="11"/>
  <c r="K222" i="11"/>
  <c r="I222" i="11"/>
  <c r="G222" i="11"/>
  <c r="E222" i="11"/>
  <c r="C222" i="11"/>
  <c r="K221" i="11"/>
  <c r="I221" i="11"/>
  <c r="G221" i="11"/>
  <c r="E221" i="11"/>
  <c r="C221" i="11"/>
  <c r="K220" i="11"/>
  <c r="I220" i="11"/>
  <c r="G220" i="11"/>
  <c r="E220" i="11"/>
  <c r="C220" i="11"/>
  <c r="K219" i="11"/>
  <c r="I219" i="11"/>
  <c r="G219" i="11"/>
  <c r="E219" i="11"/>
  <c r="C219" i="11"/>
  <c r="K218" i="11"/>
  <c r="I218" i="11"/>
  <c r="G218" i="11"/>
  <c r="E218" i="11"/>
  <c r="C218" i="11"/>
  <c r="K217" i="11"/>
  <c r="I217" i="11"/>
  <c r="G217" i="11"/>
  <c r="E217" i="11"/>
  <c r="C217" i="11"/>
  <c r="K216" i="11"/>
  <c r="I216" i="11"/>
  <c r="G216" i="11"/>
  <c r="E216" i="11"/>
  <c r="C216" i="11"/>
  <c r="K215" i="11"/>
  <c r="I215" i="11"/>
  <c r="G215" i="11"/>
  <c r="E215" i="11"/>
  <c r="C215" i="11"/>
  <c r="K214" i="11"/>
  <c r="I214" i="11"/>
  <c r="G214" i="11"/>
  <c r="E214" i="11"/>
  <c r="C214" i="11"/>
  <c r="K213" i="11"/>
  <c r="I213" i="11"/>
  <c r="G213" i="11"/>
  <c r="E213" i="11"/>
  <c r="C213" i="11"/>
  <c r="K212" i="11"/>
  <c r="I212" i="11"/>
  <c r="G212" i="11"/>
  <c r="E212" i="11"/>
  <c r="C212" i="11"/>
  <c r="K211" i="11"/>
  <c r="I211" i="11"/>
  <c r="G211" i="11"/>
  <c r="E211" i="11"/>
  <c r="C211" i="11"/>
  <c r="K210" i="11"/>
  <c r="I210" i="11"/>
  <c r="G210" i="11"/>
  <c r="E210" i="11"/>
  <c r="C210" i="11"/>
  <c r="K209" i="11"/>
  <c r="I209" i="11"/>
  <c r="G209" i="11"/>
  <c r="E209" i="11"/>
  <c r="C209" i="11"/>
  <c r="K208" i="11"/>
  <c r="I208" i="11"/>
  <c r="G208" i="11"/>
  <c r="E208" i="11"/>
  <c r="C208" i="11"/>
  <c r="K207" i="11"/>
  <c r="I207" i="11"/>
  <c r="G207" i="11"/>
  <c r="E207" i="11"/>
  <c r="C207" i="11"/>
  <c r="K206" i="11"/>
  <c r="I206" i="11"/>
  <c r="G206" i="11"/>
  <c r="E206" i="11"/>
  <c r="C206" i="11"/>
  <c r="K205" i="11"/>
  <c r="I205" i="11"/>
  <c r="G205" i="11"/>
  <c r="E205" i="11"/>
  <c r="C205" i="11"/>
  <c r="K204" i="11"/>
  <c r="I204" i="11"/>
  <c r="G204" i="11"/>
  <c r="E204" i="11"/>
  <c r="C204" i="11"/>
  <c r="K203" i="11"/>
  <c r="I203" i="11"/>
  <c r="G203" i="11"/>
  <c r="E203" i="11"/>
  <c r="C203" i="11"/>
  <c r="K202" i="11"/>
  <c r="I202" i="11"/>
  <c r="G202" i="11"/>
  <c r="E202" i="11"/>
  <c r="C202" i="11"/>
  <c r="K201" i="11"/>
  <c r="I201" i="11"/>
  <c r="G201" i="11"/>
  <c r="E201" i="11"/>
  <c r="C201" i="11"/>
  <c r="K200" i="11"/>
  <c r="I200" i="11"/>
  <c r="G200" i="11"/>
  <c r="E200" i="11"/>
  <c r="C200" i="11"/>
  <c r="K199" i="11"/>
  <c r="I199" i="11"/>
  <c r="G199" i="11"/>
  <c r="E199" i="11"/>
  <c r="C199" i="11"/>
  <c r="K198" i="11"/>
  <c r="I198" i="11"/>
  <c r="G198" i="11"/>
  <c r="E198" i="11"/>
  <c r="C198" i="11"/>
  <c r="K197" i="11"/>
  <c r="I197" i="11"/>
  <c r="G197" i="11"/>
  <c r="E197" i="11"/>
  <c r="C197" i="11"/>
  <c r="K196" i="11"/>
  <c r="I196" i="11"/>
  <c r="G196" i="11"/>
  <c r="E196" i="11"/>
  <c r="C196" i="11"/>
  <c r="K195" i="11"/>
  <c r="I195" i="11"/>
  <c r="G195" i="11"/>
  <c r="E195" i="11"/>
  <c r="C195" i="11"/>
  <c r="K194" i="11"/>
  <c r="I194" i="11"/>
  <c r="G194" i="11"/>
  <c r="E194" i="11"/>
  <c r="C194" i="11"/>
  <c r="K193" i="11"/>
  <c r="I193" i="11"/>
  <c r="G193" i="11"/>
  <c r="E193" i="11"/>
  <c r="C193" i="11"/>
  <c r="K192" i="11"/>
  <c r="I192" i="11"/>
  <c r="G192" i="11"/>
  <c r="E192" i="11"/>
  <c r="C192" i="11"/>
  <c r="K191" i="11"/>
  <c r="I191" i="11"/>
  <c r="G191" i="11"/>
  <c r="E191" i="11"/>
  <c r="C191" i="11"/>
  <c r="K190" i="11"/>
  <c r="I190" i="11"/>
  <c r="G190" i="11"/>
  <c r="E190" i="11"/>
  <c r="C190" i="11"/>
  <c r="K189" i="11"/>
  <c r="I189" i="11"/>
  <c r="G189" i="11"/>
  <c r="E189" i="11"/>
  <c r="C189" i="11"/>
  <c r="K188" i="11"/>
  <c r="I188" i="11"/>
  <c r="G188" i="11"/>
  <c r="E188" i="11"/>
  <c r="C188" i="11"/>
  <c r="K187" i="11"/>
  <c r="I187" i="11"/>
  <c r="G187" i="11"/>
  <c r="E187" i="11"/>
  <c r="C187" i="11"/>
  <c r="K186" i="11"/>
  <c r="I186" i="11"/>
  <c r="G186" i="11"/>
  <c r="E186" i="11"/>
  <c r="C186" i="11"/>
  <c r="K185" i="11"/>
  <c r="I185" i="11"/>
  <c r="G185" i="11"/>
  <c r="E185" i="11"/>
  <c r="C185" i="11"/>
  <c r="K184" i="11"/>
  <c r="I184" i="11"/>
  <c r="G184" i="11"/>
  <c r="E184" i="11"/>
  <c r="C184" i="11"/>
  <c r="K183" i="11"/>
  <c r="I183" i="11"/>
  <c r="G183" i="11"/>
  <c r="E183" i="11"/>
  <c r="C183" i="11"/>
  <c r="K182" i="11"/>
  <c r="I182" i="11"/>
  <c r="G182" i="11"/>
  <c r="E182" i="11"/>
  <c r="C182" i="11"/>
  <c r="K181" i="11"/>
  <c r="I181" i="11"/>
  <c r="G181" i="11"/>
  <c r="E181" i="11"/>
  <c r="C181" i="11"/>
  <c r="K180" i="11"/>
  <c r="I180" i="11"/>
  <c r="G180" i="11"/>
  <c r="E180" i="11"/>
  <c r="C180" i="11"/>
  <c r="K179" i="11"/>
  <c r="I179" i="11"/>
  <c r="G179" i="11"/>
  <c r="E179" i="11"/>
  <c r="C179" i="11"/>
  <c r="K178" i="11"/>
  <c r="I178" i="11"/>
  <c r="G178" i="11"/>
  <c r="E178" i="11"/>
  <c r="C178" i="11"/>
  <c r="K177" i="11"/>
  <c r="I177" i="11"/>
  <c r="G177" i="11"/>
  <c r="E177" i="11"/>
  <c r="C177" i="11"/>
  <c r="K176" i="11"/>
  <c r="I176" i="11"/>
  <c r="G176" i="11"/>
  <c r="E176" i="11"/>
  <c r="C176" i="11"/>
  <c r="K175" i="11"/>
  <c r="I175" i="11"/>
  <c r="G175" i="11"/>
  <c r="E175" i="11"/>
  <c r="C175" i="11"/>
  <c r="K174" i="11"/>
  <c r="I174" i="11"/>
  <c r="G174" i="11"/>
  <c r="E174" i="11"/>
  <c r="C174" i="11"/>
  <c r="K173" i="11"/>
  <c r="I173" i="11"/>
  <c r="G173" i="11"/>
  <c r="E173" i="11"/>
  <c r="C173" i="11"/>
  <c r="K172" i="11"/>
  <c r="I172" i="11"/>
  <c r="G172" i="11"/>
  <c r="E172" i="11"/>
  <c r="C172" i="11"/>
  <c r="K171" i="11"/>
  <c r="I171" i="11"/>
  <c r="G171" i="11"/>
  <c r="E171" i="11"/>
  <c r="C171" i="11"/>
  <c r="K170" i="11"/>
  <c r="I170" i="11"/>
  <c r="G170" i="11"/>
  <c r="E170" i="11"/>
  <c r="C170" i="11"/>
  <c r="K169" i="11"/>
  <c r="I169" i="11"/>
  <c r="G169" i="11"/>
  <c r="E169" i="11"/>
  <c r="C169" i="11"/>
  <c r="K168" i="11"/>
  <c r="I168" i="11"/>
  <c r="G168" i="11"/>
  <c r="E168" i="11"/>
  <c r="C168" i="11"/>
  <c r="K167" i="11"/>
  <c r="I167" i="11"/>
  <c r="G167" i="11"/>
  <c r="E167" i="11"/>
  <c r="C167" i="11"/>
  <c r="K166" i="11"/>
  <c r="I166" i="11"/>
  <c r="G166" i="11"/>
  <c r="E166" i="11"/>
  <c r="C166" i="11"/>
  <c r="K165" i="11"/>
  <c r="I165" i="11"/>
  <c r="G165" i="11"/>
  <c r="E165" i="11"/>
  <c r="C165" i="11"/>
  <c r="K164" i="11"/>
  <c r="I164" i="11"/>
  <c r="G164" i="11"/>
  <c r="E164" i="11"/>
  <c r="C164" i="11"/>
  <c r="K163" i="11"/>
  <c r="I163" i="11"/>
  <c r="G163" i="11"/>
  <c r="E163" i="11"/>
  <c r="C163" i="11"/>
  <c r="K162" i="11"/>
  <c r="I162" i="11"/>
  <c r="G162" i="11"/>
  <c r="E162" i="11"/>
  <c r="C162" i="11"/>
  <c r="K161" i="11"/>
  <c r="I161" i="11"/>
  <c r="G161" i="11"/>
  <c r="E161" i="11"/>
  <c r="C161" i="11"/>
  <c r="K160" i="11"/>
  <c r="I160" i="11"/>
  <c r="G160" i="11"/>
  <c r="E160" i="11"/>
  <c r="C160" i="11"/>
  <c r="K159" i="11"/>
  <c r="I159" i="11"/>
  <c r="G159" i="11"/>
  <c r="E159" i="11"/>
  <c r="C159" i="11"/>
  <c r="K158" i="11"/>
  <c r="I158" i="11"/>
  <c r="G158" i="11"/>
  <c r="E158" i="11"/>
  <c r="C158" i="11"/>
  <c r="K157" i="11"/>
  <c r="I157" i="11"/>
  <c r="G157" i="11"/>
  <c r="E157" i="11"/>
  <c r="C157" i="11"/>
  <c r="K156" i="11"/>
  <c r="I156" i="11"/>
  <c r="G156" i="11"/>
  <c r="E156" i="11"/>
  <c r="C156" i="11"/>
  <c r="K155" i="11"/>
  <c r="I155" i="11"/>
  <c r="G155" i="11"/>
  <c r="E155" i="11"/>
  <c r="C155" i="11"/>
  <c r="K154" i="11"/>
  <c r="I154" i="11"/>
  <c r="G154" i="11"/>
  <c r="E154" i="11"/>
  <c r="C154" i="11"/>
  <c r="K153" i="11"/>
  <c r="I153" i="11"/>
  <c r="G153" i="11"/>
  <c r="E153" i="11"/>
  <c r="C153" i="11"/>
  <c r="K152" i="11"/>
  <c r="I152" i="11"/>
  <c r="G152" i="11"/>
  <c r="E152" i="11"/>
  <c r="C152" i="11"/>
  <c r="K151" i="11"/>
  <c r="I151" i="11"/>
  <c r="G151" i="11"/>
  <c r="E151" i="11"/>
  <c r="C151" i="11"/>
  <c r="K150" i="11"/>
  <c r="I150" i="11"/>
  <c r="G150" i="11"/>
  <c r="E150" i="11"/>
  <c r="C150" i="11"/>
  <c r="K149" i="11"/>
  <c r="I149" i="11"/>
  <c r="G149" i="11"/>
  <c r="E149" i="11"/>
  <c r="C149" i="11"/>
  <c r="K148" i="11"/>
  <c r="I148" i="11"/>
  <c r="G148" i="11"/>
  <c r="E148" i="11"/>
  <c r="C148" i="11"/>
  <c r="K147" i="11"/>
  <c r="I147" i="11"/>
  <c r="G147" i="11"/>
  <c r="E147" i="11"/>
  <c r="C147" i="11"/>
  <c r="K146" i="11"/>
  <c r="I146" i="11"/>
  <c r="G146" i="11"/>
  <c r="E146" i="11"/>
  <c r="C146" i="11"/>
  <c r="K145" i="11"/>
  <c r="I145" i="11"/>
  <c r="G145" i="11"/>
  <c r="E145" i="11"/>
  <c r="C145" i="11"/>
  <c r="K144" i="11"/>
  <c r="I144" i="11"/>
  <c r="G144" i="11"/>
  <c r="E144" i="11"/>
  <c r="C144" i="11"/>
  <c r="K143" i="11"/>
  <c r="I143" i="11"/>
  <c r="G143" i="11"/>
  <c r="E143" i="11"/>
  <c r="C143" i="11"/>
  <c r="K142" i="11"/>
  <c r="I142" i="11"/>
  <c r="G142" i="11"/>
  <c r="E142" i="11"/>
  <c r="C142" i="11"/>
  <c r="K141" i="11"/>
  <c r="I141" i="11"/>
  <c r="G141" i="11"/>
  <c r="E141" i="11"/>
  <c r="C141" i="11"/>
  <c r="K140" i="11"/>
  <c r="I140" i="11"/>
  <c r="G140" i="11"/>
  <c r="E140" i="11"/>
  <c r="C140" i="11"/>
  <c r="K139" i="11"/>
  <c r="I139" i="11"/>
  <c r="G139" i="11"/>
  <c r="E139" i="11"/>
  <c r="C139" i="11"/>
  <c r="K138" i="11"/>
  <c r="I138" i="11"/>
  <c r="G138" i="11"/>
  <c r="E138" i="11"/>
  <c r="C138" i="11"/>
  <c r="K137" i="11"/>
  <c r="I137" i="11"/>
  <c r="G137" i="11"/>
  <c r="E137" i="11"/>
  <c r="C137" i="11"/>
  <c r="K136" i="11"/>
  <c r="I136" i="11"/>
  <c r="G136" i="11"/>
  <c r="E136" i="11"/>
  <c r="C136" i="11"/>
  <c r="K135" i="11"/>
  <c r="I135" i="11"/>
  <c r="G135" i="11"/>
  <c r="E135" i="11"/>
  <c r="C135" i="11"/>
  <c r="K134" i="11"/>
  <c r="I134" i="11"/>
  <c r="G134" i="11"/>
  <c r="E134" i="11"/>
  <c r="C134" i="11"/>
  <c r="K133" i="11"/>
  <c r="I133" i="11"/>
  <c r="G133" i="11"/>
  <c r="E133" i="11"/>
  <c r="C133" i="11"/>
  <c r="K132" i="11"/>
  <c r="I132" i="11"/>
  <c r="G132" i="11"/>
  <c r="E132" i="11"/>
  <c r="C132" i="11"/>
  <c r="K131" i="11"/>
  <c r="I131" i="11"/>
  <c r="G131" i="11"/>
  <c r="E131" i="11"/>
  <c r="C131" i="11"/>
  <c r="K130" i="11"/>
  <c r="I130" i="11"/>
  <c r="G130" i="11"/>
  <c r="E130" i="11"/>
  <c r="C130" i="11"/>
  <c r="K129" i="11"/>
  <c r="I129" i="11"/>
  <c r="G129" i="11"/>
  <c r="E129" i="11"/>
  <c r="C129" i="11"/>
  <c r="K128" i="11"/>
  <c r="I128" i="11"/>
  <c r="G128" i="11"/>
  <c r="E128" i="11"/>
  <c r="C128" i="11"/>
  <c r="K127" i="11"/>
  <c r="I127" i="11"/>
  <c r="G127" i="11"/>
  <c r="E127" i="11"/>
  <c r="C127" i="11"/>
  <c r="K126" i="11"/>
  <c r="I126" i="11"/>
  <c r="G126" i="11"/>
  <c r="E126" i="11"/>
  <c r="C126" i="11"/>
  <c r="K125" i="11"/>
  <c r="I125" i="11"/>
  <c r="G125" i="11"/>
  <c r="E125" i="11"/>
  <c r="C125" i="11"/>
  <c r="K124" i="11"/>
  <c r="I124" i="11"/>
  <c r="G124" i="11"/>
  <c r="E124" i="11"/>
  <c r="C124" i="11"/>
  <c r="K123" i="11"/>
  <c r="I123" i="11"/>
  <c r="G123" i="11"/>
  <c r="E123" i="11"/>
  <c r="C123" i="11"/>
  <c r="K122" i="11"/>
  <c r="I122" i="11"/>
  <c r="G122" i="11"/>
  <c r="E122" i="11"/>
  <c r="C122" i="11"/>
  <c r="K121" i="11"/>
  <c r="I121" i="11"/>
  <c r="G121" i="11"/>
  <c r="E121" i="11"/>
  <c r="C121" i="11"/>
  <c r="K120" i="11"/>
  <c r="I120" i="11"/>
  <c r="G120" i="11"/>
  <c r="E120" i="11"/>
  <c r="C120" i="11"/>
  <c r="K119" i="11"/>
  <c r="I119" i="11"/>
  <c r="G119" i="11"/>
  <c r="E119" i="11"/>
  <c r="C119" i="11"/>
  <c r="K118" i="11"/>
  <c r="I118" i="11"/>
  <c r="G118" i="11"/>
  <c r="E118" i="11"/>
  <c r="C118" i="11"/>
  <c r="K117" i="11"/>
  <c r="I117" i="11"/>
  <c r="G117" i="11"/>
  <c r="E117" i="11"/>
  <c r="C117" i="11"/>
  <c r="K116" i="11"/>
  <c r="I116" i="11"/>
  <c r="G116" i="11"/>
  <c r="E116" i="11"/>
  <c r="C116" i="11"/>
  <c r="K115" i="11"/>
  <c r="I115" i="11"/>
  <c r="G115" i="11"/>
  <c r="E115" i="11"/>
  <c r="C115" i="11"/>
  <c r="K114" i="11"/>
  <c r="I114" i="11"/>
  <c r="G114" i="11"/>
  <c r="E114" i="11"/>
  <c r="C114" i="11"/>
  <c r="K113" i="11"/>
  <c r="I113" i="11"/>
  <c r="G113" i="11"/>
  <c r="E113" i="11"/>
  <c r="C113" i="11"/>
  <c r="K112" i="11"/>
  <c r="I112" i="11"/>
  <c r="G112" i="11"/>
  <c r="E112" i="11"/>
  <c r="C112" i="11"/>
  <c r="K111" i="11"/>
  <c r="I111" i="11"/>
  <c r="G111" i="11"/>
  <c r="E111" i="11"/>
  <c r="C111" i="11"/>
  <c r="K110" i="11"/>
  <c r="I110" i="11"/>
  <c r="G110" i="11"/>
  <c r="E110" i="11"/>
  <c r="C110" i="11"/>
  <c r="K109" i="11"/>
  <c r="I109" i="11"/>
  <c r="G109" i="11"/>
  <c r="E109" i="11"/>
  <c r="C109" i="11"/>
  <c r="K108" i="11"/>
  <c r="I108" i="11"/>
  <c r="G108" i="11"/>
  <c r="E108" i="11"/>
  <c r="C108" i="11"/>
  <c r="K107" i="11"/>
  <c r="I107" i="11"/>
  <c r="G107" i="11"/>
  <c r="E107" i="11"/>
  <c r="C107" i="11"/>
  <c r="K106" i="11"/>
  <c r="I106" i="11"/>
  <c r="G106" i="11"/>
  <c r="E106" i="11"/>
  <c r="C106" i="11"/>
  <c r="K105" i="11"/>
  <c r="I105" i="11"/>
  <c r="G105" i="11"/>
  <c r="E105" i="11"/>
  <c r="C105" i="11"/>
  <c r="K104" i="11"/>
  <c r="I104" i="11"/>
  <c r="G104" i="11"/>
  <c r="E104" i="11"/>
  <c r="C104" i="11"/>
  <c r="K103" i="11"/>
  <c r="I103" i="11"/>
  <c r="G103" i="11"/>
  <c r="E103" i="11"/>
  <c r="C103" i="11"/>
  <c r="K102" i="11"/>
  <c r="I102" i="11"/>
  <c r="G102" i="11"/>
  <c r="E102" i="11"/>
  <c r="C102" i="11"/>
  <c r="K101" i="11"/>
  <c r="I101" i="11"/>
  <c r="G101" i="11"/>
  <c r="E101" i="11"/>
  <c r="C101" i="11"/>
  <c r="K100" i="11"/>
  <c r="I100" i="11"/>
  <c r="G100" i="11"/>
  <c r="E100" i="11"/>
  <c r="C100" i="11"/>
  <c r="K99" i="11"/>
  <c r="I99" i="11"/>
  <c r="G99" i="11"/>
  <c r="E99" i="11"/>
  <c r="C99" i="11"/>
  <c r="K98" i="11"/>
  <c r="I98" i="11"/>
  <c r="G98" i="11"/>
  <c r="E98" i="11"/>
  <c r="C98" i="11"/>
  <c r="K97" i="11"/>
  <c r="I97" i="11"/>
  <c r="G97" i="11"/>
  <c r="E97" i="11"/>
  <c r="C97" i="11"/>
  <c r="K96" i="11"/>
  <c r="I96" i="11"/>
  <c r="G96" i="11"/>
  <c r="E96" i="11"/>
  <c r="C96" i="11"/>
  <c r="K95" i="11"/>
  <c r="I95" i="11"/>
  <c r="G95" i="11"/>
  <c r="E95" i="11"/>
  <c r="C95" i="11"/>
  <c r="K94" i="11"/>
  <c r="I94" i="11"/>
  <c r="G94" i="11"/>
  <c r="E94" i="11"/>
  <c r="C94" i="11"/>
  <c r="K93" i="11"/>
  <c r="I93" i="11"/>
  <c r="G93" i="11"/>
  <c r="E93" i="11"/>
  <c r="C93" i="11"/>
  <c r="K92" i="11"/>
  <c r="I92" i="11"/>
  <c r="G92" i="11"/>
  <c r="E92" i="11"/>
  <c r="C92" i="11"/>
  <c r="K91" i="11"/>
  <c r="I91" i="11"/>
  <c r="G91" i="11"/>
  <c r="E91" i="11"/>
  <c r="C91" i="11"/>
  <c r="K90" i="11"/>
  <c r="I90" i="11"/>
  <c r="G90" i="11"/>
  <c r="E90" i="11"/>
  <c r="C90" i="11"/>
  <c r="K89" i="11"/>
  <c r="I89" i="11"/>
  <c r="G89" i="11"/>
  <c r="E89" i="11"/>
  <c r="C89" i="11"/>
  <c r="K88" i="11"/>
  <c r="I88" i="11"/>
  <c r="G88" i="11"/>
  <c r="E88" i="11"/>
  <c r="C88" i="11"/>
  <c r="K87" i="11"/>
  <c r="I87" i="11"/>
  <c r="G87" i="11"/>
  <c r="E87" i="11"/>
  <c r="C87" i="11"/>
  <c r="K86" i="11"/>
  <c r="I86" i="11"/>
  <c r="G86" i="11"/>
  <c r="E86" i="11"/>
  <c r="C86" i="11"/>
  <c r="K85" i="11"/>
  <c r="I85" i="11"/>
  <c r="G85" i="11"/>
  <c r="E85" i="11"/>
  <c r="C85" i="11"/>
  <c r="K84" i="11"/>
  <c r="I84" i="11"/>
  <c r="G84" i="11"/>
  <c r="E84" i="11"/>
  <c r="C84" i="11"/>
  <c r="K83" i="11"/>
  <c r="I83" i="11"/>
  <c r="G83" i="11"/>
  <c r="E83" i="11"/>
  <c r="C83" i="11"/>
  <c r="K82" i="11"/>
  <c r="I82" i="11"/>
  <c r="G82" i="11"/>
  <c r="E82" i="11"/>
  <c r="C82" i="11"/>
  <c r="K81" i="11"/>
  <c r="I81" i="11"/>
  <c r="G81" i="11"/>
  <c r="E81" i="11"/>
  <c r="C81" i="11"/>
  <c r="K80" i="11"/>
  <c r="I80" i="11"/>
  <c r="G80" i="11"/>
  <c r="E80" i="11"/>
  <c r="C80" i="11"/>
  <c r="K79" i="11"/>
  <c r="I79" i="11"/>
  <c r="G79" i="11"/>
  <c r="E79" i="11"/>
  <c r="C79" i="11"/>
  <c r="K78" i="11"/>
  <c r="I78" i="11"/>
  <c r="G78" i="11"/>
  <c r="E78" i="11"/>
  <c r="C78" i="11"/>
  <c r="K77" i="11"/>
  <c r="I77" i="11"/>
  <c r="G77" i="11"/>
  <c r="E77" i="11"/>
  <c r="C77" i="11"/>
  <c r="K76" i="11"/>
  <c r="I76" i="11"/>
  <c r="G76" i="11"/>
  <c r="E76" i="11"/>
  <c r="C76" i="11"/>
  <c r="K75" i="11"/>
  <c r="I75" i="11"/>
  <c r="G75" i="11"/>
  <c r="E75" i="11"/>
  <c r="C75" i="11"/>
  <c r="K74" i="11"/>
  <c r="I74" i="11"/>
  <c r="G74" i="11"/>
  <c r="E74" i="11"/>
  <c r="C74" i="11"/>
  <c r="K73" i="11"/>
  <c r="I73" i="11"/>
  <c r="G73" i="11"/>
  <c r="E73" i="11"/>
  <c r="C73" i="11"/>
  <c r="K72" i="11"/>
  <c r="I72" i="11"/>
  <c r="G72" i="11"/>
  <c r="E72" i="11"/>
  <c r="C72" i="11"/>
  <c r="K71" i="11"/>
  <c r="I71" i="11"/>
  <c r="G71" i="11"/>
  <c r="E71" i="11"/>
  <c r="C71" i="11"/>
  <c r="K70" i="11"/>
  <c r="I70" i="11"/>
  <c r="G70" i="11"/>
  <c r="E70" i="11"/>
  <c r="C70" i="11"/>
  <c r="K69" i="11"/>
  <c r="I69" i="11"/>
  <c r="G69" i="11"/>
  <c r="E69" i="11"/>
  <c r="C69" i="11"/>
  <c r="K68" i="11"/>
  <c r="I68" i="11"/>
  <c r="G68" i="11"/>
  <c r="E68" i="11"/>
  <c r="C68" i="11"/>
  <c r="K67" i="11"/>
  <c r="I67" i="11"/>
  <c r="G67" i="11"/>
  <c r="E67" i="11"/>
  <c r="C67" i="11"/>
  <c r="K66" i="11"/>
  <c r="I66" i="11"/>
  <c r="G66" i="11"/>
  <c r="E66" i="11"/>
  <c r="C66" i="11"/>
  <c r="K65" i="11"/>
  <c r="I65" i="11"/>
  <c r="G65" i="11"/>
  <c r="E65" i="11"/>
  <c r="C65" i="11"/>
  <c r="K64" i="11"/>
  <c r="I64" i="11"/>
  <c r="G64" i="11"/>
  <c r="E64" i="11"/>
  <c r="C64" i="11"/>
  <c r="K63" i="11"/>
  <c r="I63" i="11"/>
  <c r="G63" i="11"/>
  <c r="E63" i="11"/>
  <c r="C63" i="11"/>
  <c r="K62" i="11"/>
  <c r="I62" i="11"/>
  <c r="G62" i="11"/>
  <c r="E62" i="11"/>
  <c r="C62" i="11"/>
  <c r="K61" i="11"/>
  <c r="I61" i="11"/>
  <c r="G61" i="11"/>
  <c r="E61" i="11"/>
  <c r="C61" i="11"/>
  <c r="K60" i="11"/>
  <c r="I60" i="11"/>
  <c r="G60" i="11"/>
  <c r="E60" i="11"/>
  <c r="C60" i="11"/>
  <c r="K59" i="11"/>
  <c r="I59" i="11"/>
  <c r="G59" i="11"/>
  <c r="E59" i="11"/>
  <c r="C59" i="11"/>
  <c r="K58" i="11"/>
  <c r="I58" i="11"/>
  <c r="G58" i="11"/>
  <c r="E58" i="11"/>
  <c r="C58" i="11"/>
  <c r="K57" i="11"/>
  <c r="I57" i="11"/>
  <c r="G57" i="11"/>
  <c r="E57" i="11"/>
  <c r="C57" i="11"/>
  <c r="K56" i="11"/>
  <c r="I56" i="11"/>
  <c r="G56" i="11"/>
  <c r="E56" i="11"/>
  <c r="C56" i="11"/>
  <c r="K55" i="11"/>
  <c r="I55" i="11"/>
  <c r="G55" i="11"/>
  <c r="E55" i="11"/>
  <c r="C55" i="11"/>
  <c r="K54" i="11"/>
  <c r="I54" i="11"/>
  <c r="G54" i="11"/>
  <c r="E54" i="11"/>
  <c r="C54" i="11"/>
  <c r="K53" i="11"/>
  <c r="I53" i="11"/>
  <c r="G53" i="11"/>
  <c r="E53" i="11"/>
  <c r="C53" i="11"/>
  <c r="K52" i="11"/>
  <c r="I52" i="11"/>
  <c r="G52" i="11"/>
  <c r="E52" i="11"/>
  <c r="C52" i="11"/>
  <c r="K51" i="11"/>
  <c r="I51" i="11"/>
  <c r="G51" i="11"/>
  <c r="E51" i="11"/>
  <c r="C51" i="11"/>
  <c r="K50" i="11"/>
  <c r="I50" i="11"/>
  <c r="G50" i="11"/>
  <c r="E50" i="11"/>
  <c r="C50" i="11"/>
  <c r="K49" i="11"/>
  <c r="I49" i="11"/>
  <c r="G49" i="11"/>
  <c r="E49" i="11"/>
  <c r="C49" i="11"/>
  <c r="K48" i="11"/>
  <c r="I48" i="11"/>
  <c r="G48" i="11"/>
  <c r="E48" i="11"/>
  <c r="C48" i="11"/>
  <c r="K47" i="11"/>
  <c r="I47" i="11"/>
  <c r="G47" i="11"/>
  <c r="E47" i="11"/>
  <c r="C47" i="11"/>
  <c r="K46" i="11"/>
  <c r="I46" i="11"/>
  <c r="G46" i="11"/>
  <c r="E46" i="11"/>
  <c r="C46" i="11"/>
  <c r="K45" i="11"/>
  <c r="I45" i="11"/>
  <c r="G45" i="11"/>
  <c r="E45" i="11"/>
  <c r="C45" i="11"/>
  <c r="K44" i="11"/>
  <c r="X44" i="11" s="1"/>
  <c r="I44" i="11"/>
  <c r="G44" i="11"/>
  <c r="V44" i="11" s="1"/>
  <c r="E44" i="11"/>
  <c r="C44" i="11"/>
  <c r="T44" i="11" s="1"/>
  <c r="K43" i="11"/>
  <c r="X43" i="11" s="1"/>
  <c r="I43" i="11"/>
  <c r="G43" i="11"/>
  <c r="V43" i="11" s="1"/>
  <c r="E43" i="11"/>
  <c r="C43" i="11"/>
  <c r="T43" i="11" s="1"/>
  <c r="K42" i="11"/>
  <c r="X42" i="11" s="1"/>
  <c r="I42" i="11"/>
  <c r="G42" i="11"/>
  <c r="V42" i="11" s="1"/>
  <c r="E42" i="11"/>
  <c r="C42" i="11"/>
  <c r="T42" i="11" s="1"/>
  <c r="K41" i="11"/>
  <c r="X41" i="11" s="1"/>
  <c r="I41" i="11"/>
  <c r="G41" i="11"/>
  <c r="V41" i="11" s="1"/>
  <c r="E41" i="11"/>
  <c r="C41" i="11"/>
  <c r="T41" i="11" s="1"/>
  <c r="K40" i="11"/>
  <c r="I40" i="11"/>
  <c r="W40" i="11" s="1"/>
  <c r="G40" i="11"/>
  <c r="E40" i="11"/>
  <c r="U40" i="11" s="1"/>
  <c r="C40" i="11"/>
  <c r="K39" i="11"/>
  <c r="I39" i="11"/>
  <c r="W39" i="11" s="1"/>
  <c r="G39" i="11"/>
  <c r="V39" i="11" s="1"/>
  <c r="E39" i="11"/>
  <c r="U39" i="11" s="1"/>
  <c r="C39" i="11"/>
  <c r="K38" i="11"/>
  <c r="I38" i="11"/>
  <c r="W38" i="11" s="1"/>
  <c r="G38" i="11"/>
  <c r="V38" i="11" s="1"/>
  <c r="E38" i="11"/>
  <c r="C38" i="11"/>
  <c r="K37" i="11"/>
  <c r="X37" i="11" s="1"/>
  <c r="I37" i="11"/>
  <c r="G37" i="11"/>
  <c r="E37" i="11"/>
  <c r="U37" i="11" s="1"/>
  <c r="C37" i="11"/>
  <c r="T37" i="11" s="1"/>
  <c r="AA36" i="11"/>
  <c r="K36" i="11"/>
  <c r="X36" i="11" s="1"/>
  <c r="I36" i="11"/>
  <c r="W36" i="11" s="1"/>
  <c r="G36" i="11"/>
  <c r="V36" i="11" s="1"/>
  <c r="E36" i="11"/>
  <c r="C36" i="11"/>
  <c r="T36" i="11" s="1"/>
  <c r="K35" i="11"/>
  <c r="X35" i="11" s="1"/>
  <c r="I35" i="11"/>
  <c r="G35" i="11"/>
  <c r="V35" i="11" s="1"/>
  <c r="E35" i="11"/>
  <c r="U35" i="11" s="1"/>
  <c r="C35" i="11"/>
  <c r="T35" i="11" s="1"/>
  <c r="K34" i="11"/>
  <c r="X34" i="11" s="1"/>
  <c r="I34" i="11"/>
  <c r="W34" i="11" s="1"/>
  <c r="G34" i="11"/>
  <c r="V34" i="11" s="1"/>
  <c r="E34" i="11"/>
  <c r="C34" i="11"/>
  <c r="T34" i="11" s="1"/>
  <c r="K33" i="11"/>
  <c r="X33" i="11" s="1"/>
  <c r="I33" i="11"/>
  <c r="G33" i="11"/>
  <c r="V33" i="11" s="1"/>
  <c r="E33" i="11"/>
  <c r="U33" i="11" s="1"/>
  <c r="C33" i="11"/>
  <c r="T33" i="11" s="1"/>
  <c r="K32" i="11"/>
  <c r="X32" i="11" s="1"/>
  <c r="I32" i="11"/>
  <c r="W32" i="11" s="1"/>
  <c r="G32" i="11"/>
  <c r="V32" i="11" s="1"/>
  <c r="E32" i="11"/>
  <c r="C32" i="11"/>
  <c r="T32" i="11" s="1"/>
  <c r="K31" i="11"/>
  <c r="X31" i="11" s="1"/>
  <c r="I31" i="11"/>
  <c r="G31" i="11"/>
  <c r="V31" i="11" s="1"/>
  <c r="E31" i="11"/>
  <c r="U31" i="11" s="1"/>
  <c r="C31" i="11"/>
  <c r="T31" i="11" s="1"/>
  <c r="K30" i="11"/>
  <c r="X30" i="11" s="1"/>
  <c r="I30" i="11"/>
  <c r="W30" i="11" s="1"/>
  <c r="G30" i="11"/>
  <c r="V30" i="11" s="1"/>
  <c r="E30" i="11"/>
  <c r="C30" i="11"/>
  <c r="T30" i="11" s="1"/>
  <c r="K29" i="11"/>
  <c r="X29" i="11" s="1"/>
  <c r="I29" i="11"/>
  <c r="G29" i="11"/>
  <c r="V29" i="11" s="1"/>
  <c r="E29" i="11"/>
  <c r="U29" i="11" s="1"/>
  <c r="C29" i="11"/>
  <c r="T29" i="11" s="1"/>
  <c r="K28" i="11"/>
  <c r="X28" i="11" s="1"/>
  <c r="I28" i="11"/>
  <c r="W28" i="11" s="1"/>
  <c r="G28" i="11"/>
  <c r="E28" i="11"/>
  <c r="U28" i="11" s="1"/>
  <c r="C28" i="11"/>
  <c r="T28" i="11" s="1"/>
  <c r="K27" i="11"/>
  <c r="X27" i="11" s="1"/>
  <c r="I27" i="11"/>
  <c r="W27" i="11" s="1"/>
  <c r="G27" i="11"/>
  <c r="E27" i="11"/>
  <c r="C27" i="11"/>
  <c r="T27" i="11" s="1"/>
  <c r="K26" i="11"/>
  <c r="X26" i="11" s="1"/>
  <c r="I26" i="11"/>
  <c r="W26" i="11" s="1"/>
  <c r="G26" i="11"/>
  <c r="E26" i="11"/>
  <c r="C26" i="11"/>
  <c r="T26" i="11" s="1"/>
  <c r="K25" i="11"/>
  <c r="I25" i="11"/>
  <c r="G25" i="11"/>
  <c r="V25" i="11" s="1"/>
  <c r="E25" i="11"/>
  <c r="U25" i="11" s="1"/>
  <c r="C25" i="11"/>
  <c r="K24" i="11"/>
  <c r="X24" i="11" s="1"/>
  <c r="I24" i="11"/>
  <c r="G24" i="11"/>
  <c r="E24" i="11"/>
  <c r="U24" i="11" s="1"/>
  <c r="C24" i="11"/>
  <c r="T24" i="11" s="1"/>
  <c r="AA23" i="11"/>
  <c r="K23" i="11"/>
  <c r="X23" i="11" s="1"/>
  <c r="I23" i="11"/>
  <c r="W23" i="11" s="1"/>
  <c r="G23" i="11"/>
  <c r="E23" i="11"/>
  <c r="C23" i="11"/>
  <c r="T23" i="11" s="1"/>
  <c r="AA22" i="11"/>
  <c r="K22" i="11"/>
  <c r="I22" i="11"/>
  <c r="W22" i="11" s="1"/>
  <c r="G22" i="11"/>
  <c r="V22" i="11" s="1"/>
  <c r="E22" i="11"/>
  <c r="C22" i="11"/>
  <c r="AA21" i="11"/>
  <c r="K21" i="11"/>
  <c r="I21" i="11"/>
  <c r="G21" i="11"/>
  <c r="V21" i="11" s="1"/>
  <c r="E21" i="11"/>
  <c r="U21" i="11" s="1"/>
  <c r="C21" i="11"/>
  <c r="AA20" i="11"/>
  <c r="K20" i="11"/>
  <c r="X20" i="11" s="1"/>
  <c r="I20" i="11"/>
  <c r="G20" i="11"/>
  <c r="E20" i="11"/>
  <c r="U20" i="11" s="1"/>
  <c r="C20" i="11"/>
  <c r="T20" i="11" s="1"/>
  <c r="AA19" i="11"/>
  <c r="K19" i="11"/>
  <c r="X19" i="11" s="1"/>
  <c r="I19" i="11"/>
  <c r="W19" i="11" s="1"/>
  <c r="G19" i="11"/>
  <c r="E19" i="11"/>
  <c r="U19" i="11" s="1"/>
  <c r="C19" i="11"/>
  <c r="T19" i="11" s="1"/>
  <c r="K18" i="11"/>
  <c r="I18" i="11"/>
  <c r="W18" i="11" s="1"/>
  <c r="G18" i="11"/>
  <c r="V18" i="11" s="1"/>
  <c r="E18" i="11"/>
  <c r="U18" i="11" s="1"/>
  <c r="C18" i="11"/>
  <c r="K17" i="11"/>
  <c r="X17" i="11" s="1"/>
  <c r="I17" i="11"/>
  <c r="W17" i="11" s="1"/>
  <c r="G17" i="11"/>
  <c r="E17" i="11"/>
  <c r="U17" i="11" s="1"/>
  <c r="C17" i="11"/>
  <c r="T17" i="11" s="1"/>
  <c r="K16" i="11"/>
  <c r="X16" i="11" s="1"/>
  <c r="I16" i="11"/>
  <c r="W16" i="11" s="1"/>
  <c r="G16" i="11"/>
  <c r="V16" i="11" s="1"/>
  <c r="E16" i="11"/>
  <c r="C16" i="11"/>
  <c r="T16" i="11" s="1"/>
  <c r="K15" i="11"/>
  <c r="I15" i="11"/>
  <c r="W15" i="11" s="1"/>
  <c r="G15" i="11"/>
  <c r="V15" i="11" s="1"/>
  <c r="E15" i="11"/>
  <c r="C15" i="11"/>
  <c r="K14" i="11"/>
  <c r="I14" i="11"/>
  <c r="G14" i="11"/>
  <c r="V14" i="11" s="1"/>
  <c r="E14" i="11"/>
  <c r="U14" i="11" s="1"/>
  <c r="C14" i="11"/>
  <c r="K13" i="11"/>
  <c r="X13" i="11" s="1"/>
  <c r="I13" i="11"/>
  <c r="G13" i="11"/>
  <c r="E13" i="11"/>
  <c r="U13" i="11" s="1"/>
  <c r="C13" i="11"/>
  <c r="T13" i="11" s="1"/>
  <c r="K12" i="11"/>
  <c r="X12" i="11" s="1"/>
  <c r="I12" i="11"/>
  <c r="W12" i="11" s="1"/>
  <c r="G12" i="11"/>
  <c r="E12" i="11"/>
  <c r="C12" i="11"/>
  <c r="T12" i="11" s="1"/>
  <c r="K11" i="11"/>
  <c r="I11" i="11"/>
  <c r="G11" i="11"/>
  <c r="V11" i="11" s="1"/>
  <c r="E11" i="11"/>
  <c r="U11" i="11" s="1"/>
  <c r="C11" i="11"/>
  <c r="V10" i="11"/>
  <c r="K10" i="11"/>
  <c r="X10" i="11" s="1"/>
  <c r="I10" i="11"/>
  <c r="W10" i="11" s="1"/>
  <c r="G10" i="11"/>
  <c r="E10" i="11"/>
  <c r="C10" i="11"/>
  <c r="T10" i="11" s="1"/>
  <c r="U9" i="11"/>
  <c r="K9" i="11"/>
  <c r="I9" i="11"/>
  <c r="W9" i="11" s="1"/>
  <c r="G9" i="11"/>
  <c r="V9" i="11" s="1"/>
  <c r="E9" i="11"/>
  <c r="C9" i="11"/>
  <c r="W8" i="11"/>
  <c r="V8" i="11"/>
  <c r="K8" i="11"/>
  <c r="X8" i="11" s="1"/>
  <c r="I8" i="11"/>
  <c r="G8" i="11"/>
  <c r="E8" i="11"/>
  <c r="U8" i="11" s="1"/>
  <c r="C8" i="11"/>
  <c r="T8" i="11" s="1"/>
  <c r="U7" i="11"/>
  <c r="K7" i="11"/>
  <c r="I7" i="11"/>
  <c r="G7" i="11"/>
  <c r="V7" i="11" s="1"/>
  <c r="E7" i="11"/>
  <c r="C7" i="11"/>
  <c r="Q6" i="11"/>
  <c r="P6" i="11"/>
  <c r="R6" i="11"/>
  <c r="O6" i="11"/>
  <c r="N6" i="11"/>
  <c r="X40" i="11"/>
  <c r="W25" i="11"/>
  <c r="V40" i="11"/>
  <c r="T40" i="11"/>
  <c r="AA27" i="8" a="1"/>
  <c r="AA27" i="8" s="1"/>
  <c r="AA26" i="8" a="1"/>
  <c r="AA26" i="8" s="1"/>
  <c r="AA3" i="8" a="1"/>
  <c r="AA3" i="8" s="1"/>
  <c r="AD3" i="8"/>
  <c r="AC4" i="8"/>
  <c r="AB5" i="8"/>
  <c r="AA6" i="8"/>
  <c r="AE6" i="8"/>
  <c r="AD7" i="8"/>
  <c r="T7" i="8"/>
  <c r="U7" i="8"/>
  <c r="V7" i="8"/>
  <c r="W7" i="8"/>
  <c r="X7" i="8"/>
  <c r="T8" i="8"/>
  <c r="U8" i="8"/>
  <c r="V8" i="8"/>
  <c r="W8" i="8"/>
  <c r="X8" i="8"/>
  <c r="T9" i="8"/>
  <c r="U9" i="8"/>
  <c r="V9" i="8"/>
  <c r="W9" i="8"/>
  <c r="X9" i="8"/>
  <c r="T10" i="8"/>
  <c r="U10" i="8"/>
  <c r="V10" i="8"/>
  <c r="W10" i="8"/>
  <c r="X10" i="8"/>
  <c r="T11" i="8"/>
  <c r="U11" i="8"/>
  <c r="V11" i="8"/>
  <c r="W11" i="8"/>
  <c r="X11" i="8"/>
  <c r="T12" i="8"/>
  <c r="U12" i="8"/>
  <c r="V12" i="8"/>
  <c r="W12" i="8"/>
  <c r="X12" i="8"/>
  <c r="T13" i="8"/>
  <c r="U13" i="8"/>
  <c r="V13" i="8"/>
  <c r="W13" i="8"/>
  <c r="X13" i="8"/>
  <c r="T14" i="8"/>
  <c r="U14" i="8"/>
  <c r="V14" i="8"/>
  <c r="W14" i="8"/>
  <c r="X14" i="8"/>
  <c r="T15" i="8"/>
  <c r="U15" i="8"/>
  <c r="V15" i="8"/>
  <c r="W15" i="8"/>
  <c r="X15" i="8"/>
  <c r="T16" i="8"/>
  <c r="U16" i="8"/>
  <c r="V16" i="8"/>
  <c r="W16" i="8"/>
  <c r="X16" i="8"/>
  <c r="T17" i="8"/>
  <c r="U17" i="8"/>
  <c r="V17" i="8"/>
  <c r="W17" i="8"/>
  <c r="X17" i="8"/>
  <c r="T18" i="8"/>
  <c r="U18" i="8"/>
  <c r="V18" i="8"/>
  <c r="W18" i="8"/>
  <c r="X18" i="8"/>
  <c r="T19" i="8"/>
  <c r="U19" i="8"/>
  <c r="V19" i="8"/>
  <c r="W19" i="8"/>
  <c r="X19" i="8"/>
  <c r="T20" i="8"/>
  <c r="U20" i="8"/>
  <c r="V20" i="8"/>
  <c r="W20" i="8"/>
  <c r="X20" i="8"/>
  <c r="T21" i="8"/>
  <c r="U21" i="8"/>
  <c r="V21" i="8"/>
  <c r="W21" i="8"/>
  <c r="X21" i="8"/>
  <c r="T22" i="8"/>
  <c r="U22" i="8"/>
  <c r="V22" i="8"/>
  <c r="W22" i="8"/>
  <c r="X22" i="8"/>
  <c r="T23" i="8"/>
  <c r="U23" i="8"/>
  <c r="V23" i="8"/>
  <c r="W23" i="8"/>
  <c r="X23" i="8"/>
  <c r="T24" i="8"/>
  <c r="U24" i="8"/>
  <c r="V24" i="8"/>
  <c r="W24" i="8"/>
  <c r="X24" i="8"/>
  <c r="T25" i="8"/>
  <c r="U25" i="8"/>
  <c r="V25" i="8"/>
  <c r="W25" i="8"/>
  <c r="X25" i="8"/>
  <c r="T26" i="8"/>
  <c r="U26" i="8"/>
  <c r="V26" i="8"/>
  <c r="W26" i="8"/>
  <c r="X26" i="8"/>
  <c r="T27" i="8"/>
  <c r="U27" i="8"/>
  <c r="V27" i="8"/>
  <c r="W27" i="8"/>
  <c r="X27" i="8"/>
  <c r="T28" i="8"/>
  <c r="U28" i="8"/>
  <c r="V28" i="8"/>
  <c r="W28" i="8"/>
  <c r="X28" i="8"/>
  <c r="T29" i="8"/>
  <c r="U29" i="8"/>
  <c r="V29" i="8"/>
  <c r="W29" i="8"/>
  <c r="X29" i="8"/>
  <c r="T30" i="8"/>
  <c r="U30" i="8"/>
  <c r="V30" i="8"/>
  <c r="W30" i="8"/>
  <c r="X30" i="8"/>
  <c r="T31" i="8"/>
  <c r="U31" i="8"/>
  <c r="V31" i="8"/>
  <c r="W31" i="8"/>
  <c r="X31" i="8"/>
  <c r="T32" i="8"/>
  <c r="U32" i="8"/>
  <c r="V32" i="8"/>
  <c r="W32" i="8"/>
  <c r="X32" i="8"/>
  <c r="T33" i="8"/>
  <c r="U33" i="8"/>
  <c r="V33" i="8"/>
  <c r="W33" i="8"/>
  <c r="X33" i="8"/>
  <c r="T34" i="8"/>
  <c r="U34" i="8"/>
  <c r="V34" i="8"/>
  <c r="W34" i="8"/>
  <c r="X34" i="8"/>
  <c r="T35" i="8"/>
  <c r="U35" i="8"/>
  <c r="V35" i="8"/>
  <c r="W35" i="8"/>
  <c r="X35" i="8"/>
  <c r="T36" i="8"/>
  <c r="U36" i="8"/>
  <c r="V36" i="8"/>
  <c r="W36" i="8"/>
  <c r="X36" i="8"/>
  <c r="T37" i="8"/>
  <c r="U37" i="8"/>
  <c r="V37" i="8"/>
  <c r="W37" i="8"/>
  <c r="X37" i="8"/>
  <c r="T38" i="8"/>
  <c r="U38" i="8"/>
  <c r="V38" i="8"/>
  <c r="W38" i="8"/>
  <c r="X38" i="8"/>
  <c r="T39" i="8"/>
  <c r="U39" i="8"/>
  <c r="V39" i="8"/>
  <c r="W39" i="8"/>
  <c r="X39" i="8"/>
  <c r="T40" i="8"/>
  <c r="U40" i="8"/>
  <c r="V40" i="8"/>
  <c r="W40" i="8"/>
  <c r="X40" i="8"/>
  <c r="T41" i="8"/>
  <c r="U41" i="8"/>
  <c r="V41" i="8"/>
  <c r="W41" i="8"/>
  <c r="X41" i="8"/>
  <c r="T42" i="8"/>
  <c r="U42" i="8"/>
  <c r="V42" i="8"/>
  <c r="W42" i="8"/>
  <c r="X42" i="8"/>
  <c r="T43" i="8"/>
  <c r="U43" i="8"/>
  <c r="V43" i="8"/>
  <c r="W43" i="8"/>
  <c r="X43" i="8"/>
  <c r="T44" i="8"/>
  <c r="U44" i="8"/>
  <c r="V44" i="8"/>
  <c r="W44" i="8"/>
  <c r="X44" i="8"/>
  <c r="T45" i="8"/>
  <c r="U45" i="8"/>
  <c r="V45" i="8"/>
  <c r="W45" i="8"/>
  <c r="X45" i="8"/>
  <c r="T46" i="8"/>
  <c r="U46" i="8"/>
  <c r="V46" i="8"/>
  <c r="W46" i="8"/>
  <c r="X46" i="8"/>
  <c r="T47" i="8"/>
  <c r="U47" i="8"/>
  <c r="V47" i="8"/>
  <c r="W47" i="8"/>
  <c r="X47" i="8"/>
  <c r="T48" i="8"/>
  <c r="U48" i="8"/>
  <c r="V48" i="8"/>
  <c r="W48" i="8"/>
  <c r="X48" i="8"/>
  <c r="T49" i="8"/>
  <c r="U49" i="8"/>
  <c r="V49" i="8"/>
  <c r="W49" i="8"/>
  <c r="X49" i="8"/>
  <c r="T50" i="8"/>
  <c r="U50" i="8"/>
  <c r="V50" i="8"/>
  <c r="W50" i="8"/>
  <c r="X50" i="8"/>
  <c r="T51" i="8"/>
  <c r="U51" i="8"/>
  <c r="V51" i="8"/>
  <c r="W51" i="8"/>
  <c r="X51" i="8"/>
  <c r="T52" i="8"/>
  <c r="U52" i="8"/>
  <c r="V52" i="8"/>
  <c r="W52" i="8"/>
  <c r="X52" i="8"/>
  <c r="T53" i="8"/>
  <c r="U53" i="8"/>
  <c r="V53" i="8"/>
  <c r="W53" i="8"/>
  <c r="X53" i="8"/>
  <c r="T54" i="8"/>
  <c r="U54" i="8"/>
  <c r="V54" i="8"/>
  <c r="W54" i="8"/>
  <c r="X54" i="8"/>
  <c r="T55" i="8"/>
  <c r="U55" i="8"/>
  <c r="V55" i="8"/>
  <c r="W55" i="8"/>
  <c r="X55" i="8"/>
  <c r="T56" i="8"/>
  <c r="U56" i="8"/>
  <c r="V56" i="8"/>
  <c r="W56" i="8"/>
  <c r="X56" i="8"/>
  <c r="T57" i="8"/>
  <c r="U57" i="8"/>
  <c r="V57" i="8"/>
  <c r="W57" i="8"/>
  <c r="X57" i="8"/>
  <c r="T58" i="8"/>
  <c r="U58" i="8"/>
  <c r="V58" i="8"/>
  <c r="W58" i="8"/>
  <c r="X58" i="8"/>
  <c r="T59" i="8"/>
  <c r="U59" i="8"/>
  <c r="V59" i="8"/>
  <c r="W59" i="8"/>
  <c r="X59" i="8"/>
  <c r="T60" i="8"/>
  <c r="U60" i="8"/>
  <c r="V60" i="8"/>
  <c r="W60" i="8"/>
  <c r="X60" i="8"/>
  <c r="T61" i="8"/>
  <c r="U61" i="8"/>
  <c r="V61" i="8"/>
  <c r="W61" i="8"/>
  <c r="X61" i="8"/>
  <c r="T62" i="8"/>
  <c r="U62" i="8"/>
  <c r="V62" i="8"/>
  <c r="W62" i="8"/>
  <c r="X62" i="8"/>
  <c r="T63" i="8"/>
  <c r="U63" i="8"/>
  <c r="V63" i="8"/>
  <c r="W63" i="8"/>
  <c r="X63" i="8"/>
  <c r="T64" i="8"/>
  <c r="U64" i="8"/>
  <c r="V64" i="8"/>
  <c r="W64" i="8"/>
  <c r="X64" i="8"/>
  <c r="T65" i="8"/>
  <c r="U65" i="8"/>
  <c r="V65" i="8"/>
  <c r="W65" i="8"/>
  <c r="X65" i="8"/>
  <c r="T66" i="8"/>
  <c r="U66" i="8"/>
  <c r="V66" i="8"/>
  <c r="W66" i="8"/>
  <c r="X66" i="8"/>
  <c r="T67" i="8"/>
  <c r="U67" i="8"/>
  <c r="V67" i="8"/>
  <c r="W67" i="8"/>
  <c r="X67" i="8"/>
  <c r="T68" i="8"/>
  <c r="U68" i="8"/>
  <c r="V68" i="8"/>
  <c r="W68" i="8"/>
  <c r="X68" i="8"/>
  <c r="T69" i="8"/>
  <c r="U69" i="8"/>
  <c r="V69" i="8"/>
  <c r="W69" i="8"/>
  <c r="X69" i="8"/>
  <c r="T70" i="8"/>
  <c r="U70" i="8"/>
  <c r="V70" i="8"/>
  <c r="W70" i="8"/>
  <c r="X70" i="8"/>
  <c r="T71" i="8"/>
  <c r="U71" i="8"/>
  <c r="V71" i="8"/>
  <c r="W71" i="8"/>
  <c r="X71" i="8"/>
  <c r="T72" i="8"/>
  <c r="U72" i="8"/>
  <c r="V72" i="8"/>
  <c r="W72" i="8"/>
  <c r="X72" i="8"/>
  <c r="T73" i="8"/>
  <c r="U73" i="8"/>
  <c r="V73" i="8"/>
  <c r="W73" i="8"/>
  <c r="X73" i="8"/>
  <c r="T74" i="8"/>
  <c r="U74" i="8"/>
  <c r="V74" i="8"/>
  <c r="W74" i="8"/>
  <c r="X74" i="8"/>
  <c r="T75" i="8"/>
  <c r="U75" i="8"/>
  <c r="V75" i="8"/>
  <c r="W75" i="8"/>
  <c r="X75" i="8"/>
  <c r="T76" i="8"/>
  <c r="U76" i="8"/>
  <c r="V76" i="8"/>
  <c r="W76" i="8"/>
  <c r="X76" i="8"/>
  <c r="T77" i="8"/>
  <c r="U77" i="8"/>
  <c r="V77" i="8"/>
  <c r="W77" i="8"/>
  <c r="X77" i="8"/>
  <c r="T78" i="8"/>
  <c r="U78" i="8"/>
  <c r="V78" i="8"/>
  <c r="W78" i="8"/>
  <c r="X78" i="8"/>
  <c r="T79" i="8"/>
  <c r="U79" i="8"/>
  <c r="V79" i="8"/>
  <c r="W79" i="8"/>
  <c r="X79" i="8"/>
  <c r="T80" i="8"/>
  <c r="U80" i="8"/>
  <c r="V80" i="8"/>
  <c r="W80" i="8"/>
  <c r="X80" i="8"/>
  <c r="T81" i="8"/>
  <c r="U81" i="8"/>
  <c r="V81" i="8"/>
  <c r="W81" i="8"/>
  <c r="X81" i="8"/>
  <c r="T82" i="8"/>
  <c r="U82" i="8"/>
  <c r="V82" i="8"/>
  <c r="W82" i="8"/>
  <c r="X82" i="8"/>
  <c r="T83" i="8"/>
  <c r="U83" i="8"/>
  <c r="V83" i="8"/>
  <c r="W83" i="8"/>
  <c r="X83" i="8"/>
  <c r="T84" i="8"/>
  <c r="U84" i="8"/>
  <c r="V84" i="8"/>
  <c r="W84" i="8"/>
  <c r="X84" i="8"/>
  <c r="T85" i="8"/>
  <c r="U85" i="8"/>
  <c r="V85" i="8"/>
  <c r="W85" i="8"/>
  <c r="X85" i="8"/>
  <c r="T86" i="8"/>
  <c r="U86" i="8"/>
  <c r="V86" i="8"/>
  <c r="W86" i="8"/>
  <c r="X86" i="8"/>
  <c r="T87" i="8"/>
  <c r="U87" i="8"/>
  <c r="V87" i="8"/>
  <c r="W87" i="8"/>
  <c r="X87" i="8"/>
  <c r="T88" i="8"/>
  <c r="U88" i="8"/>
  <c r="V88" i="8"/>
  <c r="W88" i="8"/>
  <c r="X88" i="8"/>
  <c r="T89" i="8"/>
  <c r="U89" i="8"/>
  <c r="V89" i="8"/>
  <c r="W89" i="8"/>
  <c r="X89" i="8"/>
  <c r="T90" i="8"/>
  <c r="U90" i="8"/>
  <c r="V90" i="8"/>
  <c r="W90" i="8"/>
  <c r="X90" i="8"/>
  <c r="T91" i="8"/>
  <c r="U91" i="8"/>
  <c r="V91" i="8"/>
  <c r="W91" i="8"/>
  <c r="X91" i="8"/>
  <c r="T92" i="8"/>
  <c r="U92" i="8"/>
  <c r="V92" i="8"/>
  <c r="W92" i="8"/>
  <c r="X92" i="8"/>
  <c r="T93" i="8"/>
  <c r="U93" i="8"/>
  <c r="V93" i="8"/>
  <c r="W93" i="8"/>
  <c r="X93" i="8"/>
  <c r="T94" i="8"/>
  <c r="U94" i="8"/>
  <c r="V94" i="8"/>
  <c r="W94" i="8"/>
  <c r="X94" i="8"/>
  <c r="T95" i="8"/>
  <c r="U95" i="8"/>
  <c r="V95" i="8"/>
  <c r="W95" i="8"/>
  <c r="X95" i="8"/>
  <c r="T96" i="8"/>
  <c r="U96" i="8"/>
  <c r="V96" i="8"/>
  <c r="W96" i="8"/>
  <c r="X96" i="8"/>
  <c r="T97" i="8"/>
  <c r="U97" i="8"/>
  <c r="V97" i="8"/>
  <c r="W97" i="8"/>
  <c r="X97" i="8"/>
  <c r="T98" i="8"/>
  <c r="U98" i="8"/>
  <c r="V98" i="8"/>
  <c r="W98" i="8"/>
  <c r="X98" i="8"/>
  <c r="T99" i="8"/>
  <c r="U99" i="8"/>
  <c r="V99" i="8"/>
  <c r="W99" i="8"/>
  <c r="X99" i="8"/>
  <c r="T100" i="8"/>
  <c r="U100" i="8"/>
  <c r="V100" i="8"/>
  <c r="W100" i="8"/>
  <c r="X100" i="8"/>
  <c r="T101" i="8"/>
  <c r="U101" i="8"/>
  <c r="V101" i="8"/>
  <c r="W101" i="8"/>
  <c r="X101" i="8"/>
  <c r="T102" i="8"/>
  <c r="U102" i="8"/>
  <c r="V102" i="8"/>
  <c r="W102" i="8"/>
  <c r="X102" i="8"/>
  <c r="T103" i="8"/>
  <c r="U103" i="8"/>
  <c r="V103" i="8"/>
  <c r="W103" i="8"/>
  <c r="X103" i="8"/>
  <c r="T104" i="8"/>
  <c r="U104" i="8"/>
  <c r="V104" i="8"/>
  <c r="W104" i="8"/>
  <c r="X104" i="8"/>
  <c r="T105" i="8"/>
  <c r="U105" i="8"/>
  <c r="V105" i="8"/>
  <c r="W105" i="8"/>
  <c r="X105" i="8"/>
  <c r="T106" i="8"/>
  <c r="U106" i="8"/>
  <c r="V106" i="8"/>
  <c r="W106" i="8"/>
  <c r="X106" i="8"/>
  <c r="T107" i="8"/>
  <c r="U107" i="8"/>
  <c r="V107" i="8"/>
  <c r="W107" i="8"/>
  <c r="X107" i="8"/>
  <c r="T108" i="8"/>
  <c r="U108" i="8"/>
  <c r="V108" i="8"/>
  <c r="W108" i="8"/>
  <c r="X108" i="8"/>
  <c r="T109" i="8"/>
  <c r="U109" i="8"/>
  <c r="V109" i="8"/>
  <c r="W109" i="8"/>
  <c r="X109" i="8"/>
  <c r="T110" i="8"/>
  <c r="U110" i="8"/>
  <c r="V110" i="8"/>
  <c r="W110" i="8"/>
  <c r="X110" i="8"/>
  <c r="T111" i="8"/>
  <c r="U111" i="8"/>
  <c r="V111" i="8"/>
  <c r="W111" i="8"/>
  <c r="X111" i="8"/>
  <c r="T112" i="8"/>
  <c r="U112" i="8"/>
  <c r="V112" i="8"/>
  <c r="W112" i="8"/>
  <c r="X112" i="8"/>
  <c r="T113" i="8"/>
  <c r="U113" i="8"/>
  <c r="V113" i="8"/>
  <c r="W113" i="8"/>
  <c r="X113" i="8"/>
  <c r="T114" i="8"/>
  <c r="U114" i="8"/>
  <c r="V114" i="8"/>
  <c r="W114" i="8"/>
  <c r="X114" i="8"/>
  <c r="T115" i="8"/>
  <c r="U115" i="8"/>
  <c r="V115" i="8"/>
  <c r="W115" i="8"/>
  <c r="X115" i="8"/>
  <c r="T116" i="8"/>
  <c r="U116" i="8"/>
  <c r="V116" i="8"/>
  <c r="W116" i="8"/>
  <c r="X116" i="8"/>
  <c r="T117" i="8"/>
  <c r="U117" i="8"/>
  <c r="V117" i="8"/>
  <c r="W117" i="8"/>
  <c r="X117" i="8"/>
  <c r="T118" i="8"/>
  <c r="U118" i="8"/>
  <c r="V118" i="8"/>
  <c r="W118" i="8"/>
  <c r="X118" i="8"/>
  <c r="T119" i="8"/>
  <c r="U119" i="8"/>
  <c r="V119" i="8"/>
  <c r="W119" i="8"/>
  <c r="X119" i="8"/>
  <c r="T120" i="8"/>
  <c r="U120" i="8"/>
  <c r="V120" i="8"/>
  <c r="W120" i="8"/>
  <c r="X120" i="8"/>
  <c r="T121" i="8"/>
  <c r="U121" i="8"/>
  <c r="V121" i="8"/>
  <c r="W121" i="8"/>
  <c r="X121" i="8"/>
  <c r="T122" i="8"/>
  <c r="U122" i="8"/>
  <c r="V122" i="8"/>
  <c r="W122" i="8"/>
  <c r="X122" i="8"/>
  <c r="T123" i="8"/>
  <c r="U123" i="8"/>
  <c r="V123" i="8"/>
  <c r="W123" i="8"/>
  <c r="X123" i="8"/>
  <c r="T124" i="8"/>
  <c r="U124" i="8"/>
  <c r="V124" i="8"/>
  <c r="W124" i="8"/>
  <c r="X124" i="8"/>
  <c r="T125" i="8"/>
  <c r="U125" i="8"/>
  <c r="V125" i="8"/>
  <c r="W125" i="8"/>
  <c r="X125" i="8"/>
  <c r="T126" i="8"/>
  <c r="U126" i="8"/>
  <c r="V126" i="8"/>
  <c r="W126" i="8"/>
  <c r="X126" i="8"/>
  <c r="T127" i="8"/>
  <c r="U127" i="8"/>
  <c r="V127" i="8"/>
  <c r="W127" i="8"/>
  <c r="X127" i="8"/>
  <c r="T128" i="8"/>
  <c r="U128" i="8"/>
  <c r="V128" i="8"/>
  <c r="W128" i="8"/>
  <c r="X128" i="8"/>
  <c r="T129" i="8"/>
  <c r="U129" i="8"/>
  <c r="V129" i="8"/>
  <c r="W129" i="8"/>
  <c r="X129" i="8"/>
  <c r="T130" i="8"/>
  <c r="U130" i="8"/>
  <c r="V130" i="8"/>
  <c r="W130" i="8"/>
  <c r="X130" i="8"/>
  <c r="T131" i="8"/>
  <c r="U131" i="8"/>
  <c r="V131" i="8"/>
  <c r="W131" i="8"/>
  <c r="X131" i="8"/>
  <c r="T132" i="8"/>
  <c r="U132" i="8"/>
  <c r="V132" i="8"/>
  <c r="W132" i="8"/>
  <c r="X132" i="8"/>
  <c r="T133" i="8"/>
  <c r="U133" i="8"/>
  <c r="V133" i="8"/>
  <c r="W133" i="8"/>
  <c r="X133" i="8"/>
  <c r="T134" i="8"/>
  <c r="U134" i="8"/>
  <c r="V134" i="8"/>
  <c r="W134" i="8"/>
  <c r="X134" i="8"/>
  <c r="T135" i="8"/>
  <c r="U135" i="8"/>
  <c r="V135" i="8"/>
  <c r="W135" i="8"/>
  <c r="X135" i="8"/>
  <c r="T136" i="8"/>
  <c r="U136" i="8"/>
  <c r="V136" i="8"/>
  <c r="W136" i="8"/>
  <c r="X136" i="8"/>
  <c r="T137" i="8"/>
  <c r="U137" i="8"/>
  <c r="V137" i="8"/>
  <c r="W137" i="8"/>
  <c r="X137" i="8"/>
  <c r="T138" i="8"/>
  <c r="U138" i="8"/>
  <c r="V138" i="8"/>
  <c r="W138" i="8"/>
  <c r="X138" i="8"/>
  <c r="T139" i="8"/>
  <c r="U139" i="8"/>
  <c r="V139" i="8"/>
  <c r="W139" i="8"/>
  <c r="X139" i="8"/>
  <c r="T140" i="8"/>
  <c r="U140" i="8"/>
  <c r="V140" i="8"/>
  <c r="W140" i="8"/>
  <c r="X140" i="8"/>
  <c r="T141" i="8"/>
  <c r="U141" i="8"/>
  <c r="V141" i="8"/>
  <c r="W141" i="8"/>
  <c r="X141" i="8"/>
  <c r="T142" i="8"/>
  <c r="U142" i="8"/>
  <c r="V142" i="8"/>
  <c r="W142" i="8"/>
  <c r="X142" i="8"/>
  <c r="T143" i="8"/>
  <c r="U143" i="8"/>
  <c r="V143" i="8"/>
  <c r="W143" i="8"/>
  <c r="X143" i="8"/>
  <c r="T144" i="8"/>
  <c r="U144" i="8"/>
  <c r="V144" i="8"/>
  <c r="W144" i="8"/>
  <c r="X144" i="8"/>
  <c r="T145" i="8"/>
  <c r="U145" i="8"/>
  <c r="V145" i="8"/>
  <c r="W145" i="8"/>
  <c r="X145" i="8"/>
  <c r="T146" i="8"/>
  <c r="U146" i="8"/>
  <c r="V146" i="8"/>
  <c r="W146" i="8"/>
  <c r="X146" i="8"/>
  <c r="T147" i="8"/>
  <c r="U147" i="8"/>
  <c r="V147" i="8"/>
  <c r="W147" i="8"/>
  <c r="X147" i="8"/>
  <c r="T148" i="8"/>
  <c r="U148" i="8"/>
  <c r="V148" i="8"/>
  <c r="W148" i="8"/>
  <c r="X148" i="8"/>
  <c r="T149" i="8"/>
  <c r="U149" i="8"/>
  <c r="V149" i="8"/>
  <c r="W149" i="8"/>
  <c r="X149" i="8"/>
  <c r="T150" i="8"/>
  <c r="U150" i="8"/>
  <c r="V150" i="8"/>
  <c r="W150" i="8"/>
  <c r="X150" i="8"/>
  <c r="T151" i="8"/>
  <c r="U151" i="8"/>
  <c r="V151" i="8"/>
  <c r="W151" i="8"/>
  <c r="X151" i="8"/>
  <c r="T152" i="8"/>
  <c r="U152" i="8"/>
  <c r="V152" i="8"/>
  <c r="W152" i="8"/>
  <c r="X152" i="8"/>
  <c r="T153" i="8"/>
  <c r="U153" i="8"/>
  <c r="V153" i="8"/>
  <c r="W153" i="8"/>
  <c r="X153" i="8"/>
  <c r="T154" i="8"/>
  <c r="U154" i="8"/>
  <c r="V154" i="8"/>
  <c r="W154" i="8"/>
  <c r="X154" i="8"/>
  <c r="T155" i="8"/>
  <c r="U155" i="8"/>
  <c r="V155" i="8"/>
  <c r="W155" i="8"/>
  <c r="X155" i="8"/>
  <c r="T156" i="8"/>
  <c r="U156" i="8"/>
  <c r="V156" i="8"/>
  <c r="W156" i="8"/>
  <c r="X156" i="8"/>
  <c r="T157" i="8"/>
  <c r="U157" i="8"/>
  <c r="V157" i="8"/>
  <c r="W157" i="8"/>
  <c r="X157" i="8"/>
  <c r="T158" i="8"/>
  <c r="U158" i="8"/>
  <c r="V158" i="8"/>
  <c r="W158" i="8"/>
  <c r="X158" i="8"/>
  <c r="T159" i="8"/>
  <c r="U159" i="8"/>
  <c r="V159" i="8"/>
  <c r="W159" i="8"/>
  <c r="X159" i="8"/>
  <c r="T160" i="8"/>
  <c r="U160" i="8"/>
  <c r="V160" i="8"/>
  <c r="W160" i="8"/>
  <c r="X160" i="8"/>
  <c r="T161" i="8"/>
  <c r="U161" i="8"/>
  <c r="V161" i="8"/>
  <c r="W161" i="8"/>
  <c r="X161" i="8"/>
  <c r="T162" i="8"/>
  <c r="U162" i="8"/>
  <c r="V162" i="8"/>
  <c r="W162" i="8"/>
  <c r="X162" i="8"/>
  <c r="T163" i="8"/>
  <c r="U163" i="8"/>
  <c r="V163" i="8"/>
  <c r="W163" i="8"/>
  <c r="X163" i="8"/>
  <c r="T164" i="8"/>
  <c r="U164" i="8"/>
  <c r="V164" i="8"/>
  <c r="W164" i="8"/>
  <c r="X164" i="8"/>
  <c r="T165" i="8"/>
  <c r="U165" i="8"/>
  <c r="V165" i="8"/>
  <c r="W165" i="8"/>
  <c r="X165" i="8"/>
  <c r="T166" i="8"/>
  <c r="U166" i="8"/>
  <c r="V166" i="8"/>
  <c r="W166" i="8"/>
  <c r="X166" i="8"/>
  <c r="T167" i="8"/>
  <c r="U167" i="8"/>
  <c r="V167" i="8"/>
  <c r="W167" i="8"/>
  <c r="X167" i="8"/>
  <c r="T168" i="8"/>
  <c r="U168" i="8"/>
  <c r="V168" i="8"/>
  <c r="W168" i="8"/>
  <c r="X168" i="8"/>
  <c r="T169" i="8"/>
  <c r="U169" i="8"/>
  <c r="V169" i="8"/>
  <c r="W169" i="8"/>
  <c r="X169" i="8"/>
  <c r="T170" i="8"/>
  <c r="U170" i="8"/>
  <c r="V170" i="8"/>
  <c r="W170" i="8"/>
  <c r="X170" i="8"/>
  <c r="T171" i="8"/>
  <c r="U171" i="8"/>
  <c r="V171" i="8"/>
  <c r="W171" i="8"/>
  <c r="X171" i="8"/>
  <c r="T172" i="8"/>
  <c r="U172" i="8"/>
  <c r="V172" i="8"/>
  <c r="W172" i="8"/>
  <c r="X172" i="8"/>
  <c r="T173" i="8"/>
  <c r="U173" i="8"/>
  <c r="V173" i="8"/>
  <c r="W173" i="8"/>
  <c r="X173" i="8"/>
  <c r="R4" i="8"/>
  <c r="Q4" i="8"/>
  <c r="R3" i="8"/>
  <c r="Q3" i="8"/>
  <c r="P4" i="8"/>
  <c r="P3" i="8"/>
  <c r="O4" i="8"/>
  <c r="O6" i="8" s="1"/>
  <c r="O3" i="8"/>
  <c r="O5" i="8" s="1"/>
  <c r="N4" i="8"/>
  <c r="N6" i="8" s="1"/>
  <c r="N3" i="8"/>
  <c r="N5" i="8"/>
  <c r="K352" i="8"/>
  <c r="I352" i="8"/>
  <c r="G352" i="8"/>
  <c r="E352" i="8"/>
  <c r="C352" i="8"/>
  <c r="K351" i="8"/>
  <c r="I351" i="8"/>
  <c r="G351" i="8"/>
  <c r="E351" i="8"/>
  <c r="C351" i="8"/>
  <c r="K350" i="8"/>
  <c r="I350" i="8"/>
  <c r="G350" i="8"/>
  <c r="E350" i="8"/>
  <c r="C350" i="8"/>
  <c r="K349" i="8"/>
  <c r="I349" i="8"/>
  <c r="G349" i="8"/>
  <c r="E349" i="8"/>
  <c r="C349" i="8"/>
  <c r="K348" i="8"/>
  <c r="I348" i="8"/>
  <c r="G348" i="8"/>
  <c r="E348" i="8"/>
  <c r="C348" i="8"/>
  <c r="K347" i="8"/>
  <c r="I347" i="8"/>
  <c r="G347" i="8"/>
  <c r="E347" i="8"/>
  <c r="C347" i="8"/>
  <c r="K346" i="8"/>
  <c r="I346" i="8"/>
  <c r="G346" i="8"/>
  <c r="E346" i="8"/>
  <c r="C346" i="8"/>
  <c r="K345" i="8"/>
  <c r="I345" i="8"/>
  <c r="G345" i="8"/>
  <c r="E345" i="8"/>
  <c r="C345" i="8"/>
  <c r="K344" i="8"/>
  <c r="I344" i="8"/>
  <c r="G344" i="8"/>
  <c r="E344" i="8"/>
  <c r="C344" i="8"/>
  <c r="K343" i="8"/>
  <c r="I343" i="8"/>
  <c r="G343" i="8"/>
  <c r="E343" i="8"/>
  <c r="C343" i="8"/>
  <c r="K342" i="8"/>
  <c r="I342" i="8"/>
  <c r="G342" i="8"/>
  <c r="E342" i="8"/>
  <c r="C342" i="8"/>
  <c r="K341" i="8"/>
  <c r="I341" i="8"/>
  <c r="G341" i="8"/>
  <c r="E341" i="8"/>
  <c r="C341" i="8"/>
  <c r="K340" i="8"/>
  <c r="I340" i="8"/>
  <c r="G340" i="8"/>
  <c r="E340" i="8"/>
  <c r="C340" i="8"/>
  <c r="K339" i="8"/>
  <c r="I339" i="8"/>
  <c r="G339" i="8"/>
  <c r="E339" i="8"/>
  <c r="C339" i="8"/>
  <c r="K338" i="8"/>
  <c r="I338" i="8"/>
  <c r="G338" i="8"/>
  <c r="E338" i="8"/>
  <c r="C338" i="8"/>
  <c r="K337" i="8"/>
  <c r="I337" i="8"/>
  <c r="G337" i="8"/>
  <c r="E337" i="8"/>
  <c r="C337" i="8"/>
  <c r="K336" i="8"/>
  <c r="I336" i="8"/>
  <c r="G336" i="8"/>
  <c r="E336" i="8"/>
  <c r="C336" i="8"/>
  <c r="K335" i="8"/>
  <c r="I335" i="8"/>
  <c r="G335" i="8"/>
  <c r="E335" i="8"/>
  <c r="C335" i="8"/>
  <c r="K334" i="8"/>
  <c r="I334" i="8"/>
  <c r="G334" i="8"/>
  <c r="E334" i="8"/>
  <c r="C334" i="8"/>
  <c r="K333" i="8"/>
  <c r="I333" i="8"/>
  <c r="G333" i="8"/>
  <c r="E333" i="8"/>
  <c r="C333" i="8"/>
  <c r="K332" i="8"/>
  <c r="I332" i="8"/>
  <c r="G332" i="8"/>
  <c r="E332" i="8"/>
  <c r="C332" i="8"/>
  <c r="K331" i="8"/>
  <c r="I331" i="8"/>
  <c r="G331" i="8"/>
  <c r="E331" i="8"/>
  <c r="C331" i="8"/>
  <c r="K330" i="8"/>
  <c r="I330" i="8"/>
  <c r="G330" i="8"/>
  <c r="E330" i="8"/>
  <c r="C330" i="8"/>
  <c r="K329" i="8"/>
  <c r="I329" i="8"/>
  <c r="G329" i="8"/>
  <c r="E329" i="8"/>
  <c r="C329" i="8"/>
  <c r="K328" i="8"/>
  <c r="I328" i="8"/>
  <c r="G328" i="8"/>
  <c r="E328" i="8"/>
  <c r="C328" i="8"/>
  <c r="K327" i="8"/>
  <c r="I327" i="8"/>
  <c r="G327" i="8"/>
  <c r="E327" i="8"/>
  <c r="C327" i="8"/>
  <c r="K326" i="8"/>
  <c r="I326" i="8"/>
  <c r="G326" i="8"/>
  <c r="E326" i="8"/>
  <c r="C326" i="8"/>
  <c r="K325" i="8"/>
  <c r="I325" i="8"/>
  <c r="G325" i="8"/>
  <c r="E325" i="8"/>
  <c r="C325" i="8"/>
  <c r="K324" i="8"/>
  <c r="I324" i="8"/>
  <c r="G324" i="8"/>
  <c r="E324" i="8"/>
  <c r="C324" i="8"/>
  <c r="K323" i="8"/>
  <c r="I323" i="8"/>
  <c r="G323" i="8"/>
  <c r="E323" i="8"/>
  <c r="C323" i="8"/>
  <c r="K322" i="8"/>
  <c r="I322" i="8"/>
  <c r="G322" i="8"/>
  <c r="E322" i="8"/>
  <c r="C322" i="8"/>
  <c r="K321" i="8"/>
  <c r="I321" i="8"/>
  <c r="G321" i="8"/>
  <c r="E321" i="8"/>
  <c r="C321" i="8"/>
  <c r="K320" i="8"/>
  <c r="I320" i="8"/>
  <c r="G320" i="8"/>
  <c r="E320" i="8"/>
  <c r="C320" i="8"/>
  <c r="K319" i="8"/>
  <c r="I319" i="8"/>
  <c r="G319" i="8"/>
  <c r="E319" i="8"/>
  <c r="C319" i="8"/>
  <c r="K318" i="8"/>
  <c r="I318" i="8"/>
  <c r="G318" i="8"/>
  <c r="E318" i="8"/>
  <c r="C318" i="8"/>
  <c r="K317" i="8"/>
  <c r="I317" i="8"/>
  <c r="G317" i="8"/>
  <c r="E317" i="8"/>
  <c r="C317" i="8"/>
  <c r="K316" i="8"/>
  <c r="I316" i="8"/>
  <c r="G316" i="8"/>
  <c r="E316" i="8"/>
  <c r="C316" i="8"/>
  <c r="K315" i="8"/>
  <c r="I315" i="8"/>
  <c r="G315" i="8"/>
  <c r="E315" i="8"/>
  <c r="C315" i="8"/>
  <c r="K314" i="8"/>
  <c r="I314" i="8"/>
  <c r="G314" i="8"/>
  <c r="E314" i="8"/>
  <c r="C314" i="8"/>
  <c r="K313" i="8"/>
  <c r="I313" i="8"/>
  <c r="G313" i="8"/>
  <c r="E313" i="8"/>
  <c r="C313" i="8"/>
  <c r="K312" i="8"/>
  <c r="I312" i="8"/>
  <c r="G312" i="8"/>
  <c r="E312" i="8"/>
  <c r="C312" i="8"/>
  <c r="K311" i="8"/>
  <c r="I311" i="8"/>
  <c r="G311" i="8"/>
  <c r="E311" i="8"/>
  <c r="C311" i="8"/>
  <c r="K310" i="8"/>
  <c r="I310" i="8"/>
  <c r="G310" i="8"/>
  <c r="E310" i="8"/>
  <c r="C310" i="8"/>
  <c r="K309" i="8"/>
  <c r="I309" i="8"/>
  <c r="G309" i="8"/>
  <c r="E309" i="8"/>
  <c r="C309" i="8"/>
  <c r="K308" i="8"/>
  <c r="I308" i="8"/>
  <c r="G308" i="8"/>
  <c r="E308" i="8"/>
  <c r="C308" i="8"/>
  <c r="K307" i="8"/>
  <c r="I307" i="8"/>
  <c r="G307" i="8"/>
  <c r="E307" i="8"/>
  <c r="C307" i="8"/>
  <c r="K306" i="8"/>
  <c r="I306" i="8"/>
  <c r="G306" i="8"/>
  <c r="E306" i="8"/>
  <c r="C306" i="8"/>
  <c r="K305" i="8"/>
  <c r="I305" i="8"/>
  <c r="G305" i="8"/>
  <c r="E305" i="8"/>
  <c r="C305" i="8"/>
  <c r="K304" i="8"/>
  <c r="I304" i="8"/>
  <c r="G304" i="8"/>
  <c r="E304" i="8"/>
  <c r="C304" i="8"/>
  <c r="K303" i="8"/>
  <c r="I303" i="8"/>
  <c r="G303" i="8"/>
  <c r="E303" i="8"/>
  <c r="C303" i="8"/>
  <c r="K302" i="8"/>
  <c r="I302" i="8"/>
  <c r="G302" i="8"/>
  <c r="E302" i="8"/>
  <c r="C302" i="8"/>
  <c r="K301" i="8"/>
  <c r="I301" i="8"/>
  <c r="G301" i="8"/>
  <c r="E301" i="8"/>
  <c r="C301" i="8"/>
  <c r="K300" i="8"/>
  <c r="I300" i="8"/>
  <c r="G300" i="8"/>
  <c r="E300" i="8"/>
  <c r="C300" i="8"/>
  <c r="K299" i="8"/>
  <c r="I299" i="8"/>
  <c r="G299" i="8"/>
  <c r="E299" i="8"/>
  <c r="C299" i="8"/>
  <c r="K298" i="8"/>
  <c r="I298" i="8"/>
  <c r="G298" i="8"/>
  <c r="E298" i="8"/>
  <c r="C298" i="8"/>
  <c r="K297" i="8"/>
  <c r="I297" i="8"/>
  <c r="G297" i="8"/>
  <c r="E297" i="8"/>
  <c r="C297" i="8"/>
  <c r="K296" i="8"/>
  <c r="I296" i="8"/>
  <c r="G296" i="8"/>
  <c r="E296" i="8"/>
  <c r="C296" i="8"/>
  <c r="K295" i="8"/>
  <c r="I295" i="8"/>
  <c r="G295" i="8"/>
  <c r="E295" i="8"/>
  <c r="C295" i="8"/>
  <c r="K294" i="8"/>
  <c r="I294" i="8"/>
  <c r="G294" i="8"/>
  <c r="E294" i="8"/>
  <c r="C294" i="8"/>
  <c r="K293" i="8"/>
  <c r="I293" i="8"/>
  <c r="G293" i="8"/>
  <c r="E293" i="8"/>
  <c r="C293" i="8"/>
  <c r="K292" i="8"/>
  <c r="I292" i="8"/>
  <c r="G292" i="8"/>
  <c r="E292" i="8"/>
  <c r="C292" i="8"/>
  <c r="K291" i="8"/>
  <c r="I291" i="8"/>
  <c r="G291" i="8"/>
  <c r="E291" i="8"/>
  <c r="C291" i="8"/>
  <c r="K290" i="8"/>
  <c r="I290" i="8"/>
  <c r="G290" i="8"/>
  <c r="E290" i="8"/>
  <c r="C290" i="8"/>
  <c r="K289" i="8"/>
  <c r="I289" i="8"/>
  <c r="G289" i="8"/>
  <c r="E289" i="8"/>
  <c r="C289" i="8"/>
  <c r="K288" i="8"/>
  <c r="I288" i="8"/>
  <c r="G288" i="8"/>
  <c r="E288" i="8"/>
  <c r="C288" i="8"/>
  <c r="K287" i="8"/>
  <c r="I287" i="8"/>
  <c r="G287" i="8"/>
  <c r="E287" i="8"/>
  <c r="C287" i="8"/>
  <c r="K286" i="8"/>
  <c r="I286" i="8"/>
  <c r="G286" i="8"/>
  <c r="E286" i="8"/>
  <c r="C286" i="8"/>
  <c r="K285" i="8"/>
  <c r="I285" i="8"/>
  <c r="G285" i="8"/>
  <c r="E285" i="8"/>
  <c r="C285" i="8"/>
  <c r="K284" i="8"/>
  <c r="I284" i="8"/>
  <c r="G284" i="8"/>
  <c r="E284" i="8"/>
  <c r="C284" i="8"/>
  <c r="K283" i="8"/>
  <c r="I283" i="8"/>
  <c r="G283" i="8"/>
  <c r="E283" i="8"/>
  <c r="C283" i="8"/>
  <c r="K282" i="8"/>
  <c r="I282" i="8"/>
  <c r="G282" i="8"/>
  <c r="E282" i="8"/>
  <c r="C282" i="8"/>
  <c r="K281" i="8"/>
  <c r="I281" i="8"/>
  <c r="G281" i="8"/>
  <c r="E281" i="8"/>
  <c r="C281" i="8"/>
  <c r="K280" i="8"/>
  <c r="I280" i="8"/>
  <c r="G280" i="8"/>
  <c r="E280" i="8"/>
  <c r="C280" i="8"/>
  <c r="K279" i="8"/>
  <c r="I279" i="8"/>
  <c r="G279" i="8"/>
  <c r="E279" i="8"/>
  <c r="C279" i="8"/>
  <c r="K278" i="8"/>
  <c r="I278" i="8"/>
  <c r="G278" i="8"/>
  <c r="E278" i="8"/>
  <c r="C278" i="8"/>
  <c r="K277" i="8"/>
  <c r="I277" i="8"/>
  <c r="G277" i="8"/>
  <c r="E277" i="8"/>
  <c r="C277" i="8"/>
  <c r="K276" i="8"/>
  <c r="I276" i="8"/>
  <c r="G276" i="8"/>
  <c r="E276" i="8"/>
  <c r="C276" i="8"/>
  <c r="K275" i="8"/>
  <c r="I275" i="8"/>
  <c r="G275" i="8"/>
  <c r="E275" i="8"/>
  <c r="C275" i="8"/>
  <c r="K274" i="8"/>
  <c r="I274" i="8"/>
  <c r="G274" i="8"/>
  <c r="E274" i="8"/>
  <c r="C274" i="8"/>
  <c r="K273" i="8"/>
  <c r="I273" i="8"/>
  <c r="G273" i="8"/>
  <c r="E273" i="8"/>
  <c r="C273" i="8"/>
  <c r="K272" i="8"/>
  <c r="I272" i="8"/>
  <c r="G272" i="8"/>
  <c r="E272" i="8"/>
  <c r="C272" i="8"/>
  <c r="K271" i="8"/>
  <c r="I271" i="8"/>
  <c r="G271" i="8"/>
  <c r="E271" i="8"/>
  <c r="C271" i="8"/>
  <c r="K270" i="8"/>
  <c r="I270" i="8"/>
  <c r="G270" i="8"/>
  <c r="E270" i="8"/>
  <c r="C270" i="8"/>
  <c r="K269" i="8"/>
  <c r="I269" i="8"/>
  <c r="G269" i="8"/>
  <c r="E269" i="8"/>
  <c r="C269" i="8"/>
  <c r="K268" i="8"/>
  <c r="I268" i="8"/>
  <c r="G268" i="8"/>
  <c r="E268" i="8"/>
  <c r="C268" i="8"/>
  <c r="K267" i="8"/>
  <c r="I267" i="8"/>
  <c r="G267" i="8"/>
  <c r="E267" i="8"/>
  <c r="C267" i="8"/>
  <c r="K266" i="8"/>
  <c r="I266" i="8"/>
  <c r="G266" i="8"/>
  <c r="E266" i="8"/>
  <c r="C266" i="8"/>
  <c r="K265" i="8"/>
  <c r="I265" i="8"/>
  <c r="G265" i="8"/>
  <c r="E265" i="8"/>
  <c r="C265" i="8"/>
  <c r="K264" i="8"/>
  <c r="I264" i="8"/>
  <c r="G264" i="8"/>
  <c r="E264" i="8"/>
  <c r="C264" i="8"/>
  <c r="K263" i="8"/>
  <c r="I263" i="8"/>
  <c r="G263" i="8"/>
  <c r="E263" i="8"/>
  <c r="C263" i="8"/>
  <c r="K262" i="8"/>
  <c r="I262" i="8"/>
  <c r="G262" i="8"/>
  <c r="E262" i="8"/>
  <c r="C262" i="8"/>
  <c r="K261" i="8"/>
  <c r="I261" i="8"/>
  <c r="G261" i="8"/>
  <c r="E261" i="8"/>
  <c r="C261" i="8"/>
  <c r="K260" i="8"/>
  <c r="I260" i="8"/>
  <c r="G260" i="8"/>
  <c r="E260" i="8"/>
  <c r="C260" i="8"/>
  <c r="K259" i="8"/>
  <c r="I259" i="8"/>
  <c r="G259" i="8"/>
  <c r="E259" i="8"/>
  <c r="C259" i="8"/>
  <c r="K258" i="8"/>
  <c r="I258" i="8"/>
  <c r="G258" i="8"/>
  <c r="E258" i="8"/>
  <c r="C258" i="8"/>
  <c r="K257" i="8"/>
  <c r="I257" i="8"/>
  <c r="G257" i="8"/>
  <c r="E257" i="8"/>
  <c r="C257" i="8"/>
  <c r="K256" i="8"/>
  <c r="I256" i="8"/>
  <c r="G256" i="8"/>
  <c r="E256" i="8"/>
  <c r="C256" i="8"/>
  <c r="K255" i="8"/>
  <c r="I255" i="8"/>
  <c r="G255" i="8"/>
  <c r="E255" i="8"/>
  <c r="C255" i="8"/>
  <c r="K254" i="8"/>
  <c r="I254" i="8"/>
  <c r="G254" i="8"/>
  <c r="E254" i="8"/>
  <c r="C254" i="8"/>
  <c r="K253" i="8"/>
  <c r="I253" i="8"/>
  <c r="G253" i="8"/>
  <c r="E253" i="8"/>
  <c r="C253" i="8"/>
  <c r="K252" i="8"/>
  <c r="I252" i="8"/>
  <c r="G252" i="8"/>
  <c r="E252" i="8"/>
  <c r="C252" i="8"/>
  <c r="K251" i="8"/>
  <c r="I251" i="8"/>
  <c r="G251" i="8"/>
  <c r="E251" i="8"/>
  <c r="C251" i="8"/>
  <c r="K250" i="8"/>
  <c r="I250" i="8"/>
  <c r="G250" i="8"/>
  <c r="E250" i="8"/>
  <c r="C250" i="8"/>
  <c r="K249" i="8"/>
  <c r="I249" i="8"/>
  <c r="G249" i="8"/>
  <c r="E249" i="8"/>
  <c r="C249" i="8"/>
  <c r="K248" i="8"/>
  <c r="I248" i="8"/>
  <c r="G248" i="8"/>
  <c r="E248" i="8"/>
  <c r="C248" i="8"/>
  <c r="K247" i="8"/>
  <c r="I247" i="8"/>
  <c r="G247" i="8"/>
  <c r="E247" i="8"/>
  <c r="C247" i="8"/>
  <c r="K246" i="8"/>
  <c r="I246" i="8"/>
  <c r="G246" i="8"/>
  <c r="E246" i="8"/>
  <c r="C246" i="8"/>
  <c r="K245" i="8"/>
  <c r="I245" i="8"/>
  <c r="G245" i="8"/>
  <c r="E245" i="8"/>
  <c r="C245" i="8"/>
  <c r="K244" i="8"/>
  <c r="I244" i="8"/>
  <c r="G244" i="8"/>
  <c r="E244" i="8"/>
  <c r="C244" i="8"/>
  <c r="K243" i="8"/>
  <c r="I243" i="8"/>
  <c r="G243" i="8"/>
  <c r="E243" i="8"/>
  <c r="C243" i="8"/>
  <c r="K242" i="8"/>
  <c r="I242" i="8"/>
  <c r="G242" i="8"/>
  <c r="E242" i="8"/>
  <c r="C242" i="8"/>
  <c r="K241" i="8"/>
  <c r="I241" i="8"/>
  <c r="G241" i="8"/>
  <c r="E241" i="8"/>
  <c r="C241" i="8"/>
  <c r="K240" i="8"/>
  <c r="I240" i="8"/>
  <c r="G240" i="8"/>
  <c r="E240" i="8"/>
  <c r="C240" i="8"/>
  <c r="K239" i="8"/>
  <c r="I239" i="8"/>
  <c r="G239" i="8"/>
  <c r="E239" i="8"/>
  <c r="C239" i="8"/>
  <c r="K238" i="8"/>
  <c r="I238" i="8"/>
  <c r="G238" i="8"/>
  <c r="E238" i="8"/>
  <c r="C238" i="8"/>
  <c r="K237" i="8"/>
  <c r="I237" i="8"/>
  <c r="G237" i="8"/>
  <c r="E237" i="8"/>
  <c r="C237" i="8"/>
  <c r="K236" i="8"/>
  <c r="I236" i="8"/>
  <c r="G236" i="8"/>
  <c r="E236" i="8"/>
  <c r="C236" i="8"/>
  <c r="K235" i="8"/>
  <c r="I235" i="8"/>
  <c r="G235" i="8"/>
  <c r="E235" i="8"/>
  <c r="C235" i="8"/>
  <c r="K234" i="8"/>
  <c r="I234" i="8"/>
  <c r="G234" i="8"/>
  <c r="E234" i="8"/>
  <c r="C234" i="8"/>
  <c r="K233" i="8"/>
  <c r="I233" i="8"/>
  <c r="G233" i="8"/>
  <c r="E233" i="8"/>
  <c r="C233" i="8"/>
  <c r="K232" i="8"/>
  <c r="I232" i="8"/>
  <c r="G232" i="8"/>
  <c r="E232" i="8"/>
  <c r="C232" i="8"/>
  <c r="K231" i="8"/>
  <c r="I231" i="8"/>
  <c r="G231" i="8"/>
  <c r="E231" i="8"/>
  <c r="C231" i="8"/>
  <c r="K230" i="8"/>
  <c r="I230" i="8"/>
  <c r="G230" i="8"/>
  <c r="E230" i="8"/>
  <c r="C230" i="8"/>
  <c r="K229" i="8"/>
  <c r="I229" i="8"/>
  <c r="G229" i="8"/>
  <c r="E229" i="8"/>
  <c r="C229" i="8"/>
  <c r="K228" i="8"/>
  <c r="I228" i="8"/>
  <c r="G228" i="8"/>
  <c r="E228" i="8"/>
  <c r="C228" i="8"/>
  <c r="K227" i="8"/>
  <c r="I227" i="8"/>
  <c r="G227" i="8"/>
  <c r="E227" i="8"/>
  <c r="C227" i="8"/>
  <c r="K226" i="8"/>
  <c r="I226" i="8"/>
  <c r="G226" i="8"/>
  <c r="E226" i="8"/>
  <c r="C226" i="8"/>
  <c r="K225" i="8"/>
  <c r="I225" i="8"/>
  <c r="G225" i="8"/>
  <c r="E225" i="8"/>
  <c r="C225" i="8"/>
  <c r="K224" i="8"/>
  <c r="I224" i="8"/>
  <c r="G224" i="8"/>
  <c r="E224" i="8"/>
  <c r="C224" i="8"/>
  <c r="K223" i="8"/>
  <c r="I223" i="8"/>
  <c r="G223" i="8"/>
  <c r="E223" i="8"/>
  <c r="C223" i="8"/>
  <c r="K222" i="8"/>
  <c r="I222" i="8"/>
  <c r="G222" i="8"/>
  <c r="E222" i="8"/>
  <c r="C222" i="8"/>
  <c r="K221" i="8"/>
  <c r="I221" i="8"/>
  <c r="G221" i="8"/>
  <c r="E221" i="8"/>
  <c r="C221" i="8"/>
  <c r="K220" i="8"/>
  <c r="I220" i="8"/>
  <c r="G220" i="8"/>
  <c r="E220" i="8"/>
  <c r="C220" i="8"/>
  <c r="K219" i="8"/>
  <c r="I219" i="8"/>
  <c r="G219" i="8"/>
  <c r="E219" i="8"/>
  <c r="C219" i="8"/>
  <c r="K218" i="8"/>
  <c r="I218" i="8"/>
  <c r="G218" i="8"/>
  <c r="E218" i="8"/>
  <c r="C218" i="8"/>
  <c r="K217" i="8"/>
  <c r="I217" i="8"/>
  <c r="G217" i="8"/>
  <c r="E217" i="8"/>
  <c r="C217" i="8"/>
  <c r="K216" i="8"/>
  <c r="I216" i="8"/>
  <c r="G216" i="8"/>
  <c r="E216" i="8"/>
  <c r="C216" i="8"/>
  <c r="K215" i="8"/>
  <c r="I215" i="8"/>
  <c r="G215" i="8"/>
  <c r="E215" i="8"/>
  <c r="C215" i="8"/>
  <c r="K214" i="8"/>
  <c r="I214" i="8"/>
  <c r="G214" i="8"/>
  <c r="E214" i="8"/>
  <c r="C214" i="8"/>
  <c r="K213" i="8"/>
  <c r="I213" i="8"/>
  <c r="G213" i="8"/>
  <c r="E213" i="8"/>
  <c r="C213" i="8"/>
  <c r="K212" i="8"/>
  <c r="I212" i="8"/>
  <c r="G212" i="8"/>
  <c r="E212" i="8"/>
  <c r="C212" i="8"/>
  <c r="K211" i="8"/>
  <c r="I211" i="8"/>
  <c r="G211" i="8"/>
  <c r="E211" i="8"/>
  <c r="C211" i="8"/>
  <c r="K210" i="8"/>
  <c r="I210" i="8"/>
  <c r="G210" i="8"/>
  <c r="E210" i="8"/>
  <c r="C210" i="8"/>
  <c r="K209" i="8"/>
  <c r="I209" i="8"/>
  <c r="G209" i="8"/>
  <c r="E209" i="8"/>
  <c r="C209" i="8"/>
  <c r="K208" i="8"/>
  <c r="I208" i="8"/>
  <c r="G208" i="8"/>
  <c r="E208" i="8"/>
  <c r="C208" i="8"/>
  <c r="K207" i="8"/>
  <c r="I207" i="8"/>
  <c r="G207" i="8"/>
  <c r="E207" i="8"/>
  <c r="C207" i="8"/>
  <c r="K206" i="8"/>
  <c r="I206" i="8"/>
  <c r="G206" i="8"/>
  <c r="E206" i="8"/>
  <c r="C206" i="8"/>
  <c r="K205" i="8"/>
  <c r="I205" i="8"/>
  <c r="G205" i="8"/>
  <c r="E205" i="8"/>
  <c r="C205" i="8"/>
  <c r="K204" i="8"/>
  <c r="I204" i="8"/>
  <c r="G204" i="8"/>
  <c r="E204" i="8"/>
  <c r="C204" i="8"/>
  <c r="K203" i="8"/>
  <c r="I203" i="8"/>
  <c r="G203" i="8"/>
  <c r="E203" i="8"/>
  <c r="C203" i="8"/>
  <c r="K202" i="8"/>
  <c r="I202" i="8"/>
  <c r="G202" i="8"/>
  <c r="E202" i="8"/>
  <c r="C202" i="8"/>
  <c r="K201" i="8"/>
  <c r="I201" i="8"/>
  <c r="G201" i="8"/>
  <c r="E201" i="8"/>
  <c r="C201" i="8"/>
  <c r="K200" i="8"/>
  <c r="I200" i="8"/>
  <c r="G200" i="8"/>
  <c r="E200" i="8"/>
  <c r="C200" i="8"/>
  <c r="K199" i="8"/>
  <c r="I199" i="8"/>
  <c r="G199" i="8"/>
  <c r="E199" i="8"/>
  <c r="C199" i="8"/>
  <c r="K198" i="8"/>
  <c r="I198" i="8"/>
  <c r="G198" i="8"/>
  <c r="E198" i="8"/>
  <c r="C198" i="8"/>
  <c r="K197" i="8"/>
  <c r="I197" i="8"/>
  <c r="G197" i="8"/>
  <c r="E197" i="8"/>
  <c r="C197" i="8"/>
  <c r="K196" i="8"/>
  <c r="I196" i="8"/>
  <c r="G196" i="8"/>
  <c r="E196" i="8"/>
  <c r="C196" i="8"/>
  <c r="K195" i="8"/>
  <c r="I195" i="8"/>
  <c r="G195" i="8"/>
  <c r="E195" i="8"/>
  <c r="C195" i="8"/>
  <c r="K194" i="8"/>
  <c r="I194" i="8"/>
  <c r="G194" i="8"/>
  <c r="E194" i="8"/>
  <c r="C194" i="8"/>
  <c r="K193" i="8"/>
  <c r="I193" i="8"/>
  <c r="G193" i="8"/>
  <c r="E193" i="8"/>
  <c r="C193" i="8"/>
  <c r="K192" i="8"/>
  <c r="I192" i="8"/>
  <c r="G192" i="8"/>
  <c r="E192" i="8"/>
  <c r="C192" i="8"/>
  <c r="K191" i="8"/>
  <c r="I191" i="8"/>
  <c r="G191" i="8"/>
  <c r="E191" i="8"/>
  <c r="C191" i="8"/>
  <c r="K190" i="8"/>
  <c r="I190" i="8"/>
  <c r="G190" i="8"/>
  <c r="E190" i="8"/>
  <c r="C190" i="8"/>
  <c r="K189" i="8"/>
  <c r="I189" i="8"/>
  <c r="G189" i="8"/>
  <c r="E189" i="8"/>
  <c r="C189" i="8"/>
  <c r="K188" i="8"/>
  <c r="I188" i="8"/>
  <c r="G188" i="8"/>
  <c r="E188" i="8"/>
  <c r="C188" i="8"/>
  <c r="K187" i="8"/>
  <c r="I187" i="8"/>
  <c r="G187" i="8"/>
  <c r="E187" i="8"/>
  <c r="C187" i="8"/>
  <c r="K186" i="8"/>
  <c r="I186" i="8"/>
  <c r="G186" i="8"/>
  <c r="E186" i="8"/>
  <c r="C186" i="8"/>
  <c r="K185" i="8"/>
  <c r="I185" i="8"/>
  <c r="G185" i="8"/>
  <c r="E185" i="8"/>
  <c r="C185" i="8"/>
  <c r="K184" i="8"/>
  <c r="I184" i="8"/>
  <c r="G184" i="8"/>
  <c r="E184" i="8"/>
  <c r="C184" i="8"/>
  <c r="K183" i="8"/>
  <c r="I183" i="8"/>
  <c r="G183" i="8"/>
  <c r="E183" i="8"/>
  <c r="C183" i="8"/>
  <c r="K182" i="8"/>
  <c r="I182" i="8"/>
  <c r="G182" i="8"/>
  <c r="E182" i="8"/>
  <c r="C182" i="8"/>
  <c r="K181" i="8"/>
  <c r="I181" i="8"/>
  <c r="G181" i="8"/>
  <c r="E181" i="8"/>
  <c r="C181" i="8"/>
  <c r="K180" i="8"/>
  <c r="I180" i="8"/>
  <c r="G180" i="8"/>
  <c r="E180" i="8"/>
  <c r="C180" i="8"/>
  <c r="K179" i="8"/>
  <c r="I179" i="8"/>
  <c r="G179" i="8"/>
  <c r="E179" i="8"/>
  <c r="C179" i="8"/>
  <c r="K178" i="8"/>
  <c r="I178" i="8"/>
  <c r="G178" i="8"/>
  <c r="E178" i="8"/>
  <c r="C178" i="8"/>
  <c r="K177" i="8"/>
  <c r="I177" i="8"/>
  <c r="G177" i="8"/>
  <c r="E177" i="8"/>
  <c r="C177" i="8"/>
  <c r="K176" i="8"/>
  <c r="I176" i="8"/>
  <c r="G176" i="8"/>
  <c r="E176" i="8"/>
  <c r="C176" i="8"/>
  <c r="K175" i="8"/>
  <c r="I175" i="8"/>
  <c r="G175" i="8"/>
  <c r="E175" i="8"/>
  <c r="C175" i="8"/>
  <c r="K174" i="8"/>
  <c r="I174" i="8"/>
  <c r="G174" i="8"/>
  <c r="E174" i="8"/>
  <c r="C174" i="8"/>
  <c r="K173" i="8"/>
  <c r="I173" i="8"/>
  <c r="G173" i="8"/>
  <c r="E173" i="8"/>
  <c r="C173" i="8"/>
  <c r="K172" i="8"/>
  <c r="I172" i="8"/>
  <c r="G172" i="8"/>
  <c r="E172" i="8"/>
  <c r="C172" i="8"/>
  <c r="K171" i="8"/>
  <c r="I171" i="8"/>
  <c r="G171" i="8"/>
  <c r="E171" i="8"/>
  <c r="C171" i="8"/>
  <c r="K170" i="8"/>
  <c r="I170" i="8"/>
  <c r="G170" i="8"/>
  <c r="E170" i="8"/>
  <c r="C170" i="8"/>
  <c r="K169" i="8"/>
  <c r="I169" i="8"/>
  <c r="G169" i="8"/>
  <c r="E169" i="8"/>
  <c r="C169" i="8"/>
  <c r="K168" i="8"/>
  <c r="I168" i="8"/>
  <c r="G168" i="8"/>
  <c r="E168" i="8"/>
  <c r="C168" i="8"/>
  <c r="K167" i="8"/>
  <c r="I167" i="8"/>
  <c r="G167" i="8"/>
  <c r="E167" i="8"/>
  <c r="C167" i="8"/>
  <c r="K166" i="8"/>
  <c r="I166" i="8"/>
  <c r="G166" i="8"/>
  <c r="E166" i="8"/>
  <c r="C166" i="8"/>
  <c r="K165" i="8"/>
  <c r="I165" i="8"/>
  <c r="G165" i="8"/>
  <c r="E165" i="8"/>
  <c r="C165" i="8"/>
  <c r="K164" i="8"/>
  <c r="I164" i="8"/>
  <c r="G164" i="8"/>
  <c r="E164" i="8"/>
  <c r="C164" i="8"/>
  <c r="K163" i="8"/>
  <c r="I163" i="8"/>
  <c r="G163" i="8"/>
  <c r="E163" i="8"/>
  <c r="C163" i="8"/>
  <c r="K162" i="8"/>
  <c r="I162" i="8"/>
  <c r="G162" i="8"/>
  <c r="E162" i="8"/>
  <c r="C162" i="8"/>
  <c r="K161" i="8"/>
  <c r="I161" i="8"/>
  <c r="G161" i="8"/>
  <c r="E161" i="8"/>
  <c r="C161" i="8"/>
  <c r="K160" i="8"/>
  <c r="I160" i="8"/>
  <c r="G160" i="8"/>
  <c r="E160" i="8"/>
  <c r="C160" i="8"/>
  <c r="K159" i="8"/>
  <c r="I159" i="8"/>
  <c r="G159" i="8"/>
  <c r="E159" i="8"/>
  <c r="C159" i="8"/>
  <c r="K158" i="8"/>
  <c r="I158" i="8"/>
  <c r="G158" i="8"/>
  <c r="E158" i="8"/>
  <c r="C158" i="8"/>
  <c r="K157" i="8"/>
  <c r="I157" i="8"/>
  <c r="G157" i="8"/>
  <c r="E157" i="8"/>
  <c r="C157" i="8"/>
  <c r="K156" i="8"/>
  <c r="I156" i="8"/>
  <c r="G156" i="8"/>
  <c r="E156" i="8"/>
  <c r="C156" i="8"/>
  <c r="K155" i="8"/>
  <c r="I155" i="8"/>
  <c r="G155" i="8"/>
  <c r="E155" i="8"/>
  <c r="C155" i="8"/>
  <c r="K154" i="8"/>
  <c r="I154" i="8"/>
  <c r="G154" i="8"/>
  <c r="E154" i="8"/>
  <c r="C154" i="8"/>
  <c r="K153" i="8"/>
  <c r="I153" i="8"/>
  <c r="G153" i="8"/>
  <c r="E153" i="8"/>
  <c r="C153" i="8"/>
  <c r="K152" i="8"/>
  <c r="I152" i="8"/>
  <c r="G152" i="8"/>
  <c r="E152" i="8"/>
  <c r="C152" i="8"/>
  <c r="K151" i="8"/>
  <c r="I151" i="8"/>
  <c r="G151" i="8"/>
  <c r="E151" i="8"/>
  <c r="C151" i="8"/>
  <c r="K150" i="8"/>
  <c r="I150" i="8"/>
  <c r="G150" i="8"/>
  <c r="E150" i="8"/>
  <c r="C150" i="8"/>
  <c r="K149" i="8"/>
  <c r="I149" i="8"/>
  <c r="G149" i="8"/>
  <c r="E149" i="8"/>
  <c r="C149" i="8"/>
  <c r="K148" i="8"/>
  <c r="I148" i="8"/>
  <c r="G148" i="8"/>
  <c r="E148" i="8"/>
  <c r="C148" i="8"/>
  <c r="K147" i="8"/>
  <c r="I147" i="8"/>
  <c r="G147" i="8"/>
  <c r="E147" i="8"/>
  <c r="C147" i="8"/>
  <c r="K146" i="8"/>
  <c r="I146" i="8"/>
  <c r="G146" i="8"/>
  <c r="E146" i="8"/>
  <c r="C146" i="8"/>
  <c r="K145" i="8"/>
  <c r="I145" i="8"/>
  <c r="G145" i="8"/>
  <c r="E145" i="8"/>
  <c r="C145" i="8"/>
  <c r="K144" i="8"/>
  <c r="I144" i="8"/>
  <c r="G144" i="8"/>
  <c r="E144" i="8"/>
  <c r="C144" i="8"/>
  <c r="K143" i="8"/>
  <c r="I143" i="8"/>
  <c r="G143" i="8"/>
  <c r="E143" i="8"/>
  <c r="C143" i="8"/>
  <c r="K142" i="8"/>
  <c r="I142" i="8"/>
  <c r="G142" i="8"/>
  <c r="E142" i="8"/>
  <c r="C142" i="8"/>
  <c r="K141" i="8"/>
  <c r="I141" i="8"/>
  <c r="G141" i="8"/>
  <c r="E141" i="8"/>
  <c r="C141" i="8"/>
  <c r="K140" i="8"/>
  <c r="I140" i="8"/>
  <c r="G140" i="8"/>
  <c r="E140" i="8"/>
  <c r="C140" i="8"/>
  <c r="K139" i="8"/>
  <c r="I139" i="8"/>
  <c r="G139" i="8"/>
  <c r="E139" i="8"/>
  <c r="C139" i="8"/>
  <c r="K138" i="8"/>
  <c r="I138" i="8"/>
  <c r="G138" i="8"/>
  <c r="E138" i="8"/>
  <c r="C138" i="8"/>
  <c r="K137" i="8"/>
  <c r="I137" i="8"/>
  <c r="G137" i="8"/>
  <c r="E137" i="8"/>
  <c r="C137" i="8"/>
  <c r="K136" i="8"/>
  <c r="I136" i="8"/>
  <c r="G136" i="8"/>
  <c r="E136" i="8"/>
  <c r="C136" i="8"/>
  <c r="K135" i="8"/>
  <c r="I135" i="8"/>
  <c r="G135" i="8"/>
  <c r="E135" i="8"/>
  <c r="C135" i="8"/>
  <c r="K134" i="8"/>
  <c r="I134" i="8"/>
  <c r="G134" i="8"/>
  <c r="E134" i="8"/>
  <c r="C134" i="8"/>
  <c r="K133" i="8"/>
  <c r="I133" i="8"/>
  <c r="G133" i="8"/>
  <c r="E133" i="8"/>
  <c r="C133" i="8"/>
  <c r="K132" i="8"/>
  <c r="I132" i="8"/>
  <c r="G132" i="8"/>
  <c r="E132" i="8"/>
  <c r="C132" i="8"/>
  <c r="K131" i="8"/>
  <c r="I131" i="8"/>
  <c r="G131" i="8"/>
  <c r="E131" i="8"/>
  <c r="C131" i="8"/>
  <c r="K130" i="8"/>
  <c r="I130" i="8"/>
  <c r="G130" i="8"/>
  <c r="E130" i="8"/>
  <c r="C130" i="8"/>
  <c r="K129" i="8"/>
  <c r="I129" i="8"/>
  <c r="G129" i="8"/>
  <c r="E129" i="8"/>
  <c r="C129" i="8"/>
  <c r="K128" i="8"/>
  <c r="I128" i="8"/>
  <c r="G128" i="8"/>
  <c r="E128" i="8"/>
  <c r="C128" i="8"/>
  <c r="K127" i="8"/>
  <c r="I127" i="8"/>
  <c r="G127" i="8"/>
  <c r="E127" i="8"/>
  <c r="C127" i="8"/>
  <c r="K126" i="8"/>
  <c r="I126" i="8"/>
  <c r="G126" i="8"/>
  <c r="E126" i="8"/>
  <c r="C126" i="8"/>
  <c r="K125" i="8"/>
  <c r="I125" i="8"/>
  <c r="G125" i="8"/>
  <c r="E125" i="8"/>
  <c r="C125" i="8"/>
  <c r="K124" i="8"/>
  <c r="I124" i="8"/>
  <c r="G124" i="8"/>
  <c r="E124" i="8"/>
  <c r="C124" i="8"/>
  <c r="K123" i="8"/>
  <c r="I123" i="8"/>
  <c r="G123" i="8"/>
  <c r="E123" i="8"/>
  <c r="C123" i="8"/>
  <c r="K122" i="8"/>
  <c r="I122" i="8"/>
  <c r="G122" i="8"/>
  <c r="E122" i="8"/>
  <c r="C122" i="8"/>
  <c r="K121" i="8"/>
  <c r="I121" i="8"/>
  <c r="G121" i="8"/>
  <c r="E121" i="8"/>
  <c r="C121" i="8"/>
  <c r="K120" i="8"/>
  <c r="I120" i="8"/>
  <c r="G120" i="8"/>
  <c r="E120" i="8"/>
  <c r="C120" i="8"/>
  <c r="K119" i="8"/>
  <c r="I119" i="8"/>
  <c r="G119" i="8"/>
  <c r="E119" i="8"/>
  <c r="C119" i="8"/>
  <c r="K118" i="8"/>
  <c r="I118" i="8"/>
  <c r="G118" i="8"/>
  <c r="E118" i="8"/>
  <c r="C118" i="8"/>
  <c r="K117" i="8"/>
  <c r="I117" i="8"/>
  <c r="G117" i="8"/>
  <c r="E117" i="8"/>
  <c r="C117" i="8"/>
  <c r="K116" i="8"/>
  <c r="I116" i="8"/>
  <c r="G116" i="8"/>
  <c r="E116" i="8"/>
  <c r="C116" i="8"/>
  <c r="K115" i="8"/>
  <c r="I115" i="8"/>
  <c r="G115" i="8"/>
  <c r="E115" i="8"/>
  <c r="C115" i="8"/>
  <c r="K114" i="8"/>
  <c r="I114" i="8"/>
  <c r="G114" i="8"/>
  <c r="E114" i="8"/>
  <c r="C114" i="8"/>
  <c r="K113" i="8"/>
  <c r="I113" i="8"/>
  <c r="G113" i="8"/>
  <c r="E113" i="8"/>
  <c r="C113" i="8"/>
  <c r="K112" i="8"/>
  <c r="I112" i="8"/>
  <c r="G112" i="8"/>
  <c r="E112" i="8"/>
  <c r="C112" i="8"/>
  <c r="K111" i="8"/>
  <c r="I111" i="8"/>
  <c r="G111" i="8"/>
  <c r="E111" i="8"/>
  <c r="C111" i="8"/>
  <c r="K110" i="8"/>
  <c r="I110" i="8"/>
  <c r="G110" i="8"/>
  <c r="E110" i="8"/>
  <c r="C110" i="8"/>
  <c r="K109" i="8"/>
  <c r="I109" i="8"/>
  <c r="G109" i="8"/>
  <c r="E109" i="8"/>
  <c r="C109" i="8"/>
  <c r="K108" i="8"/>
  <c r="I108" i="8"/>
  <c r="G108" i="8"/>
  <c r="E108" i="8"/>
  <c r="C108" i="8"/>
  <c r="K107" i="8"/>
  <c r="I107" i="8"/>
  <c r="G107" i="8"/>
  <c r="E107" i="8"/>
  <c r="C107" i="8"/>
  <c r="K106" i="8"/>
  <c r="I106" i="8"/>
  <c r="G106" i="8"/>
  <c r="E106" i="8"/>
  <c r="C106" i="8"/>
  <c r="K105" i="8"/>
  <c r="I105" i="8"/>
  <c r="G105" i="8"/>
  <c r="E105" i="8"/>
  <c r="C105" i="8"/>
  <c r="K104" i="8"/>
  <c r="I104" i="8"/>
  <c r="G104" i="8"/>
  <c r="E104" i="8"/>
  <c r="C104" i="8"/>
  <c r="K103" i="8"/>
  <c r="I103" i="8"/>
  <c r="G103" i="8"/>
  <c r="E103" i="8"/>
  <c r="C103" i="8"/>
  <c r="K102" i="8"/>
  <c r="I102" i="8"/>
  <c r="G102" i="8"/>
  <c r="E102" i="8"/>
  <c r="C102" i="8"/>
  <c r="K101" i="8"/>
  <c r="I101" i="8"/>
  <c r="G101" i="8"/>
  <c r="E101" i="8"/>
  <c r="C101" i="8"/>
  <c r="K100" i="8"/>
  <c r="I100" i="8"/>
  <c r="G100" i="8"/>
  <c r="E100" i="8"/>
  <c r="C100" i="8"/>
  <c r="K99" i="8"/>
  <c r="I99" i="8"/>
  <c r="G99" i="8"/>
  <c r="E99" i="8"/>
  <c r="C99" i="8"/>
  <c r="K98" i="8"/>
  <c r="I98" i="8"/>
  <c r="G98" i="8"/>
  <c r="E98" i="8"/>
  <c r="C98" i="8"/>
  <c r="K97" i="8"/>
  <c r="I97" i="8"/>
  <c r="G97" i="8"/>
  <c r="E97" i="8"/>
  <c r="C97" i="8"/>
  <c r="K96" i="8"/>
  <c r="I96" i="8"/>
  <c r="G96" i="8"/>
  <c r="E96" i="8"/>
  <c r="C96" i="8"/>
  <c r="K95" i="8"/>
  <c r="I95" i="8"/>
  <c r="G95" i="8"/>
  <c r="E95" i="8"/>
  <c r="C95" i="8"/>
  <c r="K94" i="8"/>
  <c r="I94" i="8"/>
  <c r="G94" i="8"/>
  <c r="E94" i="8"/>
  <c r="C94" i="8"/>
  <c r="K93" i="8"/>
  <c r="I93" i="8"/>
  <c r="G93" i="8"/>
  <c r="E93" i="8"/>
  <c r="C93" i="8"/>
  <c r="K92" i="8"/>
  <c r="I92" i="8"/>
  <c r="G92" i="8"/>
  <c r="E92" i="8"/>
  <c r="C92" i="8"/>
  <c r="K91" i="8"/>
  <c r="I91" i="8"/>
  <c r="G91" i="8"/>
  <c r="E91" i="8"/>
  <c r="C91" i="8"/>
  <c r="K90" i="8"/>
  <c r="I90" i="8"/>
  <c r="G90" i="8"/>
  <c r="E90" i="8"/>
  <c r="C90" i="8"/>
  <c r="K89" i="8"/>
  <c r="I89" i="8"/>
  <c r="G89" i="8"/>
  <c r="E89" i="8"/>
  <c r="C89" i="8"/>
  <c r="K88" i="8"/>
  <c r="I88" i="8"/>
  <c r="G88" i="8"/>
  <c r="E88" i="8"/>
  <c r="C88" i="8"/>
  <c r="K87" i="8"/>
  <c r="I87" i="8"/>
  <c r="G87" i="8"/>
  <c r="E87" i="8"/>
  <c r="C87" i="8"/>
  <c r="K86" i="8"/>
  <c r="I86" i="8"/>
  <c r="G86" i="8"/>
  <c r="E86" i="8"/>
  <c r="C86" i="8"/>
  <c r="K85" i="8"/>
  <c r="I85" i="8"/>
  <c r="G85" i="8"/>
  <c r="E85" i="8"/>
  <c r="C85" i="8"/>
  <c r="K84" i="8"/>
  <c r="I84" i="8"/>
  <c r="G84" i="8"/>
  <c r="E84" i="8"/>
  <c r="C84" i="8"/>
  <c r="K83" i="8"/>
  <c r="I83" i="8"/>
  <c r="G83" i="8"/>
  <c r="E83" i="8"/>
  <c r="C83" i="8"/>
  <c r="K82" i="8"/>
  <c r="I82" i="8"/>
  <c r="G82" i="8"/>
  <c r="E82" i="8"/>
  <c r="C82" i="8"/>
  <c r="K81" i="8"/>
  <c r="I81" i="8"/>
  <c r="G81" i="8"/>
  <c r="E81" i="8"/>
  <c r="C81" i="8"/>
  <c r="K80" i="8"/>
  <c r="I80" i="8"/>
  <c r="G80" i="8"/>
  <c r="E80" i="8"/>
  <c r="C80" i="8"/>
  <c r="K79" i="8"/>
  <c r="I79" i="8"/>
  <c r="G79" i="8"/>
  <c r="E79" i="8"/>
  <c r="C79" i="8"/>
  <c r="K78" i="8"/>
  <c r="I78" i="8"/>
  <c r="G78" i="8"/>
  <c r="E78" i="8"/>
  <c r="C78" i="8"/>
  <c r="K77" i="8"/>
  <c r="I77" i="8"/>
  <c r="G77" i="8"/>
  <c r="E77" i="8"/>
  <c r="C77" i="8"/>
  <c r="K76" i="8"/>
  <c r="I76" i="8"/>
  <c r="G76" i="8"/>
  <c r="E76" i="8"/>
  <c r="C76" i="8"/>
  <c r="K75" i="8"/>
  <c r="I75" i="8"/>
  <c r="G75" i="8"/>
  <c r="E75" i="8"/>
  <c r="C75" i="8"/>
  <c r="K74" i="8"/>
  <c r="I74" i="8"/>
  <c r="G74" i="8"/>
  <c r="E74" i="8"/>
  <c r="C74" i="8"/>
  <c r="K73" i="8"/>
  <c r="I73" i="8"/>
  <c r="G73" i="8"/>
  <c r="E73" i="8"/>
  <c r="C73" i="8"/>
  <c r="K72" i="8"/>
  <c r="I72" i="8"/>
  <c r="G72" i="8"/>
  <c r="E72" i="8"/>
  <c r="C72" i="8"/>
  <c r="K71" i="8"/>
  <c r="I71" i="8"/>
  <c r="G71" i="8"/>
  <c r="E71" i="8"/>
  <c r="C71" i="8"/>
  <c r="K70" i="8"/>
  <c r="I70" i="8"/>
  <c r="G70" i="8"/>
  <c r="E70" i="8"/>
  <c r="C70" i="8"/>
  <c r="K69" i="8"/>
  <c r="I69" i="8"/>
  <c r="G69" i="8"/>
  <c r="E69" i="8"/>
  <c r="C69" i="8"/>
  <c r="K68" i="8"/>
  <c r="I68" i="8"/>
  <c r="G68" i="8"/>
  <c r="E68" i="8"/>
  <c r="C68" i="8"/>
  <c r="K67" i="8"/>
  <c r="I67" i="8"/>
  <c r="G67" i="8"/>
  <c r="E67" i="8"/>
  <c r="C67" i="8"/>
  <c r="K66" i="8"/>
  <c r="I66" i="8"/>
  <c r="G66" i="8"/>
  <c r="E66" i="8"/>
  <c r="C66" i="8"/>
  <c r="K65" i="8"/>
  <c r="I65" i="8"/>
  <c r="G65" i="8"/>
  <c r="E65" i="8"/>
  <c r="C65" i="8"/>
  <c r="K64" i="8"/>
  <c r="I64" i="8"/>
  <c r="G64" i="8"/>
  <c r="E64" i="8"/>
  <c r="C64" i="8"/>
  <c r="K63" i="8"/>
  <c r="I63" i="8"/>
  <c r="G63" i="8"/>
  <c r="E63" i="8"/>
  <c r="C63" i="8"/>
  <c r="K62" i="8"/>
  <c r="I62" i="8"/>
  <c r="G62" i="8"/>
  <c r="E62" i="8"/>
  <c r="C62" i="8"/>
  <c r="K61" i="8"/>
  <c r="I61" i="8"/>
  <c r="G61" i="8"/>
  <c r="E61" i="8"/>
  <c r="C61" i="8"/>
  <c r="K60" i="8"/>
  <c r="I60" i="8"/>
  <c r="G60" i="8"/>
  <c r="E60" i="8"/>
  <c r="C60" i="8"/>
  <c r="K59" i="8"/>
  <c r="I59" i="8"/>
  <c r="G59" i="8"/>
  <c r="E59" i="8"/>
  <c r="C59" i="8"/>
  <c r="K58" i="8"/>
  <c r="I58" i="8"/>
  <c r="G58" i="8"/>
  <c r="E58" i="8"/>
  <c r="C58" i="8"/>
  <c r="K57" i="8"/>
  <c r="I57" i="8"/>
  <c r="G57" i="8"/>
  <c r="E57" i="8"/>
  <c r="C57" i="8"/>
  <c r="K56" i="8"/>
  <c r="I56" i="8"/>
  <c r="G56" i="8"/>
  <c r="E56" i="8"/>
  <c r="C56" i="8"/>
  <c r="K55" i="8"/>
  <c r="I55" i="8"/>
  <c r="G55" i="8"/>
  <c r="E55" i="8"/>
  <c r="C55" i="8"/>
  <c r="K54" i="8"/>
  <c r="I54" i="8"/>
  <c r="G54" i="8"/>
  <c r="E54" i="8"/>
  <c r="C54" i="8"/>
  <c r="K53" i="8"/>
  <c r="I53" i="8"/>
  <c r="G53" i="8"/>
  <c r="E53" i="8"/>
  <c r="C53" i="8"/>
  <c r="K52" i="8"/>
  <c r="I52" i="8"/>
  <c r="G52" i="8"/>
  <c r="E52" i="8"/>
  <c r="C52" i="8"/>
  <c r="K51" i="8"/>
  <c r="I51" i="8"/>
  <c r="G51" i="8"/>
  <c r="E51" i="8"/>
  <c r="C51" i="8"/>
  <c r="K50" i="8"/>
  <c r="I50" i="8"/>
  <c r="G50" i="8"/>
  <c r="E50" i="8"/>
  <c r="C50" i="8"/>
  <c r="K49" i="8"/>
  <c r="I49" i="8"/>
  <c r="G49" i="8"/>
  <c r="E49" i="8"/>
  <c r="C49" i="8"/>
  <c r="K48" i="8"/>
  <c r="I48" i="8"/>
  <c r="G48" i="8"/>
  <c r="E48" i="8"/>
  <c r="C48" i="8"/>
  <c r="K47" i="8"/>
  <c r="I47" i="8"/>
  <c r="G47" i="8"/>
  <c r="E47" i="8"/>
  <c r="C47" i="8"/>
  <c r="K46" i="8"/>
  <c r="I46" i="8"/>
  <c r="G46" i="8"/>
  <c r="E46" i="8"/>
  <c r="C46" i="8"/>
  <c r="K45" i="8"/>
  <c r="I45" i="8"/>
  <c r="G45" i="8"/>
  <c r="E45" i="8"/>
  <c r="C45" i="8"/>
  <c r="K44" i="8"/>
  <c r="I44" i="8"/>
  <c r="G44" i="8"/>
  <c r="E44" i="8"/>
  <c r="C44" i="8"/>
  <c r="K43" i="8"/>
  <c r="I43" i="8"/>
  <c r="G43" i="8"/>
  <c r="E43" i="8"/>
  <c r="C43" i="8"/>
  <c r="K42" i="8"/>
  <c r="I42" i="8"/>
  <c r="G42" i="8"/>
  <c r="E42" i="8"/>
  <c r="C42" i="8"/>
  <c r="K41" i="8"/>
  <c r="I41" i="8"/>
  <c r="G41" i="8"/>
  <c r="E41" i="8"/>
  <c r="C41" i="8"/>
  <c r="K40" i="8"/>
  <c r="I40" i="8"/>
  <c r="G40" i="8"/>
  <c r="E40" i="8"/>
  <c r="C40" i="8"/>
  <c r="K39" i="8"/>
  <c r="I39" i="8"/>
  <c r="G39" i="8"/>
  <c r="E39" i="8"/>
  <c r="C39" i="8"/>
  <c r="K38" i="8"/>
  <c r="I38" i="8"/>
  <c r="G38" i="8"/>
  <c r="E38" i="8"/>
  <c r="C38" i="8"/>
  <c r="K37" i="8"/>
  <c r="I37" i="8"/>
  <c r="G37" i="8"/>
  <c r="E37" i="8"/>
  <c r="C37" i="8"/>
  <c r="AA36" i="8"/>
  <c r="K36" i="8"/>
  <c r="I36" i="8"/>
  <c r="G36" i="8"/>
  <c r="E36" i="8"/>
  <c r="C36" i="8"/>
  <c r="K35" i="8"/>
  <c r="I35" i="8"/>
  <c r="G35" i="8"/>
  <c r="E35" i="8"/>
  <c r="C35" i="8"/>
  <c r="K34" i="8"/>
  <c r="I34" i="8"/>
  <c r="G34" i="8"/>
  <c r="E34" i="8"/>
  <c r="C34" i="8"/>
  <c r="K33" i="8"/>
  <c r="I33" i="8"/>
  <c r="G33" i="8"/>
  <c r="E33" i="8"/>
  <c r="C33" i="8"/>
  <c r="K32" i="8"/>
  <c r="I32" i="8"/>
  <c r="G32" i="8"/>
  <c r="E32" i="8"/>
  <c r="C32" i="8"/>
  <c r="K31" i="8"/>
  <c r="I31" i="8"/>
  <c r="G31" i="8"/>
  <c r="E31" i="8"/>
  <c r="C31" i="8"/>
  <c r="K30" i="8"/>
  <c r="I30" i="8"/>
  <c r="G30" i="8"/>
  <c r="E30" i="8"/>
  <c r="C30" i="8"/>
  <c r="K29" i="8"/>
  <c r="I29" i="8"/>
  <c r="G29" i="8"/>
  <c r="E29" i="8"/>
  <c r="C29" i="8"/>
  <c r="K28" i="8"/>
  <c r="I28" i="8"/>
  <c r="G28" i="8"/>
  <c r="E28" i="8"/>
  <c r="C28" i="8"/>
  <c r="K27" i="8"/>
  <c r="I27" i="8"/>
  <c r="G27" i="8"/>
  <c r="E27" i="8"/>
  <c r="C27" i="8"/>
  <c r="K26" i="8"/>
  <c r="I26" i="8"/>
  <c r="G26" i="8"/>
  <c r="E26" i="8"/>
  <c r="C26" i="8"/>
  <c r="K25" i="8"/>
  <c r="I25" i="8"/>
  <c r="G25" i="8"/>
  <c r="E25" i="8"/>
  <c r="C25" i="8"/>
  <c r="K24" i="8"/>
  <c r="I24" i="8"/>
  <c r="G24" i="8"/>
  <c r="E24" i="8"/>
  <c r="C24" i="8"/>
  <c r="AA23" i="8"/>
  <c r="K23" i="8"/>
  <c r="I23" i="8"/>
  <c r="G23" i="8"/>
  <c r="E23" i="8"/>
  <c r="C23" i="8"/>
  <c r="AA22" i="8"/>
  <c r="K22" i="8"/>
  <c r="I22" i="8"/>
  <c r="G22" i="8"/>
  <c r="E22" i="8"/>
  <c r="C22" i="8"/>
  <c r="AA21" i="8"/>
  <c r="K21" i="8"/>
  <c r="I21" i="8"/>
  <c r="G21" i="8"/>
  <c r="E21" i="8"/>
  <c r="C21" i="8"/>
  <c r="AA20" i="8"/>
  <c r="K20" i="8"/>
  <c r="I20" i="8"/>
  <c r="G20" i="8"/>
  <c r="E20" i="8"/>
  <c r="C20" i="8"/>
  <c r="AA19" i="8"/>
  <c r="K19" i="8"/>
  <c r="I19" i="8"/>
  <c r="G19" i="8"/>
  <c r="E19" i="8"/>
  <c r="C19" i="8"/>
  <c r="K18" i="8"/>
  <c r="I18" i="8"/>
  <c r="G18" i="8"/>
  <c r="E18" i="8"/>
  <c r="C18" i="8"/>
  <c r="K17" i="8"/>
  <c r="I17" i="8"/>
  <c r="G17" i="8"/>
  <c r="E17" i="8"/>
  <c r="C17" i="8"/>
  <c r="K16" i="8"/>
  <c r="I16" i="8"/>
  <c r="G16" i="8"/>
  <c r="E16" i="8"/>
  <c r="C16" i="8"/>
  <c r="K15" i="8"/>
  <c r="I15" i="8"/>
  <c r="G15" i="8"/>
  <c r="E15" i="8"/>
  <c r="C15" i="8"/>
  <c r="K14" i="8"/>
  <c r="I14" i="8"/>
  <c r="G14" i="8"/>
  <c r="E14" i="8"/>
  <c r="C14" i="8"/>
  <c r="K13" i="8"/>
  <c r="I13" i="8"/>
  <c r="G13" i="8"/>
  <c r="E13" i="8"/>
  <c r="C13" i="8"/>
  <c r="K12" i="8"/>
  <c r="I12" i="8"/>
  <c r="G12" i="8"/>
  <c r="E12" i="8"/>
  <c r="C12" i="8"/>
  <c r="K11" i="8"/>
  <c r="I11" i="8"/>
  <c r="G11" i="8"/>
  <c r="E11" i="8"/>
  <c r="C11" i="8"/>
  <c r="K10" i="8"/>
  <c r="I10" i="8"/>
  <c r="G10" i="8"/>
  <c r="E10" i="8"/>
  <c r="C10" i="8"/>
  <c r="K9" i="8"/>
  <c r="I9" i="8"/>
  <c r="G9" i="8"/>
  <c r="E9" i="8"/>
  <c r="C9" i="8"/>
  <c r="K8" i="8"/>
  <c r="I8" i="8"/>
  <c r="G8" i="8"/>
  <c r="E8" i="8"/>
  <c r="C8" i="8"/>
  <c r="K7" i="8"/>
  <c r="I7" i="8"/>
  <c r="G7" i="8"/>
  <c r="E7" i="8"/>
  <c r="C7" i="8"/>
  <c r="BB354" i="1"/>
  <c r="BA354" i="1"/>
  <c r="AZ354" i="1"/>
  <c r="AY354" i="1"/>
  <c r="AX354" i="1"/>
  <c r="AW354" i="1"/>
  <c r="AV354" i="1"/>
  <c r="AU354" i="1"/>
  <c r="AT354" i="1"/>
  <c r="AS354" i="1"/>
  <c r="AR354" i="1"/>
  <c r="AQ354" i="1"/>
  <c r="AP354" i="1"/>
  <c r="AO354" i="1"/>
  <c r="AN354" i="1"/>
  <c r="AM354" i="1"/>
  <c r="AL354" i="1"/>
  <c r="AK354" i="1"/>
  <c r="AJ354" i="1"/>
  <c r="AI354" i="1"/>
  <c r="AH354" i="1"/>
  <c r="AG354" i="1"/>
  <c r="AF354" i="1"/>
  <c r="BB352" i="1"/>
  <c r="BA352" i="1"/>
  <c r="AZ352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BB351" i="1"/>
  <c r="BA351" i="1"/>
  <c r="AZ351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AI351" i="1"/>
  <c r="AH351" i="1"/>
  <c r="AG351" i="1"/>
  <c r="AF351" i="1"/>
  <c r="BB350" i="1"/>
  <c r="BA350" i="1"/>
  <c r="AZ350" i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AI350" i="1"/>
  <c r="AH350" i="1"/>
  <c r="AG350" i="1"/>
  <c r="AF350" i="1"/>
  <c r="BB349" i="1"/>
  <c r="BA349" i="1"/>
  <c r="AZ349" i="1"/>
  <c r="AY349" i="1"/>
  <c r="AX349" i="1"/>
  <c r="AW349" i="1"/>
  <c r="AV349" i="1"/>
  <c r="AU349" i="1"/>
  <c r="AT349" i="1"/>
  <c r="AS349" i="1"/>
  <c r="AR349" i="1"/>
  <c r="AQ349" i="1"/>
  <c r="AP349" i="1"/>
  <c r="AO349" i="1"/>
  <c r="AN349" i="1"/>
  <c r="AM349" i="1"/>
  <c r="AL349" i="1"/>
  <c r="AK349" i="1"/>
  <c r="AJ349" i="1"/>
  <c r="AI349" i="1"/>
  <c r="AH349" i="1"/>
  <c r="AG349" i="1"/>
  <c r="AF349" i="1"/>
  <c r="BB348" i="1"/>
  <c r="BA348" i="1"/>
  <c r="AZ348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M348" i="1"/>
  <c r="AL348" i="1"/>
  <c r="AK348" i="1"/>
  <c r="AJ348" i="1"/>
  <c r="AI348" i="1"/>
  <c r="AH348" i="1"/>
  <c r="AG348" i="1"/>
  <c r="AF348" i="1"/>
  <c r="BB347" i="1"/>
  <c r="BA347" i="1"/>
  <c r="AZ347" i="1"/>
  <c r="AY347" i="1"/>
  <c r="AX347" i="1"/>
  <c r="AW347" i="1"/>
  <c r="AV347" i="1"/>
  <c r="AU347" i="1"/>
  <c r="AT347" i="1"/>
  <c r="AS347" i="1"/>
  <c r="AR347" i="1"/>
  <c r="AQ347" i="1"/>
  <c r="AP347" i="1"/>
  <c r="AO347" i="1"/>
  <c r="AN347" i="1"/>
  <c r="AM347" i="1"/>
  <c r="AL347" i="1"/>
  <c r="AK347" i="1"/>
  <c r="AJ347" i="1"/>
  <c r="AI347" i="1"/>
  <c r="AH347" i="1"/>
  <c r="AG347" i="1"/>
  <c r="AF347" i="1"/>
  <c r="BB346" i="1"/>
  <c r="BA346" i="1"/>
  <c r="AZ346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AI346" i="1"/>
  <c r="AH346" i="1"/>
  <c r="AG346" i="1"/>
  <c r="AF346" i="1"/>
  <c r="BB345" i="1"/>
  <c r="BA345" i="1"/>
  <c r="AZ345" i="1"/>
  <c r="AY345" i="1"/>
  <c r="AX345" i="1"/>
  <c r="AW345" i="1"/>
  <c r="AV345" i="1"/>
  <c r="AU345" i="1"/>
  <c r="AT345" i="1"/>
  <c r="AS345" i="1"/>
  <c r="AR345" i="1"/>
  <c r="AQ345" i="1"/>
  <c r="AP345" i="1"/>
  <c r="AO345" i="1"/>
  <c r="AN345" i="1"/>
  <c r="AM345" i="1"/>
  <c r="AL345" i="1"/>
  <c r="AK345" i="1"/>
  <c r="AJ345" i="1"/>
  <c r="AI345" i="1"/>
  <c r="AH345" i="1"/>
  <c r="AG345" i="1"/>
  <c r="AF345" i="1"/>
  <c r="BB344" i="1"/>
  <c r="BA344" i="1"/>
  <c r="AZ344" i="1"/>
  <c r="AY344" i="1"/>
  <c r="AX344" i="1"/>
  <c r="AW344" i="1"/>
  <c r="AV344" i="1"/>
  <c r="AU344" i="1"/>
  <c r="AT344" i="1"/>
  <c r="AS344" i="1"/>
  <c r="AR344" i="1"/>
  <c r="AQ344" i="1"/>
  <c r="AP344" i="1"/>
  <c r="AO344" i="1"/>
  <c r="AN344" i="1"/>
  <c r="AM344" i="1"/>
  <c r="AL344" i="1"/>
  <c r="AK344" i="1"/>
  <c r="AJ344" i="1"/>
  <c r="AI344" i="1"/>
  <c r="AH344" i="1"/>
  <c r="AG344" i="1"/>
  <c r="AF344" i="1"/>
  <c r="BB343" i="1"/>
  <c r="BA343" i="1"/>
  <c r="AZ343" i="1"/>
  <c r="AY343" i="1"/>
  <c r="AX343" i="1"/>
  <c r="AW343" i="1"/>
  <c r="AV343" i="1"/>
  <c r="AU343" i="1"/>
  <c r="AT343" i="1"/>
  <c r="AS343" i="1"/>
  <c r="AR343" i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BB342" i="1"/>
  <c r="BA342" i="1"/>
  <c r="AZ342" i="1"/>
  <c r="AY342" i="1"/>
  <c r="AX342" i="1"/>
  <c r="AW342" i="1"/>
  <c r="AV342" i="1"/>
  <c r="AU342" i="1"/>
  <c r="AT342" i="1"/>
  <c r="AS342" i="1"/>
  <c r="AR342" i="1"/>
  <c r="AQ342" i="1"/>
  <c r="AP342" i="1"/>
  <c r="AO342" i="1"/>
  <c r="AN342" i="1"/>
  <c r="AM342" i="1"/>
  <c r="AL342" i="1"/>
  <c r="AK342" i="1"/>
  <c r="AJ342" i="1"/>
  <c r="AI342" i="1"/>
  <c r="AH342" i="1"/>
  <c r="AG342" i="1"/>
  <c r="AF342" i="1"/>
  <c r="BB341" i="1"/>
  <c r="BA341" i="1"/>
  <c r="AZ341" i="1"/>
  <c r="AY341" i="1"/>
  <c r="AX341" i="1"/>
  <c r="AW341" i="1"/>
  <c r="AV341" i="1"/>
  <c r="AU341" i="1"/>
  <c r="AT341" i="1"/>
  <c r="AS341" i="1"/>
  <c r="AR341" i="1"/>
  <c r="AQ341" i="1"/>
  <c r="AP341" i="1"/>
  <c r="AO341" i="1"/>
  <c r="AN341" i="1"/>
  <c r="AM341" i="1"/>
  <c r="AL341" i="1"/>
  <c r="AK341" i="1"/>
  <c r="AJ341" i="1"/>
  <c r="AI341" i="1"/>
  <c r="AH341" i="1"/>
  <c r="AG341" i="1"/>
  <c r="AF341" i="1"/>
  <c r="BB340" i="1"/>
  <c r="BA340" i="1"/>
  <c r="AZ340" i="1"/>
  <c r="AY340" i="1"/>
  <c r="AX340" i="1"/>
  <c r="AW340" i="1"/>
  <c r="AV340" i="1"/>
  <c r="AU340" i="1"/>
  <c r="AT340" i="1"/>
  <c r="AS340" i="1"/>
  <c r="AR340" i="1"/>
  <c r="AQ340" i="1"/>
  <c r="AP340" i="1"/>
  <c r="AO340" i="1"/>
  <c r="AN340" i="1"/>
  <c r="AM340" i="1"/>
  <c r="AL340" i="1"/>
  <c r="AK340" i="1"/>
  <c r="AJ340" i="1"/>
  <c r="AI340" i="1"/>
  <c r="AH340" i="1"/>
  <c r="AG340" i="1"/>
  <c r="AF340" i="1"/>
  <c r="BB339" i="1"/>
  <c r="BA339" i="1"/>
  <c r="AZ339" i="1"/>
  <c r="AY339" i="1"/>
  <c r="AX339" i="1"/>
  <c r="AW339" i="1"/>
  <c r="AV339" i="1"/>
  <c r="AU339" i="1"/>
  <c r="AT339" i="1"/>
  <c r="AS339" i="1"/>
  <c r="AR339" i="1"/>
  <c r="AQ339" i="1"/>
  <c r="AP339" i="1"/>
  <c r="AO339" i="1"/>
  <c r="AN339" i="1"/>
  <c r="AM339" i="1"/>
  <c r="AL339" i="1"/>
  <c r="AK339" i="1"/>
  <c r="AJ339" i="1"/>
  <c r="AI339" i="1"/>
  <c r="AH339" i="1"/>
  <c r="AG339" i="1"/>
  <c r="AF339" i="1"/>
  <c r="BB338" i="1"/>
  <c r="BA338" i="1"/>
  <c r="AZ338" i="1"/>
  <c r="AY338" i="1"/>
  <c r="AX338" i="1"/>
  <c r="AW338" i="1"/>
  <c r="AV338" i="1"/>
  <c r="AU338" i="1"/>
  <c r="AT338" i="1"/>
  <c r="AS338" i="1"/>
  <c r="AR338" i="1"/>
  <c r="AQ338" i="1"/>
  <c r="AP338" i="1"/>
  <c r="AO338" i="1"/>
  <c r="AN338" i="1"/>
  <c r="AM338" i="1"/>
  <c r="AL338" i="1"/>
  <c r="AK338" i="1"/>
  <c r="AJ338" i="1"/>
  <c r="AI338" i="1"/>
  <c r="AH338" i="1"/>
  <c r="AG338" i="1"/>
  <c r="AF338" i="1"/>
  <c r="BB337" i="1"/>
  <c r="BA337" i="1"/>
  <c r="AZ337" i="1"/>
  <c r="AY337" i="1"/>
  <c r="AX337" i="1"/>
  <c r="AW337" i="1"/>
  <c r="AV337" i="1"/>
  <c r="AU337" i="1"/>
  <c r="AT337" i="1"/>
  <c r="AS337" i="1"/>
  <c r="AR337" i="1"/>
  <c r="AQ337" i="1"/>
  <c r="AP337" i="1"/>
  <c r="AO337" i="1"/>
  <c r="AN337" i="1"/>
  <c r="AM337" i="1"/>
  <c r="AL337" i="1"/>
  <c r="AK337" i="1"/>
  <c r="AJ337" i="1"/>
  <c r="AI337" i="1"/>
  <c r="AH337" i="1"/>
  <c r="AG337" i="1"/>
  <c r="AF337" i="1"/>
  <c r="BB336" i="1"/>
  <c r="BA336" i="1"/>
  <c r="AZ336" i="1"/>
  <c r="AY336" i="1"/>
  <c r="AX336" i="1"/>
  <c r="AW336" i="1"/>
  <c r="AV336" i="1"/>
  <c r="AU336" i="1"/>
  <c r="AT336" i="1"/>
  <c r="AS336" i="1"/>
  <c r="AR336" i="1"/>
  <c r="AQ336" i="1"/>
  <c r="AP336" i="1"/>
  <c r="AO336" i="1"/>
  <c r="AN336" i="1"/>
  <c r="AM336" i="1"/>
  <c r="AL336" i="1"/>
  <c r="AK336" i="1"/>
  <c r="AJ336" i="1"/>
  <c r="AI336" i="1"/>
  <c r="AH336" i="1"/>
  <c r="AG336" i="1"/>
  <c r="AF336" i="1"/>
  <c r="BB335" i="1"/>
  <c r="BA335" i="1"/>
  <c r="AZ335" i="1"/>
  <c r="AY335" i="1"/>
  <c r="AX335" i="1"/>
  <c r="AW335" i="1"/>
  <c r="AV335" i="1"/>
  <c r="AU335" i="1"/>
  <c r="AT335" i="1"/>
  <c r="AS335" i="1"/>
  <c r="AR335" i="1"/>
  <c r="AQ335" i="1"/>
  <c r="AP335" i="1"/>
  <c r="AO335" i="1"/>
  <c r="AN335" i="1"/>
  <c r="AM335" i="1"/>
  <c r="AL335" i="1"/>
  <c r="AK335" i="1"/>
  <c r="AJ335" i="1"/>
  <c r="AI335" i="1"/>
  <c r="AH335" i="1"/>
  <c r="AG335" i="1"/>
  <c r="AF335" i="1"/>
  <c r="BB334" i="1"/>
  <c r="BA334" i="1"/>
  <c r="AZ334" i="1"/>
  <c r="AY334" i="1"/>
  <c r="AX334" i="1"/>
  <c r="AW334" i="1"/>
  <c r="AV334" i="1"/>
  <c r="AU334" i="1"/>
  <c r="AT334" i="1"/>
  <c r="AS334" i="1"/>
  <c r="AR334" i="1"/>
  <c r="AQ334" i="1"/>
  <c r="AP334" i="1"/>
  <c r="AO334" i="1"/>
  <c r="AN334" i="1"/>
  <c r="AM334" i="1"/>
  <c r="AL334" i="1"/>
  <c r="AK334" i="1"/>
  <c r="AJ334" i="1"/>
  <c r="AI334" i="1"/>
  <c r="AH334" i="1"/>
  <c r="AG334" i="1"/>
  <c r="AF334" i="1"/>
  <c r="BB333" i="1"/>
  <c r="BA333" i="1"/>
  <c r="AZ333" i="1"/>
  <c r="AY333" i="1"/>
  <c r="AX333" i="1"/>
  <c r="AW333" i="1"/>
  <c r="AV333" i="1"/>
  <c r="AU333" i="1"/>
  <c r="AT333" i="1"/>
  <c r="AS333" i="1"/>
  <c r="AR333" i="1"/>
  <c r="AQ333" i="1"/>
  <c r="AP333" i="1"/>
  <c r="AO333" i="1"/>
  <c r="AN333" i="1"/>
  <c r="AM333" i="1"/>
  <c r="AL333" i="1"/>
  <c r="AK333" i="1"/>
  <c r="AJ333" i="1"/>
  <c r="AI333" i="1"/>
  <c r="AH333" i="1"/>
  <c r="AG333" i="1"/>
  <c r="AF333" i="1"/>
  <c r="BB332" i="1"/>
  <c r="BA332" i="1"/>
  <c r="AZ332" i="1"/>
  <c r="AY332" i="1"/>
  <c r="AX332" i="1"/>
  <c r="AW332" i="1"/>
  <c r="AV332" i="1"/>
  <c r="AU332" i="1"/>
  <c r="AT332" i="1"/>
  <c r="AS332" i="1"/>
  <c r="AR332" i="1"/>
  <c r="AQ332" i="1"/>
  <c r="AP332" i="1"/>
  <c r="AO332" i="1"/>
  <c r="AN332" i="1"/>
  <c r="AM332" i="1"/>
  <c r="AL332" i="1"/>
  <c r="AK332" i="1"/>
  <c r="AJ332" i="1"/>
  <c r="AI332" i="1"/>
  <c r="AH332" i="1"/>
  <c r="AG332" i="1"/>
  <c r="AF332" i="1"/>
  <c r="BB331" i="1"/>
  <c r="BA331" i="1"/>
  <c r="AZ331" i="1"/>
  <c r="AY331" i="1"/>
  <c r="AX331" i="1"/>
  <c r="AW331" i="1"/>
  <c r="AV331" i="1"/>
  <c r="AU331" i="1"/>
  <c r="AT331" i="1"/>
  <c r="AS331" i="1"/>
  <c r="AR331" i="1"/>
  <c r="AQ331" i="1"/>
  <c r="AP331" i="1"/>
  <c r="AO331" i="1"/>
  <c r="AN331" i="1"/>
  <c r="AM331" i="1"/>
  <c r="AL331" i="1"/>
  <c r="AK331" i="1"/>
  <c r="AJ331" i="1"/>
  <c r="AI331" i="1"/>
  <c r="AH331" i="1"/>
  <c r="AG331" i="1"/>
  <c r="AF331" i="1"/>
  <c r="BB330" i="1"/>
  <c r="BA330" i="1"/>
  <c r="AZ330" i="1"/>
  <c r="AY330" i="1"/>
  <c r="AX330" i="1"/>
  <c r="AW330" i="1"/>
  <c r="AV330" i="1"/>
  <c r="AU330" i="1"/>
  <c r="AT330" i="1"/>
  <c r="AS330" i="1"/>
  <c r="AR330" i="1"/>
  <c r="AQ330" i="1"/>
  <c r="AP330" i="1"/>
  <c r="AO330" i="1"/>
  <c r="AN330" i="1"/>
  <c r="AM330" i="1"/>
  <c r="AL330" i="1"/>
  <c r="AK330" i="1"/>
  <c r="AJ330" i="1"/>
  <c r="AI330" i="1"/>
  <c r="AH330" i="1"/>
  <c r="AG330" i="1"/>
  <c r="AF330" i="1"/>
  <c r="BB329" i="1"/>
  <c r="BA329" i="1"/>
  <c r="AZ329" i="1"/>
  <c r="AY329" i="1"/>
  <c r="AX329" i="1"/>
  <c r="AW329" i="1"/>
  <c r="AV329" i="1"/>
  <c r="AU329" i="1"/>
  <c r="AT329" i="1"/>
  <c r="AS329" i="1"/>
  <c r="AR329" i="1"/>
  <c r="AQ329" i="1"/>
  <c r="AP329" i="1"/>
  <c r="AO329" i="1"/>
  <c r="AN329" i="1"/>
  <c r="AM329" i="1"/>
  <c r="AL329" i="1"/>
  <c r="AK329" i="1"/>
  <c r="AJ329" i="1"/>
  <c r="AI329" i="1"/>
  <c r="AH329" i="1"/>
  <c r="AG329" i="1"/>
  <c r="AF329" i="1"/>
  <c r="BB328" i="1"/>
  <c r="BA328" i="1"/>
  <c r="AZ328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BB327" i="1"/>
  <c r="BA327" i="1"/>
  <c r="AZ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BB326" i="1"/>
  <c r="BA326" i="1"/>
  <c r="AZ326" i="1"/>
  <c r="AY326" i="1"/>
  <c r="AX326" i="1"/>
  <c r="AW326" i="1"/>
  <c r="AV326" i="1"/>
  <c r="AU326" i="1"/>
  <c r="AT326" i="1"/>
  <c r="AS326" i="1"/>
  <c r="AR326" i="1"/>
  <c r="AQ326" i="1"/>
  <c r="AP326" i="1"/>
  <c r="AO326" i="1"/>
  <c r="AN326" i="1"/>
  <c r="AM326" i="1"/>
  <c r="AL326" i="1"/>
  <c r="AK326" i="1"/>
  <c r="AJ326" i="1"/>
  <c r="AI326" i="1"/>
  <c r="AH326" i="1"/>
  <c r="AG326" i="1"/>
  <c r="AF326" i="1"/>
  <c r="BB325" i="1"/>
  <c r="BA325" i="1"/>
  <c r="AZ325" i="1"/>
  <c r="AY325" i="1"/>
  <c r="AX325" i="1"/>
  <c r="AW325" i="1"/>
  <c r="AV325" i="1"/>
  <c r="AU325" i="1"/>
  <c r="AT325" i="1"/>
  <c r="AS325" i="1"/>
  <c r="AR325" i="1"/>
  <c r="AQ325" i="1"/>
  <c r="AP325" i="1"/>
  <c r="AO325" i="1"/>
  <c r="AN325" i="1"/>
  <c r="AM325" i="1"/>
  <c r="AL325" i="1"/>
  <c r="AK325" i="1"/>
  <c r="AJ325" i="1"/>
  <c r="AI325" i="1"/>
  <c r="AH325" i="1"/>
  <c r="AG325" i="1"/>
  <c r="AF325" i="1"/>
  <c r="BB324" i="1"/>
  <c r="BA324" i="1"/>
  <c r="AZ324" i="1"/>
  <c r="AY324" i="1"/>
  <c r="AX324" i="1"/>
  <c r="AW324" i="1"/>
  <c r="AV324" i="1"/>
  <c r="AU324" i="1"/>
  <c r="AT324" i="1"/>
  <c r="AS324" i="1"/>
  <c r="AR324" i="1"/>
  <c r="AQ324" i="1"/>
  <c r="AP324" i="1"/>
  <c r="AO324" i="1"/>
  <c r="AN324" i="1"/>
  <c r="AM324" i="1"/>
  <c r="AL324" i="1"/>
  <c r="AK324" i="1"/>
  <c r="AJ324" i="1"/>
  <c r="AI324" i="1"/>
  <c r="AH324" i="1"/>
  <c r="AG324" i="1"/>
  <c r="AF324" i="1"/>
  <c r="BB323" i="1"/>
  <c r="BA323" i="1"/>
  <c r="AZ323" i="1"/>
  <c r="AY323" i="1"/>
  <c r="AX323" i="1"/>
  <c r="AW323" i="1"/>
  <c r="AV323" i="1"/>
  <c r="AU323" i="1"/>
  <c r="AT323" i="1"/>
  <c r="AS323" i="1"/>
  <c r="AR323" i="1"/>
  <c r="AQ323" i="1"/>
  <c r="AP323" i="1"/>
  <c r="AO323" i="1"/>
  <c r="AN323" i="1"/>
  <c r="AM323" i="1"/>
  <c r="AL323" i="1"/>
  <c r="AK323" i="1"/>
  <c r="AJ323" i="1"/>
  <c r="AI323" i="1"/>
  <c r="AH323" i="1"/>
  <c r="AG323" i="1"/>
  <c r="AF323" i="1"/>
  <c r="BB322" i="1"/>
  <c r="BA322" i="1"/>
  <c r="AZ322" i="1"/>
  <c r="AY322" i="1"/>
  <c r="AX322" i="1"/>
  <c r="AW322" i="1"/>
  <c r="AV322" i="1"/>
  <c r="AU322" i="1"/>
  <c r="AT322" i="1"/>
  <c r="AS322" i="1"/>
  <c r="AR322" i="1"/>
  <c r="AQ322" i="1"/>
  <c r="AP322" i="1"/>
  <c r="AO322" i="1"/>
  <c r="AN322" i="1"/>
  <c r="AM322" i="1"/>
  <c r="AL322" i="1"/>
  <c r="AK322" i="1"/>
  <c r="AJ322" i="1"/>
  <c r="AI322" i="1"/>
  <c r="AH322" i="1"/>
  <c r="AG322" i="1"/>
  <c r="AF322" i="1"/>
  <c r="BB321" i="1"/>
  <c r="BA321" i="1"/>
  <c r="AZ321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AI321" i="1"/>
  <c r="AH321" i="1"/>
  <c r="AG321" i="1"/>
  <c r="AF321" i="1"/>
  <c r="BB320" i="1"/>
  <c r="BA320" i="1"/>
  <c r="AZ320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BB319" i="1"/>
  <c r="BA319" i="1"/>
  <c r="AZ319" i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BB318" i="1"/>
  <c r="BA318" i="1"/>
  <c r="AZ318" i="1"/>
  <c r="AY318" i="1"/>
  <c r="AX318" i="1"/>
  <c r="AW318" i="1"/>
  <c r="AV318" i="1"/>
  <c r="AU318" i="1"/>
  <c r="AT318" i="1"/>
  <c r="AS318" i="1"/>
  <c r="AR318" i="1"/>
  <c r="AQ318" i="1"/>
  <c r="AP318" i="1"/>
  <c r="AO318" i="1"/>
  <c r="AN318" i="1"/>
  <c r="AM318" i="1"/>
  <c r="AL318" i="1"/>
  <c r="AK318" i="1"/>
  <c r="AJ318" i="1"/>
  <c r="AI318" i="1"/>
  <c r="AH318" i="1"/>
  <c r="AG318" i="1"/>
  <c r="AF318" i="1"/>
  <c r="BB317" i="1"/>
  <c r="BA317" i="1"/>
  <c r="AZ317" i="1"/>
  <c r="AY317" i="1"/>
  <c r="AX317" i="1"/>
  <c r="AW317" i="1"/>
  <c r="AV317" i="1"/>
  <c r="AU317" i="1"/>
  <c r="AT317" i="1"/>
  <c r="AS317" i="1"/>
  <c r="AR317" i="1"/>
  <c r="AQ317" i="1"/>
  <c r="AP317" i="1"/>
  <c r="AO317" i="1"/>
  <c r="AN317" i="1"/>
  <c r="AM317" i="1"/>
  <c r="AL317" i="1"/>
  <c r="AK317" i="1"/>
  <c r="AJ317" i="1"/>
  <c r="AI317" i="1"/>
  <c r="AH317" i="1"/>
  <c r="AG317" i="1"/>
  <c r="AF317" i="1"/>
  <c r="BB316" i="1"/>
  <c r="BA316" i="1"/>
  <c r="AZ316" i="1"/>
  <c r="AY316" i="1"/>
  <c r="AX316" i="1"/>
  <c r="AW316" i="1"/>
  <c r="AV316" i="1"/>
  <c r="AU316" i="1"/>
  <c r="AT316" i="1"/>
  <c r="AS316" i="1"/>
  <c r="AR316" i="1"/>
  <c r="AQ316" i="1"/>
  <c r="AP316" i="1"/>
  <c r="AO316" i="1"/>
  <c r="AN316" i="1"/>
  <c r="AM316" i="1"/>
  <c r="AL316" i="1"/>
  <c r="AK316" i="1"/>
  <c r="AJ316" i="1"/>
  <c r="AI316" i="1"/>
  <c r="AH316" i="1"/>
  <c r="AG316" i="1"/>
  <c r="AF316" i="1"/>
  <c r="BB315" i="1"/>
  <c r="BA315" i="1"/>
  <c r="AZ315" i="1"/>
  <c r="AY315" i="1"/>
  <c r="AX315" i="1"/>
  <c r="AW315" i="1"/>
  <c r="AV315" i="1"/>
  <c r="AU315" i="1"/>
  <c r="AT315" i="1"/>
  <c r="AS315" i="1"/>
  <c r="AR315" i="1"/>
  <c r="AQ315" i="1"/>
  <c r="AP315" i="1"/>
  <c r="AO315" i="1"/>
  <c r="AN315" i="1"/>
  <c r="AM315" i="1"/>
  <c r="AL315" i="1"/>
  <c r="AK315" i="1"/>
  <c r="AJ315" i="1"/>
  <c r="AI315" i="1"/>
  <c r="AH315" i="1"/>
  <c r="AG315" i="1"/>
  <c r="AF315" i="1"/>
  <c r="BB314" i="1"/>
  <c r="BA314" i="1"/>
  <c r="AZ314" i="1"/>
  <c r="AY314" i="1"/>
  <c r="AX314" i="1"/>
  <c r="AW314" i="1"/>
  <c r="AV314" i="1"/>
  <c r="AU314" i="1"/>
  <c r="AT314" i="1"/>
  <c r="AS314" i="1"/>
  <c r="AR314" i="1"/>
  <c r="AQ314" i="1"/>
  <c r="AP314" i="1"/>
  <c r="AO314" i="1"/>
  <c r="AN314" i="1"/>
  <c r="AM314" i="1"/>
  <c r="AL314" i="1"/>
  <c r="AK314" i="1"/>
  <c r="AJ314" i="1"/>
  <c r="AI314" i="1"/>
  <c r="AH314" i="1"/>
  <c r="AG314" i="1"/>
  <c r="AF314" i="1"/>
  <c r="BB313" i="1"/>
  <c r="BA313" i="1"/>
  <c r="AZ313" i="1"/>
  <c r="AY313" i="1"/>
  <c r="AX313" i="1"/>
  <c r="AW313" i="1"/>
  <c r="AV313" i="1"/>
  <c r="AU313" i="1"/>
  <c r="AT313" i="1"/>
  <c r="AS313" i="1"/>
  <c r="AR313" i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BB312" i="1"/>
  <c r="BA312" i="1"/>
  <c r="AZ312" i="1"/>
  <c r="AY312" i="1"/>
  <c r="AX312" i="1"/>
  <c r="AW312" i="1"/>
  <c r="AV312" i="1"/>
  <c r="AU312" i="1"/>
  <c r="AT312" i="1"/>
  <c r="AS312" i="1"/>
  <c r="AR312" i="1"/>
  <c r="AQ312" i="1"/>
  <c r="AP312" i="1"/>
  <c r="AO312" i="1"/>
  <c r="AN312" i="1"/>
  <c r="AM312" i="1"/>
  <c r="AL312" i="1"/>
  <c r="AK312" i="1"/>
  <c r="AJ312" i="1"/>
  <c r="AI312" i="1"/>
  <c r="AH312" i="1"/>
  <c r="AG312" i="1"/>
  <c r="AF312" i="1"/>
  <c r="BB311" i="1"/>
  <c r="BA311" i="1"/>
  <c r="AZ311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BB310" i="1"/>
  <c r="BA310" i="1"/>
  <c r="AZ310" i="1"/>
  <c r="AY310" i="1"/>
  <c r="AX310" i="1"/>
  <c r="AW310" i="1"/>
  <c r="AV310" i="1"/>
  <c r="AU310" i="1"/>
  <c r="AT310" i="1"/>
  <c r="AS310" i="1"/>
  <c r="AR310" i="1"/>
  <c r="AQ310" i="1"/>
  <c r="AP310" i="1"/>
  <c r="AO310" i="1"/>
  <c r="AN310" i="1"/>
  <c r="AM310" i="1"/>
  <c r="AL310" i="1"/>
  <c r="AK310" i="1"/>
  <c r="AJ310" i="1"/>
  <c r="AI310" i="1"/>
  <c r="AH310" i="1"/>
  <c r="AG310" i="1"/>
  <c r="AF310" i="1"/>
  <c r="BB309" i="1"/>
  <c r="BA309" i="1"/>
  <c r="AZ309" i="1"/>
  <c r="AY309" i="1"/>
  <c r="AX309" i="1"/>
  <c r="AW309" i="1"/>
  <c r="AV309" i="1"/>
  <c r="AU309" i="1"/>
  <c r="AT309" i="1"/>
  <c r="AS309" i="1"/>
  <c r="AR309" i="1"/>
  <c r="AQ309" i="1"/>
  <c r="AP309" i="1"/>
  <c r="AO309" i="1"/>
  <c r="AN309" i="1"/>
  <c r="AM309" i="1"/>
  <c r="AL309" i="1"/>
  <c r="AK309" i="1"/>
  <c r="AJ309" i="1"/>
  <c r="AI309" i="1"/>
  <c r="AH309" i="1"/>
  <c r="AG309" i="1"/>
  <c r="AF309" i="1"/>
  <c r="BB308" i="1"/>
  <c r="BA308" i="1"/>
  <c r="AZ308" i="1"/>
  <c r="AY308" i="1"/>
  <c r="AX308" i="1"/>
  <c r="AW308" i="1"/>
  <c r="AV308" i="1"/>
  <c r="AU308" i="1"/>
  <c r="AT308" i="1"/>
  <c r="AS308" i="1"/>
  <c r="AR308" i="1"/>
  <c r="AQ308" i="1"/>
  <c r="AP308" i="1"/>
  <c r="AO308" i="1"/>
  <c r="AN308" i="1"/>
  <c r="AM308" i="1"/>
  <c r="AL308" i="1"/>
  <c r="AK308" i="1"/>
  <c r="AJ308" i="1"/>
  <c r="AI308" i="1"/>
  <c r="AH308" i="1"/>
  <c r="AG308" i="1"/>
  <c r="AF308" i="1"/>
  <c r="BB307" i="1"/>
  <c r="BA307" i="1"/>
  <c r="AZ307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BB306" i="1"/>
  <c r="BA306" i="1"/>
  <c r="AZ306" i="1"/>
  <c r="AY306" i="1"/>
  <c r="AX306" i="1"/>
  <c r="AW306" i="1"/>
  <c r="AV306" i="1"/>
  <c r="AU306" i="1"/>
  <c r="AT306" i="1"/>
  <c r="AS306" i="1"/>
  <c r="AR306" i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BB305" i="1"/>
  <c r="BA305" i="1"/>
  <c r="AZ305" i="1"/>
  <c r="AY305" i="1"/>
  <c r="AX305" i="1"/>
  <c r="AW305" i="1"/>
  <c r="AV305" i="1"/>
  <c r="AU305" i="1"/>
  <c r="AT305" i="1"/>
  <c r="AS305" i="1"/>
  <c r="AR305" i="1"/>
  <c r="AQ305" i="1"/>
  <c r="AP305" i="1"/>
  <c r="AO305" i="1"/>
  <c r="AN305" i="1"/>
  <c r="AM305" i="1"/>
  <c r="AL305" i="1"/>
  <c r="AK305" i="1"/>
  <c r="AJ305" i="1"/>
  <c r="AI305" i="1"/>
  <c r="AH305" i="1"/>
  <c r="AG305" i="1"/>
  <c r="AF305" i="1"/>
  <c r="BB304" i="1"/>
  <c r="BA304" i="1"/>
  <c r="AZ304" i="1"/>
  <c r="AY304" i="1"/>
  <c r="AX304" i="1"/>
  <c r="AW304" i="1"/>
  <c r="AV304" i="1"/>
  <c r="AU304" i="1"/>
  <c r="AT304" i="1"/>
  <c r="AS304" i="1"/>
  <c r="AR304" i="1"/>
  <c r="AQ304" i="1"/>
  <c r="AP304" i="1"/>
  <c r="AO304" i="1"/>
  <c r="AN304" i="1"/>
  <c r="AM304" i="1"/>
  <c r="AL304" i="1"/>
  <c r="AK304" i="1"/>
  <c r="AJ304" i="1"/>
  <c r="AI304" i="1"/>
  <c r="AH304" i="1"/>
  <c r="AG304" i="1"/>
  <c r="AF304" i="1"/>
  <c r="BB303" i="1"/>
  <c r="BA303" i="1"/>
  <c r="AZ303" i="1"/>
  <c r="AY303" i="1"/>
  <c r="AX303" i="1"/>
  <c r="AW303" i="1"/>
  <c r="AV303" i="1"/>
  <c r="AU303" i="1"/>
  <c r="AT303" i="1"/>
  <c r="AS303" i="1"/>
  <c r="AR303" i="1"/>
  <c r="AQ303" i="1"/>
  <c r="AP303" i="1"/>
  <c r="AO303" i="1"/>
  <c r="AN303" i="1"/>
  <c r="AM303" i="1"/>
  <c r="AL303" i="1"/>
  <c r="AK303" i="1"/>
  <c r="AJ303" i="1"/>
  <c r="AI303" i="1"/>
  <c r="AH303" i="1"/>
  <c r="AG303" i="1"/>
  <c r="AF303" i="1"/>
  <c r="BB302" i="1"/>
  <c r="BA302" i="1"/>
  <c r="AZ302" i="1"/>
  <c r="AY302" i="1"/>
  <c r="AX302" i="1"/>
  <c r="AW302" i="1"/>
  <c r="AV302" i="1"/>
  <c r="AU302" i="1"/>
  <c r="AT302" i="1"/>
  <c r="AS302" i="1"/>
  <c r="AR302" i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BB301" i="1"/>
  <c r="BA301" i="1"/>
  <c r="AZ301" i="1"/>
  <c r="AY301" i="1"/>
  <c r="AX301" i="1"/>
  <c r="AW301" i="1"/>
  <c r="AV301" i="1"/>
  <c r="AU301" i="1"/>
  <c r="AT301" i="1"/>
  <c r="AS301" i="1"/>
  <c r="AR301" i="1"/>
  <c r="AQ301" i="1"/>
  <c r="AP301" i="1"/>
  <c r="AO301" i="1"/>
  <c r="AN301" i="1"/>
  <c r="AM301" i="1"/>
  <c r="AL301" i="1"/>
  <c r="AK301" i="1"/>
  <c r="AJ301" i="1"/>
  <c r="AI301" i="1"/>
  <c r="AH301" i="1"/>
  <c r="AG301" i="1"/>
  <c r="AF301" i="1"/>
  <c r="BB300" i="1"/>
  <c r="BA300" i="1"/>
  <c r="AZ300" i="1"/>
  <c r="AY300" i="1"/>
  <c r="AX300" i="1"/>
  <c r="AW300" i="1"/>
  <c r="AV300" i="1"/>
  <c r="AU300" i="1"/>
  <c r="AT300" i="1"/>
  <c r="AS300" i="1"/>
  <c r="AR300" i="1"/>
  <c r="AQ300" i="1"/>
  <c r="AP300" i="1"/>
  <c r="AO300" i="1"/>
  <c r="AN300" i="1"/>
  <c r="AM300" i="1"/>
  <c r="AL300" i="1"/>
  <c r="AK300" i="1"/>
  <c r="AJ300" i="1"/>
  <c r="AI300" i="1"/>
  <c r="AH300" i="1"/>
  <c r="AG300" i="1"/>
  <c r="AF300" i="1"/>
  <c r="BB299" i="1"/>
  <c r="BA299" i="1"/>
  <c r="AZ299" i="1"/>
  <c r="AY299" i="1"/>
  <c r="AX299" i="1"/>
  <c r="AW299" i="1"/>
  <c r="AV299" i="1"/>
  <c r="AU299" i="1"/>
  <c r="AT299" i="1"/>
  <c r="AS299" i="1"/>
  <c r="AR299" i="1"/>
  <c r="AQ299" i="1"/>
  <c r="AP299" i="1"/>
  <c r="AO299" i="1"/>
  <c r="AN299" i="1"/>
  <c r="AM299" i="1"/>
  <c r="AL299" i="1"/>
  <c r="AK299" i="1"/>
  <c r="AJ299" i="1"/>
  <c r="AI299" i="1"/>
  <c r="AH299" i="1"/>
  <c r="AG299" i="1"/>
  <c r="AF299" i="1"/>
  <c r="BB298" i="1"/>
  <c r="BA298" i="1"/>
  <c r="AZ298" i="1"/>
  <c r="AY298" i="1"/>
  <c r="AX298" i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BB297" i="1"/>
  <c r="BA297" i="1"/>
  <c r="AZ297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BB296" i="1"/>
  <c r="BA296" i="1"/>
  <c r="AZ296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BB292" i="1"/>
  <c r="BA292" i="1"/>
  <c r="AZ292" i="1"/>
  <c r="AY292" i="1"/>
  <c r="AX292" i="1"/>
  <c r="AW292" i="1"/>
  <c r="AV292" i="1"/>
  <c r="AU292" i="1"/>
  <c r="AT292" i="1"/>
  <c r="AS292" i="1"/>
  <c r="AR292" i="1"/>
  <c r="AQ292" i="1"/>
  <c r="AP292" i="1"/>
  <c r="AO292" i="1"/>
  <c r="AN292" i="1"/>
  <c r="AM292" i="1"/>
  <c r="AL292" i="1"/>
  <c r="AK292" i="1"/>
  <c r="AJ292" i="1"/>
  <c r="AI292" i="1"/>
  <c r="AH292" i="1"/>
  <c r="AG292" i="1"/>
  <c r="AF292" i="1"/>
  <c r="BB291" i="1"/>
  <c r="BA291" i="1"/>
  <c r="AZ291" i="1"/>
  <c r="AY291" i="1"/>
  <c r="AX291" i="1"/>
  <c r="AW291" i="1"/>
  <c r="AV291" i="1"/>
  <c r="AU291" i="1"/>
  <c r="AT291" i="1"/>
  <c r="AS291" i="1"/>
  <c r="AR291" i="1"/>
  <c r="AQ291" i="1"/>
  <c r="AP291" i="1"/>
  <c r="AO291" i="1"/>
  <c r="AN291" i="1"/>
  <c r="AM291" i="1"/>
  <c r="AL291" i="1"/>
  <c r="AK291" i="1"/>
  <c r="AJ291" i="1"/>
  <c r="AI291" i="1"/>
  <c r="AH291" i="1"/>
  <c r="AG291" i="1"/>
  <c r="AF291" i="1"/>
  <c r="BB290" i="1"/>
  <c r="BA290" i="1"/>
  <c r="AZ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BB288" i="1"/>
  <c r="BA288" i="1"/>
  <c r="AZ288" i="1"/>
  <c r="AY288" i="1"/>
  <c r="AX288" i="1"/>
  <c r="AW288" i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BB287" i="1"/>
  <c r="BA287" i="1"/>
  <c r="AZ287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BB286" i="1"/>
  <c r="BA286" i="1"/>
  <c r="AZ286" i="1"/>
  <c r="AY286" i="1"/>
  <c r="AX286" i="1"/>
  <c r="AW286" i="1"/>
  <c r="AV286" i="1"/>
  <c r="AU286" i="1"/>
  <c r="AT286" i="1"/>
  <c r="AS286" i="1"/>
  <c r="AR286" i="1"/>
  <c r="AQ286" i="1"/>
  <c r="AP286" i="1"/>
  <c r="AO286" i="1"/>
  <c r="AN286" i="1"/>
  <c r="AM286" i="1"/>
  <c r="AL286" i="1"/>
  <c r="AK286" i="1"/>
  <c r="AJ286" i="1"/>
  <c r="AI286" i="1"/>
  <c r="AH286" i="1"/>
  <c r="AG286" i="1"/>
  <c r="AF286" i="1"/>
  <c r="BB285" i="1"/>
  <c r="BA285" i="1"/>
  <c r="AZ285" i="1"/>
  <c r="AY285" i="1"/>
  <c r="AX285" i="1"/>
  <c r="AW285" i="1"/>
  <c r="AV285" i="1"/>
  <c r="AU285" i="1"/>
  <c r="AT285" i="1"/>
  <c r="AS285" i="1"/>
  <c r="AR285" i="1"/>
  <c r="AQ285" i="1"/>
  <c r="AP285" i="1"/>
  <c r="AO285" i="1"/>
  <c r="AN285" i="1"/>
  <c r="AM285" i="1"/>
  <c r="AL285" i="1"/>
  <c r="AK285" i="1"/>
  <c r="AJ285" i="1"/>
  <c r="AI285" i="1"/>
  <c r="AH285" i="1"/>
  <c r="AG285" i="1"/>
  <c r="AF285" i="1"/>
  <c r="BB284" i="1"/>
  <c r="BA284" i="1"/>
  <c r="AZ284" i="1"/>
  <c r="AY284" i="1"/>
  <c r="AX284" i="1"/>
  <c r="AW284" i="1"/>
  <c r="AV284" i="1"/>
  <c r="AU284" i="1"/>
  <c r="AT284" i="1"/>
  <c r="AS284" i="1"/>
  <c r="AR284" i="1"/>
  <c r="AQ284" i="1"/>
  <c r="AP284" i="1"/>
  <c r="AO284" i="1"/>
  <c r="AN284" i="1"/>
  <c r="AM284" i="1"/>
  <c r="AL284" i="1"/>
  <c r="AK284" i="1"/>
  <c r="AJ284" i="1"/>
  <c r="AI284" i="1"/>
  <c r="AH284" i="1"/>
  <c r="AG284" i="1"/>
  <c r="AF284" i="1"/>
  <c r="BB283" i="1"/>
  <c r="BA283" i="1"/>
  <c r="AZ283" i="1"/>
  <c r="AY283" i="1"/>
  <c r="AX283" i="1"/>
  <c r="AW283" i="1"/>
  <c r="AV283" i="1"/>
  <c r="AU283" i="1"/>
  <c r="AT283" i="1"/>
  <c r="AS283" i="1"/>
  <c r="AR283" i="1"/>
  <c r="AQ283" i="1"/>
  <c r="AP283" i="1"/>
  <c r="AO283" i="1"/>
  <c r="AN283" i="1"/>
  <c r="AM283" i="1"/>
  <c r="AL283" i="1"/>
  <c r="AK283" i="1"/>
  <c r="AJ283" i="1"/>
  <c r="AI283" i="1"/>
  <c r="AH283" i="1"/>
  <c r="AG283" i="1"/>
  <c r="AF283" i="1"/>
  <c r="BB282" i="1"/>
  <c r="BA282" i="1"/>
  <c r="AZ282" i="1"/>
  <c r="AY282" i="1"/>
  <c r="AX282" i="1"/>
  <c r="AW282" i="1"/>
  <c r="AV282" i="1"/>
  <c r="AU282" i="1"/>
  <c r="AT282" i="1"/>
  <c r="AS282" i="1"/>
  <c r="AR282" i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BB281" i="1"/>
  <c r="BA281" i="1"/>
  <c r="AZ281" i="1"/>
  <c r="AY281" i="1"/>
  <c r="AX281" i="1"/>
  <c r="AW281" i="1"/>
  <c r="AV281" i="1"/>
  <c r="AU281" i="1"/>
  <c r="AT281" i="1"/>
  <c r="AS281" i="1"/>
  <c r="AR281" i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BB280" i="1"/>
  <c r="BA280" i="1"/>
  <c r="AZ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BB278" i="1"/>
  <c r="BA278" i="1"/>
  <c r="AZ278" i="1"/>
  <c r="AY278" i="1"/>
  <c r="AX278" i="1"/>
  <c r="AW278" i="1"/>
  <c r="AV278" i="1"/>
  <c r="AU278" i="1"/>
  <c r="AT278" i="1"/>
  <c r="AS278" i="1"/>
  <c r="AR278" i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BB277" i="1"/>
  <c r="BA277" i="1"/>
  <c r="AZ277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BB276" i="1"/>
  <c r="BA276" i="1"/>
  <c r="AZ276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BB275" i="1"/>
  <c r="BA275" i="1"/>
  <c r="AZ275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BB270" i="1"/>
  <c r="BA270" i="1"/>
  <c r="AZ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BB269" i="1"/>
  <c r="BA269" i="1"/>
  <c r="AZ269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BB264" i="1"/>
  <c r="BA264" i="1"/>
  <c r="AZ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D65" i="45" l="1"/>
  <c r="H65" i="45"/>
  <c r="L65" i="45"/>
  <c r="P65" i="45"/>
  <c r="T65" i="45"/>
  <c r="X65" i="45"/>
  <c r="AB65" i="45"/>
  <c r="AF65" i="45"/>
  <c r="AJ65" i="45"/>
  <c r="AN65" i="45"/>
  <c r="AR65" i="45"/>
  <c r="AV65" i="45"/>
  <c r="AZ65" i="45"/>
  <c r="BD65" i="45"/>
  <c r="BH65" i="45"/>
  <c r="BL65" i="45"/>
  <c r="BP65" i="45"/>
  <c r="BT65" i="45"/>
  <c r="BX65" i="45"/>
  <c r="CB65" i="45"/>
  <c r="CF65" i="45"/>
  <c r="CJ65" i="45"/>
  <c r="CN65" i="45"/>
  <c r="CR65" i="45"/>
  <c r="CV65" i="45"/>
  <c r="CZ65" i="45"/>
  <c r="DD65" i="45"/>
  <c r="DH65" i="45"/>
  <c r="DL65" i="45"/>
  <c r="DP65" i="45"/>
  <c r="C66" i="45"/>
  <c r="G66" i="45"/>
  <c r="K66" i="45"/>
  <c r="O66" i="45"/>
  <c r="S66" i="45"/>
  <c r="W66" i="45"/>
  <c r="AA66" i="45"/>
  <c r="AE66" i="45"/>
  <c r="AI66" i="45"/>
  <c r="AM66" i="45"/>
  <c r="AQ66" i="45"/>
  <c r="AU66" i="45"/>
  <c r="AY66" i="45"/>
  <c r="BC66" i="45"/>
  <c r="BG66" i="45"/>
  <c r="BK66" i="45"/>
  <c r="BO66" i="45"/>
  <c r="BS66" i="45"/>
  <c r="BW66" i="45"/>
  <c r="CA66" i="45"/>
  <c r="CE66" i="45"/>
  <c r="CI66" i="45"/>
  <c r="CM66" i="45"/>
  <c r="CQ66" i="45"/>
  <c r="CU66" i="45"/>
  <c r="CY66" i="45"/>
  <c r="DC66" i="45"/>
  <c r="DG66" i="45"/>
  <c r="DK66" i="45"/>
  <c r="DO66" i="45"/>
  <c r="F67" i="45"/>
  <c r="J67" i="45"/>
  <c r="N67" i="45"/>
  <c r="R67" i="45"/>
  <c r="V67" i="45"/>
  <c r="Z67" i="45"/>
  <c r="AD67" i="45"/>
  <c r="AH67" i="45"/>
  <c r="AL67" i="45"/>
  <c r="AP67" i="45"/>
  <c r="AT67" i="45"/>
  <c r="AX67" i="45"/>
  <c r="BB67" i="45"/>
  <c r="BF67" i="45"/>
  <c r="BJ67" i="45"/>
  <c r="BN67" i="45"/>
  <c r="BR67" i="45"/>
  <c r="BV67" i="45"/>
  <c r="BZ67" i="45"/>
  <c r="CD67" i="45"/>
  <c r="CH67" i="45"/>
  <c r="CL67" i="45"/>
  <c r="CP67" i="45"/>
  <c r="CT67" i="45"/>
  <c r="CX67" i="45"/>
  <c r="DB67" i="45"/>
  <c r="DF67" i="45"/>
  <c r="DJ67" i="45"/>
  <c r="DN67" i="45"/>
  <c r="DR67" i="45"/>
  <c r="E68" i="45"/>
  <c r="I68" i="45"/>
  <c r="M68" i="45"/>
  <c r="Q68" i="45"/>
  <c r="U68" i="45"/>
  <c r="Y68" i="45"/>
  <c r="AC68" i="45"/>
  <c r="AG68" i="45"/>
  <c r="AK68" i="45"/>
  <c r="AO68" i="45"/>
  <c r="AS68" i="45"/>
  <c r="AW68" i="45"/>
  <c r="BA68" i="45"/>
  <c r="BE68" i="45"/>
  <c r="BI68" i="45"/>
  <c r="BM68" i="45"/>
  <c r="BQ68" i="45"/>
  <c r="BU68" i="45"/>
  <c r="BY68" i="45"/>
  <c r="CC68" i="45"/>
  <c r="CG68" i="45"/>
  <c r="CK68" i="45"/>
  <c r="CO68" i="45"/>
  <c r="CS68" i="45"/>
  <c r="CW68" i="45"/>
  <c r="DA68" i="45"/>
  <c r="DE68" i="45"/>
  <c r="DI68" i="45"/>
  <c r="DM68" i="45"/>
  <c r="DQ68" i="45"/>
  <c r="D69" i="45"/>
  <c r="H69" i="45"/>
  <c r="L69" i="45"/>
  <c r="P69" i="45"/>
  <c r="T69" i="45"/>
  <c r="X69" i="45"/>
  <c r="E65" i="45"/>
  <c r="I65" i="45"/>
  <c r="M65" i="45"/>
  <c r="Q65" i="45"/>
  <c r="U65" i="45"/>
  <c r="Y65" i="45"/>
  <c r="AC65" i="45"/>
  <c r="AG65" i="45"/>
  <c r="AK65" i="45"/>
  <c r="AO65" i="45"/>
  <c r="AS65" i="45"/>
  <c r="AW65" i="45"/>
  <c r="BA65" i="45"/>
  <c r="BE65" i="45"/>
  <c r="BI65" i="45"/>
  <c r="BM65" i="45"/>
  <c r="BQ65" i="45"/>
  <c r="BU65" i="45"/>
  <c r="BY65" i="45"/>
  <c r="CC65" i="45"/>
  <c r="CG65" i="45"/>
  <c r="CK65" i="45"/>
  <c r="CO65" i="45"/>
  <c r="CS65" i="45"/>
  <c r="CW65" i="45"/>
  <c r="DA65" i="45"/>
  <c r="DE65" i="45"/>
  <c r="DI65" i="45"/>
  <c r="DM65" i="45"/>
  <c r="DQ65" i="45"/>
  <c r="D66" i="45"/>
  <c r="H66" i="45"/>
  <c r="L66" i="45"/>
  <c r="P66" i="45"/>
  <c r="T66" i="45"/>
  <c r="X66" i="45"/>
  <c r="AB66" i="45"/>
  <c r="AF66" i="45"/>
  <c r="AJ66" i="45"/>
  <c r="AN66" i="45"/>
  <c r="AR66" i="45"/>
  <c r="AV66" i="45"/>
  <c r="AZ66" i="45"/>
  <c r="BD66" i="45"/>
  <c r="BH66" i="45"/>
  <c r="BL66" i="45"/>
  <c r="BP66" i="45"/>
  <c r="BT66" i="45"/>
  <c r="BX66" i="45"/>
  <c r="CB66" i="45"/>
  <c r="CF66" i="45"/>
  <c r="CJ66" i="45"/>
  <c r="CN66" i="45"/>
  <c r="CR66" i="45"/>
  <c r="CV66" i="45"/>
  <c r="CZ66" i="45"/>
  <c r="DD66" i="45"/>
  <c r="DH66" i="45"/>
  <c r="DL66" i="45"/>
  <c r="DP66" i="45"/>
  <c r="C67" i="45"/>
  <c r="G67" i="45"/>
  <c r="K67" i="45"/>
  <c r="O67" i="45"/>
  <c r="S67" i="45"/>
  <c r="W67" i="45"/>
  <c r="AA67" i="45"/>
  <c r="AE67" i="45"/>
  <c r="AI67" i="45"/>
  <c r="AM67" i="45"/>
  <c r="AQ67" i="45"/>
  <c r="AU67" i="45"/>
  <c r="AY67" i="45"/>
  <c r="BC67" i="45"/>
  <c r="BG67" i="45"/>
  <c r="BK67" i="45"/>
  <c r="BO67" i="45"/>
  <c r="BS67" i="45"/>
  <c r="BW67" i="45"/>
  <c r="CA67" i="45"/>
  <c r="CE67" i="45"/>
  <c r="CI67" i="45"/>
  <c r="CM67" i="45"/>
  <c r="CQ67" i="45"/>
  <c r="CU67" i="45"/>
  <c r="CY67" i="45"/>
  <c r="DC67" i="45"/>
  <c r="DG67" i="45"/>
  <c r="DK67" i="45"/>
  <c r="DO67" i="45"/>
  <c r="F68" i="45"/>
  <c r="J68" i="45"/>
  <c r="N68" i="45"/>
  <c r="R68" i="45"/>
  <c r="V68" i="45"/>
  <c r="Z68" i="45"/>
  <c r="AD68" i="45"/>
  <c r="AH68" i="45"/>
  <c r="AL68" i="45"/>
  <c r="AP68" i="45"/>
  <c r="AT68" i="45"/>
  <c r="AX68" i="45"/>
  <c r="BB68" i="45"/>
  <c r="BF68" i="45"/>
  <c r="BJ68" i="45"/>
  <c r="BN68" i="45"/>
  <c r="BR68" i="45"/>
  <c r="BV68" i="45"/>
  <c r="BZ68" i="45"/>
  <c r="CD68" i="45"/>
  <c r="CH68" i="45"/>
  <c r="CL68" i="45"/>
  <c r="CP68" i="45"/>
  <c r="CT68" i="45"/>
  <c r="CX68" i="45"/>
  <c r="I69" i="45"/>
  <c r="Q69" i="45"/>
  <c r="F65" i="45"/>
  <c r="J65" i="45"/>
  <c r="N65" i="45"/>
  <c r="R65" i="45"/>
  <c r="V65" i="45"/>
  <c r="Z65" i="45"/>
  <c r="AD65" i="45"/>
  <c r="AH65" i="45"/>
  <c r="AL65" i="45"/>
  <c r="AP65" i="45"/>
  <c r="AT65" i="45"/>
  <c r="AX65" i="45"/>
  <c r="BB65" i="45"/>
  <c r="BF65" i="45"/>
  <c r="BJ65" i="45"/>
  <c r="BN65" i="45"/>
  <c r="BR65" i="45"/>
  <c r="BV65" i="45"/>
  <c r="BZ65" i="45"/>
  <c r="CD65" i="45"/>
  <c r="CH65" i="45"/>
  <c r="CL65" i="45"/>
  <c r="CP65" i="45"/>
  <c r="CT65" i="45"/>
  <c r="CX65" i="45"/>
  <c r="DB65" i="45"/>
  <c r="DF65" i="45"/>
  <c r="DJ65" i="45"/>
  <c r="DN65" i="45"/>
  <c r="DR65" i="45"/>
  <c r="E66" i="45"/>
  <c r="I66" i="45"/>
  <c r="M66" i="45"/>
  <c r="Q66" i="45"/>
  <c r="U66" i="45"/>
  <c r="Y66" i="45"/>
  <c r="AC66" i="45"/>
  <c r="AG66" i="45"/>
  <c r="AK66" i="45"/>
  <c r="AO66" i="45"/>
  <c r="AS66" i="45"/>
  <c r="AW66" i="45"/>
  <c r="BA66" i="45"/>
  <c r="BE66" i="45"/>
  <c r="BI66" i="45"/>
  <c r="BM66" i="45"/>
  <c r="BQ66" i="45"/>
  <c r="BU66" i="45"/>
  <c r="BY66" i="45"/>
  <c r="CC66" i="45"/>
  <c r="CG66" i="45"/>
  <c r="CK66" i="45"/>
  <c r="CO66" i="45"/>
  <c r="CS66" i="45"/>
  <c r="CW66" i="45"/>
  <c r="DA66" i="45"/>
  <c r="DE66" i="45"/>
  <c r="DI66" i="45"/>
  <c r="DM66" i="45"/>
  <c r="DQ66" i="45"/>
  <c r="D67" i="45"/>
  <c r="H67" i="45"/>
  <c r="L67" i="45"/>
  <c r="P67" i="45"/>
  <c r="T67" i="45"/>
  <c r="X67" i="45"/>
  <c r="AB67" i="45"/>
  <c r="AF67" i="45"/>
  <c r="AJ67" i="45"/>
  <c r="AN67" i="45"/>
  <c r="AR67" i="45"/>
  <c r="AV67" i="45"/>
  <c r="AZ67" i="45"/>
  <c r="BD67" i="45"/>
  <c r="BH67" i="45"/>
  <c r="BL67" i="45"/>
  <c r="BP67" i="45"/>
  <c r="BT67" i="45"/>
  <c r="BX67" i="45"/>
  <c r="CB67" i="45"/>
  <c r="CF67" i="45"/>
  <c r="CJ67" i="45"/>
  <c r="CN67" i="45"/>
  <c r="CR67" i="45"/>
  <c r="CV67" i="45"/>
  <c r="CZ67" i="45"/>
  <c r="DD67" i="45"/>
  <c r="DH67" i="45"/>
  <c r="DL67" i="45"/>
  <c r="DP67" i="45"/>
  <c r="C68" i="45"/>
  <c r="G68" i="45"/>
  <c r="K68" i="45"/>
  <c r="O68" i="45"/>
  <c r="S68" i="45"/>
  <c r="W68" i="45"/>
  <c r="AA68" i="45"/>
  <c r="AE68" i="45"/>
  <c r="AI68" i="45"/>
  <c r="AM68" i="45"/>
  <c r="AQ68" i="45"/>
  <c r="AU68" i="45"/>
  <c r="AY68" i="45"/>
  <c r="BC68" i="45"/>
  <c r="BG68" i="45"/>
  <c r="BK68" i="45"/>
  <c r="BO68" i="45"/>
  <c r="BS68" i="45"/>
  <c r="BW68" i="45"/>
  <c r="CE68" i="45"/>
  <c r="CM68" i="45"/>
  <c r="CU68" i="45"/>
  <c r="DB68" i="45"/>
  <c r="DF68" i="45"/>
  <c r="DJ68" i="45"/>
  <c r="DN68" i="45"/>
  <c r="DR68" i="45"/>
  <c r="E69" i="45"/>
  <c r="M69" i="45"/>
  <c r="U69" i="45"/>
  <c r="AC69" i="45"/>
  <c r="AK69" i="45"/>
  <c r="AS69" i="45"/>
  <c r="BA69" i="45"/>
  <c r="BI69" i="45"/>
  <c r="BQ69" i="45"/>
  <c r="BY69" i="45"/>
  <c r="CG69" i="45"/>
  <c r="CO69" i="45"/>
  <c r="CA68" i="45"/>
  <c r="CI68" i="45"/>
  <c r="CQ68" i="45"/>
  <c r="CY68" i="45"/>
  <c r="DG68" i="45"/>
  <c r="DO68" i="45"/>
  <c r="F69" i="45"/>
  <c r="J69" i="45"/>
  <c r="N69" i="45"/>
  <c r="R69" i="45"/>
  <c r="V69" i="45"/>
  <c r="Z69" i="45"/>
  <c r="AD69" i="45"/>
  <c r="AH69" i="45"/>
  <c r="AL69" i="45"/>
  <c r="AP69" i="45"/>
  <c r="AT69" i="45"/>
  <c r="AX69" i="45"/>
  <c r="BB69" i="45"/>
  <c r="BF69" i="45"/>
  <c r="BJ69" i="45"/>
  <c r="BN69" i="45"/>
  <c r="BR69" i="45"/>
  <c r="BV69" i="45"/>
  <c r="BZ69" i="45"/>
  <c r="CD69" i="45"/>
  <c r="CH69" i="45"/>
  <c r="CL69" i="45"/>
  <c r="CP69" i="45"/>
  <c r="CT69" i="45"/>
  <c r="CX69" i="45"/>
  <c r="DB69" i="45"/>
  <c r="DF69" i="45"/>
  <c r="DJ69" i="45"/>
  <c r="DN69" i="45"/>
  <c r="DR69" i="45"/>
  <c r="DO69" i="45"/>
  <c r="AB69" i="45"/>
  <c r="AF69" i="45"/>
  <c r="AJ69" i="45"/>
  <c r="AN69" i="45"/>
  <c r="AR69" i="45"/>
  <c r="AV69" i="45"/>
  <c r="AZ69" i="45"/>
  <c r="BD69" i="45"/>
  <c r="BH69" i="45"/>
  <c r="BL69" i="45"/>
  <c r="BP69" i="45"/>
  <c r="BT69" i="45"/>
  <c r="BX69" i="45"/>
  <c r="CB69" i="45"/>
  <c r="CF69" i="45"/>
  <c r="CJ69" i="45"/>
  <c r="CN69" i="45"/>
  <c r="CR69" i="45"/>
  <c r="CV69" i="45"/>
  <c r="CZ69" i="45"/>
  <c r="DD69" i="45"/>
  <c r="DH69" i="45"/>
  <c r="DL69" i="45"/>
  <c r="DP69" i="45"/>
  <c r="AL33" i="45"/>
  <c r="Z33" i="45"/>
  <c r="DR20" i="45"/>
  <c r="DN20" i="45"/>
  <c r="DJ20" i="45"/>
  <c r="DF20" i="45"/>
  <c r="DB20" i="45"/>
  <c r="CX20" i="45"/>
  <c r="CT20" i="45"/>
  <c r="CP20" i="45"/>
  <c r="CL20" i="45"/>
  <c r="CH20" i="45"/>
  <c r="CD20" i="45"/>
  <c r="BZ20" i="45"/>
  <c r="BV20" i="45"/>
  <c r="BR20" i="45"/>
  <c r="BN20" i="45"/>
  <c r="BJ20" i="45"/>
  <c r="BF20" i="45"/>
  <c r="BB20" i="45"/>
  <c r="AX20" i="45"/>
  <c r="AT20" i="45"/>
  <c r="AP20" i="45"/>
  <c r="AL20" i="45"/>
  <c r="AH20" i="45"/>
  <c r="AD20" i="45"/>
  <c r="Z20" i="45"/>
  <c r="V20" i="45"/>
  <c r="R20" i="45"/>
  <c r="N20" i="45"/>
  <c r="J20" i="45"/>
  <c r="F20" i="45"/>
  <c r="DO21" i="45"/>
  <c r="DK21" i="45"/>
  <c r="DG21" i="45"/>
  <c r="DG29" i="45" s="1"/>
  <c r="DC21" i="45"/>
  <c r="CY21" i="45"/>
  <c r="CU21" i="45"/>
  <c r="CU29" i="45" s="1"/>
  <c r="CQ21" i="45"/>
  <c r="CM21" i="45"/>
  <c r="CI21" i="45"/>
  <c r="CI29" i="45" s="1"/>
  <c r="CE21" i="45"/>
  <c r="CA21" i="45"/>
  <c r="BW21" i="45"/>
  <c r="BW29" i="45" s="1"/>
  <c r="BS21" i="45"/>
  <c r="BO21" i="45"/>
  <c r="BK21" i="45"/>
  <c r="BK29" i="45" s="1"/>
  <c r="BG21" i="45"/>
  <c r="BC21" i="45"/>
  <c r="AY21" i="45"/>
  <c r="AY29" i="45" s="1"/>
  <c r="AU21" i="45"/>
  <c r="AQ21" i="45"/>
  <c r="AM21" i="45"/>
  <c r="AM29" i="45" s="1"/>
  <c r="AI21" i="45"/>
  <c r="AE21" i="45"/>
  <c r="AA21" i="45"/>
  <c r="AA29" i="45" s="1"/>
  <c r="W21" i="45"/>
  <c r="S21" i="45"/>
  <c r="O21" i="45"/>
  <c r="O29" i="45" s="1"/>
  <c r="K21" i="45"/>
  <c r="G21" i="45"/>
  <c r="C22" i="45"/>
  <c r="C30" i="45" s="1"/>
  <c r="G22" i="45"/>
  <c r="K22" i="45"/>
  <c r="O22" i="45"/>
  <c r="O30" i="45" s="1"/>
  <c r="S22" i="45"/>
  <c r="W22" i="45"/>
  <c r="AA22" i="45"/>
  <c r="AA30" i="45" s="1"/>
  <c r="AE22" i="45"/>
  <c r="AI22" i="45"/>
  <c r="AM22" i="45"/>
  <c r="AM30" i="45" s="1"/>
  <c r="AQ22" i="45"/>
  <c r="AU22" i="45"/>
  <c r="AY22" i="45"/>
  <c r="AY30" i="45" s="1"/>
  <c r="BC22" i="45"/>
  <c r="BG22" i="45"/>
  <c r="BK22" i="45"/>
  <c r="BK30" i="45" s="1"/>
  <c r="BO22" i="45"/>
  <c r="BS22" i="45"/>
  <c r="BW22" i="45"/>
  <c r="BW30" i="45" s="1"/>
  <c r="CA22" i="45"/>
  <c r="CE22" i="45"/>
  <c r="CI22" i="45"/>
  <c r="CI30" i="45" s="1"/>
  <c r="CM22" i="45"/>
  <c r="CQ22" i="45"/>
  <c r="CU22" i="45"/>
  <c r="CU30" i="45" s="1"/>
  <c r="CY22" i="45"/>
  <c r="DC22" i="45"/>
  <c r="DG22" i="45"/>
  <c r="DG30" i="45" s="1"/>
  <c r="DK22" i="45"/>
  <c r="DO22" i="45"/>
  <c r="G23" i="45"/>
  <c r="K23" i="45"/>
  <c r="O23" i="45"/>
  <c r="O31" i="45" s="1"/>
  <c r="S23" i="45"/>
  <c r="W23" i="45"/>
  <c r="AA23" i="45"/>
  <c r="AA31" i="45" s="1"/>
  <c r="AE23" i="45"/>
  <c r="AI23" i="45"/>
  <c r="AM23" i="45"/>
  <c r="AM31" i="45" s="1"/>
  <c r="AQ23" i="45"/>
  <c r="AU23" i="45"/>
  <c r="AY23" i="45"/>
  <c r="AY31" i="45" s="1"/>
  <c r="BC23" i="45"/>
  <c r="CC23" i="45"/>
  <c r="CC31" i="45" s="1"/>
  <c r="CG23" i="45"/>
  <c r="CK23" i="45"/>
  <c r="CO23" i="45"/>
  <c r="CO31" i="45" s="1"/>
  <c r="CS23" i="45"/>
  <c r="CW23" i="45"/>
  <c r="DA23" i="45"/>
  <c r="DA31" i="45" s="1"/>
  <c r="DE23" i="45"/>
  <c r="DI23" i="45"/>
  <c r="DM23" i="45"/>
  <c r="DM31" i="45" s="1"/>
  <c r="DQ23" i="45"/>
  <c r="E24" i="45"/>
  <c r="I24" i="45"/>
  <c r="I32" i="45" s="1"/>
  <c r="M24" i="45"/>
  <c r="Q24" i="45"/>
  <c r="U24" i="45"/>
  <c r="U32" i="45" s="1"/>
  <c r="Y24" i="45"/>
  <c r="AC24" i="45"/>
  <c r="AG24" i="45"/>
  <c r="AG32" i="45" s="1"/>
  <c r="AK24" i="45"/>
  <c r="AO24" i="45"/>
  <c r="AS24" i="45"/>
  <c r="AS32" i="45" s="1"/>
  <c r="AW24" i="45"/>
  <c r="BA24" i="45"/>
  <c r="BE24" i="45"/>
  <c r="BE32" i="45" s="1"/>
  <c r="BI24" i="45"/>
  <c r="BM24" i="45"/>
  <c r="BQ24" i="45"/>
  <c r="BQ32" i="45" s="1"/>
  <c r="BU24" i="45"/>
  <c r="BY24" i="45"/>
  <c r="CC24" i="45"/>
  <c r="CC32" i="45" s="1"/>
  <c r="CG24" i="45"/>
  <c r="CK24" i="45"/>
  <c r="CO24" i="45"/>
  <c r="CO32" i="45" s="1"/>
  <c r="CS24" i="45"/>
  <c r="CW24" i="45"/>
  <c r="DA24" i="45"/>
  <c r="DA32" i="45" s="1"/>
  <c r="DE24" i="45"/>
  <c r="DI24" i="45"/>
  <c r="DM24" i="45"/>
  <c r="DM32" i="45" s="1"/>
  <c r="CC20" i="45"/>
  <c r="CC28" i="45" s="1"/>
  <c r="BY20" i="45"/>
  <c r="BU20" i="45"/>
  <c r="BQ20" i="45"/>
  <c r="BQ28" i="45" s="1"/>
  <c r="BM20" i="45"/>
  <c r="BI20" i="45"/>
  <c r="BE20" i="45"/>
  <c r="BE28" i="45" s="1"/>
  <c r="BA20" i="45"/>
  <c r="AW20" i="45"/>
  <c r="AS20" i="45"/>
  <c r="AS28" i="45" s="1"/>
  <c r="AO20" i="45"/>
  <c r="AK20" i="45"/>
  <c r="AG20" i="45"/>
  <c r="AC20" i="45"/>
  <c r="Y20" i="45"/>
  <c r="U20" i="45"/>
  <c r="U28" i="45" s="1"/>
  <c r="Q20" i="45"/>
  <c r="M20" i="45"/>
  <c r="I20" i="45"/>
  <c r="I28" i="45" s="1"/>
  <c r="E20" i="45"/>
  <c r="DR21" i="45"/>
  <c r="DN21" i="45"/>
  <c r="DJ21" i="45"/>
  <c r="DF21" i="45"/>
  <c r="DB21" i="45"/>
  <c r="CX21" i="45"/>
  <c r="CT21" i="45"/>
  <c r="CP21" i="45"/>
  <c r="CL21" i="45"/>
  <c r="CH21" i="45"/>
  <c r="CD21" i="45"/>
  <c r="BZ21" i="45"/>
  <c r="BV21" i="45"/>
  <c r="BR21" i="45"/>
  <c r="BN21" i="45"/>
  <c r="BJ21" i="45"/>
  <c r="BF21" i="45"/>
  <c r="BB21" i="45"/>
  <c r="AX21" i="45"/>
  <c r="AT21" i="45"/>
  <c r="AP21" i="45"/>
  <c r="C23" i="45"/>
  <c r="C31" i="45" s="1"/>
  <c r="DQ20" i="45"/>
  <c r="DM20" i="45"/>
  <c r="DM28" i="45" s="1"/>
  <c r="DI20" i="45"/>
  <c r="DE20" i="45"/>
  <c r="DA20" i="45"/>
  <c r="DA28" i="45" s="1"/>
  <c r="CW20" i="45"/>
  <c r="CS20" i="45"/>
  <c r="CO20" i="45"/>
  <c r="CO28" i="45" s="1"/>
  <c r="CK20" i="45"/>
  <c r="CG20" i="45"/>
  <c r="AL21" i="45"/>
  <c r="AH21" i="45"/>
  <c r="AD21" i="45"/>
  <c r="Z21" i="45"/>
  <c r="V21" i="45"/>
  <c r="R21" i="45"/>
  <c r="N21" i="45"/>
  <c r="J21" i="45"/>
  <c r="F21" i="45"/>
  <c r="BH23" i="45"/>
  <c r="BL23" i="45"/>
  <c r="BP23" i="45"/>
  <c r="BT23" i="45"/>
  <c r="BX23" i="45"/>
  <c r="CB23" i="45"/>
  <c r="CF23" i="45"/>
  <c r="CJ23" i="45"/>
  <c r="CN23" i="45"/>
  <c r="CR23" i="45"/>
  <c r="CV23" i="45"/>
  <c r="CZ23" i="45"/>
  <c r="DD23" i="45"/>
  <c r="DH23" i="45"/>
  <c r="DL23" i="45"/>
  <c r="DP23" i="45"/>
  <c r="D24" i="45"/>
  <c r="H24" i="45"/>
  <c r="L24" i="45"/>
  <c r="P24" i="45"/>
  <c r="T24" i="45"/>
  <c r="X24" i="45"/>
  <c r="AB24" i="45"/>
  <c r="AF24" i="45"/>
  <c r="AJ24" i="45"/>
  <c r="AN24" i="45"/>
  <c r="AR24" i="45"/>
  <c r="AV24" i="45"/>
  <c r="AZ24" i="45"/>
  <c r="BD24" i="45"/>
  <c r="BH24" i="45"/>
  <c r="BL24" i="45"/>
  <c r="BP24" i="45"/>
  <c r="BT24" i="45"/>
  <c r="BX24" i="45"/>
  <c r="CB24" i="45"/>
  <c r="CF24" i="45"/>
  <c r="CJ24" i="45"/>
  <c r="CN24" i="45"/>
  <c r="CR24" i="45"/>
  <c r="CV24" i="45"/>
  <c r="CZ24" i="45"/>
  <c r="DD24" i="45"/>
  <c r="DH24" i="45"/>
  <c r="DL24" i="45"/>
  <c r="DP24" i="45"/>
  <c r="DP20" i="45"/>
  <c r="DL20" i="45"/>
  <c r="DH20" i="45"/>
  <c r="DD20" i="45"/>
  <c r="CZ20" i="45"/>
  <c r="CV20" i="45"/>
  <c r="CR20" i="45"/>
  <c r="CN20" i="45"/>
  <c r="CJ20" i="45"/>
  <c r="CF20" i="45"/>
  <c r="CB20" i="45"/>
  <c r="BX20" i="45"/>
  <c r="BT20" i="45"/>
  <c r="BP20" i="45"/>
  <c r="BL20" i="45"/>
  <c r="BH20" i="45"/>
  <c r="BD20" i="45"/>
  <c r="AZ20" i="45"/>
  <c r="AV20" i="45"/>
  <c r="AR20" i="45"/>
  <c r="AN20" i="45"/>
  <c r="AJ20" i="45"/>
  <c r="AF20" i="45"/>
  <c r="AB20" i="45"/>
  <c r="X20" i="45"/>
  <c r="T20" i="45"/>
  <c r="P20" i="45"/>
  <c r="L20" i="45"/>
  <c r="H20" i="45"/>
  <c r="D20" i="45"/>
  <c r="DQ21" i="45"/>
  <c r="DM21" i="45"/>
  <c r="DM29" i="45" s="1"/>
  <c r="DI21" i="45"/>
  <c r="DE21" i="45"/>
  <c r="DA21" i="45"/>
  <c r="DA29" i="45" s="1"/>
  <c r="CW21" i="45"/>
  <c r="CS21" i="45"/>
  <c r="CO21" i="45"/>
  <c r="CO29" i="45" s="1"/>
  <c r="CK21" i="45"/>
  <c r="CG21" i="45"/>
  <c r="CC21" i="45"/>
  <c r="CC29" i="45" s="1"/>
  <c r="BY21" i="45"/>
  <c r="BU21" i="45"/>
  <c r="BQ21" i="45"/>
  <c r="BQ29" i="45" s="1"/>
  <c r="BM21" i="45"/>
  <c r="BI21" i="45"/>
  <c r="BE21" i="45"/>
  <c r="BE29" i="45" s="1"/>
  <c r="BA21" i="45"/>
  <c r="AW21" i="45"/>
  <c r="AS21" i="45"/>
  <c r="AS29" i="45" s="1"/>
  <c r="AO21" i="45"/>
  <c r="AK21" i="45"/>
  <c r="AG21" i="45"/>
  <c r="AG29" i="45" s="1"/>
  <c r="AC21" i="45"/>
  <c r="Y21" i="45"/>
  <c r="U21" i="45"/>
  <c r="U29" i="45" s="1"/>
  <c r="Q21" i="45"/>
  <c r="M21" i="45"/>
  <c r="I21" i="45"/>
  <c r="I29" i="45" s="1"/>
  <c r="E21" i="45"/>
  <c r="DN24" i="45"/>
  <c r="DR24" i="45"/>
  <c r="BG23" i="45"/>
  <c r="BK23" i="45"/>
  <c r="BK31" i="45" s="1"/>
  <c r="BL31" i="45" s="1"/>
  <c r="BO23" i="45"/>
  <c r="BS23" i="45"/>
  <c r="BW23" i="45"/>
  <c r="BW31" i="45" s="1"/>
  <c r="BX31" i="45" s="1"/>
  <c r="C24" i="45"/>
  <c r="C32" i="45" s="1"/>
  <c r="C21" i="45"/>
  <c r="C29" i="45" s="1"/>
  <c r="D22" i="45"/>
  <c r="H22" i="45"/>
  <c r="L22" i="45"/>
  <c r="P22" i="45"/>
  <c r="T22" i="45"/>
  <c r="X22" i="45"/>
  <c r="AB22" i="45"/>
  <c r="AF22" i="45"/>
  <c r="AJ22" i="45"/>
  <c r="AN22" i="45"/>
  <c r="AR22" i="45"/>
  <c r="AV22" i="45"/>
  <c r="AZ22" i="45"/>
  <c r="BD22" i="45"/>
  <c r="BH22" i="45"/>
  <c r="BL22" i="45"/>
  <c r="BP22" i="45"/>
  <c r="BT22" i="45"/>
  <c r="BX22" i="45"/>
  <c r="CB22" i="45"/>
  <c r="CF22" i="45"/>
  <c r="CJ22" i="45"/>
  <c r="CN22" i="45"/>
  <c r="CR22" i="45"/>
  <c r="CV22" i="45"/>
  <c r="CZ22" i="45"/>
  <c r="DD22" i="45"/>
  <c r="DH22" i="45"/>
  <c r="DL22" i="45"/>
  <c r="DP22" i="45"/>
  <c r="D23" i="45"/>
  <c r="H23" i="45"/>
  <c r="L23" i="45"/>
  <c r="P23" i="45"/>
  <c r="T23" i="45"/>
  <c r="X23" i="45"/>
  <c r="AB23" i="45"/>
  <c r="AF23" i="45"/>
  <c r="AJ23" i="45"/>
  <c r="AN23" i="45"/>
  <c r="AR23" i="45"/>
  <c r="AV23" i="45"/>
  <c r="AZ23" i="45"/>
  <c r="BD23" i="45"/>
  <c r="E22" i="45"/>
  <c r="I22" i="45"/>
  <c r="I30" i="45" s="1"/>
  <c r="M22" i="45"/>
  <c r="Q22" i="45"/>
  <c r="U22" i="45"/>
  <c r="U30" i="45" s="1"/>
  <c r="Y22" i="45"/>
  <c r="AC22" i="45"/>
  <c r="AG22" i="45"/>
  <c r="AG30" i="45" s="1"/>
  <c r="AK22" i="45"/>
  <c r="AO22" i="45"/>
  <c r="AS22" i="45"/>
  <c r="AS30" i="45" s="1"/>
  <c r="AW22" i="45"/>
  <c r="BA22" i="45"/>
  <c r="BE22" i="45"/>
  <c r="BE30" i="45" s="1"/>
  <c r="BI22" i="45"/>
  <c r="BM22" i="45"/>
  <c r="BQ22" i="45"/>
  <c r="BQ30" i="45" s="1"/>
  <c r="BU22" i="45"/>
  <c r="BY22" i="45"/>
  <c r="CC22" i="45"/>
  <c r="CC30" i="45" s="1"/>
  <c r="CG22" i="45"/>
  <c r="CK22" i="45"/>
  <c r="CO22" i="45"/>
  <c r="CO30" i="45" s="1"/>
  <c r="CS22" i="45"/>
  <c r="CW22" i="45"/>
  <c r="DA22" i="45"/>
  <c r="DA30" i="45" s="1"/>
  <c r="DE22" i="45"/>
  <c r="DI22" i="45"/>
  <c r="DM22" i="45"/>
  <c r="DM30" i="45" s="1"/>
  <c r="DQ22" i="45"/>
  <c r="E23" i="45"/>
  <c r="I23" i="45"/>
  <c r="I31" i="45" s="1"/>
  <c r="M23" i="45"/>
  <c r="Q23" i="45"/>
  <c r="U23" i="45"/>
  <c r="U31" i="45" s="1"/>
  <c r="Y23" i="45"/>
  <c r="AC23" i="45"/>
  <c r="AG23" i="45"/>
  <c r="AG31" i="45" s="1"/>
  <c r="AK23" i="45"/>
  <c r="AO23" i="45"/>
  <c r="AS23" i="45"/>
  <c r="AS31" i="45" s="1"/>
  <c r="AW23" i="45"/>
  <c r="BA23" i="45"/>
  <c r="BE23" i="45"/>
  <c r="BE31" i="45" s="1"/>
  <c r="BI23" i="45"/>
  <c r="BM23" i="45"/>
  <c r="BQ23" i="45"/>
  <c r="BQ31" i="45" s="1"/>
  <c r="BU23" i="45"/>
  <c r="BY23" i="45"/>
  <c r="DO20" i="45"/>
  <c r="DK20" i="45"/>
  <c r="DG20" i="45"/>
  <c r="DG28" i="45" s="1"/>
  <c r="DC20" i="45"/>
  <c r="CY20" i="45"/>
  <c r="CU20" i="45"/>
  <c r="CU28" i="45" s="1"/>
  <c r="CQ20" i="45"/>
  <c r="CM20" i="45"/>
  <c r="CI20" i="45"/>
  <c r="CI28" i="45" s="1"/>
  <c r="CE20" i="45"/>
  <c r="CA20" i="45"/>
  <c r="BW20" i="45"/>
  <c r="BW28" i="45" s="1"/>
  <c r="BS20" i="45"/>
  <c r="BO20" i="45"/>
  <c r="BK20" i="45"/>
  <c r="BK28" i="45" s="1"/>
  <c r="BG20" i="45"/>
  <c r="BC20" i="45"/>
  <c r="AY20" i="45"/>
  <c r="AY28" i="45" s="1"/>
  <c r="AU20" i="45"/>
  <c r="AQ20" i="45"/>
  <c r="AM20" i="45"/>
  <c r="AM28" i="45" s="1"/>
  <c r="AI20" i="45"/>
  <c r="AE20" i="45"/>
  <c r="AA20" i="45"/>
  <c r="AA28" i="45" s="1"/>
  <c r="W20" i="45"/>
  <c r="S20" i="45"/>
  <c r="O20" i="45"/>
  <c r="O28" i="45" s="1"/>
  <c r="K20" i="45"/>
  <c r="G20" i="45"/>
  <c r="C20" i="45"/>
  <c r="C28" i="45" s="1"/>
  <c r="DP21" i="45"/>
  <c r="DL21" i="45"/>
  <c r="DH21" i="45"/>
  <c r="DD21" i="45"/>
  <c r="CZ21" i="45"/>
  <c r="CV21" i="45"/>
  <c r="CR21" i="45"/>
  <c r="CN21" i="45"/>
  <c r="CJ21" i="45"/>
  <c r="CF21" i="45"/>
  <c r="CB21" i="45"/>
  <c r="BX21" i="45"/>
  <c r="BT21" i="45"/>
  <c r="BP21" i="45"/>
  <c r="BL21" i="45"/>
  <c r="BH21" i="45"/>
  <c r="BD21" i="45"/>
  <c r="AZ21" i="45"/>
  <c r="AV21" i="45"/>
  <c r="AR21" i="45"/>
  <c r="AN21" i="45"/>
  <c r="AJ21" i="45"/>
  <c r="AF21" i="45"/>
  <c r="AB21" i="45"/>
  <c r="X21" i="45"/>
  <c r="T21" i="45"/>
  <c r="P21" i="45"/>
  <c r="P29" i="45" s="1"/>
  <c r="L21" i="45"/>
  <c r="H21" i="45"/>
  <c r="D21" i="45"/>
  <c r="F22" i="45"/>
  <c r="J22" i="45"/>
  <c r="N22" i="45"/>
  <c r="R22" i="45"/>
  <c r="V22" i="45"/>
  <c r="Z22" i="45"/>
  <c r="AD22" i="45"/>
  <c r="AH22" i="45"/>
  <c r="AL22" i="45"/>
  <c r="AP22" i="45"/>
  <c r="AT22" i="45"/>
  <c r="AX22" i="45"/>
  <c r="BB22" i="45"/>
  <c r="BF22" i="45"/>
  <c r="BJ22" i="45"/>
  <c r="BN22" i="45"/>
  <c r="BR22" i="45"/>
  <c r="BV22" i="45"/>
  <c r="BZ22" i="45"/>
  <c r="CD22" i="45"/>
  <c r="CH22" i="45"/>
  <c r="CL22" i="45"/>
  <c r="CP22" i="45"/>
  <c r="CT22" i="45"/>
  <c r="CX22" i="45"/>
  <c r="DB22" i="45"/>
  <c r="DF22" i="45"/>
  <c r="DJ22" i="45"/>
  <c r="DN22" i="45"/>
  <c r="DR22" i="45"/>
  <c r="F23" i="45"/>
  <c r="J23" i="45"/>
  <c r="N23" i="45"/>
  <c r="R23" i="45"/>
  <c r="V23" i="45"/>
  <c r="Z23" i="45"/>
  <c r="AD23" i="45"/>
  <c r="AH23" i="45"/>
  <c r="AL23" i="45"/>
  <c r="AP23" i="45"/>
  <c r="AT23" i="45"/>
  <c r="AX23" i="45"/>
  <c r="BB23" i="45"/>
  <c r="BF23" i="45"/>
  <c r="BJ23" i="45"/>
  <c r="BN23" i="45"/>
  <c r="BR23" i="45"/>
  <c r="BV23" i="45"/>
  <c r="BZ23" i="45"/>
  <c r="CD23" i="45"/>
  <c r="CH23" i="45"/>
  <c r="CL23" i="45"/>
  <c r="CP23" i="45"/>
  <c r="CT23" i="45"/>
  <c r="CX23" i="45"/>
  <c r="DB23" i="45"/>
  <c r="CA23" i="45"/>
  <c r="CE23" i="45"/>
  <c r="CI23" i="45"/>
  <c r="CI31" i="45" s="1"/>
  <c r="CM23" i="45"/>
  <c r="CQ23" i="45"/>
  <c r="CU23" i="45"/>
  <c r="CU31" i="45" s="1"/>
  <c r="CY23" i="45"/>
  <c r="DC23" i="45"/>
  <c r="DG23" i="45"/>
  <c r="DG31" i="45" s="1"/>
  <c r="DH31" i="45" s="1"/>
  <c r="DK23" i="45"/>
  <c r="DO23" i="45"/>
  <c r="G24" i="45"/>
  <c r="K24" i="45"/>
  <c r="O24" i="45"/>
  <c r="O32" i="45" s="1"/>
  <c r="S24" i="45"/>
  <c r="W24" i="45"/>
  <c r="AA24" i="45"/>
  <c r="AA32" i="45" s="1"/>
  <c r="AE24" i="45"/>
  <c r="AI24" i="45"/>
  <c r="AM24" i="45"/>
  <c r="AM32" i="45" s="1"/>
  <c r="AQ24" i="45"/>
  <c r="AU24" i="45"/>
  <c r="AY24" i="45"/>
  <c r="AY32" i="45" s="1"/>
  <c r="AZ32" i="45" s="1"/>
  <c r="BA32" i="45" s="1"/>
  <c r="BC24" i="45"/>
  <c r="BG24" i="45"/>
  <c r="BK24" i="45"/>
  <c r="BK32" i="45" s="1"/>
  <c r="BO24" i="45"/>
  <c r="BS24" i="45"/>
  <c r="BW24" i="45"/>
  <c r="BW32" i="45" s="1"/>
  <c r="CA24" i="45"/>
  <c r="CE24" i="45"/>
  <c r="CI24" i="45"/>
  <c r="CI32" i="45" s="1"/>
  <c r="CM24" i="45"/>
  <c r="CQ24" i="45"/>
  <c r="CU24" i="45"/>
  <c r="CU32" i="45" s="1"/>
  <c r="CV32" i="45" s="1"/>
  <c r="CW32" i="45" s="1"/>
  <c r="CY24" i="45"/>
  <c r="DC24" i="45"/>
  <c r="DG24" i="45"/>
  <c r="DG32" i="45" s="1"/>
  <c r="DK24" i="45"/>
  <c r="DO24" i="45"/>
  <c r="DQ24" i="45"/>
  <c r="DF23" i="45"/>
  <c r="DJ23" i="45"/>
  <c r="DN23" i="45"/>
  <c r="DR23" i="45"/>
  <c r="F24" i="45"/>
  <c r="J24" i="45"/>
  <c r="N24" i="45"/>
  <c r="R24" i="45"/>
  <c r="V24" i="45"/>
  <c r="Z24" i="45"/>
  <c r="AD24" i="45"/>
  <c r="AH24" i="45"/>
  <c r="AL24" i="45"/>
  <c r="AP24" i="45"/>
  <c r="AT24" i="45"/>
  <c r="AX24" i="45"/>
  <c r="BB24" i="45"/>
  <c r="BF24" i="45"/>
  <c r="BJ24" i="45"/>
  <c r="BN24" i="45"/>
  <c r="BR24" i="45"/>
  <c r="BV24" i="45"/>
  <c r="BZ24" i="45"/>
  <c r="CD24" i="45"/>
  <c r="CH24" i="45"/>
  <c r="CL24" i="45"/>
  <c r="CP24" i="45"/>
  <c r="CT24" i="45"/>
  <c r="CX24" i="45"/>
  <c r="DB24" i="45"/>
  <c r="DF24" i="45"/>
  <c r="DJ24" i="45"/>
  <c r="I15" i="33"/>
  <c r="G12" i="33"/>
  <c r="S14" i="33"/>
  <c r="AK11" i="33"/>
  <c r="C12" i="33"/>
  <c r="L38" i="33"/>
  <c r="F40" i="33"/>
  <c r="J40" i="33"/>
  <c r="N40" i="33"/>
  <c r="Y13" i="33" s="1"/>
  <c r="R40" i="33"/>
  <c r="N41" i="33"/>
  <c r="O14" i="33"/>
  <c r="S13" i="33"/>
  <c r="F41" i="33"/>
  <c r="I14" i="33" s="1"/>
  <c r="J41" i="33"/>
  <c r="E42" i="33"/>
  <c r="I42" i="33"/>
  <c r="O15" i="33" s="1"/>
  <c r="M42" i="33"/>
  <c r="Q42" i="33"/>
  <c r="I13" i="33"/>
  <c r="O13" i="33"/>
  <c r="G14" i="33"/>
  <c r="S12" i="33"/>
  <c r="AK13" i="33"/>
  <c r="G11" i="33"/>
  <c r="Y14" i="33"/>
  <c r="C14" i="33"/>
  <c r="I12" i="33"/>
  <c r="O11" i="33"/>
  <c r="O12" i="33"/>
  <c r="S15" i="33"/>
  <c r="Y15" i="33"/>
  <c r="E136" i="9"/>
  <c r="I136" i="9"/>
  <c r="M136" i="9"/>
  <c r="Q136" i="9"/>
  <c r="U136" i="9"/>
  <c r="B26" i="33"/>
  <c r="B23" i="39"/>
  <c r="B13" i="39" s="1"/>
  <c r="C88" i="9"/>
  <c r="C24" i="39"/>
  <c r="D87" i="9"/>
  <c r="D23" i="39"/>
  <c r="E85" i="9"/>
  <c r="E21" i="39"/>
  <c r="E86" i="9"/>
  <c r="E22" i="39"/>
  <c r="F89" i="9"/>
  <c r="F25" i="39"/>
  <c r="G85" i="9"/>
  <c r="G21" i="39"/>
  <c r="G86" i="9"/>
  <c r="G22" i="39"/>
  <c r="V89" i="9"/>
  <c r="V25" i="39"/>
  <c r="H87" i="9"/>
  <c r="H23" i="39"/>
  <c r="I88" i="9"/>
  <c r="I24" i="39"/>
  <c r="J89" i="9"/>
  <c r="J25" i="39"/>
  <c r="K89" i="9"/>
  <c r="K25" i="39"/>
  <c r="L88" i="9"/>
  <c r="L24" i="39"/>
  <c r="M85" i="9"/>
  <c r="M21" i="39"/>
  <c r="M86" i="9"/>
  <c r="M22" i="39"/>
  <c r="N87" i="9"/>
  <c r="N23" i="39"/>
  <c r="O88" i="9"/>
  <c r="O24" i="39"/>
  <c r="P89" i="9"/>
  <c r="P25" i="39"/>
  <c r="Q85" i="9"/>
  <c r="Q21" i="39"/>
  <c r="Q86" i="9"/>
  <c r="Q22" i="39"/>
  <c r="R87" i="9"/>
  <c r="R23" i="39"/>
  <c r="S85" i="9"/>
  <c r="S21" i="39"/>
  <c r="S86" i="9"/>
  <c r="S22" i="39"/>
  <c r="T88" i="9"/>
  <c r="T24" i="39"/>
  <c r="U88" i="9"/>
  <c r="U24" i="39"/>
  <c r="B25" i="33"/>
  <c r="B22" i="39"/>
  <c r="B12" i="39" s="1"/>
  <c r="C87" i="9"/>
  <c r="C23" i="39"/>
  <c r="D85" i="9"/>
  <c r="D21" i="39"/>
  <c r="D86" i="9"/>
  <c r="D22" i="39"/>
  <c r="E89" i="9"/>
  <c r="E25" i="39"/>
  <c r="F88" i="9"/>
  <c r="F24" i="39"/>
  <c r="G89" i="9"/>
  <c r="G25" i="39"/>
  <c r="V88" i="9"/>
  <c r="V24" i="39"/>
  <c r="H85" i="9"/>
  <c r="H21" i="39"/>
  <c r="H86" i="9"/>
  <c r="H22" i="39"/>
  <c r="I87" i="9"/>
  <c r="I23" i="39"/>
  <c r="J88" i="9"/>
  <c r="J24" i="39"/>
  <c r="K88" i="9"/>
  <c r="K24" i="39"/>
  <c r="L87" i="9"/>
  <c r="L23" i="39"/>
  <c r="M89" i="9"/>
  <c r="M25" i="39"/>
  <c r="N85" i="9"/>
  <c r="N21" i="39"/>
  <c r="N86" i="9"/>
  <c r="N22" i="39"/>
  <c r="O87" i="9"/>
  <c r="O23" i="39"/>
  <c r="P88" i="9"/>
  <c r="P24" i="39"/>
  <c r="Q89" i="9"/>
  <c r="Q25" i="39"/>
  <c r="R85" i="9"/>
  <c r="R21" i="39"/>
  <c r="R86" i="9"/>
  <c r="R22" i="39"/>
  <c r="S89" i="9"/>
  <c r="S25" i="39"/>
  <c r="T87" i="9"/>
  <c r="T23" i="39"/>
  <c r="U87" i="9"/>
  <c r="U23" i="39"/>
  <c r="B28" i="33"/>
  <c r="B25" i="39"/>
  <c r="B15" i="39" s="1"/>
  <c r="C15" i="39" s="1"/>
  <c r="D15" i="39" s="1"/>
  <c r="E15" i="39" s="1"/>
  <c r="F15" i="39" s="1"/>
  <c r="G15" i="39" s="1"/>
  <c r="C85" i="9"/>
  <c r="C21" i="39"/>
  <c r="C86" i="9"/>
  <c r="C22" i="39"/>
  <c r="D89" i="9"/>
  <c r="D25" i="39"/>
  <c r="E88" i="9"/>
  <c r="E24" i="39"/>
  <c r="F87" i="9"/>
  <c r="F23" i="39"/>
  <c r="G88" i="9"/>
  <c r="G24" i="39"/>
  <c r="V87" i="9"/>
  <c r="V23" i="39"/>
  <c r="H89" i="9"/>
  <c r="H25" i="39"/>
  <c r="I85" i="9"/>
  <c r="I21" i="39"/>
  <c r="I86" i="9"/>
  <c r="I22" i="39"/>
  <c r="J87" i="9"/>
  <c r="J23" i="39"/>
  <c r="K87" i="9"/>
  <c r="K23" i="39"/>
  <c r="L85" i="9"/>
  <c r="L21" i="39"/>
  <c r="L86" i="9"/>
  <c r="L22" i="39"/>
  <c r="M88" i="9"/>
  <c r="M24" i="39"/>
  <c r="N89" i="9"/>
  <c r="N25" i="39"/>
  <c r="O85" i="9"/>
  <c r="O21" i="39"/>
  <c r="O86" i="9"/>
  <c r="O22" i="39"/>
  <c r="P87" i="9"/>
  <c r="P23" i="39"/>
  <c r="Q88" i="9"/>
  <c r="Q24" i="39"/>
  <c r="R89" i="9"/>
  <c r="R25" i="39"/>
  <c r="S88" i="9"/>
  <c r="S24" i="39"/>
  <c r="T85" i="9"/>
  <c r="T21" i="39"/>
  <c r="T86" i="9"/>
  <c r="T22" i="39"/>
  <c r="U85" i="9"/>
  <c r="U21" i="39"/>
  <c r="U86" i="9"/>
  <c r="U22" i="39"/>
  <c r="D137" i="9"/>
  <c r="H137" i="9"/>
  <c r="L137" i="9"/>
  <c r="P137" i="9"/>
  <c r="T137" i="9"/>
  <c r="C138" i="9"/>
  <c r="G138" i="9"/>
  <c r="K138" i="9"/>
  <c r="O138" i="9"/>
  <c r="S138" i="9"/>
  <c r="F139" i="9"/>
  <c r="J139" i="9"/>
  <c r="N139" i="9"/>
  <c r="R139" i="9"/>
  <c r="V139" i="9"/>
  <c r="E140" i="9"/>
  <c r="I140" i="9"/>
  <c r="M140" i="9"/>
  <c r="Q140" i="9"/>
  <c r="U140" i="9"/>
  <c r="B24" i="33"/>
  <c r="B21" i="39"/>
  <c r="B11" i="39" s="1"/>
  <c r="C11" i="39" s="1"/>
  <c r="B27" i="33"/>
  <c r="B24" i="39"/>
  <c r="B14" i="39" s="1"/>
  <c r="C89" i="9"/>
  <c r="C25" i="39"/>
  <c r="D88" i="9"/>
  <c r="D24" i="39"/>
  <c r="E87" i="9"/>
  <c r="E23" i="39"/>
  <c r="F85" i="9"/>
  <c r="F21" i="39"/>
  <c r="F86" i="9"/>
  <c r="F22" i="39"/>
  <c r="G87" i="9"/>
  <c r="G23" i="39"/>
  <c r="V85" i="9"/>
  <c r="V21" i="39"/>
  <c r="V86" i="9"/>
  <c r="V22" i="39"/>
  <c r="H88" i="9"/>
  <c r="H24" i="39"/>
  <c r="I89" i="9"/>
  <c r="I25" i="39"/>
  <c r="J85" i="9"/>
  <c r="J21" i="39"/>
  <c r="J86" i="9"/>
  <c r="J22" i="39"/>
  <c r="K85" i="9"/>
  <c r="K21" i="39"/>
  <c r="K86" i="9"/>
  <c r="K22" i="39"/>
  <c r="L89" i="9"/>
  <c r="L25" i="39"/>
  <c r="M87" i="9"/>
  <c r="M23" i="39"/>
  <c r="N88" i="9"/>
  <c r="N24" i="39"/>
  <c r="O89" i="9"/>
  <c r="O25" i="39"/>
  <c r="P85" i="9"/>
  <c r="P21" i="39"/>
  <c r="P86" i="9"/>
  <c r="P22" i="39"/>
  <c r="Q87" i="9"/>
  <c r="Q23" i="39"/>
  <c r="R88" i="9"/>
  <c r="R24" i="39"/>
  <c r="S87" i="9"/>
  <c r="S23" i="39"/>
  <c r="T89" i="9"/>
  <c r="T25" i="39"/>
  <c r="U89" i="9"/>
  <c r="U25" i="39"/>
  <c r="I122" i="43"/>
  <c r="K121" i="43"/>
  <c r="C121" i="43"/>
  <c r="E120" i="43"/>
  <c r="G119" i="43"/>
  <c r="I118" i="43"/>
  <c r="K117" i="43"/>
  <c r="C117" i="43"/>
  <c r="E116" i="43"/>
  <c r="G115" i="43"/>
  <c r="I114" i="43"/>
  <c r="C113" i="43"/>
  <c r="E112" i="43"/>
  <c r="G122" i="43"/>
  <c r="I121" i="43"/>
  <c r="K120" i="43"/>
  <c r="C120" i="43"/>
  <c r="E119" i="43"/>
  <c r="G118" i="43"/>
  <c r="I117" i="43"/>
  <c r="K116" i="43"/>
  <c r="C116" i="43"/>
  <c r="E115" i="43"/>
  <c r="G114" i="43"/>
  <c r="I113" i="43"/>
  <c r="K112" i="43"/>
  <c r="C112" i="43"/>
  <c r="E111" i="43"/>
  <c r="G110" i="43"/>
  <c r="I109" i="43"/>
  <c r="C108" i="43"/>
  <c r="G106" i="43"/>
  <c r="C104" i="43"/>
  <c r="G102" i="43"/>
  <c r="C100" i="43"/>
  <c r="C96" i="43"/>
  <c r="I93" i="43"/>
  <c r="C92" i="43"/>
  <c r="G90" i="43"/>
  <c r="I89" i="43"/>
  <c r="C88" i="43"/>
  <c r="C84" i="43"/>
  <c r="C80" i="43"/>
  <c r="I77" i="43"/>
  <c r="C76" i="43"/>
  <c r="E75" i="43"/>
  <c r="G74" i="43"/>
  <c r="C72" i="43"/>
  <c r="E71" i="43"/>
  <c r="G70" i="43"/>
  <c r="C68" i="43"/>
  <c r="E67" i="43"/>
  <c r="C64" i="43"/>
  <c r="E63" i="43"/>
  <c r="I61" i="43"/>
  <c r="C60" i="43"/>
  <c r="E59" i="43"/>
  <c r="G58" i="43"/>
  <c r="I57" i="43"/>
  <c r="C56" i="43"/>
  <c r="E55" i="43"/>
  <c r="C52" i="43"/>
  <c r="E51" i="43"/>
  <c r="C48" i="43"/>
  <c r="E47" i="43"/>
  <c r="I45" i="43"/>
  <c r="C44" i="43"/>
  <c r="E43" i="43"/>
  <c r="C40" i="43"/>
  <c r="E39" i="43"/>
  <c r="C36" i="43"/>
  <c r="E35" i="43"/>
  <c r="C32" i="43"/>
  <c r="E31" i="43"/>
  <c r="I29" i="43"/>
  <c r="C28" i="43"/>
  <c r="E27" i="43"/>
  <c r="I25" i="43"/>
  <c r="C24" i="43"/>
  <c r="E23" i="43"/>
  <c r="C20" i="43"/>
  <c r="E19" i="43"/>
  <c r="C16" i="43"/>
  <c r="E15" i="43"/>
  <c r="I13" i="43"/>
  <c r="C12" i="43"/>
  <c r="E11" i="43"/>
  <c r="C8" i="43"/>
  <c r="E7" i="43"/>
  <c r="E3" i="43"/>
  <c r="K3" i="43"/>
  <c r="C3" i="43"/>
  <c r="C123" i="43" s="1"/>
  <c r="C124" i="43" s="1"/>
  <c r="I3" i="43"/>
  <c r="K113" i="43"/>
  <c r="K109" i="43"/>
  <c r="G107" i="43"/>
  <c r="I106" i="43"/>
  <c r="K105" i="43"/>
  <c r="G103" i="43"/>
  <c r="I102" i="43"/>
  <c r="G99" i="43"/>
  <c r="I94" i="43"/>
  <c r="K93" i="43"/>
  <c r="I90" i="43"/>
  <c r="K89" i="43"/>
  <c r="G87" i="43"/>
  <c r="I86" i="43"/>
  <c r="G3" i="43"/>
  <c r="K108" i="43"/>
  <c r="E107" i="43"/>
  <c r="I105" i="43"/>
  <c r="K104" i="43"/>
  <c r="E103" i="43"/>
  <c r="I101" i="43"/>
  <c r="K100" i="43"/>
  <c r="E99" i="43"/>
  <c r="G98" i="43"/>
  <c r="I97" i="43"/>
  <c r="K96" i="43"/>
  <c r="E95" i="43"/>
  <c r="G94" i="43"/>
  <c r="K92" i="43"/>
  <c r="E91" i="43"/>
  <c r="K88" i="43"/>
  <c r="E87" i="43"/>
  <c r="G86" i="43"/>
  <c r="I85" i="43"/>
  <c r="K84" i="43"/>
  <c r="E83" i="43"/>
  <c r="G82" i="43"/>
  <c r="I81" i="43"/>
  <c r="K80" i="43"/>
  <c r="E79" i="43"/>
  <c r="G78" i="43"/>
  <c r="K76" i="43"/>
  <c r="I73" i="43"/>
  <c r="K72" i="43"/>
  <c r="I69" i="43"/>
  <c r="K68" i="43"/>
  <c r="G66" i="43"/>
  <c r="I65" i="43"/>
  <c r="K64" i="43"/>
  <c r="G62" i="43"/>
  <c r="K60" i="43"/>
  <c r="K56" i="43"/>
  <c r="G54" i="43"/>
  <c r="I53" i="43"/>
  <c r="K52" i="43"/>
  <c r="G50" i="43"/>
  <c r="I49" i="43"/>
  <c r="K48" i="43"/>
  <c r="G46" i="43"/>
  <c r="K44" i="43"/>
  <c r="G42" i="43"/>
  <c r="I41" i="43"/>
  <c r="K40" i="43"/>
  <c r="G38" i="43"/>
  <c r="I37" i="43"/>
  <c r="K36" i="43"/>
  <c r="G34" i="43"/>
  <c r="I33" i="43"/>
  <c r="K32" i="43"/>
  <c r="G30" i="43"/>
  <c r="K28" i="43"/>
  <c r="G26" i="43"/>
  <c r="K24" i="43"/>
  <c r="G22" i="43"/>
  <c r="I21" i="43"/>
  <c r="K20" i="43"/>
  <c r="G18" i="43"/>
  <c r="I17" i="43"/>
  <c r="K16" i="43"/>
  <c r="G14" i="43"/>
  <c r="K12" i="43"/>
  <c r="G10" i="43"/>
  <c r="I9" i="43"/>
  <c r="K8" i="43"/>
  <c r="G6" i="43"/>
  <c r="I5" i="43"/>
  <c r="K4" i="43"/>
  <c r="K6" i="43"/>
  <c r="C13" i="39"/>
  <c r="D13" i="39" s="1"/>
  <c r="C101" i="39"/>
  <c r="U16" i="39" s="1"/>
  <c r="C96" i="39"/>
  <c r="C97" i="39" s="1"/>
  <c r="C98" i="39" s="1"/>
  <c r="C99" i="39" s="1"/>
  <c r="C100" i="39" s="1"/>
  <c r="D35" i="39"/>
  <c r="H35" i="39"/>
  <c r="L35" i="39"/>
  <c r="P35" i="39"/>
  <c r="T35" i="39"/>
  <c r="C36" i="39"/>
  <c r="C12" i="39" s="1"/>
  <c r="D12" i="39" s="1"/>
  <c r="E12" i="39" s="1"/>
  <c r="F12" i="39" s="1"/>
  <c r="G36" i="39"/>
  <c r="K36" i="39"/>
  <c r="O36" i="39"/>
  <c r="S36" i="39"/>
  <c r="D11" i="39"/>
  <c r="E11" i="39" s="1"/>
  <c r="F11" i="39" s="1"/>
  <c r="G11" i="39" s="1"/>
  <c r="F35" i="39"/>
  <c r="J35" i="39"/>
  <c r="N35" i="39"/>
  <c r="Y11" i="39" s="1"/>
  <c r="R35" i="39"/>
  <c r="V35" i="39"/>
  <c r="E36" i="39"/>
  <c r="I36" i="39"/>
  <c r="M36" i="39"/>
  <c r="Q36" i="39"/>
  <c r="U36" i="39"/>
  <c r="D37" i="39"/>
  <c r="H37" i="39"/>
  <c r="L37" i="39"/>
  <c r="P37" i="39"/>
  <c r="T37" i="39"/>
  <c r="C38" i="39"/>
  <c r="C14" i="39" s="1"/>
  <c r="D14" i="39" s="1"/>
  <c r="E14" i="39" s="1"/>
  <c r="F14" i="39" s="1"/>
  <c r="G14" i="39" s="1"/>
  <c r="G38" i="39"/>
  <c r="K38" i="39"/>
  <c r="O38" i="39"/>
  <c r="S38" i="39"/>
  <c r="F39" i="39"/>
  <c r="J39" i="39"/>
  <c r="N39" i="39"/>
  <c r="Y15" i="39" s="1"/>
  <c r="R39" i="39"/>
  <c r="C52" i="33"/>
  <c r="C53" i="33" s="1"/>
  <c r="C54" i="33" s="1"/>
  <c r="C55" i="33" s="1"/>
  <c r="C56" i="33" s="1"/>
  <c r="E16" i="33" s="1"/>
  <c r="C99" i="33"/>
  <c r="C70" i="33"/>
  <c r="C71" i="33" s="1"/>
  <c r="C72" i="33" s="1"/>
  <c r="C73" i="33" s="1"/>
  <c r="C74" i="33" s="1"/>
  <c r="C76" i="33" s="1"/>
  <c r="C77" i="33" s="1"/>
  <c r="C78" i="33" s="1"/>
  <c r="C79" i="33" s="1"/>
  <c r="C80" i="33" s="1"/>
  <c r="M16" i="33" s="1"/>
  <c r="G15" i="33"/>
  <c r="G13" i="33"/>
  <c r="S38" i="33"/>
  <c r="O38" i="33"/>
  <c r="K38" i="33"/>
  <c r="S11" i="33" s="1"/>
  <c r="G38" i="33"/>
  <c r="S39" i="33"/>
  <c r="Q38" i="33"/>
  <c r="T39" i="33"/>
  <c r="AK12" i="33" s="1"/>
  <c r="U38" i="33"/>
  <c r="V42" i="33"/>
  <c r="M41" i="33"/>
  <c r="T41" i="33"/>
  <c r="AK14" i="33" s="1"/>
  <c r="U42" i="33"/>
  <c r="V41" i="33"/>
  <c r="Q41" i="33"/>
  <c r="F38" i="33"/>
  <c r="I11" i="33" s="1"/>
  <c r="J38" i="33"/>
  <c r="N38" i="33"/>
  <c r="Y11" i="33" s="1"/>
  <c r="R38" i="33"/>
  <c r="C42" i="33"/>
  <c r="C15" i="33" s="1"/>
  <c r="C38" i="33"/>
  <c r="C11" i="33" s="1"/>
  <c r="C39" i="33"/>
  <c r="C40" i="33"/>
  <c r="C13" i="33" s="1"/>
  <c r="C41" i="33"/>
  <c r="C16" i="33"/>
  <c r="C24" i="33"/>
  <c r="G24" i="33"/>
  <c r="K24" i="33"/>
  <c r="O24" i="33"/>
  <c r="S24" i="33"/>
  <c r="F25" i="33"/>
  <c r="J25" i="33"/>
  <c r="N25" i="33"/>
  <c r="R25" i="33"/>
  <c r="V25" i="33"/>
  <c r="E26" i="33"/>
  <c r="I26" i="33"/>
  <c r="M26" i="33"/>
  <c r="Q26" i="33"/>
  <c r="U26" i="33"/>
  <c r="D27" i="33"/>
  <c r="H27" i="33"/>
  <c r="L27" i="33"/>
  <c r="P27" i="33"/>
  <c r="T27" i="33"/>
  <c r="C28" i="33"/>
  <c r="G28" i="33"/>
  <c r="K28" i="33"/>
  <c r="O28" i="33"/>
  <c r="S28" i="33"/>
  <c r="D24" i="33"/>
  <c r="H24" i="33"/>
  <c r="L24" i="33"/>
  <c r="P24" i="33"/>
  <c r="T24" i="33"/>
  <c r="C25" i="33"/>
  <c r="G25" i="33"/>
  <c r="K25" i="33"/>
  <c r="O25" i="33"/>
  <c r="S25" i="33"/>
  <c r="F26" i="33"/>
  <c r="J26" i="33"/>
  <c r="N26" i="33"/>
  <c r="R26" i="33"/>
  <c r="V26" i="33"/>
  <c r="E27" i="33"/>
  <c r="I27" i="33"/>
  <c r="M27" i="33"/>
  <c r="Q27" i="33"/>
  <c r="U27" i="33"/>
  <c r="D28" i="33"/>
  <c r="H28" i="33"/>
  <c r="L28" i="33"/>
  <c r="P28" i="33"/>
  <c r="T28" i="33"/>
  <c r="E24" i="33"/>
  <c r="I24" i="33"/>
  <c r="M24" i="33"/>
  <c r="Q24" i="33"/>
  <c r="U24" i="33"/>
  <c r="D25" i="33"/>
  <c r="H25" i="33"/>
  <c r="L25" i="33"/>
  <c r="P25" i="33"/>
  <c r="T25" i="33"/>
  <c r="C26" i="33"/>
  <c r="G26" i="33"/>
  <c r="K26" i="33"/>
  <c r="O26" i="33"/>
  <c r="S26" i="33"/>
  <c r="F27" i="33"/>
  <c r="J27" i="33"/>
  <c r="N27" i="33"/>
  <c r="R27" i="33"/>
  <c r="V27" i="33"/>
  <c r="E28" i="33"/>
  <c r="I28" i="33"/>
  <c r="M28" i="33"/>
  <c r="Q28" i="33"/>
  <c r="U28" i="33"/>
  <c r="F24" i="33"/>
  <c r="J24" i="33"/>
  <c r="N24" i="33"/>
  <c r="R24" i="33"/>
  <c r="V24" i="33"/>
  <c r="E25" i="33"/>
  <c r="I25" i="33"/>
  <c r="M25" i="33"/>
  <c r="Q25" i="33"/>
  <c r="U25" i="33"/>
  <c r="D26" i="33"/>
  <c r="H26" i="33"/>
  <c r="L26" i="33"/>
  <c r="P26" i="33"/>
  <c r="T26" i="33"/>
  <c r="C27" i="33"/>
  <c r="G27" i="33"/>
  <c r="K27" i="33"/>
  <c r="O27" i="33"/>
  <c r="S27" i="33"/>
  <c r="F28" i="33"/>
  <c r="J28" i="33"/>
  <c r="N28" i="33"/>
  <c r="R28" i="33"/>
  <c r="V28" i="33"/>
  <c r="D136" i="9"/>
  <c r="H136" i="9"/>
  <c r="L136" i="9"/>
  <c r="P136" i="9"/>
  <c r="T136" i="9"/>
  <c r="C137" i="9"/>
  <c r="C145" i="9" s="1"/>
  <c r="G137" i="9"/>
  <c r="K137" i="9"/>
  <c r="O137" i="9"/>
  <c r="S137" i="9"/>
  <c r="F138" i="9"/>
  <c r="J138" i="9"/>
  <c r="N138" i="9"/>
  <c r="R138" i="9"/>
  <c r="V138" i="9"/>
  <c r="E139" i="9"/>
  <c r="I139" i="9"/>
  <c r="M139" i="9"/>
  <c r="Q139" i="9"/>
  <c r="U139" i="9"/>
  <c r="D140" i="9"/>
  <c r="H140" i="9"/>
  <c r="L140" i="9"/>
  <c r="P140" i="9"/>
  <c r="T140" i="9"/>
  <c r="O136" i="9"/>
  <c r="S136" i="9"/>
  <c r="B61" i="9"/>
  <c r="B89" i="9"/>
  <c r="B111" i="9" s="1"/>
  <c r="B146" i="9"/>
  <c r="C146" i="9" s="1"/>
  <c r="G136" i="9"/>
  <c r="K136" i="9"/>
  <c r="B57" i="9"/>
  <c r="B85" i="9"/>
  <c r="B107" i="9" s="1"/>
  <c r="B60" i="9"/>
  <c r="B88" i="9"/>
  <c r="B110" i="9" s="1"/>
  <c r="B59" i="9"/>
  <c r="B87" i="9"/>
  <c r="B109" i="9" s="1"/>
  <c r="B58" i="9"/>
  <c r="B86" i="9"/>
  <c r="B108" i="9" s="1"/>
  <c r="F136" i="9"/>
  <c r="J136" i="9"/>
  <c r="N136" i="9"/>
  <c r="R136" i="9"/>
  <c r="V136" i="9"/>
  <c r="E137" i="9"/>
  <c r="I137" i="9"/>
  <c r="M137" i="9"/>
  <c r="Q137" i="9"/>
  <c r="U137" i="9"/>
  <c r="D138" i="9"/>
  <c r="H138" i="9"/>
  <c r="L138" i="9"/>
  <c r="P138" i="9"/>
  <c r="T138" i="9"/>
  <c r="C139" i="9"/>
  <c r="C147" i="9" s="1"/>
  <c r="G139" i="9"/>
  <c r="K139" i="9"/>
  <c r="O139" i="9"/>
  <c r="S139" i="9"/>
  <c r="F140" i="9"/>
  <c r="J140" i="9"/>
  <c r="N140" i="9"/>
  <c r="R140" i="9"/>
  <c r="V140" i="9"/>
  <c r="F137" i="9"/>
  <c r="J137" i="9"/>
  <c r="N137" i="9"/>
  <c r="R137" i="9"/>
  <c r="V137" i="9"/>
  <c r="E138" i="9"/>
  <c r="I138" i="9"/>
  <c r="M138" i="9"/>
  <c r="Q138" i="9"/>
  <c r="U138" i="9"/>
  <c r="D139" i="9"/>
  <c r="H139" i="9"/>
  <c r="L139" i="9"/>
  <c r="P139" i="9"/>
  <c r="T139" i="9"/>
  <c r="C140" i="9"/>
  <c r="C148" i="9" s="1"/>
  <c r="G140" i="9"/>
  <c r="K140" i="9"/>
  <c r="O140" i="9"/>
  <c r="S140" i="9"/>
  <c r="C144" i="9"/>
  <c r="G72" i="9"/>
  <c r="J72" i="9" s="1"/>
  <c r="G71" i="9"/>
  <c r="J71" i="9" s="1"/>
  <c r="G75" i="9"/>
  <c r="J75" i="9" s="1"/>
  <c r="G74" i="9"/>
  <c r="J74" i="9" s="1"/>
  <c r="G73" i="9"/>
  <c r="J73" i="9" s="1"/>
  <c r="S99" i="9"/>
  <c r="O99" i="9"/>
  <c r="K99" i="9"/>
  <c r="G99" i="9"/>
  <c r="J101" i="9"/>
  <c r="F101" i="9"/>
  <c r="M32" i="9"/>
  <c r="H101" i="9"/>
  <c r="D101" i="9"/>
  <c r="T100" i="9"/>
  <c r="P100" i="9"/>
  <c r="L100" i="9"/>
  <c r="H100" i="9"/>
  <c r="D100" i="9"/>
  <c r="T99" i="9"/>
  <c r="P99" i="9"/>
  <c r="D99" i="9"/>
  <c r="F99" i="9"/>
  <c r="S103" i="9"/>
  <c r="O103" i="9"/>
  <c r="K103" i="9"/>
  <c r="G103" i="9"/>
  <c r="S102" i="9"/>
  <c r="O102" i="9"/>
  <c r="K102" i="9"/>
  <c r="G102" i="9"/>
  <c r="S101" i="9"/>
  <c r="O101" i="9"/>
  <c r="K101" i="9"/>
  <c r="V100" i="9"/>
  <c r="R100" i="9"/>
  <c r="N100" i="9"/>
  <c r="J100" i="9"/>
  <c r="F100" i="9"/>
  <c r="V99" i="9"/>
  <c r="R99" i="9"/>
  <c r="N99" i="9"/>
  <c r="J99" i="9"/>
  <c r="U103" i="9"/>
  <c r="Q103" i="9"/>
  <c r="M103" i="9"/>
  <c r="I103" i="9"/>
  <c r="E103" i="9"/>
  <c r="U102" i="9"/>
  <c r="Q102" i="9"/>
  <c r="M102" i="9"/>
  <c r="I102" i="9"/>
  <c r="E102" i="9"/>
  <c r="U101" i="9"/>
  <c r="Q101" i="9"/>
  <c r="M101" i="9"/>
  <c r="I101" i="9"/>
  <c r="E101" i="9"/>
  <c r="U100" i="9"/>
  <c r="Q100" i="9"/>
  <c r="M100" i="9"/>
  <c r="I100" i="9"/>
  <c r="E100" i="9"/>
  <c r="U99" i="9"/>
  <c r="Q99" i="9"/>
  <c r="M99" i="9"/>
  <c r="I99" i="9"/>
  <c r="E99" i="9"/>
  <c r="G58" i="9"/>
  <c r="V103" i="9"/>
  <c r="R103" i="9"/>
  <c r="N103" i="9"/>
  <c r="J103" i="9"/>
  <c r="F103" i="9"/>
  <c r="V102" i="9"/>
  <c r="R102" i="9"/>
  <c r="N102" i="9"/>
  <c r="J102" i="9"/>
  <c r="F102" i="9"/>
  <c r="V101" i="9"/>
  <c r="R101" i="9"/>
  <c r="N101" i="9"/>
  <c r="T103" i="9"/>
  <c r="P103" i="9"/>
  <c r="L103" i="9"/>
  <c r="H103" i="9"/>
  <c r="D103" i="9"/>
  <c r="T102" i="9"/>
  <c r="P102" i="9"/>
  <c r="L102" i="9"/>
  <c r="H102" i="9"/>
  <c r="D102" i="9"/>
  <c r="T101" i="9"/>
  <c r="P101" i="9"/>
  <c r="L101" i="9"/>
  <c r="L99" i="9"/>
  <c r="H99" i="9"/>
  <c r="C103" i="9"/>
  <c r="C102" i="9"/>
  <c r="G101" i="9"/>
  <c r="C101" i="9"/>
  <c r="C109" i="9" s="1"/>
  <c r="S100" i="9"/>
  <c r="O100" i="9"/>
  <c r="K100" i="9"/>
  <c r="G100" i="9"/>
  <c r="C100" i="9"/>
  <c r="C99" i="9"/>
  <c r="C107" i="9" s="1"/>
  <c r="S32" i="9"/>
  <c r="U32" i="9"/>
  <c r="G57" i="9"/>
  <c r="F45" i="9"/>
  <c r="H32" i="9"/>
  <c r="G60" i="9"/>
  <c r="R32" i="9"/>
  <c r="T32" i="9"/>
  <c r="O32" i="9"/>
  <c r="P32" i="9"/>
  <c r="G32" i="9"/>
  <c r="I32" i="9"/>
  <c r="J32" i="9"/>
  <c r="C45" i="9"/>
  <c r="E45" i="9"/>
  <c r="T45" i="9"/>
  <c r="S45" i="9"/>
  <c r="G59" i="9"/>
  <c r="G61" i="9"/>
  <c r="J45" i="9"/>
  <c r="N45" i="9"/>
  <c r="R45" i="9"/>
  <c r="V45" i="9"/>
  <c r="D45" i="9"/>
  <c r="E32" i="9"/>
  <c r="F32" i="9"/>
  <c r="L32" i="9"/>
  <c r="N32" i="9"/>
  <c r="Q32" i="9"/>
  <c r="I45" i="9"/>
  <c r="M45" i="9"/>
  <c r="Q45" i="9"/>
  <c r="K32" i="9"/>
  <c r="H45" i="9"/>
  <c r="L45" i="9"/>
  <c r="P45" i="9"/>
  <c r="U45" i="9"/>
  <c r="D32" i="9"/>
  <c r="G45" i="9"/>
  <c r="K45" i="9"/>
  <c r="O45" i="9"/>
  <c r="B45" i="9"/>
  <c r="AA61" i="8"/>
  <c r="AA59" i="8"/>
  <c r="AA57" i="8"/>
  <c r="AA58" i="8"/>
  <c r="B32" i="9"/>
  <c r="AA53" i="19"/>
  <c r="I49" i="9" s="1"/>
  <c r="AA53" i="12"/>
  <c r="V49" i="9" s="1"/>
  <c r="AA53" i="31"/>
  <c r="U49" i="9" s="1"/>
  <c r="AA53" i="30"/>
  <c r="T49" i="9" s="1"/>
  <c r="AA53" i="29"/>
  <c r="S49" i="9" s="1"/>
  <c r="AA53" i="28"/>
  <c r="R49" i="9" s="1"/>
  <c r="AA53" i="27"/>
  <c r="Q49" i="9" s="1"/>
  <c r="AA53" i="26"/>
  <c r="P49" i="9" s="1"/>
  <c r="AA53" i="25"/>
  <c r="O49" i="9" s="1"/>
  <c r="AA53" i="24"/>
  <c r="N49" i="9" s="1"/>
  <c r="AA53" i="23"/>
  <c r="M49" i="9" s="1"/>
  <c r="AA53" i="22"/>
  <c r="L49" i="9" s="1"/>
  <c r="AA53" i="21"/>
  <c r="K49" i="9" s="1"/>
  <c r="AA53" i="20"/>
  <c r="J49" i="9" s="1"/>
  <c r="X13" i="17"/>
  <c r="U14" i="17"/>
  <c r="U20" i="17"/>
  <c r="U24" i="17"/>
  <c r="U35" i="17"/>
  <c r="N3" i="17"/>
  <c r="T29" i="17" s="1"/>
  <c r="P3" i="17"/>
  <c r="R3" i="17"/>
  <c r="U8" i="17"/>
  <c r="V21" i="17"/>
  <c r="V39" i="17"/>
  <c r="V9" i="17"/>
  <c r="X19" i="17"/>
  <c r="V24" i="17"/>
  <c r="U29" i="17"/>
  <c r="V31" i="17"/>
  <c r="W34" i="17"/>
  <c r="U42" i="17"/>
  <c r="V23" i="17"/>
  <c r="V15" i="17"/>
  <c r="V18" i="17"/>
  <c r="V25" i="17"/>
  <c r="V29" i="17"/>
  <c r="U33" i="17"/>
  <c r="V38" i="17"/>
  <c r="AA53" i="16"/>
  <c r="G49" i="9" s="1"/>
  <c r="AA53" i="15"/>
  <c r="F49" i="9" s="1"/>
  <c r="AA53" i="14"/>
  <c r="E49" i="9" s="1"/>
  <c r="AA53" i="13"/>
  <c r="D49" i="9" s="1"/>
  <c r="AA53" i="11"/>
  <c r="C49" i="9" s="1"/>
  <c r="AA53" i="8"/>
  <c r="B49" i="9" s="1"/>
  <c r="C32" i="9"/>
  <c r="AC7" i="31"/>
  <c r="AD6" i="31"/>
  <c r="AE5" i="31"/>
  <c r="AA5" i="31"/>
  <c r="AB4" i="31"/>
  <c r="AC3" i="31"/>
  <c r="AB7" i="31"/>
  <c r="AC6" i="31"/>
  <c r="AD5" i="31"/>
  <c r="AE4" i="31"/>
  <c r="AA4" i="31"/>
  <c r="AB3" i="31"/>
  <c r="AE7" i="31"/>
  <c r="AA7" i="31"/>
  <c r="AB6" i="31"/>
  <c r="AC5" i="31"/>
  <c r="AD4" i="31"/>
  <c r="AE3" i="31"/>
  <c r="T341" i="31"/>
  <c r="T339" i="31"/>
  <c r="T337" i="31"/>
  <c r="T335" i="31"/>
  <c r="T303" i="31"/>
  <c r="T297" i="31"/>
  <c r="T295" i="31"/>
  <c r="T293" i="31"/>
  <c r="T291" i="31"/>
  <c r="T289" i="31"/>
  <c r="T287" i="31"/>
  <c r="T285" i="31"/>
  <c r="T283" i="31"/>
  <c r="T281" i="31"/>
  <c r="T279" i="31"/>
  <c r="T277" i="31"/>
  <c r="T275" i="31"/>
  <c r="T271" i="31"/>
  <c r="T273" i="31"/>
  <c r="T276" i="31"/>
  <c r="T272" i="31"/>
  <c r="T269" i="31"/>
  <c r="T267" i="31"/>
  <c r="T265" i="31"/>
  <c r="T263" i="31"/>
  <c r="T261" i="31"/>
  <c r="T259" i="31"/>
  <c r="T255" i="31"/>
  <c r="T247" i="31"/>
  <c r="T241" i="31"/>
  <c r="T233" i="31"/>
  <c r="T229" i="31"/>
  <c r="T253" i="31"/>
  <c r="T245" i="31"/>
  <c r="T251" i="31"/>
  <c r="T243" i="31"/>
  <c r="T237" i="31"/>
  <c r="T235" i="31"/>
  <c r="T231" i="31"/>
  <c r="T257" i="31"/>
  <c r="T249" i="31"/>
  <c r="T239" i="31"/>
  <c r="T234" i="31"/>
  <c r="T230" i="31"/>
  <c r="T227" i="31"/>
  <c r="T225" i="31"/>
  <c r="T223" i="31"/>
  <c r="T221" i="31"/>
  <c r="T219" i="31"/>
  <c r="T217" i="31"/>
  <c r="T215" i="31"/>
  <c r="T213" i="31"/>
  <c r="T211" i="31"/>
  <c r="T209" i="31"/>
  <c r="T207" i="31"/>
  <c r="T205" i="31"/>
  <c r="T203" i="31"/>
  <c r="T199" i="31"/>
  <c r="T196" i="31"/>
  <c r="T194" i="31"/>
  <c r="T192" i="31"/>
  <c r="T190" i="31"/>
  <c r="T188" i="31"/>
  <c r="T186" i="31"/>
  <c r="T184" i="31"/>
  <c r="T182" i="31"/>
  <c r="T180" i="31"/>
  <c r="T201" i="31"/>
  <c r="T176" i="31"/>
  <c r="T168" i="31"/>
  <c r="T160" i="31"/>
  <c r="T152" i="31"/>
  <c r="T144" i="31"/>
  <c r="T136" i="31"/>
  <c r="T128" i="31"/>
  <c r="T120" i="31"/>
  <c r="T112" i="31"/>
  <c r="T106" i="31"/>
  <c r="T103" i="31"/>
  <c r="T101" i="31"/>
  <c r="T99" i="31"/>
  <c r="T97" i="31"/>
  <c r="T95" i="31"/>
  <c r="T93" i="31"/>
  <c r="T91" i="31"/>
  <c r="T89" i="31"/>
  <c r="T87" i="31"/>
  <c r="T85" i="31"/>
  <c r="T83" i="31"/>
  <c r="T81" i="31"/>
  <c r="T79" i="31"/>
  <c r="T77" i="31"/>
  <c r="T75" i="31"/>
  <c r="T73" i="31"/>
  <c r="T71" i="31"/>
  <c r="T69" i="31"/>
  <c r="T67" i="31"/>
  <c r="T65" i="31"/>
  <c r="T63" i="31"/>
  <c r="T61" i="31"/>
  <c r="T174" i="31"/>
  <c r="T166" i="31"/>
  <c r="T158" i="31"/>
  <c r="T150" i="31"/>
  <c r="T142" i="31"/>
  <c r="T134" i="31"/>
  <c r="T126" i="31"/>
  <c r="T118" i="31"/>
  <c r="T110" i="31"/>
  <c r="T172" i="31"/>
  <c r="T164" i="31"/>
  <c r="T156" i="31"/>
  <c r="T148" i="31"/>
  <c r="T140" i="31"/>
  <c r="T132" i="31"/>
  <c r="T124" i="31"/>
  <c r="T116" i="31"/>
  <c r="T104" i="31"/>
  <c r="T102" i="31"/>
  <c r="T100" i="31"/>
  <c r="T98" i="31"/>
  <c r="T96" i="31"/>
  <c r="T94" i="31"/>
  <c r="T92" i="31"/>
  <c r="T90" i="31"/>
  <c r="T88" i="31"/>
  <c r="T86" i="31"/>
  <c r="T84" i="31"/>
  <c r="T82" i="31"/>
  <c r="T80" i="31"/>
  <c r="T78" i="31"/>
  <c r="T76" i="31"/>
  <c r="T74" i="31"/>
  <c r="T72" i="31"/>
  <c r="T70" i="31"/>
  <c r="T68" i="31"/>
  <c r="T66" i="31"/>
  <c r="T64" i="31"/>
  <c r="T62" i="31"/>
  <c r="T60" i="31"/>
  <c r="T178" i="31"/>
  <c r="T170" i="31"/>
  <c r="T162" i="31"/>
  <c r="T154" i="31"/>
  <c r="T146" i="31"/>
  <c r="T138" i="31"/>
  <c r="T130" i="31"/>
  <c r="T122" i="31"/>
  <c r="T114" i="31"/>
  <c r="T108" i="31"/>
  <c r="X341" i="31"/>
  <c r="X339" i="31"/>
  <c r="X337" i="31"/>
  <c r="X335" i="31"/>
  <c r="X333" i="31"/>
  <c r="X297" i="31"/>
  <c r="X295" i="31"/>
  <c r="X293" i="31"/>
  <c r="X291" i="31"/>
  <c r="X289" i="31"/>
  <c r="X287" i="31"/>
  <c r="X285" i="31"/>
  <c r="X283" i="31"/>
  <c r="X281" i="31"/>
  <c r="X279" i="31"/>
  <c r="X277" i="31"/>
  <c r="X299" i="31"/>
  <c r="X276" i="31"/>
  <c r="X275" i="31"/>
  <c r="X271" i="31"/>
  <c r="X278" i="31"/>
  <c r="X273" i="31"/>
  <c r="X269" i="31"/>
  <c r="X267" i="31"/>
  <c r="X265" i="31"/>
  <c r="X263" i="31"/>
  <c r="X261" i="31"/>
  <c r="X259" i="31"/>
  <c r="X257" i="31"/>
  <c r="X253" i="31"/>
  <c r="X245" i="31"/>
  <c r="X237" i="31"/>
  <c r="X251" i="31"/>
  <c r="X243" i="31"/>
  <c r="X239" i="31"/>
  <c r="X233" i="31"/>
  <c r="X229" i="31"/>
  <c r="X249" i="31"/>
  <c r="X241" i="31"/>
  <c r="X255" i="31"/>
  <c r="X247" i="31"/>
  <c r="X235" i="31"/>
  <c r="X231" i="31"/>
  <c r="X227" i="31"/>
  <c r="X225" i="31"/>
  <c r="X223" i="31"/>
  <c r="X221" i="31"/>
  <c r="X219" i="31"/>
  <c r="X217" i="31"/>
  <c r="X215" i="31"/>
  <c r="X213" i="31"/>
  <c r="X211" i="31"/>
  <c r="X209" i="31"/>
  <c r="X207" i="31"/>
  <c r="X205" i="31"/>
  <c r="X196" i="31"/>
  <c r="X194" i="31"/>
  <c r="X192" i="31"/>
  <c r="X190" i="31"/>
  <c r="X188" i="31"/>
  <c r="X186" i="31"/>
  <c r="X184" i="31"/>
  <c r="X182" i="31"/>
  <c r="X180" i="31"/>
  <c r="X203" i="31"/>
  <c r="X199" i="31"/>
  <c r="X201" i="31"/>
  <c r="X197" i="31"/>
  <c r="X174" i="31"/>
  <c r="X166" i="31"/>
  <c r="X158" i="31"/>
  <c r="X150" i="31"/>
  <c r="X142" i="31"/>
  <c r="X134" i="31"/>
  <c r="X126" i="31"/>
  <c r="X118" i="31"/>
  <c r="X110" i="31"/>
  <c r="X103" i="31"/>
  <c r="X101" i="31"/>
  <c r="X99" i="31"/>
  <c r="X97" i="31"/>
  <c r="X95" i="31"/>
  <c r="X93" i="31"/>
  <c r="X91" i="31"/>
  <c r="X89" i="31"/>
  <c r="X87" i="31"/>
  <c r="X85" i="31"/>
  <c r="X83" i="31"/>
  <c r="X81" i="31"/>
  <c r="X79" i="31"/>
  <c r="X77" i="31"/>
  <c r="X75" i="31"/>
  <c r="X73" i="31"/>
  <c r="X71" i="31"/>
  <c r="X69" i="31"/>
  <c r="X67" i="31"/>
  <c r="X65" i="31"/>
  <c r="X63" i="31"/>
  <c r="X61" i="31"/>
  <c r="X59" i="31"/>
  <c r="X172" i="31"/>
  <c r="X164" i="31"/>
  <c r="X156" i="31"/>
  <c r="X148" i="31"/>
  <c r="X140" i="31"/>
  <c r="X132" i="31"/>
  <c r="X124" i="31"/>
  <c r="X116" i="31"/>
  <c r="X108" i="31"/>
  <c r="X178" i="31"/>
  <c r="X170" i="31"/>
  <c r="X162" i="31"/>
  <c r="X154" i="31"/>
  <c r="X146" i="31"/>
  <c r="X138" i="31"/>
  <c r="X130" i="31"/>
  <c r="X122" i="31"/>
  <c r="X114" i="31"/>
  <c r="X104" i="31"/>
  <c r="X102" i="31"/>
  <c r="X100" i="31"/>
  <c r="X98" i="31"/>
  <c r="X96" i="31"/>
  <c r="X94" i="31"/>
  <c r="X92" i="31"/>
  <c r="X90" i="31"/>
  <c r="X88" i="31"/>
  <c r="X86" i="31"/>
  <c r="X84" i="31"/>
  <c r="X82" i="31"/>
  <c r="X80" i="31"/>
  <c r="X78" i="31"/>
  <c r="X76" i="31"/>
  <c r="X74" i="31"/>
  <c r="X72" i="31"/>
  <c r="X70" i="31"/>
  <c r="X68" i="31"/>
  <c r="X66" i="31"/>
  <c r="X64" i="31"/>
  <c r="X62" i="31"/>
  <c r="X60" i="31"/>
  <c r="X176" i="31"/>
  <c r="X168" i="31"/>
  <c r="X160" i="31"/>
  <c r="X152" i="31"/>
  <c r="X144" i="31"/>
  <c r="X136" i="31"/>
  <c r="X128" i="31"/>
  <c r="X120" i="31"/>
  <c r="X112" i="31"/>
  <c r="N5" i="31"/>
  <c r="AA12" i="31" s="1"/>
  <c r="R5" i="31"/>
  <c r="AA16" i="31" s="1"/>
  <c r="G355" i="31"/>
  <c r="G354" i="31"/>
  <c r="U30" i="31"/>
  <c r="W31" i="31"/>
  <c r="U32" i="31"/>
  <c r="W33" i="31"/>
  <c r="U34" i="31"/>
  <c r="W35" i="31"/>
  <c r="U36" i="31"/>
  <c r="V37" i="31"/>
  <c r="T38" i="31"/>
  <c r="X38" i="31"/>
  <c r="T39" i="31"/>
  <c r="X39" i="31"/>
  <c r="T40" i="31"/>
  <c r="X40" i="31"/>
  <c r="U41" i="31"/>
  <c r="W42" i="31"/>
  <c r="U43" i="31"/>
  <c r="W44" i="31"/>
  <c r="U45" i="31"/>
  <c r="W46" i="31"/>
  <c r="U47" i="31"/>
  <c r="W48" i="31"/>
  <c r="U49" i="31"/>
  <c r="W50" i="31"/>
  <c r="U51" i="31"/>
  <c r="W52" i="31"/>
  <c r="U53" i="31"/>
  <c r="W54" i="31"/>
  <c r="U55" i="31"/>
  <c r="W56" i="31"/>
  <c r="U60" i="31"/>
  <c r="W62" i="31"/>
  <c r="U64" i="31"/>
  <c r="W66" i="31"/>
  <c r="U68" i="31"/>
  <c r="W70" i="31"/>
  <c r="U72" i="31"/>
  <c r="W74" i="31"/>
  <c r="U76" i="31"/>
  <c r="W78" i="31"/>
  <c r="U80" i="31"/>
  <c r="W82" i="31"/>
  <c r="U84" i="31"/>
  <c r="W86" i="31"/>
  <c r="U88" i="31"/>
  <c r="W90" i="31"/>
  <c r="U92" i="31"/>
  <c r="W94" i="31"/>
  <c r="U96" i="31"/>
  <c r="W98" i="31"/>
  <c r="U100" i="31"/>
  <c r="W102" i="31"/>
  <c r="U104" i="31"/>
  <c r="V107" i="31"/>
  <c r="U334" i="31"/>
  <c r="U332" i="31"/>
  <c r="U330" i="31"/>
  <c r="U328" i="31"/>
  <c r="U326" i="31"/>
  <c r="U324" i="31"/>
  <c r="U322" i="31"/>
  <c r="U320" i="31"/>
  <c r="U318" i="31"/>
  <c r="U316" i="31"/>
  <c r="U314" i="31"/>
  <c r="U312" i="31"/>
  <c r="U310" i="31"/>
  <c r="U308" i="31"/>
  <c r="U306" i="31"/>
  <c r="U351" i="31"/>
  <c r="U349" i="31"/>
  <c r="U347" i="31"/>
  <c r="U345" i="31"/>
  <c r="U343" i="31"/>
  <c r="U341" i="31"/>
  <c r="U339" i="31"/>
  <c r="U337" i="31"/>
  <c r="U335" i="31"/>
  <c r="U333" i="31"/>
  <c r="U331" i="31"/>
  <c r="U329" i="31"/>
  <c r="U327" i="31"/>
  <c r="U325" i="31"/>
  <c r="U323" i="31"/>
  <c r="U321" i="31"/>
  <c r="U319" i="31"/>
  <c r="U317" i="31"/>
  <c r="U315" i="31"/>
  <c r="U313" i="31"/>
  <c r="U311" i="31"/>
  <c r="U302" i="31"/>
  <c r="U301" i="31"/>
  <c r="U300" i="31"/>
  <c r="U297" i="31"/>
  <c r="U295" i="31"/>
  <c r="U293" i="31"/>
  <c r="U291" i="31"/>
  <c r="U289" i="31"/>
  <c r="U287" i="31"/>
  <c r="U285" i="31"/>
  <c r="U283" i="31"/>
  <c r="U281" i="31"/>
  <c r="U279" i="31"/>
  <c r="U305" i="31"/>
  <c r="U303" i="31"/>
  <c r="U307" i="31"/>
  <c r="U309" i="31"/>
  <c r="U304" i="31"/>
  <c r="U277" i="31"/>
  <c r="U275" i="31"/>
  <c r="U271" i="31"/>
  <c r="U227" i="31"/>
  <c r="U225" i="31"/>
  <c r="U223" i="31"/>
  <c r="U221" i="31"/>
  <c r="U219" i="31"/>
  <c r="U217" i="31"/>
  <c r="U215" i="31"/>
  <c r="U213" i="31"/>
  <c r="U211" i="31"/>
  <c r="U209" i="31"/>
  <c r="U207" i="31"/>
  <c r="U241" i="31"/>
  <c r="U233" i="31"/>
  <c r="U229" i="31"/>
  <c r="U205" i="31"/>
  <c r="U133" i="31"/>
  <c r="U131" i="31"/>
  <c r="U129" i="31"/>
  <c r="U127" i="31"/>
  <c r="U125" i="31"/>
  <c r="U123" i="31"/>
  <c r="U121" i="31"/>
  <c r="U119" i="31"/>
  <c r="U117" i="31"/>
  <c r="U115" i="31"/>
  <c r="U113" i="31"/>
  <c r="U111" i="31"/>
  <c r="U109" i="31"/>
  <c r="U108" i="31"/>
  <c r="U107" i="31"/>
  <c r="O5" i="31"/>
  <c r="AA13" i="31" s="1"/>
  <c r="I355" i="31"/>
  <c r="I354" i="31"/>
  <c r="V7" i="31"/>
  <c r="T8" i="31"/>
  <c r="X8" i="31"/>
  <c r="U9" i="31"/>
  <c r="V10" i="31"/>
  <c r="T11" i="31"/>
  <c r="X11" i="31"/>
  <c r="V12" i="31"/>
  <c r="W13" i="31"/>
  <c r="T14" i="31"/>
  <c r="X14" i="31"/>
  <c r="U15" i="31"/>
  <c r="V16" i="31"/>
  <c r="W17" i="31"/>
  <c r="U18" i="31"/>
  <c r="W19" i="31"/>
  <c r="T20" i="31"/>
  <c r="X20" i="31"/>
  <c r="U21" i="31"/>
  <c r="V22" i="31"/>
  <c r="W23" i="31"/>
  <c r="T24" i="31"/>
  <c r="X24" i="31"/>
  <c r="U25" i="31"/>
  <c r="W26" i="31"/>
  <c r="W27" i="31"/>
  <c r="W28" i="31"/>
  <c r="T29" i="31"/>
  <c r="X29" i="31"/>
  <c r="V30" i="31"/>
  <c r="T31" i="31"/>
  <c r="X31" i="31"/>
  <c r="V32" i="31"/>
  <c r="T33" i="31"/>
  <c r="X33" i="31"/>
  <c r="V34" i="31"/>
  <c r="T35" i="31"/>
  <c r="X35" i="31"/>
  <c r="U38" i="31"/>
  <c r="U39" i="31"/>
  <c r="U58" i="31"/>
  <c r="U59" i="31"/>
  <c r="T59" i="31"/>
  <c r="U61" i="31"/>
  <c r="W63" i="31"/>
  <c r="U65" i="31"/>
  <c r="W67" i="31"/>
  <c r="U69" i="31"/>
  <c r="W71" i="31"/>
  <c r="U73" i="31"/>
  <c r="W75" i="31"/>
  <c r="U77" i="31"/>
  <c r="W79" i="31"/>
  <c r="U81" i="31"/>
  <c r="W83" i="31"/>
  <c r="U85" i="31"/>
  <c r="W87" i="31"/>
  <c r="U89" i="31"/>
  <c r="W91" i="31"/>
  <c r="U93" i="31"/>
  <c r="W95" i="31"/>
  <c r="U97" i="31"/>
  <c r="W99" i="31"/>
  <c r="U101" i="31"/>
  <c r="W103" i="31"/>
  <c r="U105" i="31"/>
  <c r="X106" i="31"/>
  <c r="W107" i="31"/>
  <c r="V340" i="31"/>
  <c r="V338" i="31"/>
  <c r="V336" i="31"/>
  <c r="V334" i="31"/>
  <c r="V312" i="31"/>
  <c r="V296" i="31"/>
  <c r="V294" i="31"/>
  <c r="V292" i="31"/>
  <c r="V290" i="31"/>
  <c r="V288" i="31"/>
  <c r="V286" i="31"/>
  <c r="V284" i="31"/>
  <c r="V282" i="31"/>
  <c r="V280" i="31"/>
  <c r="V278" i="31"/>
  <c r="V276" i="31"/>
  <c r="V274" i="31"/>
  <c r="V272" i="31"/>
  <c r="V302" i="31"/>
  <c r="V268" i="31"/>
  <c r="V266" i="31"/>
  <c r="V264" i="31"/>
  <c r="V262" i="31"/>
  <c r="V260" i="31"/>
  <c r="V258" i="31"/>
  <c r="V250" i="31"/>
  <c r="V242" i="31"/>
  <c r="V232" i="31"/>
  <c r="V228" i="31"/>
  <c r="V256" i="31"/>
  <c r="V248" i="31"/>
  <c r="V236" i="31"/>
  <c r="V254" i="31"/>
  <c r="V246" i="31"/>
  <c r="V238" i="31"/>
  <c r="V234" i="31"/>
  <c r="V230" i="31"/>
  <c r="V229" i="31"/>
  <c r="V252" i="31"/>
  <c r="V244" i="31"/>
  <c r="V240" i="31"/>
  <c r="V226" i="31"/>
  <c r="V224" i="31"/>
  <c r="V222" i="31"/>
  <c r="V220" i="31"/>
  <c r="V218" i="31"/>
  <c r="V216" i="31"/>
  <c r="V214" i="31"/>
  <c r="V212" i="31"/>
  <c r="V210" i="31"/>
  <c r="V208" i="31"/>
  <c r="V206" i="31"/>
  <c r="V202" i="31"/>
  <c r="V201" i="31"/>
  <c r="V198" i="31"/>
  <c r="V197" i="31"/>
  <c r="V195" i="31"/>
  <c r="V193" i="31"/>
  <c r="V191" i="31"/>
  <c r="V189" i="31"/>
  <c r="V187" i="31"/>
  <c r="V185" i="31"/>
  <c r="V183" i="31"/>
  <c r="V181" i="31"/>
  <c r="V179" i="31"/>
  <c r="V200" i="31"/>
  <c r="V204" i="31"/>
  <c r="V171" i="31"/>
  <c r="V163" i="31"/>
  <c r="V155" i="31"/>
  <c r="V147" i="31"/>
  <c r="V139" i="31"/>
  <c r="V131" i="31"/>
  <c r="V123" i="31"/>
  <c r="V115" i="31"/>
  <c r="V104" i="31"/>
  <c r="V102" i="31"/>
  <c r="V100" i="31"/>
  <c r="V98" i="31"/>
  <c r="V96" i="31"/>
  <c r="V94" i="31"/>
  <c r="V92" i="31"/>
  <c r="V90" i="31"/>
  <c r="V88" i="31"/>
  <c r="V86" i="31"/>
  <c r="V84" i="31"/>
  <c r="V82" i="31"/>
  <c r="V80" i="31"/>
  <c r="V78" i="31"/>
  <c r="V76" i="31"/>
  <c r="V74" i="31"/>
  <c r="V72" i="31"/>
  <c r="V70" i="31"/>
  <c r="V68" i="31"/>
  <c r="V66" i="31"/>
  <c r="V64" i="31"/>
  <c r="V62" i="31"/>
  <c r="V60" i="31"/>
  <c r="V177" i="31"/>
  <c r="V169" i="31"/>
  <c r="V161" i="31"/>
  <c r="V153" i="31"/>
  <c r="V145" i="31"/>
  <c r="V137" i="31"/>
  <c r="V129" i="31"/>
  <c r="V121" i="31"/>
  <c r="V113" i="31"/>
  <c r="V175" i="31"/>
  <c r="V167" i="31"/>
  <c r="V159" i="31"/>
  <c r="V151" i="31"/>
  <c r="V143" i="31"/>
  <c r="V135" i="31"/>
  <c r="V127" i="31"/>
  <c r="V119" i="31"/>
  <c r="V111" i="31"/>
  <c r="V103" i="31"/>
  <c r="V101" i="31"/>
  <c r="V99" i="31"/>
  <c r="V97" i="31"/>
  <c r="V95" i="31"/>
  <c r="V93" i="31"/>
  <c r="V91" i="31"/>
  <c r="V89" i="31"/>
  <c r="V87" i="31"/>
  <c r="V85" i="31"/>
  <c r="V83" i="31"/>
  <c r="V81" i="31"/>
  <c r="V79" i="31"/>
  <c r="V77" i="31"/>
  <c r="V75" i="31"/>
  <c r="V73" i="31"/>
  <c r="V71" i="31"/>
  <c r="V69" i="31"/>
  <c r="V67" i="31"/>
  <c r="V65" i="31"/>
  <c r="V63" i="31"/>
  <c r="V61" i="31"/>
  <c r="V173" i="31"/>
  <c r="V165" i="31"/>
  <c r="V157" i="31"/>
  <c r="V149" i="31"/>
  <c r="V141" i="31"/>
  <c r="V133" i="31"/>
  <c r="V125" i="31"/>
  <c r="V117" i="31"/>
  <c r="V109" i="31"/>
  <c r="P5" i="31"/>
  <c r="AA14" i="31" s="1"/>
  <c r="C355" i="31"/>
  <c r="C354" i="31"/>
  <c r="K355" i="31"/>
  <c r="K354" i="31"/>
  <c r="V9" i="31"/>
  <c r="V15" i="31"/>
  <c r="V18" i="31"/>
  <c r="V21" i="31"/>
  <c r="V25" i="31"/>
  <c r="V38" i="31"/>
  <c r="V39" i="31"/>
  <c r="V40" i="31"/>
  <c r="V58" i="31"/>
  <c r="V59" i="31"/>
  <c r="V105" i="31"/>
  <c r="W333" i="31"/>
  <c r="W331" i="31"/>
  <c r="W329" i="31"/>
  <c r="W327" i="31"/>
  <c r="W325" i="31"/>
  <c r="W323" i="31"/>
  <c r="W321" i="31"/>
  <c r="W319" i="31"/>
  <c r="W317" i="31"/>
  <c r="W315" i="31"/>
  <c r="W313" i="31"/>
  <c r="W311" i="31"/>
  <c r="W309" i="31"/>
  <c r="W307" i="31"/>
  <c r="W305" i="31"/>
  <c r="W352" i="31"/>
  <c r="W350" i="31"/>
  <c r="W348" i="31"/>
  <c r="W346" i="31"/>
  <c r="W344" i="31"/>
  <c r="W342" i="31"/>
  <c r="W340" i="31"/>
  <c r="W338" i="31"/>
  <c r="W336" i="31"/>
  <c r="W334" i="31"/>
  <c r="W332" i="31"/>
  <c r="W330" i="31"/>
  <c r="W328" i="31"/>
  <c r="W326" i="31"/>
  <c r="W324" i="31"/>
  <c r="W322" i="31"/>
  <c r="W320" i="31"/>
  <c r="W318" i="31"/>
  <c r="W316" i="31"/>
  <c r="W314" i="31"/>
  <c r="W312" i="31"/>
  <c r="W310" i="31"/>
  <c r="W299" i="31"/>
  <c r="W308" i="31"/>
  <c r="W306" i="31"/>
  <c r="W303" i="31"/>
  <c r="W301" i="31"/>
  <c r="W296" i="31"/>
  <c r="W294" i="31"/>
  <c r="W292" i="31"/>
  <c r="W290" i="31"/>
  <c r="W288" i="31"/>
  <c r="W286" i="31"/>
  <c r="W284" i="31"/>
  <c r="W282" i="31"/>
  <c r="W280" i="31"/>
  <c r="W276" i="31"/>
  <c r="W300" i="31"/>
  <c r="W278" i="31"/>
  <c r="W238" i="31"/>
  <c r="W226" i="31"/>
  <c r="W224" i="31"/>
  <c r="W222" i="31"/>
  <c r="W220" i="31"/>
  <c r="W218" i="31"/>
  <c r="W216" i="31"/>
  <c r="W214" i="31"/>
  <c r="W212" i="31"/>
  <c r="W210" i="31"/>
  <c r="W208" i="31"/>
  <c r="W132" i="31"/>
  <c r="W130" i="31"/>
  <c r="W128" i="31"/>
  <c r="W126" i="31"/>
  <c r="W124" i="31"/>
  <c r="W122" i="31"/>
  <c r="W120" i="31"/>
  <c r="W118" i="31"/>
  <c r="W116" i="31"/>
  <c r="W114" i="31"/>
  <c r="W112" i="31"/>
  <c r="W110" i="31"/>
  <c r="W108" i="31"/>
  <c r="W206" i="31"/>
  <c r="W204" i="31"/>
  <c r="W106" i="31"/>
  <c r="Q5" i="31"/>
  <c r="AA15" i="31" s="1"/>
  <c r="E354" i="31"/>
  <c r="E355" i="31"/>
  <c r="T7" i="31"/>
  <c r="X7" i="31"/>
  <c r="W58" i="31"/>
  <c r="X58" i="31"/>
  <c r="W59" i="31"/>
  <c r="W61" i="31"/>
  <c r="U63" i="31"/>
  <c r="W65" i="31"/>
  <c r="U67" i="31"/>
  <c r="W69" i="31"/>
  <c r="U71" i="31"/>
  <c r="W73" i="31"/>
  <c r="U75" i="31"/>
  <c r="W77" i="31"/>
  <c r="U79" i="31"/>
  <c r="W81" i="31"/>
  <c r="U83" i="31"/>
  <c r="W85" i="31"/>
  <c r="U87" i="31"/>
  <c r="W89" i="31"/>
  <c r="U91" i="31"/>
  <c r="W93" i="31"/>
  <c r="U95" i="31"/>
  <c r="W97" i="31"/>
  <c r="U99" i="31"/>
  <c r="W101" i="31"/>
  <c r="U103" i="31"/>
  <c r="W105" i="31"/>
  <c r="V106" i="31"/>
  <c r="T111" i="31"/>
  <c r="X111" i="31"/>
  <c r="V112" i="31"/>
  <c r="W113" i="31"/>
  <c r="U114" i="31"/>
  <c r="T119" i="31"/>
  <c r="X119" i="31"/>
  <c r="V120" i="31"/>
  <c r="W121" i="31"/>
  <c r="U122" i="31"/>
  <c r="T127" i="31"/>
  <c r="X127" i="31"/>
  <c r="V128" i="31"/>
  <c r="W129" i="31"/>
  <c r="U130" i="31"/>
  <c r="W134" i="31"/>
  <c r="T135" i="31"/>
  <c r="X135" i="31"/>
  <c r="V136" i="31"/>
  <c r="W137" i="31"/>
  <c r="U138" i="31"/>
  <c r="U141" i="31"/>
  <c r="W142" i="31"/>
  <c r="T143" i="31"/>
  <c r="X143" i="31"/>
  <c r="V144" i="31"/>
  <c r="W145" i="31"/>
  <c r="U146" i="31"/>
  <c r="U149" i="31"/>
  <c r="W150" i="31"/>
  <c r="T151" i="31"/>
  <c r="X151" i="31"/>
  <c r="V152" i="31"/>
  <c r="W153" i="31"/>
  <c r="U154" i="31"/>
  <c r="U157" i="31"/>
  <c r="W158" i="31"/>
  <c r="T159" i="31"/>
  <c r="X159" i="31"/>
  <c r="V160" i="31"/>
  <c r="W161" i="31"/>
  <c r="U162" i="31"/>
  <c r="U165" i="31"/>
  <c r="W166" i="31"/>
  <c r="T167" i="31"/>
  <c r="X167" i="31"/>
  <c r="V168" i="31"/>
  <c r="W169" i="31"/>
  <c r="U170" i="31"/>
  <c r="U173" i="31"/>
  <c r="W174" i="31"/>
  <c r="T175" i="31"/>
  <c r="X175" i="31"/>
  <c r="V176" i="31"/>
  <c r="W177" i="31"/>
  <c r="U178" i="31"/>
  <c r="U180" i="31"/>
  <c r="T181" i="31"/>
  <c r="X181" i="31"/>
  <c r="W182" i="31"/>
  <c r="U184" i="31"/>
  <c r="T185" i="31"/>
  <c r="X185" i="31"/>
  <c r="W186" i="31"/>
  <c r="U188" i="31"/>
  <c r="T189" i="31"/>
  <c r="X189" i="31"/>
  <c r="W190" i="31"/>
  <c r="U192" i="31"/>
  <c r="T193" i="31"/>
  <c r="X193" i="31"/>
  <c r="W194" i="31"/>
  <c r="U196" i="31"/>
  <c r="T197" i="31"/>
  <c r="W198" i="31"/>
  <c r="V199" i="31"/>
  <c r="W202" i="31"/>
  <c r="V203" i="31"/>
  <c r="V108" i="31"/>
  <c r="T113" i="31"/>
  <c r="X113" i="31"/>
  <c r="V114" i="31"/>
  <c r="W115" i="31"/>
  <c r="U116" i="31"/>
  <c r="T121" i="31"/>
  <c r="X121" i="31"/>
  <c r="V122" i="31"/>
  <c r="W123" i="31"/>
  <c r="U124" i="31"/>
  <c r="T129" i="31"/>
  <c r="X129" i="31"/>
  <c r="V130" i="31"/>
  <c r="W131" i="31"/>
  <c r="U132" i="31"/>
  <c r="U135" i="31"/>
  <c r="W136" i="31"/>
  <c r="T137" i="31"/>
  <c r="X137" i="31"/>
  <c r="V138" i="31"/>
  <c r="W139" i="31"/>
  <c r="U140" i="31"/>
  <c r="U143" i="31"/>
  <c r="W144" i="31"/>
  <c r="T145" i="31"/>
  <c r="X145" i="31"/>
  <c r="V146" i="31"/>
  <c r="W147" i="31"/>
  <c r="U148" i="31"/>
  <c r="U151" i="31"/>
  <c r="W152" i="31"/>
  <c r="T153" i="31"/>
  <c r="X153" i="31"/>
  <c r="V154" i="31"/>
  <c r="W155" i="31"/>
  <c r="U156" i="31"/>
  <c r="U159" i="31"/>
  <c r="W160" i="31"/>
  <c r="T161" i="31"/>
  <c r="X161" i="31"/>
  <c r="V162" i="31"/>
  <c r="W163" i="31"/>
  <c r="U164" i="31"/>
  <c r="U167" i="31"/>
  <c r="W168" i="31"/>
  <c r="T169" i="31"/>
  <c r="X169" i="31"/>
  <c r="V170" i="31"/>
  <c r="W171" i="31"/>
  <c r="U172" i="31"/>
  <c r="U175" i="31"/>
  <c r="W176" i="31"/>
  <c r="T177" i="31"/>
  <c r="X177" i="31"/>
  <c r="V178" i="31"/>
  <c r="W179" i="31"/>
  <c r="V180" i="31"/>
  <c r="U181" i="31"/>
  <c r="W183" i="31"/>
  <c r="V184" i="31"/>
  <c r="U185" i="31"/>
  <c r="W187" i="31"/>
  <c r="V188" i="31"/>
  <c r="U189" i="31"/>
  <c r="W191" i="31"/>
  <c r="V192" i="31"/>
  <c r="U193" i="31"/>
  <c r="W195" i="31"/>
  <c r="V196" i="31"/>
  <c r="U197" i="31"/>
  <c r="T198" i="31"/>
  <c r="X198" i="31"/>
  <c r="U201" i="31"/>
  <c r="T202" i="31"/>
  <c r="X202" i="31"/>
  <c r="T105" i="31"/>
  <c r="X105" i="31"/>
  <c r="W109" i="31"/>
  <c r="U110" i="31"/>
  <c r="T115" i="31"/>
  <c r="X115" i="31"/>
  <c r="V116" i="31"/>
  <c r="W117" i="31"/>
  <c r="U118" i="31"/>
  <c r="T123" i="31"/>
  <c r="X123" i="31"/>
  <c r="V124" i="31"/>
  <c r="W125" i="31"/>
  <c r="U126" i="31"/>
  <c r="T131" i="31"/>
  <c r="X131" i="31"/>
  <c r="V132" i="31"/>
  <c r="W133" i="31"/>
  <c r="U134" i="31"/>
  <c r="U137" i="31"/>
  <c r="W138" i="31"/>
  <c r="T139" i="31"/>
  <c r="X139" i="31"/>
  <c r="V140" i="31"/>
  <c r="W141" i="31"/>
  <c r="U142" i="31"/>
  <c r="U145" i="31"/>
  <c r="W146" i="31"/>
  <c r="T147" i="31"/>
  <c r="X147" i="31"/>
  <c r="V148" i="31"/>
  <c r="W149" i="31"/>
  <c r="U150" i="31"/>
  <c r="U153" i="31"/>
  <c r="W154" i="31"/>
  <c r="T155" i="31"/>
  <c r="X155" i="31"/>
  <c r="V156" i="31"/>
  <c r="W157" i="31"/>
  <c r="U158" i="31"/>
  <c r="U161" i="31"/>
  <c r="W162" i="31"/>
  <c r="T163" i="31"/>
  <c r="X163" i="31"/>
  <c r="V164" i="31"/>
  <c r="W165" i="31"/>
  <c r="U166" i="31"/>
  <c r="U169" i="31"/>
  <c r="W170" i="31"/>
  <c r="T171" i="31"/>
  <c r="X171" i="31"/>
  <c r="V172" i="31"/>
  <c r="W173" i="31"/>
  <c r="U174" i="31"/>
  <c r="U177" i="31"/>
  <c r="W178" i="31"/>
  <c r="T179" i="31"/>
  <c r="X179" i="31"/>
  <c r="W180" i="31"/>
  <c r="U182" i="31"/>
  <c r="T183" i="31"/>
  <c r="X183" i="31"/>
  <c r="W184" i="31"/>
  <c r="U186" i="31"/>
  <c r="T187" i="31"/>
  <c r="X187" i="31"/>
  <c r="W188" i="31"/>
  <c r="U190" i="31"/>
  <c r="T191" i="31"/>
  <c r="X191" i="31"/>
  <c r="W192" i="31"/>
  <c r="U194" i="31"/>
  <c r="T195" i="31"/>
  <c r="X195" i="31"/>
  <c r="W196" i="31"/>
  <c r="W200" i="31"/>
  <c r="T107" i="31"/>
  <c r="X107" i="31"/>
  <c r="T109" i="31"/>
  <c r="X109" i="31"/>
  <c r="V110" i="31"/>
  <c r="W111" i="31"/>
  <c r="U112" i="31"/>
  <c r="T117" i="31"/>
  <c r="X117" i="31"/>
  <c r="V118" i="31"/>
  <c r="W119" i="31"/>
  <c r="U120" i="31"/>
  <c r="T125" i="31"/>
  <c r="X125" i="31"/>
  <c r="V126" i="31"/>
  <c r="W127" i="31"/>
  <c r="U128" i="31"/>
  <c r="T133" i="31"/>
  <c r="X133" i="31"/>
  <c r="V134" i="31"/>
  <c r="W135" i="31"/>
  <c r="U136" i="31"/>
  <c r="U139" i="31"/>
  <c r="W140" i="31"/>
  <c r="T141" i="31"/>
  <c r="X141" i="31"/>
  <c r="V142" i="31"/>
  <c r="W143" i="31"/>
  <c r="U144" i="31"/>
  <c r="U147" i="31"/>
  <c r="W148" i="31"/>
  <c r="T149" i="31"/>
  <c r="X149" i="31"/>
  <c r="V150" i="31"/>
  <c r="W151" i="31"/>
  <c r="U152" i="31"/>
  <c r="U155" i="31"/>
  <c r="W156" i="31"/>
  <c r="T157" i="31"/>
  <c r="X157" i="31"/>
  <c r="V158" i="31"/>
  <c r="W159" i="31"/>
  <c r="U160" i="31"/>
  <c r="U163" i="31"/>
  <c r="W164" i="31"/>
  <c r="T165" i="31"/>
  <c r="X165" i="31"/>
  <c r="V166" i="31"/>
  <c r="W167" i="31"/>
  <c r="U168" i="31"/>
  <c r="U171" i="31"/>
  <c r="W172" i="31"/>
  <c r="T173" i="31"/>
  <c r="X173" i="31"/>
  <c r="V174" i="31"/>
  <c r="W175" i="31"/>
  <c r="U176" i="31"/>
  <c r="U179" i="31"/>
  <c r="W181" i="31"/>
  <c r="V182" i="31"/>
  <c r="U183" i="31"/>
  <c r="W185" i="31"/>
  <c r="V186" i="31"/>
  <c r="U187" i="31"/>
  <c r="W189" i="31"/>
  <c r="V190" i="31"/>
  <c r="U191" i="31"/>
  <c r="W193" i="31"/>
  <c r="V194" i="31"/>
  <c r="U195" i="31"/>
  <c r="U199" i="31"/>
  <c r="T200" i="31"/>
  <c r="X200" i="31"/>
  <c r="U203" i="31"/>
  <c r="U200" i="31"/>
  <c r="U204" i="31"/>
  <c r="V205" i="31"/>
  <c r="T206" i="31"/>
  <c r="X206" i="31"/>
  <c r="V207" i="31"/>
  <c r="U208" i="31"/>
  <c r="V211" i="31"/>
  <c r="U212" i="31"/>
  <c r="V215" i="31"/>
  <c r="U216" i="31"/>
  <c r="V219" i="31"/>
  <c r="U220" i="31"/>
  <c r="V223" i="31"/>
  <c r="U224" i="31"/>
  <c r="V227" i="31"/>
  <c r="W230" i="31"/>
  <c r="V231" i="31"/>
  <c r="W234" i="31"/>
  <c r="V235" i="31"/>
  <c r="W199" i="31"/>
  <c r="W203" i="31"/>
  <c r="W205" i="31"/>
  <c r="U206" i="31"/>
  <c r="W207" i="31"/>
  <c r="T210" i="31"/>
  <c r="X210" i="31"/>
  <c r="W211" i="31"/>
  <c r="T214" i="31"/>
  <c r="X214" i="31"/>
  <c r="W215" i="31"/>
  <c r="T218" i="31"/>
  <c r="X218" i="31"/>
  <c r="W219" i="31"/>
  <c r="T222" i="31"/>
  <c r="X222" i="31"/>
  <c r="W223" i="31"/>
  <c r="T226" i="31"/>
  <c r="X226" i="31"/>
  <c r="W227" i="31"/>
  <c r="X230" i="31"/>
  <c r="X234" i="31"/>
  <c r="U237" i="31"/>
  <c r="U198" i="31"/>
  <c r="U202" i="31"/>
  <c r="V209" i="31"/>
  <c r="U210" i="31"/>
  <c r="V213" i="31"/>
  <c r="U214" i="31"/>
  <c r="V217" i="31"/>
  <c r="U218" i="31"/>
  <c r="V221" i="31"/>
  <c r="U222" i="31"/>
  <c r="V225" i="31"/>
  <c r="U226" i="31"/>
  <c r="W228" i="31"/>
  <c r="W232" i="31"/>
  <c r="V233" i="31"/>
  <c r="W236" i="31"/>
  <c r="W240" i="31"/>
  <c r="W197" i="31"/>
  <c r="W201" i="31"/>
  <c r="T204" i="31"/>
  <c r="X204" i="31"/>
  <c r="T208" i="31"/>
  <c r="X208" i="31"/>
  <c r="W209" i="31"/>
  <c r="T212" i="31"/>
  <c r="X212" i="31"/>
  <c r="W213" i="31"/>
  <c r="T216" i="31"/>
  <c r="X216" i="31"/>
  <c r="W217" i="31"/>
  <c r="T220" i="31"/>
  <c r="X220" i="31"/>
  <c r="W221" i="31"/>
  <c r="T224" i="31"/>
  <c r="X224" i="31"/>
  <c r="W225" i="31"/>
  <c r="T228" i="31"/>
  <c r="X228" i="31"/>
  <c r="U231" i="31"/>
  <c r="T232" i="31"/>
  <c r="X232" i="31"/>
  <c r="U235" i="31"/>
  <c r="U239" i="31"/>
  <c r="U230" i="31"/>
  <c r="U234" i="31"/>
  <c r="T238" i="31"/>
  <c r="X238" i="31"/>
  <c r="U240" i="31"/>
  <c r="V241" i="31"/>
  <c r="U244" i="31"/>
  <c r="W245" i="31"/>
  <c r="T246" i="31"/>
  <c r="X246" i="31"/>
  <c r="V247" i="31"/>
  <c r="W248" i="31"/>
  <c r="U249" i="31"/>
  <c r="U252" i="31"/>
  <c r="W253" i="31"/>
  <c r="T254" i="31"/>
  <c r="X254" i="31"/>
  <c r="V255" i="31"/>
  <c r="W256" i="31"/>
  <c r="U257" i="31"/>
  <c r="W258" i="31"/>
  <c r="V259" i="31"/>
  <c r="U260" i="31"/>
  <c r="W262" i="31"/>
  <c r="V263" i="31"/>
  <c r="U264" i="31"/>
  <c r="W266" i="31"/>
  <c r="V267" i="31"/>
  <c r="U268" i="31"/>
  <c r="W270" i="31"/>
  <c r="V271" i="31"/>
  <c r="W274" i="31"/>
  <c r="V275" i="31"/>
  <c r="W229" i="31"/>
  <c r="W233" i="31"/>
  <c r="T236" i="31"/>
  <c r="X236" i="31"/>
  <c r="U238" i="31"/>
  <c r="V239" i="31"/>
  <c r="W241" i="31"/>
  <c r="W242" i="31"/>
  <c r="U243" i="31"/>
  <c r="U246" i="31"/>
  <c r="W247" i="31"/>
  <c r="T248" i="31"/>
  <c r="X248" i="31"/>
  <c r="V249" i="31"/>
  <c r="W250" i="31"/>
  <c r="U251" i="31"/>
  <c r="U254" i="31"/>
  <c r="W255" i="31"/>
  <c r="T256" i="31"/>
  <c r="X256" i="31"/>
  <c r="V257" i="31"/>
  <c r="T258" i="31"/>
  <c r="X258" i="31"/>
  <c r="W259" i="31"/>
  <c r="U261" i="31"/>
  <c r="T262" i="31"/>
  <c r="X262" i="31"/>
  <c r="W263" i="31"/>
  <c r="U265" i="31"/>
  <c r="T266" i="31"/>
  <c r="X266" i="31"/>
  <c r="W267" i="31"/>
  <c r="U269" i="31"/>
  <c r="T270" i="31"/>
  <c r="X270" i="31"/>
  <c r="U273" i="31"/>
  <c r="T274" i="31"/>
  <c r="X274" i="31"/>
  <c r="T278" i="31"/>
  <c r="U228" i="31"/>
  <c r="U232" i="31"/>
  <c r="U236" i="31"/>
  <c r="V237" i="31"/>
  <c r="W239" i="31"/>
  <c r="T242" i="31"/>
  <c r="X242" i="31"/>
  <c r="V243" i="31"/>
  <c r="W244" i="31"/>
  <c r="U245" i="31"/>
  <c r="U248" i="31"/>
  <c r="W249" i="31"/>
  <c r="T250" i="31"/>
  <c r="X250" i="31"/>
  <c r="V251" i="31"/>
  <c r="W252" i="31"/>
  <c r="U253" i="31"/>
  <c r="U256" i="31"/>
  <c r="W257" i="31"/>
  <c r="U258" i="31"/>
  <c r="W260" i="31"/>
  <c r="V261" i="31"/>
  <c r="U262" i="31"/>
  <c r="W264" i="31"/>
  <c r="V265" i="31"/>
  <c r="U266" i="31"/>
  <c r="W268" i="31"/>
  <c r="V269" i="31"/>
  <c r="W272" i="31"/>
  <c r="V273" i="31"/>
  <c r="V277" i="31"/>
  <c r="W231" i="31"/>
  <c r="W235" i="31"/>
  <c r="W237" i="31"/>
  <c r="T240" i="31"/>
  <c r="X240" i="31"/>
  <c r="U242" i="31"/>
  <c r="W243" i="31"/>
  <c r="T244" i="31"/>
  <c r="X244" i="31"/>
  <c r="V245" i="31"/>
  <c r="W246" i="31"/>
  <c r="U247" i="31"/>
  <c r="U250" i="31"/>
  <c r="W251" i="31"/>
  <c r="T252" i="31"/>
  <c r="X252" i="31"/>
  <c r="V253" i="31"/>
  <c r="W254" i="31"/>
  <c r="U255" i="31"/>
  <c r="U259" i="31"/>
  <c r="T260" i="31"/>
  <c r="X260" i="31"/>
  <c r="W261" i="31"/>
  <c r="U263" i="31"/>
  <c r="T264" i="31"/>
  <c r="X264" i="31"/>
  <c r="W265" i="31"/>
  <c r="U267" i="31"/>
  <c r="T268" i="31"/>
  <c r="X268" i="31"/>
  <c r="W269" i="31"/>
  <c r="V270" i="31"/>
  <c r="X272" i="31"/>
  <c r="U272" i="31"/>
  <c r="U276" i="31"/>
  <c r="V279" i="31"/>
  <c r="T280" i="31"/>
  <c r="X280" i="31"/>
  <c r="V281" i="31"/>
  <c r="T282" i="31"/>
  <c r="X282" i="31"/>
  <c r="V283" i="31"/>
  <c r="T284" i="31"/>
  <c r="X284" i="31"/>
  <c r="V285" i="31"/>
  <c r="T286" i="31"/>
  <c r="X286" i="31"/>
  <c r="V287" i="31"/>
  <c r="T288" i="31"/>
  <c r="X288" i="31"/>
  <c r="V289" i="31"/>
  <c r="T290" i="31"/>
  <c r="X290" i="31"/>
  <c r="V291" i="31"/>
  <c r="T292" i="31"/>
  <c r="X292" i="31"/>
  <c r="V293" i="31"/>
  <c r="T294" i="31"/>
  <c r="X294" i="31"/>
  <c r="V295" i="31"/>
  <c r="T296" i="31"/>
  <c r="X296" i="31"/>
  <c r="V297" i="31"/>
  <c r="T298" i="31"/>
  <c r="X298" i="31"/>
  <c r="V311" i="31"/>
  <c r="T313" i="31"/>
  <c r="X313" i="31"/>
  <c r="V315" i="31"/>
  <c r="T317" i="31"/>
  <c r="X317" i="31"/>
  <c r="V319" i="31"/>
  <c r="T321" i="31"/>
  <c r="X321" i="31"/>
  <c r="V323" i="31"/>
  <c r="T325" i="31"/>
  <c r="X325" i="31"/>
  <c r="V327" i="31"/>
  <c r="T329" i="31"/>
  <c r="X329" i="31"/>
  <c r="V331" i="31"/>
  <c r="T333" i="31"/>
  <c r="V335" i="31"/>
  <c r="U336" i="31"/>
  <c r="V339" i="31"/>
  <c r="U340" i="31"/>
  <c r="W271" i="31"/>
  <c r="W275" i="31"/>
  <c r="W279" i="31"/>
  <c r="U280" i="31"/>
  <c r="W281" i="31"/>
  <c r="U282" i="31"/>
  <c r="W283" i="31"/>
  <c r="U284" i="31"/>
  <c r="W285" i="31"/>
  <c r="U286" i="31"/>
  <c r="W287" i="31"/>
  <c r="U288" i="31"/>
  <c r="W289" i="31"/>
  <c r="U290" i="31"/>
  <c r="W291" i="31"/>
  <c r="U292" i="31"/>
  <c r="W293" i="31"/>
  <c r="U294" i="31"/>
  <c r="W295" i="31"/>
  <c r="U296" i="31"/>
  <c r="W297" i="31"/>
  <c r="U298" i="31"/>
  <c r="T299" i="31"/>
  <c r="V300" i="31"/>
  <c r="T301" i="31"/>
  <c r="X301" i="31"/>
  <c r="X303" i="31"/>
  <c r="V304" i="31"/>
  <c r="U270" i="31"/>
  <c r="U274" i="31"/>
  <c r="W277" i="31"/>
  <c r="V298" i="31"/>
  <c r="U299" i="31"/>
  <c r="W302" i="31"/>
  <c r="W304" i="31"/>
  <c r="W273" i="31"/>
  <c r="U278" i="31"/>
  <c r="W298" i="31"/>
  <c r="V303" i="31"/>
  <c r="V343" i="31"/>
  <c r="U344" i="31"/>
  <c r="T345" i="31"/>
  <c r="X345" i="31"/>
  <c r="V347" i="31"/>
  <c r="U348" i="31"/>
  <c r="T349" i="31"/>
  <c r="X349" i="31"/>
  <c r="V351" i="31"/>
  <c r="U352" i="31"/>
  <c r="T300" i="31"/>
  <c r="X300" i="31"/>
  <c r="V305" i="31"/>
  <c r="T306" i="31"/>
  <c r="X306" i="31"/>
  <c r="V307" i="31"/>
  <c r="T308" i="31"/>
  <c r="X308" i="31"/>
  <c r="V309" i="31"/>
  <c r="T310" i="31"/>
  <c r="X310" i="31"/>
  <c r="T314" i="31"/>
  <c r="X314" i="31"/>
  <c r="V316" i="31"/>
  <c r="T318" i="31"/>
  <c r="X318" i="31"/>
  <c r="V320" i="31"/>
  <c r="T322" i="31"/>
  <c r="X322" i="31"/>
  <c r="V324" i="31"/>
  <c r="T326" i="31"/>
  <c r="X326" i="31"/>
  <c r="V328" i="31"/>
  <c r="T330" i="31"/>
  <c r="X330" i="31"/>
  <c r="V332" i="31"/>
  <c r="T334" i="31"/>
  <c r="X334" i="31"/>
  <c r="W335" i="31"/>
  <c r="T338" i="31"/>
  <c r="X338" i="31"/>
  <c r="W339" i="31"/>
  <c r="T342" i="31"/>
  <c r="X342" i="31"/>
  <c r="W343" i="31"/>
  <c r="V344" i="31"/>
  <c r="T346" i="31"/>
  <c r="X346" i="31"/>
  <c r="W347" i="31"/>
  <c r="V348" i="31"/>
  <c r="T350" i="31"/>
  <c r="X350" i="31"/>
  <c r="W351" i="31"/>
  <c r="V352" i="31"/>
  <c r="V299" i="31"/>
  <c r="T302" i="31"/>
  <c r="X302" i="31"/>
  <c r="T311" i="31"/>
  <c r="X311" i="31"/>
  <c r="V313" i="31"/>
  <c r="T315" i="31"/>
  <c r="X315" i="31"/>
  <c r="V317" i="31"/>
  <c r="T319" i="31"/>
  <c r="X319" i="31"/>
  <c r="V321" i="31"/>
  <c r="T323" i="31"/>
  <c r="X323" i="31"/>
  <c r="V325" i="31"/>
  <c r="T327" i="31"/>
  <c r="X327" i="31"/>
  <c r="V329" i="31"/>
  <c r="T331" i="31"/>
  <c r="X331" i="31"/>
  <c r="V333" i="31"/>
  <c r="V337" i="31"/>
  <c r="U338" i="31"/>
  <c r="V341" i="31"/>
  <c r="U342" i="31"/>
  <c r="T343" i="31"/>
  <c r="X343" i="31"/>
  <c r="V345" i="31"/>
  <c r="U346" i="31"/>
  <c r="T347" i="31"/>
  <c r="X347" i="31"/>
  <c r="V349" i="31"/>
  <c r="U350" i="31"/>
  <c r="T351" i="31"/>
  <c r="X351" i="31"/>
  <c r="V301" i="31"/>
  <c r="T304" i="31"/>
  <c r="X304" i="31"/>
  <c r="T305" i="31"/>
  <c r="X305" i="31"/>
  <c r="V306" i="31"/>
  <c r="T307" i="31"/>
  <c r="X307" i="31"/>
  <c r="V308" i="31"/>
  <c r="T309" i="31"/>
  <c r="X309" i="31"/>
  <c r="V310" i="31"/>
  <c r="T312" i="31"/>
  <c r="X312" i="31"/>
  <c r="V314" i="31"/>
  <c r="T316" i="31"/>
  <c r="X316" i="31"/>
  <c r="V318" i="31"/>
  <c r="T320" i="31"/>
  <c r="X320" i="31"/>
  <c r="V322" i="31"/>
  <c r="T324" i="31"/>
  <c r="X324" i="31"/>
  <c r="V326" i="31"/>
  <c r="T328" i="31"/>
  <c r="X328" i="31"/>
  <c r="V330" i="31"/>
  <c r="T332" i="31"/>
  <c r="X332" i="31"/>
  <c r="T336" i="31"/>
  <c r="X336" i="31"/>
  <c r="W337" i="31"/>
  <c r="T340" i="31"/>
  <c r="X340" i="31"/>
  <c r="W341" i="31"/>
  <c r="V342" i="31"/>
  <c r="T344" i="31"/>
  <c r="X344" i="31"/>
  <c r="W345" i="31"/>
  <c r="V346" i="31"/>
  <c r="T348" i="31"/>
  <c r="X348" i="31"/>
  <c r="W349" i="31"/>
  <c r="V350" i="31"/>
  <c r="T352" i="31"/>
  <c r="X352" i="31"/>
  <c r="AC7" i="30"/>
  <c r="AD6" i="30"/>
  <c r="AE5" i="30"/>
  <c r="AA5" i="30"/>
  <c r="AB4" i="30"/>
  <c r="AC3" i="30"/>
  <c r="AB7" i="30"/>
  <c r="AC6" i="30"/>
  <c r="AD5" i="30"/>
  <c r="AE4" i="30"/>
  <c r="AA4" i="30"/>
  <c r="AB3" i="30"/>
  <c r="AE7" i="30"/>
  <c r="AA7" i="30"/>
  <c r="AB6" i="30"/>
  <c r="AC5" i="30"/>
  <c r="AD4" i="30"/>
  <c r="AE3" i="30"/>
  <c r="W341" i="30"/>
  <c r="W339" i="30"/>
  <c r="W337" i="30"/>
  <c r="W335" i="30"/>
  <c r="W333" i="30"/>
  <c r="W331" i="30"/>
  <c r="W329" i="30"/>
  <c r="W327" i="30"/>
  <c r="W325" i="30"/>
  <c r="W323" i="30"/>
  <c r="W321" i="30"/>
  <c r="W319" i="30"/>
  <c r="W317" i="30"/>
  <c r="W315" i="30"/>
  <c r="W313" i="30"/>
  <c r="W311" i="30"/>
  <c r="W309" i="30"/>
  <c r="W307" i="30"/>
  <c r="W305" i="30"/>
  <c r="W303" i="30"/>
  <c r="W301" i="30"/>
  <c r="W299" i="30"/>
  <c r="W297" i="30"/>
  <c r="W295" i="30"/>
  <c r="W352" i="30"/>
  <c r="W350" i="30"/>
  <c r="W348" i="30"/>
  <c r="W346" i="30"/>
  <c r="W344" i="30"/>
  <c r="W342" i="30"/>
  <c r="W340" i="30"/>
  <c r="W338" i="30"/>
  <c r="W336" i="30"/>
  <c r="W334" i="30"/>
  <c r="W332" i="30"/>
  <c r="W330" i="30"/>
  <c r="W328" i="30"/>
  <c r="W326" i="30"/>
  <c r="W324" i="30"/>
  <c r="W322" i="30"/>
  <c r="W320" i="30"/>
  <c r="W318" i="30"/>
  <c r="W316" i="30"/>
  <c r="W314" i="30"/>
  <c r="W312" i="30"/>
  <c r="W310" i="30"/>
  <c r="W308" i="30"/>
  <c r="W306" i="30"/>
  <c r="W304" i="30"/>
  <c r="W302" i="30"/>
  <c r="W300" i="30"/>
  <c r="W292" i="30"/>
  <c r="W288" i="30"/>
  <c r="W293" i="30"/>
  <c r="W289" i="30"/>
  <c r="W296" i="30"/>
  <c r="W294" i="30"/>
  <c r="W290" i="30"/>
  <c r="W286" i="30"/>
  <c r="W284" i="30"/>
  <c r="W287" i="30"/>
  <c r="W247" i="30"/>
  <c r="W245" i="30"/>
  <c r="W243" i="30"/>
  <c r="W241" i="30"/>
  <c r="W239" i="30"/>
  <c r="W237" i="30"/>
  <c r="W235" i="30"/>
  <c r="W233" i="30"/>
  <c r="W231" i="30"/>
  <c r="W229" i="30"/>
  <c r="W227" i="30"/>
  <c r="W217" i="30"/>
  <c r="W215" i="30"/>
  <c r="W213" i="30"/>
  <c r="W211" i="30"/>
  <c r="W207" i="30"/>
  <c r="W205" i="30"/>
  <c r="W203" i="30"/>
  <c r="W197" i="30"/>
  <c r="W195" i="30"/>
  <c r="W193" i="30"/>
  <c r="W191" i="30"/>
  <c r="W189" i="30"/>
  <c r="W187" i="30"/>
  <c r="W185" i="30"/>
  <c r="W183" i="30"/>
  <c r="W181" i="30"/>
  <c r="W179" i="30"/>
  <c r="W177" i="30"/>
  <c r="W291" i="30"/>
  <c r="W282" i="30"/>
  <c r="W280" i="30"/>
  <c r="W278" i="30"/>
  <c r="W276" i="30"/>
  <c r="W274" i="30"/>
  <c r="W272" i="30"/>
  <c r="W270" i="30"/>
  <c r="W268" i="30"/>
  <c r="W266" i="30"/>
  <c r="W264" i="30"/>
  <c r="W262" i="30"/>
  <c r="W260" i="30"/>
  <c r="W258" i="30"/>
  <c r="W154" i="30"/>
  <c r="W143" i="30"/>
  <c r="W135" i="30"/>
  <c r="W127" i="30"/>
  <c r="W146" i="30"/>
  <c r="W139" i="30"/>
  <c r="W131" i="30"/>
  <c r="W123" i="30"/>
  <c r="W141" i="30"/>
  <c r="W148" i="30"/>
  <c r="W121" i="30"/>
  <c r="W117" i="30"/>
  <c r="W113" i="30"/>
  <c r="W109" i="30"/>
  <c r="W105" i="30"/>
  <c r="W101" i="30"/>
  <c r="W97" i="30"/>
  <c r="W95" i="30"/>
  <c r="W93" i="30"/>
  <c r="W91" i="30"/>
  <c r="W89" i="30"/>
  <c r="W87" i="30"/>
  <c r="W85" i="30"/>
  <c r="W83" i="30"/>
  <c r="W81" i="30"/>
  <c r="W79" i="30"/>
  <c r="W77" i="30"/>
  <c r="W75" i="30"/>
  <c r="W73" i="30"/>
  <c r="W71" i="30"/>
  <c r="W69" i="30"/>
  <c r="W67" i="30"/>
  <c r="W65" i="30"/>
  <c r="W63" i="30"/>
  <c r="W61" i="30"/>
  <c r="W59" i="30"/>
  <c r="W57" i="30"/>
  <c r="W55" i="30"/>
  <c r="W53" i="30"/>
  <c r="W51" i="30"/>
  <c r="W49" i="30"/>
  <c r="W47" i="30"/>
  <c r="W45" i="30"/>
  <c r="W43" i="30"/>
  <c r="W41" i="30"/>
  <c r="W137" i="30"/>
  <c r="W133" i="30"/>
  <c r="W118" i="30"/>
  <c r="W114" i="30"/>
  <c r="W110" i="30"/>
  <c r="W106" i="30"/>
  <c r="W102" i="30"/>
  <c r="W98" i="30"/>
  <c r="W37" i="30"/>
  <c r="W28" i="30"/>
  <c r="W27" i="30"/>
  <c r="W129" i="30"/>
  <c r="W119" i="30"/>
  <c r="W115" i="30"/>
  <c r="W111" i="30"/>
  <c r="W107" i="30"/>
  <c r="W103" i="30"/>
  <c r="W99" i="30"/>
  <c r="W56" i="30"/>
  <c r="W54" i="30"/>
  <c r="W52" i="30"/>
  <c r="W50" i="30"/>
  <c r="W48" i="30"/>
  <c r="W46" i="30"/>
  <c r="W44" i="30"/>
  <c r="W42" i="30"/>
  <c r="W35" i="30"/>
  <c r="W33" i="30"/>
  <c r="W31" i="30"/>
  <c r="W29" i="30"/>
  <c r="W24" i="30"/>
  <c r="W125" i="30"/>
  <c r="W120" i="30"/>
  <c r="W116" i="30"/>
  <c r="W112" i="30"/>
  <c r="W108" i="30"/>
  <c r="W104" i="30"/>
  <c r="W100" i="30"/>
  <c r="Q5" i="30"/>
  <c r="AA15" i="30" s="1"/>
  <c r="E354" i="30"/>
  <c r="E355" i="30"/>
  <c r="T7" i="30"/>
  <c r="X7" i="30"/>
  <c r="W9" i="30"/>
  <c r="T10" i="30"/>
  <c r="X10" i="30"/>
  <c r="T12" i="30"/>
  <c r="X12" i="30"/>
  <c r="U13" i="30"/>
  <c r="W15" i="30"/>
  <c r="X16" i="30"/>
  <c r="W18" i="30"/>
  <c r="W21" i="30"/>
  <c r="T22" i="30"/>
  <c r="X22" i="30"/>
  <c r="U23" i="30"/>
  <c r="W23" i="30"/>
  <c r="W25" i="30"/>
  <c r="U26" i="30"/>
  <c r="W26" i="30"/>
  <c r="U29" i="30"/>
  <c r="T30" i="30"/>
  <c r="X30" i="30"/>
  <c r="U33" i="30"/>
  <c r="T34" i="30"/>
  <c r="X34" i="30"/>
  <c r="T37" i="30"/>
  <c r="X37" i="30"/>
  <c r="W38" i="30"/>
  <c r="U40" i="30"/>
  <c r="T41" i="30"/>
  <c r="X41" i="30"/>
  <c r="T45" i="30"/>
  <c r="X45" i="30"/>
  <c r="T49" i="30"/>
  <c r="X49" i="30"/>
  <c r="T53" i="30"/>
  <c r="X53" i="30"/>
  <c r="V55" i="30"/>
  <c r="T57" i="30"/>
  <c r="X57" i="30"/>
  <c r="W58" i="30"/>
  <c r="V59" i="30"/>
  <c r="T61" i="30"/>
  <c r="X61" i="30"/>
  <c r="W62" i="30"/>
  <c r="V63" i="30"/>
  <c r="T65" i="30"/>
  <c r="X65" i="30"/>
  <c r="W66" i="30"/>
  <c r="T69" i="30"/>
  <c r="X69" i="30"/>
  <c r="W70" i="30"/>
  <c r="T73" i="30"/>
  <c r="X73" i="30"/>
  <c r="W74" i="30"/>
  <c r="T77" i="30"/>
  <c r="X77" i="30"/>
  <c r="W78" i="30"/>
  <c r="T81" i="30"/>
  <c r="X81" i="30"/>
  <c r="W82" i="30"/>
  <c r="T85" i="30"/>
  <c r="X85" i="30"/>
  <c r="W86" i="30"/>
  <c r="T89" i="30"/>
  <c r="X89" i="30"/>
  <c r="W90" i="30"/>
  <c r="T93" i="30"/>
  <c r="X93" i="30"/>
  <c r="W94" i="30"/>
  <c r="U96" i="30"/>
  <c r="T284" i="30"/>
  <c r="T281" i="30"/>
  <c r="T279" i="30"/>
  <c r="T277" i="30"/>
  <c r="T275" i="30"/>
  <c r="T273" i="30"/>
  <c r="T271" i="30"/>
  <c r="T269" i="30"/>
  <c r="T267" i="30"/>
  <c r="T265" i="30"/>
  <c r="T263" i="30"/>
  <c r="T261" i="30"/>
  <c r="T259" i="30"/>
  <c r="T257" i="30"/>
  <c r="T256" i="30"/>
  <c r="T252" i="30"/>
  <c r="T255" i="30"/>
  <c r="T251" i="30"/>
  <c r="T245" i="30"/>
  <c r="T237" i="30"/>
  <c r="T229" i="30"/>
  <c r="T221" i="30"/>
  <c r="T213" i="30"/>
  <c r="T205" i="30"/>
  <c r="T197" i="30"/>
  <c r="T189" i="30"/>
  <c r="T181" i="30"/>
  <c r="T173" i="30"/>
  <c r="T165" i="30"/>
  <c r="T155" i="30"/>
  <c r="T147" i="30"/>
  <c r="T144" i="30"/>
  <c r="T142" i="30"/>
  <c r="T140" i="30"/>
  <c r="T138" i="30"/>
  <c r="T136" i="30"/>
  <c r="T134" i="30"/>
  <c r="T132" i="30"/>
  <c r="T243" i="30"/>
  <c r="T235" i="30"/>
  <c r="T227" i="30"/>
  <c r="T219" i="30"/>
  <c r="T211" i="30"/>
  <c r="T203" i="30"/>
  <c r="T195" i="30"/>
  <c r="T187" i="30"/>
  <c r="T179" i="30"/>
  <c r="T171" i="30"/>
  <c r="T163" i="30"/>
  <c r="T157" i="30"/>
  <c r="T149" i="30"/>
  <c r="T253" i="30"/>
  <c r="T249" i="30"/>
  <c r="T241" i="30"/>
  <c r="T233" i="30"/>
  <c r="T225" i="30"/>
  <c r="T217" i="30"/>
  <c r="T209" i="30"/>
  <c r="T239" i="30"/>
  <c r="T153" i="30"/>
  <c r="T151" i="30"/>
  <c r="T223" i="30"/>
  <c r="T161" i="30"/>
  <c r="T159" i="30"/>
  <c r="T145" i="30"/>
  <c r="T231" i="30"/>
  <c r="T201" i="30"/>
  <c r="T199" i="30"/>
  <c r="T185" i="30"/>
  <c r="T183" i="30"/>
  <c r="T169" i="30"/>
  <c r="T167" i="30"/>
  <c r="T139" i="30"/>
  <c r="T215" i="30"/>
  <c r="T191" i="30"/>
  <c r="T177" i="30"/>
  <c r="T143" i="30"/>
  <c r="T123" i="30"/>
  <c r="T247" i="30"/>
  <c r="T207" i="30"/>
  <c r="T193" i="30"/>
  <c r="T135" i="30"/>
  <c r="T94" i="30"/>
  <c r="T92" i="30"/>
  <c r="T90" i="30"/>
  <c r="T88" i="30"/>
  <c r="T86" i="30"/>
  <c r="T84" i="30"/>
  <c r="T82" i="30"/>
  <c r="T80" i="30"/>
  <c r="T78" i="30"/>
  <c r="T76" i="30"/>
  <c r="T74" i="30"/>
  <c r="T72" i="30"/>
  <c r="T70" i="30"/>
  <c r="T68" i="30"/>
  <c r="T66" i="30"/>
  <c r="T35" i="30"/>
  <c r="T33" i="30"/>
  <c r="T31" i="30"/>
  <c r="T29" i="30"/>
  <c r="T131" i="30"/>
  <c r="T40" i="30"/>
  <c r="T39" i="30"/>
  <c r="T38" i="30"/>
  <c r="T25" i="30"/>
  <c r="T175" i="30"/>
  <c r="T127" i="30"/>
  <c r="X281" i="30"/>
  <c r="X279" i="30"/>
  <c r="X277" i="30"/>
  <c r="X275" i="30"/>
  <c r="X273" i="30"/>
  <c r="X271" i="30"/>
  <c r="X269" i="30"/>
  <c r="X267" i="30"/>
  <c r="X265" i="30"/>
  <c r="X263" i="30"/>
  <c r="X261" i="30"/>
  <c r="X259" i="30"/>
  <c r="X257" i="30"/>
  <c r="X253" i="30"/>
  <c r="X255" i="30"/>
  <c r="X251" i="30"/>
  <c r="X254" i="30"/>
  <c r="X250" i="30"/>
  <c r="X243" i="30"/>
  <c r="X235" i="30"/>
  <c r="X227" i="30"/>
  <c r="X219" i="30"/>
  <c r="X211" i="30"/>
  <c r="X203" i="30"/>
  <c r="X195" i="30"/>
  <c r="X187" i="30"/>
  <c r="X179" i="30"/>
  <c r="X171" i="30"/>
  <c r="X163" i="30"/>
  <c r="X159" i="30"/>
  <c r="X151" i="30"/>
  <c r="X142" i="30"/>
  <c r="X140" i="30"/>
  <c r="X138" i="30"/>
  <c r="X136" i="30"/>
  <c r="X134" i="30"/>
  <c r="X132" i="30"/>
  <c r="X130" i="30"/>
  <c r="X241" i="30"/>
  <c r="X233" i="30"/>
  <c r="X225" i="30"/>
  <c r="X217" i="30"/>
  <c r="X209" i="30"/>
  <c r="X201" i="30"/>
  <c r="X193" i="30"/>
  <c r="X185" i="30"/>
  <c r="X177" i="30"/>
  <c r="X169" i="30"/>
  <c r="X161" i="30"/>
  <c r="X153" i="30"/>
  <c r="X145" i="30"/>
  <c r="X247" i="30"/>
  <c r="X239" i="30"/>
  <c r="X231" i="30"/>
  <c r="X223" i="30"/>
  <c r="X215" i="30"/>
  <c r="X245" i="30"/>
  <c r="X213" i="30"/>
  <c r="X207" i="30"/>
  <c r="X205" i="30"/>
  <c r="X191" i="30"/>
  <c r="X189" i="30"/>
  <c r="X175" i="30"/>
  <c r="X173" i="30"/>
  <c r="X229" i="30"/>
  <c r="X199" i="30"/>
  <c r="X197" i="30"/>
  <c r="X183" i="30"/>
  <c r="X181" i="30"/>
  <c r="X167" i="30"/>
  <c r="X165" i="30"/>
  <c r="X237" i="30"/>
  <c r="X149" i="30"/>
  <c r="X147" i="30"/>
  <c r="X143" i="30"/>
  <c r="X135" i="30"/>
  <c r="X221" i="30"/>
  <c r="X157" i="30"/>
  <c r="X139" i="30"/>
  <c r="X131" i="30"/>
  <c r="X94" i="30"/>
  <c r="X92" i="30"/>
  <c r="X90" i="30"/>
  <c r="X88" i="30"/>
  <c r="X86" i="30"/>
  <c r="X84" i="30"/>
  <c r="X82" i="30"/>
  <c r="X80" i="30"/>
  <c r="X78" i="30"/>
  <c r="X76" i="30"/>
  <c r="X74" i="30"/>
  <c r="X72" i="30"/>
  <c r="X70" i="30"/>
  <c r="X68" i="30"/>
  <c r="X66" i="30"/>
  <c r="X64" i="30"/>
  <c r="X35" i="30"/>
  <c r="X33" i="30"/>
  <c r="X31" i="30"/>
  <c r="X29" i="30"/>
  <c r="X127" i="30"/>
  <c r="X40" i="30"/>
  <c r="X39" i="30"/>
  <c r="X38" i="30"/>
  <c r="X25" i="30"/>
  <c r="X155" i="30"/>
  <c r="X123" i="30"/>
  <c r="N5" i="30"/>
  <c r="AA12" i="30" s="1"/>
  <c r="R5" i="30"/>
  <c r="AA16" i="30" s="1"/>
  <c r="G355" i="30"/>
  <c r="G354" i="30"/>
  <c r="U7" i="30"/>
  <c r="T20" i="30"/>
  <c r="T21" i="30"/>
  <c r="X21" i="30"/>
  <c r="U22" i="30"/>
  <c r="T27" i="30"/>
  <c r="X27" i="30"/>
  <c r="W32" i="30"/>
  <c r="W36" i="30"/>
  <c r="U37" i="30"/>
  <c r="W39" i="30"/>
  <c r="T42" i="30"/>
  <c r="X42" i="30"/>
  <c r="T46" i="30"/>
  <c r="X46" i="30"/>
  <c r="V48" i="30"/>
  <c r="T50" i="30"/>
  <c r="X50" i="30"/>
  <c r="V52" i="30"/>
  <c r="T54" i="30"/>
  <c r="X54" i="30"/>
  <c r="V56" i="30"/>
  <c r="T58" i="30"/>
  <c r="X58" i="30"/>
  <c r="V60" i="30"/>
  <c r="U61" i="30"/>
  <c r="T62" i="30"/>
  <c r="X62" i="30"/>
  <c r="V64" i="30"/>
  <c r="U65" i="30"/>
  <c r="V68" i="30"/>
  <c r="U69" i="30"/>
  <c r="V72" i="30"/>
  <c r="U73" i="30"/>
  <c r="V76" i="30"/>
  <c r="U77" i="30"/>
  <c r="V80" i="30"/>
  <c r="U81" i="30"/>
  <c r="V84" i="30"/>
  <c r="U85" i="30"/>
  <c r="V88" i="30"/>
  <c r="U89" i="30"/>
  <c r="V92" i="30"/>
  <c r="U93" i="30"/>
  <c r="V96" i="30"/>
  <c r="U342" i="30"/>
  <c r="U340" i="30"/>
  <c r="U338" i="30"/>
  <c r="U336" i="30"/>
  <c r="U334" i="30"/>
  <c r="U332" i="30"/>
  <c r="U330" i="30"/>
  <c r="U328" i="30"/>
  <c r="U326" i="30"/>
  <c r="U324" i="30"/>
  <c r="U322" i="30"/>
  <c r="U320" i="30"/>
  <c r="U318" i="30"/>
  <c r="U316" i="30"/>
  <c r="U314" i="30"/>
  <c r="U312" i="30"/>
  <c r="U310" i="30"/>
  <c r="U308" i="30"/>
  <c r="U306" i="30"/>
  <c r="U304" i="30"/>
  <c r="U302" i="30"/>
  <c r="U351" i="30"/>
  <c r="U349" i="30"/>
  <c r="U347" i="30"/>
  <c r="U345" i="30"/>
  <c r="U343" i="30"/>
  <c r="U341" i="30"/>
  <c r="U339" i="30"/>
  <c r="U337" i="30"/>
  <c r="U335" i="30"/>
  <c r="U333" i="30"/>
  <c r="U331" i="30"/>
  <c r="U329" i="30"/>
  <c r="U327" i="30"/>
  <c r="U325" i="30"/>
  <c r="U323" i="30"/>
  <c r="U321" i="30"/>
  <c r="U319" i="30"/>
  <c r="U317" i="30"/>
  <c r="U315" i="30"/>
  <c r="U313" i="30"/>
  <c r="U311" i="30"/>
  <c r="U309" i="30"/>
  <c r="U307" i="30"/>
  <c r="U305" i="30"/>
  <c r="U303" i="30"/>
  <c r="U301" i="30"/>
  <c r="U296" i="30"/>
  <c r="U299" i="30"/>
  <c r="U300" i="30"/>
  <c r="U297" i="30"/>
  <c r="U295" i="30"/>
  <c r="U291" i="30"/>
  <c r="U287" i="30"/>
  <c r="U292" i="30"/>
  <c r="U288" i="30"/>
  <c r="U293" i="30"/>
  <c r="U289" i="30"/>
  <c r="U290" i="30"/>
  <c r="U285" i="30"/>
  <c r="U281" i="30"/>
  <c r="U279" i="30"/>
  <c r="U277" i="30"/>
  <c r="U275" i="30"/>
  <c r="U273" i="30"/>
  <c r="U271" i="30"/>
  <c r="U269" i="30"/>
  <c r="U267" i="30"/>
  <c r="U265" i="30"/>
  <c r="U263" i="30"/>
  <c r="U261" i="30"/>
  <c r="U259" i="30"/>
  <c r="U255" i="30"/>
  <c r="U251" i="30"/>
  <c r="U248" i="30"/>
  <c r="U246" i="30"/>
  <c r="U244" i="30"/>
  <c r="U242" i="30"/>
  <c r="U240" i="30"/>
  <c r="U238" i="30"/>
  <c r="U236" i="30"/>
  <c r="U234" i="30"/>
  <c r="U232" i="30"/>
  <c r="U230" i="30"/>
  <c r="U228" i="30"/>
  <c r="U226" i="30"/>
  <c r="U218" i="30"/>
  <c r="U216" i="30"/>
  <c r="U214" i="30"/>
  <c r="U212" i="30"/>
  <c r="U210" i="30"/>
  <c r="U206" i="30"/>
  <c r="U204" i="30"/>
  <c r="U202" i="30"/>
  <c r="U198" i="30"/>
  <c r="U196" i="30"/>
  <c r="U194" i="30"/>
  <c r="U192" i="30"/>
  <c r="U190" i="30"/>
  <c r="U188" i="30"/>
  <c r="U186" i="30"/>
  <c r="U184" i="30"/>
  <c r="U182" i="30"/>
  <c r="U180" i="30"/>
  <c r="U178" i="30"/>
  <c r="U294" i="30"/>
  <c r="U286" i="30"/>
  <c r="U284" i="30"/>
  <c r="U157" i="30"/>
  <c r="U149" i="30"/>
  <c r="U147" i="30"/>
  <c r="U142" i="30"/>
  <c r="U134" i="30"/>
  <c r="U126" i="30"/>
  <c r="U155" i="30"/>
  <c r="U138" i="30"/>
  <c r="U130" i="30"/>
  <c r="U153" i="30"/>
  <c r="U140" i="30"/>
  <c r="U145" i="30"/>
  <c r="U128" i="30"/>
  <c r="U120" i="30"/>
  <c r="U116" i="30"/>
  <c r="U112" i="30"/>
  <c r="U108" i="30"/>
  <c r="U104" i="30"/>
  <c r="U100" i="30"/>
  <c r="U94" i="30"/>
  <c r="U92" i="30"/>
  <c r="U90" i="30"/>
  <c r="U88" i="30"/>
  <c r="U86" i="30"/>
  <c r="U84" i="30"/>
  <c r="U82" i="30"/>
  <c r="U80" i="30"/>
  <c r="U78" i="30"/>
  <c r="U76" i="30"/>
  <c r="U74" i="30"/>
  <c r="U72" i="30"/>
  <c r="U70" i="30"/>
  <c r="U68" i="30"/>
  <c r="U66" i="30"/>
  <c r="U64" i="30"/>
  <c r="U62" i="30"/>
  <c r="U60" i="30"/>
  <c r="U58" i="30"/>
  <c r="U56" i="30"/>
  <c r="U54" i="30"/>
  <c r="U52" i="30"/>
  <c r="U50" i="30"/>
  <c r="U48" i="30"/>
  <c r="U46" i="30"/>
  <c r="U44" i="30"/>
  <c r="U42" i="30"/>
  <c r="U124" i="30"/>
  <c r="U121" i="30"/>
  <c r="U117" i="30"/>
  <c r="U113" i="30"/>
  <c r="U109" i="30"/>
  <c r="U105" i="30"/>
  <c r="U101" i="30"/>
  <c r="U97" i="30"/>
  <c r="U39" i="30"/>
  <c r="U38" i="30"/>
  <c r="U144" i="30"/>
  <c r="U118" i="30"/>
  <c r="U114" i="30"/>
  <c r="U110" i="30"/>
  <c r="U106" i="30"/>
  <c r="U102" i="30"/>
  <c r="U98" i="30"/>
  <c r="U57" i="30"/>
  <c r="U55" i="30"/>
  <c r="U53" i="30"/>
  <c r="U51" i="30"/>
  <c r="U49" i="30"/>
  <c r="U47" i="30"/>
  <c r="U45" i="30"/>
  <c r="U43" i="30"/>
  <c r="U41" i="30"/>
  <c r="U36" i="30"/>
  <c r="U34" i="30"/>
  <c r="U32" i="30"/>
  <c r="U30" i="30"/>
  <c r="U161" i="30"/>
  <c r="U136" i="30"/>
  <c r="U132" i="30"/>
  <c r="U119" i="30"/>
  <c r="U115" i="30"/>
  <c r="U111" i="30"/>
  <c r="U107" i="30"/>
  <c r="U103" i="30"/>
  <c r="U99" i="30"/>
  <c r="O5" i="30"/>
  <c r="AA13" i="30" s="1"/>
  <c r="I355" i="30"/>
  <c r="I354" i="30"/>
  <c r="V7" i="30"/>
  <c r="V20" i="30"/>
  <c r="U21" i="30"/>
  <c r="U25" i="30"/>
  <c r="U27" i="30"/>
  <c r="T28" i="30"/>
  <c r="X28" i="30"/>
  <c r="U31" i="30"/>
  <c r="T32" i="30"/>
  <c r="X32" i="30"/>
  <c r="U35" i="30"/>
  <c r="T36" i="30"/>
  <c r="X36" i="30"/>
  <c r="W40" i="30"/>
  <c r="V41" i="30"/>
  <c r="T43" i="30"/>
  <c r="X43" i="30"/>
  <c r="V45" i="30"/>
  <c r="T47" i="30"/>
  <c r="X47" i="30"/>
  <c r="V49" i="30"/>
  <c r="T51" i="30"/>
  <c r="X51" i="30"/>
  <c r="V53" i="30"/>
  <c r="T55" i="30"/>
  <c r="X55" i="30"/>
  <c r="V57" i="30"/>
  <c r="T59" i="30"/>
  <c r="X59" i="30"/>
  <c r="W60" i="30"/>
  <c r="V61" i="30"/>
  <c r="T63" i="30"/>
  <c r="X63" i="30"/>
  <c r="W64" i="30"/>
  <c r="T67" i="30"/>
  <c r="X67" i="30"/>
  <c r="W68" i="30"/>
  <c r="T71" i="30"/>
  <c r="X71" i="30"/>
  <c r="W72" i="30"/>
  <c r="T75" i="30"/>
  <c r="X75" i="30"/>
  <c r="W76" i="30"/>
  <c r="T79" i="30"/>
  <c r="X79" i="30"/>
  <c r="W80" i="30"/>
  <c r="T83" i="30"/>
  <c r="X83" i="30"/>
  <c r="W84" i="30"/>
  <c r="T87" i="30"/>
  <c r="X87" i="30"/>
  <c r="W88" i="30"/>
  <c r="T91" i="30"/>
  <c r="X91" i="30"/>
  <c r="W92" i="30"/>
  <c r="T95" i="30"/>
  <c r="X95" i="30"/>
  <c r="W96" i="30"/>
  <c r="V282" i="30"/>
  <c r="V280" i="30"/>
  <c r="V278" i="30"/>
  <c r="V276" i="30"/>
  <c r="V274" i="30"/>
  <c r="V272" i="30"/>
  <c r="V270" i="30"/>
  <c r="V268" i="30"/>
  <c r="V266" i="30"/>
  <c r="V264" i="30"/>
  <c r="V262" i="30"/>
  <c r="V260" i="30"/>
  <c r="V258" i="30"/>
  <c r="V254" i="30"/>
  <c r="V250" i="30"/>
  <c r="V256" i="30"/>
  <c r="V252" i="30"/>
  <c r="V248" i="30"/>
  <c r="V240" i="30"/>
  <c r="V232" i="30"/>
  <c r="V224" i="30"/>
  <c r="V216" i="30"/>
  <c r="V208" i="30"/>
  <c r="V200" i="30"/>
  <c r="V192" i="30"/>
  <c r="V184" i="30"/>
  <c r="V176" i="30"/>
  <c r="V168" i="30"/>
  <c r="V156" i="30"/>
  <c r="V148" i="30"/>
  <c r="V143" i="30"/>
  <c r="V141" i="30"/>
  <c r="V139" i="30"/>
  <c r="V137" i="30"/>
  <c r="V135" i="30"/>
  <c r="V133" i="30"/>
  <c r="V131" i="30"/>
  <c r="V246" i="30"/>
  <c r="V238" i="30"/>
  <c r="V230" i="30"/>
  <c r="V222" i="30"/>
  <c r="V214" i="30"/>
  <c r="V206" i="30"/>
  <c r="V198" i="30"/>
  <c r="V190" i="30"/>
  <c r="V182" i="30"/>
  <c r="V174" i="30"/>
  <c r="V166" i="30"/>
  <c r="V158" i="30"/>
  <c r="V150" i="30"/>
  <c r="V255" i="30"/>
  <c r="V251" i="30"/>
  <c r="V244" i="30"/>
  <c r="V236" i="30"/>
  <c r="V228" i="30"/>
  <c r="V220" i="30"/>
  <c r="V212" i="30"/>
  <c r="V242" i="30"/>
  <c r="V210" i="30"/>
  <c r="V196" i="30"/>
  <c r="V180" i="30"/>
  <c r="V164" i="30"/>
  <c r="V160" i="30"/>
  <c r="V226" i="30"/>
  <c r="V204" i="30"/>
  <c r="V188" i="30"/>
  <c r="V172" i="30"/>
  <c r="V152" i="30"/>
  <c r="V234" i="30"/>
  <c r="V194" i="30"/>
  <c r="V178" i="30"/>
  <c r="V162" i="30"/>
  <c r="V146" i="30"/>
  <c r="V218" i="30"/>
  <c r="V40" i="30"/>
  <c r="V170" i="30"/>
  <c r="V154" i="30"/>
  <c r="V126" i="30"/>
  <c r="V95" i="30"/>
  <c r="V93" i="30"/>
  <c r="V91" i="30"/>
  <c r="V89" i="30"/>
  <c r="V87" i="30"/>
  <c r="V85" i="30"/>
  <c r="V83" i="30"/>
  <c r="V81" i="30"/>
  <c r="V79" i="30"/>
  <c r="V77" i="30"/>
  <c r="V75" i="30"/>
  <c r="V73" i="30"/>
  <c r="V71" i="30"/>
  <c r="V69" i="30"/>
  <c r="V67" i="30"/>
  <c r="V65" i="30"/>
  <c r="V36" i="30"/>
  <c r="V34" i="30"/>
  <c r="V32" i="30"/>
  <c r="V30" i="30"/>
  <c r="V186" i="30"/>
  <c r="V37" i="30"/>
  <c r="V28" i="30"/>
  <c r="V27" i="30"/>
  <c r="V26" i="30"/>
  <c r="V202" i="30"/>
  <c r="V138" i="30"/>
  <c r="V134" i="30"/>
  <c r="P5" i="30"/>
  <c r="AA14" i="30" s="1"/>
  <c r="C355" i="30"/>
  <c r="C354" i="30"/>
  <c r="K355" i="30"/>
  <c r="K354" i="30"/>
  <c r="W7" i="30"/>
  <c r="X17" i="30"/>
  <c r="V18" i="30"/>
  <c r="U19" i="30"/>
  <c r="AA24" i="30"/>
  <c r="W20" i="30"/>
  <c r="X20" i="30"/>
  <c r="V21" i="30"/>
  <c r="W22" i="30"/>
  <c r="T23" i="30"/>
  <c r="X23" i="30"/>
  <c r="U24" i="30"/>
  <c r="T24" i="30"/>
  <c r="V25" i="30"/>
  <c r="T26" i="30"/>
  <c r="X26" i="30"/>
  <c r="U28" i="30"/>
  <c r="W30" i="30"/>
  <c r="V31" i="30"/>
  <c r="W34" i="30"/>
  <c r="V35" i="30"/>
  <c r="V38" i="30"/>
  <c r="V42" i="30"/>
  <c r="T44" i="30"/>
  <c r="X44" i="30"/>
  <c r="V46" i="30"/>
  <c r="T48" i="30"/>
  <c r="X48" i="30"/>
  <c r="V50" i="30"/>
  <c r="T52" i="30"/>
  <c r="X52" i="30"/>
  <c r="V54" i="30"/>
  <c r="T56" i="30"/>
  <c r="X56" i="30"/>
  <c r="V58" i="30"/>
  <c r="U59" i="30"/>
  <c r="T60" i="30"/>
  <c r="X60" i="30"/>
  <c r="V62" i="30"/>
  <c r="U63" i="30"/>
  <c r="T64" i="30"/>
  <c r="V66" i="30"/>
  <c r="U67" i="30"/>
  <c r="V70" i="30"/>
  <c r="U71" i="30"/>
  <c r="V74" i="30"/>
  <c r="U75" i="30"/>
  <c r="V78" i="30"/>
  <c r="U79" i="30"/>
  <c r="V82" i="30"/>
  <c r="U83" i="30"/>
  <c r="V86" i="30"/>
  <c r="U87" i="30"/>
  <c r="V90" i="30"/>
  <c r="U91" i="30"/>
  <c r="V94" i="30"/>
  <c r="U95" i="30"/>
  <c r="V122" i="30"/>
  <c r="V130" i="30"/>
  <c r="AA26" i="30" a="1"/>
  <c r="AA26" i="30" s="1"/>
  <c r="T98" i="30"/>
  <c r="X98" i="30"/>
  <c r="V100" i="30"/>
  <c r="T102" i="30"/>
  <c r="X102" i="30"/>
  <c r="V104" i="30"/>
  <c r="T106" i="30"/>
  <c r="X106" i="30"/>
  <c r="V108" i="30"/>
  <c r="T110" i="30"/>
  <c r="X110" i="30"/>
  <c r="V112" i="30"/>
  <c r="T114" i="30"/>
  <c r="X114" i="30"/>
  <c r="V116" i="30"/>
  <c r="T118" i="30"/>
  <c r="X118" i="30"/>
  <c r="V120" i="30"/>
  <c r="T122" i="30"/>
  <c r="X122" i="30"/>
  <c r="W124" i="30"/>
  <c r="U127" i="30"/>
  <c r="V128" i="30"/>
  <c r="T129" i="30"/>
  <c r="X129" i="30"/>
  <c r="T141" i="30"/>
  <c r="X141" i="30"/>
  <c r="V145" i="30"/>
  <c r="W156" i="30"/>
  <c r="U175" i="30"/>
  <c r="T182" i="30"/>
  <c r="X182" i="30"/>
  <c r="V197" i="30"/>
  <c r="T96" i="30"/>
  <c r="X96" i="30"/>
  <c r="T97" i="30"/>
  <c r="X97" i="30"/>
  <c r="V99" i="30"/>
  <c r="T101" i="30"/>
  <c r="X101" i="30"/>
  <c r="V103" i="30"/>
  <c r="T105" i="30"/>
  <c r="X105" i="30"/>
  <c r="V107" i="30"/>
  <c r="T109" i="30"/>
  <c r="X109" i="30"/>
  <c r="V111" i="30"/>
  <c r="T113" i="30"/>
  <c r="X113" i="30"/>
  <c r="V115" i="30"/>
  <c r="T117" i="30"/>
  <c r="X117" i="30"/>
  <c r="V119" i="30"/>
  <c r="T121" i="30"/>
  <c r="X121" i="30"/>
  <c r="U122" i="30"/>
  <c r="V125" i="30"/>
  <c r="T126" i="30"/>
  <c r="X126" i="30"/>
  <c r="W128" i="30"/>
  <c r="U131" i="30"/>
  <c r="V132" i="30"/>
  <c r="T133" i="30"/>
  <c r="X133" i="30"/>
  <c r="V136" i="30"/>
  <c r="T137" i="30"/>
  <c r="X137" i="30"/>
  <c r="V140" i="30"/>
  <c r="V155" i="30"/>
  <c r="V161" i="30"/>
  <c r="T166" i="30"/>
  <c r="X166" i="30"/>
  <c r="V181" i="30"/>
  <c r="T196" i="30"/>
  <c r="X196" i="30"/>
  <c r="V229" i="30"/>
  <c r="V98" i="30"/>
  <c r="T100" i="30"/>
  <c r="X100" i="30"/>
  <c r="V102" i="30"/>
  <c r="T104" i="30"/>
  <c r="X104" i="30"/>
  <c r="V106" i="30"/>
  <c r="T108" i="30"/>
  <c r="X108" i="30"/>
  <c r="V110" i="30"/>
  <c r="T112" i="30"/>
  <c r="X112" i="30"/>
  <c r="V114" i="30"/>
  <c r="T116" i="30"/>
  <c r="X116" i="30"/>
  <c r="V118" i="30"/>
  <c r="T120" i="30"/>
  <c r="X120" i="30"/>
  <c r="V129" i="30"/>
  <c r="T130" i="30"/>
  <c r="W132" i="30"/>
  <c r="U135" i="30"/>
  <c r="W140" i="30"/>
  <c r="V144" i="30"/>
  <c r="U154" i="30"/>
  <c r="T160" i="30"/>
  <c r="X160" i="30"/>
  <c r="V165" i="30"/>
  <c r="U170" i="30"/>
  <c r="W171" i="30"/>
  <c r="T180" i="30"/>
  <c r="X180" i="30"/>
  <c r="U193" i="30"/>
  <c r="U207" i="30"/>
  <c r="T236" i="30"/>
  <c r="X236" i="30"/>
  <c r="U247" i="30"/>
  <c r="V97" i="30"/>
  <c r="T99" i="30"/>
  <c r="X99" i="30"/>
  <c r="V101" i="30"/>
  <c r="T103" i="30"/>
  <c r="X103" i="30"/>
  <c r="V105" i="30"/>
  <c r="T107" i="30"/>
  <c r="X107" i="30"/>
  <c r="V109" i="30"/>
  <c r="T111" i="30"/>
  <c r="X111" i="30"/>
  <c r="V113" i="30"/>
  <c r="T115" i="30"/>
  <c r="X115" i="30"/>
  <c r="V117" i="30"/>
  <c r="T119" i="30"/>
  <c r="X119" i="30"/>
  <c r="V121" i="30"/>
  <c r="U123" i="30"/>
  <c r="V124" i="30"/>
  <c r="T125" i="30"/>
  <c r="X125" i="30"/>
  <c r="V142" i="30"/>
  <c r="U143" i="30"/>
  <c r="W149" i="30"/>
  <c r="W158" i="30"/>
  <c r="T164" i="30"/>
  <c r="X164" i="30"/>
  <c r="U177" i="30"/>
  <c r="U191" i="30"/>
  <c r="T198" i="30"/>
  <c r="X198" i="30"/>
  <c r="U215" i="30"/>
  <c r="W219" i="30"/>
  <c r="W222" i="30"/>
  <c r="W136" i="30"/>
  <c r="U139" i="30"/>
  <c r="W144" i="30"/>
  <c r="U146" i="30"/>
  <c r="V147" i="30"/>
  <c r="W150" i="30"/>
  <c r="T152" i="30"/>
  <c r="X152" i="30"/>
  <c r="V153" i="30"/>
  <c r="W157" i="30"/>
  <c r="U162" i="30"/>
  <c r="W163" i="30"/>
  <c r="U167" i="30"/>
  <c r="U169" i="30"/>
  <c r="T172" i="30"/>
  <c r="X172" i="30"/>
  <c r="V173" i="30"/>
  <c r="T174" i="30"/>
  <c r="X174" i="30"/>
  <c r="U183" i="30"/>
  <c r="U185" i="30"/>
  <c r="T188" i="30"/>
  <c r="X188" i="30"/>
  <c r="V189" i="30"/>
  <c r="T190" i="30"/>
  <c r="X190" i="30"/>
  <c r="U199" i="30"/>
  <c r="U201" i="30"/>
  <c r="T204" i="30"/>
  <c r="X204" i="30"/>
  <c r="V205" i="30"/>
  <c r="T206" i="30"/>
  <c r="X206" i="30"/>
  <c r="V213" i="30"/>
  <c r="T220" i="30"/>
  <c r="X220" i="30"/>
  <c r="U231" i="30"/>
  <c r="W238" i="30"/>
  <c r="V245" i="30"/>
  <c r="X249" i="30"/>
  <c r="V259" i="30"/>
  <c r="V263" i="30"/>
  <c r="V267" i="30"/>
  <c r="V271" i="30"/>
  <c r="V275" i="30"/>
  <c r="V279" i="30"/>
  <c r="V283" i="30"/>
  <c r="V287" i="30"/>
  <c r="V295" i="30"/>
  <c r="V303" i="30"/>
  <c r="V307" i="30"/>
  <c r="V311" i="30"/>
  <c r="V315" i="30"/>
  <c r="V319" i="30"/>
  <c r="V323" i="30"/>
  <c r="V327" i="30"/>
  <c r="V331" i="30"/>
  <c r="V335" i="30"/>
  <c r="V339" i="30"/>
  <c r="V343" i="30"/>
  <c r="V347" i="30"/>
  <c r="V351" i="30"/>
  <c r="V123" i="30"/>
  <c r="W126" i="30"/>
  <c r="T128" i="30"/>
  <c r="X128" i="30"/>
  <c r="U129" i="30"/>
  <c r="W134" i="30"/>
  <c r="U137" i="30"/>
  <c r="W142" i="30"/>
  <c r="W147" i="30"/>
  <c r="T150" i="30"/>
  <c r="X150" i="30"/>
  <c r="U152" i="30"/>
  <c r="U159" i="30"/>
  <c r="W160" i="30"/>
  <c r="W166" i="30"/>
  <c r="V167" i="30"/>
  <c r="W168" i="30"/>
  <c r="U172" i="30"/>
  <c r="W173" i="30"/>
  <c r="W182" i="30"/>
  <c r="V183" i="30"/>
  <c r="W184" i="30"/>
  <c r="W198" i="30"/>
  <c r="V199" i="30"/>
  <c r="W200" i="30"/>
  <c r="T212" i="30"/>
  <c r="X212" i="30"/>
  <c r="U223" i="30"/>
  <c r="W230" i="30"/>
  <c r="V237" i="30"/>
  <c r="T244" i="30"/>
  <c r="X244" i="30"/>
  <c r="W122" i="30"/>
  <c r="T124" i="30"/>
  <c r="X124" i="30"/>
  <c r="U125" i="30"/>
  <c r="V127" i="30"/>
  <c r="W130" i="30"/>
  <c r="U133" i="30"/>
  <c r="W138" i="30"/>
  <c r="U141" i="30"/>
  <c r="U151" i="30"/>
  <c r="W152" i="30"/>
  <c r="W155" i="30"/>
  <c r="T158" i="30"/>
  <c r="X158" i="30"/>
  <c r="U160" i="30"/>
  <c r="U164" i="30"/>
  <c r="W165" i="30"/>
  <c r="W174" i="30"/>
  <c r="V175" i="30"/>
  <c r="W176" i="30"/>
  <c r="W190" i="30"/>
  <c r="V191" i="30"/>
  <c r="W192" i="30"/>
  <c r="W206" i="30"/>
  <c r="V207" i="30"/>
  <c r="W208" i="30"/>
  <c r="W214" i="30"/>
  <c r="V221" i="30"/>
  <c r="T228" i="30"/>
  <c r="X228" i="30"/>
  <c r="U239" i="30"/>
  <c r="W246" i="30"/>
  <c r="U209" i="30"/>
  <c r="T214" i="30"/>
  <c r="X214" i="30"/>
  <c r="V215" i="30"/>
  <c r="W216" i="30"/>
  <c r="U217" i="30"/>
  <c r="U220" i="30"/>
  <c r="W221" i="30"/>
  <c r="T222" i="30"/>
  <c r="X222" i="30"/>
  <c r="V223" i="30"/>
  <c r="W224" i="30"/>
  <c r="U225" i="30"/>
  <c r="T230" i="30"/>
  <c r="X230" i="30"/>
  <c r="V231" i="30"/>
  <c r="W232" i="30"/>
  <c r="U233" i="30"/>
  <c r="T238" i="30"/>
  <c r="X238" i="30"/>
  <c r="V239" i="30"/>
  <c r="W240" i="30"/>
  <c r="U241" i="30"/>
  <c r="T246" i="30"/>
  <c r="X246" i="30"/>
  <c r="V247" i="30"/>
  <c r="W248" i="30"/>
  <c r="U249" i="30"/>
  <c r="W250" i="30"/>
  <c r="W252" i="30"/>
  <c r="U253" i="30"/>
  <c r="W254" i="30"/>
  <c r="W256" i="30"/>
  <c r="U257" i="30"/>
  <c r="T258" i="30"/>
  <c r="X258" i="30"/>
  <c r="T262" i="30"/>
  <c r="X262" i="30"/>
  <c r="T266" i="30"/>
  <c r="X266" i="30"/>
  <c r="T270" i="30"/>
  <c r="X270" i="30"/>
  <c r="T274" i="30"/>
  <c r="X274" i="30"/>
  <c r="T278" i="30"/>
  <c r="X278" i="30"/>
  <c r="T282" i="30"/>
  <c r="X282" i="30"/>
  <c r="X144" i="30"/>
  <c r="W145" i="30"/>
  <c r="T148" i="30"/>
  <c r="X148" i="30"/>
  <c r="U150" i="30"/>
  <c r="V151" i="30"/>
  <c r="W153" i="30"/>
  <c r="T156" i="30"/>
  <c r="X156" i="30"/>
  <c r="U158" i="30"/>
  <c r="V159" i="30"/>
  <c r="W161" i="30"/>
  <c r="W162" i="30"/>
  <c r="U163" i="30"/>
  <c r="U166" i="30"/>
  <c r="W167" i="30"/>
  <c r="T168" i="30"/>
  <c r="X168" i="30"/>
  <c r="V169" i="30"/>
  <c r="W170" i="30"/>
  <c r="U171" i="30"/>
  <c r="U174" i="30"/>
  <c r="W175" i="30"/>
  <c r="T176" i="30"/>
  <c r="X176" i="30"/>
  <c r="V177" i="30"/>
  <c r="W178" i="30"/>
  <c r="U179" i="30"/>
  <c r="T184" i="30"/>
  <c r="X184" i="30"/>
  <c r="V185" i="30"/>
  <c r="W186" i="30"/>
  <c r="U187" i="30"/>
  <c r="T192" i="30"/>
  <c r="X192" i="30"/>
  <c r="V193" i="30"/>
  <c r="W194" i="30"/>
  <c r="U195" i="30"/>
  <c r="W199" i="30"/>
  <c r="T200" i="30"/>
  <c r="X200" i="30"/>
  <c r="V201" i="30"/>
  <c r="W202" i="30"/>
  <c r="U203" i="30"/>
  <c r="T208" i="30"/>
  <c r="X208" i="30"/>
  <c r="V209" i="30"/>
  <c r="W210" i="30"/>
  <c r="U211" i="30"/>
  <c r="T216" i="30"/>
  <c r="X216" i="30"/>
  <c r="V217" i="30"/>
  <c r="W218" i="30"/>
  <c r="U219" i="30"/>
  <c r="U222" i="30"/>
  <c r="W223" i="30"/>
  <c r="T224" i="30"/>
  <c r="X224" i="30"/>
  <c r="V225" i="30"/>
  <c r="W226" i="30"/>
  <c r="U227" i="30"/>
  <c r="T232" i="30"/>
  <c r="X232" i="30"/>
  <c r="V233" i="30"/>
  <c r="W234" i="30"/>
  <c r="U235" i="30"/>
  <c r="T240" i="30"/>
  <c r="X240" i="30"/>
  <c r="V241" i="30"/>
  <c r="W242" i="30"/>
  <c r="U243" i="30"/>
  <c r="T248" i="30"/>
  <c r="X248" i="30"/>
  <c r="V249" i="30"/>
  <c r="T250" i="30"/>
  <c r="X252" i="30"/>
  <c r="V253" i="30"/>
  <c r="T254" i="30"/>
  <c r="V257" i="30"/>
  <c r="V261" i="30"/>
  <c r="V265" i="30"/>
  <c r="V269" i="30"/>
  <c r="V273" i="30"/>
  <c r="V277" i="30"/>
  <c r="V281" i="30"/>
  <c r="V285" i="30"/>
  <c r="T146" i="30"/>
  <c r="X146" i="30"/>
  <c r="U148" i="30"/>
  <c r="V149" i="30"/>
  <c r="W151" i="30"/>
  <c r="T154" i="30"/>
  <c r="X154" i="30"/>
  <c r="U156" i="30"/>
  <c r="V157" i="30"/>
  <c r="W159" i="30"/>
  <c r="T162" i="30"/>
  <c r="X162" i="30"/>
  <c r="V163" i="30"/>
  <c r="W164" i="30"/>
  <c r="U165" i="30"/>
  <c r="U168" i="30"/>
  <c r="W169" i="30"/>
  <c r="T170" i="30"/>
  <c r="X170" i="30"/>
  <c r="V171" i="30"/>
  <c r="W172" i="30"/>
  <c r="U173" i="30"/>
  <c r="U176" i="30"/>
  <c r="T178" i="30"/>
  <c r="X178" i="30"/>
  <c r="V179" i="30"/>
  <c r="W180" i="30"/>
  <c r="U181" i="30"/>
  <c r="T186" i="30"/>
  <c r="X186" i="30"/>
  <c r="V187" i="30"/>
  <c r="W188" i="30"/>
  <c r="U189" i="30"/>
  <c r="T194" i="30"/>
  <c r="X194" i="30"/>
  <c r="V195" i="30"/>
  <c r="W196" i="30"/>
  <c r="U197" i="30"/>
  <c r="U200" i="30"/>
  <c r="W201" i="30"/>
  <c r="T202" i="30"/>
  <c r="X202" i="30"/>
  <c r="V203" i="30"/>
  <c r="W204" i="30"/>
  <c r="U205" i="30"/>
  <c r="U208" i="30"/>
  <c r="W209" i="30"/>
  <c r="T210" i="30"/>
  <c r="X210" i="30"/>
  <c r="V211" i="30"/>
  <c r="W212" i="30"/>
  <c r="U213" i="30"/>
  <c r="T218" i="30"/>
  <c r="X218" i="30"/>
  <c r="V219" i="30"/>
  <c r="W220" i="30"/>
  <c r="U221" i="30"/>
  <c r="U224" i="30"/>
  <c r="W225" i="30"/>
  <c r="T226" i="30"/>
  <c r="X226" i="30"/>
  <c r="V227" i="30"/>
  <c r="W228" i="30"/>
  <c r="U229" i="30"/>
  <c r="T234" i="30"/>
  <c r="X234" i="30"/>
  <c r="V235" i="30"/>
  <c r="W236" i="30"/>
  <c r="U237" i="30"/>
  <c r="T242" i="30"/>
  <c r="X242" i="30"/>
  <c r="V243" i="30"/>
  <c r="W244" i="30"/>
  <c r="U245" i="30"/>
  <c r="W251" i="30"/>
  <c r="W255" i="30"/>
  <c r="T260" i="30"/>
  <c r="X260" i="30"/>
  <c r="T264" i="30"/>
  <c r="X264" i="30"/>
  <c r="T268" i="30"/>
  <c r="X268" i="30"/>
  <c r="T272" i="30"/>
  <c r="X272" i="30"/>
  <c r="T276" i="30"/>
  <c r="X276" i="30"/>
  <c r="T280" i="30"/>
  <c r="X280" i="30"/>
  <c r="X284" i="30"/>
  <c r="U250" i="30"/>
  <c r="U254" i="30"/>
  <c r="W257" i="30"/>
  <c r="U258" i="30"/>
  <c r="W259" i="30"/>
  <c r="U260" i="30"/>
  <c r="W261" i="30"/>
  <c r="U262" i="30"/>
  <c r="W263" i="30"/>
  <c r="U264" i="30"/>
  <c r="W265" i="30"/>
  <c r="U266" i="30"/>
  <c r="W267" i="30"/>
  <c r="U268" i="30"/>
  <c r="W269" i="30"/>
  <c r="U270" i="30"/>
  <c r="W271" i="30"/>
  <c r="U272" i="30"/>
  <c r="W273" i="30"/>
  <c r="U274" i="30"/>
  <c r="W275" i="30"/>
  <c r="U276" i="30"/>
  <c r="W277" i="30"/>
  <c r="U278" i="30"/>
  <c r="W279" i="30"/>
  <c r="U280" i="30"/>
  <c r="W281" i="30"/>
  <c r="U282" i="30"/>
  <c r="W283" i="30"/>
  <c r="W285" i="30"/>
  <c r="T289" i="30"/>
  <c r="X289" i="30"/>
  <c r="T298" i="30"/>
  <c r="X298" i="30"/>
  <c r="W249" i="30"/>
  <c r="W253" i="30"/>
  <c r="X256" i="30"/>
  <c r="V284" i="30"/>
  <c r="V291" i="30"/>
  <c r="V297" i="30"/>
  <c r="U252" i="30"/>
  <c r="U256" i="30"/>
  <c r="U283" i="30"/>
  <c r="T293" i="30"/>
  <c r="X293" i="30"/>
  <c r="T296" i="30"/>
  <c r="X296" i="30"/>
  <c r="V286" i="30"/>
  <c r="T288" i="30"/>
  <c r="X288" i="30"/>
  <c r="V290" i="30"/>
  <c r="T292" i="30"/>
  <c r="X292" i="30"/>
  <c r="V294" i="30"/>
  <c r="U298" i="30"/>
  <c r="T299" i="30"/>
  <c r="X299" i="30"/>
  <c r="T302" i="30"/>
  <c r="X302" i="30"/>
  <c r="T306" i="30"/>
  <c r="X306" i="30"/>
  <c r="T310" i="30"/>
  <c r="X310" i="30"/>
  <c r="T314" i="30"/>
  <c r="X314" i="30"/>
  <c r="T318" i="30"/>
  <c r="X318" i="30"/>
  <c r="T322" i="30"/>
  <c r="X322" i="30"/>
  <c r="T326" i="30"/>
  <c r="X326" i="30"/>
  <c r="T330" i="30"/>
  <c r="X330" i="30"/>
  <c r="T334" i="30"/>
  <c r="X334" i="30"/>
  <c r="T338" i="30"/>
  <c r="X338" i="30"/>
  <c r="T342" i="30"/>
  <c r="X342" i="30"/>
  <c r="T346" i="30"/>
  <c r="X346" i="30"/>
  <c r="T350" i="30"/>
  <c r="X350" i="30"/>
  <c r="T283" i="30"/>
  <c r="X283" i="30"/>
  <c r="T287" i="30"/>
  <c r="X287" i="30"/>
  <c r="V289" i="30"/>
  <c r="T291" i="30"/>
  <c r="X291" i="30"/>
  <c r="V293" i="30"/>
  <c r="T295" i="30"/>
  <c r="X295" i="30"/>
  <c r="V296" i="30"/>
  <c r="T297" i="30"/>
  <c r="X297" i="30"/>
  <c r="V298" i="30"/>
  <c r="V301" i="30"/>
  <c r="V305" i="30"/>
  <c r="V309" i="30"/>
  <c r="V313" i="30"/>
  <c r="V317" i="30"/>
  <c r="V321" i="30"/>
  <c r="V325" i="30"/>
  <c r="V329" i="30"/>
  <c r="V333" i="30"/>
  <c r="V337" i="30"/>
  <c r="V341" i="30"/>
  <c r="V345" i="30"/>
  <c r="V349" i="30"/>
  <c r="T285" i="30"/>
  <c r="X285" i="30"/>
  <c r="T286" i="30"/>
  <c r="X286" i="30"/>
  <c r="V288" i="30"/>
  <c r="T290" i="30"/>
  <c r="X290" i="30"/>
  <c r="V292" i="30"/>
  <c r="T294" i="30"/>
  <c r="X294" i="30"/>
  <c r="W298" i="30"/>
  <c r="T304" i="30"/>
  <c r="X304" i="30"/>
  <c r="T308" i="30"/>
  <c r="X308" i="30"/>
  <c r="T312" i="30"/>
  <c r="X312" i="30"/>
  <c r="T316" i="30"/>
  <c r="X316" i="30"/>
  <c r="T320" i="30"/>
  <c r="X320" i="30"/>
  <c r="T324" i="30"/>
  <c r="X324" i="30"/>
  <c r="T328" i="30"/>
  <c r="X328" i="30"/>
  <c r="T332" i="30"/>
  <c r="X332" i="30"/>
  <c r="T336" i="30"/>
  <c r="X336" i="30"/>
  <c r="T340" i="30"/>
  <c r="X340" i="30"/>
  <c r="T344" i="30"/>
  <c r="X344" i="30"/>
  <c r="T348" i="30"/>
  <c r="X348" i="30"/>
  <c r="T352" i="30"/>
  <c r="X352" i="30"/>
  <c r="V300" i="30"/>
  <c r="W343" i="30"/>
  <c r="U344" i="30"/>
  <c r="W345" i="30"/>
  <c r="U346" i="30"/>
  <c r="W347" i="30"/>
  <c r="U348" i="30"/>
  <c r="W349" i="30"/>
  <c r="U350" i="30"/>
  <c r="W351" i="30"/>
  <c r="U352" i="30"/>
  <c r="V299" i="30"/>
  <c r="T301" i="30"/>
  <c r="X301" i="30"/>
  <c r="V302" i="30"/>
  <c r="T303" i="30"/>
  <c r="X303" i="30"/>
  <c r="V304" i="30"/>
  <c r="T305" i="30"/>
  <c r="X305" i="30"/>
  <c r="V306" i="30"/>
  <c r="T307" i="30"/>
  <c r="X307" i="30"/>
  <c r="V308" i="30"/>
  <c r="T309" i="30"/>
  <c r="X309" i="30"/>
  <c r="V310" i="30"/>
  <c r="T311" i="30"/>
  <c r="X311" i="30"/>
  <c r="V312" i="30"/>
  <c r="T313" i="30"/>
  <c r="X313" i="30"/>
  <c r="V314" i="30"/>
  <c r="T315" i="30"/>
  <c r="X315" i="30"/>
  <c r="V316" i="30"/>
  <c r="T317" i="30"/>
  <c r="X317" i="30"/>
  <c r="V318" i="30"/>
  <c r="T319" i="30"/>
  <c r="X319" i="30"/>
  <c r="V320" i="30"/>
  <c r="T321" i="30"/>
  <c r="X321" i="30"/>
  <c r="V322" i="30"/>
  <c r="T323" i="30"/>
  <c r="X323" i="30"/>
  <c r="V324" i="30"/>
  <c r="T325" i="30"/>
  <c r="X325" i="30"/>
  <c r="V326" i="30"/>
  <c r="T327" i="30"/>
  <c r="X327" i="30"/>
  <c r="V328" i="30"/>
  <c r="T329" i="30"/>
  <c r="X329" i="30"/>
  <c r="V330" i="30"/>
  <c r="T331" i="30"/>
  <c r="X331" i="30"/>
  <c r="V332" i="30"/>
  <c r="T333" i="30"/>
  <c r="X333" i="30"/>
  <c r="V334" i="30"/>
  <c r="T335" i="30"/>
  <c r="X335" i="30"/>
  <c r="V336" i="30"/>
  <c r="T337" i="30"/>
  <c r="X337" i="30"/>
  <c r="V338" i="30"/>
  <c r="T339" i="30"/>
  <c r="X339" i="30"/>
  <c r="V340" i="30"/>
  <c r="T341" i="30"/>
  <c r="X341" i="30"/>
  <c r="V342" i="30"/>
  <c r="T343" i="30"/>
  <c r="X343" i="30"/>
  <c r="V344" i="30"/>
  <c r="T345" i="30"/>
  <c r="X345" i="30"/>
  <c r="V346" i="30"/>
  <c r="T347" i="30"/>
  <c r="X347" i="30"/>
  <c r="V348" i="30"/>
  <c r="T349" i="30"/>
  <c r="X349" i="30"/>
  <c r="V350" i="30"/>
  <c r="T351" i="30"/>
  <c r="X351" i="30"/>
  <c r="V352" i="30"/>
  <c r="T300" i="30"/>
  <c r="X300" i="30"/>
  <c r="AC7" i="29"/>
  <c r="AD6" i="29"/>
  <c r="AE5" i="29"/>
  <c r="AA5" i="29"/>
  <c r="AB4" i="29"/>
  <c r="AC3" i="29"/>
  <c r="AB7" i="29"/>
  <c r="AC6" i="29"/>
  <c r="AD5" i="29"/>
  <c r="AE4" i="29"/>
  <c r="AA4" i="29"/>
  <c r="AB3" i="29"/>
  <c r="AE7" i="29"/>
  <c r="AA7" i="29"/>
  <c r="AB6" i="29"/>
  <c r="AC5" i="29"/>
  <c r="AD4" i="29"/>
  <c r="AE3" i="29"/>
  <c r="V317" i="29"/>
  <c r="V301" i="29"/>
  <c r="V283" i="29"/>
  <c r="V281" i="29"/>
  <c r="V279" i="29"/>
  <c r="V277" i="29"/>
  <c r="V275" i="29"/>
  <c r="V273" i="29"/>
  <c r="V271" i="29"/>
  <c r="V269" i="29"/>
  <c r="V267" i="29"/>
  <c r="V265" i="29"/>
  <c r="V263" i="29"/>
  <c r="V261" i="29"/>
  <c r="V259" i="29"/>
  <c r="V255" i="29"/>
  <c r="V247" i="29"/>
  <c r="V239" i="29"/>
  <c r="V231" i="29"/>
  <c r="V257" i="29"/>
  <c r="V249" i="29"/>
  <c r="V241" i="29"/>
  <c r="V233" i="29"/>
  <c r="V251" i="29"/>
  <c r="V243" i="29"/>
  <c r="V235" i="29"/>
  <c r="V253" i="29"/>
  <c r="V245" i="29"/>
  <c r="V237" i="29"/>
  <c r="V229" i="29"/>
  <c r="P5" i="29"/>
  <c r="AA14" i="29" s="1"/>
  <c r="C355" i="29"/>
  <c r="C354" i="29"/>
  <c r="K355" i="29"/>
  <c r="K354" i="29"/>
  <c r="W7" i="29"/>
  <c r="U8" i="29"/>
  <c r="V9" i="29"/>
  <c r="W10" i="29"/>
  <c r="U11" i="29"/>
  <c r="W12" i="29"/>
  <c r="T13" i="29"/>
  <c r="X13" i="29"/>
  <c r="U14" i="29"/>
  <c r="V15" i="29"/>
  <c r="W16" i="29"/>
  <c r="T17" i="29"/>
  <c r="X17" i="29"/>
  <c r="V18" i="29"/>
  <c r="T19" i="29"/>
  <c r="X19" i="29"/>
  <c r="U20" i="29"/>
  <c r="V21" i="29"/>
  <c r="W22" i="29"/>
  <c r="T23" i="29"/>
  <c r="X23" i="29"/>
  <c r="U24" i="29"/>
  <c r="V25" i="29"/>
  <c r="T26" i="29"/>
  <c r="X26" i="29"/>
  <c r="T27" i="29"/>
  <c r="X27" i="29"/>
  <c r="T28" i="29"/>
  <c r="X28" i="29"/>
  <c r="U29" i="29"/>
  <c r="W30" i="29"/>
  <c r="U31" i="29"/>
  <c r="W32" i="29"/>
  <c r="U33" i="29"/>
  <c r="W34" i="29"/>
  <c r="U35" i="29"/>
  <c r="W36" i="29"/>
  <c r="T37" i="29"/>
  <c r="X37" i="29"/>
  <c r="V38" i="29"/>
  <c r="W39" i="29"/>
  <c r="V39" i="29"/>
  <c r="X40" i="29"/>
  <c r="V42" i="29"/>
  <c r="U42" i="29"/>
  <c r="U43" i="29"/>
  <c r="U44" i="29"/>
  <c r="T44" i="29"/>
  <c r="U45" i="29"/>
  <c r="V46" i="29"/>
  <c r="W46" i="29"/>
  <c r="W49" i="29"/>
  <c r="T51" i="29"/>
  <c r="X51" i="29"/>
  <c r="U52" i="29"/>
  <c r="T52" i="29"/>
  <c r="U53" i="29"/>
  <c r="V54" i="29"/>
  <c r="W54" i="29"/>
  <c r="W57" i="29"/>
  <c r="T59" i="29"/>
  <c r="X59" i="29"/>
  <c r="U60" i="29"/>
  <c r="T60" i="29"/>
  <c r="U61" i="29"/>
  <c r="V62" i="29"/>
  <c r="W65" i="29"/>
  <c r="T67" i="29"/>
  <c r="X67" i="29"/>
  <c r="U68" i="29"/>
  <c r="T68" i="29"/>
  <c r="U69" i="29"/>
  <c r="U71" i="29"/>
  <c r="U73" i="29"/>
  <c r="U75" i="29"/>
  <c r="U77" i="29"/>
  <c r="U79" i="29"/>
  <c r="U81" i="29"/>
  <c r="U83" i="29"/>
  <c r="U85" i="29"/>
  <c r="U87" i="29"/>
  <c r="U89" i="29"/>
  <c r="U91" i="29"/>
  <c r="U93" i="29"/>
  <c r="U95" i="29"/>
  <c r="U97" i="29"/>
  <c r="V99" i="29"/>
  <c r="U100" i="29"/>
  <c r="T101" i="29"/>
  <c r="X101" i="29"/>
  <c r="V103" i="29"/>
  <c r="U104" i="29"/>
  <c r="T105" i="29"/>
  <c r="X105" i="29"/>
  <c r="V107" i="29"/>
  <c r="U108" i="29"/>
  <c r="T109" i="29"/>
  <c r="X109" i="29"/>
  <c r="V111" i="29"/>
  <c r="U112" i="29"/>
  <c r="T113" i="29"/>
  <c r="X113" i="29"/>
  <c r="W350" i="29"/>
  <c r="W342" i="29"/>
  <c r="W334" i="29"/>
  <c r="W326" i="29"/>
  <c r="W318" i="29"/>
  <c r="W310" i="29"/>
  <c r="W302" i="29"/>
  <c r="W352" i="29"/>
  <c r="W344" i="29"/>
  <c r="W336" i="29"/>
  <c r="W328" i="29"/>
  <c r="W320" i="29"/>
  <c r="W312" i="29"/>
  <c r="W304" i="29"/>
  <c r="W346" i="29"/>
  <c r="W338" i="29"/>
  <c r="W348" i="29"/>
  <c r="W340" i="29"/>
  <c r="W332" i="29"/>
  <c r="W322" i="29"/>
  <c r="W306" i="29"/>
  <c r="W296" i="29"/>
  <c r="W288" i="29"/>
  <c r="W316" i="29"/>
  <c r="W300" i="29"/>
  <c r="W290" i="29"/>
  <c r="W330" i="29"/>
  <c r="W314" i="29"/>
  <c r="W292" i="29"/>
  <c r="W284" i="29"/>
  <c r="W269" i="29"/>
  <c r="W267" i="29"/>
  <c r="W265" i="29"/>
  <c r="W263" i="29"/>
  <c r="W261" i="29"/>
  <c r="W259" i="29"/>
  <c r="W324" i="29"/>
  <c r="W308" i="29"/>
  <c r="W299" i="29"/>
  <c r="W294" i="29"/>
  <c r="W286" i="29"/>
  <c r="W251" i="29"/>
  <c r="W243" i="29"/>
  <c r="W235" i="29"/>
  <c r="W226" i="29"/>
  <c r="W224" i="29"/>
  <c r="W222" i="29"/>
  <c r="W220" i="29"/>
  <c r="W247" i="29"/>
  <c r="W239" i="29"/>
  <c r="W231" i="29"/>
  <c r="W227" i="29"/>
  <c r="W225" i="29"/>
  <c r="W223" i="29"/>
  <c r="W221" i="29"/>
  <c r="W219" i="29"/>
  <c r="W217" i="29"/>
  <c r="W213" i="29"/>
  <c r="W214" i="29"/>
  <c r="W211" i="29"/>
  <c r="W206" i="29"/>
  <c r="W204" i="29"/>
  <c r="W202" i="29"/>
  <c r="W200" i="29"/>
  <c r="W198" i="29"/>
  <c r="W196" i="29"/>
  <c r="W194" i="29"/>
  <c r="W192" i="29"/>
  <c r="W190" i="29"/>
  <c r="W188" i="29"/>
  <c r="W186" i="29"/>
  <c r="W184" i="29"/>
  <c r="W182" i="29"/>
  <c r="W180" i="29"/>
  <c r="W178" i="29"/>
  <c r="W176" i="29"/>
  <c r="W174" i="29"/>
  <c r="W172" i="29"/>
  <c r="W170" i="29"/>
  <c r="W168" i="29"/>
  <c r="W166" i="29"/>
  <c r="W164" i="29"/>
  <c r="W162" i="29"/>
  <c r="W160" i="29"/>
  <c r="W158" i="29"/>
  <c r="W156" i="29"/>
  <c r="W154" i="29"/>
  <c r="W152" i="29"/>
  <c r="W150" i="29"/>
  <c r="W148" i="29"/>
  <c r="W146" i="29"/>
  <c r="W144" i="29"/>
  <c r="W142" i="29"/>
  <c r="W140" i="29"/>
  <c r="W138" i="29"/>
  <c r="W136" i="29"/>
  <c r="W134" i="29"/>
  <c r="W132" i="29"/>
  <c r="W130" i="29"/>
  <c r="W128" i="29"/>
  <c r="W126" i="29"/>
  <c r="W215" i="29"/>
  <c r="W209" i="29"/>
  <c r="W218" i="29"/>
  <c r="W216" i="29"/>
  <c r="W207" i="29"/>
  <c r="W205" i="29"/>
  <c r="W203" i="29"/>
  <c r="W201" i="29"/>
  <c r="W199" i="29"/>
  <c r="W197" i="29"/>
  <c r="W195" i="29"/>
  <c r="W193" i="29"/>
  <c r="W191" i="29"/>
  <c r="W189" i="29"/>
  <c r="W187" i="29"/>
  <c r="W185" i="29"/>
  <c r="W183" i="29"/>
  <c r="W181" i="29"/>
  <c r="W179" i="29"/>
  <c r="W177" i="29"/>
  <c r="W175" i="29"/>
  <c r="W173" i="29"/>
  <c r="W171" i="29"/>
  <c r="W169" i="29"/>
  <c r="W167" i="29"/>
  <c r="W165" i="29"/>
  <c r="W163" i="29"/>
  <c r="W161" i="29"/>
  <c r="W159" i="29"/>
  <c r="W157" i="29"/>
  <c r="W155" i="29"/>
  <c r="W153" i="29"/>
  <c r="W123" i="29"/>
  <c r="W119" i="29"/>
  <c r="W115" i="29"/>
  <c r="W124" i="29"/>
  <c r="W120" i="29"/>
  <c r="W116" i="29"/>
  <c r="W151" i="29"/>
  <c r="W149" i="29"/>
  <c r="W147" i="29"/>
  <c r="W145" i="29"/>
  <c r="W143" i="29"/>
  <c r="W141" i="29"/>
  <c r="W139" i="29"/>
  <c r="W137" i="29"/>
  <c r="W135" i="29"/>
  <c r="W133" i="29"/>
  <c r="W131" i="29"/>
  <c r="W129" i="29"/>
  <c r="W127" i="29"/>
  <c r="W125" i="29"/>
  <c r="W121" i="29"/>
  <c r="W117" i="29"/>
  <c r="W122" i="29"/>
  <c r="W118" i="29"/>
  <c r="W114" i="29"/>
  <c r="W112" i="29"/>
  <c r="W110" i="29"/>
  <c r="W108" i="29"/>
  <c r="W106" i="29"/>
  <c r="W104" i="29"/>
  <c r="W102" i="29"/>
  <c r="W100" i="29"/>
  <c r="W98" i="29"/>
  <c r="Q5" i="29"/>
  <c r="AA15" i="29" s="1"/>
  <c r="E354" i="29"/>
  <c r="E355" i="29"/>
  <c r="W9" i="29"/>
  <c r="W15" i="29"/>
  <c r="W18" i="29"/>
  <c r="W21" i="29"/>
  <c r="U23" i="29"/>
  <c r="W25" i="29"/>
  <c r="U26" i="29"/>
  <c r="U27" i="29"/>
  <c r="U28" i="29"/>
  <c r="V29" i="29"/>
  <c r="V31" i="29"/>
  <c r="T32" i="29"/>
  <c r="V33" i="29"/>
  <c r="T34" i="29"/>
  <c r="X34" i="29"/>
  <c r="V35" i="29"/>
  <c r="T36" i="29"/>
  <c r="X36" i="29"/>
  <c r="U37" i="29"/>
  <c r="W38" i="29"/>
  <c r="X39" i="29"/>
  <c r="T40" i="29"/>
  <c r="W42" i="29"/>
  <c r="V44" i="29"/>
  <c r="W44" i="29"/>
  <c r="X46" i="29"/>
  <c r="W47" i="29"/>
  <c r="T49" i="29"/>
  <c r="X49" i="29"/>
  <c r="U50" i="29"/>
  <c r="T50" i="29"/>
  <c r="U51" i="29"/>
  <c r="V52" i="29"/>
  <c r="W52" i="29"/>
  <c r="X54" i="29"/>
  <c r="W55" i="29"/>
  <c r="T57" i="29"/>
  <c r="X57" i="29"/>
  <c r="U58" i="29"/>
  <c r="T58" i="29"/>
  <c r="U59" i="29"/>
  <c r="V60" i="29"/>
  <c r="W60" i="29"/>
  <c r="W63" i="29"/>
  <c r="T65" i="29"/>
  <c r="X65" i="29"/>
  <c r="U66" i="29"/>
  <c r="U67" i="29"/>
  <c r="V68" i="29"/>
  <c r="W68" i="29"/>
  <c r="V69" i="29"/>
  <c r="T70" i="29"/>
  <c r="X70" i="29"/>
  <c r="V71" i="29"/>
  <c r="T72" i="29"/>
  <c r="X72" i="29"/>
  <c r="V73" i="29"/>
  <c r="T74" i="29"/>
  <c r="X74" i="29"/>
  <c r="V75" i="29"/>
  <c r="T76" i="29"/>
  <c r="X76" i="29"/>
  <c r="V77" i="29"/>
  <c r="T78" i="29"/>
  <c r="X78" i="29"/>
  <c r="V79" i="29"/>
  <c r="T80" i="29"/>
  <c r="X80" i="29"/>
  <c r="V81" i="29"/>
  <c r="T82" i="29"/>
  <c r="X82" i="29"/>
  <c r="V83" i="29"/>
  <c r="T84" i="29"/>
  <c r="X84" i="29"/>
  <c r="V85" i="29"/>
  <c r="T86" i="29"/>
  <c r="X86" i="29"/>
  <c r="V87" i="29"/>
  <c r="T88" i="29"/>
  <c r="X88" i="29"/>
  <c r="V89" i="29"/>
  <c r="T90" i="29"/>
  <c r="X90" i="29"/>
  <c r="V91" i="29"/>
  <c r="T92" i="29"/>
  <c r="X92" i="29"/>
  <c r="V93" i="29"/>
  <c r="T94" i="29"/>
  <c r="X94" i="29"/>
  <c r="V95" i="29"/>
  <c r="T96" i="29"/>
  <c r="X96" i="29"/>
  <c r="V97" i="29"/>
  <c r="T98" i="29"/>
  <c r="X98" i="29"/>
  <c r="W99" i="29"/>
  <c r="V100" i="29"/>
  <c r="T102" i="29"/>
  <c r="X102" i="29"/>
  <c r="W103" i="29"/>
  <c r="V104" i="29"/>
  <c r="T106" i="29"/>
  <c r="X106" i="29"/>
  <c r="W107" i="29"/>
  <c r="V108" i="29"/>
  <c r="T110" i="29"/>
  <c r="X110" i="29"/>
  <c r="W111" i="29"/>
  <c r="V112" i="29"/>
  <c r="T114" i="29"/>
  <c r="T346" i="29"/>
  <c r="T338" i="29"/>
  <c r="T322" i="29"/>
  <c r="T306" i="29"/>
  <c r="T298" i="29"/>
  <c r="T330" i="29"/>
  <c r="T328" i="29"/>
  <c r="T314" i="29"/>
  <c r="T312" i="29"/>
  <c r="T292" i="29"/>
  <c r="T282" i="29"/>
  <c r="T280" i="29"/>
  <c r="T278" i="29"/>
  <c r="T276" i="29"/>
  <c r="T274" i="29"/>
  <c r="T272" i="29"/>
  <c r="T270" i="29"/>
  <c r="T268" i="29"/>
  <c r="T266" i="29"/>
  <c r="T264" i="29"/>
  <c r="T262" i="29"/>
  <c r="T260" i="29"/>
  <c r="T258" i="29"/>
  <c r="T254" i="29"/>
  <c r="T246" i="29"/>
  <c r="T238" i="29"/>
  <c r="T230" i="29"/>
  <c r="T256" i="29"/>
  <c r="T248" i="29"/>
  <c r="T240" i="29"/>
  <c r="T232" i="29"/>
  <c r="T250" i="29"/>
  <c r="T242" i="29"/>
  <c r="T234" i="29"/>
  <c r="T252" i="29"/>
  <c r="T244" i="29"/>
  <c r="T236" i="29"/>
  <c r="T211" i="29"/>
  <c r="X346" i="29"/>
  <c r="X338" i="29"/>
  <c r="X330" i="29"/>
  <c r="X322" i="29"/>
  <c r="X314" i="29"/>
  <c r="X306" i="29"/>
  <c r="X348" i="29"/>
  <c r="X340" i="29"/>
  <c r="X332" i="29"/>
  <c r="X342" i="29"/>
  <c r="X334" i="29"/>
  <c r="X316" i="29"/>
  <c r="X292" i="29"/>
  <c r="X324" i="29"/>
  <c r="X308" i="29"/>
  <c r="X294" i="29"/>
  <c r="X286" i="29"/>
  <c r="X282" i="29"/>
  <c r="X280" i="29"/>
  <c r="X278" i="29"/>
  <c r="X276" i="29"/>
  <c r="X274" i="29"/>
  <c r="X272" i="29"/>
  <c r="X270" i="29"/>
  <c r="X268" i="29"/>
  <c r="X266" i="29"/>
  <c r="X264" i="29"/>
  <c r="X262" i="29"/>
  <c r="X260" i="29"/>
  <c r="X258" i="29"/>
  <c r="X250" i="29"/>
  <c r="X242" i="29"/>
  <c r="X234" i="29"/>
  <c r="X252" i="29"/>
  <c r="X244" i="29"/>
  <c r="X236" i="29"/>
  <c r="X254" i="29"/>
  <c r="X246" i="29"/>
  <c r="X238" i="29"/>
  <c r="X230" i="29"/>
  <c r="X256" i="29"/>
  <c r="X248" i="29"/>
  <c r="X240" i="29"/>
  <c r="X232" i="29"/>
  <c r="N5" i="29"/>
  <c r="AA12" i="29" s="1"/>
  <c r="R5" i="29"/>
  <c r="AA16" i="29" s="1"/>
  <c r="G355" i="29"/>
  <c r="G354" i="29"/>
  <c r="U7" i="29"/>
  <c r="T39" i="29"/>
  <c r="T41" i="29"/>
  <c r="X41" i="29"/>
  <c r="X44" i="29"/>
  <c r="W45" i="29"/>
  <c r="T47" i="29"/>
  <c r="X47" i="29"/>
  <c r="U48" i="29"/>
  <c r="U49" i="29"/>
  <c r="V50" i="29"/>
  <c r="W50" i="29"/>
  <c r="X52" i="29"/>
  <c r="W53" i="29"/>
  <c r="T55" i="29"/>
  <c r="X55" i="29"/>
  <c r="U56" i="29"/>
  <c r="U57" i="29"/>
  <c r="V58" i="29"/>
  <c r="W58" i="29"/>
  <c r="X60" i="29"/>
  <c r="W61" i="29"/>
  <c r="T63" i="29"/>
  <c r="X63" i="29"/>
  <c r="U64" i="29"/>
  <c r="V66" i="29"/>
  <c r="W66" i="29"/>
  <c r="X68" i="29"/>
  <c r="W69" i="29"/>
  <c r="U70" i="29"/>
  <c r="W70" i="29"/>
  <c r="W71" i="29"/>
  <c r="U72" i="29"/>
  <c r="W72" i="29"/>
  <c r="W73" i="29"/>
  <c r="U74" i="29"/>
  <c r="W74" i="29"/>
  <c r="W75" i="29"/>
  <c r="U76" i="29"/>
  <c r="W76" i="29"/>
  <c r="W77" i="29"/>
  <c r="U78" i="29"/>
  <c r="W78" i="29"/>
  <c r="W79" i="29"/>
  <c r="U80" i="29"/>
  <c r="W80" i="29"/>
  <c r="W81" i="29"/>
  <c r="U82" i="29"/>
  <c r="W82" i="29"/>
  <c r="W83" i="29"/>
  <c r="U84" i="29"/>
  <c r="W84" i="29"/>
  <c r="W85" i="29"/>
  <c r="U86" i="29"/>
  <c r="W86" i="29"/>
  <c r="W87" i="29"/>
  <c r="U88" i="29"/>
  <c r="W88" i="29"/>
  <c r="W89" i="29"/>
  <c r="U90" i="29"/>
  <c r="W90" i="29"/>
  <c r="W91" i="29"/>
  <c r="U92" i="29"/>
  <c r="W92" i="29"/>
  <c r="W93" i="29"/>
  <c r="U94" i="29"/>
  <c r="W94" i="29"/>
  <c r="W95" i="29"/>
  <c r="U96" i="29"/>
  <c r="W96" i="29"/>
  <c r="W97" i="29"/>
  <c r="U98" i="29"/>
  <c r="T99" i="29"/>
  <c r="X99" i="29"/>
  <c r="V101" i="29"/>
  <c r="U102" i="29"/>
  <c r="T103" i="29"/>
  <c r="X103" i="29"/>
  <c r="V105" i="29"/>
  <c r="U106" i="29"/>
  <c r="T107" i="29"/>
  <c r="X107" i="29"/>
  <c r="V109" i="29"/>
  <c r="U110" i="29"/>
  <c r="T111" i="29"/>
  <c r="X111" i="29"/>
  <c r="V113" i="29"/>
  <c r="U114" i="29"/>
  <c r="U349" i="29"/>
  <c r="U341" i="29"/>
  <c r="U333" i="29"/>
  <c r="U325" i="29"/>
  <c r="U317" i="29"/>
  <c r="U309" i="29"/>
  <c r="U301" i="29"/>
  <c r="U351" i="29"/>
  <c r="U343" i="29"/>
  <c r="U335" i="29"/>
  <c r="U327" i="29"/>
  <c r="U319" i="29"/>
  <c r="U311" i="29"/>
  <c r="U303" i="29"/>
  <c r="U299" i="29"/>
  <c r="U345" i="29"/>
  <c r="U337" i="29"/>
  <c r="U347" i="29"/>
  <c r="U339" i="29"/>
  <c r="U331" i="29"/>
  <c r="U315" i="29"/>
  <c r="U295" i="29"/>
  <c r="U287" i="29"/>
  <c r="U329" i="29"/>
  <c r="U313" i="29"/>
  <c r="U297" i="29"/>
  <c r="U289" i="29"/>
  <c r="U323" i="29"/>
  <c r="U307" i="29"/>
  <c r="U291" i="29"/>
  <c r="U270" i="29"/>
  <c r="U268" i="29"/>
  <c r="U266" i="29"/>
  <c r="U264" i="29"/>
  <c r="U262" i="29"/>
  <c r="U260" i="29"/>
  <c r="U321" i="29"/>
  <c r="U305" i="29"/>
  <c r="U293" i="29"/>
  <c r="U285" i="29"/>
  <c r="U284" i="29"/>
  <c r="U250" i="29"/>
  <c r="U242" i="29"/>
  <c r="U234" i="29"/>
  <c r="U227" i="29"/>
  <c r="U225" i="29"/>
  <c r="U223" i="29"/>
  <c r="U221" i="29"/>
  <c r="U254" i="29"/>
  <c r="U246" i="29"/>
  <c r="U238" i="29"/>
  <c r="U230" i="29"/>
  <c r="U228" i="29"/>
  <c r="U226" i="29"/>
  <c r="U224" i="29"/>
  <c r="U222" i="29"/>
  <c r="U220" i="29"/>
  <c r="U218" i="29"/>
  <c r="U216" i="29"/>
  <c r="U208" i="29"/>
  <c r="U219" i="29"/>
  <c r="U217" i="29"/>
  <c r="U207" i="29"/>
  <c r="U205" i="29"/>
  <c r="U203" i="29"/>
  <c r="U201" i="29"/>
  <c r="U199" i="29"/>
  <c r="U197" i="29"/>
  <c r="U195" i="29"/>
  <c r="U193" i="29"/>
  <c r="U191" i="29"/>
  <c r="U189" i="29"/>
  <c r="U187" i="29"/>
  <c r="U185" i="29"/>
  <c r="U183" i="29"/>
  <c r="U181" i="29"/>
  <c r="U179" i="29"/>
  <c r="U177" i="29"/>
  <c r="U175" i="29"/>
  <c r="U173" i="29"/>
  <c r="U171" i="29"/>
  <c r="U169" i="29"/>
  <c r="U167" i="29"/>
  <c r="U165" i="29"/>
  <c r="U163" i="29"/>
  <c r="U161" i="29"/>
  <c r="U159" i="29"/>
  <c r="U157" i="29"/>
  <c r="U155" i="29"/>
  <c r="U153" i="29"/>
  <c r="U151" i="29"/>
  <c r="U149" i="29"/>
  <c r="U147" i="29"/>
  <c r="U145" i="29"/>
  <c r="U143" i="29"/>
  <c r="U141" i="29"/>
  <c r="U139" i="29"/>
  <c r="U137" i="29"/>
  <c r="U135" i="29"/>
  <c r="U133" i="29"/>
  <c r="U131" i="29"/>
  <c r="U129" i="29"/>
  <c r="U127" i="29"/>
  <c r="U214" i="29"/>
  <c r="U212" i="29"/>
  <c r="U215" i="29"/>
  <c r="U210" i="29"/>
  <c r="U209" i="29"/>
  <c r="U206" i="29"/>
  <c r="U204" i="29"/>
  <c r="U202" i="29"/>
  <c r="U200" i="29"/>
  <c r="U198" i="29"/>
  <c r="U196" i="29"/>
  <c r="U194" i="29"/>
  <c r="U192" i="29"/>
  <c r="U190" i="29"/>
  <c r="U188" i="29"/>
  <c r="U186" i="29"/>
  <c r="U184" i="29"/>
  <c r="U182" i="29"/>
  <c r="U180" i="29"/>
  <c r="U178" i="29"/>
  <c r="U176" i="29"/>
  <c r="U174" i="29"/>
  <c r="U172" i="29"/>
  <c r="U170" i="29"/>
  <c r="U168" i="29"/>
  <c r="U166" i="29"/>
  <c r="U164" i="29"/>
  <c r="U162" i="29"/>
  <c r="U160" i="29"/>
  <c r="U158" i="29"/>
  <c r="U156" i="29"/>
  <c r="U154" i="29"/>
  <c r="U152" i="29"/>
  <c r="U150" i="29"/>
  <c r="U148" i="29"/>
  <c r="U146" i="29"/>
  <c r="U144" i="29"/>
  <c r="U142" i="29"/>
  <c r="U140" i="29"/>
  <c r="U138" i="29"/>
  <c r="U136" i="29"/>
  <c r="U134" i="29"/>
  <c r="U132" i="29"/>
  <c r="U130" i="29"/>
  <c r="U128" i="29"/>
  <c r="U126" i="29"/>
  <c r="U122" i="29"/>
  <c r="U118" i="29"/>
  <c r="U123" i="29"/>
  <c r="U119" i="29"/>
  <c r="U115" i="29"/>
  <c r="U124" i="29"/>
  <c r="U120" i="29"/>
  <c r="U116" i="29"/>
  <c r="U125" i="29"/>
  <c r="U121" i="29"/>
  <c r="U117" i="29"/>
  <c r="U113" i="29"/>
  <c r="U111" i="29"/>
  <c r="U109" i="29"/>
  <c r="U107" i="29"/>
  <c r="U105" i="29"/>
  <c r="U103" i="29"/>
  <c r="U101" i="29"/>
  <c r="U99" i="29"/>
  <c r="O5" i="29"/>
  <c r="AA13" i="29" s="1"/>
  <c r="I355" i="29"/>
  <c r="I354" i="29"/>
  <c r="V7" i="29"/>
  <c r="W40" i="29"/>
  <c r="U41" i="29"/>
  <c r="T43" i="29"/>
  <c r="X43" i="29"/>
  <c r="T45" i="29"/>
  <c r="X45" i="29"/>
  <c r="U46" i="29"/>
  <c r="U47" i="29"/>
  <c r="V48" i="29"/>
  <c r="W48" i="29"/>
  <c r="W51" i="29"/>
  <c r="T53" i="29"/>
  <c r="X53" i="29"/>
  <c r="U54" i="29"/>
  <c r="U55" i="29"/>
  <c r="V56" i="29"/>
  <c r="W56" i="29"/>
  <c r="W59" i="29"/>
  <c r="T61" i="29"/>
  <c r="X61" i="29"/>
  <c r="U62" i="29"/>
  <c r="U63" i="29"/>
  <c r="V64" i="29"/>
  <c r="W64" i="29"/>
  <c r="W67" i="29"/>
  <c r="T69" i="29"/>
  <c r="X69" i="29"/>
  <c r="V70" i="29"/>
  <c r="T71" i="29"/>
  <c r="X71" i="29"/>
  <c r="V72" i="29"/>
  <c r="T73" i="29"/>
  <c r="X73" i="29"/>
  <c r="V74" i="29"/>
  <c r="T75" i="29"/>
  <c r="X75" i="29"/>
  <c r="V76" i="29"/>
  <c r="T77" i="29"/>
  <c r="X77" i="29"/>
  <c r="V78" i="29"/>
  <c r="T79" i="29"/>
  <c r="X79" i="29"/>
  <c r="V80" i="29"/>
  <c r="T81" i="29"/>
  <c r="X81" i="29"/>
  <c r="V82" i="29"/>
  <c r="T83" i="29"/>
  <c r="X83" i="29"/>
  <c r="V84" i="29"/>
  <c r="T85" i="29"/>
  <c r="X85" i="29"/>
  <c r="V86" i="29"/>
  <c r="T87" i="29"/>
  <c r="X87" i="29"/>
  <c r="V88" i="29"/>
  <c r="T89" i="29"/>
  <c r="X89" i="29"/>
  <c r="V90" i="29"/>
  <c r="T91" i="29"/>
  <c r="X91" i="29"/>
  <c r="V92" i="29"/>
  <c r="T93" i="29"/>
  <c r="X93" i="29"/>
  <c r="V94" i="29"/>
  <c r="T95" i="29"/>
  <c r="X95" i="29"/>
  <c r="V96" i="29"/>
  <c r="T97" i="29"/>
  <c r="X97" i="29"/>
  <c r="V98" i="29"/>
  <c r="T100" i="29"/>
  <c r="X100" i="29"/>
  <c r="W101" i="29"/>
  <c r="V102" i="29"/>
  <c r="T104" i="29"/>
  <c r="X104" i="29"/>
  <c r="W105" i="29"/>
  <c r="V106" i="29"/>
  <c r="T108" i="29"/>
  <c r="X108" i="29"/>
  <c r="W109" i="29"/>
  <c r="V110" i="29"/>
  <c r="T112" i="29"/>
  <c r="X112" i="29"/>
  <c r="W113" i="29"/>
  <c r="V114" i="29"/>
  <c r="X114" i="29"/>
  <c r="T116" i="29"/>
  <c r="X116" i="29"/>
  <c r="V118" i="29"/>
  <c r="T120" i="29"/>
  <c r="X120" i="29"/>
  <c r="V122" i="29"/>
  <c r="T124" i="29"/>
  <c r="X124" i="29"/>
  <c r="V126" i="29"/>
  <c r="T127" i="29"/>
  <c r="X127" i="29"/>
  <c r="V128" i="29"/>
  <c r="T129" i="29"/>
  <c r="X129" i="29"/>
  <c r="V130" i="29"/>
  <c r="T131" i="29"/>
  <c r="X131" i="29"/>
  <c r="V132" i="29"/>
  <c r="T133" i="29"/>
  <c r="X133" i="29"/>
  <c r="V134" i="29"/>
  <c r="T135" i="29"/>
  <c r="X135" i="29"/>
  <c r="V136" i="29"/>
  <c r="T137" i="29"/>
  <c r="X137" i="29"/>
  <c r="V138" i="29"/>
  <c r="T139" i="29"/>
  <c r="X139" i="29"/>
  <c r="V140" i="29"/>
  <c r="T141" i="29"/>
  <c r="X141" i="29"/>
  <c r="V142" i="29"/>
  <c r="T143" i="29"/>
  <c r="X143" i="29"/>
  <c r="V144" i="29"/>
  <c r="T145" i="29"/>
  <c r="X145" i="29"/>
  <c r="V146" i="29"/>
  <c r="T147" i="29"/>
  <c r="X147" i="29"/>
  <c r="V148" i="29"/>
  <c r="T149" i="29"/>
  <c r="X149" i="29"/>
  <c r="V150" i="29"/>
  <c r="T151" i="29"/>
  <c r="X151" i="29"/>
  <c r="V152" i="29"/>
  <c r="T153" i="29"/>
  <c r="X153" i="29"/>
  <c r="V155" i="29"/>
  <c r="T157" i="29"/>
  <c r="X157" i="29"/>
  <c r="V159" i="29"/>
  <c r="T161" i="29"/>
  <c r="X161" i="29"/>
  <c r="V163" i="29"/>
  <c r="T165" i="29"/>
  <c r="X165" i="29"/>
  <c r="V167" i="29"/>
  <c r="T169" i="29"/>
  <c r="X169" i="29"/>
  <c r="V171" i="29"/>
  <c r="T173" i="29"/>
  <c r="X173" i="29"/>
  <c r="V175" i="29"/>
  <c r="T177" i="29"/>
  <c r="X177" i="29"/>
  <c r="V179" i="29"/>
  <c r="T181" i="29"/>
  <c r="X181" i="29"/>
  <c r="V183" i="29"/>
  <c r="T185" i="29"/>
  <c r="X185" i="29"/>
  <c r="V187" i="29"/>
  <c r="T189" i="29"/>
  <c r="X189" i="29"/>
  <c r="V191" i="29"/>
  <c r="T193" i="29"/>
  <c r="X193" i="29"/>
  <c r="V195" i="29"/>
  <c r="T197" i="29"/>
  <c r="X197" i="29"/>
  <c r="V199" i="29"/>
  <c r="T201" i="29"/>
  <c r="X201" i="29"/>
  <c r="V203" i="29"/>
  <c r="T205" i="29"/>
  <c r="X205" i="29"/>
  <c r="V207" i="29"/>
  <c r="T209" i="29"/>
  <c r="X209" i="29"/>
  <c r="W210" i="29"/>
  <c r="T213" i="29"/>
  <c r="T115" i="29"/>
  <c r="X115" i="29"/>
  <c r="V117" i="29"/>
  <c r="T119" i="29"/>
  <c r="X119" i="29"/>
  <c r="V121" i="29"/>
  <c r="T123" i="29"/>
  <c r="X123" i="29"/>
  <c r="V125" i="29"/>
  <c r="T154" i="29"/>
  <c r="X154" i="29"/>
  <c r="V156" i="29"/>
  <c r="T158" i="29"/>
  <c r="X158" i="29"/>
  <c r="V160" i="29"/>
  <c r="T162" i="29"/>
  <c r="X162" i="29"/>
  <c r="V164" i="29"/>
  <c r="T166" i="29"/>
  <c r="X166" i="29"/>
  <c r="V168" i="29"/>
  <c r="T170" i="29"/>
  <c r="X170" i="29"/>
  <c r="V172" i="29"/>
  <c r="T174" i="29"/>
  <c r="X174" i="29"/>
  <c r="V176" i="29"/>
  <c r="T178" i="29"/>
  <c r="X178" i="29"/>
  <c r="V180" i="29"/>
  <c r="T182" i="29"/>
  <c r="X182" i="29"/>
  <c r="V184" i="29"/>
  <c r="T186" i="29"/>
  <c r="X186" i="29"/>
  <c r="V188" i="29"/>
  <c r="T190" i="29"/>
  <c r="X190" i="29"/>
  <c r="V192" i="29"/>
  <c r="T194" i="29"/>
  <c r="X194" i="29"/>
  <c r="V196" i="29"/>
  <c r="T198" i="29"/>
  <c r="X198" i="29"/>
  <c r="V200" i="29"/>
  <c r="T202" i="29"/>
  <c r="X202" i="29"/>
  <c r="V204" i="29"/>
  <c r="T206" i="29"/>
  <c r="X206" i="29"/>
  <c r="V208" i="29"/>
  <c r="V212" i="29"/>
  <c r="U213" i="29"/>
  <c r="V116" i="29"/>
  <c r="T118" i="29"/>
  <c r="X118" i="29"/>
  <c r="V120" i="29"/>
  <c r="T122" i="29"/>
  <c r="X122" i="29"/>
  <c r="V124" i="29"/>
  <c r="T126" i="29"/>
  <c r="X126" i="29"/>
  <c r="V127" i="29"/>
  <c r="T128" i="29"/>
  <c r="X128" i="29"/>
  <c r="V129" i="29"/>
  <c r="T130" i="29"/>
  <c r="X130" i="29"/>
  <c r="V131" i="29"/>
  <c r="T132" i="29"/>
  <c r="X132" i="29"/>
  <c r="V133" i="29"/>
  <c r="T134" i="29"/>
  <c r="X134" i="29"/>
  <c r="V135" i="29"/>
  <c r="T136" i="29"/>
  <c r="X136" i="29"/>
  <c r="V137" i="29"/>
  <c r="T138" i="29"/>
  <c r="X138" i="29"/>
  <c r="V139" i="29"/>
  <c r="T140" i="29"/>
  <c r="X140" i="29"/>
  <c r="V141" i="29"/>
  <c r="T142" i="29"/>
  <c r="X142" i="29"/>
  <c r="V143" i="29"/>
  <c r="T144" i="29"/>
  <c r="X144" i="29"/>
  <c r="V145" i="29"/>
  <c r="T146" i="29"/>
  <c r="X146" i="29"/>
  <c r="V147" i="29"/>
  <c r="T148" i="29"/>
  <c r="X148" i="29"/>
  <c r="V149" i="29"/>
  <c r="T150" i="29"/>
  <c r="X150" i="29"/>
  <c r="V151" i="29"/>
  <c r="T152" i="29"/>
  <c r="X152" i="29"/>
  <c r="V153" i="29"/>
  <c r="T155" i="29"/>
  <c r="X155" i="29"/>
  <c r="V157" i="29"/>
  <c r="T159" i="29"/>
  <c r="X159" i="29"/>
  <c r="V161" i="29"/>
  <c r="T163" i="29"/>
  <c r="X163" i="29"/>
  <c r="V165" i="29"/>
  <c r="T167" i="29"/>
  <c r="X167" i="29"/>
  <c r="V169" i="29"/>
  <c r="T171" i="29"/>
  <c r="X171" i="29"/>
  <c r="V173" i="29"/>
  <c r="T175" i="29"/>
  <c r="X175" i="29"/>
  <c r="V177" i="29"/>
  <c r="T179" i="29"/>
  <c r="X179" i="29"/>
  <c r="V181" i="29"/>
  <c r="T183" i="29"/>
  <c r="X183" i="29"/>
  <c r="V185" i="29"/>
  <c r="T187" i="29"/>
  <c r="X187" i="29"/>
  <c r="V189" i="29"/>
  <c r="T191" i="29"/>
  <c r="X191" i="29"/>
  <c r="V193" i="29"/>
  <c r="T195" i="29"/>
  <c r="X195" i="29"/>
  <c r="V197" i="29"/>
  <c r="T199" i="29"/>
  <c r="X199" i="29"/>
  <c r="V201" i="29"/>
  <c r="T203" i="29"/>
  <c r="X203" i="29"/>
  <c r="V205" i="29"/>
  <c r="T207" i="29"/>
  <c r="X207" i="29"/>
  <c r="W208" i="29"/>
  <c r="X211" i="29"/>
  <c r="W212" i="29"/>
  <c r="V115" i="29"/>
  <c r="T117" i="29"/>
  <c r="X117" i="29"/>
  <c r="V119" i="29"/>
  <c r="T121" i="29"/>
  <c r="X121" i="29"/>
  <c r="V123" i="29"/>
  <c r="T125" i="29"/>
  <c r="X125" i="29"/>
  <c r="V154" i="29"/>
  <c r="T156" i="29"/>
  <c r="X156" i="29"/>
  <c r="V158" i="29"/>
  <c r="T160" i="29"/>
  <c r="X160" i="29"/>
  <c r="V162" i="29"/>
  <c r="T164" i="29"/>
  <c r="X164" i="29"/>
  <c r="V166" i="29"/>
  <c r="T168" i="29"/>
  <c r="X168" i="29"/>
  <c r="V170" i="29"/>
  <c r="T172" i="29"/>
  <c r="X172" i="29"/>
  <c r="V174" i="29"/>
  <c r="T176" i="29"/>
  <c r="X176" i="29"/>
  <c r="V178" i="29"/>
  <c r="T180" i="29"/>
  <c r="X180" i="29"/>
  <c r="V182" i="29"/>
  <c r="T184" i="29"/>
  <c r="X184" i="29"/>
  <c r="V186" i="29"/>
  <c r="T188" i="29"/>
  <c r="X188" i="29"/>
  <c r="V190" i="29"/>
  <c r="T192" i="29"/>
  <c r="X192" i="29"/>
  <c r="V194" i="29"/>
  <c r="T196" i="29"/>
  <c r="X196" i="29"/>
  <c r="V198" i="29"/>
  <c r="T200" i="29"/>
  <c r="X200" i="29"/>
  <c r="V202" i="29"/>
  <c r="T204" i="29"/>
  <c r="X204" i="29"/>
  <c r="V206" i="29"/>
  <c r="V210" i="29"/>
  <c r="U211" i="29"/>
  <c r="V209" i="29"/>
  <c r="T212" i="29"/>
  <c r="X212" i="29"/>
  <c r="X213" i="29"/>
  <c r="T214" i="29"/>
  <c r="X214" i="29"/>
  <c r="V216" i="29"/>
  <c r="T221" i="29"/>
  <c r="X221" i="29"/>
  <c r="V223" i="29"/>
  <c r="T225" i="29"/>
  <c r="X225" i="29"/>
  <c r="V227" i="29"/>
  <c r="U232" i="29"/>
  <c r="U236" i="29"/>
  <c r="U240" i="29"/>
  <c r="U244" i="29"/>
  <c r="U248" i="29"/>
  <c r="U252" i="29"/>
  <c r="U256" i="29"/>
  <c r="V211" i="29"/>
  <c r="V215" i="29"/>
  <c r="T217" i="29"/>
  <c r="X217" i="29"/>
  <c r="V218" i="29"/>
  <c r="T219" i="29"/>
  <c r="X219" i="29"/>
  <c r="V220" i="29"/>
  <c r="T222" i="29"/>
  <c r="X222" i="29"/>
  <c r="V224" i="29"/>
  <c r="T226" i="29"/>
  <c r="X226" i="29"/>
  <c r="V228" i="29"/>
  <c r="W255" i="29"/>
  <c r="T208" i="29"/>
  <c r="X208" i="29"/>
  <c r="V213" i="29"/>
  <c r="V214" i="29"/>
  <c r="T216" i="29"/>
  <c r="X216" i="29"/>
  <c r="V221" i="29"/>
  <c r="T223" i="29"/>
  <c r="X223" i="29"/>
  <c r="V225" i="29"/>
  <c r="T227" i="29"/>
  <c r="X227" i="29"/>
  <c r="U258" i="29"/>
  <c r="T210" i="29"/>
  <c r="X210" i="29"/>
  <c r="T215" i="29"/>
  <c r="X215" i="29"/>
  <c r="V217" i="29"/>
  <c r="T218" i="29"/>
  <c r="X218" i="29"/>
  <c r="V219" i="29"/>
  <c r="T220" i="29"/>
  <c r="X220" i="29"/>
  <c r="V222" i="29"/>
  <c r="T224" i="29"/>
  <c r="X224" i="29"/>
  <c r="V226" i="29"/>
  <c r="T228" i="29"/>
  <c r="X228" i="29"/>
  <c r="W229" i="29"/>
  <c r="W233" i="29"/>
  <c r="W237" i="29"/>
  <c r="W241" i="29"/>
  <c r="W245" i="29"/>
  <c r="W249" i="29"/>
  <c r="W253" i="29"/>
  <c r="W257" i="29"/>
  <c r="U229" i="29"/>
  <c r="V230" i="29"/>
  <c r="W232" i="29"/>
  <c r="T235" i="29"/>
  <c r="X235" i="29"/>
  <c r="U237" i="29"/>
  <c r="V238" i="29"/>
  <c r="W240" i="29"/>
  <c r="T243" i="29"/>
  <c r="X243" i="29"/>
  <c r="U245" i="29"/>
  <c r="V246" i="29"/>
  <c r="W248" i="29"/>
  <c r="T251" i="29"/>
  <c r="X251" i="29"/>
  <c r="U253" i="29"/>
  <c r="V254" i="29"/>
  <c r="W256" i="29"/>
  <c r="T261" i="29"/>
  <c r="X261" i="29"/>
  <c r="W262" i="29"/>
  <c r="T265" i="29"/>
  <c r="X265" i="29"/>
  <c r="W266" i="29"/>
  <c r="T269" i="29"/>
  <c r="X269" i="29"/>
  <c r="W270" i="29"/>
  <c r="U272" i="29"/>
  <c r="T273" i="29"/>
  <c r="X273" i="29"/>
  <c r="W274" i="29"/>
  <c r="U276" i="29"/>
  <c r="T277" i="29"/>
  <c r="X277" i="29"/>
  <c r="W278" i="29"/>
  <c r="U280" i="29"/>
  <c r="T281" i="29"/>
  <c r="X281" i="29"/>
  <c r="W282" i="29"/>
  <c r="V287" i="29"/>
  <c r="V291" i="29"/>
  <c r="V295" i="29"/>
  <c r="V307" i="29"/>
  <c r="V315" i="29"/>
  <c r="V323" i="29"/>
  <c r="W228" i="29"/>
  <c r="W230" i="29"/>
  <c r="T233" i="29"/>
  <c r="X233" i="29"/>
  <c r="U235" i="29"/>
  <c r="V236" i="29"/>
  <c r="W238" i="29"/>
  <c r="T241" i="29"/>
  <c r="X241" i="29"/>
  <c r="U243" i="29"/>
  <c r="V244" i="29"/>
  <c r="W246" i="29"/>
  <c r="T249" i="29"/>
  <c r="X249" i="29"/>
  <c r="U251" i="29"/>
  <c r="V252" i="29"/>
  <c r="W254" i="29"/>
  <c r="T257" i="29"/>
  <c r="X257" i="29"/>
  <c r="V260" i="29"/>
  <c r="U261" i="29"/>
  <c r="V264" i="29"/>
  <c r="U265" i="29"/>
  <c r="V268" i="29"/>
  <c r="U269" i="29"/>
  <c r="W271" i="29"/>
  <c r="V272" i="29"/>
  <c r="U273" i="29"/>
  <c r="W275" i="29"/>
  <c r="V276" i="29"/>
  <c r="U277" i="29"/>
  <c r="W279" i="29"/>
  <c r="V280" i="29"/>
  <c r="U281" i="29"/>
  <c r="W283" i="29"/>
  <c r="T286" i="29"/>
  <c r="T290" i="29"/>
  <c r="X290" i="29"/>
  <c r="T294" i="29"/>
  <c r="X298" i="29"/>
  <c r="X302" i="29"/>
  <c r="X310" i="29"/>
  <c r="X318" i="29"/>
  <c r="X326" i="29"/>
  <c r="T231" i="29"/>
  <c r="X231" i="29"/>
  <c r="U233" i="29"/>
  <c r="V234" i="29"/>
  <c r="W236" i="29"/>
  <c r="T239" i="29"/>
  <c r="X239" i="29"/>
  <c r="U241" i="29"/>
  <c r="V242" i="29"/>
  <c r="W244" i="29"/>
  <c r="T247" i="29"/>
  <c r="X247" i="29"/>
  <c r="U249" i="29"/>
  <c r="V250" i="29"/>
  <c r="W252" i="29"/>
  <c r="T255" i="29"/>
  <c r="X255" i="29"/>
  <c r="U257" i="29"/>
  <c r="V258" i="29"/>
  <c r="T259" i="29"/>
  <c r="X259" i="29"/>
  <c r="W260" i="29"/>
  <c r="T263" i="29"/>
  <c r="X263" i="29"/>
  <c r="W264" i="29"/>
  <c r="T267" i="29"/>
  <c r="X267" i="29"/>
  <c r="W268" i="29"/>
  <c r="T271" i="29"/>
  <c r="X271" i="29"/>
  <c r="W272" i="29"/>
  <c r="U274" i="29"/>
  <c r="T275" i="29"/>
  <c r="X275" i="29"/>
  <c r="W276" i="29"/>
  <c r="U278" i="29"/>
  <c r="T279" i="29"/>
  <c r="X279" i="29"/>
  <c r="W280" i="29"/>
  <c r="U282" i="29"/>
  <c r="T283" i="29"/>
  <c r="V285" i="29"/>
  <c r="V289" i="29"/>
  <c r="V293" i="29"/>
  <c r="V297" i="29"/>
  <c r="V309" i="29"/>
  <c r="V325" i="29"/>
  <c r="T229" i="29"/>
  <c r="X229" i="29"/>
  <c r="U231" i="29"/>
  <c r="V232" i="29"/>
  <c r="W234" i="29"/>
  <c r="T237" i="29"/>
  <c r="X237" i="29"/>
  <c r="U239" i="29"/>
  <c r="V240" i="29"/>
  <c r="W242" i="29"/>
  <c r="T245" i="29"/>
  <c r="X245" i="29"/>
  <c r="U247" i="29"/>
  <c r="V248" i="29"/>
  <c r="W250" i="29"/>
  <c r="T253" i="29"/>
  <c r="X253" i="29"/>
  <c r="U255" i="29"/>
  <c r="V256" i="29"/>
  <c r="W258" i="29"/>
  <c r="U259" i="29"/>
  <c r="V262" i="29"/>
  <c r="U263" i="29"/>
  <c r="V266" i="29"/>
  <c r="U267" i="29"/>
  <c r="V270" i="29"/>
  <c r="U271" i="29"/>
  <c r="W273" i="29"/>
  <c r="V274" i="29"/>
  <c r="U275" i="29"/>
  <c r="W277" i="29"/>
  <c r="V278" i="29"/>
  <c r="U279" i="29"/>
  <c r="W281" i="29"/>
  <c r="V282" i="29"/>
  <c r="U283" i="29"/>
  <c r="T284" i="29"/>
  <c r="X284" i="29"/>
  <c r="T288" i="29"/>
  <c r="X288" i="29"/>
  <c r="T296" i="29"/>
  <c r="X296" i="29"/>
  <c r="X300" i="29"/>
  <c r="T304" i="29"/>
  <c r="T320" i="29"/>
  <c r="V284" i="29"/>
  <c r="V286" i="29"/>
  <c r="W289" i="29"/>
  <c r="T291" i="29"/>
  <c r="X291" i="29"/>
  <c r="U292" i="29"/>
  <c r="V294" i="29"/>
  <c r="W297" i="29"/>
  <c r="T303" i="29"/>
  <c r="X303" i="29"/>
  <c r="T310" i="29"/>
  <c r="V311" i="29"/>
  <c r="U312" i="29"/>
  <c r="U314" i="29"/>
  <c r="T319" i="29"/>
  <c r="X319" i="29"/>
  <c r="T326" i="29"/>
  <c r="V327" i="29"/>
  <c r="U328" i="29"/>
  <c r="U330" i="29"/>
  <c r="V331" i="29"/>
  <c r="V335" i="29"/>
  <c r="V339" i="29"/>
  <c r="V343" i="29"/>
  <c r="V347" i="29"/>
  <c r="V351" i="29"/>
  <c r="X283" i="29"/>
  <c r="W287" i="29"/>
  <c r="T289" i="29"/>
  <c r="X289" i="29"/>
  <c r="U290" i="29"/>
  <c r="V292" i="29"/>
  <c r="W295" i="29"/>
  <c r="T297" i="29"/>
  <c r="X297" i="29"/>
  <c r="U298" i="29"/>
  <c r="V299" i="29"/>
  <c r="T300" i="29"/>
  <c r="X304" i="29"/>
  <c r="V305" i="29"/>
  <c r="V308" i="29"/>
  <c r="W309" i="29"/>
  <c r="W311" i="29"/>
  <c r="T313" i="29"/>
  <c r="X313" i="29"/>
  <c r="V314" i="29"/>
  <c r="T316" i="29"/>
  <c r="X320" i="29"/>
  <c r="V321" i="29"/>
  <c r="V324" i="29"/>
  <c r="W325" i="29"/>
  <c r="W327" i="29"/>
  <c r="T329" i="29"/>
  <c r="X329" i="29"/>
  <c r="V330" i="29"/>
  <c r="T334" i="29"/>
  <c r="T342" i="29"/>
  <c r="T350" i="29"/>
  <c r="X350" i="29"/>
  <c r="W285" i="29"/>
  <c r="T287" i="29"/>
  <c r="X287" i="29"/>
  <c r="U288" i="29"/>
  <c r="V290" i="29"/>
  <c r="W293" i="29"/>
  <c r="T295" i="29"/>
  <c r="X295" i="29"/>
  <c r="U296" i="29"/>
  <c r="U300" i="29"/>
  <c r="T302" i="29"/>
  <c r="V303" i="29"/>
  <c r="U304" i="29"/>
  <c r="U306" i="29"/>
  <c r="T311" i="29"/>
  <c r="X311" i="29"/>
  <c r="T318" i="29"/>
  <c r="V319" i="29"/>
  <c r="U320" i="29"/>
  <c r="U322" i="29"/>
  <c r="T327" i="29"/>
  <c r="X327" i="29"/>
  <c r="V333" i="29"/>
  <c r="V337" i="29"/>
  <c r="V341" i="29"/>
  <c r="V345" i="29"/>
  <c r="V349" i="29"/>
  <c r="T285" i="29"/>
  <c r="X285" i="29"/>
  <c r="U286" i="29"/>
  <c r="V288" i="29"/>
  <c r="W291" i="29"/>
  <c r="T293" i="29"/>
  <c r="X293" i="29"/>
  <c r="U294" i="29"/>
  <c r="V296" i="29"/>
  <c r="W298" i="29"/>
  <c r="T299" i="29"/>
  <c r="X299" i="29"/>
  <c r="W301" i="29"/>
  <c r="W303" i="29"/>
  <c r="T305" i="29"/>
  <c r="X305" i="29"/>
  <c r="V306" i="29"/>
  <c r="T308" i="29"/>
  <c r="X312" i="29"/>
  <c r="V313" i="29"/>
  <c r="V316" i="29"/>
  <c r="W317" i="29"/>
  <c r="W319" i="29"/>
  <c r="T321" i="29"/>
  <c r="X321" i="29"/>
  <c r="V322" i="29"/>
  <c r="T324" i="29"/>
  <c r="X328" i="29"/>
  <c r="V329" i="29"/>
  <c r="T332" i="29"/>
  <c r="T336" i="29"/>
  <c r="X336" i="29"/>
  <c r="T340" i="29"/>
  <c r="T344" i="29"/>
  <c r="X344" i="29"/>
  <c r="T348" i="29"/>
  <c r="T352" i="29"/>
  <c r="X352" i="29"/>
  <c r="V332" i="29"/>
  <c r="W335" i="29"/>
  <c r="T337" i="29"/>
  <c r="X337" i="29"/>
  <c r="U338" i="29"/>
  <c r="V340" i="29"/>
  <c r="W343" i="29"/>
  <c r="T345" i="29"/>
  <c r="X345" i="29"/>
  <c r="U346" i="29"/>
  <c r="V348" i="29"/>
  <c r="W351" i="29"/>
  <c r="W333" i="29"/>
  <c r="T335" i="29"/>
  <c r="X335" i="29"/>
  <c r="U336" i="29"/>
  <c r="V338" i="29"/>
  <c r="W341" i="29"/>
  <c r="T343" i="29"/>
  <c r="X343" i="29"/>
  <c r="U344" i="29"/>
  <c r="V346" i="29"/>
  <c r="W349" i="29"/>
  <c r="T351" i="29"/>
  <c r="X351" i="29"/>
  <c r="U352" i="29"/>
  <c r="V298" i="29"/>
  <c r="T301" i="29"/>
  <c r="X301" i="29"/>
  <c r="U302" i="29"/>
  <c r="V304" i="29"/>
  <c r="W307" i="29"/>
  <c r="T309" i="29"/>
  <c r="X309" i="29"/>
  <c r="U310" i="29"/>
  <c r="V312" i="29"/>
  <c r="W315" i="29"/>
  <c r="T317" i="29"/>
  <c r="X317" i="29"/>
  <c r="U318" i="29"/>
  <c r="V320" i="29"/>
  <c r="W323" i="29"/>
  <c r="T325" i="29"/>
  <c r="X325" i="29"/>
  <c r="U326" i="29"/>
  <c r="V328" i="29"/>
  <c r="W331" i="29"/>
  <c r="T333" i="29"/>
  <c r="X333" i="29"/>
  <c r="U334" i="29"/>
  <c r="V336" i="29"/>
  <c r="W339" i="29"/>
  <c r="T341" i="29"/>
  <c r="X341" i="29"/>
  <c r="U342" i="29"/>
  <c r="V344" i="29"/>
  <c r="W347" i="29"/>
  <c r="T349" i="29"/>
  <c r="X349" i="29"/>
  <c r="U350" i="29"/>
  <c r="V352" i="29"/>
  <c r="V300" i="29"/>
  <c r="V302" i="29"/>
  <c r="W305" i="29"/>
  <c r="T307" i="29"/>
  <c r="X307" i="29"/>
  <c r="U308" i="29"/>
  <c r="V310" i="29"/>
  <c r="W313" i="29"/>
  <c r="T315" i="29"/>
  <c r="X315" i="29"/>
  <c r="U316" i="29"/>
  <c r="V318" i="29"/>
  <c r="W321" i="29"/>
  <c r="T323" i="29"/>
  <c r="X323" i="29"/>
  <c r="U324" i="29"/>
  <c r="V326" i="29"/>
  <c r="W329" i="29"/>
  <c r="T331" i="29"/>
  <c r="X331" i="29"/>
  <c r="U332" i="29"/>
  <c r="V334" i="29"/>
  <c r="W337" i="29"/>
  <c r="T339" i="29"/>
  <c r="X339" i="29"/>
  <c r="U340" i="29"/>
  <c r="V342" i="29"/>
  <c r="W345" i="29"/>
  <c r="T347" i="29"/>
  <c r="X347" i="29"/>
  <c r="U348" i="29"/>
  <c r="V350" i="29"/>
  <c r="AC7" i="28"/>
  <c r="AD6" i="28"/>
  <c r="AE5" i="28"/>
  <c r="AA5" i="28"/>
  <c r="AB4" i="28"/>
  <c r="AC3" i="28"/>
  <c r="AB7" i="28"/>
  <c r="AC6" i="28"/>
  <c r="AD5" i="28"/>
  <c r="AE4" i="28"/>
  <c r="AA4" i="28"/>
  <c r="AB3" i="28"/>
  <c r="AE7" i="28"/>
  <c r="AA7" i="28"/>
  <c r="AB6" i="28"/>
  <c r="AC5" i="28"/>
  <c r="AD4" i="28"/>
  <c r="AE3" i="28"/>
  <c r="V259" i="28"/>
  <c r="W16" i="28"/>
  <c r="T19" i="28"/>
  <c r="T32" i="28"/>
  <c r="T40" i="28"/>
  <c r="T41" i="28"/>
  <c r="U43" i="28"/>
  <c r="U50" i="28"/>
  <c r="T57" i="28"/>
  <c r="U66" i="28"/>
  <c r="U67" i="28"/>
  <c r="U74" i="28"/>
  <c r="W79" i="28"/>
  <c r="T81" i="28"/>
  <c r="U83" i="28"/>
  <c r="U90" i="28"/>
  <c r="U98" i="28"/>
  <c r="U106" i="28"/>
  <c r="U114" i="28"/>
  <c r="T121" i="28"/>
  <c r="U122" i="28"/>
  <c r="U131" i="28"/>
  <c r="W143" i="28"/>
  <c r="U147" i="28"/>
  <c r="T153" i="28"/>
  <c r="U154" i="28"/>
  <c r="W159" i="28"/>
  <c r="T164" i="28"/>
  <c r="U168" i="28"/>
  <c r="T171" i="28"/>
  <c r="T186" i="28"/>
  <c r="U192" i="28"/>
  <c r="U259" i="28"/>
  <c r="U288" i="28"/>
  <c r="U7" i="28"/>
  <c r="T13" i="28"/>
  <c r="X13" i="28"/>
  <c r="U14" i="28"/>
  <c r="T15" i="28"/>
  <c r="T17" i="28"/>
  <c r="X17" i="28"/>
  <c r="T18" i="28"/>
  <c r="U20" i="28"/>
  <c r="X25" i="28"/>
  <c r="T30" i="28"/>
  <c r="X30" i="28"/>
  <c r="U31" i="28"/>
  <c r="U32" i="28"/>
  <c r="W36" i="28"/>
  <c r="X39" i="28"/>
  <c r="U41" i="28"/>
  <c r="X44" i="28"/>
  <c r="T47" i="28"/>
  <c r="X47" i="28"/>
  <c r="U48" i="28"/>
  <c r="U49" i="28"/>
  <c r="X52" i="28"/>
  <c r="T55" i="28"/>
  <c r="X55" i="28"/>
  <c r="U56" i="28"/>
  <c r="U57" i="28"/>
  <c r="X60" i="28"/>
  <c r="T63" i="28"/>
  <c r="X63" i="28"/>
  <c r="U64" i="28"/>
  <c r="U65" i="28"/>
  <c r="X68" i="28"/>
  <c r="W69" i="28"/>
  <c r="T71" i="28"/>
  <c r="X71" i="28"/>
  <c r="U72" i="28"/>
  <c r="U73" i="28"/>
  <c r="W77" i="28"/>
  <c r="T79" i="28"/>
  <c r="X79" i="28"/>
  <c r="U80" i="28"/>
  <c r="U81" i="28"/>
  <c r="T87" i="28"/>
  <c r="X87" i="28"/>
  <c r="U88" i="28"/>
  <c r="U89" i="28"/>
  <c r="T95" i="28"/>
  <c r="X95" i="28"/>
  <c r="U96" i="28"/>
  <c r="U97" i="28"/>
  <c r="X100" i="28"/>
  <c r="W101" i="28"/>
  <c r="T103" i="28"/>
  <c r="X103" i="28"/>
  <c r="U104" i="28"/>
  <c r="U105" i="28"/>
  <c r="X108" i="28"/>
  <c r="T111" i="28"/>
  <c r="X111" i="28"/>
  <c r="U112" i="28"/>
  <c r="U113" i="28"/>
  <c r="X116" i="28"/>
  <c r="W117" i="28"/>
  <c r="T119" i="28"/>
  <c r="X119" i="28"/>
  <c r="U120" i="28"/>
  <c r="U121" i="28"/>
  <c r="X124" i="28"/>
  <c r="T127" i="28"/>
  <c r="X127" i="28"/>
  <c r="U128" i="28"/>
  <c r="U129" i="28"/>
  <c r="X132" i="28"/>
  <c r="W133" i="28"/>
  <c r="T135" i="28"/>
  <c r="X135" i="28"/>
  <c r="U136" i="28"/>
  <c r="U137" i="28"/>
  <c r="T143" i="28"/>
  <c r="X143" i="28"/>
  <c r="U144" i="28"/>
  <c r="U145" i="28"/>
  <c r="T151" i="28"/>
  <c r="X151" i="28"/>
  <c r="U152" i="28"/>
  <c r="U153" i="28"/>
  <c r="W157" i="28"/>
  <c r="T159" i="28"/>
  <c r="X159" i="28"/>
  <c r="U160" i="28"/>
  <c r="U161" i="28"/>
  <c r="T173" i="28"/>
  <c r="U175" i="28"/>
  <c r="U177" i="28"/>
  <c r="T182" i="28"/>
  <c r="X182" i="28"/>
  <c r="T210" i="28"/>
  <c r="X210" i="28"/>
  <c r="W230" i="28"/>
  <c r="W247" i="28"/>
  <c r="T314" i="28"/>
  <c r="T296" i="28"/>
  <c r="T292" i="28"/>
  <c r="T288" i="28"/>
  <c r="T284" i="28"/>
  <c r="T318" i="28"/>
  <c r="T298" i="28"/>
  <c r="T294" i="28"/>
  <c r="T290" i="28"/>
  <c r="T286" i="28"/>
  <c r="T280" i="28"/>
  <c r="T276" i="28"/>
  <c r="T269" i="28"/>
  <c r="T261" i="28"/>
  <c r="T253" i="28"/>
  <c r="T245" i="28"/>
  <c r="T237" i="28"/>
  <c r="T229" i="28"/>
  <c r="T221" i="28"/>
  <c r="T213" i="28"/>
  <c r="T205" i="28"/>
  <c r="T197" i="28"/>
  <c r="T271" i="28"/>
  <c r="T263" i="28"/>
  <c r="T255" i="28"/>
  <c r="T247" i="28"/>
  <c r="T239" i="28"/>
  <c r="T231" i="28"/>
  <c r="T223" i="28"/>
  <c r="T215" i="28"/>
  <c r="T207" i="28"/>
  <c r="T199" i="28"/>
  <c r="T306" i="28"/>
  <c r="T281" i="28"/>
  <c r="T277" i="28"/>
  <c r="T273" i="28"/>
  <c r="T259" i="28"/>
  <c r="T257" i="28"/>
  <c r="T243" i="28"/>
  <c r="T241" i="28"/>
  <c r="T227" i="28"/>
  <c r="T225" i="28"/>
  <c r="T211" i="28"/>
  <c r="T209" i="28"/>
  <c r="T195" i="28"/>
  <c r="T282" i="28"/>
  <c r="T278" i="28"/>
  <c r="T274" i="28"/>
  <c r="T267" i="28"/>
  <c r="T265" i="28"/>
  <c r="T251" i="28"/>
  <c r="T249" i="28"/>
  <c r="T235" i="28"/>
  <c r="T233" i="28"/>
  <c r="T219" i="28"/>
  <c r="T217" i="28"/>
  <c r="T203" i="28"/>
  <c r="T201" i="28"/>
  <c r="T183" i="28"/>
  <c r="T22" i="28"/>
  <c r="T16" i="28"/>
  <c r="T12" i="28"/>
  <c r="T10" i="28"/>
  <c r="T7" i="28"/>
  <c r="T191" i="28"/>
  <c r="T179" i="28"/>
  <c r="I355" i="28"/>
  <c r="I354" i="28"/>
  <c r="T24" i="28"/>
  <c r="T25" i="28"/>
  <c r="T34" i="28"/>
  <c r="T35" i="28"/>
  <c r="T39" i="28"/>
  <c r="T43" i="28"/>
  <c r="T44" i="28"/>
  <c r="W49" i="28"/>
  <c r="T51" i="28"/>
  <c r="T52" i="28"/>
  <c r="W57" i="28"/>
  <c r="T59" i="28"/>
  <c r="T60" i="28"/>
  <c r="T67" i="28"/>
  <c r="T68" i="28"/>
  <c r="T75" i="28"/>
  <c r="T76" i="28"/>
  <c r="W81" i="28"/>
  <c r="T83" i="28"/>
  <c r="T84" i="28"/>
  <c r="W89" i="28"/>
  <c r="T91" i="28"/>
  <c r="T92" i="28"/>
  <c r="T99" i="28"/>
  <c r="T100" i="28"/>
  <c r="T107" i="28"/>
  <c r="T108" i="28"/>
  <c r="W113" i="28"/>
  <c r="T115" i="28"/>
  <c r="T116" i="28"/>
  <c r="W121" i="28"/>
  <c r="T123" i="28"/>
  <c r="T124" i="28"/>
  <c r="T131" i="28"/>
  <c r="T132" i="28"/>
  <c r="T139" i="28"/>
  <c r="T140" i="28"/>
  <c r="W145" i="28"/>
  <c r="T147" i="28"/>
  <c r="T148" i="28"/>
  <c r="W153" i="28"/>
  <c r="T155" i="28"/>
  <c r="T156" i="28"/>
  <c r="T162" i="28"/>
  <c r="T169" i="28"/>
  <c r="T174" i="28"/>
  <c r="W215" i="28"/>
  <c r="T242" i="28"/>
  <c r="U348" i="28"/>
  <c r="U344" i="28"/>
  <c r="U340" i="28"/>
  <c r="U336" i="28"/>
  <c r="U332" i="28"/>
  <c r="U328" i="28"/>
  <c r="U324" i="28"/>
  <c r="U320" i="28"/>
  <c r="U319" i="28"/>
  <c r="U311" i="28"/>
  <c r="U303" i="28"/>
  <c r="U351" i="28"/>
  <c r="U349" i="28"/>
  <c r="U346" i="28"/>
  <c r="U341" i="28"/>
  <c r="U338" i="28"/>
  <c r="U333" i="28"/>
  <c r="U330" i="28"/>
  <c r="U325" i="28"/>
  <c r="U322" i="28"/>
  <c r="U301" i="28"/>
  <c r="U347" i="28"/>
  <c r="U339" i="28"/>
  <c r="U331" i="28"/>
  <c r="U323" i="28"/>
  <c r="U315" i="28"/>
  <c r="U313" i="28"/>
  <c r="U312" i="28"/>
  <c r="U307" i="28"/>
  <c r="U305" i="28"/>
  <c r="U272" i="28"/>
  <c r="U270" i="28"/>
  <c r="U268" i="28"/>
  <c r="U266" i="28"/>
  <c r="U264" i="28"/>
  <c r="U262" i="28"/>
  <c r="U260" i="28"/>
  <c r="U258" i="28"/>
  <c r="U256" i="28"/>
  <c r="U254" i="28"/>
  <c r="U252" i="28"/>
  <c r="U250" i="28"/>
  <c r="U342" i="28"/>
  <c r="U337" i="28"/>
  <c r="U335" i="28"/>
  <c r="U326" i="28"/>
  <c r="U321" i="28"/>
  <c r="U299" i="28"/>
  <c r="U334" i="28"/>
  <c r="U317" i="28"/>
  <c r="U345" i="28"/>
  <c r="U343" i="28"/>
  <c r="U309" i="28"/>
  <c r="U304" i="28"/>
  <c r="U280" i="28"/>
  <c r="U276" i="28"/>
  <c r="U294" i="28"/>
  <c r="U286" i="28"/>
  <c r="U269" i="28"/>
  <c r="U253" i="28"/>
  <c r="U237" i="28"/>
  <c r="U221" i="28"/>
  <c r="U205" i="28"/>
  <c r="U186" i="28"/>
  <c r="U178" i="28"/>
  <c r="U329" i="28"/>
  <c r="U327" i="28"/>
  <c r="U298" i="28"/>
  <c r="U290" i="28"/>
  <c r="U261" i="28"/>
  <c r="U245" i="28"/>
  <c r="U229" i="28"/>
  <c r="U213" i="28"/>
  <c r="U197" i="28"/>
  <c r="U190" i="28"/>
  <c r="U182" i="28"/>
  <c r="U300" i="28"/>
  <c r="U251" i="28"/>
  <c r="U219" i="28"/>
  <c r="U188" i="28"/>
  <c r="U172" i="28"/>
  <c r="U166" i="28"/>
  <c r="U28" i="28"/>
  <c r="U27" i="28"/>
  <c r="U26" i="28"/>
  <c r="U23" i="28"/>
  <c r="U19" i="28"/>
  <c r="U17" i="28"/>
  <c r="U13" i="28"/>
  <c r="U267" i="28"/>
  <c r="U235" i="28"/>
  <c r="U243" i="28"/>
  <c r="U211" i="28"/>
  <c r="U184" i="28"/>
  <c r="U174" i="28"/>
  <c r="U164" i="28"/>
  <c r="U203" i="28"/>
  <c r="U8" i="28"/>
  <c r="W12" i="28"/>
  <c r="U33" i="28"/>
  <c r="U34" i="28"/>
  <c r="W38" i="28"/>
  <c r="U42" i="28"/>
  <c r="T49" i="28"/>
  <c r="U51" i="28"/>
  <c r="U58" i="28"/>
  <c r="U59" i="28"/>
  <c r="W63" i="28"/>
  <c r="T65" i="28"/>
  <c r="T73" i="28"/>
  <c r="U75" i="28"/>
  <c r="U82" i="28"/>
  <c r="T89" i="28"/>
  <c r="U91" i="28"/>
  <c r="T97" i="28"/>
  <c r="U99" i="28"/>
  <c r="T105" i="28"/>
  <c r="U107" i="28"/>
  <c r="T113" i="28"/>
  <c r="U115" i="28"/>
  <c r="U123" i="28"/>
  <c r="T129" i="28"/>
  <c r="U130" i="28"/>
  <c r="T137" i="28"/>
  <c r="U138" i="28"/>
  <c r="U139" i="28"/>
  <c r="T145" i="28"/>
  <c r="U146" i="28"/>
  <c r="U155" i="28"/>
  <c r="T161" i="28"/>
  <c r="T167" i="28"/>
  <c r="T189" i="28"/>
  <c r="U195" i="28"/>
  <c r="U212" i="28"/>
  <c r="U231" i="28"/>
  <c r="W232" i="28"/>
  <c r="X294" i="28"/>
  <c r="X290" i="28"/>
  <c r="X286" i="28"/>
  <c r="X318" i="28"/>
  <c r="X308" i="28"/>
  <c r="X300" i="28"/>
  <c r="X296" i="28"/>
  <c r="X292" i="28"/>
  <c r="X288" i="28"/>
  <c r="X284" i="28"/>
  <c r="X280" i="28"/>
  <c r="X276" i="28"/>
  <c r="X265" i="28"/>
  <c r="X257" i="28"/>
  <c r="X249" i="28"/>
  <c r="X241" i="28"/>
  <c r="X233" i="28"/>
  <c r="X225" i="28"/>
  <c r="X217" i="28"/>
  <c r="X209" i="28"/>
  <c r="X201" i="28"/>
  <c r="X267" i="28"/>
  <c r="X259" i="28"/>
  <c r="X251" i="28"/>
  <c r="X243" i="28"/>
  <c r="X235" i="28"/>
  <c r="X227" i="28"/>
  <c r="X219" i="28"/>
  <c r="X211" i="28"/>
  <c r="X203" i="28"/>
  <c r="X195" i="28"/>
  <c r="X310" i="28"/>
  <c r="X278" i="28"/>
  <c r="X275" i="28"/>
  <c r="X255" i="28"/>
  <c r="X253" i="28"/>
  <c r="X223" i="28"/>
  <c r="X221" i="28"/>
  <c r="X179" i="28"/>
  <c r="X22" i="28"/>
  <c r="X16" i="28"/>
  <c r="X12" i="28"/>
  <c r="X10" i="28"/>
  <c r="X7" i="28"/>
  <c r="X279" i="28"/>
  <c r="X274" i="28"/>
  <c r="X269" i="28"/>
  <c r="X237" i="28"/>
  <c r="X207" i="28"/>
  <c r="X187" i="28"/>
  <c r="X247" i="28"/>
  <c r="X245" i="28"/>
  <c r="X215" i="28"/>
  <c r="X213" i="28"/>
  <c r="X191" i="28"/>
  <c r="X177" i="28"/>
  <c r="X169" i="28"/>
  <c r="X312" i="28"/>
  <c r="X271" i="28"/>
  <c r="X239" i="28"/>
  <c r="X205" i="28"/>
  <c r="N5" i="28"/>
  <c r="AA12" i="28" s="1"/>
  <c r="G355" i="28"/>
  <c r="G354" i="28"/>
  <c r="V7" i="28"/>
  <c r="T9" i="28"/>
  <c r="U11" i="28"/>
  <c r="T11" i="28"/>
  <c r="U12" i="28"/>
  <c r="U15" i="28"/>
  <c r="U16" i="28"/>
  <c r="U18" i="28"/>
  <c r="T21" i="28"/>
  <c r="T23" i="28"/>
  <c r="X23" i="28"/>
  <c r="T26" i="28"/>
  <c r="X26" i="28"/>
  <c r="T27" i="28"/>
  <c r="X27" i="28"/>
  <c r="T28" i="28"/>
  <c r="X28" i="28"/>
  <c r="U29" i="28"/>
  <c r="T29" i="28"/>
  <c r="U30" i="28"/>
  <c r="T36" i="28"/>
  <c r="X36" i="28"/>
  <c r="T37" i="28"/>
  <c r="X37" i="28"/>
  <c r="T38" i="28"/>
  <c r="W40" i="28"/>
  <c r="X40" i="28"/>
  <c r="T45" i="28"/>
  <c r="X45" i="28"/>
  <c r="U46" i="28"/>
  <c r="U47" i="28"/>
  <c r="W51" i="28"/>
  <c r="T53" i="28"/>
  <c r="X53" i="28"/>
  <c r="U54" i="28"/>
  <c r="U55" i="28"/>
  <c r="W59" i="28"/>
  <c r="T61" i="28"/>
  <c r="X61" i="28"/>
  <c r="U62" i="28"/>
  <c r="U63" i="28"/>
  <c r="T69" i="28"/>
  <c r="X69" i="28"/>
  <c r="U70" i="28"/>
  <c r="U71" i="28"/>
  <c r="T77" i="28"/>
  <c r="X77" i="28"/>
  <c r="U78" i="28"/>
  <c r="U79" i="28"/>
  <c r="W83" i="28"/>
  <c r="T85" i="28"/>
  <c r="X85" i="28"/>
  <c r="U86" i="28"/>
  <c r="U87" i="28"/>
  <c r="W91" i="28"/>
  <c r="T93" i="28"/>
  <c r="X93" i="28"/>
  <c r="U94" i="28"/>
  <c r="U95" i="28"/>
  <c r="T101" i="28"/>
  <c r="X101" i="28"/>
  <c r="U102" i="28"/>
  <c r="U103" i="28"/>
  <c r="T109" i="28"/>
  <c r="X109" i="28"/>
  <c r="U110" i="28"/>
  <c r="U111" i="28"/>
  <c r="W115" i="28"/>
  <c r="T117" i="28"/>
  <c r="X117" i="28"/>
  <c r="U118" i="28"/>
  <c r="U119" i="28"/>
  <c r="W123" i="28"/>
  <c r="T125" i="28"/>
  <c r="X125" i="28"/>
  <c r="U126" i="28"/>
  <c r="U127" i="28"/>
  <c r="T133" i="28"/>
  <c r="X133" i="28"/>
  <c r="U134" i="28"/>
  <c r="U135" i="28"/>
  <c r="T141" i="28"/>
  <c r="X141" i="28"/>
  <c r="U142" i="28"/>
  <c r="U143" i="28"/>
  <c r="W147" i="28"/>
  <c r="T149" i="28"/>
  <c r="X149" i="28"/>
  <c r="U150" i="28"/>
  <c r="T150" i="28"/>
  <c r="U151" i="28"/>
  <c r="T157" i="28"/>
  <c r="X157" i="28"/>
  <c r="U158" i="28"/>
  <c r="T158" i="28"/>
  <c r="U159" i="28"/>
  <c r="W162" i="28"/>
  <c r="U163" i="28"/>
  <c r="T163" i="28"/>
  <c r="T165" i="28"/>
  <c r="W168" i="28"/>
  <c r="U170" i="28"/>
  <c r="X171" i="28"/>
  <c r="W174" i="28"/>
  <c r="T176" i="28"/>
  <c r="X176" i="28"/>
  <c r="U187" i="28"/>
  <c r="T187" i="28"/>
  <c r="U199" i="28"/>
  <c r="X199" i="28"/>
  <c r="U227" i="28"/>
  <c r="W238" i="28"/>
  <c r="U244" i="28"/>
  <c r="U263" i="28"/>
  <c r="X263" i="28"/>
  <c r="W264" i="28"/>
  <c r="Q6" i="28"/>
  <c r="U308" i="28"/>
  <c r="T308" i="28"/>
  <c r="W188" i="28"/>
  <c r="X193" i="28"/>
  <c r="W208" i="28"/>
  <c r="T218" i="28"/>
  <c r="W223" i="28"/>
  <c r="U239" i="28"/>
  <c r="T250" i="28"/>
  <c r="W275" i="28"/>
  <c r="W280" i="28"/>
  <c r="X283" i="28"/>
  <c r="U292" i="28"/>
  <c r="X306" i="28"/>
  <c r="T316" i="28"/>
  <c r="X342" i="28"/>
  <c r="V303" i="28"/>
  <c r="V295" i="28"/>
  <c r="V291" i="28"/>
  <c r="V287" i="28"/>
  <c r="V282" i="28"/>
  <c r="V279" i="28"/>
  <c r="V278" i="28"/>
  <c r="V275" i="28"/>
  <c r="V274" i="28"/>
  <c r="V319" i="28"/>
  <c r="V283" i="28"/>
  <c r="V270" i="28"/>
  <c r="V262" i="28"/>
  <c r="V254" i="28"/>
  <c r="V246" i="28"/>
  <c r="V238" i="28"/>
  <c r="V230" i="28"/>
  <c r="V222" i="28"/>
  <c r="V214" i="28"/>
  <c r="V206" i="28"/>
  <c r="V198" i="28"/>
  <c r="V297" i="28"/>
  <c r="V293" i="28"/>
  <c r="V289" i="28"/>
  <c r="V285" i="28"/>
  <c r="V281" i="28"/>
  <c r="V277" i="28"/>
  <c r="V272" i="28"/>
  <c r="V264" i="28"/>
  <c r="V256" i="28"/>
  <c r="V248" i="28"/>
  <c r="V240" i="28"/>
  <c r="V232" i="28"/>
  <c r="V224" i="28"/>
  <c r="V216" i="28"/>
  <c r="V208" i="28"/>
  <c r="V200" i="28"/>
  <c r="V266" i="28"/>
  <c r="V250" i="28"/>
  <c r="V234" i="28"/>
  <c r="V218" i="28"/>
  <c r="V202" i="28"/>
  <c r="V258" i="28"/>
  <c r="V242" i="28"/>
  <c r="V226" i="28"/>
  <c r="V210" i="28"/>
  <c r="V194" i="28"/>
  <c r="P5" i="28"/>
  <c r="AA14" i="28" s="1"/>
  <c r="C355" i="28"/>
  <c r="C354" i="28"/>
  <c r="K355" i="28"/>
  <c r="K354" i="28"/>
  <c r="AA24" i="28"/>
  <c r="V163" i="28"/>
  <c r="T166" i="28"/>
  <c r="X166" i="28"/>
  <c r="W170" i="28"/>
  <c r="T172" i="28"/>
  <c r="X172" i="28"/>
  <c r="U173" i="28"/>
  <c r="V175" i="28"/>
  <c r="U179" i="28"/>
  <c r="V180" i="28"/>
  <c r="T181" i="28"/>
  <c r="X181" i="28"/>
  <c r="V186" i="28"/>
  <c r="V189" i="28"/>
  <c r="T190" i="28"/>
  <c r="X190" i="28"/>
  <c r="W192" i="28"/>
  <c r="T194" i="28"/>
  <c r="X194" i="28"/>
  <c r="U196" i="28"/>
  <c r="V196" i="28"/>
  <c r="W199" i="28"/>
  <c r="V203" i="28"/>
  <c r="V205" i="28"/>
  <c r="U215" i="28"/>
  <c r="W216" i="28"/>
  <c r="T226" i="28"/>
  <c r="X226" i="28"/>
  <c r="U228" i="28"/>
  <c r="V228" i="28"/>
  <c r="W231" i="28"/>
  <c r="V235" i="28"/>
  <c r="V237" i="28"/>
  <c r="U247" i="28"/>
  <c r="W248" i="28"/>
  <c r="T258" i="28"/>
  <c r="X258" i="28"/>
  <c r="V260" i="28"/>
  <c r="V267" i="28"/>
  <c r="V269" i="28"/>
  <c r="U296" i="28"/>
  <c r="V296" i="28"/>
  <c r="T321" i="28"/>
  <c r="X321" i="28"/>
  <c r="V327" i="28"/>
  <c r="U191" i="28"/>
  <c r="T193" i="28"/>
  <c r="U207" i="28"/>
  <c r="X218" i="28"/>
  <c r="U220" i="28"/>
  <c r="W240" i="28"/>
  <c r="X250" i="28"/>
  <c r="U271" i="28"/>
  <c r="W272" i="28"/>
  <c r="X277" i="28"/>
  <c r="T283" i="28"/>
  <c r="W313" i="28"/>
  <c r="T342" i="28"/>
  <c r="N6" i="28"/>
  <c r="R6" i="28"/>
  <c r="E354" i="28"/>
  <c r="E355" i="28"/>
  <c r="V8" i="28"/>
  <c r="V11" i="28"/>
  <c r="V14" i="28"/>
  <c r="V20" i="28"/>
  <c r="V24" i="28"/>
  <c r="V165" i="28"/>
  <c r="T168" i="28"/>
  <c r="X168" i="28"/>
  <c r="T170" i="28"/>
  <c r="X170" i="28"/>
  <c r="U171" i="28"/>
  <c r="V173" i="28"/>
  <c r="W176" i="28"/>
  <c r="T178" i="28"/>
  <c r="X178" i="28"/>
  <c r="W180" i="28"/>
  <c r="U183" i="28"/>
  <c r="V184" i="28"/>
  <c r="T185" i="28"/>
  <c r="X185" i="28"/>
  <c r="T202" i="28"/>
  <c r="X202" i="28"/>
  <c r="U204" i="28"/>
  <c r="V204" i="28"/>
  <c r="W207" i="28"/>
  <c r="V211" i="28"/>
  <c r="V213" i="28"/>
  <c r="U223" i="28"/>
  <c r="W224" i="28"/>
  <c r="T234" i="28"/>
  <c r="X234" i="28"/>
  <c r="U236" i="28"/>
  <c r="V236" i="28"/>
  <c r="W239" i="28"/>
  <c r="V243" i="28"/>
  <c r="V245" i="28"/>
  <c r="U255" i="28"/>
  <c r="W256" i="28"/>
  <c r="T266" i="28"/>
  <c r="X266" i="28"/>
  <c r="V268" i="28"/>
  <c r="X273" i="28"/>
  <c r="W276" i="28"/>
  <c r="W279" i="28"/>
  <c r="X281" i="28"/>
  <c r="U284" i="28"/>
  <c r="V284" i="28"/>
  <c r="V299" i="28"/>
  <c r="T304" i="28"/>
  <c r="X304" i="28"/>
  <c r="T348" i="28"/>
  <c r="X348" i="28"/>
  <c r="W178" i="28"/>
  <c r="T180" i="28"/>
  <c r="X180" i="28"/>
  <c r="U181" i="28"/>
  <c r="V183" i="28"/>
  <c r="W186" i="28"/>
  <c r="T188" i="28"/>
  <c r="X188" i="28"/>
  <c r="U189" i="28"/>
  <c r="V191" i="28"/>
  <c r="U194" i="28"/>
  <c r="U201" i="28"/>
  <c r="W205" i="28"/>
  <c r="T208" i="28"/>
  <c r="X208" i="28"/>
  <c r="U210" i="28"/>
  <c r="U217" i="28"/>
  <c r="W221" i="28"/>
  <c r="T224" i="28"/>
  <c r="X224" i="28"/>
  <c r="U226" i="28"/>
  <c r="U233" i="28"/>
  <c r="W237" i="28"/>
  <c r="T240" i="28"/>
  <c r="X240" i="28"/>
  <c r="U242" i="28"/>
  <c r="U249" i="28"/>
  <c r="T256" i="28"/>
  <c r="X256" i="28"/>
  <c r="U265" i="28"/>
  <c r="T272" i="28"/>
  <c r="X272" i="28"/>
  <c r="U274" i="28"/>
  <c r="U278" i="28"/>
  <c r="U282" i="28"/>
  <c r="W291" i="28"/>
  <c r="W311" i="28"/>
  <c r="V328" i="28"/>
  <c r="V338" i="28"/>
  <c r="U350" i="28"/>
  <c r="W351" i="28"/>
  <c r="V179" i="28"/>
  <c r="W182" i="28"/>
  <c r="T184" i="28"/>
  <c r="X184" i="28"/>
  <c r="U185" i="28"/>
  <c r="V187" i="28"/>
  <c r="W190" i="28"/>
  <c r="T192" i="28"/>
  <c r="X192" i="28"/>
  <c r="U193" i="28"/>
  <c r="W197" i="28"/>
  <c r="T200" i="28"/>
  <c r="X200" i="28"/>
  <c r="U202" i="28"/>
  <c r="U209" i="28"/>
  <c r="W213" i="28"/>
  <c r="T216" i="28"/>
  <c r="X216" i="28"/>
  <c r="U218" i="28"/>
  <c r="U225" i="28"/>
  <c r="W229" i="28"/>
  <c r="T232" i="28"/>
  <c r="X232" i="28"/>
  <c r="U234" i="28"/>
  <c r="U241" i="28"/>
  <c r="W245" i="28"/>
  <c r="T248" i="28"/>
  <c r="X248" i="28"/>
  <c r="U257" i="28"/>
  <c r="T264" i="28"/>
  <c r="X264" i="28"/>
  <c r="U273" i="28"/>
  <c r="V276" i="28"/>
  <c r="U277" i="28"/>
  <c r="V280" i="28"/>
  <c r="U281" i="28"/>
  <c r="W287" i="28"/>
  <c r="W295" i="28"/>
  <c r="V305" i="28"/>
  <c r="U306" i="28"/>
  <c r="T315" i="28"/>
  <c r="X315" i="28"/>
  <c r="V193" i="28"/>
  <c r="W195" i="28"/>
  <c r="T198" i="28"/>
  <c r="X198" i="28"/>
  <c r="U200" i="28"/>
  <c r="V201" i="28"/>
  <c r="W203" i="28"/>
  <c r="T206" i="28"/>
  <c r="X206" i="28"/>
  <c r="U208" i="28"/>
  <c r="V209" i="28"/>
  <c r="W211" i="28"/>
  <c r="T214" i="28"/>
  <c r="X214" i="28"/>
  <c r="U216" i="28"/>
  <c r="V217" i="28"/>
  <c r="W219" i="28"/>
  <c r="T222" i="28"/>
  <c r="X222" i="28"/>
  <c r="U224" i="28"/>
  <c r="V225" i="28"/>
  <c r="W227" i="28"/>
  <c r="T230" i="28"/>
  <c r="X230" i="28"/>
  <c r="U232" i="28"/>
  <c r="V233" i="28"/>
  <c r="W235" i="28"/>
  <c r="T238" i="28"/>
  <c r="X238" i="28"/>
  <c r="U240" i="28"/>
  <c r="V241" i="28"/>
  <c r="W243" i="28"/>
  <c r="T246" i="28"/>
  <c r="X246" i="28"/>
  <c r="U248" i="28"/>
  <c r="V249" i="28"/>
  <c r="T254" i="28"/>
  <c r="X254" i="28"/>
  <c r="V257" i="28"/>
  <c r="T262" i="28"/>
  <c r="X262" i="28"/>
  <c r="V265" i="28"/>
  <c r="T270" i="28"/>
  <c r="X270" i="28"/>
  <c r="T275" i="28"/>
  <c r="T279" i="28"/>
  <c r="U283" i="28"/>
  <c r="V286" i="28"/>
  <c r="T287" i="28"/>
  <c r="X287" i="28"/>
  <c r="V290" i="28"/>
  <c r="T291" i="28"/>
  <c r="X291" i="28"/>
  <c r="V294" i="28"/>
  <c r="T295" i="28"/>
  <c r="X295" i="28"/>
  <c r="V298" i="28"/>
  <c r="W305" i="28"/>
  <c r="T317" i="28"/>
  <c r="X317" i="28"/>
  <c r="T326" i="28"/>
  <c r="X326" i="28"/>
  <c r="T337" i="28"/>
  <c r="X337" i="28"/>
  <c r="V344" i="28"/>
  <c r="W349" i="28"/>
  <c r="W193" i="28"/>
  <c r="T196" i="28"/>
  <c r="X196" i="28"/>
  <c r="U198" i="28"/>
  <c r="V199" i="28"/>
  <c r="W201" i="28"/>
  <c r="T204" i="28"/>
  <c r="X204" i="28"/>
  <c r="U206" i="28"/>
  <c r="V207" i="28"/>
  <c r="W209" i="28"/>
  <c r="T212" i="28"/>
  <c r="X212" i="28"/>
  <c r="U214" i="28"/>
  <c r="V215" i="28"/>
  <c r="W217" i="28"/>
  <c r="T220" i="28"/>
  <c r="X220" i="28"/>
  <c r="U222" i="28"/>
  <c r="V223" i="28"/>
  <c r="W225" i="28"/>
  <c r="T228" i="28"/>
  <c r="X228" i="28"/>
  <c r="U230" i="28"/>
  <c r="V231" i="28"/>
  <c r="W233" i="28"/>
  <c r="T236" i="28"/>
  <c r="X236" i="28"/>
  <c r="U238" i="28"/>
  <c r="V239" i="28"/>
  <c r="W241" i="28"/>
  <c r="T244" i="28"/>
  <c r="X244" i="28"/>
  <c r="U246" i="28"/>
  <c r="V247" i="28"/>
  <c r="T252" i="28"/>
  <c r="X252" i="28"/>
  <c r="V255" i="28"/>
  <c r="T260" i="28"/>
  <c r="X260" i="28"/>
  <c r="V263" i="28"/>
  <c r="T268" i="28"/>
  <c r="X268" i="28"/>
  <c r="V271" i="28"/>
  <c r="W273" i="28"/>
  <c r="W277" i="28"/>
  <c r="W281" i="28"/>
  <c r="X282" i="28"/>
  <c r="W298" i="28"/>
  <c r="T300" i="28"/>
  <c r="V301" i="28"/>
  <c r="T302" i="28"/>
  <c r="X302" i="28"/>
  <c r="V309" i="28"/>
  <c r="U314" i="28"/>
  <c r="W315" i="28"/>
  <c r="V322" i="28"/>
  <c r="T332" i="28"/>
  <c r="X332" i="28"/>
  <c r="V343" i="28"/>
  <c r="U275" i="28"/>
  <c r="U279" i="28"/>
  <c r="U287" i="28"/>
  <c r="U291" i="28"/>
  <c r="U295" i="28"/>
  <c r="V300" i="28"/>
  <c r="W303" i="28"/>
  <c r="T307" i="28"/>
  <c r="X307" i="28"/>
  <c r="V308" i="28"/>
  <c r="T310" i="28"/>
  <c r="X316" i="28"/>
  <c r="V320" i="28"/>
  <c r="T324" i="28"/>
  <c r="X324" i="28"/>
  <c r="V336" i="28"/>
  <c r="T340" i="28"/>
  <c r="X340" i="28"/>
  <c r="W274" i="28"/>
  <c r="W278" i="28"/>
  <c r="W282" i="28"/>
  <c r="W283" i="28"/>
  <c r="W284" i="28"/>
  <c r="T285" i="28"/>
  <c r="X285" i="28"/>
  <c r="W288" i="28"/>
  <c r="T289" i="28"/>
  <c r="X289" i="28"/>
  <c r="W292" i="28"/>
  <c r="T293" i="28"/>
  <c r="X293" i="28"/>
  <c r="W296" i="28"/>
  <c r="T297" i="28"/>
  <c r="X297" i="28"/>
  <c r="T303" i="28"/>
  <c r="X303" i="28"/>
  <c r="V311" i="28"/>
  <c r="T312" i="28"/>
  <c r="V313" i="28"/>
  <c r="X314" i="28"/>
  <c r="V315" i="28"/>
  <c r="U316" i="28"/>
  <c r="U318" i="28"/>
  <c r="T329" i="28"/>
  <c r="X329" i="28"/>
  <c r="V330" i="28"/>
  <c r="T334" i="28"/>
  <c r="X334" i="28"/>
  <c r="V335" i="28"/>
  <c r="T345" i="28"/>
  <c r="X345" i="28"/>
  <c r="V346" i="28"/>
  <c r="U352" i="28"/>
  <c r="W286" i="28"/>
  <c r="W290" i="28"/>
  <c r="W294" i="28"/>
  <c r="W299" i="28"/>
  <c r="T301" i="28"/>
  <c r="X301" i="28"/>
  <c r="U302" i="28"/>
  <c r="V304" i="28"/>
  <c r="V306" i="28"/>
  <c r="T311" i="28"/>
  <c r="X311" i="28"/>
  <c r="V316" i="28"/>
  <c r="V317" i="28"/>
  <c r="T320" i="28"/>
  <c r="X320" i="28"/>
  <c r="T322" i="28"/>
  <c r="X322" i="28"/>
  <c r="V324" i="28"/>
  <c r="T325" i="28"/>
  <c r="X325" i="28"/>
  <c r="V326" i="28"/>
  <c r="T328" i="28"/>
  <c r="X328" i="28"/>
  <c r="T330" i="28"/>
  <c r="X330" i="28"/>
  <c r="V332" i="28"/>
  <c r="T333" i="28"/>
  <c r="X333" i="28"/>
  <c r="V334" i="28"/>
  <c r="T336" i="28"/>
  <c r="X336" i="28"/>
  <c r="T338" i="28"/>
  <c r="X338" i="28"/>
  <c r="V340" i="28"/>
  <c r="T341" i="28"/>
  <c r="X341" i="28"/>
  <c r="V342" i="28"/>
  <c r="T344" i="28"/>
  <c r="X344" i="28"/>
  <c r="T346" i="28"/>
  <c r="X346" i="28"/>
  <c r="V348" i="28"/>
  <c r="T349" i="28"/>
  <c r="X349" i="28"/>
  <c r="V350" i="28"/>
  <c r="T351" i="28"/>
  <c r="X351" i="28"/>
  <c r="V352" i="28"/>
  <c r="U285" i="28"/>
  <c r="U289" i="28"/>
  <c r="U293" i="28"/>
  <c r="U297" i="28"/>
  <c r="X298" i="28"/>
  <c r="T299" i="28"/>
  <c r="X299" i="28"/>
  <c r="W307" i="28"/>
  <c r="T309" i="28"/>
  <c r="X309" i="28"/>
  <c r="U310" i="28"/>
  <c r="V312" i="28"/>
  <c r="V314" i="28"/>
  <c r="T319" i="28"/>
  <c r="X319" i="28"/>
  <c r="V323" i="28"/>
  <c r="V331" i="28"/>
  <c r="V339" i="28"/>
  <c r="V347" i="28"/>
  <c r="V302" i="28"/>
  <c r="T305" i="28"/>
  <c r="X305" i="28"/>
  <c r="V310" i="28"/>
  <c r="T313" i="28"/>
  <c r="X313" i="28"/>
  <c r="V318" i="28"/>
  <c r="V321" i="28"/>
  <c r="T323" i="28"/>
  <c r="X323" i="28"/>
  <c r="V325" i="28"/>
  <c r="T327" i="28"/>
  <c r="X327" i="28"/>
  <c r="V329" i="28"/>
  <c r="T331" i="28"/>
  <c r="X331" i="28"/>
  <c r="V333" i="28"/>
  <c r="T335" i="28"/>
  <c r="X335" i="28"/>
  <c r="V337" i="28"/>
  <c r="T339" i="28"/>
  <c r="X339" i="28"/>
  <c r="V341" i="28"/>
  <c r="T343" i="28"/>
  <c r="X343" i="28"/>
  <c r="V345" i="28"/>
  <c r="T347" i="28"/>
  <c r="X347" i="28"/>
  <c r="V349" i="28"/>
  <c r="T350" i="28"/>
  <c r="X350" i="28"/>
  <c r="V351" i="28"/>
  <c r="T352" i="28"/>
  <c r="X352" i="28"/>
  <c r="AC7" i="27"/>
  <c r="AD6" i="27"/>
  <c r="AE5" i="27"/>
  <c r="AA5" i="27"/>
  <c r="AB4" i="27"/>
  <c r="AC3" i="27"/>
  <c r="AB7" i="27"/>
  <c r="AC6" i="27"/>
  <c r="AD5" i="27"/>
  <c r="AE4" i="27"/>
  <c r="AA4" i="27"/>
  <c r="AB3" i="27"/>
  <c r="AE7" i="27"/>
  <c r="AA7" i="27"/>
  <c r="AB6" i="27"/>
  <c r="AC5" i="27"/>
  <c r="AD4" i="27"/>
  <c r="AE3" i="27"/>
  <c r="W352" i="27"/>
  <c r="W350" i="27"/>
  <c r="W348" i="27"/>
  <c r="W346" i="27"/>
  <c r="W344" i="27"/>
  <c r="W342" i="27"/>
  <c r="W294" i="27"/>
  <c r="W279" i="27"/>
  <c r="W291" i="27"/>
  <c r="W283" i="27"/>
  <c r="W275" i="27"/>
  <c r="W207" i="27"/>
  <c r="W205" i="27"/>
  <c r="W203" i="27"/>
  <c r="W199" i="27"/>
  <c r="W193" i="27"/>
  <c r="W185" i="27"/>
  <c r="W177" i="27"/>
  <c r="W169" i="27"/>
  <c r="W161" i="27"/>
  <c r="W154" i="27"/>
  <c r="W152" i="27"/>
  <c r="W150" i="27"/>
  <c r="W148" i="27"/>
  <c r="W146" i="27"/>
  <c r="W144" i="27"/>
  <c r="W142" i="27"/>
  <c r="W140" i="27"/>
  <c r="W138" i="27"/>
  <c r="W136" i="27"/>
  <c r="W134" i="27"/>
  <c r="W132" i="27"/>
  <c r="W130" i="27"/>
  <c r="W128" i="27"/>
  <c r="W126" i="27"/>
  <c r="W124" i="27"/>
  <c r="W122" i="27"/>
  <c r="W120" i="27"/>
  <c r="W118" i="27"/>
  <c r="W116" i="27"/>
  <c r="W114" i="27"/>
  <c r="W112" i="27"/>
  <c r="W197" i="27"/>
  <c r="W189" i="27"/>
  <c r="W181" i="27"/>
  <c r="W173" i="27"/>
  <c r="W165" i="27"/>
  <c r="W157" i="27"/>
  <c r="W155" i="27"/>
  <c r="W153" i="27"/>
  <c r="W151" i="27"/>
  <c r="W149" i="27"/>
  <c r="W147" i="27"/>
  <c r="W145" i="27"/>
  <c r="W143" i="27"/>
  <c r="W141" i="27"/>
  <c r="W139" i="27"/>
  <c r="W137" i="27"/>
  <c r="W135" i="27"/>
  <c r="W133" i="27"/>
  <c r="W131" i="27"/>
  <c r="W129" i="27"/>
  <c r="W127" i="27"/>
  <c r="W125" i="27"/>
  <c r="W123" i="27"/>
  <c r="W121" i="27"/>
  <c r="W119" i="27"/>
  <c r="W117" i="27"/>
  <c r="W115" i="27"/>
  <c r="W113" i="27"/>
  <c r="W110" i="27"/>
  <c r="W106" i="27"/>
  <c r="W102" i="27"/>
  <c r="W25" i="27"/>
  <c r="W21" i="27"/>
  <c r="W18" i="27"/>
  <c r="W15" i="27"/>
  <c r="W9" i="27"/>
  <c r="Q5" i="27"/>
  <c r="AA15" i="27" s="1"/>
  <c r="W111" i="27"/>
  <c r="W107" i="27"/>
  <c r="W103" i="27"/>
  <c r="W99" i="27"/>
  <c r="W108" i="27"/>
  <c r="W104" i="27"/>
  <c r="W100" i="27"/>
  <c r="W109" i="27"/>
  <c r="W105" i="27"/>
  <c r="W101" i="27"/>
  <c r="W96" i="27"/>
  <c r="W94" i="27"/>
  <c r="W92" i="27"/>
  <c r="W90" i="27"/>
  <c r="W88" i="27"/>
  <c r="W86" i="27"/>
  <c r="W84" i="27"/>
  <c r="W82" i="27"/>
  <c r="W80" i="27"/>
  <c r="W78" i="27"/>
  <c r="W76" i="27"/>
  <c r="W74" i="27"/>
  <c r="W72" i="27"/>
  <c r="W70" i="27"/>
  <c r="W68" i="27"/>
  <c r="W66" i="27"/>
  <c r="W64" i="27"/>
  <c r="W62" i="27"/>
  <c r="W60" i="27"/>
  <c r="W58" i="27"/>
  <c r="W56" i="27"/>
  <c r="W54" i="27"/>
  <c r="W52" i="27"/>
  <c r="W50" i="27"/>
  <c r="W48" i="27"/>
  <c r="W46" i="27"/>
  <c r="W44" i="27"/>
  <c r="W42" i="27"/>
  <c r="W35" i="27"/>
  <c r="W8" i="27"/>
  <c r="W10" i="27"/>
  <c r="T13" i="27"/>
  <c r="X13" i="27"/>
  <c r="U14" i="27"/>
  <c r="T14" i="27"/>
  <c r="T15" i="27"/>
  <c r="T17" i="27"/>
  <c r="X17" i="27"/>
  <c r="T18" i="27"/>
  <c r="U20" i="27"/>
  <c r="T20" i="27"/>
  <c r="W22" i="27"/>
  <c r="T30" i="27"/>
  <c r="X30" i="27"/>
  <c r="U31" i="27"/>
  <c r="U32" i="27"/>
  <c r="W33" i="27"/>
  <c r="U40" i="27"/>
  <c r="T41" i="27"/>
  <c r="X41" i="27"/>
  <c r="U44" i="27"/>
  <c r="T45" i="27"/>
  <c r="X45" i="27"/>
  <c r="U48" i="27"/>
  <c r="T49" i="27"/>
  <c r="X49" i="27"/>
  <c r="U52" i="27"/>
  <c r="T53" i="27"/>
  <c r="X53" i="27"/>
  <c r="U56" i="27"/>
  <c r="T57" i="27"/>
  <c r="X57" i="27"/>
  <c r="V59" i="27"/>
  <c r="U60" i="27"/>
  <c r="T61" i="27"/>
  <c r="X61" i="27"/>
  <c r="V63" i="27"/>
  <c r="U64" i="27"/>
  <c r="T65" i="27"/>
  <c r="X65" i="27"/>
  <c r="V67" i="27"/>
  <c r="U68" i="27"/>
  <c r="T69" i="27"/>
  <c r="X69" i="27"/>
  <c r="V71" i="27"/>
  <c r="U72" i="27"/>
  <c r="T73" i="27"/>
  <c r="X73" i="27"/>
  <c r="V75" i="27"/>
  <c r="U76" i="27"/>
  <c r="T77" i="27"/>
  <c r="X77" i="27"/>
  <c r="V79" i="27"/>
  <c r="U80" i="27"/>
  <c r="T81" i="27"/>
  <c r="X81" i="27"/>
  <c r="V83" i="27"/>
  <c r="U84" i="27"/>
  <c r="T85" i="27"/>
  <c r="X85" i="27"/>
  <c r="V87" i="27"/>
  <c r="U88" i="27"/>
  <c r="T89" i="27"/>
  <c r="X89" i="27"/>
  <c r="V91" i="27"/>
  <c r="U92" i="27"/>
  <c r="T93" i="27"/>
  <c r="X93" i="27"/>
  <c r="U96" i="27"/>
  <c r="T97" i="27"/>
  <c r="X97" i="27"/>
  <c r="W98" i="27"/>
  <c r="T351" i="27"/>
  <c r="T349" i="27"/>
  <c r="T347" i="27"/>
  <c r="T345" i="27"/>
  <c r="T343" i="27"/>
  <c r="T341" i="27"/>
  <c r="T339" i="27"/>
  <c r="T337" i="27"/>
  <c r="T335" i="27"/>
  <c r="T333" i="27"/>
  <c r="T331" i="27"/>
  <c r="T329" i="27"/>
  <c r="T327" i="27"/>
  <c r="T325" i="27"/>
  <c r="T323" i="27"/>
  <c r="T321" i="27"/>
  <c r="T319" i="27"/>
  <c r="T317" i="27"/>
  <c r="T315" i="27"/>
  <c r="T313" i="27"/>
  <c r="T311" i="27"/>
  <c r="T309" i="27"/>
  <c r="T303" i="27"/>
  <c r="T301" i="27"/>
  <c r="T297" i="27"/>
  <c r="T293" i="27"/>
  <c r="T307" i="27"/>
  <c r="T305" i="27"/>
  <c r="T290" i="27"/>
  <c r="T282" i="27"/>
  <c r="T274" i="27"/>
  <c r="T299" i="27"/>
  <c r="T292" i="27"/>
  <c r="T284" i="27"/>
  <c r="T276" i="27"/>
  <c r="T269" i="27"/>
  <c r="T267" i="27"/>
  <c r="T265" i="27"/>
  <c r="T263" i="27"/>
  <c r="T261" i="27"/>
  <c r="T259" i="27"/>
  <c r="T257" i="27"/>
  <c r="T255" i="27"/>
  <c r="T253" i="27"/>
  <c r="T251" i="27"/>
  <c r="T249" i="27"/>
  <c r="T247" i="27"/>
  <c r="T245" i="27"/>
  <c r="T243" i="27"/>
  <c r="T286" i="27"/>
  <c r="T278" i="27"/>
  <c r="T295" i="27"/>
  <c r="T288" i="27"/>
  <c r="T280" i="27"/>
  <c r="T272" i="27"/>
  <c r="T270" i="27"/>
  <c r="T268" i="27"/>
  <c r="T266" i="27"/>
  <c r="T264" i="27"/>
  <c r="T262" i="27"/>
  <c r="T260" i="27"/>
  <c r="T258" i="27"/>
  <c r="T256" i="27"/>
  <c r="T254" i="27"/>
  <c r="T252" i="27"/>
  <c r="T250" i="27"/>
  <c r="T248" i="27"/>
  <c r="T246" i="27"/>
  <c r="T244" i="27"/>
  <c r="T240" i="27"/>
  <c r="T242" i="27"/>
  <c r="T238" i="27"/>
  <c r="T236" i="27"/>
  <c r="T234" i="27"/>
  <c r="T232" i="27"/>
  <c r="T230" i="27"/>
  <c r="T228" i="27"/>
  <c r="T226" i="27"/>
  <c r="T224" i="27"/>
  <c r="T222" i="27"/>
  <c r="T220" i="27"/>
  <c r="T218" i="27"/>
  <c r="T216" i="27"/>
  <c r="T214" i="27"/>
  <c r="T212" i="27"/>
  <c r="T210" i="27"/>
  <c r="T208" i="27"/>
  <c r="T206" i="27"/>
  <c r="T204" i="27"/>
  <c r="T202" i="27"/>
  <c r="T200" i="27"/>
  <c r="T196" i="27"/>
  <c r="T188" i="27"/>
  <c r="T180" i="27"/>
  <c r="T172" i="27"/>
  <c r="T164" i="27"/>
  <c r="T198" i="27"/>
  <c r="T190" i="27"/>
  <c r="T182" i="27"/>
  <c r="T174" i="27"/>
  <c r="T166" i="27"/>
  <c r="T158" i="27"/>
  <c r="T192" i="27"/>
  <c r="T184" i="27"/>
  <c r="T176" i="27"/>
  <c r="T168" i="27"/>
  <c r="T160" i="27"/>
  <c r="T194" i="27"/>
  <c r="T186" i="27"/>
  <c r="T178" i="27"/>
  <c r="T170" i="27"/>
  <c r="T162" i="27"/>
  <c r="T22" i="27"/>
  <c r="T16" i="27"/>
  <c r="T12" i="27"/>
  <c r="T10" i="27"/>
  <c r="T98" i="27"/>
  <c r="T40" i="27"/>
  <c r="T39" i="27"/>
  <c r="T38" i="27"/>
  <c r="X351" i="27"/>
  <c r="X349" i="27"/>
  <c r="X347" i="27"/>
  <c r="X345" i="27"/>
  <c r="X343" i="27"/>
  <c r="X341" i="27"/>
  <c r="X339" i="27"/>
  <c r="X337" i="27"/>
  <c r="X335" i="27"/>
  <c r="X333" i="27"/>
  <c r="X331" i="27"/>
  <c r="X329" i="27"/>
  <c r="X327" i="27"/>
  <c r="X325" i="27"/>
  <c r="X323" i="27"/>
  <c r="X321" i="27"/>
  <c r="X319" i="27"/>
  <c r="X317" i="27"/>
  <c r="X315" i="27"/>
  <c r="X313" i="27"/>
  <c r="X311" i="27"/>
  <c r="X309" i="27"/>
  <c r="X301" i="27"/>
  <c r="X295" i="27"/>
  <c r="X307" i="27"/>
  <c r="X299" i="27"/>
  <c r="X297" i="27"/>
  <c r="X293" i="27"/>
  <c r="X286" i="27"/>
  <c r="X278" i="27"/>
  <c r="X288" i="27"/>
  <c r="X280" i="27"/>
  <c r="X272" i="27"/>
  <c r="X269" i="27"/>
  <c r="X267" i="27"/>
  <c r="X265" i="27"/>
  <c r="X263" i="27"/>
  <c r="X261" i="27"/>
  <c r="X259" i="27"/>
  <c r="X257" i="27"/>
  <c r="X255" i="27"/>
  <c r="X253" i="27"/>
  <c r="X251" i="27"/>
  <c r="X249" i="27"/>
  <c r="X247" i="27"/>
  <c r="X245" i="27"/>
  <c r="X243" i="27"/>
  <c r="X241" i="27"/>
  <c r="X303" i="27"/>
  <c r="X290" i="27"/>
  <c r="X282" i="27"/>
  <c r="X274" i="27"/>
  <c r="X305" i="27"/>
  <c r="X296" i="27"/>
  <c r="X292" i="27"/>
  <c r="X284" i="27"/>
  <c r="X276" i="27"/>
  <c r="X268" i="27"/>
  <c r="X266" i="27"/>
  <c r="X264" i="27"/>
  <c r="X262" i="27"/>
  <c r="X260" i="27"/>
  <c r="X258" i="27"/>
  <c r="X256" i="27"/>
  <c r="X254" i="27"/>
  <c r="X252" i="27"/>
  <c r="X250" i="27"/>
  <c r="X248" i="27"/>
  <c r="X246" i="27"/>
  <c r="X244" i="27"/>
  <c r="X242" i="27"/>
  <c r="X240" i="27"/>
  <c r="X238" i="27"/>
  <c r="X236" i="27"/>
  <c r="X234" i="27"/>
  <c r="X232" i="27"/>
  <c r="X230" i="27"/>
  <c r="X228" i="27"/>
  <c r="X226" i="27"/>
  <c r="X224" i="27"/>
  <c r="X222" i="27"/>
  <c r="X220" i="27"/>
  <c r="X218" i="27"/>
  <c r="X216" i="27"/>
  <c r="X214" i="27"/>
  <c r="X212" i="27"/>
  <c r="X210" i="27"/>
  <c r="X208" i="27"/>
  <c r="X206" i="27"/>
  <c r="X204" i="27"/>
  <c r="X202" i="27"/>
  <c r="X200" i="27"/>
  <c r="X192" i="27"/>
  <c r="X184" i="27"/>
  <c r="X176" i="27"/>
  <c r="X168" i="27"/>
  <c r="X160" i="27"/>
  <c r="X194" i="27"/>
  <c r="X186" i="27"/>
  <c r="X178" i="27"/>
  <c r="X170" i="27"/>
  <c r="X162" i="27"/>
  <c r="X196" i="27"/>
  <c r="X188" i="27"/>
  <c r="X180" i="27"/>
  <c r="X172" i="27"/>
  <c r="X164" i="27"/>
  <c r="X156" i="27"/>
  <c r="X198" i="27"/>
  <c r="X190" i="27"/>
  <c r="X182" i="27"/>
  <c r="X174" i="27"/>
  <c r="X166" i="27"/>
  <c r="X158" i="27"/>
  <c r="X22" i="27"/>
  <c r="X16" i="27"/>
  <c r="X12" i="27"/>
  <c r="X10" i="27"/>
  <c r="X96" i="27"/>
  <c r="X94" i="27"/>
  <c r="X40" i="27"/>
  <c r="X39" i="27"/>
  <c r="X38" i="27"/>
  <c r="N5" i="27"/>
  <c r="AA12" i="27" s="1"/>
  <c r="G355" i="27"/>
  <c r="G354" i="27"/>
  <c r="V7" i="27"/>
  <c r="X8" i="27"/>
  <c r="T9" i="27"/>
  <c r="U11" i="27"/>
  <c r="T11" i="27"/>
  <c r="U12" i="27"/>
  <c r="W14" i="27"/>
  <c r="U15" i="27"/>
  <c r="U16" i="27"/>
  <c r="U18" i="27"/>
  <c r="W19" i="27"/>
  <c r="W20" i="27"/>
  <c r="T21" i="27"/>
  <c r="T23" i="27"/>
  <c r="X23" i="27"/>
  <c r="T26" i="27"/>
  <c r="X26" i="27"/>
  <c r="T27" i="27"/>
  <c r="X27" i="27"/>
  <c r="T28" i="27"/>
  <c r="X28" i="27"/>
  <c r="U29" i="27"/>
  <c r="T29" i="27"/>
  <c r="U30" i="27"/>
  <c r="W31" i="27"/>
  <c r="X33" i="27"/>
  <c r="W34" i="27"/>
  <c r="U35" i="27"/>
  <c r="T35" i="27"/>
  <c r="W39" i="27"/>
  <c r="T42" i="27"/>
  <c r="X42" i="27"/>
  <c r="W43" i="27"/>
  <c r="T46" i="27"/>
  <c r="X46" i="27"/>
  <c r="W47" i="27"/>
  <c r="T50" i="27"/>
  <c r="X50" i="27"/>
  <c r="W51" i="27"/>
  <c r="T54" i="27"/>
  <c r="X54" i="27"/>
  <c r="W55" i="27"/>
  <c r="V56" i="27"/>
  <c r="T58" i="27"/>
  <c r="X58" i="27"/>
  <c r="W59" i="27"/>
  <c r="V60" i="27"/>
  <c r="T62" i="27"/>
  <c r="X62" i="27"/>
  <c r="W63" i="27"/>
  <c r="V64" i="27"/>
  <c r="T66" i="27"/>
  <c r="X66" i="27"/>
  <c r="W67" i="27"/>
  <c r="V68" i="27"/>
  <c r="T70" i="27"/>
  <c r="X70" i="27"/>
  <c r="W71" i="27"/>
  <c r="V72" i="27"/>
  <c r="T74" i="27"/>
  <c r="X74" i="27"/>
  <c r="W75" i="27"/>
  <c r="V76" i="27"/>
  <c r="T78" i="27"/>
  <c r="X78" i="27"/>
  <c r="W79" i="27"/>
  <c r="V80" i="27"/>
  <c r="T82" i="27"/>
  <c r="X82" i="27"/>
  <c r="W83" i="27"/>
  <c r="V84" i="27"/>
  <c r="T86" i="27"/>
  <c r="X86" i="27"/>
  <c r="W87" i="27"/>
  <c r="V88" i="27"/>
  <c r="T90" i="27"/>
  <c r="X90" i="27"/>
  <c r="W91" i="27"/>
  <c r="V92" i="27"/>
  <c r="T94" i="27"/>
  <c r="W95" i="27"/>
  <c r="V96" i="27"/>
  <c r="U351" i="27"/>
  <c r="U349" i="27"/>
  <c r="U347" i="27"/>
  <c r="U345" i="27"/>
  <c r="U343" i="27"/>
  <c r="U341" i="27"/>
  <c r="U286" i="27"/>
  <c r="U278" i="27"/>
  <c r="U290" i="27"/>
  <c r="U282" i="27"/>
  <c r="U274" i="27"/>
  <c r="U206" i="27"/>
  <c r="U204" i="27"/>
  <c r="U202" i="27"/>
  <c r="U200" i="27"/>
  <c r="U192" i="27"/>
  <c r="U184" i="27"/>
  <c r="U176" i="27"/>
  <c r="U168" i="27"/>
  <c r="U160" i="27"/>
  <c r="U155" i="27"/>
  <c r="U153" i="27"/>
  <c r="U151" i="27"/>
  <c r="U149" i="27"/>
  <c r="U147" i="27"/>
  <c r="U145" i="27"/>
  <c r="U143" i="27"/>
  <c r="U141" i="27"/>
  <c r="U139" i="27"/>
  <c r="U137" i="27"/>
  <c r="U135" i="27"/>
  <c r="U133" i="27"/>
  <c r="U131" i="27"/>
  <c r="U129" i="27"/>
  <c r="U127" i="27"/>
  <c r="U125" i="27"/>
  <c r="U123" i="27"/>
  <c r="U121" i="27"/>
  <c r="U119" i="27"/>
  <c r="U117" i="27"/>
  <c r="U115" i="27"/>
  <c r="U113" i="27"/>
  <c r="U196" i="27"/>
  <c r="U188" i="27"/>
  <c r="U180" i="27"/>
  <c r="U172" i="27"/>
  <c r="U164" i="27"/>
  <c r="U156" i="27"/>
  <c r="U154" i="27"/>
  <c r="U152" i="27"/>
  <c r="U150" i="27"/>
  <c r="U148" i="27"/>
  <c r="U146" i="27"/>
  <c r="U144" i="27"/>
  <c r="U142" i="27"/>
  <c r="U140" i="27"/>
  <c r="U138" i="27"/>
  <c r="U136" i="27"/>
  <c r="U134" i="27"/>
  <c r="U132" i="27"/>
  <c r="U130" i="27"/>
  <c r="U128" i="27"/>
  <c r="U126" i="27"/>
  <c r="U124" i="27"/>
  <c r="U122" i="27"/>
  <c r="U120" i="27"/>
  <c r="U118" i="27"/>
  <c r="U116" i="27"/>
  <c r="U114" i="27"/>
  <c r="U112" i="27"/>
  <c r="U109" i="27"/>
  <c r="U105" i="27"/>
  <c r="U101" i="27"/>
  <c r="U27" i="27"/>
  <c r="U26" i="27"/>
  <c r="U23" i="27"/>
  <c r="U19" i="27"/>
  <c r="U17" i="27"/>
  <c r="U13" i="27"/>
  <c r="U110" i="27"/>
  <c r="U106" i="27"/>
  <c r="U102" i="27"/>
  <c r="U111" i="27"/>
  <c r="U107" i="27"/>
  <c r="U103" i="27"/>
  <c r="U99" i="27"/>
  <c r="U39" i="27"/>
  <c r="U108" i="27"/>
  <c r="U104" i="27"/>
  <c r="U100" i="27"/>
  <c r="U97" i="27"/>
  <c r="U95" i="27"/>
  <c r="U93" i="27"/>
  <c r="U91" i="27"/>
  <c r="U89" i="27"/>
  <c r="U87" i="27"/>
  <c r="U85" i="27"/>
  <c r="U83" i="27"/>
  <c r="U81" i="27"/>
  <c r="U79" i="27"/>
  <c r="U77" i="27"/>
  <c r="U75" i="27"/>
  <c r="U73" i="27"/>
  <c r="U71" i="27"/>
  <c r="U69" i="27"/>
  <c r="U67" i="27"/>
  <c r="U65" i="27"/>
  <c r="U63" i="27"/>
  <c r="U61" i="27"/>
  <c r="U59" i="27"/>
  <c r="U57" i="27"/>
  <c r="U55" i="27"/>
  <c r="U53" i="27"/>
  <c r="U51" i="27"/>
  <c r="U49" i="27"/>
  <c r="U47" i="27"/>
  <c r="U45" i="27"/>
  <c r="U43" i="27"/>
  <c r="U41" i="27"/>
  <c r="U36" i="27"/>
  <c r="U34" i="27"/>
  <c r="O5" i="27"/>
  <c r="AA13" i="27" s="1"/>
  <c r="I355" i="27"/>
  <c r="I354" i="27"/>
  <c r="W7" i="27"/>
  <c r="V9" i="27"/>
  <c r="U10" i="27"/>
  <c r="W11" i="27"/>
  <c r="W13" i="27"/>
  <c r="X14" i="27"/>
  <c r="X15" i="27"/>
  <c r="W17" i="27"/>
  <c r="X18" i="27"/>
  <c r="X20" i="27"/>
  <c r="V21" i="27"/>
  <c r="U22" i="27"/>
  <c r="V23" i="27"/>
  <c r="U24" i="27"/>
  <c r="T25" i="27"/>
  <c r="V26" i="27"/>
  <c r="V27" i="27"/>
  <c r="U28" i="27"/>
  <c r="V29" i="27"/>
  <c r="W29" i="27"/>
  <c r="X31" i="27"/>
  <c r="W32" i="27"/>
  <c r="T34" i="27"/>
  <c r="X34" i="27"/>
  <c r="V35" i="27"/>
  <c r="X35" i="27"/>
  <c r="W36" i="27"/>
  <c r="T37" i="27"/>
  <c r="X37" i="27"/>
  <c r="V38" i="27"/>
  <c r="W40" i="27"/>
  <c r="V41" i="27"/>
  <c r="U42" i="27"/>
  <c r="T43" i="27"/>
  <c r="X43" i="27"/>
  <c r="V45" i="27"/>
  <c r="U46" i="27"/>
  <c r="T47" i="27"/>
  <c r="X47" i="27"/>
  <c r="V49" i="27"/>
  <c r="U50" i="27"/>
  <c r="T51" i="27"/>
  <c r="X51" i="27"/>
  <c r="V53" i="27"/>
  <c r="U54" i="27"/>
  <c r="T55" i="27"/>
  <c r="X55" i="27"/>
  <c r="V57" i="27"/>
  <c r="U58" i="27"/>
  <c r="T59" i="27"/>
  <c r="X59" i="27"/>
  <c r="V61" i="27"/>
  <c r="U62" i="27"/>
  <c r="T63" i="27"/>
  <c r="X63" i="27"/>
  <c r="V65" i="27"/>
  <c r="U66" i="27"/>
  <c r="T67" i="27"/>
  <c r="X67" i="27"/>
  <c r="V69" i="27"/>
  <c r="U70" i="27"/>
  <c r="T71" i="27"/>
  <c r="X71" i="27"/>
  <c r="V73" i="27"/>
  <c r="U74" i="27"/>
  <c r="T75" i="27"/>
  <c r="X75" i="27"/>
  <c r="V77" i="27"/>
  <c r="U78" i="27"/>
  <c r="T79" i="27"/>
  <c r="X79" i="27"/>
  <c r="V81" i="27"/>
  <c r="U82" i="27"/>
  <c r="T83" i="27"/>
  <c r="X83" i="27"/>
  <c r="V85" i="27"/>
  <c r="U86" i="27"/>
  <c r="T87" i="27"/>
  <c r="X87" i="27"/>
  <c r="V89" i="27"/>
  <c r="U90" i="27"/>
  <c r="T91" i="27"/>
  <c r="X91" i="27"/>
  <c r="V93" i="27"/>
  <c r="U94" i="27"/>
  <c r="T95" i="27"/>
  <c r="X95" i="27"/>
  <c r="U98" i="27"/>
  <c r="V352" i="27"/>
  <c r="V350" i="27"/>
  <c r="V348" i="27"/>
  <c r="V346" i="27"/>
  <c r="V344" i="27"/>
  <c r="V342" i="27"/>
  <c r="V340" i="27"/>
  <c r="V338" i="27"/>
  <c r="V336" i="27"/>
  <c r="V334" i="27"/>
  <c r="V332" i="27"/>
  <c r="V330" i="27"/>
  <c r="V328" i="27"/>
  <c r="V326" i="27"/>
  <c r="V324" i="27"/>
  <c r="V322" i="27"/>
  <c r="V320" i="27"/>
  <c r="V318" i="27"/>
  <c r="V316" i="27"/>
  <c r="V314" i="27"/>
  <c r="V312" i="27"/>
  <c r="V310" i="27"/>
  <c r="V308" i="27"/>
  <c r="V306" i="27"/>
  <c r="V298" i="27"/>
  <c r="V304" i="27"/>
  <c r="V296" i="27"/>
  <c r="V302" i="27"/>
  <c r="V291" i="27"/>
  <c r="V283" i="27"/>
  <c r="V275" i="27"/>
  <c r="V297" i="27"/>
  <c r="V293" i="27"/>
  <c r="V285" i="27"/>
  <c r="V277" i="27"/>
  <c r="V270" i="27"/>
  <c r="V268" i="27"/>
  <c r="V266" i="27"/>
  <c r="V264" i="27"/>
  <c r="V262" i="27"/>
  <c r="V260" i="27"/>
  <c r="V258" i="27"/>
  <c r="V256" i="27"/>
  <c r="V254" i="27"/>
  <c r="V252" i="27"/>
  <c r="V250" i="27"/>
  <c r="V248" i="27"/>
  <c r="V246" i="27"/>
  <c r="V244" i="27"/>
  <c r="V242" i="27"/>
  <c r="V240" i="27"/>
  <c r="V294" i="27"/>
  <c r="V287" i="27"/>
  <c r="V279" i="27"/>
  <c r="V271" i="27"/>
  <c r="V300" i="27"/>
  <c r="V289" i="27"/>
  <c r="V281" i="27"/>
  <c r="V273" i="27"/>
  <c r="V269" i="27"/>
  <c r="V267" i="27"/>
  <c r="V265" i="27"/>
  <c r="V263" i="27"/>
  <c r="V261" i="27"/>
  <c r="V259" i="27"/>
  <c r="V257" i="27"/>
  <c r="V255" i="27"/>
  <c r="V253" i="27"/>
  <c r="V251" i="27"/>
  <c r="V249" i="27"/>
  <c r="V247" i="27"/>
  <c r="V245" i="27"/>
  <c r="V243" i="27"/>
  <c r="V241" i="27"/>
  <c r="V239" i="27"/>
  <c r="V237" i="27"/>
  <c r="V235" i="27"/>
  <c r="V233" i="27"/>
  <c r="V231" i="27"/>
  <c r="V229" i="27"/>
  <c r="V227" i="27"/>
  <c r="V225" i="27"/>
  <c r="V223" i="27"/>
  <c r="V221" i="27"/>
  <c r="V219" i="27"/>
  <c r="V217" i="27"/>
  <c r="V215" i="27"/>
  <c r="V213" i="27"/>
  <c r="V211" i="27"/>
  <c r="V209" i="27"/>
  <c r="V207" i="27"/>
  <c r="V205" i="27"/>
  <c r="V203" i="27"/>
  <c r="V201" i="27"/>
  <c r="V199" i="27"/>
  <c r="V197" i="27"/>
  <c r="V189" i="27"/>
  <c r="V181" i="27"/>
  <c r="V173" i="27"/>
  <c r="V165" i="27"/>
  <c r="V157" i="27"/>
  <c r="V191" i="27"/>
  <c r="V183" i="27"/>
  <c r="V175" i="27"/>
  <c r="V167" i="27"/>
  <c r="V159" i="27"/>
  <c r="V193" i="27"/>
  <c r="V185" i="27"/>
  <c r="V177" i="27"/>
  <c r="V169" i="27"/>
  <c r="V161" i="27"/>
  <c r="V195" i="27"/>
  <c r="V187" i="27"/>
  <c r="V179" i="27"/>
  <c r="V171" i="27"/>
  <c r="V163" i="27"/>
  <c r="V24" i="27"/>
  <c r="V20" i="27"/>
  <c r="V14" i="27"/>
  <c r="V11" i="27"/>
  <c r="P5" i="27"/>
  <c r="AA14" i="27" s="1"/>
  <c r="V97" i="27"/>
  <c r="V95" i="27"/>
  <c r="V37" i="27"/>
  <c r="R5" i="27"/>
  <c r="AA16" i="27" s="1"/>
  <c r="U8" i="27"/>
  <c r="X9" i="27"/>
  <c r="W12" i="27"/>
  <c r="W16" i="27"/>
  <c r="T19" i="27"/>
  <c r="X19" i="27"/>
  <c r="X21" i="27"/>
  <c r="W24" i="27"/>
  <c r="V25" i="27"/>
  <c r="W30" i="27"/>
  <c r="T32" i="27"/>
  <c r="X32" i="27"/>
  <c r="U33" i="27"/>
  <c r="V34" i="27"/>
  <c r="T36" i="27"/>
  <c r="X36" i="27"/>
  <c r="U37" i="27"/>
  <c r="W37" i="27"/>
  <c r="W38" i="27"/>
  <c r="W41" i="27"/>
  <c r="V42" i="27"/>
  <c r="T44" i="27"/>
  <c r="X44" i="27"/>
  <c r="W45" i="27"/>
  <c r="V46" i="27"/>
  <c r="T48" i="27"/>
  <c r="X48" i="27"/>
  <c r="W49" i="27"/>
  <c r="V50" i="27"/>
  <c r="T52" i="27"/>
  <c r="X52" i="27"/>
  <c r="W53" i="27"/>
  <c r="V54" i="27"/>
  <c r="T56" i="27"/>
  <c r="X56" i="27"/>
  <c r="W57" i="27"/>
  <c r="V58" i="27"/>
  <c r="T60" i="27"/>
  <c r="X60" i="27"/>
  <c r="W61" i="27"/>
  <c r="V62" i="27"/>
  <c r="T64" i="27"/>
  <c r="X64" i="27"/>
  <c r="W65" i="27"/>
  <c r="V66" i="27"/>
  <c r="T68" i="27"/>
  <c r="X68" i="27"/>
  <c r="W69" i="27"/>
  <c r="V70" i="27"/>
  <c r="T72" i="27"/>
  <c r="X72" i="27"/>
  <c r="W73" i="27"/>
  <c r="V74" i="27"/>
  <c r="T76" i="27"/>
  <c r="X76" i="27"/>
  <c r="W77" i="27"/>
  <c r="V78" i="27"/>
  <c r="T80" i="27"/>
  <c r="X80" i="27"/>
  <c r="W81" i="27"/>
  <c r="V82" i="27"/>
  <c r="T84" i="27"/>
  <c r="X84" i="27"/>
  <c r="W85" i="27"/>
  <c r="V86" i="27"/>
  <c r="T88" i="27"/>
  <c r="X88" i="27"/>
  <c r="W89" i="27"/>
  <c r="V90" i="27"/>
  <c r="T92" i="27"/>
  <c r="X92" i="27"/>
  <c r="W93" i="27"/>
  <c r="V94" i="27"/>
  <c r="T96" i="27"/>
  <c r="W97" i="27"/>
  <c r="X98" i="27"/>
  <c r="T99" i="27"/>
  <c r="X99" i="27"/>
  <c r="V101" i="27"/>
  <c r="T103" i="27"/>
  <c r="X103" i="27"/>
  <c r="V105" i="27"/>
  <c r="T107" i="27"/>
  <c r="X107" i="27"/>
  <c r="V109" i="27"/>
  <c r="T111" i="27"/>
  <c r="X111" i="27"/>
  <c r="T113" i="27"/>
  <c r="X113" i="27"/>
  <c r="V115" i="27"/>
  <c r="T117" i="27"/>
  <c r="X117" i="27"/>
  <c r="V119" i="27"/>
  <c r="T121" i="27"/>
  <c r="X121" i="27"/>
  <c r="V123" i="27"/>
  <c r="T125" i="27"/>
  <c r="X125" i="27"/>
  <c r="V127" i="27"/>
  <c r="T129" i="27"/>
  <c r="X129" i="27"/>
  <c r="V131" i="27"/>
  <c r="T133" i="27"/>
  <c r="X133" i="27"/>
  <c r="V135" i="27"/>
  <c r="T137" i="27"/>
  <c r="X137" i="27"/>
  <c r="V139" i="27"/>
  <c r="T141" i="27"/>
  <c r="X141" i="27"/>
  <c r="V143" i="27"/>
  <c r="T145" i="27"/>
  <c r="X145" i="27"/>
  <c r="V147" i="27"/>
  <c r="T149" i="27"/>
  <c r="X149" i="27"/>
  <c r="V151" i="27"/>
  <c r="T153" i="27"/>
  <c r="X153" i="27"/>
  <c r="V155" i="27"/>
  <c r="V100" i="27"/>
  <c r="T102" i="27"/>
  <c r="X102" i="27"/>
  <c r="V104" i="27"/>
  <c r="T106" i="27"/>
  <c r="X106" i="27"/>
  <c r="V108" i="27"/>
  <c r="T110" i="27"/>
  <c r="X110" i="27"/>
  <c r="V112" i="27"/>
  <c r="T114" i="27"/>
  <c r="X114" i="27"/>
  <c r="V116" i="27"/>
  <c r="T118" i="27"/>
  <c r="X118" i="27"/>
  <c r="V120" i="27"/>
  <c r="T122" i="27"/>
  <c r="X122" i="27"/>
  <c r="V124" i="27"/>
  <c r="T126" i="27"/>
  <c r="X126" i="27"/>
  <c r="V128" i="27"/>
  <c r="T130" i="27"/>
  <c r="X130" i="27"/>
  <c r="V132" i="27"/>
  <c r="T134" i="27"/>
  <c r="X134" i="27"/>
  <c r="V136" i="27"/>
  <c r="T138" i="27"/>
  <c r="X138" i="27"/>
  <c r="V140" i="27"/>
  <c r="T142" i="27"/>
  <c r="X142" i="27"/>
  <c r="V144" i="27"/>
  <c r="T146" i="27"/>
  <c r="X146" i="27"/>
  <c r="V148" i="27"/>
  <c r="T150" i="27"/>
  <c r="X150" i="27"/>
  <c r="V152" i="27"/>
  <c r="T154" i="27"/>
  <c r="X154" i="27"/>
  <c r="W159" i="27"/>
  <c r="W163" i="27"/>
  <c r="W167" i="27"/>
  <c r="W171" i="27"/>
  <c r="W175" i="27"/>
  <c r="W179" i="27"/>
  <c r="W183" i="27"/>
  <c r="W187" i="27"/>
  <c r="W191" i="27"/>
  <c r="W195" i="27"/>
  <c r="C355" i="27"/>
  <c r="C354" i="27"/>
  <c r="K355" i="27"/>
  <c r="K354" i="27"/>
  <c r="AA24" i="27"/>
  <c r="V98" i="27"/>
  <c r="V99" i="27"/>
  <c r="T101" i="27"/>
  <c r="X101" i="27"/>
  <c r="V103" i="27"/>
  <c r="T105" i="27"/>
  <c r="X105" i="27"/>
  <c r="V107" i="27"/>
  <c r="T109" i="27"/>
  <c r="X109" i="27"/>
  <c r="V111" i="27"/>
  <c r="V113" i="27"/>
  <c r="T115" i="27"/>
  <c r="X115" i="27"/>
  <c r="V117" i="27"/>
  <c r="T119" i="27"/>
  <c r="X119" i="27"/>
  <c r="V121" i="27"/>
  <c r="T123" i="27"/>
  <c r="X123" i="27"/>
  <c r="V125" i="27"/>
  <c r="T127" i="27"/>
  <c r="X127" i="27"/>
  <c r="V129" i="27"/>
  <c r="T131" i="27"/>
  <c r="X131" i="27"/>
  <c r="V133" i="27"/>
  <c r="T135" i="27"/>
  <c r="X135" i="27"/>
  <c r="V137" i="27"/>
  <c r="T139" i="27"/>
  <c r="X139" i="27"/>
  <c r="V141" i="27"/>
  <c r="T143" i="27"/>
  <c r="X143" i="27"/>
  <c r="V145" i="27"/>
  <c r="T147" i="27"/>
  <c r="X147" i="27"/>
  <c r="V149" i="27"/>
  <c r="T151" i="27"/>
  <c r="X151" i="27"/>
  <c r="V153" i="27"/>
  <c r="T155" i="27"/>
  <c r="X155" i="27"/>
  <c r="U158" i="27"/>
  <c r="U162" i="27"/>
  <c r="U166" i="27"/>
  <c r="U170" i="27"/>
  <c r="U174" i="27"/>
  <c r="U178" i="27"/>
  <c r="U182" i="27"/>
  <c r="U186" i="27"/>
  <c r="U190" i="27"/>
  <c r="U194" i="27"/>
  <c r="U198" i="27"/>
  <c r="E354" i="27"/>
  <c r="E355" i="27"/>
  <c r="T7" i="27"/>
  <c r="X7" i="27"/>
  <c r="T100" i="27"/>
  <c r="X100" i="27"/>
  <c r="V102" i="27"/>
  <c r="T104" i="27"/>
  <c r="X104" i="27"/>
  <c r="V106" i="27"/>
  <c r="T108" i="27"/>
  <c r="X108" i="27"/>
  <c r="V110" i="27"/>
  <c r="T112" i="27"/>
  <c r="X112" i="27"/>
  <c r="V114" i="27"/>
  <c r="T116" i="27"/>
  <c r="X116" i="27"/>
  <c r="V118" i="27"/>
  <c r="T120" i="27"/>
  <c r="X120" i="27"/>
  <c r="V122" i="27"/>
  <c r="T124" i="27"/>
  <c r="X124" i="27"/>
  <c r="V126" i="27"/>
  <c r="T128" i="27"/>
  <c r="X128" i="27"/>
  <c r="V130" i="27"/>
  <c r="T132" i="27"/>
  <c r="X132" i="27"/>
  <c r="V134" i="27"/>
  <c r="T136" i="27"/>
  <c r="X136" i="27"/>
  <c r="V138" i="27"/>
  <c r="T140" i="27"/>
  <c r="X140" i="27"/>
  <c r="V142" i="27"/>
  <c r="T144" i="27"/>
  <c r="X144" i="27"/>
  <c r="V146" i="27"/>
  <c r="T148" i="27"/>
  <c r="X148" i="27"/>
  <c r="V150" i="27"/>
  <c r="T152" i="27"/>
  <c r="X152" i="27"/>
  <c r="V154" i="27"/>
  <c r="T156" i="27"/>
  <c r="V156" i="27"/>
  <c r="W158" i="27"/>
  <c r="T161" i="27"/>
  <c r="X161" i="27"/>
  <c r="U163" i="27"/>
  <c r="V164" i="27"/>
  <c r="W166" i="27"/>
  <c r="T169" i="27"/>
  <c r="X169" i="27"/>
  <c r="U171" i="27"/>
  <c r="V172" i="27"/>
  <c r="W174" i="27"/>
  <c r="T177" i="27"/>
  <c r="X177" i="27"/>
  <c r="U179" i="27"/>
  <c r="V180" i="27"/>
  <c r="W182" i="27"/>
  <c r="T185" i="27"/>
  <c r="X185" i="27"/>
  <c r="U187" i="27"/>
  <c r="V188" i="27"/>
  <c r="W190" i="27"/>
  <c r="T193" i="27"/>
  <c r="X193" i="27"/>
  <c r="U195" i="27"/>
  <c r="V196" i="27"/>
  <c r="W198" i="27"/>
  <c r="T201" i="27"/>
  <c r="X201" i="27"/>
  <c r="W202" i="27"/>
  <c r="T205" i="27"/>
  <c r="X205" i="27"/>
  <c r="W206" i="27"/>
  <c r="U208" i="27"/>
  <c r="T209" i="27"/>
  <c r="X209" i="27"/>
  <c r="W210" i="27"/>
  <c r="U212" i="27"/>
  <c r="T213" i="27"/>
  <c r="X213" i="27"/>
  <c r="W214" i="27"/>
  <c r="U216" i="27"/>
  <c r="T217" i="27"/>
  <c r="X217" i="27"/>
  <c r="W218" i="27"/>
  <c r="U220" i="27"/>
  <c r="T221" i="27"/>
  <c r="X221" i="27"/>
  <c r="W222" i="27"/>
  <c r="U224" i="27"/>
  <c r="T225" i="27"/>
  <c r="X225" i="27"/>
  <c r="W226" i="27"/>
  <c r="U228" i="27"/>
  <c r="T229" i="27"/>
  <c r="X229" i="27"/>
  <c r="W230" i="27"/>
  <c r="U232" i="27"/>
  <c r="T233" i="27"/>
  <c r="X233" i="27"/>
  <c r="W234" i="27"/>
  <c r="U236" i="27"/>
  <c r="T237" i="27"/>
  <c r="X237" i="27"/>
  <c r="W238" i="27"/>
  <c r="W156" i="27"/>
  <c r="T159" i="27"/>
  <c r="X159" i="27"/>
  <c r="U161" i="27"/>
  <c r="V162" i="27"/>
  <c r="W164" i="27"/>
  <c r="T167" i="27"/>
  <c r="X167" i="27"/>
  <c r="U169" i="27"/>
  <c r="V170" i="27"/>
  <c r="W172" i="27"/>
  <c r="T175" i="27"/>
  <c r="X175" i="27"/>
  <c r="U177" i="27"/>
  <c r="V178" i="27"/>
  <c r="W180" i="27"/>
  <c r="T183" i="27"/>
  <c r="X183" i="27"/>
  <c r="U185" i="27"/>
  <c r="V186" i="27"/>
  <c r="W188" i="27"/>
  <c r="T191" i="27"/>
  <c r="X191" i="27"/>
  <c r="U193" i="27"/>
  <c r="V194" i="27"/>
  <c r="W196" i="27"/>
  <c r="T199" i="27"/>
  <c r="X199" i="27"/>
  <c r="V200" i="27"/>
  <c r="U201" i="27"/>
  <c r="V204" i="27"/>
  <c r="U205" i="27"/>
  <c r="V208" i="27"/>
  <c r="U209" i="27"/>
  <c r="W211" i="27"/>
  <c r="V212" i="27"/>
  <c r="U213" i="27"/>
  <c r="W215" i="27"/>
  <c r="V216" i="27"/>
  <c r="U217" i="27"/>
  <c r="W219" i="27"/>
  <c r="V220" i="27"/>
  <c r="U221" i="27"/>
  <c r="W223" i="27"/>
  <c r="V224" i="27"/>
  <c r="U225" i="27"/>
  <c r="W227" i="27"/>
  <c r="V228" i="27"/>
  <c r="U229" i="27"/>
  <c r="W231" i="27"/>
  <c r="V232" i="27"/>
  <c r="U233" i="27"/>
  <c r="W235" i="27"/>
  <c r="V236" i="27"/>
  <c r="U237" i="27"/>
  <c r="T157" i="27"/>
  <c r="X157" i="27"/>
  <c r="U159" i="27"/>
  <c r="V160" i="27"/>
  <c r="W162" i="27"/>
  <c r="T165" i="27"/>
  <c r="X165" i="27"/>
  <c r="U167" i="27"/>
  <c r="V168" i="27"/>
  <c r="W170" i="27"/>
  <c r="T173" i="27"/>
  <c r="X173" i="27"/>
  <c r="U175" i="27"/>
  <c r="V176" i="27"/>
  <c r="W178" i="27"/>
  <c r="T181" i="27"/>
  <c r="X181" i="27"/>
  <c r="U183" i="27"/>
  <c r="V184" i="27"/>
  <c r="W186" i="27"/>
  <c r="T189" i="27"/>
  <c r="X189" i="27"/>
  <c r="U191" i="27"/>
  <c r="V192" i="27"/>
  <c r="W194" i="27"/>
  <c r="T197" i="27"/>
  <c r="X197" i="27"/>
  <c r="U199" i="27"/>
  <c r="W200" i="27"/>
  <c r="T203" i="27"/>
  <c r="X203" i="27"/>
  <c r="W204" i="27"/>
  <c r="T207" i="27"/>
  <c r="X207" i="27"/>
  <c r="W208" i="27"/>
  <c r="U210" i="27"/>
  <c r="T211" i="27"/>
  <c r="X211" i="27"/>
  <c r="W212" i="27"/>
  <c r="U214" i="27"/>
  <c r="T215" i="27"/>
  <c r="X215" i="27"/>
  <c r="W216" i="27"/>
  <c r="U218" i="27"/>
  <c r="T219" i="27"/>
  <c r="X219" i="27"/>
  <c r="W220" i="27"/>
  <c r="U222" i="27"/>
  <c r="T223" i="27"/>
  <c r="X223" i="27"/>
  <c r="W224" i="27"/>
  <c r="U226" i="27"/>
  <c r="T227" i="27"/>
  <c r="X227" i="27"/>
  <c r="W228" i="27"/>
  <c r="U230" i="27"/>
  <c r="T231" i="27"/>
  <c r="X231" i="27"/>
  <c r="W232" i="27"/>
  <c r="U234" i="27"/>
  <c r="T235" i="27"/>
  <c r="X235" i="27"/>
  <c r="W236" i="27"/>
  <c r="U238" i="27"/>
  <c r="T239" i="27"/>
  <c r="X239" i="27"/>
  <c r="U157" i="27"/>
  <c r="V158" i="27"/>
  <c r="W160" i="27"/>
  <c r="T163" i="27"/>
  <c r="X163" i="27"/>
  <c r="U165" i="27"/>
  <c r="V166" i="27"/>
  <c r="W168" i="27"/>
  <c r="T171" i="27"/>
  <c r="X171" i="27"/>
  <c r="U173" i="27"/>
  <c r="V174" i="27"/>
  <c r="W176" i="27"/>
  <c r="T179" i="27"/>
  <c r="X179" i="27"/>
  <c r="U181" i="27"/>
  <c r="V182" i="27"/>
  <c r="W184" i="27"/>
  <c r="T187" i="27"/>
  <c r="X187" i="27"/>
  <c r="U189" i="27"/>
  <c r="V190" i="27"/>
  <c r="W192" i="27"/>
  <c r="T195" i="27"/>
  <c r="X195" i="27"/>
  <c r="U197" i="27"/>
  <c r="V198" i="27"/>
  <c r="W201" i="27"/>
  <c r="V202" i="27"/>
  <c r="U203" i="27"/>
  <c r="V206" i="27"/>
  <c r="U207" i="27"/>
  <c r="W209" i="27"/>
  <c r="V210" i="27"/>
  <c r="U211" i="27"/>
  <c r="W213" i="27"/>
  <c r="V214" i="27"/>
  <c r="U215" i="27"/>
  <c r="W217" i="27"/>
  <c r="V218" i="27"/>
  <c r="U219" i="27"/>
  <c r="W221" i="27"/>
  <c r="V222" i="27"/>
  <c r="U223" i="27"/>
  <c r="W225" i="27"/>
  <c r="V226" i="27"/>
  <c r="U227" i="27"/>
  <c r="W229" i="27"/>
  <c r="V230" i="27"/>
  <c r="U231" i="27"/>
  <c r="W233" i="27"/>
  <c r="V234" i="27"/>
  <c r="U235" i="27"/>
  <c r="W237" i="27"/>
  <c r="V238" i="27"/>
  <c r="U239" i="27"/>
  <c r="W239" i="27"/>
  <c r="W241" i="27"/>
  <c r="U242" i="27"/>
  <c r="U244" i="27"/>
  <c r="W246" i="27"/>
  <c r="U248" i="27"/>
  <c r="W250" i="27"/>
  <c r="U252" i="27"/>
  <c r="W254" i="27"/>
  <c r="U256" i="27"/>
  <c r="W258" i="27"/>
  <c r="U260" i="27"/>
  <c r="W262" i="27"/>
  <c r="U264" i="27"/>
  <c r="W266" i="27"/>
  <c r="U268" i="27"/>
  <c r="U272" i="27"/>
  <c r="U276" i="27"/>
  <c r="U280" i="27"/>
  <c r="U284" i="27"/>
  <c r="U288" i="27"/>
  <c r="U292" i="27"/>
  <c r="W240" i="27"/>
  <c r="T241" i="27"/>
  <c r="W243" i="27"/>
  <c r="U245" i="27"/>
  <c r="W247" i="27"/>
  <c r="U249" i="27"/>
  <c r="W251" i="27"/>
  <c r="U253" i="27"/>
  <c r="W255" i="27"/>
  <c r="U257" i="27"/>
  <c r="W259" i="27"/>
  <c r="U261" i="27"/>
  <c r="W263" i="27"/>
  <c r="U265" i="27"/>
  <c r="W267" i="27"/>
  <c r="U269" i="27"/>
  <c r="X270" i="27"/>
  <c r="W271" i="27"/>
  <c r="W287" i="27"/>
  <c r="U241" i="27"/>
  <c r="W242" i="27"/>
  <c r="W244" i="27"/>
  <c r="U246" i="27"/>
  <c r="W248" i="27"/>
  <c r="U250" i="27"/>
  <c r="W252" i="27"/>
  <c r="U254" i="27"/>
  <c r="W256" i="27"/>
  <c r="U258" i="27"/>
  <c r="W260" i="27"/>
  <c r="U262" i="27"/>
  <c r="W264" i="27"/>
  <c r="U266" i="27"/>
  <c r="W268" i="27"/>
  <c r="U270" i="27"/>
  <c r="U240" i="27"/>
  <c r="U243" i="27"/>
  <c r="W245" i="27"/>
  <c r="U247" i="27"/>
  <c r="W249" i="27"/>
  <c r="U251" i="27"/>
  <c r="W253" i="27"/>
  <c r="U255" i="27"/>
  <c r="W257" i="27"/>
  <c r="U259" i="27"/>
  <c r="W261" i="27"/>
  <c r="U263" i="27"/>
  <c r="W265" i="27"/>
  <c r="U267" i="27"/>
  <c r="W269" i="27"/>
  <c r="W273" i="27"/>
  <c r="W277" i="27"/>
  <c r="W281" i="27"/>
  <c r="W285" i="27"/>
  <c r="W289" i="27"/>
  <c r="U295" i="27"/>
  <c r="T296" i="27"/>
  <c r="T271" i="27"/>
  <c r="X271" i="27"/>
  <c r="U273" i="27"/>
  <c r="V274" i="27"/>
  <c r="W276" i="27"/>
  <c r="T279" i="27"/>
  <c r="X279" i="27"/>
  <c r="U281" i="27"/>
  <c r="V282" i="27"/>
  <c r="W284" i="27"/>
  <c r="T287" i="27"/>
  <c r="X287" i="27"/>
  <c r="U289" i="27"/>
  <c r="V290" i="27"/>
  <c r="W292" i="27"/>
  <c r="W293" i="27"/>
  <c r="T294" i="27"/>
  <c r="X294" i="27"/>
  <c r="W297" i="27"/>
  <c r="U300" i="27"/>
  <c r="W301" i="27"/>
  <c r="U305" i="27"/>
  <c r="W306" i="27"/>
  <c r="U271" i="27"/>
  <c r="V272" i="27"/>
  <c r="W274" i="27"/>
  <c r="T277" i="27"/>
  <c r="X277" i="27"/>
  <c r="U279" i="27"/>
  <c r="V280" i="27"/>
  <c r="W282" i="27"/>
  <c r="T285" i="27"/>
  <c r="X285" i="27"/>
  <c r="U287" i="27"/>
  <c r="V288" i="27"/>
  <c r="W290" i="27"/>
  <c r="V295" i="27"/>
  <c r="W296" i="27"/>
  <c r="W304" i="27"/>
  <c r="V305" i="27"/>
  <c r="W270" i="27"/>
  <c r="W272" i="27"/>
  <c r="T275" i="27"/>
  <c r="X275" i="27"/>
  <c r="U277" i="27"/>
  <c r="V278" i="27"/>
  <c r="W280" i="27"/>
  <c r="T283" i="27"/>
  <c r="X283" i="27"/>
  <c r="U285" i="27"/>
  <c r="V286" i="27"/>
  <c r="W288" i="27"/>
  <c r="T291" i="27"/>
  <c r="X291" i="27"/>
  <c r="U293" i="27"/>
  <c r="U297" i="27"/>
  <c r="U299" i="27"/>
  <c r="T302" i="27"/>
  <c r="X302" i="27"/>
  <c r="V303" i="27"/>
  <c r="T304" i="27"/>
  <c r="X304" i="27"/>
  <c r="T273" i="27"/>
  <c r="X273" i="27"/>
  <c r="U275" i="27"/>
  <c r="V276" i="27"/>
  <c r="W278" i="27"/>
  <c r="T281" i="27"/>
  <c r="X281" i="27"/>
  <c r="U283" i="27"/>
  <c r="V284" i="27"/>
  <c r="W286" i="27"/>
  <c r="T289" i="27"/>
  <c r="X289" i="27"/>
  <c r="U291" i="27"/>
  <c r="V292" i="27"/>
  <c r="U296" i="27"/>
  <c r="W298" i="27"/>
  <c r="U302" i="27"/>
  <c r="W303" i="27"/>
  <c r="U307" i="27"/>
  <c r="U308" i="27"/>
  <c r="W310" i="27"/>
  <c r="V311" i="27"/>
  <c r="U312" i="27"/>
  <c r="W314" i="27"/>
  <c r="V315" i="27"/>
  <c r="U316" i="27"/>
  <c r="W318" i="27"/>
  <c r="V319" i="27"/>
  <c r="U320" i="27"/>
  <c r="W322" i="27"/>
  <c r="V323" i="27"/>
  <c r="U324" i="27"/>
  <c r="W326" i="27"/>
  <c r="V327" i="27"/>
  <c r="U328" i="27"/>
  <c r="W330" i="27"/>
  <c r="V331" i="27"/>
  <c r="U332" i="27"/>
  <c r="W334" i="27"/>
  <c r="V335" i="27"/>
  <c r="U336" i="27"/>
  <c r="W338" i="27"/>
  <c r="V339" i="27"/>
  <c r="U340" i="27"/>
  <c r="V343" i="27"/>
  <c r="U344" i="27"/>
  <c r="V347" i="27"/>
  <c r="U348" i="27"/>
  <c r="V351" i="27"/>
  <c r="U352" i="27"/>
  <c r="U309" i="27"/>
  <c r="T310" i="27"/>
  <c r="X310" i="27"/>
  <c r="W311" i="27"/>
  <c r="U313" i="27"/>
  <c r="T314" i="27"/>
  <c r="X314" i="27"/>
  <c r="W315" i="27"/>
  <c r="U317" i="27"/>
  <c r="T318" i="27"/>
  <c r="X318" i="27"/>
  <c r="W319" i="27"/>
  <c r="U321" i="27"/>
  <c r="T322" i="27"/>
  <c r="X322" i="27"/>
  <c r="W323" i="27"/>
  <c r="U325" i="27"/>
  <c r="T326" i="27"/>
  <c r="X326" i="27"/>
  <c r="W327" i="27"/>
  <c r="U329" i="27"/>
  <c r="T330" i="27"/>
  <c r="X330" i="27"/>
  <c r="W331" i="27"/>
  <c r="U333" i="27"/>
  <c r="T334" i="27"/>
  <c r="X334" i="27"/>
  <c r="W335" i="27"/>
  <c r="U337" i="27"/>
  <c r="T338" i="27"/>
  <c r="X338" i="27"/>
  <c r="W339" i="27"/>
  <c r="T342" i="27"/>
  <c r="X342" i="27"/>
  <c r="W343" i="27"/>
  <c r="T346" i="27"/>
  <c r="X346" i="27"/>
  <c r="W347" i="27"/>
  <c r="T350" i="27"/>
  <c r="X350" i="27"/>
  <c r="W351" i="27"/>
  <c r="W295" i="27"/>
  <c r="T298" i="27"/>
  <c r="X298" i="27"/>
  <c r="V299" i="27"/>
  <c r="W300" i="27"/>
  <c r="U301" i="27"/>
  <c r="U304" i="27"/>
  <c r="W305" i="27"/>
  <c r="T306" i="27"/>
  <c r="X306" i="27"/>
  <c r="V307" i="27"/>
  <c r="W308" i="27"/>
  <c r="V309" i="27"/>
  <c r="U310" i="27"/>
  <c r="W312" i="27"/>
  <c r="V313" i="27"/>
  <c r="U314" i="27"/>
  <c r="W316" i="27"/>
  <c r="V317" i="27"/>
  <c r="U318" i="27"/>
  <c r="W320" i="27"/>
  <c r="V321" i="27"/>
  <c r="U322" i="27"/>
  <c r="W324" i="27"/>
  <c r="V325" i="27"/>
  <c r="U326" i="27"/>
  <c r="W328" i="27"/>
  <c r="V329" i="27"/>
  <c r="U330" i="27"/>
  <c r="W332" i="27"/>
  <c r="V333" i="27"/>
  <c r="U334" i="27"/>
  <c r="W336" i="27"/>
  <c r="V337" i="27"/>
  <c r="U338" i="27"/>
  <c r="W340" i="27"/>
  <c r="V341" i="27"/>
  <c r="U342" i="27"/>
  <c r="V345" i="27"/>
  <c r="U346" i="27"/>
  <c r="V349" i="27"/>
  <c r="U350" i="27"/>
  <c r="U294" i="27"/>
  <c r="U298" i="27"/>
  <c r="W299" i="27"/>
  <c r="T300" i="27"/>
  <c r="X300" i="27"/>
  <c r="V301" i="27"/>
  <c r="W302" i="27"/>
  <c r="U303" i="27"/>
  <c r="U306" i="27"/>
  <c r="W307" i="27"/>
  <c r="T308" i="27"/>
  <c r="X308" i="27"/>
  <c r="W309" i="27"/>
  <c r="U311" i="27"/>
  <c r="T312" i="27"/>
  <c r="X312" i="27"/>
  <c r="W313" i="27"/>
  <c r="U315" i="27"/>
  <c r="T316" i="27"/>
  <c r="X316" i="27"/>
  <c r="W317" i="27"/>
  <c r="U319" i="27"/>
  <c r="T320" i="27"/>
  <c r="X320" i="27"/>
  <c r="W321" i="27"/>
  <c r="U323" i="27"/>
  <c r="T324" i="27"/>
  <c r="X324" i="27"/>
  <c r="W325" i="27"/>
  <c r="U327" i="27"/>
  <c r="T328" i="27"/>
  <c r="X328" i="27"/>
  <c r="W329" i="27"/>
  <c r="U331" i="27"/>
  <c r="T332" i="27"/>
  <c r="X332" i="27"/>
  <c r="W333" i="27"/>
  <c r="U335" i="27"/>
  <c r="T336" i="27"/>
  <c r="X336" i="27"/>
  <c r="W337" i="27"/>
  <c r="U339" i="27"/>
  <c r="T340" i="27"/>
  <c r="X340" i="27"/>
  <c r="W341" i="27"/>
  <c r="T344" i="27"/>
  <c r="X344" i="27"/>
  <c r="W345" i="27"/>
  <c r="T348" i="27"/>
  <c r="X348" i="27"/>
  <c r="W349" i="27"/>
  <c r="T352" i="27"/>
  <c r="X352" i="27"/>
  <c r="AE7" i="26"/>
  <c r="AA7" i="26"/>
  <c r="AB6" i="26"/>
  <c r="AC5" i="26"/>
  <c r="AD4" i="26"/>
  <c r="AE3" i="26"/>
  <c r="T298" i="26"/>
  <c r="T296" i="26"/>
  <c r="T294" i="26"/>
  <c r="T292" i="26"/>
  <c r="T290" i="26"/>
  <c r="T288" i="26"/>
  <c r="T286" i="26"/>
  <c r="T274" i="26"/>
  <c r="T272" i="26"/>
  <c r="T269" i="26"/>
  <c r="T267" i="26"/>
  <c r="T265" i="26"/>
  <c r="T263" i="26"/>
  <c r="T261" i="26"/>
  <c r="T259" i="26"/>
  <c r="T257" i="26"/>
  <c r="T255" i="26"/>
  <c r="T253" i="26"/>
  <c r="T236" i="26"/>
  <c r="T238" i="26"/>
  <c r="T232" i="26"/>
  <c r="T230" i="26"/>
  <c r="T228" i="26"/>
  <c r="T226" i="26"/>
  <c r="T224" i="26"/>
  <c r="T222" i="26"/>
  <c r="T220" i="26"/>
  <c r="T218" i="26"/>
  <c r="T216" i="26"/>
  <c r="T214" i="26"/>
  <c r="T212" i="26"/>
  <c r="T210" i="26"/>
  <c r="T208" i="26"/>
  <c r="T206" i="26"/>
  <c r="T204" i="26"/>
  <c r="T200" i="26"/>
  <c r="T198" i="26"/>
  <c r="T202" i="26"/>
  <c r="T197" i="26"/>
  <c r="X296" i="26"/>
  <c r="X294" i="26"/>
  <c r="X292" i="26"/>
  <c r="X290" i="26"/>
  <c r="X288" i="26"/>
  <c r="X286" i="26"/>
  <c r="X284" i="26"/>
  <c r="X282" i="26"/>
  <c r="X269" i="26"/>
  <c r="X267" i="26"/>
  <c r="X265" i="26"/>
  <c r="X263" i="26"/>
  <c r="X261" i="26"/>
  <c r="X259" i="26"/>
  <c r="X257" i="26"/>
  <c r="X255" i="26"/>
  <c r="X253" i="26"/>
  <c r="X251" i="26"/>
  <c r="X232" i="26"/>
  <c r="X230" i="26"/>
  <c r="X228" i="26"/>
  <c r="X226" i="26"/>
  <c r="X224" i="26"/>
  <c r="X222" i="26"/>
  <c r="X220" i="26"/>
  <c r="X218" i="26"/>
  <c r="X216" i="26"/>
  <c r="X214" i="26"/>
  <c r="X212" i="26"/>
  <c r="X210" i="26"/>
  <c r="X208" i="26"/>
  <c r="X206" i="26"/>
  <c r="X204" i="26"/>
  <c r="X198" i="26"/>
  <c r="X196" i="26"/>
  <c r="X202" i="26"/>
  <c r="X200" i="26"/>
  <c r="N5" i="26"/>
  <c r="AA12" i="26" s="1"/>
  <c r="R5" i="26"/>
  <c r="AA16" i="26" s="1"/>
  <c r="G355" i="26"/>
  <c r="G354" i="26"/>
  <c r="V28" i="26"/>
  <c r="W29" i="26"/>
  <c r="U30" i="26"/>
  <c r="W31" i="26"/>
  <c r="U32" i="26"/>
  <c r="W33" i="26"/>
  <c r="U34" i="26"/>
  <c r="W35" i="26"/>
  <c r="U36" i="26"/>
  <c r="V37" i="26"/>
  <c r="T38" i="26"/>
  <c r="X38" i="26"/>
  <c r="T39" i="26"/>
  <c r="X39" i="26"/>
  <c r="T40" i="26"/>
  <c r="X40" i="26"/>
  <c r="U41" i="26"/>
  <c r="W42" i="26"/>
  <c r="V43" i="26"/>
  <c r="W43" i="26"/>
  <c r="T45" i="26"/>
  <c r="X45" i="26"/>
  <c r="U46" i="26"/>
  <c r="V47" i="26"/>
  <c r="W47" i="26"/>
  <c r="T49" i="26"/>
  <c r="X49" i="26"/>
  <c r="V51" i="26"/>
  <c r="W51" i="26"/>
  <c r="T53" i="26"/>
  <c r="X53" i="26"/>
  <c r="V55" i="26"/>
  <c r="T57" i="26"/>
  <c r="X57" i="26"/>
  <c r="V59" i="26"/>
  <c r="T61" i="26"/>
  <c r="X61" i="26"/>
  <c r="V63" i="26"/>
  <c r="T65" i="26"/>
  <c r="X65" i="26"/>
  <c r="V67" i="26"/>
  <c r="T69" i="26"/>
  <c r="X69" i="26"/>
  <c r="V71" i="26"/>
  <c r="T73" i="26"/>
  <c r="X73" i="26"/>
  <c r="V75" i="26"/>
  <c r="T77" i="26"/>
  <c r="X77" i="26"/>
  <c r="V79" i="26"/>
  <c r="T81" i="26"/>
  <c r="X81" i="26"/>
  <c r="V83" i="26"/>
  <c r="T85" i="26"/>
  <c r="X85" i="26"/>
  <c r="V87" i="26"/>
  <c r="T89" i="26"/>
  <c r="X89" i="26"/>
  <c r="V91" i="26"/>
  <c r="T93" i="26"/>
  <c r="X93" i="26"/>
  <c r="V95" i="26"/>
  <c r="T97" i="26"/>
  <c r="X97" i="26"/>
  <c r="V99" i="26"/>
  <c r="T101" i="26"/>
  <c r="X101" i="26"/>
  <c r="V103" i="26"/>
  <c r="T105" i="26"/>
  <c r="X105" i="26"/>
  <c r="U328" i="26"/>
  <c r="U326" i="26"/>
  <c r="U324" i="26"/>
  <c r="U322" i="26"/>
  <c r="U320" i="26"/>
  <c r="U318" i="26"/>
  <c r="U316" i="26"/>
  <c r="U314" i="26"/>
  <c r="U312" i="26"/>
  <c r="U310" i="26"/>
  <c r="U308" i="26"/>
  <c r="U351" i="26"/>
  <c r="U349" i="26"/>
  <c r="U347" i="26"/>
  <c r="U345" i="26"/>
  <c r="U343" i="26"/>
  <c r="U341" i="26"/>
  <c r="U339" i="26"/>
  <c r="U337" i="26"/>
  <c r="U335" i="26"/>
  <c r="U333" i="26"/>
  <c r="U331" i="26"/>
  <c r="U329" i="26"/>
  <c r="U327" i="26"/>
  <c r="U325" i="26"/>
  <c r="U323" i="26"/>
  <c r="U321" i="26"/>
  <c r="U319" i="26"/>
  <c r="U317" i="26"/>
  <c r="U315" i="26"/>
  <c r="U313" i="26"/>
  <c r="U311" i="26"/>
  <c r="U309" i="26"/>
  <c r="U307" i="26"/>
  <c r="U306" i="26"/>
  <c r="U302" i="26"/>
  <c r="U301" i="26"/>
  <c r="U303" i="26"/>
  <c r="U299" i="26"/>
  <c r="U304" i="26"/>
  <c r="U305" i="26"/>
  <c r="U297" i="26"/>
  <c r="U295" i="26"/>
  <c r="U293" i="26"/>
  <c r="U291" i="26"/>
  <c r="U289" i="26"/>
  <c r="U287" i="26"/>
  <c r="U285" i="26"/>
  <c r="U283" i="26"/>
  <c r="U281" i="26"/>
  <c r="U279" i="26"/>
  <c r="U277" i="26"/>
  <c r="U275" i="26"/>
  <c r="U273" i="26"/>
  <c r="U272" i="26"/>
  <c r="U269" i="26"/>
  <c r="U267" i="26"/>
  <c r="U265" i="26"/>
  <c r="U263" i="26"/>
  <c r="U261" i="26"/>
  <c r="U259" i="26"/>
  <c r="U257" i="26"/>
  <c r="U255" i="26"/>
  <c r="U253" i="26"/>
  <c r="U251" i="26"/>
  <c r="U249" i="26"/>
  <c r="U247" i="26"/>
  <c r="U245" i="26"/>
  <c r="U243" i="26"/>
  <c r="U241" i="26"/>
  <c r="U239" i="26"/>
  <c r="U235" i="26"/>
  <c r="U237" i="26"/>
  <c r="U232" i="26"/>
  <c r="U198" i="26"/>
  <c r="U195" i="26"/>
  <c r="U193" i="26"/>
  <c r="U191" i="26"/>
  <c r="U189" i="26"/>
  <c r="U187" i="26"/>
  <c r="U185" i="26"/>
  <c r="U183" i="26"/>
  <c r="U181" i="26"/>
  <c r="U179" i="26"/>
  <c r="U177" i="26"/>
  <c r="U175" i="26"/>
  <c r="U173" i="26"/>
  <c r="U171" i="26"/>
  <c r="U169" i="26"/>
  <c r="U167" i="26"/>
  <c r="U165" i="26"/>
  <c r="U163" i="26"/>
  <c r="U161" i="26"/>
  <c r="U159" i="26"/>
  <c r="U157" i="26"/>
  <c r="U155" i="26"/>
  <c r="U153" i="26"/>
  <c r="U151" i="26"/>
  <c r="U149" i="26"/>
  <c r="U147" i="26"/>
  <c r="U145" i="26"/>
  <c r="U143" i="26"/>
  <c r="U141" i="26"/>
  <c r="U139" i="26"/>
  <c r="U137" i="26"/>
  <c r="U135" i="26"/>
  <c r="U133" i="26"/>
  <c r="U131" i="26"/>
  <c r="U129" i="26"/>
  <c r="U127" i="26"/>
  <c r="U125" i="26"/>
  <c r="U123" i="26"/>
  <c r="U121" i="26"/>
  <c r="U119" i="26"/>
  <c r="U196" i="26"/>
  <c r="U194" i="26"/>
  <c r="U192" i="26"/>
  <c r="U190" i="26"/>
  <c r="U188" i="26"/>
  <c r="U186" i="26"/>
  <c r="U184" i="26"/>
  <c r="U182" i="26"/>
  <c r="U180" i="26"/>
  <c r="U178" i="26"/>
  <c r="U176" i="26"/>
  <c r="U174" i="26"/>
  <c r="U172" i="26"/>
  <c r="U170" i="26"/>
  <c r="U168" i="26"/>
  <c r="U166" i="26"/>
  <c r="U164" i="26"/>
  <c r="U162" i="26"/>
  <c r="U160" i="26"/>
  <c r="U158" i="26"/>
  <c r="U156" i="26"/>
  <c r="U154" i="26"/>
  <c r="U152" i="26"/>
  <c r="U150" i="26"/>
  <c r="U148" i="26"/>
  <c r="U146" i="26"/>
  <c r="U144" i="26"/>
  <c r="U142" i="26"/>
  <c r="U140" i="26"/>
  <c r="U138" i="26"/>
  <c r="U136" i="26"/>
  <c r="U134" i="26"/>
  <c r="U132" i="26"/>
  <c r="U130" i="26"/>
  <c r="U128" i="26"/>
  <c r="U126" i="26"/>
  <c r="U124" i="26"/>
  <c r="U122" i="26"/>
  <c r="U120" i="26"/>
  <c r="U115" i="26"/>
  <c r="U111" i="26"/>
  <c r="U116" i="26"/>
  <c r="U112" i="26"/>
  <c r="U108" i="26"/>
  <c r="U106" i="26"/>
  <c r="U104" i="26"/>
  <c r="U102" i="26"/>
  <c r="U100" i="26"/>
  <c r="U98" i="26"/>
  <c r="U96" i="26"/>
  <c r="U94" i="26"/>
  <c r="U92" i="26"/>
  <c r="U90" i="26"/>
  <c r="U88" i="26"/>
  <c r="U86" i="26"/>
  <c r="U84" i="26"/>
  <c r="U82" i="26"/>
  <c r="U80" i="26"/>
  <c r="U78" i="26"/>
  <c r="U76" i="26"/>
  <c r="U74" i="26"/>
  <c r="U72" i="26"/>
  <c r="U70" i="26"/>
  <c r="U68" i="26"/>
  <c r="U66" i="26"/>
  <c r="U64" i="26"/>
  <c r="U62" i="26"/>
  <c r="U60" i="26"/>
  <c r="U58" i="26"/>
  <c r="U56" i="26"/>
  <c r="U54" i="26"/>
  <c r="U117" i="26"/>
  <c r="U113" i="26"/>
  <c r="U109" i="26"/>
  <c r="U118" i="26"/>
  <c r="U114" i="26"/>
  <c r="U110" i="26"/>
  <c r="U105" i="26"/>
  <c r="U103" i="26"/>
  <c r="U101" i="26"/>
  <c r="U99" i="26"/>
  <c r="U97" i="26"/>
  <c r="U95" i="26"/>
  <c r="U93" i="26"/>
  <c r="U91" i="26"/>
  <c r="U89" i="26"/>
  <c r="U87" i="26"/>
  <c r="U85" i="26"/>
  <c r="U83" i="26"/>
  <c r="U81" i="26"/>
  <c r="U79" i="26"/>
  <c r="U77" i="26"/>
  <c r="U75" i="26"/>
  <c r="U73" i="26"/>
  <c r="U71" i="26"/>
  <c r="U69" i="26"/>
  <c r="U67" i="26"/>
  <c r="U65" i="26"/>
  <c r="U63" i="26"/>
  <c r="U61" i="26"/>
  <c r="U59" i="26"/>
  <c r="U57" i="26"/>
  <c r="U55" i="26"/>
  <c r="U53" i="26"/>
  <c r="O5" i="26"/>
  <c r="AA13" i="26" s="1"/>
  <c r="I355" i="26"/>
  <c r="I354" i="26"/>
  <c r="V7" i="26"/>
  <c r="T8" i="26"/>
  <c r="X8" i="26"/>
  <c r="U9" i="26"/>
  <c r="V10" i="26"/>
  <c r="T11" i="26"/>
  <c r="X11" i="26"/>
  <c r="V12" i="26"/>
  <c r="W13" i="26"/>
  <c r="T14" i="26"/>
  <c r="X14" i="26"/>
  <c r="U15" i="26"/>
  <c r="V16" i="26"/>
  <c r="W17" i="26"/>
  <c r="U18" i="26"/>
  <c r="W19" i="26"/>
  <c r="T20" i="26"/>
  <c r="X20" i="26"/>
  <c r="U21" i="26"/>
  <c r="V22" i="26"/>
  <c r="W23" i="26"/>
  <c r="T24" i="26"/>
  <c r="X24" i="26"/>
  <c r="U25" i="26"/>
  <c r="W26" i="26"/>
  <c r="W27" i="26"/>
  <c r="W28" i="26"/>
  <c r="T29" i="26"/>
  <c r="X29" i="26"/>
  <c r="V30" i="26"/>
  <c r="T31" i="26"/>
  <c r="X31" i="26"/>
  <c r="V32" i="26"/>
  <c r="T33" i="26"/>
  <c r="X33" i="26"/>
  <c r="V34" i="26"/>
  <c r="T35" i="26"/>
  <c r="X35" i="26"/>
  <c r="W37" i="26"/>
  <c r="U38" i="26"/>
  <c r="U39" i="26"/>
  <c r="T44" i="26"/>
  <c r="X44" i="26"/>
  <c r="U45" i="26"/>
  <c r="V46" i="26"/>
  <c r="W46" i="26"/>
  <c r="T48" i="26"/>
  <c r="X48" i="26"/>
  <c r="U49" i="26"/>
  <c r="V50" i="26"/>
  <c r="W50" i="26"/>
  <c r="T52" i="26"/>
  <c r="X52" i="26"/>
  <c r="T54" i="26"/>
  <c r="X54" i="26"/>
  <c r="V56" i="26"/>
  <c r="T58" i="26"/>
  <c r="X58" i="26"/>
  <c r="V60" i="26"/>
  <c r="T62" i="26"/>
  <c r="X62" i="26"/>
  <c r="V64" i="26"/>
  <c r="T66" i="26"/>
  <c r="X66" i="26"/>
  <c r="V68" i="26"/>
  <c r="T70" i="26"/>
  <c r="X70" i="26"/>
  <c r="V72" i="26"/>
  <c r="T74" i="26"/>
  <c r="X74" i="26"/>
  <c r="V76" i="26"/>
  <c r="T78" i="26"/>
  <c r="X78" i="26"/>
  <c r="V80" i="26"/>
  <c r="T82" i="26"/>
  <c r="X82" i="26"/>
  <c r="V84" i="26"/>
  <c r="T86" i="26"/>
  <c r="X86" i="26"/>
  <c r="V88" i="26"/>
  <c r="T90" i="26"/>
  <c r="X90" i="26"/>
  <c r="V92" i="26"/>
  <c r="T94" i="26"/>
  <c r="X94" i="26"/>
  <c r="V96" i="26"/>
  <c r="T98" i="26"/>
  <c r="X98" i="26"/>
  <c r="V100" i="26"/>
  <c r="T102" i="26"/>
  <c r="X102" i="26"/>
  <c r="V104" i="26"/>
  <c r="T106" i="26"/>
  <c r="X106" i="26"/>
  <c r="V297" i="26"/>
  <c r="V295" i="26"/>
  <c r="V293" i="26"/>
  <c r="V291" i="26"/>
  <c r="V289" i="26"/>
  <c r="V287" i="26"/>
  <c r="V285" i="26"/>
  <c r="V270" i="26"/>
  <c r="V268" i="26"/>
  <c r="V266" i="26"/>
  <c r="V264" i="26"/>
  <c r="V262" i="26"/>
  <c r="V260" i="26"/>
  <c r="V258" i="26"/>
  <c r="V256" i="26"/>
  <c r="V254" i="26"/>
  <c r="V252" i="26"/>
  <c r="V248" i="26"/>
  <c r="V233" i="26"/>
  <c r="V231" i="26"/>
  <c r="V229" i="26"/>
  <c r="V227" i="26"/>
  <c r="V225" i="26"/>
  <c r="V223" i="26"/>
  <c r="V221" i="26"/>
  <c r="V219" i="26"/>
  <c r="V217" i="26"/>
  <c r="V215" i="26"/>
  <c r="V213" i="26"/>
  <c r="V211" i="26"/>
  <c r="V209" i="26"/>
  <c r="V207" i="26"/>
  <c r="V205" i="26"/>
  <c r="V203" i="26"/>
  <c r="V201" i="26"/>
  <c r="V199" i="26"/>
  <c r="V197" i="26"/>
  <c r="P5" i="26"/>
  <c r="AA14" i="26" s="1"/>
  <c r="C355" i="26"/>
  <c r="C354" i="26"/>
  <c r="K355" i="26"/>
  <c r="K354" i="26"/>
  <c r="W7" i="26"/>
  <c r="AA24" i="26"/>
  <c r="T43" i="26"/>
  <c r="X43" i="26"/>
  <c r="U44" i="26"/>
  <c r="V45" i="26"/>
  <c r="W45" i="26"/>
  <c r="T47" i="26"/>
  <c r="X47" i="26"/>
  <c r="U48" i="26"/>
  <c r="V49" i="26"/>
  <c r="T51" i="26"/>
  <c r="X51" i="26"/>
  <c r="U52" i="26"/>
  <c r="V53" i="26"/>
  <c r="T55" i="26"/>
  <c r="X55" i="26"/>
  <c r="V57" i="26"/>
  <c r="T59" i="26"/>
  <c r="X59" i="26"/>
  <c r="V61" i="26"/>
  <c r="T63" i="26"/>
  <c r="X63" i="26"/>
  <c r="V65" i="26"/>
  <c r="T67" i="26"/>
  <c r="X67" i="26"/>
  <c r="V69" i="26"/>
  <c r="T71" i="26"/>
  <c r="X71" i="26"/>
  <c r="V73" i="26"/>
  <c r="T75" i="26"/>
  <c r="X75" i="26"/>
  <c r="V77" i="26"/>
  <c r="T79" i="26"/>
  <c r="X79" i="26"/>
  <c r="V81" i="26"/>
  <c r="T83" i="26"/>
  <c r="X83" i="26"/>
  <c r="V85" i="26"/>
  <c r="T87" i="26"/>
  <c r="X87" i="26"/>
  <c r="V89" i="26"/>
  <c r="T91" i="26"/>
  <c r="X91" i="26"/>
  <c r="V93" i="26"/>
  <c r="T95" i="26"/>
  <c r="X95" i="26"/>
  <c r="V97" i="26"/>
  <c r="T99" i="26"/>
  <c r="X99" i="26"/>
  <c r="V101" i="26"/>
  <c r="T103" i="26"/>
  <c r="X103" i="26"/>
  <c r="V105" i="26"/>
  <c r="W327" i="26"/>
  <c r="W325" i="26"/>
  <c r="W323" i="26"/>
  <c r="W321" i="26"/>
  <c r="W319" i="26"/>
  <c r="W317" i="26"/>
  <c r="W315" i="26"/>
  <c r="W313" i="26"/>
  <c r="W311" i="26"/>
  <c r="W309" i="26"/>
  <c r="W352" i="26"/>
  <c r="W350" i="26"/>
  <c r="W348" i="26"/>
  <c r="W346" i="26"/>
  <c r="W344" i="26"/>
  <c r="W342" i="26"/>
  <c r="W340" i="26"/>
  <c r="W338" i="26"/>
  <c r="W336" i="26"/>
  <c r="W334" i="26"/>
  <c r="W332" i="26"/>
  <c r="W330" i="26"/>
  <c r="W328" i="26"/>
  <c r="W326" i="26"/>
  <c r="W324" i="26"/>
  <c r="W322" i="26"/>
  <c r="W320" i="26"/>
  <c r="W318" i="26"/>
  <c r="W316" i="26"/>
  <c r="W314" i="26"/>
  <c r="W312" i="26"/>
  <c r="W310" i="26"/>
  <c r="W308" i="26"/>
  <c r="W303" i="26"/>
  <c r="W307" i="26"/>
  <c r="W304" i="26"/>
  <c r="W305" i="26"/>
  <c r="W306" i="26"/>
  <c r="W302" i="26"/>
  <c r="W300" i="26"/>
  <c r="W296" i="26"/>
  <c r="W294" i="26"/>
  <c r="W292" i="26"/>
  <c r="W290" i="26"/>
  <c r="W288" i="26"/>
  <c r="W286" i="26"/>
  <c r="W284" i="26"/>
  <c r="W282" i="26"/>
  <c r="W280" i="26"/>
  <c r="W278" i="26"/>
  <c r="W276" i="26"/>
  <c r="W274" i="26"/>
  <c r="W272" i="26"/>
  <c r="W270" i="26"/>
  <c r="W268" i="26"/>
  <c r="W266" i="26"/>
  <c r="W264" i="26"/>
  <c r="W262" i="26"/>
  <c r="W260" i="26"/>
  <c r="W258" i="26"/>
  <c r="W256" i="26"/>
  <c r="W254" i="26"/>
  <c r="W252" i="26"/>
  <c r="W250" i="26"/>
  <c r="W248" i="26"/>
  <c r="W246" i="26"/>
  <c r="W244" i="26"/>
  <c r="W234" i="26"/>
  <c r="W236" i="26"/>
  <c r="W242" i="26"/>
  <c r="W240" i="26"/>
  <c r="W238" i="26"/>
  <c r="W231" i="26"/>
  <c r="W194" i="26"/>
  <c r="W192" i="26"/>
  <c r="W190" i="26"/>
  <c r="W188" i="26"/>
  <c r="W186" i="26"/>
  <c r="W184" i="26"/>
  <c r="W182" i="26"/>
  <c r="W180" i="26"/>
  <c r="W178" i="26"/>
  <c r="W176" i="26"/>
  <c r="W174" i="26"/>
  <c r="W172" i="26"/>
  <c r="W170" i="26"/>
  <c r="W168" i="26"/>
  <c r="W166" i="26"/>
  <c r="W164" i="26"/>
  <c r="W162" i="26"/>
  <c r="W160" i="26"/>
  <c r="W158" i="26"/>
  <c r="W156" i="26"/>
  <c r="W154" i="26"/>
  <c r="W152" i="26"/>
  <c r="W150" i="26"/>
  <c r="W148" i="26"/>
  <c r="W146" i="26"/>
  <c r="W144" i="26"/>
  <c r="W142" i="26"/>
  <c r="W140" i="26"/>
  <c r="W138" i="26"/>
  <c r="W136" i="26"/>
  <c r="W134" i="26"/>
  <c r="W132" i="26"/>
  <c r="W130" i="26"/>
  <c r="W128" i="26"/>
  <c r="W126" i="26"/>
  <c r="W124" i="26"/>
  <c r="W122" i="26"/>
  <c r="W120" i="26"/>
  <c r="W195" i="26"/>
  <c r="W193" i="26"/>
  <c r="W191" i="26"/>
  <c r="W189" i="26"/>
  <c r="W187" i="26"/>
  <c r="W185" i="26"/>
  <c r="W183" i="26"/>
  <c r="W181" i="26"/>
  <c r="W179" i="26"/>
  <c r="W177" i="26"/>
  <c r="W175" i="26"/>
  <c r="W173" i="26"/>
  <c r="W171" i="26"/>
  <c r="W169" i="26"/>
  <c r="W167" i="26"/>
  <c r="W165" i="26"/>
  <c r="W163" i="26"/>
  <c r="W161" i="26"/>
  <c r="W159" i="26"/>
  <c r="W157" i="26"/>
  <c r="W155" i="26"/>
  <c r="W153" i="26"/>
  <c r="W151" i="26"/>
  <c r="W149" i="26"/>
  <c r="W147" i="26"/>
  <c r="W145" i="26"/>
  <c r="W143" i="26"/>
  <c r="W141" i="26"/>
  <c r="W139" i="26"/>
  <c r="W137" i="26"/>
  <c r="W135" i="26"/>
  <c r="W133" i="26"/>
  <c r="W131" i="26"/>
  <c r="W129" i="26"/>
  <c r="W127" i="26"/>
  <c r="W125" i="26"/>
  <c r="W123" i="26"/>
  <c r="W121" i="26"/>
  <c r="W119" i="26"/>
  <c r="W116" i="26"/>
  <c r="W112" i="26"/>
  <c r="W108" i="26"/>
  <c r="W117" i="26"/>
  <c r="W113" i="26"/>
  <c r="W109" i="26"/>
  <c r="W105" i="26"/>
  <c r="W103" i="26"/>
  <c r="W101" i="26"/>
  <c r="W99" i="26"/>
  <c r="W97" i="26"/>
  <c r="W95" i="26"/>
  <c r="W93" i="26"/>
  <c r="W91" i="26"/>
  <c r="W89" i="26"/>
  <c r="W87" i="26"/>
  <c r="W85" i="26"/>
  <c r="W83" i="26"/>
  <c r="W81" i="26"/>
  <c r="W79" i="26"/>
  <c r="W77" i="26"/>
  <c r="W75" i="26"/>
  <c r="W73" i="26"/>
  <c r="W71" i="26"/>
  <c r="W69" i="26"/>
  <c r="W67" i="26"/>
  <c r="W65" i="26"/>
  <c r="W63" i="26"/>
  <c r="W61" i="26"/>
  <c r="W59" i="26"/>
  <c r="W57" i="26"/>
  <c r="W55" i="26"/>
  <c r="W53" i="26"/>
  <c r="W118" i="26"/>
  <c r="W114" i="26"/>
  <c r="W110" i="26"/>
  <c r="W115" i="26"/>
  <c r="W111" i="26"/>
  <c r="W107" i="26"/>
  <c r="W106" i="26"/>
  <c r="W104" i="26"/>
  <c r="W102" i="26"/>
  <c r="W100" i="26"/>
  <c r="W98" i="26"/>
  <c r="W96" i="26"/>
  <c r="W94" i="26"/>
  <c r="W92" i="26"/>
  <c r="W90" i="26"/>
  <c r="W88" i="26"/>
  <c r="W86" i="26"/>
  <c r="W84" i="26"/>
  <c r="W82" i="26"/>
  <c r="W80" i="26"/>
  <c r="W78" i="26"/>
  <c r="W76" i="26"/>
  <c r="W74" i="26"/>
  <c r="W72" i="26"/>
  <c r="W70" i="26"/>
  <c r="W68" i="26"/>
  <c r="W66" i="26"/>
  <c r="W64" i="26"/>
  <c r="W62" i="26"/>
  <c r="W60" i="26"/>
  <c r="W58" i="26"/>
  <c r="W56" i="26"/>
  <c r="W54" i="26"/>
  <c r="Q5" i="26"/>
  <c r="AA15" i="26" s="1"/>
  <c r="E354" i="26"/>
  <c r="E355" i="26"/>
  <c r="T7" i="26"/>
  <c r="X7" i="26"/>
  <c r="V8" i="26"/>
  <c r="W9" i="26"/>
  <c r="T10" i="26"/>
  <c r="X10" i="26"/>
  <c r="V11" i="26"/>
  <c r="T12" i="26"/>
  <c r="X12" i="26"/>
  <c r="U13" i="26"/>
  <c r="V14" i="26"/>
  <c r="W15" i="26"/>
  <c r="T16" i="26"/>
  <c r="X16" i="26"/>
  <c r="U17" i="26"/>
  <c r="W18" i="26"/>
  <c r="U19" i="26"/>
  <c r="V20" i="26"/>
  <c r="W21" i="26"/>
  <c r="T22" i="26"/>
  <c r="X22" i="26"/>
  <c r="U23" i="26"/>
  <c r="W25" i="26"/>
  <c r="U26" i="26"/>
  <c r="V44" i="26"/>
  <c r="W44" i="26"/>
  <c r="T46" i="26"/>
  <c r="X46" i="26"/>
  <c r="U47" i="26"/>
  <c r="V48" i="26"/>
  <c r="W48" i="26"/>
  <c r="T50" i="26"/>
  <c r="X50" i="26"/>
  <c r="U51" i="26"/>
  <c r="V52" i="26"/>
  <c r="W52" i="26"/>
  <c r="V54" i="26"/>
  <c r="T56" i="26"/>
  <c r="X56" i="26"/>
  <c r="V58" i="26"/>
  <c r="T60" i="26"/>
  <c r="X60" i="26"/>
  <c r="V62" i="26"/>
  <c r="T64" i="26"/>
  <c r="X64" i="26"/>
  <c r="V66" i="26"/>
  <c r="T68" i="26"/>
  <c r="X68" i="26"/>
  <c r="V70" i="26"/>
  <c r="T72" i="26"/>
  <c r="X72" i="26"/>
  <c r="V74" i="26"/>
  <c r="T76" i="26"/>
  <c r="X76" i="26"/>
  <c r="V78" i="26"/>
  <c r="T80" i="26"/>
  <c r="X80" i="26"/>
  <c r="V82" i="26"/>
  <c r="T84" i="26"/>
  <c r="X84" i="26"/>
  <c r="V86" i="26"/>
  <c r="T88" i="26"/>
  <c r="X88" i="26"/>
  <c r="V90" i="26"/>
  <c r="T92" i="26"/>
  <c r="X92" i="26"/>
  <c r="V94" i="26"/>
  <c r="T96" i="26"/>
  <c r="X96" i="26"/>
  <c r="V98" i="26"/>
  <c r="T100" i="26"/>
  <c r="X100" i="26"/>
  <c r="V102" i="26"/>
  <c r="T104" i="26"/>
  <c r="X104" i="26"/>
  <c r="V106" i="26"/>
  <c r="U107" i="26"/>
  <c r="V107" i="26"/>
  <c r="T109" i="26"/>
  <c r="X109" i="26"/>
  <c r="V111" i="26"/>
  <c r="T113" i="26"/>
  <c r="X113" i="26"/>
  <c r="V115" i="26"/>
  <c r="T117" i="26"/>
  <c r="X117" i="26"/>
  <c r="V119" i="26"/>
  <c r="T121" i="26"/>
  <c r="X121" i="26"/>
  <c r="V123" i="26"/>
  <c r="T125" i="26"/>
  <c r="X125" i="26"/>
  <c r="V127" i="26"/>
  <c r="T129" i="26"/>
  <c r="X129" i="26"/>
  <c r="V131" i="26"/>
  <c r="T133" i="26"/>
  <c r="X133" i="26"/>
  <c r="V135" i="26"/>
  <c r="T137" i="26"/>
  <c r="X137" i="26"/>
  <c r="V139" i="26"/>
  <c r="T141" i="26"/>
  <c r="X141" i="26"/>
  <c r="V143" i="26"/>
  <c r="T145" i="26"/>
  <c r="X145" i="26"/>
  <c r="V147" i="26"/>
  <c r="T149" i="26"/>
  <c r="X149" i="26"/>
  <c r="V151" i="26"/>
  <c r="T153" i="26"/>
  <c r="X153" i="26"/>
  <c r="V155" i="26"/>
  <c r="T157" i="26"/>
  <c r="X157" i="26"/>
  <c r="V159" i="26"/>
  <c r="T161" i="26"/>
  <c r="X161" i="26"/>
  <c r="V163" i="26"/>
  <c r="T165" i="26"/>
  <c r="X165" i="26"/>
  <c r="V167" i="26"/>
  <c r="T169" i="26"/>
  <c r="X169" i="26"/>
  <c r="V171" i="26"/>
  <c r="T173" i="26"/>
  <c r="X173" i="26"/>
  <c r="V175" i="26"/>
  <c r="T177" i="26"/>
  <c r="X177" i="26"/>
  <c r="V179" i="26"/>
  <c r="T181" i="26"/>
  <c r="X181" i="26"/>
  <c r="V183" i="26"/>
  <c r="T185" i="26"/>
  <c r="X185" i="26"/>
  <c r="V187" i="26"/>
  <c r="T189" i="26"/>
  <c r="X189" i="26"/>
  <c r="V191" i="26"/>
  <c r="T193" i="26"/>
  <c r="X193" i="26"/>
  <c r="V195" i="26"/>
  <c r="X197" i="26"/>
  <c r="T108" i="26"/>
  <c r="X108" i="26"/>
  <c r="V110" i="26"/>
  <c r="T112" i="26"/>
  <c r="X112" i="26"/>
  <c r="V114" i="26"/>
  <c r="T116" i="26"/>
  <c r="X116" i="26"/>
  <c r="V118" i="26"/>
  <c r="V120" i="26"/>
  <c r="T122" i="26"/>
  <c r="X122" i="26"/>
  <c r="V124" i="26"/>
  <c r="T126" i="26"/>
  <c r="X126" i="26"/>
  <c r="V128" i="26"/>
  <c r="T130" i="26"/>
  <c r="X130" i="26"/>
  <c r="V132" i="26"/>
  <c r="T134" i="26"/>
  <c r="X134" i="26"/>
  <c r="V136" i="26"/>
  <c r="T138" i="26"/>
  <c r="X138" i="26"/>
  <c r="V140" i="26"/>
  <c r="T142" i="26"/>
  <c r="X142" i="26"/>
  <c r="V144" i="26"/>
  <c r="T146" i="26"/>
  <c r="X146" i="26"/>
  <c r="V148" i="26"/>
  <c r="T150" i="26"/>
  <c r="X150" i="26"/>
  <c r="V152" i="26"/>
  <c r="T154" i="26"/>
  <c r="X154" i="26"/>
  <c r="V156" i="26"/>
  <c r="T158" i="26"/>
  <c r="X158" i="26"/>
  <c r="V160" i="26"/>
  <c r="T162" i="26"/>
  <c r="X162" i="26"/>
  <c r="V164" i="26"/>
  <c r="T166" i="26"/>
  <c r="X166" i="26"/>
  <c r="V168" i="26"/>
  <c r="T170" i="26"/>
  <c r="X170" i="26"/>
  <c r="V172" i="26"/>
  <c r="T174" i="26"/>
  <c r="X174" i="26"/>
  <c r="V176" i="26"/>
  <c r="T178" i="26"/>
  <c r="X178" i="26"/>
  <c r="V180" i="26"/>
  <c r="T182" i="26"/>
  <c r="X182" i="26"/>
  <c r="V184" i="26"/>
  <c r="T186" i="26"/>
  <c r="X186" i="26"/>
  <c r="V188" i="26"/>
  <c r="T190" i="26"/>
  <c r="X190" i="26"/>
  <c r="V192" i="26"/>
  <c r="T194" i="26"/>
  <c r="X194" i="26"/>
  <c r="V196" i="26"/>
  <c r="T107" i="26"/>
  <c r="X107" i="26"/>
  <c r="V109" i="26"/>
  <c r="T111" i="26"/>
  <c r="X111" i="26"/>
  <c r="V113" i="26"/>
  <c r="T115" i="26"/>
  <c r="X115" i="26"/>
  <c r="V117" i="26"/>
  <c r="T119" i="26"/>
  <c r="X119" i="26"/>
  <c r="V121" i="26"/>
  <c r="T123" i="26"/>
  <c r="X123" i="26"/>
  <c r="V125" i="26"/>
  <c r="T127" i="26"/>
  <c r="X127" i="26"/>
  <c r="V129" i="26"/>
  <c r="T131" i="26"/>
  <c r="X131" i="26"/>
  <c r="V133" i="26"/>
  <c r="T135" i="26"/>
  <c r="X135" i="26"/>
  <c r="V137" i="26"/>
  <c r="T139" i="26"/>
  <c r="X139" i="26"/>
  <c r="V141" i="26"/>
  <c r="T143" i="26"/>
  <c r="X143" i="26"/>
  <c r="V145" i="26"/>
  <c r="T147" i="26"/>
  <c r="X147" i="26"/>
  <c r="V149" i="26"/>
  <c r="T151" i="26"/>
  <c r="X151" i="26"/>
  <c r="V153" i="26"/>
  <c r="T155" i="26"/>
  <c r="X155" i="26"/>
  <c r="V157" i="26"/>
  <c r="T159" i="26"/>
  <c r="X159" i="26"/>
  <c r="V161" i="26"/>
  <c r="T163" i="26"/>
  <c r="X163" i="26"/>
  <c r="V165" i="26"/>
  <c r="T167" i="26"/>
  <c r="X167" i="26"/>
  <c r="V169" i="26"/>
  <c r="T171" i="26"/>
  <c r="X171" i="26"/>
  <c r="V173" i="26"/>
  <c r="T175" i="26"/>
  <c r="X175" i="26"/>
  <c r="V177" i="26"/>
  <c r="T179" i="26"/>
  <c r="X179" i="26"/>
  <c r="V181" i="26"/>
  <c r="T183" i="26"/>
  <c r="X183" i="26"/>
  <c r="V185" i="26"/>
  <c r="T187" i="26"/>
  <c r="X187" i="26"/>
  <c r="V189" i="26"/>
  <c r="T191" i="26"/>
  <c r="X191" i="26"/>
  <c r="V193" i="26"/>
  <c r="T195" i="26"/>
  <c r="X195" i="26"/>
  <c r="V108" i="26"/>
  <c r="T110" i="26"/>
  <c r="X110" i="26"/>
  <c r="V112" i="26"/>
  <c r="T114" i="26"/>
  <c r="X114" i="26"/>
  <c r="V116" i="26"/>
  <c r="T118" i="26"/>
  <c r="X118" i="26"/>
  <c r="T120" i="26"/>
  <c r="X120" i="26"/>
  <c r="V122" i="26"/>
  <c r="T124" i="26"/>
  <c r="X124" i="26"/>
  <c r="V126" i="26"/>
  <c r="T128" i="26"/>
  <c r="X128" i="26"/>
  <c r="V130" i="26"/>
  <c r="T132" i="26"/>
  <c r="X132" i="26"/>
  <c r="V134" i="26"/>
  <c r="T136" i="26"/>
  <c r="X136" i="26"/>
  <c r="V138" i="26"/>
  <c r="T140" i="26"/>
  <c r="X140" i="26"/>
  <c r="V142" i="26"/>
  <c r="T144" i="26"/>
  <c r="X144" i="26"/>
  <c r="V146" i="26"/>
  <c r="T148" i="26"/>
  <c r="X148" i="26"/>
  <c r="V150" i="26"/>
  <c r="T152" i="26"/>
  <c r="X152" i="26"/>
  <c r="V154" i="26"/>
  <c r="T156" i="26"/>
  <c r="X156" i="26"/>
  <c r="V158" i="26"/>
  <c r="T160" i="26"/>
  <c r="X160" i="26"/>
  <c r="V162" i="26"/>
  <c r="T164" i="26"/>
  <c r="X164" i="26"/>
  <c r="V166" i="26"/>
  <c r="T168" i="26"/>
  <c r="X168" i="26"/>
  <c r="V170" i="26"/>
  <c r="T172" i="26"/>
  <c r="X172" i="26"/>
  <c r="V174" i="26"/>
  <c r="T176" i="26"/>
  <c r="X176" i="26"/>
  <c r="V178" i="26"/>
  <c r="T180" i="26"/>
  <c r="X180" i="26"/>
  <c r="V182" i="26"/>
  <c r="T184" i="26"/>
  <c r="X184" i="26"/>
  <c r="V186" i="26"/>
  <c r="T188" i="26"/>
  <c r="X188" i="26"/>
  <c r="V190" i="26"/>
  <c r="T192" i="26"/>
  <c r="X192" i="26"/>
  <c r="V194" i="26"/>
  <c r="T196" i="26"/>
  <c r="W197" i="26"/>
  <c r="U197" i="26"/>
  <c r="T199" i="26"/>
  <c r="X199" i="26"/>
  <c r="V200" i="26"/>
  <c r="W201" i="26"/>
  <c r="U202" i="26"/>
  <c r="U204" i="26"/>
  <c r="T205" i="26"/>
  <c r="X205" i="26"/>
  <c r="W206" i="26"/>
  <c r="U208" i="26"/>
  <c r="T209" i="26"/>
  <c r="X209" i="26"/>
  <c r="W210" i="26"/>
  <c r="U212" i="26"/>
  <c r="T213" i="26"/>
  <c r="X213" i="26"/>
  <c r="W214" i="26"/>
  <c r="U216" i="26"/>
  <c r="T217" i="26"/>
  <c r="X217" i="26"/>
  <c r="W218" i="26"/>
  <c r="U220" i="26"/>
  <c r="T221" i="26"/>
  <c r="X221" i="26"/>
  <c r="W222" i="26"/>
  <c r="U224" i="26"/>
  <c r="T225" i="26"/>
  <c r="X225" i="26"/>
  <c r="W226" i="26"/>
  <c r="U228" i="26"/>
  <c r="T229" i="26"/>
  <c r="X229" i="26"/>
  <c r="W230" i="26"/>
  <c r="T233" i="26"/>
  <c r="V235" i="26"/>
  <c r="W196" i="26"/>
  <c r="U199" i="26"/>
  <c r="W200" i="26"/>
  <c r="T201" i="26"/>
  <c r="X201" i="26"/>
  <c r="V202" i="26"/>
  <c r="W203" i="26"/>
  <c r="V204" i="26"/>
  <c r="U205" i="26"/>
  <c r="W207" i="26"/>
  <c r="V208" i="26"/>
  <c r="U209" i="26"/>
  <c r="W211" i="26"/>
  <c r="V212" i="26"/>
  <c r="U213" i="26"/>
  <c r="W215" i="26"/>
  <c r="V216" i="26"/>
  <c r="U217" i="26"/>
  <c r="W219" i="26"/>
  <c r="V220" i="26"/>
  <c r="U221" i="26"/>
  <c r="W223" i="26"/>
  <c r="V224" i="26"/>
  <c r="U225" i="26"/>
  <c r="W227" i="26"/>
  <c r="V228" i="26"/>
  <c r="U229" i="26"/>
  <c r="V232" i="26"/>
  <c r="U233" i="26"/>
  <c r="T234" i="26"/>
  <c r="X234" i="26"/>
  <c r="V198" i="26"/>
  <c r="U201" i="26"/>
  <c r="W202" i="26"/>
  <c r="T203" i="26"/>
  <c r="X203" i="26"/>
  <c r="W204" i="26"/>
  <c r="U206" i="26"/>
  <c r="T207" i="26"/>
  <c r="X207" i="26"/>
  <c r="W208" i="26"/>
  <c r="U210" i="26"/>
  <c r="T211" i="26"/>
  <c r="X211" i="26"/>
  <c r="W212" i="26"/>
  <c r="U214" i="26"/>
  <c r="T215" i="26"/>
  <c r="X215" i="26"/>
  <c r="W216" i="26"/>
  <c r="U218" i="26"/>
  <c r="T219" i="26"/>
  <c r="X219" i="26"/>
  <c r="W220" i="26"/>
  <c r="U222" i="26"/>
  <c r="T223" i="26"/>
  <c r="X223" i="26"/>
  <c r="W224" i="26"/>
  <c r="U226" i="26"/>
  <c r="T227" i="26"/>
  <c r="X227" i="26"/>
  <c r="W228" i="26"/>
  <c r="U230" i="26"/>
  <c r="T231" i="26"/>
  <c r="X231" i="26"/>
  <c r="W232" i="26"/>
  <c r="V237" i="26"/>
  <c r="W198" i="26"/>
  <c r="W199" i="26"/>
  <c r="U200" i="26"/>
  <c r="U203" i="26"/>
  <c r="W205" i="26"/>
  <c r="V206" i="26"/>
  <c r="U207" i="26"/>
  <c r="W209" i="26"/>
  <c r="V210" i="26"/>
  <c r="U211" i="26"/>
  <c r="W213" i="26"/>
  <c r="V214" i="26"/>
  <c r="U215" i="26"/>
  <c r="W217" i="26"/>
  <c r="V218" i="26"/>
  <c r="U219" i="26"/>
  <c r="W221" i="26"/>
  <c r="V222" i="26"/>
  <c r="U223" i="26"/>
  <c r="W225" i="26"/>
  <c r="V226" i="26"/>
  <c r="U227" i="26"/>
  <c r="W229" i="26"/>
  <c r="V230" i="26"/>
  <c r="U231" i="26"/>
  <c r="X236" i="26"/>
  <c r="W233" i="26"/>
  <c r="W235" i="26"/>
  <c r="T237" i="26"/>
  <c r="X237" i="26"/>
  <c r="U238" i="26"/>
  <c r="V239" i="26"/>
  <c r="T240" i="26"/>
  <c r="X240" i="26"/>
  <c r="V241" i="26"/>
  <c r="T242" i="26"/>
  <c r="X242" i="26"/>
  <c r="V243" i="26"/>
  <c r="U244" i="26"/>
  <c r="T245" i="26"/>
  <c r="X245" i="26"/>
  <c r="V247" i="26"/>
  <c r="U248" i="26"/>
  <c r="T249" i="26"/>
  <c r="X249" i="26"/>
  <c r="V251" i="26"/>
  <c r="U252" i="26"/>
  <c r="V255" i="26"/>
  <c r="U256" i="26"/>
  <c r="V259" i="26"/>
  <c r="U260" i="26"/>
  <c r="V263" i="26"/>
  <c r="U264" i="26"/>
  <c r="V267" i="26"/>
  <c r="U268" i="26"/>
  <c r="V271" i="26"/>
  <c r="V275" i="26"/>
  <c r="X233" i="26"/>
  <c r="T235" i="26"/>
  <c r="X235" i="26"/>
  <c r="U236" i="26"/>
  <c r="V238" i="26"/>
  <c r="W239" i="26"/>
  <c r="U240" i="26"/>
  <c r="W241" i="26"/>
  <c r="U242" i="26"/>
  <c r="W243" i="26"/>
  <c r="V244" i="26"/>
  <c r="T246" i="26"/>
  <c r="X246" i="26"/>
  <c r="W247" i="26"/>
  <c r="T250" i="26"/>
  <c r="X250" i="26"/>
  <c r="W251" i="26"/>
  <c r="T254" i="26"/>
  <c r="X254" i="26"/>
  <c r="W255" i="26"/>
  <c r="T258" i="26"/>
  <c r="X258" i="26"/>
  <c r="W259" i="26"/>
  <c r="T262" i="26"/>
  <c r="X262" i="26"/>
  <c r="W263" i="26"/>
  <c r="T266" i="26"/>
  <c r="X266" i="26"/>
  <c r="W267" i="26"/>
  <c r="T270" i="26"/>
  <c r="X270" i="26"/>
  <c r="W271" i="26"/>
  <c r="X274" i="26"/>
  <c r="U234" i="26"/>
  <c r="V236" i="26"/>
  <c r="T239" i="26"/>
  <c r="X239" i="26"/>
  <c r="V240" i="26"/>
  <c r="T241" i="26"/>
  <c r="X241" i="26"/>
  <c r="V242" i="26"/>
  <c r="T243" i="26"/>
  <c r="X243" i="26"/>
  <c r="V245" i="26"/>
  <c r="U246" i="26"/>
  <c r="T247" i="26"/>
  <c r="X247" i="26"/>
  <c r="V249" i="26"/>
  <c r="U250" i="26"/>
  <c r="T251" i="26"/>
  <c r="V253" i="26"/>
  <c r="U254" i="26"/>
  <c r="V257" i="26"/>
  <c r="U258" i="26"/>
  <c r="V261" i="26"/>
  <c r="U262" i="26"/>
  <c r="V265" i="26"/>
  <c r="U266" i="26"/>
  <c r="V269" i="26"/>
  <c r="U270" i="26"/>
  <c r="V273" i="26"/>
  <c r="V234" i="26"/>
  <c r="W237" i="26"/>
  <c r="X238" i="26"/>
  <c r="T244" i="26"/>
  <c r="X244" i="26"/>
  <c r="W245" i="26"/>
  <c r="V246" i="26"/>
  <c r="T248" i="26"/>
  <c r="X248" i="26"/>
  <c r="W249" i="26"/>
  <c r="V250" i="26"/>
  <c r="T252" i="26"/>
  <c r="X252" i="26"/>
  <c r="W253" i="26"/>
  <c r="T256" i="26"/>
  <c r="X256" i="26"/>
  <c r="W257" i="26"/>
  <c r="T260" i="26"/>
  <c r="X260" i="26"/>
  <c r="W261" i="26"/>
  <c r="T264" i="26"/>
  <c r="X264" i="26"/>
  <c r="W265" i="26"/>
  <c r="T268" i="26"/>
  <c r="X268" i="26"/>
  <c r="W269" i="26"/>
  <c r="U271" i="26"/>
  <c r="X272" i="26"/>
  <c r="W273" i="26"/>
  <c r="T273" i="26"/>
  <c r="X273" i="26"/>
  <c r="T275" i="26"/>
  <c r="X275" i="26"/>
  <c r="U276" i="26"/>
  <c r="T277" i="26"/>
  <c r="X277" i="26"/>
  <c r="V279" i="26"/>
  <c r="U280" i="26"/>
  <c r="T281" i="26"/>
  <c r="X281" i="26"/>
  <c r="V283" i="26"/>
  <c r="U284" i="26"/>
  <c r="T285" i="26"/>
  <c r="X285" i="26"/>
  <c r="U288" i="26"/>
  <c r="T289" i="26"/>
  <c r="X289" i="26"/>
  <c r="U292" i="26"/>
  <c r="T293" i="26"/>
  <c r="X293" i="26"/>
  <c r="U296" i="26"/>
  <c r="T297" i="26"/>
  <c r="X297" i="26"/>
  <c r="W298" i="26"/>
  <c r="V299" i="26"/>
  <c r="U300" i="26"/>
  <c r="V272" i="26"/>
  <c r="U274" i="26"/>
  <c r="V276" i="26"/>
  <c r="T278" i="26"/>
  <c r="X278" i="26"/>
  <c r="W279" i="26"/>
  <c r="V280" i="26"/>
  <c r="T282" i="26"/>
  <c r="W283" i="26"/>
  <c r="V284" i="26"/>
  <c r="W287" i="26"/>
  <c r="V288" i="26"/>
  <c r="W291" i="26"/>
  <c r="V292" i="26"/>
  <c r="W295" i="26"/>
  <c r="V296" i="26"/>
  <c r="X298" i="26"/>
  <c r="W299" i="26"/>
  <c r="V274" i="26"/>
  <c r="V277" i="26"/>
  <c r="U278" i="26"/>
  <c r="T279" i="26"/>
  <c r="X279" i="26"/>
  <c r="V281" i="26"/>
  <c r="U282" i="26"/>
  <c r="T283" i="26"/>
  <c r="X283" i="26"/>
  <c r="U286" i="26"/>
  <c r="T287" i="26"/>
  <c r="X287" i="26"/>
  <c r="U290" i="26"/>
  <c r="T291" i="26"/>
  <c r="X291" i="26"/>
  <c r="U294" i="26"/>
  <c r="T295" i="26"/>
  <c r="X295" i="26"/>
  <c r="U298" i="26"/>
  <c r="V301" i="26"/>
  <c r="T271" i="26"/>
  <c r="X271" i="26"/>
  <c r="W275" i="26"/>
  <c r="T276" i="26"/>
  <c r="X276" i="26"/>
  <c r="W277" i="26"/>
  <c r="V278" i="26"/>
  <c r="T280" i="26"/>
  <c r="X280" i="26"/>
  <c r="W281" i="26"/>
  <c r="V282" i="26"/>
  <c r="T284" i="26"/>
  <c r="W285" i="26"/>
  <c r="V286" i="26"/>
  <c r="W289" i="26"/>
  <c r="V290" i="26"/>
  <c r="W293" i="26"/>
  <c r="V294" i="26"/>
  <c r="W297" i="26"/>
  <c r="T300" i="26"/>
  <c r="X300" i="26"/>
  <c r="W301" i="26"/>
  <c r="V302" i="26"/>
  <c r="T304" i="26"/>
  <c r="X304" i="26"/>
  <c r="V306" i="26"/>
  <c r="T309" i="26"/>
  <c r="X309" i="26"/>
  <c r="V311" i="26"/>
  <c r="T313" i="26"/>
  <c r="X313" i="26"/>
  <c r="V315" i="26"/>
  <c r="T317" i="26"/>
  <c r="X317" i="26"/>
  <c r="V319" i="26"/>
  <c r="T321" i="26"/>
  <c r="X321" i="26"/>
  <c r="V323" i="26"/>
  <c r="T325" i="26"/>
  <c r="X325" i="26"/>
  <c r="V327" i="26"/>
  <c r="T329" i="26"/>
  <c r="X329" i="26"/>
  <c r="V331" i="26"/>
  <c r="U332" i="26"/>
  <c r="T333" i="26"/>
  <c r="X333" i="26"/>
  <c r="V335" i="26"/>
  <c r="U336" i="26"/>
  <c r="T337" i="26"/>
  <c r="X337" i="26"/>
  <c r="V339" i="26"/>
  <c r="U340" i="26"/>
  <c r="T341" i="26"/>
  <c r="X341" i="26"/>
  <c r="V343" i="26"/>
  <c r="U344" i="26"/>
  <c r="T345" i="26"/>
  <c r="X345" i="26"/>
  <c r="V347" i="26"/>
  <c r="U348" i="26"/>
  <c r="T349" i="26"/>
  <c r="X349" i="26"/>
  <c r="V351" i="26"/>
  <c r="U352" i="26"/>
  <c r="T299" i="26"/>
  <c r="X299" i="26"/>
  <c r="T303" i="26"/>
  <c r="X303" i="26"/>
  <c r="V305" i="26"/>
  <c r="T307" i="26"/>
  <c r="X307" i="26"/>
  <c r="V308" i="26"/>
  <c r="T310" i="26"/>
  <c r="X310" i="26"/>
  <c r="V312" i="26"/>
  <c r="T314" i="26"/>
  <c r="X314" i="26"/>
  <c r="V316" i="26"/>
  <c r="T318" i="26"/>
  <c r="X318" i="26"/>
  <c r="V320" i="26"/>
  <c r="T322" i="26"/>
  <c r="X322" i="26"/>
  <c r="V324" i="26"/>
  <c r="T326" i="26"/>
  <c r="X326" i="26"/>
  <c r="V328" i="26"/>
  <c r="T330" i="26"/>
  <c r="X330" i="26"/>
  <c r="W331" i="26"/>
  <c r="V332" i="26"/>
  <c r="T334" i="26"/>
  <c r="X334" i="26"/>
  <c r="W335" i="26"/>
  <c r="V336" i="26"/>
  <c r="T338" i="26"/>
  <c r="X338" i="26"/>
  <c r="W339" i="26"/>
  <c r="V340" i="26"/>
  <c r="T342" i="26"/>
  <c r="X342" i="26"/>
  <c r="W343" i="26"/>
  <c r="V344" i="26"/>
  <c r="T346" i="26"/>
  <c r="X346" i="26"/>
  <c r="W347" i="26"/>
  <c r="V348" i="26"/>
  <c r="T350" i="26"/>
  <c r="X350" i="26"/>
  <c r="W351" i="26"/>
  <c r="V352" i="26"/>
  <c r="V298" i="26"/>
  <c r="T301" i="26"/>
  <c r="X301" i="26"/>
  <c r="T302" i="26"/>
  <c r="X302" i="26"/>
  <c r="V304" i="26"/>
  <c r="T306" i="26"/>
  <c r="X306" i="26"/>
  <c r="V309" i="26"/>
  <c r="T311" i="26"/>
  <c r="X311" i="26"/>
  <c r="V313" i="26"/>
  <c r="T315" i="26"/>
  <c r="X315" i="26"/>
  <c r="V317" i="26"/>
  <c r="T319" i="26"/>
  <c r="X319" i="26"/>
  <c r="V321" i="26"/>
  <c r="T323" i="26"/>
  <c r="X323" i="26"/>
  <c r="V325" i="26"/>
  <c r="T327" i="26"/>
  <c r="X327" i="26"/>
  <c r="V329" i="26"/>
  <c r="U330" i="26"/>
  <c r="T331" i="26"/>
  <c r="X331" i="26"/>
  <c r="V333" i="26"/>
  <c r="U334" i="26"/>
  <c r="T335" i="26"/>
  <c r="X335" i="26"/>
  <c r="V337" i="26"/>
  <c r="U338" i="26"/>
  <c r="T339" i="26"/>
  <c r="X339" i="26"/>
  <c r="V341" i="26"/>
  <c r="U342" i="26"/>
  <c r="T343" i="26"/>
  <c r="X343" i="26"/>
  <c r="V345" i="26"/>
  <c r="U346" i="26"/>
  <c r="T347" i="26"/>
  <c r="X347" i="26"/>
  <c r="V349" i="26"/>
  <c r="U350" i="26"/>
  <c r="T351" i="26"/>
  <c r="X351" i="26"/>
  <c r="V300" i="26"/>
  <c r="V303" i="26"/>
  <c r="T305" i="26"/>
  <c r="X305" i="26"/>
  <c r="V307" i="26"/>
  <c r="T308" i="26"/>
  <c r="X308" i="26"/>
  <c r="V310" i="26"/>
  <c r="T312" i="26"/>
  <c r="X312" i="26"/>
  <c r="V314" i="26"/>
  <c r="T316" i="26"/>
  <c r="X316" i="26"/>
  <c r="V318" i="26"/>
  <c r="T320" i="26"/>
  <c r="X320" i="26"/>
  <c r="V322" i="26"/>
  <c r="T324" i="26"/>
  <c r="X324" i="26"/>
  <c r="V326" i="26"/>
  <c r="T328" i="26"/>
  <c r="X328" i="26"/>
  <c r="W329" i="26"/>
  <c r="V330" i="26"/>
  <c r="T332" i="26"/>
  <c r="X332" i="26"/>
  <c r="W333" i="26"/>
  <c r="V334" i="26"/>
  <c r="T336" i="26"/>
  <c r="X336" i="26"/>
  <c r="W337" i="26"/>
  <c r="V338" i="26"/>
  <c r="T340" i="26"/>
  <c r="X340" i="26"/>
  <c r="W341" i="26"/>
  <c r="V342" i="26"/>
  <c r="T344" i="26"/>
  <c r="X344" i="26"/>
  <c r="W345" i="26"/>
  <c r="V346" i="26"/>
  <c r="T348" i="26"/>
  <c r="X348" i="26"/>
  <c r="W349" i="26"/>
  <c r="V350" i="26"/>
  <c r="T352" i="26"/>
  <c r="X352" i="26"/>
  <c r="AC7" i="25"/>
  <c r="AD6" i="25"/>
  <c r="AE5" i="25"/>
  <c r="AA5" i="25"/>
  <c r="AB4" i="25"/>
  <c r="AC3" i="25"/>
  <c r="AB7" i="25"/>
  <c r="AC6" i="25"/>
  <c r="AD5" i="25"/>
  <c r="AE4" i="25"/>
  <c r="AA4" i="25"/>
  <c r="AB3" i="25"/>
  <c r="AE7" i="25"/>
  <c r="AA7" i="25"/>
  <c r="AB6" i="25"/>
  <c r="AC5" i="25"/>
  <c r="AD4" i="25"/>
  <c r="AE3" i="25"/>
  <c r="V296" i="25"/>
  <c r="V294" i="25"/>
  <c r="V292" i="25"/>
  <c r="V290" i="25"/>
  <c r="V288" i="25"/>
  <c r="V286" i="25"/>
  <c r="V284" i="25"/>
  <c r="V282" i="25"/>
  <c r="V280" i="25"/>
  <c r="V278" i="25"/>
  <c r="V276" i="25"/>
  <c r="V258" i="25"/>
  <c r="V256" i="25"/>
  <c r="V254" i="25"/>
  <c r="V252" i="25"/>
  <c r="V250" i="25"/>
  <c r="V248" i="25"/>
  <c r="V246" i="25"/>
  <c r="V244" i="25"/>
  <c r="V242" i="25"/>
  <c r="V240" i="25"/>
  <c r="V238" i="25"/>
  <c r="V236" i="25"/>
  <c r="V234" i="25"/>
  <c r="V232" i="25"/>
  <c r="V230" i="25"/>
  <c r="V228" i="25"/>
  <c r="V226" i="25"/>
  <c r="V224" i="25"/>
  <c r="V216" i="25"/>
  <c r="V208" i="25"/>
  <c r="V200" i="25"/>
  <c r="V192" i="25"/>
  <c r="V184" i="25"/>
  <c r="V183" i="25"/>
  <c r="V181" i="25"/>
  <c r="V179" i="25"/>
  <c r="V177" i="25"/>
  <c r="V175" i="25"/>
  <c r="V173" i="25"/>
  <c r="V171" i="25"/>
  <c r="V169" i="25"/>
  <c r="V167" i="25"/>
  <c r="V165" i="25"/>
  <c r="V163" i="25"/>
  <c r="V161" i="25"/>
  <c r="V159" i="25"/>
  <c r="V157" i="25"/>
  <c r="V155" i="25"/>
  <c r="V153" i="25"/>
  <c r="V151" i="25"/>
  <c r="V149" i="25"/>
  <c r="V147" i="25"/>
  <c r="V145" i="25"/>
  <c r="V143" i="25"/>
  <c r="V141" i="25"/>
  <c r="V139" i="25"/>
  <c r="V137" i="25"/>
  <c r="V135" i="25"/>
  <c r="V218" i="25"/>
  <c r="V210" i="25"/>
  <c r="V202" i="25"/>
  <c r="V194" i="25"/>
  <c r="V186" i="25"/>
  <c r="V220" i="25"/>
  <c r="V212" i="25"/>
  <c r="V204" i="25"/>
  <c r="V196" i="25"/>
  <c r="V188" i="25"/>
  <c r="V222" i="25"/>
  <c r="V214" i="25"/>
  <c r="V206" i="25"/>
  <c r="V198" i="25"/>
  <c r="V190" i="25"/>
  <c r="V129" i="25"/>
  <c r="V127" i="25"/>
  <c r="V125" i="25"/>
  <c r="V123" i="25"/>
  <c r="V121" i="25"/>
  <c r="V119" i="25"/>
  <c r="V117" i="25"/>
  <c r="V115" i="25"/>
  <c r="V113" i="25"/>
  <c r="V111" i="25"/>
  <c r="V109" i="25"/>
  <c r="P5" i="25"/>
  <c r="AA14" i="25" s="1"/>
  <c r="C355" i="25"/>
  <c r="C354" i="25"/>
  <c r="K355" i="25"/>
  <c r="K354" i="25"/>
  <c r="V9" i="25"/>
  <c r="W10" i="25"/>
  <c r="U11" i="25"/>
  <c r="W12" i="25"/>
  <c r="U14" i="25"/>
  <c r="V15" i="25"/>
  <c r="W16" i="25"/>
  <c r="V18" i="25"/>
  <c r="U20" i="25"/>
  <c r="V21" i="25"/>
  <c r="W22" i="25"/>
  <c r="T23" i="25"/>
  <c r="U24" i="25"/>
  <c r="V25" i="25"/>
  <c r="T26" i="25"/>
  <c r="X26" i="25"/>
  <c r="T27" i="25"/>
  <c r="X27" i="25"/>
  <c r="T28" i="25"/>
  <c r="X28" i="25"/>
  <c r="U29" i="25"/>
  <c r="W30" i="25"/>
  <c r="U31" i="25"/>
  <c r="W32" i="25"/>
  <c r="U33" i="25"/>
  <c r="W34" i="25"/>
  <c r="U35" i="25"/>
  <c r="W36" i="25"/>
  <c r="T37" i="25"/>
  <c r="X37" i="25"/>
  <c r="V38" i="25"/>
  <c r="V39" i="25"/>
  <c r="V40" i="25"/>
  <c r="W41" i="25"/>
  <c r="U42" i="25"/>
  <c r="W43" i="25"/>
  <c r="U44" i="25"/>
  <c r="W45" i="25"/>
  <c r="U46" i="25"/>
  <c r="W47" i="25"/>
  <c r="U48" i="25"/>
  <c r="W49" i="25"/>
  <c r="U50" i="25"/>
  <c r="W51" i="25"/>
  <c r="U52" i="25"/>
  <c r="W53" i="25"/>
  <c r="U54" i="25"/>
  <c r="W55" i="25"/>
  <c r="U56" i="25"/>
  <c r="W57" i="25"/>
  <c r="U58" i="25"/>
  <c r="W59" i="25"/>
  <c r="U60" i="25"/>
  <c r="W61" i="25"/>
  <c r="U62" i="25"/>
  <c r="U63" i="25"/>
  <c r="T63" i="25"/>
  <c r="X64" i="25"/>
  <c r="U66" i="25"/>
  <c r="U67" i="25"/>
  <c r="T67" i="25"/>
  <c r="T68" i="25"/>
  <c r="U69" i="25"/>
  <c r="V69" i="25"/>
  <c r="V70" i="25"/>
  <c r="U70" i="25"/>
  <c r="W71" i="25"/>
  <c r="W72" i="25"/>
  <c r="X72" i="25"/>
  <c r="T75" i="25"/>
  <c r="X75" i="25"/>
  <c r="T76" i="25"/>
  <c r="U77" i="25"/>
  <c r="V77" i="25"/>
  <c r="V78" i="25"/>
  <c r="U78" i="25"/>
  <c r="W79" i="25"/>
  <c r="W80" i="25"/>
  <c r="X80" i="25"/>
  <c r="T83" i="25"/>
  <c r="X83" i="25"/>
  <c r="T84" i="25"/>
  <c r="U85" i="25"/>
  <c r="V85" i="25"/>
  <c r="V86" i="25"/>
  <c r="U86" i="25"/>
  <c r="W87" i="25"/>
  <c r="W88" i="25"/>
  <c r="X88" i="25"/>
  <c r="T91" i="25"/>
  <c r="X91" i="25"/>
  <c r="T92" i="25"/>
  <c r="U93" i="25"/>
  <c r="V93" i="25"/>
  <c r="V94" i="25"/>
  <c r="U94" i="25"/>
  <c r="W95" i="25"/>
  <c r="W96" i="25"/>
  <c r="X96" i="25"/>
  <c r="T99" i="25"/>
  <c r="X99" i="25"/>
  <c r="T100" i="25"/>
  <c r="U101" i="25"/>
  <c r="V101" i="25"/>
  <c r="V102" i="25"/>
  <c r="U102" i="25"/>
  <c r="W103" i="25"/>
  <c r="W104" i="25"/>
  <c r="X104" i="25"/>
  <c r="T107" i="25"/>
  <c r="X107" i="25"/>
  <c r="T108" i="25"/>
  <c r="U109" i="25"/>
  <c r="W109" i="25"/>
  <c r="W110" i="25"/>
  <c r="U111" i="25"/>
  <c r="W111" i="25"/>
  <c r="W112" i="25"/>
  <c r="U113" i="25"/>
  <c r="W113" i="25"/>
  <c r="W114" i="25"/>
  <c r="U115" i="25"/>
  <c r="W115" i="25"/>
  <c r="W116" i="25"/>
  <c r="U117" i="25"/>
  <c r="W117" i="25"/>
  <c r="W118" i="25"/>
  <c r="U119" i="25"/>
  <c r="W119" i="25"/>
  <c r="W120" i="25"/>
  <c r="U121" i="25"/>
  <c r="W121" i="25"/>
  <c r="W122" i="25"/>
  <c r="U123" i="25"/>
  <c r="W123" i="25"/>
  <c r="W124" i="25"/>
  <c r="U125" i="25"/>
  <c r="W125" i="25"/>
  <c r="W126" i="25"/>
  <c r="U127" i="25"/>
  <c r="W127" i="25"/>
  <c r="W128" i="25"/>
  <c r="U129" i="25"/>
  <c r="W130" i="25"/>
  <c r="X131" i="25"/>
  <c r="W132" i="25"/>
  <c r="V133" i="25"/>
  <c r="T137" i="25"/>
  <c r="X137" i="25"/>
  <c r="W333" i="25"/>
  <c r="W331" i="25"/>
  <c r="W329" i="25"/>
  <c r="W327" i="25"/>
  <c r="W325" i="25"/>
  <c r="W323" i="25"/>
  <c r="W321" i="25"/>
  <c r="W319" i="25"/>
  <c r="W317" i="25"/>
  <c r="W315" i="25"/>
  <c r="W313" i="25"/>
  <c r="W311" i="25"/>
  <c r="W309" i="25"/>
  <c r="W307" i="25"/>
  <c r="W305" i="25"/>
  <c r="W352" i="25"/>
  <c r="W350" i="25"/>
  <c r="W348" i="25"/>
  <c r="W346" i="25"/>
  <c r="W344" i="25"/>
  <c r="W342" i="25"/>
  <c r="W340" i="25"/>
  <c r="W338" i="25"/>
  <c r="W336" i="25"/>
  <c r="W334" i="25"/>
  <c r="W332" i="25"/>
  <c r="W330" i="25"/>
  <c r="W328" i="25"/>
  <c r="W326" i="25"/>
  <c r="W324" i="25"/>
  <c r="W322" i="25"/>
  <c r="W320" i="25"/>
  <c r="W318" i="25"/>
  <c r="W316" i="25"/>
  <c r="W314" i="25"/>
  <c r="W312" i="25"/>
  <c r="W301" i="25"/>
  <c r="W302" i="25"/>
  <c r="W303" i="25"/>
  <c r="W299" i="25"/>
  <c r="W310" i="25"/>
  <c r="W308" i="25"/>
  <c r="W306" i="25"/>
  <c r="W304" i="25"/>
  <c r="W300" i="25"/>
  <c r="W296" i="25"/>
  <c r="W294" i="25"/>
  <c r="W292" i="25"/>
  <c r="W290" i="25"/>
  <c r="W288" i="25"/>
  <c r="W286" i="25"/>
  <c r="W284" i="25"/>
  <c r="W282" i="25"/>
  <c r="W274" i="25"/>
  <c r="W266" i="25"/>
  <c r="W276" i="25"/>
  <c r="W268" i="25"/>
  <c r="W260" i="25"/>
  <c r="W278" i="25"/>
  <c r="W270" i="25"/>
  <c r="W262" i="25"/>
  <c r="W280" i="25"/>
  <c r="W272" i="25"/>
  <c r="W264" i="25"/>
  <c r="W222" i="25"/>
  <c r="W214" i="25"/>
  <c r="W206" i="25"/>
  <c r="W198" i="25"/>
  <c r="W190" i="25"/>
  <c r="W224" i="25"/>
  <c r="W216" i="25"/>
  <c r="W208" i="25"/>
  <c r="W200" i="25"/>
  <c r="W192" i="25"/>
  <c r="W184" i="25"/>
  <c r="W183" i="25"/>
  <c r="W181" i="25"/>
  <c r="W179" i="25"/>
  <c r="W177" i="25"/>
  <c r="W175" i="25"/>
  <c r="W173" i="25"/>
  <c r="W171" i="25"/>
  <c r="W169" i="25"/>
  <c r="W167" i="25"/>
  <c r="W165" i="25"/>
  <c r="W163" i="25"/>
  <c r="W161" i="25"/>
  <c r="W159" i="25"/>
  <c r="W157" i="25"/>
  <c r="W155" i="25"/>
  <c r="W153" i="25"/>
  <c r="W151" i="25"/>
  <c r="W149" i="25"/>
  <c r="W147" i="25"/>
  <c r="W145" i="25"/>
  <c r="W143" i="25"/>
  <c r="W141" i="25"/>
  <c r="W139" i="25"/>
  <c r="W137" i="25"/>
  <c r="W135" i="25"/>
  <c r="Q5" i="25"/>
  <c r="AA15" i="25" s="1"/>
  <c r="E354" i="25"/>
  <c r="E355" i="25"/>
  <c r="T7" i="25"/>
  <c r="X7" i="25"/>
  <c r="V11" i="25"/>
  <c r="U13" i="25"/>
  <c r="V14" i="25"/>
  <c r="W15" i="25"/>
  <c r="U17" i="25"/>
  <c r="W18" i="25"/>
  <c r="U19" i="25"/>
  <c r="V20" i="25"/>
  <c r="W21" i="25"/>
  <c r="U23" i="25"/>
  <c r="V24" i="25"/>
  <c r="W25" i="25"/>
  <c r="U26" i="25"/>
  <c r="U27" i="25"/>
  <c r="W62" i="25"/>
  <c r="V63" i="25"/>
  <c r="T64" i="25"/>
  <c r="W66" i="25"/>
  <c r="V67" i="25"/>
  <c r="V68" i="25"/>
  <c r="W69" i="25"/>
  <c r="W70" i="25"/>
  <c r="X70" i="25"/>
  <c r="T73" i="25"/>
  <c r="X73" i="25"/>
  <c r="T74" i="25"/>
  <c r="U75" i="25"/>
  <c r="V75" i="25"/>
  <c r="V76" i="25"/>
  <c r="W77" i="25"/>
  <c r="W78" i="25"/>
  <c r="X78" i="25"/>
  <c r="T81" i="25"/>
  <c r="X81" i="25"/>
  <c r="T82" i="25"/>
  <c r="U83" i="25"/>
  <c r="V83" i="25"/>
  <c r="V84" i="25"/>
  <c r="W85" i="25"/>
  <c r="W86" i="25"/>
  <c r="X86" i="25"/>
  <c r="T89" i="25"/>
  <c r="X89" i="25"/>
  <c r="T90" i="25"/>
  <c r="U91" i="25"/>
  <c r="V91" i="25"/>
  <c r="V92" i="25"/>
  <c r="W93" i="25"/>
  <c r="W94" i="25"/>
  <c r="X94" i="25"/>
  <c r="T97" i="25"/>
  <c r="X97" i="25"/>
  <c r="T98" i="25"/>
  <c r="U99" i="25"/>
  <c r="V99" i="25"/>
  <c r="V100" i="25"/>
  <c r="W101" i="25"/>
  <c r="W102" i="25"/>
  <c r="T105" i="25"/>
  <c r="X105" i="25"/>
  <c r="U107" i="25"/>
  <c r="V107" i="25"/>
  <c r="V108" i="25"/>
  <c r="V131" i="25"/>
  <c r="V136" i="25"/>
  <c r="T297" i="25"/>
  <c r="T295" i="25"/>
  <c r="T293" i="25"/>
  <c r="T291" i="25"/>
  <c r="T289" i="25"/>
  <c r="T287" i="25"/>
  <c r="T285" i="25"/>
  <c r="T283" i="25"/>
  <c r="T281" i="25"/>
  <c r="T279" i="25"/>
  <c r="T277" i="25"/>
  <c r="T276" i="25"/>
  <c r="T278" i="25"/>
  <c r="T270" i="25"/>
  <c r="T262" i="25"/>
  <c r="T259" i="25"/>
  <c r="T257" i="25"/>
  <c r="T255" i="25"/>
  <c r="T253" i="25"/>
  <c r="T251" i="25"/>
  <c r="T249" i="25"/>
  <c r="T247" i="25"/>
  <c r="T245" i="25"/>
  <c r="T243" i="25"/>
  <c r="T241" i="25"/>
  <c r="T239" i="25"/>
  <c r="T237" i="25"/>
  <c r="T235" i="25"/>
  <c r="T233" i="25"/>
  <c r="T231" i="25"/>
  <c r="T229" i="25"/>
  <c r="T227" i="25"/>
  <c r="T223" i="25"/>
  <c r="T215" i="25"/>
  <c r="T207" i="25"/>
  <c r="T199" i="25"/>
  <c r="T191" i="25"/>
  <c r="T182" i="25"/>
  <c r="T180" i="25"/>
  <c r="T178" i="25"/>
  <c r="T176" i="25"/>
  <c r="T174" i="25"/>
  <c r="T172" i="25"/>
  <c r="T170" i="25"/>
  <c r="T168" i="25"/>
  <c r="T166" i="25"/>
  <c r="T164" i="25"/>
  <c r="T162" i="25"/>
  <c r="T160" i="25"/>
  <c r="T158" i="25"/>
  <c r="T156" i="25"/>
  <c r="T154" i="25"/>
  <c r="T152" i="25"/>
  <c r="T150" i="25"/>
  <c r="T148" i="25"/>
  <c r="T146" i="25"/>
  <c r="T144" i="25"/>
  <c r="T142" i="25"/>
  <c r="T140" i="25"/>
  <c r="T138" i="25"/>
  <c r="T136" i="25"/>
  <c r="T134" i="25"/>
  <c r="T225" i="25"/>
  <c r="T217" i="25"/>
  <c r="T209" i="25"/>
  <c r="T201" i="25"/>
  <c r="T193" i="25"/>
  <c r="T185" i="25"/>
  <c r="T219" i="25"/>
  <c r="T211" i="25"/>
  <c r="T203" i="25"/>
  <c r="T195" i="25"/>
  <c r="T187" i="25"/>
  <c r="T221" i="25"/>
  <c r="T213" i="25"/>
  <c r="T205" i="25"/>
  <c r="T197" i="25"/>
  <c r="T189" i="25"/>
  <c r="T132" i="25"/>
  <c r="T133" i="25"/>
  <c r="T130" i="25"/>
  <c r="T128" i="25"/>
  <c r="T126" i="25"/>
  <c r="T124" i="25"/>
  <c r="T122" i="25"/>
  <c r="T120" i="25"/>
  <c r="T118" i="25"/>
  <c r="T116" i="25"/>
  <c r="T114" i="25"/>
  <c r="T112" i="25"/>
  <c r="T110" i="25"/>
  <c r="X297" i="25"/>
  <c r="X295" i="25"/>
  <c r="X293" i="25"/>
  <c r="X291" i="25"/>
  <c r="X289" i="25"/>
  <c r="X287" i="25"/>
  <c r="X285" i="25"/>
  <c r="X283" i="25"/>
  <c r="X281" i="25"/>
  <c r="X279" i="25"/>
  <c r="X277" i="25"/>
  <c r="X278" i="25"/>
  <c r="X270" i="25"/>
  <c r="X262" i="25"/>
  <c r="X280" i="25"/>
  <c r="X272" i="25"/>
  <c r="X264" i="25"/>
  <c r="X257" i="25"/>
  <c r="X255" i="25"/>
  <c r="X253" i="25"/>
  <c r="X251" i="25"/>
  <c r="X249" i="25"/>
  <c r="X247" i="25"/>
  <c r="X245" i="25"/>
  <c r="X243" i="25"/>
  <c r="X241" i="25"/>
  <c r="X239" i="25"/>
  <c r="X237" i="25"/>
  <c r="X235" i="25"/>
  <c r="X233" i="25"/>
  <c r="X231" i="25"/>
  <c r="X229" i="25"/>
  <c r="X227" i="25"/>
  <c r="X219" i="25"/>
  <c r="X211" i="25"/>
  <c r="X203" i="25"/>
  <c r="X195" i="25"/>
  <c r="X187" i="25"/>
  <c r="X182" i="25"/>
  <c r="X180" i="25"/>
  <c r="X178" i="25"/>
  <c r="X176" i="25"/>
  <c r="X174" i="25"/>
  <c r="X172" i="25"/>
  <c r="X170" i="25"/>
  <c r="X168" i="25"/>
  <c r="X166" i="25"/>
  <c r="X164" i="25"/>
  <c r="X162" i="25"/>
  <c r="X160" i="25"/>
  <c r="X158" i="25"/>
  <c r="X156" i="25"/>
  <c r="X154" i="25"/>
  <c r="X152" i="25"/>
  <c r="X150" i="25"/>
  <c r="X148" i="25"/>
  <c r="X146" i="25"/>
  <c r="X144" i="25"/>
  <c r="X142" i="25"/>
  <c r="X140" i="25"/>
  <c r="X138" i="25"/>
  <c r="X136" i="25"/>
  <c r="X134" i="25"/>
  <c r="X221" i="25"/>
  <c r="X213" i="25"/>
  <c r="X205" i="25"/>
  <c r="X197" i="25"/>
  <c r="X189" i="25"/>
  <c r="X223" i="25"/>
  <c r="X215" i="25"/>
  <c r="X207" i="25"/>
  <c r="X199" i="25"/>
  <c r="X191" i="25"/>
  <c r="X225" i="25"/>
  <c r="X217" i="25"/>
  <c r="X209" i="25"/>
  <c r="X201" i="25"/>
  <c r="X193" i="25"/>
  <c r="X185" i="25"/>
  <c r="X132" i="25"/>
  <c r="X130" i="25"/>
  <c r="X128" i="25"/>
  <c r="X126" i="25"/>
  <c r="X124" i="25"/>
  <c r="X122" i="25"/>
  <c r="X120" i="25"/>
  <c r="X118" i="25"/>
  <c r="X116" i="25"/>
  <c r="X114" i="25"/>
  <c r="X112" i="25"/>
  <c r="X110" i="25"/>
  <c r="N5" i="25"/>
  <c r="AA12" i="25" s="1"/>
  <c r="R5" i="25"/>
  <c r="AA16" i="25" s="1"/>
  <c r="G355" i="25"/>
  <c r="G354" i="25"/>
  <c r="U7" i="25"/>
  <c r="X62" i="25"/>
  <c r="U65" i="25"/>
  <c r="X66" i="25"/>
  <c r="W68" i="25"/>
  <c r="X68" i="25"/>
  <c r="T71" i="25"/>
  <c r="X71" i="25"/>
  <c r="T72" i="25"/>
  <c r="U73" i="25"/>
  <c r="V73" i="25"/>
  <c r="V74" i="25"/>
  <c r="W76" i="25"/>
  <c r="X76" i="25"/>
  <c r="T79" i="25"/>
  <c r="X79" i="25"/>
  <c r="T80" i="25"/>
  <c r="U81" i="25"/>
  <c r="V81" i="25"/>
  <c r="V82" i="25"/>
  <c r="W84" i="25"/>
  <c r="X84" i="25"/>
  <c r="T87" i="25"/>
  <c r="X87" i="25"/>
  <c r="T88" i="25"/>
  <c r="U89" i="25"/>
  <c r="V89" i="25"/>
  <c r="V90" i="25"/>
  <c r="W92" i="25"/>
  <c r="X92" i="25"/>
  <c r="T95" i="25"/>
  <c r="X95" i="25"/>
  <c r="T96" i="25"/>
  <c r="U97" i="25"/>
  <c r="V97" i="25"/>
  <c r="V98" i="25"/>
  <c r="W100" i="25"/>
  <c r="X100" i="25"/>
  <c r="T103" i="25"/>
  <c r="X103" i="25"/>
  <c r="T104" i="25"/>
  <c r="U105" i="25"/>
  <c r="V105" i="25"/>
  <c r="V106" i="25"/>
  <c r="W108" i="25"/>
  <c r="X108" i="25"/>
  <c r="U110" i="25"/>
  <c r="U112" i="25"/>
  <c r="U114" i="25"/>
  <c r="U116" i="25"/>
  <c r="U118" i="25"/>
  <c r="U120" i="25"/>
  <c r="U122" i="25"/>
  <c r="U124" i="25"/>
  <c r="U126" i="25"/>
  <c r="U128" i="25"/>
  <c r="W131" i="25"/>
  <c r="V132" i="25"/>
  <c r="W133" i="25"/>
  <c r="U134" i="25"/>
  <c r="T135" i="25"/>
  <c r="X135" i="25"/>
  <c r="T139" i="25"/>
  <c r="U334" i="25"/>
  <c r="U332" i="25"/>
  <c r="U330" i="25"/>
  <c r="U328" i="25"/>
  <c r="U326" i="25"/>
  <c r="U324" i="25"/>
  <c r="U322" i="25"/>
  <c r="U320" i="25"/>
  <c r="U318" i="25"/>
  <c r="U316" i="25"/>
  <c r="U314" i="25"/>
  <c r="U312" i="25"/>
  <c r="U310" i="25"/>
  <c r="U308" i="25"/>
  <c r="U306" i="25"/>
  <c r="U351" i="25"/>
  <c r="U349" i="25"/>
  <c r="U347" i="25"/>
  <c r="U345" i="25"/>
  <c r="U343" i="25"/>
  <c r="U341" i="25"/>
  <c r="U339" i="25"/>
  <c r="U337" i="25"/>
  <c r="U335" i="25"/>
  <c r="U333" i="25"/>
  <c r="U331" i="25"/>
  <c r="U329" i="25"/>
  <c r="U327" i="25"/>
  <c r="U325" i="25"/>
  <c r="U323" i="25"/>
  <c r="U321" i="25"/>
  <c r="U319" i="25"/>
  <c r="U317" i="25"/>
  <c r="U315" i="25"/>
  <c r="U313" i="25"/>
  <c r="U304" i="25"/>
  <c r="U300" i="25"/>
  <c r="U311" i="25"/>
  <c r="U309" i="25"/>
  <c r="U307" i="25"/>
  <c r="U305" i="25"/>
  <c r="U301" i="25"/>
  <c r="U302" i="25"/>
  <c r="U303" i="25"/>
  <c r="U299" i="25"/>
  <c r="U297" i="25"/>
  <c r="U295" i="25"/>
  <c r="U293" i="25"/>
  <c r="U291" i="25"/>
  <c r="U289" i="25"/>
  <c r="U287" i="25"/>
  <c r="U285" i="25"/>
  <c r="U281" i="25"/>
  <c r="U273" i="25"/>
  <c r="U265" i="25"/>
  <c r="U283" i="25"/>
  <c r="U275" i="25"/>
  <c r="U267" i="25"/>
  <c r="U277" i="25"/>
  <c r="U269" i="25"/>
  <c r="U261" i="25"/>
  <c r="U279" i="25"/>
  <c r="U271" i="25"/>
  <c r="U263" i="25"/>
  <c r="U225" i="25"/>
  <c r="U217" i="25"/>
  <c r="U209" i="25"/>
  <c r="U201" i="25"/>
  <c r="U193" i="25"/>
  <c r="U185" i="25"/>
  <c r="U223" i="25"/>
  <c r="U215" i="25"/>
  <c r="U207" i="25"/>
  <c r="U199" i="25"/>
  <c r="U191" i="25"/>
  <c r="U182" i="25"/>
  <c r="U180" i="25"/>
  <c r="U178" i="25"/>
  <c r="U176" i="25"/>
  <c r="U174" i="25"/>
  <c r="U172" i="25"/>
  <c r="U170" i="25"/>
  <c r="U168" i="25"/>
  <c r="U166" i="25"/>
  <c r="U164" i="25"/>
  <c r="U162" i="25"/>
  <c r="U160" i="25"/>
  <c r="U158" i="25"/>
  <c r="U156" i="25"/>
  <c r="U154" i="25"/>
  <c r="U152" i="25"/>
  <c r="U150" i="25"/>
  <c r="U148" i="25"/>
  <c r="U146" i="25"/>
  <c r="U144" i="25"/>
  <c r="U142" i="25"/>
  <c r="U140" i="25"/>
  <c r="U138" i="25"/>
  <c r="U136" i="25"/>
  <c r="U132" i="25"/>
  <c r="O5" i="25"/>
  <c r="AA13" i="25" s="1"/>
  <c r="I355" i="25"/>
  <c r="I354" i="25"/>
  <c r="V7" i="25"/>
  <c r="U9" i="25"/>
  <c r="V10" i="25"/>
  <c r="T11" i="25"/>
  <c r="V12" i="25"/>
  <c r="W13" i="25"/>
  <c r="T14" i="25"/>
  <c r="X14" i="25"/>
  <c r="U15" i="25"/>
  <c r="V16" i="25"/>
  <c r="W17" i="25"/>
  <c r="U18" i="25"/>
  <c r="W19" i="25"/>
  <c r="T20" i="25"/>
  <c r="X20" i="25"/>
  <c r="U21" i="25"/>
  <c r="V22" i="25"/>
  <c r="W23" i="25"/>
  <c r="T24" i="25"/>
  <c r="X24" i="25"/>
  <c r="U25" i="25"/>
  <c r="W26" i="25"/>
  <c r="W27" i="25"/>
  <c r="W28" i="25"/>
  <c r="T29" i="25"/>
  <c r="X29" i="25"/>
  <c r="V30" i="25"/>
  <c r="T31" i="25"/>
  <c r="X31" i="25"/>
  <c r="V32" i="25"/>
  <c r="T33" i="25"/>
  <c r="X33" i="25"/>
  <c r="V34" i="25"/>
  <c r="T35" i="25"/>
  <c r="X35" i="25"/>
  <c r="V36" i="25"/>
  <c r="W37" i="25"/>
  <c r="U38" i="25"/>
  <c r="U39" i="25"/>
  <c r="U40" i="25"/>
  <c r="V41" i="25"/>
  <c r="T42" i="25"/>
  <c r="X42" i="25"/>
  <c r="V43" i="25"/>
  <c r="T44" i="25"/>
  <c r="X44" i="25"/>
  <c r="V45" i="25"/>
  <c r="T46" i="25"/>
  <c r="X46" i="25"/>
  <c r="V47" i="25"/>
  <c r="T48" i="25"/>
  <c r="X48" i="25"/>
  <c r="V49" i="25"/>
  <c r="T50" i="25"/>
  <c r="X50" i="25"/>
  <c r="V51" i="25"/>
  <c r="T52" i="25"/>
  <c r="X52" i="25"/>
  <c r="V53" i="25"/>
  <c r="T54" i="25"/>
  <c r="X54" i="25"/>
  <c r="V55" i="25"/>
  <c r="T56" i="25"/>
  <c r="X56" i="25"/>
  <c r="V57" i="25"/>
  <c r="T58" i="25"/>
  <c r="X58" i="25"/>
  <c r="V59" i="25"/>
  <c r="T60" i="25"/>
  <c r="X60" i="25"/>
  <c r="V61" i="25"/>
  <c r="T62" i="25"/>
  <c r="W64" i="25"/>
  <c r="V64" i="25"/>
  <c r="V65" i="25"/>
  <c r="T66" i="25"/>
  <c r="X67" i="25"/>
  <c r="T69" i="25"/>
  <c r="X69" i="25"/>
  <c r="T70" i="25"/>
  <c r="U71" i="25"/>
  <c r="V71" i="25"/>
  <c r="V72" i="25"/>
  <c r="U72" i="25"/>
  <c r="W74" i="25"/>
  <c r="X74" i="25"/>
  <c r="T77" i="25"/>
  <c r="X77" i="25"/>
  <c r="T78" i="25"/>
  <c r="U79" i="25"/>
  <c r="V79" i="25"/>
  <c r="V80" i="25"/>
  <c r="U80" i="25"/>
  <c r="W82" i="25"/>
  <c r="X82" i="25"/>
  <c r="T85" i="25"/>
  <c r="X85" i="25"/>
  <c r="T86" i="25"/>
  <c r="U87" i="25"/>
  <c r="V87" i="25"/>
  <c r="V88" i="25"/>
  <c r="U88" i="25"/>
  <c r="W90" i="25"/>
  <c r="X90" i="25"/>
  <c r="T93" i="25"/>
  <c r="X93" i="25"/>
  <c r="T94" i="25"/>
  <c r="U95" i="25"/>
  <c r="V95" i="25"/>
  <c r="V96" i="25"/>
  <c r="U96" i="25"/>
  <c r="W98" i="25"/>
  <c r="X98" i="25"/>
  <c r="T101" i="25"/>
  <c r="X101" i="25"/>
  <c r="T102" i="25"/>
  <c r="U103" i="25"/>
  <c r="V103" i="25"/>
  <c r="V104" i="25"/>
  <c r="U104" i="25"/>
  <c r="W106" i="25"/>
  <c r="X106" i="25"/>
  <c r="T109" i="25"/>
  <c r="X109" i="25"/>
  <c r="V110" i="25"/>
  <c r="T111" i="25"/>
  <c r="X111" i="25"/>
  <c r="V112" i="25"/>
  <c r="T113" i="25"/>
  <c r="X113" i="25"/>
  <c r="V114" i="25"/>
  <c r="T115" i="25"/>
  <c r="X115" i="25"/>
  <c r="V116" i="25"/>
  <c r="T117" i="25"/>
  <c r="X117" i="25"/>
  <c r="V118" i="25"/>
  <c r="T119" i="25"/>
  <c r="X119" i="25"/>
  <c r="V120" i="25"/>
  <c r="T121" i="25"/>
  <c r="X121" i="25"/>
  <c r="V122" i="25"/>
  <c r="T123" i="25"/>
  <c r="X123" i="25"/>
  <c r="V124" i="25"/>
  <c r="T125" i="25"/>
  <c r="X125" i="25"/>
  <c r="V126" i="25"/>
  <c r="T127" i="25"/>
  <c r="X127" i="25"/>
  <c r="V128" i="25"/>
  <c r="T129" i="25"/>
  <c r="X129" i="25"/>
  <c r="V130" i="25"/>
  <c r="T131" i="25"/>
  <c r="V134" i="25"/>
  <c r="V138" i="25"/>
  <c r="U133" i="25"/>
  <c r="T173" i="25"/>
  <c r="X173" i="25"/>
  <c r="W174" i="25"/>
  <c r="T177" i="25"/>
  <c r="X177" i="25"/>
  <c r="W178" i="25"/>
  <c r="T181" i="25"/>
  <c r="X181" i="25"/>
  <c r="W182" i="25"/>
  <c r="W186" i="25"/>
  <c r="W194" i="25"/>
  <c r="W202" i="25"/>
  <c r="W210" i="25"/>
  <c r="W218" i="25"/>
  <c r="X139" i="25"/>
  <c r="V140" i="25"/>
  <c r="T141" i="25"/>
  <c r="X141" i="25"/>
  <c r="V142" i="25"/>
  <c r="T143" i="25"/>
  <c r="X143" i="25"/>
  <c r="V144" i="25"/>
  <c r="T145" i="25"/>
  <c r="X145" i="25"/>
  <c r="V146" i="25"/>
  <c r="T147" i="25"/>
  <c r="X147" i="25"/>
  <c r="V148" i="25"/>
  <c r="T149" i="25"/>
  <c r="X149" i="25"/>
  <c r="V150" i="25"/>
  <c r="T151" i="25"/>
  <c r="X151" i="25"/>
  <c r="V152" i="25"/>
  <c r="T153" i="25"/>
  <c r="X153" i="25"/>
  <c r="V154" i="25"/>
  <c r="T155" i="25"/>
  <c r="X155" i="25"/>
  <c r="V156" i="25"/>
  <c r="T157" i="25"/>
  <c r="X157" i="25"/>
  <c r="V158" i="25"/>
  <c r="T159" i="25"/>
  <c r="X159" i="25"/>
  <c r="V160" i="25"/>
  <c r="T161" i="25"/>
  <c r="X161" i="25"/>
  <c r="V162" i="25"/>
  <c r="T163" i="25"/>
  <c r="X163" i="25"/>
  <c r="V164" i="25"/>
  <c r="T165" i="25"/>
  <c r="X165" i="25"/>
  <c r="V166" i="25"/>
  <c r="T167" i="25"/>
  <c r="X167" i="25"/>
  <c r="V168" i="25"/>
  <c r="T169" i="25"/>
  <c r="X169" i="25"/>
  <c r="V170" i="25"/>
  <c r="T171" i="25"/>
  <c r="X171" i="25"/>
  <c r="V172" i="25"/>
  <c r="U173" i="25"/>
  <c r="V176" i="25"/>
  <c r="U177" i="25"/>
  <c r="V180" i="25"/>
  <c r="U181" i="25"/>
  <c r="U189" i="25"/>
  <c r="U197" i="25"/>
  <c r="U205" i="25"/>
  <c r="U213" i="25"/>
  <c r="U221" i="25"/>
  <c r="U131" i="25"/>
  <c r="W134" i="25"/>
  <c r="U135" i="25"/>
  <c r="W136" i="25"/>
  <c r="U137" i="25"/>
  <c r="W138" i="25"/>
  <c r="U139" i="25"/>
  <c r="W140" i="25"/>
  <c r="U141" i="25"/>
  <c r="W142" i="25"/>
  <c r="U143" i="25"/>
  <c r="W144" i="25"/>
  <c r="U145" i="25"/>
  <c r="W146" i="25"/>
  <c r="U147" i="25"/>
  <c r="W148" i="25"/>
  <c r="U149" i="25"/>
  <c r="W150" i="25"/>
  <c r="U151" i="25"/>
  <c r="W152" i="25"/>
  <c r="U153" i="25"/>
  <c r="W154" i="25"/>
  <c r="U155" i="25"/>
  <c r="W156" i="25"/>
  <c r="U157" i="25"/>
  <c r="W158" i="25"/>
  <c r="U159" i="25"/>
  <c r="W160" i="25"/>
  <c r="U161" i="25"/>
  <c r="W162" i="25"/>
  <c r="U163" i="25"/>
  <c r="W164" i="25"/>
  <c r="U165" i="25"/>
  <c r="W166" i="25"/>
  <c r="U167" i="25"/>
  <c r="W168" i="25"/>
  <c r="U169" i="25"/>
  <c r="W170" i="25"/>
  <c r="U171" i="25"/>
  <c r="W172" i="25"/>
  <c r="T175" i="25"/>
  <c r="X175" i="25"/>
  <c r="W176" i="25"/>
  <c r="T179" i="25"/>
  <c r="X179" i="25"/>
  <c r="W180" i="25"/>
  <c r="T183" i="25"/>
  <c r="X183" i="25"/>
  <c r="W188" i="25"/>
  <c r="W196" i="25"/>
  <c r="W204" i="25"/>
  <c r="W212" i="25"/>
  <c r="W220" i="25"/>
  <c r="X133" i="25"/>
  <c r="V174" i="25"/>
  <c r="U175" i="25"/>
  <c r="V178" i="25"/>
  <c r="U179" i="25"/>
  <c r="V182" i="25"/>
  <c r="U183" i="25"/>
  <c r="U187" i="25"/>
  <c r="U195" i="25"/>
  <c r="U203" i="25"/>
  <c r="U211" i="25"/>
  <c r="U219" i="25"/>
  <c r="W185" i="25"/>
  <c r="T188" i="25"/>
  <c r="X188" i="25"/>
  <c r="U190" i="25"/>
  <c r="V191" i="25"/>
  <c r="W193" i="25"/>
  <c r="T196" i="25"/>
  <c r="X196" i="25"/>
  <c r="U198" i="25"/>
  <c r="V199" i="25"/>
  <c r="W201" i="25"/>
  <c r="T204" i="25"/>
  <c r="X204" i="25"/>
  <c r="U206" i="25"/>
  <c r="V207" i="25"/>
  <c r="W209" i="25"/>
  <c r="T212" i="25"/>
  <c r="X212" i="25"/>
  <c r="U214" i="25"/>
  <c r="V215" i="25"/>
  <c r="W217" i="25"/>
  <c r="T220" i="25"/>
  <c r="X220" i="25"/>
  <c r="U222" i="25"/>
  <c r="V223" i="25"/>
  <c r="W225" i="25"/>
  <c r="W226" i="25"/>
  <c r="V227" i="25"/>
  <c r="U228" i="25"/>
  <c r="W230" i="25"/>
  <c r="V231" i="25"/>
  <c r="U232" i="25"/>
  <c r="W234" i="25"/>
  <c r="V235" i="25"/>
  <c r="U236" i="25"/>
  <c r="W238" i="25"/>
  <c r="V239" i="25"/>
  <c r="U240" i="25"/>
  <c r="W242" i="25"/>
  <c r="V243" i="25"/>
  <c r="U244" i="25"/>
  <c r="W246" i="25"/>
  <c r="V247" i="25"/>
  <c r="U248" i="25"/>
  <c r="W250" i="25"/>
  <c r="V251" i="25"/>
  <c r="U252" i="25"/>
  <c r="W254" i="25"/>
  <c r="V255" i="25"/>
  <c r="U256" i="25"/>
  <c r="W258" i="25"/>
  <c r="V259" i="25"/>
  <c r="V263" i="25"/>
  <c r="V267" i="25"/>
  <c r="V271" i="25"/>
  <c r="V275" i="25"/>
  <c r="V279" i="25"/>
  <c r="T186" i="25"/>
  <c r="X186" i="25"/>
  <c r="U188" i="25"/>
  <c r="V189" i="25"/>
  <c r="W191" i="25"/>
  <c r="T194" i="25"/>
  <c r="X194" i="25"/>
  <c r="U196" i="25"/>
  <c r="V197" i="25"/>
  <c r="W199" i="25"/>
  <c r="T202" i="25"/>
  <c r="X202" i="25"/>
  <c r="U204" i="25"/>
  <c r="V205" i="25"/>
  <c r="W207" i="25"/>
  <c r="T210" i="25"/>
  <c r="X210" i="25"/>
  <c r="U212" i="25"/>
  <c r="V213" i="25"/>
  <c r="W215" i="25"/>
  <c r="T218" i="25"/>
  <c r="X218" i="25"/>
  <c r="U220" i="25"/>
  <c r="V221" i="25"/>
  <c r="W223" i="25"/>
  <c r="T226" i="25"/>
  <c r="X226" i="25"/>
  <c r="W227" i="25"/>
  <c r="U229" i="25"/>
  <c r="T230" i="25"/>
  <c r="X230" i="25"/>
  <c r="W231" i="25"/>
  <c r="U233" i="25"/>
  <c r="T234" i="25"/>
  <c r="X234" i="25"/>
  <c r="W235" i="25"/>
  <c r="U237" i="25"/>
  <c r="T238" i="25"/>
  <c r="X238" i="25"/>
  <c r="W239" i="25"/>
  <c r="U241" i="25"/>
  <c r="T242" i="25"/>
  <c r="X242" i="25"/>
  <c r="W243" i="25"/>
  <c r="U245" i="25"/>
  <c r="T246" i="25"/>
  <c r="X246" i="25"/>
  <c r="W247" i="25"/>
  <c r="U249" i="25"/>
  <c r="T250" i="25"/>
  <c r="X250" i="25"/>
  <c r="W251" i="25"/>
  <c r="U253" i="25"/>
  <c r="T254" i="25"/>
  <c r="X254" i="25"/>
  <c r="W255" i="25"/>
  <c r="U257" i="25"/>
  <c r="T258" i="25"/>
  <c r="X258" i="25"/>
  <c r="W259" i="25"/>
  <c r="T266" i="25"/>
  <c r="X266" i="25"/>
  <c r="T274" i="25"/>
  <c r="X274" i="25"/>
  <c r="T282" i="25"/>
  <c r="X282" i="25"/>
  <c r="T184" i="25"/>
  <c r="X184" i="25"/>
  <c r="U186" i="25"/>
  <c r="V187" i="25"/>
  <c r="W189" i="25"/>
  <c r="T192" i="25"/>
  <c r="X192" i="25"/>
  <c r="U194" i="25"/>
  <c r="V195" i="25"/>
  <c r="W197" i="25"/>
  <c r="T200" i="25"/>
  <c r="X200" i="25"/>
  <c r="U202" i="25"/>
  <c r="V203" i="25"/>
  <c r="W205" i="25"/>
  <c r="T208" i="25"/>
  <c r="X208" i="25"/>
  <c r="U210" i="25"/>
  <c r="V211" i="25"/>
  <c r="W213" i="25"/>
  <c r="T216" i="25"/>
  <c r="X216" i="25"/>
  <c r="U218" i="25"/>
  <c r="V219" i="25"/>
  <c r="W221" i="25"/>
  <c r="T224" i="25"/>
  <c r="X224" i="25"/>
  <c r="U226" i="25"/>
  <c r="W228" i="25"/>
  <c r="V229" i="25"/>
  <c r="U230" i="25"/>
  <c r="W232" i="25"/>
  <c r="V233" i="25"/>
  <c r="U234" i="25"/>
  <c r="W236" i="25"/>
  <c r="V237" i="25"/>
  <c r="U238" i="25"/>
  <c r="W240" i="25"/>
  <c r="V241" i="25"/>
  <c r="U242" i="25"/>
  <c r="W244" i="25"/>
  <c r="V245" i="25"/>
  <c r="U246" i="25"/>
  <c r="W248" i="25"/>
  <c r="V249" i="25"/>
  <c r="U250" i="25"/>
  <c r="W252" i="25"/>
  <c r="V253" i="25"/>
  <c r="U254" i="25"/>
  <c r="W256" i="25"/>
  <c r="V257" i="25"/>
  <c r="U258" i="25"/>
  <c r="V261" i="25"/>
  <c r="V265" i="25"/>
  <c r="V269" i="25"/>
  <c r="V273" i="25"/>
  <c r="V277" i="25"/>
  <c r="V281" i="25"/>
  <c r="U184" i="25"/>
  <c r="V185" i="25"/>
  <c r="W187" i="25"/>
  <c r="T190" i="25"/>
  <c r="X190" i="25"/>
  <c r="U192" i="25"/>
  <c r="V193" i="25"/>
  <c r="W195" i="25"/>
  <c r="T198" i="25"/>
  <c r="X198" i="25"/>
  <c r="U200" i="25"/>
  <c r="V201" i="25"/>
  <c r="W203" i="25"/>
  <c r="T206" i="25"/>
  <c r="X206" i="25"/>
  <c r="U208" i="25"/>
  <c r="V209" i="25"/>
  <c r="W211" i="25"/>
  <c r="T214" i="25"/>
  <c r="X214" i="25"/>
  <c r="U216" i="25"/>
  <c r="V217" i="25"/>
  <c r="W219" i="25"/>
  <c r="T222" i="25"/>
  <c r="X222" i="25"/>
  <c r="U224" i="25"/>
  <c r="V225" i="25"/>
  <c r="U227" i="25"/>
  <c r="T228" i="25"/>
  <c r="X228" i="25"/>
  <c r="W229" i="25"/>
  <c r="U231" i="25"/>
  <c r="T232" i="25"/>
  <c r="X232" i="25"/>
  <c r="W233" i="25"/>
  <c r="U235" i="25"/>
  <c r="T236" i="25"/>
  <c r="X236" i="25"/>
  <c r="W237" i="25"/>
  <c r="U239" i="25"/>
  <c r="T240" i="25"/>
  <c r="X240" i="25"/>
  <c r="W241" i="25"/>
  <c r="U243" i="25"/>
  <c r="T244" i="25"/>
  <c r="X244" i="25"/>
  <c r="W245" i="25"/>
  <c r="U247" i="25"/>
  <c r="T248" i="25"/>
  <c r="X248" i="25"/>
  <c r="W249" i="25"/>
  <c r="U251" i="25"/>
  <c r="T252" i="25"/>
  <c r="X252" i="25"/>
  <c r="W253" i="25"/>
  <c r="U255" i="25"/>
  <c r="T256" i="25"/>
  <c r="X256" i="25"/>
  <c r="W257" i="25"/>
  <c r="U259" i="25"/>
  <c r="T260" i="25"/>
  <c r="X260" i="25"/>
  <c r="T264" i="25"/>
  <c r="T268" i="25"/>
  <c r="X268" i="25"/>
  <c r="T272" i="25"/>
  <c r="X276" i="25"/>
  <c r="T280" i="25"/>
  <c r="T261" i="25"/>
  <c r="X261" i="25"/>
  <c r="U262" i="25"/>
  <c r="V264" i="25"/>
  <c r="W267" i="25"/>
  <c r="T269" i="25"/>
  <c r="X269" i="25"/>
  <c r="U270" i="25"/>
  <c r="V272" i="25"/>
  <c r="W275" i="25"/>
  <c r="U278" i="25"/>
  <c r="W283" i="25"/>
  <c r="U284" i="25"/>
  <c r="V287" i="25"/>
  <c r="U288" i="25"/>
  <c r="V291" i="25"/>
  <c r="U292" i="25"/>
  <c r="V295" i="25"/>
  <c r="U296" i="25"/>
  <c r="W298" i="25"/>
  <c r="U260" i="25"/>
  <c r="V262" i="25"/>
  <c r="W265" i="25"/>
  <c r="T267" i="25"/>
  <c r="X267" i="25"/>
  <c r="U268" i="25"/>
  <c r="V270" i="25"/>
  <c r="W273" i="25"/>
  <c r="T275" i="25"/>
  <c r="X275" i="25"/>
  <c r="U276" i="25"/>
  <c r="W281" i="25"/>
  <c r="T286" i="25"/>
  <c r="X286" i="25"/>
  <c r="W287" i="25"/>
  <c r="T290" i="25"/>
  <c r="X290" i="25"/>
  <c r="W291" i="25"/>
  <c r="T294" i="25"/>
  <c r="X294" i="25"/>
  <c r="W295" i="25"/>
  <c r="V260" i="25"/>
  <c r="W263" i="25"/>
  <c r="T265" i="25"/>
  <c r="X265" i="25"/>
  <c r="U266" i="25"/>
  <c r="V268" i="25"/>
  <c r="W271" i="25"/>
  <c r="T273" i="25"/>
  <c r="X273" i="25"/>
  <c r="U274" i="25"/>
  <c r="W279" i="25"/>
  <c r="U282" i="25"/>
  <c r="V285" i="25"/>
  <c r="U286" i="25"/>
  <c r="V289" i="25"/>
  <c r="U290" i="25"/>
  <c r="V293" i="25"/>
  <c r="U294" i="25"/>
  <c r="V297" i="25"/>
  <c r="U298" i="25"/>
  <c r="X259" i="25"/>
  <c r="W261" i="25"/>
  <c r="T263" i="25"/>
  <c r="X263" i="25"/>
  <c r="U264" i="25"/>
  <c r="V266" i="25"/>
  <c r="W269" i="25"/>
  <c r="T271" i="25"/>
  <c r="X271" i="25"/>
  <c r="U272" i="25"/>
  <c r="V274" i="25"/>
  <c r="W277" i="25"/>
  <c r="U280" i="25"/>
  <c r="V283" i="25"/>
  <c r="T284" i="25"/>
  <c r="X284" i="25"/>
  <c r="W285" i="25"/>
  <c r="T288" i="25"/>
  <c r="X288" i="25"/>
  <c r="W289" i="25"/>
  <c r="T292" i="25"/>
  <c r="X292" i="25"/>
  <c r="W293" i="25"/>
  <c r="T296" i="25"/>
  <c r="X296" i="25"/>
  <c r="W297" i="25"/>
  <c r="T298" i="25"/>
  <c r="X298" i="25"/>
  <c r="V300" i="25"/>
  <c r="T302" i="25"/>
  <c r="X302" i="25"/>
  <c r="V304" i="25"/>
  <c r="T313" i="25"/>
  <c r="X313" i="25"/>
  <c r="V315" i="25"/>
  <c r="T317" i="25"/>
  <c r="X317" i="25"/>
  <c r="V319" i="25"/>
  <c r="T321" i="25"/>
  <c r="X321" i="25"/>
  <c r="V323" i="25"/>
  <c r="T325" i="25"/>
  <c r="X325" i="25"/>
  <c r="V327" i="25"/>
  <c r="T329" i="25"/>
  <c r="X329" i="25"/>
  <c r="V331" i="25"/>
  <c r="T333" i="25"/>
  <c r="X333" i="25"/>
  <c r="V335" i="25"/>
  <c r="U336" i="25"/>
  <c r="T337" i="25"/>
  <c r="X337" i="25"/>
  <c r="V339" i="25"/>
  <c r="U340" i="25"/>
  <c r="T341" i="25"/>
  <c r="X341" i="25"/>
  <c r="V343" i="25"/>
  <c r="U344" i="25"/>
  <c r="T345" i="25"/>
  <c r="X345" i="25"/>
  <c r="V347" i="25"/>
  <c r="U348" i="25"/>
  <c r="T349" i="25"/>
  <c r="X349" i="25"/>
  <c r="V351" i="25"/>
  <c r="U352" i="25"/>
  <c r="V299" i="25"/>
  <c r="T301" i="25"/>
  <c r="X301" i="25"/>
  <c r="V303" i="25"/>
  <c r="T305" i="25"/>
  <c r="X305" i="25"/>
  <c r="V306" i="25"/>
  <c r="T307" i="25"/>
  <c r="X307" i="25"/>
  <c r="V308" i="25"/>
  <c r="T309" i="25"/>
  <c r="X309" i="25"/>
  <c r="V310" i="25"/>
  <c r="T311" i="25"/>
  <c r="X311" i="25"/>
  <c r="V312" i="25"/>
  <c r="T314" i="25"/>
  <c r="X314" i="25"/>
  <c r="V316" i="25"/>
  <c r="T318" i="25"/>
  <c r="X318" i="25"/>
  <c r="V320" i="25"/>
  <c r="T322" i="25"/>
  <c r="X322" i="25"/>
  <c r="V324" i="25"/>
  <c r="T326" i="25"/>
  <c r="X326" i="25"/>
  <c r="V328" i="25"/>
  <c r="T330" i="25"/>
  <c r="X330" i="25"/>
  <c r="V332" i="25"/>
  <c r="T334" i="25"/>
  <c r="X334" i="25"/>
  <c r="W335" i="25"/>
  <c r="V336" i="25"/>
  <c r="T338" i="25"/>
  <c r="X338" i="25"/>
  <c r="W339" i="25"/>
  <c r="V340" i="25"/>
  <c r="T342" i="25"/>
  <c r="X342" i="25"/>
  <c r="W343" i="25"/>
  <c r="V344" i="25"/>
  <c r="T346" i="25"/>
  <c r="X346" i="25"/>
  <c r="W347" i="25"/>
  <c r="V348" i="25"/>
  <c r="T350" i="25"/>
  <c r="X350" i="25"/>
  <c r="W351" i="25"/>
  <c r="V352" i="25"/>
  <c r="V298" i="25"/>
  <c r="T300" i="25"/>
  <c r="X300" i="25"/>
  <c r="V302" i="25"/>
  <c r="T304" i="25"/>
  <c r="X304" i="25"/>
  <c r="V313" i="25"/>
  <c r="T315" i="25"/>
  <c r="X315" i="25"/>
  <c r="V317" i="25"/>
  <c r="T319" i="25"/>
  <c r="X319" i="25"/>
  <c r="V321" i="25"/>
  <c r="T323" i="25"/>
  <c r="X323" i="25"/>
  <c r="V325" i="25"/>
  <c r="T327" i="25"/>
  <c r="X327" i="25"/>
  <c r="V329" i="25"/>
  <c r="T331" i="25"/>
  <c r="X331" i="25"/>
  <c r="V333" i="25"/>
  <c r="T335" i="25"/>
  <c r="X335" i="25"/>
  <c r="V337" i="25"/>
  <c r="U338" i="25"/>
  <c r="T339" i="25"/>
  <c r="X339" i="25"/>
  <c r="V341" i="25"/>
  <c r="U342" i="25"/>
  <c r="T343" i="25"/>
  <c r="X343" i="25"/>
  <c r="V345" i="25"/>
  <c r="U346" i="25"/>
  <c r="T347" i="25"/>
  <c r="X347" i="25"/>
  <c r="V349" i="25"/>
  <c r="U350" i="25"/>
  <c r="T351" i="25"/>
  <c r="X351" i="25"/>
  <c r="T299" i="25"/>
  <c r="X299" i="25"/>
  <c r="V301" i="25"/>
  <c r="T303" i="25"/>
  <c r="X303" i="25"/>
  <c r="V305" i="25"/>
  <c r="T306" i="25"/>
  <c r="X306" i="25"/>
  <c r="V307" i="25"/>
  <c r="T308" i="25"/>
  <c r="X308" i="25"/>
  <c r="V309" i="25"/>
  <c r="T310" i="25"/>
  <c r="X310" i="25"/>
  <c r="V311" i="25"/>
  <c r="T312" i="25"/>
  <c r="X312" i="25"/>
  <c r="V314" i="25"/>
  <c r="T316" i="25"/>
  <c r="X316" i="25"/>
  <c r="V318" i="25"/>
  <c r="T320" i="25"/>
  <c r="X320" i="25"/>
  <c r="V322" i="25"/>
  <c r="T324" i="25"/>
  <c r="X324" i="25"/>
  <c r="V326" i="25"/>
  <c r="T328" i="25"/>
  <c r="X328" i="25"/>
  <c r="V330" i="25"/>
  <c r="T332" i="25"/>
  <c r="X332" i="25"/>
  <c r="V334" i="25"/>
  <c r="T336" i="25"/>
  <c r="X336" i="25"/>
  <c r="W337" i="25"/>
  <c r="V338" i="25"/>
  <c r="T340" i="25"/>
  <c r="X340" i="25"/>
  <c r="W341" i="25"/>
  <c r="V342" i="25"/>
  <c r="T344" i="25"/>
  <c r="X344" i="25"/>
  <c r="W345" i="25"/>
  <c r="V346" i="25"/>
  <c r="T348" i="25"/>
  <c r="X348" i="25"/>
  <c r="W349" i="25"/>
  <c r="V350" i="25"/>
  <c r="T352" i="25"/>
  <c r="X352" i="25"/>
  <c r="AC7" i="24"/>
  <c r="AD6" i="24"/>
  <c r="AE5" i="24"/>
  <c r="AA5" i="24"/>
  <c r="AB4" i="24"/>
  <c r="AC3" i="24"/>
  <c r="AB7" i="24"/>
  <c r="AC6" i="24"/>
  <c r="AD5" i="24"/>
  <c r="AE4" i="24"/>
  <c r="AA4" i="24"/>
  <c r="AB3" i="24"/>
  <c r="AE7" i="24"/>
  <c r="AA7" i="24"/>
  <c r="AB6" i="24"/>
  <c r="AC5" i="24"/>
  <c r="AD4" i="24"/>
  <c r="AE3" i="24"/>
  <c r="V36" i="24"/>
  <c r="V21" i="24"/>
  <c r="W352" i="24"/>
  <c r="W350" i="24"/>
  <c r="W348" i="24"/>
  <c r="W346" i="24"/>
  <c r="W344" i="24"/>
  <c r="W342" i="24"/>
  <c r="W340" i="24"/>
  <c r="W338" i="24"/>
  <c r="W336" i="24"/>
  <c r="W334" i="24"/>
  <c r="W332" i="24"/>
  <c r="W330" i="24"/>
  <c r="W328" i="24"/>
  <c r="W326" i="24"/>
  <c r="W324" i="24"/>
  <c r="W322" i="24"/>
  <c r="W320" i="24"/>
  <c r="W318" i="24"/>
  <c r="W316" i="24"/>
  <c r="W314" i="24"/>
  <c r="W312" i="24"/>
  <c r="W310" i="24"/>
  <c r="W308" i="24"/>
  <c r="W302" i="24"/>
  <c r="W296" i="24"/>
  <c r="W294" i="24"/>
  <c r="W292" i="24"/>
  <c r="W290" i="24"/>
  <c r="W288" i="24"/>
  <c r="W284" i="24"/>
  <c r="W282" i="24"/>
  <c r="W280" i="24"/>
  <c r="W306" i="24"/>
  <c r="W304" i="24"/>
  <c r="W300" i="24"/>
  <c r="W297" i="24"/>
  <c r="W295" i="24"/>
  <c r="W293" i="24"/>
  <c r="W291" i="24"/>
  <c r="W281" i="24"/>
  <c r="W289" i="24"/>
  <c r="W287" i="24"/>
  <c r="W278" i="24"/>
  <c r="W276" i="24"/>
  <c r="W274" i="24"/>
  <c r="W272" i="24"/>
  <c r="W270" i="24"/>
  <c r="W268" i="24"/>
  <c r="W266" i="24"/>
  <c r="W264" i="24"/>
  <c r="W262" i="24"/>
  <c r="W260" i="24"/>
  <c r="W258" i="24"/>
  <c r="W256" i="24"/>
  <c r="W254" i="24"/>
  <c r="W252" i="24"/>
  <c r="W250" i="24"/>
  <c r="W248" i="24"/>
  <c r="W246" i="24"/>
  <c r="W244" i="24"/>
  <c r="W242" i="24"/>
  <c r="W240" i="24"/>
  <c r="W238" i="24"/>
  <c r="W236" i="24"/>
  <c r="W230" i="24"/>
  <c r="W222" i="24"/>
  <c r="W214" i="24"/>
  <c r="W224" i="24"/>
  <c r="W216" i="24"/>
  <c r="W208" i="24"/>
  <c r="W206" i="24"/>
  <c r="W204" i="24"/>
  <c r="W202" i="24"/>
  <c r="W200" i="24"/>
  <c r="W198" i="24"/>
  <c r="W234" i="24"/>
  <c r="W232" i="24"/>
  <c r="W226" i="24"/>
  <c r="W218" i="24"/>
  <c r="W210" i="24"/>
  <c r="W228" i="24"/>
  <c r="W220" i="24"/>
  <c r="W212" i="24"/>
  <c r="W207" i="24"/>
  <c r="W205" i="24"/>
  <c r="W203" i="24"/>
  <c r="W201" i="24"/>
  <c r="W199" i="24"/>
  <c r="W194" i="24"/>
  <c r="W190" i="24"/>
  <c r="W189" i="24"/>
  <c r="W195" i="24"/>
  <c r="W191" i="24"/>
  <c r="W187" i="24"/>
  <c r="W196" i="24"/>
  <c r="W192" i="24"/>
  <c r="W185" i="24"/>
  <c r="W197" i="24"/>
  <c r="W193" i="24"/>
  <c r="W183" i="24"/>
  <c r="W123" i="24"/>
  <c r="W115" i="24"/>
  <c r="W107" i="24"/>
  <c r="W99" i="24"/>
  <c r="W125" i="24"/>
  <c r="W117" i="24"/>
  <c r="W109" i="24"/>
  <c r="W101" i="24"/>
  <c r="W93" i="24"/>
  <c r="W127" i="24"/>
  <c r="W119" i="24"/>
  <c r="W111" i="24"/>
  <c r="W103" i="24"/>
  <c r="W95" i="24"/>
  <c r="Q5" i="24"/>
  <c r="AA15" i="24" s="1"/>
  <c r="E354" i="24"/>
  <c r="E355" i="24"/>
  <c r="T7" i="24"/>
  <c r="X7" i="24"/>
  <c r="W9" i="24"/>
  <c r="T10" i="24"/>
  <c r="X10" i="24"/>
  <c r="T12" i="24"/>
  <c r="X12" i="24"/>
  <c r="U13" i="24"/>
  <c r="W15" i="24"/>
  <c r="T16" i="24"/>
  <c r="X16" i="24"/>
  <c r="U17" i="24"/>
  <c r="W18" i="24"/>
  <c r="U19" i="24"/>
  <c r="AA24" i="24"/>
  <c r="V20" i="24"/>
  <c r="W21" i="24"/>
  <c r="T22" i="24"/>
  <c r="X22" i="24"/>
  <c r="U23" i="24"/>
  <c r="V25" i="24"/>
  <c r="U25" i="24"/>
  <c r="U26" i="24"/>
  <c r="U28" i="24"/>
  <c r="W30" i="24"/>
  <c r="V30" i="24"/>
  <c r="V31" i="24"/>
  <c r="T32" i="24"/>
  <c r="W34" i="24"/>
  <c r="V34" i="24"/>
  <c r="V35" i="24"/>
  <c r="T36" i="24"/>
  <c r="W41" i="24"/>
  <c r="X41" i="24"/>
  <c r="T44" i="24"/>
  <c r="X44" i="24"/>
  <c r="U46" i="24"/>
  <c r="V46" i="24"/>
  <c r="V47" i="24"/>
  <c r="U47" i="24"/>
  <c r="W49" i="24"/>
  <c r="W50" i="24"/>
  <c r="V51" i="24"/>
  <c r="U52" i="24"/>
  <c r="W54" i="24"/>
  <c r="V55" i="24"/>
  <c r="U56" i="24"/>
  <c r="W58" i="24"/>
  <c r="V59" i="24"/>
  <c r="U60" i="24"/>
  <c r="W62" i="24"/>
  <c r="V63" i="24"/>
  <c r="U64" i="24"/>
  <c r="W66" i="24"/>
  <c r="V67" i="24"/>
  <c r="U68" i="24"/>
  <c r="W70" i="24"/>
  <c r="V71" i="24"/>
  <c r="U72" i="24"/>
  <c r="W74" i="24"/>
  <c r="V75" i="24"/>
  <c r="U76" i="24"/>
  <c r="W78" i="24"/>
  <c r="V79" i="24"/>
  <c r="U80" i="24"/>
  <c r="W82" i="24"/>
  <c r="V83" i="24"/>
  <c r="U84" i="24"/>
  <c r="W86" i="24"/>
  <c r="V87" i="24"/>
  <c r="U88" i="24"/>
  <c r="W90" i="24"/>
  <c r="U92" i="24"/>
  <c r="U96" i="24"/>
  <c r="U100" i="24"/>
  <c r="U104" i="24"/>
  <c r="U108" i="24"/>
  <c r="U112" i="24"/>
  <c r="U116" i="24"/>
  <c r="U120" i="24"/>
  <c r="U124" i="24"/>
  <c r="T300" i="24"/>
  <c r="T298" i="24"/>
  <c r="T296" i="24"/>
  <c r="T294" i="24"/>
  <c r="T292" i="24"/>
  <c r="T290" i="24"/>
  <c r="T288" i="24"/>
  <c r="T282" i="24"/>
  <c r="T279" i="24"/>
  <c r="T277" i="24"/>
  <c r="T275" i="24"/>
  <c r="T273" i="24"/>
  <c r="T271" i="24"/>
  <c r="T269" i="24"/>
  <c r="T267" i="24"/>
  <c r="T265" i="24"/>
  <c r="T284" i="24"/>
  <c r="T286" i="24"/>
  <c r="T280" i="24"/>
  <c r="T230" i="24"/>
  <c r="T222" i="24"/>
  <c r="T214" i="24"/>
  <c r="T226" i="24"/>
  <c r="T218" i="24"/>
  <c r="T210" i="24"/>
  <c r="T187" i="24"/>
  <c r="T182" i="24"/>
  <c r="T180" i="24"/>
  <c r="T178" i="24"/>
  <c r="T176" i="24"/>
  <c r="T174" i="24"/>
  <c r="T172" i="24"/>
  <c r="T170" i="24"/>
  <c r="T168" i="24"/>
  <c r="T166" i="24"/>
  <c r="T164" i="24"/>
  <c r="T162" i="24"/>
  <c r="T160" i="24"/>
  <c r="T158" i="24"/>
  <c r="T156" i="24"/>
  <c r="T154" i="24"/>
  <c r="T152" i="24"/>
  <c r="T150" i="24"/>
  <c r="T148" i="24"/>
  <c r="T146" i="24"/>
  <c r="T144" i="24"/>
  <c r="T142" i="24"/>
  <c r="T140" i="24"/>
  <c r="T138" i="24"/>
  <c r="T136" i="24"/>
  <c r="T134" i="24"/>
  <c r="T132" i="24"/>
  <c r="T130" i="24"/>
  <c r="T126" i="24"/>
  <c r="T118" i="24"/>
  <c r="T110" i="24"/>
  <c r="T102" i="24"/>
  <c r="T94" i="24"/>
  <c r="T128" i="24"/>
  <c r="T120" i="24"/>
  <c r="T112" i="24"/>
  <c r="T104" i="24"/>
  <c r="T96" i="24"/>
  <c r="T122" i="24"/>
  <c r="T114" i="24"/>
  <c r="T106" i="24"/>
  <c r="T98" i="24"/>
  <c r="T124" i="24"/>
  <c r="T116" i="24"/>
  <c r="T108" i="24"/>
  <c r="T100" i="24"/>
  <c r="T92" i="24"/>
  <c r="T91" i="24"/>
  <c r="T89" i="24"/>
  <c r="T87" i="24"/>
  <c r="T85" i="24"/>
  <c r="T83" i="24"/>
  <c r="T81" i="24"/>
  <c r="T79" i="24"/>
  <c r="T77" i="24"/>
  <c r="T75" i="24"/>
  <c r="T73" i="24"/>
  <c r="T71" i="24"/>
  <c r="T69" i="24"/>
  <c r="T67" i="24"/>
  <c r="T65" i="24"/>
  <c r="T63" i="24"/>
  <c r="T61" i="24"/>
  <c r="T59" i="24"/>
  <c r="T57" i="24"/>
  <c r="T55" i="24"/>
  <c r="T53" i="24"/>
  <c r="T51" i="24"/>
  <c r="X296" i="24"/>
  <c r="X294" i="24"/>
  <c r="X292" i="24"/>
  <c r="X290" i="24"/>
  <c r="X288" i="24"/>
  <c r="X286" i="24"/>
  <c r="X302" i="24"/>
  <c r="X277" i="24"/>
  <c r="X275" i="24"/>
  <c r="X273" i="24"/>
  <c r="X271" i="24"/>
  <c r="X269" i="24"/>
  <c r="X267" i="24"/>
  <c r="X265" i="24"/>
  <c r="X263" i="24"/>
  <c r="X280" i="24"/>
  <c r="X282" i="24"/>
  <c r="X284" i="24"/>
  <c r="X226" i="24"/>
  <c r="X218" i="24"/>
  <c r="X210" i="24"/>
  <c r="X230" i="24"/>
  <c r="X222" i="24"/>
  <c r="X214" i="24"/>
  <c r="X182" i="24"/>
  <c r="X180" i="24"/>
  <c r="X178" i="24"/>
  <c r="X176" i="24"/>
  <c r="X174" i="24"/>
  <c r="X172" i="24"/>
  <c r="X170" i="24"/>
  <c r="X168" i="24"/>
  <c r="X166" i="24"/>
  <c r="X164" i="24"/>
  <c r="X162" i="24"/>
  <c r="X160" i="24"/>
  <c r="X158" i="24"/>
  <c r="X156" i="24"/>
  <c r="X154" i="24"/>
  <c r="X152" i="24"/>
  <c r="X150" i="24"/>
  <c r="X148" i="24"/>
  <c r="X146" i="24"/>
  <c r="X144" i="24"/>
  <c r="X142" i="24"/>
  <c r="X140" i="24"/>
  <c r="X138" i="24"/>
  <c r="X136" i="24"/>
  <c r="X134" i="24"/>
  <c r="X132" i="24"/>
  <c r="X130" i="24"/>
  <c r="X128" i="24"/>
  <c r="X122" i="24"/>
  <c r="X114" i="24"/>
  <c r="X106" i="24"/>
  <c r="X98" i="24"/>
  <c r="X124" i="24"/>
  <c r="X116" i="24"/>
  <c r="X108" i="24"/>
  <c r="X100" i="24"/>
  <c r="X92" i="24"/>
  <c r="X126" i="24"/>
  <c r="X118" i="24"/>
  <c r="X110" i="24"/>
  <c r="X102" i="24"/>
  <c r="X94" i="24"/>
  <c r="X120" i="24"/>
  <c r="X112" i="24"/>
  <c r="X104" i="24"/>
  <c r="X96" i="24"/>
  <c r="X89" i="24"/>
  <c r="X87" i="24"/>
  <c r="X85" i="24"/>
  <c r="X83" i="24"/>
  <c r="X81" i="24"/>
  <c r="X79" i="24"/>
  <c r="X77" i="24"/>
  <c r="X75" i="24"/>
  <c r="X73" i="24"/>
  <c r="X71" i="24"/>
  <c r="X69" i="24"/>
  <c r="X67" i="24"/>
  <c r="X65" i="24"/>
  <c r="X63" i="24"/>
  <c r="X61" i="24"/>
  <c r="X59" i="24"/>
  <c r="X57" i="24"/>
  <c r="X55" i="24"/>
  <c r="X53" i="24"/>
  <c r="X51" i="24"/>
  <c r="N5" i="24"/>
  <c r="AA12" i="24" s="1"/>
  <c r="R5" i="24"/>
  <c r="AA16" i="24" s="1"/>
  <c r="G355" i="24"/>
  <c r="G354" i="24"/>
  <c r="U7" i="24"/>
  <c r="W8" i="24"/>
  <c r="T9" i="24"/>
  <c r="X9" i="24"/>
  <c r="U10" i="24"/>
  <c r="W11" i="24"/>
  <c r="U12" i="24"/>
  <c r="W14" i="24"/>
  <c r="T15" i="24"/>
  <c r="X15" i="24"/>
  <c r="U16" i="24"/>
  <c r="T18" i="24"/>
  <c r="X18" i="24"/>
  <c r="W20" i="24"/>
  <c r="T21" i="24"/>
  <c r="X21" i="24"/>
  <c r="U22" i="24"/>
  <c r="W25" i="24"/>
  <c r="T27" i="24"/>
  <c r="X27" i="24"/>
  <c r="U29" i="24"/>
  <c r="X30" i="24"/>
  <c r="U32" i="24"/>
  <c r="U33" i="24"/>
  <c r="X34" i="24"/>
  <c r="T37" i="24"/>
  <c r="X37" i="24"/>
  <c r="T42" i="24"/>
  <c r="X42" i="24"/>
  <c r="T43" i="24"/>
  <c r="U44" i="24"/>
  <c r="V44" i="24"/>
  <c r="V45" i="24"/>
  <c r="W46" i="24"/>
  <c r="W47" i="24"/>
  <c r="X47" i="24"/>
  <c r="T50" i="24"/>
  <c r="X50" i="24"/>
  <c r="W51" i="24"/>
  <c r="U53" i="24"/>
  <c r="T54" i="24"/>
  <c r="X54" i="24"/>
  <c r="W55" i="24"/>
  <c r="U57" i="24"/>
  <c r="T58" i="24"/>
  <c r="X58" i="24"/>
  <c r="W59" i="24"/>
  <c r="U61" i="24"/>
  <c r="T62" i="24"/>
  <c r="X62" i="24"/>
  <c r="W63" i="24"/>
  <c r="U65" i="24"/>
  <c r="T66" i="24"/>
  <c r="X66" i="24"/>
  <c r="W67" i="24"/>
  <c r="U69" i="24"/>
  <c r="T70" i="24"/>
  <c r="X70" i="24"/>
  <c r="W71" i="24"/>
  <c r="U73" i="24"/>
  <c r="T74" i="24"/>
  <c r="X74" i="24"/>
  <c r="W75" i="24"/>
  <c r="U77" i="24"/>
  <c r="T78" i="24"/>
  <c r="X78" i="24"/>
  <c r="W79" i="24"/>
  <c r="U81" i="24"/>
  <c r="T82" i="24"/>
  <c r="X82" i="24"/>
  <c r="W83" i="24"/>
  <c r="U85" i="24"/>
  <c r="T86" i="24"/>
  <c r="X86" i="24"/>
  <c r="W87" i="24"/>
  <c r="U89" i="24"/>
  <c r="T90" i="24"/>
  <c r="X90" i="24"/>
  <c r="W91" i="24"/>
  <c r="U351" i="24"/>
  <c r="U349" i="24"/>
  <c r="U347" i="24"/>
  <c r="U345" i="24"/>
  <c r="U343" i="24"/>
  <c r="U341" i="24"/>
  <c r="U339" i="24"/>
  <c r="U337" i="24"/>
  <c r="U335" i="24"/>
  <c r="U333" i="24"/>
  <c r="U331" i="24"/>
  <c r="U329" i="24"/>
  <c r="U327" i="24"/>
  <c r="U325" i="24"/>
  <c r="U323" i="24"/>
  <c r="U321" i="24"/>
  <c r="U319" i="24"/>
  <c r="U317" i="24"/>
  <c r="U315" i="24"/>
  <c r="U313" i="24"/>
  <c r="U311" i="24"/>
  <c r="U309" i="24"/>
  <c r="U307" i="24"/>
  <c r="U305" i="24"/>
  <c r="U301" i="24"/>
  <c r="U303" i="24"/>
  <c r="U297" i="24"/>
  <c r="U295" i="24"/>
  <c r="U293" i="24"/>
  <c r="U291" i="24"/>
  <c r="U289" i="24"/>
  <c r="U285" i="24"/>
  <c r="U283" i="24"/>
  <c r="U281" i="24"/>
  <c r="U299" i="24"/>
  <c r="U298" i="24"/>
  <c r="U296" i="24"/>
  <c r="U294" i="24"/>
  <c r="U292" i="24"/>
  <c r="U290" i="24"/>
  <c r="U288" i="24"/>
  <c r="U282" i="24"/>
  <c r="U279" i="24"/>
  <c r="U277" i="24"/>
  <c r="U275" i="24"/>
  <c r="U273" i="24"/>
  <c r="U271" i="24"/>
  <c r="U269" i="24"/>
  <c r="U267" i="24"/>
  <c r="U265" i="24"/>
  <c r="U263" i="24"/>
  <c r="U261" i="24"/>
  <c r="U259" i="24"/>
  <c r="U257" i="24"/>
  <c r="U255" i="24"/>
  <c r="U253" i="24"/>
  <c r="U251" i="24"/>
  <c r="U249" i="24"/>
  <c r="U247" i="24"/>
  <c r="U245" i="24"/>
  <c r="U243" i="24"/>
  <c r="U241" i="24"/>
  <c r="U239" i="24"/>
  <c r="U237" i="24"/>
  <c r="U235" i="24"/>
  <c r="U233" i="24"/>
  <c r="U229" i="24"/>
  <c r="U221" i="24"/>
  <c r="U213" i="24"/>
  <c r="U231" i="24"/>
  <c r="U223" i="24"/>
  <c r="U215" i="24"/>
  <c r="U207" i="24"/>
  <c r="U205" i="24"/>
  <c r="U203" i="24"/>
  <c r="U201" i="24"/>
  <c r="U199" i="24"/>
  <c r="U225" i="24"/>
  <c r="U217" i="24"/>
  <c r="U209" i="24"/>
  <c r="U227" i="24"/>
  <c r="U219" i="24"/>
  <c r="U211" i="24"/>
  <c r="U208" i="24"/>
  <c r="U206" i="24"/>
  <c r="U204" i="24"/>
  <c r="U202" i="24"/>
  <c r="U200" i="24"/>
  <c r="U198" i="24"/>
  <c r="U197" i="24"/>
  <c r="U193" i="24"/>
  <c r="U184" i="24"/>
  <c r="U194" i="24"/>
  <c r="U190" i="24"/>
  <c r="U195" i="24"/>
  <c r="U191" i="24"/>
  <c r="U188" i="24"/>
  <c r="U196" i="24"/>
  <c r="U192" i="24"/>
  <c r="U186" i="24"/>
  <c r="U185" i="24"/>
  <c r="U126" i="24"/>
  <c r="U118" i="24"/>
  <c r="U110" i="24"/>
  <c r="U102" i="24"/>
  <c r="U94" i="24"/>
  <c r="O5" i="24"/>
  <c r="AA13" i="24" s="1"/>
  <c r="I355" i="24"/>
  <c r="I354" i="24"/>
  <c r="V7" i="24"/>
  <c r="U24" i="24"/>
  <c r="U27" i="24"/>
  <c r="V29" i="24"/>
  <c r="T30" i="24"/>
  <c r="W32" i="24"/>
  <c r="V33" i="24"/>
  <c r="T34" i="24"/>
  <c r="W36" i="24"/>
  <c r="U37" i="24"/>
  <c r="U38" i="24"/>
  <c r="U39" i="24"/>
  <c r="U40" i="24"/>
  <c r="T41" i="24"/>
  <c r="U42" i="24"/>
  <c r="V43" i="24"/>
  <c r="W44" i="24"/>
  <c r="W45" i="24"/>
  <c r="X45" i="24"/>
  <c r="T48" i="24"/>
  <c r="X48" i="24"/>
  <c r="T49" i="24"/>
  <c r="U50" i="24"/>
  <c r="W52" i="24"/>
  <c r="V53" i="24"/>
  <c r="U54" i="24"/>
  <c r="W56" i="24"/>
  <c r="V57" i="24"/>
  <c r="U58" i="24"/>
  <c r="W60" i="24"/>
  <c r="V61" i="24"/>
  <c r="U62" i="24"/>
  <c r="W64" i="24"/>
  <c r="V65" i="24"/>
  <c r="U66" i="24"/>
  <c r="W68" i="24"/>
  <c r="V69" i="24"/>
  <c r="U70" i="24"/>
  <c r="W72" i="24"/>
  <c r="V73" i="24"/>
  <c r="U74" i="24"/>
  <c r="W76" i="24"/>
  <c r="V77" i="24"/>
  <c r="U78" i="24"/>
  <c r="W80" i="24"/>
  <c r="V81" i="24"/>
  <c r="U82" i="24"/>
  <c r="W84" i="24"/>
  <c r="V85" i="24"/>
  <c r="U86" i="24"/>
  <c r="W88" i="24"/>
  <c r="V89" i="24"/>
  <c r="U90" i="24"/>
  <c r="U98" i="24"/>
  <c r="U106" i="24"/>
  <c r="U114" i="24"/>
  <c r="U122" i="24"/>
  <c r="V297" i="24"/>
  <c r="V295" i="24"/>
  <c r="V293" i="24"/>
  <c r="V291" i="24"/>
  <c r="V289" i="24"/>
  <c r="V287" i="24"/>
  <c r="V283" i="24"/>
  <c r="V278" i="24"/>
  <c r="V276" i="24"/>
  <c r="V274" i="24"/>
  <c r="V272" i="24"/>
  <c r="V270" i="24"/>
  <c r="V268" i="24"/>
  <c r="V266" i="24"/>
  <c r="V264" i="24"/>
  <c r="V258" i="24"/>
  <c r="V285" i="24"/>
  <c r="V281" i="24"/>
  <c r="V181" i="24"/>
  <c r="V179" i="24"/>
  <c r="V177" i="24"/>
  <c r="V175" i="24"/>
  <c r="V173" i="24"/>
  <c r="V171" i="24"/>
  <c r="V169" i="24"/>
  <c r="V167" i="24"/>
  <c r="V165" i="24"/>
  <c r="V163" i="24"/>
  <c r="V161" i="24"/>
  <c r="V159" i="24"/>
  <c r="V157" i="24"/>
  <c r="V155" i="24"/>
  <c r="V153" i="24"/>
  <c r="V151" i="24"/>
  <c r="V149" i="24"/>
  <c r="V147" i="24"/>
  <c r="V145" i="24"/>
  <c r="V143" i="24"/>
  <c r="V141" i="24"/>
  <c r="V139" i="24"/>
  <c r="V137" i="24"/>
  <c r="V135" i="24"/>
  <c r="V133" i="24"/>
  <c r="V131" i="24"/>
  <c r="V129" i="24"/>
  <c r="V127" i="24"/>
  <c r="V119" i="24"/>
  <c r="V111" i="24"/>
  <c r="V103" i="24"/>
  <c r="V95" i="24"/>
  <c r="V121" i="24"/>
  <c r="V113" i="24"/>
  <c r="V105" i="24"/>
  <c r="V97" i="24"/>
  <c r="V123" i="24"/>
  <c r="V115" i="24"/>
  <c r="V107" i="24"/>
  <c r="V99" i="24"/>
  <c r="V91" i="24"/>
  <c r="V125" i="24"/>
  <c r="V117" i="24"/>
  <c r="V109" i="24"/>
  <c r="V101" i="24"/>
  <c r="V93" i="24"/>
  <c r="V90" i="24"/>
  <c r="V88" i="24"/>
  <c r="V86" i="24"/>
  <c r="V84" i="24"/>
  <c r="V82" i="24"/>
  <c r="V80" i="24"/>
  <c r="V78" i="24"/>
  <c r="V76" i="24"/>
  <c r="V74" i="24"/>
  <c r="V72" i="24"/>
  <c r="V70" i="24"/>
  <c r="V68" i="24"/>
  <c r="V66" i="24"/>
  <c r="V64" i="24"/>
  <c r="V62" i="24"/>
  <c r="V60" i="24"/>
  <c r="V58" i="24"/>
  <c r="V56" i="24"/>
  <c r="V54" i="24"/>
  <c r="V52" i="24"/>
  <c r="V50" i="24"/>
  <c r="P5" i="24"/>
  <c r="AA14" i="24" s="1"/>
  <c r="C355" i="24"/>
  <c r="C354" i="24"/>
  <c r="K355" i="24"/>
  <c r="K354" i="24"/>
  <c r="W7" i="24"/>
  <c r="V24" i="24"/>
  <c r="T25" i="24"/>
  <c r="T26" i="24"/>
  <c r="X26" i="24"/>
  <c r="T28" i="24"/>
  <c r="X28" i="24"/>
  <c r="U31" i="24"/>
  <c r="X32" i="24"/>
  <c r="U35" i="24"/>
  <c r="X36" i="24"/>
  <c r="V38" i="24"/>
  <c r="W38" i="24"/>
  <c r="V39" i="24"/>
  <c r="W39" i="24"/>
  <c r="V40" i="24"/>
  <c r="W40" i="24"/>
  <c r="V41" i="24"/>
  <c r="W43" i="24"/>
  <c r="X43" i="24"/>
  <c r="T46" i="24"/>
  <c r="X46" i="24"/>
  <c r="T47" i="24"/>
  <c r="U48" i="24"/>
  <c r="V48" i="24"/>
  <c r="V49" i="24"/>
  <c r="U51" i="24"/>
  <c r="T52" i="24"/>
  <c r="X52" i="24"/>
  <c r="W53" i="24"/>
  <c r="U55" i="24"/>
  <c r="T56" i="24"/>
  <c r="X56" i="24"/>
  <c r="W57" i="24"/>
  <c r="U59" i="24"/>
  <c r="T60" i="24"/>
  <c r="X60" i="24"/>
  <c r="W61" i="24"/>
  <c r="U63" i="24"/>
  <c r="T64" i="24"/>
  <c r="X64" i="24"/>
  <c r="W65" i="24"/>
  <c r="U67" i="24"/>
  <c r="T68" i="24"/>
  <c r="X68" i="24"/>
  <c r="W69" i="24"/>
  <c r="U71" i="24"/>
  <c r="T72" i="24"/>
  <c r="X72" i="24"/>
  <c r="W73" i="24"/>
  <c r="U75" i="24"/>
  <c r="T76" i="24"/>
  <c r="X76" i="24"/>
  <c r="W77" i="24"/>
  <c r="U79" i="24"/>
  <c r="T80" i="24"/>
  <c r="X80" i="24"/>
  <c r="W81" i="24"/>
  <c r="U83" i="24"/>
  <c r="T84" i="24"/>
  <c r="X84" i="24"/>
  <c r="W85" i="24"/>
  <c r="U87" i="24"/>
  <c r="T88" i="24"/>
  <c r="X88" i="24"/>
  <c r="W89" i="24"/>
  <c r="W97" i="24"/>
  <c r="W105" i="24"/>
  <c r="W113" i="24"/>
  <c r="W121" i="24"/>
  <c r="U91" i="24"/>
  <c r="U93" i="24"/>
  <c r="V94" i="24"/>
  <c r="W96" i="24"/>
  <c r="T99" i="24"/>
  <c r="X99" i="24"/>
  <c r="U101" i="24"/>
  <c r="V102" i="24"/>
  <c r="W104" i="24"/>
  <c r="T107" i="24"/>
  <c r="X107" i="24"/>
  <c r="U109" i="24"/>
  <c r="V110" i="24"/>
  <c r="W112" i="24"/>
  <c r="T115" i="24"/>
  <c r="X115" i="24"/>
  <c r="U117" i="24"/>
  <c r="V118" i="24"/>
  <c r="W120" i="24"/>
  <c r="T123" i="24"/>
  <c r="X123" i="24"/>
  <c r="U125" i="24"/>
  <c r="V126" i="24"/>
  <c r="W128" i="24"/>
  <c r="T129" i="24"/>
  <c r="X129" i="24"/>
  <c r="W130" i="24"/>
  <c r="U132" i="24"/>
  <c r="T133" i="24"/>
  <c r="X133" i="24"/>
  <c r="W134" i="24"/>
  <c r="U136" i="24"/>
  <c r="T137" i="24"/>
  <c r="X137" i="24"/>
  <c r="W138" i="24"/>
  <c r="U140" i="24"/>
  <c r="T141" i="24"/>
  <c r="X141" i="24"/>
  <c r="W142" i="24"/>
  <c r="U144" i="24"/>
  <c r="T145" i="24"/>
  <c r="X145" i="24"/>
  <c r="W146" i="24"/>
  <c r="U148" i="24"/>
  <c r="T149" i="24"/>
  <c r="X149" i="24"/>
  <c r="W150" i="24"/>
  <c r="U152" i="24"/>
  <c r="T153" i="24"/>
  <c r="X153" i="24"/>
  <c r="W154" i="24"/>
  <c r="U156" i="24"/>
  <c r="T157" i="24"/>
  <c r="X157" i="24"/>
  <c r="W158" i="24"/>
  <c r="U160" i="24"/>
  <c r="T161" i="24"/>
  <c r="X161" i="24"/>
  <c r="W162" i="24"/>
  <c r="U164" i="24"/>
  <c r="T165" i="24"/>
  <c r="X165" i="24"/>
  <c r="W166" i="24"/>
  <c r="U168" i="24"/>
  <c r="T169" i="24"/>
  <c r="X169" i="24"/>
  <c r="W170" i="24"/>
  <c r="U172" i="24"/>
  <c r="T173" i="24"/>
  <c r="X173" i="24"/>
  <c r="W174" i="24"/>
  <c r="U176" i="24"/>
  <c r="T177" i="24"/>
  <c r="X177" i="24"/>
  <c r="W178" i="24"/>
  <c r="U180" i="24"/>
  <c r="T181" i="24"/>
  <c r="X181" i="24"/>
  <c r="W182" i="24"/>
  <c r="T185" i="24"/>
  <c r="X185" i="24"/>
  <c r="W186" i="24"/>
  <c r="T189" i="24"/>
  <c r="X189" i="24"/>
  <c r="V92" i="24"/>
  <c r="W94" i="24"/>
  <c r="T97" i="24"/>
  <c r="X97" i="24"/>
  <c r="U99" i="24"/>
  <c r="V100" i="24"/>
  <c r="W102" i="24"/>
  <c r="T105" i="24"/>
  <c r="X105" i="24"/>
  <c r="U107" i="24"/>
  <c r="V108" i="24"/>
  <c r="W110" i="24"/>
  <c r="T113" i="24"/>
  <c r="X113" i="24"/>
  <c r="U115" i="24"/>
  <c r="V116" i="24"/>
  <c r="W118" i="24"/>
  <c r="T121" i="24"/>
  <c r="X121" i="24"/>
  <c r="U123" i="24"/>
  <c r="V124" i="24"/>
  <c r="W126" i="24"/>
  <c r="U129" i="24"/>
  <c r="W131" i="24"/>
  <c r="V132" i="24"/>
  <c r="U133" i="24"/>
  <c r="W135" i="24"/>
  <c r="V136" i="24"/>
  <c r="U137" i="24"/>
  <c r="W139" i="24"/>
  <c r="V140" i="24"/>
  <c r="U141" i="24"/>
  <c r="W143" i="24"/>
  <c r="V144" i="24"/>
  <c r="U145" i="24"/>
  <c r="W147" i="24"/>
  <c r="V148" i="24"/>
  <c r="U149" i="24"/>
  <c r="W151" i="24"/>
  <c r="V152" i="24"/>
  <c r="U153" i="24"/>
  <c r="W155" i="24"/>
  <c r="V156" i="24"/>
  <c r="U157" i="24"/>
  <c r="W159" i="24"/>
  <c r="V160" i="24"/>
  <c r="U161" i="24"/>
  <c r="W163" i="24"/>
  <c r="V164" i="24"/>
  <c r="U165" i="24"/>
  <c r="W167" i="24"/>
  <c r="V168" i="24"/>
  <c r="U169" i="24"/>
  <c r="W171" i="24"/>
  <c r="V172" i="24"/>
  <c r="U173" i="24"/>
  <c r="W175" i="24"/>
  <c r="V176" i="24"/>
  <c r="U177" i="24"/>
  <c r="W179" i="24"/>
  <c r="V180" i="24"/>
  <c r="U181" i="24"/>
  <c r="V184" i="24"/>
  <c r="V188" i="24"/>
  <c r="U189" i="24"/>
  <c r="W92" i="24"/>
  <c r="T95" i="24"/>
  <c r="X95" i="24"/>
  <c r="U97" i="24"/>
  <c r="V98" i="24"/>
  <c r="W100" i="24"/>
  <c r="T103" i="24"/>
  <c r="X103" i="24"/>
  <c r="U105" i="24"/>
  <c r="V106" i="24"/>
  <c r="W108" i="24"/>
  <c r="T111" i="24"/>
  <c r="X111" i="24"/>
  <c r="U113" i="24"/>
  <c r="V114" i="24"/>
  <c r="W116" i="24"/>
  <c r="T119" i="24"/>
  <c r="X119" i="24"/>
  <c r="U121" i="24"/>
  <c r="V122" i="24"/>
  <c r="W124" i="24"/>
  <c r="T127" i="24"/>
  <c r="X127" i="24"/>
  <c r="U128" i="24"/>
  <c r="U130" i="24"/>
  <c r="T131" i="24"/>
  <c r="X131" i="24"/>
  <c r="W132" i="24"/>
  <c r="U134" i="24"/>
  <c r="T135" i="24"/>
  <c r="X135" i="24"/>
  <c r="W136" i="24"/>
  <c r="U138" i="24"/>
  <c r="T139" i="24"/>
  <c r="X139" i="24"/>
  <c r="W140" i="24"/>
  <c r="U142" i="24"/>
  <c r="T143" i="24"/>
  <c r="X143" i="24"/>
  <c r="W144" i="24"/>
  <c r="U146" i="24"/>
  <c r="T147" i="24"/>
  <c r="X147" i="24"/>
  <c r="W148" i="24"/>
  <c r="U150" i="24"/>
  <c r="T151" i="24"/>
  <c r="X151" i="24"/>
  <c r="W152" i="24"/>
  <c r="U154" i="24"/>
  <c r="T155" i="24"/>
  <c r="X155" i="24"/>
  <c r="W156" i="24"/>
  <c r="U158" i="24"/>
  <c r="T159" i="24"/>
  <c r="X159" i="24"/>
  <c r="W160" i="24"/>
  <c r="U162" i="24"/>
  <c r="T163" i="24"/>
  <c r="X163" i="24"/>
  <c r="W164" i="24"/>
  <c r="U166" i="24"/>
  <c r="T167" i="24"/>
  <c r="X167" i="24"/>
  <c r="W168" i="24"/>
  <c r="U170" i="24"/>
  <c r="T171" i="24"/>
  <c r="X171" i="24"/>
  <c r="W172" i="24"/>
  <c r="U174" i="24"/>
  <c r="T175" i="24"/>
  <c r="X175" i="24"/>
  <c r="W176" i="24"/>
  <c r="U178" i="24"/>
  <c r="T179" i="24"/>
  <c r="X179" i="24"/>
  <c r="W180" i="24"/>
  <c r="U182" i="24"/>
  <c r="T183" i="24"/>
  <c r="X183" i="24"/>
  <c r="W184" i="24"/>
  <c r="X187" i="24"/>
  <c r="W188" i="24"/>
  <c r="X91" i="24"/>
  <c r="T93" i="24"/>
  <c r="X93" i="24"/>
  <c r="U95" i="24"/>
  <c r="V96" i="24"/>
  <c r="W98" i="24"/>
  <c r="T101" i="24"/>
  <c r="X101" i="24"/>
  <c r="U103" i="24"/>
  <c r="V104" i="24"/>
  <c r="W106" i="24"/>
  <c r="T109" i="24"/>
  <c r="X109" i="24"/>
  <c r="U111" i="24"/>
  <c r="V112" i="24"/>
  <c r="W114" i="24"/>
  <c r="T117" i="24"/>
  <c r="X117" i="24"/>
  <c r="U119" i="24"/>
  <c r="V120" i="24"/>
  <c r="W122" i="24"/>
  <c r="T125" i="24"/>
  <c r="X125" i="24"/>
  <c r="U127" i="24"/>
  <c r="V128" i="24"/>
  <c r="W129" i="24"/>
  <c r="V130" i="24"/>
  <c r="U131" i="24"/>
  <c r="W133" i="24"/>
  <c r="V134" i="24"/>
  <c r="U135" i="24"/>
  <c r="W137" i="24"/>
  <c r="V138" i="24"/>
  <c r="U139" i="24"/>
  <c r="W141" i="24"/>
  <c r="V142" i="24"/>
  <c r="U143" i="24"/>
  <c r="W145" i="24"/>
  <c r="V146" i="24"/>
  <c r="U147" i="24"/>
  <c r="W149" i="24"/>
  <c r="V150" i="24"/>
  <c r="U151" i="24"/>
  <c r="W153" i="24"/>
  <c r="V154" i="24"/>
  <c r="U155" i="24"/>
  <c r="W157" i="24"/>
  <c r="V158" i="24"/>
  <c r="U159" i="24"/>
  <c r="W161" i="24"/>
  <c r="V162" i="24"/>
  <c r="U163" i="24"/>
  <c r="W165" i="24"/>
  <c r="V166" i="24"/>
  <c r="U167" i="24"/>
  <c r="W169" i="24"/>
  <c r="V170" i="24"/>
  <c r="U171" i="24"/>
  <c r="W173" i="24"/>
  <c r="V174" i="24"/>
  <c r="U175" i="24"/>
  <c r="W177" i="24"/>
  <c r="V178" i="24"/>
  <c r="U179" i="24"/>
  <c r="W181" i="24"/>
  <c r="V182" i="24"/>
  <c r="U183" i="24"/>
  <c r="V186" i="24"/>
  <c r="U187" i="24"/>
  <c r="V185" i="24"/>
  <c r="T188" i="24"/>
  <c r="X188" i="24"/>
  <c r="T191" i="24"/>
  <c r="X191" i="24"/>
  <c r="V193" i="24"/>
  <c r="T195" i="24"/>
  <c r="X195" i="24"/>
  <c r="V197" i="24"/>
  <c r="V199" i="24"/>
  <c r="T201" i="24"/>
  <c r="X201" i="24"/>
  <c r="V203" i="24"/>
  <c r="T205" i="24"/>
  <c r="X205" i="24"/>
  <c r="V207" i="24"/>
  <c r="V211" i="24"/>
  <c r="V215" i="24"/>
  <c r="V219" i="24"/>
  <c r="V223" i="24"/>
  <c r="V227" i="24"/>
  <c r="V231" i="24"/>
  <c r="V187" i="24"/>
  <c r="T190" i="24"/>
  <c r="X190" i="24"/>
  <c r="V192" i="24"/>
  <c r="T194" i="24"/>
  <c r="X194" i="24"/>
  <c r="V196" i="24"/>
  <c r="T198" i="24"/>
  <c r="X198" i="24"/>
  <c r="V200" i="24"/>
  <c r="T202" i="24"/>
  <c r="X202" i="24"/>
  <c r="V204" i="24"/>
  <c r="T206" i="24"/>
  <c r="X206" i="24"/>
  <c r="V208" i="24"/>
  <c r="T184" i="24"/>
  <c r="X184" i="24"/>
  <c r="V189" i="24"/>
  <c r="V191" i="24"/>
  <c r="T193" i="24"/>
  <c r="X193" i="24"/>
  <c r="V195" i="24"/>
  <c r="T197" i="24"/>
  <c r="X197" i="24"/>
  <c r="T199" i="24"/>
  <c r="X199" i="24"/>
  <c r="V201" i="24"/>
  <c r="T203" i="24"/>
  <c r="X203" i="24"/>
  <c r="V205" i="24"/>
  <c r="T207" i="24"/>
  <c r="X207" i="24"/>
  <c r="V209" i="24"/>
  <c r="V213" i="24"/>
  <c r="V217" i="24"/>
  <c r="V221" i="24"/>
  <c r="V225" i="24"/>
  <c r="V229" i="24"/>
  <c r="V183" i="24"/>
  <c r="T186" i="24"/>
  <c r="X186" i="24"/>
  <c r="V190" i="24"/>
  <c r="T192" i="24"/>
  <c r="X192" i="24"/>
  <c r="V194" i="24"/>
  <c r="T196" i="24"/>
  <c r="X196" i="24"/>
  <c r="V198" i="24"/>
  <c r="T200" i="24"/>
  <c r="X200" i="24"/>
  <c r="V202" i="24"/>
  <c r="T204" i="24"/>
  <c r="X204" i="24"/>
  <c r="V206" i="24"/>
  <c r="T208" i="24"/>
  <c r="X208" i="24"/>
  <c r="T212" i="24"/>
  <c r="X212" i="24"/>
  <c r="T216" i="24"/>
  <c r="X216" i="24"/>
  <c r="T220" i="24"/>
  <c r="X220" i="24"/>
  <c r="T224" i="24"/>
  <c r="X224" i="24"/>
  <c r="T228" i="24"/>
  <c r="X228" i="24"/>
  <c r="T209" i="24"/>
  <c r="X209" i="24"/>
  <c r="U210" i="24"/>
  <c r="V212" i="24"/>
  <c r="W215" i="24"/>
  <c r="T217" i="24"/>
  <c r="X217" i="24"/>
  <c r="U218" i="24"/>
  <c r="V220" i="24"/>
  <c r="W223" i="24"/>
  <c r="T225" i="24"/>
  <c r="X225" i="24"/>
  <c r="U226" i="24"/>
  <c r="V228" i="24"/>
  <c r="W231" i="24"/>
  <c r="T232" i="24"/>
  <c r="X232" i="24"/>
  <c r="V233" i="24"/>
  <c r="T234" i="24"/>
  <c r="X234" i="24"/>
  <c r="V235" i="24"/>
  <c r="U236" i="24"/>
  <c r="T237" i="24"/>
  <c r="X237" i="24"/>
  <c r="V239" i="24"/>
  <c r="U240" i="24"/>
  <c r="T241" i="24"/>
  <c r="X241" i="24"/>
  <c r="V243" i="24"/>
  <c r="U244" i="24"/>
  <c r="T245" i="24"/>
  <c r="X245" i="24"/>
  <c r="V247" i="24"/>
  <c r="U248" i="24"/>
  <c r="T249" i="24"/>
  <c r="X249" i="24"/>
  <c r="V251" i="24"/>
  <c r="U252" i="24"/>
  <c r="T253" i="24"/>
  <c r="X253" i="24"/>
  <c r="V255" i="24"/>
  <c r="U256" i="24"/>
  <c r="T257" i="24"/>
  <c r="X257" i="24"/>
  <c r="V259" i="24"/>
  <c r="U260" i="24"/>
  <c r="T261" i="24"/>
  <c r="X261" i="24"/>
  <c r="V263" i="24"/>
  <c r="U264" i="24"/>
  <c r="V267" i="24"/>
  <c r="U268" i="24"/>
  <c r="V271" i="24"/>
  <c r="U272" i="24"/>
  <c r="V275" i="24"/>
  <c r="U276" i="24"/>
  <c r="V279" i="24"/>
  <c r="U280" i="24"/>
  <c r="U284" i="24"/>
  <c r="V210" i="24"/>
  <c r="W213" i="24"/>
  <c r="T215" i="24"/>
  <c r="X215" i="24"/>
  <c r="U216" i="24"/>
  <c r="V218" i="24"/>
  <c r="W221" i="24"/>
  <c r="T223" i="24"/>
  <c r="X223" i="24"/>
  <c r="U224" i="24"/>
  <c r="V226" i="24"/>
  <c r="W229" i="24"/>
  <c r="T231" i="24"/>
  <c r="X231" i="24"/>
  <c r="U232" i="24"/>
  <c r="W233" i="24"/>
  <c r="U234" i="24"/>
  <c r="W235" i="24"/>
  <c r="V236" i="24"/>
  <c r="T238" i="24"/>
  <c r="X238" i="24"/>
  <c r="W239" i="24"/>
  <c r="V240" i="24"/>
  <c r="T242" i="24"/>
  <c r="X242" i="24"/>
  <c r="W243" i="24"/>
  <c r="V244" i="24"/>
  <c r="T246" i="24"/>
  <c r="X246" i="24"/>
  <c r="W247" i="24"/>
  <c r="V248" i="24"/>
  <c r="T250" i="24"/>
  <c r="X250" i="24"/>
  <c r="W251" i="24"/>
  <c r="V252" i="24"/>
  <c r="T254" i="24"/>
  <c r="X254" i="24"/>
  <c r="W255" i="24"/>
  <c r="V256" i="24"/>
  <c r="T258" i="24"/>
  <c r="X258" i="24"/>
  <c r="W259" i="24"/>
  <c r="V260" i="24"/>
  <c r="T262" i="24"/>
  <c r="X262" i="24"/>
  <c r="W263" i="24"/>
  <c r="T266" i="24"/>
  <c r="X266" i="24"/>
  <c r="W267" i="24"/>
  <c r="T270" i="24"/>
  <c r="X270" i="24"/>
  <c r="W271" i="24"/>
  <c r="T274" i="24"/>
  <c r="X274" i="24"/>
  <c r="W275" i="24"/>
  <c r="T278" i="24"/>
  <c r="X278" i="24"/>
  <c r="W279" i="24"/>
  <c r="W283" i="24"/>
  <c r="W211" i="24"/>
  <c r="T213" i="24"/>
  <c r="X213" i="24"/>
  <c r="U214" i="24"/>
  <c r="V216" i="24"/>
  <c r="W219" i="24"/>
  <c r="T221" i="24"/>
  <c r="X221" i="24"/>
  <c r="U222" i="24"/>
  <c r="V224" i="24"/>
  <c r="W227" i="24"/>
  <c r="T229" i="24"/>
  <c r="X229" i="24"/>
  <c r="U230" i="24"/>
  <c r="V232" i="24"/>
  <c r="T233" i="24"/>
  <c r="X233" i="24"/>
  <c r="V234" i="24"/>
  <c r="T235" i="24"/>
  <c r="X235" i="24"/>
  <c r="V237" i="24"/>
  <c r="U238" i="24"/>
  <c r="T239" i="24"/>
  <c r="X239" i="24"/>
  <c r="V241" i="24"/>
  <c r="U242" i="24"/>
  <c r="T243" i="24"/>
  <c r="X243" i="24"/>
  <c r="V245" i="24"/>
  <c r="U246" i="24"/>
  <c r="T247" i="24"/>
  <c r="X247" i="24"/>
  <c r="V249" i="24"/>
  <c r="U250" i="24"/>
  <c r="T251" i="24"/>
  <c r="X251" i="24"/>
  <c r="V253" i="24"/>
  <c r="U254" i="24"/>
  <c r="T255" i="24"/>
  <c r="X255" i="24"/>
  <c r="V257" i="24"/>
  <c r="U258" i="24"/>
  <c r="T259" i="24"/>
  <c r="X259" i="24"/>
  <c r="V261" i="24"/>
  <c r="U262" i="24"/>
  <c r="T263" i="24"/>
  <c r="V265" i="24"/>
  <c r="U266" i="24"/>
  <c r="V269" i="24"/>
  <c r="U270" i="24"/>
  <c r="V273" i="24"/>
  <c r="U274" i="24"/>
  <c r="V277" i="24"/>
  <c r="U278" i="24"/>
  <c r="U286" i="24"/>
  <c r="W209" i="24"/>
  <c r="T211" i="24"/>
  <c r="X211" i="24"/>
  <c r="U212" i="24"/>
  <c r="V214" i="24"/>
  <c r="W217" i="24"/>
  <c r="T219" i="24"/>
  <c r="X219" i="24"/>
  <c r="U220" i="24"/>
  <c r="V222" i="24"/>
  <c r="W225" i="24"/>
  <c r="T227" i="24"/>
  <c r="X227" i="24"/>
  <c r="U228" i="24"/>
  <c r="V230" i="24"/>
  <c r="T236" i="24"/>
  <c r="X236" i="24"/>
  <c r="W237" i="24"/>
  <c r="V238" i="24"/>
  <c r="T240" i="24"/>
  <c r="X240" i="24"/>
  <c r="W241" i="24"/>
  <c r="V242" i="24"/>
  <c r="T244" i="24"/>
  <c r="X244" i="24"/>
  <c r="W245" i="24"/>
  <c r="V246" i="24"/>
  <c r="T248" i="24"/>
  <c r="X248" i="24"/>
  <c r="W249" i="24"/>
  <c r="V250" i="24"/>
  <c r="T252" i="24"/>
  <c r="X252" i="24"/>
  <c r="W253" i="24"/>
  <c r="V254" i="24"/>
  <c r="T256" i="24"/>
  <c r="X256" i="24"/>
  <c r="W257" i="24"/>
  <c r="T260" i="24"/>
  <c r="X260" i="24"/>
  <c r="W261" i="24"/>
  <c r="V262" i="24"/>
  <c r="T264" i="24"/>
  <c r="X264" i="24"/>
  <c r="W265" i="24"/>
  <c r="T268" i="24"/>
  <c r="X268" i="24"/>
  <c r="W269" i="24"/>
  <c r="T272" i="24"/>
  <c r="X272" i="24"/>
  <c r="W273" i="24"/>
  <c r="T276" i="24"/>
  <c r="X276" i="24"/>
  <c r="W277" i="24"/>
  <c r="W285" i="24"/>
  <c r="V282" i="24"/>
  <c r="U287" i="24"/>
  <c r="T293" i="24"/>
  <c r="X293" i="24"/>
  <c r="T297" i="24"/>
  <c r="X297" i="24"/>
  <c r="W298" i="24"/>
  <c r="V299" i="24"/>
  <c r="V303" i="24"/>
  <c r="V280" i="24"/>
  <c r="T285" i="24"/>
  <c r="X285" i="24"/>
  <c r="V292" i="24"/>
  <c r="V296" i="24"/>
  <c r="X298" i="24"/>
  <c r="T302" i="24"/>
  <c r="X279" i="24"/>
  <c r="T283" i="24"/>
  <c r="X283" i="24"/>
  <c r="V286" i="24"/>
  <c r="T291" i="24"/>
  <c r="X291" i="24"/>
  <c r="T295" i="24"/>
  <c r="X295" i="24"/>
  <c r="V301" i="24"/>
  <c r="T281" i="24"/>
  <c r="X281" i="24"/>
  <c r="V284" i="24"/>
  <c r="W286" i="24"/>
  <c r="T287" i="24"/>
  <c r="X287" i="24"/>
  <c r="V288" i="24"/>
  <c r="T289" i="24"/>
  <c r="X289" i="24"/>
  <c r="V290" i="24"/>
  <c r="V294" i="24"/>
  <c r="X300" i="24"/>
  <c r="V298" i="24"/>
  <c r="V300" i="24"/>
  <c r="W303" i="24"/>
  <c r="T304" i="24"/>
  <c r="X304" i="24"/>
  <c r="V305" i="24"/>
  <c r="T306" i="24"/>
  <c r="X306" i="24"/>
  <c r="V307" i="24"/>
  <c r="U308" i="24"/>
  <c r="T309" i="24"/>
  <c r="X309" i="24"/>
  <c r="V311" i="24"/>
  <c r="U312" i="24"/>
  <c r="T313" i="24"/>
  <c r="X313" i="24"/>
  <c r="V315" i="24"/>
  <c r="U316" i="24"/>
  <c r="T317" i="24"/>
  <c r="X317" i="24"/>
  <c r="V319" i="24"/>
  <c r="U320" i="24"/>
  <c r="T321" i="24"/>
  <c r="X321" i="24"/>
  <c r="V323" i="24"/>
  <c r="U324" i="24"/>
  <c r="T325" i="24"/>
  <c r="X325" i="24"/>
  <c r="V327" i="24"/>
  <c r="U328" i="24"/>
  <c r="T329" i="24"/>
  <c r="X329" i="24"/>
  <c r="V331" i="24"/>
  <c r="U332" i="24"/>
  <c r="T333" i="24"/>
  <c r="X333" i="24"/>
  <c r="V335" i="24"/>
  <c r="U336" i="24"/>
  <c r="T337" i="24"/>
  <c r="X337" i="24"/>
  <c r="V339" i="24"/>
  <c r="U340" i="24"/>
  <c r="T341" i="24"/>
  <c r="X341" i="24"/>
  <c r="V343" i="24"/>
  <c r="U344" i="24"/>
  <c r="T345" i="24"/>
  <c r="X345" i="24"/>
  <c r="V347" i="24"/>
  <c r="U348" i="24"/>
  <c r="T349" i="24"/>
  <c r="X349" i="24"/>
  <c r="V351" i="24"/>
  <c r="U352" i="24"/>
  <c r="W301" i="24"/>
  <c r="T303" i="24"/>
  <c r="X303" i="24"/>
  <c r="U304" i="24"/>
  <c r="W305" i="24"/>
  <c r="U306" i="24"/>
  <c r="W307" i="24"/>
  <c r="V308" i="24"/>
  <c r="T310" i="24"/>
  <c r="X310" i="24"/>
  <c r="W311" i="24"/>
  <c r="V312" i="24"/>
  <c r="T314" i="24"/>
  <c r="X314" i="24"/>
  <c r="W315" i="24"/>
  <c r="V316" i="24"/>
  <c r="T318" i="24"/>
  <c r="X318" i="24"/>
  <c r="W319" i="24"/>
  <c r="V320" i="24"/>
  <c r="T322" i="24"/>
  <c r="X322" i="24"/>
  <c r="W323" i="24"/>
  <c r="V324" i="24"/>
  <c r="T326" i="24"/>
  <c r="X326" i="24"/>
  <c r="W327" i="24"/>
  <c r="V328" i="24"/>
  <c r="T330" i="24"/>
  <c r="X330" i="24"/>
  <c r="W331" i="24"/>
  <c r="V332" i="24"/>
  <c r="T334" i="24"/>
  <c r="X334" i="24"/>
  <c r="W335" i="24"/>
  <c r="V336" i="24"/>
  <c r="T338" i="24"/>
  <c r="X338" i="24"/>
  <c r="W339" i="24"/>
  <c r="V340" i="24"/>
  <c r="T342" i="24"/>
  <c r="X342" i="24"/>
  <c r="W343" i="24"/>
  <c r="V344" i="24"/>
  <c r="T346" i="24"/>
  <c r="X346" i="24"/>
  <c r="W347" i="24"/>
  <c r="V348" i="24"/>
  <c r="T350" i="24"/>
  <c r="X350" i="24"/>
  <c r="W351" i="24"/>
  <c r="V352" i="24"/>
  <c r="W299" i="24"/>
  <c r="T301" i="24"/>
  <c r="X301" i="24"/>
  <c r="U302" i="24"/>
  <c r="V304" i="24"/>
  <c r="T305" i="24"/>
  <c r="X305" i="24"/>
  <c r="V306" i="24"/>
  <c r="T307" i="24"/>
  <c r="X307" i="24"/>
  <c r="V309" i="24"/>
  <c r="U310" i="24"/>
  <c r="T311" i="24"/>
  <c r="X311" i="24"/>
  <c r="V313" i="24"/>
  <c r="U314" i="24"/>
  <c r="T315" i="24"/>
  <c r="X315" i="24"/>
  <c r="V317" i="24"/>
  <c r="U318" i="24"/>
  <c r="T319" i="24"/>
  <c r="X319" i="24"/>
  <c r="V321" i="24"/>
  <c r="U322" i="24"/>
  <c r="T323" i="24"/>
  <c r="X323" i="24"/>
  <c r="V325" i="24"/>
  <c r="U326" i="24"/>
  <c r="T327" i="24"/>
  <c r="X327" i="24"/>
  <c r="V329" i="24"/>
  <c r="U330" i="24"/>
  <c r="T331" i="24"/>
  <c r="X331" i="24"/>
  <c r="V333" i="24"/>
  <c r="U334" i="24"/>
  <c r="T335" i="24"/>
  <c r="X335" i="24"/>
  <c r="V337" i="24"/>
  <c r="U338" i="24"/>
  <c r="T339" i="24"/>
  <c r="X339" i="24"/>
  <c r="V341" i="24"/>
  <c r="U342" i="24"/>
  <c r="T343" i="24"/>
  <c r="X343" i="24"/>
  <c r="V345" i="24"/>
  <c r="U346" i="24"/>
  <c r="T347" i="24"/>
  <c r="X347" i="24"/>
  <c r="V349" i="24"/>
  <c r="U350" i="24"/>
  <c r="T351" i="24"/>
  <c r="X351" i="24"/>
  <c r="T299" i="24"/>
  <c r="X299" i="24"/>
  <c r="U300" i="24"/>
  <c r="V302" i="24"/>
  <c r="T308" i="24"/>
  <c r="X308" i="24"/>
  <c r="W309" i="24"/>
  <c r="V310" i="24"/>
  <c r="T312" i="24"/>
  <c r="X312" i="24"/>
  <c r="W313" i="24"/>
  <c r="V314" i="24"/>
  <c r="T316" i="24"/>
  <c r="X316" i="24"/>
  <c r="W317" i="24"/>
  <c r="V318" i="24"/>
  <c r="T320" i="24"/>
  <c r="X320" i="24"/>
  <c r="W321" i="24"/>
  <c r="V322" i="24"/>
  <c r="T324" i="24"/>
  <c r="X324" i="24"/>
  <c r="W325" i="24"/>
  <c r="V326" i="24"/>
  <c r="T328" i="24"/>
  <c r="X328" i="24"/>
  <c r="W329" i="24"/>
  <c r="V330" i="24"/>
  <c r="T332" i="24"/>
  <c r="X332" i="24"/>
  <c r="W333" i="24"/>
  <c r="V334" i="24"/>
  <c r="T336" i="24"/>
  <c r="X336" i="24"/>
  <c r="W337" i="24"/>
  <c r="V338" i="24"/>
  <c r="T340" i="24"/>
  <c r="X340" i="24"/>
  <c r="W341" i="24"/>
  <c r="V342" i="24"/>
  <c r="T344" i="24"/>
  <c r="X344" i="24"/>
  <c r="W345" i="24"/>
  <c r="V346" i="24"/>
  <c r="T348" i="24"/>
  <c r="X348" i="24"/>
  <c r="W349" i="24"/>
  <c r="V350" i="24"/>
  <c r="T352" i="24"/>
  <c r="X352" i="24"/>
  <c r="AB7" i="23"/>
  <c r="AC6" i="23"/>
  <c r="AD5" i="23"/>
  <c r="AE4" i="23"/>
  <c r="AA4" i="23"/>
  <c r="AB3" i="23"/>
  <c r="AE7" i="23"/>
  <c r="AA7" i="23"/>
  <c r="AB6" i="23"/>
  <c r="AC5" i="23"/>
  <c r="AD4" i="23"/>
  <c r="AE3" i="23"/>
  <c r="T27" i="23"/>
  <c r="T36" i="23"/>
  <c r="T8" i="23"/>
  <c r="T11" i="23"/>
  <c r="T20" i="23"/>
  <c r="T24" i="23"/>
  <c r="T29" i="23"/>
  <c r="T31" i="23"/>
  <c r="T33" i="23"/>
  <c r="T39" i="23"/>
  <c r="V15" i="23"/>
  <c r="W352" i="23"/>
  <c r="W350" i="23"/>
  <c r="W348" i="23"/>
  <c r="W346" i="23"/>
  <c r="W344" i="23"/>
  <c r="W342" i="23"/>
  <c r="W340" i="23"/>
  <c r="W338" i="23"/>
  <c r="W336" i="23"/>
  <c r="W334" i="23"/>
  <c r="W332" i="23"/>
  <c r="W330" i="23"/>
  <c r="W328" i="23"/>
  <c r="W326" i="23"/>
  <c r="W324" i="23"/>
  <c r="W322" i="23"/>
  <c r="W320" i="23"/>
  <c r="W318" i="23"/>
  <c r="W316" i="23"/>
  <c r="W314" i="23"/>
  <c r="W308" i="23"/>
  <c r="W300" i="23"/>
  <c r="W310" i="23"/>
  <c r="W302" i="23"/>
  <c r="W312" i="23"/>
  <c r="W304" i="23"/>
  <c r="W294" i="23"/>
  <c r="W292" i="23"/>
  <c r="W290" i="23"/>
  <c r="W306" i="23"/>
  <c r="W232" i="23"/>
  <c r="W197" i="23"/>
  <c r="W195" i="23"/>
  <c r="W193" i="23"/>
  <c r="W191" i="23"/>
  <c r="W189" i="23"/>
  <c r="W187" i="23"/>
  <c r="W185" i="23"/>
  <c r="W183" i="23"/>
  <c r="W181" i="23"/>
  <c r="W179" i="23"/>
  <c r="W177" i="23"/>
  <c r="W175" i="23"/>
  <c r="W173" i="23"/>
  <c r="W171" i="23"/>
  <c r="W169" i="23"/>
  <c r="W167" i="23"/>
  <c r="W165" i="23"/>
  <c r="W163" i="23"/>
  <c r="W161" i="23"/>
  <c r="W159" i="23"/>
  <c r="W157" i="23"/>
  <c r="W155" i="23"/>
  <c r="W153" i="23"/>
  <c r="W151" i="23"/>
  <c r="W149" i="23"/>
  <c r="W147" i="23"/>
  <c r="W145" i="23"/>
  <c r="W143" i="23"/>
  <c r="W141" i="23"/>
  <c r="W139" i="23"/>
  <c r="W137" i="23"/>
  <c r="W135" i="23"/>
  <c r="W133" i="23"/>
  <c r="W131" i="23"/>
  <c r="W129" i="23"/>
  <c r="W127" i="23"/>
  <c r="W125" i="23"/>
  <c r="W123" i="23"/>
  <c r="W121" i="23"/>
  <c r="W119" i="23"/>
  <c r="W196" i="23"/>
  <c r="W194" i="23"/>
  <c r="W192" i="23"/>
  <c r="W190" i="23"/>
  <c r="W188" i="23"/>
  <c r="W186" i="23"/>
  <c r="W184" i="23"/>
  <c r="W182" i="23"/>
  <c r="W180" i="23"/>
  <c r="W178" i="23"/>
  <c r="W176" i="23"/>
  <c r="W174" i="23"/>
  <c r="W172" i="23"/>
  <c r="W170" i="23"/>
  <c r="W168" i="23"/>
  <c r="W166" i="23"/>
  <c r="W164" i="23"/>
  <c r="W162" i="23"/>
  <c r="W160" i="23"/>
  <c r="W158" i="23"/>
  <c r="W156" i="23"/>
  <c r="W154" i="23"/>
  <c r="W152" i="23"/>
  <c r="W150" i="23"/>
  <c r="W148" i="23"/>
  <c r="W146" i="23"/>
  <c r="W144" i="23"/>
  <c r="W142" i="23"/>
  <c r="W140" i="23"/>
  <c r="W138" i="23"/>
  <c r="W136" i="23"/>
  <c r="W134" i="23"/>
  <c r="W132" i="23"/>
  <c r="W130" i="23"/>
  <c r="W128" i="23"/>
  <c r="W126" i="23"/>
  <c r="W124" i="23"/>
  <c r="W122" i="23"/>
  <c r="W120" i="23"/>
  <c r="W116" i="23"/>
  <c r="W112" i="23"/>
  <c r="W108" i="23"/>
  <c r="W104" i="23"/>
  <c r="W100" i="23"/>
  <c r="W117" i="23"/>
  <c r="W113" i="23"/>
  <c r="W109" i="23"/>
  <c r="W105" i="23"/>
  <c r="W101" i="23"/>
  <c r="W114" i="23"/>
  <c r="W110" i="23"/>
  <c r="W106" i="23"/>
  <c r="W102" i="23"/>
  <c r="W59" i="23"/>
  <c r="W57" i="23"/>
  <c r="W55" i="23"/>
  <c r="W53" i="23"/>
  <c r="W51" i="23"/>
  <c r="W49" i="23"/>
  <c r="W47" i="23"/>
  <c r="W45" i="23"/>
  <c r="W43" i="23"/>
  <c r="W118" i="23"/>
  <c r="W115" i="23"/>
  <c r="W111" i="23"/>
  <c r="W107" i="23"/>
  <c r="W103" i="23"/>
  <c r="W99" i="23"/>
  <c r="Q5" i="23"/>
  <c r="AA15" i="23" s="1"/>
  <c r="E354" i="23"/>
  <c r="E355" i="23"/>
  <c r="W35" i="23"/>
  <c r="V36" i="23"/>
  <c r="U39" i="23"/>
  <c r="T45" i="23"/>
  <c r="X45" i="23"/>
  <c r="W46" i="23"/>
  <c r="T49" i="23"/>
  <c r="X49" i="23"/>
  <c r="W50" i="23"/>
  <c r="T53" i="23"/>
  <c r="X53" i="23"/>
  <c r="W54" i="23"/>
  <c r="T57" i="23"/>
  <c r="X57" i="23"/>
  <c r="W58" i="23"/>
  <c r="T61" i="23"/>
  <c r="X61" i="23"/>
  <c r="W62" i="23"/>
  <c r="U64" i="23"/>
  <c r="T65" i="23"/>
  <c r="X65" i="23"/>
  <c r="W66" i="23"/>
  <c r="U68" i="23"/>
  <c r="T69" i="23"/>
  <c r="X69" i="23"/>
  <c r="W70" i="23"/>
  <c r="U72" i="23"/>
  <c r="T73" i="23"/>
  <c r="X73" i="23"/>
  <c r="W74" i="23"/>
  <c r="U76" i="23"/>
  <c r="T77" i="23"/>
  <c r="X77" i="23"/>
  <c r="W78" i="23"/>
  <c r="U80" i="23"/>
  <c r="T81" i="23"/>
  <c r="X81" i="23"/>
  <c r="W82" i="23"/>
  <c r="U84" i="23"/>
  <c r="T85" i="23"/>
  <c r="W86" i="23"/>
  <c r="U88" i="23"/>
  <c r="T89" i="23"/>
  <c r="X89" i="23"/>
  <c r="W90" i="23"/>
  <c r="U92" i="23"/>
  <c r="T93" i="23"/>
  <c r="W94" i="23"/>
  <c r="U96" i="23"/>
  <c r="W98" i="23"/>
  <c r="P5" i="23"/>
  <c r="AA14" i="23" s="1"/>
  <c r="V21" i="23"/>
  <c r="T351" i="23"/>
  <c r="T349" i="23"/>
  <c r="T347" i="23"/>
  <c r="T345" i="23"/>
  <c r="T343" i="23"/>
  <c r="T341" i="23"/>
  <c r="T339" i="23"/>
  <c r="T337" i="23"/>
  <c r="T335" i="23"/>
  <c r="T333" i="23"/>
  <c r="T331" i="23"/>
  <c r="T329" i="23"/>
  <c r="T327" i="23"/>
  <c r="T325" i="23"/>
  <c r="T323" i="23"/>
  <c r="T321" i="23"/>
  <c r="T319" i="23"/>
  <c r="T317" i="23"/>
  <c r="T315" i="23"/>
  <c r="T313" i="23"/>
  <c r="T311" i="23"/>
  <c r="T309" i="23"/>
  <c r="T307" i="23"/>
  <c r="T305" i="23"/>
  <c r="T303" i="23"/>
  <c r="T301" i="23"/>
  <c r="T299" i="23"/>
  <c r="T308" i="23"/>
  <c r="T300" i="23"/>
  <c r="T297" i="23"/>
  <c r="T294" i="23"/>
  <c r="T292" i="23"/>
  <c r="T290" i="23"/>
  <c r="T288" i="23"/>
  <c r="T286" i="23"/>
  <c r="T284" i="23"/>
  <c r="T282" i="23"/>
  <c r="T310" i="23"/>
  <c r="T302" i="23"/>
  <c r="T296" i="23"/>
  <c r="T295" i="23"/>
  <c r="T274" i="23"/>
  <c r="T266" i="23"/>
  <c r="T280" i="23"/>
  <c r="T272" i="23"/>
  <c r="T264" i="23"/>
  <c r="T261" i="23"/>
  <c r="T278" i="23"/>
  <c r="T270" i="23"/>
  <c r="T262" i="23"/>
  <c r="T268" i="23"/>
  <c r="T255" i="23"/>
  <c r="T247" i="23"/>
  <c r="T239" i="23"/>
  <c r="T231" i="23"/>
  <c r="T276" i="23"/>
  <c r="T253" i="23"/>
  <c r="T245" i="23"/>
  <c r="T237" i="23"/>
  <c r="T233" i="23"/>
  <c r="T229" i="23"/>
  <c r="T226" i="23"/>
  <c r="T224" i="23"/>
  <c r="T222" i="23"/>
  <c r="T220" i="23"/>
  <c r="T218" i="23"/>
  <c r="T216" i="23"/>
  <c r="T214" i="23"/>
  <c r="T212" i="23"/>
  <c r="T210" i="23"/>
  <c r="T208" i="23"/>
  <c r="T206" i="23"/>
  <c r="T204" i="23"/>
  <c r="T259" i="23"/>
  <c r="T251" i="23"/>
  <c r="T243" i="23"/>
  <c r="T235" i="23"/>
  <c r="T257" i="23"/>
  <c r="T249" i="23"/>
  <c r="T241" i="23"/>
  <c r="T227" i="23"/>
  <c r="T225" i="23"/>
  <c r="T223" i="23"/>
  <c r="T221" i="23"/>
  <c r="T219" i="23"/>
  <c r="T217" i="23"/>
  <c r="T215" i="23"/>
  <c r="T213" i="23"/>
  <c r="T211" i="23"/>
  <c r="T209" i="23"/>
  <c r="T207" i="23"/>
  <c r="T205" i="23"/>
  <c r="T203" i="23"/>
  <c r="T202" i="23"/>
  <c r="T201" i="23"/>
  <c r="T200" i="23"/>
  <c r="T199" i="23"/>
  <c r="T97" i="23"/>
  <c r="T95" i="23"/>
  <c r="T96" i="23"/>
  <c r="T94" i="23"/>
  <c r="T92" i="23"/>
  <c r="T90" i="23"/>
  <c r="T88" i="23"/>
  <c r="T86" i="23"/>
  <c r="T84" i="23"/>
  <c r="T82" i="23"/>
  <c r="T80" i="23"/>
  <c r="T78" i="23"/>
  <c r="T76" i="23"/>
  <c r="T74" i="23"/>
  <c r="T72" i="23"/>
  <c r="T70" i="23"/>
  <c r="T68" i="23"/>
  <c r="T66" i="23"/>
  <c r="T64" i="23"/>
  <c r="T62" i="23"/>
  <c r="T60" i="23"/>
  <c r="T58" i="23"/>
  <c r="T56" i="23"/>
  <c r="T54" i="23"/>
  <c r="T52" i="23"/>
  <c r="T50" i="23"/>
  <c r="T48" i="23"/>
  <c r="T46" i="23"/>
  <c r="T44" i="23"/>
  <c r="T42" i="23"/>
  <c r="X351" i="23"/>
  <c r="X349" i="23"/>
  <c r="X347" i="23"/>
  <c r="X345" i="23"/>
  <c r="X343" i="23"/>
  <c r="X341" i="23"/>
  <c r="X339" i="23"/>
  <c r="X337" i="23"/>
  <c r="X335" i="23"/>
  <c r="X333" i="23"/>
  <c r="X331" i="23"/>
  <c r="X329" i="23"/>
  <c r="X327" i="23"/>
  <c r="X325" i="23"/>
  <c r="X323" i="23"/>
  <c r="X321" i="23"/>
  <c r="X319" i="23"/>
  <c r="X317" i="23"/>
  <c r="X315" i="23"/>
  <c r="X313" i="23"/>
  <c r="X311" i="23"/>
  <c r="X309" i="23"/>
  <c r="X307" i="23"/>
  <c r="X305" i="23"/>
  <c r="X303" i="23"/>
  <c r="X301" i="23"/>
  <c r="X299" i="23"/>
  <c r="X310" i="23"/>
  <c r="X302" i="23"/>
  <c r="X295" i="23"/>
  <c r="X312" i="23"/>
  <c r="X304" i="23"/>
  <c r="X294" i="23"/>
  <c r="X292" i="23"/>
  <c r="X290" i="23"/>
  <c r="X288" i="23"/>
  <c r="X286" i="23"/>
  <c r="X284" i="23"/>
  <c r="X282" i="23"/>
  <c r="X297" i="23"/>
  <c r="X263" i="23"/>
  <c r="X261" i="23"/>
  <c r="X280" i="23"/>
  <c r="X272" i="23"/>
  <c r="X264" i="23"/>
  <c r="X278" i="23"/>
  <c r="X270" i="23"/>
  <c r="X262" i="23"/>
  <c r="X276" i="23"/>
  <c r="X268" i="23"/>
  <c r="X274" i="23"/>
  <c r="X253" i="23"/>
  <c r="X245" i="23"/>
  <c r="X237" i="23"/>
  <c r="X259" i="23"/>
  <c r="X251" i="23"/>
  <c r="X243" i="23"/>
  <c r="X235" i="23"/>
  <c r="X226" i="23"/>
  <c r="X224" i="23"/>
  <c r="X222" i="23"/>
  <c r="X220" i="23"/>
  <c r="X218" i="23"/>
  <c r="X216" i="23"/>
  <c r="X214" i="23"/>
  <c r="X212" i="23"/>
  <c r="X210" i="23"/>
  <c r="X208" i="23"/>
  <c r="X206" i="23"/>
  <c r="X204" i="23"/>
  <c r="X257" i="23"/>
  <c r="X249" i="23"/>
  <c r="X241" i="23"/>
  <c r="X231" i="23"/>
  <c r="X229" i="23"/>
  <c r="X266" i="23"/>
  <c r="X260" i="23"/>
  <c r="X255" i="23"/>
  <c r="X247" i="23"/>
  <c r="X239" i="23"/>
  <c r="X233" i="23"/>
  <c r="X225" i="23"/>
  <c r="X223" i="23"/>
  <c r="X221" i="23"/>
  <c r="X219" i="23"/>
  <c r="X217" i="23"/>
  <c r="X215" i="23"/>
  <c r="X213" i="23"/>
  <c r="X211" i="23"/>
  <c r="X209" i="23"/>
  <c r="X207" i="23"/>
  <c r="X205" i="23"/>
  <c r="X203" i="23"/>
  <c r="X202" i="23"/>
  <c r="X201" i="23"/>
  <c r="X200" i="23"/>
  <c r="X199" i="23"/>
  <c r="X97" i="23"/>
  <c r="X95" i="23"/>
  <c r="X93" i="23"/>
  <c r="X87" i="23"/>
  <c r="X85" i="23"/>
  <c r="X96" i="23"/>
  <c r="X94" i="23"/>
  <c r="X92" i="23"/>
  <c r="X90" i="23"/>
  <c r="X88" i="23"/>
  <c r="X86" i="23"/>
  <c r="X84" i="23"/>
  <c r="X82" i="23"/>
  <c r="X80" i="23"/>
  <c r="X78" i="23"/>
  <c r="X76" i="23"/>
  <c r="X74" i="23"/>
  <c r="X72" i="23"/>
  <c r="X70" i="23"/>
  <c r="X68" i="23"/>
  <c r="X66" i="23"/>
  <c r="X64" i="23"/>
  <c r="X62" i="23"/>
  <c r="X60" i="23"/>
  <c r="X58" i="23"/>
  <c r="X56" i="23"/>
  <c r="X54" i="23"/>
  <c r="X52" i="23"/>
  <c r="X50" i="23"/>
  <c r="X48" i="23"/>
  <c r="X46" i="23"/>
  <c r="X44" i="23"/>
  <c r="X42" i="23"/>
  <c r="N5" i="23"/>
  <c r="AA12" i="23" s="1"/>
  <c r="R5" i="23"/>
  <c r="AA16" i="23" s="1"/>
  <c r="G355" i="23"/>
  <c r="G354" i="23"/>
  <c r="U7" i="23"/>
  <c r="V27" i="23"/>
  <c r="W29" i="23"/>
  <c r="U30" i="23"/>
  <c r="W31" i="23"/>
  <c r="U32" i="23"/>
  <c r="W33" i="23"/>
  <c r="U34" i="23"/>
  <c r="X35" i="23"/>
  <c r="T37" i="23"/>
  <c r="T38" i="23"/>
  <c r="X38" i="23"/>
  <c r="T40" i="23"/>
  <c r="X40" i="23"/>
  <c r="V44" i="23"/>
  <c r="U45" i="23"/>
  <c r="V48" i="23"/>
  <c r="U49" i="23"/>
  <c r="V52" i="23"/>
  <c r="U53" i="23"/>
  <c r="V56" i="23"/>
  <c r="U57" i="23"/>
  <c r="V60" i="23"/>
  <c r="U61" i="23"/>
  <c r="W63" i="23"/>
  <c r="V64" i="23"/>
  <c r="U65" i="23"/>
  <c r="W67" i="23"/>
  <c r="V68" i="23"/>
  <c r="U69" i="23"/>
  <c r="W71" i="23"/>
  <c r="V72" i="23"/>
  <c r="U73" i="23"/>
  <c r="W75" i="23"/>
  <c r="V76" i="23"/>
  <c r="U77" i="23"/>
  <c r="W79" i="23"/>
  <c r="V80" i="23"/>
  <c r="U81" i="23"/>
  <c r="W83" i="23"/>
  <c r="V84" i="23"/>
  <c r="U85" i="23"/>
  <c r="W87" i="23"/>
  <c r="U89" i="23"/>
  <c r="W91" i="23"/>
  <c r="V92" i="23"/>
  <c r="U93" i="23"/>
  <c r="W95" i="23"/>
  <c r="U97" i="23"/>
  <c r="V352" i="23"/>
  <c r="V350" i="23"/>
  <c r="V348" i="23"/>
  <c r="V346" i="23"/>
  <c r="V344" i="23"/>
  <c r="V342" i="23"/>
  <c r="V340" i="23"/>
  <c r="V338" i="23"/>
  <c r="V336" i="23"/>
  <c r="V334" i="23"/>
  <c r="V332" i="23"/>
  <c r="V330" i="23"/>
  <c r="V328" i="23"/>
  <c r="V326" i="23"/>
  <c r="V324" i="23"/>
  <c r="V322" i="23"/>
  <c r="V320" i="23"/>
  <c r="V318" i="23"/>
  <c r="V316" i="23"/>
  <c r="V314" i="23"/>
  <c r="V312" i="23"/>
  <c r="V310" i="23"/>
  <c r="V308" i="23"/>
  <c r="V306" i="23"/>
  <c r="V304" i="23"/>
  <c r="V302" i="23"/>
  <c r="V300" i="23"/>
  <c r="V298" i="23"/>
  <c r="V296" i="23"/>
  <c r="V295" i="23"/>
  <c r="V293" i="23"/>
  <c r="V291" i="23"/>
  <c r="V289" i="23"/>
  <c r="V287" i="23"/>
  <c r="V285" i="23"/>
  <c r="V283" i="23"/>
  <c r="V264" i="23"/>
  <c r="V262" i="23"/>
  <c r="V277" i="23"/>
  <c r="V269" i="23"/>
  <c r="V261" i="23"/>
  <c r="V275" i="23"/>
  <c r="V267" i="23"/>
  <c r="V281" i="23"/>
  <c r="V273" i="23"/>
  <c r="V265" i="23"/>
  <c r="V271" i="23"/>
  <c r="V258" i="23"/>
  <c r="V250" i="23"/>
  <c r="V242" i="23"/>
  <c r="V232" i="23"/>
  <c r="V279" i="23"/>
  <c r="V256" i="23"/>
  <c r="V248" i="23"/>
  <c r="V240" i="23"/>
  <c r="V234" i="23"/>
  <c r="V228" i="23"/>
  <c r="V227" i="23"/>
  <c r="V225" i="23"/>
  <c r="V223" i="23"/>
  <c r="V221" i="23"/>
  <c r="V219" i="23"/>
  <c r="V217" i="23"/>
  <c r="V215" i="23"/>
  <c r="V213" i="23"/>
  <c r="V211" i="23"/>
  <c r="V209" i="23"/>
  <c r="V207" i="23"/>
  <c r="V205" i="23"/>
  <c r="V203" i="23"/>
  <c r="V254" i="23"/>
  <c r="V246" i="23"/>
  <c r="V238" i="23"/>
  <c r="V263" i="23"/>
  <c r="V252" i="23"/>
  <c r="V244" i="23"/>
  <c r="V236" i="23"/>
  <c r="V230" i="23"/>
  <c r="V229" i="23"/>
  <c r="V226" i="23"/>
  <c r="V224" i="23"/>
  <c r="V222" i="23"/>
  <c r="V220" i="23"/>
  <c r="V218" i="23"/>
  <c r="V216" i="23"/>
  <c r="V214" i="23"/>
  <c r="V212" i="23"/>
  <c r="V210" i="23"/>
  <c r="V208" i="23"/>
  <c r="V206" i="23"/>
  <c r="V204" i="23"/>
  <c r="V202" i="23"/>
  <c r="V201" i="23"/>
  <c r="V200" i="23"/>
  <c r="V199" i="23"/>
  <c r="V96" i="23"/>
  <c r="V94" i="23"/>
  <c r="V88" i="23"/>
  <c r="V86" i="23"/>
  <c r="V97" i="23"/>
  <c r="V95" i="23"/>
  <c r="V93" i="23"/>
  <c r="V91" i="23"/>
  <c r="V89" i="23"/>
  <c r="V87" i="23"/>
  <c r="V85" i="23"/>
  <c r="V83" i="23"/>
  <c r="V81" i="23"/>
  <c r="V79" i="23"/>
  <c r="V77" i="23"/>
  <c r="V75" i="23"/>
  <c r="V73" i="23"/>
  <c r="V71" i="23"/>
  <c r="V69" i="23"/>
  <c r="V67" i="23"/>
  <c r="V65" i="23"/>
  <c r="V63" i="23"/>
  <c r="V61" i="23"/>
  <c r="V59" i="23"/>
  <c r="V57" i="23"/>
  <c r="V55" i="23"/>
  <c r="V53" i="23"/>
  <c r="V51" i="23"/>
  <c r="V49" i="23"/>
  <c r="V47" i="23"/>
  <c r="V45" i="23"/>
  <c r="V43" i="23"/>
  <c r="V41" i="23"/>
  <c r="C355" i="23"/>
  <c r="C354" i="23"/>
  <c r="V9" i="23"/>
  <c r="U351" i="23"/>
  <c r="U349" i="23"/>
  <c r="U347" i="23"/>
  <c r="U345" i="23"/>
  <c r="U343" i="23"/>
  <c r="U341" i="23"/>
  <c r="U307" i="23"/>
  <c r="U299" i="23"/>
  <c r="U309" i="23"/>
  <c r="U301" i="23"/>
  <c r="U339" i="23"/>
  <c r="U337" i="23"/>
  <c r="U335" i="23"/>
  <c r="U333" i="23"/>
  <c r="U331" i="23"/>
  <c r="U329" i="23"/>
  <c r="U327" i="23"/>
  <c r="U325" i="23"/>
  <c r="U323" i="23"/>
  <c r="U321" i="23"/>
  <c r="U319" i="23"/>
  <c r="U317" i="23"/>
  <c r="U315" i="23"/>
  <c r="U311" i="23"/>
  <c r="U303" i="23"/>
  <c r="U295" i="23"/>
  <c r="U293" i="23"/>
  <c r="U291" i="23"/>
  <c r="U313" i="23"/>
  <c r="U305" i="23"/>
  <c r="U231" i="23"/>
  <c r="U198" i="23"/>
  <c r="U196" i="23"/>
  <c r="U194" i="23"/>
  <c r="U192" i="23"/>
  <c r="U190" i="23"/>
  <c r="U188" i="23"/>
  <c r="U186" i="23"/>
  <c r="U184" i="23"/>
  <c r="U182" i="23"/>
  <c r="U180" i="23"/>
  <c r="U178" i="23"/>
  <c r="U176" i="23"/>
  <c r="U174" i="23"/>
  <c r="U172" i="23"/>
  <c r="U170" i="23"/>
  <c r="U168" i="23"/>
  <c r="U166" i="23"/>
  <c r="U164" i="23"/>
  <c r="U162" i="23"/>
  <c r="U160" i="23"/>
  <c r="U158" i="23"/>
  <c r="U156" i="23"/>
  <c r="U154" i="23"/>
  <c r="U152" i="23"/>
  <c r="U150" i="23"/>
  <c r="U148" i="23"/>
  <c r="U146" i="23"/>
  <c r="U144" i="23"/>
  <c r="U142" i="23"/>
  <c r="U140" i="23"/>
  <c r="U138" i="23"/>
  <c r="U136" i="23"/>
  <c r="U134" i="23"/>
  <c r="U132" i="23"/>
  <c r="U130" i="23"/>
  <c r="U128" i="23"/>
  <c r="U126" i="23"/>
  <c r="U124" i="23"/>
  <c r="U122" i="23"/>
  <c r="U120" i="23"/>
  <c r="U118" i="23"/>
  <c r="U197" i="23"/>
  <c r="U195" i="23"/>
  <c r="U193" i="23"/>
  <c r="U191" i="23"/>
  <c r="U189" i="23"/>
  <c r="U187" i="23"/>
  <c r="U185" i="23"/>
  <c r="U183" i="23"/>
  <c r="U181" i="23"/>
  <c r="U179" i="23"/>
  <c r="U177" i="23"/>
  <c r="U175" i="23"/>
  <c r="U173" i="23"/>
  <c r="U171" i="23"/>
  <c r="U169" i="23"/>
  <c r="U167" i="23"/>
  <c r="U165" i="23"/>
  <c r="U163" i="23"/>
  <c r="U161" i="23"/>
  <c r="U159" i="23"/>
  <c r="U157" i="23"/>
  <c r="U155" i="23"/>
  <c r="U153" i="23"/>
  <c r="U151" i="23"/>
  <c r="U149" i="23"/>
  <c r="U147" i="23"/>
  <c r="U145" i="23"/>
  <c r="U143" i="23"/>
  <c r="U141" i="23"/>
  <c r="U139" i="23"/>
  <c r="U137" i="23"/>
  <c r="U135" i="23"/>
  <c r="U133" i="23"/>
  <c r="U131" i="23"/>
  <c r="U129" i="23"/>
  <c r="U127" i="23"/>
  <c r="U125" i="23"/>
  <c r="U123" i="23"/>
  <c r="U121" i="23"/>
  <c r="U115" i="23"/>
  <c r="U111" i="23"/>
  <c r="U107" i="23"/>
  <c r="U103" i="23"/>
  <c r="U99" i="23"/>
  <c r="U119" i="23"/>
  <c r="U116" i="23"/>
  <c r="U112" i="23"/>
  <c r="U108" i="23"/>
  <c r="U104" i="23"/>
  <c r="U100" i="23"/>
  <c r="U117" i="23"/>
  <c r="U113" i="23"/>
  <c r="U109" i="23"/>
  <c r="U105" i="23"/>
  <c r="U101" i="23"/>
  <c r="U60" i="23"/>
  <c r="U58" i="23"/>
  <c r="U56" i="23"/>
  <c r="U54" i="23"/>
  <c r="U52" i="23"/>
  <c r="U50" i="23"/>
  <c r="U48" i="23"/>
  <c r="U46" i="23"/>
  <c r="U44" i="23"/>
  <c r="U114" i="23"/>
  <c r="U110" i="23"/>
  <c r="U106" i="23"/>
  <c r="U102" i="23"/>
  <c r="U98" i="23"/>
  <c r="O5" i="23"/>
  <c r="AA13" i="23" s="1"/>
  <c r="I355" i="23"/>
  <c r="I354" i="23"/>
  <c r="V7" i="23"/>
  <c r="U9" i="23"/>
  <c r="V10" i="23"/>
  <c r="V12" i="23"/>
  <c r="U15" i="23"/>
  <c r="T35" i="23"/>
  <c r="V37" i="23"/>
  <c r="U38" i="23"/>
  <c r="U40" i="23"/>
  <c r="T41" i="23"/>
  <c r="X41" i="23"/>
  <c r="V42" i="23"/>
  <c r="T43" i="23"/>
  <c r="X43" i="23"/>
  <c r="W44" i="23"/>
  <c r="T47" i="23"/>
  <c r="X47" i="23"/>
  <c r="W48" i="23"/>
  <c r="T51" i="23"/>
  <c r="X51" i="23"/>
  <c r="W52" i="23"/>
  <c r="T55" i="23"/>
  <c r="X55" i="23"/>
  <c r="W56" i="23"/>
  <c r="T59" i="23"/>
  <c r="X59" i="23"/>
  <c r="W60" i="23"/>
  <c r="U62" i="23"/>
  <c r="T63" i="23"/>
  <c r="X63" i="23"/>
  <c r="W64" i="23"/>
  <c r="U66" i="23"/>
  <c r="T67" i="23"/>
  <c r="X67" i="23"/>
  <c r="W68" i="23"/>
  <c r="U70" i="23"/>
  <c r="T71" i="23"/>
  <c r="X71" i="23"/>
  <c r="W72" i="23"/>
  <c r="U74" i="23"/>
  <c r="T75" i="23"/>
  <c r="X75" i="23"/>
  <c r="W76" i="23"/>
  <c r="U78" i="23"/>
  <c r="T79" i="23"/>
  <c r="X79" i="23"/>
  <c r="W80" i="23"/>
  <c r="U82" i="23"/>
  <c r="T83" i="23"/>
  <c r="X83" i="23"/>
  <c r="W84" i="23"/>
  <c r="U86" i="23"/>
  <c r="T87" i="23"/>
  <c r="W88" i="23"/>
  <c r="U90" i="23"/>
  <c r="T91" i="23"/>
  <c r="X91" i="23"/>
  <c r="W92" i="23"/>
  <c r="U94" i="23"/>
  <c r="W96" i="23"/>
  <c r="K355" i="23"/>
  <c r="K354" i="23"/>
  <c r="V18" i="23"/>
  <c r="V25" i="23"/>
  <c r="V46" i="23"/>
  <c r="V50" i="23"/>
  <c r="V54" i="23"/>
  <c r="V58" i="23"/>
  <c r="V62" i="23"/>
  <c r="V66" i="23"/>
  <c r="V70" i="23"/>
  <c r="V74" i="23"/>
  <c r="V78" i="23"/>
  <c r="V82" i="23"/>
  <c r="V90" i="23"/>
  <c r="V99" i="23"/>
  <c r="T101" i="23"/>
  <c r="X101" i="23"/>
  <c r="V103" i="23"/>
  <c r="T105" i="23"/>
  <c r="X105" i="23"/>
  <c r="V107" i="23"/>
  <c r="T109" i="23"/>
  <c r="X109" i="23"/>
  <c r="V111" i="23"/>
  <c r="T113" i="23"/>
  <c r="X113" i="23"/>
  <c r="V115" i="23"/>
  <c r="T117" i="23"/>
  <c r="X117" i="23"/>
  <c r="T121" i="23"/>
  <c r="X121" i="23"/>
  <c r="V123" i="23"/>
  <c r="T125" i="23"/>
  <c r="X125" i="23"/>
  <c r="V127" i="23"/>
  <c r="T129" i="23"/>
  <c r="X129" i="23"/>
  <c r="V131" i="23"/>
  <c r="T133" i="23"/>
  <c r="X133" i="23"/>
  <c r="V135" i="23"/>
  <c r="T137" i="23"/>
  <c r="X137" i="23"/>
  <c r="V139" i="23"/>
  <c r="T141" i="23"/>
  <c r="X141" i="23"/>
  <c r="V143" i="23"/>
  <c r="T145" i="23"/>
  <c r="X145" i="23"/>
  <c r="V147" i="23"/>
  <c r="T149" i="23"/>
  <c r="X149" i="23"/>
  <c r="V151" i="23"/>
  <c r="T153" i="23"/>
  <c r="X153" i="23"/>
  <c r="V155" i="23"/>
  <c r="T157" i="23"/>
  <c r="X157" i="23"/>
  <c r="V159" i="23"/>
  <c r="T161" i="23"/>
  <c r="X161" i="23"/>
  <c r="V163" i="23"/>
  <c r="T165" i="23"/>
  <c r="X165" i="23"/>
  <c r="V167" i="23"/>
  <c r="T169" i="23"/>
  <c r="X169" i="23"/>
  <c r="V171" i="23"/>
  <c r="T173" i="23"/>
  <c r="X173" i="23"/>
  <c r="V175" i="23"/>
  <c r="T177" i="23"/>
  <c r="X177" i="23"/>
  <c r="V179" i="23"/>
  <c r="T181" i="23"/>
  <c r="X181" i="23"/>
  <c r="V183" i="23"/>
  <c r="T185" i="23"/>
  <c r="X185" i="23"/>
  <c r="V187" i="23"/>
  <c r="T189" i="23"/>
  <c r="X189" i="23"/>
  <c r="V191" i="23"/>
  <c r="T193" i="23"/>
  <c r="X193" i="23"/>
  <c r="V195" i="23"/>
  <c r="T197" i="23"/>
  <c r="X197" i="23"/>
  <c r="V98" i="23"/>
  <c r="T100" i="23"/>
  <c r="X100" i="23"/>
  <c r="V102" i="23"/>
  <c r="T104" i="23"/>
  <c r="X104" i="23"/>
  <c r="V106" i="23"/>
  <c r="T108" i="23"/>
  <c r="X108" i="23"/>
  <c r="V110" i="23"/>
  <c r="T112" i="23"/>
  <c r="X112" i="23"/>
  <c r="V114" i="23"/>
  <c r="T116" i="23"/>
  <c r="X116" i="23"/>
  <c r="V118" i="23"/>
  <c r="T119" i="23"/>
  <c r="X119" i="23"/>
  <c r="V120" i="23"/>
  <c r="T122" i="23"/>
  <c r="X122" i="23"/>
  <c r="V124" i="23"/>
  <c r="T126" i="23"/>
  <c r="X126" i="23"/>
  <c r="V128" i="23"/>
  <c r="T130" i="23"/>
  <c r="X130" i="23"/>
  <c r="V132" i="23"/>
  <c r="T134" i="23"/>
  <c r="X134" i="23"/>
  <c r="V136" i="23"/>
  <c r="T138" i="23"/>
  <c r="X138" i="23"/>
  <c r="V140" i="23"/>
  <c r="T142" i="23"/>
  <c r="X142" i="23"/>
  <c r="V144" i="23"/>
  <c r="T146" i="23"/>
  <c r="X146" i="23"/>
  <c r="V148" i="23"/>
  <c r="T150" i="23"/>
  <c r="X150" i="23"/>
  <c r="V152" i="23"/>
  <c r="T154" i="23"/>
  <c r="X154" i="23"/>
  <c r="V156" i="23"/>
  <c r="T158" i="23"/>
  <c r="X158" i="23"/>
  <c r="V160" i="23"/>
  <c r="T162" i="23"/>
  <c r="X162" i="23"/>
  <c r="V164" i="23"/>
  <c r="T166" i="23"/>
  <c r="X166" i="23"/>
  <c r="V168" i="23"/>
  <c r="T170" i="23"/>
  <c r="X170" i="23"/>
  <c r="V172" i="23"/>
  <c r="T174" i="23"/>
  <c r="X174" i="23"/>
  <c r="V176" i="23"/>
  <c r="T178" i="23"/>
  <c r="X178" i="23"/>
  <c r="V180" i="23"/>
  <c r="T182" i="23"/>
  <c r="X182" i="23"/>
  <c r="V184" i="23"/>
  <c r="T186" i="23"/>
  <c r="X186" i="23"/>
  <c r="V188" i="23"/>
  <c r="T190" i="23"/>
  <c r="X190" i="23"/>
  <c r="V192" i="23"/>
  <c r="T194" i="23"/>
  <c r="X194" i="23"/>
  <c r="V196" i="23"/>
  <c r="T198" i="23"/>
  <c r="X198" i="23"/>
  <c r="T99" i="23"/>
  <c r="X99" i="23"/>
  <c r="V101" i="23"/>
  <c r="T103" i="23"/>
  <c r="X103" i="23"/>
  <c r="V105" i="23"/>
  <c r="T107" i="23"/>
  <c r="X107" i="23"/>
  <c r="V109" i="23"/>
  <c r="T111" i="23"/>
  <c r="X111" i="23"/>
  <c r="V113" i="23"/>
  <c r="T115" i="23"/>
  <c r="X115" i="23"/>
  <c r="V117" i="23"/>
  <c r="V121" i="23"/>
  <c r="T123" i="23"/>
  <c r="X123" i="23"/>
  <c r="V125" i="23"/>
  <c r="T127" i="23"/>
  <c r="X127" i="23"/>
  <c r="V129" i="23"/>
  <c r="T131" i="23"/>
  <c r="X131" i="23"/>
  <c r="V133" i="23"/>
  <c r="T135" i="23"/>
  <c r="X135" i="23"/>
  <c r="V137" i="23"/>
  <c r="T139" i="23"/>
  <c r="X139" i="23"/>
  <c r="V141" i="23"/>
  <c r="T143" i="23"/>
  <c r="X143" i="23"/>
  <c r="V145" i="23"/>
  <c r="T147" i="23"/>
  <c r="X147" i="23"/>
  <c r="V149" i="23"/>
  <c r="T151" i="23"/>
  <c r="X151" i="23"/>
  <c r="V153" i="23"/>
  <c r="T155" i="23"/>
  <c r="X155" i="23"/>
  <c r="V157" i="23"/>
  <c r="T159" i="23"/>
  <c r="X159" i="23"/>
  <c r="V161" i="23"/>
  <c r="T163" i="23"/>
  <c r="X163" i="23"/>
  <c r="V165" i="23"/>
  <c r="T167" i="23"/>
  <c r="X167" i="23"/>
  <c r="V169" i="23"/>
  <c r="T171" i="23"/>
  <c r="X171" i="23"/>
  <c r="V173" i="23"/>
  <c r="T175" i="23"/>
  <c r="X175" i="23"/>
  <c r="V177" i="23"/>
  <c r="T179" i="23"/>
  <c r="X179" i="23"/>
  <c r="V181" i="23"/>
  <c r="T183" i="23"/>
  <c r="X183" i="23"/>
  <c r="V185" i="23"/>
  <c r="T187" i="23"/>
  <c r="X187" i="23"/>
  <c r="V189" i="23"/>
  <c r="T191" i="23"/>
  <c r="X191" i="23"/>
  <c r="V193" i="23"/>
  <c r="T195" i="23"/>
  <c r="X195" i="23"/>
  <c r="V197" i="23"/>
  <c r="T98" i="23"/>
  <c r="X98" i="23"/>
  <c r="V100" i="23"/>
  <c r="T102" i="23"/>
  <c r="X102" i="23"/>
  <c r="V104" i="23"/>
  <c r="T106" i="23"/>
  <c r="X106" i="23"/>
  <c r="V108" i="23"/>
  <c r="T110" i="23"/>
  <c r="X110" i="23"/>
  <c r="V112" i="23"/>
  <c r="T114" i="23"/>
  <c r="X114" i="23"/>
  <c r="V116" i="23"/>
  <c r="T118" i="23"/>
  <c r="X118" i="23"/>
  <c r="V119" i="23"/>
  <c r="T120" i="23"/>
  <c r="X120" i="23"/>
  <c r="V122" i="23"/>
  <c r="T124" i="23"/>
  <c r="X124" i="23"/>
  <c r="V126" i="23"/>
  <c r="T128" i="23"/>
  <c r="X128" i="23"/>
  <c r="V130" i="23"/>
  <c r="T132" i="23"/>
  <c r="X132" i="23"/>
  <c r="V134" i="23"/>
  <c r="T136" i="23"/>
  <c r="X136" i="23"/>
  <c r="V138" i="23"/>
  <c r="T140" i="23"/>
  <c r="X140" i="23"/>
  <c r="V142" i="23"/>
  <c r="T144" i="23"/>
  <c r="X144" i="23"/>
  <c r="V146" i="23"/>
  <c r="T148" i="23"/>
  <c r="X148" i="23"/>
  <c r="V150" i="23"/>
  <c r="T152" i="23"/>
  <c r="X152" i="23"/>
  <c r="V154" i="23"/>
  <c r="T156" i="23"/>
  <c r="X156" i="23"/>
  <c r="V158" i="23"/>
  <c r="T160" i="23"/>
  <c r="X160" i="23"/>
  <c r="V162" i="23"/>
  <c r="T164" i="23"/>
  <c r="X164" i="23"/>
  <c r="V166" i="23"/>
  <c r="T168" i="23"/>
  <c r="X168" i="23"/>
  <c r="V170" i="23"/>
  <c r="T172" i="23"/>
  <c r="X172" i="23"/>
  <c r="V174" i="23"/>
  <c r="T176" i="23"/>
  <c r="X176" i="23"/>
  <c r="V178" i="23"/>
  <c r="T180" i="23"/>
  <c r="X180" i="23"/>
  <c r="V182" i="23"/>
  <c r="T184" i="23"/>
  <c r="X184" i="23"/>
  <c r="V186" i="23"/>
  <c r="T188" i="23"/>
  <c r="X188" i="23"/>
  <c r="V190" i="23"/>
  <c r="T192" i="23"/>
  <c r="X192" i="23"/>
  <c r="V194" i="23"/>
  <c r="T196" i="23"/>
  <c r="X196" i="23"/>
  <c r="V198" i="23"/>
  <c r="W199" i="23"/>
  <c r="W200" i="23"/>
  <c r="W201" i="23"/>
  <c r="W202" i="23"/>
  <c r="W203" i="23"/>
  <c r="U204" i="23"/>
  <c r="W206" i="23"/>
  <c r="U208" i="23"/>
  <c r="W210" i="23"/>
  <c r="U212" i="23"/>
  <c r="W214" i="23"/>
  <c r="U216" i="23"/>
  <c r="W218" i="23"/>
  <c r="U220" i="23"/>
  <c r="W222" i="23"/>
  <c r="U224" i="23"/>
  <c r="W226" i="23"/>
  <c r="W230" i="23"/>
  <c r="W234" i="23"/>
  <c r="U205" i="23"/>
  <c r="W207" i="23"/>
  <c r="U209" i="23"/>
  <c r="W211" i="23"/>
  <c r="U213" i="23"/>
  <c r="W215" i="23"/>
  <c r="U217" i="23"/>
  <c r="W219" i="23"/>
  <c r="U221" i="23"/>
  <c r="W223" i="23"/>
  <c r="U225" i="23"/>
  <c r="U229" i="23"/>
  <c r="T230" i="23"/>
  <c r="U233" i="23"/>
  <c r="U199" i="23"/>
  <c r="U200" i="23"/>
  <c r="U201" i="23"/>
  <c r="U202" i="23"/>
  <c r="U203" i="23"/>
  <c r="W204" i="23"/>
  <c r="U206" i="23"/>
  <c r="W208" i="23"/>
  <c r="U210" i="23"/>
  <c r="W212" i="23"/>
  <c r="U214" i="23"/>
  <c r="W216" i="23"/>
  <c r="U218" i="23"/>
  <c r="W220" i="23"/>
  <c r="U222" i="23"/>
  <c r="W224" i="23"/>
  <c r="U226" i="23"/>
  <c r="X227" i="23"/>
  <c r="W228" i="23"/>
  <c r="W198" i="23"/>
  <c r="W205" i="23"/>
  <c r="U207" i="23"/>
  <c r="W209" i="23"/>
  <c r="U211" i="23"/>
  <c r="W213" i="23"/>
  <c r="U215" i="23"/>
  <c r="W217" i="23"/>
  <c r="U219" i="23"/>
  <c r="W221" i="23"/>
  <c r="U223" i="23"/>
  <c r="W225" i="23"/>
  <c r="U227" i="23"/>
  <c r="T228" i="23"/>
  <c r="X228" i="23"/>
  <c r="W229" i="23"/>
  <c r="V231" i="23"/>
  <c r="W233" i="23"/>
  <c r="U236" i="23"/>
  <c r="W237" i="23"/>
  <c r="T238" i="23"/>
  <c r="X238" i="23"/>
  <c r="V239" i="23"/>
  <c r="W240" i="23"/>
  <c r="U241" i="23"/>
  <c r="U244" i="23"/>
  <c r="W245" i="23"/>
  <c r="T246" i="23"/>
  <c r="X246" i="23"/>
  <c r="V247" i="23"/>
  <c r="W248" i="23"/>
  <c r="U249" i="23"/>
  <c r="U252" i="23"/>
  <c r="W253" i="23"/>
  <c r="T254" i="23"/>
  <c r="X254" i="23"/>
  <c r="V255" i="23"/>
  <c r="W256" i="23"/>
  <c r="U257" i="23"/>
  <c r="W261" i="23"/>
  <c r="U263" i="23"/>
  <c r="W264" i="23"/>
  <c r="W267" i="23"/>
  <c r="V274" i="23"/>
  <c r="T281" i="23"/>
  <c r="X281" i="23"/>
  <c r="U228" i="23"/>
  <c r="W231" i="23"/>
  <c r="T234" i="23"/>
  <c r="X234" i="23"/>
  <c r="U235" i="23"/>
  <c r="U238" i="23"/>
  <c r="W239" i="23"/>
  <c r="T240" i="23"/>
  <c r="X240" i="23"/>
  <c r="V241" i="23"/>
  <c r="W242" i="23"/>
  <c r="U243" i="23"/>
  <c r="U246" i="23"/>
  <c r="W247" i="23"/>
  <c r="T248" i="23"/>
  <c r="X248" i="23"/>
  <c r="V249" i="23"/>
  <c r="W250" i="23"/>
  <c r="U251" i="23"/>
  <c r="U254" i="23"/>
  <c r="W255" i="23"/>
  <c r="T256" i="23"/>
  <c r="X256" i="23"/>
  <c r="V257" i="23"/>
  <c r="W258" i="23"/>
  <c r="U259" i="23"/>
  <c r="V260" i="23"/>
  <c r="V266" i="23"/>
  <c r="T273" i="23"/>
  <c r="X273" i="23"/>
  <c r="W227" i="23"/>
  <c r="X230" i="23"/>
  <c r="T232" i="23"/>
  <c r="X232" i="23"/>
  <c r="U234" i="23"/>
  <c r="V235" i="23"/>
  <c r="W236" i="23"/>
  <c r="U237" i="23"/>
  <c r="U240" i="23"/>
  <c r="W241" i="23"/>
  <c r="T242" i="23"/>
  <c r="X242" i="23"/>
  <c r="V243" i="23"/>
  <c r="W244" i="23"/>
  <c r="U245" i="23"/>
  <c r="U248" i="23"/>
  <c r="W249" i="23"/>
  <c r="T250" i="23"/>
  <c r="X250" i="23"/>
  <c r="V251" i="23"/>
  <c r="W252" i="23"/>
  <c r="U253" i="23"/>
  <c r="U256" i="23"/>
  <c r="W257" i="23"/>
  <c r="T258" i="23"/>
  <c r="X258" i="23"/>
  <c r="V259" i="23"/>
  <c r="W260" i="23"/>
  <c r="T265" i="23"/>
  <c r="X265" i="23"/>
  <c r="U276" i="23"/>
  <c r="U279" i="23"/>
  <c r="W280" i="23"/>
  <c r="U230" i="23"/>
  <c r="U232" i="23"/>
  <c r="V233" i="23"/>
  <c r="W235" i="23"/>
  <c r="T236" i="23"/>
  <c r="X236" i="23"/>
  <c r="V237" i="23"/>
  <c r="W238" i="23"/>
  <c r="U239" i="23"/>
  <c r="U242" i="23"/>
  <c r="W243" i="23"/>
  <c r="T244" i="23"/>
  <c r="X244" i="23"/>
  <c r="V245" i="23"/>
  <c r="W246" i="23"/>
  <c r="U247" i="23"/>
  <c r="U250" i="23"/>
  <c r="W251" i="23"/>
  <c r="T252" i="23"/>
  <c r="X252" i="23"/>
  <c r="V253" i="23"/>
  <c r="W254" i="23"/>
  <c r="U255" i="23"/>
  <c r="U258" i="23"/>
  <c r="W259" i="23"/>
  <c r="T260" i="23"/>
  <c r="U268" i="23"/>
  <c r="U271" i="23"/>
  <c r="W272" i="23"/>
  <c r="W275" i="23"/>
  <c r="V282" i="23"/>
  <c r="U283" i="23"/>
  <c r="W285" i="23"/>
  <c r="V286" i="23"/>
  <c r="U287" i="23"/>
  <c r="W289" i="23"/>
  <c r="V290" i="23"/>
  <c r="W293" i="23"/>
  <c r="V294" i="23"/>
  <c r="X296" i="23"/>
  <c r="X300" i="23"/>
  <c r="T304" i="23"/>
  <c r="X308" i="23"/>
  <c r="T312" i="23"/>
  <c r="U262" i="23"/>
  <c r="U265" i="23"/>
  <c r="W266" i="23"/>
  <c r="T267" i="23"/>
  <c r="X267" i="23"/>
  <c r="V268" i="23"/>
  <c r="W269" i="23"/>
  <c r="U270" i="23"/>
  <c r="U273" i="23"/>
  <c r="W274" i="23"/>
  <c r="T275" i="23"/>
  <c r="X275" i="23"/>
  <c r="V276" i="23"/>
  <c r="W277" i="23"/>
  <c r="U278" i="23"/>
  <c r="U281" i="23"/>
  <c r="W282" i="23"/>
  <c r="U284" i="23"/>
  <c r="T285" i="23"/>
  <c r="X285" i="23"/>
  <c r="W286" i="23"/>
  <c r="U288" i="23"/>
  <c r="T289" i="23"/>
  <c r="X289" i="23"/>
  <c r="U292" i="23"/>
  <c r="T293" i="23"/>
  <c r="X293" i="23"/>
  <c r="W298" i="23"/>
  <c r="V299" i="23"/>
  <c r="V303" i="23"/>
  <c r="V307" i="23"/>
  <c r="V311" i="23"/>
  <c r="U260" i="23"/>
  <c r="U261" i="23"/>
  <c r="W263" i="23"/>
  <c r="U264" i="23"/>
  <c r="U267" i="23"/>
  <c r="W268" i="23"/>
  <c r="T269" i="23"/>
  <c r="X269" i="23"/>
  <c r="V270" i="23"/>
  <c r="W271" i="23"/>
  <c r="U272" i="23"/>
  <c r="U275" i="23"/>
  <c r="W276" i="23"/>
  <c r="T277" i="23"/>
  <c r="X277" i="23"/>
  <c r="V278" i="23"/>
  <c r="W279" i="23"/>
  <c r="U280" i="23"/>
  <c r="W283" i="23"/>
  <c r="V284" i="23"/>
  <c r="U285" i="23"/>
  <c r="W287" i="23"/>
  <c r="V288" i="23"/>
  <c r="U289" i="23"/>
  <c r="W291" i="23"/>
  <c r="V292" i="23"/>
  <c r="U297" i="23"/>
  <c r="T298" i="23"/>
  <c r="X298" i="23"/>
  <c r="T306" i="23"/>
  <c r="X306" i="23"/>
  <c r="W262" i="23"/>
  <c r="T263" i="23"/>
  <c r="W265" i="23"/>
  <c r="U266" i="23"/>
  <c r="U269" i="23"/>
  <c r="W270" i="23"/>
  <c r="T271" i="23"/>
  <c r="X271" i="23"/>
  <c r="V272" i="23"/>
  <c r="W273" i="23"/>
  <c r="U274" i="23"/>
  <c r="U277" i="23"/>
  <c r="W278" i="23"/>
  <c r="T279" i="23"/>
  <c r="X279" i="23"/>
  <c r="V280" i="23"/>
  <c r="W281" i="23"/>
  <c r="U282" i="23"/>
  <c r="T283" i="23"/>
  <c r="X283" i="23"/>
  <c r="W284" i="23"/>
  <c r="U286" i="23"/>
  <c r="T287" i="23"/>
  <c r="X287" i="23"/>
  <c r="W288" i="23"/>
  <c r="U290" i="23"/>
  <c r="T291" i="23"/>
  <c r="X291" i="23"/>
  <c r="U294" i="23"/>
  <c r="W296" i="23"/>
  <c r="V297" i="23"/>
  <c r="V301" i="23"/>
  <c r="V305" i="23"/>
  <c r="V309" i="23"/>
  <c r="V313" i="23"/>
  <c r="W297" i="23"/>
  <c r="W301" i="23"/>
  <c r="U304" i="23"/>
  <c r="W309" i="23"/>
  <c r="U312" i="23"/>
  <c r="V343" i="23"/>
  <c r="U344" i="23"/>
  <c r="V347" i="23"/>
  <c r="U348" i="23"/>
  <c r="V351" i="23"/>
  <c r="U352" i="23"/>
  <c r="U296" i="23"/>
  <c r="W299" i="23"/>
  <c r="U302" i="23"/>
  <c r="W307" i="23"/>
  <c r="U310" i="23"/>
  <c r="T342" i="23"/>
  <c r="X342" i="23"/>
  <c r="W343" i="23"/>
  <c r="T346" i="23"/>
  <c r="X346" i="23"/>
  <c r="W347" i="23"/>
  <c r="T350" i="23"/>
  <c r="X350" i="23"/>
  <c r="W351" i="23"/>
  <c r="W295" i="23"/>
  <c r="U300" i="23"/>
  <c r="W305" i="23"/>
  <c r="U308" i="23"/>
  <c r="W313" i="23"/>
  <c r="T314" i="23"/>
  <c r="X314" i="23"/>
  <c r="V315" i="23"/>
  <c r="T316" i="23"/>
  <c r="X316" i="23"/>
  <c r="V317" i="23"/>
  <c r="T318" i="23"/>
  <c r="X318" i="23"/>
  <c r="V319" i="23"/>
  <c r="T320" i="23"/>
  <c r="X320" i="23"/>
  <c r="V321" i="23"/>
  <c r="T322" i="23"/>
  <c r="X322" i="23"/>
  <c r="V323" i="23"/>
  <c r="T324" i="23"/>
  <c r="X324" i="23"/>
  <c r="V325" i="23"/>
  <c r="T326" i="23"/>
  <c r="X326" i="23"/>
  <c r="V327" i="23"/>
  <c r="T328" i="23"/>
  <c r="X328" i="23"/>
  <c r="V329" i="23"/>
  <c r="T330" i="23"/>
  <c r="X330" i="23"/>
  <c r="V331" i="23"/>
  <c r="T332" i="23"/>
  <c r="X332" i="23"/>
  <c r="V333" i="23"/>
  <c r="T334" i="23"/>
  <c r="X334" i="23"/>
  <c r="V335" i="23"/>
  <c r="T336" i="23"/>
  <c r="X336" i="23"/>
  <c r="V337" i="23"/>
  <c r="T338" i="23"/>
  <c r="X338" i="23"/>
  <c r="V339" i="23"/>
  <c r="T340" i="23"/>
  <c r="X340" i="23"/>
  <c r="V341" i="23"/>
  <c r="U342" i="23"/>
  <c r="V345" i="23"/>
  <c r="U346" i="23"/>
  <c r="V349" i="23"/>
  <c r="U350" i="23"/>
  <c r="U298" i="23"/>
  <c r="W303" i="23"/>
  <c r="U306" i="23"/>
  <c r="W311" i="23"/>
  <c r="U314" i="23"/>
  <c r="W315" i="23"/>
  <c r="U316" i="23"/>
  <c r="W317" i="23"/>
  <c r="U318" i="23"/>
  <c r="W319" i="23"/>
  <c r="U320" i="23"/>
  <c r="W321" i="23"/>
  <c r="U322" i="23"/>
  <c r="W323" i="23"/>
  <c r="U324" i="23"/>
  <c r="W325" i="23"/>
  <c r="U326" i="23"/>
  <c r="W327" i="23"/>
  <c r="U328" i="23"/>
  <c r="W329" i="23"/>
  <c r="U330" i="23"/>
  <c r="W331" i="23"/>
  <c r="U332" i="23"/>
  <c r="W333" i="23"/>
  <c r="U334" i="23"/>
  <c r="W335" i="23"/>
  <c r="U336" i="23"/>
  <c r="W337" i="23"/>
  <c r="U338" i="23"/>
  <c r="W339" i="23"/>
  <c r="U340" i="23"/>
  <c r="W341" i="23"/>
  <c r="T344" i="23"/>
  <c r="X344" i="23"/>
  <c r="W345" i="23"/>
  <c r="T348" i="23"/>
  <c r="X348" i="23"/>
  <c r="W349" i="23"/>
  <c r="T352" i="23"/>
  <c r="X352" i="23"/>
  <c r="AC7" i="22"/>
  <c r="AD6" i="22"/>
  <c r="AE5" i="22"/>
  <c r="AA5" i="22"/>
  <c r="AB4" i="22"/>
  <c r="AC3" i="22"/>
  <c r="AB7" i="22"/>
  <c r="AC6" i="22"/>
  <c r="AD5" i="22"/>
  <c r="AE4" i="22"/>
  <c r="AA4" i="22"/>
  <c r="AB3" i="22"/>
  <c r="AE7" i="22"/>
  <c r="AA7" i="22"/>
  <c r="AB6" i="22"/>
  <c r="AC5" i="22"/>
  <c r="AD4" i="22"/>
  <c r="AE3" i="22"/>
  <c r="N5" i="22"/>
  <c r="AA12" i="22" s="1"/>
  <c r="R5" i="22"/>
  <c r="AA16" i="22" s="1"/>
  <c r="G355" i="22"/>
  <c r="G354" i="22"/>
  <c r="U7" i="22"/>
  <c r="W8" i="22"/>
  <c r="T9" i="22"/>
  <c r="X9" i="22"/>
  <c r="U10" i="22"/>
  <c r="W11" i="22"/>
  <c r="U12" i="22"/>
  <c r="V13" i="22"/>
  <c r="W14" i="22"/>
  <c r="T15" i="22"/>
  <c r="X15" i="22"/>
  <c r="U16" i="22"/>
  <c r="V17" i="22"/>
  <c r="T18" i="22"/>
  <c r="X18" i="22"/>
  <c r="V19" i="22"/>
  <c r="W20" i="22"/>
  <c r="T21" i="22"/>
  <c r="X21" i="22"/>
  <c r="U22" i="22"/>
  <c r="V23" i="22"/>
  <c r="W24" i="22"/>
  <c r="T25" i="22"/>
  <c r="X25" i="22"/>
  <c r="V26" i="22"/>
  <c r="V27" i="22"/>
  <c r="V28" i="22"/>
  <c r="W29" i="22"/>
  <c r="U30" i="22"/>
  <c r="W31" i="22"/>
  <c r="U32" i="22"/>
  <c r="W33" i="22"/>
  <c r="U34" i="22"/>
  <c r="W35" i="22"/>
  <c r="U36" i="22"/>
  <c r="V37" i="22"/>
  <c r="T38" i="22"/>
  <c r="X38" i="22"/>
  <c r="T39" i="22"/>
  <c r="X39" i="22"/>
  <c r="T40" i="22"/>
  <c r="X40" i="22"/>
  <c r="U41" i="22"/>
  <c r="W42" i="22"/>
  <c r="U43" i="22"/>
  <c r="W44" i="22"/>
  <c r="U45" i="22"/>
  <c r="W46" i="22"/>
  <c r="U47" i="22"/>
  <c r="X48" i="22"/>
  <c r="T49" i="22"/>
  <c r="X49" i="22"/>
  <c r="U50" i="22"/>
  <c r="V51" i="22"/>
  <c r="W51" i="22"/>
  <c r="T53" i="22"/>
  <c r="X53" i="22"/>
  <c r="V55" i="22"/>
  <c r="W55" i="22"/>
  <c r="T57" i="22"/>
  <c r="X57" i="22"/>
  <c r="W58" i="22"/>
  <c r="T61" i="22"/>
  <c r="X61" i="22"/>
  <c r="V63" i="22"/>
  <c r="T65" i="22"/>
  <c r="X65" i="22"/>
  <c r="V67" i="22"/>
  <c r="T69" i="22"/>
  <c r="X69" i="22"/>
  <c r="V71" i="22"/>
  <c r="T73" i="22"/>
  <c r="X73" i="22"/>
  <c r="V75" i="22"/>
  <c r="T77" i="22"/>
  <c r="X77" i="22"/>
  <c r="V79" i="22"/>
  <c r="T81" i="22"/>
  <c r="X81" i="22"/>
  <c r="V83" i="22"/>
  <c r="T85" i="22"/>
  <c r="X85" i="22"/>
  <c r="V87" i="22"/>
  <c r="T89" i="22"/>
  <c r="X89" i="22"/>
  <c r="V91" i="22"/>
  <c r="T93" i="22"/>
  <c r="X93" i="22"/>
  <c r="V95" i="22"/>
  <c r="T97" i="22"/>
  <c r="X97" i="22"/>
  <c r="V99" i="22"/>
  <c r="T101" i="22"/>
  <c r="X101" i="22"/>
  <c r="V103" i="22"/>
  <c r="T105" i="22"/>
  <c r="X105" i="22"/>
  <c r="V107" i="22"/>
  <c r="T109" i="22"/>
  <c r="X109" i="22"/>
  <c r="V111" i="22"/>
  <c r="T113" i="22"/>
  <c r="X113" i="22"/>
  <c r="V115" i="22"/>
  <c r="T117" i="22"/>
  <c r="X117" i="22"/>
  <c r="V119" i="22"/>
  <c r="U338" i="22"/>
  <c r="U336" i="22"/>
  <c r="U334" i="22"/>
  <c r="U332" i="22"/>
  <c r="U330" i="22"/>
  <c r="U328" i="22"/>
  <c r="U326" i="22"/>
  <c r="U324" i="22"/>
  <c r="U322" i="22"/>
  <c r="U320" i="22"/>
  <c r="U318" i="22"/>
  <c r="U316" i="22"/>
  <c r="U314" i="22"/>
  <c r="U312" i="22"/>
  <c r="U310" i="22"/>
  <c r="U308" i="22"/>
  <c r="U306" i="22"/>
  <c r="U304" i="22"/>
  <c r="U351" i="22"/>
  <c r="U349" i="22"/>
  <c r="U347" i="22"/>
  <c r="U345" i="22"/>
  <c r="U343" i="22"/>
  <c r="U341" i="22"/>
  <c r="U339" i="22"/>
  <c r="U337" i="22"/>
  <c r="U335" i="22"/>
  <c r="U333" i="22"/>
  <c r="U331" i="22"/>
  <c r="U329" i="22"/>
  <c r="U327" i="22"/>
  <c r="U325" i="22"/>
  <c r="U323" i="22"/>
  <c r="U321" i="22"/>
  <c r="U319" i="22"/>
  <c r="U317" i="22"/>
  <c r="U315" i="22"/>
  <c r="U313" i="22"/>
  <c r="U311" i="22"/>
  <c r="U309" i="22"/>
  <c r="U307" i="22"/>
  <c r="U305" i="22"/>
  <c r="U302" i="22"/>
  <c r="U303" i="22"/>
  <c r="U299" i="22"/>
  <c r="U297" i="22"/>
  <c r="U295" i="22"/>
  <c r="U293" i="22"/>
  <c r="U291" i="22"/>
  <c r="U289" i="22"/>
  <c r="U287" i="22"/>
  <c r="U285" i="22"/>
  <c r="U283" i="22"/>
  <c r="U281" i="22"/>
  <c r="U279" i="22"/>
  <c r="U277" i="22"/>
  <c r="U275" i="22"/>
  <c r="U273" i="22"/>
  <c r="U271" i="22"/>
  <c r="U269" i="22"/>
  <c r="U267" i="22"/>
  <c r="U300" i="22"/>
  <c r="U301" i="22"/>
  <c r="U296" i="22"/>
  <c r="U294" i="22"/>
  <c r="U292" i="22"/>
  <c r="U290" i="22"/>
  <c r="U288" i="22"/>
  <c r="U286" i="22"/>
  <c r="U284" i="22"/>
  <c r="U282" i="22"/>
  <c r="U280" i="22"/>
  <c r="U278" i="22"/>
  <c r="U276" i="22"/>
  <c r="U274" i="22"/>
  <c r="U272" i="22"/>
  <c r="U270" i="22"/>
  <c r="U265" i="22"/>
  <c r="U268" i="22"/>
  <c r="U266" i="22"/>
  <c r="U262" i="22"/>
  <c r="U261" i="22"/>
  <c r="U256" i="22"/>
  <c r="U254" i="22"/>
  <c r="U252" i="22"/>
  <c r="U250" i="22"/>
  <c r="U248" i="22"/>
  <c r="U246" i="22"/>
  <c r="U244" i="22"/>
  <c r="U242" i="22"/>
  <c r="U240" i="22"/>
  <c r="U238" i="22"/>
  <c r="U236" i="22"/>
  <c r="U234" i="22"/>
  <c r="U232" i="22"/>
  <c r="U230" i="22"/>
  <c r="U228" i="22"/>
  <c r="U226" i="22"/>
  <c r="U224" i="22"/>
  <c r="U222" i="22"/>
  <c r="U220" i="22"/>
  <c r="U218" i="22"/>
  <c r="U216" i="22"/>
  <c r="U214" i="22"/>
  <c r="U212" i="22"/>
  <c r="U210" i="22"/>
  <c r="U208" i="22"/>
  <c r="U206" i="22"/>
  <c r="U263" i="22"/>
  <c r="U260" i="22"/>
  <c r="U264" i="22"/>
  <c r="U258" i="22"/>
  <c r="U257" i="22"/>
  <c r="U255" i="22"/>
  <c r="U253" i="22"/>
  <c r="U251" i="22"/>
  <c r="U249" i="22"/>
  <c r="U247" i="22"/>
  <c r="U245" i="22"/>
  <c r="U243" i="22"/>
  <c r="U241" i="22"/>
  <c r="U239" i="22"/>
  <c r="U237" i="22"/>
  <c r="U235" i="22"/>
  <c r="U233" i="22"/>
  <c r="U231" i="22"/>
  <c r="U229" i="22"/>
  <c r="U227" i="22"/>
  <c r="U225" i="22"/>
  <c r="U223" i="22"/>
  <c r="U221" i="22"/>
  <c r="U219" i="22"/>
  <c r="U217" i="22"/>
  <c r="U215" i="22"/>
  <c r="U213" i="22"/>
  <c r="U211" i="22"/>
  <c r="U209" i="22"/>
  <c r="U204" i="22"/>
  <c r="U200" i="22"/>
  <c r="U207" i="22"/>
  <c r="U205" i="22"/>
  <c r="U201" i="22"/>
  <c r="U196" i="22"/>
  <c r="U194" i="22"/>
  <c r="U192" i="22"/>
  <c r="U190" i="22"/>
  <c r="U188" i="22"/>
  <c r="U186" i="22"/>
  <c r="U184" i="22"/>
  <c r="U182" i="22"/>
  <c r="U180" i="22"/>
  <c r="U178" i="22"/>
  <c r="U176" i="22"/>
  <c r="U174" i="22"/>
  <c r="U172" i="22"/>
  <c r="U170" i="22"/>
  <c r="U168" i="22"/>
  <c r="U166" i="22"/>
  <c r="U164" i="22"/>
  <c r="U162" i="22"/>
  <c r="U160" i="22"/>
  <c r="U158" i="22"/>
  <c r="U156" i="22"/>
  <c r="U154" i="22"/>
  <c r="U152" i="22"/>
  <c r="U150" i="22"/>
  <c r="U148" i="22"/>
  <c r="U146" i="22"/>
  <c r="U144" i="22"/>
  <c r="U142" i="22"/>
  <c r="U140" i="22"/>
  <c r="U138" i="22"/>
  <c r="U136" i="22"/>
  <c r="U134" i="22"/>
  <c r="U132" i="22"/>
  <c r="U130" i="22"/>
  <c r="U202" i="22"/>
  <c r="U198" i="22"/>
  <c r="U203" i="22"/>
  <c r="U199" i="22"/>
  <c r="U197" i="22"/>
  <c r="U195" i="22"/>
  <c r="U193" i="22"/>
  <c r="U191" i="22"/>
  <c r="U189" i="22"/>
  <c r="U187" i="22"/>
  <c r="U185" i="22"/>
  <c r="U183" i="22"/>
  <c r="U181" i="22"/>
  <c r="U179" i="22"/>
  <c r="U177" i="22"/>
  <c r="U175" i="22"/>
  <c r="U173" i="22"/>
  <c r="U171" i="22"/>
  <c r="U169" i="22"/>
  <c r="U167" i="22"/>
  <c r="U165" i="22"/>
  <c r="U163" i="22"/>
  <c r="U161" i="22"/>
  <c r="U159" i="22"/>
  <c r="U157" i="22"/>
  <c r="U155" i="22"/>
  <c r="U153" i="22"/>
  <c r="U151" i="22"/>
  <c r="U149" i="22"/>
  <c r="U147" i="22"/>
  <c r="U145" i="22"/>
  <c r="U143" i="22"/>
  <c r="U141" i="22"/>
  <c r="U139" i="22"/>
  <c r="U137" i="22"/>
  <c r="U135" i="22"/>
  <c r="U133" i="22"/>
  <c r="U131" i="22"/>
  <c r="U129" i="22"/>
  <c r="U125" i="22"/>
  <c r="U121" i="22"/>
  <c r="U126" i="22"/>
  <c r="U122" i="22"/>
  <c r="U118" i="22"/>
  <c r="U116" i="22"/>
  <c r="U114" i="22"/>
  <c r="U112" i="22"/>
  <c r="U110" i="22"/>
  <c r="U108" i="22"/>
  <c r="U106" i="22"/>
  <c r="U104" i="22"/>
  <c r="U102" i="22"/>
  <c r="U100" i="22"/>
  <c r="U98" i="22"/>
  <c r="U96" i="22"/>
  <c r="U94" i="22"/>
  <c r="U92" i="22"/>
  <c r="U90" i="22"/>
  <c r="U88" i="22"/>
  <c r="U86" i="22"/>
  <c r="U84" i="22"/>
  <c r="U82" i="22"/>
  <c r="U80" i="22"/>
  <c r="U78" i="22"/>
  <c r="U76" i="22"/>
  <c r="U74" i="22"/>
  <c r="U72" i="22"/>
  <c r="U70" i="22"/>
  <c r="U68" i="22"/>
  <c r="U66" i="22"/>
  <c r="U64" i="22"/>
  <c r="U62" i="22"/>
  <c r="U60" i="22"/>
  <c r="U58" i="22"/>
  <c r="U127" i="22"/>
  <c r="U123" i="22"/>
  <c r="U128" i="22"/>
  <c r="U124" i="22"/>
  <c r="U120" i="22"/>
  <c r="U119" i="22"/>
  <c r="U117" i="22"/>
  <c r="U115" i="22"/>
  <c r="U113" i="22"/>
  <c r="U111" i="22"/>
  <c r="U109" i="22"/>
  <c r="U107" i="22"/>
  <c r="U105" i="22"/>
  <c r="U103" i="22"/>
  <c r="U101" i="22"/>
  <c r="U99" i="22"/>
  <c r="U97" i="22"/>
  <c r="U95" i="22"/>
  <c r="U93" i="22"/>
  <c r="U91" i="22"/>
  <c r="U89" i="22"/>
  <c r="U87" i="22"/>
  <c r="U85" i="22"/>
  <c r="U83" i="22"/>
  <c r="U81" i="22"/>
  <c r="U79" i="22"/>
  <c r="U77" i="22"/>
  <c r="U75" i="22"/>
  <c r="U73" i="22"/>
  <c r="U71" i="22"/>
  <c r="U69" i="22"/>
  <c r="U67" i="22"/>
  <c r="U65" i="22"/>
  <c r="U63" i="22"/>
  <c r="U61" i="22"/>
  <c r="O5" i="22"/>
  <c r="AA13" i="22" s="1"/>
  <c r="I355" i="22"/>
  <c r="I354" i="22"/>
  <c r="V7" i="22"/>
  <c r="T8" i="22"/>
  <c r="X8" i="22"/>
  <c r="U9" i="22"/>
  <c r="V10" i="22"/>
  <c r="T11" i="22"/>
  <c r="X11" i="22"/>
  <c r="V12" i="22"/>
  <c r="W13" i="22"/>
  <c r="T14" i="22"/>
  <c r="X14" i="22"/>
  <c r="U15" i="22"/>
  <c r="V16" i="22"/>
  <c r="W17" i="22"/>
  <c r="U18" i="22"/>
  <c r="W19" i="22"/>
  <c r="T20" i="22"/>
  <c r="X20" i="22"/>
  <c r="U21" i="22"/>
  <c r="V22" i="22"/>
  <c r="W23" i="22"/>
  <c r="T24" i="22"/>
  <c r="X24" i="22"/>
  <c r="U25" i="22"/>
  <c r="W26" i="22"/>
  <c r="W27" i="22"/>
  <c r="W28" i="22"/>
  <c r="T29" i="22"/>
  <c r="X29" i="22"/>
  <c r="V30" i="22"/>
  <c r="T31" i="22"/>
  <c r="X31" i="22"/>
  <c r="V32" i="22"/>
  <c r="T33" i="22"/>
  <c r="X33" i="22"/>
  <c r="V34" i="22"/>
  <c r="T35" i="22"/>
  <c r="V36" i="22"/>
  <c r="W37" i="22"/>
  <c r="U38" i="22"/>
  <c r="U39" i="22"/>
  <c r="U49" i="22"/>
  <c r="V50" i="22"/>
  <c r="W50" i="22"/>
  <c r="T52" i="22"/>
  <c r="X52" i="22"/>
  <c r="U53" i="22"/>
  <c r="V54" i="22"/>
  <c r="W54" i="22"/>
  <c r="T56" i="22"/>
  <c r="X56" i="22"/>
  <c r="U57" i="22"/>
  <c r="V58" i="22"/>
  <c r="T59" i="22"/>
  <c r="X59" i="22"/>
  <c r="V60" i="22"/>
  <c r="T62" i="22"/>
  <c r="X62" i="22"/>
  <c r="V64" i="22"/>
  <c r="T66" i="22"/>
  <c r="X66" i="22"/>
  <c r="V68" i="22"/>
  <c r="T70" i="22"/>
  <c r="X70" i="22"/>
  <c r="V72" i="22"/>
  <c r="T74" i="22"/>
  <c r="X74" i="22"/>
  <c r="V76" i="22"/>
  <c r="T78" i="22"/>
  <c r="X78" i="22"/>
  <c r="V80" i="22"/>
  <c r="T82" i="22"/>
  <c r="X82" i="22"/>
  <c r="V84" i="22"/>
  <c r="T86" i="22"/>
  <c r="X86" i="22"/>
  <c r="V88" i="22"/>
  <c r="T90" i="22"/>
  <c r="X90" i="22"/>
  <c r="V92" i="22"/>
  <c r="T94" i="22"/>
  <c r="X94" i="22"/>
  <c r="V96" i="22"/>
  <c r="T98" i="22"/>
  <c r="X98" i="22"/>
  <c r="V100" i="22"/>
  <c r="T102" i="22"/>
  <c r="X102" i="22"/>
  <c r="V104" i="22"/>
  <c r="T106" i="22"/>
  <c r="X106" i="22"/>
  <c r="V108" i="22"/>
  <c r="T110" i="22"/>
  <c r="X110" i="22"/>
  <c r="V112" i="22"/>
  <c r="T114" i="22"/>
  <c r="X114" i="22"/>
  <c r="V116" i="22"/>
  <c r="T118" i="22"/>
  <c r="X118" i="22"/>
  <c r="P5" i="22"/>
  <c r="AA14" i="22" s="1"/>
  <c r="C355" i="22"/>
  <c r="C354" i="22"/>
  <c r="K355" i="22"/>
  <c r="K354" i="22"/>
  <c r="W7" i="22"/>
  <c r="AA24" i="22"/>
  <c r="W41" i="22"/>
  <c r="U42" i="22"/>
  <c r="W43" i="22"/>
  <c r="U44" i="22"/>
  <c r="W45" i="22"/>
  <c r="U46" i="22"/>
  <c r="W47" i="22"/>
  <c r="V48" i="22"/>
  <c r="U48" i="22"/>
  <c r="V49" i="22"/>
  <c r="W49" i="22"/>
  <c r="T51" i="22"/>
  <c r="X51" i="22"/>
  <c r="U52" i="22"/>
  <c r="V53" i="22"/>
  <c r="W53" i="22"/>
  <c r="T55" i="22"/>
  <c r="X55" i="22"/>
  <c r="U56" i="22"/>
  <c r="V57" i="22"/>
  <c r="U59" i="22"/>
  <c r="V61" i="22"/>
  <c r="T63" i="22"/>
  <c r="X63" i="22"/>
  <c r="V65" i="22"/>
  <c r="T67" i="22"/>
  <c r="X67" i="22"/>
  <c r="V69" i="22"/>
  <c r="T71" i="22"/>
  <c r="X71" i="22"/>
  <c r="V73" i="22"/>
  <c r="T75" i="22"/>
  <c r="X75" i="22"/>
  <c r="V77" i="22"/>
  <c r="T79" i="22"/>
  <c r="X79" i="22"/>
  <c r="V81" i="22"/>
  <c r="T83" i="22"/>
  <c r="X83" i="22"/>
  <c r="V85" i="22"/>
  <c r="T87" i="22"/>
  <c r="X87" i="22"/>
  <c r="V89" i="22"/>
  <c r="T91" i="22"/>
  <c r="X91" i="22"/>
  <c r="V93" i="22"/>
  <c r="T95" i="22"/>
  <c r="X95" i="22"/>
  <c r="V97" i="22"/>
  <c r="T99" i="22"/>
  <c r="X99" i="22"/>
  <c r="V101" i="22"/>
  <c r="T103" i="22"/>
  <c r="X103" i="22"/>
  <c r="V105" i="22"/>
  <c r="T107" i="22"/>
  <c r="X107" i="22"/>
  <c r="V109" i="22"/>
  <c r="T111" i="22"/>
  <c r="X111" i="22"/>
  <c r="V113" i="22"/>
  <c r="T115" i="22"/>
  <c r="X115" i="22"/>
  <c r="V117" i="22"/>
  <c r="T119" i="22"/>
  <c r="W337" i="22"/>
  <c r="W335" i="22"/>
  <c r="W333" i="22"/>
  <c r="W331" i="22"/>
  <c r="W329" i="22"/>
  <c r="W327" i="22"/>
  <c r="W325" i="22"/>
  <c r="W323" i="22"/>
  <c r="W321" i="22"/>
  <c r="W319" i="22"/>
  <c r="W317" i="22"/>
  <c r="W315" i="22"/>
  <c r="W313" i="22"/>
  <c r="W311" i="22"/>
  <c r="W309" i="22"/>
  <c r="W307" i="22"/>
  <c r="W305" i="22"/>
  <c r="W352" i="22"/>
  <c r="W350" i="22"/>
  <c r="W348" i="22"/>
  <c r="W346" i="22"/>
  <c r="W344" i="22"/>
  <c r="W342" i="22"/>
  <c r="W340" i="22"/>
  <c r="W338" i="22"/>
  <c r="W336" i="22"/>
  <c r="W334" i="22"/>
  <c r="W332" i="22"/>
  <c r="W330" i="22"/>
  <c r="W328" i="22"/>
  <c r="W326" i="22"/>
  <c r="W324" i="22"/>
  <c r="W322" i="22"/>
  <c r="W320" i="22"/>
  <c r="W318" i="22"/>
  <c r="W316" i="22"/>
  <c r="W314" i="22"/>
  <c r="W312" i="22"/>
  <c r="W303" i="22"/>
  <c r="W299" i="22"/>
  <c r="W300" i="22"/>
  <c r="W296" i="22"/>
  <c r="W292" i="22"/>
  <c r="W290" i="22"/>
  <c r="W288" i="22"/>
  <c r="W286" i="22"/>
  <c r="W284" i="22"/>
  <c r="W282" i="22"/>
  <c r="W280" i="22"/>
  <c r="W278" i="22"/>
  <c r="W276" i="22"/>
  <c r="W274" i="22"/>
  <c r="W272" i="22"/>
  <c r="W270" i="22"/>
  <c r="W268" i="22"/>
  <c r="W266" i="22"/>
  <c r="W310" i="22"/>
  <c r="W308" i="22"/>
  <c r="W306" i="22"/>
  <c r="W304" i="22"/>
  <c r="W301" i="22"/>
  <c r="W302" i="22"/>
  <c r="W298" i="22"/>
  <c r="W297" i="22"/>
  <c r="W295" i="22"/>
  <c r="W293" i="22"/>
  <c r="W291" i="22"/>
  <c r="W289" i="22"/>
  <c r="W287" i="22"/>
  <c r="W285" i="22"/>
  <c r="W283" i="22"/>
  <c r="W281" i="22"/>
  <c r="W279" i="22"/>
  <c r="W277" i="22"/>
  <c r="W275" i="22"/>
  <c r="W273" i="22"/>
  <c r="W271" i="22"/>
  <c r="W262" i="22"/>
  <c r="W261" i="22"/>
  <c r="W263" i="22"/>
  <c r="W259" i="22"/>
  <c r="W255" i="22"/>
  <c r="W253" i="22"/>
  <c r="W251" i="22"/>
  <c r="W249" i="22"/>
  <c r="W247" i="22"/>
  <c r="W245" i="22"/>
  <c r="W243" i="22"/>
  <c r="W241" i="22"/>
  <c r="W239" i="22"/>
  <c r="W237" i="22"/>
  <c r="W235" i="22"/>
  <c r="W233" i="22"/>
  <c r="W231" i="22"/>
  <c r="W229" i="22"/>
  <c r="W227" i="22"/>
  <c r="W225" i="22"/>
  <c r="W223" i="22"/>
  <c r="W221" i="22"/>
  <c r="W219" i="22"/>
  <c r="W217" i="22"/>
  <c r="W215" i="22"/>
  <c r="W213" i="22"/>
  <c r="W211" i="22"/>
  <c r="W209" i="22"/>
  <c r="W207" i="22"/>
  <c r="W205" i="22"/>
  <c r="W264" i="22"/>
  <c r="W257" i="22"/>
  <c r="W269" i="22"/>
  <c r="W267" i="22"/>
  <c r="W265" i="22"/>
  <c r="W256" i="22"/>
  <c r="W254" i="22"/>
  <c r="W252" i="22"/>
  <c r="W250" i="22"/>
  <c r="W248" i="22"/>
  <c r="W246" i="22"/>
  <c r="W244" i="22"/>
  <c r="W242" i="22"/>
  <c r="W240" i="22"/>
  <c r="W238" i="22"/>
  <c r="W236" i="22"/>
  <c r="W234" i="22"/>
  <c r="W232" i="22"/>
  <c r="W230" i="22"/>
  <c r="W228" i="22"/>
  <c r="W226" i="22"/>
  <c r="W224" i="22"/>
  <c r="W222" i="22"/>
  <c r="W220" i="22"/>
  <c r="W218" i="22"/>
  <c r="W216" i="22"/>
  <c r="W214" i="22"/>
  <c r="W212" i="22"/>
  <c r="W210" i="22"/>
  <c r="W208" i="22"/>
  <c r="W201" i="22"/>
  <c r="W202" i="22"/>
  <c r="W198" i="22"/>
  <c r="W197" i="22"/>
  <c r="W195" i="22"/>
  <c r="W193" i="22"/>
  <c r="W191" i="22"/>
  <c r="W189" i="22"/>
  <c r="W187" i="22"/>
  <c r="W185" i="22"/>
  <c r="W183" i="22"/>
  <c r="W181" i="22"/>
  <c r="W179" i="22"/>
  <c r="W177" i="22"/>
  <c r="W175" i="22"/>
  <c r="W173" i="22"/>
  <c r="W171" i="22"/>
  <c r="W169" i="22"/>
  <c r="W167" i="22"/>
  <c r="W165" i="22"/>
  <c r="W163" i="22"/>
  <c r="W161" i="22"/>
  <c r="W159" i="22"/>
  <c r="W157" i="22"/>
  <c r="W155" i="22"/>
  <c r="W153" i="22"/>
  <c r="W151" i="22"/>
  <c r="W149" i="22"/>
  <c r="W147" i="22"/>
  <c r="W145" i="22"/>
  <c r="W143" i="22"/>
  <c r="W141" i="22"/>
  <c r="W139" i="22"/>
  <c r="W137" i="22"/>
  <c r="W135" i="22"/>
  <c r="W133" i="22"/>
  <c r="W131" i="22"/>
  <c r="W203" i="22"/>
  <c r="W199" i="22"/>
  <c r="W206" i="22"/>
  <c r="W204" i="22"/>
  <c r="W200" i="22"/>
  <c r="W196" i="22"/>
  <c r="W194" i="22"/>
  <c r="W192" i="22"/>
  <c r="W190" i="22"/>
  <c r="W188" i="22"/>
  <c r="W186" i="22"/>
  <c r="W184" i="22"/>
  <c r="W182" i="22"/>
  <c r="W180" i="22"/>
  <c r="W178" i="22"/>
  <c r="W176" i="22"/>
  <c r="W174" i="22"/>
  <c r="W172" i="22"/>
  <c r="W170" i="22"/>
  <c r="W168" i="22"/>
  <c r="W166" i="22"/>
  <c r="W164" i="22"/>
  <c r="W162" i="22"/>
  <c r="W160" i="22"/>
  <c r="W158" i="22"/>
  <c r="W156" i="22"/>
  <c r="W154" i="22"/>
  <c r="W152" i="22"/>
  <c r="W150" i="22"/>
  <c r="W148" i="22"/>
  <c r="W146" i="22"/>
  <c r="W144" i="22"/>
  <c r="W142" i="22"/>
  <c r="W140" i="22"/>
  <c r="W138" i="22"/>
  <c r="W136" i="22"/>
  <c r="W134" i="22"/>
  <c r="W132" i="22"/>
  <c r="W130" i="22"/>
  <c r="W126" i="22"/>
  <c r="W122" i="22"/>
  <c r="W127" i="22"/>
  <c r="W123" i="22"/>
  <c r="W119" i="22"/>
  <c r="W117" i="22"/>
  <c r="W115" i="22"/>
  <c r="W113" i="22"/>
  <c r="W111" i="22"/>
  <c r="W109" i="22"/>
  <c r="W107" i="22"/>
  <c r="W105" i="22"/>
  <c r="W103" i="22"/>
  <c r="W101" i="22"/>
  <c r="W99" i="22"/>
  <c r="W97" i="22"/>
  <c r="W95" i="22"/>
  <c r="W93" i="22"/>
  <c r="W91" i="22"/>
  <c r="W89" i="22"/>
  <c r="W87" i="22"/>
  <c r="W85" i="22"/>
  <c r="W83" i="22"/>
  <c r="W81" i="22"/>
  <c r="W79" i="22"/>
  <c r="W77" i="22"/>
  <c r="W75" i="22"/>
  <c r="W73" i="22"/>
  <c r="W71" i="22"/>
  <c r="W69" i="22"/>
  <c r="W67" i="22"/>
  <c r="W65" i="22"/>
  <c r="W63" i="22"/>
  <c r="W61" i="22"/>
  <c r="W59" i="22"/>
  <c r="W128" i="22"/>
  <c r="W124" i="22"/>
  <c r="W120" i="22"/>
  <c r="W129" i="22"/>
  <c r="W125" i="22"/>
  <c r="W121" i="22"/>
  <c r="W118" i="22"/>
  <c r="W116" i="22"/>
  <c r="W114" i="22"/>
  <c r="W112" i="22"/>
  <c r="W110" i="22"/>
  <c r="W108" i="22"/>
  <c r="W106" i="22"/>
  <c r="W104" i="22"/>
  <c r="W102" i="22"/>
  <c r="W100" i="22"/>
  <c r="W98" i="22"/>
  <c r="W96" i="22"/>
  <c r="W94" i="22"/>
  <c r="W92" i="22"/>
  <c r="W90" i="22"/>
  <c r="W88" i="22"/>
  <c r="W86" i="22"/>
  <c r="W84" i="22"/>
  <c r="W82" i="22"/>
  <c r="W80" i="22"/>
  <c r="W78" i="22"/>
  <c r="W76" i="22"/>
  <c r="W74" i="22"/>
  <c r="W72" i="22"/>
  <c r="W70" i="22"/>
  <c r="W68" i="22"/>
  <c r="W66" i="22"/>
  <c r="W64" i="22"/>
  <c r="W62" i="22"/>
  <c r="W60" i="22"/>
  <c r="Q5" i="22"/>
  <c r="AA15" i="22" s="1"/>
  <c r="E354" i="22"/>
  <c r="E355" i="22"/>
  <c r="T7" i="22"/>
  <c r="X7" i="22"/>
  <c r="AA26" i="22" a="1"/>
  <c r="AA26" i="22" s="1"/>
  <c r="W48" i="22"/>
  <c r="T50" i="22"/>
  <c r="X50" i="22"/>
  <c r="U51" i="22"/>
  <c r="V52" i="22"/>
  <c r="W52" i="22"/>
  <c r="T54" i="22"/>
  <c r="X54" i="22"/>
  <c r="U55" i="22"/>
  <c r="V56" i="22"/>
  <c r="W56" i="22"/>
  <c r="T58" i="22"/>
  <c r="X58" i="22"/>
  <c r="V59" i="22"/>
  <c r="T60" i="22"/>
  <c r="X60" i="22"/>
  <c r="V62" i="22"/>
  <c r="T64" i="22"/>
  <c r="X64" i="22"/>
  <c r="V66" i="22"/>
  <c r="T68" i="22"/>
  <c r="X68" i="22"/>
  <c r="V70" i="22"/>
  <c r="T72" i="22"/>
  <c r="X72" i="22"/>
  <c r="V74" i="22"/>
  <c r="T76" i="22"/>
  <c r="X76" i="22"/>
  <c r="V78" i="22"/>
  <c r="T80" i="22"/>
  <c r="X80" i="22"/>
  <c r="V82" i="22"/>
  <c r="T84" i="22"/>
  <c r="X84" i="22"/>
  <c r="V86" i="22"/>
  <c r="T88" i="22"/>
  <c r="X88" i="22"/>
  <c r="V90" i="22"/>
  <c r="T92" i="22"/>
  <c r="X92" i="22"/>
  <c r="V94" i="22"/>
  <c r="T96" i="22"/>
  <c r="X96" i="22"/>
  <c r="V98" i="22"/>
  <c r="T100" i="22"/>
  <c r="X100" i="22"/>
  <c r="V102" i="22"/>
  <c r="T104" i="22"/>
  <c r="X104" i="22"/>
  <c r="V106" i="22"/>
  <c r="T108" i="22"/>
  <c r="X108" i="22"/>
  <c r="V110" i="22"/>
  <c r="T112" i="22"/>
  <c r="X112" i="22"/>
  <c r="V114" i="22"/>
  <c r="T116" i="22"/>
  <c r="X116" i="22"/>
  <c r="V118" i="22"/>
  <c r="V121" i="22"/>
  <c r="T123" i="22"/>
  <c r="X123" i="22"/>
  <c r="V125" i="22"/>
  <c r="T127" i="22"/>
  <c r="X127" i="22"/>
  <c r="V129" i="22"/>
  <c r="V131" i="22"/>
  <c r="T133" i="22"/>
  <c r="X133" i="22"/>
  <c r="V135" i="22"/>
  <c r="T137" i="22"/>
  <c r="X137" i="22"/>
  <c r="V139" i="22"/>
  <c r="T141" i="22"/>
  <c r="X141" i="22"/>
  <c r="V143" i="22"/>
  <c r="T145" i="22"/>
  <c r="X145" i="22"/>
  <c r="V147" i="22"/>
  <c r="T149" i="22"/>
  <c r="X149" i="22"/>
  <c r="V151" i="22"/>
  <c r="T153" i="22"/>
  <c r="X153" i="22"/>
  <c r="V155" i="22"/>
  <c r="T157" i="22"/>
  <c r="X157" i="22"/>
  <c r="V159" i="22"/>
  <c r="T161" i="22"/>
  <c r="X161" i="22"/>
  <c r="V163" i="22"/>
  <c r="T165" i="22"/>
  <c r="X165" i="22"/>
  <c r="V167" i="22"/>
  <c r="T169" i="22"/>
  <c r="X169" i="22"/>
  <c r="V171" i="22"/>
  <c r="T173" i="22"/>
  <c r="X173" i="22"/>
  <c r="V175" i="22"/>
  <c r="T177" i="22"/>
  <c r="X177" i="22"/>
  <c r="V179" i="22"/>
  <c r="T181" i="22"/>
  <c r="X181" i="22"/>
  <c r="V183" i="22"/>
  <c r="T185" i="22"/>
  <c r="X185" i="22"/>
  <c r="V187" i="22"/>
  <c r="T189" i="22"/>
  <c r="X189" i="22"/>
  <c r="V191" i="22"/>
  <c r="T193" i="22"/>
  <c r="X193" i="22"/>
  <c r="V195" i="22"/>
  <c r="T197" i="22"/>
  <c r="X197" i="22"/>
  <c r="V120" i="22"/>
  <c r="T122" i="22"/>
  <c r="X122" i="22"/>
  <c r="V124" i="22"/>
  <c r="T126" i="22"/>
  <c r="X126" i="22"/>
  <c r="V128" i="22"/>
  <c r="T130" i="22"/>
  <c r="X130" i="22"/>
  <c r="V132" i="22"/>
  <c r="T134" i="22"/>
  <c r="X134" i="22"/>
  <c r="V136" i="22"/>
  <c r="T138" i="22"/>
  <c r="X138" i="22"/>
  <c r="V140" i="22"/>
  <c r="T142" i="22"/>
  <c r="X142" i="22"/>
  <c r="V144" i="22"/>
  <c r="T146" i="22"/>
  <c r="X146" i="22"/>
  <c r="V148" i="22"/>
  <c r="T150" i="22"/>
  <c r="X150" i="22"/>
  <c r="V152" i="22"/>
  <c r="T154" i="22"/>
  <c r="X154" i="22"/>
  <c r="V156" i="22"/>
  <c r="T158" i="22"/>
  <c r="X158" i="22"/>
  <c r="V160" i="22"/>
  <c r="T162" i="22"/>
  <c r="X162" i="22"/>
  <c r="V164" i="22"/>
  <c r="T166" i="22"/>
  <c r="X166" i="22"/>
  <c r="V168" i="22"/>
  <c r="T170" i="22"/>
  <c r="X170" i="22"/>
  <c r="V172" i="22"/>
  <c r="T174" i="22"/>
  <c r="X174" i="22"/>
  <c r="V176" i="22"/>
  <c r="T178" i="22"/>
  <c r="X178" i="22"/>
  <c r="V180" i="22"/>
  <c r="T182" i="22"/>
  <c r="X182" i="22"/>
  <c r="V184" i="22"/>
  <c r="T186" i="22"/>
  <c r="X186" i="22"/>
  <c r="V188" i="22"/>
  <c r="T190" i="22"/>
  <c r="X190" i="22"/>
  <c r="V192" i="22"/>
  <c r="T194" i="22"/>
  <c r="X194" i="22"/>
  <c r="V196" i="22"/>
  <c r="X119" i="22"/>
  <c r="T121" i="22"/>
  <c r="X121" i="22"/>
  <c r="V123" i="22"/>
  <c r="T125" i="22"/>
  <c r="X125" i="22"/>
  <c r="V127" i="22"/>
  <c r="T129" i="22"/>
  <c r="X129" i="22"/>
  <c r="T131" i="22"/>
  <c r="X131" i="22"/>
  <c r="V133" i="22"/>
  <c r="T135" i="22"/>
  <c r="X135" i="22"/>
  <c r="V137" i="22"/>
  <c r="T139" i="22"/>
  <c r="X139" i="22"/>
  <c r="V141" i="22"/>
  <c r="T143" i="22"/>
  <c r="X143" i="22"/>
  <c r="V145" i="22"/>
  <c r="T147" i="22"/>
  <c r="X147" i="22"/>
  <c r="V149" i="22"/>
  <c r="T151" i="22"/>
  <c r="X151" i="22"/>
  <c r="V153" i="22"/>
  <c r="T155" i="22"/>
  <c r="X155" i="22"/>
  <c r="V157" i="22"/>
  <c r="T159" i="22"/>
  <c r="X159" i="22"/>
  <c r="V161" i="22"/>
  <c r="T163" i="22"/>
  <c r="X163" i="22"/>
  <c r="V165" i="22"/>
  <c r="T167" i="22"/>
  <c r="X167" i="22"/>
  <c r="V169" i="22"/>
  <c r="T171" i="22"/>
  <c r="X171" i="22"/>
  <c r="V173" i="22"/>
  <c r="T175" i="22"/>
  <c r="X175" i="22"/>
  <c r="V177" i="22"/>
  <c r="T179" i="22"/>
  <c r="X179" i="22"/>
  <c r="V181" i="22"/>
  <c r="T183" i="22"/>
  <c r="X183" i="22"/>
  <c r="V185" i="22"/>
  <c r="T187" i="22"/>
  <c r="X187" i="22"/>
  <c r="V189" i="22"/>
  <c r="T191" i="22"/>
  <c r="X191" i="22"/>
  <c r="V193" i="22"/>
  <c r="T195" i="22"/>
  <c r="X195" i="22"/>
  <c r="V197" i="22"/>
  <c r="T120" i="22"/>
  <c r="X120" i="22"/>
  <c r="V122" i="22"/>
  <c r="T124" i="22"/>
  <c r="X124" i="22"/>
  <c r="V126" i="22"/>
  <c r="T128" i="22"/>
  <c r="X128" i="22"/>
  <c r="V130" i="22"/>
  <c r="T132" i="22"/>
  <c r="X132" i="22"/>
  <c r="V134" i="22"/>
  <c r="T136" i="22"/>
  <c r="X136" i="22"/>
  <c r="V138" i="22"/>
  <c r="T140" i="22"/>
  <c r="X140" i="22"/>
  <c r="V142" i="22"/>
  <c r="T144" i="22"/>
  <c r="X144" i="22"/>
  <c r="V146" i="22"/>
  <c r="T148" i="22"/>
  <c r="X148" i="22"/>
  <c r="V150" i="22"/>
  <c r="T152" i="22"/>
  <c r="X152" i="22"/>
  <c r="V154" i="22"/>
  <c r="T156" i="22"/>
  <c r="X156" i="22"/>
  <c r="V158" i="22"/>
  <c r="T160" i="22"/>
  <c r="X160" i="22"/>
  <c r="V162" i="22"/>
  <c r="T164" i="22"/>
  <c r="X164" i="22"/>
  <c r="V166" i="22"/>
  <c r="T168" i="22"/>
  <c r="X168" i="22"/>
  <c r="V170" i="22"/>
  <c r="T172" i="22"/>
  <c r="X172" i="22"/>
  <c r="V174" i="22"/>
  <c r="T176" i="22"/>
  <c r="X176" i="22"/>
  <c r="V178" i="22"/>
  <c r="T180" i="22"/>
  <c r="X180" i="22"/>
  <c r="V182" i="22"/>
  <c r="T184" i="22"/>
  <c r="X184" i="22"/>
  <c r="V186" i="22"/>
  <c r="T188" i="22"/>
  <c r="X188" i="22"/>
  <c r="V190" i="22"/>
  <c r="T192" i="22"/>
  <c r="X192" i="22"/>
  <c r="V194" i="22"/>
  <c r="T196" i="22"/>
  <c r="X196" i="22"/>
  <c r="T198" i="22"/>
  <c r="X198" i="22"/>
  <c r="V200" i="22"/>
  <c r="T202" i="22"/>
  <c r="X202" i="22"/>
  <c r="V204" i="22"/>
  <c r="T209" i="22"/>
  <c r="X209" i="22"/>
  <c r="V211" i="22"/>
  <c r="T213" i="22"/>
  <c r="X213" i="22"/>
  <c r="V215" i="22"/>
  <c r="T217" i="22"/>
  <c r="X217" i="22"/>
  <c r="V219" i="22"/>
  <c r="T221" i="22"/>
  <c r="X221" i="22"/>
  <c r="V223" i="22"/>
  <c r="T225" i="22"/>
  <c r="X225" i="22"/>
  <c r="V227" i="22"/>
  <c r="T229" i="22"/>
  <c r="X229" i="22"/>
  <c r="V231" i="22"/>
  <c r="T233" i="22"/>
  <c r="X233" i="22"/>
  <c r="V235" i="22"/>
  <c r="T237" i="22"/>
  <c r="X237" i="22"/>
  <c r="V239" i="22"/>
  <c r="T241" i="22"/>
  <c r="X241" i="22"/>
  <c r="V243" i="22"/>
  <c r="T245" i="22"/>
  <c r="X245" i="22"/>
  <c r="V247" i="22"/>
  <c r="T249" i="22"/>
  <c r="X249" i="22"/>
  <c r="V251" i="22"/>
  <c r="T253" i="22"/>
  <c r="X253" i="22"/>
  <c r="V255" i="22"/>
  <c r="T257" i="22"/>
  <c r="X257" i="22"/>
  <c r="W258" i="22"/>
  <c r="T261" i="22"/>
  <c r="X261" i="22"/>
  <c r="V199" i="22"/>
  <c r="T201" i="22"/>
  <c r="X201" i="22"/>
  <c r="V203" i="22"/>
  <c r="T205" i="22"/>
  <c r="X205" i="22"/>
  <c r="V206" i="22"/>
  <c r="T207" i="22"/>
  <c r="X207" i="22"/>
  <c r="V208" i="22"/>
  <c r="T210" i="22"/>
  <c r="X210" i="22"/>
  <c r="V212" i="22"/>
  <c r="T214" i="22"/>
  <c r="X214" i="22"/>
  <c r="V216" i="22"/>
  <c r="T218" i="22"/>
  <c r="X218" i="22"/>
  <c r="V220" i="22"/>
  <c r="T222" i="22"/>
  <c r="X222" i="22"/>
  <c r="V224" i="22"/>
  <c r="T226" i="22"/>
  <c r="X226" i="22"/>
  <c r="V228" i="22"/>
  <c r="T230" i="22"/>
  <c r="X230" i="22"/>
  <c r="V232" i="22"/>
  <c r="T234" i="22"/>
  <c r="X234" i="22"/>
  <c r="V236" i="22"/>
  <c r="T238" i="22"/>
  <c r="X238" i="22"/>
  <c r="V240" i="22"/>
  <c r="T242" i="22"/>
  <c r="X242" i="22"/>
  <c r="V244" i="22"/>
  <c r="T246" i="22"/>
  <c r="X246" i="22"/>
  <c r="V248" i="22"/>
  <c r="T250" i="22"/>
  <c r="X250" i="22"/>
  <c r="V252" i="22"/>
  <c r="T254" i="22"/>
  <c r="X254" i="22"/>
  <c r="V256" i="22"/>
  <c r="V260" i="22"/>
  <c r="V198" i="22"/>
  <c r="T200" i="22"/>
  <c r="X200" i="22"/>
  <c r="V202" i="22"/>
  <c r="T204" i="22"/>
  <c r="X204" i="22"/>
  <c r="V209" i="22"/>
  <c r="T211" i="22"/>
  <c r="X211" i="22"/>
  <c r="V213" i="22"/>
  <c r="T215" i="22"/>
  <c r="X215" i="22"/>
  <c r="V217" i="22"/>
  <c r="T219" i="22"/>
  <c r="X219" i="22"/>
  <c r="V221" i="22"/>
  <c r="T223" i="22"/>
  <c r="X223" i="22"/>
  <c r="V225" i="22"/>
  <c r="T227" i="22"/>
  <c r="X227" i="22"/>
  <c r="V229" i="22"/>
  <c r="T231" i="22"/>
  <c r="X231" i="22"/>
  <c r="V233" i="22"/>
  <c r="T235" i="22"/>
  <c r="X235" i="22"/>
  <c r="V237" i="22"/>
  <c r="T239" i="22"/>
  <c r="X239" i="22"/>
  <c r="V241" i="22"/>
  <c r="T243" i="22"/>
  <c r="X243" i="22"/>
  <c r="V245" i="22"/>
  <c r="T247" i="22"/>
  <c r="X247" i="22"/>
  <c r="V249" i="22"/>
  <c r="T251" i="22"/>
  <c r="X251" i="22"/>
  <c r="V253" i="22"/>
  <c r="T255" i="22"/>
  <c r="X255" i="22"/>
  <c r="X259" i="22"/>
  <c r="W260" i="22"/>
  <c r="T199" i="22"/>
  <c r="X199" i="22"/>
  <c r="V201" i="22"/>
  <c r="T203" i="22"/>
  <c r="X203" i="22"/>
  <c r="V205" i="22"/>
  <c r="T206" i="22"/>
  <c r="X206" i="22"/>
  <c r="V207" i="22"/>
  <c r="T208" i="22"/>
  <c r="X208" i="22"/>
  <c r="V210" i="22"/>
  <c r="T212" i="22"/>
  <c r="X212" i="22"/>
  <c r="V214" i="22"/>
  <c r="T216" i="22"/>
  <c r="X216" i="22"/>
  <c r="V218" i="22"/>
  <c r="T220" i="22"/>
  <c r="X220" i="22"/>
  <c r="V222" i="22"/>
  <c r="T224" i="22"/>
  <c r="X224" i="22"/>
  <c r="V226" i="22"/>
  <c r="T228" i="22"/>
  <c r="X228" i="22"/>
  <c r="V230" i="22"/>
  <c r="T232" i="22"/>
  <c r="X232" i="22"/>
  <c r="V234" i="22"/>
  <c r="T236" i="22"/>
  <c r="X236" i="22"/>
  <c r="V238" i="22"/>
  <c r="T240" i="22"/>
  <c r="X240" i="22"/>
  <c r="V242" i="22"/>
  <c r="T244" i="22"/>
  <c r="X244" i="22"/>
  <c r="V246" i="22"/>
  <c r="T248" i="22"/>
  <c r="X248" i="22"/>
  <c r="V250" i="22"/>
  <c r="T252" i="22"/>
  <c r="X252" i="22"/>
  <c r="V254" i="22"/>
  <c r="T256" i="22"/>
  <c r="X256" i="22"/>
  <c r="V258" i="22"/>
  <c r="U259" i="22"/>
  <c r="V257" i="22"/>
  <c r="T260" i="22"/>
  <c r="X260" i="22"/>
  <c r="T263" i="22"/>
  <c r="X263" i="22"/>
  <c r="V265" i="22"/>
  <c r="V271" i="22"/>
  <c r="T273" i="22"/>
  <c r="X273" i="22"/>
  <c r="V275" i="22"/>
  <c r="T277" i="22"/>
  <c r="X277" i="22"/>
  <c r="V279" i="22"/>
  <c r="T281" i="22"/>
  <c r="X281" i="22"/>
  <c r="V283" i="22"/>
  <c r="T285" i="22"/>
  <c r="X285" i="22"/>
  <c r="V287" i="22"/>
  <c r="T289" i="22"/>
  <c r="X289" i="22"/>
  <c r="V291" i="22"/>
  <c r="T293" i="22"/>
  <c r="X293" i="22"/>
  <c r="W294" i="22"/>
  <c r="V295" i="22"/>
  <c r="T297" i="22"/>
  <c r="X297" i="22"/>
  <c r="V259" i="22"/>
  <c r="T262" i="22"/>
  <c r="X262" i="22"/>
  <c r="V264" i="22"/>
  <c r="T266" i="22"/>
  <c r="X266" i="22"/>
  <c r="V267" i="22"/>
  <c r="T268" i="22"/>
  <c r="X268" i="22"/>
  <c r="V269" i="22"/>
  <c r="T270" i="22"/>
  <c r="X270" i="22"/>
  <c r="V272" i="22"/>
  <c r="T274" i="22"/>
  <c r="X274" i="22"/>
  <c r="V276" i="22"/>
  <c r="T278" i="22"/>
  <c r="X278" i="22"/>
  <c r="V280" i="22"/>
  <c r="T282" i="22"/>
  <c r="X282" i="22"/>
  <c r="V284" i="22"/>
  <c r="T286" i="22"/>
  <c r="X286" i="22"/>
  <c r="V288" i="22"/>
  <c r="T290" i="22"/>
  <c r="X290" i="22"/>
  <c r="V292" i="22"/>
  <c r="T294" i="22"/>
  <c r="X294" i="22"/>
  <c r="V296" i="22"/>
  <c r="V261" i="22"/>
  <c r="V263" i="22"/>
  <c r="T265" i="22"/>
  <c r="X265" i="22"/>
  <c r="T271" i="22"/>
  <c r="X271" i="22"/>
  <c r="V273" i="22"/>
  <c r="T275" i="22"/>
  <c r="X275" i="22"/>
  <c r="V277" i="22"/>
  <c r="T279" i="22"/>
  <c r="X279" i="22"/>
  <c r="V281" i="22"/>
  <c r="T283" i="22"/>
  <c r="X283" i="22"/>
  <c r="V285" i="22"/>
  <c r="T287" i="22"/>
  <c r="X287" i="22"/>
  <c r="V289" i="22"/>
  <c r="T291" i="22"/>
  <c r="X291" i="22"/>
  <c r="V293" i="22"/>
  <c r="T295" i="22"/>
  <c r="X295" i="22"/>
  <c r="V297" i="22"/>
  <c r="U298" i="22"/>
  <c r="T258" i="22"/>
  <c r="X258" i="22"/>
  <c r="V262" i="22"/>
  <c r="T264" i="22"/>
  <c r="X264" i="22"/>
  <c r="V266" i="22"/>
  <c r="T267" i="22"/>
  <c r="X267" i="22"/>
  <c r="V268" i="22"/>
  <c r="T269" i="22"/>
  <c r="X269" i="22"/>
  <c r="V270" i="22"/>
  <c r="T272" i="22"/>
  <c r="X272" i="22"/>
  <c r="V274" i="22"/>
  <c r="T276" i="22"/>
  <c r="X276" i="22"/>
  <c r="V278" i="22"/>
  <c r="T280" i="22"/>
  <c r="X280" i="22"/>
  <c r="V282" i="22"/>
  <c r="T284" i="22"/>
  <c r="X284" i="22"/>
  <c r="V286" i="22"/>
  <c r="T288" i="22"/>
  <c r="X288" i="22"/>
  <c r="V290" i="22"/>
  <c r="T292" i="22"/>
  <c r="X292" i="22"/>
  <c r="V294" i="22"/>
  <c r="T296" i="22"/>
  <c r="X296" i="22"/>
  <c r="V298" i="22"/>
  <c r="T300" i="22"/>
  <c r="X300" i="22"/>
  <c r="V302" i="22"/>
  <c r="T304" i="22"/>
  <c r="X304" i="22"/>
  <c r="V305" i="22"/>
  <c r="T306" i="22"/>
  <c r="X306" i="22"/>
  <c r="V307" i="22"/>
  <c r="T308" i="22"/>
  <c r="X308" i="22"/>
  <c r="V309" i="22"/>
  <c r="T310" i="22"/>
  <c r="X310" i="22"/>
  <c r="V311" i="22"/>
  <c r="T313" i="22"/>
  <c r="X313" i="22"/>
  <c r="V315" i="22"/>
  <c r="T317" i="22"/>
  <c r="X317" i="22"/>
  <c r="V319" i="22"/>
  <c r="T321" i="22"/>
  <c r="X321" i="22"/>
  <c r="V323" i="22"/>
  <c r="T325" i="22"/>
  <c r="X325" i="22"/>
  <c r="V327" i="22"/>
  <c r="T329" i="22"/>
  <c r="X329" i="22"/>
  <c r="V331" i="22"/>
  <c r="T333" i="22"/>
  <c r="X333" i="22"/>
  <c r="V335" i="22"/>
  <c r="T337" i="22"/>
  <c r="X337" i="22"/>
  <c r="V339" i="22"/>
  <c r="U340" i="22"/>
  <c r="T341" i="22"/>
  <c r="X341" i="22"/>
  <c r="V343" i="22"/>
  <c r="U344" i="22"/>
  <c r="T345" i="22"/>
  <c r="X345" i="22"/>
  <c r="V347" i="22"/>
  <c r="U348" i="22"/>
  <c r="T349" i="22"/>
  <c r="X349" i="22"/>
  <c r="V351" i="22"/>
  <c r="U352" i="22"/>
  <c r="T299" i="22"/>
  <c r="X299" i="22"/>
  <c r="V301" i="22"/>
  <c r="T303" i="22"/>
  <c r="X303" i="22"/>
  <c r="V312" i="22"/>
  <c r="T314" i="22"/>
  <c r="X314" i="22"/>
  <c r="V316" i="22"/>
  <c r="T318" i="22"/>
  <c r="X318" i="22"/>
  <c r="V320" i="22"/>
  <c r="T322" i="22"/>
  <c r="X322" i="22"/>
  <c r="V324" i="22"/>
  <c r="T326" i="22"/>
  <c r="X326" i="22"/>
  <c r="V328" i="22"/>
  <c r="T330" i="22"/>
  <c r="X330" i="22"/>
  <c r="V332" i="22"/>
  <c r="T334" i="22"/>
  <c r="X334" i="22"/>
  <c r="V336" i="22"/>
  <c r="T338" i="22"/>
  <c r="X338" i="22"/>
  <c r="W339" i="22"/>
  <c r="V340" i="22"/>
  <c r="T342" i="22"/>
  <c r="X342" i="22"/>
  <c r="W343" i="22"/>
  <c r="V344" i="22"/>
  <c r="T346" i="22"/>
  <c r="X346" i="22"/>
  <c r="W347" i="22"/>
  <c r="V348" i="22"/>
  <c r="T350" i="22"/>
  <c r="X350" i="22"/>
  <c r="W351" i="22"/>
  <c r="V352" i="22"/>
  <c r="T298" i="22"/>
  <c r="X298" i="22"/>
  <c r="V300" i="22"/>
  <c r="T302" i="22"/>
  <c r="X302" i="22"/>
  <c r="V304" i="22"/>
  <c r="T305" i="22"/>
  <c r="X305" i="22"/>
  <c r="V306" i="22"/>
  <c r="T307" i="22"/>
  <c r="X307" i="22"/>
  <c r="V308" i="22"/>
  <c r="T309" i="22"/>
  <c r="X309" i="22"/>
  <c r="V310" i="22"/>
  <c r="T311" i="22"/>
  <c r="X311" i="22"/>
  <c r="V313" i="22"/>
  <c r="T315" i="22"/>
  <c r="X315" i="22"/>
  <c r="V317" i="22"/>
  <c r="T319" i="22"/>
  <c r="X319" i="22"/>
  <c r="V321" i="22"/>
  <c r="T323" i="22"/>
  <c r="X323" i="22"/>
  <c r="V325" i="22"/>
  <c r="T327" i="22"/>
  <c r="X327" i="22"/>
  <c r="V329" i="22"/>
  <c r="T331" i="22"/>
  <c r="X331" i="22"/>
  <c r="V333" i="22"/>
  <c r="T335" i="22"/>
  <c r="X335" i="22"/>
  <c r="V337" i="22"/>
  <c r="T339" i="22"/>
  <c r="X339" i="22"/>
  <c r="V341" i="22"/>
  <c r="U342" i="22"/>
  <c r="T343" i="22"/>
  <c r="X343" i="22"/>
  <c r="V345" i="22"/>
  <c r="U346" i="22"/>
  <c r="T347" i="22"/>
  <c r="X347" i="22"/>
  <c r="V349" i="22"/>
  <c r="U350" i="22"/>
  <c r="T351" i="22"/>
  <c r="X351" i="22"/>
  <c r="V299" i="22"/>
  <c r="T301" i="22"/>
  <c r="X301" i="22"/>
  <c r="V303" i="22"/>
  <c r="T312" i="22"/>
  <c r="X312" i="22"/>
  <c r="V314" i="22"/>
  <c r="T316" i="22"/>
  <c r="X316" i="22"/>
  <c r="V318" i="22"/>
  <c r="T320" i="22"/>
  <c r="X320" i="22"/>
  <c r="V322" i="22"/>
  <c r="T324" i="22"/>
  <c r="X324" i="22"/>
  <c r="V326" i="22"/>
  <c r="T328" i="22"/>
  <c r="X328" i="22"/>
  <c r="V330" i="22"/>
  <c r="T332" i="22"/>
  <c r="X332" i="22"/>
  <c r="V334" i="22"/>
  <c r="T336" i="22"/>
  <c r="X336" i="22"/>
  <c r="V338" i="22"/>
  <c r="T340" i="22"/>
  <c r="X340" i="22"/>
  <c r="W341" i="22"/>
  <c r="V342" i="22"/>
  <c r="T344" i="22"/>
  <c r="X344" i="22"/>
  <c r="W345" i="22"/>
  <c r="V346" i="22"/>
  <c r="T348" i="22"/>
  <c r="X348" i="22"/>
  <c r="W349" i="22"/>
  <c r="V350" i="22"/>
  <c r="T352" i="22"/>
  <c r="X352" i="22"/>
  <c r="AB7" i="21"/>
  <c r="AC6" i="21"/>
  <c r="AD5" i="21"/>
  <c r="AE4" i="21"/>
  <c r="AA4" i="21"/>
  <c r="AB3" i="21"/>
  <c r="AE7" i="21"/>
  <c r="AA7" i="21"/>
  <c r="AB6" i="21"/>
  <c r="AC5" i="21"/>
  <c r="AD4" i="21"/>
  <c r="AE3" i="21"/>
  <c r="U328" i="21"/>
  <c r="U326" i="21"/>
  <c r="U324" i="21"/>
  <c r="U322" i="21"/>
  <c r="U320" i="21"/>
  <c r="U318" i="21"/>
  <c r="U316" i="21"/>
  <c r="U314" i="21"/>
  <c r="U312" i="21"/>
  <c r="U310" i="21"/>
  <c r="U308" i="21"/>
  <c r="U306" i="21"/>
  <c r="U304" i="21"/>
  <c r="U302" i="21"/>
  <c r="U300" i="21"/>
  <c r="U288" i="21"/>
  <c r="U286" i="21"/>
  <c r="U297" i="21"/>
  <c r="U295" i="21"/>
  <c r="U293" i="21"/>
  <c r="U291" i="21"/>
  <c r="U289" i="21"/>
  <c r="U287" i="21"/>
  <c r="U285" i="21"/>
  <c r="U283" i="21"/>
  <c r="U284" i="21"/>
  <c r="U279" i="21"/>
  <c r="U277" i="21"/>
  <c r="U275" i="21"/>
  <c r="U273" i="21"/>
  <c r="U271" i="21"/>
  <c r="U269" i="21"/>
  <c r="U267" i="21"/>
  <c r="U265" i="21"/>
  <c r="U263" i="21"/>
  <c r="U261" i="21"/>
  <c r="U259" i="21"/>
  <c r="U257" i="21"/>
  <c r="U255" i="21"/>
  <c r="U253" i="21"/>
  <c r="U251" i="21"/>
  <c r="U249" i="21"/>
  <c r="U247" i="21"/>
  <c r="U245" i="21"/>
  <c r="U243" i="21"/>
  <c r="U241" i="21"/>
  <c r="U239" i="21"/>
  <c r="U237" i="21"/>
  <c r="U235" i="21"/>
  <c r="U233" i="21"/>
  <c r="U231" i="21"/>
  <c r="U229" i="21"/>
  <c r="U227" i="21"/>
  <c r="U225" i="21"/>
  <c r="U223" i="21"/>
  <c r="U221" i="21"/>
  <c r="U219" i="21"/>
  <c r="U217" i="21"/>
  <c r="U215" i="21"/>
  <c r="U213" i="21"/>
  <c r="U281" i="21"/>
  <c r="U280" i="21"/>
  <c r="U276" i="21"/>
  <c r="U274" i="21"/>
  <c r="U272" i="21"/>
  <c r="U270" i="21"/>
  <c r="U268" i="21"/>
  <c r="U266" i="21"/>
  <c r="U264" i="21"/>
  <c r="U262" i="21"/>
  <c r="U260" i="21"/>
  <c r="U258" i="21"/>
  <c r="U256" i="21"/>
  <c r="U254" i="21"/>
  <c r="U252" i="21"/>
  <c r="U250" i="21"/>
  <c r="U248" i="21"/>
  <c r="U246" i="21"/>
  <c r="U244" i="21"/>
  <c r="U242" i="21"/>
  <c r="U240" i="21"/>
  <c r="U238" i="21"/>
  <c r="U236" i="21"/>
  <c r="U234" i="21"/>
  <c r="U232" i="21"/>
  <c r="U230" i="21"/>
  <c r="U228" i="21"/>
  <c r="U226" i="21"/>
  <c r="U224" i="21"/>
  <c r="U222" i="21"/>
  <c r="U220" i="21"/>
  <c r="U218" i="21"/>
  <c r="U216" i="21"/>
  <c r="U214" i="21"/>
  <c r="U211" i="21"/>
  <c r="U207" i="21"/>
  <c r="U203" i="21"/>
  <c r="U199" i="21"/>
  <c r="U212" i="21"/>
  <c r="U208" i="21"/>
  <c r="U204" i="21"/>
  <c r="U200" i="21"/>
  <c r="U198" i="21"/>
  <c r="U196" i="21"/>
  <c r="U194" i="21"/>
  <c r="U192" i="21"/>
  <c r="U190" i="21"/>
  <c r="U188" i="21"/>
  <c r="U186" i="21"/>
  <c r="U184" i="21"/>
  <c r="U209" i="21"/>
  <c r="U205" i="21"/>
  <c r="U201" i="21"/>
  <c r="U210" i="21"/>
  <c r="U206" i="21"/>
  <c r="U202" i="21"/>
  <c r="U197" i="21"/>
  <c r="U195" i="21"/>
  <c r="U193" i="21"/>
  <c r="U191" i="21"/>
  <c r="U189" i="21"/>
  <c r="U187" i="21"/>
  <c r="U185" i="21"/>
  <c r="U182" i="21"/>
  <c r="U183" i="21"/>
  <c r="U179" i="21"/>
  <c r="U180" i="21"/>
  <c r="U177" i="21"/>
  <c r="U181" i="21"/>
  <c r="O5" i="21"/>
  <c r="AA13" i="21" s="1"/>
  <c r="I355" i="21"/>
  <c r="I354" i="21"/>
  <c r="U9" i="21"/>
  <c r="T11" i="21"/>
  <c r="V12" i="21"/>
  <c r="W13" i="21"/>
  <c r="T14" i="21"/>
  <c r="X14" i="21"/>
  <c r="U15" i="21"/>
  <c r="V16" i="21"/>
  <c r="W17" i="21"/>
  <c r="U18" i="21"/>
  <c r="W19" i="21"/>
  <c r="T20" i="21"/>
  <c r="X20" i="21"/>
  <c r="U21" i="21"/>
  <c r="V22" i="21"/>
  <c r="W23" i="21"/>
  <c r="T24" i="21"/>
  <c r="X24" i="21"/>
  <c r="U25" i="21"/>
  <c r="W26" i="21"/>
  <c r="W27" i="21"/>
  <c r="W28" i="21"/>
  <c r="T29" i="21"/>
  <c r="X29" i="21"/>
  <c r="V30" i="21"/>
  <c r="T31" i="21"/>
  <c r="X31" i="21"/>
  <c r="V32" i="21"/>
  <c r="T33" i="21"/>
  <c r="X33" i="21"/>
  <c r="V34" i="21"/>
  <c r="T35" i="21"/>
  <c r="X35" i="21"/>
  <c r="U38" i="21"/>
  <c r="U39" i="21"/>
  <c r="U40" i="21"/>
  <c r="W42" i="21"/>
  <c r="X42" i="21"/>
  <c r="T45" i="21"/>
  <c r="X45" i="21"/>
  <c r="T46" i="21"/>
  <c r="U48" i="21"/>
  <c r="T49" i="21"/>
  <c r="X49" i="21"/>
  <c r="W50" i="21"/>
  <c r="U52" i="21"/>
  <c r="T53" i="21"/>
  <c r="X53" i="21"/>
  <c r="W54" i="21"/>
  <c r="U56" i="21"/>
  <c r="T57" i="21"/>
  <c r="X57" i="21"/>
  <c r="W58" i="21"/>
  <c r="U60" i="21"/>
  <c r="T61" i="21"/>
  <c r="X61" i="21"/>
  <c r="W62" i="21"/>
  <c r="U64" i="21"/>
  <c r="T65" i="21"/>
  <c r="X65" i="21"/>
  <c r="W66" i="21"/>
  <c r="U68" i="21"/>
  <c r="T69" i="21"/>
  <c r="X69" i="21"/>
  <c r="W70" i="21"/>
  <c r="U72" i="21"/>
  <c r="T73" i="21"/>
  <c r="X73" i="21"/>
  <c r="W74" i="21"/>
  <c r="U76" i="21"/>
  <c r="T77" i="21"/>
  <c r="V352" i="21"/>
  <c r="V350" i="21"/>
  <c r="V348" i="21"/>
  <c r="V346" i="21"/>
  <c r="V344" i="21"/>
  <c r="V342" i="21"/>
  <c r="V340" i="21"/>
  <c r="V338" i="21"/>
  <c r="V336" i="21"/>
  <c r="V334" i="21"/>
  <c r="V332" i="21"/>
  <c r="V330" i="21"/>
  <c r="V328" i="21"/>
  <c r="V326" i="21"/>
  <c r="V324" i="21"/>
  <c r="V322" i="21"/>
  <c r="V320" i="21"/>
  <c r="V318" i="21"/>
  <c r="V316" i="21"/>
  <c r="V310" i="21"/>
  <c r="V308" i="21"/>
  <c r="V314" i="21"/>
  <c r="V306" i="21"/>
  <c r="V297" i="21"/>
  <c r="V295" i="21"/>
  <c r="V293" i="21"/>
  <c r="V291" i="21"/>
  <c r="V289" i="21"/>
  <c r="V287" i="21"/>
  <c r="V285" i="21"/>
  <c r="V312" i="21"/>
  <c r="V304" i="21"/>
  <c r="V283" i="21"/>
  <c r="V175" i="21"/>
  <c r="V173" i="21"/>
  <c r="V171" i="21"/>
  <c r="V169" i="21"/>
  <c r="V167" i="21"/>
  <c r="V165" i="21"/>
  <c r="V163" i="21"/>
  <c r="V161" i="21"/>
  <c r="V159" i="21"/>
  <c r="V157" i="21"/>
  <c r="V155" i="21"/>
  <c r="V153" i="21"/>
  <c r="V151" i="21"/>
  <c r="V149" i="21"/>
  <c r="V147" i="21"/>
  <c r="V145" i="21"/>
  <c r="V143" i="21"/>
  <c r="V141" i="21"/>
  <c r="V139" i="21"/>
  <c r="V137" i="21"/>
  <c r="V135" i="21"/>
  <c r="V133" i="21"/>
  <c r="V131" i="21"/>
  <c r="V129" i="21"/>
  <c r="V127" i="21"/>
  <c r="V125" i="21"/>
  <c r="V117" i="21"/>
  <c r="V109" i="21"/>
  <c r="V101" i="21"/>
  <c r="V93" i="21"/>
  <c r="V85" i="21"/>
  <c r="V123" i="21"/>
  <c r="V115" i="21"/>
  <c r="V107" i="21"/>
  <c r="V99" i="21"/>
  <c r="V91" i="21"/>
  <c r="V83" i="21"/>
  <c r="V121" i="21"/>
  <c r="V113" i="21"/>
  <c r="V105" i="21"/>
  <c r="V97" i="21"/>
  <c r="V89" i="21"/>
  <c r="V81" i="21"/>
  <c r="V119" i="21"/>
  <c r="V111" i="21"/>
  <c r="V103" i="21"/>
  <c r="V95" i="21"/>
  <c r="V87" i="21"/>
  <c r="V79" i="21"/>
  <c r="V75" i="21"/>
  <c r="V73" i="21"/>
  <c r="V71" i="21"/>
  <c r="V69" i="21"/>
  <c r="V67" i="21"/>
  <c r="V65" i="21"/>
  <c r="V63" i="21"/>
  <c r="V61" i="21"/>
  <c r="V59" i="21"/>
  <c r="V57" i="21"/>
  <c r="V55" i="21"/>
  <c r="V53" i="21"/>
  <c r="V51" i="21"/>
  <c r="V49" i="21"/>
  <c r="V47" i="21"/>
  <c r="P5" i="21"/>
  <c r="AA14" i="21" s="1"/>
  <c r="C355" i="21"/>
  <c r="C354" i="21"/>
  <c r="K355" i="21"/>
  <c r="K354" i="21"/>
  <c r="W7" i="21"/>
  <c r="T41" i="21"/>
  <c r="X41" i="21"/>
  <c r="T43" i="21"/>
  <c r="X43" i="21"/>
  <c r="T44" i="21"/>
  <c r="U45" i="21"/>
  <c r="V45" i="21"/>
  <c r="V46" i="21"/>
  <c r="W47" i="21"/>
  <c r="V48" i="21"/>
  <c r="U49" i="21"/>
  <c r="W51" i="21"/>
  <c r="V52" i="21"/>
  <c r="U53" i="21"/>
  <c r="W55" i="21"/>
  <c r="V56" i="21"/>
  <c r="U57" i="21"/>
  <c r="W59" i="21"/>
  <c r="V60" i="21"/>
  <c r="U61" i="21"/>
  <c r="W63" i="21"/>
  <c r="V64" i="21"/>
  <c r="U65" i="21"/>
  <c r="W67" i="21"/>
  <c r="V68" i="21"/>
  <c r="U69" i="21"/>
  <c r="W71" i="21"/>
  <c r="V72" i="21"/>
  <c r="U73" i="21"/>
  <c r="W75" i="21"/>
  <c r="V76" i="21"/>
  <c r="W329" i="21"/>
  <c r="W327" i="21"/>
  <c r="W325" i="21"/>
  <c r="W323" i="21"/>
  <c r="W321" i="21"/>
  <c r="W319" i="21"/>
  <c r="W317" i="21"/>
  <c r="W315" i="21"/>
  <c r="W313" i="21"/>
  <c r="W311" i="21"/>
  <c r="W309" i="21"/>
  <c r="W307" i="21"/>
  <c r="W305" i="21"/>
  <c r="W303" i="21"/>
  <c r="W301" i="21"/>
  <c r="W299" i="21"/>
  <c r="W285" i="21"/>
  <c r="W296" i="21"/>
  <c r="W294" i="21"/>
  <c r="W292" i="21"/>
  <c r="W290" i="21"/>
  <c r="W288" i="21"/>
  <c r="W286" i="21"/>
  <c r="W284" i="21"/>
  <c r="W282" i="21"/>
  <c r="W276" i="21"/>
  <c r="W274" i="21"/>
  <c r="W272" i="21"/>
  <c r="W270" i="21"/>
  <c r="W268" i="21"/>
  <c r="W266" i="21"/>
  <c r="W264" i="21"/>
  <c r="W262" i="21"/>
  <c r="W260" i="21"/>
  <c r="W258" i="21"/>
  <c r="W256" i="21"/>
  <c r="W254" i="21"/>
  <c r="W252" i="21"/>
  <c r="W250" i="21"/>
  <c r="W248" i="21"/>
  <c r="W246" i="21"/>
  <c r="W244" i="21"/>
  <c r="W242" i="21"/>
  <c r="W240" i="21"/>
  <c r="W238" i="21"/>
  <c r="W236" i="21"/>
  <c r="W234" i="21"/>
  <c r="W232" i="21"/>
  <c r="W230" i="21"/>
  <c r="W228" i="21"/>
  <c r="W226" i="21"/>
  <c r="W224" i="21"/>
  <c r="W222" i="21"/>
  <c r="W220" i="21"/>
  <c r="W218" i="21"/>
  <c r="W216" i="21"/>
  <c r="W214" i="21"/>
  <c r="W212" i="21"/>
  <c r="W280" i="21"/>
  <c r="W278" i="21"/>
  <c r="W277" i="21"/>
  <c r="W275" i="21"/>
  <c r="W273" i="21"/>
  <c r="W271" i="21"/>
  <c r="W269" i="21"/>
  <c r="W267" i="21"/>
  <c r="W265" i="21"/>
  <c r="W263" i="21"/>
  <c r="W261" i="21"/>
  <c r="W259" i="21"/>
  <c r="W257" i="21"/>
  <c r="W255" i="21"/>
  <c r="W253" i="21"/>
  <c r="W251" i="21"/>
  <c r="W249" i="21"/>
  <c r="W247" i="21"/>
  <c r="W245" i="21"/>
  <c r="W243" i="21"/>
  <c r="W241" i="21"/>
  <c r="W239" i="21"/>
  <c r="W237" i="21"/>
  <c r="W235" i="21"/>
  <c r="W233" i="21"/>
  <c r="W231" i="21"/>
  <c r="W229" i="21"/>
  <c r="W227" i="21"/>
  <c r="W225" i="21"/>
  <c r="W223" i="21"/>
  <c r="W221" i="21"/>
  <c r="W219" i="21"/>
  <c r="W217" i="21"/>
  <c r="W215" i="21"/>
  <c r="W208" i="21"/>
  <c r="W204" i="21"/>
  <c r="W200" i="21"/>
  <c r="W209" i="21"/>
  <c r="W205" i="21"/>
  <c r="W201" i="21"/>
  <c r="W197" i="21"/>
  <c r="W195" i="21"/>
  <c r="W193" i="21"/>
  <c r="W191" i="21"/>
  <c r="W189" i="21"/>
  <c r="W187" i="21"/>
  <c r="W185" i="21"/>
  <c r="W183" i="21"/>
  <c r="W210" i="21"/>
  <c r="W206" i="21"/>
  <c r="W202" i="21"/>
  <c r="W213" i="21"/>
  <c r="W211" i="21"/>
  <c r="W207" i="21"/>
  <c r="W203" i="21"/>
  <c r="W199" i="21"/>
  <c r="W198" i="21"/>
  <c r="W196" i="21"/>
  <c r="W194" i="21"/>
  <c r="W192" i="21"/>
  <c r="W190" i="21"/>
  <c r="W188" i="21"/>
  <c r="W186" i="21"/>
  <c r="W184" i="21"/>
  <c r="W179" i="21"/>
  <c r="W178" i="21"/>
  <c r="W180" i="21"/>
  <c r="W181" i="21"/>
  <c r="W182" i="21"/>
  <c r="Q5" i="21"/>
  <c r="AA15" i="21" s="1"/>
  <c r="E354" i="21"/>
  <c r="E355" i="21"/>
  <c r="W9" i="21"/>
  <c r="T10" i="21"/>
  <c r="X10" i="21"/>
  <c r="V11" i="21"/>
  <c r="T12" i="21"/>
  <c r="X12" i="21"/>
  <c r="U13" i="21"/>
  <c r="V14" i="21"/>
  <c r="W15" i="21"/>
  <c r="T16" i="21"/>
  <c r="X16" i="21"/>
  <c r="U17" i="21"/>
  <c r="W18" i="21"/>
  <c r="U19" i="21"/>
  <c r="V20" i="21"/>
  <c r="W21" i="21"/>
  <c r="T22" i="21"/>
  <c r="X22" i="21"/>
  <c r="U23" i="21"/>
  <c r="V24" i="21"/>
  <c r="W25" i="21"/>
  <c r="U26" i="21"/>
  <c r="U27" i="21"/>
  <c r="U28" i="21"/>
  <c r="V29" i="21"/>
  <c r="T30" i="21"/>
  <c r="X30" i="21"/>
  <c r="V31" i="21"/>
  <c r="T32" i="21"/>
  <c r="X32" i="21"/>
  <c r="V33" i="21"/>
  <c r="T34" i="21"/>
  <c r="X34" i="21"/>
  <c r="V35" i="21"/>
  <c r="T36" i="21"/>
  <c r="U37" i="21"/>
  <c r="W38" i="21"/>
  <c r="W39" i="21"/>
  <c r="W40" i="21"/>
  <c r="U43" i="21"/>
  <c r="V43" i="21"/>
  <c r="V44" i="21"/>
  <c r="U44" i="21"/>
  <c r="W45" i="21"/>
  <c r="W46" i="21"/>
  <c r="T47" i="21"/>
  <c r="X47" i="21"/>
  <c r="W48" i="21"/>
  <c r="U50" i="21"/>
  <c r="T51" i="21"/>
  <c r="X51" i="21"/>
  <c r="W52" i="21"/>
  <c r="U54" i="21"/>
  <c r="T55" i="21"/>
  <c r="X55" i="21"/>
  <c r="W56" i="21"/>
  <c r="U58" i="21"/>
  <c r="T59" i="21"/>
  <c r="X59" i="21"/>
  <c r="W60" i="21"/>
  <c r="U62" i="21"/>
  <c r="T63" i="21"/>
  <c r="X63" i="21"/>
  <c r="W64" i="21"/>
  <c r="U66" i="21"/>
  <c r="T67" i="21"/>
  <c r="X67" i="21"/>
  <c r="W68" i="21"/>
  <c r="U70" i="21"/>
  <c r="T71" i="21"/>
  <c r="X71" i="21"/>
  <c r="W72" i="21"/>
  <c r="U74" i="21"/>
  <c r="T75" i="21"/>
  <c r="X75" i="21"/>
  <c r="W76" i="21"/>
  <c r="V77" i="21"/>
  <c r="T351" i="21"/>
  <c r="T349" i="21"/>
  <c r="T347" i="21"/>
  <c r="T345" i="21"/>
  <c r="T343" i="21"/>
  <c r="T341" i="21"/>
  <c r="T339" i="21"/>
  <c r="T337" i="21"/>
  <c r="T335" i="21"/>
  <c r="T333" i="21"/>
  <c r="T331" i="21"/>
  <c r="T329" i="21"/>
  <c r="T327" i="21"/>
  <c r="T325" i="21"/>
  <c r="T323" i="21"/>
  <c r="T321" i="21"/>
  <c r="T319" i="21"/>
  <c r="T317" i="21"/>
  <c r="T315" i="21"/>
  <c r="T307" i="21"/>
  <c r="T313" i="21"/>
  <c r="T305" i="21"/>
  <c r="T301" i="21"/>
  <c r="T311" i="21"/>
  <c r="T303" i="21"/>
  <c r="T299" i="21"/>
  <c r="T296" i="21"/>
  <c r="T294" i="21"/>
  <c r="T292" i="21"/>
  <c r="T290" i="21"/>
  <c r="T288" i="21"/>
  <c r="T286" i="21"/>
  <c r="T284" i="21"/>
  <c r="T309" i="21"/>
  <c r="T278" i="21"/>
  <c r="T282" i="21"/>
  <c r="T176" i="21"/>
  <c r="T174" i="21"/>
  <c r="T172" i="21"/>
  <c r="T170" i="21"/>
  <c r="T168" i="21"/>
  <c r="T166" i="21"/>
  <c r="T164" i="21"/>
  <c r="T162" i="21"/>
  <c r="T160" i="21"/>
  <c r="T158" i="21"/>
  <c r="T156" i="21"/>
  <c r="T154" i="21"/>
  <c r="T152" i="21"/>
  <c r="T150" i="21"/>
  <c r="T148" i="21"/>
  <c r="T146" i="21"/>
  <c r="T144" i="21"/>
  <c r="T142" i="21"/>
  <c r="T140" i="21"/>
  <c r="T138" i="21"/>
  <c r="T136" i="21"/>
  <c r="T134" i="21"/>
  <c r="T132" i="21"/>
  <c r="T130" i="21"/>
  <c r="T128" i="21"/>
  <c r="T122" i="21"/>
  <c r="T114" i="21"/>
  <c r="T106" i="21"/>
  <c r="T98" i="21"/>
  <c r="T90" i="21"/>
  <c r="T82" i="21"/>
  <c r="T120" i="21"/>
  <c r="T112" i="21"/>
  <c r="T104" i="21"/>
  <c r="T96" i="21"/>
  <c r="T88" i="21"/>
  <c r="T80" i="21"/>
  <c r="T126" i="21"/>
  <c r="T118" i="21"/>
  <c r="T110" i="21"/>
  <c r="T102" i="21"/>
  <c r="T94" i="21"/>
  <c r="T86" i="21"/>
  <c r="T78" i="21"/>
  <c r="T124" i="21"/>
  <c r="T116" i="21"/>
  <c r="T108" i="21"/>
  <c r="T100" i="21"/>
  <c r="T92" i="21"/>
  <c r="T84" i="21"/>
  <c r="T76" i="21"/>
  <c r="T74" i="21"/>
  <c r="T72" i="21"/>
  <c r="T70" i="21"/>
  <c r="T68" i="21"/>
  <c r="T66" i="21"/>
  <c r="T64" i="21"/>
  <c r="T62" i="21"/>
  <c r="T60" i="21"/>
  <c r="T58" i="21"/>
  <c r="T56" i="21"/>
  <c r="T54" i="21"/>
  <c r="T52" i="21"/>
  <c r="T50" i="21"/>
  <c r="T48" i="21"/>
  <c r="X351" i="21"/>
  <c r="X349" i="21"/>
  <c r="X347" i="21"/>
  <c r="X345" i="21"/>
  <c r="X343" i="21"/>
  <c r="X341" i="21"/>
  <c r="X339" i="21"/>
  <c r="X337" i="21"/>
  <c r="X335" i="21"/>
  <c r="X333" i="21"/>
  <c r="X331" i="21"/>
  <c r="X329" i="21"/>
  <c r="X327" i="21"/>
  <c r="X325" i="21"/>
  <c r="X323" i="21"/>
  <c r="X321" i="21"/>
  <c r="X319" i="21"/>
  <c r="X317" i="21"/>
  <c r="X315" i="21"/>
  <c r="X313" i="21"/>
  <c r="X305" i="21"/>
  <c r="X311" i="21"/>
  <c r="X303" i="21"/>
  <c r="X309" i="21"/>
  <c r="X296" i="21"/>
  <c r="X294" i="21"/>
  <c r="X292" i="21"/>
  <c r="X290" i="21"/>
  <c r="X288" i="21"/>
  <c r="X286" i="21"/>
  <c r="X284" i="21"/>
  <c r="X307" i="21"/>
  <c r="X282" i="21"/>
  <c r="X176" i="21"/>
  <c r="X174" i="21"/>
  <c r="X172" i="21"/>
  <c r="X170" i="21"/>
  <c r="X168" i="21"/>
  <c r="X166" i="21"/>
  <c r="X164" i="21"/>
  <c r="X162" i="21"/>
  <c r="X160" i="21"/>
  <c r="X158" i="21"/>
  <c r="X156" i="21"/>
  <c r="X154" i="21"/>
  <c r="X152" i="21"/>
  <c r="X150" i="21"/>
  <c r="X148" i="21"/>
  <c r="X146" i="21"/>
  <c r="X144" i="21"/>
  <c r="X142" i="21"/>
  <c r="X140" i="21"/>
  <c r="X138" i="21"/>
  <c r="X136" i="21"/>
  <c r="X134" i="21"/>
  <c r="X132" i="21"/>
  <c r="X130" i="21"/>
  <c r="X128" i="21"/>
  <c r="X126" i="21"/>
  <c r="X120" i="21"/>
  <c r="X112" i="21"/>
  <c r="X104" i="21"/>
  <c r="X96" i="21"/>
  <c r="X88" i="21"/>
  <c r="X80" i="21"/>
  <c r="X118" i="21"/>
  <c r="X110" i="21"/>
  <c r="X102" i="21"/>
  <c r="X94" i="21"/>
  <c r="X86" i="21"/>
  <c r="X78" i="21"/>
  <c r="X124" i="21"/>
  <c r="X116" i="21"/>
  <c r="X108" i="21"/>
  <c r="X100" i="21"/>
  <c r="X92" i="21"/>
  <c r="X84" i="21"/>
  <c r="X122" i="21"/>
  <c r="X114" i="21"/>
  <c r="X106" i="21"/>
  <c r="X98" i="21"/>
  <c r="X90" i="21"/>
  <c r="X82" i="21"/>
  <c r="X76" i="21"/>
  <c r="X74" i="21"/>
  <c r="X72" i="21"/>
  <c r="X70" i="21"/>
  <c r="X68" i="21"/>
  <c r="X66" i="21"/>
  <c r="X64" i="21"/>
  <c r="X62" i="21"/>
  <c r="X60" i="21"/>
  <c r="X58" i="21"/>
  <c r="X56" i="21"/>
  <c r="X54" i="21"/>
  <c r="X52" i="21"/>
  <c r="X50" i="21"/>
  <c r="X48" i="21"/>
  <c r="X46" i="21"/>
  <c r="N5" i="21"/>
  <c r="AA12" i="21" s="1"/>
  <c r="R5" i="21"/>
  <c r="AA16" i="21" s="1"/>
  <c r="G355" i="21"/>
  <c r="G354" i="21"/>
  <c r="U7" i="21"/>
  <c r="V42" i="21"/>
  <c r="W44" i="21"/>
  <c r="X44" i="21"/>
  <c r="U47" i="21"/>
  <c r="W49" i="21"/>
  <c r="V50" i="21"/>
  <c r="U51" i="21"/>
  <c r="W53" i="21"/>
  <c r="V54" i="21"/>
  <c r="U55" i="21"/>
  <c r="W57" i="21"/>
  <c r="V58" i="21"/>
  <c r="U59" i="21"/>
  <c r="W61" i="21"/>
  <c r="V62" i="21"/>
  <c r="U63" i="21"/>
  <c r="W65" i="21"/>
  <c r="V66" i="21"/>
  <c r="U67" i="21"/>
  <c r="W69" i="21"/>
  <c r="V70" i="21"/>
  <c r="U71" i="21"/>
  <c r="W73" i="21"/>
  <c r="V74" i="21"/>
  <c r="U75" i="21"/>
  <c r="W77" i="21"/>
  <c r="U79" i="21"/>
  <c r="W80" i="21"/>
  <c r="T81" i="21"/>
  <c r="X81" i="21"/>
  <c r="V82" i="21"/>
  <c r="W83" i="21"/>
  <c r="U84" i="21"/>
  <c r="U87" i="21"/>
  <c r="W88" i="21"/>
  <c r="T89" i="21"/>
  <c r="X89" i="21"/>
  <c r="V90" i="21"/>
  <c r="W91" i="21"/>
  <c r="U92" i="21"/>
  <c r="U95" i="21"/>
  <c r="W96" i="21"/>
  <c r="T97" i="21"/>
  <c r="X97" i="21"/>
  <c r="V98" i="21"/>
  <c r="W99" i="21"/>
  <c r="U100" i="21"/>
  <c r="U103" i="21"/>
  <c r="W104" i="21"/>
  <c r="T105" i="21"/>
  <c r="X105" i="21"/>
  <c r="V106" i="21"/>
  <c r="W107" i="21"/>
  <c r="U108" i="21"/>
  <c r="U111" i="21"/>
  <c r="W112" i="21"/>
  <c r="T113" i="21"/>
  <c r="X113" i="21"/>
  <c r="V114" i="21"/>
  <c r="W115" i="21"/>
  <c r="U116" i="21"/>
  <c r="U119" i="21"/>
  <c r="W120" i="21"/>
  <c r="T121" i="21"/>
  <c r="X121" i="21"/>
  <c r="V122" i="21"/>
  <c r="W123" i="21"/>
  <c r="U124" i="21"/>
  <c r="U128" i="21"/>
  <c r="T129" i="21"/>
  <c r="X129" i="21"/>
  <c r="W130" i="21"/>
  <c r="U132" i="21"/>
  <c r="T133" i="21"/>
  <c r="X133" i="21"/>
  <c r="W134" i="21"/>
  <c r="U136" i="21"/>
  <c r="T137" i="21"/>
  <c r="X137" i="21"/>
  <c r="W138" i="21"/>
  <c r="U140" i="21"/>
  <c r="T141" i="21"/>
  <c r="X141" i="21"/>
  <c r="W142" i="21"/>
  <c r="U144" i="21"/>
  <c r="T145" i="21"/>
  <c r="X145" i="21"/>
  <c r="W146" i="21"/>
  <c r="U148" i="21"/>
  <c r="T149" i="21"/>
  <c r="X149" i="21"/>
  <c r="W150" i="21"/>
  <c r="U152" i="21"/>
  <c r="T153" i="21"/>
  <c r="X153" i="21"/>
  <c r="W154" i="21"/>
  <c r="U156" i="21"/>
  <c r="T157" i="21"/>
  <c r="X157" i="21"/>
  <c r="W158" i="21"/>
  <c r="U160" i="21"/>
  <c r="T161" i="21"/>
  <c r="X161" i="21"/>
  <c r="W162" i="21"/>
  <c r="U164" i="21"/>
  <c r="T165" i="21"/>
  <c r="X165" i="21"/>
  <c r="W166" i="21"/>
  <c r="U168" i="21"/>
  <c r="T169" i="21"/>
  <c r="X169" i="21"/>
  <c r="W170" i="21"/>
  <c r="U172" i="21"/>
  <c r="T173" i="21"/>
  <c r="X173" i="21"/>
  <c r="W174" i="21"/>
  <c r="U176" i="21"/>
  <c r="X77" i="21"/>
  <c r="U78" i="21"/>
  <c r="U81" i="21"/>
  <c r="W82" i="21"/>
  <c r="T83" i="21"/>
  <c r="X83" i="21"/>
  <c r="V84" i="21"/>
  <c r="W85" i="21"/>
  <c r="U86" i="21"/>
  <c r="U89" i="21"/>
  <c r="W90" i="21"/>
  <c r="T91" i="21"/>
  <c r="X91" i="21"/>
  <c r="V92" i="21"/>
  <c r="W93" i="21"/>
  <c r="U94" i="21"/>
  <c r="U97" i="21"/>
  <c r="W98" i="21"/>
  <c r="T99" i="21"/>
  <c r="X99" i="21"/>
  <c r="V100" i="21"/>
  <c r="W101" i="21"/>
  <c r="U102" i="21"/>
  <c r="U105" i="21"/>
  <c r="W106" i="21"/>
  <c r="T107" i="21"/>
  <c r="X107" i="21"/>
  <c r="V108" i="21"/>
  <c r="W109" i="21"/>
  <c r="U110" i="21"/>
  <c r="U113" i="21"/>
  <c r="W114" i="21"/>
  <c r="T115" i="21"/>
  <c r="X115" i="21"/>
  <c r="V116" i="21"/>
  <c r="W117" i="21"/>
  <c r="U118" i="21"/>
  <c r="U121" i="21"/>
  <c r="W122" i="21"/>
  <c r="T123" i="21"/>
  <c r="X123" i="21"/>
  <c r="V124" i="21"/>
  <c r="W125" i="21"/>
  <c r="U126" i="21"/>
  <c r="W127" i="21"/>
  <c r="V128" i="21"/>
  <c r="U129" i="21"/>
  <c r="W131" i="21"/>
  <c r="V132" i="21"/>
  <c r="U133" i="21"/>
  <c r="W135" i="21"/>
  <c r="V136" i="21"/>
  <c r="U137" i="21"/>
  <c r="W139" i="21"/>
  <c r="V140" i="21"/>
  <c r="U141" i="21"/>
  <c r="W143" i="21"/>
  <c r="V144" i="21"/>
  <c r="U145" i="21"/>
  <c r="W147" i="21"/>
  <c r="V148" i="21"/>
  <c r="U149" i="21"/>
  <c r="W151" i="21"/>
  <c r="V152" i="21"/>
  <c r="U153" i="21"/>
  <c r="W155" i="21"/>
  <c r="V156" i="21"/>
  <c r="U157" i="21"/>
  <c r="W159" i="21"/>
  <c r="V160" i="21"/>
  <c r="U161" i="21"/>
  <c r="W163" i="21"/>
  <c r="V164" i="21"/>
  <c r="U165" i="21"/>
  <c r="W167" i="21"/>
  <c r="V168" i="21"/>
  <c r="U169" i="21"/>
  <c r="W171" i="21"/>
  <c r="V172" i="21"/>
  <c r="U173" i="21"/>
  <c r="W175" i="21"/>
  <c r="V176" i="21"/>
  <c r="T178" i="21"/>
  <c r="X178" i="21"/>
  <c r="U77" i="21"/>
  <c r="V78" i="21"/>
  <c r="W79" i="21"/>
  <c r="U80" i="21"/>
  <c r="U83" i="21"/>
  <c r="W84" i="21"/>
  <c r="T85" i="21"/>
  <c r="X85" i="21"/>
  <c r="V86" i="21"/>
  <c r="W87" i="21"/>
  <c r="U88" i="21"/>
  <c r="U91" i="21"/>
  <c r="W92" i="21"/>
  <c r="T93" i="21"/>
  <c r="X93" i="21"/>
  <c r="V94" i="21"/>
  <c r="W95" i="21"/>
  <c r="U96" i="21"/>
  <c r="U99" i="21"/>
  <c r="W100" i="21"/>
  <c r="T101" i="21"/>
  <c r="X101" i="21"/>
  <c r="V102" i="21"/>
  <c r="W103" i="21"/>
  <c r="U104" i="21"/>
  <c r="U107" i="21"/>
  <c r="W108" i="21"/>
  <c r="T109" i="21"/>
  <c r="X109" i="21"/>
  <c r="V110" i="21"/>
  <c r="W111" i="21"/>
  <c r="U112" i="21"/>
  <c r="U115" i="21"/>
  <c r="W116" i="21"/>
  <c r="T117" i="21"/>
  <c r="X117" i="21"/>
  <c r="V118" i="21"/>
  <c r="W119" i="21"/>
  <c r="U120" i="21"/>
  <c r="U123" i="21"/>
  <c r="W124" i="21"/>
  <c r="T125" i="21"/>
  <c r="X125" i="21"/>
  <c r="V126" i="21"/>
  <c r="T127" i="21"/>
  <c r="X127" i="21"/>
  <c r="W128" i="21"/>
  <c r="U130" i="21"/>
  <c r="T131" i="21"/>
  <c r="X131" i="21"/>
  <c r="W132" i="21"/>
  <c r="U134" i="21"/>
  <c r="T135" i="21"/>
  <c r="X135" i="21"/>
  <c r="W136" i="21"/>
  <c r="U138" i="21"/>
  <c r="T139" i="21"/>
  <c r="X139" i="21"/>
  <c r="W140" i="21"/>
  <c r="U142" i="21"/>
  <c r="T143" i="21"/>
  <c r="X143" i="21"/>
  <c r="W144" i="21"/>
  <c r="U146" i="21"/>
  <c r="T147" i="21"/>
  <c r="X147" i="21"/>
  <c r="W148" i="21"/>
  <c r="U150" i="21"/>
  <c r="T151" i="21"/>
  <c r="X151" i="21"/>
  <c r="W152" i="21"/>
  <c r="U154" i="21"/>
  <c r="T155" i="21"/>
  <c r="X155" i="21"/>
  <c r="W156" i="21"/>
  <c r="U158" i="21"/>
  <c r="T159" i="21"/>
  <c r="X159" i="21"/>
  <c r="W160" i="21"/>
  <c r="U162" i="21"/>
  <c r="T163" i="21"/>
  <c r="X163" i="21"/>
  <c r="W164" i="21"/>
  <c r="U166" i="21"/>
  <c r="T167" i="21"/>
  <c r="X167" i="21"/>
  <c r="W168" i="21"/>
  <c r="U170" i="21"/>
  <c r="T171" i="21"/>
  <c r="X171" i="21"/>
  <c r="W172" i="21"/>
  <c r="U174" i="21"/>
  <c r="T175" i="21"/>
  <c r="X175" i="21"/>
  <c r="W176" i="21"/>
  <c r="V177" i="21"/>
  <c r="U178" i="21"/>
  <c r="W78" i="21"/>
  <c r="T79" i="21"/>
  <c r="X79" i="21"/>
  <c r="V80" i="21"/>
  <c r="W81" i="21"/>
  <c r="U82" i="21"/>
  <c r="U85" i="21"/>
  <c r="W86" i="21"/>
  <c r="T87" i="21"/>
  <c r="X87" i="21"/>
  <c r="V88" i="21"/>
  <c r="W89" i="21"/>
  <c r="U90" i="21"/>
  <c r="U93" i="21"/>
  <c r="W94" i="21"/>
  <c r="T95" i="21"/>
  <c r="X95" i="21"/>
  <c r="V96" i="21"/>
  <c r="W97" i="21"/>
  <c r="U98" i="21"/>
  <c r="U101" i="21"/>
  <c r="W102" i="21"/>
  <c r="T103" i="21"/>
  <c r="X103" i="21"/>
  <c r="V104" i="21"/>
  <c r="W105" i="21"/>
  <c r="U106" i="21"/>
  <c r="U109" i="21"/>
  <c r="W110" i="21"/>
  <c r="T111" i="21"/>
  <c r="X111" i="21"/>
  <c r="V112" i="21"/>
  <c r="W113" i="21"/>
  <c r="U114" i="21"/>
  <c r="U117" i="21"/>
  <c r="W118" i="21"/>
  <c r="T119" i="21"/>
  <c r="X119" i="21"/>
  <c r="V120" i="21"/>
  <c r="W121" i="21"/>
  <c r="U122" i="21"/>
  <c r="U125" i="21"/>
  <c r="W126" i="21"/>
  <c r="U127" i="21"/>
  <c r="W129" i="21"/>
  <c r="V130" i="21"/>
  <c r="U131" i="21"/>
  <c r="W133" i="21"/>
  <c r="V134" i="21"/>
  <c r="U135" i="21"/>
  <c r="W137" i="21"/>
  <c r="V138" i="21"/>
  <c r="U139" i="21"/>
  <c r="W141" i="21"/>
  <c r="V142" i="21"/>
  <c r="U143" i="21"/>
  <c r="W145" i="21"/>
  <c r="V146" i="21"/>
  <c r="U147" i="21"/>
  <c r="W149" i="21"/>
  <c r="V150" i="21"/>
  <c r="U151" i="21"/>
  <c r="W153" i="21"/>
  <c r="V154" i="21"/>
  <c r="U155" i="21"/>
  <c r="W157" i="21"/>
  <c r="V158" i="21"/>
  <c r="U159" i="21"/>
  <c r="W161" i="21"/>
  <c r="V162" i="21"/>
  <c r="U163" i="21"/>
  <c r="W165" i="21"/>
  <c r="V166" i="21"/>
  <c r="U167" i="21"/>
  <c r="W169" i="21"/>
  <c r="V170" i="21"/>
  <c r="U171" i="21"/>
  <c r="W173" i="21"/>
  <c r="V174" i="21"/>
  <c r="U175" i="21"/>
  <c r="W177" i="21"/>
  <c r="T177" i="21"/>
  <c r="X177" i="21"/>
  <c r="T180" i="21"/>
  <c r="X180" i="21"/>
  <c r="V182" i="21"/>
  <c r="T185" i="21"/>
  <c r="X185" i="21"/>
  <c r="V187" i="21"/>
  <c r="T189" i="21"/>
  <c r="X189" i="21"/>
  <c r="V191" i="21"/>
  <c r="T193" i="21"/>
  <c r="X193" i="21"/>
  <c r="V195" i="21"/>
  <c r="T197" i="21"/>
  <c r="X197" i="21"/>
  <c r="T179" i="21"/>
  <c r="X179" i="21"/>
  <c r="V181" i="21"/>
  <c r="T183" i="21"/>
  <c r="X183" i="21"/>
  <c r="V184" i="21"/>
  <c r="T186" i="21"/>
  <c r="X186" i="21"/>
  <c r="V188" i="21"/>
  <c r="T190" i="21"/>
  <c r="X190" i="21"/>
  <c r="V192" i="21"/>
  <c r="T194" i="21"/>
  <c r="X194" i="21"/>
  <c r="V196" i="21"/>
  <c r="T198" i="21"/>
  <c r="X198" i="21"/>
  <c r="V178" i="21"/>
  <c r="V180" i="21"/>
  <c r="T182" i="21"/>
  <c r="X182" i="21"/>
  <c r="V185" i="21"/>
  <c r="T187" i="21"/>
  <c r="X187" i="21"/>
  <c r="V189" i="21"/>
  <c r="T191" i="21"/>
  <c r="X191" i="21"/>
  <c r="V193" i="21"/>
  <c r="T195" i="21"/>
  <c r="X195" i="21"/>
  <c r="V197" i="21"/>
  <c r="V179" i="21"/>
  <c r="T181" i="21"/>
  <c r="X181" i="21"/>
  <c r="V183" i="21"/>
  <c r="T184" i="21"/>
  <c r="X184" i="21"/>
  <c r="V186" i="21"/>
  <c r="T188" i="21"/>
  <c r="X188" i="21"/>
  <c r="V190" i="21"/>
  <c r="T192" i="21"/>
  <c r="X192" i="21"/>
  <c r="V194" i="21"/>
  <c r="T196" i="21"/>
  <c r="X196" i="21"/>
  <c r="V198" i="21"/>
  <c r="V199" i="21"/>
  <c r="T201" i="21"/>
  <c r="X201" i="21"/>
  <c r="V203" i="21"/>
  <c r="T205" i="21"/>
  <c r="X205" i="21"/>
  <c r="V207" i="21"/>
  <c r="T209" i="21"/>
  <c r="X209" i="21"/>
  <c r="V211" i="21"/>
  <c r="V215" i="21"/>
  <c r="T217" i="21"/>
  <c r="X217" i="21"/>
  <c r="V219" i="21"/>
  <c r="T221" i="21"/>
  <c r="X221" i="21"/>
  <c r="V223" i="21"/>
  <c r="T225" i="21"/>
  <c r="X225" i="21"/>
  <c r="V227" i="21"/>
  <c r="T229" i="21"/>
  <c r="X229" i="21"/>
  <c r="V231" i="21"/>
  <c r="T233" i="21"/>
  <c r="X233" i="21"/>
  <c r="V235" i="21"/>
  <c r="T237" i="21"/>
  <c r="X237" i="21"/>
  <c r="V239" i="21"/>
  <c r="T241" i="21"/>
  <c r="X241" i="21"/>
  <c r="V243" i="21"/>
  <c r="T245" i="21"/>
  <c r="X245" i="21"/>
  <c r="V247" i="21"/>
  <c r="T249" i="21"/>
  <c r="X249" i="21"/>
  <c r="V251" i="21"/>
  <c r="T253" i="21"/>
  <c r="X253" i="21"/>
  <c r="V255" i="21"/>
  <c r="T257" i="21"/>
  <c r="X257" i="21"/>
  <c r="V259" i="21"/>
  <c r="T261" i="21"/>
  <c r="X261" i="21"/>
  <c r="V263" i="21"/>
  <c r="T265" i="21"/>
  <c r="X265" i="21"/>
  <c r="V267" i="21"/>
  <c r="T269" i="21"/>
  <c r="X269" i="21"/>
  <c r="V271" i="21"/>
  <c r="T273" i="21"/>
  <c r="X273" i="21"/>
  <c r="V275" i="21"/>
  <c r="T277" i="21"/>
  <c r="V279" i="21"/>
  <c r="T200" i="21"/>
  <c r="X200" i="21"/>
  <c r="V202" i="21"/>
  <c r="T204" i="21"/>
  <c r="X204" i="21"/>
  <c r="V206" i="21"/>
  <c r="T208" i="21"/>
  <c r="X208" i="21"/>
  <c r="V210" i="21"/>
  <c r="T212" i="21"/>
  <c r="X212" i="21"/>
  <c r="V213" i="21"/>
  <c r="T214" i="21"/>
  <c r="X214" i="21"/>
  <c r="V216" i="21"/>
  <c r="T218" i="21"/>
  <c r="X218" i="21"/>
  <c r="V220" i="21"/>
  <c r="T222" i="21"/>
  <c r="X222" i="21"/>
  <c r="V224" i="21"/>
  <c r="T226" i="21"/>
  <c r="X226" i="21"/>
  <c r="V228" i="21"/>
  <c r="T230" i="21"/>
  <c r="X230" i="21"/>
  <c r="V232" i="21"/>
  <c r="T234" i="21"/>
  <c r="X234" i="21"/>
  <c r="V236" i="21"/>
  <c r="T238" i="21"/>
  <c r="X238" i="21"/>
  <c r="V240" i="21"/>
  <c r="T242" i="21"/>
  <c r="X242" i="21"/>
  <c r="V244" i="21"/>
  <c r="T246" i="21"/>
  <c r="X246" i="21"/>
  <c r="V248" i="21"/>
  <c r="T250" i="21"/>
  <c r="X250" i="21"/>
  <c r="V252" i="21"/>
  <c r="T254" i="21"/>
  <c r="X254" i="21"/>
  <c r="V256" i="21"/>
  <c r="T258" i="21"/>
  <c r="X258" i="21"/>
  <c r="V260" i="21"/>
  <c r="T262" i="21"/>
  <c r="X262" i="21"/>
  <c r="V264" i="21"/>
  <c r="T266" i="21"/>
  <c r="X266" i="21"/>
  <c r="V268" i="21"/>
  <c r="T270" i="21"/>
  <c r="X270" i="21"/>
  <c r="V272" i="21"/>
  <c r="T274" i="21"/>
  <c r="X274" i="21"/>
  <c r="V276" i="21"/>
  <c r="X278" i="21"/>
  <c r="W279" i="21"/>
  <c r="W283" i="21"/>
  <c r="T199" i="21"/>
  <c r="X199" i="21"/>
  <c r="V201" i="21"/>
  <c r="T203" i="21"/>
  <c r="X203" i="21"/>
  <c r="V205" i="21"/>
  <c r="T207" i="21"/>
  <c r="X207" i="21"/>
  <c r="V209" i="21"/>
  <c r="T211" i="21"/>
  <c r="X211" i="21"/>
  <c r="T215" i="21"/>
  <c r="X215" i="21"/>
  <c r="V217" i="21"/>
  <c r="T219" i="21"/>
  <c r="X219" i="21"/>
  <c r="V221" i="21"/>
  <c r="T223" i="21"/>
  <c r="X223" i="21"/>
  <c r="V225" i="21"/>
  <c r="T227" i="21"/>
  <c r="X227" i="21"/>
  <c r="V229" i="21"/>
  <c r="T231" i="21"/>
  <c r="X231" i="21"/>
  <c r="V233" i="21"/>
  <c r="T235" i="21"/>
  <c r="X235" i="21"/>
  <c r="V237" i="21"/>
  <c r="T239" i="21"/>
  <c r="X239" i="21"/>
  <c r="V241" i="21"/>
  <c r="T243" i="21"/>
  <c r="X243" i="21"/>
  <c r="V245" i="21"/>
  <c r="T247" i="21"/>
  <c r="X247" i="21"/>
  <c r="V249" i="21"/>
  <c r="T251" i="21"/>
  <c r="X251" i="21"/>
  <c r="V253" i="21"/>
  <c r="T255" i="21"/>
  <c r="X255" i="21"/>
  <c r="V257" i="21"/>
  <c r="T259" i="21"/>
  <c r="X259" i="21"/>
  <c r="V261" i="21"/>
  <c r="T263" i="21"/>
  <c r="X263" i="21"/>
  <c r="V265" i="21"/>
  <c r="T267" i="21"/>
  <c r="X267" i="21"/>
  <c r="V269" i="21"/>
  <c r="T271" i="21"/>
  <c r="X271" i="21"/>
  <c r="V273" i="21"/>
  <c r="T275" i="21"/>
  <c r="X275" i="21"/>
  <c r="V277" i="21"/>
  <c r="U278" i="21"/>
  <c r="V281" i="21"/>
  <c r="U282" i="21"/>
  <c r="V200" i="21"/>
  <c r="T202" i="21"/>
  <c r="X202" i="21"/>
  <c r="V204" i="21"/>
  <c r="T206" i="21"/>
  <c r="X206" i="21"/>
  <c r="V208" i="21"/>
  <c r="T210" i="21"/>
  <c r="X210" i="21"/>
  <c r="V212" i="21"/>
  <c r="T213" i="21"/>
  <c r="X213" i="21"/>
  <c r="V214" i="21"/>
  <c r="T216" i="21"/>
  <c r="X216" i="21"/>
  <c r="V218" i="21"/>
  <c r="T220" i="21"/>
  <c r="X220" i="21"/>
  <c r="V222" i="21"/>
  <c r="T224" i="21"/>
  <c r="X224" i="21"/>
  <c r="V226" i="21"/>
  <c r="T228" i="21"/>
  <c r="X228" i="21"/>
  <c r="V230" i="21"/>
  <c r="T232" i="21"/>
  <c r="X232" i="21"/>
  <c r="V234" i="21"/>
  <c r="T236" i="21"/>
  <c r="X236" i="21"/>
  <c r="V238" i="21"/>
  <c r="T240" i="21"/>
  <c r="X240" i="21"/>
  <c r="V242" i="21"/>
  <c r="T244" i="21"/>
  <c r="X244" i="21"/>
  <c r="V246" i="21"/>
  <c r="T248" i="21"/>
  <c r="X248" i="21"/>
  <c r="V250" i="21"/>
  <c r="T252" i="21"/>
  <c r="X252" i="21"/>
  <c r="V254" i="21"/>
  <c r="T256" i="21"/>
  <c r="X256" i="21"/>
  <c r="V258" i="21"/>
  <c r="T260" i="21"/>
  <c r="X260" i="21"/>
  <c r="V262" i="21"/>
  <c r="T264" i="21"/>
  <c r="X264" i="21"/>
  <c r="V266" i="21"/>
  <c r="T268" i="21"/>
  <c r="X268" i="21"/>
  <c r="V270" i="21"/>
  <c r="T272" i="21"/>
  <c r="X272" i="21"/>
  <c r="V274" i="21"/>
  <c r="T276" i="21"/>
  <c r="X276" i="21"/>
  <c r="T280" i="21"/>
  <c r="X280" i="21"/>
  <c r="W281" i="21"/>
  <c r="X277" i="21"/>
  <c r="V280" i="21"/>
  <c r="V284" i="21"/>
  <c r="T285" i="21"/>
  <c r="X285" i="21"/>
  <c r="T289" i="21"/>
  <c r="X289" i="21"/>
  <c r="U292" i="21"/>
  <c r="T293" i="21"/>
  <c r="X293" i="21"/>
  <c r="U296" i="21"/>
  <c r="T297" i="21"/>
  <c r="X297" i="21"/>
  <c r="W298" i="21"/>
  <c r="X301" i="21"/>
  <c r="V282" i="21"/>
  <c r="W287" i="21"/>
  <c r="V288" i="21"/>
  <c r="W291" i="21"/>
  <c r="V292" i="21"/>
  <c r="W295" i="21"/>
  <c r="V296" i="21"/>
  <c r="V300" i="21"/>
  <c r="T279" i="21"/>
  <c r="X279" i="21"/>
  <c r="T287" i="21"/>
  <c r="X287" i="21"/>
  <c r="U290" i="21"/>
  <c r="T291" i="21"/>
  <c r="X291" i="21"/>
  <c r="U294" i="21"/>
  <c r="T295" i="21"/>
  <c r="X295" i="21"/>
  <c r="U298" i="21"/>
  <c r="X299" i="21"/>
  <c r="W300" i="21"/>
  <c r="V278" i="21"/>
  <c r="T281" i="21"/>
  <c r="X281" i="21"/>
  <c r="T283" i="21"/>
  <c r="X283" i="21"/>
  <c r="V286" i="21"/>
  <c r="W289" i="21"/>
  <c r="V290" i="21"/>
  <c r="W293" i="21"/>
  <c r="V294" i="21"/>
  <c r="W297" i="21"/>
  <c r="V298" i="21"/>
  <c r="U299" i="21"/>
  <c r="V302" i="21"/>
  <c r="T298" i="21"/>
  <c r="X298" i="21"/>
  <c r="W302" i="21"/>
  <c r="T306" i="21"/>
  <c r="X306" i="21"/>
  <c r="V307" i="21"/>
  <c r="W308" i="21"/>
  <c r="U309" i="21"/>
  <c r="T314" i="21"/>
  <c r="X314" i="21"/>
  <c r="V315" i="21"/>
  <c r="W318" i="21"/>
  <c r="V319" i="21"/>
  <c r="W322" i="21"/>
  <c r="V323" i="21"/>
  <c r="W326" i="21"/>
  <c r="V327" i="21"/>
  <c r="W330" i="21"/>
  <c r="V331" i="21"/>
  <c r="U332" i="21"/>
  <c r="W334" i="21"/>
  <c r="V335" i="21"/>
  <c r="U336" i="21"/>
  <c r="W338" i="21"/>
  <c r="V339" i="21"/>
  <c r="U340" i="21"/>
  <c r="W342" i="21"/>
  <c r="V343" i="21"/>
  <c r="U344" i="21"/>
  <c r="W346" i="21"/>
  <c r="V347" i="21"/>
  <c r="U348" i="21"/>
  <c r="W350" i="21"/>
  <c r="V351" i="21"/>
  <c r="U352" i="21"/>
  <c r="T300" i="21"/>
  <c r="X300" i="21"/>
  <c r="T302" i="21"/>
  <c r="X302" i="21"/>
  <c r="U303" i="21"/>
  <c r="T308" i="21"/>
  <c r="X308" i="21"/>
  <c r="V309" i="21"/>
  <c r="W310" i="21"/>
  <c r="U311" i="21"/>
  <c r="U317" i="21"/>
  <c r="T318" i="21"/>
  <c r="X318" i="21"/>
  <c r="U321" i="21"/>
  <c r="T322" i="21"/>
  <c r="X322" i="21"/>
  <c r="U325" i="21"/>
  <c r="T326" i="21"/>
  <c r="X326" i="21"/>
  <c r="U329" i="21"/>
  <c r="T330" i="21"/>
  <c r="X330" i="21"/>
  <c r="W331" i="21"/>
  <c r="U333" i="21"/>
  <c r="T334" i="21"/>
  <c r="X334" i="21"/>
  <c r="W335" i="21"/>
  <c r="U337" i="21"/>
  <c r="T338" i="21"/>
  <c r="X338" i="21"/>
  <c r="W339" i="21"/>
  <c r="U341" i="21"/>
  <c r="T342" i="21"/>
  <c r="X342" i="21"/>
  <c r="W343" i="21"/>
  <c r="U345" i="21"/>
  <c r="T346" i="21"/>
  <c r="X346" i="21"/>
  <c r="W347" i="21"/>
  <c r="U349" i="21"/>
  <c r="T350" i="21"/>
  <c r="X350" i="21"/>
  <c r="W351" i="21"/>
  <c r="V299" i="21"/>
  <c r="U301" i="21"/>
  <c r="V303" i="21"/>
  <c r="W304" i="21"/>
  <c r="U305" i="21"/>
  <c r="T310" i="21"/>
  <c r="X310" i="21"/>
  <c r="V311" i="21"/>
  <c r="W312" i="21"/>
  <c r="U313" i="21"/>
  <c r="W316" i="21"/>
  <c r="V317" i="21"/>
  <c r="W320" i="21"/>
  <c r="V321" i="21"/>
  <c r="W324" i="21"/>
  <c r="V325" i="21"/>
  <c r="W328" i="21"/>
  <c r="V329" i="21"/>
  <c r="U330" i="21"/>
  <c r="W332" i="21"/>
  <c r="V333" i="21"/>
  <c r="U334" i="21"/>
  <c r="W336" i="21"/>
  <c r="V337" i="21"/>
  <c r="U338" i="21"/>
  <c r="W340" i="21"/>
  <c r="V341" i="21"/>
  <c r="U342" i="21"/>
  <c r="W344" i="21"/>
  <c r="V345" i="21"/>
  <c r="U346" i="21"/>
  <c r="W348" i="21"/>
  <c r="V349" i="21"/>
  <c r="U350" i="21"/>
  <c r="W352" i="21"/>
  <c r="V301" i="21"/>
  <c r="T304" i="21"/>
  <c r="X304" i="21"/>
  <c r="V305" i="21"/>
  <c r="W306" i="21"/>
  <c r="U307" i="21"/>
  <c r="T312" i="21"/>
  <c r="X312" i="21"/>
  <c r="V313" i="21"/>
  <c r="W314" i="21"/>
  <c r="U315" i="21"/>
  <c r="T316" i="21"/>
  <c r="X316" i="21"/>
  <c r="U319" i="21"/>
  <c r="T320" i="21"/>
  <c r="X320" i="21"/>
  <c r="U323" i="21"/>
  <c r="T324" i="21"/>
  <c r="X324" i="21"/>
  <c r="U327" i="21"/>
  <c r="T328" i="21"/>
  <c r="X328" i="21"/>
  <c r="U331" i="21"/>
  <c r="T332" i="21"/>
  <c r="X332" i="21"/>
  <c r="W333" i="21"/>
  <c r="U335" i="21"/>
  <c r="T336" i="21"/>
  <c r="X336" i="21"/>
  <c r="W337" i="21"/>
  <c r="U339" i="21"/>
  <c r="T340" i="21"/>
  <c r="X340" i="21"/>
  <c r="W341" i="21"/>
  <c r="U343" i="21"/>
  <c r="T344" i="21"/>
  <c r="X344" i="21"/>
  <c r="W345" i="21"/>
  <c r="U347" i="21"/>
  <c r="T348" i="21"/>
  <c r="X348" i="21"/>
  <c r="W349" i="21"/>
  <c r="U351" i="21"/>
  <c r="T352" i="21"/>
  <c r="X352" i="21"/>
  <c r="AC7" i="20"/>
  <c r="AD6" i="20"/>
  <c r="AE5" i="20"/>
  <c r="AA5" i="20"/>
  <c r="AB4" i="20"/>
  <c r="AC3" i="20"/>
  <c r="AB7" i="20"/>
  <c r="AC6" i="20"/>
  <c r="AD5" i="20"/>
  <c r="AE4" i="20"/>
  <c r="AA4" i="20"/>
  <c r="AB3" i="20"/>
  <c r="AE7" i="20"/>
  <c r="AA7" i="20"/>
  <c r="AB6" i="20"/>
  <c r="AC5" i="20"/>
  <c r="AD4" i="20"/>
  <c r="AE3" i="20"/>
  <c r="V294" i="20"/>
  <c r="V286" i="20"/>
  <c r="V278" i="20"/>
  <c r="V296" i="20"/>
  <c r="V288" i="20"/>
  <c r="V280" i="20"/>
  <c r="V290" i="20"/>
  <c r="V282" i="20"/>
  <c r="V274" i="20"/>
  <c r="V273" i="20"/>
  <c r="V271" i="20"/>
  <c r="V269" i="20"/>
  <c r="V267" i="20"/>
  <c r="V265" i="20"/>
  <c r="V263" i="20"/>
  <c r="V292" i="20"/>
  <c r="V284" i="20"/>
  <c r="V276" i="20"/>
  <c r="V210" i="20"/>
  <c r="V208" i="20"/>
  <c r="V206" i="20"/>
  <c r="V204" i="20"/>
  <c r="V202" i="20"/>
  <c r="V200" i="20"/>
  <c r="V192" i="20"/>
  <c r="V184" i="20"/>
  <c r="V176" i="20"/>
  <c r="V168" i="20"/>
  <c r="V194" i="20"/>
  <c r="V186" i="20"/>
  <c r="V178" i="20"/>
  <c r="V170" i="20"/>
  <c r="V162" i="20"/>
  <c r="V196" i="20"/>
  <c r="V188" i="20"/>
  <c r="V180" i="20"/>
  <c r="V172" i="20"/>
  <c r="V164" i="20"/>
  <c r="V198" i="20"/>
  <c r="V190" i="20"/>
  <c r="V182" i="20"/>
  <c r="V174" i="20"/>
  <c r="V166" i="20"/>
  <c r="V160" i="20"/>
  <c r="V158" i="20"/>
  <c r="V156" i="20"/>
  <c r="V154" i="20"/>
  <c r="V152" i="20"/>
  <c r="V150" i="20"/>
  <c r="V148" i="20"/>
  <c r="V146" i="20"/>
  <c r="V144" i="20"/>
  <c r="V142" i="20"/>
  <c r="V140" i="20"/>
  <c r="V138" i="20"/>
  <c r="V136" i="20"/>
  <c r="V134" i="20"/>
  <c r="V132" i="20"/>
  <c r="V124" i="20"/>
  <c r="V116" i="20"/>
  <c r="V108" i="20"/>
  <c r="V100" i="20"/>
  <c r="V126" i="20"/>
  <c r="V118" i="20"/>
  <c r="V110" i="20"/>
  <c r="V102" i="20"/>
  <c r="V94" i="20"/>
  <c r="V128" i="20"/>
  <c r="V120" i="20"/>
  <c r="V112" i="20"/>
  <c r="V104" i="20"/>
  <c r="V96" i="20"/>
  <c r="V130" i="20"/>
  <c r="V122" i="20"/>
  <c r="V114" i="20"/>
  <c r="V106" i="20"/>
  <c r="V98" i="20"/>
  <c r="P5" i="20"/>
  <c r="AA14" i="20" s="1"/>
  <c r="C355" i="20"/>
  <c r="C354" i="20"/>
  <c r="K355" i="20"/>
  <c r="K354" i="20"/>
  <c r="W7" i="20"/>
  <c r="V9" i="20"/>
  <c r="W10" i="20"/>
  <c r="W12" i="20"/>
  <c r="U14" i="20"/>
  <c r="V15" i="20"/>
  <c r="W16" i="20"/>
  <c r="V18" i="20"/>
  <c r="U20" i="20"/>
  <c r="V21" i="20"/>
  <c r="W22" i="20"/>
  <c r="U24" i="20"/>
  <c r="V25" i="20"/>
  <c r="T26" i="20"/>
  <c r="T27" i="20"/>
  <c r="X27" i="20"/>
  <c r="T28" i="20"/>
  <c r="W29" i="20"/>
  <c r="V29" i="20"/>
  <c r="V30" i="20"/>
  <c r="T31" i="20"/>
  <c r="W33" i="20"/>
  <c r="V33" i="20"/>
  <c r="V34" i="20"/>
  <c r="T35" i="20"/>
  <c r="V37" i="20"/>
  <c r="U37" i="20"/>
  <c r="W42" i="20"/>
  <c r="T44" i="20"/>
  <c r="X44" i="20"/>
  <c r="U45" i="20"/>
  <c r="T45" i="20"/>
  <c r="U46" i="20"/>
  <c r="V47" i="20"/>
  <c r="W47" i="20"/>
  <c r="X49" i="20"/>
  <c r="W50" i="20"/>
  <c r="T52" i="20"/>
  <c r="X52" i="20"/>
  <c r="U53" i="20"/>
  <c r="T53" i="20"/>
  <c r="U54" i="20"/>
  <c r="V55" i="20"/>
  <c r="X57" i="20"/>
  <c r="W58" i="20"/>
  <c r="T60" i="20"/>
  <c r="X60" i="20"/>
  <c r="U61" i="20"/>
  <c r="U62" i="20"/>
  <c r="V63" i="20"/>
  <c r="T65" i="20"/>
  <c r="X65" i="20"/>
  <c r="W66" i="20"/>
  <c r="V67" i="20"/>
  <c r="T69" i="20"/>
  <c r="X69" i="20"/>
  <c r="W70" i="20"/>
  <c r="V71" i="20"/>
  <c r="T73" i="20"/>
  <c r="X73" i="20"/>
  <c r="W74" i="20"/>
  <c r="V75" i="20"/>
  <c r="T77" i="20"/>
  <c r="X77" i="20"/>
  <c r="W78" i="20"/>
  <c r="V79" i="20"/>
  <c r="T81" i="20"/>
  <c r="X81" i="20"/>
  <c r="W82" i="20"/>
  <c r="V83" i="20"/>
  <c r="T85" i="20"/>
  <c r="X85" i="20"/>
  <c r="W86" i="20"/>
  <c r="V87" i="20"/>
  <c r="T89" i="20"/>
  <c r="X89" i="20"/>
  <c r="W90" i="20"/>
  <c r="V91" i="20"/>
  <c r="W94" i="20"/>
  <c r="W102" i="20"/>
  <c r="W110" i="20"/>
  <c r="W118" i="20"/>
  <c r="W126" i="20"/>
  <c r="W349" i="20"/>
  <c r="W347" i="20"/>
  <c r="W345" i="20"/>
  <c r="W343" i="20"/>
  <c r="W341" i="20"/>
  <c r="W339" i="20"/>
  <c r="W337" i="20"/>
  <c r="W335" i="20"/>
  <c r="W333" i="20"/>
  <c r="W331" i="20"/>
  <c r="W329" i="20"/>
  <c r="W327" i="20"/>
  <c r="W325" i="20"/>
  <c r="W323" i="20"/>
  <c r="W321" i="20"/>
  <c r="W319" i="20"/>
  <c r="W317" i="20"/>
  <c r="W315" i="20"/>
  <c r="W313" i="20"/>
  <c r="W311" i="20"/>
  <c r="W309" i="20"/>
  <c r="W307" i="20"/>
  <c r="W305" i="20"/>
  <c r="W303" i="20"/>
  <c r="W352" i="20"/>
  <c r="W350" i="20"/>
  <c r="W348" i="20"/>
  <c r="W346" i="20"/>
  <c r="W344" i="20"/>
  <c r="W342" i="20"/>
  <c r="W340" i="20"/>
  <c r="W338" i="20"/>
  <c r="W336" i="20"/>
  <c r="W334" i="20"/>
  <c r="W332" i="20"/>
  <c r="W330" i="20"/>
  <c r="W328" i="20"/>
  <c r="W326" i="20"/>
  <c r="W324" i="20"/>
  <c r="W322" i="20"/>
  <c r="W320" i="20"/>
  <c r="W318" i="20"/>
  <c r="W316" i="20"/>
  <c r="W314" i="20"/>
  <c r="W312" i="20"/>
  <c r="W300" i="20"/>
  <c r="W301" i="20"/>
  <c r="W310" i="20"/>
  <c r="W308" i="20"/>
  <c r="W306" i="20"/>
  <c r="W304" i="20"/>
  <c r="W302" i="20"/>
  <c r="W290" i="20"/>
  <c r="W282" i="20"/>
  <c r="W298" i="20"/>
  <c r="W292" i="20"/>
  <c r="W284" i="20"/>
  <c r="W276" i="20"/>
  <c r="W299" i="20"/>
  <c r="W272" i="20"/>
  <c r="W270" i="20"/>
  <c r="W268" i="20"/>
  <c r="W266" i="20"/>
  <c r="W264" i="20"/>
  <c r="W262" i="20"/>
  <c r="W260" i="20"/>
  <c r="W258" i="20"/>
  <c r="W256" i="20"/>
  <c r="W254" i="20"/>
  <c r="W252" i="20"/>
  <c r="W250" i="20"/>
  <c r="W248" i="20"/>
  <c r="W246" i="20"/>
  <c r="W244" i="20"/>
  <c r="W240" i="20"/>
  <c r="W232" i="20"/>
  <c r="W224" i="20"/>
  <c r="W216" i="20"/>
  <c r="W242" i="20"/>
  <c r="W234" i="20"/>
  <c r="W226" i="20"/>
  <c r="W218" i="20"/>
  <c r="W236" i="20"/>
  <c r="W228" i="20"/>
  <c r="W220" i="20"/>
  <c r="W238" i="20"/>
  <c r="W230" i="20"/>
  <c r="W222" i="20"/>
  <c r="W214" i="20"/>
  <c r="W212" i="20"/>
  <c r="W196" i="20"/>
  <c r="W188" i="20"/>
  <c r="W180" i="20"/>
  <c r="W172" i="20"/>
  <c r="W164" i="20"/>
  <c r="W198" i="20"/>
  <c r="W190" i="20"/>
  <c r="W182" i="20"/>
  <c r="W174" i="20"/>
  <c r="W166" i="20"/>
  <c r="W200" i="20"/>
  <c r="W192" i="20"/>
  <c r="W184" i="20"/>
  <c r="W176" i="20"/>
  <c r="W168" i="20"/>
  <c r="W37" i="20"/>
  <c r="W130" i="20"/>
  <c r="W122" i="20"/>
  <c r="W114" i="20"/>
  <c r="W106" i="20"/>
  <c r="W98" i="20"/>
  <c r="W91" i="20"/>
  <c r="W89" i="20"/>
  <c r="W87" i="20"/>
  <c r="W85" i="20"/>
  <c r="W83" i="20"/>
  <c r="W81" i="20"/>
  <c r="W79" i="20"/>
  <c r="W77" i="20"/>
  <c r="W75" i="20"/>
  <c r="W73" i="20"/>
  <c r="W71" i="20"/>
  <c r="W69" i="20"/>
  <c r="W67" i="20"/>
  <c r="W65" i="20"/>
  <c r="W63" i="20"/>
  <c r="Q5" i="20"/>
  <c r="AA15" i="20" s="1"/>
  <c r="E354" i="20"/>
  <c r="E355" i="20"/>
  <c r="V8" i="20"/>
  <c r="W9" i="20"/>
  <c r="V11" i="20"/>
  <c r="V14" i="20"/>
  <c r="W15" i="20"/>
  <c r="W18" i="20"/>
  <c r="U19" i="20"/>
  <c r="V20" i="20"/>
  <c r="W21" i="20"/>
  <c r="U23" i="20"/>
  <c r="V24" i="20"/>
  <c r="W25" i="20"/>
  <c r="U26" i="20"/>
  <c r="U27" i="20"/>
  <c r="V28" i="20"/>
  <c r="X29" i="20"/>
  <c r="U32" i="20"/>
  <c r="X33" i="20"/>
  <c r="U36" i="20"/>
  <c r="X37" i="20"/>
  <c r="T42" i="20"/>
  <c r="X42" i="20"/>
  <c r="U43" i="20"/>
  <c r="U44" i="20"/>
  <c r="V45" i="20"/>
  <c r="W45" i="20"/>
  <c r="X47" i="20"/>
  <c r="W48" i="20"/>
  <c r="T50" i="20"/>
  <c r="X50" i="20"/>
  <c r="U51" i="20"/>
  <c r="U52" i="20"/>
  <c r="V53" i="20"/>
  <c r="W53" i="20"/>
  <c r="W56" i="20"/>
  <c r="T58" i="20"/>
  <c r="X58" i="20"/>
  <c r="U59" i="20"/>
  <c r="U60" i="20"/>
  <c r="V61" i="20"/>
  <c r="W61" i="20"/>
  <c r="V64" i="20"/>
  <c r="U65" i="20"/>
  <c r="T66" i="20"/>
  <c r="X66" i="20"/>
  <c r="V68" i="20"/>
  <c r="U69" i="20"/>
  <c r="T70" i="20"/>
  <c r="X70" i="20"/>
  <c r="V72" i="20"/>
  <c r="U73" i="20"/>
  <c r="T74" i="20"/>
  <c r="X74" i="20"/>
  <c r="V76" i="20"/>
  <c r="U77" i="20"/>
  <c r="T78" i="20"/>
  <c r="X78" i="20"/>
  <c r="V80" i="20"/>
  <c r="U81" i="20"/>
  <c r="T82" i="20"/>
  <c r="X82" i="20"/>
  <c r="V84" i="20"/>
  <c r="U85" i="20"/>
  <c r="T86" i="20"/>
  <c r="X86" i="20"/>
  <c r="V88" i="20"/>
  <c r="U89" i="20"/>
  <c r="T90" i="20"/>
  <c r="X90" i="20"/>
  <c r="V92" i="20"/>
  <c r="U93" i="20"/>
  <c r="U97" i="20"/>
  <c r="U101" i="20"/>
  <c r="U105" i="20"/>
  <c r="U109" i="20"/>
  <c r="U113" i="20"/>
  <c r="U117" i="20"/>
  <c r="U121" i="20"/>
  <c r="U125" i="20"/>
  <c r="U133" i="20"/>
  <c r="T293" i="20"/>
  <c r="T285" i="20"/>
  <c r="T277" i="20"/>
  <c r="T295" i="20"/>
  <c r="T287" i="20"/>
  <c r="T279" i="20"/>
  <c r="T297" i="20"/>
  <c r="T289" i="20"/>
  <c r="T281" i="20"/>
  <c r="T272" i="20"/>
  <c r="T270" i="20"/>
  <c r="T268" i="20"/>
  <c r="T266" i="20"/>
  <c r="T264" i="20"/>
  <c r="T291" i="20"/>
  <c r="T283" i="20"/>
  <c r="T275" i="20"/>
  <c r="T274" i="20"/>
  <c r="T236" i="20"/>
  <c r="T228" i="20"/>
  <c r="T220" i="20"/>
  <c r="T211" i="20"/>
  <c r="T209" i="20"/>
  <c r="T207" i="20"/>
  <c r="T205" i="20"/>
  <c r="T203" i="20"/>
  <c r="T199" i="20"/>
  <c r="T191" i="20"/>
  <c r="T183" i="20"/>
  <c r="T175" i="20"/>
  <c r="T167" i="20"/>
  <c r="T201" i="20"/>
  <c r="T193" i="20"/>
  <c r="T185" i="20"/>
  <c r="T177" i="20"/>
  <c r="T169" i="20"/>
  <c r="T195" i="20"/>
  <c r="T187" i="20"/>
  <c r="T179" i="20"/>
  <c r="T171" i="20"/>
  <c r="T163" i="20"/>
  <c r="T197" i="20"/>
  <c r="T189" i="20"/>
  <c r="T181" i="20"/>
  <c r="T173" i="20"/>
  <c r="T165" i="20"/>
  <c r="T161" i="20"/>
  <c r="T159" i="20"/>
  <c r="T157" i="20"/>
  <c r="T155" i="20"/>
  <c r="T153" i="20"/>
  <c r="T151" i="20"/>
  <c r="T149" i="20"/>
  <c r="T147" i="20"/>
  <c r="T145" i="20"/>
  <c r="T143" i="20"/>
  <c r="T141" i="20"/>
  <c r="T139" i="20"/>
  <c r="T137" i="20"/>
  <c r="T135" i="20"/>
  <c r="T131" i="20"/>
  <c r="T123" i="20"/>
  <c r="T115" i="20"/>
  <c r="T107" i="20"/>
  <c r="T99" i="20"/>
  <c r="T133" i="20"/>
  <c r="T125" i="20"/>
  <c r="T117" i="20"/>
  <c r="T109" i="20"/>
  <c r="T101" i="20"/>
  <c r="T93" i="20"/>
  <c r="T127" i="20"/>
  <c r="T119" i="20"/>
  <c r="T111" i="20"/>
  <c r="T103" i="20"/>
  <c r="T95" i="20"/>
  <c r="T129" i="20"/>
  <c r="T121" i="20"/>
  <c r="T113" i="20"/>
  <c r="T105" i="20"/>
  <c r="T97" i="20"/>
  <c r="X297" i="20"/>
  <c r="X289" i="20"/>
  <c r="X281" i="20"/>
  <c r="X291" i="20"/>
  <c r="X283" i="20"/>
  <c r="X275" i="20"/>
  <c r="X273" i="20"/>
  <c r="X293" i="20"/>
  <c r="X285" i="20"/>
  <c r="X277" i="20"/>
  <c r="X272" i="20"/>
  <c r="X270" i="20"/>
  <c r="X268" i="20"/>
  <c r="X266" i="20"/>
  <c r="X264" i="20"/>
  <c r="X262" i="20"/>
  <c r="X295" i="20"/>
  <c r="X287" i="20"/>
  <c r="X279" i="20"/>
  <c r="X236" i="20"/>
  <c r="X228" i="20"/>
  <c r="X220" i="20"/>
  <c r="X238" i="20"/>
  <c r="X230" i="20"/>
  <c r="X222" i="20"/>
  <c r="X214" i="20"/>
  <c r="X240" i="20"/>
  <c r="X232" i="20"/>
  <c r="X224" i="20"/>
  <c r="X216" i="20"/>
  <c r="X211" i="20"/>
  <c r="X209" i="20"/>
  <c r="X207" i="20"/>
  <c r="X205" i="20"/>
  <c r="X203" i="20"/>
  <c r="X195" i="20"/>
  <c r="X187" i="20"/>
  <c r="X179" i="20"/>
  <c r="X171" i="20"/>
  <c r="X163" i="20"/>
  <c r="X197" i="20"/>
  <c r="X189" i="20"/>
  <c r="X181" i="20"/>
  <c r="X173" i="20"/>
  <c r="X165" i="20"/>
  <c r="X199" i="20"/>
  <c r="X191" i="20"/>
  <c r="X183" i="20"/>
  <c r="X175" i="20"/>
  <c r="X167" i="20"/>
  <c r="X201" i="20"/>
  <c r="X193" i="20"/>
  <c r="X185" i="20"/>
  <c r="X177" i="20"/>
  <c r="X169" i="20"/>
  <c r="X161" i="20"/>
  <c r="X159" i="20"/>
  <c r="X157" i="20"/>
  <c r="X155" i="20"/>
  <c r="X153" i="20"/>
  <c r="X151" i="20"/>
  <c r="X149" i="20"/>
  <c r="X147" i="20"/>
  <c r="X145" i="20"/>
  <c r="X143" i="20"/>
  <c r="X141" i="20"/>
  <c r="X139" i="20"/>
  <c r="X137" i="20"/>
  <c r="X135" i="20"/>
  <c r="X127" i="20"/>
  <c r="X119" i="20"/>
  <c r="X111" i="20"/>
  <c r="X103" i="20"/>
  <c r="X95" i="20"/>
  <c r="X129" i="20"/>
  <c r="X121" i="20"/>
  <c r="X113" i="20"/>
  <c r="X105" i="20"/>
  <c r="X97" i="20"/>
  <c r="X131" i="20"/>
  <c r="X123" i="20"/>
  <c r="X115" i="20"/>
  <c r="X107" i="20"/>
  <c r="X99" i="20"/>
  <c r="X133" i="20"/>
  <c r="X125" i="20"/>
  <c r="X117" i="20"/>
  <c r="X109" i="20"/>
  <c r="X101" i="20"/>
  <c r="X93" i="20"/>
  <c r="N5" i="20"/>
  <c r="AA12" i="20" s="1"/>
  <c r="R5" i="20"/>
  <c r="AA16" i="20" s="1"/>
  <c r="G355" i="20"/>
  <c r="G354" i="20"/>
  <c r="U7" i="20"/>
  <c r="W28" i="20"/>
  <c r="T29" i="20"/>
  <c r="W31" i="20"/>
  <c r="V32" i="20"/>
  <c r="T33" i="20"/>
  <c r="W35" i="20"/>
  <c r="V36" i="20"/>
  <c r="T38" i="20"/>
  <c r="X38" i="20"/>
  <c r="T39" i="20"/>
  <c r="X39" i="20"/>
  <c r="T40" i="20"/>
  <c r="X40" i="20"/>
  <c r="U41" i="20"/>
  <c r="U42" i="20"/>
  <c r="V43" i="20"/>
  <c r="W43" i="20"/>
  <c r="X45" i="20"/>
  <c r="W46" i="20"/>
  <c r="T48" i="20"/>
  <c r="X48" i="20"/>
  <c r="U49" i="20"/>
  <c r="U50" i="20"/>
  <c r="V51" i="20"/>
  <c r="W51" i="20"/>
  <c r="X53" i="20"/>
  <c r="W54" i="20"/>
  <c r="T56" i="20"/>
  <c r="X56" i="20"/>
  <c r="U57" i="20"/>
  <c r="V59" i="20"/>
  <c r="W59" i="20"/>
  <c r="X61" i="20"/>
  <c r="W62" i="20"/>
  <c r="T63" i="20"/>
  <c r="X63" i="20"/>
  <c r="W64" i="20"/>
  <c r="V65" i="20"/>
  <c r="T67" i="20"/>
  <c r="X67" i="20"/>
  <c r="W68" i="20"/>
  <c r="V69" i="20"/>
  <c r="T71" i="20"/>
  <c r="X71" i="20"/>
  <c r="W72" i="20"/>
  <c r="V73" i="20"/>
  <c r="T75" i="20"/>
  <c r="X75" i="20"/>
  <c r="W76" i="20"/>
  <c r="V77" i="20"/>
  <c r="T79" i="20"/>
  <c r="X79" i="20"/>
  <c r="W80" i="20"/>
  <c r="V81" i="20"/>
  <c r="T83" i="20"/>
  <c r="X83" i="20"/>
  <c r="W84" i="20"/>
  <c r="V85" i="20"/>
  <c r="T87" i="20"/>
  <c r="X87" i="20"/>
  <c r="W88" i="20"/>
  <c r="V89" i="20"/>
  <c r="T91" i="20"/>
  <c r="X91" i="20"/>
  <c r="W92" i="20"/>
  <c r="W96" i="20"/>
  <c r="W100" i="20"/>
  <c r="W104" i="20"/>
  <c r="W108" i="20"/>
  <c r="W112" i="20"/>
  <c r="W116" i="20"/>
  <c r="W120" i="20"/>
  <c r="W124" i="20"/>
  <c r="W128" i="20"/>
  <c r="W132" i="20"/>
  <c r="U350" i="20"/>
  <c r="U348" i="20"/>
  <c r="U346" i="20"/>
  <c r="U344" i="20"/>
  <c r="U342" i="20"/>
  <c r="U340" i="20"/>
  <c r="U338" i="20"/>
  <c r="U336" i="20"/>
  <c r="U334" i="20"/>
  <c r="U332" i="20"/>
  <c r="U330" i="20"/>
  <c r="U328" i="20"/>
  <c r="U326" i="20"/>
  <c r="U324" i="20"/>
  <c r="U322" i="20"/>
  <c r="U320" i="20"/>
  <c r="U318" i="20"/>
  <c r="U316" i="20"/>
  <c r="U314" i="20"/>
  <c r="U312" i="20"/>
  <c r="U310" i="20"/>
  <c r="U308" i="20"/>
  <c r="U306" i="20"/>
  <c r="U304" i="20"/>
  <c r="U351" i="20"/>
  <c r="U349" i="20"/>
  <c r="U347" i="20"/>
  <c r="U345" i="20"/>
  <c r="U343" i="20"/>
  <c r="U341" i="20"/>
  <c r="U339" i="20"/>
  <c r="U337" i="20"/>
  <c r="U335" i="20"/>
  <c r="U333" i="20"/>
  <c r="U331" i="20"/>
  <c r="U329" i="20"/>
  <c r="U327" i="20"/>
  <c r="U325" i="20"/>
  <c r="U323" i="20"/>
  <c r="U321" i="20"/>
  <c r="U319" i="20"/>
  <c r="U317" i="20"/>
  <c r="U315" i="20"/>
  <c r="U313" i="20"/>
  <c r="U311" i="20"/>
  <c r="U309" i="20"/>
  <c r="U307" i="20"/>
  <c r="U305" i="20"/>
  <c r="U303" i="20"/>
  <c r="U299" i="20"/>
  <c r="U300" i="20"/>
  <c r="U301" i="20"/>
  <c r="U302" i="20"/>
  <c r="U291" i="20"/>
  <c r="U283" i="20"/>
  <c r="U275" i="20"/>
  <c r="U293" i="20"/>
  <c r="U285" i="20"/>
  <c r="U277" i="20"/>
  <c r="U273" i="20"/>
  <c r="U271" i="20"/>
  <c r="U269" i="20"/>
  <c r="U267" i="20"/>
  <c r="U265" i="20"/>
  <c r="U263" i="20"/>
  <c r="U261" i="20"/>
  <c r="U259" i="20"/>
  <c r="U257" i="20"/>
  <c r="U255" i="20"/>
  <c r="U253" i="20"/>
  <c r="U251" i="20"/>
  <c r="U249" i="20"/>
  <c r="U247" i="20"/>
  <c r="U245" i="20"/>
  <c r="U239" i="20"/>
  <c r="U231" i="20"/>
  <c r="U223" i="20"/>
  <c r="U215" i="20"/>
  <c r="U213" i="20"/>
  <c r="U241" i="20"/>
  <c r="U233" i="20"/>
  <c r="U225" i="20"/>
  <c r="U217" i="20"/>
  <c r="U243" i="20"/>
  <c r="U235" i="20"/>
  <c r="U227" i="20"/>
  <c r="U219" i="20"/>
  <c r="U237" i="20"/>
  <c r="U229" i="20"/>
  <c r="U221" i="20"/>
  <c r="U199" i="20"/>
  <c r="U191" i="20"/>
  <c r="U183" i="20"/>
  <c r="U175" i="20"/>
  <c r="U167" i="20"/>
  <c r="U39" i="20"/>
  <c r="U38" i="20"/>
  <c r="U129" i="20"/>
  <c r="U131" i="20"/>
  <c r="U123" i="20"/>
  <c r="U115" i="20"/>
  <c r="U107" i="20"/>
  <c r="U99" i="20"/>
  <c r="U90" i="20"/>
  <c r="U88" i="20"/>
  <c r="U86" i="20"/>
  <c r="U84" i="20"/>
  <c r="U82" i="20"/>
  <c r="U80" i="20"/>
  <c r="U78" i="20"/>
  <c r="U76" i="20"/>
  <c r="U74" i="20"/>
  <c r="U72" i="20"/>
  <c r="U70" i="20"/>
  <c r="U68" i="20"/>
  <c r="U66" i="20"/>
  <c r="U64" i="20"/>
  <c r="O5" i="20"/>
  <c r="AA13" i="20" s="1"/>
  <c r="I355" i="20"/>
  <c r="I354" i="20"/>
  <c r="V7" i="20"/>
  <c r="U30" i="20"/>
  <c r="X31" i="20"/>
  <c r="U34" i="20"/>
  <c r="X35" i="20"/>
  <c r="V38" i="20"/>
  <c r="V39" i="20"/>
  <c r="U40" i="20"/>
  <c r="V40" i="20"/>
  <c r="V41" i="20"/>
  <c r="W41" i="20"/>
  <c r="W44" i="20"/>
  <c r="T46" i="20"/>
  <c r="X46" i="20"/>
  <c r="U47" i="20"/>
  <c r="U48" i="20"/>
  <c r="V49" i="20"/>
  <c r="W49" i="20"/>
  <c r="W52" i="20"/>
  <c r="T54" i="20"/>
  <c r="X54" i="20"/>
  <c r="U55" i="20"/>
  <c r="U56" i="20"/>
  <c r="V57" i="20"/>
  <c r="W57" i="20"/>
  <c r="W60" i="20"/>
  <c r="T62" i="20"/>
  <c r="X62" i="20"/>
  <c r="U63" i="20"/>
  <c r="T64" i="20"/>
  <c r="X64" i="20"/>
  <c r="V66" i="20"/>
  <c r="U67" i="20"/>
  <c r="T68" i="20"/>
  <c r="X68" i="20"/>
  <c r="V70" i="20"/>
  <c r="U71" i="20"/>
  <c r="T72" i="20"/>
  <c r="X72" i="20"/>
  <c r="V74" i="20"/>
  <c r="U75" i="20"/>
  <c r="T76" i="20"/>
  <c r="X76" i="20"/>
  <c r="V78" i="20"/>
  <c r="U79" i="20"/>
  <c r="T80" i="20"/>
  <c r="X80" i="20"/>
  <c r="V82" i="20"/>
  <c r="U83" i="20"/>
  <c r="T84" i="20"/>
  <c r="X84" i="20"/>
  <c r="V86" i="20"/>
  <c r="U87" i="20"/>
  <c r="T88" i="20"/>
  <c r="X88" i="20"/>
  <c r="V90" i="20"/>
  <c r="U91" i="20"/>
  <c r="U95" i="20"/>
  <c r="U103" i="20"/>
  <c r="U111" i="20"/>
  <c r="U119" i="20"/>
  <c r="U127" i="20"/>
  <c r="W93" i="20"/>
  <c r="T96" i="20"/>
  <c r="X96" i="20"/>
  <c r="U98" i="20"/>
  <c r="V99" i="20"/>
  <c r="W101" i="20"/>
  <c r="T104" i="20"/>
  <c r="X104" i="20"/>
  <c r="U106" i="20"/>
  <c r="V107" i="20"/>
  <c r="W109" i="20"/>
  <c r="T112" i="20"/>
  <c r="X112" i="20"/>
  <c r="U114" i="20"/>
  <c r="V115" i="20"/>
  <c r="W117" i="20"/>
  <c r="T120" i="20"/>
  <c r="X120" i="20"/>
  <c r="U122" i="20"/>
  <c r="V123" i="20"/>
  <c r="W125" i="20"/>
  <c r="T128" i="20"/>
  <c r="X128" i="20"/>
  <c r="U130" i="20"/>
  <c r="V131" i="20"/>
  <c r="W133" i="20"/>
  <c r="W134" i="20"/>
  <c r="V135" i="20"/>
  <c r="U136" i="20"/>
  <c r="W138" i="20"/>
  <c r="V139" i="20"/>
  <c r="U140" i="20"/>
  <c r="W142" i="20"/>
  <c r="V143" i="20"/>
  <c r="U144" i="20"/>
  <c r="W146" i="20"/>
  <c r="V147" i="20"/>
  <c r="U148" i="20"/>
  <c r="W150" i="20"/>
  <c r="V151" i="20"/>
  <c r="U152" i="20"/>
  <c r="W154" i="20"/>
  <c r="V155" i="20"/>
  <c r="U156" i="20"/>
  <c r="W158" i="20"/>
  <c r="V159" i="20"/>
  <c r="U160" i="20"/>
  <c r="W162" i="20"/>
  <c r="W170" i="20"/>
  <c r="W178" i="20"/>
  <c r="W186" i="20"/>
  <c r="W194" i="20"/>
  <c r="T94" i="20"/>
  <c r="X94" i="20"/>
  <c r="U96" i="20"/>
  <c r="V97" i="20"/>
  <c r="W99" i="20"/>
  <c r="T102" i="20"/>
  <c r="X102" i="20"/>
  <c r="U104" i="20"/>
  <c r="V105" i="20"/>
  <c r="W107" i="20"/>
  <c r="T110" i="20"/>
  <c r="X110" i="20"/>
  <c r="U112" i="20"/>
  <c r="V113" i="20"/>
  <c r="W115" i="20"/>
  <c r="T118" i="20"/>
  <c r="X118" i="20"/>
  <c r="U120" i="20"/>
  <c r="V121" i="20"/>
  <c r="W123" i="20"/>
  <c r="T126" i="20"/>
  <c r="X126" i="20"/>
  <c r="U128" i="20"/>
  <c r="V129" i="20"/>
  <c r="W131" i="20"/>
  <c r="T134" i="20"/>
  <c r="X134" i="20"/>
  <c r="W135" i="20"/>
  <c r="U137" i="20"/>
  <c r="T138" i="20"/>
  <c r="X138" i="20"/>
  <c r="W139" i="20"/>
  <c r="U141" i="20"/>
  <c r="T142" i="20"/>
  <c r="X142" i="20"/>
  <c r="W143" i="20"/>
  <c r="U145" i="20"/>
  <c r="T146" i="20"/>
  <c r="X146" i="20"/>
  <c r="W147" i="20"/>
  <c r="U149" i="20"/>
  <c r="T150" i="20"/>
  <c r="X150" i="20"/>
  <c r="W151" i="20"/>
  <c r="U153" i="20"/>
  <c r="T154" i="20"/>
  <c r="X154" i="20"/>
  <c r="W155" i="20"/>
  <c r="U157" i="20"/>
  <c r="T158" i="20"/>
  <c r="X158" i="20"/>
  <c r="W159" i="20"/>
  <c r="U161" i="20"/>
  <c r="U165" i="20"/>
  <c r="U169" i="20"/>
  <c r="U173" i="20"/>
  <c r="U177" i="20"/>
  <c r="U181" i="20"/>
  <c r="U185" i="20"/>
  <c r="U189" i="20"/>
  <c r="U193" i="20"/>
  <c r="U197" i="20"/>
  <c r="U201" i="20"/>
  <c r="T92" i="20"/>
  <c r="X92" i="20"/>
  <c r="U94" i="20"/>
  <c r="V95" i="20"/>
  <c r="W97" i="20"/>
  <c r="T100" i="20"/>
  <c r="X100" i="20"/>
  <c r="U102" i="20"/>
  <c r="V103" i="20"/>
  <c r="W105" i="20"/>
  <c r="T108" i="20"/>
  <c r="X108" i="20"/>
  <c r="U110" i="20"/>
  <c r="V111" i="20"/>
  <c r="W113" i="20"/>
  <c r="T116" i="20"/>
  <c r="X116" i="20"/>
  <c r="U118" i="20"/>
  <c r="V119" i="20"/>
  <c r="W121" i="20"/>
  <c r="T124" i="20"/>
  <c r="X124" i="20"/>
  <c r="U126" i="20"/>
  <c r="V127" i="20"/>
  <c r="W129" i="20"/>
  <c r="T132" i="20"/>
  <c r="X132" i="20"/>
  <c r="U134" i="20"/>
  <c r="W136" i="20"/>
  <c r="V137" i="20"/>
  <c r="U138" i="20"/>
  <c r="W140" i="20"/>
  <c r="V141" i="20"/>
  <c r="U142" i="20"/>
  <c r="W144" i="20"/>
  <c r="V145" i="20"/>
  <c r="U146" i="20"/>
  <c r="W148" i="20"/>
  <c r="V149" i="20"/>
  <c r="U150" i="20"/>
  <c r="W152" i="20"/>
  <c r="V153" i="20"/>
  <c r="U154" i="20"/>
  <c r="W156" i="20"/>
  <c r="V157" i="20"/>
  <c r="U158" i="20"/>
  <c r="W160" i="20"/>
  <c r="V161" i="20"/>
  <c r="U92" i="20"/>
  <c r="V93" i="20"/>
  <c r="W95" i="20"/>
  <c r="T98" i="20"/>
  <c r="X98" i="20"/>
  <c r="U100" i="20"/>
  <c r="V101" i="20"/>
  <c r="W103" i="20"/>
  <c r="T106" i="20"/>
  <c r="X106" i="20"/>
  <c r="U108" i="20"/>
  <c r="V109" i="20"/>
  <c r="W111" i="20"/>
  <c r="T114" i="20"/>
  <c r="X114" i="20"/>
  <c r="U116" i="20"/>
  <c r="V117" i="20"/>
  <c r="W119" i="20"/>
  <c r="T122" i="20"/>
  <c r="X122" i="20"/>
  <c r="U124" i="20"/>
  <c r="V125" i="20"/>
  <c r="W127" i="20"/>
  <c r="T130" i="20"/>
  <c r="X130" i="20"/>
  <c r="U132" i="20"/>
  <c r="V133" i="20"/>
  <c r="U135" i="20"/>
  <c r="T136" i="20"/>
  <c r="X136" i="20"/>
  <c r="W137" i="20"/>
  <c r="U139" i="20"/>
  <c r="T140" i="20"/>
  <c r="X140" i="20"/>
  <c r="W141" i="20"/>
  <c r="U143" i="20"/>
  <c r="T144" i="20"/>
  <c r="X144" i="20"/>
  <c r="W145" i="20"/>
  <c r="U147" i="20"/>
  <c r="T148" i="20"/>
  <c r="X148" i="20"/>
  <c r="W149" i="20"/>
  <c r="U151" i="20"/>
  <c r="T152" i="20"/>
  <c r="X152" i="20"/>
  <c r="W153" i="20"/>
  <c r="U155" i="20"/>
  <c r="T156" i="20"/>
  <c r="X156" i="20"/>
  <c r="W157" i="20"/>
  <c r="U159" i="20"/>
  <c r="T160" i="20"/>
  <c r="X160" i="20"/>
  <c r="W161" i="20"/>
  <c r="U163" i="20"/>
  <c r="U171" i="20"/>
  <c r="U179" i="20"/>
  <c r="U187" i="20"/>
  <c r="U195" i="20"/>
  <c r="T164" i="20"/>
  <c r="X164" i="20"/>
  <c r="U166" i="20"/>
  <c r="V167" i="20"/>
  <c r="W169" i="20"/>
  <c r="T172" i="20"/>
  <c r="X172" i="20"/>
  <c r="U174" i="20"/>
  <c r="V175" i="20"/>
  <c r="W177" i="20"/>
  <c r="T180" i="20"/>
  <c r="X180" i="20"/>
  <c r="U182" i="20"/>
  <c r="V183" i="20"/>
  <c r="W185" i="20"/>
  <c r="T188" i="20"/>
  <c r="X188" i="20"/>
  <c r="U190" i="20"/>
  <c r="V191" i="20"/>
  <c r="W193" i="20"/>
  <c r="T196" i="20"/>
  <c r="X196" i="20"/>
  <c r="U198" i="20"/>
  <c r="V199" i="20"/>
  <c r="W201" i="20"/>
  <c r="W202" i="20"/>
  <c r="V203" i="20"/>
  <c r="U204" i="20"/>
  <c r="W206" i="20"/>
  <c r="V207" i="20"/>
  <c r="U208" i="20"/>
  <c r="W210" i="20"/>
  <c r="V211" i="20"/>
  <c r="U212" i="20"/>
  <c r="V215" i="20"/>
  <c r="V219" i="20"/>
  <c r="V223" i="20"/>
  <c r="V227" i="20"/>
  <c r="V231" i="20"/>
  <c r="V235" i="20"/>
  <c r="V239" i="20"/>
  <c r="V243" i="20"/>
  <c r="T162" i="20"/>
  <c r="X162" i="20"/>
  <c r="U164" i="20"/>
  <c r="V165" i="20"/>
  <c r="W167" i="20"/>
  <c r="T170" i="20"/>
  <c r="X170" i="20"/>
  <c r="U172" i="20"/>
  <c r="V173" i="20"/>
  <c r="W175" i="20"/>
  <c r="T178" i="20"/>
  <c r="X178" i="20"/>
  <c r="U180" i="20"/>
  <c r="V181" i="20"/>
  <c r="W183" i="20"/>
  <c r="T186" i="20"/>
  <c r="X186" i="20"/>
  <c r="U188" i="20"/>
  <c r="V189" i="20"/>
  <c r="W191" i="20"/>
  <c r="T194" i="20"/>
  <c r="X194" i="20"/>
  <c r="U196" i="20"/>
  <c r="V197" i="20"/>
  <c r="W199" i="20"/>
  <c r="T202" i="20"/>
  <c r="X202" i="20"/>
  <c r="W203" i="20"/>
  <c r="U205" i="20"/>
  <c r="T206" i="20"/>
  <c r="X206" i="20"/>
  <c r="W207" i="20"/>
  <c r="U209" i="20"/>
  <c r="T210" i="20"/>
  <c r="X210" i="20"/>
  <c r="W211" i="20"/>
  <c r="T214" i="20"/>
  <c r="T218" i="20"/>
  <c r="X218" i="20"/>
  <c r="T222" i="20"/>
  <c r="T226" i="20"/>
  <c r="X226" i="20"/>
  <c r="T230" i="20"/>
  <c r="T234" i="20"/>
  <c r="X234" i="20"/>
  <c r="T238" i="20"/>
  <c r="T242" i="20"/>
  <c r="X242" i="20"/>
  <c r="U162" i="20"/>
  <c r="V163" i="20"/>
  <c r="W165" i="20"/>
  <c r="T168" i="20"/>
  <c r="X168" i="20"/>
  <c r="U170" i="20"/>
  <c r="V171" i="20"/>
  <c r="W173" i="20"/>
  <c r="T176" i="20"/>
  <c r="X176" i="20"/>
  <c r="U178" i="20"/>
  <c r="V179" i="20"/>
  <c r="W181" i="20"/>
  <c r="T184" i="20"/>
  <c r="X184" i="20"/>
  <c r="U186" i="20"/>
  <c r="V187" i="20"/>
  <c r="W189" i="20"/>
  <c r="T192" i="20"/>
  <c r="X192" i="20"/>
  <c r="U194" i="20"/>
  <c r="V195" i="20"/>
  <c r="W197" i="20"/>
  <c r="T200" i="20"/>
  <c r="X200" i="20"/>
  <c r="U202" i="20"/>
  <c r="W204" i="20"/>
  <c r="V205" i="20"/>
  <c r="U206" i="20"/>
  <c r="W208" i="20"/>
  <c r="V209" i="20"/>
  <c r="U210" i="20"/>
  <c r="V213" i="20"/>
  <c r="V217" i="20"/>
  <c r="V221" i="20"/>
  <c r="V225" i="20"/>
  <c r="V229" i="20"/>
  <c r="V233" i="20"/>
  <c r="V237" i="20"/>
  <c r="V241" i="20"/>
  <c r="W163" i="20"/>
  <c r="T166" i="20"/>
  <c r="X166" i="20"/>
  <c r="U168" i="20"/>
  <c r="V169" i="20"/>
  <c r="W171" i="20"/>
  <c r="T174" i="20"/>
  <c r="X174" i="20"/>
  <c r="U176" i="20"/>
  <c r="V177" i="20"/>
  <c r="W179" i="20"/>
  <c r="T182" i="20"/>
  <c r="X182" i="20"/>
  <c r="U184" i="20"/>
  <c r="V185" i="20"/>
  <c r="W187" i="20"/>
  <c r="T190" i="20"/>
  <c r="X190" i="20"/>
  <c r="U192" i="20"/>
  <c r="V193" i="20"/>
  <c r="W195" i="20"/>
  <c r="T198" i="20"/>
  <c r="X198" i="20"/>
  <c r="U200" i="20"/>
  <c r="V201" i="20"/>
  <c r="U203" i="20"/>
  <c r="T204" i="20"/>
  <c r="X204" i="20"/>
  <c r="W205" i="20"/>
  <c r="U207" i="20"/>
  <c r="T208" i="20"/>
  <c r="X208" i="20"/>
  <c r="W209" i="20"/>
  <c r="U211" i="20"/>
  <c r="T212" i="20"/>
  <c r="X212" i="20"/>
  <c r="W213" i="20"/>
  <c r="T216" i="20"/>
  <c r="T224" i="20"/>
  <c r="T232" i="20"/>
  <c r="T240" i="20"/>
  <c r="V214" i="20"/>
  <c r="W217" i="20"/>
  <c r="T219" i="20"/>
  <c r="X219" i="20"/>
  <c r="U220" i="20"/>
  <c r="V222" i="20"/>
  <c r="W225" i="20"/>
  <c r="T227" i="20"/>
  <c r="X227" i="20"/>
  <c r="U228" i="20"/>
  <c r="V230" i="20"/>
  <c r="W233" i="20"/>
  <c r="T235" i="20"/>
  <c r="X235" i="20"/>
  <c r="U236" i="20"/>
  <c r="V238" i="20"/>
  <c r="W241" i="20"/>
  <c r="T243" i="20"/>
  <c r="X243" i="20"/>
  <c r="U244" i="20"/>
  <c r="T245" i="20"/>
  <c r="X245" i="20"/>
  <c r="V247" i="20"/>
  <c r="U248" i="20"/>
  <c r="T249" i="20"/>
  <c r="X249" i="20"/>
  <c r="V251" i="20"/>
  <c r="U252" i="20"/>
  <c r="T253" i="20"/>
  <c r="X253" i="20"/>
  <c r="V255" i="20"/>
  <c r="U256" i="20"/>
  <c r="T257" i="20"/>
  <c r="X257" i="20"/>
  <c r="V259" i="20"/>
  <c r="U260" i="20"/>
  <c r="T261" i="20"/>
  <c r="X261" i="20"/>
  <c r="U264" i="20"/>
  <c r="T265" i="20"/>
  <c r="X265" i="20"/>
  <c r="U268" i="20"/>
  <c r="T269" i="20"/>
  <c r="X269" i="20"/>
  <c r="U272" i="20"/>
  <c r="T273" i="20"/>
  <c r="W274" i="20"/>
  <c r="W278" i="20"/>
  <c r="W286" i="20"/>
  <c r="W294" i="20"/>
  <c r="W215" i="20"/>
  <c r="T217" i="20"/>
  <c r="X217" i="20"/>
  <c r="U218" i="20"/>
  <c r="V220" i="20"/>
  <c r="W223" i="20"/>
  <c r="T225" i="20"/>
  <c r="X225" i="20"/>
  <c r="U226" i="20"/>
  <c r="V228" i="20"/>
  <c r="W231" i="20"/>
  <c r="T233" i="20"/>
  <c r="X233" i="20"/>
  <c r="U234" i="20"/>
  <c r="V236" i="20"/>
  <c r="W239" i="20"/>
  <c r="T241" i="20"/>
  <c r="X241" i="20"/>
  <c r="U242" i="20"/>
  <c r="V244" i="20"/>
  <c r="T246" i="20"/>
  <c r="X246" i="20"/>
  <c r="W247" i="20"/>
  <c r="V248" i="20"/>
  <c r="T250" i="20"/>
  <c r="X250" i="20"/>
  <c r="W251" i="20"/>
  <c r="V252" i="20"/>
  <c r="T254" i="20"/>
  <c r="X254" i="20"/>
  <c r="W255" i="20"/>
  <c r="V256" i="20"/>
  <c r="T258" i="20"/>
  <c r="X258" i="20"/>
  <c r="W259" i="20"/>
  <c r="V260" i="20"/>
  <c r="T262" i="20"/>
  <c r="W263" i="20"/>
  <c r="V264" i="20"/>
  <c r="W267" i="20"/>
  <c r="V268" i="20"/>
  <c r="W271" i="20"/>
  <c r="V272" i="20"/>
  <c r="U281" i="20"/>
  <c r="U289" i="20"/>
  <c r="U297" i="20"/>
  <c r="X298" i="20"/>
  <c r="T213" i="20"/>
  <c r="X213" i="20"/>
  <c r="T215" i="20"/>
  <c r="X215" i="20"/>
  <c r="U216" i="20"/>
  <c r="V218" i="20"/>
  <c r="W221" i="20"/>
  <c r="T223" i="20"/>
  <c r="X223" i="20"/>
  <c r="U224" i="20"/>
  <c r="V226" i="20"/>
  <c r="W229" i="20"/>
  <c r="T231" i="20"/>
  <c r="X231" i="20"/>
  <c r="U232" i="20"/>
  <c r="V234" i="20"/>
  <c r="W237" i="20"/>
  <c r="T239" i="20"/>
  <c r="X239" i="20"/>
  <c r="U240" i="20"/>
  <c r="V242" i="20"/>
  <c r="V245" i="20"/>
  <c r="U246" i="20"/>
  <c r="T247" i="20"/>
  <c r="X247" i="20"/>
  <c r="V249" i="20"/>
  <c r="U250" i="20"/>
  <c r="T251" i="20"/>
  <c r="X251" i="20"/>
  <c r="V253" i="20"/>
  <c r="U254" i="20"/>
  <c r="T255" i="20"/>
  <c r="X255" i="20"/>
  <c r="V257" i="20"/>
  <c r="U258" i="20"/>
  <c r="T259" i="20"/>
  <c r="X259" i="20"/>
  <c r="V261" i="20"/>
  <c r="U262" i="20"/>
  <c r="T263" i="20"/>
  <c r="X263" i="20"/>
  <c r="U266" i="20"/>
  <c r="T267" i="20"/>
  <c r="X267" i="20"/>
  <c r="U270" i="20"/>
  <c r="T271" i="20"/>
  <c r="X271" i="20"/>
  <c r="W280" i="20"/>
  <c r="W288" i="20"/>
  <c r="W296" i="20"/>
  <c r="V212" i="20"/>
  <c r="U214" i="20"/>
  <c r="V216" i="20"/>
  <c r="W219" i="20"/>
  <c r="T221" i="20"/>
  <c r="X221" i="20"/>
  <c r="U222" i="20"/>
  <c r="V224" i="20"/>
  <c r="W227" i="20"/>
  <c r="T229" i="20"/>
  <c r="X229" i="20"/>
  <c r="U230" i="20"/>
  <c r="V232" i="20"/>
  <c r="W235" i="20"/>
  <c r="T237" i="20"/>
  <c r="X237" i="20"/>
  <c r="U238" i="20"/>
  <c r="V240" i="20"/>
  <c r="W243" i="20"/>
  <c r="T244" i="20"/>
  <c r="X244" i="20"/>
  <c r="W245" i="20"/>
  <c r="V246" i="20"/>
  <c r="T248" i="20"/>
  <c r="X248" i="20"/>
  <c r="W249" i="20"/>
  <c r="V250" i="20"/>
  <c r="T252" i="20"/>
  <c r="X252" i="20"/>
  <c r="W253" i="20"/>
  <c r="V254" i="20"/>
  <c r="T256" i="20"/>
  <c r="X256" i="20"/>
  <c r="W257" i="20"/>
  <c r="V258" i="20"/>
  <c r="T260" i="20"/>
  <c r="X260" i="20"/>
  <c r="W261" i="20"/>
  <c r="V262" i="20"/>
  <c r="W265" i="20"/>
  <c r="V266" i="20"/>
  <c r="W269" i="20"/>
  <c r="V270" i="20"/>
  <c r="U279" i="20"/>
  <c r="U287" i="20"/>
  <c r="U295" i="20"/>
  <c r="U274" i="20"/>
  <c r="U276" i="20"/>
  <c r="V277" i="20"/>
  <c r="W279" i="20"/>
  <c r="T282" i="20"/>
  <c r="X282" i="20"/>
  <c r="U284" i="20"/>
  <c r="V285" i="20"/>
  <c r="W287" i="20"/>
  <c r="T290" i="20"/>
  <c r="X290" i="20"/>
  <c r="U292" i="20"/>
  <c r="V293" i="20"/>
  <c r="W295" i="20"/>
  <c r="T298" i="20"/>
  <c r="V303" i="20"/>
  <c r="V307" i="20"/>
  <c r="W273" i="20"/>
  <c r="V275" i="20"/>
  <c r="W277" i="20"/>
  <c r="T280" i="20"/>
  <c r="X280" i="20"/>
  <c r="U282" i="20"/>
  <c r="V283" i="20"/>
  <c r="W285" i="20"/>
  <c r="T288" i="20"/>
  <c r="X288" i="20"/>
  <c r="U290" i="20"/>
  <c r="V291" i="20"/>
  <c r="W293" i="20"/>
  <c r="T296" i="20"/>
  <c r="X296" i="20"/>
  <c r="U298" i="20"/>
  <c r="V299" i="20"/>
  <c r="T300" i="20"/>
  <c r="X300" i="20"/>
  <c r="T306" i="20"/>
  <c r="X306" i="20"/>
  <c r="T310" i="20"/>
  <c r="X310" i="20"/>
  <c r="W275" i="20"/>
  <c r="T278" i="20"/>
  <c r="X278" i="20"/>
  <c r="U280" i="20"/>
  <c r="V281" i="20"/>
  <c r="W283" i="20"/>
  <c r="T286" i="20"/>
  <c r="X286" i="20"/>
  <c r="U288" i="20"/>
  <c r="V289" i="20"/>
  <c r="W291" i="20"/>
  <c r="T294" i="20"/>
  <c r="X294" i="20"/>
  <c r="U296" i="20"/>
  <c r="V297" i="20"/>
  <c r="T301" i="20"/>
  <c r="X301" i="20"/>
  <c r="V302" i="20"/>
  <c r="V305" i="20"/>
  <c r="V309" i="20"/>
  <c r="X274" i="20"/>
  <c r="T276" i="20"/>
  <c r="X276" i="20"/>
  <c r="U278" i="20"/>
  <c r="V279" i="20"/>
  <c r="W281" i="20"/>
  <c r="T284" i="20"/>
  <c r="X284" i="20"/>
  <c r="U286" i="20"/>
  <c r="V287" i="20"/>
  <c r="W289" i="20"/>
  <c r="T292" i="20"/>
  <c r="X292" i="20"/>
  <c r="U294" i="20"/>
  <c r="V295" i="20"/>
  <c r="W297" i="20"/>
  <c r="T304" i="20"/>
  <c r="X304" i="20"/>
  <c r="T308" i="20"/>
  <c r="X308" i="20"/>
  <c r="V311" i="20"/>
  <c r="T313" i="20"/>
  <c r="X313" i="20"/>
  <c r="V315" i="20"/>
  <c r="T317" i="20"/>
  <c r="X317" i="20"/>
  <c r="V319" i="20"/>
  <c r="T321" i="20"/>
  <c r="X321" i="20"/>
  <c r="V323" i="20"/>
  <c r="T325" i="20"/>
  <c r="X325" i="20"/>
  <c r="V327" i="20"/>
  <c r="T329" i="20"/>
  <c r="X329" i="20"/>
  <c r="V331" i="20"/>
  <c r="T333" i="20"/>
  <c r="X333" i="20"/>
  <c r="V335" i="20"/>
  <c r="T337" i="20"/>
  <c r="X337" i="20"/>
  <c r="V339" i="20"/>
  <c r="T341" i="20"/>
  <c r="X341" i="20"/>
  <c r="V343" i="20"/>
  <c r="T345" i="20"/>
  <c r="X345" i="20"/>
  <c r="V347" i="20"/>
  <c r="T349" i="20"/>
  <c r="X349" i="20"/>
  <c r="V351" i="20"/>
  <c r="U352" i="20"/>
  <c r="V312" i="20"/>
  <c r="T314" i="20"/>
  <c r="X314" i="20"/>
  <c r="V316" i="20"/>
  <c r="T318" i="20"/>
  <c r="X318" i="20"/>
  <c r="V320" i="20"/>
  <c r="T322" i="20"/>
  <c r="X322" i="20"/>
  <c r="V324" i="20"/>
  <c r="T326" i="20"/>
  <c r="X326" i="20"/>
  <c r="V328" i="20"/>
  <c r="T330" i="20"/>
  <c r="X330" i="20"/>
  <c r="V332" i="20"/>
  <c r="T334" i="20"/>
  <c r="X334" i="20"/>
  <c r="V336" i="20"/>
  <c r="T338" i="20"/>
  <c r="X338" i="20"/>
  <c r="V340" i="20"/>
  <c r="T342" i="20"/>
  <c r="X342" i="20"/>
  <c r="V344" i="20"/>
  <c r="T346" i="20"/>
  <c r="X346" i="20"/>
  <c r="V348" i="20"/>
  <c r="T350" i="20"/>
  <c r="X350" i="20"/>
  <c r="W351" i="20"/>
  <c r="V352" i="20"/>
  <c r="T299" i="20"/>
  <c r="X299" i="20"/>
  <c r="V301" i="20"/>
  <c r="T303" i="20"/>
  <c r="X303" i="20"/>
  <c r="V304" i="20"/>
  <c r="T305" i="20"/>
  <c r="X305" i="20"/>
  <c r="V306" i="20"/>
  <c r="T307" i="20"/>
  <c r="X307" i="20"/>
  <c r="V308" i="20"/>
  <c r="T309" i="20"/>
  <c r="X309" i="20"/>
  <c r="V310" i="20"/>
  <c r="T311" i="20"/>
  <c r="X311" i="20"/>
  <c r="V313" i="20"/>
  <c r="T315" i="20"/>
  <c r="X315" i="20"/>
  <c r="V317" i="20"/>
  <c r="T319" i="20"/>
  <c r="X319" i="20"/>
  <c r="V321" i="20"/>
  <c r="T323" i="20"/>
  <c r="X323" i="20"/>
  <c r="V325" i="20"/>
  <c r="T327" i="20"/>
  <c r="X327" i="20"/>
  <c r="V329" i="20"/>
  <c r="T331" i="20"/>
  <c r="X331" i="20"/>
  <c r="V333" i="20"/>
  <c r="T335" i="20"/>
  <c r="X335" i="20"/>
  <c r="V337" i="20"/>
  <c r="T339" i="20"/>
  <c r="X339" i="20"/>
  <c r="V341" i="20"/>
  <c r="T343" i="20"/>
  <c r="X343" i="20"/>
  <c r="V345" i="20"/>
  <c r="T347" i="20"/>
  <c r="X347" i="20"/>
  <c r="V349" i="20"/>
  <c r="T351" i="20"/>
  <c r="X351" i="20"/>
  <c r="V298" i="20"/>
  <c r="V300" i="20"/>
  <c r="T302" i="20"/>
  <c r="X302" i="20"/>
  <c r="T312" i="20"/>
  <c r="X312" i="20"/>
  <c r="V314" i="20"/>
  <c r="T316" i="20"/>
  <c r="X316" i="20"/>
  <c r="V318" i="20"/>
  <c r="T320" i="20"/>
  <c r="X320" i="20"/>
  <c r="V322" i="20"/>
  <c r="T324" i="20"/>
  <c r="X324" i="20"/>
  <c r="V326" i="20"/>
  <c r="T328" i="20"/>
  <c r="X328" i="20"/>
  <c r="V330" i="20"/>
  <c r="T332" i="20"/>
  <c r="X332" i="20"/>
  <c r="V334" i="20"/>
  <c r="T336" i="20"/>
  <c r="X336" i="20"/>
  <c r="V338" i="20"/>
  <c r="T340" i="20"/>
  <c r="X340" i="20"/>
  <c r="V342" i="20"/>
  <c r="T344" i="20"/>
  <c r="X344" i="20"/>
  <c r="V346" i="20"/>
  <c r="T348" i="20"/>
  <c r="X348" i="20"/>
  <c r="V350" i="20"/>
  <c r="T352" i="20"/>
  <c r="X352" i="20"/>
  <c r="W218" i="19"/>
  <c r="T349" i="19"/>
  <c r="V13" i="19"/>
  <c r="V23" i="19"/>
  <c r="V37" i="19"/>
  <c r="V65" i="19"/>
  <c r="V73" i="19"/>
  <c r="V144" i="19"/>
  <c r="U168" i="19"/>
  <c r="U159" i="19"/>
  <c r="V284" i="19"/>
  <c r="V331" i="19"/>
  <c r="V339" i="19"/>
  <c r="T296" i="19"/>
  <c r="T294" i="19"/>
  <c r="T292" i="19"/>
  <c r="T290" i="19"/>
  <c r="T288" i="19"/>
  <c r="T286" i="19"/>
  <c r="T284" i="19"/>
  <c r="T282" i="19"/>
  <c r="T280" i="19"/>
  <c r="T278" i="19"/>
  <c r="T276" i="19"/>
  <c r="T274" i="19"/>
  <c r="T272" i="19"/>
  <c r="T270" i="19"/>
  <c r="T268" i="19"/>
  <c r="T266" i="19"/>
  <c r="T264" i="19"/>
  <c r="T262" i="19"/>
  <c r="T260" i="19"/>
  <c r="T291" i="19"/>
  <c r="T259" i="19"/>
  <c r="T258" i="19"/>
  <c r="T256" i="19"/>
  <c r="T255" i="19"/>
  <c r="T247" i="19"/>
  <c r="T239" i="19"/>
  <c r="T231" i="19"/>
  <c r="T223" i="19"/>
  <c r="T267" i="19"/>
  <c r="T275" i="19"/>
  <c r="T297" i="19"/>
  <c r="T225" i="19"/>
  <c r="T193" i="19"/>
  <c r="T172" i="19"/>
  <c r="T164" i="19"/>
  <c r="T158" i="19"/>
  <c r="T156" i="19"/>
  <c r="T154" i="19"/>
  <c r="T152" i="19"/>
  <c r="T150" i="19"/>
  <c r="T148" i="19"/>
  <c r="T146" i="19"/>
  <c r="T144" i="19"/>
  <c r="T142" i="19"/>
  <c r="T140" i="19"/>
  <c r="T138" i="19"/>
  <c r="T136" i="19"/>
  <c r="T134" i="19"/>
  <c r="T132" i="19"/>
  <c r="T130" i="19"/>
  <c r="T233" i="19"/>
  <c r="T201" i="19"/>
  <c r="T283" i="19"/>
  <c r="T241" i="19"/>
  <c r="T209" i="19"/>
  <c r="T249" i="19"/>
  <c r="T166" i="19"/>
  <c r="T28" i="19"/>
  <c r="T27" i="19"/>
  <c r="T26" i="19"/>
  <c r="T23" i="19"/>
  <c r="T19" i="19"/>
  <c r="T17" i="19"/>
  <c r="T13" i="19"/>
  <c r="T287" i="19"/>
  <c r="T128" i="19"/>
  <c r="T124" i="19"/>
  <c r="T120" i="19"/>
  <c r="T116" i="19"/>
  <c r="T112" i="19"/>
  <c r="T108" i="19"/>
  <c r="T104" i="19"/>
  <c r="T100" i="19"/>
  <c r="T96" i="19"/>
  <c r="T92" i="19"/>
  <c r="T88" i="19"/>
  <c r="T84" i="19"/>
  <c r="T20" i="19"/>
  <c r="V27" i="19"/>
  <c r="T29" i="19"/>
  <c r="T32" i="19"/>
  <c r="U38" i="19"/>
  <c r="T42" i="19"/>
  <c r="U45" i="19"/>
  <c r="T50" i="19"/>
  <c r="T53" i="19"/>
  <c r="U61" i="19"/>
  <c r="T66" i="19"/>
  <c r="T74" i="19"/>
  <c r="V75" i="19"/>
  <c r="T77" i="19"/>
  <c r="T86" i="19"/>
  <c r="U88" i="19"/>
  <c r="T94" i="19"/>
  <c r="U96" i="19"/>
  <c r="U98" i="19"/>
  <c r="T106" i="19"/>
  <c r="U108" i="19"/>
  <c r="T110" i="19"/>
  <c r="T114" i="19"/>
  <c r="U122" i="19"/>
  <c r="T122" i="19"/>
  <c r="T126" i="19"/>
  <c r="U128" i="19"/>
  <c r="U143" i="19"/>
  <c r="T153" i="19"/>
  <c r="T155" i="19"/>
  <c r="V156" i="19"/>
  <c r="T185" i="19"/>
  <c r="W349" i="19"/>
  <c r="W347" i="19"/>
  <c r="W345" i="19"/>
  <c r="W343" i="19"/>
  <c r="W341" i="19"/>
  <c r="W339" i="19"/>
  <c r="W337" i="19"/>
  <c r="W335" i="19"/>
  <c r="W333" i="19"/>
  <c r="W331" i="19"/>
  <c r="W329" i="19"/>
  <c r="W327" i="19"/>
  <c r="W325" i="19"/>
  <c r="W323" i="19"/>
  <c r="W321" i="19"/>
  <c r="W319" i="19"/>
  <c r="W317" i="19"/>
  <c r="W315" i="19"/>
  <c r="W313" i="19"/>
  <c r="W311" i="19"/>
  <c r="W309" i="19"/>
  <c r="W307" i="19"/>
  <c r="W305" i="19"/>
  <c r="W303" i="19"/>
  <c r="W352" i="19"/>
  <c r="W350" i="19"/>
  <c r="W348" i="19"/>
  <c r="W346" i="19"/>
  <c r="W344" i="19"/>
  <c r="W342" i="19"/>
  <c r="W340" i="19"/>
  <c r="W338" i="19"/>
  <c r="W336" i="19"/>
  <c r="W334" i="19"/>
  <c r="W332" i="19"/>
  <c r="W330" i="19"/>
  <c r="W328" i="19"/>
  <c r="W326" i="19"/>
  <c r="W324" i="19"/>
  <c r="W322" i="19"/>
  <c r="W320" i="19"/>
  <c r="W318" i="19"/>
  <c r="W316" i="19"/>
  <c r="W314" i="19"/>
  <c r="W312" i="19"/>
  <c r="W299" i="19"/>
  <c r="W300" i="19"/>
  <c r="W306" i="19"/>
  <c r="W301" i="19"/>
  <c r="W295" i="19"/>
  <c r="W287" i="19"/>
  <c r="W279" i="19"/>
  <c r="W271" i="19"/>
  <c r="W263" i="19"/>
  <c r="W298" i="19"/>
  <c r="W285" i="19"/>
  <c r="W281" i="19"/>
  <c r="W267" i="19"/>
  <c r="W251" i="19"/>
  <c r="W243" i="19"/>
  <c r="W235" i="19"/>
  <c r="W227" i="19"/>
  <c r="W219" i="19"/>
  <c r="W211" i="19"/>
  <c r="W203" i="19"/>
  <c r="W195" i="19"/>
  <c r="W187" i="19"/>
  <c r="W179" i="19"/>
  <c r="W308" i="19"/>
  <c r="W302" i="19"/>
  <c r="W293" i="19"/>
  <c r="W289" i="19"/>
  <c r="W275" i="19"/>
  <c r="W261" i="19"/>
  <c r="W249" i="19"/>
  <c r="W241" i="19"/>
  <c r="W233" i="19"/>
  <c r="W225" i="19"/>
  <c r="W217" i="19"/>
  <c r="W209" i="19"/>
  <c r="W201" i="19"/>
  <c r="W193" i="19"/>
  <c r="W185" i="19"/>
  <c r="W177" i="19"/>
  <c r="W310" i="19"/>
  <c r="W304" i="19"/>
  <c r="W297" i="19"/>
  <c r="W283" i="19"/>
  <c r="W269" i="19"/>
  <c r="W265" i="19"/>
  <c r="W247" i="19"/>
  <c r="W239" i="19"/>
  <c r="W231" i="19"/>
  <c r="W223" i="19"/>
  <c r="W215" i="19"/>
  <c r="W207" i="19"/>
  <c r="W199" i="19"/>
  <c r="W191" i="19"/>
  <c r="W183" i="19"/>
  <c r="W259" i="19"/>
  <c r="W257" i="19"/>
  <c r="W253" i="19"/>
  <c r="W221" i="19"/>
  <c r="W189" i="19"/>
  <c r="W168" i="19"/>
  <c r="W160" i="19"/>
  <c r="W291" i="19"/>
  <c r="W229" i="19"/>
  <c r="W197" i="19"/>
  <c r="W173" i="19"/>
  <c r="W166" i="19"/>
  <c r="W277" i="19"/>
  <c r="W252" i="19"/>
  <c r="W237" i="19"/>
  <c r="W220" i="19"/>
  <c r="W273" i="19"/>
  <c r="W196" i="19"/>
  <c r="W172" i="19"/>
  <c r="W162" i="19"/>
  <c r="W155" i="19"/>
  <c r="W147" i="19"/>
  <c r="W139" i="19"/>
  <c r="W131" i="19"/>
  <c r="W79" i="19"/>
  <c r="W77" i="19"/>
  <c r="W75" i="19"/>
  <c r="W73" i="19"/>
  <c r="W71" i="19"/>
  <c r="W69" i="19"/>
  <c r="W67" i="19"/>
  <c r="W65" i="19"/>
  <c r="W63" i="19"/>
  <c r="W61" i="19"/>
  <c r="W59" i="19"/>
  <c r="W57" i="19"/>
  <c r="W55" i="19"/>
  <c r="W53" i="19"/>
  <c r="W51" i="19"/>
  <c r="W49" i="19"/>
  <c r="W47" i="19"/>
  <c r="W45" i="19"/>
  <c r="W43" i="19"/>
  <c r="W41" i="19"/>
  <c r="W30" i="19"/>
  <c r="W22" i="19"/>
  <c r="W16" i="19"/>
  <c r="W12" i="19"/>
  <c r="W10" i="19"/>
  <c r="W7" i="19"/>
  <c r="W175" i="19"/>
  <c r="W170" i="19"/>
  <c r="W151" i="19"/>
  <c r="W135" i="19"/>
  <c r="W213" i="19"/>
  <c r="W181" i="19"/>
  <c r="W164" i="19"/>
  <c r="W157" i="19"/>
  <c r="W149" i="19"/>
  <c r="W141" i="19"/>
  <c r="W133" i="19"/>
  <c r="W245" i="19"/>
  <c r="W171" i="19"/>
  <c r="W161" i="19"/>
  <c r="W143" i="19"/>
  <c r="R5" i="19"/>
  <c r="AA16" i="19" s="1"/>
  <c r="E354" i="19"/>
  <c r="E355" i="19"/>
  <c r="T7" i="19"/>
  <c r="T11" i="19"/>
  <c r="X11" i="19"/>
  <c r="T12" i="19"/>
  <c r="T14" i="19"/>
  <c r="X14" i="19"/>
  <c r="U15" i="19"/>
  <c r="T16" i="19"/>
  <c r="U21" i="19"/>
  <c r="W23" i="19"/>
  <c r="T25" i="19"/>
  <c r="X25" i="19"/>
  <c r="V26" i="19"/>
  <c r="W27" i="19"/>
  <c r="T31" i="19"/>
  <c r="X31" i="19"/>
  <c r="V32" i="19"/>
  <c r="X32" i="19"/>
  <c r="W33" i="19"/>
  <c r="T34" i="19"/>
  <c r="T37" i="19"/>
  <c r="X37" i="19"/>
  <c r="T39" i="19"/>
  <c r="X39" i="19"/>
  <c r="T44" i="19"/>
  <c r="X44" i="19"/>
  <c r="V45" i="19"/>
  <c r="X45" i="19"/>
  <c r="W46" i="19"/>
  <c r="T47" i="19"/>
  <c r="T52" i="19"/>
  <c r="X52" i="19"/>
  <c r="X53" i="19"/>
  <c r="W54" i="19"/>
  <c r="T55" i="19"/>
  <c r="T60" i="19"/>
  <c r="X60" i="19"/>
  <c r="X61" i="19"/>
  <c r="W62" i="19"/>
  <c r="U63" i="19"/>
  <c r="T63" i="19"/>
  <c r="T68" i="19"/>
  <c r="X68" i="19"/>
  <c r="V69" i="19"/>
  <c r="X69" i="19"/>
  <c r="W70" i="19"/>
  <c r="U71" i="19"/>
  <c r="T71" i="19"/>
  <c r="T76" i="19"/>
  <c r="X76" i="19"/>
  <c r="V77" i="19"/>
  <c r="X77" i="19"/>
  <c r="W78" i="19"/>
  <c r="T79" i="19"/>
  <c r="T81" i="19"/>
  <c r="X81" i="19"/>
  <c r="T83" i="19"/>
  <c r="T85" i="19"/>
  <c r="X85" i="19"/>
  <c r="T87" i="19"/>
  <c r="T89" i="19"/>
  <c r="X89" i="19"/>
  <c r="T91" i="19"/>
  <c r="T93" i="19"/>
  <c r="X93" i="19"/>
  <c r="T95" i="19"/>
  <c r="T97" i="19"/>
  <c r="X97" i="19"/>
  <c r="T99" i="19"/>
  <c r="T101" i="19"/>
  <c r="X101" i="19"/>
  <c r="T103" i="19"/>
  <c r="T105" i="19"/>
  <c r="X105" i="19"/>
  <c r="T107" i="19"/>
  <c r="T109" i="19"/>
  <c r="X109" i="19"/>
  <c r="T111" i="19"/>
  <c r="T113" i="19"/>
  <c r="X113" i="19"/>
  <c r="T115" i="19"/>
  <c r="T117" i="19"/>
  <c r="X117" i="19"/>
  <c r="T119" i="19"/>
  <c r="T121" i="19"/>
  <c r="X121" i="19"/>
  <c r="T123" i="19"/>
  <c r="T125" i="19"/>
  <c r="X125" i="19"/>
  <c r="T127" i="19"/>
  <c r="T129" i="19"/>
  <c r="T131" i="19"/>
  <c r="T141" i="19"/>
  <c r="X141" i="19"/>
  <c r="T151" i="19"/>
  <c r="W153" i="19"/>
  <c r="W156" i="19"/>
  <c r="T170" i="19"/>
  <c r="X170" i="19"/>
  <c r="T173" i="19"/>
  <c r="X173" i="19"/>
  <c r="W174" i="19"/>
  <c r="T197" i="19"/>
  <c r="X197" i="19"/>
  <c r="V240" i="19"/>
  <c r="V22" i="19"/>
  <c r="U43" i="19"/>
  <c r="V49" i="19"/>
  <c r="U67" i="19"/>
  <c r="V134" i="19"/>
  <c r="U177" i="19"/>
  <c r="V223" i="19"/>
  <c r="V146" i="19"/>
  <c r="P6" i="19"/>
  <c r="V246" i="19"/>
  <c r="V319" i="19"/>
  <c r="V327" i="19"/>
  <c r="V343" i="19"/>
  <c r="V347" i="19"/>
  <c r="V351" i="19"/>
  <c r="O6" i="19"/>
  <c r="T8" i="19"/>
  <c r="U32" i="19"/>
  <c r="T45" i="19"/>
  <c r="U53" i="19"/>
  <c r="T58" i="19"/>
  <c r="T61" i="19"/>
  <c r="T69" i="19"/>
  <c r="T82" i="19"/>
  <c r="U84" i="19"/>
  <c r="T90" i="19"/>
  <c r="U92" i="19"/>
  <c r="U94" i="19"/>
  <c r="T98" i="19"/>
  <c r="T102" i="19"/>
  <c r="U104" i="19"/>
  <c r="U112" i="19"/>
  <c r="U114" i="19"/>
  <c r="T118" i="19"/>
  <c r="U120" i="19"/>
  <c r="U126" i="19"/>
  <c r="T133" i="19"/>
  <c r="T143" i="19"/>
  <c r="T161" i="19"/>
  <c r="X296" i="19"/>
  <c r="X294" i="19"/>
  <c r="X292" i="19"/>
  <c r="X290" i="19"/>
  <c r="X288" i="19"/>
  <c r="X286" i="19"/>
  <c r="X284" i="19"/>
  <c r="X282" i="19"/>
  <c r="X280" i="19"/>
  <c r="X278" i="19"/>
  <c r="X276" i="19"/>
  <c r="X274" i="19"/>
  <c r="X272" i="19"/>
  <c r="X270" i="19"/>
  <c r="X268" i="19"/>
  <c r="X266" i="19"/>
  <c r="X264" i="19"/>
  <c r="X262" i="19"/>
  <c r="X260" i="19"/>
  <c r="X258" i="19"/>
  <c r="X275" i="19"/>
  <c r="X283" i="19"/>
  <c r="X291" i="19"/>
  <c r="X287" i="19"/>
  <c r="X277" i="19"/>
  <c r="X259" i="19"/>
  <c r="X257" i="19"/>
  <c r="X256" i="19"/>
  <c r="X255" i="19"/>
  <c r="X251" i="19"/>
  <c r="X219" i="19"/>
  <c r="X187" i="19"/>
  <c r="X158" i="19"/>
  <c r="X156" i="19"/>
  <c r="X154" i="19"/>
  <c r="X152" i="19"/>
  <c r="X150" i="19"/>
  <c r="X148" i="19"/>
  <c r="X146" i="19"/>
  <c r="X144" i="19"/>
  <c r="X142" i="19"/>
  <c r="X140" i="19"/>
  <c r="X138" i="19"/>
  <c r="X136" i="19"/>
  <c r="X134" i="19"/>
  <c r="X132" i="19"/>
  <c r="X130" i="19"/>
  <c r="X285" i="19"/>
  <c r="X263" i="19"/>
  <c r="X267" i="19"/>
  <c r="X211" i="19"/>
  <c r="X179" i="19"/>
  <c r="X126" i="19"/>
  <c r="X122" i="19"/>
  <c r="X118" i="19"/>
  <c r="X114" i="19"/>
  <c r="X110" i="19"/>
  <c r="X106" i="19"/>
  <c r="X102" i="19"/>
  <c r="X98" i="19"/>
  <c r="X94" i="19"/>
  <c r="X90" i="19"/>
  <c r="X86" i="19"/>
  <c r="X82" i="19"/>
  <c r="X28" i="19"/>
  <c r="X27" i="19"/>
  <c r="X26" i="19"/>
  <c r="X23" i="19"/>
  <c r="X19" i="19"/>
  <c r="X17" i="19"/>
  <c r="X13" i="19"/>
  <c r="X295" i="19"/>
  <c r="X153" i="19"/>
  <c r="X124" i="19"/>
  <c r="X120" i="19"/>
  <c r="X112" i="19"/>
  <c r="X108" i="19"/>
  <c r="X100" i="19"/>
  <c r="X92" i="19"/>
  <c r="X88" i="19"/>
  <c r="X84" i="19"/>
  <c r="X243" i="19"/>
  <c r="X151" i="19"/>
  <c r="X143" i="19"/>
  <c r="X135" i="19"/>
  <c r="X168" i="19"/>
  <c r="X145" i="19"/>
  <c r="X137" i="19"/>
  <c r="X129" i="19"/>
  <c r="X128" i="19"/>
  <c r="X116" i="19"/>
  <c r="X104" i="19"/>
  <c r="X96" i="19"/>
  <c r="G355" i="19"/>
  <c r="G354" i="19"/>
  <c r="V7" i="19"/>
  <c r="T9" i="19"/>
  <c r="T10" i="19"/>
  <c r="V12" i="19"/>
  <c r="W15" i="19"/>
  <c r="W18" i="19"/>
  <c r="W21" i="19"/>
  <c r="T22" i="19"/>
  <c r="T24" i="19"/>
  <c r="X24" i="19"/>
  <c r="U25" i="19"/>
  <c r="W25" i="19"/>
  <c r="W26" i="19"/>
  <c r="U31" i="19"/>
  <c r="W32" i="19"/>
  <c r="T33" i="19"/>
  <c r="X33" i="19"/>
  <c r="V34" i="19"/>
  <c r="X34" i="19"/>
  <c r="W35" i="19"/>
  <c r="T36" i="19"/>
  <c r="U39" i="19"/>
  <c r="W39" i="19"/>
  <c r="T41" i="19"/>
  <c r="T46" i="19"/>
  <c r="X46" i="19"/>
  <c r="X47" i="19"/>
  <c r="W48" i="19"/>
  <c r="T49" i="19"/>
  <c r="T54" i="19"/>
  <c r="X54" i="19"/>
  <c r="V55" i="19"/>
  <c r="X55" i="19"/>
  <c r="W56" i="19"/>
  <c r="U57" i="19"/>
  <c r="T57" i="19"/>
  <c r="T62" i="19"/>
  <c r="X62" i="19"/>
  <c r="V63" i="19"/>
  <c r="X63" i="19"/>
  <c r="W64" i="19"/>
  <c r="U65" i="19"/>
  <c r="T65" i="19"/>
  <c r="T70" i="19"/>
  <c r="X70" i="19"/>
  <c r="V71" i="19"/>
  <c r="X71" i="19"/>
  <c r="W72" i="19"/>
  <c r="T73" i="19"/>
  <c r="T78" i="19"/>
  <c r="X78" i="19"/>
  <c r="V79" i="19"/>
  <c r="X79" i="19"/>
  <c r="W80" i="19"/>
  <c r="W84" i="19"/>
  <c r="W88" i="19"/>
  <c r="W92" i="19"/>
  <c r="W96" i="19"/>
  <c r="W100" i="19"/>
  <c r="W104" i="19"/>
  <c r="W108" i="19"/>
  <c r="W112" i="19"/>
  <c r="W116" i="19"/>
  <c r="W120" i="19"/>
  <c r="W124" i="19"/>
  <c r="W128" i="19"/>
  <c r="W129" i="19"/>
  <c r="X131" i="19"/>
  <c r="W132" i="19"/>
  <c r="V136" i="19"/>
  <c r="T137" i="19"/>
  <c r="T139" i="19"/>
  <c r="V140" i="19"/>
  <c r="T149" i="19"/>
  <c r="X149" i="19"/>
  <c r="V158" i="19"/>
  <c r="X162" i="19"/>
  <c r="W163" i="19"/>
  <c r="V169" i="19"/>
  <c r="V172" i="19"/>
  <c r="T194" i="19"/>
  <c r="X194" i="19"/>
  <c r="V196" i="19"/>
  <c r="V204" i="19"/>
  <c r="U205" i="19"/>
  <c r="W205" i="19"/>
  <c r="W206" i="19"/>
  <c r="X209" i="19"/>
  <c r="U265" i="19"/>
  <c r="T265" i="19"/>
  <c r="U127" i="19"/>
  <c r="U133" i="19"/>
  <c r="W154" i="19"/>
  <c r="U157" i="19"/>
  <c r="W176" i="19"/>
  <c r="V182" i="19"/>
  <c r="T186" i="19"/>
  <c r="T195" i="19"/>
  <c r="U203" i="19"/>
  <c r="V208" i="19"/>
  <c r="V214" i="19"/>
  <c r="W216" i="19"/>
  <c r="X226" i="19"/>
  <c r="X235" i="19"/>
  <c r="X239" i="19"/>
  <c r="U245" i="19"/>
  <c r="T263" i="19"/>
  <c r="W296" i="19"/>
  <c r="I355" i="19"/>
  <c r="I354" i="19"/>
  <c r="W82" i="19"/>
  <c r="W86" i="19"/>
  <c r="W90" i="19"/>
  <c r="W94" i="19"/>
  <c r="W98" i="19"/>
  <c r="W102" i="19"/>
  <c r="W106" i="19"/>
  <c r="W110" i="19"/>
  <c r="W114" i="19"/>
  <c r="W118" i="19"/>
  <c r="W122" i="19"/>
  <c r="W126" i="19"/>
  <c r="U131" i="19"/>
  <c r="W136" i="19"/>
  <c r="W144" i="19"/>
  <c r="U147" i="19"/>
  <c r="W152" i="19"/>
  <c r="W159" i="19"/>
  <c r="U160" i="19"/>
  <c r="V161" i="19"/>
  <c r="T162" i="19"/>
  <c r="V164" i="19"/>
  <c r="W165" i="19"/>
  <c r="X166" i="19"/>
  <c r="T169" i="19"/>
  <c r="X169" i="19"/>
  <c r="U181" i="19"/>
  <c r="W182" i="19"/>
  <c r="V183" i="19"/>
  <c r="V191" i="19"/>
  <c r="V200" i="19"/>
  <c r="X201" i="19"/>
  <c r="T207" i="19"/>
  <c r="X207" i="19"/>
  <c r="U213" i="19"/>
  <c r="W214" i="19"/>
  <c r="X227" i="19"/>
  <c r="V238" i="19"/>
  <c r="V242" i="19"/>
  <c r="W244" i="19"/>
  <c r="V278" i="19"/>
  <c r="V286" i="19"/>
  <c r="U91" i="19"/>
  <c r="U99" i="19"/>
  <c r="U111" i="19"/>
  <c r="U115" i="19"/>
  <c r="W130" i="19"/>
  <c r="W138" i="19"/>
  <c r="W146" i="19"/>
  <c r="V159" i="19"/>
  <c r="T167" i="19"/>
  <c r="X167" i="19"/>
  <c r="V175" i="19"/>
  <c r="W184" i="19"/>
  <c r="X186" i="19"/>
  <c r="X195" i="19"/>
  <c r="V202" i="19"/>
  <c r="W204" i="19"/>
  <c r="T226" i="19"/>
  <c r="T235" i="19"/>
  <c r="W236" i="19"/>
  <c r="W246" i="19"/>
  <c r="C355" i="19"/>
  <c r="C354" i="19"/>
  <c r="K355" i="19"/>
  <c r="K354" i="19"/>
  <c r="U81" i="19"/>
  <c r="U93" i="19"/>
  <c r="U97" i="19"/>
  <c r="U109" i="19"/>
  <c r="U113" i="19"/>
  <c r="U125" i="19"/>
  <c r="U129" i="19"/>
  <c r="W134" i="19"/>
  <c r="W142" i="19"/>
  <c r="U145" i="19"/>
  <c r="W150" i="19"/>
  <c r="W158" i="19"/>
  <c r="T159" i="19"/>
  <c r="X159" i="19"/>
  <c r="V167" i="19"/>
  <c r="X177" i="19"/>
  <c r="V178" i="19"/>
  <c r="W180" i="19"/>
  <c r="T199" i="19"/>
  <c r="X199" i="19"/>
  <c r="T205" i="19"/>
  <c r="X205" i="19"/>
  <c r="V206" i="19"/>
  <c r="V210" i="19"/>
  <c r="W212" i="19"/>
  <c r="T237" i="19"/>
  <c r="X237" i="19"/>
  <c r="X241" i="19"/>
  <c r="W250" i="19"/>
  <c r="V255" i="19"/>
  <c r="V266" i="19"/>
  <c r="W268" i="19"/>
  <c r="W208" i="19"/>
  <c r="U209" i="19"/>
  <c r="W210" i="19"/>
  <c r="V215" i="19"/>
  <c r="T218" i="19"/>
  <c r="X218" i="19"/>
  <c r="T227" i="19"/>
  <c r="V228" i="19"/>
  <c r="T229" i="19"/>
  <c r="X229" i="19"/>
  <c r="X231" i="19"/>
  <c r="V232" i="19"/>
  <c r="X233" i="19"/>
  <c r="V234" i="19"/>
  <c r="W238" i="19"/>
  <c r="W240" i="19"/>
  <c r="W242" i="19"/>
  <c r="V247" i="19"/>
  <c r="T250" i="19"/>
  <c r="X250" i="19"/>
  <c r="W264" i="19"/>
  <c r="T271" i="19"/>
  <c r="X271" i="19"/>
  <c r="V276" i="19"/>
  <c r="V282" i="19"/>
  <c r="U283" i="19"/>
  <c r="W286" i="19"/>
  <c r="V290" i="19"/>
  <c r="X293" i="19"/>
  <c r="T299" i="19"/>
  <c r="X299" i="19"/>
  <c r="V160" i="19"/>
  <c r="T163" i="19"/>
  <c r="X163" i="19"/>
  <c r="V168" i="19"/>
  <c r="T171" i="19"/>
  <c r="X171" i="19"/>
  <c r="X172" i="19"/>
  <c r="U173" i="19"/>
  <c r="T178" i="19"/>
  <c r="X178" i="19"/>
  <c r="T187" i="19"/>
  <c r="V188" i="19"/>
  <c r="T189" i="19"/>
  <c r="X189" i="19"/>
  <c r="T191" i="19"/>
  <c r="X191" i="19"/>
  <c r="V192" i="19"/>
  <c r="X193" i="19"/>
  <c r="V194" i="19"/>
  <c r="U195" i="19"/>
  <c r="W198" i="19"/>
  <c r="W200" i="19"/>
  <c r="U201" i="19"/>
  <c r="W202" i="19"/>
  <c r="V207" i="19"/>
  <c r="T210" i="19"/>
  <c r="X210" i="19"/>
  <c r="T219" i="19"/>
  <c r="V220" i="19"/>
  <c r="T221" i="19"/>
  <c r="X221" i="19"/>
  <c r="X223" i="19"/>
  <c r="V224" i="19"/>
  <c r="X225" i="19"/>
  <c r="V226" i="19"/>
  <c r="W230" i="19"/>
  <c r="W232" i="19"/>
  <c r="W234" i="19"/>
  <c r="V239" i="19"/>
  <c r="T242" i="19"/>
  <c r="X242" i="19"/>
  <c r="T251" i="19"/>
  <c r="V252" i="19"/>
  <c r="T253" i="19"/>
  <c r="X253" i="19"/>
  <c r="V258" i="19"/>
  <c r="X261" i="19"/>
  <c r="T269" i="19"/>
  <c r="X269" i="19"/>
  <c r="T281" i="19"/>
  <c r="T289" i="19"/>
  <c r="X289" i="19"/>
  <c r="V298" i="19"/>
  <c r="T307" i="19"/>
  <c r="X307" i="19"/>
  <c r="V162" i="19"/>
  <c r="T165" i="19"/>
  <c r="X165" i="19"/>
  <c r="V170" i="19"/>
  <c r="U172" i="19"/>
  <c r="T175" i="19"/>
  <c r="X175" i="19"/>
  <c r="T179" i="19"/>
  <c r="V180" i="19"/>
  <c r="T181" i="19"/>
  <c r="X181" i="19"/>
  <c r="T183" i="19"/>
  <c r="X183" i="19"/>
  <c r="V184" i="19"/>
  <c r="X185" i="19"/>
  <c r="V186" i="19"/>
  <c r="U187" i="19"/>
  <c r="W190" i="19"/>
  <c r="W192" i="19"/>
  <c r="U193" i="19"/>
  <c r="W194" i="19"/>
  <c r="V199" i="19"/>
  <c r="T202" i="19"/>
  <c r="X202" i="19"/>
  <c r="T211" i="19"/>
  <c r="V212" i="19"/>
  <c r="T213" i="19"/>
  <c r="X213" i="19"/>
  <c r="T215" i="19"/>
  <c r="X215" i="19"/>
  <c r="V216" i="19"/>
  <c r="X217" i="19"/>
  <c r="V218" i="19"/>
  <c r="U221" i="19"/>
  <c r="W222" i="19"/>
  <c r="W224" i="19"/>
  <c r="W226" i="19"/>
  <c r="V231" i="19"/>
  <c r="T234" i="19"/>
  <c r="X234" i="19"/>
  <c r="T243" i="19"/>
  <c r="V244" i="19"/>
  <c r="T245" i="19"/>
  <c r="X245" i="19"/>
  <c r="X247" i="19"/>
  <c r="V248" i="19"/>
  <c r="X249" i="19"/>
  <c r="V250" i="19"/>
  <c r="U251" i="19"/>
  <c r="U253" i="19"/>
  <c r="W254" i="19"/>
  <c r="V268" i="19"/>
  <c r="T273" i="19"/>
  <c r="V274" i="19"/>
  <c r="T279" i="19"/>
  <c r="X279" i="19"/>
  <c r="V288" i="19"/>
  <c r="T295" i="19"/>
  <c r="V177" i="19"/>
  <c r="T180" i="19"/>
  <c r="X180" i="19"/>
  <c r="V185" i="19"/>
  <c r="T188" i="19"/>
  <c r="X188" i="19"/>
  <c r="V193" i="19"/>
  <c r="T196" i="19"/>
  <c r="X196" i="19"/>
  <c r="V201" i="19"/>
  <c r="T204" i="19"/>
  <c r="X204" i="19"/>
  <c r="V209" i="19"/>
  <c r="T212" i="19"/>
  <c r="X212" i="19"/>
  <c r="V217" i="19"/>
  <c r="T220" i="19"/>
  <c r="X220" i="19"/>
  <c r="V225" i="19"/>
  <c r="T228" i="19"/>
  <c r="X228" i="19"/>
  <c r="V233" i="19"/>
  <c r="T236" i="19"/>
  <c r="X236" i="19"/>
  <c r="V241" i="19"/>
  <c r="T244" i="19"/>
  <c r="X244" i="19"/>
  <c r="V249" i="19"/>
  <c r="T252" i="19"/>
  <c r="X252" i="19"/>
  <c r="W255" i="19"/>
  <c r="W256" i="19"/>
  <c r="W258" i="19"/>
  <c r="W260" i="19"/>
  <c r="T261" i="19"/>
  <c r="W278" i="19"/>
  <c r="U279" i="19"/>
  <c r="V280" i="19"/>
  <c r="X281" i="19"/>
  <c r="W288" i="19"/>
  <c r="U289" i="19"/>
  <c r="W292" i="19"/>
  <c r="T293" i="19"/>
  <c r="V306" i="19"/>
  <c r="V312" i="19"/>
  <c r="T314" i="19"/>
  <c r="X314" i="19"/>
  <c r="V316" i="19"/>
  <c r="T318" i="19"/>
  <c r="X318" i="19"/>
  <c r="V320" i="19"/>
  <c r="T322" i="19"/>
  <c r="X322" i="19"/>
  <c r="V324" i="19"/>
  <c r="T326" i="19"/>
  <c r="X326" i="19"/>
  <c r="V328" i="19"/>
  <c r="T330" i="19"/>
  <c r="X330" i="19"/>
  <c r="V332" i="19"/>
  <c r="T334" i="19"/>
  <c r="X334" i="19"/>
  <c r="V336" i="19"/>
  <c r="T338" i="19"/>
  <c r="X338" i="19"/>
  <c r="V340" i="19"/>
  <c r="T342" i="19"/>
  <c r="X342" i="19"/>
  <c r="V344" i="19"/>
  <c r="T346" i="19"/>
  <c r="X346" i="19"/>
  <c r="V348" i="19"/>
  <c r="T350" i="19"/>
  <c r="X350" i="19"/>
  <c r="W351" i="19"/>
  <c r="V352" i="19"/>
  <c r="T174" i="19"/>
  <c r="X174" i="19"/>
  <c r="V179" i="19"/>
  <c r="T182" i="19"/>
  <c r="X182" i="19"/>
  <c r="V187" i="19"/>
  <c r="T190" i="19"/>
  <c r="X190" i="19"/>
  <c r="V195" i="19"/>
  <c r="T198" i="19"/>
  <c r="X198" i="19"/>
  <c r="V203" i="19"/>
  <c r="T206" i="19"/>
  <c r="X206" i="19"/>
  <c r="V211" i="19"/>
  <c r="T214" i="19"/>
  <c r="X214" i="19"/>
  <c r="V219" i="19"/>
  <c r="T222" i="19"/>
  <c r="X222" i="19"/>
  <c r="V227" i="19"/>
  <c r="T230" i="19"/>
  <c r="X230" i="19"/>
  <c r="V235" i="19"/>
  <c r="T238" i="19"/>
  <c r="X238" i="19"/>
  <c r="V243" i="19"/>
  <c r="T246" i="19"/>
  <c r="X246" i="19"/>
  <c r="V251" i="19"/>
  <c r="T254" i="19"/>
  <c r="X254" i="19"/>
  <c r="T257" i="19"/>
  <c r="U267" i="19"/>
  <c r="W270" i="19"/>
  <c r="V272" i="19"/>
  <c r="X273" i="19"/>
  <c r="W280" i="19"/>
  <c r="W284" i="19"/>
  <c r="T285" i="19"/>
  <c r="V304" i="19"/>
  <c r="T305" i="19"/>
  <c r="X305" i="19"/>
  <c r="V310" i="19"/>
  <c r="T311" i="19"/>
  <c r="X311" i="19"/>
  <c r="V173" i="19"/>
  <c r="T176" i="19"/>
  <c r="X176" i="19"/>
  <c r="V181" i="19"/>
  <c r="T184" i="19"/>
  <c r="X184" i="19"/>
  <c r="V189" i="19"/>
  <c r="T192" i="19"/>
  <c r="X192" i="19"/>
  <c r="V197" i="19"/>
  <c r="T200" i="19"/>
  <c r="X200" i="19"/>
  <c r="V205" i="19"/>
  <c r="T208" i="19"/>
  <c r="X208" i="19"/>
  <c r="V213" i="19"/>
  <c r="T216" i="19"/>
  <c r="X216" i="19"/>
  <c r="V221" i="19"/>
  <c r="T224" i="19"/>
  <c r="X224" i="19"/>
  <c r="V229" i="19"/>
  <c r="T232" i="19"/>
  <c r="X232" i="19"/>
  <c r="V237" i="19"/>
  <c r="T240" i="19"/>
  <c r="X240" i="19"/>
  <c r="V245" i="19"/>
  <c r="T248" i="19"/>
  <c r="X248" i="19"/>
  <c r="V253" i="19"/>
  <c r="U256" i="19"/>
  <c r="U259" i="19"/>
  <c r="W262" i="19"/>
  <c r="V264" i="19"/>
  <c r="X265" i="19"/>
  <c r="W272" i="19"/>
  <c r="W276" i="19"/>
  <c r="T277" i="19"/>
  <c r="W294" i="19"/>
  <c r="U295" i="19"/>
  <c r="V296" i="19"/>
  <c r="X297" i="19"/>
  <c r="V302" i="19"/>
  <c r="T303" i="19"/>
  <c r="X303" i="19"/>
  <c r="U261" i="19"/>
  <c r="W266" i="19"/>
  <c r="W274" i="19"/>
  <c r="U277" i="19"/>
  <c r="W282" i="19"/>
  <c r="W290" i="19"/>
  <c r="U293" i="19"/>
  <c r="T300" i="19"/>
  <c r="X300" i="19"/>
  <c r="V301" i="19"/>
  <c r="V308" i="19"/>
  <c r="T309" i="19"/>
  <c r="X309" i="19"/>
  <c r="T298" i="19"/>
  <c r="X298" i="19"/>
  <c r="V300" i="19"/>
  <c r="T302" i="19"/>
  <c r="X302" i="19"/>
  <c r="V313" i="19"/>
  <c r="T315" i="19"/>
  <c r="X315" i="19"/>
  <c r="V317" i="19"/>
  <c r="T319" i="19"/>
  <c r="X319" i="19"/>
  <c r="V321" i="19"/>
  <c r="T323" i="19"/>
  <c r="X323" i="19"/>
  <c r="V325" i="19"/>
  <c r="T327" i="19"/>
  <c r="X327" i="19"/>
  <c r="V329" i="19"/>
  <c r="T331" i="19"/>
  <c r="X331" i="19"/>
  <c r="V333" i="19"/>
  <c r="T335" i="19"/>
  <c r="X335" i="19"/>
  <c r="V337" i="19"/>
  <c r="T339" i="19"/>
  <c r="X339" i="19"/>
  <c r="V341" i="19"/>
  <c r="T343" i="19"/>
  <c r="X343" i="19"/>
  <c r="V345" i="19"/>
  <c r="T347" i="19"/>
  <c r="X347" i="19"/>
  <c r="V349" i="19"/>
  <c r="T351" i="19"/>
  <c r="X351" i="19"/>
  <c r="V299" i="19"/>
  <c r="T301" i="19"/>
  <c r="X301" i="19"/>
  <c r="V303" i="19"/>
  <c r="T304" i="19"/>
  <c r="X304" i="19"/>
  <c r="V305" i="19"/>
  <c r="T306" i="19"/>
  <c r="X306" i="19"/>
  <c r="V307" i="19"/>
  <c r="T308" i="19"/>
  <c r="X308" i="19"/>
  <c r="V309" i="19"/>
  <c r="T310" i="19"/>
  <c r="X310" i="19"/>
  <c r="V311" i="19"/>
  <c r="T312" i="19"/>
  <c r="X312" i="19"/>
  <c r="V314" i="19"/>
  <c r="T316" i="19"/>
  <c r="X316" i="19"/>
  <c r="V318" i="19"/>
  <c r="T320" i="19"/>
  <c r="X320" i="19"/>
  <c r="V322" i="19"/>
  <c r="T324" i="19"/>
  <c r="X324" i="19"/>
  <c r="V326" i="19"/>
  <c r="T328" i="19"/>
  <c r="X328" i="19"/>
  <c r="V330" i="19"/>
  <c r="T332" i="19"/>
  <c r="X332" i="19"/>
  <c r="V334" i="19"/>
  <c r="T336" i="19"/>
  <c r="X336" i="19"/>
  <c r="V338" i="19"/>
  <c r="T340" i="19"/>
  <c r="X340" i="19"/>
  <c r="V342" i="19"/>
  <c r="T344" i="19"/>
  <c r="X344" i="19"/>
  <c r="V346" i="19"/>
  <c r="T348" i="19"/>
  <c r="X348" i="19"/>
  <c r="V350" i="19"/>
  <c r="T352" i="19"/>
  <c r="X352" i="19"/>
  <c r="W349" i="17"/>
  <c r="W347" i="17"/>
  <c r="W345" i="17"/>
  <c r="W343" i="17"/>
  <c r="W341" i="17"/>
  <c r="W327" i="17"/>
  <c r="W325" i="17"/>
  <c r="W323" i="17"/>
  <c r="W321" i="17"/>
  <c r="W319" i="17"/>
  <c r="W317" i="17"/>
  <c r="W315" i="17"/>
  <c r="W313" i="17"/>
  <c r="W311" i="17"/>
  <c r="W309" i="17"/>
  <c r="W307" i="17"/>
  <c r="W305" i="17"/>
  <c r="W303" i="17"/>
  <c r="W301" i="17"/>
  <c r="W299" i="17"/>
  <c r="W352" i="17"/>
  <c r="W350" i="17"/>
  <c r="W348" i="17"/>
  <c r="W346" i="17"/>
  <c r="W344" i="17"/>
  <c r="W342" i="17"/>
  <c r="W340" i="17"/>
  <c r="W338" i="17"/>
  <c r="W336" i="17"/>
  <c r="W334" i="17"/>
  <c r="W332" i="17"/>
  <c r="W330" i="17"/>
  <c r="W328" i="17"/>
  <c r="W326" i="17"/>
  <c r="W324" i="17"/>
  <c r="W322" i="17"/>
  <c r="W320" i="17"/>
  <c r="W318" i="17"/>
  <c r="W316" i="17"/>
  <c r="W314" i="17"/>
  <c r="W312" i="17"/>
  <c r="W310" i="17"/>
  <c r="W308" i="17"/>
  <c r="W306" i="17"/>
  <c r="W304" i="17"/>
  <c r="W302" i="17"/>
  <c r="W300" i="17"/>
  <c r="W283" i="17"/>
  <c r="W281" i="17"/>
  <c r="W279" i="17"/>
  <c r="W277" i="17"/>
  <c r="W275" i="17"/>
  <c r="W273" i="17"/>
  <c r="W271" i="17"/>
  <c r="W269" i="17"/>
  <c r="W267" i="17"/>
  <c r="W265" i="17"/>
  <c r="W263" i="17"/>
  <c r="W261" i="17"/>
  <c r="W259" i="17"/>
  <c r="W257" i="17"/>
  <c r="W255" i="17"/>
  <c r="W253" i="17"/>
  <c r="W251" i="17"/>
  <c r="W249" i="17"/>
  <c r="W247" i="17"/>
  <c r="W245" i="17"/>
  <c r="W243" i="17"/>
  <c r="W241" i="17"/>
  <c r="W239" i="17"/>
  <c r="W237" i="17"/>
  <c r="W235" i="17"/>
  <c r="W233" i="17"/>
  <c r="W231" i="17"/>
  <c r="W229" i="17"/>
  <c r="W227" i="17"/>
  <c r="W225" i="17"/>
  <c r="W223" i="17"/>
  <c r="W221" i="17"/>
  <c r="W219" i="17"/>
  <c r="W217" i="17"/>
  <c r="W215" i="17"/>
  <c r="W213" i="17"/>
  <c r="W211" i="17"/>
  <c r="W209" i="17"/>
  <c r="W207" i="17"/>
  <c r="W205" i="17"/>
  <c r="W203" i="17"/>
  <c r="W201" i="17"/>
  <c r="W199" i="17"/>
  <c r="W187" i="17"/>
  <c r="W179" i="17"/>
  <c r="W171" i="17"/>
  <c r="W163" i="17"/>
  <c r="W155" i="17"/>
  <c r="W147" i="17"/>
  <c r="W139" i="17"/>
  <c r="W131" i="17"/>
  <c r="W197" i="17"/>
  <c r="W195" i="17"/>
  <c r="W189" i="17"/>
  <c r="W181" i="17"/>
  <c r="W173" i="17"/>
  <c r="W165" i="17"/>
  <c r="W157" i="17"/>
  <c r="W149" i="17"/>
  <c r="W141" i="17"/>
  <c r="W133" i="17"/>
  <c r="W125" i="17"/>
  <c r="W191" i="17"/>
  <c r="W183" i="17"/>
  <c r="W175" i="17"/>
  <c r="W167" i="17"/>
  <c r="W159" i="17"/>
  <c r="W151" i="17"/>
  <c r="W143" i="17"/>
  <c r="W135" i="17"/>
  <c r="W127" i="17"/>
  <c r="W193" i="17"/>
  <c r="W185" i="17"/>
  <c r="W177" i="17"/>
  <c r="W169" i="17"/>
  <c r="W161" i="17"/>
  <c r="W153" i="17"/>
  <c r="W145" i="17"/>
  <c r="W137" i="17"/>
  <c r="W129" i="17"/>
  <c r="W117" i="17"/>
  <c r="W109" i="17"/>
  <c r="W101" i="17"/>
  <c r="W93" i="17"/>
  <c r="W89" i="17"/>
  <c r="W119" i="17"/>
  <c r="W111" i="17"/>
  <c r="W103" i="17"/>
  <c r="W95" i="17"/>
  <c r="W87" i="17"/>
  <c r="W113" i="17"/>
  <c r="W105" i="17"/>
  <c r="W97" i="17"/>
  <c r="W85" i="17"/>
  <c r="W115" i="17"/>
  <c r="W107" i="17"/>
  <c r="W99" i="17"/>
  <c r="W91" i="17"/>
  <c r="W83" i="17"/>
  <c r="C355" i="17"/>
  <c r="C354" i="17"/>
  <c r="K355" i="17"/>
  <c r="K354" i="17"/>
  <c r="X7" i="17"/>
  <c r="U9" i="17"/>
  <c r="U10" i="17"/>
  <c r="U11" i="17"/>
  <c r="W12" i="17"/>
  <c r="W14" i="17"/>
  <c r="W16" i="17"/>
  <c r="W18" i="17"/>
  <c r="W20" i="17"/>
  <c r="X20" i="17"/>
  <c r="W22" i="17"/>
  <c r="W23" i="17"/>
  <c r="T24" i="17"/>
  <c r="T25" i="17"/>
  <c r="X25" i="17"/>
  <c r="U26" i="17"/>
  <c r="T26" i="17"/>
  <c r="U27" i="17"/>
  <c r="T27" i="17"/>
  <c r="U28" i="17"/>
  <c r="T28" i="17"/>
  <c r="U30" i="17"/>
  <c r="U31" i="17"/>
  <c r="W32" i="17"/>
  <c r="W33" i="17"/>
  <c r="X33" i="17"/>
  <c r="T36" i="17"/>
  <c r="X36" i="17"/>
  <c r="T38" i="17"/>
  <c r="X38" i="17"/>
  <c r="W39" i="17"/>
  <c r="W41" i="17"/>
  <c r="W42" i="17"/>
  <c r="W43" i="17"/>
  <c r="U44" i="17"/>
  <c r="T45" i="17"/>
  <c r="X45" i="17"/>
  <c r="W46" i="17"/>
  <c r="U48" i="17"/>
  <c r="T49" i="17"/>
  <c r="X49" i="17"/>
  <c r="W50" i="17"/>
  <c r="U52" i="17"/>
  <c r="T53" i="17"/>
  <c r="X53" i="17"/>
  <c r="W54" i="17"/>
  <c r="U56" i="17"/>
  <c r="T57" i="17"/>
  <c r="X57" i="17"/>
  <c r="W58" i="17"/>
  <c r="U60" i="17"/>
  <c r="T61" i="17"/>
  <c r="X61" i="17"/>
  <c r="W62" i="17"/>
  <c r="U64" i="17"/>
  <c r="T65" i="17"/>
  <c r="X65" i="17"/>
  <c r="W66" i="17"/>
  <c r="U68" i="17"/>
  <c r="T69" i="17"/>
  <c r="X69" i="17"/>
  <c r="W70" i="17"/>
  <c r="U72" i="17"/>
  <c r="T73" i="17"/>
  <c r="X73" i="17"/>
  <c r="W74" i="17"/>
  <c r="U76" i="17"/>
  <c r="T77" i="17"/>
  <c r="X77" i="17"/>
  <c r="W78" i="17"/>
  <c r="U80" i="17"/>
  <c r="T81" i="17"/>
  <c r="X81" i="17"/>
  <c r="W82" i="17"/>
  <c r="T85" i="17"/>
  <c r="X85" i="17"/>
  <c r="W86" i="17"/>
  <c r="T89" i="17"/>
  <c r="X89" i="17"/>
  <c r="W90" i="17"/>
  <c r="T93" i="17"/>
  <c r="X97" i="17"/>
  <c r="T101" i="17"/>
  <c r="X105" i="17"/>
  <c r="T109" i="17"/>
  <c r="X113" i="17"/>
  <c r="T117" i="17"/>
  <c r="T296" i="17"/>
  <c r="T287" i="17"/>
  <c r="T284" i="17"/>
  <c r="T282" i="17"/>
  <c r="T280" i="17"/>
  <c r="T278" i="17"/>
  <c r="T276" i="17"/>
  <c r="T274" i="17"/>
  <c r="T272" i="17"/>
  <c r="T270" i="17"/>
  <c r="T268" i="17"/>
  <c r="T266" i="17"/>
  <c r="T264" i="17"/>
  <c r="T262" i="17"/>
  <c r="T260" i="17"/>
  <c r="T258" i="17"/>
  <c r="T256" i="17"/>
  <c r="T254" i="17"/>
  <c r="T252" i="17"/>
  <c r="T250" i="17"/>
  <c r="T248" i="17"/>
  <c r="T246" i="17"/>
  <c r="T244" i="17"/>
  <c r="T242" i="17"/>
  <c r="T240" i="17"/>
  <c r="T238" i="17"/>
  <c r="T236" i="17"/>
  <c r="T234" i="17"/>
  <c r="T232" i="17"/>
  <c r="T230" i="17"/>
  <c r="T228" i="17"/>
  <c r="T226" i="17"/>
  <c r="T224" i="17"/>
  <c r="T222" i="17"/>
  <c r="T220" i="17"/>
  <c r="T218" i="17"/>
  <c r="T216" i="17"/>
  <c r="T214" i="17"/>
  <c r="T212" i="17"/>
  <c r="T210" i="17"/>
  <c r="T208" i="17"/>
  <c r="T206" i="17"/>
  <c r="T204" i="17"/>
  <c r="T202" i="17"/>
  <c r="T200" i="17"/>
  <c r="T297" i="17"/>
  <c r="T285" i="17"/>
  <c r="T294" i="17"/>
  <c r="T292" i="17"/>
  <c r="T290" i="17"/>
  <c r="T288" i="17"/>
  <c r="T198" i="17"/>
  <c r="T196" i="17"/>
  <c r="T194" i="17"/>
  <c r="T192" i="17"/>
  <c r="T190" i="17"/>
  <c r="T188" i="17"/>
  <c r="T186" i="17"/>
  <c r="T184" i="17"/>
  <c r="T182" i="17"/>
  <c r="T180" i="17"/>
  <c r="T178" i="17"/>
  <c r="T176" i="17"/>
  <c r="T174" i="17"/>
  <c r="T172" i="17"/>
  <c r="T170" i="17"/>
  <c r="T168" i="17"/>
  <c r="T166" i="17"/>
  <c r="T164" i="17"/>
  <c r="T162" i="17"/>
  <c r="T160" i="17"/>
  <c r="T158" i="17"/>
  <c r="T156" i="17"/>
  <c r="T154" i="17"/>
  <c r="T152" i="17"/>
  <c r="T150" i="17"/>
  <c r="T148" i="17"/>
  <c r="T146" i="17"/>
  <c r="T144" i="17"/>
  <c r="T142" i="17"/>
  <c r="T140" i="17"/>
  <c r="T138" i="17"/>
  <c r="T136" i="17"/>
  <c r="T134" i="17"/>
  <c r="T132" i="17"/>
  <c r="T130" i="17"/>
  <c r="T128" i="17"/>
  <c r="T126" i="17"/>
  <c r="T124" i="17"/>
  <c r="T295" i="17"/>
  <c r="T293" i="17"/>
  <c r="T291" i="17"/>
  <c r="T289" i="17"/>
  <c r="T191" i="17"/>
  <c r="T183" i="17"/>
  <c r="T175" i="17"/>
  <c r="T167" i="17"/>
  <c r="T159" i="17"/>
  <c r="T151" i="17"/>
  <c r="T143" i="17"/>
  <c r="T135" i="17"/>
  <c r="T127" i="17"/>
  <c r="T122" i="17"/>
  <c r="N5" i="17"/>
  <c r="AA12" i="17" s="1"/>
  <c r="T121" i="17"/>
  <c r="T113" i="17"/>
  <c r="T105" i="17"/>
  <c r="T97" i="17"/>
  <c r="T87" i="17"/>
  <c r="T82" i="17"/>
  <c r="T80" i="17"/>
  <c r="T78" i="17"/>
  <c r="T76" i="17"/>
  <c r="T74" i="17"/>
  <c r="T72" i="17"/>
  <c r="T70" i="17"/>
  <c r="T68" i="17"/>
  <c r="T66" i="17"/>
  <c r="T64" i="17"/>
  <c r="T62" i="17"/>
  <c r="T60" i="17"/>
  <c r="T58" i="17"/>
  <c r="T56" i="17"/>
  <c r="T54" i="17"/>
  <c r="T52" i="17"/>
  <c r="T50" i="17"/>
  <c r="T48" i="17"/>
  <c r="T46" i="17"/>
  <c r="T44" i="17"/>
  <c r="X296" i="17"/>
  <c r="X297" i="17"/>
  <c r="X284" i="17"/>
  <c r="X282" i="17"/>
  <c r="X280" i="17"/>
  <c r="X278" i="17"/>
  <c r="X276" i="17"/>
  <c r="X274" i="17"/>
  <c r="X272" i="17"/>
  <c r="X270" i="17"/>
  <c r="X268" i="17"/>
  <c r="X266" i="17"/>
  <c r="X264" i="17"/>
  <c r="X262" i="17"/>
  <c r="X260" i="17"/>
  <c r="X258" i="17"/>
  <c r="X256" i="17"/>
  <c r="X254" i="17"/>
  <c r="X252" i="17"/>
  <c r="X250" i="17"/>
  <c r="X248" i="17"/>
  <c r="X246" i="17"/>
  <c r="X244" i="17"/>
  <c r="X242" i="17"/>
  <c r="X240" i="17"/>
  <c r="X238" i="17"/>
  <c r="X236" i="17"/>
  <c r="X234" i="17"/>
  <c r="X232" i="17"/>
  <c r="X230" i="17"/>
  <c r="X228" i="17"/>
  <c r="X226" i="17"/>
  <c r="X224" i="17"/>
  <c r="X222" i="17"/>
  <c r="X220" i="17"/>
  <c r="X218" i="17"/>
  <c r="X216" i="17"/>
  <c r="X214" i="17"/>
  <c r="X212" i="17"/>
  <c r="X210" i="17"/>
  <c r="X208" i="17"/>
  <c r="X206" i="17"/>
  <c r="X204" i="17"/>
  <c r="X202" i="17"/>
  <c r="X200" i="17"/>
  <c r="X295" i="17"/>
  <c r="X294" i="17"/>
  <c r="X293" i="17"/>
  <c r="X292" i="17"/>
  <c r="X291" i="17"/>
  <c r="X290" i="17"/>
  <c r="X289" i="17"/>
  <c r="X287" i="17"/>
  <c r="X196" i="17"/>
  <c r="X194" i="17"/>
  <c r="X192" i="17"/>
  <c r="X190" i="17"/>
  <c r="X188" i="17"/>
  <c r="X186" i="17"/>
  <c r="X184" i="17"/>
  <c r="X182" i="17"/>
  <c r="X180" i="17"/>
  <c r="X178" i="17"/>
  <c r="X176" i="17"/>
  <c r="X174" i="17"/>
  <c r="X172" i="17"/>
  <c r="X170" i="17"/>
  <c r="X168" i="17"/>
  <c r="X166" i="17"/>
  <c r="X164" i="17"/>
  <c r="X162" i="17"/>
  <c r="X160" i="17"/>
  <c r="X158" i="17"/>
  <c r="X156" i="17"/>
  <c r="X154" i="17"/>
  <c r="X152" i="17"/>
  <c r="X150" i="17"/>
  <c r="X148" i="17"/>
  <c r="X146" i="17"/>
  <c r="X144" i="17"/>
  <c r="X142" i="17"/>
  <c r="X140" i="17"/>
  <c r="X138" i="17"/>
  <c r="X136" i="17"/>
  <c r="X134" i="17"/>
  <c r="X132" i="17"/>
  <c r="X130" i="17"/>
  <c r="X128" i="17"/>
  <c r="X126" i="17"/>
  <c r="X124" i="17"/>
  <c r="X198" i="17"/>
  <c r="X285" i="17"/>
  <c r="X191" i="17"/>
  <c r="X183" i="17"/>
  <c r="X175" i="17"/>
  <c r="X167" i="17"/>
  <c r="X159" i="17"/>
  <c r="X151" i="17"/>
  <c r="X143" i="17"/>
  <c r="X135" i="17"/>
  <c r="X127" i="17"/>
  <c r="X120" i="17"/>
  <c r="X193" i="17"/>
  <c r="X185" i="17"/>
  <c r="X177" i="17"/>
  <c r="X169" i="17"/>
  <c r="X161" i="17"/>
  <c r="X153" i="17"/>
  <c r="X145" i="17"/>
  <c r="X137" i="17"/>
  <c r="X129" i="17"/>
  <c r="X187" i="17"/>
  <c r="X179" i="17"/>
  <c r="X171" i="17"/>
  <c r="X163" i="17"/>
  <c r="X155" i="17"/>
  <c r="X147" i="17"/>
  <c r="X139" i="17"/>
  <c r="X131" i="17"/>
  <c r="R5" i="17"/>
  <c r="AA16" i="17" s="1"/>
  <c r="X123" i="17"/>
  <c r="X115" i="17"/>
  <c r="X107" i="17"/>
  <c r="X99" i="17"/>
  <c r="X122" i="17"/>
  <c r="X117" i="17"/>
  <c r="X109" i="17"/>
  <c r="X101" i="17"/>
  <c r="X93" i="17"/>
  <c r="X82" i="17"/>
  <c r="X80" i="17"/>
  <c r="X78" i="17"/>
  <c r="X76" i="17"/>
  <c r="X74" i="17"/>
  <c r="X72" i="17"/>
  <c r="X70" i="17"/>
  <c r="X68" i="17"/>
  <c r="X66" i="17"/>
  <c r="X64" i="17"/>
  <c r="X62" i="17"/>
  <c r="X60" i="17"/>
  <c r="X58" i="17"/>
  <c r="X56" i="17"/>
  <c r="X54" i="17"/>
  <c r="X52" i="17"/>
  <c r="X50" i="17"/>
  <c r="X48" i="17"/>
  <c r="X46" i="17"/>
  <c r="X44" i="17"/>
  <c r="O5" i="17"/>
  <c r="AA13" i="17" s="1"/>
  <c r="E354" i="17"/>
  <c r="E355" i="17"/>
  <c r="U7" i="17"/>
  <c r="T7" i="17"/>
  <c r="T8" i="17"/>
  <c r="W10" i="17"/>
  <c r="W11" i="17"/>
  <c r="X11" i="17"/>
  <c r="W15" i="17"/>
  <c r="T18" i="17"/>
  <c r="X18" i="17"/>
  <c r="U19" i="17"/>
  <c r="W21" i="17"/>
  <c r="X23" i="17"/>
  <c r="U25" i="17"/>
  <c r="W26" i="17"/>
  <c r="W27" i="17"/>
  <c r="W28" i="17"/>
  <c r="W30" i="17"/>
  <c r="W31" i="17"/>
  <c r="X31" i="17"/>
  <c r="T34" i="17"/>
  <c r="X34" i="17"/>
  <c r="T35" i="17"/>
  <c r="U36" i="17"/>
  <c r="U37" i="17"/>
  <c r="T39" i="17"/>
  <c r="X39" i="17"/>
  <c r="W40" i="17"/>
  <c r="T43" i="17"/>
  <c r="X43" i="17"/>
  <c r="V44" i="17"/>
  <c r="U45" i="17"/>
  <c r="W47" i="17"/>
  <c r="V48" i="17"/>
  <c r="U49" i="17"/>
  <c r="W51" i="17"/>
  <c r="V52" i="17"/>
  <c r="U53" i="17"/>
  <c r="W55" i="17"/>
  <c r="V56" i="17"/>
  <c r="U57" i="17"/>
  <c r="W59" i="17"/>
  <c r="V60" i="17"/>
  <c r="U61" i="17"/>
  <c r="W63" i="17"/>
  <c r="V64" i="17"/>
  <c r="U65" i="17"/>
  <c r="W67" i="17"/>
  <c r="V68" i="17"/>
  <c r="U69" i="17"/>
  <c r="W71" i="17"/>
  <c r="V72" i="17"/>
  <c r="U73" i="17"/>
  <c r="W75" i="17"/>
  <c r="V76" i="17"/>
  <c r="U77" i="17"/>
  <c r="W79" i="17"/>
  <c r="V80" i="17"/>
  <c r="U81" i="17"/>
  <c r="V84" i="17"/>
  <c r="V88" i="17"/>
  <c r="U89" i="17"/>
  <c r="V92" i="17"/>
  <c r="V96" i="17"/>
  <c r="V100" i="17"/>
  <c r="V104" i="17"/>
  <c r="V108" i="17"/>
  <c r="V112" i="17"/>
  <c r="V116" i="17"/>
  <c r="V120" i="17"/>
  <c r="U350" i="17"/>
  <c r="U348" i="17"/>
  <c r="U346" i="17"/>
  <c r="U344" i="17"/>
  <c r="U342" i="17"/>
  <c r="U328" i="17"/>
  <c r="U326" i="17"/>
  <c r="U324" i="17"/>
  <c r="U322" i="17"/>
  <c r="U320" i="17"/>
  <c r="U318" i="17"/>
  <c r="U316" i="17"/>
  <c r="U314" i="17"/>
  <c r="U312" i="17"/>
  <c r="U310" i="17"/>
  <c r="U308" i="17"/>
  <c r="U306" i="17"/>
  <c r="U304" i="17"/>
  <c r="U302" i="17"/>
  <c r="U351" i="17"/>
  <c r="U349" i="17"/>
  <c r="U347" i="17"/>
  <c r="U345" i="17"/>
  <c r="U343" i="17"/>
  <c r="U341" i="17"/>
  <c r="U339" i="17"/>
  <c r="U337" i="17"/>
  <c r="U335" i="17"/>
  <c r="U333" i="17"/>
  <c r="U331" i="17"/>
  <c r="U329" i="17"/>
  <c r="U327" i="17"/>
  <c r="U325" i="17"/>
  <c r="U323" i="17"/>
  <c r="U321" i="17"/>
  <c r="U319" i="17"/>
  <c r="U317" i="17"/>
  <c r="U315" i="17"/>
  <c r="U313" i="17"/>
  <c r="U311" i="17"/>
  <c r="U309" i="17"/>
  <c r="U307" i="17"/>
  <c r="U305" i="17"/>
  <c r="U303" i="17"/>
  <c r="U301" i="17"/>
  <c r="U299" i="17"/>
  <c r="U300" i="17"/>
  <c r="U284" i="17"/>
  <c r="U282" i="17"/>
  <c r="U280" i="17"/>
  <c r="U278" i="17"/>
  <c r="U276" i="17"/>
  <c r="U274" i="17"/>
  <c r="U272" i="17"/>
  <c r="U270" i="17"/>
  <c r="U268" i="17"/>
  <c r="U266" i="17"/>
  <c r="U264" i="17"/>
  <c r="U262" i="17"/>
  <c r="U260" i="17"/>
  <c r="U258" i="17"/>
  <c r="U256" i="17"/>
  <c r="U254" i="17"/>
  <c r="U252" i="17"/>
  <c r="U250" i="17"/>
  <c r="U248" i="17"/>
  <c r="U246" i="17"/>
  <c r="U244" i="17"/>
  <c r="U242" i="17"/>
  <c r="U240" i="17"/>
  <c r="U238" i="17"/>
  <c r="U236" i="17"/>
  <c r="U234" i="17"/>
  <c r="U232" i="17"/>
  <c r="U230" i="17"/>
  <c r="U228" i="17"/>
  <c r="U226" i="17"/>
  <c r="U224" i="17"/>
  <c r="U222" i="17"/>
  <c r="U220" i="17"/>
  <c r="U218" i="17"/>
  <c r="U216" i="17"/>
  <c r="U214" i="17"/>
  <c r="U212" i="17"/>
  <c r="U210" i="17"/>
  <c r="U208" i="17"/>
  <c r="U206" i="17"/>
  <c r="U204" i="17"/>
  <c r="U202" i="17"/>
  <c r="U200" i="17"/>
  <c r="U287" i="17"/>
  <c r="U194" i="17"/>
  <c r="U186" i="17"/>
  <c r="U178" i="17"/>
  <c r="U170" i="17"/>
  <c r="U162" i="17"/>
  <c r="U154" i="17"/>
  <c r="U146" i="17"/>
  <c r="U138" i="17"/>
  <c r="U130" i="17"/>
  <c r="U188" i="17"/>
  <c r="U180" i="17"/>
  <c r="U172" i="17"/>
  <c r="U164" i="17"/>
  <c r="U156" i="17"/>
  <c r="U148" i="17"/>
  <c r="U140" i="17"/>
  <c r="U132" i="17"/>
  <c r="U124" i="17"/>
  <c r="U190" i="17"/>
  <c r="U182" i="17"/>
  <c r="U174" i="17"/>
  <c r="U166" i="17"/>
  <c r="U158" i="17"/>
  <c r="U150" i="17"/>
  <c r="U142" i="17"/>
  <c r="U134" i="17"/>
  <c r="U126" i="17"/>
  <c r="U198" i="17"/>
  <c r="U196" i="17"/>
  <c r="U192" i="17"/>
  <c r="U184" i="17"/>
  <c r="U176" i="17"/>
  <c r="U168" i="17"/>
  <c r="U160" i="17"/>
  <c r="U152" i="17"/>
  <c r="U144" i="17"/>
  <c r="U136" i="17"/>
  <c r="U128" i="17"/>
  <c r="U116" i="17"/>
  <c r="U108" i="17"/>
  <c r="U100" i="17"/>
  <c r="U92" i="17"/>
  <c r="U84" i="17"/>
  <c r="U118" i="17"/>
  <c r="U110" i="17"/>
  <c r="U102" i="17"/>
  <c r="U94" i="17"/>
  <c r="U90" i="17"/>
  <c r="U120" i="17"/>
  <c r="U112" i="17"/>
  <c r="U104" i="17"/>
  <c r="U96" i="17"/>
  <c r="U88" i="17"/>
  <c r="U114" i="17"/>
  <c r="U106" i="17"/>
  <c r="U98" i="17"/>
  <c r="U86" i="17"/>
  <c r="U85" i="17"/>
  <c r="P5" i="17"/>
  <c r="AA14" i="17" s="1"/>
  <c r="V7" i="17"/>
  <c r="V8" i="17"/>
  <c r="W9" i="17"/>
  <c r="T12" i="17"/>
  <c r="X12" i="17"/>
  <c r="U13" i="17"/>
  <c r="T14" i="17"/>
  <c r="T15" i="17"/>
  <c r="X15" i="17"/>
  <c r="T16" i="17"/>
  <c r="X16" i="17"/>
  <c r="U17" i="17"/>
  <c r="U18" i="17"/>
  <c r="V19" i="17"/>
  <c r="W19" i="17"/>
  <c r="T20" i="17"/>
  <c r="T21" i="17"/>
  <c r="X21" i="17"/>
  <c r="T22" i="17"/>
  <c r="X22" i="17"/>
  <c r="W24" i="17"/>
  <c r="X24" i="17"/>
  <c r="X26" i="17"/>
  <c r="X27" i="17"/>
  <c r="X28" i="17"/>
  <c r="W29" i="17"/>
  <c r="X29" i="17"/>
  <c r="T32" i="17"/>
  <c r="X32" i="17"/>
  <c r="T33" i="17"/>
  <c r="U34" i="17"/>
  <c r="V34" i="17"/>
  <c r="V35" i="17"/>
  <c r="W36" i="17"/>
  <c r="V37" i="17"/>
  <c r="W37" i="17"/>
  <c r="U39" i="17"/>
  <c r="T40" i="17"/>
  <c r="X40" i="17"/>
  <c r="T41" i="17"/>
  <c r="X41" i="17"/>
  <c r="T42" i="17"/>
  <c r="U43" i="17"/>
  <c r="W44" i="17"/>
  <c r="U46" i="17"/>
  <c r="T47" i="17"/>
  <c r="X47" i="17"/>
  <c r="W48" i="17"/>
  <c r="U50" i="17"/>
  <c r="T51" i="17"/>
  <c r="X51" i="17"/>
  <c r="W52" i="17"/>
  <c r="U54" i="17"/>
  <c r="T55" i="17"/>
  <c r="X55" i="17"/>
  <c r="W56" i="17"/>
  <c r="U58" i="17"/>
  <c r="T59" i="17"/>
  <c r="X59" i="17"/>
  <c r="W60" i="17"/>
  <c r="U62" i="17"/>
  <c r="T63" i="17"/>
  <c r="X63" i="17"/>
  <c r="W64" i="17"/>
  <c r="U66" i="17"/>
  <c r="T67" i="17"/>
  <c r="X67" i="17"/>
  <c r="W68" i="17"/>
  <c r="U70" i="17"/>
  <c r="T71" i="17"/>
  <c r="X71" i="17"/>
  <c r="W72" i="17"/>
  <c r="U74" i="17"/>
  <c r="T75" i="17"/>
  <c r="X75" i="17"/>
  <c r="W76" i="17"/>
  <c r="U78" i="17"/>
  <c r="T79" i="17"/>
  <c r="X79" i="17"/>
  <c r="W80" i="17"/>
  <c r="U82" i="17"/>
  <c r="T83" i="17"/>
  <c r="X83" i="17"/>
  <c r="W84" i="17"/>
  <c r="X87" i="17"/>
  <c r="W88" i="17"/>
  <c r="T91" i="17"/>
  <c r="X91" i="17"/>
  <c r="T95" i="17"/>
  <c r="X95" i="17"/>
  <c r="T99" i="17"/>
  <c r="T103" i="17"/>
  <c r="X103" i="17"/>
  <c r="T107" i="17"/>
  <c r="T111" i="17"/>
  <c r="X111" i="17"/>
  <c r="T115" i="17"/>
  <c r="T119" i="17"/>
  <c r="X119" i="17"/>
  <c r="V297" i="17"/>
  <c r="V286" i="17"/>
  <c r="V285" i="17"/>
  <c r="V283" i="17"/>
  <c r="V281" i="17"/>
  <c r="V279" i="17"/>
  <c r="V277" i="17"/>
  <c r="V275" i="17"/>
  <c r="V273" i="17"/>
  <c r="V271" i="17"/>
  <c r="V269" i="17"/>
  <c r="V267" i="17"/>
  <c r="V265" i="17"/>
  <c r="V263" i="17"/>
  <c r="V261" i="17"/>
  <c r="V259" i="17"/>
  <c r="V257" i="17"/>
  <c r="V255" i="17"/>
  <c r="V253" i="17"/>
  <c r="V251" i="17"/>
  <c r="V249" i="17"/>
  <c r="V247" i="17"/>
  <c r="V245" i="17"/>
  <c r="V243" i="17"/>
  <c r="V241" i="17"/>
  <c r="V239" i="17"/>
  <c r="V237" i="17"/>
  <c r="V235" i="17"/>
  <c r="V233" i="17"/>
  <c r="V231" i="17"/>
  <c r="V229" i="17"/>
  <c r="V227" i="17"/>
  <c r="V225" i="17"/>
  <c r="V223" i="17"/>
  <c r="V221" i="17"/>
  <c r="V219" i="17"/>
  <c r="V217" i="17"/>
  <c r="V215" i="17"/>
  <c r="V213" i="17"/>
  <c r="V211" i="17"/>
  <c r="V209" i="17"/>
  <c r="V207" i="17"/>
  <c r="V205" i="17"/>
  <c r="V203" i="17"/>
  <c r="V201" i="17"/>
  <c r="V295" i="17"/>
  <c r="V294" i="17"/>
  <c r="V293" i="17"/>
  <c r="V292" i="17"/>
  <c r="V291" i="17"/>
  <c r="V290" i="17"/>
  <c r="V289" i="17"/>
  <c r="V288" i="17"/>
  <c r="V296" i="17"/>
  <c r="V197" i="17"/>
  <c r="V195" i="17"/>
  <c r="V193" i="17"/>
  <c r="V191" i="17"/>
  <c r="V189" i="17"/>
  <c r="V187" i="17"/>
  <c r="V185" i="17"/>
  <c r="V183" i="17"/>
  <c r="V181" i="17"/>
  <c r="V179" i="17"/>
  <c r="V177" i="17"/>
  <c r="V175" i="17"/>
  <c r="V173" i="17"/>
  <c r="V171" i="17"/>
  <c r="V169" i="17"/>
  <c r="V167" i="17"/>
  <c r="V165" i="17"/>
  <c r="V163" i="17"/>
  <c r="V161" i="17"/>
  <c r="V159" i="17"/>
  <c r="V157" i="17"/>
  <c r="V155" i="17"/>
  <c r="V153" i="17"/>
  <c r="V151" i="17"/>
  <c r="V149" i="17"/>
  <c r="V147" i="17"/>
  <c r="V145" i="17"/>
  <c r="V143" i="17"/>
  <c r="V141" i="17"/>
  <c r="V139" i="17"/>
  <c r="V137" i="17"/>
  <c r="V135" i="17"/>
  <c r="V133" i="17"/>
  <c r="V131" i="17"/>
  <c r="V129" i="17"/>
  <c r="V127" i="17"/>
  <c r="V125" i="17"/>
  <c r="V123" i="17"/>
  <c r="V199" i="17"/>
  <c r="V121" i="17"/>
  <c r="V81" i="17"/>
  <c r="V79" i="17"/>
  <c r="V77" i="17"/>
  <c r="V75" i="17"/>
  <c r="V73" i="17"/>
  <c r="V71" i="17"/>
  <c r="V69" i="17"/>
  <c r="V67" i="17"/>
  <c r="V65" i="17"/>
  <c r="V63" i="17"/>
  <c r="V61" i="17"/>
  <c r="V59" i="17"/>
  <c r="V57" i="17"/>
  <c r="V55" i="17"/>
  <c r="V53" i="17"/>
  <c r="V51" i="17"/>
  <c r="V49" i="17"/>
  <c r="V47" i="17"/>
  <c r="V45" i="17"/>
  <c r="Q5" i="17"/>
  <c r="AA15" i="17" s="1"/>
  <c r="I355" i="17"/>
  <c r="I354" i="17"/>
  <c r="W7" i="17"/>
  <c r="W8" i="17"/>
  <c r="X8" i="17"/>
  <c r="T9" i="17"/>
  <c r="X9" i="17"/>
  <c r="T10" i="17"/>
  <c r="X10" i="17"/>
  <c r="T11" i="17"/>
  <c r="U12" i="17"/>
  <c r="V12" i="17"/>
  <c r="V13" i="17"/>
  <c r="W13" i="17"/>
  <c r="V14" i="17"/>
  <c r="U15" i="17"/>
  <c r="U16" i="17"/>
  <c r="V16" i="17"/>
  <c r="V17" i="17"/>
  <c r="W17" i="17"/>
  <c r="V20" i="17"/>
  <c r="U21" i="17"/>
  <c r="U22" i="17"/>
  <c r="V22" i="17"/>
  <c r="U23" i="17"/>
  <c r="W25" i="17"/>
  <c r="T30" i="17"/>
  <c r="X30" i="17"/>
  <c r="T31" i="17"/>
  <c r="U32" i="17"/>
  <c r="V32" i="17"/>
  <c r="V33" i="17"/>
  <c r="W35" i="17"/>
  <c r="X35" i="17"/>
  <c r="W38" i="17"/>
  <c r="U40" i="17"/>
  <c r="U41" i="17"/>
  <c r="V41" i="17"/>
  <c r="V42" i="17"/>
  <c r="W45" i="17"/>
  <c r="V46" i="17"/>
  <c r="U47" i="17"/>
  <c r="W49" i="17"/>
  <c r="V50" i="17"/>
  <c r="U51" i="17"/>
  <c r="W53" i="17"/>
  <c r="V54" i="17"/>
  <c r="U55" i="17"/>
  <c r="W57" i="17"/>
  <c r="V58" i="17"/>
  <c r="U59" i="17"/>
  <c r="W61" i="17"/>
  <c r="V62" i="17"/>
  <c r="U63" i="17"/>
  <c r="W65" i="17"/>
  <c r="V66" i="17"/>
  <c r="U67" i="17"/>
  <c r="W69" i="17"/>
  <c r="V70" i="17"/>
  <c r="U71" i="17"/>
  <c r="W73" i="17"/>
  <c r="V74" i="17"/>
  <c r="U75" i="17"/>
  <c r="W77" i="17"/>
  <c r="V78" i="17"/>
  <c r="U79" i="17"/>
  <c r="W81" i="17"/>
  <c r="V82" i="17"/>
  <c r="U83" i="17"/>
  <c r="V86" i="17"/>
  <c r="U87" i="17"/>
  <c r="V90" i="17"/>
  <c r="U91" i="17"/>
  <c r="V94" i="17"/>
  <c r="V98" i="17"/>
  <c r="V102" i="17"/>
  <c r="V106" i="17"/>
  <c r="V110" i="17"/>
  <c r="V114" i="17"/>
  <c r="V118" i="17"/>
  <c r="V85" i="17"/>
  <c r="T88" i="17"/>
  <c r="X88" i="17"/>
  <c r="W94" i="17"/>
  <c r="T96" i="17"/>
  <c r="X96" i="17"/>
  <c r="U97" i="17"/>
  <c r="V99" i="17"/>
  <c r="W102" i="17"/>
  <c r="T104" i="17"/>
  <c r="X104" i="17"/>
  <c r="U105" i="17"/>
  <c r="V107" i="17"/>
  <c r="W110" i="17"/>
  <c r="T112" i="17"/>
  <c r="X112" i="17"/>
  <c r="U113" i="17"/>
  <c r="V115" i="17"/>
  <c r="W118" i="17"/>
  <c r="T120" i="17"/>
  <c r="U121" i="17"/>
  <c r="V122" i="17"/>
  <c r="W123" i="17"/>
  <c r="T125" i="17"/>
  <c r="X125" i="17"/>
  <c r="T129" i="17"/>
  <c r="T133" i="17"/>
  <c r="X133" i="17"/>
  <c r="T137" i="17"/>
  <c r="T141" i="17"/>
  <c r="X141" i="17"/>
  <c r="T145" i="17"/>
  <c r="T149" i="17"/>
  <c r="X149" i="17"/>
  <c r="T153" i="17"/>
  <c r="T157" i="17"/>
  <c r="X157" i="17"/>
  <c r="T161" i="17"/>
  <c r="T165" i="17"/>
  <c r="X165" i="17"/>
  <c r="T169" i="17"/>
  <c r="T173" i="17"/>
  <c r="X173" i="17"/>
  <c r="T177" i="17"/>
  <c r="T181" i="17"/>
  <c r="X181" i="17"/>
  <c r="T185" i="17"/>
  <c r="T189" i="17"/>
  <c r="X189" i="17"/>
  <c r="T193" i="17"/>
  <c r="V87" i="17"/>
  <c r="T90" i="17"/>
  <c r="X90" i="17"/>
  <c r="W92" i="17"/>
  <c r="T94" i="17"/>
  <c r="X94" i="17"/>
  <c r="U95" i="17"/>
  <c r="V97" i="17"/>
  <c r="W100" i="17"/>
  <c r="T102" i="17"/>
  <c r="X102" i="17"/>
  <c r="U103" i="17"/>
  <c r="V105" i="17"/>
  <c r="W108" i="17"/>
  <c r="T110" i="17"/>
  <c r="X110" i="17"/>
  <c r="U111" i="17"/>
  <c r="V113" i="17"/>
  <c r="W116" i="17"/>
  <c r="T118" i="17"/>
  <c r="X118" i="17"/>
  <c r="U119" i="17"/>
  <c r="T123" i="17"/>
  <c r="V124" i="17"/>
  <c r="V128" i="17"/>
  <c r="V132" i="17"/>
  <c r="V136" i="17"/>
  <c r="V140" i="17"/>
  <c r="V144" i="17"/>
  <c r="V148" i="17"/>
  <c r="V152" i="17"/>
  <c r="V156" i="17"/>
  <c r="V160" i="17"/>
  <c r="V164" i="17"/>
  <c r="V168" i="17"/>
  <c r="V172" i="17"/>
  <c r="V176" i="17"/>
  <c r="V180" i="17"/>
  <c r="V184" i="17"/>
  <c r="V188" i="17"/>
  <c r="V192" i="17"/>
  <c r="T84" i="17"/>
  <c r="X84" i="17"/>
  <c r="V89" i="17"/>
  <c r="T92" i="17"/>
  <c r="X92" i="17"/>
  <c r="U93" i="17"/>
  <c r="V95" i="17"/>
  <c r="W98" i="17"/>
  <c r="T100" i="17"/>
  <c r="X100" i="17"/>
  <c r="U101" i="17"/>
  <c r="V103" i="17"/>
  <c r="W106" i="17"/>
  <c r="T108" i="17"/>
  <c r="X108" i="17"/>
  <c r="U109" i="17"/>
  <c r="V111" i="17"/>
  <c r="W114" i="17"/>
  <c r="T116" i="17"/>
  <c r="X116" i="17"/>
  <c r="U117" i="17"/>
  <c r="V119" i="17"/>
  <c r="W121" i="17"/>
  <c r="W124" i="17"/>
  <c r="T131" i="17"/>
  <c r="T139" i="17"/>
  <c r="T147" i="17"/>
  <c r="T155" i="17"/>
  <c r="T163" i="17"/>
  <c r="T171" i="17"/>
  <c r="T179" i="17"/>
  <c r="T187" i="17"/>
  <c r="G355" i="17"/>
  <c r="G354" i="17"/>
  <c r="V83" i="17"/>
  <c r="T86" i="17"/>
  <c r="X86" i="17"/>
  <c r="V91" i="17"/>
  <c r="V93" i="17"/>
  <c r="W96" i="17"/>
  <c r="T98" i="17"/>
  <c r="X98" i="17"/>
  <c r="U99" i="17"/>
  <c r="V101" i="17"/>
  <c r="W104" i="17"/>
  <c r="T106" i="17"/>
  <c r="X106" i="17"/>
  <c r="U107" i="17"/>
  <c r="V109" i="17"/>
  <c r="W112" i="17"/>
  <c r="T114" i="17"/>
  <c r="X114" i="17"/>
  <c r="U115" i="17"/>
  <c r="V117" i="17"/>
  <c r="W120" i="17"/>
  <c r="X121" i="17"/>
  <c r="U122" i="17"/>
  <c r="V126" i="17"/>
  <c r="U127" i="17"/>
  <c r="V130" i="17"/>
  <c r="V134" i="17"/>
  <c r="V138" i="17"/>
  <c r="V142" i="17"/>
  <c r="V146" i="17"/>
  <c r="V150" i="17"/>
  <c r="V154" i="17"/>
  <c r="V158" i="17"/>
  <c r="V162" i="17"/>
  <c r="V166" i="17"/>
  <c r="V170" i="17"/>
  <c r="V174" i="17"/>
  <c r="V178" i="17"/>
  <c r="V182" i="17"/>
  <c r="V186" i="17"/>
  <c r="V190" i="17"/>
  <c r="V194" i="17"/>
  <c r="W132" i="17"/>
  <c r="U135" i="17"/>
  <c r="W140" i="17"/>
  <c r="U143" i="17"/>
  <c r="W148" i="17"/>
  <c r="U151" i="17"/>
  <c r="W156" i="17"/>
  <c r="U159" i="17"/>
  <c r="W164" i="17"/>
  <c r="U167" i="17"/>
  <c r="W172" i="17"/>
  <c r="U175" i="17"/>
  <c r="W180" i="17"/>
  <c r="U183" i="17"/>
  <c r="W188" i="17"/>
  <c r="U191" i="17"/>
  <c r="T201" i="17"/>
  <c r="X201" i="17"/>
  <c r="T205" i="17"/>
  <c r="X205" i="17"/>
  <c r="T209" i="17"/>
  <c r="X209" i="17"/>
  <c r="T213" i="17"/>
  <c r="X213" i="17"/>
  <c r="T217" i="17"/>
  <c r="X217" i="17"/>
  <c r="T221" i="17"/>
  <c r="X221" i="17"/>
  <c r="T225" i="17"/>
  <c r="X225" i="17"/>
  <c r="T229" i="17"/>
  <c r="X229" i="17"/>
  <c r="T233" i="17"/>
  <c r="X233" i="17"/>
  <c r="T237" i="17"/>
  <c r="X237" i="17"/>
  <c r="T241" i="17"/>
  <c r="X241" i="17"/>
  <c r="W286" i="17"/>
  <c r="U125" i="17"/>
  <c r="W130" i="17"/>
  <c r="U133" i="17"/>
  <c r="W138" i="17"/>
  <c r="U141" i="17"/>
  <c r="W146" i="17"/>
  <c r="U149" i="17"/>
  <c r="W154" i="17"/>
  <c r="U157" i="17"/>
  <c r="W162" i="17"/>
  <c r="U165" i="17"/>
  <c r="W170" i="17"/>
  <c r="U173" i="17"/>
  <c r="W178" i="17"/>
  <c r="U181" i="17"/>
  <c r="W186" i="17"/>
  <c r="U189" i="17"/>
  <c r="W194" i="17"/>
  <c r="T195" i="17"/>
  <c r="X195" i="17"/>
  <c r="V196" i="17"/>
  <c r="T197" i="17"/>
  <c r="X197" i="17"/>
  <c r="V198" i="17"/>
  <c r="V200" i="17"/>
  <c r="V204" i="17"/>
  <c r="V208" i="17"/>
  <c r="V212" i="17"/>
  <c r="V216" i="17"/>
  <c r="V220" i="17"/>
  <c r="V224" i="17"/>
  <c r="V228" i="17"/>
  <c r="V232" i="17"/>
  <c r="V236" i="17"/>
  <c r="V240" i="17"/>
  <c r="U123" i="17"/>
  <c r="W128" i="17"/>
  <c r="U131" i="17"/>
  <c r="W136" i="17"/>
  <c r="U139" i="17"/>
  <c r="W144" i="17"/>
  <c r="U147" i="17"/>
  <c r="W152" i="17"/>
  <c r="U155" i="17"/>
  <c r="W160" i="17"/>
  <c r="U163" i="17"/>
  <c r="W168" i="17"/>
  <c r="U171" i="17"/>
  <c r="W176" i="17"/>
  <c r="U179" i="17"/>
  <c r="W184" i="17"/>
  <c r="U187" i="17"/>
  <c r="W192" i="17"/>
  <c r="U195" i="17"/>
  <c r="W196" i="17"/>
  <c r="U197" i="17"/>
  <c r="U199" i="17"/>
  <c r="T203" i="17"/>
  <c r="X203" i="17"/>
  <c r="T207" i="17"/>
  <c r="X207" i="17"/>
  <c r="T211" i="17"/>
  <c r="X211" i="17"/>
  <c r="T215" i="17"/>
  <c r="X215" i="17"/>
  <c r="T219" i="17"/>
  <c r="X219" i="17"/>
  <c r="T223" i="17"/>
  <c r="X223" i="17"/>
  <c r="T227" i="17"/>
  <c r="X227" i="17"/>
  <c r="T231" i="17"/>
  <c r="X231" i="17"/>
  <c r="T235" i="17"/>
  <c r="X235" i="17"/>
  <c r="T239" i="17"/>
  <c r="X239" i="17"/>
  <c r="W122" i="17"/>
  <c r="W126" i="17"/>
  <c r="U129" i="17"/>
  <c r="W134" i="17"/>
  <c r="U137" i="17"/>
  <c r="W142" i="17"/>
  <c r="U145" i="17"/>
  <c r="W150" i="17"/>
  <c r="U153" i="17"/>
  <c r="W158" i="17"/>
  <c r="U161" i="17"/>
  <c r="W166" i="17"/>
  <c r="U169" i="17"/>
  <c r="W174" i="17"/>
  <c r="U177" i="17"/>
  <c r="W182" i="17"/>
  <c r="U185" i="17"/>
  <c r="W190" i="17"/>
  <c r="U193" i="17"/>
  <c r="V202" i="17"/>
  <c r="V206" i="17"/>
  <c r="V210" i="17"/>
  <c r="V214" i="17"/>
  <c r="V218" i="17"/>
  <c r="V222" i="17"/>
  <c r="V226" i="17"/>
  <c r="V230" i="17"/>
  <c r="V234" i="17"/>
  <c r="V238" i="17"/>
  <c r="V242" i="17"/>
  <c r="T243" i="17"/>
  <c r="X243" i="17"/>
  <c r="V244" i="17"/>
  <c r="T245" i="17"/>
  <c r="X245" i="17"/>
  <c r="V246" i="17"/>
  <c r="T247" i="17"/>
  <c r="X247" i="17"/>
  <c r="V248" i="17"/>
  <c r="T249" i="17"/>
  <c r="X249" i="17"/>
  <c r="V250" i="17"/>
  <c r="T251" i="17"/>
  <c r="X251" i="17"/>
  <c r="V252" i="17"/>
  <c r="T253" i="17"/>
  <c r="X253" i="17"/>
  <c r="V254" i="17"/>
  <c r="T255" i="17"/>
  <c r="X255" i="17"/>
  <c r="V256" i="17"/>
  <c r="T257" i="17"/>
  <c r="X257" i="17"/>
  <c r="V258" i="17"/>
  <c r="T259" i="17"/>
  <c r="X259" i="17"/>
  <c r="V260" i="17"/>
  <c r="T261" i="17"/>
  <c r="X261" i="17"/>
  <c r="V262" i="17"/>
  <c r="T263" i="17"/>
  <c r="X263" i="17"/>
  <c r="V264" i="17"/>
  <c r="T265" i="17"/>
  <c r="X265" i="17"/>
  <c r="V266" i="17"/>
  <c r="T267" i="17"/>
  <c r="X267" i="17"/>
  <c r="V268" i="17"/>
  <c r="T269" i="17"/>
  <c r="X269" i="17"/>
  <c r="V270" i="17"/>
  <c r="T271" i="17"/>
  <c r="X271" i="17"/>
  <c r="V272" i="17"/>
  <c r="T273" i="17"/>
  <c r="X273" i="17"/>
  <c r="V274" i="17"/>
  <c r="T275" i="17"/>
  <c r="X275" i="17"/>
  <c r="V276" i="17"/>
  <c r="T277" i="17"/>
  <c r="X277" i="17"/>
  <c r="V278" i="17"/>
  <c r="T279" i="17"/>
  <c r="X279" i="17"/>
  <c r="V280" i="17"/>
  <c r="T281" i="17"/>
  <c r="X281" i="17"/>
  <c r="V282" i="17"/>
  <c r="T283" i="17"/>
  <c r="X283" i="17"/>
  <c r="V284" i="17"/>
  <c r="V303" i="17"/>
  <c r="V307" i="17"/>
  <c r="V311" i="17"/>
  <c r="V315" i="17"/>
  <c r="V319" i="17"/>
  <c r="W198" i="17"/>
  <c r="W200" i="17"/>
  <c r="U201" i="17"/>
  <c r="W202" i="17"/>
  <c r="U203" i="17"/>
  <c r="W204" i="17"/>
  <c r="U205" i="17"/>
  <c r="W206" i="17"/>
  <c r="U207" i="17"/>
  <c r="W208" i="17"/>
  <c r="U209" i="17"/>
  <c r="W210" i="17"/>
  <c r="U211" i="17"/>
  <c r="W212" i="17"/>
  <c r="U213" i="17"/>
  <c r="W214" i="17"/>
  <c r="U215" i="17"/>
  <c r="W216" i="17"/>
  <c r="U217" i="17"/>
  <c r="W218" i="17"/>
  <c r="U219" i="17"/>
  <c r="W220" i="17"/>
  <c r="U221" i="17"/>
  <c r="W222" i="17"/>
  <c r="U223" i="17"/>
  <c r="W224" i="17"/>
  <c r="U225" i="17"/>
  <c r="W226" i="17"/>
  <c r="U227" i="17"/>
  <c r="W228" i="17"/>
  <c r="U229" i="17"/>
  <c r="W230" i="17"/>
  <c r="U231" i="17"/>
  <c r="W232" i="17"/>
  <c r="U233" i="17"/>
  <c r="W234" i="17"/>
  <c r="U235" i="17"/>
  <c r="W236" i="17"/>
  <c r="U237" i="17"/>
  <c r="W238" i="17"/>
  <c r="U239" i="17"/>
  <c r="W240" i="17"/>
  <c r="U241" i="17"/>
  <c r="W242" i="17"/>
  <c r="U243" i="17"/>
  <c r="W244" i="17"/>
  <c r="U245" i="17"/>
  <c r="W246" i="17"/>
  <c r="U247" i="17"/>
  <c r="W248" i="17"/>
  <c r="U249" i="17"/>
  <c r="W250" i="17"/>
  <c r="U251" i="17"/>
  <c r="W252" i="17"/>
  <c r="U253" i="17"/>
  <c r="W254" i="17"/>
  <c r="U255" i="17"/>
  <c r="W256" i="17"/>
  <c r="U257" i="17"/>
  <c r="W258" i="17"/>
  <c r="U259" i="17"/>
  <c r="W260" i="17"/>
  <c r="U261" i="17"/>
  <c r="W262" i="17"/>
  <c r="U263" i="17"/>
  <c r="W264" i="17"/>
  <c r="U265" i="17"/>
  <c r="W266" i="17"/>
  <c r="U267" i="17"/>
  <c r="W268" i="17"/>
  <c r="U269" i="17"/>
  <c r="W270" i="17"/>
  <c r="U271" i="17"/>
  <c r="W272" i="17"/>
  <c r="U273" i="17"/>
  <c r="W274" i="17"/>
  <c r="U275" i="17"/>
  <c r="W276" i="17"/>
  <c r="U277" i="17"/>
  <c r="W278" i="17"/>
  <c r="U279" i="17"/>
  <c r="W280" i="17"/>
  <c r="U281" i="17"/>
  <c r="W282" i="17"/>
  <c r="U283" i="17"/>
  <c r="W284" i="17"/>
  <c r="U285" i="17"/>
  <c r="U289" i="17"/>
  <c r="U291" i="17"/>
  <c r="U293" i="17"/>
  <c r="U295" i="17"/>
  <c r="T286" i="17"/>
  <c r="X286" i="17"/>
  <c r="V287" i="17"/>
  <c r="X288" i="17"/>
  <c r="T199" i="17"/>
  <c r="X199" i="17"/>
  <c r="U288" i="17"/>
  <c r="U290" i="17"/>
  <c r="U292" i="17"/>
  <c r="U294" i="17"/>
  <c r="U296" i="17"/>
  <c r="W297" i="17"/>
  <c r="V323" i="17"/>
  <c r="V327" i="17"/>
  <c r="V331" i="17"/>
  <c r="V335" i="17"/>
  <c r="V339" i="17"/>
  <c r="V343" i="17"/>
  <c r="V347" i="17"/>
  <c r="V351" i="17"/>
  <c r="W287" i="17"/>
  <c r="U298" i="17"/>
  <c r="T299" i="17"/>
  <c r="X299" i="17"/>
  <c r="T302" i="17"/>
  <c r="X302" i="17"/>
  <c r="T306" i="17"/>
  <c r="X306" i="17"/>
  <c r="T310" i="17"/>
  <c r="X310" i="17"/>
  <c r="T314" i="17"/>
  <c r="X314" i="17"/>
  <c r="T318" i="17"/>
  <c r="X318" i="17"/>
  <c r="T322" i="17"/>
  <c r="X322" i="17"/>
  <c r="T326" i="17"/>
  <c r="X326" i="17"/>
  <c r="T330" i="17"/>
  <c r="X330" i="17"/>
  <c r="T334" i="17"/>
  <c r="X334" i="17"/>
  <c r="T338" i="17"/>
  <c r="X338" i="17"/>
  <c r="T342" i="17"/>
  <c r="X342" i="17"/>
  <c r="T346" i="17"/>
  <c r="X346" i="17"/>
  <c r="T350" i="17"/>
  <c r="X350" i="17"/>
  <c r="U286" i="17"/>
  <c r="W288" i="17"/>
  <c r="W289" i="17"/>
  <c r="W290" i="17"/>
  <c r="W291" i="17"/>
  <c r="W292" i="17"/>
  <c r="W293" i="17"/>
  <c r="W294" i="17"/>
  <c r="W295" i="17"/>
  <c r="W296" i="17"/>
  <c r="U297" i="17"/>
  <c r="V301" i="17"/>
  <c r="V305" i="17"/>
  <c r="V309" i="17"/>
  <c r="V313" i="17"/>
  <c r="V317" i="17"/>
  <c r="V321" i="17"/>
  <c r="V325" i="17"/>
  <c r="V329" i="17"/>
  <c r="V333" i="17"/>
  <c r="V337" i="17"/>
  <c r="V341" i="17"/>
  <c r="V345" i="17"/>
  <c r="V349" i="17"/>
  <c r="W285" i="17"/>
  <c r="W298" i="17"/>
  <c r="T304" i="17"/>
  <c r="X304" i="17"/>
  <c r="T308" i="17"/>
  <c r="X308" i="17"/>
  <c r="T312" i="17"/>
  <c r="X312" i="17"/>
  <c r="T316" i="17"/>
  <c r="X316" i="17"/>
  <c r="T320" i="17"/>
  <c r="X320" i="17"/>
  <c r="T324" i="17"/>
  <c r="X324" i="17"/>
  <c r="T328" i="17"/>
  <c r="X328" i="17"/>
  <c r="T332" i="17"/>
  <c r="X332" i="17"/>
  <c r="T336" i="17"/>
  <c r="X336" i="17"/>
  <c r="T340" i="17"/>
  <c r="X340" i="17"/>
  <c r="T344" i="17"/>
  <c r="X344" i="17"/>
  <c r="T348" i="17"/>
  <c r="X348" i="17"/>
  <c r="T352" i="17"/>
  <c r="X352" i="17"/>
  <c r="T298" i="17"/>
  <c r="X298" i="17"/>
  <c r="V300" i="17"/>
  <c r="W329" i="17"/>
  <c r="U330" i="17"/>
  <c r="W331" i="17"/>
  <c r="U332" i="17"/>
  <c r="W333" i="17"/>
  <c r="U334" i="17"/>
  <c r="W335" i="17"/>
  <c r="U336" i="17"/>
  <c r="W337" i="17"/>
  <c r="U338" i="17"/>
  <c r="W339" i="17"/>
  <c r="U340" i="17"/>
  <c r="W351" i="17"/>
  <c r="U352" i="17"/>
  <c r="V299" i="17"/>
  <c r="T301" i="17"/>
  <c r="X301" i="17"/>
  <c r="V302" i="17"/>
  <c r="T303" i="17"/>
  <c r="X303" i="17"/>
  <c r="V304" i="17"/>
  <c r="T305" i="17"/>
  <c r="X305" i="17"/>
  <c r="V306" i="17"/>
  <c r="T307" i="17"/>
  <c r="X307" i="17"/>
  <c r="V308" i="17"/>
  <c r="T309" i="17"/>
  <c r="X309" i="17"/>
  <c r="V310" i="17"/>
  <c r="T311" i="17"/>
  <c r="X311" i="17"/>
  <c r="V312" i="17"/>
  <c r="T313" i="17"/>
  <c r="X313" i="17"/>
  <c r="V314" i="17"/>
  <c r="T315" i="17"/>
  <c r="X315" i="17"/>
  <c r="V316" i="17"/>
  <c r="T317" i="17"/>
  <c r="X317" i="17"/>
  <c r="V318" i="17"/>
  <c r="T319" i="17"/>
  <c r="X319" i="17"/>
  <c r="V320" i="17"/>
  <c r="T321" i="17"/>
  <c r="X321" i="17"/>
  <c r="V322" i="17"/>
  <c r="T323" i="17"/>
  <c r="X323" i="17"/>
  <c r="V324" i="17"/>
  <c r="T325" i="17"/>
  <c r="X325" i="17"/>
  <c r="V326" i="17"/>
  <c r="T327" i="17"/>
  <c r="X327" i="17"/>
  <c r="V328" i="17"/>
  <c r="T329" i="17"/>
  <c r="X329" i="17"/>
  <c r="V330" i="17"/>
  <c r="T331" i="17"/>
  <c r="X331" i="17"/>
  <c r="V332" i="17"/>
  <c r="T333" i="17"/>
  <c r="X333" i="17"/>
  <c r="V334" i="17"/>
  <c r="T335" i="17"/>
  <c r="X335" i="17"/>
  <c r="V336" i="17"/>
  <c r="T337" i="17"/>
  <c r="X337" i="17"/>
  <c r="V338" i="17"/>
  <c r="T339" i="17"/>
  <c r="X339" i="17"/>
  <c r="V340" i="17"/>
  <c r="T341" i="17"/>
  <c r="X341" i="17"/>
  <c r="V342" i="17"/>
  <c r="T343" i="17"/>
  <c r="X343" i="17"/>
  <c r="V344" i="17"/>
  <c r="T345" i="17"/>
  <c r="X345" i="17"/>
  <c r="V346" i="17"/>
  <c r="T347" i="17"/>
  <c r="X347" i="17"/>
  <c r="V348" i="17"/>
  <c r="T349" i="17"/>
  <c r="X349" i="17"/>
  <c r="V350" i="17"/>
  <c r="T351" i="17"/>
  <c r="X351" i="17"/>
  <c r="V352" i="17"/>
  <c r="V298" i="17"/>
  <c r="T300" i="17"/>
  <c r="X300" i="17"/>
  <c r="V32" i="9"/>
  <c r="AC7" i="16"/>
  <c r="AD6" i="16"/>
  <c r="AE5" i="16"/>
  <c r="AA5" i="16"/>
  <c r="AB4" i="16"/>
  <c r="AC3" i="16"/>
  <c r="AB7" i="16"/>
  <c r="AC6" i="16"/>
  <c r="AD5" i="16"/>
  <c r="AE4" i="16"/>
  <c r="AA4" i="16"/>
  <c r="AB3" i="16"/>
  <c r="AE7" i="16"/>
  <c r="AA7" i="16"/>
  <c r="AB6" i="16"/>
  <c r="AC5" i="16"/>
  <c r="AD4" i="16"/>
  <c r="AE3" i="16"/>
  <c r="V294" i="16"/>
  <c r="V286" i="16"/>
  <c r="V296" i="16"/>
  <c r="V288" i="16"/>
  <c r="V280" i="16"/>
  <c r="V290" i="16"/>
  <c r="V282" i="16"/>
  <c r="V278" i="16"/>
  <c r="V299" i="16"/>
  <c r="V292" i="16"/>
  <c r="V284" i="16"/>
  <c r="V164" i="16"/>
  <c r="V162" i="16"/>
  <c r="V160" i="16"/>
  <c r="V158" i="16"/>
  <c r="V156" i="16"/>
  <c r="V154" i="16"/>
  <c r="V152" i="16"/>
  <c r="V150" i="16"/>
  <c r="V148" i="16"/>
  <c r="V146" i="16"/>
  <c r="V144" i="16"/>
  <c r="V142" i="16"/>
  <c r="V140" i="16"/>
  <c r="V138" i="16"/>
  <c r="V136" i="16"/>
  <c r="V134" i="16"/>
  <c r="V130" i="16"/>
  <c r="V122" i="16"/>
  <c r="V114" i="16"/>
  <c r="V106" i="16"/>
  <c r="V98" i="16"/>
  <c r="V40" i="16"/>
  <c r="V39" i="16"/>
  <c r="V38" i="16"/>
  <c r="V132" i="16"/>
  <c r="V124" i="16"/>
  <c r="V116" i="16"/>
  <c r="V108" i="16"/>
  <c r="V100" i="16"/>
  <c r="V96" i="16"/>
  <c r="V126" i="16"/>
  <c r="V118" i="16"/>
  <c r="V110" i="16"/>
  <c r="V102" i="16"/>
  <c r="V128" i="16"/>
  <c r="V120" i="16"/>
  <c r="V112" i="16"/>
  <c r="V104" i="16"/>
  <c r="V97" i="16"/>
  <c r="V94" i="16"/>
  <c r="V92" i="16"/>
  <c r="V90" i="16"/>
  <c r="V88" i="16"/>
  <c r="V86" i="16"/>
  <c r="V84" i="16"/>
  <c r="V82" i="16"/>
  <c r="V80" i="16"/>
  <c r="V78" i="16"/>
  <c r="V76" i="16"/>
  <c r="V74" i="16"/>
  <c r="V72" i="16"/>
  <c r="V70" i="16"/>
  <c r="V68" i="16"/>
  <c r="V66" i="16"/>
  <c r="V64" i="16"/>
  <c r="V62" i="16"/>
  <c r="V60" i="16"/>
  <c r="V58" i="16"/>
  <c r="V56" i="16"/>
  <c r="V54" i="16"/>
  <c r="V52" i="16"/>
  <c r="V50" i="16"/>
  <c r="V48" i="16"/>
  <c r="V46" i="16"/>
  <c r="V44" i="16"/>
  <c r="V42" i="16"/>
  <c r="P5" i="16"/>
  <c r="AA14" i="16" s="1"/>
  <c r="C355" i="16"/>
  <c r="C354" i="16"/>
  <c r="K355" i="16"/>
  <c r="K354" i="16"/>
  <c r="AA24" i="16"/>
  <c r="W27" i="16"/>
  <c r="W29" i="16"/>
  <c r="X30" i="16"/>
  <c r="T33" i="16"/>
  <c r="X33" i="16"/>
  <c r="T34" i="16"/>
  <c r="V35" i="16"/>
  <c r="V36" i="16"/>
  <c r="U37" i="16"/>
  <c r="W38" i="16"/>
  <c r="W39" i="16"/>
  <c r="V41" i="16"/>
  <c r="W42" i="16"/>
  <c r="V43" i="16"/>
  <c r="W46" i="16"/>
  <c r="V47" i="16"/>
  <c r="U48" i="16"/>
  <c r="W50" i="16"/>
  <c r="V51" i="16"/>
  <c r="U52" i="16"/>
  <c r="W54" i="16"/>
  <c r="V55" i="16"/>
  <c r="U56" i="16"/>
  <c r="W58" i="16"/>
  <c r="V59" i="16"/>
  <c r="U60" i="16"/>
  <c r="W62" i="16"/>
  <c r="V63" i="16"/>
  <c r="U64" i="16"/>
  <c r="W66" i="16"/>
  <c r="V67" i="16"/>
  <c r="U68" i="16"/>
  <c r="W70" i="16"/>
  <c r="V71" i="16"/>
  <c r="U72" i="16"/>
  <c r="W74" i="16"/>
  <c r="V75" i="16"/>
  <c r="U76" i="16"/>
  <c r="W78" i="16"/>
  <c r="V79" i="16"/>
  <c r="U80" i="16"/>
  <c r="W82" i="16"/>
  <c r="V83" i="16"/>
  <c r="U84" i="16"/>
  <c r="W86" i="16"/>
  <c r="V87" i="16"/>
  <c r="U88" i="16"/>
  <c r="W90" i="16"/>
  <c r="V91" i="16"/>
  <c r="U92" i="16"/>
  <c r="W94" i="16"/>
  <c r="V95" i="16"/>
  <c r="W98" i="16"/>
  <c r="W102" i="16"/>
  <c r="W106" i="16"/>
  <c r="W110" i="16"/>
  <c r="W114" i="16"/>
  <c r="W118" i="16"/>
  <c r="W122" i="16"/>
  <c r="W126" i="16"/>
  <c r="W130" i="16"/>
  <c r="W351" i="16"/>
  <c r="W349" i="16"/>
  <c r="W347" i="16"/>
  <c r="W345" i="16"/>
  <c r="W343" i="16"/>
  <c r="W341" i="16"/>
  <c r="W339" i="16"/>
  <c r="W337" i="16"/>
  <c r="W335" i="16"/>
  <c r="W333" i="16"/>
  <c r="W331" i="16"/>
  <c r="W329" i="16"/>
  <c r="W327" i="16"/>
  <c r="W325" i="16"/>
  <c r="W323" i="16"/>
  <c r="W321" i="16"/>
  <c r="W319" i="16"/>
  <c r="W352" i="16"/>
  <c r="W350" i="16"/>
  <c r="W348" i="16"/>
  <c r="W346" i="16"/>
  <c r="W344" i="16"/>
  <c r="W342" i="16"/>
  <c r="W340" i="16"/>
  <c r="W338" i="16"/>
  <c r="W336" i="16"/>
  <c r="W334" i="16"/>
  <c r="W332" i="16"/>
  <c r="W330" i="16"/>
  <c r="W328" i="16"/>
  <c r="W316" i="16"/>
  <c r="W312" i="16"/>
  <c r="W308" i="16"/>
  <c r="W304" i="16"/>
  <c r="W317" i="16"/>
  <c r="W313" i="16"/>
  <c r="W309" i="16"/>
  <c r="W302" i="16"/>
  <c r="W326" i="16"/>
  <c r="W324" i="16"/>
  <c r="W322" i="16"/>
  <c r="W320" i="16"/>
  <c r="W318" i="16"/>
  <c r="W314" i="16"/>
  <c r="W310" i="16"/>
  <c r="W306" i="16"/>
  <c r="W315" i="16"/>
  <c r="W290" i="16"/>
  <c r="W282" i="16"/>
  <c r="W305" i="16"/>
  <c r="W299" i="16"/>
  <c r="W298" i="16"/>
  <c r="W292" i="16"/>
  <c r="W284" i="16"/>
  <c r="W311" i="16"/>
  <c r="W300" i="16"/>
  <c r="W294" i="16"/>
  <c r="W286" i="16"/>
  <c r="W276" i="16"/>
  <c r="W274" i="16"/>
  <c r="W272" i="16"/>
  <c r="W270" i="16"/>
  <c r="W268" i="16"/>
  <c r="W266" i="16"/>
  <c r="W264" i="16"/>
  <c r="W262" i="16"/>
  <c r="W260" i="16"/>
  <c r="W258" i="16"/>
  <c r="W256" i="16"/>
  <c r="W254" i="16"/>
  <c r="W252" i="16"/>
  <c r="W250" i="16"/>
  <c r="W248" i="16"/>
  <c r="W236" i="16"/>
  <c r="W228" i="16"/>
  <c r="W220" i="16"/>
  <c r="W238" i="16"/>
  <c r="W230" i="16"/>
  <c r="W222" i="16"/>
  <c r="W218" i="16"/>
  <c r="W246" i="16"/>
  <c r="W244" i="16"/>
  <c r="W240" i="16"/>
  <c r="W232" i="16"/>
  <c r="W224" i="16"/>
  <c r="W216" i="16"/>
  <c r="W242" i="16"/>
  <c r="W234" i="16"/>
  <c r="W226" i="16"/>
  <c r="W214" i="16"/>
  <c r="W212" i="16"/>
  <c r="W210" i="16"/>
  <c r="W208" i="16"/>
  <c r="W206" i="16"/>
  <c r="W204" i="16"/>
  <c r="W202" i="16"/>
  <c r="W198" i="16"/>
  <c r="W190" i="16"/>
  <c r="W182" i="16"/>
  <c r="W174" i="16"/>
  <c r="W200" i="16"/>
  <c r="W192" i="16"/>
  <c r="W184" i="16"/>
  <c r="W176" i="16"/>
  <c r="W194" i="16"/>
  <c r="W186" i="16"/>
  <c r="W178" i="16"/>
  <c r="W170" i="16"/>
  <c r="W168" i="16"/>
  <c r="W196" i="16"/>
  <c r="W188" i="16"/>
  <c r="W180" i="16"/>
  <c r="W172" i="16"/>
  <c r="W45" i="16"/>
  <c r="W43" i="16"/>
  <c r="W41" i="16"/>
  <c r="W36" i="16"/>
  <c r="W34" i="16"/>
  <c r="W32" i="16"/>
  <c r="W30" i="16"/>
  <c r="W128" i="16"/>
  <c r="W120" i="16"/>
  <c r="W112" i="16"/>
  <c r="W104" i="16"/>
  <c r="Q5" i="16"/>
  <c r="AA15" i="16" s="1"/>
  <c r="E354" i="16"/>
  <c r="E355" i="16"/>
  <c r="T7" i="16"/>
  <c r="X7" i="16"/>
  <c r="W28" i="16"/>
  <c r="T31" i="16"/>
  <c r="X31" i="16"/>
  <c r="V33" i="16"/>
  <c r="V34" i="16"/>
  <c r="T42" i="16"/>
  <c r="X42" i="16"/>
  <c r="U45" i="16"/>
  <c r="T46" i="16"/>
  <c r="X46" i="16"/>
  <c r="W47" i="16"/>
  <c r="U49" i="16"/>
  <c r="T50" i="16"/>
  <c r="X50" i="16"/>
  <c r="W51" i="16"/>
  <c r="U53" i="16"/>
  <c r="T54" i="16"/>
  <c r="X54" i="16"/>
  <c r="W55" i="16"/>
  <c r="U57" i="16"/>
  <c r="T58" i="16"/>
  <c r="X58" i="16"/>
  <c r="W59" i="16"/>
  <c r="U61" i="16"/>
  <c r="T62" i="16"/>
  <c r="X62" i="16"/>
  <c r="W63" i="16"/>
  <c r="U65" i="16"/>
  <c r="T66" i="16"/>
  <c r="X66" i="16"/>
  <c r="W67" i="16"/>
  <c r="U69" i="16"/>
  <c r="T70" i="16"/>
  <c r="X70" i="16"/>
  <c r="W71" i="16"/>
  <c r="U73" i="16"/>
  <c r="T74" i="16"/>
  <c r="X74" i="16"/>
  <c r="W75" i="16"/>
  <c r="U77" i="16"/>
  <c r="T78" i="16"/>
  <c r="X78" i="16"/>
  <c r="W79" i="16"/>
  <c r="U81" i="16"/>
  <c r="T82" i="16"/>
  <c r="X82" i="16"/>
  <c r="W83" i="16"/>
  <c r="U85" i="16"/>
  <c r="T86" i="16"/>
  <c r="X86" i="16"/>
  <c r="W87" i="16"/>
  <c r="U89" i="16"/>
  <c r="T90" i="16"/>
  <c r="X90" i="16"/>
  <c r="W91" i="16"/>
  <c r="U93" i="16"/>
  <c r="T94" i="16"/>
  <c r="X94" i="16"/>
  <c r="U97" i="16"/>
  <c r="U101" i="16"/>
  <c r="U109" i="16"/>
  <c r="U117" i="16"/>
  <c r="U125" i="16"/>
  <c r="T293" i="16"/>
  <c r="T285" i="16"/>
  <c r="T295" i="16"/>
  <c r="T287" i="16"/>
  <c r="T302" i="16"/>
  <c r="T297" i="16"/>
  <c r="T289" i="16"/>
  <c r="T281" i="16"/>
  <c r="T279" i="16"/>
  <c r="T291" i="16"/>
  <c r="T283" i="16"/>
  <c r="T278" i="16"/>
  <c r="T240" i="16"/>
  <c r="T232" i="16"/>
  <c r="T224" i="16"/>
  <c r="T218" i="16"/>
  <c r="T194" i="16"/>
  <c r="T186" i="16"/>
  <c r="T178" i="16"/>
  <c r="T170" i="16"/>
  <c r="T165" i="16"/>
  <c r="T163" i="16"/>
  <c r="T161" i="16"/>
  <c r="T159" i="16"/>
  <c r="T157" i="16"/>
  <c r="T155" i="16"/>
  <c r="T153" i="16"/>
  <c r="T151" i="16"/>
  <c r="T149" i="16"/>
  <c r="T147" i="16"/>
  <c r="T145" i="16"/>
  <c r="T143" i="16"/>
  <c r="T141" i="16"/>
  <c r="T139" i="16"/>
  <c r="T137" i="16"/>
  <c r="T135" i="16"/>
  <c r="T133" i="16"/>
  <c r="T129" i="16"/>
  <c r="T121" i="16"/>
  <c r="T113" i="16"/>
  <c r="T105" i="16"/>
  <c r="T37" i="16"/>
  <c r="T28" i="16"/>
  <c r="T27" i="16"/>
  <c r="T131" i="16"/>
  <c r="T123" i="16"/>
  <c r="T115" i="16"/>
  <c r="T107" i="16"/>
  <c r="T99" i="16"/>
  <c r="T97" i="16"/>
  <c r="T125" i="16"/>
  <c r="T117" i="16"/>
  <c r="T109" i="16"/>
  <c r="T101" i="16"/>
  <c r="T127" i="16"/>
  <c r="T119" i="16"/>
  <c r="T111" i="16"/>
  <c r="T103" i="16"/>
  <c r="T95" i="16"/>
  <c r="T93" i="16"/>
  <c r="T91" i="16"/>
  <c r="T89" i="16"/>
  <c r="T87" i="16"/>
  <c r="T85" i="16"/>
  <c r="T83" i="16"/>
  <c r="T81" i="16"/>
  <c r="T79" i="16"/>
  <c r="T77" i="16"/>
  <c r="T75" i="16"/>
  <c r="T73" i="16"/>
  <c r="T71" i="16"/>
  <c r="T69" i="16"/>
  <c r="T67" i="16"/>
  <c r="T65" i="16"/>
  <c r="T63" i="16"/>
  <c r="T61" i="16"/>
  <c r="T59" i="16"/>
  <c r="T57" i="16"/>
  <c r="T55" i="16"/>
  <c r="T53" i="16"/>
  <c r="T51" i="16"/>
  <c r="T49" i="16"/>
  <c r="T47" i="16"/>
  <c r="T45" i="16"/>
  <c r="T43" i="16"/>
  <c r="X297" i="16"/>
  <c r="X289" i="16"/>
  <c r="X281" i="16"/>
  <c r="X291" i="16"/>
  <c r="X283" i="16"/>
  <c r="X277" i="16"/>
  <c r="X293" i="16"/>
  <c r="X285" i="16"/>
  <c r="X306" i="16"/>
  <c r="X295" i="16"/>
  <c r="X287" i="16"/>
  <c r="X279" i="16"/>
  <c r="X240" i="16"/>
  <c r="X232" i="16"/>
  <c r="X224" i="16"/>
  <c r="X242" i="16"/>
  <c r="X234" i="16"/>
  <c r="X226" i="16"/>
  <c r="X236" i="16"/>
  <c r="X228" i="16"/>
  <c r="X194" i="16"/>
  <c r="X186" i="16"/>
  <c r="X178" i="16"/>
  <c r="X170" i="16"/>
  <c r="X196" i="16"/>
  <c r="X188" i="16"/>
  <c r="X180" i="16"/>
  <c r="X172" i="16"/>
  <c r="X198" i="16"/>
  <c r="X190" i="16"/>
  <c r="X182" i="16"/>
  <c r="X165" i="16"/>
  <c r="X163" i="16"/>
  <c r="X161" i="16"/>
  <c r="X159" i="16"/>
  <c r="X157" i="16"/>
  <c r="X155" i="16"/>
  <c r="X153" i="16"/>
  <c r="X151" i="16"/>
  <c r="X149" i="16"/>
  <c r="X147" i="16"/>
  <c r="X145" i="16"/>
  <c r="X143" i="16"/>
  <c r="X141" i="16"/>
  <c r="X139" i="16"/>
  <c r="X137" i="16"/>
  <c r="X135" i="16"/>
  <c r="X133" i="16"/>
  <c r="X125" i="16"/>
  <c r="X117" i="16"/>
  <c r="X109" i="16"/>
  <c r="X101" i="16"/>
  <c r="X37" i="16"/>
  <c r="X28" i="16"/>
  <c r="X27" i="16"/>
  <c r="X127" i="16"/>
  <c r="X119" i="16"/>
  <c r="X111" i="16"/>
  <c r="X103" i="16"/>
  <c r="X129" i="16"/>
  <c r="X121" i="16"/>
  <c r="X113" i="16"/>
  <c r="X105" i="16"/>
  <c r="X97" i="16"/>
  <c r="X131" i="16"/>
  <c r="X123" i="16"/>
  <c r="X115" i="16"/>
  <c r="X107" i="16"/>
  <c r="X99" i="16"/>
  <c r="X93" i="16"/>
  <c r="X91" i="16"/>
  <c r="X89" i="16"/>
  <c r="X87" i="16"/>
  <c r="X85" i="16"/>
  <c r="X83" i="16"/>
  <c r="X81" i="16"/>
  <c r="X79" i="16"/>
  <c r="X77" i="16"/>
  <c r="X75" i="16"/>
  <c r="X73" i="16"/>
  <c r="X71" i="16"/>
  <c r="X69" i="16"/>
  <c r="X67" i="16"/>
  <c r="X65" i="16"/>
  <c r="X63" i="16"/>
  <c r="X61" i="16"/>
  <c r="X59" i="16"/>
  <c r="X57" i="16"/>
  <c r="X55" i="16"/>
  <c r="X53" i="16"/>
  <c r="X51" i="16"/>
  <c r="X49" i="16"/>
  <c r="X47" i="16"/>
  <c r="X45" i="16"/>
  <c r="X43" i="16"/>
  <c r="X41" i="16"/>
  <c r="N5" i="16"/>
  <c r="AA12" i="16" s="1"/>
  <c r="R5" i="16"/>
  <c r="AA16" i="16" s="1"/>
  <c r="G355" i="16"/>
  <c r="G354" i="16"/>
  <c r="U7" i="16"/>
  <c r="W8" i="16"/>
  <c r="T9" i="16"/>
  <c r="X9" i="16"/>
  <c r="U10" i="16"/>
  <c r="W11" i="16"/>
  <c r="U12" i="16"/>
  <c r="V13" i="16"/>
  <c r="W14" i="16"/>
  <c r="T15" i="16"/>
  <c r="X15" i="16"/>
  <c r="U16" i="16"/>
  <c r="V17" i="16"/>
  <c r="T18" i="16"/>
  <c r="X18" i="16"/>
  <c r="V19" i="16"/>
  <c r="W20" i="16"/>
  <c r="T21" i="16"/>
  <c r="X21" i="16"/>
  <c r="U22" i="16"/>
  <c r="V23" i="16"/>
  <c r="W24" i="16"/>
  <c r="T25" i="16"/>
  <c r="X25" i="16"/>
  <c r="W26" i="16"/>
  <c r="V26" i="16"/>
  <c r="U27" i="16"/>
  <c r="T29" i="16"/>
  <c r="X29" i="16"/>
  <c r="T30" i="16"/>
  <c r="V31" i="16"/>
  <c r="V32" i="16"/>
  <c r="X34" i="16"/>
  <c r="W37" i="16"/>
  <c r="W44" i="16"/>
  <c r="V45" i="16"/>
  <c r="U46" i="16"/>
  <c r="W48" i="16"/>
  <c r="V49" i="16"/>
  <c r="U50" i="16"/>
  <c r="W52" i="16"/>
  <c r="V53" i="16"/>
  <c r="U54" i="16"/>
  <c r="W56" i="16"/>
  <c r="V57" i="16"/>
  <c r="U58" i="16"/>
  <c r="W60" i="16"/>
  <c r="V61" i="16"/>
  <c r="U62" i="16"/>
  <c r="W64" i="16"/>
  <c r="V65" i="16"/>
  <c r="U66" i="16"/>
  <c r="W68" i="16"/>
  <c r="V69" i="16"/>
  <c r="U70" i="16"/>
  <c r="W72" i="16"/>
  <c r="V73" i="16"/>
  <c r="U74" i="16"/>
  <c r="W76" i="16"/>
  <c r="V77" i="16"/>
  <c r="U78" i="16"/>
  <c r="W80" i="16"/>
  <c r="V81" i="16"/>
  <c r="U82" i="16"/>
  <c r="W84" i="16"/>
  <c r="V85" i="16"/>
  <c r="U86" i="16"/>
  <c r="W88" i="16"/>
  <c r="V89" i="16"/>
  <c r="U90" i="16"/>
  <c r="W92" i="16"/>
  <c r="V93" i="16"/>
  <c r="U94" i="16"/>
  <c r="X95" i="16"/>
  <c r="W96" i="16"/>
  <c r="W100" i="16"/>
  <c r="W108" i="16"/>
  <c r="W116" i="16"/>
  <c r="W124" i="16"/>
  <c r="W132" i="16"/>
  <c r="U352" i="16"/>
  <c r="U350" i="16"/>
  <c r="U348" i="16"/>
  <c r="U346" i="16"/>
  <c r="U344" i="16"/>
  <c r="U342" i="16"/>
  <c r="U340" i="16"/>
  <c r="U338" i="16"/>
  <c r="U336" i="16"/>
  <c r="U334" i="16"/>
  <c r="U332" i="16"/>
  <c r="U330" i="16"/>
  <c r="U328" i="16"/>
  <c r="U326" i="16"/>
  <c r="U324" i="16"/>
  <c r="U322" i="16"/>
  <c r="U320" i="16"/>
  <c r="U351" i="16"/>
  <c r="U349" i="16"/>
  <c r="U347" i="16"/>
  <c r="U345" i="16"/>
  <c r="U343" i="16"/>
  <c r="U341" i="16"/>
  <c r="U339" i="16"/>
  <c r="U337" i="16"/>
  <c r="U335" i="16"/>
  <c r="U333" i="16"/>
  <c r="U331" i="16"/>
  <c r="U329" i="16"/>
  <c r="U327" i="16"/>
  <c r="U325" i="16"/>
  <c r="U323" i="16"/>
  <c r="U321" i="16"/>
  <c r="U319" i="16"/>
  <c r="U315" i="16"/>
  <c r="U311" i="16"/>
  <c r="U307" i="16"/>
  <c r="U299" i="16"/>
  <c r="U316" i="16"/>
  <c r="U312" i="16"/>
  <c r="U308" i="16"/>
  <c r="U305" i="16"/>
  <c r="U317" i="16"/>
  <c r="U313" i="16"/>
  <c r="U309" i="16"/>
  <c r="U318" i="16"/>
  <c r="U300" i="16"/>
  <c r="U310" i="16"/>
  <c r="U301" i="16"/>
  <c r="U314" i="16"/>
  <c r="U303" i="16"/>
  <c r="U293" i="16"/>
  <c r="U285" i="16"/>
  <c r="U277" i="16"/>
  <c r="U275" i="16"/>
  <c r="U273" i="16"/>
  <c r="U271" i="16"/>
  <c r="U269" i="16"/>
  <c r="U267" i="16"/>
  <c r="U265" i="16"/>
  <c r="U263" i="16"/>
  <c r="U261" i="16"/>
  <c r="U259" i="16"/>
  <c r="U257" i="16"/>
  <c r="U255" i="16"/>
  <c r="U253" i="16"/>
  <c r="U251" i="16"/>
  <c r="U249" i="16"/>
  <c r="U247" i="16"/>
  <c r="U245" i="16"/>
  <c r="U243" i="16"/>
  <c r="U235" i="16"/>
  <c r="U227" i="16"/>
  <c r="U215" i="16"/>
  <c r="U237" i="16"/>
  <c r="U229" i="16"/>
  <c r="U221" i="16"/>
  <c r="U239" i="16"/>
  <c r="U231" i="16"/>
  <c r="U223" i="16"/>
  <c r="U219" i="16"/>
  <c r="U241" i="16"/>
  <c r="U233" i="16"/>
  <c r="U225" i="16"/>
  <c r="U217" i="16"/>
  <c r="U216" i="16"/>
  <c r="U213" i="16"/>
  <c r="U211" i="16"/>
  <c r="U209" i="16"/>
  <c r="U207" i="16"/>
  <c r="U205" i="16"/>
  <c r="U197" i="16"/>
  <c r="U189" i="16"/>
  <c r="U181" i="16"/>
  <c r="U173" i="16"/>
  <c r="U167" i="16"/>
  <c r="U199" i="16"/>
  <c r="U191" i="16"/>
  <c r="U183" i="16"/>
  <c r="U175" i="16"/>
  <c r="U203" i="16"/>
  <c r="U201" i="16"/>
  <c r="U193" i="16"/>
  <c r="U185" i="16"/>
  <c r="U177" i="16"/>
  <c r="U195" i="16"/>
  <c r="U187" i="16"/>
  <c r="U179" i="16"/>
  <c r="U171" i="16"/>
  <c r="U169" i="16"/>
  <c r="U168" i="16"/>
  <c r="U44" i="16"/>
  <c r="U42" i="16"/>
  <c r="U35" i="16"/>
  <c r="U33" i="16"/>
  <c r="U31" i="16"/>
  <c r="U29" i="16"/>
  <c r="U129" i="16"/>
  <c r="U121" i="16"/>
  <c r="U113" i="16"/>
  <c r="U105" i="16"/>
  <c r="O5" i="16"/>
  <c r="AA13" i="16" s="1"/>
  <c r="I355" i="16"/>
  <c r="I354" i="16"/>
  <c r="T8" i="16"/>
  <c r="X8" i="16"/>
  <c r="U9" i="16"/>
  <c r="V10" i="16"/>
  <c r="T11" i="16"/>
  <c r="X11" i="16"/>
  <c r="V12" i="16"/>
  <c r="W13" i="16"/>
  <c r="T14" i="16"/>
  <c r="X14" i="16"/>
  <c r="U15" i="16"/>
  <c r="V16" i="16"/>
  <c r="W17" i="16"/>
  <c r="U18" i="16"/>
  <c r="W19" i="16"/>
  <c r="T20" i="16"/>
  <c r="X20" i="16"/>
  <c r="U21" i="16"/>
  <c r="V22" i="16"/>
  <c r="W23" i="16"/>
  <c r="T24" i="16"/>
  <c r="X24" i="16"/>
  <c r="U25" i="16"/>
  <c r="X26" i="16"/>
  <c r="U28" i="16"/>
  <c r="V29" i="16"/>
  <c r="V30" i="16"/>
  <c r="U30" i="16"/>
  <c r="W31" i="16"/>
  <c r="X32" i="16"/>
  <c r="T35" i="16"/>
  <c r="X35" i="16"/>
  <c r="T36" i="16"/>
  <c r="U38" i="16"/>
  <c r="T38" i="16"/>
  <c r="U39" i="16"/>
  <c r="T39" i="16"/>
  <c r="U40" i="16"/>
  <c r="T40" i="16"/>
  <c r="T41" i="16"/>
  <c r="U43" i="16"/>
  <c r="T44" i="16"/>
  <c r="X44" i="16"/>
  <c r="U47" i="16"/>
  <c r="T48" i="16"/>
  <c r="X48" i="16"/>
  <c r="W49" i="16"/>
  <c r="U51" i="16"/>
  <c r="T52" i="16"/>
  <c r="X52" i="16"/>
  <c r="W53" i="16"/>
  <c r="U55" i="16"/>
  <c r="T56" i="16"/>
  <c r="X56" i="16"/>
  <c r="W57" i="16"/>
  <c r="U59" i="16"/>
  <c r="T60" i="16"/>
  <c r="X60" i="16"/>
  <c r="W61" i="16"/>
  <c r="U63" i="16"/>
  <c r="T64" i="16"/>
  <c r="X64" i="16"/>
  <c r="W65" i="16"/>
  <c r="U67" i="16"/>
  <c r="T68" i="16"/>
  <c r="X68" i="16"/>
  <c r="W69" i="16"/>
  <c r="U71" i="16"/>
  <c r="T72" i="16"/>
  <c r="X72" i="16"/>
  <c r="W73" i="16"/>
  <c r="U75" i="16"/>
  <c r="T76" i="16"/>
  <c r="X76" i="16"/>
  <c r="W77" i="16"/>
  <c r="U79" i="16"/>
  <c r="T80" i="16"/>
  <c r="X80" i="16"/>
  <c r="W81" i="16"/>
  <c r="U83" i="16"/>
  <c r="T84" i="16"/>
  <c r="X84" i="16"/>
  <c r="W85" i="16"/>
  <c r="U87" i="16"/>
  <c r="T88" i="16"/>
  <c r="X88" i="16"/>
  <c r="W89" i="16"/>
  <c r="U91" i="16"/>
  <c r="T92" i="16"/>
  <c r="X92" i="16"/>
  <c r="W93" i="16"/>
  <c r="U95" i="16"/>
  <c r="T96" i="16"/>
  <c r="X96" i="16"/>
  <c r="U99" i="16"/>
  <c r="U103" i="16"/>
  <c r="U107" i="16"/>
  <c r="U111" i="16"/>
  <c r="U115" i="16"/>
  <c r="U119" i="16"/>
  <c r="U123" i="16"/>
  <c r="U127" i="16"/>
  <c r="U131" i="16"/>
  <c r="W97" i="16"/>
  <c r="W99" i="16"/>
  <c r="T102" i="16"/>
  <c r="X102" i="16"/>
  <c r="U104" i="16"/>
  <c r="V105" i="16"/>
  <c r="W107" i="16"/>
  <c r="T110" i="16"/>
  <c r="X110" i="16"/>
  <c r="U112" i="16"/>
  <c r="V113" i="16"/>
  <c r="W115" i="16"/>
  <c r="T118" i="16"/>
  <c r="X118" i="16"/>
  <c r="U120" i="16"/>
  <c r="V121" i="16"/>
  <c r="W123" i="16"/>
  <c r="T126" i="16"/>
  <c r="X126" i="16"/>
  <c r="U128" i="16"/>
  <c r="V129" i="16"/>
  <c r="W131" i="16"/>
  <c r="W134" i="16"/>
  <c r="V135" i="16"/>
  <c r="U136" i="16"/>
  <c r="W138" i="16"/>
  <c r="V139" i="16"/>
  <c r="U140" i="16"/>
  <c r="W142" i="16"/>
  <c r="V143" i="16"/>
  <c r="U144" i="16"/>
  <c r="W146" i="16"/>
  <c r="V147" i="16"/>
  <c r="U148" i="16"/>
  <c r="W150" i="16"/>
  <c r="V151" i="16"/>
  <c r="U152" i="16"/>
  <c r="W154" i="16"/>
  <c r="V155" i="16"/>
  <c r="U156" i="16"/>
  <c r="W158" i="16"/>
  <c r="V159" i="16"/>
  <c r="U160" i="16"/>
  <c r="W162" i="16"/>
  <c r="V163" i="16"/>
  <c r="U164" i="16"/>
  <c r="W166" i="16"/>
  <c r="V167" i="16"/>
  <c r="V171" i="16"/>
  <c r="V175" i="16"/>
  <c r="V179" i="16"/>
  <c r="V183" i="16"/>
  <c r="V187" i="16"/>
  <c r="V191" i="16"/>
  <c r="V195" i="16"/>
  <c r="V199" i="16"/>
  <c r="U96" i="16"/>
  <c r="T100" i="16"/>
  <c r="X100" i="16"/>
  <c r="U102" i="16"/>
  <c r="V103" i="16"/>
  <c r="W105" i="16"/>
  <c r="T108" i="16"/>
  <c r="X108" i="16"/>
  <c r="U110" i="16"/>
  <c r="V111" i="16"/>
  <c r="W113" i="16"/>
  <c r="T116" i="16"/>
  <c r="X116" i="16"/>
  <c r="U118" i="16"/>
  <c r="V119" i="16"/>
  <c r="W121" i="16"/>
  <c r="T124" i="16"/>
  <c r="X124" i="16"/>
  <c r="U126" i="16"/>
  <c r="V127" i="16"/>
  <c r="W129" i="16"/>
  <c r="T132" i="16"/>
  <c r="X132" i="16"/>
  <c r="U133" i="16"/>
  <c r="T134" i="16"/>
  <c r="X134" i="16"/>
  <c r="W135" i="16"/>
  <c r="U137" i="16"/>
  <c r="T138" i="16"/>
  <c r="X138" i="16"/>
  <c r="W139" i="16"/>
  <c r="U141" i="16"/>
  <c r="T142" i="16"/>
  <c r="X142" i="16"/>
  <c r="W143" i="16"/>
  <c r="U145" i="16"/>
  <c r="T146" i="16"/>
  <c r="X146" i="16"/>
  <c r="W147" i="16"/>
  <c r="U149" i="16"/>
  <c r="T150" i="16"/>
  <c r="X150" i="16"/>
  <c r="W151" i="16"/>
  <c r="U153" i="16"/>
  <c r="T154" i="16"/>
  <c r="X154" i="16"/>
  <c r="W155" i="16"/>
  <c r="U157" i="16"/>
  <c r="T158" i="16"/>
  <c r="X158" i="16"/>
  <c r="W159" i="16"/>
  <c r="U161" i="16"/>
  <c r="T162" i="16"/>
  <c r="X162" i="16"/>
  <c r="W163" i="16"/>
  <c r="U165" i="16"/>
  <c r="T166" i="16"/>
  <c r="X166" i="16"/>
  <c r="W167" i="16"/>
  <c r="T174" i="16"/>
  <c r="X174" i="16"/>
  <c r="T182" i="16"/>
  <c r="T190" i="16"/>
  <c r="T198" i="16"/>
  <c r="W95" i="16"/>
  <c r="T98" i="16"/>
  <c r="X98" i="16"/>
  <c r="U100" i="16"/>
  <c r="V101" i="16"/>
  <c r="W103" i="16"/>
  <c r="T106" i="16"/>
  <c r="X106" i="16"/>
  <c r="U108" i="16"/>
  <c r="V109" i="16"/>
  <c r="W111" i="16"/>
  <c r="T114" i="16"/>
  <c r="X114" i="16"/>
  <c r="U116" i="16"/>
  <c r="V117" i="16"/>
  <c r="W119" i="16"/>
  <c r="T122" i="16"/>
  <c r="X122" i="16"/>
  <c r="U124" i="16"/>
  <c r="V125" i="16"/>
  <c r="W127" i="16"/>
  <c r="T130" i="16"/>
  <c r="X130" i="16"/>
  <c r="U132" i="16"/>
  <c r="V133" i="16"/>
  <c r="U134" i="16"/>
  <c r="W136" i="16"/>
  <c r="V137" i="16"/>
  <c r="U138" i="16"/>
  <c r="W140" i="16"/>
  <c r="V141" i="16"/>
  <c r="U142" i="16"/>
  <c r="W144" i="16"/>
  <c r="V145" i="16"/>
  <c r="U146" i="16"/>
  <c r="W148" i="16"/>
  <c r="V149" i="16"/>
  <c r="U150" i="16"/>
  <c r="W152" i="16"/>
  <c r="V153" i="16"/>
  <c r="U154" i="16"/>
  <c r="W156" i="16"/>
  <c r="V157" i="16"/>
  <c r="U158" i="16"/>
  <c r="W160" i="16"/>
  <c r="V161" i="16"/>
  <c r="U162" i="16"/>
  <c r="W164" i="16"/>
  <c r="V165" i="16"/>
  <c r="U166" i="16"/>
  <c r="V169" i="16"/>
  <c r="V173" i="16"/>
  <c r="V177" i="16"/>
  <c r="V181" i="16"/>
  <c r="V185" i="16"/>
  <c r="V189" i="16"/>
  <c r="V193" i="16"/>
  <c r="V197" i="16"/>
  <c r="U98" i="16"/>
  <c r="V99" i="16"/>
  <c r="W101" i="16"/>
  <c r="T104" i="16"/>
  <c r="X104" i="16"/>
  <c r="U106" i="16"/>
  <c r="V107" i="16"/>
  <c r="W109" i="16"/>
  <c r="T112" i="16"/>
  <c r="X112" i="16"/>
  <c r="U114" i="16"/>
  <c r="V115" i="16"/>
  <c r="W117" i="16"/>
  <c r="T120" i="16"/>
  <c r="X120" i="16"/>
  <c r="U122" i="16"/>
  <c r="V123" i="16"/>
  <c r="W125" i="16"/>
  <c r="T128" i="16"/>
  <c r="X128" i="16"/>
  <c r="U130" i="16"/>
  <c r="V131" i="16"/>
  <c r="W133" i="16"/>
  <c r="U135" i="16"/>
  <c r="T136" i="16"/>
  <c r="X136" i="16"/>
  <c r="W137" i="16"/>
  <c r="U139" i="16"/>
  <c r="T140" i="16"/>
  <c r="X140" i="16"/>
  <c r="W141" i="16"/>
  <c r="U143" i="16"/>
  <c r="T144" i="16"/>
  <c r="X144" i="16"/>
  <c r="W145" i="16"/>
  <c r="U147" i="16"/>
  <c r="T148" i="16"/>
  <c r="X148" i="16"/>
  <c r="W149" i="16"/>
  <c r="U151" i="16"/>
  <c r="T152" i="16"/>
  <c r="X152" i="16"/>
  <c r="W153" i="16"/>
  <c r="U155" i="16"/>
  <c r="T156" i="16"/>
  <c r="X156" i="16"/>
  <c r="W157" i="16"/>
  <c r="U159" i="16"/>
  <c r="T160" i="16"/>
  <c r="X160" i="16"/>
  <c r="W161" i="16"/>
  <c r="U163" i="16"/>
  <c r="T164" i="16"/>
  <c r="X164" i="16"/>
  <c r="W165" i="16"/>
  <c r="T168" i="16"/>
  <c r="X168" i="16"/>
  <c r="W169" i="16"/>
  <c r="T172" i="16"/>
  <c r="T176" i="16"/>
  <c r="X176" i="16"/>
  <c r="T180" i="16"/>
  <c r="T184" i="16"/>
  <c r="X184" i="16"/>
  <c r="T188" i="16"/>
  <c r="T192" i="16"/>
  <c r="X192" i="16"/>
  <c r="T196" i="16"/>
  <c r="T200" i="16"/>
  <c r="X200" i="16"/>
  <c r="V168" i="16"/>
  <c r="U170" i="16"/>
  <c r="V172" i="16"/>
  <c r="W175" i="16"/>
  <c r="T177" i="16"/>
  <c r="X177" i="16"/>
  <c r="U178" i="16"/>
  <c r="V180" i="16"/>
  <c r="W183" i="16"/>
  <c r="T185" i="16"/>
  <c r="X185" i="16"/>
  <c r="U186" i="16"/>
  <c r="V188" i="16"/>
  <c r="W191" i="16"/>
  <c r="T193" i="16"/>
  <c r="X193" i="16"/>
  <c r="U194" i="16"/>
  <c r="V196" i="16"/>
  <c r="W199" i="16"/>
  <c r="T201" i="16"/>
  <c r="X201" i="16"/>
  <c r="V202" i="16"/>
  <c r="T203" i="16"/>
  <c r="X203" i="16"/>
  <c r="V204" i="16"/>
  <c r="T205" i="16"/>
  <c r="X205" i="16"/>
  <c r="V207" i="16"/>
  <c r="U208" i="16"/>
  <c r="T209" i="16"/>
  <c r="X209" i="16"/>
  <c r="V211" i="16"/>
  <c r="U212" i="16"/>
  <c r="T213" i="16"/>
  <c r="X213" i="16"/>
  <c r="V215" i="16"/>
  <c r="V219" i="16"/>
  <c r="U220" i="16"/>
  <c r="V223" i="16"/>
  <c r="V227" i="16"/>
  <c r="V231" i="16"/>
  <c r="V235" i="16"/>
  <c r="V239" i="16"/>
  <c r="V170" i="16"/>
  <c r="W173" i="16"/>
  <c r="T175" i="16"/>
  <c r="X175" i="16"/>
  <c r="U176" i="16"/>
  <c r="V178" i="16"/>
  <c r="W181" i="16"/>
  <c r="T183" i="16"/>
  <c r="X183" i="16"/>
  <c r="U184" i="16"/>
  <c r="V186" i="16"/>
  <c r="W189" i="16"/>
  <c r="T191" i="16"/>
  <c r="X191" i="16"/>
  <c r="U192" i="16"/>
  <c r="V194" i="16"/>
  <c r="W197" i="16"/>
  <c r="T199" i="16"/>
  <c r="X199" i="16"/>
  <c r="U200" i="16"/>
  <c r="T206" i="16"/>
  <c r="X206" i="16"/>
  <c r="W207" i="16"/>
  <c r="V208" i="16"/>
  <c r="T210" i="16"/>
  <c r="X210" i="16"/>
  <c r="W211" i="16"/>
  <c r="V212" i="16"/>
  <c r="T214" i="16"/>
  <c r="X214" i="16"/>
  <c r="W215" i="16"/>
  <c r="X218" i="16"/>
  <c r="W219" i="16"/>
  <c r="T222" i="16"/>
  <c r="X222" i="16"/>
  <c r="T226" i="16"/>
  <c r="T230" i="16"/>
  <c r="X230" i="16"/>
  <c r="T234" i="16"/>
  <c r="T238" i="16"/>
  <c r="X238" i="16"/>
  <c r="T242" i="16"/>
  <c r="T167" i="16"/>
  <c r="X167" i="16"/>
  <c r="W171" i="16"/>
  <c r="T173" i="16"/>
  <c r="X173" i="16"/>
  <c r="U174" i="16"/>
  <c r="V176" i="16"/>
  <c r="W179" i="16"/>
  <c r="T181" i="16"/>
  <c r="X181" i="16"/>
  <c r="U182" i="16"/>
  <c r="V184" i="16"/>
  <c r="W187" i="16"/>
  <c r="T189" i="16"/>
  <c r="X189" i="16"/>
  <c r="U190" i="16"/>
  <c r="V192" i="16"/>
  <c r="W195" i="16"/>
  <c r="T197" i="16"/>
  <c r="X197" i="16"/>
  <c r="U198" i="16"/>
  <c r="V200" i="16"/>
  <c r="V201" i="16"/>
  <c r="T202" i="16"/>
  <c r="X202" i="16"/>
  <c r="V203" i="16"/>
  <c r="T204" i="16"/>
  <c r="X204" i="16"/>
  <c r="V205" i="16"/>
  <c r="U206" i="16"/>
  <c r="T207" i="16"/>
  <c r="X207" i="16"/>
  <c r="V209" i="16"/>
  <c r="U210" i="16"/>
  <c r="T211" i="16"/>
  <c r="X211" i="16"/>
  <c r="V213" i="16"/>
  <c r="U214" i="16"/>
  <c r="V217" i="16"/>
  <c r="U218" i="16"/>
  <c r="V221" i="16"/>
  <c r="V225" i="16"/>
  <c r="V229" i="16"/>
  <c r="V233" i="16"/>
  <c r="V237" i="16"/>
  <c r="V241" i="16"/>
  <c r="V166" i="16"/>
  <c r="T169" i="16"/>
  <c r="X169" i="16"/>
  <c r="T171" i="16"/>
  <c r="X171" i="16"/>
  <c r="U172" i="16"/>
  <c r="V174" i="16"/>
  <c r="W177" i="16"/>
  <c r="T179" i="16"/>
  <c r="X179" i="16"/>
  <c r="U180" i="16"/>
  <c r="V182" i="16"/>
  <c r="W185" i="16"/>
  <c r="T187" i="16"/>
  <c r="X187" i="16"/>
  <c r="U188" i="16"/>
  <c r="V190" i="16"/>
  <c r="W193" i="16"/>
  <c r="T195" i="16"/>
  <c r="X195" i="16"/>
  <c r="U196" i="16"/>
  <c r="V198" i="16"/>
  <c r="W201" i="16"/>
  <c r="U202" i="16"/>
  <c r="W203" i="16"/>
  <c r="U204" i="16"/>
  <c r="W205" i="16"/>
  <c r="V206" i="16"/>
  <c r="T208" i="16"/>
  <c r="X208" i="16"/>
  <c r="W209" i="16"/>
  <c r="V210" i="16"/>
  <c r="T212" i="16"/>
  <c r="X212" i="16"/>
  <c r="W213" i="16"/>
  <c r="V214" i="16"/>
  <c r="T216" i="16"/>
  <c r="X216" i="16"/>
  <c r="W217" i="16"/>
  <c r="T220" i="16"/>
  <c r="X220" i="16"/>
  <c r="T228" i="16"/>
  <c r="T236" i="16"/>
  <c r="V216" i="16"/>
  <c r="T219" i="16"/>
  <c r="X219" i="16"/>
  <c r="W221" i="16"/>
  <c r="T223" i="16"/>
  <c r="X223" i="16"/>
  <c r="U224" i="16"/>
  <c r="V226" i="16"/>
  <c r="W229" i="16"/>
  <c r="T231" i="16"/>
  <c r="X231" i="16"/>
  <c r="U232" i="16"/>
  <c r="V234" i="16"/>
  <c r="W237" i="16"/>
  <c r="T239" i="16"/>
  <c r="X239" i="16"/>
  <c r="U240" i="16"/>
  <c r="V242" i="16"/>
  <c r="V243" i="16"/>
  <c r="T244" i="16"/>
  <c r="X244" i="16"/>
  <c r="V245" i="16"/>
  <c r="T246" i="16"/>
  <c r="X246" i="16"/>
  <c r="V247" i="16"/>
  <c r="U248" i="16"/>
  <c r="T249" i="16"/>
  <c r="X249" i="16"/>
  <c r="V251" i="16"/>
  <c r="U252" i="16"/>
  <c r="T253" i="16"/>
  <c r="X253" i="16"/>
  <c r="V255" i="16"/>
  <c r="U256" i="16"/>
  <c r="T257" i="16"/>
  <c r="X257" i="16"/>
  <c r="V259" i="16"/>
  <c r="U260" i="16"/>
  <c r="T261" i="16"/>
  <c r="X261" i="16"/>
  <c r="V263" i="16"/>
  <c r="U264" i="16"/>
  <c r="T265" i="16"/>
  <c r="X265" i="16"/>
  <c r="V267" i="16"/>
  <c r="U268" i="16"/>
  <c r="T269" i="16"/>
  <c r="X269" i="16"/>
  <c r="V271" i="16"/>
  <c r="U272" i="16"/>
  <c r="T273" i="16"/>
  <c r="X273" i="16"/>
  <c r="V275" i="16"/>
  <c r="U276" i="16"/>
  <c r="T277" i="16"/>
  <c r="W278" i="16"/>
  <c r="V279" i="16"/>
  <c r="V218" i="16"/>
  <c r="T221" i="16"/>
  <c r="X221" i="16"/>
  <c r="U222" i="16"/>
  <c r="V224" i="16"/>
  <c r="W227" i="16"/>
  <c r="T229" i="16"/>
  <c r="X229" i="16"/>
  <c r="U230" i="16"/>
  <c r="V232" i="16"/>
  <c r="W235" i="16"/>
  <c r="T237" i="16"/>
  <c r="X237" i="16"/>
  <c r="U238" i="16"/>
  <c r="V240" i="16"/>
  <c r="W243" i="16"/>
  <c r="U244" i="16"/>
  <c r="W245" i="16"/>
  <c r="U246" i="16"/>
  <c r="W247" i="16"/>
  <c r="V248" i="16"/>
  <c r="T250" i="16"/>
  <c r="X250" i="16"/>
  <c r="W251" i="16"/>
  <c r="V252" i="16"/>
  <c r="T254" i="16"/>
  <c r="X254" i="16"/>
  <c r="W255" i="16"/>
  <c r="V256" i="16"/>
  <c r="T258" i="16"/>
  <c r="X258" i="16"/>
  <c r="W259" i="16"/>
  <c r="V260" i="16"/>
  <c r="T262" i="16"/>
  <c r="X262" i="16"/>
  <c r="W263" i="16"/>
  <c r="V264" i="16"/>
  <c r="T266" i="16"/>
  <c r="X266" i="16"/>
  <c r="W267" i="16"/>
  <c r="V268" i="16"/>
  <c r="T270" i="16"/>
  <c r="X270" i="16"/>
  <c r="W271" i="16"/>
  <c r="V272" i="16"/>
  <c r="T274" i="16"/>
  <c r="X274" i="16"/>
  <c r="W275" i="16"/>
  <c r="V276" i="16"/>
  <c r="X278" i="16"/>
  <c r="U281" i="16"/>
  <c r="U289" i="16"/>
  <c r="U297" i="16"/>
  <c r="X298" i="16"/>
  <c r="W307" i="16"/>
  <c r="T215" i="16"/>
  <c r="X215" i="16"/>
  <c r="V220" i="16"/>
  <c r="V222" i="16"/>
  <c r="W225" i="16"/>
  <c r="T227" i="16"/>
  <c r="X227" i="16"/>
  <c r="U228" i="16"/>
  <c r="V230" i="16"/>
  <c r="W233" i="16"/>
  <c r="T235" i="16"/>
  <c r="X235" i="16"/>
  <c r="U236" i="16"/>
  <c r="V238" i="16"/>
  <c r="W241" i="16"/>
  <c r="T243" i="16"/>
  <c r="X243" i="16"/>
  <c r="V244" i="16"/>
  <c r="T245" i="16"/>
  <c r="X245" i="16"/>
  <c r="V246" i="16"/>
  <c r="T247" i="16"/>
  <c r="X247" i="16"/>
  <c r="V249" i="16"/>
  <c r="U250" i="16"/>
  <c r="T251" i="16"/>
  <c r="X251" i="16"/>
  <c r="V253" i="16"/>
  <c r="U254" i="16"/>
  <c r="T255" i="16"/>
  <c r="X255" i="16"/>
  <c r="V257" i="16"/>
  <c r="U258" i="16"/>
  <c r="T259" i="16"/>
  <c r="X259" i="16"/>
  <c r="V261" i="16"/>
  <c r="U262" i="16"/>
  <c r="T263" i="16"/>
  <c r="X263" i="16"/>
  <c r="V265" i="16"/>
  <c r="U266" i="16"/>
  <c r="T267" i="16"/>
  <c r="X267" i="16"/>
  <c r="V269" i="16"/>
  <c r="U270" i="16"/>
  <c r="T271" i="16"/>
  <c r="X271" i="16"/>
  <c r="V273" i="16"/>
  <c r="U274" i="16"/>
  <c r="T275" i="16"/>
  <c r="X275" i="16"/>
  <c r="V277" i="16"/>
  <c r="W280" i="16"/>
  <c r="W288" i="16"/>
  <c r="W296" i="16"/>
  <c r="V301" i="16"/>
  <c r="U302" i="16"/>
  <c r="T217" i="16"/>
  <c r="X217" i="16"/>
  <c r="W223" i="16"/>
  <c r="T225" i="16"/>
  <c r="X225" i="16"/>
  <c r="U226" i="16"/>
  <c r="V228" i="16"/>
  <c r="W231" i="16"/>
  <c r="T233" i="16"/>
  <c r="X233" i="16"/>
  <c r="U234" i="16"/>
  <c r="V236" i="16"/>
  <c r="W239" i="16"/>
  <c r="T241" i="16"/>
  <c r="X241" i="16"/>
  <c r="U242" i="16"/>
  <c r="T248" i="16"/>
  <c r="X248" i="16"/>
  <c r="W249" i="16"/>
  <c r="V250" i="16"/>
  <c r="T252" i="16"/>
  <c r="X252" i="16"/>
  <c r="W253" i="16"/>
  <c r="V254" i="16"/>
  <c r="T256" i="16"/>
  <c r="X256" i="16"/>
  <c r="W257" i="16"/>
  <c r="V258" i="16"/>
  <c r="T260" i="16"/>
  <c r="X260" i="16"/>
  <c r="W261" i="16"/>
  <c r="V262" i="16"/>
  <c r="T264" i="16"/>
  <c r="X264" i="16"/>
  <c r="W265" i="16"/>
  <c r="V266" i="16"/>
  <c r="T268" i="16"/>
  <c r="X268" i="16"/>
  <c r="W269" i="16"/>
  <c r="V270" i="16"/>
  <c r="T272" i="16"/>
  <c r="X272" i="16"/>
  <c r="W273" i="16"/>
  <c r="V274" i="16"/>
  <c r="T276" i="16"/>
  <c r="X276" i="16"/>
  <c r="U279" i="16"/>
  <c r="U283" i="16"/>
  <c r="U287" i="16"/>
  <c r="U291" i="16"/>
  <c r="U295" i="16"/>
  <c r="T304" i="16"/>
  <c r="X304" i="16"/>
  <c r="U278" i="16"/>
  <c r="T282" i="16"/>
  <c r="X282" i="16"/>
  <c r="U284" i="16"/>
  <c r="V285" i="16"/>
  <c r="W287" i="16"/>
  <c r="T290" i="16"/>
  <c r="X290" i="16"/>
  <c r="U292" i="16"/>
  <c r="V293" i="16"/>
  <c r="W295" i="16"/>
  <c r="T298" i="16"/>
  <c r="V300" i="16"/>
  <c r="W301" i="16"/>
  <c r="X302" i="16"/>
  <c r="T305" i="16"/>
  <c r="X305" i="16"/>
  <c r="T309" i="16"/>
  <c r="X309" i="16"/>
  <c r="T317" i="16"/>
  <c r="X317" i="16"/>
  <c r="W277" i="16"/>
  <c r="T280" i="16"/>
  <c r="X280" i="16"/>
  <c r="U282" i="16"/>
  <c r="V283" i="16"/>
  <c r="W285" i="16"/>
  <c r="T288" i="16"/>
  <c r="X288" i="16"/>
  <c r="U290" i="16"/>
  <c r="V291" i="16"/>
  <c r="W293" i="16"/>
  <c r="T296" i="16"/>
  <c r="X296" i="16"/>
  <c r="U298" i="16"/>
  <c r="V303" i="16"/>
  <c r="V311" i="16"/>
  <c r="U280" i="16"/>
  <c r="V281" i="16"/>
  <c r="W283" i="16"/>
  <c r="T286" i="16"/>
  <c r="X286" i="16"/>
  <c r="U288" i="16"/>
  <c r="V289" i="16"/>
  <c r="W291" i="16"/>
  <c r="T294" i="16"/>
  <c r="X294" i="16"/>
  <c r="U296" i="16"/>
  <c r="V297" i="16"/>
  <c r="T300" i="16"/>
  <c r="X300" i="16"/>
  <c r="V302" i="16"/>
  <c r="W303" i="16"/>
  <c r="U304" i="16"/>
  <c r="V305" i="16"/>
  <c r="T306" i="16"/>
  <c r="T313" i="16"/>
  <c r="X313" i="16"/>
  <c r="W279" i="16"/>
  <c r="W281" i="16"/>
  <c r="T284" i="16"/>
  <c r="X284" i="16"/>
  <c r="U286" i="16"/>
  <c r="V287" i="16"/>
  <c r="W289" i="16"/>
  <c r="T292" i="16"/>
  <c r="X292" i="16"/>
  <c r="U294" i="16"/>
  <c r="V295" i="16"/>
  <c r="W297" i="16"/>
  <c r="T303" i="16"/>
  <c r="X303" i="16"/>
  <c r="U306" i="16"/>
  <c r="V307" i="16"/>
  <c r="V315" i="16"/>
  <c r="V319" i="16"/>
  <c r="T320" i="16"/>
  <c r="X320" i="16"/>
  <c r="V321" i="16"/>
  <c r="T322" i="16"/>
  <c r="X322" i="16"/>
  <c r="V323" i="16"/>
  <c r="T324" i="16"/>
  <c r="X324" i="16"/>
  <c r="V325" i="16"/>
  <c r="T326" i="16"/>
  <c r="X326" i="16"/>
  <c r="V327" i="16"/>
  <c r="T329" i="16"/>
  <c r="X329" i="16"/>
  <c r="V331" i="16"/>
  <c r="T333" i="16"/>
  <c r="X333" i="16"/>
  <c r="V335" i="16"/>
  <c r="T337" i="16"/>
  <c r="X337" i="16"/>
  <c r="V339" i="16"/>
  <c r="T341" i="16"/>
  <c r="X341" i="16"/>
  <c r="V343" i="16"/>
  <c r="T345" i="16"/>
  <c r="X345" i="16"/>
  <c r="V347" i="16"/>
  <c r="T349" i="16"/>
  <c r="X349" i="16"/>
  <c r="V351" i="16"/>
  <c r="T308" i="16"/>
  <c r="X308" i="16"/>
  <c r="V310" i="16"/>
  <c r="T312" i="16"/>
  <c r="X312" i="16"/>
  <c r="V314" i="16"/>
  <c r="T316" i="16"/>
  <c r="X316" i="16"/>
  <c r="V318" i="16"/>
  <c r="V328" i="16"/>
  <c r="T330" i="16"/>
  <c r="X330" i="16"/>
  <c r="V332" i="16"/>
  <c r="T334" i="16"/>
  <c r="X334" i="16"/>
  <c r="V336" i="16"/>
  <c r="T338" i="16"/>
  <c r="X338" i="16"/>
  <c r="V340" i="16"/>
  <c r="T342" i="16"/>
  <c r="X342" i="16"/>
  <c r="V344" i="16"/>
  <c r="T346" i="16"/>
  <c r="X346" i="16"/>
  <c r="V348" i="16"/>
  <c r="T350" i="16"/>
  <c r="X350" i="16"/>
  <c r="V352" i="16"/>
  <c r="T299" i="16"/>
  <c r="X299" i="16"/>
  <c r="V304" i="16"/>
  <c r="T307" i="16"/>
  <c r="X307" i="16"/>
  <c r="V309" i="16"/>
  <c r="T311" i="16"/>
  <c r="X311" i="16"/>
  <c r="V313" i="16"/>
  <c r="T315" i="16"/>
  <c r="X315" i="16"/>
  <c r="V317" i="16"/>
  <c r="T319" i="16"/>
  <c r="X319" i="16"/>
  <c r="V320" i="16"/>
  <c r="T321" i="16"/>
  <c r="X321" i="16"/>
  <c r="V322" i="16"/>
  <c r="T323" i="16"/>
  <c r="X323" i="16"/>
  <c r="V324" i="16"/>
  <c r="T325" i="16"/>
  <c r="X325" i="16"/>
  <c r="V326" i="16"/>
  <c r="T327" i="16"/>
  <c r="X327" i="16"/>
  <c r="V329" i="16"/>
  <c r="T331" i="16"/>
  <c r="X331" i="16"/>
  <c r="V333" i="16"/>
  <c r="T335" i="16"/>
  <c r="X335" i="16"/>
  <c r="V337" i="16"/>
  <c r="T339" i="16"/>
  <c r="X339" i="16"/>
  <c r="V341" i="16"/>
  <c r="T343" i="16"/>
  <c r="X343" i="16"/>
  <c r="V345" i="16"/>
  <c r="T347" i="16"/>
  <c r="X347" i="16"/>
  <c r="V349" i="16"/>
  <c r="T351" i="16"/>
  <c r="X351" i="16"/>
  <c r="V298" i="16"/>
  <c r="T301" i="16"/>
  <c r="X301" i="16"/>
  <c r="V306" i="16"/>
  <c r="V308" i="16"/>
  <c r="T310" i="16"/>
  <c r="X310" i="16"/>
  <c r="V312" i="16"/>
  <c r="T314" i="16"/>
  <c r="X314" i="16"/>
  <c r="V316" i="16"/>
  <c r="T318" i="16"/>
  <c r="X318" i="16"/>
  <c r="T328" i="16"/>
  <c r="X328" i="16"/>
  <c r="V330" i="16"/>
  <c r="T332" i="16"/>
  <c r="X332" i="16"/>
  <c r="V334" i="16"/>
  <c r="T336" i="16"/>
  <c r="X336" i="16"/>
  <c r="V338" i="16"/>
  <c r="T340" i="16"/>
  <c r="X340" i="16"/>
  <c r="V342" i="16"/>
  <c r="T344" i="16"/>
  <c r="X344" i="16"/>
  <c r="V346" i="16"/>
  <c r="T348" i="16"/>
  <c r="X348" i="16"/>
  <c r="V350" i="16"/>
  <c r="T352" i="16"/>
  <c r="X352" i="16"/>
  <c r="AC7" i="14"/>
  <c r="AD6" i="14"/>
  <c r="AE5" i="14"/>
  <c r="AA5" i="14"/>
  <c r="AB4" i="14"/>
  <c r="AC3" i="14"/>
  <c r="AB7" i="14"/>
  <c r="AC6" i="14"/>
  <c r="AD5" i="14"/>
  <c r="AE4" i="14"/>
  <c r="AA4" i="14"/>
  <c r="AB3" i="14"/>
  <c r="AE7" i="14"/>
  <c r="AA7" i="14"/>
  <c r="AB6" i="14"/>
  <c r="AC5" i="14"/>
  <c r="AD4" i="14"/>
  <c r="AE3" i="14"/>
  <c r="T11" i="15"/>
  <c r="T14" i="15"/>
  <c r="W350" i="15"/>
  <c r="W348" i="15"/>
  <c r="W346" i="15"/>
  <c r="W344" i="15"/>
  <c r="W342" i="15"/>
  <c r="W340" i="15"/>
  <c r="W338" i="15"/>
  <c r="W336" i="15"/>
  <c r="W334" i="15"/>
  <c r="W332" i="15"/>
  <c r="W330" i="15"/>
  <c r="W328" i="15"/>
  <c r="W326" i="15"/>
  <c r="W324" i="15"/>
  <c r="W322" i="15"/>
  <c r="W320" i="15"/>
  <c r="W318" i="15"/>
  <c r="W316" i="15"/>
  <c r="W314" i="15"/>
  <c r="W312" i="15"/>
  <c r="W310" i="15"/>
  <c r="W308" i="15"/>
  <c r="W306" i="15"/>
  <c r="W304" i="15"/>
  <c r="W302" i="15"/>
  <c r="W300" i="15"/>
  <c r="W351" i="15"/>
  <c r="W349" i="15"/>
  <c r="W347" i="15"/>
  <c r="W345" i="15"/>
  <c r="W343" i="15"/>
  <c r="W341" i="15"/>
  <c r="W339" i="15"/>
  <c r="W337" i="15"/>
  <c r="W335" i="15"/>
  <c r="W333" i="15"/>
  <c r="W331" i="15"/>
  <c r="W329" i="15"/>
  <c r="W327" i="15"/>
  <c r="W325" i="15"/>
  <c r="W323" i="15"/>
  <c r="W321" i="15"/>
  <c r="W313" i="15"/>
  <c r="W315" i="15"/>
  <c r="W307" i="15"/>
  <c r="W274" i="15"/>
  <c r="W296" i="15"/>
  <c r="W294" i="15"/>
  <c r="W292" i="15"/>
  <c r="W290" i="15"/>
  <c r="W288" i="15"/>
  <c r="W286" i="15"/>
  <c r="W284" i="15"/>
  <c r="W282" i="15"/>
  <c r="W276" i="15"/>
  <c r="W268" i="15"/>
  <c r="W267" i="15"/>
  <c r="W265" i="15"/>
  <c r="W263" i="15"/>
  <c r="W261" i="15"/>
  <c r="W259" i="15"/>
  <c r="W257" i="15"/>
  <c r="W255" i="15"/>
  <c r="W253" i="15"/>
  <c r="W251" i="15"/>
  <c r="W249" i="15"/>
  <c r="W247" i="15"/>
  <c r="W245" i="15"/>
  <c r="W243" i="15"/>
  <c r="W241" i="15"/>
  <c r="W239" i="15"/>
  <c r="W237" i="15"/>
  <c r="W235" i="15"/>
  <c r="W233" i="15"/>
  <c r="W231" i="15"/>
  <c r="W229" i="15"/>
  <c r="W227" i="15"/>
  <c r="W219" i="15"/>
  <c r="W221" i="15"/>
  <c r="W223" i="15"/>
  <c r="W215" i="15"/>
  <c r="W225" i="15"/>
  <c r="W217" i="15"/>
  <c r="W213" i="15"/>
  <c r="W211" i="15"/>
  <c r="W209" i="15"/>
  <c r="W207" i="15"/>
  <c r="W205" i="15"/>
  <c r="W203" i="15"/>
  <c r="W201" i="15"/>
  <c r="W199" i="15"/>
  <c r="W197" i="15"/>
  <c r="W195" i="15"/>
  <c r="W193" i="15"/>
  <c r="W191" i="15"/>
  <c r="W189" i="15"/>
  <c r="W187" i="15"/>
  <c r="W185" i="15"/>
  <c r="W183" i="15"/>
  <c r="W181" i="15"/>
  <c r="W179" i="15"/>
  <c r="W177" i="15"/>
  <c r="W165" i="15"/>
  <c r="W157" i="15"/>
  <c r="W149" i="15"/>
  <c r="W175" i="15"/>
  <c r="W173" i="15"/>
  <c r="W167" i="15"/>
  <c r="W159" i="15"/>
  <c r="W151" i="15"/>
  <c r="W169" i="15"/>
  <c r="W161" i="15"/>
  <c r="W153" i="15"/>
  <c r="W171" i="15"/>
  <c r="W163" i="15"/>
  <c r="W155" i="15"/>
  <c r="W147" i="15"/>
  <c r="W146" i="15"/>
  <c r="W144" i="15"/>
  <c r="W142" i="15"/>
  <c r="W140" i="15"/>
  <c r="W138" i="15"/>
  <c r="W136" i="15"/>
  <c r="W134" i="15"/>
  <c r="W132" i="15"/>
  <c r="W130" i="15"/>
  <c r="W128" i="15"/>
  <c r="W126" i="15"/>
  <c r="W124" i="15"/>
  <c r="W122" i="15"/>
  <c r="W120" i="15"/>
  <c r="W118" i="15"/>
  <c r="W112" i="15"/>
  <c r="W104" i="15"/>
  <c r="W96" i="15"/>
  <c r="W88" i="15"/>
  <c r="W114" i="15"/>
  <c r="W106" i="15"/>
  <c r="W98" i="15"/>
  <c r="W90" i="15"/>
  <c r="W66" i="15"/>
  <c r="W64" i="15"/>
  <c r="W62" i="15"/>
  <c r="W60" i="15"/>
  <c r="W58" i="15"/>
  <c r="W56" i="15"/>
  <c r="W54" i="15"/>
  <c r="W116" i="15"/>
  <c r="W108" i="15"/>
  <c r="W100" i="15"/>
  <c r="W92" i="15"/>
  <c r="W110" i="15"/>
  <c r="W102" i="15"/>
  <c r="W94" i="15"/>
  <c r="W85" i="15"/>
  <c r="W83" i="15"/>
  <c r="W81" i="15"/>
  <c r="W79" i="15"/>
  <c r="W77" i="15"/>
  <c r="W75" i="15"/>
  <c r="W73" i="15"/>
  <c r="W71" i="15"/>
  <c r="W67" i="15"/>
  <c r="W65" i="15"/>
  <c r="W63" i="15"/>
  <c r="W61" i="15"/>
  <c r="W59" i="15"/>
  <c r="W57" i="15"/>
  <c r="W55" i="15"/>
  <c r="W53" i="15"/>
  <c r="W51" i="15"/>
  <c r="W49" i="15"/>
  <c r="W47" i="15"/>
  <c r="W45" i="15"/>
  <c r="W43" i="15"/>
  <c r="W41" i="15"/>
  <c r="O5" i="15"/>
  <c r="AA13" i="15" s="1"/>
  <c r="E354" i="15"/>
  <c r="E355" i="15"/>
  <c r="U7" i="15"/>
  <c r="W13" i="15"/>
  <c r="U20" i="15"/>
  <c r="W24" i="15"/>
  <c r="W25" i="15"/>
  <c r="W29" i="15"/>
  <c r="X29" i="15"/>
  <c r="W30" i="15"/>
  <c r="X30" i="15"/>
  <c r="W31" i="15"/>
  <c r="X31" i="15"/>
  <c r="W32" i="15"/>
  <c r="X32" i="15"/>
  <c r="W33" i="15"/>
  <c r="X33" i="15"/>
  <c r="W34" i="15"/>
  <c r="X34" i="15"/>
  <c r="W35" i="15"/>
  <c r="X35" i="15"/>
  <c r="W36" i="15"/>
  <c r="X36" i="15"/>
  <c r="V37" i="15"/>
  <c r="W37" i="15"/>
  <c r="T40" i="15"/>
  <c r="X40" i="15"/>
  <c r="V41" i="15"/>
  <c r="W42" i="15"/>
  <c r="U43" i="15"/>
  <c r="T45" i="15"/>
  <c r="X45" i="15"/>
  <c r="W46" i="15"/>
  <c r="V47" i="15"/>
  <c r="T49" i="15"/>
  <c r="X49" i="15"/>
  <c r="W50" i="15"/>
  <c r="V51" i="15"/>
  <c r="T53" i="15"/>
  <c r="X53" i="15"/>
  <c r="V55" i="15"/>
  <c r="T57" i="15"/>
  <c r="X57" i="15"/>
  <c r="V59" i="15"/>
  <c r="T61" i="15"/>
  <c r="X61" i="15"/>
  <c r="V63" i="15"/>
  <c r="T65" i="15"/>
  <c r="X65" i="15"/>
  <c r="V67" i="15"/>
  <c r="T69" i="15"/>
  <c r="X69" i="15"/>
  <c r="W70" i="15"/>
  <c r="V71" i="15"/>
  <c r="T73" i="15"/>
  <c r="X73" i="15"/>
  <c r="W74" i="15"/>
  <c r="V75" i="15"/>
  <c r="T77" i="15"/>
  <c r="X77" i="15"/>
  <c r="W78" i="15"/>
  <c r="V79" i="15"/>
  <c r="T81" i="15"/>
  <c r="X81" i="15"/>
  <c r="W82" i="15"/>
  <c r="V83" i="15"/>
  <c r="T85" i="15"/>
  <c r="X85" i="15"/>
  <c r="W86" i="15"/>
  <c r="V87" i="15"/>
  <c r="V91" i="15"/>
  <c r="V95" i="15"/>
  <c r="V99" i="15"/>
  <c r="V103" i="15"/>
  <c r="V107" i="15"/>
  <c r="V111" i="15"/>
  <c r="V115" i="15"/>
  <c r="T350" i="15"/>
  <c r="T348" i="15"/>
  <c r="T346" i="15"/>
  <c r="T344" i="15"/>
  <c r="T342" i="15"/>
  <c r="T340" i="15"/>
  <c r="T338" i="15"/>
  <c r="T336" i="15"/>
  <c r="T334" i="15"/>
  <c r="T332" i="15"/>
  <c r="T330" i="15"/>
  <c r="T328" i="15"/>
  <c r="T326" i="15"/>
  <c r="T324" i="15"/>
  <c r="T322" i="15"/>
  <c r="T320" i="15"/>
  <c r="T316" i="15"/>
  <c r="T308" i="15"/>
  <c r="T318" i="15"/>
  <c r="T310" i="15"/>
  <c r="T302" i="15"/>
  <c r="T314" i="15"/>
  <c r="T306" i="15"/>
  <c r="T297" i="15"/>
  <c r="T295" i="15"/>
  <c r="T293" i="15"/>
  <c r="T291" i="15"/>
  <c r="T289" i="15"/>
  <c r="T287" i="15"/>
  <c r="T285" i="15"/>
  <c r="T283" i="15"/>
  <c r="T275" i="15"/>
  <c r="T266" i="15"/>
  <c r="T264" i="15"/>
  <c r="T262" i="15"/>
  <c r="T260" i="15"/>
  <c r="T258" i="15"/>
  <c r="T256" i="15"/>
  <c r="T254" i="15"/>
  <c r="T252" i="15"/>
  <c r="T250" i="15"/>
  <c r="T248" i="15"/>
  <c r="T246" i="15"/>
  <c r="T244" i="15"/>
  <c r="T242" i="15"/>
  <c r="T240" i="15"/>
  <c r="T238" i="15"/>
  <c r="T236" i="15"/>
  <c r="T234" i="15"/>
  <c r="T232" i="15"/>
  <c r="T312" i="15"/>
  <c r="T277" i="15"/>
  <c r="T269" i="15"/>
  <c r="T304" i="15"/>
  <c r="T279" i="15"/>
  <c r="T271" i="15"/>
  <c r="T281" i="15"/>
  <c r="T273" i="15"/>
  <c r="T223" i="15"/>
  <c r="T215" i="15"/>
  <c r="T167" i="15"/>
  <c r="T159" i="15"/>
  <c r="T151" i="15"/>
  <c r="T146" i="15"/>
  <c r="T144" i="15"/>
  <c r="T142" i="15"/>
  <c r="T140" i="15"/>
  <c r="T138" i="15"/>
  <c r="T136" i="15"/>
  <c r="T169" i="15"/>
  <c r="T161" i="15"/>
  <c r="T153" i="15"/>
  <c r="N5" i="15"/>
  <c r="AA12" i="15" s="1"/>
  <c r="T116" i="15"/>
  <c r="T108" i="15"/>
  <c r="T100" i="15"/>
  <c r="T92" i="15"/>
  <c r="X350" i="15"/>
  <c r="X348" i="15"/>
  <c r="X346" i="15"/>
  <c r="X344" i="15"/>
  <c r="X342" i="15"/>
  <c r="X340" i="15"/>
  <c r="X338" i="15"/>
  <c r="X336" i="15"/>
  <c r="X334" i="15"/>
  <c r="X332" i="15"/>
  <c r="X330" i="15"/>
  <c r="X328" i="15"/>
  <c r="X326" i="15"/>
  <c r="X324" i="15"/>
  <c r="X322" i="15"/>
  <c r="X320" i="15"/>
  <c r="X312" i="15"/>
  <c r="X304" i="15"/>
  <c r="X314" i="15"/>
  <c r="X306" i="15"/>
  <c r="X316" i="15"/>
  <c r="X318" i="15"/>
  <c r="X310" i="15"/>
  <c r="X302" i="15"/>
  <c r="X297" i="15"/>
  <c r="X295" i="15"/>
  <c r="X293" i="15"/>
  <c r="X291" i="15"/>
  <c r="X289" i="15"/>
  <c r="X287" i="15"/>
  <c r="X285" i="15"/>
  <c r="X283" i="15"/>
  <c r="X279" i="15"/>
  <c r="X271" i="15"/>
  <c r="X266" i="15"/>
  <c r="X264" i="15"/>
  <c r="X262" i="15"/>
  <c r="X260" i="15"/>
  <c r="X258" i="15"/>
  <c r="X256" i="15"/>
  <c r="X254" i="15"/>
  <c r="X252" i="15"/>
  <c r="X250" i="15"/>
  <c r="X248" i="15"/>
  <c r="X246" i="15"/>
  <c r="X244" i="15"/>
  <c r="X242" i="15"/>
  <c r="X240" i="15"/>
  <c r="X238" i="15"/>
  <c r="X236" i="15"/>
  <c r="X234" i="15"/>
  <c r="X232" i="15"/>
  <c r="X230" i="15"/>
  <c r="X281" i="15"/>
  <c r="X273" i="15"/>
  <c r="X308" i="15"/>
  <c r="X275" i="15"/>
  <c r="X300" i="15"/>
  <c r="X298" i="15"/>
  <c r="X277" i="15"/>
  <c r="X269" i="15"/>
  <c r="X223" i="15"/>
  <c r="X215" i="15"/>
  <c r="X225" i="15"/>
  <c r="X217" i="15"/>
  <c r="X169" i="15"/>
  <c r="X161" i="15"/>
  <c r="X153" i="15"/>
  <c r="X171" i="15"/>
  <c r="X163" i="15"/>
  <c r="X155" i="15"/>
  <c r="X144" i="15"/>
  <c r="X142" i="15"/>
  <c r="X140" i="15"/>
  <c r="X138" i="15"/>
  <c r="X136" i="15"/>
  <c r="X134" i="15"/>
  <c r="X116" i="15"/>
  <c r="X108" i="15"/>
  <c r="X100" i="15"/>
  <c r="X92" i="15"/>
  <c r="R5" i="15"/>
  <c r="AA16" i="15" s="1"/>
  <c r="X110" i="15"/>
  <c r="X102" i="15"/>
  <c r="X94" i="15"/>
  <c r="X86" i="15"/>
  <c r="X104" i="15"/>
  <c r="X88" i="15"/>
  <c r="P5" i="15"/>
  <c r="AA14" i="15" s="1"/>
  <c r="V7" i="15"/>
  <c r="T8" i="15"/>
  <c r="T9" i="15"/>
  <c r="X9" i="15"/>
  <c r="U12" i="15"/>
  <c r="T15" i="15"/>
  <c r="X15" i="15"/>
  <c r="V17" i="15"/>
  <c r="U18" i="15"/>
  <c r="AA24" i="15"/>
  <c r="W20" i="15"/>
  <c r="V23" i="15"/>
  <c r="X24" i="15"/>
  <c r="T26" i="15"/>
  <c r="X26" i="15"/>
  <c r="T27" i="15"/>
  <c r="X27" i="15"/>
  <c r="T28" i="15"/>
  <c r="X28" i="15"/>
  <c r="T38" i="15"/>
  <c r="X38" i="15"/>
  <c r="T39" i="15"/>
  <c r="X39" i="15"/>
  <c r="U40" i="15"/>
  <c r="W40" i="15"/>
  <c r="T42" i="15"/>
  <c r="X42" i="15"/>
  <c r="V43" i="15"/>
  <c r="X43" i="15"/>
  <c r="W44" i="15"/>
  <c r="U45" i="15"/>
  <c r="T46" i="15"/>
  <c r="X46" i="15"/>
  <c r="V48" i="15"/>
  <c r="U49" i="15"/>
  <c r="T50" i="15"/>
  <c r="X50" i="15"/>
  <c r="V52" i="15"/>
  <c r="U53" i="15"/>
  <c r="T54" i="15"/>
  <c r="X54" i="15"/>
  <c r="V56" i="15"/>
  <c r="T58" i="15"/>
  <c r="X58" i="15"/>
  <c r="V60" i="15"/>
  <c r="T62" i="15"/>
  <c r="X62" i="15"/>
  <c r="V64" i="15"/>
  <c r="T66" i="15"/>
  <c r="X66" i="15"/>
  <c r="V68" i="15"/>
  <c r="U69" i="15"/>
  <c r="T70" i="15"/>
  <c r="X70" i="15"/>
  <c r="V72" i="15"/>
  <c r="U73" i="15"/>
  <c r="T74" i="15"/>
  <c r="X74" i="15"/>
  <c r="V76" i="15"/>
  <c r="U77" i="15"/>
  <c r="T78" i="15"/>
  <c r="X78" i="15"/>
  <c r="V80" i="15"/>
  <c r="U81" i="15"/>
  <c r="T82" i="15"/>
  <c r="X82" i="15"/>
  <c r="V84" i="15"/>
  <c r="U85" i="15"/>
  <c r="T86" i="15"/>
  <c r="T90" i="15"/>
  <c r="X90" i="15"/>
  <c r="T94" i="15"/>
  <c r="T98" i="15"/>
  <c r="X98" i="15"/>
  <c r="T102" i="15"/>
  <c r="T106" i="15"/>
  <c r="X106" i="15"/>
  <c r="T110" i="15"/>
  <c r="T114" i="15"/>
  <c r="X114" i="15"/>
  <c r="U351" i="15"/>
  <c r="U349" i="15"/>
  <c r="U347" i="15"/>
  <c r="U345" i="15"/>
  <c r="U343" i="15"/>
  <c r="U341" i="15"/>
  <c r="U339" i="15"/>
  <c r="U337" i="15"/>
  <c r="U335" i="15"/>
  <c r="U333" i="15"/>
  <c r="U331" i="15"/>
  <c r="U329" i="15"/>
  <c r="U327" i="15"/>
  <c r="U325" i="15"/>
  <c r="U323" i="15"/>
  <c r="U321" i="15"/>
  <c r="U319" i="15"/>
  <c r="U317" i="15"/>
  <c r="U315" i="15"/>
  <c r="U313" i="15"/>
  <c r="U311" i="15"/>
  <c r="U309" i="15"/>
  <c r="U307" i="15"/>
  <c r="U305" i="15"/>
  <c r="U303" i="15"/>
  <c r="U301" i="15"/>
  <c r="U299" i="15"/>
  <c r="U314" i="15"/>
  <c r="U350" i="15"/>
  <c r="U348" i="15"/>
  <c r="U346" i="15"/>
  <c r="U344" i="15"/>
  <c r="U342" i="15"/>
  <c r="U340" i="15"/>
  <c r="U338" i="15"/>
  <c r="U336" i="15"/>
  <c r="U334" i="15"/>
  <c r="U332" i="15"/>
  <c r="U330" i="15"/>
  <c r="U328" i="15"/>
  <c r="U326" i="15"/>
  <c r="U324" i="15"/>
  <c r="U322" i="15"/>
  <c r="U320" i="15"/>
  <c r="U316" i="15"/>
  <c r="U308" i="15"/>
  <c r="U300" i="15"/>
  <c r="U277" i="15"/>
  <c r="U269" i="15"/>
  <c r="U297" i="15"/>
  <c r="U295" i="15"/>
  <c r="U293" i="15"/>
  <c r="U291" i="15"/>
  <c r="U289" i="15"/>
  <c r="U287" i="15"/>
  <c r="U285" i="15"/>
  <c r="U283" i="15"/>
  <c r="U306" i="15"/>
  <c r="U275" i="15"/>
  <c r="U266" i="15"/>
  <c r="U264" i="15"/>
  <c r="U262" i="15"/>
  <c r="U260" i="15"/>
  <c r="U258" i="15"/>
  <c r="U256" i="15"/>
  <c r="U254" i="15"/>
  <c r="U252" i="15"/>
  <c r="U250" i="15"/>
  <c r="U248" i="15"/>
  <c r="U246" i="15"/>
  <c r="U244" i="15"/>
  <c r="U242" i="15"/>
  <c r="U240" i="15"/>
  <c r="U238" i="15"/>
  <c r="U236" i="15"/>
  <c r="U226" i="15"/>
  <c r="U218" i="15"/>
  <c r="U220" i="15"/>
  <c r="U234" i="15"/>
  <c r="U232" i="15"/>
  <c r="U230" i="15"/>
  <c r="U228" i="15"/>
  <c r="U222" i="15"/>
  <c r="U224" i="15"/>
  <c r="U216" i="15"/>
  <c r="U214" i="15"/>
  <c r="U212" i="15"/>
  <c r="U210" i="15"/>
  <c r="U208" i="15"/>
  <c r="U206" i="15"/>
  <c r="U204" i="15"/>
  <c r="U202" i="15"/>
  <c r="U200" i="15"/>
  <c r="U198" i="15"/>
  <c r="U196" i="15"/>
  <c r="U194" i="15"/>
  <c r="U192" i="15"/>
  <c r="U190" i="15"/>
  <c r="U188" i="15"/>
  <c r="U186" i="15"/>
  <c r="U184" i="15"/>
  <c r="U182" i="15"/>
  <c r="U180" i="15"/>
  <c r="U178" i="15"/>
  <c r="U176" i="15"/>
  <c r="U172" i="15"/>
  <c r="U164" i="15"/>
  <c r="U156" i="15"/>
  <c r="U148" i="15"/>
  <c r="U166" i="15"/>
  <c r="U158" i="15"/>
  <c r="U150" i="15"/>
  <c r="U168" i="15"/>
  <c r="U160" i="15"/>
  <c r="U152" i="15"/>
  <c r="U174" i="15"/>
  <c r="U170" i="15"/>
  <c r="U162" i="15"/>
  <c r="U154" i="15"/>
  <c r="U145" i="15"/>
  <c r="U143" i="15"/>
  <c r="U141" i="15"/>
  <c r="U139" i="15"/>
  <c r="U137" i="15"/>
  <c r="U135" i="15"/>
  <c r="U133" i="15"/>
  <c r="U131" i="15"/>
  <c r="U129" i="15"/>
  <c r="U127" i="15"/>
  <c r="U125" i="15"/>
  <c r="U123" i="15"/>
  <c r="U121" i="15"/>
  <c r="U119" i="15"/>
  <c r="U111" i="15"/>
  <c r="U103" i="15"/>
  <c r="U95" i="15"/>
  <c r="U87" i="15"/>
  <c r="U113" i="15"/>
  <c r="U105" i="15"/>
  <c r="U97" i="15"/>
  <c r="U89" i="15"/>
  <c r="U67" i="15"/>
  <c r="U65" i="15"/>
  <c r="U63" i="15"/>
  <c r="U61" i="15"/>
  <c r="U59" i="15"/>
  <c r="U57" i="15"/>
  <c r="U55" i="15"/>
  <c r="U115" i="15"/>
  <c r="U107" i="15"/>
  <c r="U99" i="15"/>
  <c r="U91" i="15"/>
  <c r="U117" i="15"/>
  <c r="U109" i="15"/>
  <c r="U101" i="15"/>
  <c r="U93" i="15"/>
  <c r="U84" i="15"/>
  <c r="U82" i="15"/>
  <c r="U80" i="15"/>
  <c r="U78" i="15"/>
  <c r="U76" i="15"/>
  <c r="U74" i="15"/>
  <c r="U72" i="15"/>
  <c r="U70" i="15"/>
  <c r="U68" i="15"/>
  <c r="U66" i="15"/>
  <c r="U64" i="15"/>
  <c r="U62" i="15"/>
  <c r="U60" i="15"/>
  <c r="U58" i="15"/>
  <c r="U56" i="15"/>
  <c r="U54" i="15"/>
  <c r="U52" i="15"/>
  <c r="U50" i="15"/>
  <c r="U48" i="15"/>
  <c r="U46" i="15"/>
  <c r="U44" i="15"/>
  <c r="U42" i="15"/>
  <c r="Q5" i="15"/>
  <c r="AA15" i="15" s="1"/>
  <c r="I355" i="15"/>
  <c r="I354" i="15"/>
  <c r="W7" i="15"/>
  <c r="U9" i="15"/>
  <c r="W11" i="15"/>
  <c r="V12" i="15"/>
  <c r="W14" i="15"/>
  <c r="U15" i="15"/>
  <c r="W17" i="15"/>
  <c r="V19" i="15"/>
  <c r="X20" i="15"/>
  <c r="U22" i="15"/>
  <c r="W23" i="15"/>
  <c r="T24" i="15"/>
  <c r="T25" i="15"/>
  <c r="X25" i="15"/>
  <c r="U26" i="15"/>
  <c r="U27" i="15"/>
  <c r="U28" i="15"/>
  <c r="U29" i="15"/>
  <c r="T29" i="15"/>
  <c r="U30" i="15"/>
  <c r="T30" i="15"/>
  <c r="U31" i="15"/>
  <c r="T31" i="15"/>
  <c r="U32" i="15"/>
  <c r="T32" i="15"/>
  <c r="U33" i="15"/>
  <c r="T33" i="15"/>
  <c r="U34" i="15"/>
  <c r="T34" i="15"/>
  <c r="U35" i="15"/>
  <c r="T35" i="15"/>
  <c r="U36" i="15"/>
  <c r="T36" i="15"/>
  <c r="T37" i="15"/>
  <c r="X37" i="15"/>
  <c r="U38" i="15"/>
  <c r="U39" i="15"/>
  <c r="T44" i="15"/>
  <c r="X44" i="15"/>
  <c r="V45" i="15"/>
  <c r="T47" i="15"/>
  <c r="X47" i="15"/>
  <c r="W48" i="15"/>
  <c r="V49" i="15"/>
  <c r="T51" i="15"/>
  <c r="X51" i="15"/>
  <c r="W52" i="15"/>
  <c r="V53" i="15"/>
  <c r="T55" i="15"/>
  <c r="X55" i="15"/>
  <c r="V57" i="15"/>
  <c r="T59" i="15"/>
  <c r="X59" i="15"/>
  <c r="V61" i="15"/>
  <c r="T63" i="15"/>
  <c r="X63" i="15"/>
  <c r="V65" i="15"/>
  <c r="T67" i="15"/>
  <c r="X67" i="15"/>
  <c r="W68" i="15"/>
  <c r="V69" i="15"/>
  <c r="T71" i="15"/>
  <c r="X71" i="15"/>
  <c r="W72" i="15"/>
  <c r="V73" i="15"/>
  <c r="T75" i="15"/>
  <c r="X75" i="15"/>
  <c r="W76" i="15"/>
  <c r="V77" i="15"/>
  <c r="T79" i="15"/>
  <c r="X79" i="15"/>
  <c r="W80" i="15"/>
  <c r="V81" i="15"/>
  <c r="T83" i="15"/>
  <c r="X83" i="15"/>
  <c r="W84" i="15"/>
  <c r="V85" i="15"/>
  <c r="V89" i="15"/>
  <c r="V93" i="15"/>
  <c r="V97" i="15"/>
  <c r="V101" i="15"/>
  <c r="V105" i="15"/>
  <c r="V109" i="15"/>
  <c r="V113" i="15"/>
  <c r="V349" i="15"/>
  <c r="V347" i="15"/>
  <c r="V345" i="15"/>
  <c r="V343" i="15"/>
  <c r="V341" i="15"/>
  <c r="V339" i="15"/>
  <c r="V337" i="15"/>
  <c r="V335" i="15"/>
  <c r="V333" i="15"/>
  <c r="V331" i="15"/>
  <c r="V329" i="15"/>
  <c r="V327" i="15"/>
  <c r="V325" i="15"/>
  <c r="V323" i="15"/>
  <c r="V321" i="15"/>
  <c r="V319" i="15"/>
  <c r="V317" i="15"/>
  <c r="V309" i="15"/>
  <c r="V301" i="15"/>
  <c r="V311" i="15"/>
  <c r="V303" i="15"/>
  <c r="V315" i="15"/>
  <c r="V307" i="15"/>
  <c r="V296" i="15"/>
  <c r="V294" i="15"/>
  <c r="V292" i="15"/>
  <c r="V290" i="15"/>
  <c r="V288" i="15"/>
  <c r="V286" i="15"/>
  <c r="V284" i="15"/>
  <c r="V282" i="15"/>
  <c r="V305" i="15"/>
  <c r="V276" i="15"/>
  <c r="V267" i="15"/>
  <c r="V265" i="15"/>
  <c r="V263" i="15"/>
  <c r="V261" i="15"/>
  <c r="V259" i="15"/>
  <c r="V257" i="15"/>
  <c r="V255" i="15"/>
  <c r="V253" i="15"/>
  <c r="V251" i="15"/>
  <c r="V249" i="15"/>
  <c r="V247" i="15"/>
  <c r="V245" i="15"/>
  <c r="V243" i="15"/>
  <c r="V241" i="15"/>
  <c r="V239" i="15"/>
  <c r="V237" i="15"/>
  <c r="V235" i="15"/>
  <c r="V233" i="15"/>
  <c r="V231" i="15"/>
  <c r="V278" i="15"/>
  <c r="V270" i="15"/>
  <c r="V280" i="15"/>
  <c r="V272" i="15"/>
  <c r="V313" i="15"/>
  <c r="V274" i="15"/>
  <c r="V145" i="15"/>
  <c r="V143" i="15"/>
  <c r="V141" i="15"/>
  <c r="V139" i="15"/>
  <c r="V137" i="15"/>
  <c r="V135" i="15"/>
  <c r="V40" i="15"/>
  <c r="C355" i="15"/>
  <c r="C354" i="15"/>
  <c r="K355" i="15"/>
  <c r="K354" i="15"/>
  <c r="X7" i="15"/>
  <c r="W8" i="15"/>
  <c r="U10" i="15"/>
  <c r="X11" i="15"/>
  <c r="V13" i="15"/>
  <c r="X14" i="15"/>
  <c r="U16" i="15"/>
  <c r="W19" i="15"/>
  <c r="T20" i="15"/>
  <c r="V22" i="15"/>
  <c r="U25" i="15"/>
  <c r="V26" i="15"/>
  <c r="W26" i="15"/>
  <c r="V27" i="15"/>
  <c r="W27" i="15"/>
  <c r="V28" i="15"/>
  <c r="W28" i="15"/>
  <c r="V29" i="15"/>
  <c r="V30" i="15"/>
  <c r="V31" i="15"/>
  <c r="V32" i="15"/>
  <c r="V33" i="15"/>
  <c r="V34" i="15"/>
  <c r="V35" i="15"/>
  <c r="V36" i="15"/>
  <c r="U37" i="15"/>
  <c r="V38" i="15"/>
  <c r="W38" i="15"/>
  <c r="V39" i="15"/>
  <c r="W39" i="15"/>
  <c r="U41" i="15"/>
  <c r="T41" i="15"/>
  <c r="V44" i="15"/>
  <c r="V46" i="15"/>
  <c r="U47" i="15"/>
  <c r="T48" i="15"/>
  <c r="X48" i="15"/>
  <c r="V50" i="15"/>
  <c r="U51" i="15"/>
  <c r="T52" i="15"/>
  <c r="X52" i="15"/>
  <c r="V54" i="15"/>
  <c r="T56" i="15"/>
  <c r="X56" i="15"/>
  <c r="V58" i="15"/>
  <c r="T60" i="15"/>
  <c r="X60" i="15"/>
  <c r="V62" i="15"/>
  <c r="T64" i="15"/>
  <c r="X64" i="15"/>
  <c r="V66" i="15"/>
  <c r="T68" i="15"/>
  <c r="X68" i="15"/>
  <c r="W69" i="15"/>
  <c r="V70" i="15"/>
  <c r="U71" i="15"/>
  <c r="T72" i="15"/>
  <c r="X72" i="15"/>
  <c r="V74" i="15"/>
  <c r="U75" i="15"/>
  <c r="T76" i="15"/>
  <c r="X76" i="15"/>
  <c r="V78" i="15"/>
  <c r="U79" i="15"/>
  <c r="T80" i="15"/>
  <c r="X80" i="15"/>
  <c r="V82" i="15"/>
  <c r="U83" i="15"/>
  <c r="T84" i="15"/>
  <c r="X84" i="15"/>
  <c r="T88" i="15"/>
  <c r="T96" i="15"/>
  <c r="X96" i="15"/>
  <c r="T104" i="15"/>
  <c r="T112" i="15"/>
  <c r="X112" i="15"/>
  <c r="V86" i="15"/>
  <c r="W89" i="15"/>
  <c r="T91" i="15"/>
  <c r="X91" i="15"/>
  <c r="U92" i="15"/>
  <c r="V94" i="15"/>
  <c r="W97" i="15"/>
  <c r="T99" i="15"/>
  <c r="X99" i="15"/>
  <c r="U100" i="15"/>
  <c r="V102" i="15"/>
  <c r="W105" i="15"/>
  <c r="T107" i="15"/>
  <c r="X107" i="15"/>
  <c r="U108" i="15"/>
  <c r="V110" i="15"/>
  <c r="W113" i="15"/>
  <c r="T115" i="15"/>
  <c r="X115" i="15"/>
  <c r="U116" i="15"/>
  <c r="V119" i="15"/>
  <c r="U120" i="15"/>
  <c r="T121" i="15"/>
  <c r="X121" i="15"/>
  <c r="V123" i="15"/>
  <c r="U124" i="15"/>
  <c r="T125" i="15"/>
  <c r="X125" i="15"/>
  <c r="V127" i="15"/>
  <c r="U128" i="15"/>
  <c r="T129" i="15"/>
  <c r="X129" i="15"/>
  <c r="V131" i="15"/>
  <c r="U132" i="15"/>
  <c r="T133" i="15"/>
  <c r="X133" i="15"/>
  <c r="U136" i="15"/>
  <c r="T137" i="15"/>
  <c r="X137" i="15"/>
  <c r="U140" i="15"/>
  <c r="T141" i="15"/>
  <c r="X141" i="15"/>
  <c r="U144" i="15"/>
  <c r="T145" i="15"/>
  <c r="X145" i="15"/>
  <c r="T149" i="15"/>
  <c r="X149" i="15"/>
  <c r="T157" i="15"/>
  <c r="X157" i="15"/>
  <c r="T165" i="15"/>
  <c r="X165" i="15"/>
  <c r="W87" i="15"/>
  <c r="T89" i="15"/>
  <c r="X89" i="15"/>
  <c r="U90" i="15"/>
  <c r="V92" i="15"/>
  <c r="W95" i="15"/>
  <c r="T97" i="15"/>
  <c r="X97" i="15"/>
  <c r="U98" i="15"/>
  <c r="V100" i="15"/>
  <c r="W103" i="15"/>
  <c r="T105" i="15"/>
  <c r="X105" i="15"/>
  <c r="U106" i="15"/>
  <c r="V108" i="15"/>
  <c r="W111" i="15"/>
  <c r="T113" i="15"/>
  <c r="X113" i="15"/>
  <c r="U114" i="15"/>
  <c r="V116" i="15"/>
  <c r="V117" i="15"/>
  <c r="T118" i="15"/>
  <c r="X118" i="15"/>
  <c r="W119" i="15"/>
  <c r="V120" i="15"/>
  <c r="T122" i="15"/>
  <c r="X122" i="15"/>
  <c r="W123" i="15"/>
  <c r="V124" i="15"/>
  <c r="T126" i="15"/>
  <c r="X126" i="15"/>
  <c r="W127" i="15"/>
  <c r="V128" i="15"/>
  <c r="T130" i="15"/>
  <c r="X130" i="15"/>
  <c r="W131" i="15"/>
  <c r="V132" i="15"/>
  <c r="T134" i="15"/>
  <c r="W135" i="15"/>
  <c r="V136" i="15"/>
  <c r="W139" i="15"/>
  <c r="V140" i="15"/>
  <c r="W143" i="15"/>
  <c r="V144" i="15"/>
  <c r="V148" i="15"/>
  <c r="V152" i="15"/>
  <c r="V156" i="15"/>
  <c r="V160" i="15"/>
  <c r="V164" i="15"/>
  <c r="V168" i="15"/>
  <c r="V172" i="15"/>
  <c r="G355" i="15"/>
  <c r="G354" i="15"/>
  <c r="T87" i="15"/>
  <c r="X87" i="15"/>
  <c r="U88" i="15"/>
  <c r="V90" i="15"/>
  <c r="W93" i="15"/>
  <c r="T95" i="15"/>
  <c r="X95" i="15"/>
  <c r="U96" i="15"/>
  <c r="V98" i="15"/>
  <c r="W101" i="15"/>
  <c r="T103" i="15"/>
  <c r="X103" i="15"/>
  <c r="U104" i="15"/>
  <c r="V106" i="15"/>
  <c r="W109" i="15"/>
  <c r="T111" i="15"/>
  <c r="X111" i="15"/>
  <c r="U112" i="15"/>
  <c r="V114" i="15"/>
  <c r="W117" i="15"/>
  <c r="U118" i="15"/>
  <c r="T119" i="15"/>
  <c r="X119" i="15"/>
  <c r="V121" i="15"/>
  <c r="U122" i="15"/>
  <c r="T123" i="15"/>
  <c r="X123" i="15"/>
  <c r="V125" i="15"/>
  <c r="U126" i="15"/>
  <c r="T127" i="15"/>
  <c r="X127" i="15"/>
  <c r="V129" i="15"/>
  <c r="U130" i="15"/>
  <c r="T131" i="15"/>
  <c r="X131" i="15"/>
  <c r="V133" i="15"/>
  <c r="U134" i="15"/>
  <c r="T135" i="15"/>
  <c r="X135" i="15"/>
  <c r="U138" i="15"/>
  <c r="T139" i="15"/>
  <c r="X139" i="15"/>
  <c r="U142" i="15"/>
  <c r="T143" i="15"/>
  <c r="X143" i="15"/>
  <c r="U146" i="15"/>
  <c r="T147" i="15"/>
  <c r="X147" i="15"/>
  <c r="X151" i="15"/>
  <c r="T155" i="15"/>
  <c r="X159" i="15"/>
  <c r="T163" i="15"/>
  <c r="X167" i="15"/>
  <c r="T171" i="15"/>
  <c r="U86" i="15"/>
  <c r="V88" i="15"/>
  <c r="W91" i="15"/>
  <c r="T93" i="15"/>
  <c r="X93" i="15"/>
  <c r="U94" i="15"/>
  <c r="V96" i="15"/>
  <c r="W99" i="15"/>
  <c r="T101" i="15"/>
  <c r="X101" i="15"/>
  <c r="U102" i="15"/>
  <c r="V104" i="15"/>
  <c r="W107" i="15"/>
  <c r="T109" i="15"/>
  <c r="X109" i="15"/>
  <c r="U110" i="15"/>
  <c r="V112" i="15"/>
  <c r="W115" i="15"/>
  <c r="T117" i="15"/>
  <c r="X117" i="15"/>
  <c r="V118" i="15"/>
  <c r="T120" i="15"/>
  <c r="X120" i="15"/>
  <c r="W121" i="15"/>
  <c r="V122" i="15"/>
  <c r="T124" i="15"/>
  <c r="X124" i="15"/>
  <c r="W125" i="15"/>
  <c r="V126" i="15"/>
  <c r="T128" i="15"/>
  <c r="X128" i="15"/>
  <c r="W129" i="15"/>
  <c r="V130" i="15"/>
  <c r="T132" i="15"/>
  <c r="X132" i="15"/>
  <c r="W133" i="15"/>
  <c r="V134" i="15"/>
  <c r="W137" i="15"/>
  <c r="V138" i="15"/>
  <c r="W141" i="15"/>
  <c r="V142" i="15"/>
  <c r="W145" i="15"/>
  <c r="V146" i="15"/>
  <c r="U147" i="15"/>
  <c r="V150" i="15"/>
  <c r="V154" i="15"/>
  <c r="V158" i="15"/>
  <c r="V162" i="15"/>
  <c r="V166" i="15"/>
  <c r="V170" i="15"/>
  <c r="X146" i="15"/>
  <c r="W150" i="15"/>
  <c r="T152" i="15"/>
  <c r="X152" i="15"/>
  <c r="U153" i="15"/>
  <c r="V155" i="15"/>
  <c r="W158" i="15"/>
  <c r="T160" i="15"/>
  <c r="X160" i="15"/>
  <c r="U161" i="15"/>
  <c r="V163" i="15"/>
  <c r="W166" i="15"/>
  <c r="T168" i="15"/>
  <c r="X168" i="15"/>
  <c r="U169" i="15"/>
  <c r="V171" i="15"/>
  <c r="T177" i="15"/>
  <c r="X177" i="15"/>
  <c r="W178" i="15"/>
  <c r="V179" i="15"/>
  <c r="T181" i="15"/>
  <c r="X181" i="15"/>
  <c r="W182" i="15"/>
  <c r="V183" i="15"/>
  <c r="T185" i="15"/>
  <c r="X185" i="15"/>
  <c r="W186" i="15"/>
  <c r="V187" i="15"/>
  <c r="T189" i="15"/>
  <c r="X189" i="15"/>
  <c r="W190" i="15"/>
  <c r="V191" i="15"/>
  <c r="T193" i="15"/>
  <c r="X193" i="15"/>
  <c r="W194" i="15"/>
  <c r="V195" i="15"/>
  <c r="T197" i="15"/>
  <c r="X197" i="15"/>
  <c r="W198" i="15"/>
  <c r="V199" i="15"/>
  <c r="T201" i="15"/>
  <c r="X201" i="15"/>
  <c r="W202" i="15"/>
  <c r="V203" i="15"/>
  <c r="T205" i="15"/>
  <c r="X205" i="15"/>
  <c r="W206" i="15"/>
  <c r="V207" i="15"/>
  <c r="T209" i="15"/>
  <c r="X209" i="15"/>
  <c r="W210" i="15"/>
  <c r="V211" i="15"/>
  <c r="T213" i="15"/>
  <c r="X213" i="15"/>
  <c r="W214" i="15"/>
  <c r="T217" i="15"/>
  <c r="T221" i="15"/>
  <c r="X221" i="15"/>
  <c r="T225" i="15"/>
  <c r="W148" i="15"/>
  <c r="T150" i="15"/>
  <c r="X150" i="15"/>
  <c r="U151" i="15"/>
  <c r="V153" i="15"/>
  <c r="W156" i="15"/>
  <c r="T158" i="15"/>
  <c r="X158" i="15"/>
  <c r="U159" i="15"/>
  <c r="V161" i="15"/>
  <c r="W164" i="15"/>
  <c r="T166" i="15"/>
  <c r="X166" i="15"/>
  <c r="U167" i="15"/>
  <c r="V169" i="15"/>
  <c r="W172" i="15"/>
  <c r="T173" i="15"/>
  <c r="X173" i="15"/>
  <c r="V174" i="15"/>
  <c r="T175" i="15"/>
  <c r="X175" i="15"/>
  <c r="V176" i="15"/>
  <c r="U177" i="15"/>
  <c r="T178" i="15"/>
  <c r="X178" i="15"/>
  <c r="V180" i="15"/>
  <c r="U181" i="15"/>
  <c r="T182" i="15"/>
  <c r="X182" i="15"/>
  <c r="V184" i="15"/>
  <c r="U185" i="15"/>
  <c r="T186" i="15"/>
  <c r="X186" i="15"/>
  <c r="V188" i="15"/>
  <c r="U189" i="15"/>
  <c r="T190" i="15"/>
  <c r="X190" i="15"/>
  <c r="V192" i="15"/>
  <c r="U193" i="15"/>
  <c r="T194" i="15"/>
  <c r="X194" i="15"/>
  <c r="V196" i="15"/>
  <c r="U197" i="15"/>
  <c r="T198" i="15"/>
  <c r="X198" i="15"/>
  <c r="V200" i="15"/>
  <c r="U201" i="15"/>
  <c r="T202" i="15"/>
  <c r="X202" i="15"/>
  <c r="V204" i="15"/>
  <c r="U205" i="15"/>
  <c r="T206" i="15"/>
  <c r="X206" i="15"/>
  <c r="V208" i="15"/>
  <c r="U209" i="15"/>
  <c r="T210" i="15"/>
  <c r="X210" i="15"/>
  <c r="V212" i="15"/>
  <c r="U213" i="15"/>
  <c r="T214" i="15"/>
  <c r="V216" i="15"/>
  <c r="V220" i="15"/>
  <c r="V224" i="15"/>
  <c r="T148" i="15"/>
  <c r="X148" i="15"/>
  <c r="U149" i="15"/>
  <c r="V151" i="15"/>
  <c r="W154" i="15"/>
  <c r="T156" i="15"/>
  <c r="X156" i="15"/>
  <c r="U157" i="15"/>
  <c r="V159" i="15"/>
  <c r="W162" i="15"/>
  <c r="T164" i="15"/>
  <c r="X164" i="15"/>
  <c r="U165" i="15"/>
  <c r="V167" i="15"/>
  <c r="W170" i="15"/>
  <c r="T172" i="15"/>
  <c r="X172" i="15"/>
  <c r="U173" i="15"/>
  <c r="W174" i="15"/>
  <c r="U175" i="15"/>
  <c r="W176" i="15"/>
  <c r="V177" i="15"/>
  <c r="T179" i="15"/>
  <c r="X179" i="15"/>
  <c r="W180" i="15"/>
  <c r="V181" i="15"/>
  <c r="T183" i="15"/>
  <c r="X183" i="15"/>
  <c r="W184" i="15"/>
  <c r="V185" i="15"/>
  <c r="T187" i="15"/>
  <c r="X187" i="15"/>
  <c r="W188" i="15"/>
  <c r="V189" i="15"/>
  <c r="T191" i="15"/>
  <c r="X191" i="15"/>
  <c r="W192" i="15"/>
  <c r="V193" i="15"/>
  <c r="T195" i="15"/>
  <c r="X195" i="15"/>
  <c r="W196" i="15"/>
  <c r="V197" i="15"/>
  <c r="T199" i="15"/>
  <c r="X199" i="15"/>
  <c r="W200" i="15"/>
  <c r="V201" i="15"/>
  <c r="T203" i="15"/>
  <c r="X203" i="15"/>
  <c r="W204" i="15"/>
  <c r="V205" i="15"/>
  <c r="T207" i="15"/>
  <c r="X207" i="15"/>
  <c r="W208" i="15"/>
  <c r="V209" i="15"/>
  <c r="T211" i="15"/>
  <c r="X211" i="15"/>
  <c r="W212" i="15"/>
  <c r="V213" i="15"/>
  <c r="T219" i="15"/>
  <c r="X219" i="15"/>
  <c r="T227" i="15"/>
  <c r="V147" i="15"/>
  <c r="V149" i="15"/>
  <c r="W152" i="15"/>
  <c r="T154" i="15"/>
  <c r="X154" i="15"/>
  <c r="U155" i="15"/>
  <c r="V157" i="15"/>
  <c r="W160" i="15"/>
  <c r="T162" i="15"/>
  <c r="X162" i="15"/>
  <c r="U163" i="15"/>
  <c r="V165" i="15"/>
  <c r="W168" i="15"/>
  <c r="T170" i="15"/>
  <c r="X170" i="15"/>
  <c r="U171" i="15"/>
  <c r="V173" i="15"/>
  <c r="T174" i="15"/>
  <c r="X174" i="15"/>
  <c r="V175" i="15"/>
  <c r="T176" i="15"/>
  <c r="X176" i="15"/>
  <c r="V178" i="15"/>
  <c r="U179" i="15"/>
  <c r="T180" i="15"/>
  <c r="X180" i="15"/>
  <c r="V182" i="15"/>
  <c r="U183" i="15"/>
  <c r="T184" i="15"/>
  <c r="X184" i="15"/>
  <c r="V186" i="15"/>
  <c r="U187" i="15"/>
  <c r="T188" i="15"/>
  <c r="X188" i="15"/>
  <c r="V190" i="15"/>
  <c r="U191" i="15"/>
  <c r="T192" i="15"/>
  <c r="X192" i="15"/>
  <c r="V194" i="15"/>
  <c r="U195" i="15"/>
  <c r="T196" i="15"/>
  <c r="X196" i="15"/>
  <c r="V198" i="15"/>
  <c r="U199" i="15"/>
  <c r="T200" i="15"/>
  <c r="X200" i="15"/>
  <c r="V202" i="15"/>
  <c r="U203" i="15"/>
  <c r="T204" i="15"/>
  <c r="X204" i="15"/>
  <c r="V206" i="15"/>
  <c r="U207" i="15"/>
  <c r="T208" i="15"/>
  <c r="X208" i="15"/>
  <c r="V210" i="15"/>
  <c r="U211" i="15"/>
  <c r="T212" i="15"/>
  <c r="X212" i="15"/>
  <c r="V214" i="15"/>
  <c r="V218" i="15"/>
  <c r="V222" i="15"/>
  <c r="V226" i="15"/>
  <c r="U215" i="15"/>
  <c r="V217" i="15"/>
  <c r="W220" i="15"/>
  <c r="T222" i="15"/>
  <c r="X222" i="15"/>
  <c r="U223" i="15"/>
  <c r="V225" i="15"/>
  <c r="T228" i="15"/>
  <c r="X228" i="15"/>
  <c r="V229" i="15"/>
  <c r="T230" i="15"/>
  <c r="T237" i="15"/>
  <c r="X237" i="15"/>
  <c r="W238" i="15"/>
  <c r="T241" i="15"/>
  <c r="X241" i="15"/>
  <c r="W242" i="15"/>
  <c r="T245" i="15"/>
  <c r="X245" i="15"/>
  <c r="W246" i="15"/>
  <c r="T249" i="15"/>
  <c r="X249" i="15"/>
  <c r="W250" i="15"/>
  <c r="T253" i="15"/>
  <c r="X253" i="15"/>
  <c r="W254" i="15"/>
  <c r="T257" i="15"/>
  <c r="X257" i="15"/>
  <c r="W258" i="15"/>
  <c r="T261" i="15"/>
  <c r="X261" i="15"/>
  <c r="W262" i="15"/>
  <c r="T265" i="15"/>
  <c r="X265" i="15"/>
  <c r="W266" i="15"/>
  <c r="W270" i="15"/>
  <c r="W278" i="15"/>
  <c r="V215" i="15"/>
  <c r="W218" i="15"/>
  <c r="T220" i="15"/>
  <c r="X220" i="15"/>
  <c r="U221" i="15"/>
  <c r="V223" i="15"/>
  <c r="W226" i="15"/>
  <c r="X227" i="15"/>
  <c r="V236" i="15"/>
  <c r="U237" i="15"/>
  <c r="V240" i="15"/>
  <c r="U241" i="15"/>
  <c r="V244" i="15"/>
  <c r="U245" i="15"/>
  <c r="V248" i="15"/>
  <c r="U249" i="15"/>
  <c r="V252" i="15"/>
  <c r="U253" i="15"/>
  <c r="V256" i="15"/>
  <c r="U257" i="15"/>
  <c r="V260" i="15"/>
  <c r="U261" i="15"/>
  <c r="V264" i="15"/>
  <c r="U265" i="15"/>
  <c r="V268" i="15"/>
  <c r="U273" i="15"/>
  <c r="U281" i="15"/>
  <c r="W299" i="15"/>
  <c r="X214" i="15"/>
  <c r="W216" i="15"/>
  <c r="T218" i="15"/>
  <c r="X218" i="15"/>
  <c r="U219" i="15"/>
  <c r="V221" i="15"/>
  <c r="W224" i="15"/>
  <c r="T226" i="15"/>
  <c r="X226" i="15"/>
  <c r="U227" i="15"/>
  <c r="V228" i="15"/>
  <c r="T229" i="15"/>
  <c r="X229" i="15"/>
  <c r="V230" i="15"/>
  <c r="T231" i="15"/>
  <c r="X231" i="15"/>
  <c r="V232" i="15"/>
  <c r="T233" i="15"/>
  <c r="X233" i="15"/>
  <c r="V234" i="15"/>
  <c r="T235" i="15"/>
  <c r="X235" i="15"/>
  <c r="W236" i="15"/>
  <c r="T239" i="15"/>
  <c r="X239" i="15"/>
  <c r="W240" i="15"/>
  <c r="T243" i="15"/>
  <c r="X243" i="15"/>
  <c r="W244" i="15"/>
  <c r="T247" i="15"/>
  <c r="X247" i="15"/>
  <c r="W248" i="15"/>
  <c r="T251" i="15"/>
  <c r="X251" i="15"/>
  <c r="W252" i="15"/>
  <c r="T255" i="15"/>
  <c r="X255" i="15"/>
  <c r="W256" i="15"/>
  <c r="T259" i="15"/>
  <c r="X259" i="15"/>
  <c r="W260" i="15"/>
  <c r="T263" i="15"/>
  <c r="X263" i="15"/>
  <c r="W264" i="15"/>
  <c r="T267" i="15"/>
  <c r="X267" i="15"/>
  <c r="W272" i="15"/>
  <c r="W280" i="15"/>
  <c r="T216" i="15"/>
  <c r="X216" i="15"/>
  <c r="U217" i="15"/>
  <c r="V219" i="15"/>
  <c r="W222" i="15"/>
  <c r="T224" i="15"/>
  <c r="X224" i="15"/>
  <c r="U225" i="15"/>
  <c r="V227" i="15"/>
  <c r="W228" i="15"/>
  <c r="U229" i="15"/>
  <c r="W230" i="15"/>
  <c r="U231" i="15"/>
  <c r="W232" i="15"/>
  <c r="U233" i="15"/>
  <c r="W234" i="15"/>
  <c r="U235" i="15"/>
  <c r="V238" i="15"/>
  <c r="U239" i="15"/>
  <c r="V242" i="15"/>
  <c r="U243" i="15"/>
  <c r="V246" i="15"/>
  <c r="U247" i="15"/>
  <c r="V250" i="15"/>
  <c r="U251" i="15"/>
  <c r="V254" i="15"/>
  <c r="U255" i="15"/>
  <c r="V258" i="15"/>
  <c r="U259" i="15"/>
  <c r="V262" i="15"/>
  <c r="U263" i="15"/>
  <c r="V266" i="15"/>
  <c r="U267" i="15"/>
  <c r="U271" i="15"/>
  <c r="U279" i="15"/>
  <c r="W269" i="15"/>
  <c r="T272" i="15"/>
  <c r="X272" i="15"/>
  <c r="U274" i="15"/>
  <c r="V275" i="15"/>
  <c r="W277" i="15"/>
  <c r="T280" i="15"/>
  <c r="X280" i="15"/>
  <c r="U282" i="15"/>
  <c r="W283" i="15"/>
  <c r="U284" i="15"/>
  <c r="W285" i="15"/>
  <c r="U286" i="15"/>
  <c r="W287" i="15"/>
  <c r="U288" i="15"/>
  <c r="W289" i="15"/>
  <c r="U290" i="15"/>
  <c r="W291" i="15"/>
  <c r="U292" i="15"/>
  <c r="W293" i="15"/>
  <c r="U294" i="15"/>
  <c r="W295" i="15"/>
  <c r="U296" i="15"/>
  <c r="W297" i="15"/>
  <c r="U298" i="15"/>
  <c r="W301" i="15"/>
  <c r="U310" i="15"/>
  <c r="T311" i="15"/>
  <c r="X311" i="15"/>
  <c r="T270" i="15"/>
  <c r="X270" i="15"/>
  <c r="U272" i="15"/>
  <c r="V273" i="15"/>
  <c r="W275" i="15"/>
  <c r="T278" i="15"/>
  <c r="X278" i="15"/>
  <c r="U280" i="15"/>
  <c r="V281" i="15"/>
  <c r="U304" i="15"/>
  <c r="W305" i="15"/>
  <c r="W309" i="15"/>
  <c r="W319" i="15"/>
  <c r="T268" i="15"/>
  <c r="X268" i="15"/>
  <c r="U270" i="15"/>
  <c r="V271" i="15"/>
  <c r="W273" i="15"/>
  <c r="T276" i="15"/>
  <c r="X276" i="15"/>
  <c r="U278" i="15"/>
  <c r="V279" i="15"/>
  <c r="W281" i="15"/>
  <c r="W298" i="15"/>
  <c r="W303" i="15"/>
  <c r="V306" i="15"/>
  <c r="U312" i="15"/>
  <c r="U318" i="15"/>
  <c r="U268" i="15"/>
  <c r="V269" i="15"/>
  <c r="W271" i="15"/>
  <c r="T274" i="15"/>
  <c r="X274" i="15"/>
  <c r="U276" i="15"/>
  <c r="V277" i="15"/>
  <c r="W279" i="15"/>
  <c r="T282" i="15"/>
  <c r="X282" i="15"/>
  <c r="V283" i="15"/>
  <c r="T284" i="15"/>
  <c r="X284" i="15"/>
  <c r="V285" i="15"/>
  <c r="T286" i="15"/>
  <c r="X286" i="15"/>
  <c r="V287" i="15"/>
  <c r="T288" i="15"/>
  <c r="X288" i="15"/>
  <c r="V289" i="15"/>
  <c r="T290" i="15"/>
  <c r="X290" i="15"/>
  <c r="V291" i="15"/>
  <c r="T292" i="15"/>
  <c r="X292" i="15"/>
  <c r="V293" i="15"/>
  <c r="T294" i="15"/>
  <c r="X294" i="15"/>
  <c r="V295" i="15"/>
  <c r="T296" i="15"/>
  <c r="X296" i="15"/>
  <c r="V297" i="15"/>
  <c r="T298" i="15"/>
  <c r="V299" i="15"/>
  <c r="T300" i="15"/>
  <c r="U302" i="15"/>
  <c r="T303" i="15"/>
  <c r="X303" i="15"/>
  <c r="W311" i="15"/>
  <c r="V314" i="15"/>
  <c r="W317" i="15"/>
  <c r="V300" i="15"/>
  <c r="T305" i="15"/>
  <c r="X305" i="15"/>
  <c r="V308" i="15"/>
  <c r="T313" i="15"/>
  <c r="X313" i="15"/>
  <c r="V316" i="15"/>
  <c r="U352" i="15"/>
  <c r="T319" i="15"/>
  <c r="X319" i="15"/>
  <c r="V320" i="15"/>
  <c r="T321" i="15"/>
  <c r="X321" i="15"/>
  <c r="V322" i="15"/>
  <c r="T323" i="15"/>
  <c r="X323" i="15"/>
  <c r="V324" i="15"/>
  <c r="T325" i="15"/>
  <c r="X325" i="15"/>
  <c r="V326" i="15"/>
  <c r="T327" i="15"/>
  <c r="X327" i="15"/>
  <c r="V328" i="15"/>
  <c r="T329" i="15"/>
  <c r="X329" i="15"/>
  <c r="V330" i="15"/>
  <c r="T331" i="15"/>
  <c r="X331" i="15"/>
  <c r="V332" i="15"/>
  <c r="T333" i="15"/>
  <c r="X333" i="15"/>
  <c r="V334" i="15"/>
  <c r="T335" i="15"/>
  <c r="X335" i="15"/>
  <c r="V336" i="15"/>
  <c r="T337" i="15"/>
  <c r="X337" i="15"/>
  <c r="V338" i="15"/>
  <c r="T339" i="15"/>
  <c r="X339" i="15"/>
  <c r="V340" i="15"/>
  <c r="T341" i="15"/>
  <c r="X341" i="15"/>
  <c r="V342" i="15"/>
  <c r="T343" i="15"/>
  <c r="X343" i="15"/>
  <c r="V344" i="15"/>
  <c r="T345" i="15"/>
  <c r="X345" i="15"/>
  <c r="V346" i="15"/>
  <c r="T347" i="15"/>
  <c r="X347" i="15"/>
  <c r="V348" i="15"/>
  <c r="T349" i="15"/>
  <c r="X349" i="15"/>
  <c r="V350" i="15"/>
  <c r="T351" i="15"/>
  <c r="X351" i="15"/>
  <c r="V352" i="15"/>
  <c r="T299" i="15"/>
  <c r="X299" i="15"/>
  <c r="T301" i="15"/>
  <c r="X301" i="15"/>
  <c r="V304" i="15"/>
  <c r="T309" i="15"/>
  <c r="X309" i="15"/>
  <c r="V312" i="15"/>
  <c r="T317" i="15"/>
  <c r="X317" i="15"/>
  <c r="W352" i="15"/>
  <c r="V298" i="15"/>
  <c r="V302" i="15"/>
  <c r="T307" i="15"/>
  <c r="X307" i="15"/>
  <c r="V310" i="15"/>
  <c r="T315" i="15"/>
  <c r="X315" i="15"/>
  <c r="V318" i="15"/>
  <c r="V351" i="15"/>
  <c r="T352" i="15"/>
  <c r="X352" i="15"/>
  <c r="V351" i="14"/>
  <c r="V349" i="14"/>
  <c r="V347" i="14"/>
  <c r="V345" i="14"/>
  <c r="V343" i="14"/>
  <c r="V341" i="14"/>
  <c r="V339" i="14"/>
  <c r="V337" i="14"/>
  <c r="V335" i="14"/>
  <c r="V333" i="14"/>
  <c r="V331" i="14"/>
  <c r="V329" i="14"/>
  <c r="V314" i="14"/>
  <c r="V318" i="14"/>
  <c r="V316" i="14"/>
  <c r="V292" i="14"/>
  <c r="V288" i="14"/>
  <c r="V284" i="14"/>
  <c r="V280" i="14"/>
  <c r="V320" i="14"/>
  <c r="V274" i="14"/>
  <c r="V311" i="14"/>
  <c r="V309" i="14"/>
  <c r="V307" i="14"/>
  <c r="V305" i="14"/>
  <c r="V303" i="14"/>
  <c r="V301" i="14"/>
  <c r="V299" i="14"/>
  <c r="V297" i="14"/>
  <c r="V295" i="14"/>
  <c r="V293" i="14"/>
  <c r="V289" i="14"/>
  <c r="V282" i="14"/>
  <c r="V278" i="14"/>
  <c r="V276" i="14"/>
  <c r="V272" i="14"/>
  <c r="V310" i="14"/>
  <c r="V302" i="14"/>
  <c r="V294" i="14"/>
  <c r="V286" i="14"/>
  <c r="V312" i="14"/>
  <c r="V304" i="14"/>
  <c r="V296" i="14"/>
  <c r="V306" i="14"/>
  <c r="V298" i="14"/>
  <c r="V290" i="14"/>
  <c r="V223" i="14"/>
  <c r="V221" i="14"/>
  <c r="V308" i="14"/>
  <c r="V300" i="14"/>
  <c r="P5" i="14"/>
  <c r="AA14" i="14" s="1"/>
  <c r="C355" i="14"/>
  <c r="C354" i="14"/>
  <c r="K355" i="14"/>
  <c r="K354" i="14"/>
  <c r="U56" i="14"/>
  <c r="W57" i="14"/>
  <c r="U58" i="14"/>
  <c r="T59" i="14"/>
  <c r="T60" i="14"/>
  <c r="X60" i="14"/>
  <c r="T61" i="14"/>
  <c r="V62" i="14"/>
  <c r="V63" i="14"/>
  <c r="U63" i="14"/>
  <c r="W64" i="14"/>
  <c r="X65" i="14"/>
  <c r="T68" i="14"/>
  <c r="X68" i="14"/>
  <c r="T69" i="14"/>
  <c r="V70" i="14"/>
  <c r="V71" i="14"/>
  <c r="U71" i="14"/>
  <c r="W72" i="14"/>
  <c r="X73" i="14"/>
  <c r="T76" i="14"/>
  <c r="X76" i="14"/>
  <c r="T77" i="14"/>
  <c r="V78" i="14"/>
  <c r="V79" i="14"/>
  <c r="U79" i="14"/>
  <c r="W80" i="14"/>
  <c r="X81" i="14"/>
  <c r="T84" i="14"/>
  <c r="X84" i="14"/>
  <c r="T85" i="14"/>
  <c r="V86" i="14"/>
  <c r="V87" i="14"/>
  <c r="U87" i="14"/>
  <c r="W88" i="14"/>
  <c r="X89" i="14"/>
  <c r="T92" i="14"/>
  <c r="X92" i="14"/>
  <c r="T93" i="14"/>
  <c r="V94" i="14"/>
  <c r="V95" i="14"/>
  <c r="U95" i="14"/>
  <c r="W96" i="14"/>
  <c r="X97" i="14"/>
  <c r="T100" i="14"/>
  <c r="X100" i="14"/>
  <c r="T101" i="14"/>
  <c r="V102" i="14"/>
  <c r="V103" i="14"/>
  <c r="U103" i="14"/>
  <c r="W104" i="14"/>
  <c r="X105" i="14"/>
  <c r="T108" i="14"/>
  <c r="X108" i="14"/>
  <c r="T109" i="14"/>
  <c r="V110" i="14"/>
  <c r="V111" i="14"/>
  <c r="U111" i="14"/>
  <c r="X112" i="14"/>
  <c r="X114" i="14"/>
  <c r="U115" i="14"/>
  <c r="V116" i="14"/>
  <c r="U116" i="14"/>
  <c r="W117" i="14"/>
  <c r="U118" i="14"/>
  <c r="T118" i="14"/>
  <c r="V119" i="14"/>
  <c r="T120" i="14"/>
  <c r="V121" i="14"/>
  <c r="V122" i="14"/>
  <c r="W123" i="14"/>
  <c r="X124" i="14"/>
  <c r="U125" i="14"/>
  <c r="T128" i="14"/>
  <c r="V129" i="14"/>
  <c r="X130" i="14"/>
  <c r="X132" i="14"/>
  <c r="V133" i="14"/>
  <c r="X134" i="14"/>
  <c r="V135" i="14"/>
  <c r="V139" i="14"/>
  <c r="U140" i="14"/>
  <c r="V143" i="14"/>
  <c r="V147" i="14"/>
  <c r="V151" i="14"/>
  <c r="W352" i="14"/>
  <c r="W350" i="14"/>
  <c r="W348" i="14"/>
  <c r="W346" i="14"/>
  <c r="W344" i="14"/>
  <c r="W342" i="14"/>
  <c r="W340" i="14"/>
  <c r="W338" i="14"/>
  <c r="W336" i="14"/>
  <c r="W334" i="14"/>
  <c r="W332" i="14"/>
  <c r="W330" i="14"/>
  <c r="W328" i="14"/>
  <c r="W326" i="14"/>
  <c r="W324" i="14"/>
  <c r="W322" i="14"/>
  <c r="W269" i="14"/>
  <c r="W267" i="14"/>
  <c r="W265" i="14"/>
  <c r="W263" i="14"/>
  <c r="W261" i="14"/>
  <c r="W259" i="14"/>
  <c r="W257" i="14"/>
  <c r="W255" i="14"/>
  <c r="W253" i="14"/>
  <c r="W251" i="14"/>
  <c r="W249" i="14"/>
  <c r="W247" i="14"/>
  <c r="W245" i="14"/>
  <c r="W243" i="14"/>
  <c r="W241" i="14"/>
  <c r="W239" i="14"/>
  <c r="W237" i="14"/>
  <c r="W235" i="14"/>
  <c r="W233" i="14"/>
  <c r="W230" i="14"/>
  <c r="W226" i="14"/>
  <c r="W231" i="14"/>
  <c r="W228" i="14"/>
  <c r="W274" i="14"/>
  <c r="W270" i="14"/>
  <c r="W268" i="14"/>
  <c r="W266" i="14"/>
  <c r="W264" i="14"/>
  <c r="W262" i="14"/>
  <c r="W260" i="14"/>
  <c r="W258" i="14"/>
  <c r="W256" i="14"/>
  <c r="W254" i="14"/>
  <c r="W252" i="14"/>
  <c r="W250" i="14"/>
  <c r="W248" i="14"/>
  <c r="W246" i="14"/>
  <c r="W244" i="14"/>
  <c r="W242" i="14"/>
  <c r="W240" i="14"/>
  <c r="W238" i="14"/>
  <c r="W236" i="14"/>
  <c r="W234" i="14"/>
  <c r="W232" i="14"/>
  <c r="W229" i="14"/>
  <c r="W224" i="14"/>
  <c r="W223" i="14"/>
  <c r="W221" i="14"/>
  <c r="W219" i="14"/>
  <c r="W217" i="14"/>
  <c r="W215" i="14"/>
  <c r="W213" i="14"/>
  <c r="W211" i="14"/>
  <c r="W209" i="14"/>
  <c r="W207" i="14"/>
  <c r="W205" i="14"/>
  <c r="W203" i="14"/>
  <c r="W201" i="14"/>
  <c r="W199" i="14"/>
  <c r="W197" i="14"/>
  <c r="W195" i="14"/>
  <c r="W193" i="14"/>
  <c r="W191" i="14"/>
  <c r="W189" i="14"/>
  <c r="W187" i="14"/>
  <c r="W185" i="14"/>
  <c r="W183" i="14"/>
  <c r="W181" i="14"/>
  <c r="W179" i="14"/>
  <c r="W227" i="14"/>
  <c r="W177" i="14"/>
  <c r="W175" i="14"/>
  <c r="W173" i="14"/>
  <c r="W171" i="14"/>
  <c r="W169" i="14"/>
  <c r="W167" i="14"/>
  <c r="W165" i="14"/>
  <c r="W163" i="14"/>
  <c r="W161" i="14"/>
  <c r="W159" i="14"/>
  <c r="W157" i="14"/>
  <c r="W155" i="14"/>
  <c r="W154" i="14"/>
  <c r="W146" i="14"/>
  <c r="W142" i="14"/>
  <c r="W134" i="14"/>
  <c r="W126" i="14"/>
  <c r="W118" i="14"/>
  <c r="W111" i="14"/>
  <c r="W109" i="14"/>
  <c r="W107" i="14"/>
  <c r="W105" i="14"/>
  <c r="W103" i="14"/>
  <c r="W101" i="14"/>
  <c r="W99" i="14"/>
  <c r="W97" i="14"/>
  <c r="W95" i="14"/>
  <c r="W93" i="14"/>
  <c r="W91" i="14"/>
  <c r="W89" i="14"/>
  <c r="W87" i="14"/>
  <c r="W85" i="14"/>
  <c r="W83" i="14"/>
  <c r="W81" i="14"/>
  <c r="W79" i="14"/>
  <c r="W77" i="14"/>
  <c r="W75" i="14"/>
  <c r="W73" i="14"/>
  <c r="W71" i="14"/>
  <c r="W69" i="14"/>
  <c r="W67" i="14"/>
  <c r="W65" i="14"/>
  <c r="W63" i="14"/>
  <c r="W61" i="14"/>
  <c r="W148" i="14"/>
  <c r="W140" i="14"/>
  <c r="W132" i="14"/>
  <c r="W124" i="14"/>
  <c r="W116" i="14"/>
  <c r="W150" i="14"/>
  <c r="W138" i="14"/>
  <c r="W178" i="14"/>
  <c r="W176" i="14"/>
  <c r="W174" i="14"/>
  <c r="W172" i="14"/>
  <c r="W170" i="14"/>
  <c r="W168" i="14"/>
  <c r="W166" i="14"/>
  <c r="W164" i="14"/>
  <c r="W162" i="14"/>
  <c r="W160" i="14"/>
  <c r="W158" i="14"/>
  <c r="W156" i="14"/>
  <c r="W152" i="14"/>
  <c r="W144" i="14"/>
  <c r="W136" i="14"/>
  <c r="W128" i="14"/>
  <c r="Q5" i="14"/>
  <c r="AA15" i="14" s="1"/>
  <c r="E354" i="14"/>
  <c r="E355" i="14"/>
  <c r="T7" i="14"/>
  <c r="X7" i="14"/>
  <c r="V59" i="14"/>
  <c r="V60" i="14"/>
  <c r="V61" i="14"/>
  <c r="W62" i="14"/>
  <c r="X63" i="14"/>
  <c r="T66" i="14"/>
  <c r="X66" i="14"/>
  <c r="T67" i="14"/>
  <c r="V68" i="14"/>
  <c r="V69" i="14"/>
  <c r="X71" i="14"/>
  <c r="T74" i="14"/>
  <c r="X74" i="14"/>
  <c r="T75" i="14"/>
  <c r="V76" i="14"/>
  <c r="V77" i="14"/>
  <c r="W78" i="14"/>
  <c r="X79" i="14"/>
  <c r="T82" i="14"/>
  <c r="X82" i="14"/>
  <c r="T83" i="14"/>
  <c r="V84" i="14"/>
  <c r="V85" i="14"/>
  <c r="X87" i="14"/>
  <c r="T90" i="14"/>
  <c r="X90" i="14"/>
  <c r="T91" i="14"/>
  <c r="V92" i="14"/>
  <c r="V93" i="14"/>
  <c r="X95" i="14"/>
  <c r="T98" i="14"/>
  <c r="X98" i="14"/>
  <c r="T99" i="14"/>
  <c r="V100" i="14"/>
  <c r="V101" i="14"/>
  <c r="X103" i="14"/>
  <c r="T106" i="14"/>
  <c r="X106" i="14"/>
  <c r="T107" i="14"/>
  <c r="V108" i="14"/>
  <c r="V109" i="14"/>
  <c r="X111" i="14"/>
  <c r="U114" i="14"/>
  <c r="T117" i="14"/>
  <c r="X117" i="14"/>
  <c r="W120" i="14"/>
  <c r="T124" i="14"/>
  <c r="V125" i="14"/>
  <c r="X126" i="14"/>
  <c r="V127" i="14"/>
  <c r="W130" i="14"/>
  <c r="W131" i="14"/>
  <c r="U132" i="14"/>
  <c r="W133" i="14"/>
  <c r="U134" i="14"/>
  <c r="W135" i="14"/>
  <c r="X138" i="14"/>
  <c r="W139" i="14"/>
  <c r="T142" i="14"/>
  <c r="X142" i="14"/>
  <c r="W143" i="14"/>
  <c r="T146" i="14"/>
  <c r="X150" i="14"/>
  <c r="T154" i="14"/>
  <c r="T352" i="14"/>
  <c r="T350" i="14"/>
  <c r="T348" i="14"/>
  <c r="T346" i="14"/>
  <c r="T344" i="14"/>
  <c r="T342" i="14"/>
  <c r="T340" i="14"/>
  <c r="T338" i="14"/>
  <c r="T336" i="14"/>
  <c r="T334" i="14"/>
  <c r="T332" i="14"/>
  <c r="T330" i="14"/>
  <c r="T328" i="14"/>
  <c r="T319" i="14"/>
  <c r="T315" i="14"/>
  <c r="T312" i="14"/>
  <c r="T311" i="14"/>
  <c r="T310" i="14"/>
  <c r="T309" i="14"/>
  <c r="T308" i="14"/>
  <c r="T307" i="14"/>
  <c r="T306" i="14"/>
  <c r="T305" i="14"/>
  <c r="T304" i="14"/>
  <c r="T303" i="14"/>
  <c r="T302" i="14"/>
  <c r="T301" i="14"/>
  <c r="T300" i="14"/>
  <c r="T299" i="14"/>
  <c r="T298" i="14"/>
  <c r="T297" i="14"/>
  <c r="T296" i="14"/>
  <c r="T295" i="14"/>
  <c r="T294" i="14"/>
  <c r="T290" i="14"/>
  <c r="T286" i="14"/>
  <c r="T321" i="14"/>
  <c r="T313" i="14"/>
  <c r="T293" i="14"/>
  <c r="T289" i="14"/>
  <c r="T285" i="14"/>
  <c r="T281" i="14"/>
  <c r="T277" i="14"/>
  <c r="T317" i="14"/>
  <c r="T283" i="14"/>
  <c r="T279" i="14"/>
  <c r="T275" i="14"/>
  <c r="T291" i="14"/>
  <c r="T287" i="14"/>
  <c r="T274" i="14"/>
  <c r="T273" i="14"/>
  <c r="T278" i="14"/>
  <c r="T282" i="14"/>
  <c r="T222" i="14"/>
  <c r="T276" i="14"/>
  <c r="T272" i="14"/>
  <c r="T152" i="14"/>
  <c r="T138" i="14"/>
  <c r="T130" i="14"/>
  <c r="T122" i="14"/>
  <c r="T114" i="14"/>
  <c r="T150" i="14"/>
  <c r="T140" i="14"/>
  <c r="T132" i="14"/>
  <c r="X321" i="14"/>
  <c r="X352" i="14"/>
  <c r="X350" i="14"/>
  <c r="X348" i="14"/>
  <c r="X346" i="14"/>
  <c r="X344" i="14"/>
  <c r="X342" i="14"/>
  <c r="X340" i="14"/>
  <c r="X338" i="14"/>
  <c r="X336" i="14"/>
  <c r="X334" i="14"/>
  <c r="X332" i="14"/>
  <c r="X330" i="14"/>
  <c r="X328" i="14"/>
  <c r="X317" i="14"/>
  <c r="X311" i="14"/>
  <c r="X310" i="14"/>
  <c r="X309" i="14"/>
  <c r="X308" i="14"/>
  <c r="X307" i="14"/>
  <c r="X306" i="14"/>
  <c r="X305" i="14"/>
  <c r="X304" i="14"/>
  <c r="X303" i="14"/>
  <c r="X302" i="14"/>
  <c r="X301" i="14"/>
  <c r="X300" i="14"/>
  <c r="X299" i="14"/>
  <c r="X298" i="14"/>
  <c r="X297" i="14"/>
  <c r="X296" i="14"/>
  <c r="X295" i="14"/>
  <c r="X294" i="14"/>
  <c r="X293" i="14"/>
  <c r="X289" i="14"/>
  <c r="X285" i="14"/>
  <c r="X281" i="14"/>
  <c r="X277" i="14"/>
  <c r="X313" i="14"/>
  <c r="X291" i="14"/>
  <c r="X287" i="14"/>
  <c r="X319" i="14"/>
  <c r="X284" i="14"/>
  <c r="X280" i="14"/>
  <c r="X275" i="14"/>
  <c r="X283" i="14"/>
  <c r="X315" i="14"/>
  <c r="X288" i="14"/>
  <c r="X273" i="14"/>
  <c r="X279" i="14"/>
  <c r="X222" i="14"/>
  <c r="X220" i="14"/>
  <c r="X292" i="14"/>
  <c r="X152" i="14"/>
  <c r="X154" i="14"/>
  <c r="X146" i="14"/>
  <c r="N5" i="14"/>
  <c r="AA12" i="14" s="1"/>
  <c r="R5" i="14"/>
  <c r="AA16" i="14" s="1"/>
  <c r="G355" i="14"/>
  <c r="G354" i="14"/>
  <c r="U7" i="14"/>
  <c r="U16" i="14"/>
  <c r="V17" i="14"/>
  <c r="T18" i="14"/>
  <c r="X18" i="14"/>
  <c r="V19" i="14"/>
  <c r="W20" i="14"/>
  <c r="T21" i="14"/>
  <c r="X21" i="14"/>
  <c r="U22" i="14"/>
  <c r="V23" i="14"/>
  <c r="W24" i="14"/>
  <c r="T25" i="14"/>
  <c r="X25" i="14"/>
  <c r="V26" i="14"/>
  <c r="V27" i="14"/>
  <c r="V28" i="14"/>
  <c r="U32" i="14"/>
  <c r="W33" i="14"/>
  <c r="U34" i="14"/>
  <c r="W35" i="14"/>
  <c r="U36" i="14"/>
  <c r="X58" i="14"/>
  <c r="W59" i="14"/>
  <c r="W60" i="14"/>
  <c r="X61" i="14"/>
  <c r="T64" i="14"/>
  <c r="X64" i="14"/>
  <c r="T65" i="14"/>
  <c r="V66" i="14"/>
  <c r="V67" i="14"/>
  <c r="W68" i="14"/>
  <c r="X69" i="14"/>
  <c r="T72" i="14"/>
  <c r="X72" i="14"/>
  <c r="T73" i="14"/>
  <c r="V74" i="14"/>
  <c r="V75" i="14"/>
  <c r="W76" i="14"/>
  <c r="X77" i="14"/>
  <c r="T80" i="14"/>
  <c r="X80" i="14"/>
  <c r="T81" i="14"/>
  <c r="V82" i="14"/>
  <c r="V83" i="14"/>
  <c r="W84" i="14"/>
  <c r="X85" i="14"/>
  <c r="T88" i="14"/>
  <c r="X88" i="14"/>
  <c r="T89" i="14"/>
  <c r="V90" i="14"/>
  <c r="V91" i="14"/>
  <c r="W92" i="14"/>
  <c r="X93" i="14"/>
  <c r="T96" i="14"/>
  <c r="X96" i="14"/>
  <c r="T97" i="14"/>
  <c r="V98" i="14"/>
  <c r="V99" i="14"/>
  <c r="W100" i="14"/>
  <c r="X101" i="14"/>
  <c r="T104" i="14"/>
  <c r="X104" i="14"/>
  <c r="T105" i="14"/>
  <c r="V106" i="14"/>
  <c r="V107" i="14"/>
  <c r="W108" i="14"/>
  <c r="X109" i="14"/>
  <c r="T112" i="14"/>
  <c r="V113" i="14"/>
  <c r="V114" i="14"/>
  <c r="W114" i="14"/>
  <c r="W115" i="14"/>
  <c r="X116" i="14"/>
  <c r="U117" i="14"/>
  <c r="T119" i="14"/>
  <c r="X119" i="14"/>
  <c r="X122" i="14"/>
  <c r="V124" i="14"/>
  <c r="W125" i="14"/>
  <c r="U126" i="14"/>
  <c r="W127" i="14"/>
  <c r="V132" i="14"/>
  <c r="V137" i="14"/>
  <c r="V141" i="14"/>
  <c r="U142" i="14"/>
  <c r="V145" i="14"/>
  <c r="V149" i="14"/>
  <c r="V153" i="14"/>
  <c r="U351" i="14"/>
  <c r="U349" i="14"/>
  <c r="U347" i="14"/>
  <c r="U345" i="14"/>
  <c r="U343" i="14"/>
  <c r="U341" i="14"/>
  <c r="U339" i="14"/>
  <c r="U337" i="14"/>
  <c r="U335" i="14"/>
  <c r="U333" i="14"/>
  <c r="U331" i="14"/>
  <c r="U329" i="14"/>
  <c r="U327" i="14"/>
  <c r="U325" i="14"/>
  <c r="U323" i="14"/>
  <c r="U293" i="14"/>
  <c r="U289" i="14"/>
  <c r="U273" i="14"/>
  <c r="U270" i="14"/>
  <c r="U268" i="14"/>
  <c r="U266" i="14"/>
  <c r="U264" i="14"/>
  <c r="U262" i="14"/>
  <c r="U260" i="14"/>
  <c r="U258" i="14"/>
  <c r="U256" i="14"/>
  <c r="U254" i="14"/>
  <c r="U252" i="14"/>
  <c r="U250" i="14"/>
  <c r="U248" i="14"/>
  <c r="U246" i="14"/>
  <c r="U244" i="14"/>
  <c r="U242" i="14"/>
  <c r="U240" i="14"/>
  <c r="U238" i="14"/>
  <c r="U236" i="14"/>
  <c r="U234" i="14"/>
  <c r="U232" i="14"/>
  <c r="U285" i="14"/>
  <c r="U281" i="14"/>
  <c r="U229" i="14"/>
  <c r="U275" i="14"/>
  <c r="U271" i="14"/>
  <c r="U269" i="14"/>
  <c r="U267" i="14"/>
  <c r="U265" i="14"/>
  <c r="U263" i="14"/>
  <c r="U261" i="14"/>
  <c r="U259" i="14"/>
  <c r="U257" i="14"/>
  <c r="U255" i="14"/>
  <c r="U253" i="14"/>
  <c r="U251" i="14"/>
  <c r="U249" i="14"/>
  <c r="U247" i="14"/>
  <c r="U245" i="14"/>
  <c r="U243" i="14"/>
  <c r="U241" i="14"/>
  <c r="U239" i="14"/>
  <c r="U237" i="14"/>
  <c r="U235" i="14"/>
  <c r="U233" i="14"/>
  <c r="U230" i="14"/>
  <c r="U231" i="14"/>
  <c r="U227" i="14"/>
  <c r="U228" i="14"/>
  <c r="U178" i="14"/>
  <c r="U176" i="14"/>
  <c r="U174" i="14"/>
  <c r="U172" i="14"/>
  <c r="U170" i="14"/>
  <c r="U168" i="14"/>
  <c r="U166" i="14"/>
  <c r="U164" i="14"/>
  <c r="U162" i="14"/>
  <c r="U160" i="14"/>
  <c r="U158" i="14"/>
  <c r="U156" i="14"/>
  <c r="U224" i="14"/>
  <c r="U222" i="14"/>
  <c r="U220" i="14"/>
  <c r="U218" i="14"/>
  <c r="U216" i="14"/>
  <c r="U214" i="14"/>
  <c r="U212" i="14"/>
  <c r="U210" i="14"/>
  <c r="U208" i="14"/>
  <c r="U206" i="14"/>
  <c r="U204" i="14"/>
  <c r="U202" i="14"/>
  <c r="U200" i="14"/>
  <c r="U198" i="14"/>
  <c r="U196" i="14"/>
  <c r="U194" i="14"/>
  <c r="U192" i="14"/>
  <c r="U190" i="14"/>
  <c r="U188" i="14"/>
  <c r="U186" i="14"/>
  <c r="U184" i="14"/>
  <c r="U182" i="14"/>
  <c r="U180" i="14"/>
  <c r="U153" i="14"/>
  <c r="U145" i="14"/>
  <c r="U144" i="14"/>
  <c r="U137" i="14"/>
  <c r="U136" i="14"/>
  <c r="U129" i="14"/>
  <c r="U128" i="14"/>
  <c r="U121" i="14"/>
  <c r="U120" i="14"/>
  <c r="U113" i="14"/>
  <c r="U112" i="14"/>
  <c r="U110" i="14"/>
  <c r="U108" i="14"/>
  <c r="U106" i="14"/>
  <c r="U104" i="14"/>
  <c r="U102" i="14"/>
  <c r="U100" i="14"/>
  <c r="U98" i="14"/>
  <c r="U96" i="14"/>
  <c r="U94" i="14"/>
  <c r="U92" i="14"/>
  <c r="U90" i="14"/>
  <c r="U88" i="14"/>
  <c r="U86" i="14"/>
  <c r="U84" i="14"/>
  <c r="U82" i="14"/>
  <c r="U80" i="14"/>
  <c r="U78" i="14"/>
  <c r="U76" i="14"/>
  <c r="U74" i="14"/>
  <c r="U72" i="14"/>
  <c r="U70" i="14"/>
  <c r="U68" i="14"/>
  <c r="U66" i="14"/>
  <c r="U64" i="14"/>
  <c r="U62" i="14"/>
  <c r="U60" i="14"/>
  <c r="U177" i="14"/>
  <c r="U175" i="14"/>
  <c r="U173" i="14"/>
  <c r="U171" i="14"/>
  <c r="U169" i="14"/>
  <c r="U167" i="14"/>
  <c r="U165" i="14"/>
  <c r="U163" i="14"/>
  <c r="U161" i="14"/>
  <c r="U159" i="14"/>
  <c r="U157" i="14"/>
  <c r="U155" i="14"/>
  <c r="U147" i="14"/>
  <c r="U143" i="14"/>
  <c r="U135" i="14"/>
  <c r="U127" i="14"/>
  <c r="U119" i="14"/>
  <c r="U226" i="14"/>
  <c r="U149" i="14"/>
  <c r="U141" i="14"/>
  <c r="U151" i="14"/>
  <c r="U139" i="14"/>
  <c r="U138" i="14"/>
  <c r="U131" i="14"/>
  <c r="U130" i="14"/>
  <c r="O5" i="14"/>
  <c r="AA13" i="14" s="1"/>
  <c r="AA26" i="14" s="1" a="1"/>
  <c r="AA26" i="14" s="1"/>
  <c r="I355" i="14"/>
  <c r="I354" i="14"/>
  <c r="U9" i="14"/>
  <c r="U15" i="14"/>
  <c r="U18" i="14"/>
  <c r="U21" i="14"/>
  <c r="U25" i="14"/>
  <c r="U38" i="14"/>
  <c r="U39" i="14"/>
  <c r="U40" i="14"/>
  <c r="V41" i="14"/>
  <c r="V43" i="14"/>
  <c r="V45" i="14"/>
  <c r="V47" i="14"/>
  <c r="V49" i="14"/>
  <c r="V51" i="14"/>
  <c r="V53" i="14"/>
  <c r="V55" i="14"/>
  <c r="T62" i="14"/>
  <c r="X62" i="14"/>
  <c r="T63" i="14"/>
  <c r="V64" i="14"/>
  <c r="V65" i="14"/>
  <c r="X67" i="14"/>
  <c r="T70" i="14"/>
  <c r="X70" i="14"/>
  <c r="T71" i="14"/>
  <c r="V72" i="14"/>
  <c r="V73" i="14"/>
  <c r="X75" i="14"/>
  <c r="T78" i="14"/>
  <c r="X78" i="14"/>
  <c r="T79" i="14"/>
  <c r="V80" i="14"/>
  <c r="V81" i="14"/>
  <c r="X83" i="14"/>
  <c r="T86" i="14"/>
  <c r="X86" i="14"/>
  <c r="T87" i="14"/>
  <c r="V88" i="14"/>
  <c r="V89" i="14"/>
  <c r="X91" i="14"/>
  <c r="T94" i="14"/>
  <c r="X94" i="14"/>
  <c r="T95" i="14"/>
  <c r="V96" i="14"/>
  <c r="V97" i="14"/>
  <c r="X99" i="14"/>
  <c r="T102" i="14"/>
  <c r="X102" i="14"/>
  <c r="T103" i="14"/>
  <c r="V104" i="14"/>
  <c r="V105" i="14"/>
  <c r="X107" i="14"/>
  <c r="T110" i="14"/>
  <c r="X110" i="14"/>
  <c r="T111" i="14"/>
  <c r="T116" i="14"/>
  <c r="V117" i="14"/>
  <c r="U122" i="14"/>
  <c r="T125" i="14"/>
  <c r="X125" i="14"/>
  <c r="T127" i="14"/>
  <c r="X127" i="14"/>
  <c r="U133" i="14"/>
  <c r="T136" i="14"/>
  <c r="X136" i="14"/>
  <c r="W137" i="14"/>
  <c r="X140" i="14"/>
  <c r="W141" i="14"/>
  <c r="T144" i="14"/>
  <c r="X144" i="14"/>
  <c r="T148" i="14"/>
  <c r="X148" i="14"/>
  <c r="V130" i="14"/>
  <c r="T133" i="14"/>
  <c r="X133" i="14"/>
  <c r="V138" i="14"/>
  <c r="T141" i="14"/>
  <c r="X141" i="14"/>
  <c r="W147" i="14"/>
  <c r="T149" i="14"/>
  <c r="X149" i="14"/>
  <c r="U150" i="14"/>
  <c r="V152" i="14"/>
  <c r="T182" i="14"/>
  <c r="X182" i="14"/>
  <c r="T186" i="14"/>
  <c r="X186" i="14"/>
  <c r="T190" i="14"/>
  <c r="X190" i="14"/>
  <c r="T194" i="14"/>
  <c r="X194" i="14"/>
  <c r="T198" i="14"/>
  <c r="X198" i="14"/>
  <c r="T202" i="14"/>
  <c r="X202" i="14"/>
  <c r="T206" i="14"/>
  <c r="X206" i="14"/>
  <c r="T210" i="14"/>
  <c r="X210" i="14"/>
  <c r="T214" i="14"/>
  <c r="X214" i="14"/>
  <c r="T218" i="14"/>
  <c r="X218" i="14"/>
  <c r="T229" i="14"/>
  <c r="T135" i="14"/>
  <c r="X135" i="14"/>
  <c r="V140" i="14"/>
  <c r="T143" i="14"/>
  <c r="X143" i="14"/>
  <c r="W145" i="14"/>
  <c r="T147" i="14"/>
  <c r="X147" i="14"/>
  <c r="U148" i="14"/>
  <c r="V150" i="14"/>
  <c r="W153" i="14"/>
  <c r="T155" i="14"/>
  <c r="X155" i="14"/>
  <c r="V156" i="14"/>
  <c r="T157" i="14"/>
  <c r="X157" i="14"/>
  <c r="V158" i="14"/>
  <c r="T159" i="14"/>
  <c r="X159" i="14"/>
  <c r="V160" i="14"/>
  <c r="T161" i="14"/>
  <c r="X161" i="14"/>
  <c r="V162" i="14"/>
  <c r="T163" i="14"/>
  <c r="X163" i="14"/>
  <c r="V164" i="14"/>
  <c r="T165" i="14"/>
  <c r="X165" i="14"/>
  <c r="V166" i="14"/>
  <c r="T167" i="14"/>
  <c r="X167" i="14"/>
  <c r="V168" i="14"/>
  <c r="T169" i="14"/>
  <c r="X169" i="14"/>
  <c r="V170" i="14"/>
  <c r="T171" i="14"/>
  <c r="X171" i="14"/>
  <c r="V172" i="14"/>
  <c r="T173" i="14"/>
  <c r="X173" i="14"/>
  <c r="V174" i="14"/>
  <c r="T175" i="14"/>
  <c r="X175" i="14"/>
  <c r="V176" i="14"/>
  <c r="T177" i="14"/>
  <c r="X177" i="14"/>
  <c r="V178" i="14"/>
  <c r="V181" i="14"/>
  <c r="V185" i="14"/>
  <c r="V189" i="14"/>
  <c r="V193" i="14"/>
  <c r="V197" i="14"/>
  <c r="V201" i="14"/>
  <c r="V205" i="14"/>
  <c r="V209" i="14"/>
  <c r="V213" i="14"/>
  <c r="V217" i="14"/>
  <c r="T113" i="14"/>
  <c r="X113" i="14"/>
  <c r="V118" i="14"/>
  <c r="T121" i="14"/>
  <c r="X121" i="14"/>
  <c r="V126" i="14"/>
  <c r="T129" i="14"/>
  <c r="X129" i="14"/>
  <c r="V134" i="14"/>
  <c r="T137" i="14"/>
  <c r="X137" i="14"/>
  <c r="V142" i="14"/>
  <c r="T145" i="14"/>
  <c r="X145" i="14"/>
  <c r="U146" i="14"/>
  <c r="V148" i="14"/>
  <c r="W151" i="14"/>
  <c r="T153" i="14"/>
  <c r="X153" i="14"/>
  <c r="U154" i="14"/>
  <c r="T180" i="14"/>
  <c r="X180" i="14"/>
  <c r="T184" i="14"/>
  <c r="X184" i="14"/>
  <c r="T188" i="14"/>
  <c r="X188" i="14"/>
  <c r="T192" i="14"/>
  <c r="X192" i="14"/>
  <c r="T196" i="14"/>
  <c r="X196" i="14"/>
  <c r="T200" i="14"/>
  <c r="X200" i="14"/>
  <c r="T204" i="14"/>
  <c r="X204" i="14"/>
  <c r="T208" i="14"/>
  <c r="X208" i="14"/>
  <c r="T212" i="14"/>
  <c r="X212" i="14"/>
  <c r="T216" i="14"/>
  <c r="X216" i="14"/>
  <c r="T220" i="14"/>
  <c r="T224" i="14"/>
  <c r="X224" i="14"/>
  <c r="V112" i="14"/>
  <c r="T115" i="14"/>
  <c r="X115" i="14"/>
  <c r="V120" i="14"/>
  <c r="T123" i="14"/>
  <c r="X123" i="14"/>
  <c r="V128" i="14"/>
  <c r="T131" i="14"/>
  <c r="X131" i="14"/>
  <c r="V136" i="14"/>
  <c r="T139" i="14"/>
  <c r="X139" i="14"/>
  <c r="V144" i="14"/>
  <c r="V146" i="14"/>
  <c r="W149" i="14"/>
  <c r="T151" i="14"/>
  <c r="X151" i="14"/>
  <c r="U152" i="14"/>
  <c r="V154" i="14"/>
  <c r="V155" i="14"/>
  <c r="T156" i="14"/>
  <c r="X156" i="14"/>
  <c r="V157" i="14"/>
  <c r="T158" i="14"/>
  <c r="X158" i="14"/>
  <c r="V159" i="14"/>
  <c r="T160" i="14"/>
  <c r="X160" i="14"/>
  <c r="V161" i="14"/>
  <c r="T162" i="14"/>
  <c r="X162" i="14"/>
  <c r="V163" i="14"/>
  <c r="T164" i="14"/>
  <c r="X164" i="14"/>
  <c r="V165" i="14"/>
  <c r="T166" i="14"/>
  <c r="X166" i="14"/>
  <c r="V167" i="14"/>
  <c r="T168" i="14"/>
  <c r="X168" i="14"/>
  <c r="V169" i="14"/>
  <c r="T170" i="14"/>
  <c r="X170" i="14"/>
  <c r="V171" i="14"/>
  <c r="T172" i="14"/>
  <c r="X172" i="14"/>
  <c r="V173" i="14"/>
  <c r="T174" i="14"/>
  <c r="X174" i="14"/>
  <c r="V175" i="14"/>
  <c r="T176" i="14"/>
  <c r="X176" i="14"/>
  <c r="V177" i="14"/>
  <c r="T178" i="14"/>
  <c r="X178" i="14"/>
  <c r="V179" i="14"/>
  <c r="V183" i="14"/>
  <c r="V187" i="14"/>
  <c r="V191" i="14"/>
  <c r="V195" i="14"/>
  <c r="V199" i="14"/>
  <c r="V203" i="14"/>
  <c r="V207" i="14"/>
  <c r="V211" i="14"/>
  <c r="V215" i="14"/>
  <c r="V219" i="14"/>
  <c r="W225" i="14"/>
  <c r="T179" i="14"/>
  <c r="X179" i="14"/>
  <c r="V180" i="14"/>
  <c r="T181" i="14"/>
  <c r="X181" i="14"/>
  <c r="V182" i="14"/>
  <c r="T183" i="14"/>
  <c r="X183" i="14"/>
  <c r="V184" i="14"/>
  <c r="T185" i="14"/>
  <c r="X185" i="14"/>
  <c r="V186" i="14"/>
  <c r="T187" i="14"/>
  <c r="X187" i="14"/>
  <c r="V188" i="14"/>
  <c r="T189" i="14"/>
  <c r="X189" i="14"/>
  <c r="V190" i="14"/>
  <c r="T191" i="14"/>
  <c r="X191" i="14"/>
  <c r="V192" i="14"/>
  <c r="T193" i="14"/>
  <c r="X193" i="14"/>
  <c r="V194" i="14"/>
  <c r="T195" i="14"/>
  <c r="X195" i="14"/>
  <c r="V196" i="14"/>
  <c r="T197" i="14"/>
  <c r="X197" i="14"/>
  <c r="V198" i="14"/>
  <c r="T199" i="14"/>
  <c r="X199" i="14"/>
  <c r="V200" i="14"/>
  <c r="T201" i="14"/>
  <c r="X201" i="14"/>
  <c r="V202" i="14"/>
  <c r="T203" i="14"/>
  <c r="X203" i="14"/>
  <c r="V204" i="14"/>
  <c r="T205" i="14"/>
  <c r="X205" i="14"/>
  <c r="V206" i="14"/>
  <c r="T207" i="14"/>
  <c r="X207" i="14"/>
  <c r="V208" i="14"/>
  <c r="T209" i="14"/>
  <c r="X209" i="14"/>
  <c r="V210" i="14"/>
  <c r="T211" i="14"/>
  <c r="X211" i="14"/>
  <c r="V212" i="14"/>
  <c r="T213" i="14"/>
  <c r="X213" i="14"/>
  <c r="V214" i="14"/>
  <c r="T215" i="14"/>
  <c r="X215" i="14"/>
  <c r="V216" i="14"/>
  <c r="T217" i="14"/>
  <c r="X217" i="14"/>
  <c r="V218" i="14"/>
  <c r="T219" i="14"/>
  <c r="X219" i="14"/>
  <c r="V220" i="14"/>
  <c r="T221" i="14"/>
  <c r="X221" i="14"/>
  <c r="V222" i="14"/>
  <c r="T223" i="14"/>
  <c r="X223" i="14"/>
  <c r="V224" i="14"/>
  <c r="T225" i="14"/>
  <c r="X225" i="14"/>
  <c r="U179" i="14"/>
  <c r="W180" i="14"/>
  <c r="U181" i="14"/>
  <c r="W182" i="14"/>
  <c r="U183" i="14"/>
  <c r="W184" i="14"/>
  <c r="U185" i="14"/>
  <c r="W186" i="14"/>
  <c r="U187" i="14"/>
  <c r="W188" i="14"/>
  <c r="U189" i="14"/>
  <c r="W190" i="14"/>
  <c r="U191" i="14"/>
  <c r="W192" i="14"/>
  <c r="U193" i="14"/>
  <c r="W194" i="14"/>
  <c r="U195" i="14"/>
  <c r="W196" i="14"/>
  <c r="U197" i="14"/>
  <c r="W198" i="14"/>
  <c r="U199" i="14"/>
  <c r="W200" i="14"/>
  <c r="U201" i="14"/>
  <c r="W202" i="14"/>
  <c r="U203" i="14"/>
  <c r="W204" i="14"/>
  <c r="U205" i="14"/>
  <c r="W206" i="14"/>
  <c r="U207" i="14"/>
  <c r="W208" i="14"/>
  <c r="U209" i="14"/>
  <c r="W210" i="14"/>
  <c r="U211" i="14"/>
  <c r="W212" i="14"/>
  <c r="U213" i="14"/>
  <c r="W214" i="14"/>
  <c r="U215" i="14"/>
  <c r="W216" i="14"/>
  <c r="U217" i="14"/>
  <c r="W218" i="14"/>
  <c r="U219" i="14"/>
  <c r="W220" i="14"/>
  <c r="U221" i="14"/>
  <c r="W222" i="14"/>
  <c r="U223" i="14"/>
  <c r="U225" i="14"/>
  <c r="V227" i="14"/>
  <c r="V225" i="14"/>
  <c r="T227" i="14"/>
  <c r="X227" i="14"/>
  <c r="V229" i="14"/>
  <c r="T231" i="14"/>
  <c r="X231" i="14"/>
  <c r="U272" i="14"/>
  <c r="U276" i="14"/>
  <c r="V283" i="14"/>
  <c r="W293" i="14"/>
  <c r="T226" i="14"/>
  <c r="X226" i="14"/>
  <c r="V228" i="14"/>
  <c r="T230" i="14"/>
  <c r="X230" i="14"/>
  <c r="V232" i="14"/>
  <c r="T233" i="14"/>
  <c r="X233" i="14"/>
  <c r="V234" i="14"/>
  <c r="T235" i="14"/>
  <c r="X235" i="14"/>
  <c r="V236" i="14"/>
  <c r="T237" i="14"/>
  <c r="X237" i="14"/>
  <c r="V238" i="14"/>
  <c r="T239" i="14"/>
  <c r="X239" i="14"/>
  <c r="V240" i="14"/>
  <c r="T241" i="14"/>
  <c r="X241" i="14"/>
  <c r="V242" i="14"/>
  <c r="T243" i="14"/>
  <c r="X243" i="14"/>
  <c r="V244" i="14"/>
  <c r="T245" i="14"/>
  <c r="X245" i="14"/>
  <c r="V246" i="14"/>
  <c r="T247" i="14"/>
  <c r="X247" i="14"/>
  <c r="V248" i="14"/>
  <c r="T249" i="14"/>
  <c r="X249" i="14"/>
  <c r="V250" i="14"/>
  <c r="T251" i="14"/>
  <c r="X251" i="14"/>
  <c r="V252" i="14"/>
  <c r="T253" i="14"/>
  <c r="X253" i="14"/>
  <c r="V254" i="14"/>
  <c r="T255" i="14"/>
  <c r="X255" i="14"/>
  <c r="V256" i="14"/>
  <c r="T257" i="14"/>
  <c r="X257" i="14"/>
  <c r="V258" i="14"/>
  <c r="T259" i="14"/>
  <c r="X259" i="14"/>
  <c r="V260" i="14"/>
  <c r="T261" i="14"/>
  <c r="X261" i="14"/>
  <c r="V262" i="14"/>
  <c r="T263" i="14"/>
  <c r="X263" i="14"/>
  <c r="V264" i="14"/>
  <c r="T265" i="14"/>
  <c r="X265" i="14"/>
  <c r="V266" i="14"/>
  <c r="T267" i="14"/>
  <c r="X267" i="14"/>
  <c r="V268" i="14"/>
  <c r="T269" i="14"/>
  <c r="X269" i="14"/>
  <c r="V270" i="14"/>
  <c r="T271" i="14"/>
  <c r="X271" i="14"/>
  <c r="W280" i="14"/>
  <c r="V281" i="14"/>
  <c r="U282" i="14"/>
  <c r="X229" i="14"/>
  <c r="V231" i="14"/>
  <c r="W272" i="14"/>
  <c r="W276" i="14"/>
  <c r="U277" i="14"/>
  <c r="V279" i="14"/>
  <c r="W289" i="14"/>
  <c r="W313" i="14"/>
  <c r="W316" i="14"/>
  <c r="V226" i="14"/>
  <c r="T228" i="14"/>
  <c r="X228" i="14"/>
  <c r="V230" i="14"/>
  <c r="T232" i="14"/>
  <c r="X232" i="14"/>
  <c r="V233" i="14"/>
  <c r="T234" i="14"/>
  <c r="X234" i="14"/>
  <c r="V235" i="14"/>
  <c r="T236" i="14"/>
  <c r="X236" i="14"/>
  <c r="V237" i="14"/>
  <c r="T238" i="14"/>
  <c r="X238" i="14"/>
  <c r="V239" i="14"/>
  <c r="T240" i="14"/>
  <c r="X240" i="14"/>
  <c r="V241" i="14"/>
  <c r="T242" i="14"/>
  <c r="X242" i="14"/>
  <c r="V243" i="14"/>
  <c r="T244" i="14"/>
  <c r="X244" i="14"/>
  <c r="V245" i="14"/>
  <c r="T246" i="14"/>
  <c r="X246" i="14"/>
  <c r="V247" i="14"/>
  <c r="T248" i="14"/>
  <c r="X248" i="14"/>
  <c r="V249" i="14"/>
  <c r="T250" i="14"/>
  <c r="X250" i="14"/>
  <c r="V251" i="14"/>
  <c r="T252" i="14"/>
  <c r="X252" i="14"/>
  <c r="V253" i="14"/>
  <c r="T254" i="14"/>
  <c r="X254" i="14"/>
  <c r="V255" i="14"/>
  <c r="T256" i="14"/>
  <c r="X256" i="14"/>
  <c r="V257" i="14"/>
  <c r="T258" i="14"/>
  <c r="X258" i="14"/>
  <c r="V259" i="14"/>
  <c r="T260" i="14"/>
  <c r="X260" i="14"/>
  <c r="V261" i="14"/>
  <c r="T262" i="14"/>
  <c r="X262" i="14"/>
  <c r="V263" i="14"/>
  <c r="T264" i="14"/>
  <c r="X264" i="14"/>
  <c r="V265" i="14"/>
  <c r="T266" i="14"/>
  <c r="X266" i="14"/>
  <c r="V267" i="14"/>
  <c r="T268" i="14"/>
  <c r="X268" i="14"/>
  <c r="V269" i="14"/>
  <c r="T270" i="14"/>
  <c r="X270" i="14"/>
  <c r="V271" i="14"/>
  <c r="X272" i="14"/>
  <c r="V273" i="14"/>
  <c r="X274" i="14"/>
  <c r="V275" i="14"/>
  <c r="X276" i="14"/>
  <c r="V277" i="14"/>
  <c r="U278" i="14"/>
  <c r="W284" i="14"/>
  <c r="V285" i="14"/>
  <c r="U286" i="14"/>
  <c r="W271" i="14"/>
  <c r="W275" i="14"/>
  <c r="T280" i="14"/>
  <c r="T284" i="14"/>
  <c r="V315" i="14"/>
  <c r="U274" i="14"/>
  <c r="W278" i="14"/>
  <c r="W282" i="14"/>
  <c r="W286" i="14"/>
  <c r="U287" i="14"/>
  <c r="W288" i="14"/>
  <c r="W290" i="14"/>
  <c r="U291" i="14"/>
  <c r="W292" i="14"/>
  <c r="T314" i="14"/>
  <c r="X314" i="14"/>
  <c r="U322" i="14"/>
  <c r="T323" i="14"/>
  <c r="X323" i="14"/>
  <c r="V325" i="14"/>
  <c r="U326" i="14"/>
  <c r="T327" i="14"/>
  <c r="X327" i="14"/>
  <c r="U330" i="14"/>
  <c r="T331" i="14"/>
  <c r="X331" i="14"/>
  <c r="U334" i="14"/>
  <c r="T335" i="14"/>
  <c r="X335" i="14"/>
  <c r="U338" i="14"/>
  <c r="T339" i="14"/>
  <c r="X339" i="14"/>
  <c r="U342" i="14"/>
  <c r="T343" i="14"/>
  <c r="X343" i="14"/>
  <c r="U346" i="14"/>
  <c r="T347" i="14"/>
  <c r="X347" i="14"/>
  <c r="U350" i="14"/>
  <c r="T351" i="14"/>
  <c r="X351" i="14"/>
  <c r="W273" i="14"/>
  <c r="W277" i="14"/>
  <c r="X278" i="14"/>
  <c r="U279" i="14"/>
  <c r="W281" i="14"/>
  <c r="X282" i="14"/>
  <c r="U283" i="14"/>
  <c r="W285" i="14"/>
  <c r="X286" i="14"/>
  <c r="V287" i="14"/>
  <c r="T288" i="14"/>
  <c r="X290" i="14"/>
  <c r="V291" i="14"/>
  <c r="T292" i="14"/>
  <c r="U317" i="14"/>
  <c r="U320" i="14"/>
  <c r="W321" i="14"/>
  <c r="W279" i="14"/>
  <c r="W283" i="14"/>
  <c r="W287" i="14"/>
  <c r="W291" i="14"/>
  <c r="X312" i="14"/>
  <c r="U313" i="14"/>
  <c r="U316" i="14"/>
  <c r="W317" i="14"/>
  <c r="T318" i="14"/>
  <c r="X318" i="14"/>
  <c r="V319" i="14"/>
  <c r="W320" i="14"/>
  <c r="U321" i="14"/>
  <c r="V323" i="14"/>
  <c r="U324" i="14"/>
  <c r="T325" i="14"/>
  <c r="X325" i="14"/>
  <c r="V327" i="14"/>
  <c r="U328" i="14"/>
  <c r="T329" i="14"/>
  <c r="X329" i="14"/>
  <c r="U332" i="14"/>
  <c r="T333" i="14"/>
  <c r="X333" i="14"/>
  <c r="U336" i="14"/>
  <c r="T337" i="14"/>
  <c r="X337" i="14"/>
  <c r="U340" i="14"/>
  <c r="T341" i="14"/>
  <c r="X341" i="14"/>
  <c r="U344" i="14"/>
  <c r="T345" i="14"/>
  <c r="X345" i="14"/>
  <c r="U348" i="14"/>
  <c r="T349" i="14"/>
  <c r="X349" i="14"/>
  <c r="U352" i="14"/>
  <c r="U290" i="14"/>
  <c r="U294" i="14"/>
  <c r="U295" i="14"/>
  <c r="U296" i="14"/>
  <c r="U297" i="14"/>
  <c r="U298" i="14"/>
  <c r="U299" i="14"/>
  <c r="U300" i="14"/>
  <c r="U301" i="14"/>
  <c r="U302" i="14"/>
  <c r="U303" i="14"/>
  <c r="U304" i="14"/>
  <c r="U305" i="14"/>
  <c r="U306" i="14"/>
  <c r="U307" i="14"/>
  <c r="U308" i="14"/>
  <c r="U309" i="14"/>
  <c r="U310" i="14"/>
  <c r="U311" i="14"/>
  <c r="U312" i="14"/>
  <c r="V313" i="14"/>
  <c r="W314" i="14"/>
  <c r="U315" i="14"/>
  <c r="U318" i="14"/>
  <c r="W319" i="14"/>
  <c r="T320" i="14"/>
  <c r="X320" i="14"/>
  <c r="V321" i="14"/>
  <c r="T322" i="14"/>
  <c r="X322" i="14"/>
  <c r="W323" i="14"/>
  <c r="V324" i="14"/>
  <c r="T326" i="14"/>
  <c r="X326" i="14"/>
  <c r="W327" i="14"/>
  <c r="V328" i="14"/>
  <c r="W331" i="14"/>
  <c r="V332" i="14"/>
  <c r="W335" i="14"/>
  <c r="V336" i="14"/>
  <c r="W339" i="14"/>
  <c r="V340" i="14"/>
  <c r="W343" i="14"/>
  <c r="V344" i="14"/>
  <c r="W347" i="14"/>
  <c r="V348" i="14"/>
  <c r="W351" i="14"/>
  <c r="V352" i="14"/>
  <c r="U280" i="14"/>
  <c r="U284" i="14"/>
  <c r="U288" i="14"/>
  <c r="U292" i="14"/>
  <c r="W294" i="14"/>
  <c r="W295" i="14"/>
  <c r="W296" i="14"/>
  <c r="W297" i="14"/>
  <c r="W298" i="14"/>
  <c r="W299" i="14"/>
  <c r="W300" i="14"/>
  <c r="W301" i="14"/>
  <c r="W302" i="14"/>
  <c r="W303" i="14"/>
  <c r="W304" i="14"/>
  <c r="W305" i="14"/>
  <c r="W306" i="14"/>
  <c r="W307" i="14"/>
  <c r="W308" i="14"/>
  <c r="W309" i="14"/>
  <c r="W310" i="14"/>
  <c r="W311" i="14"/>
  <c r="W312" i="14"/>
  <c r="U314" i="14"/>
  <c r="W315" i="14"/>
  <c r="T316" i="14"/>
  <c r="X316" i="14"/>
  <c r="V317" i="14"/>
  <c r="W318" i="14"/>
  <c r="U319" i="14"/>
  <c r="V322" i="14"/>
  <c r="T324" i="14"/>
  <c r="X324" i="14"/>
  <c r="W325" i="14"/>
  <c r="V326" i="14"/>
  <c r="W329" i="14"/>
  <c r="V330" i="14"/>
  <c r="W333" i="14"/>
  <c r="V334" i="14"/>
  <c r="W337" i="14"/>
  <c r="V338" i="14"/>
  <c r="W341" i="14"/>
  <c r="V342" i="14"/>
  <c r="W345" i="14"/>
  <c r="V346" i="14"/>
  <c r="W349" i="14"/>
  <c r="V350" i="14"/>
  <c r="AC7" i="13"/>
  <c r="AD6" i="13"/>
  <c r="AE5" i="13"/>
  <c r="AA5" i="13"/>
  <c r="AB4" i="13"/>
  <c r="AC3" i="13"/>
  <c r="AB7" i="13"/>
  <c r="AC6" i="13"/>
  <c r="AD5" i="13"/>
  <c r="AE4" i="13"/>
  <c r="AA4" i="13"/>
  <c r="AB3" i="13"/>
  <c r="AE7" i="13"/>
  <c r="AA7" i="13"/>
  <c r="AB6" i="13"/>
  <c r="AC5" i="13"/>
  <c r="AD4" i="13"/>
  <c r="AE3" i="13"/>
  <c r="W352" i="13"/>
  <c r="W350" i="13"/>
  <c r="W348" i="13"/>
  <c r="W346" i="13"/>
  <c r="W344" i="13"/>
  <c r="W342" i="13"/>
  <c r="W340" i="13"/>
  <c r="W338" i="13"/>
  <c r="W336" i="13"/>
  <c r="W334" i="13"/>
  <c r="W332" i="13"/>
  <c r="W330" i="13"/>
  <c r="W328" i="13"/>
  <c r="W326" i="13"/>
  <c r="W324" i="13"/>
  <c r="W322" i="13"/>
  <c r="W320" i="13"/>
  <c r="W318" i="13"/>
  <c r="W316" i="13"/>
  <c r="W314" i="13"/>
  <c r="W312" i="13"/>
  <c r="W310" i="13"/>
  <c r="W308" i="13"/>
  <c r="W306" i="13"/>
  <c r="W304" i="13"/>
  <c r="W302" i="13"/>
  <c r="W300" i="13"/>
  <c r="W281" i="13"/>
  <c r="W279" i="13"/>
  <c r="W277" i="13"/>
  <c r="W275" i="13"/>
  <c r="W273" i="13"/>
  <c r="W271" i="13"/>
  <c r="W269" i="13"/>
  <c r="W267" i="13"/>
  <c r="W265" i="13"/>
  <c r="W263" i="13"/>
  <c r="W261" i="13"/>
  <c r="W259" i="13"/>
  <c r="W257" i="13"/>
  <c r="W255" i="13"/>
  <c r="W253" i="13"/>
  <c r="W251" i="13"/>
  <c r="W249" i="13"/>
  <c r="W247" i="13"/>
  <c r="W245" i="13"/>
  <c r="W243" i="13"/>
  <c r="W241" i="13"/>
  <c r="W239" i="13"/>
  <c r="W237" i="13"/>
  <c r="W235" i="13"/>
  <c r="W233" i="13"/>
  <c r="W227" i="13"/>
  <c r="W229" i="13"/>
  <c r="W221" i="13"/>
  <c r="W231" i="13"/>
  <c r="W223" i="13"/>
  <c r="W225" i="13"/>
  <c r="W199" i="13"/>
  <c r="W191" i="13"/>
  <c r="W183" i="13"/>
  <c r="W193" i="13"/>
  <c r="W185" i="13"/>
  <c r="W180" i="13"/>
  <c r="W178" i="13"/>
  <c r="W176" i="13"/>
  <c r="W174" i="13"/>
  <c r="W172" i="13"/>
  <c r="W170" i="13"/>
  <c r="W168" i="13"/>
  <c r="W166" i="13"/>
  <c r="W164" i="13"/>
  <c r="W162" i="13"/>
  <c r="W160" i="13"/>
  <c r="W158" i="13"/>
  <c r="W156" i="13"/>
  <c r="W154" i="13"/>
  <c r="W152" i="13"/>
  <c r="W150" i="13"/>
  <c r="W148" i="13"/>
  <c r="W146" i="13"/>
  <c r="W144" i="13"/>
  <c r="W142" i="13"/>
  <c r="W140" i="13"/>
  <c r="W138" i="13"/>
  <c r="W136" i="13"/>
  <c r="W134" i="13"/>
  <c r="W132" i="13"/>
  <c r="W130" i="13"/>
  <c r="W128" i="13"/>
  <c r="W126" i="13"/>
  <c r="W124" i="13"/>
  <c r="W122" i="13"/>
  <c r="W120" i="13"/>
  <c r="W118" i="13"/>
  <c r="W116" i="13"/>
  <c r="W114" i="13"/>
  <c r="W112" i="13"/>
  <c r="W110" i="13"/>
  <c r="W108" i="13"/>
  <c r="W106" i="13"/>
  <c r="W104" i="13"/>
  <c r="W100" i="13"/>
  <c r="W102" i="13"/>
  <c r="W96" i="13"/>
  <c r="W98" i="13"/>
  <c r="Q5" i="13"/>
  <c r="AA15" i="13" s="1"/>
  <c r="E354" i="13"/>
  <c r="E355" i="13"/>
  <c r="T7" i="13"/>
  <c r="X7" i="13"/>
  <c r="V8" i="13"/>
  <c r="T9" i="13"/>
  <c r="X9" i="13"/>
  <c r="U10" i="13"/>
  <c r="W11" i="13"/>
  <c r="U12" i="13"/>
  <c r="V13" i="13"/>
  <c r="W14" i="13"/>
  <c r="T15" i="13"/>
  <c r="X15" i="13"/>
  <c r="U16" i="13"/>
  <c r="V17" i="13"/>
  <c r="T18" i="13"/>
  <c r="X18" i="13"/>
  <c r="V19" i="13"/>
  <c r="W20" i="13"/>
  <c r="T21" i="13"/>
  <c r="X21" i="13"/>
  <c r="U22" i="13"/>
  <c r="V23" i="13"/>
  <c r="W24" i="13"/>
  <c r="T25" i="13"/>
  <c r="X25" i="13"/>
  <c r="V26" i="13"/>
  <c r="V27" i="13"/>
  <c r="V28" i="13"/>
  <c r="W29" i="13"/>
  <c r="U30" i="13"/>
  <c r="W31" i="13"/>
  <c r="U32" i="13"/>
  <c r="W33" i="13"/>
  <c r="U34" i="13"/>
  <c r="W35" i="13"/>
  <c r="U36" i="13"/>
  <c r="V37" i="13"/>
  <c r="T38" i="13"/>
  <c r="X38" i="13"/>
  <c r="T39" i="13"/>
  <c r="X39" i="13"/>
  <c r="U41" i="13"/>
  <c r="W42" i="13"/>
  <c r="V43" i="13"/>
  <c r="U43" i="13"/>
  <c r="U44" i="13"/>
  <c r="V45" i="13"/>
  <c r="W45" i="13"/>
  <c r="W46" i="13"/>
  <c r="V47" i="13"/>
  <c r="U48" i="13"/>
  <c r="W50" i="13"/>
  <c r="V51" i="13"/>
  <c r="U52" i="13"/>
  <c r="W54" i="13"/>
  <c r="V55" i="13"/>
  <c r="U56" i="13"/>
  <c r="W58" i="13"/>
  <c r="V59" i="13"/>
  <c r="U60" i="13"/>
  <c r="W62" i="13"/>
  <c r="V63" i="13"/>
  <c r="U64" i="13"/>
  <c r="W66" i="13"/>
  <c r="V67" i="13"/>
  <c r="U68" i="13"/>
  <c r="T69" i="13"/>
  <c r="X69" i="13"/>
  <c r="W70" i="13"/>
  <c r="V71" i="13"/>
  <c r="U72" i="13"/>
  <c r="W74" i="13"/>
  <c r="V75" i="13"/>
  <c r="U76" i="13"/>
  <c r="W78" i="13"/>
  <c r="V79" i="13"/>
  <c r="U80" i="13"/>
  <c r="W82" i="13"/>
  <c r="V83" i="13"/>
  <c r="U84" i="13"/>
  <c r="W86" i="13"/>
  <c r="V87" i="13"/>
  <c r="U88" i="13"/>
  <c r="W90" i="13"/>
  <c r="V91" i="13"/>
  <c r="U92" i="13"/>
  <c r="W94" i="13"/>
  <c r="V95" i="13"/>
  <c r="V99" i="13"/>
  <c r="T298" i="13"/>
  <c r="T296" i="13"/>
  <c r="T294" i="13"/>
  <c r="T292" i="13"/>
  <c r="T290" i="13"/>
  <c r="T288" i="13"/>
  <c r="T286" i="13"/>
  <c r="T284" i="13"/>
  <c r="T297" i="13"/>
  <c r="T295" i="13"/>
  <c r="T293" i="13"/>
  <c r="T291" i="13"/>
  <c r="T289" i="13"/>
  <c r="T287" i="13"/>
  <c r="T285" i="13"/>
  <c r="T283" i="13"/>
  <c r="T281" i="13"/>
  <c r="T279" i="13"/>
  <c r="T277" i="13"/>
  <c r="T275" i="13"/>
  <c r="T273" i="13"/>
  <c r="T271" i="13"/>
  <c r="T269" i="13"/>
  <c r="T267" i="13"/>
  <c r="T265" i="13"/>
  <c r="T263" i="13"/>
  <c r="T231" i="13"/>
  <c r="T223" i="13"/>
  <c r="T220" i="13"/>
  <c r="T218" i="13"/>
  <c r="T216" i="13"/>
  <c r="T214" i="13"/>
  <c r="T212" i="13"/>
  <c r="T210" i="13"/>
  <c r="T208" i="13"/>
  <c r="T206" i="13"/>
  <c r="T204" i="13"/>
  <c r="T202" i="13"/>
  <c r="T200" i="13"/>
  <c r="T194" i="13"/>
  <c r="T186" i="13"/>
  <c r="T196" i="13"/>
  <c r="T188" i="13"/>
  <c r="T198" i="13"/>
  <c r="T190" i="13"/>
  <c r="T192" i="13"/>
  <c r="T184" i="13"/>
  <c r="T96" i="13"/>
  <c r="T95" i="13"/>
  <c r="T93" i="13"/>
  <c r="T91" i="13"/>
  <c r="T89" i="13"/>
  <c r="T87" i="13"/>
  <c r="T85" i="13"/>
  <c r="T83" i="13"/>
  <c r="T81" i="13"/>
  <c r="T79" i="13"/>
  <c r="T77" i="13"/>
  <c r="T75" i="13"/>
  <c r="T73" i="13"/>
  <c r="T67" i="13"/>
  <c r="T65" i="13"/>
  <c r="T63" i="13"/>
  <c r="T61" i="13"/>
  <c r="T59" i="13"/>
  <c r="T57" i="13"/>
  <c r="T55" i="13"/>
  <c r="T53" i="13"/>
  <c r="T51" i="13"/>
  <c r="T49" i="13"/>
  <c r="T47" i="13"/>
  <c r="X296" i="13"/>
  <c r="X294" i="13"/>
  <c r="X292" i="13"/>
  <c r="X290" i="13"/>
  <c r="X288" i="13"/>
  <c r="X286" i="13"/>
  <c r="X284" i="13"/>
  <c r="X298" i="13"/>
  <c r="X297" i="13"/>
  <c r="X295" i="13"/>
  <c r="X293" i="13"/>
  <c r="X291" i="13"/>
  <c r="X289" i="13"/>
  <c r="X287" i="13"/>
  <c r="X285" i="13"/>
  <c r="X283" i="13"/>
  <c r="X282" i="13"/>
  <c r="X281" i="13"/>
  <c r="X279" i="13"/>
  <c r="X277" i="13"/>
  <c r="X275" i="13"/>
  <c r="X273" i="13"/>
  <c r="X271" i="13"/>
  <c r="X269" i="13"/>
  <c r="X267" i="13"/>
  <c r="X265" i="13"/>
  <c r="X263" i="13"/>
  <c r="X231" i="13"/>
  <c r="X223" i="13"/>
  <c r="X225" i="13"/>
  <c r="X218" i="13"/>
  <c r="X216" i="13"/>
  <c r="X214" i="13"/>
  <c r="X212" i="13"/>
  <c r="X210" i="13"/>
  <c r="X208" i="13"/>
  <c r="X206" i="13"/>
  <c r="X204" i="13"/>
  <c r="X202" i="13"/>
  <c r="X200" i="13"/>
  <c r="X198" i="13"/>
  <c r="X190" i="13"/>
  <c r="X182" i="13"/>
  <c r="X192" i="13"/>
  <c r="X184" i="13"/>
  <c r="X194" i="13"/>
  <c r="X186" i="13"/>
  <c r="X196" i="13"/>
  <c r="X188" i="13"/>
  <c r="X96" i="13"/>
  <c r="X98" i="13"/>
  <c r="X100" i="13"/>
  <c r="X93" i="13"/>
  <c r="X91" i="13"/>
  <c r="X89" i="13"/>
  <c r="X87" i="13"/>
  <c r="X85" i="13"/>
  <c r="X83" i="13"/>
  <c r="X81" i="13"/>
  <c r="X79" i="13"/>
  <c r="X77" i="13"/>
  <c r="X75" i="13"/>
  <c r="X73" i="13"/>
  <c r="X67" i="13"/>
  <c r="X65" i="13"/>
  <c r="X63" i="13"/>
  <c r="X61" i="13"/>
  <c r="X59" i="13"/>
  <c r="X57" i="13"/>
  <c r="X55" i="13"/>
  <c r="X53" i="13"/>
  <c r="X51" i="13"/>
  <c r="X49" i="13"/>
  <c r="X47" i="13"/>
  <c r="N5" i="13"/>
  <c r="AA12" i="13" s="1"/>
  <c r="R5" i="13"/>
  <c r="AA16" i="13" s="1"/>
  <c r="G355" i="13"/>
  <c r="G354" i="13"/>
  <c r="U7" i="13"/>
  <c r="W8" i="13"/>
  <c r="U9" i="13"/>
  <c r="T11" i="13"/>
  <c r="X11" i="13"/>
  <c r="W13" i="13"/>
  <c r="T14" i="13"/>
  <c r="X14" i="13"/>
  <c r="U15" i="13"/>
  <c r="W17" i="13"/>
  <c r="U18" i="13"/>
  <c r="W19" i="13"/>
  <c r="T20" i="13"/>
  <c r="X20" i="13"/>
  <c r="U21" i="13"/>
  <c r="V22" i="13"/>
  <c r="W23" i="13"/>
  <c r="T24" i="13"/>
  <c r="X24" i="13"/>
  <c r="U25" i="13"/>
  <c r="W26" i="13"/>
  <c r="W27" i="13"/>
  <c r="W28" i="13"/>
  <c r="T29" i="13"/>
  <c r="X29" i="13"/>
  <c r="V30" i="13"/>
  <c r="T31" i="13"/>
  <c r="X31" i="13"/>
  <c r="V32" i="13"/>
  <c r="T33" i="13"/>
  <c r="X33" i="13"/>
  <c r="V34" i="13"/>
  <c r="T35" i="13"/>
  <c r="X35" i="13"/>
  <c r="W37" i="13"/>
  <c r="U38" i="13"/>
  <c r="T46" i="13"/>
  <c r="X46" i="13"/>
  <c r="W47" i="13"/>
  <c r="U49" i="13"/>
  <c r="T50" i="13"/>
  <c r="X50" i="13"/>
  <c r="W51" i="13"/>
  <c r="U53" i="13"/>
  <c r="T54" i="13"/>
  <c r="X54" i="13"/>
  <c r="W55" i="13"/>
  <c r="U57" i="13"/>
  <c r="T58" i="13"/>
  <c r="X58" i="13"/>
  <c r="W59" i="13"/>
  <c r="U61" i="13"/>
  <c r="T62" i="13"/>
  <c r="X62" i="13"/>
  <c r="W63" i="13"/>
  <c r="U65" i="13"/>
  <c r="T66" i="13"/>
  <c r="X66" i="13"/>
  <c r="W67" i="13"/>
  <c r="U69" i="13"/>
  <c r="T70" i="13"/>
  <c r="X70" i="13"/>
  <c r="W71" i="13"/>
  <c r="V72" i="13"/>
  <c r="U73" i="13"/>
  <c r="T74" i="13"/>
  <c r="X74" i="13"/>
  <c r="W75" i="13"/>
  <c r="U77" i="13"/>
  <c r="T78" i="13"/>
  <c r="X78" i="13"/>
  <c r="W79" i="13"/>
  <c r="U81" i="13"/>
  <c r="T82" i="13"/>
  <c r="X82" i="13"/>
  <c r="W83" i="13"/>
  <c r="U85" i="13"/>
  <c r="T86" i="13"/>
  <c r="X86" i="13"/>
  <c r="W87" i="13"/>
  <c r="U89" i="13"/>
  <c r="T90" i="13"/>
  <c r="X90" i="13"/>
  <c r="W91" i="13"/>
  <c r="U93" i="13"/>
  <c r="T94" i="13"/>
  <c r="X94" i="13"/>
  <c r="T98" i="13"/>
  <c r="U351" i="13"/>
  <c r="U349" i="13"/>
  <c r="U347" i="13"/>
  <c r="U345" i="13"/>
  <c r="U343" i="13"/>
  <c r="U341" i="13"/>
  <c r="U339" i="13"/>
  <c r="U337" i="13"/>
  <c r="U335" i="13"/>
  <c r="U333" i="13"/>
  <c r="U331" i="13"/>
  <c r="U329" i="13"/>
  <c r="U327" i="13"/>
  <c r="U325" i="13"/>
  <c r="U323" i="13"/>
  <c r="U321" i="13"/>
  <c r="U319" i="13"/>
  <c r="U317" i="13"/>
  <c r="U315" i="13"/>
  <c r="U313" i="13"/>
  <c r="U299" i="13"/>
  <c r="U311" i="13"/>
  <c r="U309" i="13"/>
  <c r="U307" i="13"/>
  <c r="U305" i="13"/>
  <c r="U303" i="13"/>
  <c r="U301" i="13"/>
  <c r="U280" i="13"/>
  <c r="U278" i="13"/>
  <c r="U276" i="13"/>
  <c r="U274" i="13"/>
  <c r="U272" i="13"/>
  <c r="U270" i="13"/>
  <c r="U268" i="13"/>
  <c r="U266" i="13"/>
  <c r="U264" i="13"/>
  <c r="U262" i="13"/>
  <c r="U260" i="13"/>
  <c r="U258" i="13"/>
  <c r="U256" i="13"/>
  <c r="U254" i="13"/>
  <c r="U252" i="13"/>
  <c r="U250" i="13"/>
  <c r="U248" i="13"/>
  <c r="U246" i="13"/>
  <c r="U244" i="13"/>
  <c r="U242" i="13"/>
  <c r="U240" i="13"/>
  <c r="U238" i="13"/>
  <c r="U236" i="13"/>
  <c r="U234" i="13"/>
  <c r="U232" i="13"/>
  <c r="U226" i="13"/>
  <c r="U228" i="13"/>
  <c r="U230" i="13"/>
  <c r="U222" i="13"/>
  <c r="U224" i="13"/>
  <c r="U194" i="13"/>
  <c r="U186" i="13"/>
  <c r="U181" i="13"/>
  <c r="U179" i="13"/>
  <c r="U177" i="13"/>
  <c r="U175" i="13"/>
  <c r="U173" i="13"/>
  <c r="U171" i="13"/>
  <c r="U169" i="13"/>
  <c r="U167" i="13"/>
  <c r="U165" i="13"/>
  <c r="U163" i="13"/>
  <c r="U161" i="13"/>
  <c r="U159" i="13"/>
  <c r="U157" i="13"/>
  <c r="U155" i="13"/>
  <c r="U153" i="13"/>
  <c r="U151" i="13"/>
  <c r="U149" i="13"/>
  <c r="U147" i="13"/>
  <c r="U145" i="13"/>
  <c r="U143" i="13"/>
  <c r="U141" i="13"/>
  <c r="U139" i="13"/>
  <c r="U137" i="13"/>
  <c r="U135" i="13"/>
  <c r="U133" i="13"/>
  <c r="U131" i="13"/>
  <c r="U129" i="13"/>
  <c r="U127" i="13"/>
  <c r="U125" i="13"/>
  <c r="U123" i="13"/>
  <c r="U121" i="13"/>
  <c r="U119" i="13"/>
  <c r="U117" i="13"/>
  <c r="U115" i="13"/>
  <c r="U113" i="13"/>
  <c r="U111" i="13"/>
  <c r="U109" i="13"/>
  <c r="U107" i="13"/>
  <c r="U105" i="13"/>
  <c r="U103" i="13"/>
  <c r="U99" i="13"/>
  <c r="U101" i="13"/>
  <c r="U97" i="13"/>
  <c r="O5" i="13"/>
  <c r="AA13" i="13" s="1"/>
  <c r="I355" i="13"/>
  <c r="I354" i="13"/>
  <c r="V7" i="13"/>
  <c r="AA24" i="13"/>
  <c r="W44" i="13"/>
  <c r="X45" i="13"/>
  <c r="U46" i="13"/>
  <c r="W48" i="13"/>
  <c r="V49" i="13"/>
  <c r="U50" i="13"/>
  <c r="W52" i="13"/>
  <c r="V53" i="13"/>
  <c r="U54" i="13"/>
  <c r="W56" i="13"/>
  <c r="V57" i="13"/>
  <c r="U58" i="13"/>
  <c r="W60" i="13"/>
  <c r="V61" i="13"/>
  <c r="U62" i="13"/>
  <c r="W64" i="13"/>
  <c r="V65" i="13"/>
  <c r="U66" i="13"/>
  <c r="W68" i="13"/>
  <c r="V69" i="13"/>
  <c r="U70" i="13"/>
  <c r="T71" i="13"/>
  <c r="X71" i="13"/>
  <c r="W72" i="13"/>
  <c r="V73" i="13"/>
  <c r="U74" i="13"/>
  <c r="W76" i="13"/>
  <c r="V77" i="13"/>
  <c r="U78" i="13"/>
  <c r="W80" i="13"/>
  <c r="V81" i="13"/>
  <c r="U82" i="13"/>
  <c r="W84" i="13"/>
  <c r="V85" i="13"/>
  <c r="U86" i="13"/>
  <c r="W88" i="13"/>
  <c r="V89" i="13"/>
  <c r="U90" i="13"/>
  <c r="W92" i="13"/>
  <c r="V93" i="13"/>
  <c r="U94" i="13"/>
  <c r="V97" i="13"/>
  <c r="V101" i="13"/>
  <c r="V297" i="13"/>
  <c r="V295" i="13"/>
  <c r="V293" i="13"/>
  <c r="V291" i="13"/>
  <c r="V289" i="13"/>
  <c r="V287" i="13"/>
  <c r="V285" i="13"/>
  <c r="V283" i="13"/>
  <c r="V296" i="13"/>
  <c r="V294" i="13"/>
  <c r="V292" i="13"/>
  <c r="V290" i="13"/>
  <c r="V288" i="13"/>
  <c r="V286" i="13"/>
  <c r="V284" i="13"/>
  <c r="V280" i="13"/>
  <c r="V278" i="13"/>
  <c r="V276" i="13"/>
  <c r="V274" i="13"/>
  <c r="V272" i="13"/>
  <c r="V270" i="13"/>
  <c r="V268" i="13"/>
  <c r="V266" i="13"/>
  <c r="V264" i="13"/>
  <c r="V262" i="13"/>
  <c r="V282" i="13"/>
  <c r="V219" i="13"/>
  <c r="V217" i="13"/>
  <c r="V215" i="13"/>
  <c r="V213" i="13"/>
  <c r="V211" i="13"/>
  <c r="V209" i="13"/>
  <c r="V207" i="13"/>
  <c r="V205" i="13"/>
  <c r="V203" i="13"/>
  <c r="V201" i="13"/>
  <c r="V195" i="13"/>
  <c r="V187" i="13"/>
  <c r="V197" i="13"/>
  <c r="V189" i="13"/>
  <c r="V199" i="13"/>
  <c r="V191" i="13"/>
  <c r="V183" i="13"/>
  <c r="V193" i="13"/>
  <c r="V185" i="13"/>
  <c r="V94" i="13"/>
  <c r="V92" i="13"/>
  <c r="V90" i="13"/>
  <c r="V88" i="13"/>
  <c r="V86" i="13"/>
  <c r="V84" i="13"/>
  <c r="V82" i="13"/>
  <c r="V80" i="13"/>
  <c r="V78" i="13"/>
  <c r="V76" i="13"/>
  <c r="V74" i="13"/>
  <c r="V68" i="13"/>
  <c r="V66" i="13"/>
  <c r="V64" i="13"/>
  <c r="V62" i="13"/>
  <c r="V60" i="13"/>
  <c r="V58" i="13"/>
  <c r="V56" i="13"/>
  <c r="V54" i="13"/>
  <c r="V52" i="13"/>
  <c r="V50" i="13"/>
  <c r="V48" i="13"/>
  <c r="P5" i="13"/>
  <c r="AA14" i="13" s="1"/>
  <c r="C355" i="13"/>
  <c r="C354" i="13"/>
  <c r="K355" i="13"/>
  <c r="K354" i="13"/>
  <c r="W7" i="13"/>
  <c r="U13" i="13"/>
  <c r="V14" i="13"/>
  <c r="W15" i="13"/>
  <c r="T16" i="13"/>
  <c r="X16" i="13"/>
  <c r="U17" i="13"/>
  <c r="W18" i="13"/>
  <c r="U19" i="13"/>
  <c r="V20" i="13"/>
  <c r="W21" i="13"/>
  <c r="T22" i="13"/>
  <c r="X22" i="13"/>
  <c r="U23" i="13"/>
  <c r="V24" i="13"/>
  <c r="W25" i="13"/>
  <c r="U26" i="13"/>
  <c r="AA26" i="13" a="1"/>
  <c r="AA26" i="13" s="1"/>
  <c r="U27" i="13"/>
  <c r="T44" i="13"/>
  <c r="X44" i="13"/>
  <c r="U45" i="13"/>
  <c r="V46" i="13"/>
  <c r="U47" i="13"/>
  <c r="T48" i="13"/>
  <c r="X48" i="13"/>
  <c r="W49" i="13"/>
  <c r="U51" i="13"/>
  <c r="T52" i="13"/>
  <c r="X52" i="13"/>
  <c r="W53" i="13"/>
  <c r="U55" i="13"/>
  <c r="T56" i="13"/>
  <c r="X56" i="13"/>
  <c r="W57" i="13"/>
  <c r="U59" i="13"/>
  <c r="T60" i="13"/>
  <c r="X60" i="13"/>
  <c r="W61" i="13"/>
  <c r="U63" i="13"/>
  <c r="T64" i="13"/>
  <c r="X64" i="13"/>
  <c r="W65" i="13"/>
  <c r="U67" i="13"/>
  <c r="T68" i="13"/>
  <c r="X68" i="13"/>
  <c r="W69" i="13"/>
  <c r="V70" i="13"/>
  <c r="U71" i="13"/>
  <c r="T72" i="13"/>
  <c r="X72" i="13"/>
  <c r="W73" i="13"/>
  <c r="U75" i="13"/>
  <c r="T76" i="13"/>
  <c r="X76" i="13"/>
  <c r="W77" i="13"/>
  <c r="U79" i="13"/>
  <c r="T80" i="13"/>
  <c r="X80" i="13"/>
  <c r="W81" i="13"/>
  <c r="U83" i="13"/>
  <c r="T84" i="13"/>
  <c r="X84" i="13"/>
  <c r="W85" i="13"/>
  <c r="U87" i="13"/>
  <c r="T88" i="13"/>
  <c r="X88" i="13"/>
  <c r="W89" i="13"/>
  <c r="U91" i="13"/>
  <c r="T92" i="13"/>
  <c r="X92" i="13"/>
  <c r="W93" i="13"/>
  <c r="U95" i="13"/>
  <c r="T100" i="13"/>
  <c r="U96" i="13"/>
  <c r="V98" i="13"/>
  <c r="W101" i="13"/>
  <c r="T102" i="13"/>
  <c r="X102" i="13"/>
  <c r="V103" i="13"/>
  <c r="U104" i="13"/>
  <c r="T105" i="13"/>
  <c r="X105" i="13"/>
  <c r="V107" i="13"/>
  <c r="U108" i="13"/>
  <c r="T109" i="13"/>
  <c r="X109" i="13"/>
  <c r="V111" i="13"/>
  <c r="U112" i="13"/>
  <c r="T113" i="13"/>
  <c r="X113" i="13"/>
  <c r="V115" i="13"/>
  <c r="U116" i="13"/>
  <c r="T117" i="13"/>
  <c r="X117" i="13"/>
  <c r="V119" i="13"/>
  <c r="U120" i="13"/>
  <c r="T121" i="13"/>
  <c r="X121" i="13"/>
  <c r="V123" i="13"/>
  <c r="U124" i="13"/>
  <c r="T125" i="13"/>
  <c r="X125" i="13"/>
  <c r="V127" i="13"/>
  <c r="U128" i="13"/>
  <c r="T129" i="13"/>
  <c r="X129" i="13"/>
  <c r="V131" i="13"/>
  <c r="U132" i="13"/>
  <c r="T133" i="13"/>
  <c r="X133" i="13"/>
  <c r="V135" i="13"/>
  <c r="U136" i="13"/>
  <c r="T137" i="13"/>
  <c r="X137" i="13"/>
  <c r="V139" i="13"/>
  <c r="U140" i="13"/>
  <c r="T141" i="13"/>
  <c r="X141" i="13"/>
  <c r="V143" i="13"/>
  <c r="U144" i="13"/>
  <c r="T145" i="13"/>
  <c r="X145" i="13"/>
  <c r="V147" i="13"/>
  <c r="U148" i="13"/>
  <c r="T149" i="13"/>
  <c r="X149" i="13"/>
  <c r="V151" i="13"/>
  <c r="U152" i="13"/>
  <c r="T153" i="13"/>
  <c r="X153" i="13"/>
  <c r="V155" i="13"/>
  <c r="U156" i="13"/>
  <c r="T157" i="13"/>
  <c r="X157" i="13"/>
  <c r="V159" i="13"/>
  <c r="U160" i="13"/>
  <c r="T161" i="13"/>
  <c r="X161" i="13"/>
  <c r="V163" i="13"/>
  <c r="U164" i="13"/>
  <c r="T165" i="13"/>
  <c r="X165" i="13"/>
  <c r="V167" i="13"/>
  <c r="U168" i="13"/>
  <c r="T169" i="13"/>
  <c r="X169" i="13"/>
  <c r="V171" i="13"/>
  <c r="U172" i="13"/>
  <c r="T173" i="13"/>
  <c r="X173" i="13"/>
  <c r="V175" i="13"/>
  <c r="U176" i="13"/>
  <c r="T177" i="13"/>
  <c r="X177" i="13"/>
  <c r="V179" i="13"/>
  <c r="U180" i="13"/>
  <c r="T181" i="13"/>
  <c r="X181" i="13"/>
  <c r="U184" i="13"/>
  <c r="U188" i="13"/>
  <c r="U192" i="13"/>
  <c r="U196" i="13"/>
  <c r="V96" i="13"/>
  <c r="W99" i="13"/>
  <c r="T101" i="13"/>
  <c r="X101" i="13"/>
  <c r="U102" i="13"/>
  <c r="W103" i="13"/>
  <c r="V104" i="13"/>
  <c r="T106" i="13"/>
  <c r="X106" i="13"/>
  <c r="W107" i="13"/>
  <c r="V108" i="13"/>
  <c r="T110" i="13"/>
  <c r="X110" i="13"/>
  <c r="W111" i="13"/>
  <c r="V112" i="13"/>
  <c r="T114" i="13"/>
  <c r="X114" i="13"/>
  <c r="W115" i="13"/>
  <c r="V116" i="13"/>
  <c r="T118" i="13"/>
  <c r="X118" i="13"/>
  <c r="W119" i="13"/>
  <c r="V120" i="13"/>
  <c r="T122" i="13"/>
  <c r="X122" i="13"/>
  <c r="W123" i="13"/>
  <c r="V124" i="13"/>
  <c r="T126" i="13"/>
  <c r="X126" i="13"/>
  <c r="W127" i="13"/>
  <c r="V128" i="13"/>
  <c r="T130" i="13"/>
  <c r="X130" i="13"/>
  <c r="W131" i="13"/>
  <c r="V132" i="13"/>
  <c r="T134" i="13"/>
  <c r="X134" i="13"/>
  <c r="W135" i="13"/>
  <c r="V136" i="13"/>
  <c r="T138" i="13"/>
  <c r="X138" i="13"/>
  <c r="W139" i="13"/>
  <c r="V140" i="13"/>
  <c r="T142" i="13"/>
  <c r="X142" i="13"/>
  <c r="W143" i="13"/>
  <c r="V144" i="13"/>
  <c r="T146" i="13"/>
  <c r="X146" i="13"/>
  <c r="W147" i="13"/>
  <c r="V148" i="13"/>
  <c r="T150" i="13"/>
  <c r="X150" i="13"/>
  <c r="W151" i="13"/>
  <c r="V152" i="13"/>
  <c r="T154" i="13"/>
  <c r="X154" i="13"/>
  <c r="W155" i="13"/>
  <c r="V156" i="13"/>
  <c r="T158" i="13"/>
  <c r="X158" i="13"/>
  <c r="W159" i="13"/>
  <c r="V160" i="13"/>
  <c r="T162" i="13"/>
  <c r="X162" i="13"/>
  <c r="W163" i="13"/>
  <c r="V164" i="13"/>
  <c r="T166" i="13"/>
  <c r="X166" i="13"/>
  <c r="W167" i="13"/>
  <c r="V168" i="13"/>
  <c r="T170" i="13"/>
  <c r="X170" i="13"/>
  <c r="W171" i="13"/>
  <c r="V172" i="13"/>
  <c r="T174" i="13"/>
  <c r="X174" i="13"/>
  <c r="W175" i="13"/>
  <c r="V176" i="13"/>
  <c r="T178" i="13"/>
  <c r="X178" i="13"/>
  <c r="W179" i="13"/>
  <c r="V180" i="13"/>
  <c r="T182" i="13"/>
  <c r="W187" i="13"/>
  <c r="W195" i="13"/>
  <c r="W95" i="13"/>
  <c r="W97" i="13"/>
  <c r="T99" i="13"/>
  <c r="X99" i="13"/>
  <c r="U100" i="13"/>
  <c r="V102" i="13"/>
  <c r="T103" i="13"/>
  <c r="X103" i="13"/>
  <c r="V105" i="13"/>
  <c r="U106" i="13"/>
  <c r="T107" i="13"/>
  <c r="X107" i="13"/>
  <c r="V109" i="13"/>
  <c r="U110" i="13"/>
  <c r="T111" i="13"/>
  <c r="X111" i="13"/>
  <c r="V113" i="13"/>
  <c r="U114" i="13"/>
  <c r="T115" i="13"/>
  <c r="X115" i="13"/>
  <c r="V117" i="13"/>
  <c r="U118" i="13"/>
  <c r="T119" i="13"/>
  <c r="X119" i="13"/>
  <c r="V121" i="13"/>
  <c r="U122" i="13"/>
  <c r="T123" i="13"/>
  <c r="X123" i="13"/>
  <c r="V125" i="13"/>
  <c r="U126" i="13"/>
  <c r="T127" i="13"/>
  <c r="X127" i="13"/>
  <c r="V129" i="13"/>
  <c r="U130" i="13"/>
  <c r="T131" i="13"/>
  <c r="X131" i="13"/>
  <c r="V133" i="13"/>
  <c r="U134" i="13"/>
  <c r="T135" i="13"/>
  <c r="X135" i="13"/>
  <c r="V137" i="13"/>
  <c r="U138" i="13"/>
  <c r="T139" i="13"/>
  <c r="X139" i="13"/>
  <c r="V141" i="13"/>
  <c r="U142" i="13"/>
  <c r="T143" i="13"/>
  <c r="X143" i="13"/>
  <c r="V145" i="13"/>
  <c r="U146" i="13"/>
  <c r="T147" i="13"/>
  <c r="X147" i="13"/>
  <c r="V149" i="13"/>
  <c r="U150" i="13"/>
  <c r="T151" i="13"/>
  <c r="X151" i="13"/>
  <c r="V153" i="13"/>
  <c r="U154" i="13"/>
  <c r="T155" i="13"/>
  <c r="X155" i="13"/>
  <c r="V157" i="13"/>
  <c r="U158" i="13"/>
  <c r="T159" i="13"/>
  <c r="X159" i="13"/>
  <c r="V161" i="13"/>
  <c r="U162" i="13"/>
  <c r="T163" i="13"/>
  <c r="X163" i="13"/>
  <c r="V165" i="13"/>
  <c r="U166" i="13"/>
  <c r="T167" i="13"/>
  <c r="X167" i="13"/>
  <c r="V169" i="13"/>
  <c r="U170" i="13"/>
  <c r="T171" i="13"/>
  <c r="X171" i="13"/>
  <c r="V173" i="13"/>
  <c r="U174" i="13"/>
  <c r="T175" i="13"/>
  <c r="X175" i="13"/>
  <c r="V177" i="13"/>
  <c r="U178" i="13"/>
  <c r="T179" i="13"/>
  <c r="X179" i="13"/>
  <c r="V181" i="13"/>
  <c r="U182" i="13"/>
  <c r="U190" i="13"/>
  <c r="U198" i="13"/>
  <c r="X95" i="13"/>
  <c r="T97" i="13"/>
  <c r="X97" i="13"/>
  <c r="U98" i="13"/>
  <c r="V100" i="13"/>
  <c r="T104" i="13"/>
  <c r="X104" i="13"/>
  <c r="W105" i="13"/>
  <c r="V106" i="13"/>
  <c r="T108" i="13"/>
  <c r="X108" i="13"/>
  <c r="W109" i="13"/>
  <c r="V110" i="13"/>
  <c r="T112" i="13"/>
  <c r="X112" i="13"/>
  <c r="W113" i="13"/>
  <c r="V114" i="13"/>
  <c r="T116" i="13"/>
  <c r="X116" i="13"/>
  <c r="W117" i="13"/>
  <c r="V118" i="13"/>
  <c r="T120" i="13"/>
  <c r="X120" i="13"/>
  <c r="W121" i="13"/>
  <c r="V122" i="13"/>
  <c r="T124" i="13"/>
  <c r="X124" i="13"/>
  <c r="W125" i="13"/>
  <c r="V126" i="13"/>
  <c r="T128" i="13"/>
  <c r="X128" i="13"/>
  <c r="W129" i="13"/>
  <c r="V130" i="13"/>
  <c r="T132" i="13"/>
  <c r="X132" i="13"/>
  <c r="W133" i="13"/>
  <c r="V134" i="13"/>
  <c r="T136" i="13"/>
  <c r="X136" i="13"/>
  <c r="W137" i="13"/>
  <c r="V138" i="13"/>
  <c r="T140" i="13"/>
  <c r="X140" i="13"/>
  <c r="W141" i="13"/>
  <c r="V142" i="13"/>
  <c r="T144" i="13"/>
  <c r="X144" i="13"/>
  <c r="W145" i="13"/>
  <c r="V146" i="13"/>
  <c r="T148" i="13"/>
  <c r="X148" i="13"/>
  <c r="W149" i="13"/>
  <c r="V150" i="13"/>
  <c r="T152" i="13"/>
  <c r="X152" i="13"/>
  <c r="W153" i="13"/>
  <c r="V154" i="13"/>
  <c r="T156" i="13"/>
  <c r="X156" i="13"/>
  <c r="W157" i="13"/>
  <c r="V158" i="13"/>
  <c r="T160" i="13"/>
  <c r="X160" i="13"/>
  <c r="W161" i="13"/>
  <c r="V162" i="13"/>
  <c r="T164" i="13"/>
  <c r="X164" i="13"/>
  <c r="W165" i="13"/>
  <c r="V166" i="13"/>
  <c r="T168" i="13"/>
  <c r="X168" i="13"/>
  <c r="W169" i="13"/>
  <c r="V170" i="13"/>
  <c r="T172" i="13"/>
  <c r="X172" i="13"/>
  <c r="W173" i="13"/>
  <c r="V174" i="13"/>
  <c r="T176" i="13"/>
  <c r="X176" i="13"/>
  <c r="W177" i="13"/>
  <c r="V178" i="13"/>
  <c r="T180" i="13"/>
  <c r="X180" i="13"/>
  <c r="W181" i="13"/>
  <c r="W189" i="13"/>
  <c r="W197" i="13"/>
  <c r="T183" i="13"/>
  <c r="X183" i="13"/>
  <c r="U185" i="13"/>
  <c r="V186" i="13"/>
  <c r="W188" i="13"/>
  <c r="T191" i="13"/>
  <c r="X191" i="13"/>
  <c r="U193" i="13"/>
  <c r="V194" i="13"/>
  <c r="W196" i="13"/>
  <c r="T199" i="13"/>
  <c r="X199" i="13"/>
  <c r="U200" i="13"/>
  <c r="T201" i="13"/>
  <c r="X201" i="13"/>
  <c r="W202" i="13"/>
  <c r="U204" i="13"/>
  <c r="T205" i="13"/>
  <c r="X205" i="13"/>
  <c r="W206" i="13"/>
  <c r="U208" i="13"/>
  <c r="T209" i="13"/>
  <c r="X209" i="13"/>
  <c r="W210" i="13"/>
  <c r="U212" i="13"/>
  <c r="T213" i="13"/>
  <c r="X213" i="13"/>
  <c r="W214" i="13"/>
  <c r="U216" i="13"/>
  <c r="T217" i="13"/>
  <c r="X217" i="13"/>
  <c r="W218" i="13"/>
  <c r="U220" i="13"/>
  <c r="T221" i="13"/>
  <c r="X221" i="13"/>
  <c r="T225" i="13"/>
  <c r="T229" i="13"/>
  <c r="X229" i="13"/>
  <c r="U183" i="13"/>
  <c r="V184" i="13"/>
  <c r="W186" i="13"/>
  <c r="T189" i="13"/>
  <c r="X189" i="13"/>
  <c r="U191" i="13"/>
  <c r="V192" i="13"/>
  <c r="W194" i="13"/>
  <c r="T197" i="13"/>
  <c r="X197" i="13"/>
  <c r="U199" i="13"/>
  <c r="V200" i="13"/>
  <c r="U201" i="13"/>
  <c r="W203" i="13"/>
  <c r="V204" i="13"/>
  <c r="U205" i="13"/>
  <c r="W207" i="13"/>
  <c r="V208" i="13"/>
  <c r="U209" i="13"/>
  <c r="W211" i="13"/>
  <c r="V212" i="13"/>
  <c r="U213" i="13"/>
  <c r="W215" i="13"/>
  <c r="V216" i="13"/>
  <c r="U217" i="13"/>
  <c r="W219" i="13"/>
  <c r="V220" i="13"/>
  <c r="V224" i="13"/>
  <c r="V228" i="13"/>
  <c r="V182" i="13"/>
  <c r="W184" i="13"/>
  <c r="T187" i="13"/>
  <c r="X187" i="13"/>
  <c r="U189" i="13"/>
  <c r="V190" i="13"/>
  <c r="W192" i="13"/>
  <c r="T195" i="13"/>
  <c r="X195" i="13"/>
  <c r="U197" i="13"/>
  <c r="V198" i="13"/>
  <c r="W200" i="13"/>
  <c r="U202" i="13"/>
  <c r="T203" i="13"/>
  <c r="X203" i="13"/>
  <c r="W204" i="13"/>
  <c r="U206" i="13"/>
  <c r="T207" i="13"/>
  <c r="X207" i="13"/>
  <c r="W208" i="13"/>
  <c r="U210" i="13"/>
  <c r="T211" i="13"/>
  <c r="X211" i="13"/>
  <c r="W212" i="13"/>
  <c r="U214" i="13"/>
  <c r="T215" i="13"/>
  <c r="X215" i="13"/>
  <c r="W216" i="13"/>
  <c r="U218" i="13"/>
  <c r="T219" i="13"/>
  <c r="X219" i="13"/>
  <c r="W220" i="13"/>
  <c r="T227" i="13"/>
  <c r="X227" i="13"/>
  <c r="W182" i="13"/>
  <c r="T185" i="13"/>
  <c r="X185" i="13"/>
  <c r="U187" i="13"/>
  <c r="V188" i="13"/>
  <c r="W190" i="13"/>
  <c r="T193" i="13"/>
  <c r="X193" i="13"/>
  <c r="U195" i="13"/>
  <c r="V196" i="13"/>
  <c r="W198" i="13"/>
  <c r="W201" i="13"/>
  <c r="V202" i="13"/>
  <c r="U203" i="13"/>
  <c r="W205" i="13"/>
  <c r="V206" i="13"/>
  <c r="U207" i="13"/>
  <c r="W209" i="13"/>
  <c r="V210" i="13"/>
  <c r="U211" i="13"/>
  <c r="W213" i="13"/>
  <c r="V214" i="13"/>
  <c r="U215" i="13"/>
  <c r="W217" i="13"/>
  <c r="V218" i="13"/>
  <c r="U219" i="13"/>
  <c r="V222" i="13"/>
  <c r="V226" i="13"/>
  <c r="V230" i="13"/>
  <c r="T222" i="13"/>
  <c r="X222" i="13"/>
  <c r="U223" i="13"/>
  <c r="V225" i="13"/>
  <c r="W228" i="13"/>
  <c r="T230" i="13"/>
  <c r="X230" i="13"/>
  <c r="U231" i="13"/>
  <c r="T233" i="13"/>
  <c r="X233" i="13"/>
  <c r="W234" i="13"/>
  <c r="V235" i="13"/>
  <c r="T237" i="13"/>
  <c r="X237" i="13"/>
  <c r="W238" i="13"/>
  <c r="V239" i="13"/>
  <c r="T241" i="13"/>
  <c r="X241" i="13"/>
  <c r="W242" i="13"/>
  <c r="V243" i="13"/>
  <c r="T245" i="13"/>
  <c r="X245" i="13"/>
  <c r="W246" i="13"/>
  <c r="V247" i="13"/>
  <c r="T249" i="13"/>
  <c r="X249" i="13"/>
  <c r="W250" i="13"/>
  <c r="V251" i="13"/>
  <c r="T253" i="13"/>
  <c r="X253" i="13"/>
  <c r="W254" i="13"/>
  <c r="V255" i="13"/>
  <c r="T257" i="13"/>
  <c r="X257" i="13"/>
  <c r="W258" i="13"/>
  <c r="V259" i="13"/>
  <c r="T261" i="13"/>
  <c r="X261" i="13"/>
  <c r="W262" i="13"/>
  <c r="V263" i="13"/>
  <c r="W266" i="13"/>
  <c r="V267" i="13"/>
  <c r="W270" i="13"/>
  <c r="V271" i="13"/>
  <c r="W274" i="13"/>
  <c r="V275" i="13"/>
  <c r="W278" i="13"/>
  <c r="V279" i="13"/>
  <c r="U221" i="13"/>
  <c r="V223" i="13"/>
  <c r="W226" i="13"/>
  <c r="T228" i="13"/>
  <c r="X228" i="13"/>
  <c r="U229" i="13"/>
  <c r="V231" i="13"/>
  <c r="V232" i="13"/>
  <c r="U233" i="13"/>
  <c r="T234" i="13"/>
  <c r="X234" i="13"/>
  <c r="V236" i="13"/>
  <c r="U237" i="13"/>
  <c r="T238" i="13"/>
  <c r="X238" i="13"/>
  <c r="V240" i="13"/>
  <c r="U241" i="13"/>
  <c r="T242" i="13"/>
  <c r="X242" i="13"/>
  <c r="V244" i="13"/>
  <c r="U245" i="13"/>
  <c r="T246" i="13"/>
  <c r="X246" i="13"/>
  <c r="V248" i="13"/>
  <c r="U249" i="13"/>
  <c r="T250" i="13"/>
  <c r="X250" i="13"/>
  <c r="V252" i="13"/>
  <c r="U253" i="13"/>
  <c r="T254" i="13"/>
  <c r="X254" i="13"/>
  <c r="V256" i="13"/>
  <c r="U257" i="13"/>
  <c r="T258" i="13"/>
  <c r="X258" i="13"/>
  <c r="V260" i="13"/>
  <c r="U261" i="13"/>
  <c r="T262" i="13"/>
  <c r="X262" i="13"/>
  <c r="U265" i="13"/>
  <c r="T266" i="13"/>
  <c r="X266" i="13"/>
  <c r="U269" i="13"/>
  <c r="T270" i="13"/>
  <c r="X270" i="13"/>
  <c r="U273" i="13"/>
  <c r="T274" i="13"/>
  <c r="X274" i="13"/>
  <c r="U277" i="13"/>
  <c r="T278" i="13"/>
  <c r="X278" i="13"/>
  <c r="U281" i="13"/>
  <c r="T282" i="13"/>
  <c r="V221" i="13"/>
  <c r="W224" i="13"/>
  <c r="T226" i="13"/>
  <c r="X226" i="13"/>
  <c r="U227" i="13"/>
  <c r="V229" i="13"/>
  <c r="W232" i="13"/>
  <c r="V233" i="13"/>
  <c r="T235" i="13"/>
  <c r="X235" i="13"/>
  <c r="W236" i="13"/>
  <c r="V237" i="13"/>
  <c r="T239" i="13"/>
  <c r="X239" i="13"/>
  <c r="W240" i="13"/>
  <c r="V241" i="13"/>
  <c r="T243" i="13"/>
  <c r="X243" i="13"/>
  <c r="W244" i="13"/>
  <c r="V245" i="13"/>
  <c r="T247" i="13"/>
  <c r="X247" i="13"/>
  <c r="W248" i="13"/>
  <c r="V249" i="13"/>
  <c r="T251" i="13"/>
  <c r="X251" i="13"/>
  <c r="W252" i="13"/>
  <c r="V253" i="13"/>
  <c r="T255" i="13"/>
  <c r="X255" i="13"/>
  <c r="W256" i="13"/>
  <c r="V257" i="13"/>
  <c r="T259" i="13"/>
  <c r="X259" i="13"/>
  <c r="W260" i="13"/>
  <c r="V261" i="13"/>
  <c r="W264" i="13"/>
  <c r="V265" i="13"/>
  <c r="W268" i="13"/>
  <c r="V269" i="13"/>
  <c r="W272" i="13"/>
  <c r="V273" i="13"/>
  <c r="W276" i="13"/>
  <c r="V277" i="13"/>
  <c r="W280" i="13"/>
  <c r="V281" i="13"/>
  <c r="X220" i="13"/>
  <c r="W222" i="13"/>
  <c r="T224" i="13"/>
  <c r="X224" i="13"/>
  <c r="U225" i="13"/>
  <c r="V227" i="13"/>
  <c r="W230" i="13"/>
  <c r="T232" i="13"/>
  <c r="X232" i="13"/>
  <c r="V234" i="13"/>
  <c r="U235" i="13"/>
  <c r="T236" i="13"/>
  <c r="X236" i="13"/>
  <c r="V238" i="13"/>
  <c r="U239" i="13"/>
  <c r="T240" i="13"/>
  <c r="X240" i="13"/>
  <c r="V242" i="13"/>
  <c r="U243" i="13"/>
  <c r="T244" i="13"/>
  <c r="X244" i="13"/>
  <c r="V246" i="13"/>
  <c r="U247" i="13"/>
  <c r="T248" i="13"/>
  <c r="X248" i="13"/>
  <c r="V250" i="13"/>
  <c r="U251" i="13"/>
  <c r="T252" i="13"/>
  <c r="X252" i="13"/>
  <c r="V254" i="13"/>
  <c r="U255" i="13"/>
  <c r="T256" i="13"/>
  <c r="X256" i="13"/>
  <c r="V258" i="13"/>
  <c r="U259" i="13"/>
  <c r="T260" i="13"/>
  <c r="X260" i="13"/>
  <c r="U263" i="13"/>
  <c r="T264" i="13"/>
  <c r="X264" i="13"/>
  <c r="U267" i="13"/>
  <c r="T268" i="13"/>
  <c r="X268" i="13"/>
  <c r="U271" i="13"/>
  <c r="T272" i="13"/>
  <c r="X272" i="13"/>
  <c r="U275" i="13"/>
  <c r="T276" i="13"/>
  <c r="X276" i="13"/>
  <c r="U279" i="13"/>
  <c r="T280" i="13"/>
  <c r="X280" i="13"/>
  <c r="U284" i="13"/>
  <c r="W286" i="13"/>
  <c r="U288" i="13"/>
  <c r="W290" i="13"/>
  <c r="U292" i="13"/>
  <c r="W294" i="13"/>
  <c r="U296" i="13"/>
  <c r="W298" i="13"/>
  <c r="V299" i="13"/>
  <c r="W282" i="13"/>
  <c r="W283" i="13"/>
  <c r="U285" i="13"/>
  <c r="W287" i="13"/>
  <c r="U289" i="13"/>
  <c r="W291" i="13"/>
  <c r="U293" i="13"/>
  <c r="W295" i="13"/>
  <c r="U297" i="13"/>
  <c r="W284" i="13"/>
  <c r="U286" i="13"/>
  <c r="W288" i="13"/>
  <c r="U290" i="13"/>
  <c r="W292" i="13"/>
  <c r="U294" i="13"/>
  <c r="W296" i="13"/>
  <c r="U282" i="13"/>
  <c r="U283" i="13"/>
  <c r="W285" i="13"/>
  <c r="U287" i="13"/>
  <c r="W289" i="13"/>
  <c r="U291" i="13"/>
  <c r="W293" i="13"/>
  <c r="U295" i="13"/>
  <c r="W297" i="13"/>
  <c r="T300" i="13"/>
  <c r="X300" i="13"/>
  <c r="W299" i="13"/>
  <c r="T301" i="13"/>
  <c r="X301" i="13"/>
  <c r="V302" i="13"/>
  <c r="T303" i="13"/>
  <c r="X303" i="13"/>
  <c r="V304" i="13"/>
  <c r="T305" i="13"/>
  <c r="X305" i="13"/>
  <c r="V306" i="13"/>
  <c r="T307" i="13"/>
  <c r="X307" i="13"/>
  <c r="V308" i="13"/>
  <c r="T309" i="13"/>
  <c r="X309" i="13"/>
  <c r="V310" i="13"/>
  <c r="T311" i="13"/>
  <c r="X311" i="13"/>
  <c r="V312" i="13"/>
  <c r="T313" i="13"/>
  <c r="X313" i="13"/>
  <c r="V315" i="13"/>
  <c r="U316" i="13"/>
  <c r="T317" i="13"/>
  <c r="X317" i="13"/>
  <c r="V319" i="13"/>
  <c r="U320" i="13"/>
  <c r="T321" i="13"/>
  <c r="X321" i="13"/>
  <c r="V323" i="13"/>
  <c r="U324" i="13"/>
  <c r="T325" i="13"/>
  <c r="X325" i="13"/>
  <c r="V327" i="13"/>
  <c r="U328" i="13"/>
  <c r="T329" i="13"/>
  <c r="X329" i="13"/>
  <c r="V331" i="13"/>
  <c r="U332" i="13"/>
  <c r="T333" i="13"/>
  <c r="X333" i="13"/>
  <c r="V335" i="13"/>
  <c r="U336" i="13"/>
  <c r="T337" i="13"/>
  <c r="X337" i="13"/>
  <c r="V339" i="13"/>
  <c r="U340" i="13"/>
  <c r="T341" i="13"/>
  <c r="X341" i="13"/>
  <c r="V343" i="13"/>
  <c r="U344" i="13"/>
  <c r="T345" i="13"/>
  <c r="X345" i="13"/>
  <c r="V347" i="13"/>
  <c r="U348" i="13"/>
  <c r="T349" i="13"/>
  <c r="X349" i="13"/>
  <c r="V351" i="13"/>
  <c r="U352" i="13"/>
  <c r="T299" i="13"/>
  <c r="X299" i="13"/>
  <c r="U300" i="13"/>
  <c r="T314" i="13"/>
  <c r="X314" i="13"/>
  <c r="W315" i="13"/>
  <c r="V316" i="13"/>
  <c r="T318" i="13"/>
  <c r="X318" i="13"/>
  <c r="W319" i="13"/>
  <c r="V320" i="13"/>
  <c r="T322" i="13"/>
  <c r="X322" i="13"/>
  <c r="W323" i="13"/>
  <c r="V324" i="13"/>
  <c r="T326" i="13"/>
  <c r="X326" i="13"/>
  <c r="W327" i="13"/>
  <c r="V328" i="13"/>
  <c r="T330" i="13"/>
  <c r="X330" i="13"/>
  <c r="W331" i="13"/>
  <c r="V332" i="13"/>
  <c r="T334" i="13"/>
  <c r="X334" i="13"/>
  <c r="W335" i="13"/>
  <c r="V336" i="13"/>
  <c r="T338" i="13"/>
  <c r="X338" i="13"/>
  <c r="W339" i="13"/>
  <c r="V340" i="13"/>
  <c r="T342" i="13"/>
  <c r="X342" i="13"/>
  <c r="W343" i="13"/>
  <c r="V344" i="13"/>
  <c r="T346" i="13"/>
  <c r="X346" i="13"/>
  <c r="W347" i="13"/>
  <c r="V348" i="13"/>
  <c r="T350" i="13"/>
  <c r="X350" i="13"/>
  <c r="W351" i="13"/>
  <c r="V352" i="13"/>
  <c r="U298" i="13"/>
  <c r="V300" i="13"/>
  <c r="V301" i="13"/>
  <c r="T302" i="13"/>
  <c r="X302" i="13"/>
  <c r="V303" i="13"/>
  <c r="T304" i="13"/>
  <c r="X304" i="13"/>
  <c r="V305" i="13"/>
  <c r="T306" i="13"/>
  <c r="X306" i="13"/>
  <c r="V307" i="13"/>
  <c r="T308" i="13"/>
  <c r="X308" i="13"/>
  <c r="V309" i="13"/>
  <c r="T310" i="13"/>
  <c r="X310" i="13"/>
  <c r="V311" i="13"/>
  <c r="T312" i="13"/>
  <c r="X312" i="13"/>
  <c r="V313" i="13"/>
  <c r="U314" i="13"/>
  <c r="T315" i="13"/>
  <c r="X315" i="13"/>
  <c r="V317" i="13"/>
  <c r="U318" i="13"/>
  <c r="T319" i="13"/>
  <c r="X319" i="13"/>
  <c r="V321" i="13"/>
  <c r="U322" i="13"/>
  <c r="T323" i="13"/>
  <c r="X323" i="13"/>
  <c r="V325" i="13"/>
  <c r="U326" i="13"/>
  <c r="T327" i="13"/>
  <c r="X327" i="13"/>
  <c r="V329" i="13"/>
  <c r="U330" i="13"/>
  <c r="T331" i="13"/>
  <c r="X331" i="13"/>
  <c r="V333" i="13"/>
  <c r="U334" i="13"/>
  <c r="T335" i="13"/>
  <c r="X335" i="13"/>
  <c r="V337" i="13"/>
  <c r="U338" i="13"/>
  <c r="T339" i="13"/>
  <c r="X339" i="13"/>
  <c r="V341" i="13"/>
  <c r="U342" i="13"/>
  <c r="T343" i="13"/>
  <c r="X343" i="13"/>
  <c r="V345" i="13"/>
  <c r="U346" i="13"/>
  <c r="T347" i="13"/>
  <c r="X347" i="13"/>
  <c r="V349" i="13"/>
  <c r="U350" i="13"/>
  <c r="T351" i="13"/>
  <c r="X351" i="13"/>
  <c r="V298" i="13"/>
  <c r="W301" i="13"/>
  <c r="U302" i="13"/>
  <c r="W303" i="13"/>
  <c r="U304" i="13"/>
  <c r="W305" i="13"/>
  <c r="U306" i="13"/>
  <c r="W307" i="13"/>
  <c r="U308" i="13"/>
  <c r="W309" i="13"/>
  <c r="U310" i="13"/>
  <c r="W311" i="13"/>
  <c r="U312" i="13"/>
  <c r="W313" i="13"/>
  <c r="V314" i="13"/>
  <c r="T316" i="13"/>
  <c r="X316" i="13"/>
  <c r="W317" i="13"/>
  <c r="V318" i="13"/>
  <c r="T320" i="13"/>
  <c r="X320" i="13"/>
  <c r="W321" i="13"/>
  <c r="V322" i="13"/>
  <c r="T324" i="13"/>
  <c r="X324" i="13"/>
  <c r="W325" i="13"/>
  <c r="V326" i="13"/>
  <c r="T328" i="13"/>
  <c r="X328" i="13"/>
  <c r="W329" i="13"/>
  <c r="V330" i="13"/>
  <c r="T332" i="13"/>
  <c r="X332" i="13"/>
  <c r="W333" i="13"/>
  <c r="V334" i="13"/>
  <c r="T336" i="13"/>
  <c r="X336" i="13"/>
  <c r="W337" i="13"/>
  <c r="V338" i="13"/>
  <c r="T340" i="13"/>
  <c r="X340" i="13"/>
  <c r="W341" i="13"/>
  <c r="V342" i="13"/>
  <c r="T344" i="13"/>
  <c r="X344" i="13"/>
  <c r="W345" i="13"/>
  <c r="V346" i="13"/>
  <c r="T348" i="13"/>
  <c r="X348" i="13"/>
  <c r="W349" i="13"/>
  <c r="V350" i="13"/>
  <c r="T352" i="13"/>
  <c r="X352" i="13"/>
  <c r="AC7" i="12"/>
  <c r="AD6" i="12"/>
  <c r="AE5" i="12"/>
  <c r="AA5" i="12"/>
  <c r="AB4" i="12"/>
  <c r="AC3" i="12"/>
  <c r="AB7" i="12"/>
  <c r="AC6" i="12"/>
  <c r="AD5" i="12"/>
  <c r="AE4" i="12"/>
  <c r="AA4" i="12"/>
  <c r="AB3" i="12"/>
  <c r="AE7" i="12"/>
  <c r="AA7" i="12"/>
  <c r="AB6" i="12"/>
  <c r="AC5" i="12"/>
  <c r="AD4" i="12"/>
  <c r="AE3" i="12"/>
  <c r="U306" i="12"/>
  <c r="U304" i="12"/>
  <c r="U302" i="12"/>
  <c r="U351" i="12"/>
  <c r="U349" i="12"/>
  <c r="U347" i="12"/>
  <c r="U345" i="12"/>
  <c r="U343" i="12"/>
  <c r="U341" i="12"/>
  <c r="U339" i="12"/>
  <c r="U337" i="12"/>
  <c r="U335" i="12"/>
  <c r="U333" i="12"/>
  <c r="U331" i="12"/>
  <c r="U329" i="12"/>
  <c r="U327" i="12"/>
  <c r="U325" i="12"/>
  <c r="U323" i="12"/>
  <c r="U321" i="12"/>
  <c r="U319" i="12"/>
  <c r="U317" i="12"/>
  <c r="U315" i="12"/>
  <c r="U313" i="12"/>
  <c r="U311" i="12"/>
  <c r="U309" i="12"/>
  <c r="U307" i="12"/>
  <c r="U305" i="12"/>
  <c r="U303" i="12"/>
  <c r="U301" i="12"/>
  <c r="U300" i="12"/>
  <c r="U299" i="12"/>
  <c r="U291" i="12"/>
  <c r="U283" i="12"/>
  <c r="U280" i="12"/>
  <c r="U278" i="12"/>
  <c r="U276" i="12"/>
  <c r="U274" i="12"/>
  <c r="U272" i="12"/>
  <c r="U270" i="12"/>
  <c r="U268" i="12"/>
  <c r="U266" i="12"/>
  <c r="U264" i="12"/>
  <c r="U262" i="12"/>
  <c r="U260" i="12"/>
  <c r="U258" i="12"/>
  <c r="U256" i="12"/>
  <c r="U254" i="12"/>
  <c r="U252" i="12"/>
  <c r="U250" i="12"/>
  <c r="U248" i="12"/>
  <c r="U246" i="12"/>
  <c r="U244" i="12"/>
  <c r="U242" i="12"/>
  <c r="U240" i="12"/>
  <c r="U238" i="12"/>
  <c r="U236" i="12"/>
  <c r="U234" i="12"/>
  <c r="U232" i="12"/>
  <c r="U230" i="12"/>
  <c r="U228" i="12"/>
  <c r="U226" i="12"/>
  <c r="U216" i="12"/>
  <c r="U208" i="12"/>
  <c r="U224" i="12"/>
  <c r="U218" i="12"/>
  <c r="U210" i="12"/>
  <c r="U220" i="12"/>
  <c r="U212" i="12"/>
  <c r="U222" i="12"/>
  <c r="U214" i="12"/>
  <c r="U187" i="12"/>
  <c r="U185" i="12"/>
  <c r="U183" i="12"/>
  <c r="U181" i="12"/>
  <c r="U179" i="12"/>
  <c r="U177" i="12"/>
  <c r="U175" i="12"/>
  <c r="U173" i="12"/>
  <c r="U171" i="12"/>
  <c r="U169" i="12"/>
  <c r="U167" i="12"/>
  <c r="U165" i="12"/>
  <c r="U163" i="12"/>
  <c r="U161" i="12"/>
  <c r="U149" i="12"/>
  <c r="U147" i="12"/>
  <c r="U145" i="12"/>
  <c r="U143" i="12"/>
  <c r="U141" i="12"/>
  <c r="U27" i="12"/>
  <c r="U26" i="12"/>
  <c r="U23" i="12"/>
  <c r="U19" i="12"/>
  <c r="U17" i="12"/>
  <c r="U13" i="12"/>
  <c r="U8" i="12"/>
  <c r="U39" i="12"/>
  <c r="U38" i="12"/>
  <c r="U75" i="12"/>
  <c r="U67" i="12"/>
  <c r="U65" i="12"/>
  <c r="U63" i="12"/>
  <c r="U61" i="12"/>
  <c r="U59" i="12"/>
  <c r="U57" i="12"/>
  <c r="U55" i="12"/>
  <c r="U53" i="12"/>
  <c r="U51" i="12"/>
  <c r="U49" i="12"/>
  <c r="U47" i="12"/>
  <c r="U45" i="12"/>
  <c r="U43" i="12"/>
  <c r="U41" i="12"/>
  <c r="U36" i="12"/>
  <c r="U34" i="12"/>
  <c r="U32" i="12"/>
  <c r="U30" i="12"/>
  <c r="O5" i="12"/>
  <c r="AA13" i="12" s="1"/>
  <c r="C355" i="12"/>
  <c r="C354" i="12"/>
  <c r="K355" i="12"/>
  <c r="K354" i="12"/>
  <c r="X7" i="12"/>
  <c r="U14" i="12"/>
  <c r="T18" i="12"/>
  <c r="V19" i="12"/>
  <c r="U20" i="12"/>
  <c r="T20" i="12"/>
  <c r="W22" i="12"/>
  <c r="T27" i="12"/>
  <c r="X27" i="12"/>
  <c r="T32" i="12"/>
  <c r="X32" i="12"/>
  <c r="V33" i="12"/>
  <c r="T34" i="12"/>
  <c r="X34" i="12"/>
  <c r="T37" i="12"/>
  <c r="X37" i="12"/>
  <c r="W38" i="12"/>
  <c r="V39" i="12"/>
  <c r="U40" i="12"/>
  <c r="T41" i="12"/>
  <c r="X41" i="12"/>
  <c r="V43" i="12"/>
  <c r="U44" i="12"/>
  <c r="T45" i="12"/>
  <c r="X45" i="12"/>
  <c r="V47" i="12"/>
  <c r="U48" i="12"/>
  <c r="T49" i="12"/>
  <c r="X49" i="12"/>
  <c r="V51" i="12"/>
  <c r="U52" i="12"/>
  <c r="T53" i="12"/>
  <c r="X53" i="12"/>
  <c r="V55" i="12"/>
  <c r="U56" i="12"/>
  <c r="T57" i="12"/>
  <c r="X57" i="12"/>
  <c r="V59" i="12"/>
  <c r="U60" i="12"/>
  <c r="T61" i="12"/>
  <c r="X61" i="12"/>
  <c r="V63" i="12"/>
  <c r="U64" i="12"/>
  <c r="T65" i="12"/>
  <c r="X65" i="12"/>
  <c r="V67" i="12"/>
  <c r="U68" i="12"/>
  <c r="W70" i="12"/>
  <c r="W78" i="12"/>
  <c r="V292" i="12"/>
  <c r="V284" i="12"/>
  <c r="V294" i="12"/>
  <c r="V286" i="12"/>
  <c r="V296" i="12"/>
  <c r="V288" i="12"/>
  <c r="V290" i="12"/>
  <c r="V206" i="12"/>
  <c r="V204" i="12"/>
  <c r="V202" i="12"/>
  <c r="V200" i="12"/>
  <c r="V198" i="12"/>
  <c r="V196" i="12"/>
  <c r="V194" i="12"/>
  <c r="V192" i="12"/>
  <c r="V190" i="12"/>
  <c r="V188" i="12"/>
  <c r="V186" i="12"/>
  <c r="V184" i="12"/>
  <c r="V182" i="12"/>
  <c r="V180" i="12"/>
  <c r="V178" i="12"/>
  <c r="V176" i="12"/>
  <c r="V174" i="12"/>
  <c r="V172" i="12"/>
  <c r="V170" i="12"/>
  <c r="V168" i="12"/>
  <c r="V148" i="12"/>
  <c r="V146" i="12"/>
  <c r="V144" i="12"/>
  <c r="V142" i="12"/>
  <c r="V140" i="12"/>
  <c r="V138" i="12"/>
  <c r="V136" i="12"/>
  <c r="V134" i="12"/>
  <c r="V132" i="12"/>
  <c r="V130" i="12"/>
  <c r="V128" i="12"/>
  <c r="V126" i="12"/>
  <c r="V124" i="12"/>
  <c r="V122" i="12"/>
  <c r="V120" i="12"/>
  <c r="V118" i="12"/>
  <c r="V116" i="12"/>
  <c r="V114" i="12"/>
  <c r="V112" i="12"/>
  <c r="V110" i="12"/>
  <c r="V108" i="12"/>
  <c r="V106" i="12"/>
  <c r="V104" i="12"/>
  <c r="V102" i="12"/>
  <c r="V100" i="12"/>
  <c r="V98" i="12"/>
  <c r="V96" i="12"/>
  <c r="V94" i="12"/>
  <c r="V92" i="12"/>
  <c r="V90" i="12"/>
  <c r="V88" i="12"/>
  <c r="V86" i="12"/>
  <c r="V84" i="12"/>
  <c r="V76" i="12"/>
  <c r="V24" i="12"/>
  <c r="V20" i="12"/>
  <c r="V14" i="12"/>
  <c r="V11" i="12"/>
  <c r="V78" i="12"/>
  <c r="V70" i="12"/>
  <c r="V80" i="12"/>
  <c r="V72" i="12"/>
  <c r="V36" i="12"/>
  <c r="V34" i="12"/>
  <c r="V82" i="12"/>
  <c r="V74" i="12"/>
  <c r="V37" i="12"/>
  <c r="V28" i="12"/>
  <c r="V27" i="12"/>
  <c r="V26" i="12"/>
  <c r="P5" i="12"/>
  <c r="AA14" i="12" s="1"/>
  <c r="E354" i="12"/>
  <c r="E355" i="12"/>
  <c r="T7" i="12"/>
  <c r="U11" i="12"/>
  <c r="U12" i="12"/>
  <c r="V13" i="12"/>
  <c r="W14" i="12"/>
  <c r="V15" i="12"/>
  <c r="U16" i="12"/>
  <c r="V17" i="12"/>
  <c r="V18" i="12"/>
  <c r="W19" i="12"/>
  <c r="W20" i="12"/>
  <c r="T21" i="12"/>
  <c r="T23" i="12"/>
  <c r="X23" i="12"/>
  <c r="U25" i="12"/>
  <c r="U29" i="12"/>
  <c r="T29" i="12"/>
  <c r="V32" i="12"/>
  <c r="W36" i="12"/>
  <c r="U37" i="12"/>
  <c r="W39" i="12"/>
  <c r="V40" i="12"/>
  <c r="T42" i="12"/>
  <c r="X42" i="12"/>
  <c r="W43" i="12"/>
  <c r="V44" i="12"/>
  <c r="T46" i="12"/>
  <c r="X46" i="12"/>
  <c r="W47" i="12"/>
  <c r="V48" i="12"/>
  <c r="T50" i="12"/>
  <c r="X50" i="12"/>
  <c r="W51" i="12"/>
  <c r="V52" i="12"/>
  <c r="T54" i="12"/>
  <c r="X54" i="12"/>
  <c r="W55" i="12"/>
  <c r="V56" i="12"/>
  <c r="T58" i="12"/>
  <c r="X58" i="12"/>
  <c r="W59" i="12"/>
  <c r="V60" i="12"/>
  <c r="T62" i="12"/>
  <c r="X62" i="12"/>
  <c r="W63" i="12"/>
  <c r="V64" i="12"/>
  <c r="T66" i="12"/>
  <c r="X66" i="12"/>
  <c r="W67" i="12"/>
  <c r="V68" i="12"/>
  <c r="U69" i="12"/>
  <c r="U73" i="12"/>
  <c r="U77" i="12"/>
  <c r="U81" i="12"/>
  <c r="W305" i="12"/>
  <c r="W303" i="12"/>
  <c r="W301" i="12"/>
  <c r="W352" i="12"/>
  <c r="W350" i="12"/>
  <c r="W348" i="12"/>
  <c r="W346" i="12"/>
  <c r="W344" i="12"/>
  <c r="W342" i="12"/>
  <c r="W340" i="12"/>
  <c r="W338" i="12"/>
  <c r="W336" i="12"/>
  <c r="W334" i="12"/>
  <c r="W332" i="12"/>
  <c r="W330" i="12"/>
  <c r="W328" i="12"/>
  <c r="W326" i="12"/>
  <c r="W324" i="12"/>
  <c r="W322" i="12"/>
  <c r="W320" i="12"/>
  <c r="W318" i="12"/>
  <c r="W316" i="12"/>
  <c r="W299" i="12"/>
  <c r="W314" i="12"/>
  <c r="W312" i="12"/>
  <c r="W310" i="12"/>
  <c r="W308" i="12"/>
  <c r="W302" i="12"/>
  <c r="W304" i="12"/>
  <c r="W296" i="12"/>
  <c r="W288" i="12"/>
  <c r="W306" i="12"/>
  <c r="W290" i="12"/>
  <c r="W300" i="12"/>
  <c r="W281" i="12"/>
  <c r="W279" i="12"/>
  <c r="W277" i="12"/>
  <c r="W275" i="12"/>
  <c r="W273" i="12"/>
  <c r="W271" i="12"/>
  <c r="W269" i="12"/>
  <c r="W267" i="12"/>
  <c r="W265" i="12"/>
  <c r="W263" i="12"/>
  <c r="W261" i="12"/>
  <c r="W259" i="12"/>
  <c r="W257" i="12"/>
  <c r="W255" i="12"/>
  <c r="W253" i="12"/>
  <c r="W251" i="12"/>
  <c r="W249" i="12"/>
  <c r="W247" i="12"/>
  <c r="W245" i="12"/>
  <c r="W243" i="12"/>
  <c r="W241" i="12"/>
  <c r="W239" i="12"/>
  <c r="W237" i="12"/>
  <c r="W235" i="12"/>
  <c r="W233" i="12"/>
  <c r="W231" i="12"/>
  <c r="W229" i="12"/>
  <c r="W227" i="12"/>
  <c r="W217" i="12"/>
  <c r="W209" i="12"/>
  <c r="W219" i="12"/>
  <c r="W211" i="12"/>
  <c r="W221" i="12"/>
  <c r="W213" i="12"/>
  <c r="W225" i="12"/>
  <c r="W223" i="12"/>
  <c r="W215" i="12"/>
  <c r="W207" i="12"/>
  <c r="W186" i="12"/>
  <c r="W184" i="12"/>
  <c r="W182" i="12"/>
  <c r="W180" i="12"/>
  <c r="W178" i="12"/>
  <c r="W176" i="12"/>
  <c r="W174" i="12"/>
  <c r="W172" i="12"/>
  <c r="W170" i="12"/>
  <c r="W168" i="12"/>
  <c r="W166" i="12"/>
  <c r="W164" i="12"/>
  <c r="W162" i="12"/>
  <c r="W160" i="12"/>
  <c r="W148" i="12"/>
  <c r="W146" i="12"/>
  <c r="W144" i="12"/>
  <c r="W142" i="12"/>
  <c r="W25" i="12"/>
  <c r="W21" i="12"/>
  <c r="W18" i="12"/>
  <c r="W15" i="12"/>
  <c r="W9" i="12"/>
  <c r="W82" i="12"/>
  <c r="W74" i="12"/>
  <c r="W37" i="12"/>
  <c r="W68" i="12"/>
  <c r="W66" i="12"/>
  <c r="W64" i="12"/>
  <c r="W62" i="12"/>
  <c r="W60" i="12"/>
  <c r="W58" i="12"/>
  <c r="W56" i="12"/>
  <c r="W54" i="12"/>
  <c r="W52" i="12"/>
  <c r="W50" i="12"/>
  <c r="W48" i="12"/>
  <c r="W46" i="12"/>
  <c r="W44" i="12"/>
  <c r="W42" i="12"/>
  <c r="W35" i="12"/>
  <c r="W33" i="12"/>
  <c r="W31" i="12"/>
  <c r="W29" i="12"/>
  <c r="W24" i="12"/>
  <c r="Q5" i="12"/>
  <c r="AA15" i="12" s="1"/>
  <c r="G355" i="12"/>
  <c r="G354" i="12"/>
  <c r="V7" i="12"/>
  <c r="U7" i="12"/>
  <c r="V8" i="12"/>
  <c r="V9" i="12"/>
  <c r="U10" i="12"/>
  <c r="W11" i="12"/>
  <c r="W13" i="12"/>
  <c r="X14" i="12"/>
  <c r="X15" i="12"/>
  <c r="W17" i="12"/>
  <c r="X18" i="12"/>
  <c r="X20" i="12"/>
  <c r="V21" i="12"/>
  <c r="U22" i="12"/>
  <c r="V23" i="12"/>
  <c r="U24" i="12"/>
  <c r="V25" i="12"/>
  <c r="T26" i="12"/>
  <c r="X26" i="12"/>
  <c r="T28" i="12"/>
  <c r="X28" i="12"/>
  <c r="V29" i="12"/>
  <c r="W30" i="12"/>
  <c r="U31" i="12"/>
  <c r="U35" i="12"/>
  <c r="T36" i="12"/>
  <c r="X36" i="12"/>
  <c r="W40" i="12"/>
  <c r="V41" i="12"/>
  <c r="U42" i="12"/>
  <c r="T43" i="12"/>
  <c r="X43" i="12"/>
  <c r="V45" i="12"/>
  <c r="U46" i="12"/>
  <c r="T47" i="12"/>
  <c r="X47" i="12"/>
  <c r="V49" i="12"/>
  <c r="U50" i="12"/>
  <c r="T51" i="12"/>
  <c r="X51" i="12"/>
  <c r="V53" i="12"/>
  <c r="U54" i="12"/>
  <c r="T55" i="12"/>
  <c r="X55" i="12"/>
  <c r="V57" i="12"/>
  <c r="U58" i="12"/>
  <c r="T59" i="12"/>
  <c r="X59" i="12"/>
  <c r="V61" i="12"/>
  <c r="U62" i="12"/>
  <c r="T63" i="12"/>
  <c r="X63" i="12"/>
  <c r="V65" i="12"/>
  <c r="U66" i="12"/>
  <c r="T67" i="12"/>
  <c r="X67" i="12"/>
  <c r="W72" i="12"/>
  <c r="W76" i="12"/>
  <c r="W80" i="12"/>
  <c r="T291" i="12"/>
  <c r="T283" i="12"/>
  <c r="T293" i="12"/>
  <c r="T285" i="12"/>
  <c r="T295" i="12"/>
  <c r="T287" i="12"/>
  <c r="T297" i="12"/>
  <c r="T289" i="12"/>
  <c r="T223" i="12"/>
  <c r="T215" i="12"/>
  <c r="T207" i="12"/>
  <c r="T205" i="12"/>
  <c r="T203" i="12"/>
  <c r="T201" i="12"/>
  <c r="T199" i="12"/>
  <c r="T197" i="12"/>
  <c r="T195" i="12"/>
  <c r="T193" i="12"/>
  <c r="T191" i="12"/>
  <c r="T189" i="12"/>
  <c r="T187" i="12"/>
  <c r="T185" i="12"/>
  <c r="T183" i="12"/>
  <c r="T181" i="12"/>
  <c r="T179" i="12"/>
  <c r="T177" i="12"/>
  <c r="T175" i="12"/>
  <c r="T173" i="12"/>
  <c r="T171" i="12"/>
  <c r="T169" i="12"/>
  <c r="T149" i="12"/>
  <c r="T147" i="12"/>
  <c r="T145" i="12"/>
  <c r="T143" i="12"/>
  <c r="T141" i="12"/>
  <c r="T139" i="12"/>
  <c r="T137" i="12"/>
  <c r="T135" i="12"/>
  <c r="T133" i="12"/>
  <c r="T131" i="12"/>
  <c r="T129" i="12"/>
  <c r="T127" i="12"/>
  <c r="T125" i="12"/>
  <c r="T123" i="12"/>
  <c r="T121" i="12"/>
  <c r="T119" i="12"/>
  <c r="T117" i="12"/>
  <c r="T115" i="12"/>
  <c r="T113" i="12"/>
  <c r="T111" i="12"/>
  <c r="T109" i="12"/>
  <c r="T107" i="12"/>
  <c r="T105" i="12"/>
  <c r="T103" i="12"/>
  <c r="T101" i="12"/>
  <c r="T99" i="12"/>
  <c r="T97" i="12"/>
  <c r="T95" i="12"/>
  <c r="T93" i="12"/>
  <c r="T91" i="12"/>
  <c r="T89" i="12"/>
  <c r="T87" i="12"/>
  <c r="T85" i="12"/>
  <c r="T83" i="12"/>
  <c r="T75" i="12"/>
  <c r="T22" i="12"/>
  <c r="T16" i="12"/>
  <c r="T12" i="12"/>
  <c r="T10" i="12"/>
  <c r="T77" i="12"/>
  <c r="T69" i="12"/>
  <c r="T79" i="12"/>
  <c r="T71" i="12"/>
  <c r="T35" i="12"/>
  <c r="T81" i="12"/>
  <c r="T73" i="12"/>
  <c r="T40" i="12"/>
  <c r="T39" i="12"/>
  <c r="T38" i="12"/>
  <c r="T25" i="12"/>
  <c r="X295" i="12"/>
  <c r="X287" i="12"/>
  <c r="X297" i="12"/>
  <c r="X289" i="12"/>
  <c r="X291" i="12"/>
  <c r="X283" i="12"/>
  <c r="X293" i="12"/>
  <c r="X285" i="12"/>
  <c r="X219" i="12"/>
  <c r="X211" i="12"/>
  <c r="X205" i="12"/>
  <c r="X203" i="12"/>
  <c r="X201" i="12"/>
  <c r="X199" i="12"/>
  <c r="X197" i="12"/>
  <c r="X195" i="12"/>
  <c r="X193" i="12"/>
  <c r="X191" i="12"/>
  <c r="X189" i="12"/>
  <c r="X187" i="12"/>
  <c r="X185" i="12"/>
  <c r="X183" i="12"/>
  <c r="X181" i="12"/>
  <c r="X179" i="12"/>
  <c r="X177" i="12"/>
  <c r="X175" i="12"/>
  <c r="X173" i="12"/>
  <c r="X171" i="12"/>
  <c r="X169" i="12"/>
  <c r="X215" i="12"/>
  <c r="X207" i="12"/>
  <c r="X217" i="12"/>
  <c r="X209" i="12"/>
  <c r="X149" i="12"/>
  <c r="X147" i="12"/>
  <c r="X145" i="12"/>
  <c r="X143" i="12"/>
  <c r="X141" i="12"/>
  <c r="X139" i="12"/>
  <c r="X137" i="12"/>
  <c r="X135" i="12"/>
  <c r="X133" i="12"/>
  <c r="X131" i="12"/>
  <c r="X129" i="12"/>
  <c r="X127" i="12"/>
  <c r="X125" i="12"/>
  <c r="X123" i="12"/>
  <c r="X121" i="12"/>
  <c r="X119" i="12"/>
  <c r="X117" i="12"/>
  <c r="X115" i="12"/>
  <c r="X113" i="12"/>
  <c r="X111" i="12"/>
  <c r="X109" i="12"/>
  <c r="X107" i="12"/>
  <c r="X105" i="12"/>
  <c r="X103" i="12"/>
  <c r="X101" i="12"/>
  <c r="X99" i="12"/>
  <c r="X97" i="12"/>
  <c r="X95" i="12"/>
  <c r="X93" i="12"/>
  <c r="X91" i="12"/>
  <c r="X89" i="12"/>
  <c r="X87" i="12"/>
  <c r="X85" i="12"/>
  <c r="X83" i="12"/>
  <c r="X79" i="12"/>
  <c r="X71" i="12"/>
  <c r="X22" i="12"/>
  <c r="X16" i="12"/>
  <c r="X12" i="12"/>
  <c r="X10" i="12"/>
  <c r="X81" i="12"/>
  <c r="X73" i="12"/>
  <c r="X75" i="12"/>
  <c r="X35" i="12"/>
  <c r="X33" i="12"/>
  <c r="X77" i="12"/>
  <c r="X69" i="12"/>
  <c r="X40" i="12"/>
  <c r="X39" i="12"/>
  <c r="X38" i="12"/>
  <c r="X25" i="12"/>
  <c r="N5" i="12"/>
  <c r="AA12" i="12" s="1"/>
  <c r="R5" i="12"/>
  <c r="AA16" i="12" s="1"/>
  <c r="W7" i="12"/>
  <c r="X9" i="12"/>
  <c r="W12" i="12"/>
  <c r="W16" i="12"/>
  <c r="T19" i="12"/>
  <c r="X19" i="12"/>
  <c r="X21" i="12"/>
  <c r="X24" i="12"/>
  <c r="W26" i="12"/>
  <c r="U28" i="12"/>
  <c r="W28" i="12"/>
  <c r="T30" i="12"/>
  <c r="X30" i="12"/>
  <c r="V31" i="12"/>
  <c r="X31" i="12"/>
  <c r="W32" i="12"/>
  <c r="U33" i="12"/>
  <c r="T33" i="12"/>
  <c r="W34" i="12"/>
  <c r="V35" i="12"/>
  <c r="V38" i="12"/>
  <c r="W41" i="12"/>
  <c r="V42" i="12"/>
  <c r="T44" i="12"/>
  <c r="X44" i="12"/>
  <c r="W45" i="12"/>
  <c r="V46" i="12"/>
  <c r="T48" i="12"/>
  <c r="X48" i="12"/>
  <c r="W49" i="12"/>
  <c r="V50" i="12"/>
  <c r="T52" i="12"/>
  <c r="X52" i="12"/>
  <c r="W53" i="12"/>
  <c r="V54" i="12"/>
  <c r="T56" i="12"/>
  <c r="X56" i="12"/>
  <c r="W57" i="12"/>
  <c r="V58" i="12"/>
  <c r="T60" i="12"/>
  <c r="X60" i="12"/>
  <c r="W61" i="12"/>
  <c r="V62" i="12"/>
  <c r="T64" i="12"/>
  <c r="X64" i="12"/>
  <c r="W65" i="12"/>
  <c r="V66" i="12"/>
  <c r="T68" i="12"/>
  <c r="U71" i="12"/>
  <c r="U79" i="12"/>
  <c r="X68" i="12"/>
  <c r="W69" i="12"/>
  <c r="T72" i="12"/>
  <c r="X72" i="12"/>
  <c r="U74" i="12"/>
  <c r="V75" i="12"/>
  <c r="W77" i="12"/>
  <c r="T80" i="12"/>
  <c r="X80" i="12"/>
  <c r="U82" i="12"/>
  <c r="V83" i="12"/>
  <c r="U84" i="12"/>
  <c r="W86" i="12"/>
  <c r="V87" i="12"/>
  <c r="U88" i="12"/>
  <c r="W90" i="12"/>
  <c r="V91" i="12"/>
  <c r="U92" i="12"/>
  <c r="W94" i="12"/>
  <c r="V95" i="12"/>
  <c r="U96" i="12"/>
  <c r="W98" i="12"/>
  <c r="V99" i="12"/>
  <c r="U100" i="12"/>
  <c r="W102" i="12"/>
  <c r="V103" i="12"/>
  <c r="U104" i="12"/>
  <c r="W106" i="12"/>
  <c r="V107" i="12"/>
  <c r="U108" i="12"/>
  <c r="W110" i="12"/>
  <c r="V111" i="12"/>
  <c r="U112" i="12"/>
  <c r="W114" i="12"/>
  <c r="V115" i="12"/>
  <c r="U116" i="12"/>
  <c r="W118" i="12"/>
  <c r="V119" i="12"/>
  <c r="U120" i="12"/>
  <c r="W122" i="12"/>
  <c r="V123" i="12"/>
  <c r="U124" i="12"/>
  <c r="W126" i="12"/>
  <c r="V127" i="12"/>
  <c r="U128" i="12"/>
  <c r="W130" i="12"/>
  <c r="V131" i="12"/>
  <c r="U132" i="12"/>
  <c r="W134" i="12"/>
  <c r="V135" i="12"/>
  <c r="U136" i="12"/>
  <c r="W138" i="12"/>
  <c r="V139" i="12"/>
  <c r="U140" i="12"/>
  <c r="V143" i="12"/>
  <c r="U144" i="12"/>
  <c r="V147" i="12"/>
  <c r="U148" i="12"/>
  <c r="T70" i="12"/>
  <c r="X70" i="12"/>
  <c r="U72" i="12"/>
  <c r="V73" i="12"/>
  <c r="W75" i="12"/>
  <c r="T78" i="12"/>
  <c r="X78" i="12"/>
  <c r="U80" i="12"/>
  <c r="V81" i="12"/>
  <c r="W83" i="12"/>
  <c r="U85" i="12"/>
  <c r="T86" i="12"/>
  <c r="X86" i="12"/>
  <c r="W87" i="12"/>
  <c r="U89" i="12"/>
  <c r="T90" i="12"/>
  <c r="X90" i="12"/>
  <c r="W91" i="12"/>
  <c r="U93" i="12"/>
  <c r="T94" i="12"/>
  <c r="X94" i="12"/>
  <c r="W95" i="12"/>
  <c r="U97" i="12"/>
  <c r="T98" i="12"/>
  <c r="X98" i="12"/>
  <c r="W99" i="12"/>
  <c r="U101" i="12"/>
  <c r="T102" i="12"/>
  <c r="X102" i="12"/>
  <c r="W103" i="12"/>
  <c r="U105" i="12"/>
  <c r="T106" i="12"/>
  <c r="X106" i="12"/>
  <c r="W107" i="12"/>
  <c r="U109" i="12"/>
  <c r="T110" i="12"/>
  <c r="X110" i="12"/>
  <c r="W111" i="12"/>
  <c r="U113" i="12"/>
  <c r="T114" i="12"/>
  <c r="X114" i="12"/>
  <c r="W115" i="12"/>
  <c r="U117" i="12"/>
  <c r="T118" i="12"/>
  <c r="X118" i="12"/>
  <c r="W119" i="12"/>
  <c r="U121" i="12"/>
  <c r="T122" i="12"/>
  <c r="X122" i="12"/>
  <c r="W123" i="12"/>
  <c r="U125" i="12"/>
  <c r="T126" i="12"/>
  <c r="X126" i="12"/>
  <c r="W127" i="12"/>
  <c r="U129" i="12"/>
  <c r="T130" i="12"/>
  <c r="X130" i="12"/>
  <c r="W131" i="12"/>
  <c r="U133" i="12"/>
  <c r="T134" i="12"/>
  <c r="X134" i="12"/>
  <c r="W135" i="12"/>
  <c r="U137" i="12"/>
  <c r="T138" i="12"/>
  <c r="X138" i="12"/>
  <c r="W139" i="12"/>
  <c r="T142" i="12"/>
  <c r="X142" i="12"/>
  <c r="W143" i="12"/>
  <c r="T146" i="12"/>
  <c r="X146" i="12"/>
  <c r="W147" i="12"/>
  <c r="I355" i="12"/>
  <c r="I354" i="12"/>
  <c r="AA24" i="12"/>
  <c r="U70" i="12"/>
  <c r="V71" i="12"/>
  <c r="W73" i="12"/>
  <c r="T76" i="12"/>
  <c r="X76" i="12"/>
  <c r="U78" i="12"/>
  <c r="V79" i="12"/>
  <c r="W81" i="12"/>
  <c r="W84" i="12"/>
  <c r="V85" i="12"/>
  <c r="U86" i="12"/>
  <c r="W88" i="12"/>
  <c r="V89" i="12"/>
  <c r="U90" i="12"/>
  <c r="W92" i="12"/>
  <c r="V93" i="12"/>
  <c r="U94" i="12"/>
  <c r="W96" i="12"/>
  <c r="V97" i="12"/>
  <c r="U98" i="12"/>
  <c r="W100" i="12"/>
  <c r="V101" i="12"/>
  <c r="U102" i="12"/>
  <c r="W104" i="12"/>
  <c r="V105" i="12"/>
  <c r="U106" i="12"/>
  <c r="W108" i="12"/>
  <c r="V109" i="12"/>
  <c r="U110" i="12"/>
  <c r="W112" i="12"/>
  <c r="V113" i="12"/>
  <c r="U114" i="12"/>
  <c r="W116" i="12"/>
  <c r="V117" i="12"/>
  <c r="U118" i="12"/>
  <c r="W120" i="12"/>
  <c r="V121" i="12"/>
  <c r="U122" i="12"/>
  <c r="W124" i="12"/>
  <c r="V125" i="12"/>
  <c r="U126" i="12"/>
  <c r="W128" i="12"/>
  <c r="V129" i="12"/>
  <c r="U130" i="12"/>
  <c r="W132" i="12"/>
  <c r="V133" i="12"/>
  <c r="U134" i="12"/>
  <c r="W136" i="12"/>
  <c r="V137" i="12"/>
  <c r="U138" i="12"/>
  <c r="W140" i="12"/>
  <c r="V141" i="12"/>
  <c r="U142" i="12"/>
  <c r="V145" i="12"/>
  <c r="U146" i="12"/>
  <c r="V149" i="12"/>
  <c r="V69" i="12"/>
  <c r="W71" i="12"/>
  <c r="T74" i="12"/>
  <c r="X74" i="12"/>
  <c r="U76" i="12"/>
  <c r="V77" i="12"/>
  <c r="W79" i="12"/>
  <c r="T82" i="12"/>
  <c r="X82" i="12"/>
  <c r="U83" i="12"/>
  <c r="T84" i="12"/>
  <c r="X84" i="12"/>
  <c r="W85" i="12"/>
  <c r="U87" i="12"/>
  <c r="T88" i="12"/>
  <c r="X88" i="12"/>
  <c r="W89" i="12"/>
  <c r="U91" i="12"/>
  <c r="T92" i="12"/>
  <c r="X92" i="12"/>
  <c r="W93" i="12"/>
  <c r="U95" i="12"/>
  <c r="T96" i="12"/>
  <c r="X96" i="12"/>
  <c r="W97" i="12"/>
  <c r="U99" i="12"/>
  <c r="T100" i="12"/>
  <c r="X100" i="12"/>
  <c r="W101" i="12"/>
  <c r="U103" i="12"/>
  <c r="T104" i="12"/>
  <c r="X104" i="12"/>
  <c r="W105" i="12"/>
  <c r="U107" i="12"/>
  <c r="T108" i="12"/>
  <c r="X108" i="12"/>
  <c r="W109" i="12"/>
  <c r="U111" i="12"/>
  <c r="T112" i="12"/>
  <c r="X112" i="12"/>
  <c r="W113" i="12"/>
  <c r="U115" i="12"/>
  <c r="T116" i="12"/>
  <c r="X116" i="12"/>
  <c r="W117" i="12"/>
  <c r="U119" i="12"/>
  <c r="T120" i="12"/>
  <c r="X120" i="12"/>
  <c r="W121" i="12"/>
  <c r="U123" i="12"/>
  <c r="T124" i="12"/>
  <c r="X124" i="12"/>
  <c r="W125" i="12"/>
  <c r="U127" i="12"/>
  <c r="T128" i="12"/>
  <c r="X128" i="12"/>
  <c r="W129" i="12"/>
  <c r="U131" i="12"/>
  <c r="T132" i="12"/>
  <c r="X132" i="12"/>
  <c r="W133" i="12"/>
  <c r="U135" i="12"/>
  <c r="T136" i="12"/>
  <c r="X136" i="12"/>
  <c r="W137" i="12"/>
  <c r="U139" i="12"/>
  <c r="T140" i="12"/>
  <c r="X140" i="12"/>
  <c r="W141" i="12"/>
  <c r="T144" i="12"/>
  <c r="X144" i="12"/>
  <c r="W145" i="12"/>
  <c r="T148" i="12"/>
  <c r="X148" i="12"/>
  <c r="W149" i="12"/>
  <c r="W150" i="12"/>
  <c r="V151" i="12"/>
  <c r="U152" i="12"/>
  <c r="T153" i="12"/>
  <c r="X153" i="12"/>
  <c r="W154" i="12"/>
  <c r="V155" i="12"/>
  <c r="U156" i="12"/>
  <c r="T157" i="12"/>
  <c r="X157" i="12"/>
  <c r="W158" i="12"/>
  <c r="V159" i="12"/>
  <c r="U160" i="12"/>
  <c r="T161" i="12"/>
  <c r="X161" i="12"/>
  <c r="V163" i="12"/>
  <c r="U164" i="12"/>
  <c r="T165" i="12"/>
  <c r="X165" i="12"/>
  <c r="V167" i="12"/>
  <c r="U168" i="12"/>
  <c r="V171" i="12"/>
  <c r="U172" i="12"/>
  <c r="V175" i="12"/>
  <c r="U176" i="12"/>
  <c r="V179" i="12"/>
  <c r="U180" i="12"/>
  <c r="V183" i="12"/>
  <c r="U184" i="12"/>
  <c r="V187" i="12"/>
  <c r="U188" i="12"/>
  <c r="W190" i="12"/>
  <c r="V191" i="12"/>
  <c r="U192" i="12"/>
  <c r="W194" i="12"/>
  <c r="V195" i="12"/>
  <c r="U196" i="12"/>
  <c r="W198" i="12"/>
  <c r="V199" i="12"/>
  <c r="U200" i="12"/>
  <c r="W202" i="12"/>
  <c r="V203" i="12"/>
  <c r="U204" i="12"/>
  <c r="W206" i="12"/>
  <c r="T209" i="12"/>
  <c r="T213" i="12"/>
  <c r="X213" i="12"/>
  <c r="T217" i="12"/>
  <c r="T221" i="12"/>
  <c r="X221" i="12"/>
  <c r="T150" i="12"/>
  <c r="X150" i="12"/>
  <c r="W151" i="12"/>
  <c r="V152" i="12"/>
  <c r="U153" i="12"/>
  <c r="T154" i="12"/>
  <c r="X154" i="12"/>
  <c r="W155" i="12"/>
  <c r="V156" i="12"/>
  <c r="U157" i="12"/>
  <c r="T158" i="12"/>
  <c r="X158" i="12"/>
  <c r="W159" i="12"/>
  <c r="V160" i="12"/>
  <c r="T162" i="12"/>
  <c r="X162" i="12"/>
  <c r="W163" i="12"/>
  <c r="V164" i="12"/>
  <c r="T166" i="12"/>
  <c r="X166" i="12"/>
  <c r="W167" i="12"/>
  <c r="T170" i="12"/>
  <c r="X170" i="12"/>
  <c r="W171" i="12"/>
  <c r="T174" i="12"/>
  <c r="X174" i="12"/>
  <c r="W175" i="12"/>
  <c r="T178" i="12"/>
  <c r="X178" i="12"/>
  <c r="W179" i="12"/>
  <c r="T182" i="12"/>
  <c r="X182" i="12"/>
  <c r="W183" i="12"/>
  <c r="T186" i="12"/>
  <c r="X186" i="12"/>
  <c r="W187" i="12"/>
  <c r="U189" i="12"/>
  <c r="T190" i="12"/>
  <c r="X190" i="12"/>
  <c r="W191" i="12"/>
  <c r="U193" i="12"/>
  <c r="T194" i="12"/>
  <c r="X194" i="12"/>
  <c r="W195" i="12"/>
  <c r="U197" i="12"/>
  <c r="T198" i="12"/>
  <c r="X198" i="12"/>
  <c r="W199" i="12"/>
  <c r="U201" i="12"/>
  <c r="T202" i="12"/>
  <c r="X202" i="12"/>
  <c r="W203" i="12"/>
  <c r="U205" i="12"/>
  <c r="T206" i="12"/>
  <c r="X206" i="12"/>
  <c r="V208" i="12"/>
  <c r="V212" i="12"/>
  <c r="V216" i="12"/>
  <c r="V220" i="12"/>
  <c r="U150" i="12"/>
  <c r="T151" i="12"/>
  <c r="X151" i="12"/>
  <c r="W152" i="12"/>
  <c r="V153" i="12"/>
  <c r="U154" i="12"/>
  <c r="T155" i="12"/>
  <c r="X155" i="12"/>
  <c r="W156" i="12"/>
  <c r="V157" i="12"/>
  <c r="U158" i="12"/>
  <c r="T159" i="12"/>
  <c r="X159" i="12"/>
  <c r="V161" i="12"/>
  <c r="U162" i="12"/>
  <c r="T163" i="12"/>
  <c r="X163" i="12"/>
  <c r="V165" i="12"/>
  <c r="U166" i="12"/>
  <c r="T167" i="12"/>
  <c r="X167" i="12"/>
  <c r="V169" i="12"/>
  <c r="U170" i="12"/>
  <c r="V173" i="12"/>
  <c r="U174" i="12"/>
  <c r="V177" i="12"/>
  <c r="U178" i="12"/>
  <c r="V181" i="12"/>
  <c r="U182" i="12"/>
  <c r="V185" i="12"/>
  <c r="U186" i="12"/>
  <c r="W188" i="12"/>
  <c r="V189" i="12"/>
  <c r="U190" i="12"/>
  <c r="W192" i="12"/>
  <c r="V193" i="12"/>
  <c r="U194" i="12"/>
  <c r="W196" i="12"/>
  <c r="V197" i="12"/>
  <c r="U198" i="12"/>
  <c r="W200" i="12"/>
  <c r="V201" i="12"/>
  <c r="U202" i="12"/>
  <c r="W204" i="12"/>
  <c r="V205" i="12"/>
  <c r="U206" i="12"/>
  <c r="T211" i="12"/>
  <c r="T219" i="12"/>
  <c r="V150" i="12"/>
  <c r="U151" i="12"/>
  <c r="T152" i="12"/>
  <c r="X152" i="12"/>
  <c r="W153" i="12"/>
  <c r="V154" i="12"/>
  <c r="U155" i="12"/>
  <c r="T156" i="12"/>
  <c r="X156" i="12"/>
  <c r="W157" i="12"/>
  <c r="V158" i="12"/>
  <c r="U159" i="12"/>
  <c r="T160" i="12"/>
  <c r="X160" i="12"/>
  <c r="W161" i="12"/>
  <c r="V162" i="12"/>
  <c r="T164" i="12"/>
  <c r="X164" i="12"/>
  <c r="W165" i="12"/>
  <c r="V166" i="12"/>
  <c r="T168" i="12"/>
  <c r="X168" i="12"/>
  <c r="W169" i="12"/>
  <c r="T172" i="12"/>
  <c r="X172" i="12"/>
  <c r="W173" i="12"/>
  <c r="T176" i="12"/>
  <c r="X176" i="12"/>
  <c r="W177" i="12"/>
  <c r="T180" i="12"/>
  <c r="X180" i="12"/>
  <c r="W181" i="12"/>
  <c r="T184" i="12"/>
  <c r="X184" i="12"/>
  <c r="W185" i="12"/>
  <c r="T188" i="12"/>
  <c r="X188" i="12"/>
  <c r="W189" i="12"/>
  <c r="U191" i="12"/>
  <c r="T192" i="12"/>
  <c r="X192" i="12"/>
  <c r="W193" i="12"/>
  <c r="U195" i="12"/>
  <c r="T196" i="12"/>
  <c r="X196" i="12"/>
  <c r="W197" i="12"/>
  <c r="U199" i="12"/>
  <c r="T200" i="12"/>
  <c r="X200" i="12"/>
  <c r="W201" i="12"/>
  <c r="U203" i="12"/>
  <c r="T204" i="12"/>
  <c r="X204" i="12"/>
  <c r="W205" i="12"/>
  <c r="V210" i="12"/>
  <c r="V214" i="12"/>
  <c r="V218" i="12"/>
  <c r="V222" i="12"/>
  <c r="V207" i="12"/>
  <c r="W210" i="12"/>
  <c r="T212" i="12"/>
  <c r="X212" i="12"/>
  <c r="U213" i="12"/>
  <c r="V215" i="12"/>
  <c r="W218" i="12"/>
  <c r="T220" i="12"/>
  <c r="X220" i="12"/>
  <c r="U221" i="12"/>
  <c r="V223" i="12"/>
  <c r="W224" i="12"/>
  <c r="U225" i="12"/>
  <c r="W226" i="12"/>
  <c r="V227" i="12"/>
  <c r="T229" i="12"/>
  <c r="X229" i="12"/>
  <c r="W230" i="12"/>
  <c r="V231" i="12"/>
  <c r="T233" i="12"/>
  <c r="X233" i="12"/>
  <c r="W234" i="12"/>
  <c r="V235" i="12"/>
  <c r="T237" i="12"/>
  <c r="X237" i="12"/>
  <c r="W238" i="12"/>
  <c r="V239" i="12"/>
  <c r="T241" i="12"/>
  <c r="X241" i="12"/>
  <c r="W242" i="12"/>
  <c r="V243" i="12"/>
  <c r="T245" i="12"/>
  <c r="X245" i="12"/>
  <c r="W246" i="12"/>
  <c r="V247" i="12"/>
  <c r="T249" i="12"/>
  <c r="X249" i="12"/>
  <c r="W250" i="12"/>
  <c r="V251" i="12"/>
  <c r="T253" i="12"/>
  <c r="X253" i="12"/>
  <c r="W254" i="12"/>
  <c r="V255" i="12"/>
  <c r="T257" i="12"/>
  <c r="X257" i="12"/>
  <c r="W258" i="12"/>
  <c r="V259" i="12"/>
  <c r="T261" i="12"/>
  <c r="X261" i="12"/>
  <c r="W262" i="12"/>
  <c r="V263" i="12"/>
  <c r="T265" i="12"/>
  <c r="X265" i="12"/>
  <c r="W266" i="12"/>
  <c r="V267" i="12"/>
  <c r="T269" i="12"/>
  <c r="X269" i="12"/>
  <c r="W270" i="12"/>
  <c r="V271" i="12"/>
  <c r="T273" i="12"/>
  <c r="X273" i="12"/>
  <c r="W274" i="12"/>
  <c r="V275" i="12"/>
  <c r="T277" i="12"/>
  <c r="X277" i="12"/>
  <c r="W278" i="12"/>
  <c r="V279" i="12"/>
  <c r="T281" i="12"/>
  <c r="X281" i="12"/>
  <c r="W282" i="12"/>
  <c r="W286" i="12"/>
  <c r="W294" i="12"/>
  <c r="W208" i="12"/>
  <c r="T210" i="12"/>
  <c r="X210" i="12"/>
  <c r="U211" i="12"/>
  <c r="V213" i="12"/>
  <c r="W216" i="12"/>
  <c r="T218" i="12"/>
  <c r="X218" i="12"/>
  <c r="U219" i="12"/>
  <c r="V221" i="12"/>
  <c r="T224" i="12"/>
  <c r="X224" i="12"/>
  <c r="V225" i="12"/>
  <c r="T226" i="12"/>
  <c r="X226" i="12"/>
  <c r="V228" i="12"/>
  <c r="U229" i="12"/>
  <c r="T230" i="12"/>
  <c r="X230" i="12"/>
  <c r="V232" i="12"/>
  <c r="U233" i="12"/>
  <c r="T234" i="12"/>
  <c r="X234" i="12"/>
  <c r="V236" i="12"/>
  <c r="U237" i="12"/>
  <c r="T238" i="12"/>
  <c r="X238" i="12"/>
  <c r="V240" i="12"/>
  <c r="U241" i="12"/>
  <c r="T242" i="12"/>
  <c r="X242" i="12"/>
  <c r="V244" i="12"/>
  <c r="U245" i="12"/>
  <c r="T246" i="12"/>
  <c r="X246" i="12"/>
  <c r="V248" i="12"/>
  <c r="U249" i="12"/>
  <c r="T250" i="12"/>
  <c r="X250" i="12"/>
  <c r="V252" i="12"/>
  <c r="U253" i="12"/>
  <c r="T254" i="12"/>
  <c r="X254" i="12"/>
  <c r="V256" i="12"/>
  <c r="U257" i="12"/>
  <c r="T258" i="12"/>
  <c r="X258" i="12"/>
  <c r="V260" i="12"/>
  <c r="U261" i="12"/>
  <c r="T262" i="12"/>
  <c r="X262" i="12"/>
  <c r="V264" i="12"/>
  <c r="U265" i="12"/>
  <c r="T266" i="12"/>
  <c r="X266" i="12"/>
  <c r="V268" i="12"/>
  <c r="U269" i="12"/>
  <c r="T270" i="12"/>
  <c r="X270" i="12"/>
  <c r="V272" i="12"/>
  <c r="U273" i="12"/>
  <c r="T274" i="12"/>
  <c r="X274" i="12"/>
  <c r="V276" i="12"/>
  <c r="U277" i="12"/>
  <c r="T278" i="12"/>
  <c r="X278" i="12"/>
  <c r="V280" i="12"/>
  <c r="U281" i="12"/>
  <c r="T282" i="12"/>
  <c r="U285" i="12"/>
  <c r="U289" i="12"/>
  <c r="U293" i="12"/>
  <c r="U297" i="12"/>
  <c r="T208" i="12"/>
  <c r="X208" i="12"/>
  <c r="U209" i="12"/>
  <c r="V211" i="12"/>
  <c r="W214" i="12"/>
  <c r="T216" i="12"/>
  <c r="X216" i="12"/>
  <c r="U217" i="12"/>
  <c r="V219" i="12"/>
  <c r="W222" i="12"/>
  <c r="X223" i="12"/>
  <c r="T227" i="12"/>
  <c r="X227" i="12"/>
  <c r="W228" i="12"/>
  <c r="V229" i="12"/>
  <c r="T231" i="12"/>
  <c r="X231" i="12"/>
  <c r="W232" i="12"/>
  <c r="V233" i="12"/>
  <c r="T235" i="12"/>
  <c r="X235" i="12"/>
  <c r="W236" i="12"/>
  <c r="V237" i="12"/>
  <c r="T239" i="12"/>
  <c r="X239" i="12"/>
  <c r="W240" i="12"/>
  <c r="V241" i="12"/>
  <c r="T243" i="12"/>
  <c r="X243" i="12"/>
  <c r="W244" i="12"/>
  <c r="V245" i="12"/>
  <c r="T247" i="12"/>
  <c r="X247" i="12"/>
  <c r="W248" i="12"/>
  <c r="V249" i="12"/>
  <c r="T251" i="12"/>
  <c r="X251" i="12"/>
  <c r="W252" i="12"/>
  <c r="V253" i="12"/>
  <c r="T255" i="12"/>
  <c r="X255" i="12"/>
  <c r="W256" i="12"/>
  <c r="V257" i="12"/>
  <c r="T259" i="12"/>
  <c r="X259" i="12"/>
  <c r="W260" i="12"/>
  <c r="V261" i="12"/>
  <c r="T263" i="12"/>
  <c r="X263" i="12"/>
  <c r="W264" i="12"/>
  <c r="V265" i="12"/>
  <c r="T267" i="12"/>
  <c r="X267" i="12"/>
  <c r="W268" i="12"/>
  <c r="V269" i="12"/>
  <c r="T271" i="12"/>
  <c r="X271" i="12"/>
  <c r="W272" i="12"/>
  <c r="V273" i="12"/>
  <c r="T275" i="12"/>
  <c r="X275" i="12"/>
  <c r="W276" i="12"/>
  <c r="V277" i="12"/>
  <c r="T279" i="12"/>
  <c r="X279" i="12"/>
  <c r="W280" i="12"/>
  <c r="V281" i="12"/>
  <c r="W284" i="12"/>
  <c r="W292" i="12"/>
  <c r="U207" i="12"/>
  <c r="V209" i="12"/>
  <c r="W212" i="12"/>
  <c r="T214" i="12"/>
  <c r="X214" i="12"/>
  <c r="U215" i="12"/>
  <c r="V217" i="12"/>
  <c r="W220" i="12"/>
  <c r="T222" i="12"/>
  <c r="X222" i="12"/>
  <c r="U223" i="12"/>
  <c r="V224" i="12"/>
  <c r="T225" i="12"/>
  <c r="X225" i="12"/>
  <c r="V226" i="12"/>
  <c r="U227" i="12"/>
  <c r="T228" i="12"/>
  <c r="X228" i="12"/>
  <c r="V230" i="12"/>
  <c r="U231" i="12"/>
  <c r="T232" i="12"/>
  <c r="X232" i="12"/>
  <c r="V234" i="12"/>
  <c r="U235" i="12"/>
  <c r="T236" i="12"/>
  <c r="X236" i="12"/>
  <c r="V238" i="12"/>
  <c r="U239" i="12"/>
  <c r="T240" i="12"/>
  <c r="X240" i="12"/>
  <c r="V242" i="12"/>
  <c r="U243" i="12"/>
  <c r="T244" i="12"/>
  <c r="X244" i="12"/>
  <c r="V246" i="12"/>
  <c r="U247" i="12"/>
  <c r="T248" i="12"/>
  <c r="X248" i="12"/>
  <c r="V250" i="12"/>
  <c r="U251" i="12"/>
  <c r="T252" i="12"/>
  <c r="X252" i="12"/>
  <c r="V254" i="12"/>
  <c r="U255" i="12"/>
  <c r="T256" i="12"/>
  <c r="X256" i="12"/>
  <c r="V258" i="12"/>
  <c r="U259" i="12"/>
  <c r="T260" i="12"/>
  <c r="X260" i="12"/>
  <c r="V262" i="12"/>
  <c r="U263" i="12"/>
  <c r="T264" i="12"/>
  <c r="X264" i="12"/>
  <c r="V266" i="12"/>
  <c r="U267" i="12"/>
  <c r="T268" i="12"/>
  <c r="X268" i="12"/>
  <c r="V270" i="12"/>
  <c r="U271" i="12"/>
  <c r="T272" i="12"/>
  <c r="X272" i="12"/>
  <c r="V274" i="12"/>
  <c r="U275" i="12"/>
  <c r="T276" i="12"/>
  <c r="X276" i="12"/>
  <c r="V278" i="12"/>
  <c r="U279" i="12"/>
  <c r="T280" i="12"/>
  <c r="X280" i="12"/>
  <c r="V282" i="12"/>
  <c r="U287" i="12"/>
  <c r="U295" i="12"/>
  <c r="V283" i="12"/>
  <c r="W285" i="12"/>
  <c r="T288" i="12"/>
  <c r="X288" i="12"/>
  <c r="U290" i="12"/>
  <c r="V291" i="12"/>
  <c r="W293" i="12"/>
  <c r="T296" i="12"/>
  <c r="X296" i="12"/>
  <c r="U298" i="12"/>
  <c r="T299" i="12"/>
  <c r="X299" i="12"/>
  <c r="V300" i="12"/>
  <c r="T306" i="12"/>
  <c r="X306" i="12"/>
  <c r="V307" i="12"/>
  <c r="U308" i="12"/>
  <c r="V311" i="12"/>
  <c r="W283" i="12"/>
  <c r="T286" i="12"/>
  <c r="X286" i="12"/>
  <c r="U288" i="12"/>
  <c r="V289" i="12"/>
  <c r="W291" i="12"/>
  <c r="T294" i="12"/>
  <c r="X294" i="12"/>
  <c r="U296" i="12"/>
  <c r="V297" i="12"/>
  <c r="T304" i="12"/>
  <c r="X304" i="12"/>
  <c r="V305" i="12"/>
  <c r="W307" i="12"/>
  <c r="T310" i="12"/>
  <c r="X310" i="12"/>
  <c r="X282" i="12"/>
  <c r="T284" i="12"/>
  <c r="X284" i="12"/>
  <c r="U286" i="12"/>
  <c r="V287" i="12"/>
  <c r="W289" i="12"/>
  <c r="T292" i="12"/>
  <c r="X292" i="12"/>
  <c r="U294" i="12"/>
  <c r="V295" i="12"/>
  <c r="W297" i="12"/>
  <c r="W298" i="12"/>
  <c r="T302" i="12"/>
  <c r="X302" i="12"/>
  <c r="V303" i="12"/>
  <c r="V309" i="12"/>
  <c r="V313" i="12"/>
  <c r="U282" i="12"/>
  <c r="U284" i="12"/>
  <c r="V285" i="12"/>
  <c r="W287" i="12"/>
  <c r="T290" i="12"/>
  <c r="X290" i="12"/>
  <c r="U292" i="12"/>
  <c r="V293" i="12"/>
  <c r="W295" i="12"/>
  <c r="T298" i="12"/>
  <c r="X298" i="12"/>
  <c r="V301" i="12"/>
  <c r="T308" i="12"/>
  <c r="X308" i="12"/>
  <c r="T312" i="12"/>
  <c r="X312" i="12"/>
  <c r="T314" i="12"/>
  <c r="X314" i="12"/>
  <c r="V315" i="12"/>
  <c r="U316" i="12"/>
  <c r="T317" i="12"/>
  <c r="X317" i="12"/>
  <c r="V319" i="12"/>
  <c r="U320" i="12"/>
  <c r="T321" i="12"/>
  <c r="X321" i="12"/>
  <c r="V323" i="12"/>
  <c r="U324" i="12"/>
  <c r="T325" i="12"/>
  <c r="X325" i="12"/>
  <c r="V327" i="12"/>
  <c r="U328" i="12"/>
  <c r="T329" i="12"/>
  <c r="X329" i="12"/>
  <c r="V331" i="12"/>
  <c r="U332" i="12"/>
  <c r="T333" i="12"/>
  <c r="X333" i="12"/>
  <c r="V335" i="12"/>
  <c r="U336" i="12"/>
  <c r="T337" i="12"/>
  <c r="X337" i="12"/>
  <c r="V339" i="12"/>
  <c r="U340" i="12"/>
  <c r="T341" i="12"/>
  <c r="X341" i="12"/>
  <c r="V343" i="12"/>
  <c r="U344" i="12"/>
  <c r="T345" i="12"/>
  <c r="X345" i="12"/>
  <c r="V347" i="12"/>
  <c r="U348" i="12"/>
  <c r="T349" i="12"/>
  <c r="X349" i="12"/>
  <c r="V351" i="12"/>
  <c r="U352" i="12"/>
  <c r="W309" i="12"/>
  <c r="U310" i="12"/>
  <c r="W311" i="12"/>
  <c r="U312" i="12"/>
  <c r="W313" i="12"/>
  <c r="U314" i="12"/>
  <c r="W315" i="12"/>
  <c r="V316" i="12"/>
  <c r="T318" i="12"/>
  <c r="X318" i="12"/>
  <c r="W319" i="12"/>
  <c r="V320" i="12"/>
  <c r="T322" i="12"/>
  <c r="X322" i="12"/>
  <c r="W323" i="12"/>
  <c r="V324" i="12"/>
  <c r="T326" i="12"/>
  <c r="X326" i="12"/>
  <c r="W327" i="12"/>
  <c r="V328" i="12"/>
  <c r="T330" i="12"/>
  <c r="X330" i="12"/>
  <c r="W331" i="12"/>
  <c r="V332" i="12"/>
  <c r="T334" i="12"/>
  <c r="X334" i="12"/>
  <c r="W335" i="12"/>
  <c r="V336" i="12"/>
  <c r="T338" i="12"/>
  <c r="X338" i="12"/>
  <c r="W339" i="12"/>
  <c r="V340" i="12"/>
  <c r="T342" i="12"/>
  <c r="X342" i="12"/>
  <c r="W343" i="12"/>
  <c r="V344" i="12"/>
  <c r="T346" i="12"/>
  <c r="X346" i="12"/>
  <c r="W347" i="12"/>
  <c r="V348" i="12"/>
  <c r="T350" i="12"/>
  <c r="X350" i="12"/>
  <c r="W351" i="12"/>
  <c r="V352" i="12"/>
  <c r="V299" i="12"/>
  <c r="T301" i="12"/>
  <c r="X301" i="12"/>
  <c r="V302" i="12"/>
  <c r="T303" i="12"/>
  <c r="X303" i="12"/>
  <c r="V304" i="12"/>
  <c r="T305" i="12"/>
  <c r="X305" i="12"/>
  <c r="V306" i="12"/>
  <c r="T307" i="12"/>
  <c r="X307" i="12"/>
  <c r="V308" i="12"/>
  <c r="T309" i="12"/>
  <c r="X309" i="12"/>
  <c r="V310" i="12"/>
  <c r="T311" i="12"/>
  <c r="X311" i="12"/>
  <c r="V312" i="12"/>
  <c r="T313" i="12"/>
  <c r="X313" i="12"/>
  <c r="V314" i="12"/>
  <c r="T315" i="12"/>
  <c r="X315" i="12"/>
  <c r="V317" i="12"/>
  <c r="U318" i="12"/>
  <c r="T319" i="12"/>
  <c r="X319" i="12"/>
  <c r="V321" i="12"/>
  <c r="U322" i="12"/>
  <c r="T323" i="12"/>
  <c r="X323" i="12"/>
  <c r="V325" i="12"/>
  <c r="U326" i="12"/>
  <c r="T327" i="12"/>
  <c r="X327" i="12"/>
  <c r="V329" i="12"/>
  <c r="U330" i="12"/>
  <c r="T331" i="12"/>
  <c r="X331" i="12"/>
  <c r="V333" i="12"/>
  <c r="U334" i="12"/>
  <c r="T335" i="12"/>
  <c r="X335" i="12"/>
  <c r="V337" i="12"/>
  <c r="U338" i="12"/>
  <c r="T339" i="12"/>
  <c r="X339" i="12"/>
  <c r="V341" i="12"/>
  <c r="U342" i="12"/>
  <c r="T343" i="12"/>
  <c r="X343" i="12"/>
  <c r="V345" i="12"/>
  <c r="U346" i="12"/>
  <c r="T347" i="12"/>
  <c r="X347" i="12"/>
  <c r="V349" i="12"/>
  <c r="U350" i="12"/>
  <c r="T351" i="12"/>
  <c r="X351" i="12"/>
  <c r="V298" i="12"/>
  <c r="T300" i="12"/>
  <c r="X300" i="12"/>
  <c r="T316" i="12"/>
  <c r="X316" i="12"/>
  <c r="W317" i="12"/>
  <c r="V318" i="12"/>
  <c r="T320" i="12"/>
  <c r="X320" i="12"/>
  <c r="W321" i="12"/>
  <c r="V322" i="12"/>
  <c r="T324" i="12"/>
  <c r="X324" i="12"/>
  <c r="W325" i="12"/>
  <c r="V326" i="12"/>
  <c r="T328" i="12"/>
  <c r="X328" i="12"/>
  <c r="W329" i="12"/>
  <c r="V330" i="12"/>
  <c r="T332" i="12"/>
  <c r="X332" i="12"/>
  <c r="W333" i="12"/>
  <c r="V334" i="12"/>
  <c r="T336" i="12"/>
  <c r="X336" i="12"/>
  <c r="W337" i="12"/>
  <c r="V338" i="12"/>
  <c r="T340" i="12"/>
  <c r="X340" i="12"/>
  <c r="W341" i="12"/>
  <c r="V342" i="12"/>
  <c r="T344" i="12"/>
  <c r="X344" i="12"/>
  <c r="W345" i="12"/>
  <c r="V346" i="12"/>
  <c r="T348" i="12"/>
  <c r="X348" i="12"/>
  <c r="W349" i="12"/>
  <c r="V350" i="12"/>
  <c r="T352" i="12"/>
  <c r="X352" i="12"/>
  <c r="AC7" i="11"/>
  <c r="AD6" i="11"/>
  <c r="AE5" i="11"/>
  <c r="AA5" i="11"/>
  <c r="AB4" i="11"/>
  <c r="AC3" i="11"/>
  <c r="AB7" i="11"/>
  <c r="AC6" i="11"/>
  <c r="AD5" i="11"/>
  <c r="AE4" i="11"/>
  <c r="AA4" i="11"/>
  <c r="AB3" i="11"/>
  <c r="AE7" i="11"/>
  <c r="AA7" i="11"/>
  <c r="AB6" i="11"/>
  <c r="AC5" i="11"/>
  <c r="AD4" i="11"/>
  <c r="AE3" i="11"/>
  <c r="U351" i="11"/>
  <c r="U349" i="11"/>
  <c r="U347" i="11"/>
  <c r="U345" i="11"/>
  <c r="U343" i="11"/>
  <c r="U341" i="11"/>
  <c r="U339" i="11"/>
  <c r="U337" i="11"/>
  <c r="U335" i="11"/>
  <c r="U333" i="11"/>
  <c r="U331" i="11"/>
  <c r="U329" i="11"/>
  <c r="U327" i="11"/>
  <c r="U325" i="11"/>
  <c r="U323" i="11"/>
  <c r="U321" i="11"/>
  <c r="U319" i="11"/>
  <c r="U317" i="11"/>
  <c r="U315" i="11"/>
  <c r="U313" i="11"/>
  <c r="U311" i="11"/>
  <c r="U309" i="11"/>
  <c r="U307" i="11"/>
  <c r="U305" i="11"/>
  <c r="U303" i="11"/>
  <c r="U301" i="11"/>
  <c r="U299" i="11"/>
  <c r="U243" i="11"/>
  <c r="U241" i="11"/>
  <c r="U239" i="11"/>
  <c r="U237" i="11"/>
  <c r="U280" i="11"/>
  <c r="U196" i="11"/>
  <c r="U184" i="11"/>
  <c r="U235" i="11"/>
  <c r="U179" i="11"/>
  <c r="U177" i="11"/>
  <c r="U175" i="11"/>
  <c r="U173" i="11"/>
  <c r="U171" i="11"/>
  <c r="U169" i="11"/>
  <c r="U167" i="11"/>
  <c r="U165" i="11"/>
  <c r="U163" i="11"/>
  <c r="U161" i="11"/>
  <c r="U159" i="11"/>
  <c r="U157" i="11"/>
  <c r="U155" i="11"/>
  <c r="U153" i="11"/>
  <c r="U151" i="11"/>
  <c r="U149" i="11"/>
  <c r="U147" i="11"/>
  <c r="U145" i="11"/>
  <c r="U143" i="11"/>
  <c r="U112" i="11"/>
  <c r="U110" i="11"/>
  <c r="U108" i="11"/>
  <c r="U106" i="11"/>
  <c r="U104" i="11"/>
  <c r="U102" i="11"/>
  <c r="U100" i="11"/>
  <c r="U98" i="11"/>
  <c r="U96" i="11"/>
  <c r="U94" i="11"/>
  <c r="U92" i="11"/>
  <c r="U90" i="11"/>
  <c r="U88" i="11"/>
  <c r="U86" i="11"/>
  <c r="U84" i="11"/>
  <c r="U82" i="11"/>
  <c r="U80" i="11"/>
  <c r="U78" i="11"/>
  <c r="U76" i="11"/>
  <c r="U74" i="11"/>
  <c r="U72" i="11"/>
  <c r="U70" i="11"/>
  <c r="U68" i="11"/>
  <c r="U66" i="11"/>
  <c r="U64" i="11"/>
  <c r="U62" i="11"/>
  <c r="U60" i="11"/>
  <c r="O5" i="11"/>
  <c r="I355" i="11"/>
  <c r="I354" i="11"/>
  <c r="AA24" i="11"/>
  <c r="W41" i="11"/>
  <c r="U42" i="11"/>
  <c r="W43" i="11"/>
  <c r="U44" i="11"/>
  <c r="T45" i="11"/>
  <c r="X45" i="11"/>
  <c r="W46" i="11"/>
  <c r="V47" i="11"/>
  <c r="U48" i="11"/>
  <c r="T49" i="11"/>
  <c r="X49" i="11"/>
  <c r="W50" i="11"/>
  <c r="V51" i="11"/>
  <c r="U52" i="11"/>
  <c r="T53" i="11"/>
  <c r="X53" i="11"/>
  <c r="W54" i="11"/>
  <c r="V55" i="11"/>
  <c r="U56" i="11"/>
  <c r="T57" i="11"/>
  <c r="X57" i="11"/>
  <c r="W58" i="11"/>
  <c r="V59" i="11"/>
  <c r="T61" i="11"/>
  <c r="X61" i="11"/>
  <c r="W62" i="11"/>
  <c r="V63" i="11"/>
  <c r="T65" i="11"/>
  <c r="X65" i="11"/>
  <c r="W66" i="11"/>
  <c r="V67" i="11"/>
  <c r="T69" i="11"/>
  <c r="X69" i="11"/>
  <c r="W70" i="11"/>
  <c r="V71" i="11"/>
  <c r="T73" i="11"/>
  <c r="X73" i="11"/>
  <c r="W74" i="11"/>
  <c r="V75" i="11"/>
  <c r="T77" i="11"/>
  <c r="X77" i="11"/>
  <c r="W78" i="11"/>
  <c r="V79" i="11"/>
  <c r="T81" i="11"/>
  <c r="X81" i="11"/>
  <c r="W82" i="11"/>
  <c r="T85" i="11"/>
  <c r="X85" i="11"/>
  <c r="W86" i="11"/>
  <c r="T89" i="11"/>
  <c r="X89" i="11"/>
  <c r="W90" i="11"/>
  <c r="T93" i="11"/>
  <c r="X93" i="11"/>
  <c r="W94" i="11"/>
  <c r="T97" i="11"/>
  <c r="X97" i="11"/>
  <c r="W98" i="11"/>
  <c r="T101" i="11"/>
  <c r="X101" i="11"/>
  <c r="W102" i="11"/>
  <c r="T105" i="11"/>
  <c r="X105" i="11"/>
  <c r="W106" i="11"/>
  <c r="T109" i="11"/>
  <c r="X109" i="11"/>
  <c r="W110" i="11"/>
  <c r="T113" i="11"/>
  <c r="V297" i="11"/>
  <c r="V295" i="11"/>
  <c r="V293" i="11"/>
  <c r="V291" i="11"/>
  <c r="V289" i="11"/>
  <c r="V287" i="11"/>
  <c r="V285" i="11"/>
  <c r="V283" i="11"/>
  <c r="V281" i="11"/>
  <c r="V279" i="11"/>
  <c r="V277" i="11"/>
  <c r="V275" i="11"/>
  <c r="V273" i="11"/>
  <c r="V271" i="11"/>
  <c r="V269" i="11"/>
  <c r="V267" i="11"/>
  <c r="V265" i="11"/>
  <c r="V263" i="11"/>
  <c r="V261" i="11"/>
  <c r="V259" i="11"/>
  <c r="V257" i="11"/>
  <c r="V255" i="11"/>
  <c r="V253" i="11"/>
  <c r="V251" i="11"/>
  <c r="V249" i="11"/>
  <c r="V247" i="11"/>
  <c r="V245" i="11"/>
  <c r="V243" i="11"/>
  <c r="V241" i="11"/>
  <c r="V239" i="11"/>
  <c r="V234" i="11"/>
  <c r="V232" i="11"/>
  <c r="V224" i="11"/>
  <c r="V216" i="11"/>
  <c r="V208" i="11"/>
  <c r="V200" i="11"/>
  <c r="V192" i="11"/>
  <c r="V184" i="11"/>
  <c r="V230" i="11"/>
  <c r="V222" i="11"/>
  <c r="V214" i="11"/>
  <c r="V206" i="11"/>
  <c r="V198" i="11"/>
  <c r="V190" i="11"/>
  <c r="V182" i="11"/>
  <c r="V228" i="11"/>
  <c r="V220" i="11"/>
  <c r="V212" i="11"/>
  <c r="V204" i="11"/>
  <c r="V196" i="11"/>
  <c r="V188" i="11"/>
  <c r="V226" i="11"/>
  <c r="V218" i="11"/>
  <c r="V210" i="11"/>
  <c r="V202" i="11"/>
  <c r="V194" i="11"/>
  <c r="V186" i="11"/>
  <c r="V179" i="11"/>
  <c r="V177" i="11"/>
  <c r="V175" i="11"/>
  <c r="V173" i="11"/>
  <c r="V171" i="11"/>
  <c r="V169" i="11"/>
  <c r="V167" i="11"/>
  <c r="V165" i="11"/>
  <c r="V113" i="11"/>
  <c r="V111" i="11"/>
  <c r="V109" i="11"/>
  <c r="V107" i="11"/>
  <c r="V105" i="11"/>
  <c r="V103" i="11"/>
  <c r="V101" i="11"/>
  <c r="V99" i="11"/>
  <c r="V97" i="11"/>
  <c r="V95" i="11"/>
  <c r="V91" i="11"/>
  <c r="V89" i="11"/>
  <c r="V87" i="11"/>
  <c r="V85" i="11"/>
  <c r="V83" i="11"/>
  <c r="P5" i="11"/>
  <c r="C355" i="11"/>
  <c r="C354" i="11"/>
  <c r="K355" i="11"/>
  <c r="K354" i="11"/>
  <c r="W7" i="11"/>
  <c r="V20" i="11"/>
  <c r="W21" i="11"/>
  <c r="T22" i="11"/>
  <c r="X22" i="11"/>
  <c r="U23" i="11"/>
  <c r="V24" i="11"/>
  <c r="U26" i="11"/>
  <c r="U27" i="11"/>
  <c r="U45" i="11"/>
  <c r="T46" i="11"/>
  <c r="X46" i="11"/>
  <c r="W47" i="11"/>
  <c r="V48" i="11"/>
  <c r="U49" i="11"/>
  <c r="T50" i="11"/>
  <c r="X50" i="11"/>
  <c r="W51" i="11"/>
  <c r="V52" i="11"/>
  <c r="U53" i="11"/>
  <c r="T54" i="11"/>
  <c r="X54" i="11"/>
  <c r="W55" i="11"/>
  <c r="V56" i="11"/>
  <c r="U57" i="11"/>
  <c r="T58" i="11"/>
  <c r="X58" i="11"/>
  <c r="V60" i="11"/>
  <c r="U61" i="11"/>
  <c r="T62" i="11"/>
  <c r="X62" i="11"/>
  <c r="V64" i="11"/>
  <c r="U65" i="11"/>
  <c r="T66" i="11"/>
  <c r="X66" i="11"/>
  <c r="V68" i="11"/>
  <c r="U69" i="11"/>
  <c r="T70" i="11"/>
  <c r="X70" i="11"/>
  <c r="V72" i="11"/>
  <c r="U73" i="11"/>
  <c r="T74" i="11"/>
  <c r="X74" i="11"/>
  <c r="V76" i="11"/>
  <c r="U77" i="11"/>
  <c r="T78" i="11"/>
  <c r="X78" i="11"/>
  <c r="V80" i="11"/>
  <c r="U81" i="11"/>
  <c r="T82" i="11"/>
  <c r="V84" i="11"/>
  <c r="U85" i="11"/>
  <c r="T86" i="11"/>
  <c r="V88" i="11"/>
  <c r="U89" i="11"/>
  <c r="V92" i="11"/>
  <c r="U93" i="11"/>
  <c r="T94" i="11"/>
  <c r="X94" i="11"/>
  <c r="V96" i="11"/>
  <c r="U97" i="11"/>
  <c r="V100" i="11"/>
  <c r="U101" i="11"/>
  <c r="V104" i="11"/>
  <c r="U105" i="11"/>
  <c r="V108" i="11"/>
  <c r="U109" i="11"/>
  <c r="V112" i="11"/>
  <c r="U113" i="11"/>
  <c r="W352" i="11"/>
  <c r="W350" i="11"/>
  <c r="W348" i="11"/>
  <c r="W346" i="11"/>
  <c r="W344" i="11"/>
  <c r="W342" i="11"/>
  <c r="W340" i="11"/>
  <c r="W338" i="11"/>
  <c r="W336" i="11"/>
  <c r="W334" i="11"/>
  <c r="W332" i="11"/>
  <c r="W330" i="11"/>
  <c r="W328" i="11"/>
  <c r="W326" i="11"/>
  <c r="W324" i="11"/>
  <c r="W322" i="11"/>
  <c r="W320" i="11"/>
  <c r="W318" i="11"/>
  <c r="W316" i="11"/>
  <c r="W314" i="11"/>
  <c r="W312" i="11"/>
  <c r="W310" i="11"/>
  <c r="W308" i="11"/>
  <c r="W306" i="11"/>
  <c r="W304" i="11"/>
  <c r="W302" i="11"/>
  <c r="W298" i="11"/>
  <c r="W300" i="11"/>
  <c r="W240" i="11"/>
  <c r="W238" i="11"/>
  <c r="W236" i="11"/>
  <c r="W279" i="11"/>
  <c r="W281" i="11"/>
  <c r="W181" i="11"/>
  <c r="W180" i="11"/>
  <c r="W178" i="11"/>
  <c r="W176" i="11"/>
  <c r="W174" i="11"/>
  <c r="W172" i="11"/>
  <c r="W170" i="11"/>
  <c r="W168" i="11"/>
  <c r="W166" i="11"/>
  <c r="W164" i="11"/>
  <c r="W162" i="11"/>
  <c r="W160" i="11"/>
  <c r="W158" i="11"/>
  <c r="W156" i="11"/>
  <c r="W154" i="11"/>
  <c r="W152" i="11"/>
  <c r="W150" i="11"/>
  <c r="W148" i="11"/>
  <c r="W146" i="11"/>
  <c r="W144" i="11"/>
  <c r="W142" i="11"/>
  <c r="W113" i="11"/>
  <c r="W111" i="11"/>
  <c r="W109" i="11"/>
  <c r="W107" i="11"/>
  <c r="W105" i="11"/>
  <c r="W103" i="11"/>
  <c r="W101" i="11"/>
  <c r="W99" i="11"/>
  <c r="W97" i="11"/>
  <c r="W95" i="11"/>
  <c r="W93" i="11"/>
  <c r="W91" i="11"/>
  <c r="W89" i="11"/>
  <c r="W87" i="11"/>
  <c r="W85" i="11"/>
  <c r="W83" i="11"/>
  <c r="W81" i="11"/>
  <c r="W79" i="11"/>
  <c r="W77" i="11"/>
  <c r="W75" i="11"/>
  <c r="W73" i="11"/>
  <c r="W71" i="11"/>
  <c r="W69" i="11"/>
  <c r="W67" i="11"/>
  <c r="W65" i="11"/>
  <c r="W63" i="11"/>
  <c r="W61" i="11"/>
  <c r="W59" i="11"/>
  <c r="Q5" i="11"/>
  <c r="E354" i="11"/>
  <c r="E355" i="11"/>
  <c r="T7" i="11"/>
  <c r="X7" i="11"/>
  <c r="T9" i="11"/>
  <c r="X9" i="11"/>
  <c r="U10" i="11"/>
  <c r="W11" i="11"/>
  <c r="U12" i="11"/>
  <c r="V13" i="11"/>
  <c r="W14" i="11"/>
  <c r="T15" i="11"/>
  <c r="X15" i="11"/>
  <c r="U16" i="11"/>
  <c r="V17" i="11"/>
  <c r="T18" i="11"/>
  <c r="X18" i="11"/>
  <c r="V19" i="11"/>
  <c r="W20" i="11"/>
  <c r="T21" i="11"/>
  <c r="X21" i="11"/>
  <c r="U22" i="11"/>
  <c r="V23" i="11"/>
  <c r="W24" i="11"/>
  <c r="T25" i="11"/>
  <c r="X25" i="11"/>
  <c r="V26" i="11"/>
  <c r="V27" i="11"/>
  <c r="V28" i="11"/>
  <c r="W29" i="11"/>
  <c r="U30" i="11"/>
  <c r="W31" i="11"/>
  <c r="U32" i="11"/>
  <c r="W33" i="11"/>
  <c r="U34" i="11"/>
  <c r="W35" i="11"/>
  <c r="U36" i="11"/>
  <c r="V37" i="11"/>
  <c r="T38" i="11"/>
  <c r="X38" i="11"/>
  <c r="T39" i="11"/>
  <c r="X39" i="11"/>
  <c r="U41" i="11"/>
  <c r="W42" i="11"/>
  <c r="U43" i="11"/>
  <c r="W44" i="11"/>
  <c r="V45" i="11"/>
  <c r="U46" i="11"/>
  <c r="T47" i="11"/>
  <c r="X47" i="11"/>
  <c r="W48" i="11"/>
  <c r="V49" i="11"/>
  <c r="U50" i="11"/>
  <c r="T51" i="11"/>
  <c r="X51" i="11"/>
  <c r="W52" i="11"/>
  <c r="V53" i="11"/>
  <c r="U54" i="11"/>
  <c r="T55" i="11"/>
  <c r="X55" i="11"/>
  <c r="W56" i="11"/>
  <c r="V57" i="11"/>
  <c r="U58" i="11"/>
  <c r="T59" i="11"/>
  <c r="X59" i="11"/>
  <c r="W60" i="11"/>
  <c r="V61" i="11"/>
  <c r="T63" i="11"/>
  <c r="X63" i="11"/>
  <c r="W64" i="11"/>
  <c r="V65" i="11"/>
  <c r="T67" i="11"/>
  <c r="X67" i="11"/>
  <c r="W68" i="11"/>
  <c r="V69" i="11"/>
  <c r="T71" i="11"/>
  <c r="X71" i="11"/>
  <c r="W72" i="11"/>
  <c r="V73" i="11"/>
  <c r="T75" i="11"/>
  <c r="X75" i="11"/>
  <c r="W76" i="11"/>
  <c r="V77" i="11"/>
  <c r="T79" i="11"/>
  <c r="X79" i="11"/>
  <c r="W80" i="11"/>
  <c r="V81" i="11"/>
  <c r="T83" i="11"/>
  <c r="X83" i="11"/>
  <c r="W84" i="11"/>
  <c r="T87" i="11"/>
  <c r="X87" i="11"/>
  <c r="W88" i="11"/>
  <c r="T91" i="11"/>
  <c r="X91" i="11"/>
  <c r="W92" i="11"/>
  <c r="V93" i="11"/>
  <c r="T95" i="11"/>
  <c r="X95" i="11"/>
  <c r="W96" i="11"/>
  <c r="T99" i="11"/>
  <c r="X99" i="11"/>
  <c r="W100" i="11"/>
  <c r="T103" i="11"/>
  <c r="X103" i="11"/>
  <c r="W104" i="11"/>
  <c r="T107" i="11"/>
  <c r="X107" i="11"/>
  <c r="W108" i="11"/>
  <c r="T111" i="11"/>
  <c r="X111" i="11"/>
  <c r="W112" i="11"/>
  <c r="T298" i="11"/>
  <c r="T296" i="11"/>
  <c r="T294" i="11"/>
  <c r="T292" i="11"/>
  <c r="T290" i="11"/>
  <c r="T288" i="11"/>
  <c r="T286" i="11"/>
  <c r="T284" i="11"/>
  <c r="T282" i="11"/>
  <c r="T280" i="11"/>
  <c r="T278" i="11"/>
  <c r="T276" i="11"/>
  <c r="T274" i="11"/>
  <c r="T272" i="11"/>
  <c r="T270" i="11"/>
  <c r="T268" i="11"/>
  <c r="T266" i="11"/>
  <c r="T264" i="11"/>
  <c r="T262" i="11"/>
  <c r="T260" i="11"/>
  <c r="T258" i="11"/>
  <c r="T256" i="11"/>
  <c r="T254" i="11"/>
  <c r="T252" i="11"/>
  <c r="T250" i="11"/>
  <c r="T248" i="11"/>
  <c r="T246" i="11"/>
  <c r="T244" i="11"/>
  <c r="T242" i="11"/>
  <c r="T240" i="11"/>
  <c r="T233" i="11"/>
  <c r="T229" i="11"/>
  <c r="T221" i="11"/>
  <c r="T213" i="11"/>
  <c r="T205" i="11"/>
  <c r="T197" i="11"/>
  <c r="T189" i="11"/>
  <c r="T227" i="11"/>
  <c r="T219" i="11"/>
  <c r="T211" i="11"/>
  <c r="T203" i="11"/>
  <c r="T195" i="11"/>
  <c r="T187" i="11"/>
  <c r="T225" i="11"/>
  <c r="T217" i="11"/>
  <c r="T209" i="11"/>
  <c r="T201" i="11"/>
  <c r="T193" i="11"/>
  <c r="T185" i="11"/>
  <c r="T231" i="11"/>
  <c r="T223" i="11"/>
  <c r="T215" i="11"/>
  <c r="T207" i="11"/>
  <c r="T199" i="11"/>
  <c r="T191" i="11"/>
  <c r="T183" i="11"/>
  <c r="T180" i="11"/>
  <c r="T178" i="11"/>
  <c r="T176" i="11"/>
  <c r="T174" i="11"/>
  <c r="T172" i="11"/>
  <c r="T170" i="11"/>
  <c r="T168" i="11"/>
  <c r="T166" i="11"/>
  <c r="T112" i="11"/>
  <c r="T110" i="11"/>
  <c r="T108" i="11"/>
  <c r="T106" i="11"/>
  <c r="T104" i="11"/>
  <c r="T102" i="11"/>
  <c r="T100" i="11"/>
  <c r="T98" i="11"/>
  <c r="T96" i="11"/>
  <c r="T90" i="11"/>
  <c r="X298" i="11"/>
  <c r="X300" i="11"/>
  <c r="X296" i="11"/>
  <c r="X294" i="11"/>
  <c r="X292" i="11"/>
  <c r="X290" i="11"/>
  <c r="X288" i="11"/>
  <c r="X286" i="11"/>
  <c r="X284" i="11"/>
  <c r="X282" i="11"/>
  <c r="X278" i="11"/>
  <c r="X280" i="11"/>
  <c r="X276" i="11"/>
  <c r="X274" i="11"/>
  <c r="X272" i="11"/>
  <c r="X270" i="11"/>
  <c r="X268" i="11"/>
  <c r="X266" i="11"/>
  <c r="X264" i="11"/>
  <c r="X262" i="11"/>
  <c r="X260" i="11"/>
  <c r="X258" i="11"/>
  <c r="X256" i="11"/>
  <c r="X254" i="11"/>
  <c r="X252" i="11"/>
  <c r="X250" i="11"/>
  <c r="X248" i="11"/>
  <c r="X246" i="11"/>
  <c r="X244" i="11"/>
  <c r="X242" i="11"/>
  <c r="X240" i="11"/>
  <c r="X238" i="11"/>
  <c r="X233" i="11"/>
  <c r="X227" i="11"/>
  <c r="X219" i="11"/>
  <c r="X211" i="11"/>
  <c r="X203" i="11"/>
  <c r="X195" i="11"/>
  <c r="X187" i="11"/>
  <c r="X225" i="11"/>
  <c r="X217" i="11"/>
  <c r="X209" i="11"/>
  <c r="X201" i="11"/>
  <c r="X193" i="11"/>
  <c r="X185" i="11"/>
  <c r="X231" i="11"/>
  <c r="X223" i="11"/>
  <c r="X215" i="11"/>
  <c r="X207" i="11"/>
  <c r="X199" i="11"/>
  <c r="X191" i="11"/>
  <c r="X183" i="11"/>
  <c r="X229" i="11"/>
  <c r="X221" i="11"/>
  <c r="X213" i="11"/>
  <c r="X205" i="11"/>
  <c r="X197" i="11"/>
  <c r="X189" i="11"/>
  <c r="X181" i="11"/>
  <c r="X180" i="11"/>
  <c r="X178" i="11"/>
  <c r="X176" i="11"/>
  <c r="X174" i="11"/>
  <c r="X172" i="11"/>
  <c r="X170" i="11"/>
  <c r="X168" i="11"/>
  <c r="X166" i="11"/>
  <c r="X164" i="11"/>
  <c r="X112" i="11"/>
  <c r="X110" i="11"/>
  <c r="X108" i="11"/>
  <c r="X106" i="11"/>
  <c r="X104" i="11"/>
  <c r="X102" i="11"/>
  <c r="X100" i="11"/>
  <c r="X98" i="11"/>
  <c r="X96" i="11"/>
  <c r="X90" i="11"/>
  <c r="X88" i="11"/>
  <c r="X86" i="11"/>
  <c r="X84" i="11"/>
  <c r="X82" i="11"/>
  <c r="N5" i="11"/>
  <c r="R5" i="11"/>
  <c r="G355" i="11"/>
  <c r="G354" i="11"/>
  <c r="T11" i="11"/>
  <c r="X11" i="11"/>
  <c r="V12" i="11"/>
  <c r="W13" i="11"/>
  <c r="T14" i="11"/>
  <c r="X14" i="11"/>
  <c r="U15" i="11"/>
  <c r="W37" i="11"/>
  <c r="U38" i="11"/>
  <c r="W45" i="11"/>
  <c r="V46" i="11"/>
  <c r="U47" i="11"/>
  <c r="T48" i="11"/>
  <c r="X48" i="11"/>
  <c r="W49" i="11"/>
  <c r="V50" i="11"/>
  <c r="U51" i="11"/>
  <c r="T52" i="11"/>
  <c r="X52" i="11"/>
  <c r="W53" i="11"/>
  <c r="V54" i="11"/>
  <c r="U55" i="11"/>
  <c r="T56" i="11"/>
  <c r="X56" i="11"/>
  <c r="W57" i="11"/>
  <c r="V58" i="11"/>
  <c r="U59" i="11"/>
  <c r="T60" i="11"/>
  <c r="X60" i="11"/>
  <c r="V62" i="11"/>
  <c r="U63" i="11"/>
  <c r="T64" i="11"/>
  <c r="X64" i="11"/>
  <c r="V66" i="11"/>
  <c r="U67" i="11"/>
  <c r="T68" i="11"/>
  <c r="X68" i="11"/>
  <c r="V70" i="11"/>
  <c r="U71" i="11"/>
  <c r="T72" i="11"/>
  <c r="X72" i="11"/>
  <c r="V74" i="11"/>
  <c r="U75" i="11"/>
  <c r="T76" i="11"/>
  <c r="X76" i="11"/>
  <c r="V78" i="11"/>
  <c r="U79" i="11"/>
  <c r="T80" i="11"/>
  <c r="X80" i="11"/>
  <c r="V82" i="11"/>
  <c r="U83" i="11"/>
  <c r="T84" i="11"/>
  <c r="V86" i="11"/>
  <c r="U87" i="11"/>
  <c r="T88" i="11"/>
  <c r="V90" i="11"/>
  <c r="U91" i="11"/>
  <c r="T92" i="11"/>
  <c r="X92" i="11"/>
  <c r="V94" i="11"/>
  <c r="U95" i="11"/>
  <c r="V98" i="11"/>
  <c r="U99" i="11"/>
  <c r="V102" i="11"/>
  <c r="U103" i="11"/>
  <c r="V106" i="11"/>
  <c r="U107" i="11"/>
  <c r="V110" i="11"/>
  <c r="U111" i="11"/>
  <c r="X113" i="11"/>
  <c r="W114" i="11"/>
  <c r="V115" i="11"/>
  <c r="U116" i="11"/>
  <c r="T117" i="11"/>
  <c r="X117" i="11"/>
  <c r="W118" i="11"/>
  <c r="V119" i="11"/>
  <c r="U120" i="11"/>
  <c r="T121" i="11"/>
  <c r="X121" i="11"/>
  <c r="W122" i="11"/>
  <c r="V123" i="11"/>
  <c r="U124" i="11"/>
  <c r="T125" i="11"/>
  <c r="X125" i="11"/>
  <c r="W126" i="11"/>
  <c r="V127" i="11"/>
  <c r="U128" i="11"/>
  <c r="T129" i="11"/>
  <c r="X129" i="11"/>
  <c r="W130" i="11"/>
  <c r="V131" i="11"/>
  <c r="U132" i="11"/>
  <c r="T133" i="11"/>
  <c r="X133" i="11"/>
  <c r="W134" i="11"/>
  <c r="V135" i="11"/>
  <c r="U136" i="11"/>
  <c r="T137" i="11"/>
  <c r="X137" i="11"/>
  <c r="W138" i="11"/>
  <c r="V139" i="11"/>
  <c r="U140" i="11"/>
  <c r="T141" i="11"/>
  <c r="X141" i="11"/>
  <c r="V143" i="11"/>
  <c r="U144" i="11"/>
  <c r="T145" i="11"/>
  <c r="X145" i="11"/>
  <c r="V147" i="11"/>
  <c r="U148" i="11"/>
  <c r="T149" i="11"/>
  <c r="X149" i="11"/>
  <c r="V151" i="11"/>
  <c r="U152" i="11"/>
  <c r="T153" i="11"/>
  <c r="X153" i="11"/>
  <c r="V155" i="11"/>
  <c r="U156" i="11"/>
  <c r="T157" i="11"/>
  <c r="X157" i="11"/>
  <c r="V159" i="11"/>
  <c r="U160" i="11"/>
  <c r="T161" i="11"/>
  <c r="X161" i="11"/>
  <c r="V163" i="11"/>
  <c r="U164" i="11"/>
  <c r="T165" i="11"/>
  <c r="X165" i="11"/>
  <c r="U168" i="11"/>
  <c r="T169" i="11"/>
  <c r="X169" i="11"/>
  <c r="U172" i="11"/>
  <c r="T173" i="11"/>
  <c r="X173" i="11"/>
  <c r="U176" i="11"/>
  <c r="T177" i="11"/>
  <c r="X177" i="11"/>
  <c r="U180" i="11"/>
  <c r="T181" i="11"/>
  <c r="T114" i="11"/>
  <c r="X114" i="11"/>
  <c r="W115" i="11"/>
  <c r="V116" i="11"/>
  <c r="U117" i="11"/>
  <c r="T118" i="11"/>
  <c r="X118" i="11"/>
  <c r="W119" i="11"/>
  <c r="V120" i="11"/>
  <c r="U121" i="11"/>
  <c r="T122" i="11"/>
  <c r="X122" i="11"/>
  <c r="W123" i="11"/>
  <c r="V124" i="11"/>
  <c r="U125" i="11"/>
  <c r="T126" i="11"/>
  <c r="X126" i="11"/>
  <c r="W127" i="11"/>
  <c r="V128" i="11"/>
  <c r="U129" i="11"/>
  <c r="T130" i="11"/>
  <c r="X130" i="11"/>
  <c r="W131" i="11"/>
  <c r="V132" i="11"/>
  <c r="U133" i="11"/>
  <c r="T134" i="11"/>
  <c r="X134" i="11"/>
  <c r="W135" i="11"/>
  <c r="V136" i="11"/>
  <c r="U137" i="11"/>
  <c r="T138" i="11"/>
  <c r="X138" i="11"/>
  <c r="W139" i="11"/>
  <c r="V140" i="11"/>
  <c r="U141" i="11"/>
  <c r="T142" i="11"/>
  <c r="X142" i="11"/>
  <c r="W143" i="11"/>
  <c r="V144" i="11"/>
  <c r="T146" i="11"/>
  <c r="X146" i="11"/>
  <c r="W147" i="11"/>
  <c r="V148" i="11"/>
  <c r="T150" i="11"/>
  <c r="X150" i="11"/>
  <c r="W151" i="11"/>
  <c r="V152" i="11"/>
  <c r="T154" i="11"/>
  <c r="X154" i="11"/>
  <c r="W155" i="11"/>
  <c r="V156" i="11"/>
  <c r="T158" i="11"/>
  <c r="X158" i="11"/>
  <c r="W159" i="11"/>
  <c r="V160" i="11"/>
  <c r="T162" i="11"/>
  <c r="X162" i="11"/>
  <c r="W163" i="11"/>
  <c r="V164" i="11"/>
  <c r="W167" i="11"/>
  <c r="V168" i="11"/>
  <c r="W171" i="11"/>
  <c r="V172" i="11"/>
  <c r="W175" i="11"/>
  <c r="V176" i="11"/>
  <c r="W179" i="11"/>
  <c r="V180" i="11"/>
  <c r="U114" i="11"/>
  <c r="T115" i="11"/>
  <c r="X115" i="11"/>
  <c r="W116" i="11"/>
  <c r="V117" i="11"/>
  <c r="U118" i="11"/>
  <c r="T119" i="11"/>
  <c r="X119" i="11"/>
  <c r="W120" i="11"/>
  <c r="V121" i="11"/>
  <c r="U122" i="11"/>
  <c r="T123" i="11"/>
  <c r="X123" i="11"/>
  <c r="W124" i="11"/>
  <c r="V125" i="11"/>
  <c r="U126" i="11"/>
  <c r="T127" i="11"/>
  <c r="X127" i="11"/>
  <c r="W128" i="11"/>
  <c r="V129" i="11"/>
  <c r="U130" i="11"/>
  <c r="T131" i="11"/>
  <c r="X131" i="11"/>
  <c r="W132" i="11"/>
  <c r="V133" i="11"/>
  <c r="U134" i="11"/>
  <c r="T135" i="11"/>
  <c r="X135" i="11"/>
  <c r="W136" i="11"/>
  <c r="V137" i="11"/>
  <c r="U138" i="11"/>
  <c r="T139" i="11"/>
  <c r="X139" i="11"/>
  <c r="W140" i="11"/>
  <c r="V141" i="11"/>
  <c r="U142" i="11"/>
  <c r="T143" i="11"/>
  <c r="X143" i="11"/>
  <c r="V145" i="11"/>
  <c r="U146" i="11"/>
  <c r="T147" i="11"/>
  <c r="X147" i="11"/>
  <c r="V149" i="11"/>
  <c r="U150" i="11"/>
  <c r="T151" i="11"/>
  <c r="X151" i="11"/>
  <c r="V153" i="11"/>
  <c r="U154" i="11"/>
  <c r="T155" i="11"/>
  <c r="X155" i="11"/>
  <c r="V157" i="11"/>
  <c r="U158" i="11"/>
  <c r="T159" i="11"/>
  <c r="X159" i="11"/>
  <c r="V161" i="11"/>
  <c r="U162" i="11"/>
  <c r="T163" i="11"/>
  <c r="X163" i="11"/>
  <c r="U166" i="11"/>
  <c r="T167" i="11"/>
  <c r="X167" i="11"/>
  <c r="U170" i="11"/>
  <c r="T171" i="11"/>
  <c r="X171" i="11"/>
  <c r="U174" i="11"/>
  <c r="T175" i="11"/>
  <c r="X175" i="11"/>
  <c r="U178" i="11"/>
  <c r="T179" i="11"/>
  <c r="X179" i="11"/>
  <c r="V114" i="11"/>
  <c r="U115" i="11"/>
  <c r="T116" i="11"/>
  <c r="X116" i="11"/>
  <c r="W117" i="11"/>
  <c r="V118" i="11"/>
  <c r="U119" i="11"/>
  <c r="T120" i="11"/>
  <c r="X120" i="11"/>
  <c r="W121" i="11"/>
  <c r="V122" i="11"/>
  <c r="U123" i="11"/>
  <c r="T124" i="11"/>
  <c r="X124" i="11"/>
  <c r="W125" i="11"/>
  <c r="V126" i="11"/>
  <c r="U127" i="11"/>
  <c r="T128" i="11"/>
  <c r="X128" i="11"/>
  <c r="W129" i="11"/>
  <c r="V130" i="11"/>
  <c r="U131" i="11"/>
  <c r="T132" i="11"/>
  <c r="X132" i="11"/>
  <c r="W133" i="11"/>
  <c r="V134" i="11"/>
  <c r="U135" i="11"/>
  <c r="T136" i="11"/>
  <c r="X136" i="11"/>
  <c r="W137" i="11"/>
  <c r="V138" i="11"/>
  <c r="U139" i="11"/>
  <c r="T140" i="11"/>
  <c r="X140" i="11"/>
  <c r="W141" i="11"/>
  <c r="V142" i="11"/>
  <c r="T144" i="11"/>
  <c r="X144" i="11"/>
  <c r="W145" i="11"/>
  <c r="V146" i="11"/>
  <c r="T148" i="11"/>
  <c r="X148" i="11"/>
  <c r="W149" i="11"/>
  <c r="V150" i="11"/>
  <c r="T152" i="11"/>
  <c r="X152" i="11"/>
  <c r="W153" i="11"/>
  <c r="V154" i="11"/>
  <c r="T156" i="11"/>
  <c r="X156" i="11"/>
  <c r="W157" i="11"/>
  <c r="V158" i="11"/>
  <c r="T160" i="11"/>
  <c r="X160" i="11"/>
  <c r="W161" i="11"/>
  <c r="V162" i="11"/>
  <c r="T164" i="11"/>
  <c r="W165" i="11"/>
  <c r="V166" i="11"/>
  <c r="W169" i="11"/>
  <c r="V170" i="11"/>
  <c r="W173" i="11"/>
  <c r="V174" i="11"/>
  <c r="W177" i="11"/>
  <c r="V178" i="11"/>
  <c r="W182" i="11"/>
  <c r="U183" i="11"/>
  <c r="U186" i="11"/>
  <c r="W187" i="11"/>
  <c r="T188" i="11"/>
  <c r="X188" i="11"/>
  <c r="V189" i="11"/>
  <c r="W190" i="11"/>
  <c r="U191" i="11"/>
  <c r="U194" i="11"/>
  <c r="W195" i="11"/>
  <c r="T196" i="11"/>
  <c r="X196" i="11"/>
  <c r="V197" i="11"/>
  <c r="W198" i="11"/>
  <c r="U199" i="11"/>
  <c r="U202" i="11"/>
  <c r="W203" i="11"/>
  <c r="T204" i="11"/>
  <c r="X204" i="11"/>
  <c r="V205" i="11"/>
  <c r="W206" i="11"/>
  <c r="U207" i="11"/>
  <c r="U210" i="11"/>
  <c r="W211" i="11"/>
  <c r="T212" i="11"/>
  <c r="X212" i="11"/>
  <c r="V213" i="11"/>
  <c r="W214" i="11"/>
  <c r="U215" i="11"/>
  <c r="U218" i="11"/>
  <c r="W219" i="11"/>
  <c r="T220" i="11"/>
  <c r="X220" i="11"/>
  <c r="V221" i="11"/>
  <c r="W222" i="11"/>
  <c r="U223" i="11"/>
  <c r="U226" i="11"/>
  <c r="W227" i="11"/>
  <c r="T228" i="11"/>
  <c r="X228" i="11"/>
  <c r="V229" i="11"/>
  <c r="W230" i="11"/>
  <c r="U231" i="11"/>
  <c r="W234" i="11"/>
  <c r="V235" i="11"/>
  <c r="T182" i="11"/>
  <c r="X182" i="11"/>
  <c r="V183" i="11"/>
  <c r="W184" i="11"/>
  <c r="U185" i="11"/>
  <c r="U188" i="11"/>
  <c r="W189" i="11"/>
  <c r="T190" i="11"/>
  <c r="X190" i="11"/>
  <c r="V191" i="11"/>
  <c r="W192" i="11"/>
  <c r="U193" i="11"/>
  <c r="W197" i="11"/>
  <c r="T198" i="11"/>
  <c r="X198" i="11"/>
  <c r="V199" i="11"/>
  <c r="W200" i="11"/>
  <c r="U201" i="11"/>
  <c r="U204" i="11"/>
  <c r="W205" i="11"/>
  <c r="T206" i="11"/>
  <c r="X206" i="11"/>
  <c r="V207" i="11"/>
  <c r="W208" i="11"/>
  <c r="U209" i="11"/>
  <c r="U212" i="11"/>
  <c r="W213" i="11"/>
  <c r="T214" i="11"/>
  <c r="X214" i="11"/>
  <c r="V215" i="11"/>
  <c r="W216" i="11"/>
  <c r="U217" i="11"/>
  <c r="U220" i="11"/>
  <c r="W221" i="11"/>
  <c r="T222" i="11"/>
  <c r="X222" i="11"/>
  <c r="V223" i="11"/>
  <c r="W224" i="11"/>
  <c r="U225" i="11"/>
  <c r="U228" i="11"/>
  <c r="W229" i="11"/>
  <c r="T230" i="11"/>
  <c r="X230" i="11"/>
  <c r="V231" i="11"/>
  <c r="W232" i="11"/>
  <c r="U233" i="11"/>
  <c r="T234" i="11"/>
  <c r="X234" i="11"/>
  <c r="U181" i="11"/>
  <c r="U182" i="11"/>
  <c r="W183" i="11"/>
  <c r="T184" i="11"/>
  <c r="X184" i="11"/>
  <c r="V185" i="11"/>
  <c r="W186" i="11"/>
  <c r="U187" i="11"/>
  <c r="U190" i="11"/>
  <c r="W191" i="11"/>
  <c r="T192" i="11"/>
  <c r="X192" i="11"/>
  <c r="V193" i="11"/>
  <c r="W194" i="11"/>
  <c r="U195" i="11"/>
  <c r="U198" i="11"/>
  <c r="W199" i="11"/>
  <c r="T200" i="11"/>
  <c r="X200" i="11"/>
  <c r="V201" i="11"/>
  <c r="W202" i="11"/>
  <c r="U203" i="11"/>
  <c r="U206" i="11"/>
  <c r="W207" i="11"/>
  <c r="T208" i="11"/>
  <c r="X208" i="11"/>
  <c r="V209" i="11"/>
  <c r="W210" i="11"/>
  <c r="U211" i="11"/>
  <c r="U214" i="11"/>
  <c r="W215" i="11"/>
  <c r="T216" i="11"/>
  <c r="X216" i="11"/>
  <c r="V217" i="11"/>
  <c r="W218" i="11"/>
  <c r="U219" i="11"/>
  <c r="U222" i="11"/>
  <c r="W223" i="11"/>
  <c r="T224" i="11"/>
  <c r="X224" i="11"/>
  <c r="V225" i="11"/>
  <c r="W226" i="11"/>
  <c r="U227" i="11"/>
  <c r="U230" i="11"/>
  <c r="W231" i="11"/>
  <c r="T232" i="11"/>
  <c r="X232" i="11"/>
  <c r="V233" i="11"/>
  <c r="U234" i="11"/>
  <c r="V181" i="11"/>
  <c r="W185" i="11"/>
  <c r="T186" i="11"/>
  <c r="X186" i="11"/>
  <c r="V187" i="11"/>
  <c r="W188" i="11"/>
  <c r="U189" i="11"/>
  <c r="U192" i="11"/>
  <c r="W193" i="11"/>
  <c r="T194" i="11"/>
  <c r="X194" i="11"/>
  <c r="V195" i="11"/>
  <c r="W196" i="11"/>
  <c r="U197" i="11"/>
  <c r="U200" i="11"/>
  <c r="W201" i="11"/>
  <c r="T202" i="11"/>
  <c r="X202" i="11"/>
  <c r="V203" i="11"/>
  <c r="W204" i="11"/>
  <c r="U205" i="11"/>
  <c r="U208" i="11"/>
  <c r="W209" i="11"/>
  <c r="T210" i="11"/>
  <c r="X210" i="11"/>
  <c r="V211" i="11"/>
  <c r="W212" i="11"/>
  <c r="U213" i="11"/>
  <c r="U216" i="11"/>
  <c r="W217" i="11"/>
  <c r="T218" i="11"/>
  <c r="X218" i="11"/>
  <c r="V219" i="11"/>
  <c r="W220" i="11"/>
  <c r="U221" i="11"/>
  <c r="U224" i="11"/>
  <c r="W225" i="11"/>
  <c r="T226" i="11"/>
  <c r="X226" i="11"/>
  <c r="V227" i="11"/>
  <c r="W228" i="11"/>
  <c r="U229" i="11"/>
  <c r="U232" i="11"/>
  <c r="W233" i="11"/>
  <c r="T236" i="11"/>
  <c r="V236" i="11"/>
  <c r="T237" i="11"/>
  <c r="X237" i="11"/>
  <c r="U240" i="11"/>
  <c r="T241" i="11"/>
  <c r="X241" i="11"/>
  <c r="W242" i="11"/>
  <c r="U244" i="11"/>
  <c r="T245" i="11"/>
  <c r="X245" i="11"/>
  <c r="W246" i="11"/>
  <c r="U248" i="11"/>
  <c r="T249" i="11"/>
  <c r="X249" i="11"/>
  <c r="W250" i="11"/>
  <c r="U252" i="11"/>
  <c r="T253" i="11"/>
  <c r="X253" i="11"/>
  <c r="W254" i="11"/>
  <c r="U256" i="11"/>
  <c r="T257" i="11"/>
  <c r="X257" i="11"/>
  <c r="W258" i="11"/>
  <c r="U260" i="11"/>
  <c r="T261" i="11"/>
  <c r="X261" i="11"/>
  <c r="W262" i="11"/>
  <c r="U264" i="11"/>
  <c r="T265" i="11"/>
  <c r="X265" i="11"/>
  <c r="W266" i="11"/>
  <c r="U268" i="11"/>
  <c r="T269" i="11"/>
  <c r="X269" i="11"/>
  <c r="W270" i="11"/>
  <c r="U272" i="11"/>
  <c r="T273" i="11"/>
  <c r="X273" i="11"/>
  <c r="W274" i="11"/>
  <c r="U276" i="11"/>
  <c r="T277" i="11"/>
  <c r="X277" i="11"/>
  <c r="T238" i="11"/>
  <c r="W239" i="11"/>
  <c r="V240" i="11"/>
  <c r="W243" i="11"/>
  <c r="V244" i="11"/>
  <c r="U245" i="11"/>
  <c r="W247" i="11"/>
  <c r="V248" i="11"/>
  <c r="U249" i="11"/>
  <c r="W251" i="11"/>
  <c r="V252" i="11"/>
  <c r="U253" i="11"/>
  <c r="W255" i="11"/>
  <c r="V256" i="11"/>
  <c r="U257" i="11"/>
  <c r="W259" i="11"/>
  <c r="V260" i="11"/>
  <c r="U261" i="11"/>
  <c r="W263" i="11"/>
  <c r="V264" i="11"/>
  <c r="U265" i="11"/>
  <c r="W267" i="11"/>
  <c r="V268" i="11"/>
  <c r="U269" i="11"/>
  <c r="W271" i="11"/>
  <c r="V272" i="11"/>
  <c r="U273" i="11"/>
  <c r="W275" i="11"/>
  <c r="V276" i="11"/>
  <c r="U277" i="11"/>
  <c r="W235" i="11"/>
  <c r="X236" i="11"/>
  <c r="V237" i="11"/>
  <c r="U238" i="11"/>
  <c r="T239" i="11"/>
  <c r="X239" i="11"/>
  <c r="U242" i="11"/>
  <c r="T243" i="11"/>
  <c r="X243" i="11"/>
  <c r="W244" i="11"/>
  <c r="U246" i="11"/>
  <c r="T247" i="11"/>
  <c r="X247" i="11"/>
  <c r="W248" i="11"/>
  <c r="U250" i="11"/>
  <c r="T251" i="11"/>
  <c r="X251" i="11"/>
  <c r="W252" i="11"/>
  <c r="U254" i="11"/>
  <c r="T255" i="11"/>
  <c r="X255" i="11"/>
  <c r="W256" i="11"/>
  <c r="U258" i="11"/>
  <c r="T259" i="11"/>
  <c r="X259" i="11"/>
  <c r="W260" i="11"/>
  <c r="U262" i="11"/>
  <c r="T263" i="11"/>
  <c r="X263" i="11"/>
  <c r="W264" i="11"/>
  <c r="U266" i="11"/>
  <c r="T267" i="11"/>
  <c r="X267" i="11"/>
  <c r="W268" i="11"/>
  <c r="U270" i="11"/>
  <c r="T271" i="11"/>
  <c r="X271" i="11"/>
  <c r="W272" i="11"/>
  <c r="U274" i="11"/>
  <c r="T275" i="11"/>
  <c r="X275" i="11"/>
  <c r="W276" i="11"/>
  <c r="U278" i="11"/>
  <c r="T235" i="11"/>
  <c r="X235" i="11"/>
  <c r="U236" i="11"/>
  <c r="W237" i="11"/>
  <c r="V238" i="11"/>
  <c r="W241" i="11"/>
  <c r="V242" i="11"/>
  <c r="W245" i="11"/>
  <c r="V246" i="11"/>
  <c r="U247" i="11"/>
  <c r="W249" i="11"/>
  <c r="V250" i="11"/>
  <c r="U251" i="11"/>
  <c r="W253" i="11"/>
  <c r="V254" i="11"/>
  <c r="U255" i="11"/>
  <c r="W257" i="11"/>
  <c r="V258" i="11"/>
  <c r="U259" i="11"/>
  <c r="W261" i="11"/>
  <c r="V262" i="11"/>
  <c r="U263" i="11"/>
  <c r="W265" i="11"/>
  <c r="V266" i="11"/>
  <c r="U267" i="11"/>
  <c r="W269" i="11"/>
  <c r="V270" i="11"/>
  <c r="U271" i="11"/>
  <c r="W273" i="11"/>
  <c r="V274" i="11"/>
  <c r="U275" i="11"/>
  <c r="W277" i="11"/>
  <c r="U279" i="11"/>
  <c r="V280" i="11"/>
  <c r="W282" i="11"/>
  <c r="U284" i="11"/>
  <c r="T285" i="11"/>
  <c r="X285" i="11"/>
  <c r="W286" i="11"/>
  <c r="U288" i="11"/>
  <c r="T289" i="11"/>
  <c r="X289" i="11"/>
  <c r="W290" i="11"/>
  <c r="U292" i="11"/>
  <c r="T293" i="11"/>
  <c r="X293" i="11"/>
  <c r="W294" i="11"/>
  <c r="U296" i="11"/>
  <c r="T297" i="11"/>
  <c r="X297" i="11"/>
  <c r="V299" i="11"/>
  <c r="V278" i="11"/>
  <c r="W280" i="11"/>
  <c r="W283" i="11"/>
  <c r="V284" i="11"/>
  <c r="U285" i="11"/>
  <c r="W287" i="11"/>
  <c r="V288" i="11"/>
  <c r="U289" i="11"/>
  <c r="W291" i="11"/>
  <c r="V292" i="11"/>
  <c r="U293" i="11"/>
  <c r="W295" i="11"/>
  <c r="V296" i="11"/>
  <c r="U297" i="11"/>
  <c r="W278" i="11"/>
  <c r="T281" i="11"/>
  <c r="X281" i="11"/>
  <c r="U282" i="11"/>
  <c r="T283" i="11"/>
  <c r="X283" i="11"/>
  <c r="W284" i="11"/>
  <c r="U286" i="11"/>
  <c r="T287" i="11"/>
  <c r="X287" i="11"/>
  <c r="W288" i="11"/>
  <c r="U290" i="11"/>
  <c r="T291" i="11"/>
  <c r="X291" i="11"/>
  <c r="W292" i="11"/>
  <c r="U294" i="11"/>
  <c r="T295" i="11"/>
  <c r="X295" i="11"/>
  <c r="W296" i="11"/>
  <c r="T279" i="11"/>
  <c r="X279" i="11"/>
  <c r="U281" i="11"/>
  <c r="V282" i="11"/>
  <c r="U283" i="11"/>
  <c r="W285" i="11"/>
  <c r="V286" i="11"/>
  <c r="U287" i="11"/>
  <c r="W289" i="11"/>
  <c r="V290" i="11"/>
  <c r="U291" i="11"/>
  <c r="W293" i="11"/>
  <c r="V294" i="11"/>
  <c r="U295" i="11"/>
  <c r="W297" i="11"/>
  <c r="T300" i="11"/>
  <c r="U298" i="11"/>
  <c r="V300" i="11"/>
  <c r="V301" i="11"/>
  <c r="T302" i="11"/>
  <c r="X302" i="11"/>
  <c r="V303" i="11"/>
  <c r="U304" i="11"/>
  <c r="T305" i="11"/>
  <c r="X305" i="11"/>
  <c r="V307" i="11"/>
  <c r="U308" i="11"/>
  <c r="T309" i="11"/>
  <c r="X309" i="11"/>
  <c r="V311" i="11"/>
  <c r="U312" i="11"/>
  <c r="T313" i="11"/>
  <c r="X313" i="11"/>
  <c r="V315" i="11"/>
  <c r="U316" i="11"/>
  <c r="T317" i="11"/>
  <c r="X317" i="11"/>
  <c r="V319" i="11"/>
  <c r="U320" i="11"/>
  <c r="T321" i="11"/>
  <c r="X321" i="11"/>
  <c r="V323" i="11"/>
  <c r="U324" i="11"/>
  <c r="T325" i="11"/>
  <c r="X325" i="11"/>
  <c r="V327" i="11"/>
  <c r="U328" i="11"/>
  <c r="T329" i="11"/>
  <c r="X329" i="11"/>
  <c r="V331" i="11"/>
  <c r="U332" i="11"/>
  <c r="T333" i="11"/>
  <c r="X333" i="11"/>
  <c r="V335" i="11"/>
  <c r="U336" i="11"/>
  <c r="T337" i="11"/>
  <c r="X337" i="11"/>
  <c r="V339" i="11"/>
  <c r="U340" i="11"/>
  <c r="T341" i="11"/>
  <c r="X341" i="11"/>
  <c r="V343" i="11"/>
  <c r="U344" i="11"/>
  <c r="T345" i="11"/>
  <c r="X345" i="11"/>
  <c r="V347" i="11"/>
  <c r="U348" i="11"/>
  <c r="T349" i="11"/>
  <c r="X349" i="11"/>
  <c r="V351" i="11"/>
  <c r="U352" i="11"/>
  <c r="V298" i="11"/>
  <c r="W301" i="11"/>
  <c r="U302" i="11"/>
  <c r="W303" i="11"/>
  <c r="V304" i="11"/>
  <c r="T306" i="11"/>
  <c r="X306" i="11"/>
  <c r="W307" i="11"/>
  <c r="V308" i="11"/>
  <c r="T310" i="11"/>
  <c r="X310" i="11"/>
  <c r="W311" i="11"/>
  <c r="V312" i="11"/>
  <c r="T314" i="11"/>
  <c r="X314" i="11"/>
  <c r="W315" i="11"/>
  <c r="V316" i="11"/>
  <c r="T318" i="11"/>
  <c r="X318" i="11"/>
  <c r="W319" i="11"/>
  <c r="V320" i="11"/>
  <c r="T322" i="11"/>
  <c r="X322" i="11"/>
  <c r="W323" i="11"/>
  <c r="V324" i="11"/>
  <c r="T326" i="11"/>
  <c r="X326" i="11"/>
  <c r="W327" i="11"/>
  <c r="V328" i="11"/>
  <c r="T330" i="11"/>
  <c r="X330" i="11"/>
  <c r="W331" i="11"/>
  <c r="V332" i="11"/>
  <c r="T334" i="11"/>
  <c r="X334" i="11"/>
  <c r="W335" i="11"/>
  <c r="V336" i="11"/>
  <c r="T338" i="11"/>
  <c r="X338" i="11"/>
  <c r="W339" i="11"/>
  <c r="V340" i="11"/>
  <c r="T342" i="11"/>
  <c r="X342" i="11"/>
  <c r="W343" i="11"/>
  <c r="V344" i="11"/>
  <c r="T346" i="11"/>
  <c r="X346" i="11"/>
  <c r="W347" i="11"/>
  <c r="V348" i="11"/>
  <c r="T350" i="11"/>
  <c r="X350" i="11"/>
  <c r="W351" i="11"/>
  <c r="V352" i="11"/>
  <c r="W299" i="11"/>
  <c r="T301" i="11"/>
  <c r="X301" i="11"/>
  <c r="V302" i="11"/>
  <c r="T303" i="11"/>
  <c r="X303" i="11"/>
  <c r="V305" i="11"/>
  <c r="U306" i="11"/>
  <c r="T307" i="11"/>
  <c r="X307" i="11"/>
  <c r="V309" i="11"/>
  <c r="U310" i="11"/>
  <c r="T311" i="11"/>
  <c r="X311" i="11"/>
  <c r="V313" i="11"/>
  <c r="U314" i="11"/>
  <c r="T315" i="11"/>
  <c r="X315" i="11"/>
  <c r="V317" i="11"/>
  <c r="U318" i="11"/>
  <c r="T319" i="11"/>
  <c r="X319" i="11"/>
  <c r="V321" i="11"/>
  <c r="U322" i="11"/>
  <c r="T323" i="11"/>
  <c r="X323" i="11"/>
  <c r="V325" i="11"/>
  <c r="U326" i="11"/>
  <c r="T327" i="11"/>
  <c r="X327" i="11"/>
  <c r="V329" i="11"/>
  <c r="U330" i="11"/>
  <c r="T331" i="11"/>
  <c r="X331" i="11"/>
  <c r="V333" i="11"/>
  <c r="U334" i="11"/>
  <c r="T335" i="11"/>
  <c r="X335" i="11"/>
  <c r="V337" i="11"/>
  <c r="U338" i="11"/>
  <c r="T339" i="11"/>
  <c r="X339" i="11"/>
  <c r="V341" i="11"/>
  <c r="U342" i="11"/>
  <c r="T343" i="11"/>
  <c r="X343" i="11"/>
  <c r="V345" i="11"/>
  <c r="U346" i="11"/>
  <c r="T347" i="11"/>
  <c r="X347" i="11"/>
  <c r="V349" i="11"/>
  <c r="U350" i="11"/>
  <c r="T351" i="11"/>
  <c r="X351" i="11"/>
  <c r="T299" i="11"/>
  <c r="X299" i="11"/>
  <c r="U300" i="11"/>
  <c r="T304" i="11"/>
  <c r="X304" i="11"/>
  <c r="W305" i="11"/>
  <c r="V306" i="11"/>
  <c r="T308" i="11"/>
  <c r="X308" i="11"/>
  <c r="W309" i="11"/>
  <c r="V310" i="11"/>
  <c r="T312" i="11"/>
  <c r="X312" i="11"/>
  <c r="W313" i="11"/>
  <c r="V314" i="11"/>
  <c r="T316" i="11"/>
  <c r="X316" i="11"/>
  <c r="W317" i="11"/>
  <c r="V318" i="11"/>
  <c r="T320" i="11"/>
  <c r="X320" i="11"/>
  <c r="W321" i="11"/>
  <c r="V322" i="11"/>
  <c r="T324" i="11"/>
  <c r="X324" i="11"/>
  <c r="W325" i="11"/>
  <c r="V326" i="11"/>
  <c r="T328" i="11"/>
  <c r="X328" i="11"/>
  <c r="W329" i="11"/>
  <c r="V330" i="11"/>
  <c r="T332" i="11"/>
  <c r="X332" i="11"/>
  <c r="W333" i="11"/>
  <c r="V334" i="11"/>
  <c r="T336" i="11"/>
  <c r="X336" i="11"/>
  <c r="W337" i="11"/>
  <c r="V338" i="11"/>
  <c r="T340" i="11"/>
  <c r="X340" i="11"/>
  <c r="W341" i="11"/>
  <c r="V342" i="11"/>
  <c r="T344" i="11"/>
  <c r="X344" i="11"/>
  <c r="W345" i="11"/>
  <c r="V346" i="11"/>
  <c r="T348" i="11"/>
  <c r="X348" i="11"/>
  <c r="W349" i="11"/>
  <c r="V350" i="11"/>
  <c r="T352" i="11"/>
  <c r="X352" i="11"/>
  <c r="AC7" i="8"/>
  <c r="AD6" i="8"/>
  <c r="AE5" i="8"/>
  <c r="AA5" i="8"/>
  <c r="AB4" i="8"/>
  <c r="AC3" i="8"/>
  <c r="AB7" i="8"/>
  <c r="AC6" i="8"/>
  <c r="AD5" i="8"/>
  <c r="AE4" i="8"/>
  <c r="AA4" i="8"/>
  <c r="AB3" i="8"/>
  <c r="AE7" i="8"/>
  <c r="AA7" i="8"/>
  <c r="AB6" i="8"/>
  <c r="AC5" i="8"/>
  <c r="AD4" i="8"/>
  <c r="AE3" i="8"/>
  <c r="R6" i="8"/>
  <c r="T313" i="8"/>
  <c r="T305" i="8"/>
  <c r="T311" i="8"/>
  <c r="T309" i="8"/>
  <c r="T295" i="8"/>
  <c r="T291" i="8"/>
  <c r="T287" i="8"/>
  <c r="T283" i="8"/>
  <c r="T279" i="8"/>
  <c r="T275" i="8"/>
  <c r="T271" i="8"/>
  <c r="T267" i="8"/>
  <c r="T294" i="8"/>
  <c r="T290" i="8"/>
  <c r="T286" i="8"/>
  <c r="T282" i="8"/>
  <c r="T278" i="8"/>
  <c r="T274" i="8"/>
  <c r="T270" i="8"/>
  <c r="T266" i="8"/>
  <c r="T297" i="8"/>
  <c r="T293" i="8"/>
  <c r="T289" i="8"/>
  <c r="T285" i="8"/>
  <c r="T281" i="8"/>
  <c r="T277" i="8"/>
  <c r="T273" i="8"/>
  <c r="T269" i="8"/>
  <c r="T265" i="8"/>
  <c r="T249" i="8"/>
  <c r="T241" i="8"/>
  <c r="T233" i="8"/>
  <c r="T225" i="8"/>
  <c r="T247" i="8"/>
  <c r="T239" i="8"/>
  <c r="T231" i="8"/>
  <c r="T223" i="8"/>
  <c r="T303" i="8"/>
  <c r="T253" i="8"/>
  <c r="T245" i="8"/>
  <c r="T215" i="8"/>
  <c r="T207" i="8"/>
  <c r="T199" i="8"/>
  <c r="T191" i="8"/>
  <c r="T213" i="8"/>
  <c r="T205" i="8"/>
  <c r="T197" i="8"/>
  <c r="T189" i="8"/>
  <c r="T187" i="8"/>
  <c r="T185" i="8"/>
  <c r="T183" i="8"/>
  <c r="T181" i="8"/>
  <c r="T179" i="8"/>
  <c r="T177" i="8"/>
  <c r="T175" i="8"/>
  <c r="T227" i="8"/>
  <c r="T211" i="8"/>
  <c r="T203" i="8"/>
  <c r="T195" i="8"/>
  <c r="T182" i="8"/>
  <c r="T174" i="8"/>
  <c r="T251" i="8"/>
  <c r="T217" i="8"/>
  <c r="T188" i="8"/>
  <c r="T180" i="8"/>
  <c r="T221" i="8"/>
  <c r="T186" i="8"/>
  <c r="T178" i="8"/>
  <c r="T176" i="8"/>
  <c r="T237" i="8"/>
  <c r="T201" i="8"/>
  <c r="T184" i="8"/>
  <c r="X313" i="8"/>
  <c r="X303" i="8"/>
  <c r="X295" i="8"/>
  <c r="X291" i="8"/>
  <c r="X287" i="8"/>
  <c r="X283" i="8"/>
  <c r="X279" i="8"/>
  <c r="X275" i="8"/>
  <c r="X271" i="8"/>
  <c r="X267" i="8"/>
  <c r="X309" i="8"/>
  <c r="X305" i="8"/>
  <c r="X247" i="8"/>
  <c r="X239" i="8"/>
  <c r="X297" i="8"/>
  <c r="X293" i="8"/>
  <c r="X289" i="8"/>
  <c r="X285" i="8"/>
  <c r="X281" i="8"/>
  <c r="X277" i="8"/>
  <c r="X269" i="8"/>
  <c r="X253" i="8"/>
  <c r="X223" i="8"/>
  <c r="X215" i="8"/>
  <c r="X207" i="8"/>
  <c r="X199" i="8"/>
  <c r="X191" i="8"/>
  <c r="X187" i="8"/>
  <c r="X185" i="8"/>
  <c r="X183" i="8"/>
  <c r="X181" i="8"/>
  <c r="X179" i="8"/>
  <c r="X177" i="8"/>
  <c r="X175" i="8"/>
  <c r="X273" i="8"/>
  <c r="X265" i="8"/>
  <c r="X237" i="8"/>
  <c r="X221" i="8"/>
  <c r="X231" i="8"/>
  <c r="X203" i="8"/>
  <c r="X188" i="8"/>
  <c r="X180" i="8"/>
  <c r="X211" i="8"/>
  <c r="X186" i="8"/>
  <c r="X178" i="8"/>
  <c r="X245" i="8"/>
  <c r="X184" i="8"/>
  <c r="X176" i="8"/>
  <c r="X195" i="8"/>
  <c r="X182" i="8"/>
  <c r="X174" i="8"/>
  <c r="AA12" i="8"/>
  <c r="R5" i="8"/>
  <c r="AA16" i="8" s="1"/>
  <c r="E354" i="8"/>
  <c r="E355" i="8"/>
  <c r="P6" i="8"/>
  <c r="G355" i="8"/>
  <c r="G354" i="8"/>
  <c r="T193" i="8"/>
  <c r="X205" i="8"/>
  <c r="T209" i="8"/>
  <c r="W267" i="8"/>
  <c r="Q6" i="8"/>
  <c r="I355" i="8"/>
  <c r="I354" i="8"/>
  <c r="U183" i="8"/>
  <c r="U186" i="8"/>
  <c r="V224" i="8"/>
  <c r="U200" i="8"/>
  <c r="V206" i="8"/>
  <c r="V248" i="8"/>
  <c r="U192" i="8"/>
  <c r="X209" i="8"/>
  <c r="C355" i="8"/>
  <c r="C354" i="8"/>
  <c r="K355" i="8"/>
  <c r="K354" i="8"/>
  <c r="AA24" i="8"/>
  <c r="U175" i="8"/>
  <c r="U178" i="8"/>
  <c r="W179" i="8"/>
  <c r="W182" i="8"/>
  <c r="V189" i="8"/>
  <c r="W176" i="8"/>
  <c r="U177" i="8"/>
  <c r="U180" i="8"/>
  <c r="W181" i="8"/>
  <c r="W184" i="8"/>
  <c r="U185" i="8"/>
  <c r="U188" i="8"/>
  <c r="X197" i="8"/>
  <c r="X201" i="8"/>
  <c r="T210" i="8"/>
  <c r="X210" i="8"/>
  <c r="V213" i="8"/>
  <c r="U220" i="8"/>
  <c r="T229" i="8"/>
  <c r="X229" i="8"/>
  <c r="W235" i="8"/>
  <c r="V239" i="8"/>
  <c r="W245" i="8"/>
  <c r="U174" i="8"/>
  <c r="W175" i="8"/>
  <c r="W178" i="8"/>
  <c r="U179" i="8"/>
  <c r="U182" i="8"/>
  <c r="W183" i="8"/>
  <c r="W186" i="8"/>
  <c r="U187" i="8"/>
  <c r="X189" i="8"/>
  <c r="X193" i="8"/>
  <c r="T202" i="8"/>
  <c r="X202" i="8"/>
  <c r="V205" i="8"/>
  <c r="W211" i="8"/>
  <c r="W219" i="8"/>
  <c r="T235" i="8"/>
  <c r="T238" i="8"/>
  <c r="V240" i="8"/>
  <c r="U250" i="8"/>
  <c r="W251" i="8"/>
  <c r="T272" i="8"/>
  <c r="U176" i="8"/>
  <c r="W177" i="8"/>
  <c r="W180" i="8"/>
  <c r="U181" i="8"/>
  <c r="U184" i="8"/>
  <c r="W185" i="8"/>
  <c r="W188" i="8"/>
  <c r="T194" i="8"/>
  <c r="X194" i="8"/>
  <c r="V197" i="8"/>
  <c r="W203" i="8"/>
  <c r="X213" i="8"/>
  <c r="V218" i="8"/>
  <c r="T219" i="8"/>
  <c r="T222" i="8"/>
  <c r="X222" i="8"/>
  <c r="V226" i="8"/>
  <c r="W231" i="8"/>
  <c r="U242" i="8"/>
  <c r="T243" i="8"/>
  <c r="V191" i="8"/>
  <c r="T196" i="8"/>
  <c r="X196" i="8"/>
  <c r="T204" i="8"/>
  <c r="X204" i="8"/>
  <c r="V207" i="8"/>
  <c r="T212" i="8"/>
  <c r="X212" i="8"/>
  <c r="V215" i="8"/>
  <c r="V217" i="8"/>
  <c r="X219" i="8"/>
  <c r="W221" i="8"/>
  <c r="V223" i="8"/>
  <c r="X225" i="8"/>
  <c r="T228" i="8"/>
  <c r="X228" i="8"/>
  <c r="V233" i="8"/>
  <c r="X235" i="8"/>
  <c r="W243" i="8"/>
  <c r="X249" i="8"/>
  <c r="X251" i="8"/>
  <c r="W273" i="8"/>
  <c r="V304" i="8"/>
  <c r="T190" i="8"/>
  <c r="X190" i="8"/>
  <c r="V193" i="8"/>
  <c r="T198" i="8"/>
  <c r="X198" i="8"/>
  <c r="T206" i="8"/>
  <c r="X206" i="8"/>
  <c r="V209" i="8"/>
  <c r="T214" i="8"/>
  <c r="X214" i="8"/>
  <c r="T218" i="8"/>
  <c r="X218" i="8"/>
  <c r="T230" i="8"/>
  <c r="X230" i="8"/>
  <c r="X241" i="8"/>
  <c r="X243" i="8"/>
  <c r="T252" i="8"/>
  <c r="X252" i="8"/>
  <c r="T268" i="8"/>
  <c r="T276" i="8"/>
  <c r="T192" i="8"/>
  <c r="X192" i="8"/>
  <c r="V195" i="8"/>
  <c r="T200" i="8"/>
  <c r="X200" i="8"/>
  <c r="V203" i="8"/>
  <c r="T208" i="8"/>
  <c r="X208" i="8"/>
  <c r="V211" i="8"/>
  <c r="T216" i="8"/>
  <c r="X217" i="8"/>
  <c r="T220" i="8"/>
  <c r="X220" i="8"/>
  <c r="V225" i="8"/>
  <c r="X227" i="8"/>
  <c r="W229" i="8"/>
  <c r="V231" i="8"/>
  <c r="X233" i="8"/>
  <c r="T236" i="8"/>
  <c r="X236" i="8"/>
  <c r="T244" i="8"/>
  <c r="X244" i="8"/>
  <c r="V247" i="8"/>
  <c r="W253" i="8"/>
  <c r="T255" i="8"/>
  <c r="X255" i="8"/>
  <c r="W277" i="8"/>
  <c r="T280" i="8"/>
  <c r="T284" i="8"/>
  <c r="T288" i="8"/>
  <c r="T292" i="8"/>
  <c r="T296" i="8"/>
  <c r="V306" i="8"/>
  <c r="W281" i="8"/>
  <c r="W283" i="8"/>
  <c r="W285" i="8"/>
  <c r="W289" i="8"/>
  <c r="W291" i="8"/>
  <c r="W293" i="8"/>
  <c r="W297" i="8"/>
  <c r="V300" i="8"/>
  <c r="V305" i="8"/>
  <c r="V307" i="8"/>
  <c r="V311" i="8"/>
  <c r="T317" i="8"/>
  <c r="X317" i="8"/>
  <c r="V319" i="8"/>
  <c r="T321" i="8"/>
  <c r="X321" i="8"/>
  <c r="V323" i="8"/>
  <c r="T325" i="8"/>
  <c r="X325" i="8"/>
  <c r="V327" i="8"/>
  <c r="T329" i="8"/>
  <c r="X329" i="8"/>
  <c r="V331" i="8"/>
  <c r="T333" i="8"/>
  <c r="X333" i="8"/>
  <c r="V335" i="8"/>
  <c r="T337" i="8"/>
  <c r="X337" i="8"/>
  <c r="V339" i="8"/>
  <c r="T341" i="8"/>
  <c r="X341" i="8"/>
  <c r="V343" i="8"/>
  <c r="T345" i="8"/>
  <c r="X345" i="8"/>
  <c r="V347" i="8"/>
  <c r="T349" i="8"/>
  <c r="X349" i="8"/>
  <c r="V351" i="8"/>
  <c r="X238" i="8"/>
  <c r="V241" i="8"/>
  <c r="T246" i="8"/>
  <c r="X246" i="8"/>
  <c r="V249" i="8"/>
  <c r="T254" i="8"/>
  <c r="X254" i="8"/>
  <c r="V256" i="8"/>
  <c r="T257" i="8"/>
  <c r="X257" i="8"/>
  <c r="V258" i="8"/>
  <c r="T259" i="8"/>
  <c r="X259" i="8"/>
  <c r="V260" i="8"/>
  <c r="T261" i="8"/>
  <c r="X261" i="8"/>
  <c r="V262" i="8"/>
  <c r="T263" i="8"/>
  <c r="X263" i="8"/>
  <c r="V264" i="8"/>
  <c r="T299" i="8"/>
  <c r="U302" i="8"/>
  <c r="W303" i="8"/>
  <c r="V312" i="8"/>
  <c r="X216" i="8"/>
  <c r="V219" i="8"/>
  <c r="T224" i="8"/>
  <c r="X224" i="8"/>
  <c r="V227" i="8"/>
  <c r="T232" i="8"/>
  <c r="X232" i="8"/>
  <c r="V235" i="8"/>
  <c r="T240" i="8"/>
  <c r="X240" i="8"/>
  <c r="V243" i="8"/>
  <c r="T248" i="8"/>
  <c r="X248" i="8"/>
  <c r="V251" i="8"/>
  <c r="V255" i="8"/>
  <c r="U267" i="8"/>
  <c r="U271" i="8"/>
  <c r="U275" i="8"/>
  <c r="U279" i="8"/>
  <c r="U283" i="8"/>
  <c r="U287" i="8"/>
  <c r="U291" i="8"/>
  <c r="U295" i="8"/>
  <c r="T300" i="8"/>
  <c r="X300" i="8"/>
  <c r="T307" i="8"/>
  <c r="U314" i="8"/>
  <c r="T315" i="8"/>
  <c r="V221" i="8"/>
  <c r="T226" i="8"/>
  <c r="X226" i="8"/>
  <c r="V229" i="8"/>
  <c r="T234" i="8"/>
  <c r="X234" i="8"/>
  <c r="V237" i="8"/>
  <c r="T242" i="8"/>
  <c r="X242" i="8"/>
  <c r="V245" i="8"/>
  <c r="T250" i="8"/>
  <c r="X250" i="8"/>
  <c r="V253" i="8"/>
  <c r="T256" i="8"/>
  <c r="X256" i="8"/>
  <c r="V257" i="8"/>
  <c r="T258" i="8"/>
  <c r="X258" i="8"/>
  <c r="V259" i="8"/>
  <c r="T260" i="8"/>
  <c r="X260" i="8"/>
  <c r="V261" i="8"/>
  <c r="T262" i="8"/>
  <c r="X262" i="8"/>
  <c r="V263" i="8"/>
  <c r="T264" i="8"/>
  <c r="X264" i="8"/>
  <c r="X266" i="8"/>
  <c r="X268" i="8"/>
  <c r="X270" i="8"/>
  <c r="X272" i="8"/>
  <c r="X274" i="8"/>
  <c r="X276" i="8"/>
  <c r="X278" i="8"/>
  <c r="X280" i="8"/>
  <c r="X282" i="8"/>
  <c r="X284" i="8"/>
  <c r="X286" i="8"/>
  <c r="X288" i="8"/>
  <c r="X290" i="8"/>
  <c r="X292" i="8"/>
  <c r="X294" i="8"/>
  <c r="X296" i="8"/>
  <c r="T301" i="8"/>
  <c r="X301" i="8"/>
  <c r="T308" i="8"/>
  <c r="X308" i="8"/>
  <c r="W266" i="8"/>
  <c r="W270" i="8"/>
  <c r="W274" i="8"/>
  <c r="W278" i="8"/>
  <c r="W282" i="8"/>
  <c r="W286" i="8"/>
  <c r="W290" i="8"/>
  <c r="W294" i="8"/>
  <c r="X299" i="8"/>
  <c r="V303" i="8"/>
  <c r="W309" i="8"/>
  <c r="W313" i="8"/>
  <c r="U265" i="8"/>
  <c r="U269" i="8"/>
  <c r="U273" i="8"/>
  <c r="U277" i="8"/>
  <c r="U281" i="8"/>
  <c r="U285" i="8"/>
  <c r="U289" i="8"/>
  <c r="U293" i="8"/>
  <c r="U297" i="8"/>
  <c r="T304" i="8"/>
  <c r="X304" i="8"/>
  <c r="X307" i="8"/>
  <c r="X311" i="8"/>
  <c r="X315" i="8"/>
  <c r="W268" i="8"/>
  <c r="W272" i="8"/>
  <c r="W276" i="8"/>
  <c r="W280" i="8"/>
  <c r="W284" i="8"/>
  <c r="W288" i="8"/>
  <c r="W292" i="8"/>
  <c r="W296" i="8"/>
  <c r="V299" i="8"/>
  <c r="W301" i="8"/>
  <c r="T302" i="8"/>
  <c r="X302" i="8"/>
  <c r="T310" i="8"/>
  <c r="X310" i="8"/>
  <c r="V313" i="8"/>
  <c r="T318" i="8"/>
  <c r="X318" i="8"/>
  <c r="V320" i="8"/>
  <c r="T322" i="8"/>
  <c r="X322" i="8"/>
  <c r="V324" i="8"/>
  <c r="T326" i="8"/>
  <c r="X326" i="8"/>
  <c r="V328" i="8"/>
  <c r="T330" i="8"/>
  <c r="X330" i="8"/>
  <c r="V332" i="8"/>
  <c r="T334" i="8"/>
  <c r="X334" i="8"/>
  <c r="V336" i="8"/>
  <c r="T338" i="8"/>
  <c r="X338" i="8"/>
  <c r="V340" i="8"/>
  <c r="T342" i="8"/>
  <c r="X342" i="8"/>
  <c r="V344" i="8"/>
  <c r="T346" i="8"/>
  <c r="X346" i="8"/>
  <c r="V348" i="8"/>
  <c r="T350" i="8"/>
  <c r="X350" i="8"/>
  <c r="V352" i="8"/>
  <c r="T312" i="8"/>
  <c r="X312" i="8"/>
  <c r="V315" i="8"/>
  <c r="V317" i="8"/>
  <c r="T319" i="8"/>
  <c r="X319" i="8"/>
  <c r="V321" i="8"/>
  <c r="T323" i="8"/>
  <c r="X323" i="8"/>
  <c r="V325" i="8"/>
  <c r="T327" i="8"/>
  <c r="X327" i="8"/>
  <c r="V329" i="8"/>
  <c r="T331" i="8"/>
  <c r="X331" i="8"/>
  <c r="V333" i="8"/>
  <c r="T335" i="8"/>
  <c r="X335" i="8"/>
  <c r="V337" i="8"/>
  <c r="T339" i="8"/>
  <c r="X339" i="8"/>
  <c r="V341" i="8"/>
  <c r="T343" i="8"/>
  <c r="X343" i="8"/>
  <c r="V345" i="8"/>
  <c r="T347" i="8"/>
  <c r="X347" i="8"/>
  <c r="V349" i="8"/>
  <c r="T351" i="8"/>
  <c r="X351" i="8"/>
  <c r="T298" i="8"/>
  <c r="X298" i="8"/>
  <c r="V301" i="8"/>
  <c r="T306" i="8"/>
  <c r="X306" i="8"/>
  <c r="V309" i="8"/>
  <c r="T314" i="8"/>
  <c r="X314" i="8"/>
  <c r="T316" i="8"/>
  <c r="X316" i="8"/>
  <c r="V318" i="8"/>
  <c r="T320" i="8"/>
  <c r="X320" i="8"/>
  <c r="V322" i="8"/>
  <c r="T324" i="8"/>
  <c r="X324" i="8"/>
  <c r="V326" i="8"/>
  <c r="T328" i="8"/>
  <c r="X328" i="8"/>
  <c r="V330" i="8"/>
  <c r="T332" i="8"/>
  <c r="X332" i="8"/>
  <c r="V334" i="8"/>
  <c r="T336" i="8"/>
  <c r="X336" i="8"/>
  <c r="V338" i="8"/>
  <c r="T340" i="8"/>
  <c r="X340" i="8"/>
  <c r="V342" i="8"/>
  <c r="T344" i="8"/>
  <c r="X344" i="8"/>
  <c r="V346" i="8"/>
  <c r="T348" i="8"/>
  <c r="X348" i="8"/>
  <c r="V350" i="8"/>
  <c r="T352" i="8"/>
  <c r="X352" i="8"/>
  <c r="AT29" i="45" l="1"/>
  <c r="CP29" i="45"/>
  <c r="BR29" i="45"/>
  <c r="BS29" i="45" s="1"/>
  <c r="BT29" i="45" s="1"/>
  <c r="BU29" i="45" s="1"/>
  <c r="DN29" i="45"/>
  <c r="DO29" i="45" s="1"/>
  <c r="DP29" i="45" s="1"/>
  <c r="DQ29" i="45" s="1"/>
  <c r="AA41" i="45"/>
  <c r="AA42" i="45" s="1"/>
  <c r="BW41" i="45"/>
  <c r="BW42" i="45" s="1"/>
  <c r="CD28" i="45"/>
  <c r="CC41" i="45"/>
  <c r="CC42" i="45" s="1"/>
  <c r="CJ31" i="45"/>
  <c r="CK31" i="45" s="1"/>
  <c r="CL31" i="45" s="1"/>
  <c r="CM31" i="45" s="1"/>
  <c r="O41" i="45"/>
  <c r="O42" i="45" s="1"/>
  <c r="BK41" i="45"/>
  <c r="BK42" i="45" s="1"/>
  <c r="DG41" i="45"/>
  <c r="DG42" i="45" s="1"/>
  <c r="DN28" i="45"/>
  <c r="DM41" i="45"/>
  <c r="DM42" i="45" s="1"/>
  <c r="V28" i="45"/>
  <c r="U41" i="45"/>
  <c r="U42" i="45" s="1"/>
  <c r="BR28" i="45"/>
  <c r="BQ41" i="45"/>
  <c r="BQ42" i="45" s="1"/>
  <c r="DH32" i="45"/>
  <c r="DI32" i="45" s="1"/>
  <c r="DJ32" i="45" s="1"/>
  <c r="DK32" i="45" s="1"/>
  <c r="BL32" i="45"/>
  <c r="BM32" i="45" s="1"/>
  <c r="BN32" i="45" s="1"/>
  <c r="BO32" i="45" s="1"/>
  <c r="CV31" i="45"/>
  <c r="CW31" i="45" s="1"/>
  <c r="CX31" i="45" s="1"/>
  <c r="CY31" i="45" s="1"/>
  <c r="C41" i="45"/>
  <c r="C42" i="45" s="1"/>
  <c r="AZ28" i="45"/>
  <c r="AY41" i="45"/>
  <c r="AY42" i="45" s="1"/>
  <c r="CV28" i="45"/>
  <c r="CU41" i="45"/>
  <c r="CU42" i="45" s="1"/>
  <c r="BR31" i="45"/>
  <c r="BS31" i="45" s="1"/>
  <c r="BT31" i="45" s="1"/>
  <c r="BU31" i="45" s="1"/>
  <c r="V31" i="45"/>
  <c r="W31" i="45" s="1"/>
  <c r="X31" i="45" s="1"/>
  <c r="Y31" i="45" s="1"/>
  <c r="CP30" i="45"/>
  <c r="CQ30" i="45" s="1"/>
  <c r="CR30" i="45" s="1"/>
  <c r="CS30" i="45" s="1"/>
  <c r="AT30" i="45"/>
  <c r="AU30" i="45" s="1"/>
  <c r="AV30" i="45" s="1"/>
  <c r="AW30" i="45" s="1"/>
  <c r="BM31" i="45"/>
  <c r="BN31" i="45" s="1"/>
  <c r="BO31" i="45" s="1"/>
  <c r="V29" i="45"/>
  <c r="W29" i="45" s="1"/>
  <c r="X29" i="45" s="1"/>
  <c r="Y29" i="45" s="1"/>
  <c r="DB28" i="45"/>
  <c r="DA41" i="45"/>
  <c r="DA42" i="45" s="1"/>
  <c r="J28" i="45"/>
  <c r="I41" i="45"/>
  <c r="I42" i="45" s="1"/>
  <c r="BF28" i="45"/>
  <c r="BE41" i="45"/>
  <c r="BE42" i="45" s="1"/>
  <c r="BX32" i="45"/>
  <c r="BY32" i="45" s="1"/>
  <c r="BZ32" i="45" s="1"/>
  <c r="CA32" i="45" s="1"/>
  <c r="AB32" i="45"/>
  <c r="AC32" i="45" s="1"/>
  <c r="AD32" i="45" s="1"/>
  <c r="AE32" i="45" s="1"/>
  <c r="DI31" i="45"/>
  <c r="DJ31" i="45" s="1"/>
  <c r="Q29" i="45"/>
  <c r="R29" i="45" s="1"/>
  <c r="S29" i="45" s="1"/>
  <c r="AN28" i="45"/>
  <c r="AM41" i="45"/>
  <c r="AM42" i="45" s="1"/>
  <c r="CJ28" i="45"/>
  <c r="CI41" i="45"/>
  <c r="CI42" i="45" s="1"/>
  <c r="BY31" i="45"/>
  <c r="BF29" i="45"/>
  <c r="BG29" i="45" s="1"/>
  <c r="BH29" i="45" s="1"/>
  <c r="BI29" i="45" s="1"/>
  <c r="DB29" i="45"/>
  <c r="DC29" i="45" s="1"/>
  <c r="DD29" i="45" s="1"/>
  <c r="DE29" i="45" s="1"/>
  <c r="CP28" i="45"/>
  <c r="CQ28" i="45" s="1"/>
  <c r="CO41" i="45"/>
  <c r="CO42" i="45" s="1"/>
  <c r="AT28" i="45"/>
  <c r="AS41" i="45"/>
  <c r="AS42" i="45" s="1"/>
  <c r="CD32" i="45"/>
  <c r="CE32" i="45" s="1"/>
  <c r="CF32" i="45" s="1"/>
  <c r="CG32" i="45" s="1"/>
  <c r="AH32" i="45"/>
  <c r="AI32" i="45" s="1"/>
  <c r="AJ32" i="45" s="1"/>
  <c r="AK32" i="45" s="1"/>
  <c r="DB31" i="45"/>
  <c r="DC31" i="45" s="1"/>
  <c r="DD31" i="45" s="1"/>
  <c r="DE31" i="45" s="1"/>
  <c r="AZ31" i="45"/>
  <c r="BA31" i="45" s="1"/>
  <c r="BB31" i="45" s="1"/>
  <c r="BC31" i="45" s="1"/>
  <c r="CJ30" i="45"/>
  <c r="CK30" i="45" s="1"/>
  <c r="CL30" i="45" s="1"/>
  <c r="CM30" i="45" s="1"/>
  <c r="AN30" i="45"/>
  <c r="AO30" i="45" s="1"/>
  <c r="AP30" i="45" s="1"/>
  <c r="AQ30" i="45" s="1"/>
  <c r="BL29" i="45"/>
  <c r="BM29" i="45" s="1"/>
  <c r="BN29" i="45" s="1"/>
  <c r="BO29" i="45" s="1"/>
  <c r="DH29" i="45"/>
  <c r="DI29" i="45" s="1"/>
  <c r="DJ29" i="45" s="1"/>
  <c r="DK29" i="45" s="1"/>
  <c r="DK31" i="45"/>
  <c r="AH31" i="45"/>
  <c r="AI31" i="45" s="1"/>
  <c r="AJ31" i="45" s="1"/>
  <c r="AK31" i="45" s="1"/>
  <c r="DB30" i="45"/>
  <c r="DC30" i="45" s="1"/>
  <c r="DD30" i="45" s="1"/>
  <c r="DE30" i="45" s="1"/>
  <c r="BF30" i="45"/>
  <c r="BG30" i="45" s="1"/>
  <c r="BH30" i="45" s="1"/>
  <c r="BI30" i="45" s="1"/>
  <c r="BZ31" i="45"/>
  <c r="CA31" i="45" s="1"/>
  <c r="CP32" i="45"/>
  <c r="CQ32" i="45" s="1"/>
  <c r="CR32" i="45" s="1"/>
  <c r="CS32" i="45" s="1"/>
  <c r="AT32" i="45"/>
  <c r="AU32" i="45" s="1"/>
  <c r="AV32" i="45" s="1"/>
  <c r="AW32" i="45" s="1"/>
  <c r="DN31" i="45"/>
  <c r="DO31" i="45" s="1"/>
  <c r="DP31" i="45" s="1"/>
  <c r="DQ31" i="45" s="1"/>
  <c r="CV30" i="45"/>
  <c r="CW30" i="45" s="1"/>
  <c r="CX30" i="45" s="1"/>
  <c r="CY30" i="45" s="1"/>
  <c r="AZ30" i="45"/>
  <c r="BA30" i="45" s="1"/>
  <c r="BB30" i="45" s="1"/>
  <c r="BC30" i="45" s="1"/>
  <c r="AZ29" i="45"/>
  <c r="BA29" i="45" s="1"/>
  <c r="BB29" i="45" s="1"/>
  <c r="BC29" i="45" s="1"/>
  <c r="CV29" i="45"/>
  <c r="CW29" i="45" s="1"/>
  <c r="CX29" i="45" s="1"/>
  <c r="CY29" i="45" s="1"/>
  <c r="CJ32" i="45"/>
  <c r="CK32" i="45" s="1"/>
  <c r="CL32" i="45" s="1"/>
  <c r="CM32" i="45" s="1"/>
  <c r="AN32" i="45"/>
  <c r="AO32" i="45" s="1"/>
  <c r="AP32" i="45" s="1"/>
  <c r="AQ32" i="45" s="1"/>
  <c r="AB28" i="45"/>
  <c r="BX28" i="45"/>
  <c r="AT31" i="45"/>
  <c r="AU31" i="45" s="1"/>
  <c r="AV31" i="45" s="1"/>
  <c r="AW31" i="45" s="1"/>
  <c r="DN30" i="45"/>
  <c r="DO30" i="45" s="1"/>
  <c r="DP30" i="45" s="1"/>
  <c r="DQ30" i="45" s="1"/>
  <c r="BR30" i="45"/>
  <c r="BS30" i="45" s="1"/>
  <c r="BT30" i="45" s="1"/>
  <c r="BU30" i="45" s="1"/>
  <c r="V30" i="45"/>
  <c r="W30" i="45" s="1"/>
  <c r="X30" i="45" s="1"/>
  <c r="Y30" i="45" s="1"/>
  <c r="AU29" i="45"/>
  <c r="AV29" i="45" s="1"/>
  <c r="AW29" i="45" s="1"/>
  <c r="CQ29" i="45"/>
  <c r="CR29" i="45" s="1"/>
  <c r="CS29" i="45" s="1"/>
  <c r="CE28" i="45"/>
  <c r="DB32" i="45"/>
  <c r="DC32" i="45" s="1"/>
  <c r="DD32" i="45" s="1"/>
  <c r="DE32" i="45" s="1"/>
  <c r="BF32" i="45"/>
  <c r="BG32" i="45" s="1"/>
  <c r="BH32" i="45" s="1"/>
  <c r="BI32" i="45" s="1"/>
  <c r="CD31" i="45"/>
  <c r="CE31" i="45" s="1"/>
  <c r="CF31" i="45" s="1"/>
  <c r="CG31" i="45" s="1"/>
  <c r="AB31" i="45"/>
  <c r="AC31" i="45" s="1"/>
  <c r="AD31" i="45" s="1"/>
  <c r="AE31" i="45" s="1"/>
  <c r="DH30" i="45"/>
  <c r="DI30" i="45" s="1"/>
  <c r="DJ30" i="45" s="1"/>
  <c r="DK30" i="45" s="1"/>
  <c r="BL30" i="45"/>
  <c r="BM30" i="45" s="1"/>
  <c r="BN30" i="45" s="1"/>
  <c r="BO30" i="45" s="1"/>
  <c r="AN29" i="45"/>
  <c r="AO29" i="45" s="1"/>
  <c r="AP29" i="45" s="1"/>
  <c r="AQ29" i="45" s="1"/>
  <c r="CJ29" i="45"/>
  <c r="CK29" i="45" s="1"/>
  <c r="CL29" i="45" s="1"/>
  <c r="CM29" i="45" s="1"/>
  <c r="CX32" i="45"/>
  <c r="CY32" i="45" s="1"/>
  <c r="BB32" i="45"/>
  <c r="BC32" i="45" s="1"/>
  <c r="BL28" i="45"/>
  <c r="DH28" i="45"/>
  <c r="BF31" i="45"/>
  <c r="BG31" i="45" s="1"/>
  <c r="BH31" i="45" s="1"/>
  <c r="BI31" i="45" s="1"/>
  <c r="CD30" i="45"/>
  <c r="CE30" i="45" s="1"/>
  <c r="CF30" i="45" s="1"/>
  <c r="CG30" i="45" s="1"/>
  <c r="AH30" i="45"/>
  <c r="AI30" i="45" s="1"/>
  <c r="AJ30" i="45" s="1"/>
  <c r="AK30" i="45" s="1"/>
  <c r="AH29" i="45"/>
  <c r="AI29" i="45" s="1"/>
  <c r="AJ29" i="45" s="1"/>
  <c r="AK29" i="45" s="1"/>
  <c r="CD29" i="45"/>
  <c r="CE29" i="45" s="1"/>
  <c r="CF29" i="45" s="1"/>
  <c r="CG29" i="45" s="1"/>
  <c r="DO28" i="45"/>
  <c r="W28" i="45"/>
  <c r="BS28" i="45"/>
  <c r="DN32" i="45"/>
  <c r="DO32" i="45" s="1"/>
  <c r="DP32" i="45" s="1"/>
  <c r="DQ32" i="45" s="1"/>
  <c r="BR32" i="45"/>
  <c r="BS32" i="45" s="1"/>
  <c r="BT32" i="45" s="1"/>
  <c r="BU32" i="45" s="1"/>
  <c r="V32" i="45"/>
  <c r="W32" i="45" s="1"/>
  <c r="X32" i="45" s="1"/>
  <c r="Y32" i="45" s="1"/>
  <c r="CP31" i="45"/>
  <c r="CQ31" i="45" s="1"/>
  <c r="CR31" i="45" s="1"/>
  <c r="CS31" i="45" s="1"/>
  <c r="AN31" i="45"/>
  <c r="AO31" i="45" s="1"/>
  <c r="AP31" i="45" s="1"/>
  <c r="AQ31" i="45" s="1"/>
  <c r="BX30" i="45"/>
  <c r="BY30" i="45" s="1"/>
  <c r="BZ30" i="45" s="1"/>
  <c r="CA30" i="45" s="1"/>
  <c r="AB30" i="45"/>
  <c r="AC30" i="45" s="1"/>
  <c r="AD30" i="45" s="1"/>
  <c r="AE30" i="45" s="1"/>
  <c r="AB29" i="45"/>
  <c r="AC29" i="45" s="1"/>
  <c r="AD29" i="45" s="1"/>
  <c r="AE29" i="45" s="1"/>
  <c r="BX29" i="45"/>
  <c r="BY29" i="45" s="1"/>
  <c r="BZ29" i="45" s="1"/>
  <c r="CA29" i="45" s="1"/>
  <c r="D30" i="45"/>
  <c r="P28" i="45"/>
  <c r="P30" i="45"/>
  <c r="Q30" i="45" s="1"/>
  <c r="R30" i="45" s="1"/>
  <c r="S30" i="45" s="1"/>
  <c r="D31" i="45"/>
  <c r="E31" i="45" s="1"/>
  <c r="F31" i="45" s="1"/>
  <c r="G31" i="45" s="1"/>
  <c r="D32" i="45"/>
  <c r="E32" i="45" s="1"/>
  <c r="F32" i="45" s="1"/>
  <c r="G32" i="45" s="1"/>
  <c r="J32" i="45"/>
  <c r="K32" i="45" s="1"/>
  <c r="L32" i="45" s="1"/>
  <c r="M32" i="45" s="1"/>
  <c r="J31" i="45"/>
  <c r="K31" i="45" s="1"/>
  <c r="L31" i="45" s="1"/>
  <c r="M31" i="45" s="1"/>
  <c r="P32" i="45"/>
  <c r="Q32" i="45" s="1"/>
  <c r="R32" i="45" s="1"/>
  <c r="S32" i="45" s="1"/>
  <c r="K28" i="45"/>
  <c r="J30" i="45"/>
  <c r="K30" i="45" s="1"/>
  <c r="L30" i="45" s="1"/>
  <c r="M30" i="45" s="1"/>
  <c r="J29" i="45"/>
  <c r="K29" i="45" s="1"/>
  <c r="L29" i="45" s="1"/>
  <c r="M29" i="45" s="1"/>
  <c r="P31" i="45"/>
  <c r="Q31" i="45" s="1"/>
  <c r="R31" i="45" s="1"/>
  <c r="S31" i="45" s="1"/>
  <c r="E30" i="45"/>
  <c r="F30" i="45" s="1"/>
  <c r="G30" i="45" s="1"/>
  <c r="D28" i="45"/>
  <c r="D29" i="45"/>
  <c r="E29" i="45" s="1"/>
  <c r="F29" i="45" s="1"/>
  <c r="G29" i="45" s="1"/>
  <c r="E13" i="39"/>
  <c r="F13" i="39" s="1"/>
  <c r="G13" i="39" s="1"/>
  <c r="G123" i="43"/>
  <c r="G124" i="43" s="1"/>
  <c r="C142" i="43"/>
  <c r="C131" i="43"/>
  <c r="K123" i="43"/>
  <c r="K124" i="43" s="1"/>
  <c r="E123" i="43"/>
  <c r="E124" i="43" s="1"/>
  <c r="I123" i="43"/>
  <c r="I124" i="43" s="1"/>
  <c r="G12" i="39"/>
  <c r="C17" i="39"/>
  <c r="D17" i="39" s="1"/>
  <c r="K16" i="33"/>
  <c r="D15" i="33"/>
  <c r="D12" i="33"/>
  <c r="D11" i="33"/>
  <c r="E11" i="33" s="1"/>
  <c r="D13" i="33"/>
  <c r="E13" i="33" s="1"/>
  <c r="D14" i="33"/>
  <c r="D41" i="33"/>
  <c r="D40" i="33"/>
  <c r="D39" i="33"/>
  <c r="D42" i="33"/>
  <c r="D38" i="33"/>
  <c r="C17" i="33"/>
  <c r="C18" i="33" s="1"/>
  <c r="C110" i="9"/>
  <c r="C57" i="9"/>
  <c r="J57" i="9" s="1"/>
  <c r="I57" i="9"/>
  <c r="C58" i="9"/>
  <c r="J58" i="9" s="1"/>
  <c r="I58" i="9"/>
  <c r="C60" i="9"/>
  <c r="J60" i="9" s="1"/>
  <c r="I60" i="9"/>
  <c r="C108" i="9"/>
  <c r="C111" i="9"/>
  <c r="C59" i="9"/>
  <c r="J59" i="9" s="1"/>
  <c r="I59" i="9"/>
  <c r="C61" i="9"/>
  <c r="J61" i="9" s="1"/>
  <c r="I61" i="9"/>
  <c r="C149" i="9"/>
  <c r="C150" i="9" s="1"/>
  <c r="J77" i="9"/>
  <c r="AA65" i="8" a="1"/>
  <c r="AA65" i="8" s="1"/>
  <c r="AH3" i="8" s="1"/>
  <c r="AA62" i="8"/>
  <c r="AA64" i="8" a="1"/>
  <c r="AA64" i="8" s="1"/>
  <c r="AA3" i="17" a="1"/>
  <c r="X17" i="17"/>
  <c r="X14" i="17"/>
  <c r="X42" i="17"/>
  <c r="T13" i="17"/>
  <c r="AA51" i="17" a="1"/>
  <c r="AA51" i="17" s="1"/>
  <c r="X37" i="17"/>
  <c r="T23" i="17"/>
  <c r="V36" i="17"/>
  <c r="V10" i="17"/>
  <c r="V27" i="17"/>
  <c r="V11" i="17"/>
  <c r="V30" i="17"/>
  <c r="T37" i="17"/>
  <c r="T17" i="17"/>
  <c r="V28" i="17"/>
  <c r="T19" i="17"/>
  <c r="V40" i="17"/>
  <c r="V26" i="17"/>
  <c r="V43" i="17"/>
  <c r="AA3" i="15" a="1"/>
  <c r="AA26" i="31" a="1"/>
  <c r="AA26" i="31" s="1"/>
  <c r="AA38" i="31" a="1"/>
  <c r="AA38" i="31" s="1"/>
  <c r="AA38" i="30" a="1"/>
  <c r="AA38" i="30" s="1"/>
  <c r="AA38" i="29" a="1"/>
  <c r="AA38" i="29" s="1"/>
  <c r="AA26" i="29" a="1"/>
  <c r="AA26" i="29" s="1"/>
  <c r="W345" i="28"/>
  <c r="W341" i="28"/>
  <c r="W337" i="28"/>
  <c r="W333" i="28"/>
  <c r="W329" i="28"/>
  <c r="W325" i="28"/>
  <c r="W321" i="28"/>
  <c r="W316" i="28"/>
  <c r="W308" i="28"/>
  <c r="W300" i="28"/>
  <c r="W347" i="28"/>
  <c r="W344" i="28"/>
  <c r="W339" i="28"/>
  <c r="W336" i="28"/>
  <c r="W331" i="28"/>
  <c r="W328" i="28"/>
  <c r="W323" i="28"/>
  <c r="W320" i="28"/>
  <c r="W312" i="28"/>
  <c r="W306" i="28"/>
  <c r="W302" i="28"/>
  <c r="W342" i="28"/>
  <c r="W334" i="28"/>
  <c r="W326" i="28"/>
  <c r="W317" i="28"/>
  <c r="W304" i="28"/>
  <c r="W352" i="28"/>
  <c r="W340" i="28"/>
  <c r="W335" i="28"/>
  <c r="W324" i="28"/>
  <c r="W319" i="28"/>
  <c r="W310" i="28"/>
  <c r="W271" i="28"/>
  <c r="W269" i="28"/>
  <c r="W267" i="28"/>
  <c r="W265" i="28"/>
  <c r="W263" i="28"/>
  <c r="W261" i="28"/>
  <c r="W259" i="28"/>
  <c r="W257" i="28"/>
  <c r="W255" i="28"/>
  <c r="W253" i="28"/>
  <c r="W251" i="28"/>
  <c r="W249" i="28"/>
  <c r="W346" i="28"/>
  <c r="W330" i="28"/>
  <c r="W343" i="28"/>
  <c r="W314" i="28"/>
  <c r="W309" i="28"/>
  <c r="W297" i="28"/>
  <c r="W293" i="28"/>
  <c r="W289" i="28"/>
  <c r="W285" i="28"/>
  <c r="W348" i="28"/>
  <c r="W322" i="28"/>
  <c r="W301" i="28"/>
  <c r="W266" i="28"/>
  <c r="W258" i="28"/>
  <c r="W250" i="28"/>
  <c r="W242" i="28"/>
  <c r="W234" i="28"/>
  <c r="W226" i="28"/>
  <c r="W218" i="28"/>
  <c r="W210" i="28"/>
  <c r="W202" i="28"/>
  <c r="W194" i="28"/>
  <c r="W318" i="28"/>
  <c r="W260" i="28"/>
  <c r="W244" i="28"/>
  <c r="W228" i="28"/>
  <c r="W212" i="28"/>
  <c r="W196" i="28"/>
  <c r="W187" i="28"/>
  <c r="W179" i="28"/>
  <c r="W350" i="28"/>
  <c r="W332" i="28"/>
  <c r="W268" i="28"/>
  <c r="W252" i="28"/>
  <c r="W236" i="28"/>
  <c r="W220" i="28"/>
  <c r="W204" i="28"/>
  <c r="W191" i="28"/>
  <c r="W183" i="28"/>
  <c r="W181" i="28"/>
  <c r="W173" i="28"/>
  <c r="W163" i="28"/>
  <c r="W25" i="28"/>
  <c r="W21" i="28"/>
  <c r="W18" i="28"/>
  <c r="W15" i="28"/>
  <c r="W9" i="28"/>
  <c r="Q5" i="28"/>
  <c r="AA15" i="28" s="1"/>
  <c r="AA26" i="28" s="1" a="1"/>
  <c r="AA26" i="28" s="1"/>
  <c r="W327" i="28"/>
  <c r="W254" i="28"/>
  <c r="W222" i="28"/>
  <c r="W175" i="28"/>
  <c r="W338" i="28"/>
  <c r="W189" i="28"/>
  <c r="W177" i="28"/>
  <c r="W167" i="28"/>
  <c r="W160" i="28"/>
  <c r="W152" i="28"/>
  <c r="W144" i="28"/>
  <c r="W136" i="28"/>
  <c r="W128" i="28"/>
  <c r="W120" i="28"/>
  <c r="W112" i="28"/>
  <c r="W104" i="28"/>
  <c r="W96" i="28"/>
  <c r="W88" i="28"/>
  <c r="W80" i="28"/>
  <c r="W72" i="28"/>
  <c r="W64" i="28"/>
  <c r="W56" i="28"/>
  <c r="W48" i="28"/>
  <c r="W31" i="28"/>
  <c r="W20" i="28"/>
  <c r="W14" i="28"/>
  <c r="W156" i="28"/>
  <c r="W140" i="28"/>
  <c r="W132" i="28"/>
  <c r="W116" i="28"/>
  <c r="W108" i="28"/>
  <c r="W100" i="28"/>
  <c r="W92" i="28"/>
  <c r="W76" i="28"/>
  <c r="W68" i="28"/>
  <c r="W52" i="28"/>
  <c r="W37" i="28"/>
  <c r="W27" i="28"/>
  <c r="W24" i="28"/>
  <c r="W23" i="28"/>
  <c r="W214" i="28"/>
  <c r="W185" i="28"/>
  <c r="W166" i="28"/>
  <c r="W165" i="28"/>
  <c r="W158" i="28"/>
  <c r="W150" i="28"/>
  <c r="W142" i="28"/>
  <c r="W134" i="28"/>
  <c r="W126" i="28"/>
  <c r="W118" i="28"/>
  <c r="W110" i="28"/>
  <c r="W102" i="28"/>
  <c r="W94" i="28"/>
  <c r="W86" i="28"/>
  <c r="W78" i="28"/>
  <c r="W70" i="28"/>
  <c r="W62" i="28"/>
  <c r="W54" i="28"/>
  <c r="W46" i="28"/>
  <c r="W29" i="28"/>
  <c r="W17" i="28"/>
  <c r="W13" i="28"/>
  <c r="W11" i="28"/>
  <c r="W246" i="28"/>
  <c r="W171" i="28"/>
  <c r="W154" i="28"/>
  <c r="W146" i="28"/>
  <c r="W138" i="28"/>
  <c r="W130" i="28"/>
  <c r="W122" i="28"/>
  <c r="W114" i="28"/>
  <c r="W106" i="28"/>
  <c r="W98" i="28"/>
  <c r="W90" i="28"/>
  <c r="W82" i="28"/>
  <c r="W74" i="28"/>
  <c r="W66" i="28"/>
  <c r="W58" i="28"/>
  <c r="W50" i="28"/>
  <c r="W42" i="28"/>
  <c r="W33" i="28"/>
  <c r="W8" i="28"/>
  <c r="W169" i="28"/>
  <c r="W148" i="28"/>
  <c r="W124" i="28"/>
  <c r="W84" i="28"/>
  <c r="W60" i="28"/>
  <c r="W44" i="28"/>
  <c r="W35" i="28"/>
  <c r="W28" i="28"/>
  <c r="W26" i="28"/>
  <c r="W155" i="28"/>
  <c r="W131" i="28"/>
  <c r="W99" i="28"/>
  <c r="W67" i="28"/>
  <c r="W270" i="28"/>
  <c r="W206" i="28"/>
  <c r="W119" i="28"/>
  <c r="W55" i="28"/>
  <c r="W30" i="28"/>
  <c r="W262" i="28"/>
  <c r="W137" i="28"/>
  <c r="W105" i="28"/>
  <c r="W73" i="28"/>
  <c r="W41" i="28"/>
  <c r="W32" i="28"/>
  <c r="W7" i="28"/>
  <c r="W141" i="28"/>
  <c r="W85" i="28"/>
  <c r="W61" i="28"/>
  <c r="W45" i="28"/>
  <c r="W39" i="28"/>
  <c r="W10" i="28"/>
  <c r="W127" i="28"/>
  <c r="W111" i="28"/>
  <c r="W95" i="28"/>
  <c r="W53" i="28"/>
  <c r="W135" i="28"/>
  <c r="W103" i="28"/>
  <c r="W87" i="28"/>
  <c r="W164" i="28"/>
  <c r="W200" i="28"/>
  <c r="W172" i="28"/>
  <c r="W139" i="28"/>
  <c r="W107" i="28"/>
  <c r="W75" i="28"/>
  <c r="W43" i="28"/>
  <c r="W34" i="28"/>
  <c r="W184" i="28"/>
  <c r="W151" i="28"/>
  <c r="W47" i="28"/>
  <c r="W198" i="28"/>
  <c r="W161" i="28"/>
  <c r="W129" i="28"/>
  <c r="W97" i="28"/>
  <c r="W65" i="28"/>
  <c r="W149" i="28"/>
  <c r="W125" i="28"/>
  <c r="W109" i="28"/>
  <c r="W93" i="28"/>
  <c r="W22" i="28"/>
  <c r="W71" i="28"/>
  <c r="W19" i="28"/>
  <c r="AA26" i="27" a="1"/>
  <c r="AA26" i="27" s="1"/>
  <c r="AA38" i="27" a="1"/>
  <c r="AA38" i="27" s="1"/>
  <c r="AA26" i="26" a="1"/>
  <c r="AA26" i="26" s="1"/>
  <c r="AA38" i="26" a="1"/>
  <c r="AA38" i="26" s="1"/>
  <c r="AA38" i="25" a="1"/>
  <c r="AA38" i="25" s="1"/>
  <c r="AA26" i="25" a="1"/>
  <c r="AA26" i="25" s="1"/>
  <c r="AA26" i="24" a="1"/>
  <c r="AA26" i="24" s="1"/>
  <c r="AA38" i="24" a="1"/>
  <c r="AA38" i="24" s="1"/>
  <c r="AA38" i="23" a="1"/>
  <c r="AA38" i="23" s="1"/>
  <c r="AA26" i="23" a="1"/>
  <c r="AA26" i="23" s="1"/>
  <c r="AA38" i="22" a="1"/>
  <c r="AA38" i="22" s="1"/>
  <c r="AA26" i="21" a="1"/>
  <c r="AA26" i="21" s="1"/>
  <c r="AA38" i="21" a="1"/>
  <c r="AA38" i="21" s="1"/>
  <c r="AA38" i="20" a="1"/>
  <c r="AA38" i="20" s="1"/>
  <c r="AA26" i="20" a="1"/>
  <c r="AA26" i="20" s="1"/>
  <c r="U257" i="19"/>
  <c r="U298" i="19"/>
  <c r="U273" i="19"/>
  <c r="U263" i="19"/>
  <c r="U255" i="19"/>
  <c r="U281" i="19"/>
  <c r="U271" i="19"/>
  <c r="U225" i="19"/>
  <c r="U219" i="19"/>
  <c r="U229" i="19"/>
  <c r="U237" i="19"/>
  <c r="U249" i="19"/>
  <c r="U153" i="19"/>
  <c r="U137" i="19"/>
  <c r="U121" i="19"/>
  <c r="U105" i="19"/>
  <c r="U89" i="19"/>
  <c r="U149" i="19"/>
  <c r="U123" i="19"/>
  <c r="U107" i="19"/>
  <c r="U87" i="19"/>
  <c r="U155" i="19"/>
  <c r="U139" i="19"/>
  <c r="U95" i="19"/>
  <c r="U73" i="19"/>
  <c r="V47" i="19"/>
  <c r="U41" i="19"/>
  <c r="U36" i="19"/>
  <c r="V16" i="19"/>
  <c r="V142" i="19"/>
  <c r="U110" i="19"/>
  <c r="U100" i="19"/>
  <c r="U80" i="19"/>
  <c r="V59" i="19"/>
  <c r="U40" i="19"/>
  <c r="V335" i="19"/>
  <c r="V165" i="19"/>
  <c r="U59" i="19"/>
  <c r="V36" i="19"/>
  <c r="V236" i="19"/>
  <c r="V166" i="19"/>
  <c r="U151" i="19"/>
  <c r="V132" i="19"/>
  <c r="V126" i="19"/>
  <c r="V122" i="19"/>
  <c r="V118" i="19"/>
  <c r="V114" i="19"/>
  <c r="V110" i="19"/>
  <c r="V106" i="19"/>
  <c r="V102" i="19"/>
  <c r="V98" i="19"/>
  <c r="V94" i="19"/>
  <c r="V90" i="19"/>
  <c r="V86" i="19"/>
  <c r="V82" i="19"/>
  <c r="U79" i="19"/>
  <c r="V53" i="19"/>
  <c r="U47" i="19"/>
  <c r="V38" i="19"/>
  <c r="U34" i="19"/>
  <c r="U18" i="19"/>
  <c r="U118" i="19"/>
  <c r="U82" i="19"/>
  <c r="U69" i="19"/>
  <c r="V43" i="19"/>
  <c r="V30" i="19"/>
  <c r="V323" i="19"/>
  <c r="U217" i="19"/>
  <c r="U135" i="19"/>
  <c r="V57" i="19"/>
  <c r="V28" i="19"/>
  <c r="U350" i="19"/>
  <c r="U348" i="19"/>
  <c r="U346" i="19"/>
  <c r="U344" i="19"/>
  <c r="U342" i="19"/>
  <c r="U340" i="19"/>
  <c r="U338" i="19"/>
  <c r="U336" i="19"/>
  <c r="U334" i="19"/>
  <c r="U332" i="19"/>
  <c r="U330" i="19"/>
  <c r="U328" i="19"/>
  <c r="U326" i="19"/>
  <c r="U324" i="19"/>
  <c r="U322" i="19"/>
  <c r="U320" i="19"/>
  <c r="U318" i="19"/>
  <c r="U316" i="19"/>
  <c r="U314" i="19"/>
  <c r="U312" i="19"/>
  <c r="U310" i="19"/>
  <c r="U308" i="19"/>
  <c r="U306" i="19"/>
  <c r="U304" i="19"/>
  <c r="U351" i="19"/>
  <c r="U349" i="19"/>
  <c r="U347" i="19"/>
  <c r="U345" i="19"/>
  <c r="U343" i="19"/>
  <c r="U341" i="19"/>
  <c r="U339" i="19"/>
  <c r="U337" i="19"/>
  <c r="U335" i="19"/>
  <c r="U333" i="19"/>
  <c r="U331" i="19"/>
  <c r="U329" i="19"/>
  <c r="U327" i="19"/>
  <c r="U325" i="19"/>
  <c r="U323" i="19"/>
  <c r="U321" i="19"/>
  <c r="U319" i="19"/>
  <c r="U317" i="19"/>
  <c r="U315" i="19"/>
  <c r="U313" i="19"/>
  <c r="U302" i="19"/>
  <c r="U311" i="19"/>
  <c r="U309" i="19"/>
  <c r="U307" i="19"/>
  <c r="U305" i="19"/>
  <c r="U303" i="19"/>
  <c r="U299" i="19"/>
  <c r="U294" i="19"/>
  <c r="U286" i="19"/>
  <c r="U278" i="19"/>
  <c r="U270" i="19"/>
  <c r="U262" i="19"/>
  <c r="U292" i="19"/>
  <c r="U288" i="19"/>
  <c r="U266" i="19"/>
  <c r="U260" i="19"/>
  <c r="U254" i="19"/>
  <c r="U246" i="19"/>
  <c r="U238" i="19"/>
  <c r="U230" i="19"/>
  <c r="U222" i="19"/>
  <c r="U214" i="19"/>
  <c r="U206" i="19"/>
  <c r="U198" i="19"/>
  <c r="U190" i="19"/>
  <c r="U182" i="19"/>
  <c r="U174" i="19"/>
  <c r="U300" i="19"/>
  <c r="U296" i="19"/>
  <c r="U274" i="19"/>
  <c r="U268" i="19"/>
  <c r="U264" i="19"/>
  <c r="U252" i="19"/>
  <c r="U244" i="19"/>
  <c r="U236" i="19"/>
  <c r="U228" i="19"/>
  <c r="U220" i="19"/>
  <c r="U212" i="19"/>
  <c r="U204" i="19"/>
  <c r="U196" i="19"/>
  <c r="U188" i="19"/>
  <c r="U180" i="19"/>
  <c r="U282" i="19"/>
  <c r="U276" i="19"/>
  <c r="U272" i="19"/>
  <c r="U250" i="19"/>
  <c r="U242" i="19"/>
  <c r="U234" i="19"/>
  <c r="U226" i="19"/>
  <c r="U218" i="19"/>
  <c r="U210" i="19"/>
  <c r="U202" i="19"/>
  <c r="U194" i="19"/>
  <c r="U186" i="19"/>
  <c r="U178" i="19"/>
  <c r="U284" i="19"/>
  <c r="U240" i="19"/>
  <c r="U223" i="19"/>
  <c r="U208" i="19"/>
  <c r="U191" i="19"/>
  <c r="U176" i="19"/>
  <c r="U171" i="19"/>
  <c r="U170" i="19"/>
  <c r="U163" i="19"/>
  <c r="U162" i="19"/>
  <c r="U248" i="19"/>
  <c r="U231" i="19"/>
  <c r="U216" i="19"/>
  <c r="U199" i="19"/>
  <c r="U184" i="19"/>
  <c r="U169" i="19"/>
  <c r="U161" i="19"/>
  <c r="U280" i="19"/>
  <c r="U258" i="19"/>
  <c r="U239" i="19"/>
  <c r="U224" i="19"/>
  <c r="U207" i="19"/>
  <c r="U154" i="19"/>
  <c r="U146" i="19"/>
  <c r="U138" i="19"/>
  <c r="U130" i="19"/>
  <c r="U78" i="19"/>
  <c r="U76" i="19"/>
  <c r="U74" i="19"/>
  <c r="U72" i="19"/>
  <c r="U70" i="19"/>
  <c r="U68" i="19"/>
  <c r="U66" i="19"/>
  <c r="U64" i="19"/>
  <c r="U62" i="19"/>
  <c r="U60" i="19"/>
  <c r="U58" i="19"/>
  <c r="U56" i="19"/>
  <c r="U54" i="19"/>
  <c r="U52" i="19"/>
  <c r="U50" i="19"/>
  <c r="U48" i="19"/>
  <c r="U46" i="19"/>
  <c r="U44" i="19"/>
  <c r="U42" i="19"/>
  <c r="U29" i="19"/>
  <c r="U24" i="19"/>
  <c r="U20" i="19"/>
  <c r="U14" i="19"/>
  <c r="U11" i="19"/>
  <c r="U8" i="19"/>
  <c r="U215" i="19"/>
  <c r="U183" i="19"/>
  <c r="U158" i="19"/>
  <c r="U150" i="19"/>
  <c r="U290" i="19"/>
  <c r="U232" i="19"/>
  <c r="U192" i="19"/>
  <c r="U167" i="19"/>
  <c r="U156" i="19"/>
  <c r="U148" i="19"/>
  <c r="U140" i="19"/>
  <c r="U132" i="19"/>
  <c r="O5" i="19"/>
  <c r="AA13" i="19" s="1"/>
  <c r="U200" i="19"/>
  <c r="U164" i="19"/>
  <c r="U142" i="19"/>
  <c r="U134" i="19"/>
  <c r="U165" i="19"/>
  <c r="U144" i="19"/>
  <c r="U37" i="19"/>
  <c r="U28" i="19"/>
  <c r="U17" i="19"/>
  <c r="U16" i="19"/>
  <c r="U13" i="19"/>
  <c r="U12" i="19"/>
  <c r="U7" i="19"/>
  <c r="U175" i="19"/>
  <c r="U301" i="19"/>
  <c r="U27" i="19"/>
  <c r="U23" i="19"/>
  <c r="U10" i="19"/>
  <c r="U136" i="19"/>
  <c r="U19" i="19"/>
  <c r="U166" i="19"/>
  <c r="U26" i="19"/>
  <c r="U247" i="19"/>
  <c r="U152" i="19"/>
  <c r="U22" i="19"/>
  <c r="U33" i="19"/>
  <c r="U285" i="19"/>
  <c r="U269" i="19"/>
  <c r="U291" i="19"/>
  <c r="U275" i="19"/>
  <c r="U297" i="19"/>
  <c r="U189" i="19"/>
  <c r="U233" i="19"/>
  <c r="U227" i="19"/>
  <c r="U197" i="19"/>
  <c r="U241" i="19"/>
  <c r="U235" i="19"/>
  <c r="U211" i="19"/>
  <c r="U179" i="19"/>
  <c r="U117" i="19"/>
  <c r="U101" i="19"/>
  <c r="U85" i="19"/>
  <c r="U119" i="19"/>
  <c r="U103" i="19"/>
  <c r="U287" i="19"/>
  <c r="U243" i="19"/>
  <c r="U141" i="19"/>
  <c r="U83" i="19"/>
  <c r="U49" i="19"/>
  <c r="U9" i="19"/>
  <c r="U116" i="19"/>
  <c r="U106" i="19"/>
  <c r="U86" i="19"/>
  <c r="U77" i="19"/>
  <c r="U35" i="19"/>
  <c r="V297" i="19"/>
  <c r="V295" i="19"/>
  <c r="V293" i="19"/>
  <c r="V291" i="19"/>
  <c r="V289" i="19"/>
  <c r="V287" i="19"/>
  <c r="V285" i="19"/>
  <c r="V283" i="19"/>
  <c r="V281" i="19"/>
  <c r="V279" i="19"/>
  <c r="V277" i="19"/>
  <c r="V275" i="19"/>
  <c r="V273" i="19"/>
  <c r="V271" i="19"/>
  <c r="V269" i="19"/>
  <c r="V267" i="19"/>
  <c r="V265" i="19"/>
  <c r="V263" i="19"/>
  <c r="V261" i="19"/>
  <c r="V259" i="19"/>
  <c r="V257" i="19"/>
  <c r="V294" i="19"/>
  <c r="V262" i="19"/>
  <c r="V157" i="19"/>
  <c r="V155" i="19"/>
  <c r="V153" i="19"/>
  <c r="V151" i="19"/>
  <c r="V149" i="19"/>
  <c r="V147" i="19"/>
  <c r="V145" i="19"/>
  <c r="V143" i="19"/>
  <c r="V141" i="19"/>
  <c r="V139" i="19"/>
  <c r="V137" i="19"/>
  <c r="V135" i="19"/>
  <c r="V133" i="19"/>
  <c r="V131" i="19"/>
  <c r="V129" i="19"/>
  <c r="V260" i="19"/>
  <c r="V256" i="19"/>
  <c r="V254" i="19"/>
  <c r="V222" i="19"/>
  <c r="V270" i="19"/>
  <c r="V230" i="19"/>
  <c r="V190" i="19"/>
  <c r="V40" i="19"/>
  <c r="V39" i="19"/>
  <c r="V25" i="19"/>
  <c r="V21" i="19"/>
  <c r="V18" i="19"/>
  <c r="V15" i="19"/>
  <c r="V9" i="19"/>
  <c r="P5" i="19"/>
  <c r="AA14" i="19" s="1"/>
  <c r="V292" i="19"/>
  <c r="V198" i="19"/>
  <c r="V174" i="19"/>
  <c r="V163" i="19"/>
  <c r="V127" i="19"/>
  <c r="V123" i="19"/>
  <c r="V119" i="19"/>
  <c r="V115" i="19"/>
  <c r="V111" i="19"/>
  <c r="V107" i="19"/>
  <c r="V103" i="19"/>
  <c r="V99" i="19"/>
  <c r="V95" i="19"/>
  <c r="V91" i="19"/>
  <c r="V87" i="19"/>
  <c r="V83" i="19"/>
  <c r="V125" i="19"/>
  <c r="V121" i="19"/>
  <c r="V117" i="19"/>
  <c r="V113" i="19"/>
  <c r="V109" i="19"/>
  <c r="V105" i="19"/>
  <c r="V101" i="19"/>
  <c r="V97" i="19"/>
  <c r="V93" i="19"/>
  <c r="V89" i="19"/>
  <c r="V85" i="19"/>
  <c r="V81" i="19"/>
  <c r="V76" i="19"/>
  <c r="V68" i="19"/>
  <c r="V60" i="19"/>
  <c r="V52" i="19"/>
  <c r="V44" i="19"/>
  <c r="V31" i="19"/>
  <c r="V14" i="19"/>
  <c r="V11" i="19"/>
  <c r="V128" i="19"/>
  <c r="V108" i="19"/>
  <c r="V96" i="19"/>
  <c r="V88" i="19"/>
  <c r="V56" i="19"/>
  <c r="V171" i="19"/>
  <c r="V154" i="19"/>
  <c r="V70" i="19"/>
  <c r="V62" i="19"/>
  <c r="V46" i="19"/>
  <c r="V33" i="19"/>
  <c r="V24" i="19"/>
  <c r="V138" i="19"/>
  <c r="V74" i="19"/>
  <c r="V66" i="19"/>
  <c r="V58" i="19"/>
  <c r="V50" i="19"/>
  <c r="V42" i="19"/>
  <c r="V29" i="19"/>
  <c r="V20" i="19"/>
  <c r="V8" i="19"/>
  <c r="V130" i="19"/>
  <c r="V124" i="19"/>
  <c r="V120" i="19"/>
  <c r="V116" i="19"/>
  <c r="V112" i="19"/>
  <c r="V104" i="19"/>
  <c r="V100" i="19"/>
  <c r="V92" i="19"/>
  <c r="V84" i="19"/>
  <c r="V80" i="19"/>
  <c r="V72" i="19"/>
  <c r="V64" i="19"/>
  <c r="V48" i="19"/>
  <c r="V35" i="19"/>
  <c r="V78" i="19"/>
  <c r="V54" i="19"/>
  <c r="V148" i="19"/>
  <c r="U51" i="19"/>
  <c r="U30" i="19"/>
  <c r="V150" i="19"/>
  <c r="V61" i="19"/>
  <c r="U55" i="19"/>
  <c r="U185" i="19"/>
  <c r="V152" i="19"/>
  <c r="U124" i="19"/>
  <c r="U102" i="19"/>
  <c r="U90" i="19"/>
  <c r="V67" i="19"/>
  <c r="V51" i="19"/>
  <c r="U352" i="19"/>
  <c r="V315" i="19"/>
  <c r="V176" i="19"/>
  <c r="U75" i="19"/>
  <c r="V41" i="19"/>
  <c r="V10" i="19"/>
  <c r="V17" i="19"/>
  <c r="V19" i="19"/>
  <c r="AA26" i="17" a="1"/>
  <c r="AA26" i="17" s="1"/>
  <c r="AA38" i="17" a="1"/>
  <c r="AA38" i="17" s="1"/>
  <c r="H34" i="9" s="1"/>
  <c r="AA38" i="16" a="1"/>
  <c r="AA38" i="16" s="1"/>
  <c r="AA26" i="16" a="1"/>
  <c r="AA26" i="16" s="1"/>
  <c r="AA38" i="15" a="1"/>
  <c r="AA38" i="15" s="1"/>
  <c r="F34" i="9" s="1"/>
  <c r="AA26" i="15" a="1"/>
  <c r="AA26" i="15" s="1"/>
  <c r="AA38" i="14" a="1"/>
  <c r="AA38" i="14" s="1"/>
  <c r="AA38" i="13" a="1"/>
  <c r="AA38" i="13" s="1"/>
  <c r="AA38" i="12" a="1"/>
  <c r="AA38" i="12" s="1"/>
  <c r="V34" i="9" s="1"/>
  <c r="AA26" i="12" a="1"/>
  <c r="AA26" i="12" s="1"/>
  <c r="AA38" i="11" a="1"/>
  <c r="AA38" i="11" s="1"/>
  <c r="W352" i="8"/>
  <c r="W350" i="8"/>
  <c r="W348" i="8"/>
  <c r="W346" i="8"/>
  <c r="W344" i="8"/>
  <c r="W342" i="8"/>
  <c r="W340" i="8"/>
  <c r="W338" i="8"/>
  <c r="W336" i="8"/>
  <c r="W334" i="8"/>
  <c r="W332" i="8"/>
  <c r="W330" i="8"/>
  <c r="W328" i="8"/>
  <c r="W326" i="8"/>
  <c r="W324" i="8"/>
  <c r="W322" i="8"/>
  <c r="W320" i="8"/>
  <c r="W318" i="8"/>
  <c r="W351" i="8"/>
  <c r="W349" i="8"/>
  <c r="W347" i="8"/>
  <c r="W345" i="8"/>
  <c r="W343" i="8"/>
  <c r="W341" i="8"/>
  <c r="W339" i="8"/>
  <c r="W337" i="8"/>
  <c r="W335" i="8"/>
  <c r="W333" i="8"/>
  <c r="W331" i="8"/>
  <c r="W329" i="8"/>
  <c r="W327" i="8"/>
  <c r="W325" i="8"/>
  <c r="W323" i="8"/>
  <c r="W321" i="8"/>
  <c r="W319" i="8"/>
  <c r="W317" i="8"/>
  <c r="W308" i="8"/>
  <c r="W300" i="8"/>
  <c r="W316" i="8"/>
  <c r="W315" i="8"/>
  <c r="W314" i="8"/>
  <c r="W312" i="8"/>
  <c r="W310" i="8"/>
  <c r="W302" i="8"/>
  <c r="W264" i="8"/>
  <c r="W262" i="8"/>
  <c r="W260" i="8"/>
  <c r="W258" i="8"/>
  <c r="W311" i="8"/>
  <c r="W307" i="8"/>
  <c r="W306" i="8"/>
  <c r="W304" i="8"/>
  <c r="W255" i="8"/>
  <c r="W252" i="8"/>
  <c r="W244" i="8"/>
  <c r="W236" i="8"/>
  <c r="W228" i="8"/>
  <c r="W220" i="8"/>
  <c r="W298" i="8"/>
  <c r="W256" i="8"/>
  <c r="W250" i="8"/>
  <c r="W242" i="8"/>
  <c r="W234" i="8"/>
  <c r="W226" i="8"/>
  <c r="W218" i="8"/>
  <c r="W305" i="8"/>
  <c r="W249" i="8"/>
  <c r="W248" i="8"/>
  <c r="W241" i="8"/>
  <c r="W240" i="8"/>
  <c r="W299" i="8"/>
  <c r="W261" i="8"/>
  <c r="W238" i="8"/>
  <c r="W232" i="8"/>
  <c r="W222" i="8"/>
  <c r="W210" i="8"/>
  <c r="W202" i="8"/>
  <c r="W194" i="8"/>
  <c r="W263" i="8"/>
  <c r="W246" i="8"/>
  <c r="W233" i="8"/>
  <c r="W217" i="8"/>
  <c r="W216" i="8"/>
  <c r="W209" i="8"/>
  <c r="W208" i="8"/>
  <c r="W201" i="8"/>
  <c r="W200" i="8"/>
  <c r="W193" i="8"/>
  <c r="W192" i="8"/>
  <c r="W257" i="8"/>
  <c r="W254" i="8"/>
  <c r="W239" i="8"/>
  <c r="W230" i="8"/>
  <c r="W224" i="8"/>
  <c r="W223" i="8"/>
  <c r="W215" i="8"/>
  <c r="W214" i="8"/>
  <c r="W207" i="8"/>
  <c r="W206" i="8"/>
  <c r="W199" i="8"/>
  <c r="W198" i="8"/>
  <c r="W191" i="8"/>
  <c r="W190" i="8"/>
  <c r="W259" i="8"/>
  <c r="W225" i="8"/>
  <c r="W205" i="8"/>
  <c r="W213" i="8"/>
  <c r="W196" i="8"/>
  <c r="W204" i="8"/>
  <c r="W189" i="8"/>
  <c r="Q5" i="8"/>
  <c r="AA15" i="8" s="1"/>
  <c r="W247" i="8"/>
  <c r="W212" i="8"/>
  <c r="W197" i="8"/>
  <c r="W174" i="8"/>
  <c r="W187" i="8"/>
  <c r="V316" i="8"/>
  <c r="V310" i="8"/>
  <c r="V302" i="8"/>
  <c r="V314" i="8"/>
  <c r="V308" i="8"/>
  <c r="V298" i="8"/>
  <c r="V297" i="8"/>
  <c r="V296" i="8"/>
  <c r="V293" i="8"/>
  <c r="V292" i="8"/>
  <c r="V289" i="8"/>
  <c r="V288" i="8"/>
  <c r="V285" i="8"/>
  <c r="V284" i="8"/>
  <c r="V281" i="8"/>
  <c r="V280" i="8"/>
  <c r="V277" i="8"/>
  <c r="V276" i="8"/>
  <c r="V273" i="8"/>
  <c r="V272" i="8"/>
  <c r="V269" i="8"/>
  <c r="V268" i="8"/>
  <c r="V265" i="8"/>
  <c r="V254" i="8"/>
  <c r="V246" i="8"/>
  <c r="V238" i="8"/>
  <c r="V230" i="8"/>
  <c r="V222" i="8"/>
  <c r="V294" i="8"/>
  <c r="V290" i="8"/>
  <c r="V286" i="8"/>
  <c r="V282" i="8"/>
  <c r="V278" i="8"/>
  <c r="V274" i="8"/>
  <c r="V270" i="8"/>
  <c r="V266" i="8"/>
  <c r="V252" i="8"/>
  <c r="V244" i="8"/>
  <c r="V236" i="8"/>
  <c r="V228" i="8"/>
  <c r="V220" i="8"/>
  <c r="V250" i="8"/>
  <c r="V242" i="8"/>
  <c r="V295" i="8"/>
  <c r="V291" i="8"/>
  <c r="V287" i="8"/>
  <c r="V283" i="8"/>
  <c r="V279" i="8"/>
  <c r="V212" i="8"/>
  <c r="V204" i="8"/>
  <c r="V196" i="8"/>
  <c r="V271" i="8"/>
  <c r="V232" i="8"/>
  <c r="V210" i="8"/>
  <c r="V202" i="8"/>
  <c r="V194" i="8"/>
  <c r="V188" i="8"/>
  <c r="V186" i="8"/>
  <c r="V184" i="8"/>
  <c r="V182" i="8"/>
  <c r="V180" i="8"/>
  <c r="V178" i="8"/>
  <c r="V176" i="8"/>
  <c r="V174" i="8"/>
  <c r="V216" i="8"/>
  <c r="V208" i="8"/>
  <c r="V200" i="8"/>
  <c r="V192" i="8"/>
  <c r="V185" i="8"/>
  <c r="V177" i="8"/>
  <c r="V183" i="8"/>
  <c r="V175" i="8"/>
  <c r="V275" i="8"/>
  <c r="V181" i="8"/>
  <c r="V214" i="8"/>
  <c r="V179" i="8"/>
  <c r="V267" i="8"/>
  <c r="V187" i="8"/>
  <c r="P5" i="8"/>
  <c r="AA14" i="8" s="1"/>
  <c r="U351" i="8"/>
  <c r="U349" i="8"/>
  <c r="U347" i="8"/>
  <c r="U345" i="8"/>
  <c r="U343" i="8"/>
  <c r="U341" i="8"/>
  <c r="U339" i="8"/>
  <c r="U337" i="8"/>
  <c r="U335" i="8"/>
  <c r="U333" i="8"/>
  <c r="U331" i="8"/>
  <c r="U329" i="8"/>
  <c r="U327" i="8"/>
  <c r="U325" i="8"/>
  <c r="U323" i="8"/>
  <c r="U321" i="8"/>
  <c r="U319" i="8"/>
  <c r="U317" i="8"/>
  <c r="U352" i="8"/>
  <c r="U350" i="8"/>
  <c r="U348" i="8"/>
  <c r="U346" i="8"/>
  <c r="U344" i="8"/>
  <c r="U342" i="8"/>
  <c r="U340" i="8"/>
  <c r="U338" i="8"/>
  <c r="U336" i="8"/>
  <c r="U334" i="8"/>
  <c r="U332" i="8"/>
  <c r="U330" i="8"/>
  <c r="U328" i="8"/>
  <c r="U326" i="8"/>
  <c r="U324" i="8"/>
  <c r="U322" i="8"/>
  <c r="U320" i="8"/>
  <c r="U318" i="8"/>
  <c r="U312" i="8"/>
  <c r="U311" i="8"/>
  <c r="U304" i="8"/>
  <c r="U303" i="8"/>
  <c r="U310" i="8"/>
  <c r="U309" i="8"/>
  <c r="U316" i="8"/>
  <c r="U315" i="8"/>
  <c r="U308" i="8"/>
  <c r="U306" i="8"/>
  <c r="U305" i="8"/>
  <c r="U299" i="8"/>
  <c r="U294" i="8"/>
  <c r="U290" i="8"/>
  <c r="U286" i="8"/>
  <c r="U282" i="8"/>
  <c r="U278" i="8"/>
  <c r="U274" i="8"/>
  <c r="U270" i="8"/>
  <c r="U266" i="8"/>
  <c r="U301" i="8"/>
  <c r="U300" i="8"/>
  <c r="U298" i="8"/>
  <c r="U263" i="8"/>
  <c r="U261" i="8"/>
  <c r="U259" i="8"/>
  <c r="U257" i="8"/>
  <c r="U313" i="8"/>
  <c r="U296" i="8"/>
  <c r="U292" i="8"/>
  <c r="U288" i="8"/>
  <c r="U284" i="8"/>
  <c r="U280" i="8"/>
  <c r="U276" i="8"/>
  <c r="U272" i="8"/>
  <c r="U268" i="8"/>
  <c r="U248" i="8"/>
  <c r="U247" i="8"/>
  <c r="U240" i="8"/>
  <c r="U239" i="8"/>
  <c r="U232" i="8"/>
  <c r="U231" i="8"/>
  <c r="U224" i="8"/>
  <c r="U223" i="8"/>
  <c r="U264" i="8"/>
  <c r="U262" i="8"/>
  <c r="U260" i="8"/>
  <c r="U258" i="8"/>
  <c r="U255" i="8"/>
  <c r="U254" i="8"/>
  <c r="U253" i="8"/>
  <c r="U246" i="8"/>
  <c r="U245" i="8"/>
  <c r="U238" i="8"/>
  <c r="U237" i="8"/>
  <c r="U230" i="8"/>
  <c r="U229" i="8"/>
  <c r="U222" i="8"/>
  <c r="U221" i="8"/>
  <c r="U307" i="8"/>
  <c r="U256" i="8"/>
  <c r="U252" i="8"/>
  <c r="U251" i="8"/>
  <c r="U244" i="8"/>
  <c r="U243" i="8"/>
  <c r="U225" i="8"/>
  <c r="U214" i="8"/>
  <c r="U213" i="8"/>
  <c r="U206" i="8"/>
  <c r="U205" i="8"/>
  <c r="U198" i="8"/>
  <c r="U197" i="8"/>
  <c r="U190" i="8"/>
  <c r="U189" i="8"/>
  <c r="U227" i="8"/>
  <c r="U226" i="8"/>
  <c r="U212" i="8"/>
  <c r="U211" i="8"/>
  <c r="U204" i="8"/>
  <c r="U203" i="8"/>
  <c r="U196" i="8"/>
  <c r="U195" i="8"/>
  <c r="U241" i="8"/>
  <c r="U233" i="8"/>
  <c r="U217" i="8"/>
  <c r="U210" i="8"/>
  <c r="U209" i="8"/>
  <c r="U202" i="8"/>
  <c r="U201" i="8"/>
  <c r="U194" i="8"/>
  <c r="U193" i="8"/>
  <c r="U249" i="8"/>
  <c r="U234" i="8"/>
  <c r="U228" i="8"/>
  <c r="U207" i="8"/>
  <c r="U219" i="8"/>
  <c r="U215" i="8"/>
  <c r="U235" i="8"/>
  <c r="U208" i="8"/>
  <c r="U191" i="8"/>
  <c r="U218" i="8"/>
  <c r="U199" i="8"/>
  <c r="U216" i="8"/>
  <c r="AA13" i="8"/>
  <c r="AA38" i="8" a="1"/>
  <c r="AA38" i="8" s="1"/>
  <c r="W295" i="8"/>
  <c r="W287" i="8"/>
  <c r="W279" i="8"/>
  <c r="W269" i="8"/>
  <c r="W271" i="8"/>
  <c r="W227" i="8"/>
  <c r="V201" i="8"/>
  <c r="W265" i="8"/>
  <c r="W237" i="8"/>
  <c r="V199" i="8"/>
  <c r="V234" i="8"/>
  <c r="W275" i="8"/>
  <c r="W195" i="8"/>
  <c r="V190" i="8"/>
  <c r="V198" i="8"/>
  <c r="U236" i="8"/>
  <c r="AT41" i="45" l="1"/>
  <c r="AT42" i="45" s="1"/>
  <c r="E28" i="45"/>
  <c r="D41" i="45"/>
  <c r="D42" i="45" s="1"/>
  <c r="BM28" i="45"/>
  <c r="BL41" i="45"/>
  <c r="BL42" i="45" s="1"/>
  <c r="L28" i="45"/>
  <c r="K41" i="45"/>
  <c r="DP28" i="45"/>
  <c r="DO41" i="45"/>
  <c r="AU28" i="45"/>
  <c r="AO28" i="45"/>
  <c r="AN41" i="45"/>
  <c r="AN42" i="45" s="1"/>
  <c r="J41" i="45"/>
  <c r="J42" i="45" s="1"/>
  <c r="CW28" i="45"/>
  <c r="CV41" i="45"/>
  <c r="CV42" i="45" s="1"/>
  <c r="BR41" i="45"/>
  <c r="BR42" i="45" s="1"/>
  <c r="DN41" i="45"/>
  <c r="DN42" i="45" s="1"/>
  <c r="Q28" i="45"/>
  <c r="P41" i="45"/>
  <c r="P42" i="45" s="1"/>
  <c r="X28" i="45"/>
  <c r="W41" i="45"/>
  <c r="BY28" i="45"/>
  <c r="BX41" i="45"/>
  <c r="BX42" i="45" s="1"/>
  <c r="CR28" i="45"/>
  <c r="CQ41" i="45"/>
  <c r="CP41" i="45"/>
  <c r="CP42" i="45" s="1"/>
  <c r="BT28" i="45"/>
  <c r="BS41" i="45"/>
  <c r="BS42" i="45" s="1"/>
  <c r="DI28" i="45"/>
  <c r="DH41" i="45"/>
  <c r="DH42" i="45" s="1"/>
  <c r="CF28" i="45"/>
  <c r="CE41" i="45"/>
  <c r="AC28" i="45"/>
  <c r="AB41" i="45"/>
  <c r="AB42" i="45" s="1"/>
  <c r="CK28" i="45"/>
  <c r="CJ41" i="45"/>
  <c r="CJ42" i="45" s="1"/>
  <c r="BG28" i="45"/>
  <c r="BF41" i="45"/>
  <c r="BF42" i="45" s="1"/>
  <c r="DC28" i="45"/>
  <c r="DB41" i="45"/>
  <c r="DB42" i="45" s="1"/>
  <c r="BA28" i="45"/>
  <c r="AZ41" i="45"/>
  <c r="AZ42" i="45" s="1"/>
  <c r="V41" i="45"/>
  <c r="V42" i="45" s="1"/>
  <c r="CD41" i="45"/>
  <c r="CD42" i="45" s="1"/>
  <c r="E12" i="33"/>
  <c r="E14" i="33"/>
  <c r="E17" i="39"/>
  <c r="C135" i="43"/>
  <c r="C146" i="43"/>
  <c r="C145" i="43"/>
  <c r="C134" i="43"/>
  <c r="C132" i="43"/>
  <c r="C137" i="43" s="1"/>
  <c r="C143" i="43"/>
  <c r="C148" i="43" s="1"/>
  <c r="C144" i="43"/>
  <c r="C133" i="43"/>
  <c r="F16" i="39"/>
  <c r="C54" i="39" s="1"/>
  <c r="C55" i="39" s="1"/>
  <c r="C56" i="39" s="1"/>
  <c r="C57" i="39" s="1"/>
  <c r="C58" i="39" s="1"/>
  <c r="C59" i="39" s="1"/>
  <c r="G16" i="39" s="1"/>
  <c r="G17" i="39" s="1"/>
  <c r="E15" i="33"/>
  <c r="D17" i="33"/>
  <c r="J63" i="9"/>
  <c r="C112" i="9"/>
  <c r="D147" i="9"/>
  <c r="E147" i="9" s="1"/>
  <c r="D148" i="9"/>
  <c r="E148" i="9" s="1"/>
  <c r="D144" i="9"/>
  <c r="E144" i="9" s="1"/>
  <c r="D145" i="9"/>
  <c r="E145" i="9" s="1"/>
  <c r="D146" i="9"/>
  <c r="E146" i="9" s="1"/>
  <c r="AI3" i="8"/>
  <c r="AA66" i="8"/>
  <c r="AA3" i="17"/>
  <c r="AC4" i="17"/>
  <c r="AD7" i="17"/>
  <c r="AB5" i="17"/>
  <c r="AA6" i="17"/>
  <c r="AD3" i="17"/>
  <c r="AE6" i="17"/>
  <c r="AC7" i="17"/>
  <c r="AB4" i="17"/>
  <c r="AB8" i="17" s="1"/>
  <c r="AD5" i="17"/>
  <c r="AE7" i="17"/>
  <c r="AD4" i="17"/>
  <c r="AD6" i="17"/>
  <c r="AD8" i="17" s="1"/>
  <c r="AC3" i="17"/>
  <c r="AE4" i="17"/>
  <c r="AA7" i="17"/>
  <c r="AE3" i="17"/>
  <c r="AE5" i="17"/>
  <c r="AB7" i="17"/>
  <c r="AA4" i="17"/>
  <c r="AB6" i="17"/>
  <c r="AA5" i="17"/>
  <c r="AC6" i="17"/>
  <c r="AB3" i="17"/>
  <c r="AC5" i="17"/>
  <c r="AC8" i="17" s="1"/>
  <c r="AA40" i="11"/>
  <c r="C34" i="9"/>
  <c r="AA3" i="15"/>
  <c r="AD3" i="15"/>
  <c r="AE6" i="15"/>
  <c r="AC4" i="15"/>
  <c r="AD7" i="15"/>
  <c r="AA6" i="15"/>
  <c r="AB5" i="15"/>
  <c r="AA5" i="15"/>
  <c r="AC6" i="15"/>
  <c r="AB3" i="15"/>
  <c r="AC5" i="15"/>
  <c r="AC8" i="15" s="1"/>
  <c r="AC7" i="15"/>
  <c r="AB4" i="15"/>
  <c r="AD5" i="15"/>
  <c r="AE7" i="15"/>
  <c r="AD4" i="15"/>
  <c r="AD6" i="15"/>
  <c r="AC3" i="15"/>
  <c r="AE4" i="15"/>
  <c r="AA7" i="15"/>
  <c r="AE3" i="15"/>
  <c r="AE5" i="15"/>
  <c r="AB7" i="15"/>
  <c r="AA4" i="15"/>
  <c r="AB6" i="15"/>
  <c r="AE8" i="31"/>
  <c r="AC8" i="31"/>
  <c r="AD8" i="31"/>
  <c r="AB8" i="31"/>
  <c r="AE8" i="30"/>
  <c r="AC8" i="30"/>
  <c r="AD8" i="30"/>
  <c r="AB8" i="30"/>
  <c r="AD8" i="29"/>
  <c r="AB8" i="29"/>
  <c r="AE8" i="29"/>
  <c r="AC8" i="29"/>
  <c r="AA38" i="28" a="1"/>
  <c r="AA38" i="28" s="1"/>
  <c r="AE8" i="27"/>
  <c r="AC8" i="27"/>
  <c r="AD8" i="27"/>
  <c r="AB8" i="27"/>
  <c r="AE8" i="26"/>
  <c r="AC8" i="26"/>
  <c r="AD8" i="26"/>
  <c r="AB8" i="26"/>
  <c r="AD8" i="25"/>
  <c r="AB8" i="25"/>
  <c r="AE8" i="25"/>
  <c r="AC8" i="25"/>
  <c r="AE8" i="24"/>
  <c r="AC8" i="24"/>
  <c r="AD8" i="24"/>
  <c r="AB8" i="24"/>
  <c r="AD8" i="23"/>
  <c r="AB8" i="23"/>
  <c r="AE8" i="23"/>
  <c r="AC8" i="23"/>
  <c r="AE8" i="22"/>
  <c r="AC8" i="22"/>
  <c r="AD8" i="22"/>
  <c r="AB8" i="22"/>
  <c r="AD8" i="21"/>
  <c r="AB8" i="21"/>
  <c r="AE8" i="21"/>
  <c r="AC8" i="21"/>
  <c r="AD8" i="20"/>
  <c r="AB8" i="20"/>
  <c r="AE8" i="20"/>
  <c r="AC8" i="20"/>
  <c r="AA3" i="19" a="1"/>
  <c r="AA38" i="19" a="1"/>
  <c r="AA38" i="19" s="1"/>
  <c r="AA26" i="19" a="1"/>
  <c r="AA26" i="19" s="1"/>
  <c r="AE8" i="17"/>
  <c r="AD8" i="16"/>
  <c r="AB8" i="16"/>
  <c r="AE8" i="16"/>
  <c r="AC8" i="16"/>
  <c r="AE8" i="15"/>
  <c r="AD8" i="15"/>
  <c r="AB8" i="15"/>
  <c r="AD8" i="14"/>
  <c r="AB8" i="14"/>
  <c r="AE8" i="14"/>
  <c r="AC8" i="14"/>
  <c r="CQ42" i="45" l="1"/>
  <c r="W42" i="45"/>
  <c r="BB28" i="45"/>
  <c r="BA41" i="45"/>
  <c r="BA42" i="45" s="1"/>
  <c r="BG41" i="45"/>
  <c r="BG42" i="45" s="1"/>
  <c r="BH28" i="45"/>
  <c r="AD28" i="45"/>
  <c r="AC41" i="45"/>
  <c r="AC42" i="45" s="1"/>
  <c r="DJ28" i="45"/>
  <c r="DI41" i="45"/>
  <c r="DI42" i="45" s="1"/>
  <c r="DO42" i="45"/>
  <c r="CE42" i="45"/>
  <c r="CS28" i="45"/>
  <c r="CS41" i="45" s="1"/>
  <c r="CR41" i="45"/>
  <c r="CR42" i="45" s="1"/>
  <c r="Y28" i="45"/>
  <c r="Y41" i="45" s="1"/>
  <c r="X41" i="45"/>
  <c r="X42" i="45" s="1"/>
  <c r="DQ28" i="45"/>
  <c r="DQ41" i="45" s="1"/>
  <c r="DP41" i="45"/>
  <c r="DP42" i="45" s="1"/>
  <c r="BN28" i="45"/>
  <c r="BM41" i="45"/>
  <c r="BM42" i="45" s="1"/>
  <c r="DC41" i="45"/>
  <c r="DC42" i="45" s="1"/>
  <c r="DD28" i="45"/>
  <c r="CL28" i="45"/>
  <c r="CK41" i="45"/>
  <c r="CK42" i="45" s="1"/>
  <c r="CG28" i="45"/>
  <c r="CG41" i="45" s="1"/>
  <c r="CF41" i="45"/>
  <c r="CF42" i="45" s="1"/>
  <c r="BU28" i="45"/>
  <c r="BU41" i="45" s="1"/>
  <c r="BT41" i="45"/>
  <c r="BT42" i="45" s="1"/>
  <c r="AP28" i="45"/>
  <c r="AO41" i="45"/>
  <c r="AO42" i="45" s="1"/>
  <c r="K42" i="45"/>
  <c r="BZ28" i="45"/>
  <c r="BY41" i="45"/>
  <c r="BY42" i="45" s="1"/>
  <c r="R28" i="45"/>
  <c r="Q41" i="45"/>
  <c r="Q42" i="45" s="1"/>
  <c r="CX28" i="45"/>
  <c r="CW41" i="45"/>
  <c r="CW42" i="45" s="1"/>
  <c r="AV28" i="45"/>
  <c r="AU41" i="45"/>
  <c r="AU42" i="45" s="1"/>
  <c r="M28" i="45"/>
  <c r="M41" i="45" s="1"/>
  <c r="L41" i="45"/>
  <c r="L42" i="45" s="1"/>
  <c r="F28" i="45"/>
  <c r="E41" i="45"/>
  <c r="E42" i="45" s="1"/>
  <c r="E17" i="33"/>
  <c r="D110" i="9"/>
  <c r="E110" i="9" s="1"/>
  <c r="C113" i="9"/>
  <c r="F17" i="39"/>
  <c r="H14" i="39"/>
  <c r="I14" i="39" s="1"/>
  <c r="H13" i="39"/>
  <c r="I13" i="39" s="1"/>
  <c r="H12" i="39"/>
  <c r="I12" i="39" s="1"/>
  <c r="H15" i="39"/>
  <c r="I15" i="39" s="1"/>
  <c r="H11" i="39"/>
  <c r="I11" i="39" s="1"/>
  <c r="H16" i="39"/>
  <c r="C60" i="39" s="1"/>
  <c r="C61" i="39" s="1"/>
  <c r="C62" i="39" s="1"/>
  <c r="C63" i="39" s="1"/>
  <c r="C64" i="39" s="1"/>
  <c r="C65" i="39" s="1"/>
  <c r="I16" i="39" s="1"/>
  <c r="D109" i="9"/>
  <c r="E109" i="9" s="1"/>
  <c r="D108" i="9"/>
  <c r="E108" i="9" s="1"/>
  <c r="D107" i="9"/>
  <c r="E107" i="9" s="1"/>
  <c r="D111" i="9"/>
  <c r="E111" i="9" s="1"/>
  <c r="E149" i="9"/>
  <c r="E150" i="9" s="1"/>
  <c r="AA52" i="17" a="1"/>
  <c r="AA52" i="17" s="1"/>
  <c r="AA53" i="17" s="1"/>
  <c r="H49" i="9" s="1"/>
  <c r="AA27" i="15" a="1"/>
  <c r="AA27" i="15" s="1"/>
  <c r="AA28" i="15" s="1"/>
  <c r="AA8" i="31"/>
  <c r="AA39" i="31" a="1"/>
  <c r="AA39" i="31" s="1"/>
  <c r="AA40" i="31" s="1"/>
  <c r="U36" i="9" s="1"/>
  <c r="AA27" i="31" a="1"/>
  <c r="AA27" i="31" s="1"/>
  <c r="AA28" i="31" s="1"/>
  <c r="AA39" i="30" a="1"/>
  <c r="AA39" i="30" s="1"/>
  <c r="AA40" i="30" s="1"/>
  <c r="T36" i="9" s="1"/>
  <c r="AA8" i="30"/>
  <c r="AA27" i="30" a="1"/>
  <c r="AA27" i="30" s="1"/>
  <c r="AA28" i="30" s="1"/>
  <c r="AA39" i="29" a="1"/>
  <c r="AA39" i="29" s="1"/>
  <c r="AA40" i="29" s="1"/>
  <c r="S36" i="9" s="1"/>
  <c r="AA27" i="29" a="1"/>
  <c r="AA27" i="29" s="1"/>
  <c r="AA28" i="29" s="1"/>
  <c r="AA8" i="29"/>
  <c r="AE8" i="28"/>
  <c r="AC8" i="28"/>
  <c r="AD8" i="28"/>
  <c r="AA8" i="28"/>
  <c r="AB8" i="28"/>
  <c r="AA8" i="27"/>
  <c r="AA39" i="27" a="1"/>
  <c r="AA39" i="27" s="1"/>
  <c r="AA40" i="27" s="1"/>
  <c r="Q36" i="9" s="1"/>
  <c r="AA27" i="27" a="1"/>
  <c r="AA27" i="27" s="1"/>
  <c r="AA28" i="27" s="1"/>
  <c r="AA8" i="26"/>
  <c r="AA39" i="26" a="1"/>
  <c r="AA39" i="26" s="1"/>
  <c r="AA40" i="26" s="1"/>
  <c r="P36" i="9" s="1"/>
  <c r="AA27" i="26" a="1"/>
  <c r="AA27" i="26" s="1"/>
  <c r="AA28" i="26" s="1"/>
  <c r="AA39" i="25" a="1"/>
  <c r="AA39" i="25" s="1"/>
  <c r="AA40" i="25" s="1"/>
  <c r="O36" i="9" s="1"/>
  <c r="AA27" i="25" a="1"/>
  <c r="AA27" i="25" s="1"/>
  <c r="AA28" i="25" s="1"/>
  <c r="AA8" i="25"/>
  <c r="AA39" i="24" a="1"/>
  <c r="AA39" i="24" s="1"/>
  <c r="AA40" i="24" s="1"/>
  <c r="N36" i="9" s="1"/>
  <c r="AA8" i="24"/>
  <c r="AA27" i="24" a="1"/>
  <c r="AA27" i="24" s="1"/>
  <c r="AA28" i="24" s="1"/>
  <c r="AA8" i="23"/>
  <c r="AA39" i="23" a="1"/>
  <c r="AA39" i="23" s="1"/>
  <c r="AA40" i="23" s="1"/>
  <c r="M36" i="9" s="1"/>
  <c r="AA27" i="23" a="1"/>
  <c r="AA27" i="23" s="1"/>
  <c r="AA28" i="23" s="1"/>
  <c r="AA8" i="22"/>
  <c r="AA39" i="22" a="1"/>
  <c r="AA39" i="22" s="1"/>
  <c r="AA40" i="22" s="1"/>
  <c r="L36" i="9" s="1"/>
  <c r="AA27" i="22" a="1"/>
  <c r="AA27" i="22" s="1"/>
  <c r="AA28" i="22" s="1"/>
  <c r="AA27" i="21" a="1"/>
  <c r="AA27" i="21" s="1"/>
  <c r="AA28" i="21" s="1"/>
  <c r="AA8" i="21"/>
  <c r="AA39" i="21" a="1"/>
  <c r="AA39" i="21" s="1"/>
  <c r="AA40" i="21" s="1"/>
  <c r="K36" i="9" s="1"/>
  <c r="AA39" i="20" a="1"/>
  <c r="AA39" i="20" s="1"/>
  <c r="AA40" i="20" s="1"/>
  <c r="J36" i="9" s="1"/>
  <c r="AA27" i="20" a="1"/>
  <c r="AA27" i="20" s="1"/>
  <c r="AA28" i="20" s="1"/>
  <c r="AA8" i="20"/>
  <c r="AA3" i="19"/>
  <c r="AA8" i="19" s="1"/>
  <c r="AD3" i="19"/>
  <c r="AE6" i="19"/>
  <c r="AC4" i="19"/>
  <c r="AD7" i="19"/>
  <c r="AB5" i="19"/>
  <c r="AA6" i="19"/>
  <c r="AC7" i="19"/>
  <c r="AB4" i="19"/>
  <c r="AB8" i="19" s="1"/>
  <c r="AD5" i="19"/>
  <c r="AE7" i="19"/>
  <c r="AE8" i="19" s="1"/>
  <c r="AD4" i="19"/>
  <c r="AD6" i="19"/>
  <c r="AD8" i="19" s="1"/>
  <c r="AC3" i="19"/>
  <c r="AE4" i="19"/>
  <c r="AA7" i="19"/>
  <c r="AE3" i="19"/>
  <c r="AE5" i="19"/>
  <c r="AB7" i="19"/>
  <c r="AA4" i="19"/>
  <c r="AB6" i="19"/>
  <c r="AA5" i="19"/>
  <c r="AC6" i="19"/>
  <c r="AB3" i="19"/>
  <c r="AC5" i="19"/>
  <c r="AC8" i="19" s="1"/>
  <c r="AA39" i="17" a="1"/>
  <c r="AA39" i="17" s="1"/>
  <c r="AA8" i="17"/>
  <c r="AA27" i="17" a="1"/>
  <c r="AA27" i="17" s="1"/>
  <c r="AA28" i="17" s="1"/>
  <c r="AA39" i="16" a="1"/>
  <c r="AA39" i="16" s="1"/>
  <c r="AA40" i="16" s="1"/>
  <c r="G36" i="9" s="1"/>
  <c r="AA8" i="16"/>
  <c r="AA27" i="16" a="1"/>
  <c r="AA27" i="16" s="1"/>
  <c r="AA28" i="16" s="1"/>
  <c r="AA39" i="15" a="1"/>
  <c r="AA39" i="15" s="1"/>
  <c r="AA8" i="15"/>
  <c r="AA39" i="14" a="1"/>
  <c r="AA39" i="14" s="1"/>
  <c r="AA40" i="14" s="1"/>
  <c r="E36" i="9" s="1"/>
  <c r="AA8" i="14"/>
  <c r="AA27" i="14" a="1"/>
  <c r="AA27" i="14" s="1"/>
  <c r="AA28" i="14" s="1"/>
  <c r="AA39" i="13" a="1"/>
  <c r="AA39" i="13" s="1"/>
  <c r="AA40" i="13" s="1"/>
  <c r="D36" i="9" s="1"/>
  <c r="AA27" i="13" a="1"/>
  <c r="AA27" i="13" s="1"/>
  <c r="AA28" i="13" s="1"/>
  <c r="AA39" i="12" a="1"/>
  <c r="AA39" i="12" s="1"/>
  <c r="AA27" i="12" a="1"/>
  <c r="AA27" i="12" s="1"/>
  <c r="AA28" i="12" s="1"/>
  <c r="C36" i="9"/>
  <c r="AA39" i="8" a="1"/>
  <c r="AA39" i="8" s="1"/>
  <c r="AA40" i="8" s="1"/>
  <c r="B36" i="9" s="1"/>
  <c r="G28" i="45" l="1"/>
  <c r="G41" i="45" s="1"/>
  <c r="F41" i="45"/>
  <c r="F42" i="45" s="1"/>
  <c r="AW28" i="45"/>
  <c r="AW41" i="45" s="1"/>
  <c r="AV41" i="45"/>
  <c r="AV42" i="45" s="1"/>
  <c r="DE28" i="45"/>
  <c r="DE41" i="45" s="1"/>
  <c r="DD41" i="45"/>
  <c r="DD42" i="45" s="1"/>
  <c r="BI28" i="45"/>
  <c r="BI41" i="45" s="1"/>
  <c r="BH41" i="45"/>
  <c r="BH42" i="45" s="1"/>
  <c r="AQ28" i="45"/>
  <c r="AQ41" i="45" s="1"/>
  <c r="AP41" i="45"/>
  <c r="AP42" i="45" s="1"/>
  <c r="CS42" i="45"/>
  <c r="CT42" i="45"/>
  <c r="M42" i="45"/>
  <c r="N42" i="45"/>
  <c r="CY28" i="45"/>
  <c r="CY41" i="45" s="1"/>
  <c r="CX41" i="45"/>
  <c r="CX42" i="45" s="1"/>
  <c r="CA28" i="45"/>
  <c r="CA41" i="45" s="1"/>
  <c r="BZ41" i="45"/>
  <c r="BZ42" i="45" s="1"/>
  <c r="S28" i="45"/>
  <c r="S41" i="45" s="1"/>
  <c r="R41" i="45"/>
  <c r="R42" i="45" s="1"/>
  <c r="CG42" i="45"/>
  <c r="CH42" i="45"/>
  <c r="DQ42" i="45"/>
  <c r="DR42" i="45"/>
  <c r="DK28" i="45"/>
  <c r="DK41" i="45" s="1"/>
  <c r="DJ41" i="45"/>
  <c r="DJ42" i="45" s="1"/>
  <c r="BU42" i="45"/>
  <c r="BV42" i="45"/>
  <c r="CM28" i="45"/>
  <c r="CM41" i="45" s="1"/>
  <c r="CL41" i="45"/>
  <c r="CL42" i="45" s="1"/>
  <c r="BO28" i="45"/>
  <c r="BO41" i="45" s="1"/>
  <c r="BN41" i="45"/>
  <c r="BN42" i="45" s="1"/>
  <c r="Y42" i="45"/>
  <c r="Z42" i="45"/>
  <c r="AE28" i="45"/>
  <c r="AD41" i="45"/>
  <c r="AD42" i="45" s="1"/>
  <c r="BC28" i="45"/>
  <c r="BC41" i="45" s="1"/>
  <c r="BB41" i="45"/>
  <c r="BB42" i="45" s="1"/>
  <c r="F16" i="33"/>
  <c r="E18" i="33"/>
  <c r="E112" i="9"/>
  <c r="E113" i="9" s="1"/>
  <c r="I17" i="39"/>
  <c r="J12" i="39" s="1"/>
  <c r="K12" i="39" s="1"/>
  <c r="L12" i="39" s="1"/>
  <c r="M12" i="39" s="1"/>
  <c r="N12" i="39" s="1"/>
  <c r="O12" i="39" s="1"/>
  <c r="H17" i="39"/>
  <c r="J15" i="39"/>
  <c r="K15" i="39" s="1"/>
  <c r="L15" i="39" s="1"/>
  <c r="M15" i="39" s="1"/>
  <c r="N15" i="39" s="1"/>
  <c r="O15" i="39" s="1"/>
  <c r="J14" i="39"/>
  <c r="K14" i="39" s="1"/>
  <c r="L14" i="39" s="1"/>
  <c r="M14" i="39" s="1"/>
  <c r="N14" i="39" s="1"/>
  <c r="O14" i="39" s="1"/>
  <c r="J13" i="39"/>
  <c r="K13" i="39" s="1"/>
  <c r="L13" i="39" s="1"/>
  <c r="M13" i="39" s="1"/>
  <c r="N13" i="39" s="1"/>
  <c r="O13" i="39" s="1"/>
  <c r="F147" i="9"/>
  <c r="G147" i="9" s="1"/>
  <c r="F146" i="9"/>
  <c r="G146" i="9" s="1"/>
  <c r="F144" i="9"/>
  <c r="G144" i="9" s="1"/>
  <c r="F148" i="9"/>
  <c r="G148" i="9" s="1"/>
  <c r="F145" i="9"/>
  <c r="G145" i="9" s="1"/>
  <c r="F109" i="9"/>
  <c r="G109" i="9" s="1"/>
  <c r="F108" i="9"/>
  <c r="G108" i="9" s="1"/>
  <c r="F111" i="9"/>
  <c r="G111" i="9" s="1"/>
  <c r="F110" i="9"/>
  <c r="G110" i="9" s="1"/>
  <c r="F107" i="9"/>
  <c r="AA40" i="17"/>
  <c r="H36" i="9" s="1"/>
  <c r="H35" i="9"/>
  <c r="AA40" i="15"/>
  <c r="F36" i="9" s="1"/>
  <c r="F35" i="9"/>
  <c r="AA27" i="28" a="1"/>
  <c r="AA27" i="28" s="1"/>
  <c r="AA28" i="28" s="1"/>
  <c r="AA39" i="28" a="1"/>
  <c r="AA39" i="28" s="1"/>
  <c r="AA40" i="28" s="1"/>
  <c r="R36" i="9" s="1"/>
  <c r="AA39" i="19" a="1"/>
  <c r="AA39" i="19" s="1"/>
  <c r="AA40" i="19" s="1"/>
  <c r="I36" i="9" s="1"/>
  <c r="AA27" i="19" a="1"/>
  <c r="AA27" i="19" s="1"/>
  <c r="AA28" i="19" s="1"/>
  <c r="AA40" i="12"/>
  <c r="V36" i="9" s="1"/>
  <c r="V35" i="9"/>
  <c r="AF28" i="45" l="1"/>
  <c r="AE41" i="45"/>
  <c r="AE42" i="45" s="1"/>
  <c r="CY42" i="45"/>
  <c r="CZ42" i="45"/>
  <c r="BI42" i="45"/>
  <c r="BJ42" i="45"/>
  <c r="BO42" i="45"/>
  <c r="BP42" i="45"/>
  <c r="S42" i="45"/>
  <c r="T42" i="45"/>
  <c r="AW42" i="45"/>
  <c r="AX42" i="45"/>
  <c r="BC42" i="45"/>
  <c r="BD42" i="45"/>
  <c r="CM42" i="45"/>
  <c r="CN42" i="45"/>
  <c r="DK42" i="45"/>
  <c r="DL42" i="45"/>
  <c r="CA42" i="45"/>
  <c r="CB42" i="45"/>
  <c r="AQ42" i="45"/>
  <c r="AR42" i="45"/>
  <c r="DE42" i="45"/>
  <c r="DF42" i="45"/>
  <c r="G42" i="45"/>
  <c r="H42" i="45"/>
  <c r="C57" i="33"/>
  <c r="C58" i="33" s="1"/>
  <c r="C59" i="33" s="1"/>
  <c r="C60" i="33" s="1"/>
  <c r="C61" i="33" s="1"/>
  <c r="C62" i="33" s="1"/>
  <c r="G16" i="33" s="1"/>
  <c r="G17" i="33" s="1"/>
  <c r="F17" i="33"/>
  <c r="J11" i="39"/>
  <c r="K11" i="39" s="1"/>
  <c r="K17" i="39"/>
  <c r="L11" i="39"/>
  <c r="M11" i="39" s="1"/>
  <c r="G149" i="9"/>
  <c r="G150" i="9" s="1"/>
  <c r="G107" i="9"/>
  <c r="G112" i="9" s="1"/>
  <c r="G113" i="9" s="1"/>
  <c r="AF41" i="45" l="1"/>
  <c r="AF42" i="45" s="1"/>
  <c r="AF33" i="45"/>
  <c r="AG28" i="45"/>
  <c r="H16" i="33"/>
  <c r="G18" i="33"/>
  <c r="J17" i="39"/>
  <c r="M17" i="39"/>
  <c r="N11" i="39"/>
  <c r="O11" i="39" s="1"/>
  <c r="L17" i="39"/>
  <c r="N16" i="39"/>
  <c r="C78" i="39" s="1"/>
  <c r="C79" i="39" s="1"/>
  <c r="C80" i="39" s="1"/>
  <c r="C81" i="39" s="1"/>
  <c r="C82" i="39" s="1"/>
  <c r="C83" i="39" s="1"/>
  <c r="O16" i="39" s="1"/>
  <c r="O17" i="39" s="1"/>
  <c r="H147" i="9"/>
  <c r="I147" i="9" s="1"/>
  <c r="H144" i="9"/>
  <c r="I144" i="9" s="1"/>
  <c r="H145" i="9"/>
  <c r="I145" i="9" s="1"/>
  <c r="H146" i="9"/>
  <c r="I146" i="9" s="1"/>
  <c r="H148" i="9"/>
  <c r="I148" i="9" s="1"/>
  <c r="H111" i="9"/>
  <c r="I111" i="9" s="1"/>
  <c r="H109" i="9"/>
  <c r="I109" i="9" s="1"/>
  <c r="H110" i="9"/>
  <c r="I110" i="9" s="1"/>
  <c r="H108" i="9"/>
  <c r="I108" i="9" s="1"/>
  <c r="H107" i="9"/>
  <c r="I107" i="9" s="1"/>
  <c r="AH28" i="45" l="1"/>
  <c r="AG41" i="45"/>
  <c r="AG42" i="45" s="1"/>
  <c r="C63" i="33"/>
  <c r="C64" i="33" s="1"/>
  <c r="C65" i="33" s="1"/>
  <c r="C66" i="33" s="1"/>
  <c r="C67" i="33" s="1"/>
  <c r="C68" i="33" s="1"/>
  <c r="I16" i="33" s="1"/>
  <c r="I17" i="33" s="1"/>
  <c r="H17" i="33"/>
  <c r="N17" i="39"/>
  <c r="P15" i="39"/>
  <c r="Q15" i="39" s="1"/>
  <c r="R15" i="39" s="1"/>
  <c r="S15" i="39" s="1"/>
  <c r="P12" i="39"/>
  <c r="Q12" i="39" s="1"/>
  <c r="R12" i="39" s="1"/>
  <c r="S12" i="39" s="1"/>
  <c r="P11" i="39"/>
  <c r="Q11" i="39" s="1"/>
  <c r="R11" i="39" s="1"/>
  <c r="S11" i="39" s="1"/>
  <c r="P13" i="39"/>
  <c r="Q13" i="39" s="1"/>
  <c r="R13" i="39" s="1"/>
  <c r="S13" i="39" s="1"/>
  <c r="P14" i="39"/>
  <c r="Q14" i="39" s="1"/>
  <c r="R14" i="39" s="1"/>
  <c r="S14" i="39" s="1"/>
  <c r="I149" i="9"/>
  <c r="I150" i="9" s="1"/>
  <c r="I112" i="9"/>
  <c r="I113" i="9" s="1"/>
  <c r="AI28" i="45" l="1"/>
  <c r="AH41" i="45"/>
  <c r="AH42" i="45" s="1"/>
  <c r="I18" i="33"/>
  <c r="J14" i="33"/>
  <c r="K14" i="33" s="1"/>
  <c r="L14" i="33" s="1"/>
  <c r="M14" i="33" s="1"/>
  <c r="J11" i="33"/>
  <c r="J13" i="33"/>
  <c r="K13" i="33" s="1"/>
  <c r="L13" i="33" s="1"/>
  <c r="M13" i="33" s="1"/>
  <c r="J12" i="33"/>
  <c r="K12" i="33" s="1"/>
  <c r="J15" i="33"/>
  <c r="K15" i="33" s="1"/>
  <c r="L15" i="33" s="1"/>
  <c r="M15" i="33" s="1"/>
  <c r="P17" i="39"/>
  <c r="Q17" i="39"/>
  <c r="L12" i="33"/>
  <c r="M12" i="33" s="1"/>
  <c r="J144" i="9"/>
  <c r="K144" i="9" s="1"/>
  <c r="J146" i="9"/>
  <c r="K146" i="9" s="1"/>
  <c r="J148" i="9"/>
  <c r="K148" i="9" s="1"/>
  <c r="J145" i="9"/>
  <c r="K145" i="9" s="1"/>
  <c r="J147" i="9"/>
  <c r="K147" i="9" s="1"/>
  <c r="J109" i="9"/>
  <c r="K109" i="9" s="1"/>
  <c r="J110" i="9"/>
  <c r="K110" i="9" s="1"/>
  <c r="J111" i="9"/>
  <c r="K111" i="9" s="1"/>
  <c r="J108" i="9"/>
  <c r="K108" i="9" s="1"/>
  <c r="J107" i="9"/>
  <c r="K107" i="9" s="1"/>
  <c r="AJ28" i="45" l="1"/>
  <c r="AI41" i="45"/>
  <c r="AI42" i="45" s="1"/>
  <c r="K11" i="33"/>
  <c r="J17" i="33"/>
  <c r="R16" i="39"/>
  <c r="C90" i="39" s="1"/>
  <c r="C91" i="39" s="1"/>
  <c r="C92" i="39" s="1"/>
  <c r="C93" i="39" s="1"/>
  <c r="C94" i="39" s="1"/>
  <c r="C95" i="39" s="1"/>
  <c r="S16" i="39" s="1"/>
  <c r="S17" i="39" s="1"/>
  <c r="K149" i="9"/>
  <c r="K150" i="9" s="1"/>
  <c r="K112" i="9"/>
  <c r="K113" i="9" s="1"/>
  <c r="AK28" i="45" l="1"/>
  <c r="AK41" i="45" s="1"/>
  <c r="AJ41" i="45"/>
  <c r="AJ42" i="45" s="1"/>
  <c r="L11" i="33"/>
  <c r="K17" i="33"/>
  <c r="K18" i="33" s="1"/>
  <c r="R17" i="39"/>
  <c r="T15" i="39"/>
  <c r="U15" i="39" s="1"/>
  <c r="V15" i="39" s="1"/>
  <c r="W15" i="39" s="1"/>
  <c r="T12" i="39"/>
  <c r="U12" i="39" s="1"/>
  <c r="V12" i="39" s="1"/>
  <c r="W12" i="39" s="1"/>
  <c r="T11" i="39"/>
  <c r="U11" i="39" s="1"/>
  <c r="T13" i="39"/>
  <c r="U13" i="39" s="1"/>
  <c r="V13" i="39" s="1"/>
  <c r="W13" i="39" s="1"/>
  <c r="T14" i="39"/>
  <c r="U14" i="39" s="1"/>
  <c r="V14" i="39" s="1"/>
  <c r="W14" i="39" s="1"/>
  <c r="C88" i="33"/>
  <c r="C89" i="33" s="1"/>
  <c r="C90" i="33" s="1"/>
  <c r="C91" i="33" s="1"/>
  <c r="C92" i="33" s="1"/>
  <c r="Q16" i="33" s="1"/>
  <c r="L147" i="9"/>
  <c r="M147" i="9" s="1"/>
  <c r="L148" i="9"/>
  <c r="M148" i="9" s="1"/>
  <c r="L145" i="9"/>
  <c r="M145" i="9" s="1"/>
  <c r="L144" i="9"/>
  <c r="M144" i="9" s="1"/>
  <c r="L146" i="9"/>
  <c r="M146" i="9" s="1"/>
  <c r="L110" i="9"/>
  <c r="M110" i="9" s="1"/>
  <c r="L111" i="9"/>
  <c r="M111" i="9" s="1"/>
  <c r="L109" i="9"/>
  <c r="M109" i="9" s="1"/>
  <c r="L107" i="9"/>
  <c r="M107" i="9" s="1"/>
  <c r="L108" i="9"/>
  <c r="M108" i="9" s="1"/>
  <c r="AK42" i="45" l="1"/>
  <c r="AL42" i="45"/>
  <c r="DR43" i="45" s="1"/>
  <c r="DR44" i="45" s="1"/>
  <c r="M11" i="33"/>
  <c r="M17" i="33" s="1"/>
  <c r="L17" i="33"/>
  <c r="U17" i="39"/>
  <c r="V11" i="39"/>
  <c r="W11" i="39" s="1"/>
  <c r="W17" i="39" s="1"/>
  <c r="T17" i="39"/>
  <c r="M149" i="9"/>
  <c r="M150" i="9" s="1"/>
  <c r="M112" i="9"/>
  <c r="M113" i="9" s="1"/>
  <c r="N16" i="33" l="1"/>
  <c r="M18" i="33"/>
  <c r="X16" i="39"/>
  <c r="C108" i="39" s="1"/>
  <c r="C109" i="39" s="1"/>
  <c r="C110" i="39" s="1"/>
  <c r="C111" i="39" s="1"/>
  <c r="C112" i="39" s="1"/>
  <c r="C113" i="39" s="1"/>
  <c r="Y16" i="39" s="1"/>
  <c r="Y17" i="39" s="1"/>
  <c r="V17" i="39"/>
  <c r="N147" i="9"/>
  <c r="O147" i="9" s="1"/>
  <c r="N146" i="9"/>
  <c r="O146" i="9" s="1"/>
  <c r="N148" i="9"/>
  <c r="O148" i="9" s="1"/>
  <c r="N144" i="9"/>
  <c r="O144" i="9" s="1"/>
  <c r="N145" i="9"/>
  <c r="O145" i="9" s="1"/>
  <c r="N111" i="9"/>
  <c r="O111" i="9" s="1"/>
  <c r="N109" i="9"/>
  <c r="O109" i="9" s="1"/>
  <c r="N108" i="9"/>
  <c r="O108" i="9" s="1"/>
  <c r="N107" i="9"/>
  <c r="O107" i="9" s="1"/>
  <c r="N110" i="9"/>
  <c r="O110" i="9" s="1"/>
  <c r="C81" i="33" l="1"/>
  <c r="C82" i="33" s="1"/>
  <c r="C83" i="33" s="1"/>
  <c r="C84" i="33" s="1"/>
  <c r="C85" i="33" s="1"/>
  <c r="C86" i="33" s="1"/>
  <c r="O16" i="33" s="1"/>
  <c r="O17" i="33" s="1"/>
  <c r="N17" i="33"/>
  <c r="X17" i="39"/>
  <c r="Z15" i="39"/>
  <c r="AA15" i="39" s="1"/>
  <c r="AB15" i="39" s="1"/>
  <c r="AC15" i="39" s="1"/>
  <c r="AD15" i="39" s="1"/>
  <c r="AE15" i="39" s="1"/>
  <c r="Z14" i="39"/>
  <c r="AA14" i="39" s="1"/>
  <c r="AB14" i="39" s="1"/>
  <c r="AC14" i="39" s="1"/>
  <c r="AD14" i="39" s="1"/>
  <c r="AE14" i="39" s="1"/>
  <c r="Z13" i="39"/>
  <c r="AA13" i="39" s="1"/>
  <c r="AB13" i="39" s="1"/>
  <c r="AC13" i="39" s="1"/>
  <c r="AD13" i="39" s="1"/>
  <c r="AE13" i="39" s="1"/>
  <c r="Z12" i="39"/>
  <c r="AA12" i="39" s="1"/>
  <c r="AB12" i="39" s="1"/>
  <c r="AC12" i="39" s="1"/>
  <c r="AD12" i="39" s="1"/>
  <c r="AE12" i="39" s="1"/>
  <c r="Z11" i="39"/>
  <c r="AA11" i="39" s="1"/>
  <c r="O149" i="9"/>
  <c r="O150" i="9" s="1"/>
  <c r="O112" i="9"/>
  <c r="P11" i="33" l="1"/>
  <c r="O18" i="33"/>
  <c r="P14" i="33"/>
  <c r="Q14" i="33" s="1"/>
  <c r="P15" i="33"/>
  <c r="Q15" i="33" s="1"/>
  <c r="P13" i="33"/>
  <c r="Q13" i="33" s="1"/>
  <c r="P12" i="33"/>
  <c r="Q12" i="33" s="1"/>
  <c r="P108" i="9"/>
  <c r="Q108" i="9" s="1"/>
  <c r="O113" i="9"/>
  <c r="Z17" i="39"/>
  <c r="AA17" i="39"/>
  <c r="AB11" i="39"/>
  <c r="AC11" i="39" s="1"/>
  <c r="C100" i="33"/>
  <c r="C101" i="33" s="1"/>
  <c r="C102" i="33" s="1"/>
  <c r="C103" i="33" s="1"/>
  <c r="C106" i="33" s="1"/>
  <c r="C107" i="33" s="1"/>
  <c r="C108" i="33" s="1"/>
  <c r="C109" i="33" s="1"/>
  <c r="C110" i="33" s="1"/>
  <c r="P109" i="9"/>
  <c r="Q109" i="9" s="1"/>
  <c r="P147" i="9"/>
  <c r="Q147" i="9" s="1"/>
  <c r="P145" i="9"/>
  <c r="Q145" i="9" s="1"/>
  <c r="P144" i="9"/>
  <c r="Q144" i="9" s="1"/>
  <c r="P146" i="9"/>
  <c r="Q146" i="9" s="1"/>
  <c r="P148" i="9"/>
  <c r="Q148" i="9" s="1"/>
  <c r="P110" i="9"/>
  <c r="Q110" i="9" s="1"/>
  <c r="P107" i="9"/>
  <c r="Q107" i="9" s="1"/>
  <c r="P111" i="9"/>
  <c r="Q111" i="9" s="1"/>
  <c r="Q11" i="33" l="1"/>
  <c r="Q17" i="33" s="1"/>
  <c r="P17" i="33"/>
  <c r="AC17" i="39"/>
  <c r="AD11" i="39"/>
  <c r="AE11" i="39" s="1"/>
  <c r="AD16" i="39"/>
  <c r="C126" i="39" s="1"/>
  <c r="C127" i="39" s="1"/>
  <c r="C128" i="39" s="1"/>
  <c r="C129" i="39" s="1"/>
  <c r="C130" i="39" s="1"/>
  <c r="C131" i="39" s="1"/>
  <c r="AE16" i="39" s="1"/>
  <c r="AB17" i="39"/>
  <c r="W16" i="33"/>
  <c r="Q112" i="9"/>
  <c r="Q149" i="9"/>
  <c r="Q150" i="9" s="1"/>
  <c r="R16" i="33" l="1"/>
  <c r="Q18" i="33"/>
  <c r="AE17" i="39"/>
  <c r="R108" i="9"/>
  <c r="S108" i="9" s="1"/>
  <c r="Q113" i="9"/>
  <c r="AD17" i="39"/>
  <c r="AF13" i="39"/>
  <c r="AG13" i="39" s="1"/>
  <c r="AH13" i="39" s="1"/>
  <c r="AI13" i="39" s="1"/>
  <c r="AJ13" i="39" s="1"/>
  <c r="AK13" i="39" s="1"/>
  <c r="AF12" i="39"/>
  <c r="AG12" i="39" s="1"/>
  <c r="AH12" i="39" s="1"/>
  <c r="AI12" i="39" s="1"/>
  <c r="AJ12" i="39" s="1"/>
  <c r="AK12" i="39" s="1"/>
  <c r="AF11" i="39"/>
  <c r="AG11" i="39" s="1"/>
  <c r="AF14" i="39"/>
  <c r="AG14" i="39" s="1"/>
  <c r="AH14" i="39" s="1"/>
  <c r="AI14" i="39" s="1"/>
  <c r="AJ14" i="39" s="1"/>
  <c r="AK14" i="39" s="1"/>
  <c r="AF15" i="39"/>
  <c r="AG15" i="39" s="1"/>
  <c r="AH15" i="39" s="1"/>
  <c r="AI15" i="39" s="1"/>
  <c r="AJ15" i="39" s="1"/>
  <c r="AK15" i="39" s="1"/>
  <c r="R144" i="9"/>
  <c r="S144" i="9" s="1"/>
  <c r="R147" i="9"/>
  <c r="S147" i="9" s="1"/>
  <c r="R145" i="9"/>
  <c r="S145" i="9" s="1"/>
  <c r="R146" i="9"/>
  <c r="S146" i="9" s="1"/>
  <c r="R148" i="9"/>
  <c r="S148" i="9" s="1"/>
  <c r="R110" i="9"/>
  <c r="S110" i="9" s="1"/>
  <c r="R107" i="9"/>
  <c r="S107" i="9" s="1"/>
  <c r="R109" i="9"/>
  <c r="S109" i="9" s="1"/>
  <c r="R111" i="9"/>
  <c r="S111" i="9" s="1"/>
  <c r="C93" i="33" l="1"/>
  <c r="C94" i="33" s="1"/>
  <c r="C95" i="33" s="1"/>
  <c r="C96" i="33" s="1"/>
  <c r="C97" i="33" s="1"/>
  <c r="C98" i="33" s="1"/>
  <c r="S16" i="33" s="1"/>
  <c r="S17" i="33" s="1"/>
  <c r="R17" i="33"/>
  <c r="AF17" i="39"/>
  <c r="AG17" i="39"/>
  <c r="AH11" i="39"/>
  <c r="AI11" i="39" s="1"/>
  <c r="C118" i="33"/>
  <c r="C119" i="33" s="1"/>
  <c r="C120" i="33" s="1"/>
  <c r="C121" i="33" s="1"/>
  <c r="C122" i="33" s="1"/>
  <c r="S112" i="9"/>
  <c r="S149" i="9"/>
  <c r="S150" i="9" s="1"/>
  <c r="S18" i="33" l="1"/>
  <c r="T12" i="33"/>
  <c r="U12" i="33" s="1"/>
  <c r="V12" i="33" s="1"/>
  <c r="W12" i="33" s="1"/>
  <c r="T15" i="33"/>
  <c r="U15" i="33" s="1"/>
  <c r="V15" i="33" s="1"/>
  <c r="W15" i="33" s="1"/>
  <c r="T11" i="33"/>
  <c r="T14" i="33"/>
  <c r="U14" i="33" s="1"/>
  <c r="V14" i="33" s="1"/>
  <c r="W14" i="33" s="1"/>
  <c r="T13" i="33"/>
  <c r="U13" i="33" s="1"/>
  <c r="V13" i="33" s="1"/>
  <c r="W13" i="33" s="1"/>
  <c r="T107" i="9"/>
  <c r="U107" i="9" s="1"/>
  <c r="S113" i="9"/>
  <c r="AI17" i="39"/>
  <c r="AJ11" i="39"/>
  <c r="AK11" i="39" s="1"/>
  <c r="AJ16" i="39"/>
  <c r="C144" i="39" s="1"/>
  <c r="C145" i="39" s="1"/>
  <c r="C146" i="39" s="1"/>
  <c r="C147" i="39" s="1"/>
  <c r="C148" i="39" s="1"/>
  <c r="C149" i="39" s="1"/>
  <c r="AK16" i="39" s="1"/>
  <c r="AH17" i="39"/>
  <c r="C124" i="33"/>
  <c r="C125" i="33" s="1"/>
  <c r="C126" i="33" s="1"/>
  <c r="C127" i="33" s="1"/>
  <c r="C128" i="33" s="1"/>
  <c r="AA16" i="33"/>
  <c r="T111" i="9"/>
  <c r="U111" i="9" s="1"/>
  <c r="T110" i="9"/>
  <c r="U110" i="9" s="1"/>
  <c r="T108" i="9"/>
  <c r="U108" i="9" s="1"/>
  <c r="T109" i="9"/>
  <c r="U109" i="9" s="1"/>
  <c r="T147" i="9"/>
  <c r="U147" i="9" s="1"/>
  <c r="T144" i="9"/>
  <c r="U144" i="9" s="1"/>
  <c r="T148" i="9"/>
  <c r="U148" i="9" s="1"/>
  <c r="T145" i="9"/>
  <c r="U145" i="9" s="1"/>
  <c r="T146" i="9"/>
  <c r="U146" i="9" s="1"/>
  <c r="U11" i="33" l="1"/>
  <c r="T17" i="33"/>
  <c r="AJ17" i="39"/>
  <c r="AK17" i="39"/>
  <c r="AL15" i="39"/>
  <c r="AM15" i="39" s="1"/>
  <c r="AN15" i="39" s="1"/>
  <c r="AO15" i="39" s="1"/>
  <c r="AL14" i="39"/>
  <c r="AM14" i="39" s="1"/>
  <c r="AN14" i="39" s="1"/>
  <c r="AO14" i="39" s="1"/>
  <c r="AL13" i="39"/>
  <c r="AM13" i="39" s="1"/>
  <c r="AN13" i="39" s="1"/>
  <c r="AO13" i="39" s="1"/>
  <c r="AL12" i="39"/>
  <c r="AM12" i="39" s="1"/>
  <c r="AN12" i="39" s="1"/>
  <c r="AO12" i="39" s="1"/>
  <c r="AL11" i="39"/>
  <c r="AM11" i="39" s="1"/>
  <c r="C130" i="33"/>
  <c r="C131" i="33" s="1"/>
  <c r="C132" i="33" s="1"/>
  <c r="C133" i="33" s="1"/>
  <c r="C134" i="33" s="1"/>
  <c r="AC16" i="33"/>
  <c r="U112" i="9"/>
  <c r="V110" i="9" s="1"/>
  <c r="W110" i="9" s="1"/>
  <c r="U149" i="9"/>
  <c r="U150" i="9" s="1"/>
  <c r="V11" i="33" l="1"/>
  <c r="U17" i="33"/>
  <c r="U18" i="33" s="1"/>
  <c r="V146" i="9"/>
  <c r="W146" i="9" s="1"/>
  <c r="V147" i="9"/>
  <c r="W147" i="9" s="1"/>
  <c r="V108" i="9"/>
  <c r="W108" i="9" s="1"/>
  <c r="U113" i="9"/>
  <c r="V111" i="9"/>
  <c r="W111" i="9" s="1"/>
  <c r="V107" i="9"/>
  <c r="W107" i="9" s="1"/>
  <c r="V109" i="9"/>
  <c r="W109" i="9" s="1"/>
  <c r="AM17" i="39"/>
  <c r="AN11" i="39"/>
  <c r="AO11" i="39" s="1"/>
  <c r="AO17" i="39" s="1"/>
  <c r="AL17" i="39"/>
  <c r="C136" i="33"/>
  <c r="C137" i="33" s="1"/>
  <c r="C138" i="33" s="1"/>
  <c r="C139" i="33" s="1"/>
  <c r="C140" i="33" s="1"/>
  <c r="AE16" i="33"/>
  <c r="V148" i="9"/>
  <c r="W148" i="9" s="1"/>
  <c r="V145" i="9"/>
  <c r="W145" i="9" s="1"/>
  <c r="V144" i="9"/>
  <c r="W144" i="9" s="1"/>
  <c r="W11" i="33" l="1"/>
  <c r="W17" i="33" s="1"/>
  <c r="V17" i="33"/>
  <c r="W112" i="9"/>
  <c r="W113" i="9" s="1"/>
  <c r="W149" i="9"/>
  <c r="W150" i="9" s="1"/>
  <c r="AN17" i="39"/>
  <c r="C142" i="33"/>
  <c r="C143" i="33" s="1"/>
  <c r="C144" i="33" s="1"/>
  <c r="C145" i="33" s="1"/>
  <c r="C146" i="33" s="1"/>
  <c r="AG16" i="33"/>
  <c r="X145" i="9"/>
  <c r="Y145" i="9" s="1"/>
  <c r="X146" i="9"/>
  <c r="Y146" i="9" s="1"/>
  <c r="X144" i="9"/>
  <c r="Y144" i="9" s="1"/>
  <c r="X108" i="9"/>
  <c r="Y108" i="9" s="1"/>
  <c r="X109" i="9"/>
  <c r="Y109" i="9" s="1"/>
  <c r="X107" i="9"/>
  <c r="Y107" i="9" s="1"/>
  <c r="X110" i="9"/>
  <c r="Y110" i="9" s="1"/>
  <c r="X111" i="9"/>
  <c r="Y111" i="9" s="1"/>
  <c r="X16" i="33" l="1"/>
  <c r="W18" i="33"/>
  <c r="X148" i="9"/>
  <c r="Y148" i="9" s="1"/>
  <c r="X147" i="9"/>
  <c r="Y147" i="9" s="1"/>
  <c r="AI16" i="33"/>
  <c r="Y149" i="9"/>
  <c r="Y150" i="9" s="1"/>
  <c r="Y112" i="9"/>
  <c r="Y113" i="9" s="1"/>
  <c r="X17" i="33" l="1"/>
  <c r="C111" i="33"/>
  <c r="C112" i="33" s="1"/>
  <c r="C113" i="33" s="1"/>
  <c r="C114" i="33" s="1"/>
  <c r="C115" i="33" s="1"/>
  <c r="C116" i="33" s="1"/>
  <c r="Y16" i="33" s="1"/>
  <c r="Y17" i="33" s="1"/>
  <c r="Z144" i="9"/>
  <c r="AA144" i="9" s="1"/>
  <c r="Z147" i="9"/>
  <c r="AA147" i="9" s="1"/>
  <c r="Z145" i="9"/>
  <c r="AA145" i="9" s="1"/>
  <c r="Z146" i="9"/>
  <c r="AA146" i="9" s="1"/>
  <c r="Z148" i="9"/>
  <c r="AA148" i="9" s="1"/>
  <c r="Z109" i="9"/>
  <c r="AA109" i="9" s="1"/>
  <c r="Z110" i="9"/>
  <c r="AA110" i="9" s="1"/>
  <c r="Z111" i="9"/>
  <c r="AA111" i="9" s="1"/>
  <c r="Z108" i="9"/>
  <c r="AA108" i="9" s="1"/>
  <c r="Z107" i="9"/>
  <c r="AA107" i="9" s="1"/>
  <c r="Y18" i="33" l="1"/>
  <c r="Z12" i="33"/>
  <c r="AA12" i="33" s="1"/>
  <c r="AB12" i="33" s="1"/>
  <c r="AC12" i="33" s="1"/>
  <c r="AD12" i="33" s="1"/>
  <c r="AE12" i="33" s="1"/>
  <c r="AF12" i="33" s="1"/>
  <c r="AG12" i="33" s="1"/>
  <c r="AH12" i="33" s="1"/>
  <c r="AI12" i="33" s="1"/>
  <c r="Z13" i="33"/>
  <c r="AA13" i="33" s="1"/>
  <c r="AB13" i="33" s="1"/>
  <c r="AC13" i="33" s="1"/>
  <c r="AD13" i="33" s="1"/>
  <c r="AE13" i="33" s="1"/>
  <c r="AF13" i="33" s="1"/>
  <c r="AG13" i="33" s="1"/>
  <c r="AH13" i="33" s="1"/>
  <c r="AI13" i="33" s="1"/>
  <c r="Z11" i="33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Z15" i="33"/>
  <c r="AA15" i="33" s="1"/>
  <c r="AB15" i="33" s="1"/>
  <c r="AC15" i="33" s="1"/>
  <c r="AD15" i="33" s="1"/>
  <c r="AE15" i="33" s="1"/>
  <c r="AF15" i="33" s="1"/>
  <c r="AG15" i="33" s="1"/>
  <c r="AH15" i="33" s="1"/>
  <c r="AI15" i="33" s="1"/>
  <c r="C154" i="33"/>
  <c r="C155" i="33" s="1"/>
  <c r="C156" i="33" s="1"/>
  <c r="C157" i="33" s="1"/>
  <c r="C158" i="33" s="1"/>
  <c r="AA112" i="9"/>
  <c r="AA149" i="9"/>
  <c r="AA150" i="9" s="1"/>
  <c r="AA11" i="33" l="1"/>
  <c r="Z17" i="33"/>
  <c r="AB110" i="9"/>
  <c r="AC110" i="9" s="1"/>
  <c r="AA113" i="9"/>
  <c r="C160" i="33"/>
  <c r="C161" i="33" s="1"/>
  <c r="C162" i="33" s="1"/>
  <c r="C163" i="33" s="1"/>
  <c r="C164" i="33" s="1"/>
  <c r="AO16" i="33" s="1"/>
  <c r="AM16" i="33"/>
  <c r="AB147" i="9"/>
  <c r="AC147" i="9" s="1"/>
  <c r="AB148" i="9"/>
  <c r="AC148" i="9" s="1"/>
  <c r="AB144" i="9"/>
  <c r="AC144" i="9" s="1"/>
  <c r="AB145" i="9"/>
  <c r="AC145" i="9" s="1"/>
  <c r="AB146" i="9"/>
  <c r="AC146" i="9" s="1"/>
  <c r="AB108" i="9"/>
  <c r="AC108" i="9" s="1"/>
  <c r="AB107" i="9"/>
  <c r="AC107" i="9" s="1"/>
  <c r="AB111" i="9"/>
  <c r="AC111" i="9" s="1"/>
  <c r="AB109" i="9"/>
  <c r="AC109" i="9" s="1"/>
  <c r="AB11" i="33" l="1"/>
  <c r="AC11" i="33" s="1"/>
  <c r="AA17" i="33"/>
  <c r="AC149" i="9"/>
  <c r="AC112" i="9"/>
  <c r="AB17" i="33" l="1"/>
  <c r="AA18" i="33"/>
  <c r="AD11" i="33"/>
  <c r="AE11" i="33" s="1"/>
  <c r="AC17" i="33"/>
  <c r="AD145" i="9"/>
  <c r="AE145" i="9" s="1"/>
  <c r="AC150" i="9"/>
  <c r="AD144" i="9"/>
  <c r="AE144" i="9" s="1"/>
  <c r="AD107" i="9"/>
  <c r="AE107" i="9" s="1"/>
  <c r="AC113" i="9"/>
  <c r="AD110" i="9"/>
  <c r="AE110" i="9" s="1"/>
  <c r="AD146" i="9"/>
  <c r="AE146" i="9" s="1"/>
  <c r="AD147" i="9"/>
  <c r="AE147" i="9" s="1"/>
  <c r="AD108" i="9"/>
  <c r="AE108" i="9" s="1"/>
  <c r="AD148" i="9"/>
  <c r="AE148" i="9" s="1"/>
  <c r="AD111" i="9"/>
  <c r="AE111" i="9" s="1"/>
  <c r="AD109" i="9"/>
  <c r="AE109" i="9" s="1"/>
  <c r="AD17" i="33" l="1"/>
  <c r="AC18" i="33"/>
  <c r="AF11" i="33"/>
  <c r="AG11" i="33" s="1"/>
  <c r="AE17" i="33"/>
  <c r="AE149" i="9"/>
  <c r="AE112" i="9"/>
  <c r="AF17" i="33" l="1"/>
  <c r="AE18" i="33"/>
  <c r="AH11" i="33"/>
  <c r="AI11" i="33" s="1"/>
  <c r="AI17" i="33" s="1"/>
  <c r="AG17" i="33"/>
  <c r="AF148" i="9"/>
  <c r="AG148" i="9" s="1"/>
  <c r="AE150" i="9"/>
  <c r="AF107" i="9"/>
  <c r="AG107" i="9" s="1"/>
  <c r="AE113" i="9"/>
  <c r="AF108" i="9"/>
  <c r="AG108" i="9" s="1"/>
  <c r="AF144" i="9"/>
  <c r="AG144" i="9" s="1"/>
  <c r="AF111" i="9"/>
  <c r="AG111" i="9" s="1"/>
  <c r="AF147" i="9"/>
  <c r="AG147" i="9" s="1"/>
  <c r="AF146" i="9"/>
  <c r="AG146" i="9" s="1"/>
  <c r="AF145" i="9"/>
  <c r="AG145" i="9" s="1"/>
  <c r="AF110" i="9"/>
  <c r="AG110" i="9" s="1"/>
  <c r="AF109" i="9"/>
  <c r="AG109" i="9" s="1"/>
  <c r="AH17" i="33" l="1"/>
  <c r="AG18" i="33"/>
  <c r="AJ16" i="33"/>
  <c r="AI18" i="33"/>
  <c r="AG112" i="9"/>
  <c r="AH108" i="9" s="1"/>
  <c r="AI108" i="9" s="1"/>
  <c r="AG149" i="9"/>
  <c r="AG113" i="9"/>
  <c r="AH109" i="9"/>
  <c r="AI109" i="9" s="1"/>
  <c r="AH111" i="9"/>
  <c r="AI111" i="9" s="1"/>
  <c r="AH110" i="9"/>
  <c r="AI110" i="9" s="1"/>
  <c r="AH107" i="9"/>
  <c r="AI107" i="9" s="1"/>
  <c r="AJ17" i="33" l="1"/>
  <c r="C147" i="33"/>
  <c r="C148" i="33" s="1"/>
  <c r="C149" i="33" s="1"/>
  <c r="C150" i="33" s="1"/>
  <c r="C151" i="33" s="1"/>
  <c r="C152" i="33" s="1"/>
  <c r="AK16" i="33" s="1"/>
  <c r="AK17" i="33" s="1"/>
  <c r="AH145" i="9"/>
  <c r="AI145" i="9" s="1"/>
  <c r="AG150" i="9"/>
  <c r="AH148" i="9"/>
  <c r="AI148" i="9" s="1"/>
  <c r="AH144" i="9"/>
  <c r="AI144" i="9" s="1"/>
  <c r="AI149" i="9" s="1"/>
  <c r="AI150" i="9" s="1"/>
  <c r="AH146" i="9"/>
  <c r="AI146" i="9" s="1"/>
  <c r="AH147" i="9"/>
  <c r="AI147" i="9" s="1"/>
  <c r="AI112" i="9"/>
  <c r="AK18" i="33" l="1"/>
  <c r="AL15" i="33"/>
  <c r="AM15" i="33" s="1"/>
  <c r="AN15" i="33" s="1"/>
  <c r="AO15" i="33" s="1"/>
  <c r="AL14" i="33"/>
  <c r="AM14" i="33" s="1"/>
  <c r="AN14" i="33" s="1"/>
  <c r="AO14" i="33" s="1"/>
  <c r="AL12" i="33"/>
  <c r="AM12" i="33" s="1"/>
  <c r="AN12" i="33" s="1"/>
  <c r="AO12" i="33" s="1"/>
  <c r="AL11" i="33"/>
  <c r="AL13" i="33"/>
  <c r="AM13" i="33" s="1"/>
  <c r="AN13" i="33" s="1"/>
  <c r="AO13" i="33" s="1"/>
  <c r="AJ107" i="9"/>
  <c r="AK107" i="9" s="1"/>
  <c r="AI113" i="9"/>
  <c r="AJ108" i="9"/>
  <c r="AK108" i="9" s="1"/>
  <c r="AJ148" i="9"/>
  <c r="AK148" i="9" s="1"/>
  <c r="AJ145" i="9"/>
  <c r="AK145" i="9" s="1"/>
  <c r="AJ144" i="9"/>
  <c r="AK144" i="9" s="1"/>
  <c r="AJ146" i="9"/>
  <c r="AK146" i="9" s="1"/>
  <c r="AJ147" i="9"/>
  <c r="AK147" i="9" s="1"/>
  <c r="AJ111" i="9"/>
  <c r="AK111" i="9" s="1"/>
  <c r="AJ110" i="9"/>
  <c r="AK110" i="9" s="1"/>
  <c r="AJ109" i="9"/>
  <c r="AK109" i="9" s="1"/>
  <c r="AM11" i="33" l="1"/>
  <c r="AL17" i="33"/>
  <c r="AK112" i="9"/>
  <c r="AK149" i="9"/>
  <c r="AK150" i="9" s="1"/>
  <c r="AN11" i="33" l="1"/>
  <c r="AO11" i="33" s="1"/>
  <c r="AO17" i="33" s="1"/>
  <c r="AM17" i="33"/>
  <c r="AL108" i="9"/>
  <c r="AM108" i="9" s="1"/>
  <c r="AK113" i="9"/>
  <c r="AL110" i="9"/>
  <c r="AM110" i="9" s="1"/>
  <c r="AL109" i="9"/>
  <c r="AM109" i="9" s="1"/>
  <c r="AL111" i="9"/>
  <c r="AM111" i="9" s="1"/>
  <c r="AL148" i="9"/>
  <c r="AM148" i="9" s="1"/>
  <c r="AL147" i="9"/>
  <c r="AM147" i="9" s="1"/>
  <c r="AL144" i="9"/>
  <c r="AM144" i="9" s="1"/>
  <c r="AL145" i="9"/>
  <c r="AM145" i="9" s="1"/>
  <c r="AL146" i="9"/>
  <c r="AM146" i="9" s="1"/>
  <c r="AL107" i="9"/>
  <c r="AM107" i="9" s="1"/>
  <c r="AN17" i="33" l="1"/>
  <c r="AM18" i="33"/>
  <c r="AO18" i="33"/>
  <c r="AO20" i="33" s="1"/>
  <c r="AM112" i="9"/>
  <c r="AM113" i="9" s="1"/>
  <c r="AM149" i="9"/>
  <c r="AN110" i="9"/>
  <c r="AO110" i="9" s="1"/>
  <c r="AN108" i="9"/>
  <c r="AO108" i="9" s="1"/>
  <c r="AN111" i="9"/>
  <c r="AO111" i="9" s="1"/>
  <c r="AN107" i="9"/>
  <c r="AO107" i="9" s="1"/>
  <c r="AN144" i="9" l="1"/>
  <c r="AO144" i="9" s="1"/>
  <c r="AM150" i="9"/>
  <c r="AN146" i="9"/>
  <c r="AO146" i="9" s="1"/>
  <c r="AN109" i="9"/>
  <c r="AO109" i="9" s="1"/>
  <c r="AO112" i="9" s="1"/>
  <c r="AN148" i="9"/>
  <c r="AO148" i="9" s="1"/>
  <c r="AN147" i="9"/>
  <c r="AO147" i="9" s="1"/>
  <c r="AN145" i="9"/>
  <c r="AO145" i="9" s="1"/>
  <c r="G161" i="9"/>
  <c r="J161" i="9" s="1"/>
  <c r="AO149" i="9" l="1"/>
  <c r="AO113" i="9"/>
  <c r="AO114" i="9" s="1"/>
  <c r="AO115" i="9" s="1"/>
  <c r="AO150" i="9" l="1"/>
  <c r="AO151" i="9" s="1"/>
  <c r="AO152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<sst xmlns="http://schemas.openxmlformats.org/spreadsheetml/2006/main" count="2625" uniqueCount="171">
  <si>
    <t>ASTRAZENECA</t>
  </si>
  <si>
    <t>RIO TINTO</t>
  </si>
  <si>
    <t>BP</t>
  </si>
  <si>
    <t>BRITISH AMERICAN TOBACCO</t>
  </si>
  <si>
    <t>DIAGEO</t>
  </si>
  <si>
    <t>ROLLS-ROYCE HOLDINGS</t>
  </si>
  <si>
    <t>COMPASS GROUP</t>
  </si>
  <si>
    <t>TESCO</t>
  </si>
  <si>
    <t>BAE SYSTEMS</t>
  </si>
  <si>
    <t>VODAFONE GROUP</t>
  </si>
  <si>
    <t>MARKS &amp; SPENCER GROUP</t>
  </si>
  <si>
    <t>NATWEST GROUP</t>
  </si>
  <si>
    <t>AVIVA</t>
  </si>
  <si>
    <t>BUNZL</t>
  </si>
  <si>
    <t>HAMMERSON</t>
  </si>
  <si>
    <t>WPP</t>
  </si>
  <si>
    <t>CENTRICA</t>
  </si>
  <si>
    <t>KINGFISHER</t>
  </si>
  <si>
    <t>PEARSON</t>
  </si>
  <si>
    <t>SAGE GROUP</t>
  </si>
  <si>
    <t>TAYLOR WIMPEY</t>
  </si>
  <si>
    <t>LAND SECURITIES GROUP</t>
  </si>
  <si>
    <t>NATIONAL GRID</t>
  </si>
  <si>
    <t>FTSE ALL SHARE - PRICE INDEX</t>
  </si>
  <si>
    <t>UK GVT BMK BID YLD 1M - RED. YIELD</t>
  </si>
  <si>
    <t>Code</t>
  </si>
  <si>
    <t>azn</t>
  </si>
  <si>
    <t>rio</t>
  </si>
  <si>
    <t>bp.</t>
  </si>
  <si>
    <t>bats</t>
  </si>
  <si>
    <t>dge</t>
  </si>
  <si>
    <t>rr.</t>
  </si>
  <si>
    <t>cpg</t>
  </si>
  <si>
    <t>tsco</t>
  </si>
  <si>
    <t>ba.</t>
  </si>
  <si>
    <t>vod</t>
  </si>
  <si>
    <t>mks</t>
  </si>
  <si>
    <t>nwg</t>
  </si>
  <si>
    <t>av.</t>
  </si>
  <si>
    <t>bnzl</t>
  </si>
  <si>
    <t>hmso</t>
  </si>
  <si>
    <t>wpp</t>
  </si>
  <si>
    <t>cna</t>
  </si>
  <si>
    <t>kgf</t>
  </si>
  <si>
    <t>pson</t>
  </si>
  <si>
    <t>sge</t>
  </si>
  <si>
    <t>tw.</t>
  </si>
  <si>
    <t>land</t>
  </si>
  <si>
    <t>ng.</t>
  </si>
  <si>
    <t>ftallsh</t>
  </si>
  <si>
    <t>truk1mt</t>
  </si>
  <si>
    <t>CURRENCY</t>
  </si>
  <si>
    <t>£</t>
  </si>
  <si>
    <t>Market Index</t>
  </si>
  <si>
    <t>Risk Free Asset</t>
  </si>
  <si>
    <t>NA</t>
  </si>
  <si>
    <t>Optimally-Weighted Portfolio</t>
  </si>
  <si>
    <t>sum</t>
  </si>
  <si>
    <t>Expected return</t>
  </si>
  <si>
    <t>Risk</t>
  </si>
  <si>
    <t>Sharpe Ratio</t>
  </si>
  <si>
    <t>Minimum variance weights</t>
  </si>
  <si>
    <t>Scenario 3.1 - Invest in the market (i.e. optimum) portfolio weights as calculated in October 2014 without rebalancing</t>
  </si>
  <si>
    <t>Total initial investment (in £)</t>
  </si>
  <si>
    <t>Portfolio as at Oct 2014</t>
  </si>
  <si>
    <t>Stock price as at</t>
  </si>
  <si>
    <t>Portfolio as at Oct 2024</t>
  </si>
  <si>
    <t>%</t>
  </si>
  <si>
    <t>% changes</t>
  </si>
  <si>
    <t>Terminal wealth</t>
  </si>
  <si>
    <t>Scenario 3.2 - Invest in the minimum variance portfolio weights as calculated in October 2014 without rebalancing.</t>
  </si>
  <si>
    <t>Scenario 3.3 - Invest in the market (i.e. optimum) portfolio weights as calculated in October 2014. Rebalance every 6 months to the new market weights.</t>
  </si>
  <si>
    <t>Stock price % changes compared to past 6 months</t>
  </si>
  <si>
    <t>Investment portfolio</t>
  </si>
  <si>
    <t>30/4/2015 (MV before rebalancing)</t>
  </si>
  <si>
    <t>30/4/2015 (Rebalanced)</t>
  </si>
  <si>
    <t>30/10/2015 (MV before rebalancing)</t>
  </si>
  <si>
    <t>30/10/2015 (Rebalanced)</t>
  </si>
  <si>
    <t>29/4/2016 (MV before rebalancing)</t>
  </si>
  <si>
    <t>29/4/2016 (Rebalanced)</t>
  </si>
  <si>
    <t>31/10/2016 (MV before rebalancing)</t>
  </si>
  <si>
    <t>31/10/2016 (Rebalanced)</t>
  </si>
  <si>
    <t>28/4/2017 (MV before rebalancing)</t>
  </si>
  <si>
    <t>28/4/2017 (Rebalanced)</t>
  </si>
  <si>
    <t>31/10/2017 (MV before rebalancing)</t>
  </si>
  <si>
    <t>31/10/2017 (Rebalanced)</t>
  </si>
  <si>
    <t>30/4/2018 (MV before rebalancing)</t>
  </si>
  <si>
    <t>30/4/2018 (Rebalanced)</t>
  </si>
  <si>
    <t>31/10/2018 (MV before rebalancing)</t>
  </si>
  <si>
    <t>31/10/2018 (Rebalanced)</t>
  </si>
  <si>
    <t>30/4/2019 (MV before rebalancing)</t>
  </si>
  <si>
    <t>30/4/2019 (Rebalanced)</t>
  </si>
  <si>
    <t>31/10/2019 (MV before rebalancing)</t>
  </si>
  <si>
    <t>31/10/2019 (Rebalanced)</t>
  </si>
  <si>
    <t>30/4/2020 (MV before rebalancing)</t>
  </si>
  <si>
    <t>30/4/2020 (Rebalanced)</t>
  </si>
  <si>
    <t>30/10/2020 (MV before rebalancing)</t>
  </si>
  <si>
    <t>30/10/2020 (Rebalanced)</t>
  </si>
  <si>
    <t>30/4/2021 (MV before rebalancing)</t>
  </si>
  <si>
    <t>30/4/2021 (Rebalanced)</t>
  </si>
  <si>
    <t>29/10/2021 (MV before rebalancing)</t>
  </si>
  <si>
    <t>29/10/2021 (Rebalanced)</t>
  </si>
  <si>
    <t>29/4/2022 (MV before rebalancing)</t>
  </si>
  <si>
    <t>29/4/2022 (Rebalanced)</t>
  </si>
  <si>
    <t>31/10/2022 (MV before rebalancing)</t>
  </si>
  <si>
    <t>31/10/2022 (Rebalanced)</t>
  </si>
  <si>
    <t>28/4/2023 (MV before rebalancing)</t>
  </si>
  <si>
    <t>28/4/2023 (Rebalanced)</t>
  </si>
  <si>
    <t>31/10/2023 (MV before rebalancing)</t>
  </si>
  <si>
    <t>31/10/2023 (Rebalanced)</t>
  </si>
  <si>
    <t>30/4/2024 (MV before rebalancing)</t>
  </si>
  <si>
    <t>30/4/2024 (Rebalanced)</t>
  </si>
  <si>
    <t>31/10/2024 (MV)</t>
  </si>
  <si>
    <t>Sub-total</t>
  </si>
  <si>
    <t>Semi-annual return</t>
  </si>
  <si>
    <t>Volatility</t>
  </si>
  <si>
    <t>Scenario 3.4 - Invest in the minimum variance portfolio weights as calculated in October 2014. Rebalance every 6 months to the new minimum variance weights.</t>
  </si>
  <si>
    <t>Scenario 3.5 - Invest in the FTSE All Share price index.</t>
  </si>
  <si>
    <t>Stock Index as at</t>
  </si>
  <si>
    <t>Scenario 3.6 - Invest in the risk free rate</t>
  </si>
  <si>
    <t>Scenario 3.7 - Invesment decision based on task 1</t>
  </si>
  <si>
    <t>Date</t>
  </si>
  <si>
    <t>2014-11-01</t>
  </si>
  <si>
    <t>2015-05-01</t>
  </si>
  <si>
    <t>2015-11-01</t>
  </si>
  <si>
    <t>2016-05-01</t>
  </si>
  <si>
    <t>2016-11-01</t>
  </si>
  <si>
    <t>2017-05-01</t>
  </si>
  <si>
    <t>2017-11-01</t>
  </si>
  <si>
    <t>2018-05-01</t>
  </si>
  <si>
    <t>2018-11-01</t>
  </si>
  <si>
    <t>2019-05-01</t>
  </si>
  <si>
    <t>2019-11-01</t>
  </si>
  <si>
    <t>2020-05-01</t>
  </si>
  <si>
    <t>2020-11-01</t>
  </si>
  <si>
    <t>2021-05-01</t>
  </si>
  <si>
    <t>2021-11-01</t>
  </si>
  <si>
    <t>2022-05-01</t>
  </si>
  <si>
    <t>2022-11-01</t>
  </si>
  <si>
    <t>2023-05-01</t>
  </si>
  <si>
    <t>2023-11-01</t>
  </si>
  <si>
    <t>2024-05-01</t>
  </si>
  <si>
    <t>2024-11-01</t>
  </si>
  <si>
    <t>Prediction from task1</t>
  </si>
  <si>
    <t>Risk free asset</t>
  </si>
  <si>
    <t>Total</t>
  </si>
  <si>
    <t>Index</t>
  </si>
  <si>
    <t>Annualized volatility</t>
  </si>
  <si>
    <t>Scenario 1</t>
  </si>
  <si>
    <t>Portfolio weights (%)</t>
  </si>
  <si>
    <t>Volatility (%)</t>
  </si>
  <si>
    <t>Scenario 2</t>
  </si>
  <si>
    <t>check</t>
  </si>
  <si>
    <t>Inter-month Return</t>
  </si>
  <si>
    <t>Monthly return</t>
  </si>
  <si>
    <t>Statistics</t>
  </si>
  <si>
    <t>Excess  Returns</t>
  </si>
  <si>
    <t>Variance-Covariance Matrix</t>
  </si>
  <si>
    <t>Average monthly return (5yrs)</t>
  </si>
  <si>
    <t>Trials</t>
  </si>
  <si>
    <t>Monthly variance (5yrs)</t>
  </si>
  <si>
    <t>Annual Return</t>
  </si>
  <si>
    <t>Annual Variance</t>
  </si>
  <si>
    <t xml:space="preserve">Risk Free Rate </t>
  </si>
  <si>
    <t xml:space="preserve"> </t>
  </si>
  <si>
    <t>Annual Returns</t>
  </si>
  <si>
    <t>Equally-Weighted Portfolio</t>
  </si>
  <si>
    <t>Random weights</t>
  </si>
  <si>
    <t>Random array</t>
  </si>
  <si>
    <t xml:space="preserve">Std dev of mthly return </t>
  </si>
  <si>
    <t>Mthly expected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</si>
</sst>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0%"/>
    <numFmt numFmtId="165" formatCode="0.0000"/>
    <numFmt numFmtId="166" formatCode="_(* #,##0.0000_);_(* \(#,##0.0000\);_(* &quot;-&quot;??_);_(@_)"/>
    <numFmt numFmtId="167" formatCode="_(* #,##0.00000_);_(* \(#,##0.00000\);_(* &quot;-&quot;??_);_(@_)"/>
    <numFmt numFmtId="168" formatCode="_(* #,##0_);_(* \(#,##0\);_(* &quot;-&quot;??_);_(@_)"/>
    <numFmt numFmtId="169" formatCode="_(* #,##0.000000_);_(* \(#,##0.000000\);_(* &quot;-&quot;??_);_(@_)"/>
  </numFmts>
  <fonts count="14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scheme val="minor"/>
    </font>
    <font>
      <sz val="11"/>
      <name val="Aptos Narrow"/>
      <family val="2"/>
      <scheme val="minor"/>
    </font>
    <font>
      <i/>
      <sz val="11"/>
      <color rgb="FFFF0000"/>
      <name val="Aptos Narrow"/>
      <scheme val="minor"/>
    </font>
    <font>
      <sz val="11"/>
      <name val="Aptos Narrow"/>
      <scheme val="minor"/>
    </font>
    <font>
      <b/>
      <sz val="11"/>
      <color rgb="FFFF0000"/>
      <name val="Aptos Narrow"/>
      <scheme val="minor"/>
    </font>
    <font>
      <b/>
      <sz val="11"/>
      <color rgb="FF0432FF"/>
      <name val="Aptos Narrow"/>
      <scheme val="minor"/>
    </font>
    <font>
      <sz val="9.5"/>
      <color rgb="FF000000"/>
      <name val="Aptos"/>
    </font>
    <font>
      <b/>
      <sz val="11"/>
      <name val="Calibri"/>
      <family val="2"/>
    </font>
    <font>
      <sz val="11"/>
      <color rgb="FF00B0F0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i/>
      <sz val="11"/>
      <color theme="1"/>
      <name val="Aptos Narrow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4">
    <xf numFmtId="0" fontId="0" fillId="0" borderId="0" xfId="0"/>
    <xf numFmtId="14" fontId="0" fillId="0" borderId="0" xfId="0" applyNumberFormat="1"/>
    <xf numFmtId="0" fontId="0" fillId="2" borderId="0" xfId="0" applyFill="1"/>
    <xf numFmtId="10" fontId="0" fillId="0" borderId="0" xfId="2" applyNumberFormat="1" applyFont="1"/>
    <xf numFmtId="164" fontId="0" fillId="0" borderId="0" xfId="2" applyNumberFormat="1" applyFont="1" applyFill="1"/>
    <xf numFmtId="164" fontId="0" fillId="0" borderId="0" xfId="2" applyNumberFormat="1" applyFont="1"/>
    <xf numFmtId="0" fontId="0" fillId="0" borderId="1" xfId="0" applyBorder="1"/>
    <xf numFmtId="0" fontId="3" fillId="0" borderId="0" xfId="0" applyFont="1"/>
    <xf numFmtId="0" fontId="3" fillId="2" borderId="0" xfId="0" applyFont="1" applyFill="1"/>
    <xf numFmtId="0" fontId="4" fillId="0" borderId="0" xfId="0" applyFont="1"/>
    <xf numFmtId="0" fontId="0" fillId="3" borderId="0" xfId="0" applyFill="1"/>
    <xf numFmtId="164" fontId="0" fillId="3" borderId="0" xfId="2" applyNumberFormat="1" applyFont="1" applyFill="1"/>
    <xf numFmtId="14" fontId="2" fillId="0" borderId="0" xfId="0" applyNumberFormat="1" applyFont="1"/>
    <xf numFmtId="165" fontId="0" fillId="2" borderId="0" xfId="0" applyNumberFormat="1" applyFill="1"/>
    <xf numFmtId="14" fontId="2" fillId="3" borderId="0" xfId="0" applyNumberFormat="1" applyFont="1" applyFill="1"/>
    <xf numFmtId="14" fontId="2" fillId="0" borderId="2" xfId="0" applyNumberFormat="1" applyFont="1" applyBorder="1"/>
    <xf numFmtId="0" fontId="0" fillId="0" borderId="2" xfId="0" applyBorder="1"/>
    <xf numFmtId="0" fontId="0" fillId="3" borderId="2" xfId="0" applyFill="1" applyBorder="1"/>
    <xf numFmtId="14" fontId="0" fillId="0" borderId="3" xfId="0" applyNumberFormat="1" applyBorder="1"/>
    <xf numFmtId="0" fontId="0" fillId="0" borderId="3" xfId="0" applyBorder="1"/>
    <xf numFmtId="0" fontId="0" fillId="3" borderId="3" xfId="0" applyFill="1" applyBorder="1"/>
    <xf numFmtId="0" fontId="0" fillId="4" borderId="3" xfId="0" applyFill="1" applyBorder="1"/>
    <xf numFmtId="0" fontId="0" fillId="4" borderId="0" xfId="0" applyFill="1"/>
    <xf numFmtId="0" fontId="0" fillId="4" borderId="2" xfId="0" applyFill="1" applyBorder="1"/>
    <xf numFmtId="0" fontId="0" fillId="5" borderId="0" xfId="0" applyFill="1"/>
    <xf numFmtId="14" fontId="0" fillId="0" borderId="2" xfId="0" applyNumberFormat="1" applyBorder="1"/>
    <xf numFmtId="0" fontId="5" fillId="0" borderId="0" xfId="0" applyFont="1"/>
    <xf numFmtId="43" fontId="0" fillId="0" borderId="0" xfId="1" applyFont="1" applyFill="1"/>
    <xf numFmtId="43" fontId="0" fillId="0" borderId="0" xfId="1" applyFont="1"/>
    <xf numFmtId="166" fontId="0" fillId="0" borderId="0" xfId="1" applyNumberFormat="1" applyFont="1"/>
    <xf numFmtId="167" fontId="0" fillId="0" borderId="0" xfId="1" applyNumberFormat="1" applyFont="1"/>
    <xf numFmtId="0" fontId="6" fillId="0" borderId="0" xfId="0" applyFont="1"/>
    <xf numFmtId="166" fontId="6" fillId="0" borderId="0" xfId="1" applyNumberFormat="1" applyFont="1" applyFill="1"/>
    <xf numFmtId="166" fontId="0" fillId="0" borderId="0" xfId="0" applyNumberFormat="1"/>
    <xf numFmtId="0" fontId="0" fillId="7" borderId="0" xfId="0" applyFill="1"/>
    <xf numFmtId="0" fontId="3" fillId="7" borderId="0" xfId="0" applyFont="1" applyFill="1"/>
    <xf numFmtId="165" fontId="0" fillId="7" borderId="0" xfId="0" applyNumberFormat="1" applyFill="1"/>
    <xf numFmtId="165" fontId="0" fillId="0" borderId="0" xfId="0" applyNumberFormat="1"/>
    <xf numFmtId="0" fontId="7" fillId="8" borderId="0" xfId="0" applyFont="1" applyFill="1"/>
    <xf numFmtId="0" fontId="0" fillId="8" borderId="0" xfId="0" applyFill="1"/>
    <xf numFmtId="0" fontId="8" fillId="4" borderId="2" xfId="0" applyFont="1" applyFill="1" applyBorder="1"/>
    <xf numFmtId="14" fontId="8" fillId="4" borderId="2" xfId="0" applyNumberFormat="1" applyFont="1" applyFill="1" applyBorder="1"/>
    <xf numFmtId="0" fontId="8" fillId="6" borderId="2" xfId="0" applyFont="1" applyFill="1" applyBorder="1"/>
    <xf numFmtId="14" fontId="8" fillId="6" borderId="2" xfId="0" applyNumberFormat="1" applyFont="1" applyFill="1" applyBorder="1"/>
    <xf numFmtId="168" fontId="0" fillId="0" borderId="0" xfId="1" applyNumberFormat="1" applyFont="1"/>
    <xf numFmtId="168" fontId="0" fillId="0" borderId="0" xfId="0" applyNumberFormat="1"/>
    <xf numFmtId="43" fontId="0" fillId="0" borderId="0" xfId="0" applyNumberFormat="1"/>
    <xf numFmtId="0" fontId="0" fillId="0" borderId="6" xfId="0" applyBorder="1" applyAlignment="1">
      <alignment horizontal="right"/>
    </xf>
    <xf numFmtId="0" fontId="0" fillId="9" borderId="7" xfId="0" applyFill="1" applyBorder="1" applyAlignment="1">
      <alignment horizontal="right"/>
    </xf>
    <xf numFmtId="9" fontId="6" fillId="0" borderId="8" xfId="2" applyFont="1" applyFill="1" applyBorder="1"/>
    <xf numFmtId="43" fontId="0" fillId="9" borderId="9" xfId="0" applyNumberFormat="1" applyFill="1" applyBorder="1"/>
    <xf numFmtId="9" fontId="6" fillId="0" borderId="10" xfId="2" applyFont="1" applyFill="1" applyBorder="1"/>
    <xf numFmtId="43" fontId="0" fillId="9" borderId="11" xfId="0" applyNumberFormat="1" applyFill="1" applyBorder="1"/>
    <xf numFmtId="0" fontId="0" fillId="0" borderId="5" xfId="0" applyBorder="1"/>
    <xf numFmtId="14" fontId="8" fillId="6" borderId="6" xfId="0" applyNumberFormat="1" applyFont="1" applyFill="1" applyBorder="1"/>
    <xf numFmtId="43" fontId="0" fillId="6" borderId="8" xfId="1" applyFont="1" applyFill="1" applyBorder="1"/>
    <xf numFmtId="43" fontId="0" fillId="6" borderId="0" xfId="1" applyFont="1" applyFill="1" applyBorder="1"/>
    <xf numFmtId="43" fontId="0" fillId="6" borderId="10" xfId="1" applyFont="1" applyFill="1" applyBorder="1"/>
    <xf numFmtId="43" fontId="0" fillId="6" borderId="13" xfId="1" applyFont="1" applyFill="1" applyBorder="1"/>
    <xf numFmtId="0" fontId="0" fillId="0" borderId="7" xfId="0" applyBorder="1"/>
    <xf numFmtId="9" fontId="0" fillId="0" borderId="9" xfId="2" applyFont="1" applyBorder="1"/>
    <xf numFmtId="9" fontId="0" fillId="0" borderId="11" xfId="2" applyFont="1" applyBorder="1"/>
    <xf numFmtId="0" fontId="7" fillId="0" borderId="0" xfId="0" applyFont="1" applyAlignment="1">
      <alignment horizontal="right"/>
    </xf>
    <xf numFmtId="43" fontId="3" fillId="0" borderId="14" xfId="0" applyNumberFormat="1" applyFont="1" applyBorder="1"/>
    <xf numFmtId="0" fontId="0" fillId="0" borderId="0" xfId="0" applyAlignment="1">
      <alignment horizontal="left"/>
    </xf>
    <xf numFmtId="0" fontId="8" fillId="10" borderId="2" xfId="0" applyFont="1" applyFill="1" applyBorder="1"/>
    <xf numFmtId="14" fontId="8" fillId="10" borderId="2" xfId="0" applyNumberFormat="1" applyFont="1" applyFill="1" applyBorder="1"/>
    <xf numFmtId="0" fontId="8" fillId="0" borderId="0" xfId="0" applyFont="1"/>
    <xf numFmtId="0" fontId="8" fillId="11" borderId="2" xfId="0" applyFont="1" applyFill="1" applyBorder="1" applyAlignment="1">
      <alignment horizontal="left"/>
    </xf>
    <xf numFmtId="43" fontId="0" fillId="0" borderId="0" xfId="1" applyFont="1" applyFill="1" applyBorder="1"/>
    <xf numFmtId="0" fontId="8" fillId="10" borderId="2" xfId="0" applyFont="1" applyFill="1" applyBorder="1" applyAlignment="1">
      <alignment horizontal="left"/>
    </xf>
    <xf numFmtId="9" fontId="0" fillId="0" borderId="0" xfId="2" applyFont="1"/>
    <xf numFmtId="0" fontId="7" fillId="0" borderId="0" xfId="0" applyFont="1"/>
    <xf numFmtId="0" fontId="8" fillId="0" borderId="0" xfId="0" applyFont="1" applyAlignment="1">
      <alignment wrapText="1"/>
    </xf>
    <xf numFmtId="0" fontId="8" fillId="10" borderId="2" xfId="0" applyFont="1" applyFill="1" applyBorder="1" applyAlignment="1">
      <alignment wrapText="1"/>
    </xf>
    <xf numFmtId="0" fontId="8" fillId="4" borderId="2" xfId="0" applyFont="1" applyFill="1" applyBorder="1" applyAlignment="1">
      <alignment wrapText="1"/>
    </xf>
    <xf numFmtId="43" fontId="0" fillId="4" borderId="0" xfId="0" applyNumberFormat="1" applyFill="1"/>
    <xf numFmtId="0" fontId="9" fillId="0" borderId="0" xfId="0" applyFont="1"/>
    <xf numFmtId="43" fontId="2" fillId="0" borderId="15" xfId="0" applyNumberFormat="1" applyFont="1" applyBorder="1"/>
    <xf numFmtId="0" fontId="10" fillId="0" borderId="16" xfId="0" applyFont="1" applyBorder="1" applyAlignment="1">
      <alignment horizontal="left" vertical="top"/>
    </xf>
    <xf numFmtId="43" fontId="0" fillId="4" borderId="2" xfId="0" applyNumberFormat="1" applyFill="1" applyBorder="1"/>
    <xf numFmtId="43" fontId="0" fillId="0" borderId="2" xfId="1" applyFont="1" applyBorder="1"/>
    <xf numFmtId="43" fontId="0" fillId="4" borderId="2" xfId="1" applyFont="1" applyFill="1" applyBorder="1"/>
    <xf numFmtId="0" fontId="11" fillId="0" borderId="0" xfId="0" applyFont="1"/>
    <xf numFmtId="168" fontId="11" fillId="0" borderId="0" xfId="1" applyNumberFormat="1" applyFont="1"/>
    <xf numFmtId="14" fontId="12" fillId="0" borderId="0" xfId="0" applyNumberFormat="1" applyFont="1"/>
    <xf numFmtId="0" fontId="12" fillId="0" borderId="0" xfId="0" applyFont="1"/>
    <xf numFmtId="43" fontId="12" fillId="0" borderId="0" xfId="0" applyNumberFormat="1" applyFont="1"/>
    <xf numFmtId="9" fontId="0" fillId="9" borderId="9" xfId="2" applyFont="1" applyFill="1" applyBorder="1"/>
    <xf numFmtId="9" fontId="0" fillId="9" borderId="11" xfId="2" applyFont="1" applyFill="1" applyBorder="1"/>
    <xf numFmtId="43" fontId="0" fillId="8" borderId="0" xfId="1" applyFont="1" applyFill="1" applyBorder="1"/>
    <xf numFmtId="166" fontId="0" fillId="8" borderId="0" xfId="0" applyNumberFormat="1" applyFill="1"/>
    <xf numFmtId="169" fontId="0" fillId="8" borderId="0" xfId="1" applyNumberFormat="1" applyFont="1" applyFill="1"/>
    <xf numFmtId="169" fontId="0" fillId="0" borderId="0" xfId="1" applyNumberFormat="1" applyFont="1"/>
    <xf numFmtId="0" fontId="8" fillId="0" borderId="2" xfId="0" applyFont="1" applyBorder="1" applyAlignment="1">
      <alignment wrapText="1"/>
    </xf>
    <xf numFmtId="0" fontId="13" fillId="0" borderId="0" xfId="0" applyFont="1"/>
    <xf numFmtId="43" fontId="13" fillId="0" borderId="0" xfId="0" applyNumberFormat="1" applyFont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9" borderId="5" xfId="0" applyFill="1" applyBorder="1" applyAlignment="1">
      <alignment horizontal="center" wrapText="1"/>
    </xf>
    <xf numFmtId="0" fontId="0" fillId="9" borderId="7" xfId="0" applyFill="1" applyBorder="1" applyAlignment="1">
      <alignment horizontal="center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'Oct-14'!$AH$3:$AH$10003</c:f>
              <c:numCache>
                <c:formatCode>General</c:formatCode>
                <c:ptCount val="10001"/>
                <c:pt idx="0" formatCode="0.0000">
                  <c:v>0.14362474060823302</c:v>
                </c:pt>
                <c:pt idx="1">
                  <c:v>0.1356444977013038</c:v>
                </c:pt>
                <c:pt idx="2">
                  <c:v>0.13596626218513858</c:v>
                </c:pt>
                <c:pt idx="3">
                  <c:v>0.13473070268886436</c:v>
                </c:pt>
                <c:pt idx="4">
                  <c:v>0.13002467565918488</c:v>
                </c:pt>
                <c:pt idx="5">
                  <c:v>0.13544465840468189</c:v>
                </c:pt>
                <c:pt idx="6">
                  <c:v>0.14027673198109722</c:v>
                </c:pt>
                <c:pt idx="7">
                  <c:v>0.13188620402533405</c:v>
                </c:pt>
                <c:pt idx="8">
                  <c:v>0.13435307916916681</c:v>
                </c:pt>
                <c:pt idx="9">
                  <c:v>0.1459075954853048</c:v>
                </c:pt>
                <c:pt idx="10">
                  <c:v>0.18143063429247477</c:v>
                </c:pt>
                <c:pt idx="11">
                  <c:v>0.12736955544693032</c:v>
                </c:pt>
                <c:pt idx="12">
                  <c:v>0.1415543193983029</c:v>
                </c:pt>
                <c:pt idx="13">
                  <c:v>0.17812984265241322</c:v>
                </c:pt>
                <c:pt idx="14">
                  <c:v>0.14094780031686652</c:v>
                </c:pt>
                <c:pt idx="15">
                  <c:v>0.14425291213423794</c:v>
                </c:pt>
                <c:pt idx="16">
                  <c:v>0.12875743318299246</c:v>
                </c:pt>
                <c:pt idx="17">
                  <c:v>0.1225791279150749</c:v>
                </c:pt>
                <c:pt idx="18">
                  <c:v>0.14786646294906328</c:v>
                </c:pt>
                <c:pt idx="19">
                  <c:v>0.14253711688918458</c:v>
                </c:pt>
                <c:pt idx="20">
                  <c:v>0.16302520940257312</c:v>
                </c:pt>
                <c:pt idx="21">
                  <c:v>0.15641011432034341</c:v>
                </c:pt>
                <c:pt idx="22">
                  <c:v>0.14889421405661982</c:v>
                </c:pt>
                <c:pt idx="23">
                  <c:v>0.14373591065789421</c:v>
                </c:pt>
                <c:pt idx="24">
                  <c:v>0.13075329682502718</c:v>
                </c:pt>
                <c:pt idx="25">
                  <c:v>0.13364537000193499</c:v>
                </c:pt>
                <c:pt idx="26">
                  <c:v>0.15990956408499452</c:v>
                </c:pt>
                <c:pt idx="27">
                  <c:v>0.13307716385374582</c:v>
                </c:pt>
                <c:pt idx="28">
                  <c:v>0.13369107386063817</c:v>
                </c:pt>
                <c:pt idx="29">
                  <c:v>0.13155500516884547</c:v>
                </c:pt>
                <c:pt idx="30">
                  <c:v>0.13013866761477663</c:v>
                </c:pt>
                <c:pt idx="31">
                  <c:v>0.13227714073349348</c:v>
                </c:pt>
                <c:pt idx="32">
                  <c:v>0.13718633715708703</c:v>
                </c:pt>
                <c:pt idx="33">
                  <c:v>0.15791235884340882</c:v>
                </c:pt>
                <c:pt idx="34">
                  <c:v>0.1600994714339383</c:v>
                </c:pt>
                <c:pt idx="35">
                  <c:v>0.13514942692917417</c:v>
                </c:pt>
                <c:pt idx="36">
                  <c:v>0.12809471075546006</c:v>
                </c:pt>
                <c:pt idx="37">
                  <c:v>0.12500684743871507</c:v>
                </c:pt>
                <c:pt idx="38">
                  <c:v>0.12427148218185836</c:v>
                </c:pt>
                <c:pt idx="39">
                  <c:v>0.15285601263430038</c:v>
                </c:pt>
                <c:pt idx="40">
                  <c:v>0.14493484405939852</c:v>
                </c:pt>
                <c:pt idx="41">
                  <c:v>0.14553571914964672</c:v>
                </c:pt>
                <c:pt idx="42">
                  <c:v>0.16271955671301758</c:v>
                </c:pt>
                <c:pt idx="43">
                  <c:v>0.15273390810343104</c:v>
                </c:pt>
                <c:pt idx="44">
                  <c:v>0.13912259985642852</c:v>
                </c:pt>
                <c:pt idx="45">
                  <c:v>0.12338085512754789</c:v>
                </c:pt>
                <c:pt idx="46">
                  <c:v>0.13676730694741676</c:v>
                </c:pt>
                <c:pt idx="47">
                  <c:v>0.13672838049367286</c:v>
                </c:pt>
                <c:pt idx="48">
                  <c:v>0.1342251708447669</c:v>
                </c:pt>
                <c:pt idx="49">
                  <c:v>0.13065501595494419</c:v>
                </c:pt>
                <c:pt idx="50">
                  <c:v>0.14256051664070754</c:v>
                </c:pt>
                <c:pt idx="51">
                  <c:v>0.20974993428784361</c:v>
                </c:pt>
                <c:pt idx="52">
                  <c:v>0.15086638549793252</c:v>
                </c:pt>
                <c:pt idx="53">
                  <c:v>0.16669724329635965</c:v>
                </c:pt>
                <c:pt idx="54">
                  <c:v>0.13400884501412877</c:v>
                </c:pt>
                <c:pt idx="55">
                  <c:v>0.142343103695204</c:v>
                </c:pt>
                <c:pt idx="56">
                  <c:v>0.1485641901817778</c:v>
                </c:pt>
                <c:pt idx="57">
                  <c:v>0.14436035740107103</c:v>
                </c:pt>
                <c:pt idx="58">
                  <c:v>0.16842649399579998</c:v>
                </c:pt>
                <c:pt idx="59">
                  <c:v>0.12477685601373049</c:v>
                </c:pt>
                <c:pt idx="60">
                  <c:v>0.13420469642124308</c:v>
                </c:pt>
                <c:pt idx="61">
                  <c:v>0.13289001992495239</c:v>
                </c:pt>
                <c:pt idx="62">
                  <c:v>0.12713401784601139</c:v>
                </c:pt>
                <c:pt idx="63">
                  <c:v>0.14283123143841409</c:v>
                </c:pt>
                <c:pt idx="64">
                  <c:v>0.13784126312027578</c:v>
                </c:pt>
                <c:pt idx="65">
                  <c:v>0.12374219558176745</c:v>
                </c:pt>
                <c:pt idx="66">
                  <c:v>0.13358289139210541</c:v>
                </c:pt>
                <c:pt idx="67">
                  <c:v>0.13223206112941657</c:v>
                </c:pt>
                <c:pt idx="68">
                  <c:v>0.13869249017677385</c:v>
                </c:pt>
                <c:pt idx="69">
                  <c:v>0.12924207815233357</c:v>
                </c:pt>
                <c:pt idx="70">
                  <c:v>0.13828892850149194</c:v>
                </c:pt>
                <c:pt idx="71">
                  <c:v>0.14049167968697537</c:v>
                </c:pt>
                <c:pt idx="72">
                  <c:v>0.133335572041617</c:v>
                </c:pt>
                <c:pt idx="73">
                  <c:v>0.14171843871678727</c:v>
                </c:pt>
                <c:pt idx="74">
                  <c:v>0.14240396952993928</c:v>
                </c:pt>
                <c:pt idx="75">
                  <c:v>0.14063097887588608</c:v>
                </c:pt>
                <c:pt idx="76">
                  <c:v>0.14145065496844392</c:v>
                </c:pt>
                <c:pt idx="77">
                  <c:v>0.1415723453181055</c:v>
                </c:pt>
                <c:pt idx="78">
                  <c:v>0.13547804058147236</c:v>
                </c:pt>
                <c:pt idx="79">
                  <c:v>0.13895129115480509</c:v>
                </c:pt>
                <c:pt idx="80">
                  <c:v>0.13859746875788051</c:v>
                </c:pt>
                <c:pt idx="81">
                  <c:v>0.14967540800243628</c:v>
                </c:pt>
                <c:pt idx="82">
                  <c:v>0.14301450703145188</c:v>
                </c:pt>
                <c:pt idx="83">
                  <c:v>0.12803050689376058</c:v>
                </c:pt>
                <c:pt idx="84">
                  <c:v>0.13505862303345723</c:v>
                </c:pt>
                <c:pt idx="85">
                  <c:v>0.13652001751403331</c:v>
                </c:pt>
                <c:pt idx="86">
                  <c:v>0.16038990235524753</c:v>
                </c:pt>
                <c:pt idx="87">
                  <c:v>0.149558489250006</c:v>
                </c:pt>
                <c:pt idx="88">
                  <c:v>0.14983479880651768</c:v>
                </c:pt>
                <c:pt idx="89">
                  <c:v>0.16173376844662135</c:v>
                </c:pt>
                <c:pt idx="90">
                  <c:v>0.12364651750273961</c:v>
                </c:pt>
                <c:pt idx="91">
                  <c:v>0.13743889506553167</c:v>
                </c:pt>
                <c:pt idx="92">
                  <c:v>0.13728194569361515</c:v>
                </c:pt>
                <c:pt idx="93">
                  <c:v>0.12224107491830308</c:v>
                </c:pt>
                <c:pt idx="94">
                  <c:v>0.13574027078853057</c:v>
                </c:pt>
                <c:pt idx="95">
                  <c:v>0.12706146998475201</c:v>
                </c:pt>
                <c:pt idx="96">
                  <c:v>0.1411571033114612</c:v>
                </c:pt>
                <c:pt idx="97">
                  <c:v>0.1296456177422011</c:v>
                </c:pt>
                <c:pt idx="98">
                  <c:v>0.13995765813315814</c:v>
                </c:pt>
                <c:pt idx="99">
                  <c:v>0.14378546736806047</c:v>
                </c:pt>
                <c:pt idx="100">
                  <c:v>0.13422044900890079</c:v>
                </c:pt>
                <c:pt idx="101">
                  <c:v>0.13713497192179849</c:v>
                </c:pt>
                <c:pt idx="102">
                  <c:v>0.12219983765744598</c:v>
                </c:pt>
                <c:pt idx="103">
                  <c:v>0.13282155722759614</c:v>
                </c:pt>
                <c:pt idx="104">
                  <c:v>0.13904538040210065</c:v>
                </c:pt>
                <c:pt idx="105">
                  <c:v>0.13607780771315844</c:v>
                </c:pt>
                <c:pt idx="106">
                  <c:v>0.13563430141499142</c:v>
                </c:pt>
                <c:pt idx="107">
                  <c:v>0.13035312034470636</c:v>
                </c:pt>
                <c:pt idx="108">
                  <c:v>0.15153356288609293</c:v>
                </c:pt>
                <c:pt idx="109">
                  <c:v>0.13218679382419266</c:v>
                </c:pt>
                <c:pt idx="110">
                  <c:v>0.14587994122085782</c:v>
                </c:pt>
                <c:pt idx="111">
                  <c:v>0.15936894153762132</c:v>
                </c:pt>
                <c:pt idx="112">
                  <c:v>0.13430734693389076</c:v>
                </c:pt>
                <c:pt idx="113">
                  <c:v>0.18637379825117123</c:v>
                </c:pt>
                <c:pt idx="114">
                  <c:v>0.13630413258479776</c:v>
                </c:pt>
                <c:pt idx="115">
                  <c:v>0.15729359474517471</c:v>
                </c:pt>
                <c:pt idx="116">
                  <c:v>0.12763367703381057</c:v>
                </c:pt>
                <c:pt idx="117">
                  <c:v>0.12752459731681198</c:v>
                </c:pt>
                <c:pt idx="118">
                  <c:v>0.1388935348667942</c:v>
                </c:pt>
                <c:pt idx="119">
                  <c:v>0.12564681202969388</c:v>
                </c:pt>
                <c:pt idx="120">
                  <c:v>0.14035522152395113</c:v>
                </c:pt>
                <c:pt idx="121">
                  <c:v>0.13177290753148233</c:v>
                </c:pt>
                <c:pt idx="122">
                  <c:v>0.14641394865127963</c:v>
                </c:pt>
                <c:pt idx="123">
                  <c:v>0.12482249823621071</c:v>
                </c:pt>
                <c:pt idx="124">
                  <c:v>0.12997313844211067</c:v>
                </c:pt>
                <c:pt idx="125">
                  <c:v>0.12526570861758529</c:v>
                </c:pt>
                <c:pt idx="126">
                  <c:v>0.12837051508147679</c:v>
                </c:pt>
                <c:pt idx="127">
                  <c:v>0.13252228051188583</c:v>
                </c:pt>
                <c:pt idx="128">
                  <c:v>0.16228458717064842</c:v>
                </c:pt>
                <c:pt idx="129">
                  <c:v>0.14686920364756129</c:v>
                </c:pt>
                <c:pt idx="130">
                  <c:v>0.15757716705425667</c:v>
                </c:pt>
                <c:pt idx="131">
                  <c:v>0.16227992129349594</c:v>
                </c:pt>
                <c:pt idx="132">
                  <c:v>0.13514463501437396</c:v>
                </c:pt>
                <c:pt idx="133">
                  <c:v>0.13151360523080433</c:v>
                </c:pt>
                <c:pt idx="134">
                  <c:v>0.13239393199103172</c:v>
                </c:pt>
                <c:pt idx="135">
                  <c:v>0.14001264678897457</c:v>
                </c:pt>
                <c:pt idx="136">
                  <c:v>0.12794864224055486</c:v>
                </c:pt>
                <c:pt idx="137">
                  <c:v>0.12209246140099744</c:v>
                </c:pt>
                <c:pt idx="138">
                  <c:v>0.13103262959967305</c:v>
                </c:pt>
                <c:pt idx="139">
                  <c:v>0.12951614544231665</c:v>
                </c:pt>
                <c:pt idx="140">
                  <c:v>0.14608161493018273</c:v>
                </c:pt>
                <c:pt idx="141">
                  <c:v>0.13119877156995907</c:v>
                </c:pt>
                <c:pt idx="142">
                  <c:v>0.13738039888019429</c:v>
                </c:pt>
                <c:pt idx="143">
                  <c:v>0.13361106928237676</c:v>
                </c:pt>
                <c:pt idx="144">
                  <c:v>0.14442124221798391</c:v>
                </c:pt>
                <c:pt idx="145">
                  <c:v>0.13897588997785582</c:v>
                </c:pt>
                <c:pt idx="146">
                  <c:v>0.12352475369199828</c:v>
                </c:pt>
                <c:pt idx="147">
                  <c:v>0.13433659293964728</c:v>
                </c:pt>
                <c:pt idx="148">
                  <c:v>0.1268385443401534</c:v>
                </c:pt>
                <c:pt idx="149">
                  <c:v>0.15408438012875975</c:v>
                </c:pt>
                <c:pt idx="150">
                  <c:v>0.14147793368868938</c:v>
                </c:pt>
                <c:pt idx="151">
                  <c:v>0.1307042228437425</c:v>
                </c:pt>
                <c:pt idx="152">
                  <c:v>0.13555473325954193</c:v>
                </c:pt>
                <c:pt idx="153">
                  <c:v>0.14454448057983887</c:v>
                </c:pt>
                <c:pt idx="154">
                  <c:v>0.13868307048195916</c:v>
                </c:pt>
                <c:pt idx="155">
                  <c:v>0.14078765132328999</c:v>
                </c:pt>
                <c:pt idx="156">
                  <c:v>0.15804282547500126</c:v>
                </c:pt>
                <c:pt idx="157">
                  <c:v>0.14107847747358801</c:v>
                </c:pt>
                <c:pt idx="158">
                  <c:v>0.13199653840841474</c:v>
                </c:pt>
                <c:pt idx="159">
                  <c:v>0.13798820345915139</c:v>
                </c:pt>
                <c:pt idx="160">
                  <c:v>0.14356226925974794</c:v>
                </c:pt>
                <c:pt idx="161">
                  <c:v>0.16026951903266476</c:v>
                </c:pt>
                <c:pt idx="162">
                  <c:v>0.12668701787110953</c:v>
                </c:pt>
                <c:pt idx="163">
                  <c:v>0.14001287946437449</c:v>
                </c:pt>
                <c:pt idx="164">
                  <c:v>0.13282067341645934</c:v>
                </c:pt>
                <c:pt idx="165">
                  <c:v>0.14167666471942239</c:v>
                </c:pt>
                <c:pt idx="166">
                  <c:v>0.13960854960740435</c:v>
                </c:pt>
                <c:pt idx="167">
                  <c:v>0.15498025880633334</c:v>
                </c:pt>
                <c:pt idx="168">
                  <c:v>0.15379916320444537</c:v>
                </c:pt>
                <c:pt idx="169">
                  <c:v>0.12402794324416565</c:v>
                </c:pt>
                <c:pt idx="170">
                  <c:v>0.13311187731426938</c:v>
                </c:pt>
                <c:pt idx="171">
                  <c:v>0.14072758842675365</c:v>
                </c:pt>
                <c:pt idx="172">
                  <c:v>0.1442794180895898</c:v>
                </c:pt>
                <c:pt idx="173">
                  <c:v>0.15469464929167212</c:v>
                </c:pt>
                <c:pt idx="174">
                  <c:v>0.12345803416305273</c:v>
                </c:pt>
                <c:pt idx="175">
                  <c:v>0.12843369113971689</c:v>
                </c:pt>
                <c:pt idx="176">
                  <c:v>0.15713807681159461</c:v>
                </c:pt>
                <c:pt idx="177">
                  <c:v>0.1342503084106263</c:v>
                </c:pt>
                <c:pt idx="178">
                  <c:v>0.1256202660777852</c:v>
                </c:pt>
                <c:pt idx="179">
                  <c:v>0.14994018718713589</c:v>
                </c:pt>
                <c:pt idx="180">
                  <c:v>0.13654899843779481</c:v>
                </c:pt>
                <c:pt idx="181">
                  <c:v>0.14969552080094217</c:v>
                </c:pt>
                <c:pt idx="182">
                  <c:v>0.13237012460773759</c:v>
                </c:pt>
                <c:pt idx="183">
                  <c:v>0.16137600684535927</c:v>
                </c:pt>
                <c:pt idx="184">
                  <c:v>0.1552038544185679</c:v>
                </c:pt>
                <c:pt idx="185">
                  <c:v>0.14298760248503747</c:v>
                </c:pt>
                <c:pt idx="186">
                  <c:v>0.15617202795597293</c:v>
                </c:pt>
                <c:pt idx="187">
                  <c:v>0.13559671901307568</c:v>
                </c:pt>
                <c:pt idx="188">
                  <c:v>0.14369987423468814</c:v>
                </c:pt>
                <c:pt idx="189">
                  <c:v>0.17144115349631114</c:v>
                </c:pt>
                <c:pt idx="190">
                  <c:v>0.1237115405032297</c:v>
                </c:pt>
                <c:pt idx="191">
                  <c:v>0.14013404435391799</c:v>
                </c:pt>
                <c:pt idx="192">
                  <c:v>0.1315866937062283</c:v>
                </c:pt>
                <c:pt idx="193">
                  <c:v>0.1348156832835157</c:v>
                </c:pt>
                <c:pt idx="194">
                  <c:v>0.1342291453982298</c:v>
                </c:pt>
                <c:pt idx="195">
                  <c:v>0.13100285137274603</c:v>
                </c:pt>
                <c:pt idx="196">
                  <c:v>0.13855702520807725</c:v>
                </c:pt>
                <c:pt idx="197">
                  <c:v>0.13267394712244951</c:v>
                </c:pt>
                <c:pt idx="198">
                  <c:v>0.13836531715244138</c:v>
                </c:pt>
                <c:pt idx="199">
                  <c:v>0.13415492384137062</c:v>
                </c:pt>
                <c:pt idx="200">
                  <c:v>0.12844818291242391</c:v>
                </c:pt>
                <c:pt idx="201">
                  <c:v>0.13693977961105858</c:v>
                </c:pt>
                <c:pt idx="202">
                  <c:v>0.15705497753675646</c:v>
                </c:pt>
                <c:pt idx="203">
                  <c:v>0.12660073768204</c:v>
                </c:pt>
                <c:pt idx="204">
                  <c:v>0.12583634177914679</c:v>
                </c:pt>
                <c:pt idx="205">
                  <c:v>0.14656277418630667</c:v>
                </c:pt>
                <c:pt idx="206">
                  <c:v>0.12922945700621494</c:v>
                </c:pt>
                <c:pt idx="207">
                  <c:v>0.14377955455368654</c:v>
                </c:pt>
                <c:pt idx="208">
                  <c:v>0.14103984775672604</c:v>
                </c:pt>
                <c:pt idx="209">
                  <c:v>0.16325769930411391</c:v>
                </c:pt>
                <c:pt idx="210">
                  <c:v>0.13462994137875858</c:v>
                </c:pt>
                <c:pt idx="211">
                  <c:v>0.16703067229468779</c:v>
                </c:pt>
                <c:pt idx="212">
                  <c:v>0.13336850799673131</c:v>
                </c:pt>
                <c:pt idx="213">
                  <c:v>0.13469615558830955</c:v>
                </c:pt>
                <c:pt idx="214">
                  <c:v>0.12423005313073072</c:v>
                </c:pt>
                <c:pt idx="215">
                  <c:v>0.12469545241819298</c:v>
                </c:pt>
                <c:pt idx="216">
                  <c:v>0.14706485929577076</c:v>
                </c:pt>
                <c:pt idx="217">
                  <c:v>0.15319371159118689</c:v>
                </c:pt>
                <c:pt idx="218">
                  <c:v>0.14662138867591257</c:v>
                </c:pt>
                <c:pt idx="219">
                  <c:v>0.12908381030770957</c:v>
                </c:pt>
                <c:pt idx="220">
                  <c:v>0.12857204736512062</c:v>
                </c:pt>
                <c:pt idx="221">
                  <c:v>0.13627941895536994</c:v>
                </c:pt>
                <c:pt idx="222">
                  <c:v>0.14404506130688854</c:v>
                </c:pt>
                <c:pt idx="223">
                  <c:v>0.14752048624285943</c:v>
                </c:pt>
                <c:pt idx="224">
                  <c:v>0.16438505201021328</c:v>
                </c:pt>
                <c:pt idx="225">
                  <c:v>0.1372617870217864</c:v>
                </c:pt>
                <c:pt idx="226">
                  <c:v>0.14087389542561643</c:v>
                </c:pt>
                <c:pt idx="227">
                  <c:v>0.12708292437864302</c:v>
                </c:pt>
                <c:pt idx="228">
                  <c:v>0.13984948641904457</c:v>
                </c:pt>
                <c:pt idx="229">
                  <c:v>0.13219010171241266</c:v>
                </c:pt>
                <c:pt idx="230">
                  <c:v>0.1336411517168013</c:v>
                </c:pt>
                <c:pt idx="231">
                  <c:v>0.12958240195137014</c:v>
                </c:pt>
                <c:pt idx="232">
                  <c:v>0.1550473488894025</c:v>
                </c:pt>
                <c:pt idx="233">
                  <c:v>0.13683988183622173</c:v>
                </c:pt>
                <c:pt idx="234">
                  <c:v>0.14462555968020527</c:v>
                </c:pt>
                <c:pt idx="235">
                  <c:v>0.15520450875822725</c:v>
                </c:pt>
                <c:pt idx="236">
                  <c:v>0.13969992828106187</c:v>
                </c:pt>
                <c:pt idx="237">
                  <c:v>0.14747264093186027</c:v>
                </c:pt>
                <c:pt idx="238">
                  <c:v>0.13841189272880033</c:v>
                </c:pt>
                <c:pt idx="239">
                  <c:v>0.13873280685136996</c:v>
                </c:pt>
                <c:pt idx="240">
                  <c:v>0.12625948619022292</c:v>
                </c:pt>
                <c:pt idx="241">
                  <c:v>0.18187018215250186</c:v>
                </c:pt>
                <c:pt idx="242">
                  <c:v>0.12417572317507634</c:v>
                </c:pt>
                <c:pt idx="243">
                  <c:v>0.13703658124566745</c:v>
                </c:pt>
                <c:pt idx="244">
                  <c:v>0.16256059018485014</c:v>
                </c:pt>
                <c:pt idx="245">
                  <c:v>0.12495650696464115</c:v>
                </c:pt>
                <c:pt idx="246">
                  <c:v>0.14832080666585251</c:v>
                </c:pt>
                <c:pt idx="247">
                  <c:v>0.13241565476701214</c:v>
                </c:pt>
                <c:pt idx="248">
                  <c:v>0.12469099634716777</c:v>
                </c:pt>
                <c:pt idx="249">
                  <c:v>0.13524074821637452</c:v>
                </c:pt>
                <c:pt idx="250">
                  <c:v>0.12911980630413294</c:v>
                </c:pt>
                <c:pt idx="251">
                  <c:v>0.1415920158776228</c:v>
                </c:pt>
                <c:pt idx="252">
                  <c:v>0.13141241807720125</c:v>
                </c:pt>
                <c:pt idx="253">
                  <c:v>0.1473654323727597</c:v>
                </c:pt>
                <c:pt idx="254">
                  <c:v>0.1382342538415246</c:v>
                </c:pt>
                <c:pt idx="255">
                  <c:v>0.14559071279607919</c:v>
                </c:pt>
                <c:pt idx="256">
                  <c:v>0.13133563492977243</c:v>
                </c:pt>
                <c:pt idx="257">
                  <c:v>0.14791395380356151</c:v>
                </c:pt>
                <c:pt idx="258">
                  <c:v>0.14135568018047506</c:v>
                </c:pt>
                <c:pt idx="259">
                  <c:v>0.13480208970868496</c:v>
                </c:pt>
                <c:pt idx="260">
                  <c:v>0.12749526474226161</c:v>
                </c:pt>
                <c:pt idx="261">
                  <c:v>0.13394344540664502</c:v>
                </c:pt>
                <c:pt idx="262">
                  <c:v>0.17145013224111241</c:v>
                </c:pt>
                <c:pt idx="263">
                  <c:v>0.16361344898267488</c:v>
                </c:pt>
                <c:pt idx="264">
                  <c:v>0.1263302979084952</c:v>
                </c:pt>
                <c:pt idx="265">
                  <c:v>0.14721461784867801</c:v>
                </c:pt>
                <c:pt idx="266">
                  <c:v>0.13551830197538928</c:v>
                </c:pt>
                <c:pt idx="267">
                  <c:v>0.12721999217613178</c:v>
                </c:pt>
                <c:pt idx="268">
                  <c:v>0.14463701098671627</c:v>
                </c:pt>
                <c:pt idx="269">
                  <c:v>0.14664677264998813</c:v>
                </c:pt>
                <c:pt idx="270">
                  <c:v>0.1319728055902247</c:v>
                </c:pt>
                <c:pt idx="271">
                  <c:v>0.14060319002698285</c:v>
                </c:pt>
                <c:pt idx="272">
                  <c:v>0.17349979178974612</c:v>
                </c:pt>
                <c:pt idx="273">
                  <c:v>0.13359697845379984</c:v>
                </c:pt>
                <c:pt idx="274">
                  <c:v>0.13221933667920543</c:v>
                </c:pt>
                <c:pt idx="275">
                  <c:v>0.12878666979943432</c:v>
                </c:pt>
                <c:pt idx="276">
                  <c:v>0.14771854448189031</c:v>
                </c:pt>
                <c:pt idx="277">
                  <c:v>0.14235780548983229</c:v>
                </c:pt>
                <c:pt idx="278">
                  <c:v>0.15559949994144237</c:v>
                </c:pt>
                <c:pt idx="279">
                  <c:v>0.15161474677814277</c:v>
                </c:pt>
                <c:pt idx="280">
                  <c:v>0.1431316055157183</c:v>
                </c:pt>
                <c:pt idx="281">
                  <c:v>0.16369596402219813</c:v>
                </c:pt>
                <c:pt idx="282">
                  <c:v>0.12314286184488338</c:v>
                </c:pt>
                <c:pt idx="283">
                  <c:v>0.1353904823885681</c:v>
                </c:pt>
                <c:pt idx="284">
                  <c:v>0.15045995129385634</c:v>
                </c:pt>
                <c:pt idx="285">
                  <c:v>0.13421893176930388</c:v>
                </c:pt>
                <c:pt idx="286">
                  <c:v>0.12814298015039477</c:v>
                </c:pt>
                <c:pt idx="287">
                  <c:v>0.15426355373883988</c:v>
                </c:pt>
                <c:pt idx="288">
                  <c:v>0.13614055811189804</c:v>
                </c:pt>
                <c:pt idx="289">
                  <c:v>0.16821155387493814</c:v>
                </c:pt>
                <c:pt idx="290">
                  <c:v>0.13577622714642817</c:v>
                </c:pt>
                <c:pt idx="291">
                  <c:v>0.1281792166604093</c:v>
                </c:pt>
                <c:pt idx="292">
                  <c:v>0.13982650289894405</c:v>
                </c:pt>
                <c:pt idx="293">
                  <c:v>0.12899304374762924</c:v>
                </c:pt>
                <c:pt idx="294">
                  <c:v>0.15938949634377525</c:v>
                </c:pt>
                <c:pt idx="295">
                  <c:v>0.15973940124401287</c:v>
                </c:pt>
                <c:pt idx="296">
                  <c:v>0.13969435302904362</c:v>
                </c:pt>
                <c:pt idx="297">
                  <c:v>0.16041309895514036</c:v>
                </c:pt>
                <c:pt idx="298">
                  <c:v>0.20594592095872172</c:v>
                </c:pt>
                <c:pt idx="299">
                  <c:v>0.15357886562712866</c:v>
                </c:pt>
                <c:pt idx="300">
                  <c:v>0.15901686788798147</c:v>
                </c:pt>
                <c:pt idx="301">
                  <c:v>0.14664833861984969</c:v>
                </c:pt>
                <c:pt idx="302">
                  <c:v>0.14241717657687569</c:v>
                </c:pt>
                <c:pt idx="303">
                  <c:v>0.12695511878567411</c:v>
                </c:pt>
                <c:pt idx="304">
                  <c:v>0.1284225452164105</c:v>
                </c:pt>
                <c:pt idx="305">
                  <c:v>0.14252798481665629</c:v>
                </c:pt>
                <c:pt idx="306">
                  <c:v>0.15529316770000212</c:v>
                </c:pt>
                <c:pt idx="307">
                  <c:v>0.13280021711942078</c:v>
                </c:pt>
                <c:pt idx="308">
                  <c:v>0.13553155930252569</c:v>
                </c:pt>
                <c:pt idx="309">
                  <c:v>0.13302300673257197</c:v>
                </c:pt>
                <c:pt idx="310">
                  <c:v>0.1646081767427385</c:v>
                </c:pt>
                <c:pt idx="311">
                  <c:v>0.14500382684473598</c:v>
                </c:pt>
                <c:pt idx="312">
                  <c:v>0.12735767459516162</c:v>
                </c:pt>
                <c:pt idx="313">
                  <c:v>0.148239182655272</c:v>
                </c:pt>
                <c:pt idx="314">
                  <c:v>0.12824330662444827</c:v>
                </c:pt>
                <c:pt idx="315">
                  <c:v>0.13066911170790899</c:v>
                </c:pt>
                <c:pt idx="316">
                  <c:v>0.18252880267853838</c:v>
                </c:pt>
                <c:pt idx="317">
                  <c:v>0.13427856339408301</c:v>
                </c:pt>
                <c:pt idx="318">
                  <c:v>0.1340364270206186</c:v>
                </c:pt>
                <c:pt idx="319">
                  <c:v>0.16584490795947782</c:v>
                </c:pt>
                <c:pt idx="320">
                  <c:v>0.12422014848970657</c:v>
                </c:pt>
                <c:pt idx="321">
                  <c:v>0.14153121091337728</c:v>
                </c:pt>
                <c:pt idx="322">
                  <c:v>0.13705126829621506</c:v>
                </c:pt>
                <c:pt idx="323">
                  <c:v>0.1389179120052583</c:v>
                </c:pt>
                <c:pt idx="324">
                  <c:v>0.14200991355129136</c:v>
                </c:pt>
                <c:pt idx="325">
                  <c:v>0.14312585629392061</c:v>
                </c:pt>
                <c:pt idx="326">
                  <c:v>0.14651907900188799</c:v>
                </c:pt>
                <c:pt idx="327">
                  <c:v>0.13486004476276608</c:v>
                </c:pt>
                <c:pt idx="328">
                  <c:v>0.12685243180346256</c:v>
                </c:pt>
                <c:pt idx="329">
                  <c:v>0.14732024476197458</c:v>
                </c:pt>
                <c:pt idx="330">
                  <c:v>0.1334640068055935</c:v>
                </c:pt>
                <c:pt idx="331">
                  <c:v>0.12881339071831863</c:v>
                </c:pt>
                <c:pt idx="332">
                  <c:v>0.12438599310136471</c:v>
                </c:pt>
                <c:pt idx="333">
                  <c:v>0.12404098228371142</c:v>
                </c:pt>
                <c:pt idx="334">
                  <c:v>0.14349109829414264</c:v>
                </c:pt>
                <c:pt idx="335">
                  <c:v>0.13500692376853618</c:v>
                </c:pt>
                <c:pt idx="336">
                  <c:v>0.13318785486321869</c:v>
                </c:pt>
                <c:pt idx="337">
                  <c:v>0.14813705085629103</c:v>
                </c:pt>
                <c:pt idx="338">
                  <c:v>0.13342678425370838</c:v>
                </c:pt>
                <c:pt idx="339">
                  <c:v>0.12444246324279357</c:v>
                </c:pt>
                <c:pt idx="340">
                  <c:v>0.13044353600101946</c:v>
                </c:pt>
                <c:pt idx="341">
                  <c:v>0.14318280582792356</c:v>
                </c:pt>
                <c:pt idx="342">
                  <c:v>0.1318212084309737</c:v>
                </c:pt>
                <c:pt idx="343">
                  <c:v>0.12290751362427191</c:v>
                </c:pt>
                <c:pt idx="344">
                  <c:v>0.12896354439984936</c:v>
                </c:pt>
                <c:pt idx="345">
                  <c:v>0.13106071774384237</c:v>
                </c:pt>
                <c:pt idx="346">
                  <c:v>0.14087815653415878</c:v>
                </c:pt>
                <c:pt idx="347">
                  <c:v>0.14993057825424208</c:v>
                </c:pt>
                <c:pt idx="348">
                  <c:v>0.12859670303839996</c:v>
                </c:pt>
                <c:pt idx="349">
                  <c:v>0.12645783781626191</c:v>
                </c:pt>
                <c:pt idx="350">
                  <c:v>0.22056183285481223</c:v>
                </c:pt>
                <c:pt idx="351">
                  <c:v>0.12809330101583302</c:v>
                </c:pt>
                <c:pt idx="352">
                  <c:v>0.1239846670203822</c:v>
                </c:pt>
                <c:pt idx="353">
                  <c:v>0.14388980165594553</c:v>
                </c:pt>
                <c:pt idx="354">
                  <c:v>0.13639182987226287</c:v>
                </c:pt>
                <c:pt idx="355">
                  <c:v>0.1251945030339649</c:v>
                </c:pt>
                <c:pt idx="356">
                  <c:v>0.13796939903122757</c:v>
                </c:pt>
                <c:pt idx="357">
                  <c:v>0.18583212934018747</c:v>
                </c:pt>
                <c:pt idx="358">
                  <c:v>0.12960242589969362</c:v>
                </c:pt>
                <c:pt idx="359">
                  <c:v>0.14360092363801924</c:v>
                </c:pt>
                <c:pt idx="360">
                  <c:v>0.15637553438042934</c:v>
                </c:pt>
                <c:pt idx="361">
                  <c:v>0.15397592276534977</c:v>
                </c:pt>
                <c:pt idx="362">
                  <c:v>0.12419501184510195</c:v>
                </c:pt>
                <c:pt idx="363">
                  <c:v>0.13179956440843235</c:v>
                </c:pt>
                <c:pt idx="364">
                  <c:v>0.12365944375339033</c:v>
                </c:pt>
                <c:pt idx="365">
                  <c:v>0.14508759114368203</c:v>
                </c:pt>
                <c:pt idx="366">
                  <c:v>0.13094568154012742</c:v>
                </c:pt>
                <c:pt idx="367">
                  <c:v>0.12549200916572753</c:v>
                </c:pt>
                <c:pt idx="368">
                  <c:v>0.12841960146094417</c:v>
                </c:pt>
                <c:pt idx="369">
                  <c:v>0.13292721857571621</c:v>
                </c:pt>
                <c:pt idx="370">
                  <c:v>0.13990686726575705</c:v>
                </c:pt>
                <c:pt idx="371">
                  <c:v>0.14964617852735718</c:v>
                </c:pt>
                <c:pt idx="372">
                  <c:v>0.13215551238652909</c:v>
                </c:pt>
                <c:pt idx="373">
                  <c:v>0.15398194658513223</c:v>
                </c:pt>
                <c:pt idx="374">
                  <c:v>0.13144889314723165</c:v>
                </c:pt>
                <c:pt idx="375">
                  <c:v>0.13906466930611269</c:v>
                </c:pt>
                <c:pt idx="376">
                  <c:v>0.13703841105168069</c:v>
                </c:pt>
                <c:pt idx="377">
                  <c:v>0.14975464021112264</c:v>
                </c:pt>
                <c:pt idx="378">
                  <c:v>0.14772318987458374</c:v>
                </c:pt>
                <c:pt idx="379">
                  <c:v>0.1322880956517484</c:v>
                </c:pt>
                <c:pt idx="380">
                  <c:v>0.12539415553448294</c:v>
                </c:pt>
                <c:pt idx="381">
                  <c:v>0.127709481451036</c:v>
                </c:pt>
                <c:pt idx="382">
                  <c:v>0.1337470947895133</c:v>
                </c:pt>
                <c:pt idx="383">
                  <c:v>0.12825168303040249</c:v>
                </c:pt>
                <c:pt idx="384">
                  <c:v>0.16931908594577741</c:v>
                </c:pt>
                <c:pt idx="385">
                  <c:v>0.17432906635858206</c:v>
                </c:pt>
                <c:pt idx="386">
                  <c:v>0.13229472240501311</c:v>
                </c:pt>
                <c:pt idx="387">
                  <c:v>0.12749358382432568</c:v>
                </c:pt>
                <c:pt idx="388">
                  <c:v>0.13538101697728958</c:v>
                </c:pt>
                <c:pt idx="389">
                  <c:v>0.13643719181627448</c:v>
                </c:pt>
                <c:pt idx="390">
                  <c:v>0.1305176878625901</c:v>
                </c:pt>
                <c:pt idx="391">
                  <c:v>0.12377047643138418</c:v>
                </c:pt>
                <c:pt idx="392">
                  <c:v>0.14632488052779083</c:v>
                </c:pt>
                <c:pt idx="393">
                  <c:v>0.15121325371229363</c:v>
                </c:pt>
                <c:pt idx="394">
                  <c:v>0.16346023292551079</c:v>
                </c:pt>
                <c:pt idx="395">
                  <c:v>0.12899964704133196</c:v>
                </c:pt>
                <c:pt idx="396">
                  <c:v>0.14363443663565106</c:v>
                </c:pt>
                <c:pt idx="397">
                  <c:v>0.12980826834250234</c:v>
                </c:pt>
                <c:pt idx="398">
                  <c:v>0.12919990561787173</c:v>
                </c:pt>
                <c:pt idx="399">
                  <c:v>0.13749241881484978</c:v>
                </c:pt>
                <c:pt idx="400">
                  <c:v>0.12907517526934981</c:v>
                </c:pt>
                <c:pt idx="401">
                  <c:v>0.13813720700254251</c:v>
                </c:pt>
                <c:pt idx="402">
                  <c:v>0.14175039239679321</c:v>
                </c:pt>
                <c:pt idx="403">
                  <c:v>0.13045623844353171</c:v>
                </c:pt>
                <c:pt idx="404">
                  <c:v>0.1354313045969838</c:v>
                </c:pt>
                <c:pt idx="405">
                  <c:v>0.13186365399109001</c:v>
                </c:pt>
                <c:pt idx="406">
                  <c:v>0.14244561790906937</c:v>
                </c:pt>
                <c:pt idx="407">
                  <c:v>0.15130241338142325</c:v>
                </c:pt>
                <c:pt idx="408">
                  <c:v>0.12933419091904699</c:v>
                </c:pt>
                <c:pt idx="409">
                  <c:v>0.1268175304755525</c:v>
                </c:pt>
                <c:pt idx="410">
                  <c:v>0.12887950331111142</c:v>
                </c:pt>
                <c:pt idx="411">
                  <c:v>0.12866401734348279</c:v>
                </c:pt>
                <c:pt idx="412">
                  <c:v>0.14352887885884233</c:v>
                </c:pt>
                <c:pt idx="413">
                  <c:v>0.14390444537162977</c:v>
                </c:pt>
                <c:pt idx="414">
                  <c:v>0.1408352425926635</c:v>
                </c:pt>
                <c:pt idx="415">
                  <c:v>0.12391252821409693</c:v>
                </c:pt>
                <c:pt idx="416">
                  <c:v>0.12464180314525351</c:v>
                </c:pt>
                <c:pt idx="417">
                  <c:v>0.14084452499852762</c:v>
                </c:pt>
                <c:pt idx="418">
                  <c:v>0.15083208376606524</c:v>
                </c:pt>
                <c:pt idx="419">
                  <c:v>0.14335064156066993</c:v>
                </c:pt>
                <c:pt idx="420">
                  <c:v>0.13086520168523322</c:v>
                </c:pt>
                <c:pt idx="421">
                  <c:v>0.12851818269936796</c:v>
                </c:pt>
                <c:pt idx="422">
                  <c:v>0.14208163354969178</c:v>
                </c:pt>
                <c:pt idx="423">
                  <c:v>0.1269056968188581</c:v>
                </c:pt>
                <c:pt idx="424">
                  <c:v>0.12275343339587874</c:v>
                </c:pt>
                <c:pt idx="425">
                  <c:v>0.14855238813774335</c:v>
                </c:pt>
                <c:pt idx="426">
                  <c:v>0.13480639257341995</c:v>
                </c:pt>
                <c:pt idx="427">
                  <c:v>0.12488017756459843</c:v>
                </c:pt>
                <c:pt idx="428">
                  <c:v>0.1334541312827307</c:v>
                </c:pt>
                <c:pt idx="429">
                  <c:v>0.15493517502230719</c:v>
                </c:pt>
                <c:pt idx="430">
                  <c:v>0.1301749803408124</c:v>
                </c:pt>
                <c:pt idx="431">
                  <c:v>0.17213600596481671</c:v>
                </c:pt>
                <c:pt idx="432">
                  <c:v>0.134752890443882</c:v>
                </c:pt>
                <c:pt idx="433">
                  <c:v>0.14688325458431398</c:v>
                </c:pt>
                <c:pt idx="434">
                  <c:v>0.12671278549522955</c:v>
                </c:pt>
                <c:pt idx="435">
                  <c:v>0.13394827507962462</c:v>
                </c:pt>
                <c:pt idx="436">
                  <c:v>0.12750504687377168</c:v>
                </c:pt>
                <c:pt idx="437">
                  <c:v>0.13111899660603282</c:v>
                </c:pt>
                <c:pt idx="438">
                  <c:v>0.1361861915756396</c:v>
                </c:pt>
                <c:pt idx="439">
                  <c:v>0.16510294642485704</c:v>
                </c:pt>
                <c:pt idx="440">
                  <c:v>0.13041332835246611</c:v>
                </c:pt>
                <c:pt idx="441">
                  <c:v>0.13330161914349381</c:v>
                </c:pt>
                <c:pt idx="442">
                  <c:v>0.13661083977015684</c:v>
                </c:pt>
                <c:pt idx="443">
                  <c:v>0.14878618130705379</c:v>
                </c:pt>
                <c:pt idx="444">
                  <c:v>0.13203367666544785</c:v>
                </c:pt>
                <c:pt idx="445">
                  <c:v>0.14331601529336366</c:v>
                </c:pt>
                <c:pt idx="446">
                  <c:v>0.12716885517612378</c:v>
                </c:pt>
                <c:pt idx="447">
                  <c:v>0.13055112130786786</c:v>
                </c:pt>
                <c:pt idx="448">
                  <c:v>0.14832417190727973</c:v>
                </c:pt>
                <c:pt idx="449">
                  <c:v>0.13800153563079359</c:v>
                </c:pt>
                <c:pt idx="450">
                  <c:v>0.15304320043945055</c:v>
                </c:pt>
                <c:pt idx="451">
                  <c:v>0.13588776233174898</c:v>
                </c:pt>
                <c:pt idx="452">
                  <c:v>0.12663785570874048</c:v>
                </c:pt>
                <c:pt idx="453">
                  <c:v>0.13826274308360595</c:v>
                </c:pt>
                <c:pt idx="454">
                  <c:v>0.15512010802183501</c:v>
                </c:pt>
                <c:pt idx="455">
                  <c:v>0.14184073227423402</c:v>
                </c:pt>
                <c:pt idx="456">
                  <c:v>0.12855129637129148</c:v>
                </c:pt>
                <c:pt idx="457">
                  <c:v>0.15992565522408875</c:v>
                </c:pt>
                <c:pt idx="458">
                  <c:v>0.13040680074123134</c:v>
                </c:pt>
                <c:pt idx="459">
                  <c:v>0.12471640423211583</c:v>
                </c:pt>
                <c:pt idx="460">
                  <c:v>0.14221556750313419</c:v>
                </c:pt>
                <c:pt idx="461">
                  <c:v>0.1310318848736324</c:v>
                </c:pt>
                <c:pt idx="462">
                  <c:v>0.13081736965467464</c:v>
                </c:pt>
                <c:pt idx="463">
                  <c:v>0.16941129966859161</c:v>
                </c:pt>
                <c:pt idx="464">
                  <c:v>0.15075224402503676</c:v>
                </c:pt>
                <c:pt idx="465">
                  <c:v>0.14484804183207889</c:v>
                </c:pt>
                <c:pt idx="466">
                  <c:v>0.13126735841486073</c:v>
                </c:pt>
                <c:pt idx="467">
                  <c:v>0.15071877701106481</c:v>
                </c:pt>
                <c:pt idx="468">
                  <c:v>0.14091081083264784</c:v>
                </c:pt>
                <c:pt idx="469">
                  <c:v>0.13339495084663983</c:v>
                </c:pt>
                <c:pt idx="470">
                  <c:v>0.13665841964853251</c:v>
                </c:pt>
                <c:pt idx="471">
                  <c:v>0.12666532325378932</c:v>
                </c:pt>
                <c:pt idx="472">
                  <c:v>0.12645054713491891</c:v>
                </c:pt>
                <c:pt idx="473">
                  <c:v>0.13854017179634529</c:v>
                </c:pt>
                <c:pt idx="474">
                  <c:v>0.12797890328978759</c:v>
                </c:pt>
                <c:pt idx="475">
                  <c:v>0.12498976753907509</c:v>
                </c:pt>
                <c:pt idx="476">
                  <c:v>0.12902363619141383</c:v>
                </c:pt>
                <c:pt idx="477">
                  <c:v>0.15520607376955156</c:v>
                </c:pt>
                <c:pt idx="478">
                  <c:v>0.1263116698864504</c:v>
                </c:pt>
                <c:pt idx="479">
                  <c:v>0.14236883220044674</c:v>
                </c:pt>
                <c:pt idx="480">
                  <c:v>0.15732187246213042</c:v>
                </c:pt>
                <c:pt idx="481">
                  <c:v>0.13601008440610043</c:v>
                </c:pt>
                <c:pt idx="482">
                  <c:v>0.1285502299533057</c:v>
                </c:pt>
                <c:pt idx="483">
                  <c:v>0.12536306702574307</c:v>
                </c:pt>
                <c:pt idx="484">
                  <c:v>0.13024615651525728</c:v>
                </c:pt>
                <c:pt idx="485">
                  <c:v>0.12801900948395703</c:v>
                </c:pt>
                <c:pt idx="486">
                  <c:v>0.12682929685150895</c:v>
                </c:pt>
                <c:pt idx="487">
                  <c:v>0.12395474969742216</c:v>
                </c:pt>
                <c:pt idx="488">
                  <c:v>0.13626922603115846</c:v>
                </c:pt>
                <c:pt idx="489">
                  <c:v>0.14769495942679087</c:v>
                </c:pt>
                <c:pt idx="490">
                  <c:v>0.13322157867536139</c:v>
                </c:pt>
                <c:pt idx="491">
                  <c:v>0.16303940327990557</c:v>
                </c:pt>
                <c:pt idx="492">
                  <c:v>0.12594372251151986</c:v>
                </c:pt>
                <c:pt idx="493">
                  <c:v>0.13073335459187754</c:v>
                </c:pt>
                <c:pt idx="494">
                  <c:v>0.12415355371771795</c:v>
                </c:pt>
                <c:pt idx="495">
                  <c:v>0.12564196513187212</c:v>
                </c:pt>
                <c:pt idx="496">
                  <c:v>0.17750900243967732</c:v>
                </c:pt>
                <c:pt idx="497">
                  <c:v>0.12685825684983093</c:v>
                </c:pt>
                <c:pt idx="498">
                  <c:v>0.13162006752614822</c:v>
                </c:pt>
                <c:pt idx="499">
                  <c:v>0.13766737495853187</c:v>
                </c:pt>
                <c:pt idx="500">
                  <c:v>0.1262654615430498</c:v>
                </c:pt>
                <c:pt idx="501">
                  <c:v>0.13211387549730569</c:v>
                </c:pt>
                <c:pt idx="502">
                  <c:v>0.13485743278384216</c:v>
                </c:pt>
                <c:pt idx="503">
                  <c:v>0.12816912567792813</c:v>
                </c:pt>
                <c:pt idx="504">
                  <c:v>0.13147573725603265</c:v>
                </c:pt>
                <c:pt idx="505">
                  <c:v>0.14471935884851064</c:v>
                </c:pt>
                <c:pt idx="506">
                  <c:v>0.14273292463657922</c:v>
                </c:pt>
                <c:pt idx="507">
                  <c:v>0.1358221795667644</c:v>
                </c:pt>
                <c:pt idx="508">
                  <c:v>0.12423073039812305</c:v>
                </c:pt>
                <c:pt idx="509">
                  <c:v>0.17490549999477326</c:v>
                </c:pt>
                <c:pt idx="510">
                  <c:v>0.14539501490103121</c:v>
                </c:pt>
                <c:pt idx="511">
                  <c:v>0.13458683326751539</c:v>
                </c:pt>
                <c:pt idx="512">
                  <c:v>0.13855666560785754</c:v>
                </c:pt>
                <c:pt idx="513">
                  <c:v>0.15097655169647362</c:v>
                </c:pt>
                <c:pt idx="514">
                  <c:v>0.12416171867743893</c:v>
                </c:pt>
                <c:pt idx="515">
                  <c:v>0.12374733274641329</c:v>
                </c:pt>
                <c:pt idx="516">
                  <c:v>0.12853430334354957</c:v>
                </c:pt>
                <c:pt idx="517">
                  <c:v>0.16141599936313691</c:v>
                </c:pt>
                <c:pt idx="518">
                  <c:v>0.1460787726599839</c:v>
                </c:pt>
                <c:pt idx="519">
                  <c:v>0.12650248282031412</c:v>
                </c:pt>
                <c:pt idx="520">
                  <c:v>0.12258163621225455</c:v>
                </c:pt>
                <c:pt idx="521">
                  <c:v>0.1375422602017429</c:v>
                </c:pt>
                <c:pt idx="522">
                  <c:v>0.14337641826068884</c:v>
                </c:pt>
                <c:pt idx="523">
                  <c:v>0.14187162774504469</c:v>
                </c:pt>
                <c:pt idx="524">
                  <c:v>0.14000600834979024</c:v>
                </c:pt>
                <c:pt idx="525">
                  <c:v>0.14010032661814042</c:v>
                </c:pt>
                <c:pt idx="526">
                  <c:v>0.13370958514900888</c:v>
                </c:pt>
                <c:pt idx="527">
                  <c:v>0.14412485275040143</c:v>
                </c:pt>
                <c:pt idx="528">
                  <c:v>0.13892677954206142</c:v>
                </c:pt>
                <c:pt idx="529">
                  <c:v>0.13350235790800838</c:v>
                </c:pt>
                <c:pt idx="530">
                  <c:v>0.13586901011458039</c:v>
                </c:pt>
                <c:pt idx="531">
                  <c:v>0.16971544103594161</c:v>
                </c:pt>
                <c:pt idx="532">
                  <c:v>0.14276158012962567</c:v>
                </c:pt>
                <c:pt idx="533">
                  <c:v>0.13552369121567104</c:v>
                </c:pt>
                <c:pt idx="534">
                  <c:v>0.14228057479693401</c:v>
                </c:pt>
                <c:pt idx="535">
                  <c:v>0.13347938693225286</c:v>
                </c:pt>
                <c:pt idx="536">
                  <c:v>0.14228392710325899</c:v>
                </c:pt>
                <c:pt idx="537">
                  <c:v>0.16015639127228248</c:v>
                </c:pt>
                <c:pt idx="538">
                  <c:v>0.13529357546448156</c:v>
                </c:pt>
                <c:pt idx="539">
                  <c:v>0.15967713033019165</c:v>
                </c:pt>
                <c:pt idx="540">
                  <c:v>0.1432037544349388</c:v>
                </c:pt>
                <c:pt idx="541">
                  <c:v>0.15567278532421527</c:v>
                </c:pt>
                <c:pt idx="542">
                  <c:v>0.14334199665880862</c:v>
                </c:pt>
                <c:pt idx="543">
                  <c:v>0.12844991651500257</c:v>
                </c:pt>
                <c:pt idx="544">
                  <c:v>0.13231478815138331</c:v>
                </c:pt>
                <c:pt idx="545">
                  <c:v>0.13291200935459685</c:v>
                </c:pt>
                <c:pt idx="546">
                  <c:v>0.12814933909868692</c:v>
                </c:pt>
                <c:pt idx="547">
                  <c:v>0.14630401438250604</c:v>
                </c:pt>
                <c:pt idx="548">
                  <c:v>0.14017986515480416</c:v>
                </c:pt>
                <c:pt idx="549">
                  <c:v>0.12962124143441875</c:v>
                </c:pt>
                <c:pt idx="550">
                  <c:v>0.1447903061260522</c:v>
                </c:pt>
                <c:pt idx="551">
                  <c:v>0.13744015595203518</c:v>
                </c:pt>
                <c:pt idx="552">
                  <c:v>0.14915002666520003</c:v>
                </c:pt>
                <c:pt idx="553">
                  <c:v>0.14305813681635354</c:v>
                </c:pt>
                <c:pt idx="554">
                  <c:v>0.15237564036889967</c:v>
                </c:pt>
                <c:pt idx="555">
                  <c:v>0.13708452048588174</c:v>
                </c:pt>
                <c:pt idx="556">
                  <c:v>0.12740286472072404</c:v>
                </c:pt>
                <c:pt idx="557">
                  <c:v>0.13393198951166166</c:v>
                </c:pt>
                <c:pt idx="558">
                  <c:v>0.13836928852900762</c:v>
                </c:pt>
                <c:pt idx="559">
                  <c:v>0.16396523466340807</c:v>
                </c:pt>
                <c:pt idx="560">
                  <c:v>0.13091589708964513</c:v>
                </c:pt>
                <c:pt idx="561">
                  <c:v>0.14211915687364729</c:v>
                </c:pt>
                <c:pt idx="562">
                  <c:v>0.13130183247182189</c:v>
                </c:pt>
                <c:pt idx="563">
                  <c:v>0.1420974316809</c:v>
                </c:pt>
                <c:pt idx="564">
                  <c:v>0.13124507358054829</c:v>
                </c:pt>
                <c:pt idx="565">
                  <c:v>0.16998794315374904</c:v>
                </c:pt>
                <c:pt idx="566">
                  <c:v>0.13765797881551195</c:v>
                </c:pt>
                <c:pt idx="567">
                  <c:v>0.13066575568529643</c:v>
                </c:pt>
                <c:pt idx="568">
                  <c:v>0.13489586206017945</c:v>
                </c:pt>
                <c:pt idx="569">
                  <c:v>0.12361195088848578</c:v>
                </c:pt>
                <c:pt idx="570">
                  <c:v>0.12653961554000714</c:v>
                </c:pt>
                <c:pt idx="571">
                  <c:v>0.13993409841489923</c:v>
                </c:pt>
                <c:pt idx="572">
                  <c:v>0.14032730964054144</c:v>
                </c:pt>
                <c:pt idx="573">
                  <c:v>0.12442191451696762</c:v>
                </c:pt>
                <c:pt idx="574">
                  <c:v>0.15805297605596016</c:v>
                </c:pt>
                <c:pt idx="575">
                  <c:v>0.13635522971010072</c:v>
                </c:pt>
                <c:pt idx="576">
                  <c:v>0.1280397277228956</c:v>
                </c:pt>
                <c:pt idx="577">
                  <c:v>0.14513940366022085</c:v>
                </c:pt>
                <c:pt idx="578">
                  <c:v>0.1313166736226907</c:v>
                </c:pt>
                <c:pt idx="579">
                  <c:v>0.14233514529239932</c:v>
                </c:pt>
                <c:pt idx="580">
                  <c:v>0.15474911274747011</c:v>
                </c:pt>
                <c:pt idx="581">
                  <c:v>0.16878811036518543</c:v>
                </c:pt>
                <c:pt idx="582">
                  <c:v>0.1477850419384725</c:v>
                </c:pt>
                <c:pt idx="583">
                  <c:v>0.15674345706772999</c:v>
                </c:pt>
                <c:pt idx="584">
                  <c:v>0.12612549138739221</c:v>
                </c:pt>
                <c:pt idx="585">
                  <c:v>0.12892601756577818</c:v>
                </c:pt>
                <c:pt idx="586">
                  <c:v>0.12548220322131129</c:v>
                </c:pt>
                <c:pt idx="587">
                  <c:v>0.12565605685484424</c:v>
                </c:pt>
                <c:pt idx="588">
                  <c:v>0.13489636225514082</c:v>
                </c:pt>
                <c:pt idx="589">
                  <c:v>0.1354043250520896</c:v>
                </c:pt>
                <c:pt idx="590">
                  <c:v>0.14943363436442689</c:v>
                </c:pt>
                <c:pt idx="591">
                  <c:v>0.15050367623169786</c:v>
                </c:pt>
                <c:pt idx="592">
                  <c:v>0.14756932799019168</c:v>
                </c:pt>
                <c:pt idx="593">
                  <c:v>0.15229055319161056</c:v>
                </c:pt>
                <c:pt idx="594">
                  <c:v>0.14016314848379935</c:v>
                </c:pt>
                <c:pt idx="595">
                  <c:v>0.15616703502821952</c:v>
                </c:pt>
                <c:pt idx="596">
                  <c:v>0.16137475745279817</c:v>
                </c:pt>
                <c:pt idx="597">
                  <c:v>0.12789894820815081</c:v>
                </c:pt>
                <c:pt idx="598">
                  <c:v>0.12767001409610468</c:v>
                </c:pt>
                <c:pt idx="599">
                  <c:v>0.13261474956232025</c:v>
                </c:pt>
                <c:pt idx="600">
                  <c:v>0.17119370850309823</c:v>
                </c:pt>
                <c:pt idx="601">
                  <c:v>0.12977584543322671</c:v>
                </c:pt>
                <c:pt idx="602">
                  <c:v>0.13329245899705153</c:v>
                </c:pt>
                <c:pt idx="603">
                  <c:v>0.15021346352763434</c:v>
                </c:pt>
                <c:pt idx="604">
                  <c:v>0.13674893680435379</c:v>
                </c:pt>
                <c:pt idx="605">
                  <c:v>0.13735982112969</c:v>
                </c:pt>
                <c:pt idx="606">
                  <c:v>0.15801465421096161</c:v>
                </c:pt>
                <c:pt idx="607">
                  <c:v>0.1285588696224661</c:v>
                </c:pt>
                <c:pt idx="608">
                  <c:v>0.13848073067663008</c:v>
                </c:pt>
                <c:pt idx="609">
                  <c:v>0.13798752370473874</c:v>
                </c:pt>
                <c:pt idx="610">
                  <c:v>0.18838370282681871</c:v>
                </c:pt>
                <c:pt idx="611">
                  <c:v>0.13332808942156477</c:v>
                </c:pt>
                <c:pt idx="612">
                  <c:v>0.1365304564250053</c:v>
                </c:pt>
                <c:pt idx="613">
                  <c:v>0.16594939750109244</c:v>
                </c:pt>
                <c:pt idx="614">
                  <c:v>0.12633487278030117</c:v>
                </c:pt>
                <c:pt idx="615">
                  <c:v>0.14668011654912205</c:v>
                </c:pt>
                <c:pt idx="616">
                  <c:v>0.14482341849843433</c:v>
                </c:pt>
                <c:pt idx="617">
                  <c:v>0.13197155474151748</c:v>
                </c:pt>
                <c:pt idx="618">
                  <c:v>0.13480747989694913</c:v>
                </c:pt>
                <c:pt idx="619">
                  <c:v>0.12416675931137905</c:v>
                </c:pt>
                <c:pt idx="620">
                  <c:v>0.14481488584748645</c:v>
                </c:pt>
                <c:pt idx="621">
                  <c:v>0.13653434841278062</c:v>
                </c:pt>
                <c:pt idx="622">
                  <c:v>0.12945147945706587</c:v>
                </c:pt>
                <c:pt idx="623">
                  <c:v>0.13873683667766934</c:v>
                </c:pt>
                <c:pt idx="624">
                  <c:v>0.12410894625834987</c:v>
                </c:pt>
                <c:pt idx="625">
                  <c:v>0.13249072723209168</c:v>
                </c:pt>
                <c:pt idx="626">
                  <c:v>0.13545693018543739</c:v>
                </c:pt>
                <c:pt idx="627">
                  <c:v>0.1423088989116176</c:v>
                </c:pt>
                <c:pt idx="628">
                  <c:v>0.13680259323265853</c:v>
                </c:pt>
                <c:pt idx="629">
                  <c:v>0.1864055474375009</c:v>
                </c:pt>
                <c:pt idx="630">
                  <c:v>0.15181747512618821</c:v>
                </c:pt>
                <c:pt idx="631">
                  <c:v>0.15062017233019703</c:v>
                </c:pt>
                <c:pt idx="632">
                  <c:v>0.1307527199483165</c:v>
                </c:pt>
                <c:pt idx="633">
                  <c:v>0.12585400917919021</c:v>
                </c:pt>
                <c:pt idx="634">
                  <c:v>0.12888163755245713</c:v>
                </c:pt>
                <c:pt idx="635">
                  <c:v>0.13899879263922119</c:v>
                </c:pt>
                <c:pt idx="636">
                  <c:v>0.12693226246872241</c:v>
                </c:pt>
                <c:pt idx="637">
                  <c:v>0.12480332916436604</c:v>
                </c:pt>
                <c:pt idx="638">
                  <c:v>0.13361038054547653</c:v>
                </c:pt>
                <c:pt idx="639">
                  <c:v>0.14137084188104695</c:v>
                </c:pt>
                <c:pt idx="640">
                  <c:v>0.1266419021592772</c:v>
                </c:pt>
                <c:pt idx="641">
                  <c:v>0.13550670692851499</c:v>
                </c:pt>
                <c:pt idx="642">
                  <c:v>0.14607827415865396</c:v>
                </c:pt>
                <c:pt idx="643">
                  <c:v>0.1462665030476574</c:v>
                </c:pt>
                <c:pt idx="644">
                  <c:v>0.1398921235431454</c:v>
                </c:pt>
                <c:pt idx="645">
                  <c:v>0.16231329292221452</c:v>
                </c:pt>
                <c:pt idx="646">
                  <c:v>0.12564307659428972</c:v>
                </c:pt>
                <c:pt idx="647">
                  <c:v>0.1227760385330136</c:v>
                </c:pt>
                <c:pt idx="648">
                  <c:v>0.13375381139467246</c:v>
                </c:pt>
                <c:pt idx="649">
                  <c:v>0.14573912859550442</c:v>
                </c:pt>
                <c:pt idx="650">
                  <c:v>0.15545912343452975</c:v>
                </c:pt>
                <c:pt idx="651">
                  <c:v>0.13622859425777173</c:v>
                </c:pt>
                <c:pt idx="652">
                  <c:v>0.13762064285535341</c:v>
                </c:pt>
                <c:pt idx="653">
                  <c:v>0.1471985732604402</c:v>
                </c:pt>
                <c:pt idx="654">
                  <c:v>0.13930055203899755</c:v>
                </c:pt>
                <c:pt idx="655">
                  <c:v>0.1347430149728501</c:v>
                </c:pt>
                <c:pt idx="656">
                  <c:v>0.13086320381997257</c:v>
                </c:pt>
                <c:pt idx="657">
                  <c:v>0.13825523388561042</c:v>
                </c:pt>
                <c:pt idx="658">
                  <c:v>0.1282196992173302</c:v>
                </c:pt>
                <c:pt idx="659">
                  <c:v>0.12822859911556705</c:v>
                </c:pt>
                <c:pt idx="660">
                  <c:v>0.14618491456373484</c:v>
                </c:pt>
                <c:pt idx="661">
                  <c:v>0.1511321754317084</c:v>
                </c:pt>
                <c:pt idx="662">
                  <c:v>0.13963636109421793</c:v>
                </c:pt>
                <c:pt idx="663">
                  <c:v>0.13132271279333591</c:v>
                </c:pt>
                <c:pt idx="664">
                  <c:v>0.13603402172935586</c:v>
                </c:pt>
                <c:pt idx="665">
                  <c:v>0.15884286731656413</c:v>
                </c:pt>
                <c:pt idx="666">
                  <c:v>0.16286265115911566</c:v>
                </c:pt>
                <c:pt idx="667">
                  <c:v>0.1320260287718398</c:v>
                </c:pt>
                <c:pt idx="668">
                  <c:v>0.17770152121607388</c:v>
                </c:pt>
                <c:pt idx="669">
                  <c:v>0.14671513106455192</c:v>
                </c:pt>
                <c:pt idx="670">
                  <c:v>0.12388756283621774</c:v>
                </c:pt>
                <c:pt idx="671">
                  <c:v>0.23775360858176758</c:v>
                </c:pt>
                <c:pt idx="672">
                  <c:v>0.12710145608988596</c:v>
                </c:pt>
                <c:pt idx="673">
                  <c:v>0.13472337539991336</c:v>
                </c:pt>
                <c:pt idx="674">
                  <c:v>0.14231473031257494</c:v>
                </c:pt>
                <c:pt idx="675">
                  <c:v>0.13173458096365179</c:v>
                </c:pt>
                <c:pt idx="676">
                  <c:v>0.13777062708441254</c:v>
                </c:pt>
                <c:pt idx="677">
                  <c:v>0.15091666824035616</c:v>
                </c:pt>
                <c:pt idx="678">
                  <c:v>0.12771267261115299</c:v>
                </c:pt>
                <c:pt idx="679">
                  <c:v>0.12521691431750762</c:v>
                </c:pt>
                <c:pt idx="680">
                  <c:v>0.151124575992302</c:v>
                </c:pt>
                <c:pt idx="681">
                  <c:v>0.15115577029018559</c:v>
                </c:pt>
                <c:pt idx="682">
                  <c:v>0.21177154308114332</c:v>
                </c:pt>
                <c:pt idx="683">
                  <c:v>0.13147591719715096</c:v>
                </c:pt>
                <c:pt idx="684">
                  <c:v>0.13214920297922753</c:v>
                </c:pt>
                <c:pt idx="685">
                  <c:v>0.14115555534973634</c:v>
                </c:pt>
                <c:pt idx="686">
                  <c:v>0.14144293786268777</c:v>
                </c:pt>
                <c:pt idx="687">
                  <c:v>0.14546120097895335</c:v>
                </c:pt>
                <c:pt idx="688">
                  <c:v>0.14622905575084325</c:v>
                </c:pt>
                <c:pt idx="689">
                  <c:v>0.13150477302268002</c:v>
                </c:pt>
                <c:pt idx="690">
                  <c:v>0.13867385989798062</c:v>
                </c:pt>
                <c:pt idx="691">
                  <c:v>0.14325965771965074</c:v>
                </c:pt>
                <c:pt idx="692">
                  <c:v>0.13821040283190314</c:v>
                </c:pt>
                <c:pt idx="693">
                  <c:v>0.1473456667499502</c:v>
                </c:pt>
                <c:pt idx="694">
                  <c:v>0.1499756020650822</c:v>
                </c:pt>
                <c:pt idx="695">
                  <c:v>0.14846263717869448</c:v>
                </c:pt>
                <c:pt idx="696">
                  <c:v>0.14518934607118342</c:v>
                </c:pt>
                <c:pt idx="697">
                  <c:v>0.13086335022294548</c:v>
                </c:pt>
                <c:pt idx="698">
                  <c:v>0.14241083198207333</c:v>
                </c:pt>
                <c:pt idx="699">
                  <c:v>0.12957147963702167</c:v>
                </c:pt>
                <c:pt idx="700">
                  <c:v>0.1426210992246929</c:v>
                </c:pt>
                <c:pt idx="701">
                  <c:v>0.13925725406252859</c:v>
                </c:pt>
                <c:pt idx="702">
                  <c:v>0.13029816335220973</c:v>
                </c:pt>
                <c:pt idx="703">
                  <c:v>0.19598002167703332</c:v>
                </c:pt>
                <c:pt idx="704">
                  <c:v>0.14133448813336072</c:v>
                </c:pt>
                <c:pt idx="705">
                  <c:v>0.13939720340522332</c:v>
                </c:pt>
                <c:pt idx="706">
                  <c:v>0.14416881774083767</c:v>
                </c:pt>
                <c:pt idx="707">
                  <c:v>0.13222939132876138</c:v>
                </c:pt>
                <c:pt idx="708">
                  <c:v>0.12538180607134961</c:v>
                </c:pt>
                <c:pt idx="709">
                  <c:v>0.12933248189069252</c:v>
                </c:pt>
                <c:pt idx="710">
                  <c:v>0.14502768059150564</c:v>
                </c:pt>
                <c:pt idx="711">
                  <c:v>0.13566629956857301</c:v>
                </c:pt>
                <c:pt idx="712">
                  <c:v>0.1317760613384234</c:v>
                </c:pt>
                <c:pt idx="713">
                  <c:v>0.15199740586196314</c:v>
                </c:pt>
                <c:pt idx="714">
                  <c:v>0.13791519844713762</c:v>
                </c:pt>
                <c:pt idx="715">
                  <c:v>0.1601910206782598</c:v>
                </c:pt>
                <c:pt idx="716">
                  <c:v>0.13291248900491301</c:v>
                </c:pt>
                <c:pt idx="717">
                  <c:v>0.16467589923552037</c:v>
                </c:pt>
                <c:pt idx="718">
                  <c:v>0.15347477736317697</c:v>
                </c:pt>
                <c:pt idx="719">
                  <c:v>0.13843077938656659</c:v>
                </c:pt>
                <c:pt idx="720">
                  <c:v>0.15100878760662545</c:v>
                </c:pt>
                <c:pt idx="721">
                  <c:v>0.15309742260397147</c:v>
                </c:pt>
                <c:pt idx="722">
                  <c:v>0.12479122178538835</c:v>
                </c:pt>
                <c:pt idx="723">
                  <c:v>0.13773123283505898</c:v>
                </c:pt>
                <c:pt idx="724">
                  <c:v>0.16594723004996267</c:v>
                </c:pt>
                <c:pt idx="725">
                  <c:v>0.16981637124439877</c:v>
                </c:pt>
                <c:pt idx="726">
                  <c:v>0.14462209192226508</c:v>
                </c:pt>
                <c:pt idx="727">
                  <c:v>0.1620067781461231</c:v>
                </c:pt>
                <c:pt idx="728">
                  <c:v>0.13166839329939092</c:v>
                </c:pt>
                <c:pt idx="729">
                  <c:v>0.14182110422731675</c:v>
                </c:pt>
                <c:pt idx="730">
                  <c:v>0.13372148999823794</c:v>
                </c:pt>
                <c:pt idx="731">
                  <c:v>0.14078410093129329</c:v>
                </c:pt>
                <c:pt idx="732">
                  <c:v>0.13456902549608854</c:v>
                </c:pt>
                <c:pt idx="733">
                  <c:v>0.12407256037287809</c:v>
                </c:pt>
                <c:pt idx="734">
                  <c:v>0.12722913586970469</c:v>
                </c:pt>
                <c:pt idx="735">
                  <c:v>0.14620521504240139</c:v>
                </c:pt>
                <c:pt idx="736">
                  <c:v>0.13157990764417488</c:v>
                </c:pt>
                <c:pt idx="737">
                  <c:v>0.14416635310378426</c:v>
                </c:pt>
                <c:pt idx="738">
                  <c:v>0.13139704840373909</c:v>
                </c:pt>
                <c:pt idx="739">
                  <c:v>0.135448599069704</c:v>
                </c:pt>
                <c:pt idx="740">
                  <c:v>0.1670197782059635</c:v>
                </c:pt>
                <c:pt idx="741">
                  <c:v>0.14061678735202177</c:v>
                </c:pt>
                <c:pt idx="742">
                  <c:v>0.15315306031483916</c:v>
                </c:pt>
                <c:pt idx="743">
                  <c:v>0.13616363737588602</c:v>
                </c:pt>
                <c:pt idx="744">
                  <c:v>0.14684833313045617</c:v>
                </c:pt>
                <c:pt idx="745">
                  <c:v>0.12846564508034572</c:v>
                </c:pt>
                <c:pt idx="746">
                  <c:v>0.12441009043944004</c:v>
                </c:pt>
                <c:pt idx="747">
                  <c:v>0.13807136920915011</c:v>
                </c:pt>
                <c:pt idx="748">
                  <c:v>0.13984331902537392</c:v>
                </c:pt>
                <c:pt idx="749">
                  <c:v>0.14984033802087557</c:v>
                </c:pt>
                <c:pt idx="750">
                  <c:v>0.1526030084210919</c:v>
                </c:pt>
                <c:pt idx="751">
                  <c:v>0.12229410059191446</c:v>
                </c:pt>
                <c:pt idx="752">
                  <c:v>0.14010591705646583</c:v>
                </c:pt>
                <c:pt idx="753">
                  <c:v>0.12883407055572424</c:v>
                </c:pt>
                <c:pt idx="754">
                  <c:v>0.13790899138861246</c:v>
                </c:pt>
                <c:pt idx="755">
                  <c:v>0.1354428526506552</c:v>
                </c:pt>
                <c:pt idx="756">
                  <c:v>0.12708677882267341</c:v>
                </c:pt>
                <c:pt idx="757">
                  <c:v>0.13202110358115726</c:v>
                </c:pt>
                <c:pt idx="758">
                  <c:v>0.15115949822747593</c:v>
                </c:pt>
                <c:pt idx="759">
                  <c:v>0.12966403383795638</c:v>
                </c:pt>
                <c:pt idx="760">
                  <c:v>0.13017336014939568</c:v>
                </c:pt>
                <c:pt idx="761">
                  <c:v>0.14006294857015281</c:v>
                </c:pt>
                <c:pt idx="762">
                  <c:v>0.12648427173184498</c:v>
                </c:pt>
                <c:pt idx="763">
                  <c:v>0.13802166433764876</c:v>
                </c:pt>
                <c:pt idx="764">
                  <c:v>0.12379575845481519</c:v>
                </c:pt>
                <c:pt idx="765">
                  <c:v>0.1270596816457355</c:v>
                </c:pt>
                <c:pt idx="766">
                  <c:v>0.1303739198553156</c:v>
                </c:pt>
                <c:pt idx="767">
                  <c:v>0.12341130130713279</c:v>
                </c:pt>
                <c:pt idx="768">
                  <c:v>0.13088911883552823</c:v>
                </c:pt>
                <c:pt idx="769">
                  <c:v>0.14442624000518461</c:v>
                </c:pt>
                <c:pt idx="770">
                  <c:v>0.16371128539480984</c:v>
                </c:pt>
                <c:pt idx="771">
                  <c:v>0.13885420875679494</c:v>
                </c:pt>
                <c:pt idx="772">
                  <c:v>0.14745514908063348</c:v>
                </c:pt>
                <c:pt idx="773">
                  <c:v>0.14110680328735326</c:v>
                </c:pt>
                <c:pt idx="774">
                  <c:v>0.14072858949650155</c:v>
                </c:pt>
                <c:pt idx="775">
                  <c:v>0.151402729723012</c:v>
                </c:pt>
                <c:pt idx="776">
                  <c:v>0.13714867969666689</c:v>
                </c:pt>
                <c:pt idx="777">
                  <c:v>0.13245574029372098</c:v>
                </c:pt>
                <c:pt idx="778">
                  <c:v>0.1349258469085638</c:v>
                </c:pt>
                <c:pt idx="779">
                  <c:v>0.15005373632720931</c:v>
                </c:pt>
                <c:pt idx="780">
                  <c:v>0.1543659877837831</c:v>
                </c:pt>
                <c:pt idx="781">
                  <c:v>0.13154778521044602</c:v>
                </c:pt>
                <c:pt idx="782">
                  <c:v>0.13961950384405269</c:v>
                </c:pt>
                <c:pt idx="783">
                  <c:v>0.14366010220947767</c:v>
                </c:pt>
                <c:pt idx="784">
                  <c:v>0.13673686014544517</c:v>
                </c:pt>
                <c:pt idx="785">
                  <c:v>0.12708649783355522</c:v>
                </c:pt>
                <c:pt idx="786">
                  <c:v>0.16642878460862034</c:v>
                </c:pt>
                <c:pt idx="787">
                  <c:v>0.13144602513653472</c:v>
                </c:pt>
                <c:pt idx="788">
                  <c:v>0.15613569620478265</c:v>
                </c:pt>
                <c:pt idx="789">
                  <c:v>0.13317954501861051</c:v>
                </c:pt>
                <c:pt idx="790">
                  <c:v>0.1666603918198245</c:v>
                </c:pt>
                <c:pt idx="791">
                  <c:v>0.13133520481573574</c:v>
                </c:pt>
                <c:pt idx="792">
                  <c:v>0.12625707654802595</c:v>
                </c:pt>
                <c:pt idx="793">
                  <c:v>0.13688026092975181</c:v>
                </c:pt>
                <c:pt idx="794">
                  <c:v>0.12940386180897484</c:v>
                </c:pt>
                <c:pt idx="795">
                  <c:v>0.14522199519520335</c:v>
                </c:pt>
                <c:pt idx="796">
                  <c:v>0.12533634404028246</c:v>
                </c:pt>
                <c:pt idx="797">
                  <c:v>0.14561056503246975</c:v>
                </c:pt>
                <c:pt idx="798">
                  <c:v>0.13399347300176284</c:v>
                </c:pt>
                <c:pt idx="799">
                  <c:v>0.13959002964374073</c:v>
                </c:pt>
                <c:pt idx="800">
                  <c:v>0.13357029096977391</c:v>
                </c:pt>
                <c:pt idx="801">
                  <c:v>0.14794496390627462</c:v>
                </c:pt>
                <c:pt idx="802">
                  <c:v>0.13679738939998637</c:v>
                </c:pt>
                <c:pt idx="803">
                  <c:v>0.12611754972123412</c:v>
                </c:pt>
                <c:pt idx="804">
                  <c:v>0.12481013234836744</c:v>
                </c:pt>
                <c:pt idx="805">
                  <c:v>0.12951343217829989</c:v>
                </c:pt>
                <c:pt idx="806">
                  <c:v>0.14810246962485557</c:v>
                </c:pt>
                <c:pt idx="807">
                  <c:v>0.16959378463991392</c:v>
                </c:pt>
                <c:pt idx="808">
                  <c:v>0.13458169038312787</c:v>
                </c:pt>
                <c:pt idx="809">
                  <c:v>0.1633695268725604</c:v>
                </c:pt>
                <c:pt idx="810">
                  <c:v>0.14219529317438923</c:v>
                </c:pt>
                <c:pt idx="811">
                  <c:v>0.15425592554396278</c:v>
                </c:pt>
                <c:pt idx="812">
                  <c:v>0.14528809615863203</c:v>
                </c:pt>
                <c:pt idx="813">
                  <c:v>0.14242222004654043</c:v>
                </c:pt>
                <c:pt idx="814">
                  <c:v>0.13094697095968735</c:v>
                </c:pt>
                <c:pt idx="815">
                  <c:v>0.12589769339787113</c:v>
                </c:pt>
                <c:pt idx="816">
                  <c:v>0.14011872743375639</c:v>
                </c:pt>
                <c:pt idx="817">
                  <c:v>0.14149627246169552</c:v>
                </c:pt>
                <c:pt idx="818">
                  <c:v>0.13044440282254721</c:v>
                </c:pt>
                <c:pt idx="819">
                  <c:v>0.14621777972633257</c:v>
                </c:pt>
                <c:pt idx="820">
                  <c:v>0.13913836550722825</c:v>
                </c:pt>
                <c:pt idx="821">
                  <c:v>0.12429622256971211</c:v>
                </c:pt>
                <c:pt idx="822">
                  <c:v>0.12815613967878675</c:v>
                </c:pt>
                <c:pt idx="823">
                  <c:v>0.14449450044986639</c:v>
                </c:pt>
                <c:pt idx="824">
                  <c:v>0.12324268302636662</c:v>
                </c:pt>
                <c:pt idx="825">
                  <c:v>0.12797789022565256</c:v>
                </c:pt>
                <c:pt idx="826">
                  <c:v>0.13581435508834899</c:v>
                </c:pt>
                <c:pt idx="827">
                  <c:v>0.12836686950140391</c:v>
                </c:pt>
                <c:pt idx="828">
                  <c:v>0.13412846151136129</c:v>
                </c:pt>
                <c:pt idx="829">
                  <c:v>0.14177927446587221</c:v>
                </c:pt>
                <c:pt idx="830">
                  <c:v>0.13583860703927048</c:v>
                </c:pt>
                <c:pt idx="831">
                  <c:v>0.13481814977278692</c:v>
                </c:pt>
                <c:pt idx="832">
                  <c:v>0.1357499706934836</c:v>
                </c:pt>
                <c:pt idx="833">
                  <c:v>0.13718568249732926</c:v>
                </c:pt>
                <c:pt idx="834">
                  <c:v>0.12838265958963008</c:v>
                </c:pt>
                <c:pt idx="835">
                  <c:v>0.12569108208475546</c:v>
                </c:pt>
                <c:pt idx="836">
                  <c:v>0.15791781074738334</c:v>
                </c:pt>
                <c:pt idx="837">
                  <c:v>0.13864991377638969</c:v>
                </c:pt>
                <c:pt idx="838">
                  <c:v>0.12969565335676966</c:v>
                </c:pt>
                <c:pt idx="839">
                  <c:v>0.13456655709634038</c:v>
                </c:pt>
                <c:pt idx="840">
                  <c:v>0.13124126785531653</c:v>
                </c:pt>
                <c:pt idx="841">
                  <c:v>0.13521800125265129</c:v>
                </c:pt>
                <c:pt idx="842">
                  <c:v>0.13766485282194441</c:v>
                </c:pt>
                <c:pt idx="843">
                  <c:v>0.14925215860644772</c:v>
                </c:pt>
                <c:pt idx="844">
                  <c:v>0.1331582678867019</c:v>
                </c:pt>
                <c:pt idx="845">
                  <c:v>0.13637264864381587</c:v>
                </c:pt>
                <c:pt idx="846">
                  <c:v>0.13756581122245651</c:v>
                </c:pt>
                <c:pt idx="847">
                  <c:v>0.13433215976003635</c:v>
                </c:pt>
                <c:pt idx="848">
                  <c:v>0.1274213856840844</c:v>
                </c:pt>
                <c:pt idx="849">
                  <c:v>0.15380913746700189</c:v>
                </c:pt>
                <c:pt idx="850">
                  <c:v>0.13200830756922652</c:v>
                </c:pt>
                <c:pt idx="851">
                  <c:v>0.13948576986194505</c:v>
                </c:pt>
                <c:pt idx="852">
                  <c:v>0.17459746598020162</c:v>
                </c:pt>
                <c:pt idx="853">
                  <c:v>0.15075905422676139</c:v>
                </c:pt>
                <c:pt idx="854">
                  <c:v>0.13469685985954868</c:v>
                </c:pt>
                <c:pt idx="855">
                  <c:v>0.12314536160749452</c:v>
                </c:pt>
                <c:pt idx="856">
                  <c:v>0.14780593210940721</c:v>
                </c:pt>
                <c:pt idx="857">
                  <c:v>0.14909219392652312</c:v>
                </c:pt>
                <c:pt idx="858">
                  <c:v>0.13986378140163278</c:v>
                </c:pt>
                <c:pt idx="859">
                  <c:v>0.12440113585337113</c:v>
                </c:pt>
                <c:pt idx="860">
                  <c:v>0.12851227903056081</c:v>
                </c:pt>
                <c:pt idx="861">
                  <c:v>0.15275420014253741</c:v>
                </c:pt>
                <c:pt idx="862">
                  <c:v>0.13952446897846568</c:v>
                </c:pt>
                <c:pt idx="863">
                  <c:v>0.13856986392827877</c:v>
                </c:pt>
                <c:pt idx="864">
                  <c:v>0.13402056637217655</c:v>
                </c:pt>
                <c:pt idx="865">
                  <c:v>0.13130971002598865</c:v>
                </c:pt>
                <c:pt idx="866">
                  <c:v>0.12605988587515274</c:v>
                </c:pt>
                <c:pt idx="867">
                  <c:v>0.13393168540788408</c:v>
                </c:pt>
                <c:pt idx="868">
                  <c:v>0.12778489456896133</c:v>
                </c:pt>
                <c:pt idx="869">
                  <c:v>0.14577060392517543</c:v>
                </c:pt>
                <c:pt idx="870">
                  <c:v>0.14820215335846529</c:v>
                </c:pt>
                <c:pt idx="871">
                  <c:v>0.15165334087541657</c:v>
                </c:pt>
                <c:pt idx="872">
                  <c:v>0.14215494097956077</c:v>
                </c:pt>
                <c:pt idx="873">
                  <c:v>0.12776244310564597</c:v>
                </c:pt>
                <c:pt idx="874">
                  <c:v>0.1382311901949855</c:v>
                </c:pt>
                <c:pt idx="875">
                  <c:v>0.14336249105698676</c:v>
                </c:pt>
                <c:pt idx="876">
                  <c:v>0.12419382181147869</c:v>
                </c:pt>
                <c:pt idx="877">
                  <c:v>0.13816955217527299</c:v>
                </c:pt>
                <c:pt idx="878">
                  <c:v>0.13624876365672048</c:v>
                </c:pt>
                <c:pt idx="879">
                  <c:v>0.13544815607075339</c:v>
                </c:pt>
                <c:pt idx="880">
                  <c:v>0.12859548202920268</c:v>
                </c:pt>
                <c:pt idx="881">
                  <c:v>0.1318677992006716</c:v>
                </c:pt>
                <c:pt idx="882">
                  <c:v>0.18037585227618225</c:v>
                </c:pt>
                <c:pt idx="883">
                  <c:v>0.13204448040519765</c:v>
                </c:pt>
                <c:pt idx="884">
                  <c:v>0.12979133470820273</c:v>
                </c:pt>
                <c:pt idx="885">
                  <c:v>0.13034937224230519</c:v>
                </c:pt>
                <c:pt idx="886">
                  <c:v>0.13303378640343538</c:v>
                </c:pt>
                <c:pt idx="887">
                  <c:v>0.13297038625430824</c:v>
                </c:pt>
                <c:pt idx="888">
                  <c:v>0.13968540260867032</c:v>
                </c:pt>
                <c:pt idx="889">
                  <c:v>0.15861955520937507</c:v>
                </c:pt>
                <c:pt idx="890">
                  <c:v>0.16483559992976202</c:v>
                </c:pt>
                <c:pt idx="891">
                  <c:v>0.13307296311531583</c:v>
                </c:pt>
                <c:pt idx="892">
                  <c:v>0.13691897460793984</c:v>
                </c:pt>
                <c:pt idx="893">
                  <c:v>0.14240138742055408</c:v>
                </c:pt>
                <c:pt idx="894">
                  <c:v>0.12280374582323592</c:v>
                </c:pt>
                <c:pt idx="895">
                  <c:v>0.12943065117551164</c:v>
                </c:pt>
                <c:pt idx="896">
                  <c:v>0.14017858230115923</c:v>
                </c:pt>
                <c:pt idx="897">
                  <c:v>0.14720347318381941</c:v>
                </c:pt>
                <c:pt idx="898">
                  <c:v>0.13913703550220916</c:v>
                </c:pt>
                <c:pt idx="899">
                  <c:v>0.1306182150174395</c:v>
                </c:pt>
                <c:pt idx="900">
                  <c:v>0.12823986825273428</c:v>
                </c:pt>
                <c:pt idx="901">
                  <c:v>0.17711435232439618</c:v>
                </c:pt>
                <c:pt idx="902">
                  <c:v>0.12956978978894543</c:v>
                </c:pt>
                <c:pt idx="903">
                  <c:v>0.14135848460323161</c:v>
                </c:pt>
                <c:pt idx="904">
                  <c:v>0.18274142919623837</c:v>
                </c:pt>
                <c:pt idx="905">
                  <c:v>0.13799623510631107</c:v>
                </c:pt>
                <c:pt idx="906">
                  <c:v>0.13826565289151391</c:v>
                </c:pt>
                <c:pt idx="907">
                  <c:v>0.12575375223880758</c:v>
                </c:pt>
                <c:pt idx="908">
                  <c:v>0.13704128063743329</c:v>
                </c:pt>
                <c:pt idx="909">
                  <c:v>0.13693407273878597</c:v>
                </c:pt>
                <c:pt idx="910">
                  <c:v>0.16028503141247707</c:v>
                </c:pt>
                <c:pt idx="911">
                  <c:v>0.14015423559587603</c:v>
                </c:pt>
                <c:pt idx="912">
                  <c:v>0.14568998077385875</c:v>
                </c:pt>
                <c:pt idx="913">
                  <c:v>0.13728773594779262</c:v>
                </c:pt>
                <c:pt idx="914">
                  <c:v>0.13823480044111491</c:v>
                </c:pt>
                <c:pt idx="915">
                  <c:v>0.14096526628770015</c:v>
                </c:pt>
                <c:pt idx="916">
                  <c:v>0.16025767050639705</c:v>
                </c:pt>
                <c:pt idx="917">
                  <c:v>0.13643056714850832</c:v>
                </c:pt>
                <c:pt idx="918">
                  <c:v>0.12910679824304139</c:v>
                </c:pt>
                <c:pt idx="919">
                  <c:v>0.1436073899069471</c:v>
                </c:pt>
                <c:pt idx="920">
                  <c:v>0.13240647855115861</c:v>
                </c:pt>
                <c:pt idx="921">
                  <c:v>0.14147720804760433</c:v>
                </c:pt>
                <c:pt idx="922">
                  <c:v>0.13220039185065302</c:v>
                </c:pt>
                <c:pt idx="923">
                  <c:v>0.13067061835494651</c:v>
                </c:pt>
                <c:pt idx="924">
                  <c:v>0.13608683262996615</c:v>
                </c:pt>
                <c:pt idx="925">
                  <c:v>0.13949433913075493</c:v>
                </c:pt>
                <c:pt idx="926">
                  <c:v>0.1256769059609065</c:v>
                </c:pt>
                <c:pt idx="927">
                  <c:v>0.12826233443511439</c:v>
                </c:pt>
                <c:pt idx="928">
                  <c:v>0.1251605814769651</c:v>
                </c:pt>
                <c:pt idx="929">
                  <c:v>0.12944271018743328</c:v>
                </c:pt>
                <c:pt idx="930">
                  <c:v>0.13035714800964351</c:v>
                </c:pt>
                <c:pt idx="931">
                  <c:v>0.13368522040226721</c:v>
                </c:pt>
                <c:pt idx="932">
                  <c:v>0.12708014051768515</c:v>
                </c:pt>
                <c:pt idx="933">
                  <c:v>0.17501083649748483</c:v>
                </c:pt>
                <c:pt idx="934">
                  <c:v>0.13507372260182909</c:v>
                </c:pt>
                <c:pt idx="935">
                  <c:v>0.14643411268603679</c:v>
                </c:pt>
                <c:pt idx="936">
                  <c:v>0.14337271946672178</c:v>
                </c:pt>
                <c:pt idx="937">
                  <c:v>0.15486447681621507</c:v>
                </c:pt>
                <c:pt idx="938">
                  <c:v>0.15091998911929011</c:v>
                </c:pt>
                <c:pt idx="939">
                  <c:v>0.13515476956868869</c:v>
                </c:pt>
                <c:pt idx="940">
                  <c:v>0.14476998723861256</c:v>
                </c:pt>
                <c:pt idx="941">
                  <c:v>0.14110413636006322</c:v>
                </c:pt>
                <c:pt idx="942">
                  <c:v>0.14131674890727625</c:v>
                </c:pt>
                <c:pt idx="943">
                  <c:v>0.14348913185412196</c:v>
                </c:pt>
                <c:pt idx="944">
                  <c:v>0.14200915101969119</c:v>
                </c:pt>
                <c:pt idx="945">
                  <c:v>0.14342072636528816</c:v>
                </c:pt>
                <c:pt idx="946">
                  <c:v>0.15372679056743091</c:v>
                </c:pt>
                <c:pt idx="947">
                  <c:v>0.14316795629287632</c:v>
                </c:pt>
                <c:pt idx="948">
                  <c:v>0.1309486210637992</c:v>
                </c:pt>
                <c:pt idx="949">
                  <c:v>0.13412266549163207</c:v>
                </c:pt>
                <c:pt idx="950">
                  <c:v>0.12877980798341554</c:v>
                </c:pt>
                <c:pt idx="951">
                  <c:v>0.13624933227805783</c:v>
                </c:pt>
                <c:pt idx="952">
                  <c:v>0.14917500008643589</c:v>
                </c:pt>
                <c:pt idx="953">
                  <c:v>0.13129579051046969</c:v>
                </c:pt>
                <c:pt idx="954">
                  <c:v>0.13675011518169886</c:v>
                </c:pt>
                <c:pt idx="955">
                  <c:v>0.14832317467852349</c:v>
                </c:pt>
                <c:pt idx="956">
                  <c:v>0.14076983118257802</c:v>
                </c:pt>
                <c:pt idx="957">
                  <c:v>0.12775137042856277</c:v>
                </c:pt>
                <c:pt idx="958">
                  <c:v>0.13996399019820388</c:v>
                </c:pt>
                <c:pt idx="959">
                  <c:v>0.12344120525372618</c:v>
                </c:pt>
                <c:pt idx="960">
                  <c:v>0.13790138139219602</c:v>
                </c:pt>
                <c:pt idx="961">
                  <c:v>0.14437965240723932</c:v>
                </c:pt>
                <c:pt idx="962">
                  <c:v>0.12880567622098565</c:v>
                </c:pt>
                <c:pt idx="963">
                  <c:v>0.12930559409818018</c:v>
                </c:pt>
                <c:pt idx="964">
                  <c:v>0.1301741033418376</c:v>
                </c:pt>
                <c:pt idx="965">
                  <c:v>0.12728103242250638</c:v>
                </c:pt>
                <c:pt idx="966">
                  <c:v>0.12498012547905202</c:v>
                </c:pt>
                <c:pt idx="967">
                  <c:v>0.12729983062649122</c:v>
                </c:pt>
                <c:pt idx="968">
                  <c:v>0.15861880161539141</c:v>
                </c:pt>
                <c:pt idx="969">
                  <c:v>0.14574564606959042</c:v>
                </c:pt>
                <c:pt idx="970">
                  <c:v>0.13155986319619925</c:v>
                </c:pt>
                <c:pt idx="971">
                  <c:v>0.12844639618939069</c:v>
                </c:pt>
                <c:pt idx="972">
                  <c:v>0.13289768805812149</c:v>
                </c:pt>
                <c:pt idx="973">
                  <c:v>0.1361977843295514</c:v>
                </c:pt>
                <c:pt idx="974">
                  <c:v>0.14382858579128965</c:v>
                </c:pt>
                <c:pt idx="975">
                  <c:v>0.15146641732150684</c:v>
                </c:pt>
                <c:pt idx="976">
                  <c:v>0.14232640893053444</c:v>
                </c:pt>
                <c:pt idx="977">
                  <c:v>0.13516319800277832</c:v>
                </c:pt>
                <c:pt idx="978">
                  <c:v>0.16910136464206707</c:v>
                </c:pt>
                <c:pt idx="979">
                  <c:v>0.12964225155111819</c:v>
                </c:pt>
                <c:pt idx="980">
                  <c:v>0.16637770020221163</c:v>
                </c:pt>
                <c:pt idx="981">
                  <c:v>0.12484037711181538</c:v>
                </c:pt>
                <c:pt idx="982">
                  <c:v>0.12883252978704876</c:v>
                </c:pt>
                <c:pt idx="983">
                  <c:v>0.12741316569801972</c:v>
                </c:pt>
                <c:pt idx="984">
                  <c:v>0.12883742991262007</c:v>
                </c:pt>
                <c:pt idx="985">
                  <c:v>0.14238866771527414</c:v>
                </c:pt>
                <c:pt idx="986">
                  <c:v>0.13530186542373107</c:v>
                </c:pt>
                <c:pt idx="987">
                  <c:v>0.12323114962550098</c:v>
                </c:pt>
                <c:pt idx="988">
                  <c:v>0.1356714581959107</c:v>
                </c:pt>
                <c:pt idx="989">
                  <c:v>0.13584444933944514</c:v>
                </c:pt>
                <c:pt idx="990">
                  <c:v>0.13968675398127153</c:v>
                </c:pt>
                <c:pt idx="991">
                  <c:v>0.13741840849884812</c:v>
                </c:pt>
                <c:pt idx="992">
                  <c:v>0.14598979993915343</c:v>
                </c:pt>
                <c:pt idx="993">
                  <c:v>0.12568483507321371</c:v>
                </c:pt>
                <c:pt idx="994">
                  <c:v>0.14241804654399889</c:v>
                </c:pt>
                <c:pt idx="995">
                  <c:v>0.13201008034200645</c:v>
                </c:pt>
                <c:pt idx="996">
                  <c:v>0.1287154722590669</c:v>
                </c:pt>
                <c:pt idx="997">
                  <c:v>0.13234312608408746</c:v>
                </c:pt>
                <c:pt idx="998">
                  <c:v>0.13948034337926987</c:v>
                </c:pt>
                <c:pt idx="999">
                  <c:v>0.14892822879146905</c:v>
                </c:pt>
                <c:pt idx="1000">
                  <c:v>0.12962909552275526</c:v>
                </c:pt>
                <c:pt idx="1001">
                  <c:v>0.13064291857546598</c:v>
                </c:pt>
                <c:pt idx="1002">
                  <c:v>0.1500397566012924</c:v>
                </c:pt>
                <c:pt idx="1003">
                  <c:v>0.13088485341424022</c:v>
                </c:pt>
                <c:pt idx="1004">
                  <c:v>0.13811758357849641</c:v>
                </c:pt>
                <c:pt idx="1005">
                  <c:v>0.12512678782882158</c:v>
                </c:pt>
                <c:pt idx="1006">
                  <c:v>0.15110534527541003</c:v>
                </c:pt>
                <c:pt idx="1007">
                  <c:v>0.12686993427847812</c:v>
                </c:pt>
                <c:pt idx="1008">
                  <c:v>0.14812983609839422</c:v>
                </c:pt>
                <c:pt idx="1009">
                  <c:v>0.12284740222509954</c:v>
                </c:pt>
                <c:pt idx="1010">
                  <c:v>0.13798992426438797</c:v>
                </c:pt>
                <c:pt idx="1011">
                  <c:v>0.15193345209486681</c:v>
                </c:pt>
                <c:pt idx="1012">
                  <c:v>0.12577810628937994</c:v>
                </c:pt>
                <c:pt idx="1013">
                  <c:v>0.13311566691048063</c:v>
                </c:pt>
                <c:pt idx="1014">
                  <c:v>0.13912427172514946</c:v>
                </c:pt>
                <c:pt idx="1015">
                  <c:v>0.13475785342074578</c:v>
                </c:pt>
                <c:pt idx="1016">
                  <c:v>0.14324574695734019</c:v>
                </c:pt>
                <c:pt idx="1017">
                  <c:v>0.15671693761189062</c:v>
                </c:pt>
                <c:pt idx="1018">
                  <c:v>0.13227105775761075</c:v>
                </c:pt>
                <c:pt idx="1019">
                  <c:v>0.14135771869850955</c:v>
                </c:pt>
                <c:pt idx="1020">
                  <c:v>0.13595099885864292</c:v>
                </c:pt>
                <c:pt idx="1021">
                  <c:v>0.13651563983938325</c:v>
                </c:pt>
                <c:pt idx="1022">
                  <c:v>0.12574761018305194</c:v>
                </c:pt>
                <c:pt idx="1023">
                  <c:v>0.14940049742379116</c:v>
                </c:pt>
                <c:pt idx="1024">
                  <c:v>0.13180861672555821</c:v>
                </c:pt>
                <c:pt idx="1025">
                  <c:v>0.13405372443010602</c:v>
                </c:pt>
                <c:pt idx="1026">
                  <c:v>0.14126535948001773</c:v>
                </c:pt>
                <c:pt idx="1027">
                  <c:v>0.1461836572424603</c:v>
                </c:pt>
                <c:pt idx="1028">
                  <c:v>0.14520055205992036</c:v>
                </c:pt>
                <c:pt idx="1029">
                  <c:v>0.17363134994806273</c:v>
                </c:pt>
                <c:pt idx="1030">
                  <c:v>0.14284016756261839</c:v>
                </c:pt>
                <c:pt idx="1031">
                  <c:v>0.12487884871088738</c:v>
                </c:pt>
                <c:pt idx="1032">
                  <c:v>0.14323057264458203</c:v>
                </c:pt>
                <c:pt idx="1033">
                  <c:v>0.15668734008347412</c:v>
                </c:pt>
                <c:pt idx="1034">
                  <c:v>0.13428304557462248</c:v>
                </c:pt>
                <c:pt idx="1035">
                  <c:v>0.13832165118210216</c:v>
                </c:pt>
                <c:pt idx="1036">
                  <c:v>0.17373029289885636</c:v>
                </c:pt>
                <c:pt idx="1037">
                  <c:v>0.15920409372879862</c:v>
                </c:pt>
                <c:pt idx="1038">
                  <c:v>0.13215102499388948</c:v>
                </c:pt>
                <c:pt idx="1039">
                  <c:v>0.13293706351672316</c:v>
                </c:pt>
                <c:pt idx="1040">
                  <c:v>0.14906240030731072</c:v>
                </c:pt>
                <c:pt idx="1041">
                  <c:v>0.14098574179043838</c:v>
                </c:pt>
                <c:pt idx="1042">
                  <c:v>0.16488081570082885</c:v>
                </c:pt>
                <c:pt idx="1043">
                  <c:v>0.12465329316622195</c:v>
                </c:pt>
                <c:pt idx="1044">
                  <c:v>0.14413631196459795</c:v>
                </c:pt>
                <c:pt idx="1045">
                  <c:v>0.13655183556371117</c:v>
                </c:pt>
                <c:pt idx="1046">
                  <c:v>0.15059463933073855</c:v>
                </c:pt>
                <c:pt idx="1047">
                  <c:v>0.12424750807822831</c:v>
                </c:pt>
                <c:pt idx="1048">
                  <c:v>0.15137628804052444</c:v>
                </c:pt>
                <c:pt idx="1049">
                  <c:v>0.14402412706822162</c:v>
                </c:pt>
                <c:pt idx="1050">
                  <c:v>0.12908397604908387</c:v>
                </c:pt>
                <c:pt idx="1051">
                  <c:v>0.14407625625232634</c:v>
                </c:pt>
                <c:pt idx="1052">
                  <c:v>0.13230921252660388</c:v>
                </c:pt>
                <c:pt idx="1053">
                  <c:v>0.16699968115949651</c:v>
                </c:pt>
                <c:pt idx="1054">
                  <c:v>0.12814430081040951</c:v>
                </c:pt>
                <c:pt idx="1055">
                  <c:v>0.12520822886794483</c:v>
                </c:pt>
                <c:pt idx="1056">
                  <c:v>0.14263668082389686</c:v>
                </c:pt>
                <c:pt idx="1057">
                  <c:v>0.13275778809788732</c:v>
                </c:pt>
                <c:pt idx="1058">
                  <c:v>0.12562955133783035</c:v>
                </c:pt>
                <c:pt idx="1059">
                  <c:v>0.12725400017431832</c:v>
                </c:pt>
                <c:pt idx="1060">
                  <c:v>0.1319774540222084</c:v>
                </c:pt>
                <c:pt idx="1061">
                  <c:v>0.12422252399753328</c:v>
                </c:pt>
                <c:pt idx="1062">
                  <c:v>0.12987178097840579</c:v>
                </c:pt>
                <c:pt idx="1063">
                  <c:v>0.15796716517844744</c:v>
                </c:pt>
                <c:pt idx="1064">
                  <c:v>0.13545738390040113</c:v>
                </c:pt>
                <c:pt idx="1065">
                  <c:v>0.13177992814682488</c:v>
                </c:pt>
                <c:pt idx="1066">
                  <c:v>0.13593687329634777</c:v>
                </c:pt>
                <c:pt idx="1067">
                  <c:v>0.13991200699920298</c:v>
                </c:pt>
                <c:pt idx="1068">
                  <c:v>0.13946330145949934</c:v>
                </c:pt>
                <c:pt idx="1069">
                  <c:v>0.13447671914759651</c:v>
                </c:pt>
                <c:pt idx="1070">
                  <c:v>0.12614439640842501</c:v>
                </c:pt>
                <c:pt idx="1071">
                  <c:v>0.13739629563545375</c:v>
                </c:pt>
                <c:pt idx="1072">
                  <c:v>0.12720259048738039</c:v>
                </c:pt>
                <c:pt idx="1073">
                  <c:v>0.12739053658056476</c:v>
                </c:pt>
                <c:pt idx="1074">
                  <c:v>0.14022537987872186</c:v>
                </c:pt>
                <c:pt idx="1075">
                  <c:v>0.14146945855174914</c:v>
                </c:pt>
                <c:pt idx="1076">
                  <c:v>0.13396106350658671</c:v>
                </c:pt>
                <c:pt idx="1077">
                  <c:v>0.12668773316203055</c:v>
                </c:pt>
                <c:pt idx="1078">
                  <c:v>0.13277699726757239</c:v>
                </c:pt>
                <c:pt idx="1079">
                  <c:v>0.13345200470305688</c:v>
                </c:pt>
                <c:pt idx="1080">
                  <c:v>0.1461995576627389</c:v>
                </c:pt>
                <c:pt idx="1081">
                  <c:v>0.14882532615646615</c:v>
                </c:pt>
                <c:pt idx="1082">
                  <c:v>0.12875335146383762</c:v>
                </c:pt>
                <c:pt idx="1083">
                  <c:v>0.13797813115123514</c:v>
                </c:pt>
                <c:pt idx="1084">
                  <c:v>0.14163879527240492</c:v>
                </c:pt>
                <c:pt idx="1085">
                  <c:v>0.1603773402518327</c:v>
                </c:pt>
                <c:pt idx="1086">
                  <c:v>0.13166086026298404</c:v>
                </c:pt>
                <c:pt idx="1087">
                  <c:v>0.14995722968698436</c:v>
                </c:pt>
                <c:pt idx="1088">
                  <c:v>0.16612392284065663</c:v>
                </c:pt>
                <c:pt idx="1089">
                  <c:v>0.14267266635886525</c:v>
                </c:pt>
                <c:pt idx="1090">
                  <c:v>0.15981910911736177</c:v>
                </c:pt>
                <c:pt idx="1091">
                  <c:v>0.13552812151892085</c:v>
                </c:pt>
                <c:pt idx="1092">
                  <c:v>0.13133061179305003</c:v>
                </c:pt>
                <c:pt idx="1093">
                  <c:v>0.12776212805639858</c:v>
                </c:pt>
                <c:pt idx="1094">
                  <c:v>0.15641461677001248</c:v>
                </c:pt>
                <c:pt idx="1095">
                  <c:v>0.14058445650803958</c:v>
                </c:pt>
                <c:pt idx="1096">
                  <c:v>0.16783053354818256</c:v>
                </c:pt>
                <c:pt idx="1097">
                  <c:v>0.14257351786456687</c:v>
                </c:pt>
                <c:pt idx="1098">
                  <c:v>0.16899582698825494</c:v>
                </c:pt>
                <c:pt idx="1099">
                  <c:v>0.13592740470275277</c:v>
                </c:pt>
                <c:pt idx="1100">
                  <c:v>0.12575487876924032</c:v>
                </c:pt>
                <c:pt idx="1101">
                  <c:v>0.12385692682636376</c:v>
                </c:pt>
                <c:pt idx="1102">
                  <c:v>0.13521974317991445</c:v>
                </c:pt>
                <c:pt idx="1103">
                  <c:v>0.13834915914076149</c:v>
                </c:pt>
                <c:pt idx="1104">
                  <c:v>0.12979649934356813</c:v>
                </c:pt>
                <c:pt idx="1105">
                  <c:v>0.1264899995696239</c:v>
                </c:pt>
                <c:pt idx="1106">
                  <c:v>0.12770171165896196</c:v>
                </c:pt>
                <c:pt idx="1107">
                  <c:v>0.13182901906558264</c:v>
                </c:pt>
                <c:pt idx="1108">
                  <c:v>0.13165579579314526</c:v>
                </c:pt>
                <c:pt idx="1109">
                  <c:v>0.13541949810523732</c:v>
                </c:pt>
                <c:pt idx="1110">
                  <c:v>0.12544804863814149</c:v>
                </c:pt>
                <c:pt idx="1111">
                  <c:v>0.14143738014717822</c:v>
                </c:pt>
                <c:pt idx="1112">
                  <c:v>0.13739858789847889</c:v>
                </c:pt>
                <c:pt idx="1113">
                  <c:v>0.15228225171646059</c:v>
                </c:pt>
                <c:pt idx="1114">
                  <c:v>0.14132241599151102</c:v>
                </c:pt>
                <c:pt idx="1115">
                  <c:v>0.15060407688205429</c:v>
                </c:pt>
                <c:pt idx="1116">
                  <c:v>0.12748133052186694</c:v>
                </c:pt>
                <c:pt idx="1117">
                  <c:v>0.1442876033251923</c:v>
                </c:pt>
                <c:pt idx="1118">
                  <c:v>0.14392698238385104</c:v>
                </c:pt>
                <c:pt idx="1119">
                  <c:v>0.13600759199636242</c:v>
                </c:pt>
                <c:pt idx="1120">
                  <c:v>0.14397490781120958</c:v>
                </c:pt>
                <c:pt idx="1121">
                  <c:v>0.14428824755966099</c:v>
                </c:pt>
                <c:pt idx="1122">
                  <c:v>0.14582577562766344</c:v>
                </c:pt>
                <c:pt idx="1123">
                  <c:v>0.14495884556255123</c:v>
                </c:pt>
                <c:pt idx="1124">
                  <c:v>0.13214234510055703</c:v>
                </c:pt>
                <c:pt idx="1125">
                  <c:v>0.12863825686982536</c:v>
                </c:pt>
                <c:pt idx="1126">
                  <c:v>0.12797595549778965</c:v>
                </c:pt>
                <c:pt idx="1127">
                  <c:v>0.16460234725164136</c:v>
                </c:pt>
                <c:pt idx="1128">
                  <c:v>0.13280484883216562</c:v>
                </c:pt>
                <c:pt idx="1129">
                  <c:v>0.14725284491363322</c:v>
                </c:pt>
                <c:pt idx="1130">
                  <c:v>0.1420905681791711</c:v>
                </c:pt>
                <c:pt idx="1131">
                  <c:v>0.14343165872039632</c:v>
                </c:pt>
                <c:pt idx="1132">
                  <c:v>0.13124752166393744</c:v>
                </c:pt>
                <c:pt idx="1133">
                  <c:v>0.15978926988546141</c:v>
                </c:pt>
                <c:pt idx="1134">
                  <c:v>0.12701911949354183</c:v>
                </c:pt>
                <c:pt idx="1135">
                  <c:v>0.13075024100193647</c:v>
                </c:pt>
                <c:pt idx="1136">
                  <c:v>0.13066941952585384</c:v>
                </c:pt>
                <c:pt idx="1137">
                  <c:v>0.19581839157853098</c:v>
                </c:pt>
                <c:pt idx="1138">
                  <c:v>0.12637697987452476</c:v>
                </c:pt>
                <c:pt idx="1139">
                  <c:v>0.13818997982348349</c:v>
                </c:pt>
                <c:pt idx="1140">
                  <c:v>0.13824775970132461</c:v>
                </c:pt>
                <c:pt idx="1141">
                  <c:v>0.1244327231070417</c:v>
                </c:pt>
                <c:pt idx="1142">
                  <c:v>0.16298825316080251</c:v>
                </c:pt>
                <c:pt idx="1143">
                  <c:v>0.13328456686472831</c:v>
                </c:pt>
                <c:pt idx="1144">
                  <c:v>0.13377218322278397</c:v>
                </c:pt>
                <c:pt idx="1145">
                  <c:v>0.12426841520756073</c:v>
                </c:pt>
                <c:pt idx="1146">
                  <c:v>0.14512364454820093</c:v>
                </c:pt>
                <c:pt idx="1147">
                  <c:v>0.12944540242967023</c:v>
                </c:pt>
                <c:pt idx="1148">
                  <c:v>0.14351824700605331</c:v>
                </c:pt>
                <c:pt idx="1149">
                  <c:v>0.13120584141767139</c:v>
                </c:pt>
                <c:pt idx="1150">
                  <c:v>0.12910889579368645</c:v>
                </c:pt>
                <c:pt idx="1151">
                  <c:v>0.12614137259360361</c:v>
                </c:pt>
                <c:pt idx="1152">
                  <c:v>0.13383204919747102</c:v>
                </c:pt>
                <c:pt idx="1153">
                  <c:v>0.16230894397549286</c:v>
                </c:pt>
                <c:pt idx="1154">
                  <c:v>0.13220837784315825</c:v>
                </c:pt>
                <c:pt idx="1155">
                  <c:v>0.15927220602315004</c:v>
                </c:pt>
                <c:pt idx="1156">
                  <c:v>0.12891043100938848</c:v>
                </c:pt>
                <c:pt idx="1157">
                  <c:v>0.12916269192745733</c:v>
                </c:pt>
                <c:pt idx="1158">
                  <c:v>0.13509641214955426</c:v>
                </c:pt>
                <c:pt idx="1159">
                  <c:v>0.14359970823793541</c:v>
                </c:pt>
                <c:pt idx="1160">
                  <c:v>0.13381155102597739</c:v>
                </c:pt>
                <c:pt idx="1161">
                  <c:v>0.126636921265849</c:v>
                </c:pt>
                <c:pt idx="1162">
                  <c:v>0.12662666280819046</c:v>
                </c:pt>
                <c:pt idx="1163">
                  <c:v>0.13584410606670666</c:v>
                </c:pt>
                <c:pt idx="1164">
                  <c:v>0.13399651416021027</c:v>
                </c:pt>
                <c:pt idx="1165">
                  <c:v>0.15503482086661916</c:v>
                </c:pt>
                <c:pt idx="1166">
                  <c:v>0.12449978498081109</c:v>
                </c:pt>
                <c:pt idx="1167">
                  <c:v>0.1255363833208297</c:v>
                </c:pt>
                <c:pt idx="1168">
                  <c:v>0.13635944509278047</c:v>
                </c:pt>
                <c:pt idx="1169">
                  <c:v>0.16089602635390218</c:v>
                </c:pt>
                <c:pt idx="1170">
                  <c:v>0.12622294647302884</c:v>
                </c:pt>
                <c:pt idx="1171">
                  <c:v>0.13168882618828712</c:v>
                </c:pt>
                <c:pt idx="1172">
                  <c:v>0.1250420776861578</c:v>
                </c:pt>
                <c:pt idx="1173">
                  <c:v>0.14763426830339885</c:v>
                </c:pt>
                <c:pt idx="1174">
                  <c:v>0.14710055364641814</c:v>
                </c:pt>
                <c:pt idx="1175">
                  <c:v>0.13350159393087582</c:v>
                </c:pt>
                <c:pt idx="1176">
                  <c:v>0.12902498028104054</c:v>
                </c:pt>
                <c:pt idx="1177">
                  <c:v>0.1376795178560766</c:v>
                </c:pt>
                <c:pt idx="1178">
                  <c:v>0.12733160383124401</c:v>
                </c:pt>
                <c:pt idx="1179">
                  <c:v>0.13500808769925632</c:v>
                </c:pt>
                <c:pt idx="1180">
                  <c:v>0.13460139185942016</c:v>
                </c:pt>
                <c:pt idx="1181">
                  <c:v>0.14822169867675294</c:v>
                </c:pt>
                <c:pt idx="1182">
                  <c:v>0.13356074442544943</c:v>
                </c:pt>
                <c:pt idx="1183">
                  <c:v>0.14560842727947829</c:v>
                </c:pt>
                <c:pt idx="1184">
                  <c:v>0.13569583040097838</c:v>
                </c:pt>
                <c:pt idx="1185">
                  <c:v>0.14834564893007496</c:v>
                </c:pt>
                <c:pt idx="1186">
                  <c:v>0.12770232406176196</c:v>
                </c:pt>
                <c:pt idx="1187">
                  <c:v>0.13676899901805811</c:v>
                </c:pt>
                <c:pt idx="1188">
                  <c:v>0.13864398554518303</c:v>
                </c:pt>
                <c:pt idx="1189">
                  <c:v>0.12764046828948425</c:v>
                </c:pt>
                <c:pt idx="1190">
                  <c:v>0.1373408021840096</c:v>
                </c:pt>
                <c:pt idx="1191">
                  <c:v>0.13101174205245589</c:v>
                </c:pt>
                <c:pt idx="1192">
                  <c:v>0.1320888821123174</c:v>
                </c:pt>
                <c:pt idx="1193">
                  <c:v>0.12540151421091969</c:v>
                </c:pt>
                <c:pt idx="1194">
                  <c:v>0.13404841432838571</c:v>
                </c:pt>
                <c:pt idx="1195">
                  <c:v>0.13213752939655821</c:v>
                </c:pt>
                <c:pt idx="1196">
                  <c:v>0.13390653267405253</c:v>
                </c:pt>
                <c:pt idx="1197">
                  <c:v>0.15567375733815467</c:v>
                </c:pt>
                <c:pt idx="1198">
                  <c:v>0.15100578515167598</c:v>
                </c:pt>
                <c:pt idx="1199">
                  <c:v>0.13653247223859588</c:v>
                </c:pt>
                <c:pt idx="1200">
                  <c:v>0.17348316068726599</c:v>
                </c:pt>
                <c:pt idx="1201">
                  <c:v>0.13058348988713511</c:v>
                </c:pt>
                <c:pt idx="1202">
                  <c:v>0.14169391061062855</c:v>
                </c:pt>
                <c:pt idx="1203">
                  <c:v>0.13550597853471227</c:v>
                </c:pt>
                <c:pt idx="1204">
                  <c:v>0.13959466930822931</c:v>
                </c:pt>
                <c:pt idx="1205">
                  <c:v>0.13887190336799243</c:v>
                </c:pt>
                <c:pt idx="1206">
                  <c:v>0.1696354379069894</c:v>
                </c:pt>
                <c:pt idx="1207">
                  <c:v>0.13205913907807321</c:v>
                </c:pt>
                <c:pt idx="1208">
                  <c:v>0.13597746636717611</c:v>
                </c:pt>
                <c:pt idx="1209">
                  <c:v>0.12602230341262013</c:v>
                </c:pt>
                <c:pt idx="1210">
                  <c:v>0.14358679353629339</c:v>
                </c:pt>
                <c:pt idx="1211">
                  <c:v>0.13127768244467927</c:v>
                </c:pt>
                <c:pt idx="1212">
                  <c:v>0.13208553250625235</c:v>
                </c:pt>
                <c:pt idx="1213">
                  <c:v>0.14408706913812461</c:v>
                </c:pt>
                <c:pt idx="1214">
                  <c:v>0.13206872083638468</c:v>
                </c:pt>
                <c:pt idx="1215">
                  <c:v>0.15444548378342812</c:v>
                </c:pt>
                <c:pt idx="1216">
                  <c:v>0.14271411526552424</c:v>
                </c:pt>
                <c:pt idx="1217">
                  <c:v>0.13476183062347488</c:v>
                </c:pt>
                <c:pt idx="1218">
                  <c:v>0.12337396132663643</c:v>
                </c:pt>
                <c:pt idx="1219">
                  <c:v>0.18859513729366559</c:v>
                </c:pt>
                <c:pt idx="1220">
                  <c:v>0.12872848159719416</c:v>
                </c:pt>
                <c:pt idx="1221">
                  <c:v>0.12582425498317384</c:v>
                </c:pt>
                <c:pt idx="1222">
                  <c:v>0.13268533136797039</c:v>
                </c:pt>
                <c:pt idx="1223">
                  <c:v>0.1448109654266784</c:v>
                </c:pt>
                <c:pt idx="1224">
                  <c:v>0.17824072629912344</c:v>
                </c:pt>
                <c:pt idx="1225">
                  <c:v>0.13776991117449383</c:v>
                </c:pt>
                <c:pt idx="1226">
                  <c:v>0.13730468709718624</c:v>
                </c:pt>
                <c:pt idx="1227">
                  <c:v>0.123307091824874</c:v>
                </c:pt>
                <c:pt idx="1228">
                  <c:v>0.14995855233032701</c:v>
                </c:pt>
                <c:pt idx="1229">
                  <c:v>0.18369730194631181</c:v>
                </c:pt>
                <c:pt idx="1230">
                  <c:v>0.16580744280333029</c:v>
                </c:pt>
                <c:pt idx="1231">
                  <c:v>0.12778490838663334</c:v>
                </c:pt>
                <c:pt idx="1232">
                  <c:v>0.12920899708201616</c:v>
                </c:pt>
                <c:pt idx="1233">
                  <c:v>0.1237753843487425</c:v>
                </c:pt>
                <c:pt idx="1234">
                  <c:v>0.16437104904131886</c:v>
                </c:pt>
                <c:pt idx="1235">
                  <c:v>0.13069489289361924</c:v>
                </c:pt>
                <c:pt idx="1236">
                  <c:v>0.1395475280189887</c:v>
                </c:pt>
                <c:pt idx="1237">
                  <c:v>0.13171857186251679</c:v>
                </c:pt>
                <c:pt idx="1238">
                  <c:v>0.15780226553082694</c:v>
                </c:pt>
                <c:pt idx="1239">
                  <c:v>0.15162753592484016</c:v>
                </c:pt>
                <c:pt idx="1240">
                  <c:v>0.15200187367396265</c:v>
                </c:pt>
                <c:pt idx="1241">
                  <c:v>0.14134737211506535</c:v>
                </c:pt>
                <c:pt idx="1242">
                  <c:v>0.12731373769132442</c:v>
                </c:pt>
                <c:pt idx="1243">
                  <c:v>0.12444250185512186</c:v>
                </c:pt>
                <c:pt idx="1244">
                  <c:v>0.14570677298910487</c:v>
                </c:pt>
                <c:pt idx="1245">
                  <c:v>0.12647306679638803</c:v>
                </c:pt>
                <c:pt idx="1246">
                  <c:v>0.15469927996835284</c:v>
                </c:pt>
                <c:pt idx="1247">
                  <c:v>0.12481491553560836</c:v>
                </c:pt>
                <c:pt idx="1248">
                  <c:v>0.12728607480539048</c:v>
                </c:pt>
                <c:pt idx="1249">
                  <c:v>0.12672454724037158</c:v>
                </c:pt>
                <c:pt idx="1250">
                  <c:v>0.12688971859485906</c:v>
                </c:pt>
                <c:pt idx="1251">
                  <c:v>0.13885104616887634</c:v>
                </c:pt>
                <c:pt idx="1252">
                  <c:v>0.1319408646344655</c:v>
                </c:pt>
                <c:pt idx="1253">
                  <c:v>0.14361010415959524</c:v>
                </c:pt>
                <c:pt idx="1254">
                  <c:v>0.14473076481666977</c:v>
                </c:pt>
                <c:pt idx="1255">
                  <c:v>0.13606705904726971</c:v>
                </c:pt>
                <c:pt idx="1256">
                  <c:v>0.14646549914220006</c:v>
                </c:pt>
                <c:pt idx="1257">
                  <c:v>0.13802623385766163</c:v>
                </c:pt>
                <c:pt idx="1258">
                  <c:v>0.15902734678644831</c:v>
                </c:pt>
                <c:pt idx="1259">
                  <c:v>0.12945368297780671</c:v>
                </c:pt>
                <c:pt idx="1260">
                  <c:v>0.13241008330534951</c:v>
                </c:pt>
                <c:pt idx="1261">
                  <c:v>0.14657815955645714</c:v>
                </c:pt>
                <c:pt idx="1262">
                  <c:v>0.14019991739927151</c:v>
                </c:pt>
                <c:pt idx="1263">
                  <c:v>0.12509907856462199</c:v>
                </c:pt>
                <c:pt idx="1264">
                  <c:v>0.13410516254951688</c:v>
                </c:pt>
                <c:pt idx="1265">
                  <c:v>0.14065376743883784</c:v>
                </c:pt>
                <c:pt idx="1266">
                  <c:v>0.14477360497589384</c:v>
                </c:pt>
                <c:pt idx="1267">
                  <c:v>0.12557061190250141</c:v>
                </c:pt>
                <c:pt idx="1268">
                  <c:v>0.18578805290371891</c:v>
                </c:pt>
                <c:pt idx="1269">
                  <c:v>0.17149980137197704</c:v>
                </c:pt>
                <c:pt idx="1270">
                  <c:v>0.12211647936262811</c:v>
                </c:pt>
                <c:pt idx="1271">
                  <c:v>0.14084451407564744</c:v>
                </c:pt>
                <c:pt idx="1272">
                  <c:v>0.13479347661695731</c:v>
                </c:pt>
                <c:pt idx="1273">
                  <c:v>0.13717498608010434</c:v>
                </c:pt>
                <c:pt idx="1274">
                  <c:v>0.1440337085682584</c:v>
                </c:pt>
                <c:pt idx="1275">
                  <c:v>0.13208046714569358</c:v>
                </c:pt>
                <c:pt idx="1276">
                  <c:v>0.13558878021213874</c:v>
                </c:pt>
                <c:pt idx="1277">
                  <c:v>0.12458304547186316</c:v>
                </c:pt>
                <c:pt idx="1278">
                  <c:v>0.12287179387627051</c:v>
                </c:pt>
                <c:pt idx="1279">
                  <c:v>0.15614231405180168</c:v>
                </c:pt>
                <c:pt idx="1280">
                  <c:v>0.14630217745396101</c:v>
                </c:pt>
                <c:pt idx="1281">
                  <c:v>0.16261226079577518</c:v>
                </c:pt>
                <c:pt idx="1282">
                  <c:v>0.13294829295079152</c:v>
                </c:pt>
                <c:pt idx="1283">
                  <c:v>0.12564930802069685</c:v>
                </c:pt>
                <c:pt idx="1284">
                  <c:v>0.14832983588691812</c:v>
                </c:pt>
                <c:pt idx="1285">
                  <c:v>0.12876924319380215</c:v>
                </c:pt>
                <c:pt idx="1286">
                  <c:v>0.12544640998038972</c:v>
                </c:pt>
                <c:pt idx="1287">
                  <c:v>0.1507454390044293</c:v>
                </c:pt>
                <c:pt idx="1288">
                  <c:v>0.15232426938074187</c:v>
                </c:pt>
                <c:pt idx="1289">
                  <c:v>0.17350646629817615</c:v>
                </c:pt>
                <c:pt idx="1290">
                  <c:v>0.12476644102495354</c:v>
                </c:pt>
                <c:pt idx="1291">
                  <c:v>0.14444451282135162</c:v>
                </c:pt>
                <c:pt idx="1292">
                  <c:v>0.13058112217400544</c:v>
                </c:pt>
                <c:pt idx="1293">
                  <c:v>0.13033492922087622</c:v>
                </c:pt>
                <c:pt idx="1294">
                  <c:v>0.13318342719217424</c:v>
                </c:pt>
                <c:pt idx="1295">
                  <c:v>0.15014384218583546</c:v>
                </c:pt>
                <c:pt idx="1296">
                  <c:v>0.12843829277237015</c:v>
                </c:pt>
                <c:pt idx="1297">
                  <c:v>0.12465209701845323</c:v>
                </c:pt>
                <c:pt idx="1298">
                  <c:v>0.13779455096799484</c:v>
                </c:pt>
                <c:pt idx="1299">
                  <c:v>0.15994077453449865</c:v>
                </c:pt>
                <c:pt idx="1300">
                  <c:v>0.1300004751796445</c:v>
                </c:pt>
                <c:pt idx="1301">
                  <c:v>0.1410833152639443</c:v>
                </c:pt>
                <c:pt idx="1302">
                  <c:v>0.14075492173164633</c:v>
                </c:pt>
                <c:pt idx="1303">
                  <c:v>0.12526733740612173</c:v>
                </c:pt>
                <c:pt idx="1304">
                  <c:v>0.13422428503246195</c:v>
                </c:pt>
                <c:pt idx="1305">
                  <c:v>0.15132267762339111</c:v>
                </c:pt>
                <c:pt idx="1306">
                  <c:v>0.14680405711696629</c:v>
                </c:pt>
                <c:pt idx="1307">
                  <c:v>0.16234596079997146</c:v>
                </c:pt>
                <c:pt idx="1308">
                  <c:v>0.14508688983672657</c:v>
                </c:pt>
                <c:pt idx="1309">
                  <c:v>0.18631522489878166</c:v>
                </c:pt>
                <c:pt idx="1310">
                  <c:v>0.12325067330043585</c:v>
                </c:pt>
                <c:pt idx="1311">
                  <c:v>0.13428213374578149</c:v>
                </c:pt>
                <c:pt idx="1312">
                  <c:v>0.14340752798690151</c:v>
                </c:pt>
                <c:pt idx="1313">
                  <c:v>0.14681582163847551</c:v>
                </c:pt>
                <c:pt idx="1314">
                  <c:v>0.1459886788165356</c:v>
                </c:pt>
                <c:pt idx="1315">
                  <c:v>0.13400073639506963</c:v>
                </c:pt>
                <c:pt idx="1316">
                  <c:v>0.13279336881909598</c:v>
                </c:pt>
                <c:pt idx="1317">
                  <c:v>0.13314697547089413</c:v>
                </c:pt>
                <c:pt idx="1318">
                  <c:v>0.13991496445815649</c:v>
                </c:pt>
                <c:pt idx="1319">
                  <c:v>0.12703193341869823</c:v>
                </c:pt>
                <c:pt idx="1320">
                  <c:v>0.12495795462512793</c:v>
                </c:pt>
                <c:pt idx="1321">
                  <c:v>0.1355183283807142</c:v>
                </c:pt>
                <c:pt idx="1322">
                  <c:v>0.12908852577887414</c:v>
                </c:pt>
                <c:pt idx="1323">
                  <c:v>0.1267031024567454</c:v>
                </c:pt>
                <c:pt idx="1324">
                  <c:v>0.1260949850094773</c:v>
                </c:pt>
                <c:pt idx="1325">
                  <c:v>0.14081103822784335</c:v>
                </c:pt>
                <c:pt idx="1326">
                  <c:v>0.14436855220879044</c:v>
                </c:pt>
                <c:pt idx="1327">
                  <c:v>0.13630916148638331</c:v>
                </c:pt>
                <c:pt idx="1328">
                  <c:v>0.12842016233335246</c:v>
                </c:pt>
                <c:pt idx="1329">
                  <c:v>0.16297089813027704</c:v>
                </c:pt>
                <c:pt idx="1330">
                  <c:v>0.15230109195327621</c:v>
                </c:pt>
                <c:pt idx="1331">
                  <c:v>0.14193360041486042</c:v>
                </c:pt>
                <c:pt idx="1332">
                  <c:v>0.13798199092542018</c:v>
                </c:pt>
                <c:pt idx="1333">
                  <c:v>0.15368099165594093</c:v>
                </c:pt>
                <c:pt idx="1334">
                  <c:v>0.12423408063860762</c:v>
                </c:pt>
                <c:pt idx="1335">
                  <c:v>0.15839554030965014</c:v>
                </c:pt>
                <c:pt idx="1336">
                  <c:v>0.12894346950365659</c:v>
                </c:pt>
                <c:pt idx="1337">
                  <c:v>0.13005317088795554</c:v>
                </c:pt>
                <c:pt idx="1338">
                  <c:v>0.12569186043477393</c:v>
                </c:pt>
                <c:pt idx="1339">
                  <c:v>0.14115435813397656</c:v>
                </c:pt>
                <c:pt idx="1340">
                  <c:v>0.12941873911806126</c:v>
                </c:pt>
                <c:pt idx="1341">
                  <c:v>0.13692644635055626</c:v>
                </c:pt>
                <c:pt idx="1342">
                  <c:v>0.133059758530923</c:v>
                </c:pt>
                <c:pt idx="1343">
                  <c:v>0.12629624726323616</c:v>
                </c:pt>
                <c:pt idx="1344">
                  <c:v>0.13730506772250461</c:v>
                </c:pt>
                <c:pt idx="1345">
                  <c:v>0.14839626611878604</c:v>
                </c:pt>
                <c:pt idx="1346">
                  <c:v>0.13567042634001802</c:v>
                </c:pt>
                <c:pt idx="1347">
                  <c:v>0.14691129674466449</c:v>
                </c:pt>
                <c:pt idx="1348">
                  <c:v>0.13126437442908731</c:v>
                </c:pt>
                <c:pt idx="1349">
                  <c:v>0.13257395208701089</c:v>
                </c:pt>
                <c:pt idx="1350">
                  <c:v>0.12388219689405508</c:v>
                </c:pt>
                <c:pt idx="1351">
                  <c:v>0.14044010942464932</c:v>
                </c:pt>
                <c:pt idx="1352">
                  <c:v>0.12605026204122205</c:v>
                </c:pt>
                <c:pt idx="1353">
                  <c:v>0.14336273386201895</c:v>
                </c:pt>
                <c:pt idx="1354">
                  <c:v>0.14917923072339101</c:v>
                </c:pt>
                <c:pt idx="1355">
                  <c:v>0.14005461836722979</c:v>
                </c:pt>
                <c:pt idx="1356">
                  <c:v>0.13570686112118366</c:v>
                </c:pt>
                <c:pt idx="1357">
                  <c:v>0.14164610082473456</c:v>
                </c:pt>
                <c:pt idx="1358">
                  <c:v>0.1426328943348778</c:v>
                </c:pt>
                <c:pt idx="1359">
                  <c:v>0.14826794056165729</c:v>
                </c:pt>
                <c:pt idx="1360">
                  <c:v>0.15736869931128081</c:v>
                </c:pt>
                <c:pt idx="1361">
                  <c:v>0.17285223738665709</c:v>
                </c:pt>
                <c:pt idx="1362">
                  <c:v>0.13191089714038987</c:v>
                </c:pt>
                <c:pt idx="1363">
                  <c:v>0.13353883101807551</c:v>
                </c:pt>
                <c:pt idx="1364">
                  <c:v>0.12972263734482564</c:v>
                </c:pt>
                <c:pt idx="1365">
                  <c:v>0.12697393793820019</c:v>
                </c:pt>
                <c:pt idx="1366">
                  <c:v>0.12412819286974981</c:v>
                </c:pt>
                <c:pt idx="1367">
                  <c:v>0.13992277574660983</c:v>
                </c:pt>
                <c:pt idx="1368">
                  <c:v>0.13499159796769911</c:v>
                </c:pt>
                <c:pt idx="1369">
                  <c:v>0.13179045341136783</c:v>
                </c:pt>
                <c:pt idx="1370">
                  <c:v>0.14911551872786646</c:v>
                </c:pt>
                <c:pt idx="1371">
                  <c:v>0.12919243754340506</c:v>
                </c:pt>
                <c:pt idx="1372">
                  <c:v>0.12993645757698938</c:v>
                </c:pt>
                <c:pt idx="1373">
                  <c:v>0.13073430014379353</c:v>
                </c:pt>
                <c:pt idx="1374">
                  <c:v>0.13711622240015559</c:v>
                </c:pt>
                <c:pt idx="1375">
                  <c:v>0.13573584281537401</c:v>
                </c:pt>
                <c:pt idx="1376">
                  <c:v>0.14494479400929586</c:v>
                </c:pt>
                <c:pt idx="1377">
                  <c:v>0.13114852278260966</c:v>
                </c:pt>
                <c:pt idx="1378">
                  <c:v>0.13120501388749481</c:v>
                </c:pt>
                <c:pt idx="1379">
                  <c:v>0.13421605390922683</c:v>
                </c:pt>
                <c:pt idx="1380">
                  <c:v>0.13092331540672061</c:v>
                </c:pt>
                <c:pt idx="1381">
                  <c:v>0.13318888899316708</c:v>
                </c:pt>
                <c:pt idx="1382">
                  <c:v>0.13343155376362587</c:v>
                </c:pt>
                <c:pt idx="1383">
                  <c:v>0.15376310541947485</c:v>
                </c:pt>
                <c:pt idx="1384">
                  <c:v>0.13871900495332498</c:v>
                </c:pt>
                <c:pt idx="1385">
                  <c:v>0.12346240310042787</c:v>
                </c:pt>
                <c:pt idx="1386">
                  <c:v>0.1430338957209174</c:v>
                </c:pt>
                <c:pt idx="1387">
                  <c:v>0.13847798062115851</c:v>
                </c:pt>
                <c:pt idx="1388">
                  <c:v>0.15811024849853009</c:v>
                </c:pt>
                <c:pt idx="1389">
                  <c:v>0.13106592135602996</c:v>
                </c:pt>
                <c:pt idx="1390">
                  <c:v>0.15915953354821677</c:v>
                </c:pt>
                <c:pt idx="1391">
                  <c:v>0.13143530805000256</c:v>
                </c:pt>
                <c:pt idx="1392">
                  <c:v>0.13275515198617507</c:v>
                </c:pt>
                <c:pt idx="1393">
                  <c:v>0.13853226932682661</c:v>
                </c:pt>
                <c:pt idx="1394">
                  <c:v>0.12899841927314903</c:v>
                </c:pt>
                <c:pt idx="1395">
                  <c:v>0.13495092193430461</c:v>
                </c:pt>
                <c:pt idx="1396">
                  <c:v>0.13576932868484806</c:v>
                </c:pt>
                <c:pt idx="1397">
                  <c:v>0.13304422997742651</c:v>
                </c:pt>
                <c:pt idx="1398">
                  <c:v>0.1402159033605353</c:v>
                </c:pt>
                <c:pt idx="1399">
                  <c:v>0.1313299295748884</c:v>
                </c:pt>
                <c:pt idx="1400">
                  <c:v>0.14390591937095487</c:v>
                </c:pt>
                <c:pt idx="1401">
                  <c:v>0.14970274486085144</c:v>
                </c:pt>
                <c:pt idx="1402">
                  <c:v>0.12446967067188497</c:v>
                </c:pt>
                <c:pt idx="1403">
                  <c:v>0.14986011677555397</c:v>
                </c:pt>
                <c:pt idx="1404">
                  <c:v>0.12383527825402091</c:v>
                </c:pt>
                <c:pt idx="1405">
                  <c:v>0.12388957451832297</c:v>
                </c:pt>
                <c:pt idx="1406">
                  <c:v>0.13637230379168744</c:v>
                </c:pt>
                <c:pt idx="1407">
                  <c:v>0.13952333795953373</c:v>
                </c:pt>
                <c:pt idx="1408">
                  <c:v>0.1581195643669617</c:v>
                </c:pt>
                <c:pt idx="1409">
                  <c:v>0.13623134264664588</c:v>
                </c:pt>
                <c:pt idx="1410">
                  <c:v>0.14869195709729552</c:v>
                </c:pt>
                <c:pt idx="1411">
                  <c:v>0.12812705139141803</c:v>
                </c:pt>
                <c:pt idx="1412">
                  <c:v>0.15372967654350198</c:v>
                </c:pt>
                <c:pt idx="1413">
                  <c:v>0.17186644728378092</c:v>
                </c:pt>
                <c:pt idx="1414">
                  <c:v>0.12432343116297864</c:v>
                </c:pt>
                <c:pt idx="1415">
                  <c:v>0.13909112641807878</c:v>
                </c:pt>
                <c:pt idx="1416">
                  <c:v>0.14458799707437162</c:v>
                </c:pt>
                <c:pt idx="1417">
                  <c:v>0.13265467108308118</c:v>
                </c:pt>
                <c:pt idx="1418">
                  <c:v>0.14355477076072112</c:v>
                </c:pt>
                <c:pt idx="1419">
                  <c:v>0.12856264189189789</c:v>
                </c:pt>
                <c:pt idx="1420">
                  <c:v>0.13713172262977169</c:v>
                </c:pt>
                <c:pt idx="1421">
                  <c:v>0.12996573125411184</c:v>
                </c:pt>
                <c:pt idx="1422">
                  <c:v>0.14449131330066126</c:v>
                </c:pt>
                <c:pt idx="1423">
                  <c:v>0.18472453376717674</c:v>
                </c:pt>
                <c:pt idx="1424">
                  <c:v>0.145126004255864</c:v>
                </c:pt>
                <c:pt idx="1425">
                  <c:v>0.13646899486761455</c:v>
                </c:pt>
                <c:pt idx="1426">
                  <c:v>0.12906599912307753</c:v>
                </c:pt>
                <c:pt idx="1427">
                  <c:v>0.15119097444739993</c:v>
                </c:pt>
                <c:pt idx="1428">
                  <c:v>0.1296824375681187</c:v>
                </c:pt>
                <c:pt idx="1429">
                  <c:v>0.12999878320139499</c:v>
                </c:pt>
                <c:pt idx="1430">
                  <c:v>0.13879857390168854</c:v>
                </c:pt>
                <c:pt idx="1431">
                  <c:v>0.13690462818269233</c:v>
                </c:pt>
                <c:pt idx="1432">
                  <c:v>0.15188722702412202</c:v>
                </c:pt>
                <c:pt idx="1433">
                  <c:v>0.13151916530371044</c:v>
                </c:pt>
                <c:pt idx="1434">
                  <c:v>0.13373153030811361</c:v>
                </c:pt>
                <c:pt idx="1435">
                  <c:v>0.13048294585513345</c:v>
                </c:pt>
                <c:pt idx="1436">
                  <c:v>0.13960123892814183</c:v>
                </c:pt>
                <c:pt idx="1437">
                  <c:v>0.12832243970634183</c:v>
                </c:pt>
                <c:pt idx="1438">
                  <c:v>0.133088367027861</c:v>
                </c:pt>
                <c:pt idx="1439">
                  <c:v>0.13340648236234959</c:v>
                </c:pt>
                <c:pt idx="1440">
                  <c:v>0.13386783199504376</c:v>
                </c:pt>
                <c:pt idx="1441">
                  <c:v>0.14633282990125951</c:v>
                </c:pt>
                <c:pt idx="1442">
                  <c:v>0.13773065387893449</c:v>
                </c:pt>
                <c:pt idx="1443">
                  <c:v>0.1371635773386411</c:v>
                </c:pt>
                <c:pt idx="1444">
                  <c:v>0.1331942250082116</c:v>
                </c:pt>
                <c:pt idx="1445">
                  <c:v>0.13221237181646112</c:v>
                </c:pt>
                <c:pt idx="1446">
                  <c:v>0.12704936837492828</c:v>
                </c:pt>
                <c:pt idx="1447">
                  <c:v>0.13469969933003945</c:v>
                </c:pt>
                <c:pt idx="1448">
                  <c:v>0.15672161505467569</c:v>
                </c:pt>
                <c:pt idx="1449">
                  <c:v>0.13507714912759114</c:v>
                </c:pt>
                <c:pt idx="1450">
                  <c:v>0.13542644335772994</c:v>
                </c:pt>
                <c:pt idx="1451">
                  <c:v>0.15651248207400062</c:v>
                </c:pt>
                <c:pt idx="1452">
                  <c:v>0.14538158251500607</c:v>
                </c:pt>
                <c:pt idx="1453">
                  <c:v>0.1376980078582149</c:v>
                </c:pt>
                <c:pt idx="1454">
                  <c:v>0.14130669978146398</c:v>
                </c:pt>
                <c:pt idx="1455">
                  <c:v>0.13131564781944208</c:v>
                </c:pt>
                <c:pt idx="1456">
                  <c:v>0.12215142618827443</c:v>
                </c:pt>
                <c:pt idx="1457">
                  <c:v>0.12463285316596549</c:v>
                </c:pt>
                <c:pt idx="1458">
                  <c:v>0.13034772473124623</c:v>
                </c:pt>
                <c:pt idx="1459">
                  <c:v>0.12837876851146784</c:v>
                </c:pt>
                <c:pt idx="1460">
                  <c:v>0.12940432518864081</c:v>
                </c:pt>
                <c:pt idx="1461">
                  <c:v>0.14070652488043295</c:v>
                </c:pt>
                <c:pt idx="1462">
                  <c:v>0.1470000262532816</c:v>
                </c:pt>
                <c:pt idx="1463">
                  <c:v>0.13811773651219672</c:v>
                </c:pt>
                <c:pt idx="1464">
                  <c:v>0.13388375881258771</c:v>
                </c:pt>
                <c:pt idx="1465">
                  <c:v>0.14253562788384208</c:v>
                </c:pt>
                <c:pt idx="1466">
                  <c:v>0.13651154810701308</c:v>
                </c:pt>
                <c:pt idx="1467">
                  <c:v>0.15030346741268213</c:v>
                </c:pt>
                <c:pt idx="1468">
                  <c:v>0.14807548800318787</c:v>
                </c:pt>
                <c:pt idx="1469">
                  <c:v>0.12624334050401584</c:v>
                </c:pt>
                <c:pt idx="1470">
                  <c:v>0.17631235709584103</c:v>
                </c:pt>
                <c:pt idx="1471">
                  <c:v>0.13844390588516292</c:v>
                </c:pt>
                <c:pt idx="1472">
                  <c:v>0.1257779970179512</c:v>
                </c:pt>
                <c:pt idx="1473">
                  <c:v>0.12992555668642108</c:v>
                </c:pt>
                <c:pt idx="1474">
                  <c:v>0.14156082921534061</c:v>
                </c:pt>
                <c:pt idx="1475">
                  <c:v>0.13111544532758077</c:v>
                </c:pt>
                <c:pt idx="1476">
                  <c:v>0.14451246659504641</c:v>
                </c:pt>
                <c:pt idx="1477">
                  <c:v>0.14380952233421448</c:v>
                </c:pt>
                <c:pt idx="1478">
                  <c:v>0.15236621910626291</c:v>
                </c:pt>
                <c:pt idx="1479">
                  <c:v>0.14261721302636143</c:v>
                </c:pt>
                <c:pt idx="1480">
                  <c:v>0.13497136308286106</c:v>
                </c:pt>
                <c:pt idx="1481">
                  <c:v>0.14596034141075628</c:v>
                </c:pt>
                <c:pt idx="1482">
                  <c:v>0.13613963839787788</c:v>
                </c:pt>
                <c:pt idx="1483">
                  <c:v>0.13876079333511387</c:v>
                </c:pt>
                <c:pt idx="1484">
                  <c:v>0.13779381026038529</c:v>
                </c:pt>
                <c:pt idx="1485">
                  <c:v>0.15263420476135126</c:v>
                </c:pt>
                <c:pt idx="1486">
                  <c:v>0.14161548176320155</c:v>
                </c:pt>
                <c:pt idx="1487">
                  <c:v>0.14063808490769503</c:v>
                </c:pt>
                <c:pt idx="1488">
                  <c:v>0.13941957332162508</c:v>
                </c:pt>
                <c:pt idx="1489">
                  <c:v>0.14633414118790528</c:v>
                </c:pt>
                <c:pt idx="1490">
                  <c:v>0.140267113361419</c:v>
                </c:pt>
                <c:pt idx="1491">
                  <c:v>0.14989633385947335</c:v>
                </c:pt>
                <c:pt idx="1492">
                  <c:v>0.14464087040833815</c:v>
                </c:pt>
                <c:pt idx="1493">
                  <c:v>0.12905103734075191</c:v>
                </c:pt>
                <c:pt idx="1494">
                  <c:v>0.13155707094035818</c:v>
                </c:pt>
                <c:pt idx="1495">
                  <c:v>0.12806244489914559</c:v>
                </c:pt>
                <c:pt idx="1496">
                  <c:v>0.15491652610815837</c:v>
                </c:pt>
                <c:pt idx="1497">
                  <c:v>0.13503802680061647</c:v>
                </c:pt>
                <c:pt idx="1498">
                  <c:v>0.13379930161708126</c:v>
                </c:pt>
                <c:pt idx="1499">
                  <c:v>0.1364869552307672</c:v>
                </c:pt>
                <c:pt idx="1500">
                  <c:v>0.12492376091827812</c:v>
                </c:pt>
                <c:pt idx="1501">
                  <c:v>0.12710382348591032</c:v>
                </c:pt>
                <c:pt idx="1502">
                  <c:v>0.13547683182034451</c:v>
                </c:pt>
                <c:pt idx="1503">
                  <c:v>0.14511444635004012</c:v>
                </c:pt>
                <c:pt idx="1504">
                  <c:v>0.12935731580900162</c:v>
                </c:pt>
                <c:pt idx="1505">
                  <c:v>0.13645047675226002</c:v>
                </c:pt>
                <c:pt idx="1506">
                  <c:v>0.1419677972345767</c:v>
                </c:pt>
                <c:pt idx="1507">
                  <c:v>0.16080319203949892</c:v>
                </c:pt>
                <c:pt idx="1508">
                  <c:v>0.14256292017010361</c:v>
                </c:pt>
                <c:pt idx="1509">
                  <c:v>0.14119513143034665</c:v>
                </c:pt>
                <c:pt idx="1510">
                  <c:v>0.13340482234570486</c:v>
                </c:pt>
                <c:pt idx="1511">
                  <c:v>0.15038338484315578</c:v>
                </c:pt>
                <c:pt idx="1512">
                  <c:v>0.16220169577181362</c:v>
                </c:pt>
                <c:pt idx="1513">
                  <c:v>0.14437839107733583</c:v>
                </c:pt>
                <c:pt idx="1514">
                  <c:v>0.13103475410302878</c:v>
                </c:pt>
                <c:pt idx="1515">
                  <c:v>0.15018478591150733</c:v>
                </c:pt>
                <c:pt idx="1516">
                  <c:v>0.14633184295138923</c:v>
                </c:pt>
                <c:pt idx="1517">
                  <c:v>0.12683105206828638</c:v>
                </c:pt>
                <c:pt idx="1518">
                  <c:v>0.13600348924125377</c:v>
                </c:pt>
                <c:pt idx="1519">
                  <c:v>0.12892397090334454</c:v>
                </c:pt>
                <c:pt idx="1520">
                  <c:v>0.15295723630854252</c:v>
                </c:pt>
                <c:pt idx="1521">
                  <c:v>0.13088132704429023</c:v>
                </c:pt>
                <c:pt idx="1522">
                  <c:v>0.12425992814781453</c:v>
                </c:pt>
                <c:pt idx="1523">
                  <c:v>0.133487755297862</c:v>
                </c:pt>
                <c:pt idx="1524">
                  <c:v>0.13423594096060787</c:v>
                </c:pt>
                <c:pt idx="1525">
                  <c:v>0.12934337642518137</c:v>
                </c:pt>
                <c:pt idx="1526">
                  <c:v>0.13950941457941354</c:v>
                </c:pt>
                <c:pt idx="1527">
                  <c:v>0.15413508143524843</c:v>
                </c:pt>
                <c:pt idx="1528">
                  <c:v>0.13777803373946287</c:v>
                </c:pt>
                <c:pt idx="1529">
                  <c:v>0.14567672732958753</c:v>
                </c:pt>
                <c:pt idx="1530">
                  <c:v>0.12661787577158221</c:v>
                </c:pt>
                <c:pt idx="1531">
                  <c:v>0.12996071996762301</c:v>
                </c:pt>
                <c:pt idx="1532">
                  <c:v>0.13290933573182287</c:v>
                </c:pt>
                <c:pt idx="1533">
                  <c:v>0.1347212574710393</c:v>
                </c:pt>
                <c:pt idx="1534">
                  <c:v>0.1304905362805131</c:v>
                </c:pt>
                <c:pt idx="1535">
                  <c:v>0.1364160433842225</c:v>
                </c:pt>
                <c:pt idx="1536">
                  <c:v>0.14574332151007163</c:v>
                </c:pt>
                <c:pt idx="1537">
                  <c:v>0.12885493268378811</c:v>
                </c:pt>
                <c:pt idx="1538">
                  <c:v>0.12886025463095344</c:v>
                </c:pt>
                <c:pt idx="1539">
                  <c:v>0.13650397002408821</c:v>
                </c:pt>
                <c:pt idx="1540">
                  <c:v>0.15058667398720577</c:v>
                </c:pt>
                <c:pt idx="1541">
                  <c:v>0.1426139389423188</c:v>
                </c:pt>
                <c:pt idx="1542">
                  <c:v>0.12957420896747901</c:v>
                </c:pt>
                <c:pt idx="1543">
                  <c:v>0.13667780263380636</c:v>
                </c:pt>
                <c:pt idx="1544">
                  <c:v>0.16731870910383098</c:v>
                </c:pt>
                <c:pt idx="1545">
                  <c:v>0.1258755653811473</c:v>
                </c:pt>
                <c:pt idx="1546">
                  <c:v>0.16120029898108568</c:v>
                </c:pt>
                <c:pt idx="1547">
                  <c:v>0.17033228515588636</c:v>
                </c:pt>
                <c:pt idx="1548">
                  <c:v>0.14427882258876115</c:v>
                </c:pt>
                <c:pt idx="1549">
                  <c:v>0.12523681991794128</c:v>
                </c:pt>
                <c:pt idx="1550">
                  <c:v>0.14570670540286182</c:v>
                </c:pt>
                <c:pt idx="1551">
                  <c:v>0.13706769889976222</c:v>
                </c:pt>
                <c:pt idx="1552">
                  <c:v>0.13164859894437353</c:v>
                </c:pt>
                <c:pt idx="1553">
                  <c:v>0.18089727274906853</c:v>
                </c:pt>
                <c:pt idx="1554">
                  <c:v>0.14813288101490749</c:v>
                </c:pt>
                <c:pt idx="1555">
                  <c:v>0.13604003178005403</c:v>
                </c:pt>
                <c:pt idx="1556">
                  <c:v>0.14227914727067054</c:v>
                </c:pt>
                <c:pt idx="1557">
                  <c:v>0.1606469187181071</c:v>
                </c:pt>
                <c:pt idx="1558">
                  <c:v>0.13912356048634836</c:v>
                </c:pt>
                <c:pt idx="1559">
                  <c:v>0.14109612032943905</c:v>
                </c:pt>
                <c:pt idx="1560">
                  <c:v>0.13177050633355816</c:v>
                </c:pt>
                <c:pt idx="1561">
                  <c:v>0.15079508254157037</c:v>
                </c:pt>
                <c:pt idx="1562">
                  <c:v>0.1270718765003436</c:v>
                </c:pt>
                <c:pt idx="1563">
                  <c:v>0.12927030781366891</c:v>
                </c:pt>
                <c:pt idx="1564">
                  <c:v>0.13361599786216286</c:v>
                </c:pt>
                <c:pt idx="1565">
                  <c:v>0.12919897414274686</c:v>
                </c:pt>
                <c:pt idx="1566">
                  <c:v>0.13912368361750344</c:v>
                </c:pt>
                <c:pt idx="1567">
                  <c:v>0.14564374919286657</c:v>
                </c:pt>
                <c:pt idx="1568">
                  <c:v>0.14177798996119823</c:v>
                </c:pt>
                <c:pt idx="1569">
                  <c:v>0.14807919160295438</c:v>
                </c:pt>
                <c:pt idx="1570">
                  <c:v>0.12435593929846225</c:v>
                </c:pt>
                <c:pt idx="1571">
                  <c:v>0.12847638818661128</c:v>
                </c:pt>
                <c:pt idx="1572">
                  <c:v>0.14291545170332584</c:v>
                </c:pt>
                <c:pt idx="1573">
                  <c:v>0.13297156660405968</c:v>
                </c:pt>
                <c:pt idx="1574">
                  <c:v>0.15083539053764991</c:v>
                </c:pt>
                <c:pt idx="1575">
                  <c:v>0.14473076526171558</c:v>
                </c:pt>
                <c:pt idx="1576">
                  <c:v>0.13274422688592011</c:v>
                </c:pt>
                <c:pt idx="1577">
                  <c:v>0.1427708150360345</c:v>
                </c:pt>
                <c:pt idx="1578">
                  <c:v>0.12804115070014213</c:v>
                </c:pt>
                <c:pt idx="1579">
                  <c:v>0.14272449619010891</c:v>
                </c:pt>
                <c:pt idx="1580">
                  <c:v>0.14890224163972388</c:v>
                </c:pt>
                <c:pt idx="1581">
                  <c:v>0.13930148765955191</c:v>
                </c:pt>
                <c:pt idx="1582">
                  <c:v>0.13621947840548659</c:v>
                </c:pt>
                <c:pt idx="1583">
                  <c:v>0.13777380902604122</c:v>
                </c:pt>
                <c:pt idx="1584">
                  <c:v>0.13883379310367427</c:v>
                </c:pt>
                <c:pt idx="1585">
                  <c:v>0.1713310714536965</c:v>
                </c:pt>
                <c:pt idx="1586">
                  <c:v>0.18076712006527382</c:v>
                </c:pt>
                <c:pt idx="1587">
                  <c:v>0.14177909943407555</c:v>
                </c:pt>
                <c:pt idx="1588">
                  <c:v>0.18801137596980447</c:v>
                </c:pt>
                <c:pt idx="1589">
                  <c:v>0.13024493844076598</c:v>
                </c:pt>
                <c:pt idx="1590">
                  <c:v>0.13723124607172218</c:v>
                </c:pt>
                <c:pt idx="1591">
                  <c:v>0.12638742519004567</c:v>
                </c:pt>
                <c:pt idx="1592">
                  <c:v>0.13137688222243138</c:v>
                </c:pt>
                <c:pt idx="1593">
                  <c:v>0.1304198715971896</c:v>
                </c:pt>
                <c:pt idx="1594">
                  <c:v>0.13118550422306338</c:v>
                </c:pt>
                <c:pt idx="1595">
                  <c:v>0.13983760243653162</c:v>
                </c:pt>
                <c:pt idx="1596">
                  <c:v>0.13203765213061855</c:v>
                </c:pt>
                <c:pt idx="1597">
                  <c:v>0.12778539884923043</c:v>
                </c:pt>
                <c:pt idx="1598">
                  <c:v>0.13185294238050346</c:v>
                </c:pt>
                <c:pt idx="1599">
                  <c:v>0.1308346881783567</c:v>
                </c:pt>
                <c:pt idx="1600">
                  <c:v>0.1405125628765993</c:v>
                </c:pt>
                <c:pt idx="1601">
                  <c:v>0.12884417056257724</c:v>
                </c:pt>
                <c:pt idx="1602">
                  <c:v>0.12329147604401743</c:v>
                </c:pt>
                <c:pt idx="1603">
                  <c:v>0.12587276448340753</c:v>
                </c:pt>
                <c:pt idx="1604">
                  <c:v>0.12983221127869421</c:v>
                </c:pt>
                <c:pt idx="1605">
                  <c:v>0.13384781965597678</c:v>
                </c:pt>
                <c:pt idx="1606">
                  <c:v>0.16149888172455507</c:v>
                </c:pt>
                <c:pt idx="1607">
                  <c:v>0.13106141454682499</c:v>
                </c:pt>
                <c:pt idx="1608">
                  <c:v>0.13346599056239516</c:v>
                </c:pt>
                <c:pt idx="1609">
                  <c:v>0.14831011898998456</c:v>
                </c:pt>
                <c:pt idx="1610">
                  <c:v>0.13723130903648578</c:v>
                </c:pt>
                <c:pt idx="1611">
                  <c:v>0.15525113306323179</c:v>
                </c:pt>
                <c:pt idx="1612">
                  <c:v>0.15387778392467258</c:v>
                </c:pt>
                <c:pt idx="1613">
                  <c:v>0.14099649604348397</c:v>
                </c:pt>
                <c:pt idx="1614">
                  <c:v>0.13826490529982879</c:v>
                </c:pt>
                <c:pt idx="1615">
                  <c:v>0.15295715250086439</c:v>
                </c:pt>
                <c:pt idx="1616">
                  <c:v>0.12986392759932378</c:v>
                </c:pt>
                <c:pt idx="1617">
                  <c:v>0.14062508556481781</c:v>
                </c:pt>
                <c:pt idx="1618">
                  <c:v>0.12696081170141144</c:v>
                </c:pt>
                <c:pt idx="1619">
                  <c:v>0.12755304430054723</c:v>
                </c:pt>
                <c:pt idx="1620">
                  <c:v>0.16935999311567948</c:v>
                </c:pt>
                <c:pt idx="1621">
                  <c:v>0.13073212134903467</c:v>
                </c:pt>
                <c:pt idx="1622">
                  <c:v>0.16358952999664605</c:v>
                </c:pt>
                <c:pt idx="1623">
                  <c:v>0.13248703634666043</c:v>
                </c:pt>
                <c:pt idx="1624">
                  <c:v>0.12596459965301418</c:v>
                </c:pt>
                <c:pt idx="1625">
                  <c:v>0.14440915739485824</c:v>
                </c:pt>
                <c:pt idx="1626">
                  <c:v>0.13051043560726658</c:v>
                </c:pt>
                <c:pt idx="1627">
                  <c:v>0.16158887031056821</c:v>
                </c:pt>
                <c:pt idx="1628">
                  <c:v>0.13633881233791684</c:v>
                </c:pt>
                <c:pt idx="1629">
                  <c:v>0.13408188139381352</c:v>
                </c:pt>
                <c:pt idx="1630">
                  <c:v>0.12520898918566264</c:v>
                </c:pt>
                <c:pt idx="1631">
                  <c:v>0.12604415033007629</c:v>
                </c:pt>
                <c:pt idx="1632">
                  <c:v>0.13999195791668589</c:v>
                </c:pt>
                <c:pt idx="1633">
                  <c:v>0.13454711649926129</c:v>
                </c:pt>
                <c:pt idx="1634">
                  <c:v>0.12382014880784528</c:v>
                </c:pt>
                <c:pt idx="1635">
                  <c:v>0.13423962986877602</c:v>
                </c:pt>
                <c:pt idx="1636">
                  <c:v>0.15000357852635754</c:v>
                </c:pt>
                <c:pt idx="1637">
                  <c:v>0.1422627872478473</c:v>
                </c:pt>
                <c:pt idx="1638">
                  <c:v>0.12359754645158597</c:v>
                </c:pt>
                <c:pt idx="1639">
                  <c:v>0.14829566016753176</c:v>
                </c:pt>
                <c:pt idx="1640">
                  <c:v>0.14350393749193247</c:v>
                </c:pt>
                <c:pt idx="1641">
                  <c:v>0.13023291768843703</c:v>
                </c:pt>
                <c:pt idx="1642">
                  <c:v>0.12894276843800986</c:v>
                </c:pt>
                <c:pt idx="1643">
                  <c:v>0.14003712003227037</c:v>
                </c:pt>
                <c:pt idx="1644">
                  <c:v>0.13678632449606662</c:v>
                </c:pt>
                <c:pt idx="1645">
                  <c:v>0.14914885426220512</c:v>
                </c:pt>
                <c:pt idx="1646">
                  <c:v>0.13829760804996255</c:v>
                </c:pt>
                <c:pt idx="1647">
                  <c:v>0.14056843823697823</c:v>
                </c:pt>
                <c:pt idx="1648">
                  <c:v>0.12715643528271378</c:v>
                </c:pt>
                <c:pt idx="1649">
                  <c:v>0.13741094859431047</c:v>
                </c:pt>
                <c:pt idx="1650">
                  <c:v>0.14306407063020707</c:v>
                </c:pt>
                <c:pt idx="1651">
                  <c:v>0.13113977911309421</c:v>
                </c:pt>
                <c:pt idx="1652">
                  <c:v>0.14410724089214308</c:v>
                </c:pt>
                <c:pt idx="1653">
                  <c:v>0.12477805343315444</c:v>
                </c:pt>
                <c:pt idx="1654">
                  <c:v>0.13145706680082997</c:v>
                </c:pt>
                <c:pt idx="1655">
                  <c:v>0.13110659733767968</c:v>
                </c:pt>
                <c:pt idx="1656">
                  <c:v>0.12385904186407014</c:v>
                </c:pt>
                <c:pt idx="1657">
                  <c:v>0.12602369756716117</c:v>
                </c:pt>
                <c:pt idx="1658">
                  <c:v>0.12746755710171792</c:v>
                </c:pt>
                <c:pt idx="1659">
                  <c:v>0.12603778338974983</c:v>
                </c:pt>
                <c:pt idx="1660">
                  <c:v>0.14501127711578352</c:v>
                </c:pt>
                <c:pt idx="1661">
                  <c:v>0.12583678153902317</c:v>
                </c:pt>
                <c:pt idx="1662">
                  <c:v>0.15187872157499807</c:v>
                </c:pt>
                <c:pt idx="1663">
                  <c:v>0.15481751942473665</c:v>
                </c:pt>
                <c:pt idx="1664">
                  <c:v>0.12673985534277796</c:v>
                </c:pt>
                <c:pt idx="1665">
                  <c:v>0.15241733155397041</c:v>
                </c:pt>
                <c:pt idx="1666">
                  <c:v>0.15082931515686504</c:v>
                </c:pt>
                <c:pt idx="1667">
                  <c:v>0.12797479994269273</c:v>
                </c:pt>
                <c:pt idx="1668">
                  <c:v>0.12525481501715752</c:v>
                </c:pt>
                <c:pt idx="1669">
                  <c:v>0.14742304795513536</c:v>
                </c:pt>
                <c:pt idx="1670">
                  <c:v>0.1386028732223816</c:v>
                </c:pt>
                <c:pt idx="1671">
                  <c:v>0.13997183014475026</c:v>
                </c:pt>
                <c:pt idx="1672">
                  <c:v>0.15218612443638987</c:v>
                </c:pt>
                <c:pt idx="1673">
                  <c:v>0.15016819086863273</c:v>
                </c:pt>
                <c:pt idx="1674">
                  <c:v>0.14610584688375208</c:v>
                </c:pt>
                <c:pt idx="1675">
                  <c:v>0.12718699581862311</c:v>
                </c:pt>
                <c:pt idx="1676">
                  <c:v>0.13315473597849808</c:v>
                </c:pt>
                <c:pt idx="1677">
                  <c:v>0.13360722203091724</c:v>
                </c:pt>
                <c:pt idx="1678">
                  <c:v>0.13475609198265903</c:v>
                </c:pt>
                <c:pt idx="1679">
                  <c:v>0.1336070124103037</c:v>
                </c:pt>
                <c:pt idx="1680">
                  <c:v>0.13159419240262435</c:v>
                </c:pt>
                <c:pt idx="1681">
                  <c:v>0.13218146541136722</c:v>
                </c:pt>
                <c:pt idx="1682">
                  <c:v>0.15570316631420816</c:v>
                </c:pt>
                <c:pt idx="1683">
                  <c:v>0.1245480518921432</c:v>
                </c:pt>
                <c:pt idx="1684">
                  <c:v>0.13478980807020516</c:v>
                </c:pt>
                <c:pt idx="1685">
                  <c:v>0.14532420658388398</c:v>
                </c:pt>
                <c:pt idx="1686">
                  <c:v>0.13414829592805938</c:v>
                </c:pt>
                <c:pt idx="1687">
                  <c:v>0.15687096249733015</c:v>
                </c:pt>
                <c:pt idx="1688">
                  <c:v>0.13938360794811233</c:v>
                </c:pt>
                <c:pt idx="1689">
                  <c:v>0.1306832267421891</c:v>
                </c:pt>
                <c:pt idx="1690">
                  <c:v>0.12788835373671459</c:v>
                </c:pt>
                <c:pt idx="1691">
                  <c:v>0.12677331574910042</c:v>
                </c:pt>
                <c:pt idx="1692">
                  <c:v>0.13999235982828262</c:v>
                </c:pt>
                <c:pt idx="1693">
                  <c:v>0.12399164456508611</c:v>
                </c:pt>
                <c:pt idx="1694">
                  <c:v>0.14203731829600705</c:v>
                </c:pt>
                <c:pt idx="1695">
                  <c:v>0.16922114879985839</c:v>
                </c:pt>
                <c:pt idx="1696">
                  <c:v>0.14195097580403554</c:v>
                </c:pt>
                <c:pt idx="1697">
                  <c:v>0.12705116923352081</c:v>
                </c:pt>
                <c:pt idx="1698">
                  <c:v>0.13938652066416538</c:v>
                </c:pt>
                <c:pt idx="1699">
                  <c:v>0.14353718807370772</c:v>
                </c:pt>
                <c:pt idx="1700">
                  <c:v>0.14613486638541034</c:v>
                </c:pt>
                <c:pt idx="1701">
                  <c:v>0.13672271868235666</c:v>
                </c:pt>
                <c:pt idx="1702">
                  <c:v>0.12613304715002435</c:v>
                </c:pt>
                <c:pt idx="1703">
                  <c:v>0.18314907272737885</c:v>
                </c:pt>
                <c:pt idx="1704">
                  <c:v>0.13141397358897847</c:v>
                </c:pt>
                <c:pt idx="1705">
                  <c:v>0.14582842986666003</c:v>
                </c:pt>
                <c:pt idx="1706">
                  <c:v>0.13625616569064908</c:v>
                </c:pt>
                <c:pt idx="1707">
                  <c:v>0.12330981781643001</c:v>
                </c:pt>
                <c:pt idx="1708">
                  <c:v>0.15479809498007305</c:v>
                </c:pt>
                <c:pt idx="1709">
                  <c:v>0.13490895507714989</c:v>
                </c:pt>
                <c:pt idx="1710">
                  <c:v>0.15028976431115393</c:v>
                </c:pt>
                <c:pt idx="1711">
                  <c:v>0.14864901842494277</c:v>
                </c:pt>
                <c:pt idx="1712">
                  <c:v>0.14067013456985222</c:v>
                </c:pt>
                <c:pt idx="1713">
                  <c:v>0.13051386166088105</c:v>
                </c:pt>
                <c:pt idx="1714">
                  <c:v>0.18026763650568717</c:v>
                </c:pt>
                <c:pt idx="1715">
                  <c:v>0.14645206179743045</c:v>
                </c:pt>
                <c:pt idx="1716">
                  <c:v>0.13384871525355257</c:v>
                </c:pt>
                <c:pt idx="1717">
                  <c:v>0.15429355851075013</c:v>
                </c:pt>
                <c:pt idx="1718">
                  <c:v>0.16069416681651061</c:v>
                </c:pt>
                <c:pt idx="1719">
                  <c:v>0.13644077600444138</c:v>
                </c:pt>
                <c:pt idx="1720">
                  <c:v>0.15023926874013047</c:v>
                </c:pt>
                <c:pt idx="1721">
                  <c:v>0.12628760128604263</c:v>
                </c:pt>
                <c:pt idx="1722">
                  <c:v>0.16441385646421239</c:v>
                </c:pt>
                <c:pt idx="1723">
                  <c:v>0.1365748904049906</c:v>
                </c:pt>
                <c:pt idx="1724">
                  <c:v>0.1248350952932641</c:v>
                </c:pt>
                <c:pt idx="1725">
                  <c:v>0.14423681146540501</c:v>
                </c:pt>
                <c:pt idx="1726">
                  <c:v>0.14092885268033206</c:v>
                </c:pt>
                <c:pt idx="1727">
                  <c:v>0.12878731834298365</c:v>
                </c:pt>
                <c:pt idx="1728">
                  <c:v>0.16262506481184091</c:v>
                </c:pt>
                <c:pt idx="1729">
                  <c:v>0.13439313643820458</c:v>
                </c:pt>
                <c:pt idx="1730">
                  <c:v>0.12794087785446084</c:v>
                </c:pt>
                <c:pt idx="1731">
                  <c:v>0.15718800342660513</c:v>
                </c:pt>
                <c:pt idx="1732">
                  <c:v>0.12416969334953497</c:v>
                </c:pt>
                <c:pt idx="1733">
                  <c:v>0.13034291595792746</c:v>
                </c:pt>
                <c:pt idx="1734">
                  <c:v>0.13483592187125248</c:v>
                </c:pt>
                <c:pt idx="1735">
                  <c:v>0.12418988464542204</c:v>
                </c:pt>
                <c:pt idx="1736">
                  <c:v>0.13293034454550365</c:v>
                </c:pt>
                <c:pt idx="1737">
                  <c:v>0.13444209626539533</c:v>
                </c:pt>
                <c:pt idx="1738">
                  <c:v>0.12648797602169409</c:v>
                </c:pt>
                <c:pt idx="1739">
                  <c:v>0.13423734746933613</c:v>
                </c:pt>
                <c:pt idx="1740">
                  <c:v>0.13388999068327026</c:v>
                </c:pt>
                <c:pt idx="1741">
                  <c:v>0.13159225923774054</c:v>
                </c:pt>
                <c:pt idx="1742">
                  <c:v>0.1367288082753339</c:v>
                </c:pt>
                <c:pt idx="1743">
                  <c:v>0.13992597687818495</c:v>
                </c:pt>
                <c:pt idx="1744">
                  <c:v>0.1343782265405811</c:v>
                </c:pt>
                <c:pt idx="1745">
                  <c:v>0.14105263238893487</c:v>
                </c:pt>
                <c:pt idx="1746">
                  <c:v>0.13100154401359404</c:v>
                </c:pt>
                <c:pt idx="1747">
                  <c:v>0.12377672870419272</c:v>
                </c:pt>
                <c:pt idx="1748">
                  <c:v>0.13697182741413874</c:v>
                </c:pt>
                <c:pt idx="1749">
                  <c:v>0.13247538957727503</c:v>
                </c:pt>
                <c:pt idx="1750">
                  <c:v>0.13109386248351568</c:v>
                </c:pt>
                <c:pt idx="1751">
                  <c:v>0.13636421224664089</c:v>
                </c:pt>
                <c:pt idx="1752">
                  <c:v>0.13472950437449815</c:v>
                </c:pt>
                <c:pt idx="1753">
                  <c:v>0.13532011501140626</c:v>
                </c:pt>
                <c:pt idx="1754">
                  <c:v>0.12458898285125534</c:v>
                </c:pt>
                <c:pt idx="1755">
                  <c:v>0.14447577015574883</c:v>
                </c:pt>
                <c:pt idx="1756">
                  <c:v>0.14659730523065184</c:v>
                </c:pt>
                <c:pt idx="1757">
                  <c:v>0.15814402045699022</c:v>
                </c:pt>
                <c:pt idx="1758">
                  <c:v>0.13204113604000833</c:v>
                </c:pt>
                <c:pt idx="1759">
                  <c:v>0.14347529374648985</c:v>
                </c:pt>
                <c:pt idx="1760">
                  <c:v>0.14840581820839946</c:v>
                </c:pt>
                <c:pt idx="1761">
                  <c:v>0.1365511021680538</c:v>
                </c:pt>
                <c:pt idx="1762">
                  <c:v>0.13122787363329735</c:v>
                </c:pt>
                <c:pt idx="1763">
                  <c:v>0.13097913870417083</c:v>
                </c:pt>
                <c:pt idx="1764">
                  <c:v>0.13544058497778744</c:v>
                </c:pt>
                <c:pt idx="1765">
                  <c:v>0.13038330444351331</c:v>
                </c:pt>
                <c:pt idx="1766">
                  <c:v>0.18886854529134373</c:v>
                </c:pt>
                <c:pt idx="1767">
                  <c:v>0.12904264688009914</c:v>
                </c:pt>
                <c:pt idx="1768">
                  <c:v>0.13509405884546871</c:v>
                </c:pt>
                <c:pt idx="1769">
                  <c:v>0.14463814323194701</c:v>
                </c:pt>
                <c:pt idx="1770">
                  <c:v>0.12966534961635276</c:v>
                </c:pt>
                <c:pt idx="1771">
                  <c:v>0.12653208258822152</c:v>
                </c:pt>
                <c:pt idx="1772">
                  <c:v>0.12980142459674474</c:v>
                </c:pt>
                <c:pt idx="1773">
                  <c:v>0.13120246582800496</c:v>
                </c:pt>
                <c:pt idx="1774">
                  <c:v>0.13802693000576616</c:v>
                </c:pt>
                <c:pt idx="1775">
                  <c:v>0.13377963555910347</c:v>
                </c:pt>
                <c:pt idx="1776">
                  <c:v>0.13064011135782436</c:v>
                </c:pt>
                <c:pt idx="1777">
                  <c:v>0.13089712853466212</c:v>
                </c:pt>
                <c:pt idx="1778">
                  <c:v>0.12893856026017478</c:v>
                </c:pt>
                <c:pt idx="1779">
                  <c:v>0.15088434152689825</c:v>
                </c:pt>
                <c:pt idx="1780">
                  <c:v>0.13646918145048625</c:v>
                </c:pt>
                <c:pt idx="1781">
                  <c:v>0.12837028587164387</c:v>
                </c:pt>
                <c:pt idx="1782">
                  <c:v>0.13479816130696443</c:v>
                </c:pt>
                <c:pt idx="1783">
                  <c:v>0.15056270112465175</c:v>
                </c:pt>
                <c:pt idx="1784">
                  <c:v>0.13154273396515748</c:v>
                </c:pt>
                <c:pt idx="1785">
                  <c:v>0.13810039550277781</c:v>
                </c:pt>
                <c:pt idx="1786">
                  <c:v>0.13544416091461212</c:v>
                </c:pt>
                <c:pt idx="1787">
                  <c:v>0.1472802555211441</c:v>
                </c:pt>
                <c:pt idx="1788">
                  <c:v>0.13553512477487281</c:v>
                </c:pt>
                <c:pt idx="1789">
                  <c:v>0.13641322823879651</c:v>
                </c:pt>
                <c:pt idx="1790">
                  <c:v>0.13686188009690417</c:v>
                </c:pt>
                <c:pt idx="1791">
                  <c:v>0.12718639701224355</c:v>
                </c:pt>
                <c:pt idx="1792">
                  <c:v>0.12397947912109689</c:v>
                </c:pt>
                <c:pt idx="1793">
                  <c:v>0.15931873946689609</c:v>
                </c:pt>
                <c:pt idx="1794">
                  <c:v>0.14288735506526587</c:v>
                </c:pt>
                <c:pt idx="1795">
                  <c:v>0.15020286276991587</c:v>
                </c:pt>
                <c:pt idx="1796">
                  <c:v>0.15715836319005771</c:v>
                </c:pt>
                <c:pt idx="1797">
                  <c:v>0.14850171589902397</c:v>
                </c:pt>
                <c:pt idx="1798">
                  <c:v>0.13784010501982338</c:v>
                </c:pt>
                <c:pt idx="1799">
                  <c:v>0.1322531927062286</c:v>
                </c:pt>
                <c:pt idx="1800">
                  <c:v>0.13061185898898475</c:v>
                </c:pt>
                <c:pt idx="1801">
                  <c:v>0.15157434321795415</c:v>
                </c:pt>
                <c:pt idx="1802">
                  <c:v>0.12493293312555498</c:v>
                </c:pt>
                <c:pt idx="1803">
                  <c:v>0.13048620258920018</c:v>
                </c:pt>
                <c:pt idx="1804">
                  <c:v>0.15148958419414041</c:v>
                </c:pt>
                <c:pt idx="1805">
                  <c:v>0.15319666607740806</c:v>
                </c:pt>
                <c:pt idx="1806">
                  <c:v>0.15326067426828302</c:v>
                </c:pt>
                <c:pt idx="1807">
                  <c:v>0.13910893752743758</c:v>
                </c:pt>
                <c:pt idx="1808">
                  <c:v>0.16222732273364279</c:v>
                </c:pt>
                <c:pt idx="1809">
                  <c:v>0.14120430956190919</c:v>
                </c:pt>
                <c:pt idx="1810">
                  <c:v>0.15185300286649961</c:v>
                </c:pt>
                <c:pt idx="1811">
                  <c:v>0.12891336833835107</c:v>
                </c:pt>
                <c:pt idx="1812">
                  <c:v>0.14302309874103059</c:v>
                </c:pt>
                <c:pt idx="1813">
                  <c:v>0.15139972448508687</c:v>
                </c:pt>
                <c:pt idx="1814">
                  <c:v>0.14730354814071284</c:v>
                </c:pt>
                <c:pt idx="1815">
                  <c:v>0.14801556523506285</c:v>
                </c:pt>
                <c:pt idx="1816">
                  <c:v>0.12693777978677956</c:v>
                </c:pt>
                <c:pt idx="1817">
                  <c:v>0.12929408481325541</c:v>
                </c:pt>
                <c:pt idx="1818">
                  <c:v>0.16191209053947428</c:v>
                </c:pt>
                <c:pt idx="1819">
                  <c:v>0.17153794315899437</c:v>
                </c:pt>
                <c:pt idx="1820">
                  <c:v>0.12687671135920631</c:v>
                </c:pt>
                <c:pt idx="1821">
                  <c:v>0.12701558714387604</c:v>
                </c:pt>
                <c:pt idx="1822">
                  <c:v>0.12654056981931897</c:v>
                </c:pt>
                <c:pt idx="1823">
                  <c:v>0.13300469938462081</c:v>
                </c:pt>
                <c:pt idx="1824">
                  <c:v>0.14131809121554326</c:v>
                </c:pt>
                <c:pt idx="1825">
                  <c:v>0.12592306964679381</c:v>
                </c:pt>
                <c:pt idx="1826">
                  <c:v>0.12376015675419114</c:v>
                </c:pt>
                <c:pt idx="1827">
                  <c:v>0.13112446550401671</c:v>
                </c:pt>
                <c:pt idx="1828">
                  <c:v>0.13670360489976949</c:v>
                </c:pt>
                <c:pt idx="1829">
                  <c:v>0.14438313918461396</c:v>
                </c:pt>
                <c:pt idx="1830">
                  <c:v>0.12988206325509524</c:v>
                </c:pt>
                <c:pt idx="1831">
                  <c:v>0.13953092177877791</c:v>
                </c:pt>
                <c:pt idx="1832">
                  <c:v>0.14815049697984836</c:v>
                </c:pt>
                <c:pt idx="1833">
                  <c:v>0.13437868272923034</c:v>
                </c:pt>
                <c:pt idx="1834">
                  <c:v>0.13803804583789461</c:v>
                </c:pt>
                <c:pt idx="1835">
                  <c:v>0.13230739087568047</c:v>
                </c:pt>
                <c:pt idx="1836">
                  <c:v>0.14013202069749994</c:v>
                </c:pt>
                <c:pt idx="1837">
                  <c:v>0.14057386276289993</c:v>
                </c:pt>
                <c:pt idx="1838">
                  <c:v>0.13789396072653543</c:v>
                </c:pt>
                <c:pt idx="1839">
                  <c:v>0.13802280918812376</c:v>
                </c:pt>
                <c:pt idx="1840">
                  <c:v>0.12961596554344709</c:v>
                </c:pt>
                <c:pt idx="1841">
                  <c:v>0.12525915993697145</c:v>
                </c:pt>
                <c:pt idx="1842">
                  <c:v>0.14073641695047934</c:v>
                </c:pt>
                <c:pt idx="1843">
                  <c:v>0.14205007519872559</c:v>
                </c:pt>
                <c:pt idx="1844">
                  <c:v>0.13163200675133224</c:v>
                </c:pt>
                <c:pt idx="1845">
                  <c:v>0.12841510265509559</c:v>
                </c:pt>
                <c:pt idx="1846">
                  <c:v>0.13640447850358306</c:v>
                </c:pt>
                <c:pt idx="1847">
                  <c:v>0.14066781614066934</c:v>
                </c:pt>
                <c:pt idx="1848">
                  <c:v>0.14294613230995334</c:v>
                </c:pt>
                <c:pt idx="1849">
                  <c:v>0.12473571786996197</c:v>
                </c:pt>
                <c:pt idx="1850">
                  <c:v>0.14762016603569941</c:v>
                </c:pt>
                <c:pt idx="1851">
                  <c:v>0.12225877011575437</c:v>
                </c:pt>
                <c:pt idx="1852">
                  <c:v>0.16949757024991291</c:v>
                </c:pt>
                <c:pt idx="1853">
                  <c:v>0.13824858976245941</c:v>
                </c:pt>
                <c:pt idx="1854">
                  <c:v>0.15811657905188242</c:v>
                </c:pt>
                <c:pt idx="1855">
                  <c:v>0.13702836094937595</c:v>
                </c:pt>
                <c:pt idx="1856">
                  <c:v>0.14005762825518667</c:v>
                </c:pt>
                <c:pt idx="1857">
                  <c:v>0.13623780022639309</c:v>
                </c:pt>
                <c:pt idx="1858">
                  <c:v>0.12811214564485812</c:v>
                </c:pt>
                <c:pt idx="1859">
                  <c:v>0.12878962675644937</c:v>
                </c:pt>
                <c:pt idx="1860">
                  <c:v>0.12397832340021563</c:v>
                </c:pt>
                <c:pt idx="1861">
                  <c:v>0.16200359515877397</c:v>
                </c:pt>
                <c:pt idx="1862">
                  <c:v>0.13155615290207232</c:v>
                </c:pt>
                <c:pt idx="1863">
                  <c:v>0.12293668390448823</c:v>
                </c:pt>
                <c:pt idx="1864">
                  <c:v>0.14479674458221375</c:v>
                </c:pt>
                <c:pt idx="1865">
                  <c:v>0.12865836325136262</c:v>
                </c:pt>
                <c:pt idx="1866">
                  <c:v>0.17041313834092547</c:v>
                </c:pt>
                <c:pt idx="1867">
                  <c:v>0.17044364314177507</c:v>
                </c:pt>
                <c:pt idx="1868">
                  <c:v>0.14978608788046402</c:v>
                </c:pt>
                <c:pt idx="1869">
                  <c:v>0.13215968426424166</c:v>
                </c:pt>
                <c:pt idx="1870">
                  <c:v>0.16734882395319714</c:v>
                </c:pt>
                <c:pt idx="1871">
                  <c:v>0.14474746323248402</c:v>
                </c:pt>
                <c:pt idx="1872">
                  <c:v>0.12588438937521562</c:v>
                </c:pt>
                <c:pt idx="1873">
                  <c:v>0.13691307155533305</c:v>
                </c:pt>
                <c:pt idx="1874">
                  <c:v>0.16898609332541917</c:v>
                </c:pt>
                <c:pt idx="1875">
                  <c:v>0.13902461721278084</c:v>
                </c:pt>
                <c:pt idx="1876">
                  <c:v>0.13217043345305227</c:v>
                </c:pt>
                <c:pt idx="1877">
                  <c:v>0.15794280205757102</c:v>
                </c:pt>
                <c:pt idx="1878">
                  <c:v>0.13989960776926527</c:v>
                </c:pt>
                <c:pt idx="1879">
                  <c:v>0.1445666596961053</c:v>
                </c:pt>
                <c:pt idx="1880">
                  <c:v>0.13954894590975814</c:v>
                </c:pt>
                <c:pt idx="1881">
                  <c:v>0.12663103905847178</c:v>
                </c:pt>
                <c:pt idx="1882">
                  <c:v>0.13059846437413056</c:v>
                </c:pt>
                <c:pt idx="1883">
                  <c:v>0.13182402756460956</c:v>
                </c:pt>
                <c:pt idx="1884">
                  <c:v>0.12933182126334944</c:v>
                </c:pt>
                <c:pt idx="1885">
                  <c:v>0.12834224320368504</c:v>
                </c:pt>
                <c:pt idx="1886">
                  <c:v>0.14048936780128185</c:v>
                </c:pt>
                <c:pt idx="1887">
                  <c:v>0.12599410146787507</c:v>
                </c:pt>
                <c:pt idx="1888">
                  <c:v>0.12441729538726876</c:v>
                </c:pt>
                <c:pt idx="1889">
                  <c:v>0.14784872486470352</c:v>
                </c:pt>
                <c:pt idx="1890">
                  <c:v>0.14695216886306958</c:v>
                </c:pt>
                <c:pt idx="1891">
                  <c:v>0.14025223280282775</c:v>
                </c:pt>
                <c:pt idx="1892">
                  <c:v>0.14291379252799297</c:v>
                </c:pt>
                <c:pt idx="1893">
                  <c:v>0.13118372645463647</c:v>
                </c:pt>
                <c:pt idx="1894">
                  <c:v>0.15971085843325228</c:v>
                </c:pt>
                <c:pt idx="1895">
                  <c:v>0.16578671590395697</c:v>
                </c:pt>
                <c:pt idx="1896">
                  <c:v>0.13754390438597014</c:v>
                </c:pt>
                <c:pt idx="1897">
                  <c:v>0.13433207182331983</c:v>
                </c:pt>
                <c:pt idx="1898">
                  <c:v>0.12306644543908021</c:v>
                </c:pt>
                <c:pt idx="1899">
                  <c:v>0.14493245744220565</c:v>
                </c:pt>
                <c:pt idx="1900">
                  <c:v>0.14185824353367255</c:v>
                </c:pt>
                <c:pt idx="1901">
                  <c:v>0.12915145236601444</c:v>
                </c:pt>
                <c:pt idx="1902">
                  <c:v>0.14844356650531759</c:v>
                </c:pt>
                <c:pt idx="1903">
                  <c:v>0.12424628926858718</c:v>
                </c:pt>
                <c:pt idx="1904">
                  <c:v>0.13190185312629732</c:v>
                </c:pt>
                <c:pt idx="1905">
                  <c:v>0.12925677743104735</c:v>
                </c:pt>
                <c:pt idx="1906">
                  <c:v>0.13108824668773578</c:v>
                </c:pt>
                <c:pt idx="1907">
                  <c:v>0.13113637998621272</c:v>
                </c:pt>
                <c:pt idx="1908">
                  <c:v>0.13711566949502063</c:v>
                </c:pt>
                <c:pt idx="1909">
                  <c:v>0.172571852950339</c:v>
                </c:pt>
                <c:pt idx="1910">
                  <c:v>0.13119144255148685</c:v>
                </c:pt>
                <c:pt idx="1911">
                  <c:v>0.1329745556594279</c:v>
                </c:pt>
                <c:pt idx="1912">
                  <c:v>0.13311596134506548</c:v>
                </c:pt>
                <c:pt idx="1913">
                  <c:v>0.13101388776796688</c:v>
                </c:pt>
                <c:pt idx="1914">
                  <c:v>0.14933252135171438</c:v>
                </c:pt>
                <c:pt idx="1915">
                  <c:v>0.13247400380463156</c:v>
                </c:pt>
                <c:pt idx="1916">
                  <c:v>0.12812518266653458</c:v>
                </c:pt>
                <c:pt idx="1917">
                  <c:v>0.17698345725106099</c:v>
                </c:pt>
                <c:pt idx="1918">
                  <c:v>0.14420022903280436</c:v>
                </c:pt>
                <c:pt idx="1919">
                  <c:v>0.13293361443310855</c:v>
                </c:pt>
                <c:pt idx="1920">
                  <c:v>0.13754793490447634</c:v>
                </c:pt>
                <c:pt idx="1921">
                  <c:v>0.12837883789269253</c:v>
                </c:pt>
                <c:pt idx="1922">
                  <c:v>0.1263152133233815</c:v>
                </c:pt>
                <c:pt idx="1923">
                  <c:v>0.14575408229649936</c:v>
                </c:pt>
                <c:pt idx="1924">
                  <c:v>0.131083031513864</c:v>
                </c:pt>
                <c:pt idx="1925">
                  <c:v>0.1306088138733866</c:v>
                </c:pt>
                <c:pt idx="1926">
                  <c:v>0.14051871937156951</c:v>
                </c:pt>
                <c:pt idx="1927">
                  <c:v>0.13453907197061238</c:v>
                </c:pt>
                <c:pt idx="1928">
                  <c:v>0.16520173755500092</c:v>
                </c:pt>
                <c:pt idx="1929">
                  <c:v>0.15442384469169226</c:v>
                </c:pt>
                <c:pt idx="1930">
                  <c:v>0.13878506296853849</c:v>
                </c:pt>
                <c:pt idx="1931">
                  <c:v>0.13062635503805076</c:v>
                </c:pt>
                <c:pt idx="1932">
                  <c:v>0.13929190664352947</c:v>
                </c:pt>
                <c:pt idx="1933">
                  <c:v>0.12997941014364692</c:v>
                </c:pt>
                <c:pt idx="1934">
                  <c:v>0.13209389445445005</c:v>
                </c:pt>
                <c:pt idx="1935">
                  <c:v>0.1305164380076802</c:v>
                </c:pt>
                <c:pt idx="1936">
                  <c:v>0.16383642816382901</c:v>
                </c:pt>
                <c:pt idx="1937">
                  <c:v>0.13528818084315</c:v>
                </c:pt>
                <c:pt idx="1938">
                  <c:v>0.16196296973095325</c:v>
                </c:pt>
                <c:pt idx="1939">
                  <c:v>0.13213030584484153</c:v>
                </c:pt>
                <c:pt idx="1940">
                  <c:v>0.13236932707679736</c:v>
                </c:pt>
                <c:pt idx="1941">
                  <c:v>0.14548413912986508</c:v>
                </c:pt>
                <c:pt idx="1942">
                  <c:v>0.15840624195586162</c:v>
                </c:pt>
                <c:pt idx="1943">
                  <c:v>0.13648506883653666</c:v>
                </c:pt>
                <c:pt idx="1944">
                  <c:v>0.12631912375331592</c:v>
                </c:pt>
                <c:pt idx="1945">
                  <c:v>0.14804899798416385</c:v>
                </c:pt>
                <c:pt idx="1946">
                  <c:v>0.1620488432839835</c:v>
                </c:pt>
                <c:pt idx="1947">
                  <c:v>0.13372344818844259</c:v>
                </c:pt>
                <c:pt idx="1948">
                  <c:v>0.1235031568369277</c:v>
                </c:pt>
                <c:pt idx="1949">
                  <c:v>0.13457239480143718</c:v>
                </c:pt>
                <c:pt idx="1950">
                  <c:v>0.14367238335395216</c:v>
                </c:pt>
                <c:pt idx="1951">
                  <c:v>0.14173879022511793</c:v>
                </c:pt>
                <c:pt idx="1952">
                  <c:v>0.12929472704527548</c:v>
                </c:pt>
                <c:pt idx="1953">
                  <c:v>0.12911776195366714</c:v>
                </c:pt>
                <c:pt idx="1954">
                  <c:v>0.13064845826286364</c:v>
                </c:pt>
                <c:pt idx="1955">
                  <c:v>0.15313984858004345</c:v>
                </c:pt>
                <c:pt idx="1956">
                  <c:v>0.12488259174781034</c:v>
                </c:pt>
                <c:pt idx="1957">
                  <c:v>0.13823769602550251</c:v>
                </c:pt>
                <c:pt idx="1958">
                  <c:v>0.15863497770123042</c:v>
                </c:pt>
                <c:pt idx="1959">
                  <c:v>0.13263195637698641</c:v>
                </c:pt>
                <c:pt idx="1960">
                  <c:v>0.16118300229997948</c:v>
                </c:pt>
                <c:pt idx="1961">
                  <c:v>0.13109508566189057</c:v>
                </c:pt>
                <c:pt idx="1962">
                  <c:v>0.12999097917420366</c:v>
                </c:pt>
                <c:pt idx="1963">
                  <c:v>0.12266281055271788</c:v>
                </c:pt>
                <c:pt idx="1964">
                  <c:v>0.13462423062355106</c:v>
                </c:pt>
                <c:pt idx="1965">
                  <c:v>0.13541063950333976</c:v>
                </c:pt>
                <c:pt idx="1966">
                  <c:v>0.16067978134115968</c:v>
                </c:pt>
                <c:pt idx="1967">
                  <c:v>0.12731364405921861</c:v>
                </c:pt>
                <c:pt idx="1968">
                  <c:v>0.13457970683989359</c:v>
                </c:pt>
                <c:pt idx="1969">
                  <c:v>0.16437471628192196</c:v>
                </c:pt>
                <c:pt idx="1970">
                  <c:v>0.16533445613656039</c:v>
                </c:pt>
                <c:pt idx="1971">
                  <c:v>0.12926353991244086</c:v>
                </c:pt>
                <c:pt idx="1972">
                  <c:v>0.14062708894582346</c:v>
                </c:pt>
                <c:pt idx="1973">
                  <c:v>0.13190143312608052</c:v>
                </c:pt>
                <c:pt idx="1974">
                  <c:v>0.13439747279379929</c:v>
                </c:pt>
                <c:pt idx="1975">
                  <c:v>0.14134547535633304</c:v>
                </c:pt>
                <c:pt idx="1976">
                  <c:v>0.12504545331510905</c:v>
                </c:pt>
                <c:pt idx="1977">
                  <c:v>0.13641416343938786</c:v>
                </c:pt>
                <c:pt idx="1978">
                  <c:v>0.1447277207310422</c:v>
                </c:pt>
                <c:pt idx="1979">
                  <c:v>0.13327836286425535</c:v>
                </c:pt>
                <c:pt idx="1980">
                  <c:v>0.1446681004365771</c:v>
                </c:pt>
                <c:pt idx="1981">
                  <c:v>0.12694436168980819</c:v>
                </c:pt>
                <c:pt idx="1982">
                  <c:v>0.12328628495465199</c:v>
                </c:pt>
                <c:pt idx="1983">
                  <c:v>0.12481315700973426</c:v>
                </c:pt>
                <c:pt idx="1984">
                  <c:v>0.14147815421279</c:v>
                </c:pt>
                <c:pt idx="1985">
                  <c:v>0.12890683524840513</c:v>
                </c:pt>
                <c:pt idx="1986">
                  <c:v>0.13771806959228944</c:v>
                </c:pt>
                <c:pt idx="1987">
                  <c:v>0.14359552519037161</c:v>
                </c:pt>
                <c:pt idx="1988">
                  <c:v>0.14700575427430737</c:v>
                </c:pt>
                <c:pt idx="1989">
                  <c:v>0.15045856079312719</c:v>
                </c:pt>
                <c:pt idx="1990">
                  <c:v>0.12879008363392458</c:v>
                </c:pt>
                <c:pt idx="1991">
                  <c:v>0.13565059864866108</c:v>
                </c:pt>
                <c:pt idx="1992">
                  <c:v>0.14992887589437551</c:v>
                </c:pt>
                <c:pt idx="1993">
                  <c:v>0.1488818048394171</c:v>
                </c:pt>
                <c:pt idx="1994">
                  <c:v>0.15397765099172711</c:v>
                </c:pt>
                <c:pt idx="1995">
                  <c:v>0.17713479775960153</c:v>
                </c:pt>
                <c:pt idx="1996">
                  <c:v>0.15718272012569895</c:v>
                </c:pt>
                <c:pt idx="1997">
                  <c:v>0.12315261189719218</c:v>
                </c:pt>
                <c:pt idx="1998">
                  <c:v>0.13903850190522013</c:v>
                </c:pt>
                <c:pt idx="1999">
                  <c:v>0.12667809293522156</c:v>
                </c:pt>
                <c:pt idx="2000">
                  <c:v>0.14850642140573941</c:v>
                </c:pt>
                <c:pt idx="2001">
                  <c:v>0.13688522854033747</c:v>
                </c:pt>
                <c:pt idx="2002">
                  <c:v>0.1329232686749991</c:v>
                </c:pt>
                <c:pt idx="2003">
                  <c:v>0.13413249704259592</c:v>
                </c:pt>
                <c:pt idx="2004">
                  <c:v>0.13139110894406092</c:v>
                </c:pt>
                <c:pt idx="2005">
                  <c:v>0.14036967835683942</c:v>
                </c:pt>
                <c:pt idx="2006">
                  <c:v>0.13482524734010518</c:v>
                </c:pt>
                <c:pt idx="2007">
                  <c:v>0.14283667422018281</c:v>
                </c:pt>
                <c:pt idx="2008">
                  <c:v>0.12753417373338194</c:v>
                </c:pt>
                <c:pt idx="2009">
                  <c:v>0.13425319859288029</c:v>
                </c:pt>
                <c:pt idx="2010">
                  <c:v>0.12623374924284314</c:v>
                </c:pt>
                <c:pt idx="2011">
                  <c:v>0.12903565301402309</c:v>
                </c:pt>
                <c:pt idx="2012">
                  <c:v>0.15256536067693283</c:v>
                </c:pt>
                <c:pt idx="2013">
                  <c:v>0.13591210282097835</c:v>
                </c:pt>
                <c:pt idx="2014">
                  <c:v>0.16053901089831585</c:v>
                </c:pt>
                <c:pt idx="2015">
                  <c:v>0.1331432423832454</c:v>
                </c:pt>
                <c:pt idx="2016">
                  <c:v>0.13940210642849191</c:v>
                </c:pt>
                <c:pt idx="2017">
                  <c:v>0.12452655282269973</c:v>
                </c:pt>
                <c:pt idx="2018">
                  <c:v>0.15514669687686836</c:v>
                </c:pt>
                <c:pt idx="2019">
                  <c:v>0.13816645721156193</c:v>
                </c:pt>
                <c:pt idx="2020">
                  <c:v>0.12874598312494659</c:v>
                </c:pt>
                <c:pt idx="2021">
                  <c:v>0.15255379793515822</c:v>
                </c:pt>
                <c:pt idx="2022">
                  <c:v>0.13806056402948916</c:v>
                </c:pt>
                <c:pt idx="2023">
                  <c:v>0.13464294712957015</c:v>
                </c:pt>
                <c:pt idx="2024">
                  <c:v>0.13837762609987353</c:v>
                </c:pt>
                <c:pt idx="2025">
                  <c:v>0.13271182709533233</c:v>
                </c:pt>
                <c:pt idx="2026">
                  <c:v>0.15600442417391852</c:v>
                </c:pt>
                <c:pt idx="2027">
                  <c:v>0.127139732068492</c:v>
                </c:pt>
                <c:pt idx="2028">
                  <c:v>0.137198528927018</c:v>
                </c:pt>
                <c:pt idx="2029">
                  <c:v>0.14354335893269085</c:v>
                </c:pt>
                <c:pt idx="2030">
                  <c:v>0.12909600308132865</c:v>
                </c:pt>
                <c:pt idx="2031">
                  <c:v>0.12967149142703183</c:v>
                </c:pt>
                <c:pt idx="2032">
                  <c:v>0.13250618808927192</c:v>
                </c:pt>
                <c:pt idx="2033">
                  <c:v>0.12446959422715459</c:v>
                </c:pt>
                <c:pt idx="2034">
                  <c:v>0.16883335231686419</c:v>
                </c:pt>
                <c:pt idx="2035">
                  <c:v>0.12486597793235071</c:v>
                </c:pt>
                <c:pt idx="2036">
                  <c:v>0.14980249895809142</c:v>
                </c:pt>
                <c:pt idx="2037">
                  <c:v>0.13861239681119594</c:v>
                </c:pt>
                <c:pt idx="2038">
                  <c:v>0.13364710315548686</c:v>
                </c:pt>
                <c:pt idx="2039">
                  <c:v>0.13461023409686598</c:v>
                </c:pt>
                <c:pt idx="2040">
                  <c:v>0.13782073801569669</c:v>
                </c:pt>
                <c:pt idx="2041">
                  <c:v>0.14134627231769714</c:v>
                </c:pt>
                <c:pt idx="2042">
                  <c:v>0.16411829865990929</c:v>
                </c:pt>
                <c:pt idx="2043">
                  <c:v>0.12691117503265781</c:v>
                </c:pt>
                <c:pt idx="2044">
                  <c:v>0.13043602042077723</c:v>
                </c:pt>
                <c:pt idx="2045">
                  <c:v>0.13287615582579235</c:v>
                </c:pt>
                <c:pt idx="2046">
                  <c:v>0.14906080636562977</c:v>
                </c:pt>
                <c:pt idx="2047">
                  <c:v>0.14405168809272406</c:v>
                </c:pt>
                <c:pt idx="2048">
                  <c:v>0.13112140955801915</c:v>
                </c:pt>
                <c:pt idx="2049">
                  <c:v>0.13438628599538224</c:v>
                </c:pt>
                <c:pt idx="2050">
                  <c:v>0.12870285508000412</c:v>
                </c:pt>
                <c:pt idx="2051">
                  <c:v>0.13491259894795829</c:v>
                </c:pt>
                <c:pt idx="2052">
                  <c:v>0.12699914382043723</c:v>
                </c:pt>
                <c:pt idx="2053">
                  <c:v>0.12477935449054631</c:v>
                </c:pt>
                <c:pt idx="2054">
                  <c:v>0.15327898134552567</c:v>
                </c:pt>
                <c:pt idx="2055">
                  <c:v>0.14546004868889242</c:v>
                </c:pt>
                <c:pt idx="2056">
                  <c:v>0.13610128643349304</c:v>
                </c:pt>
                <c:pt idx="2057">
                  <c:v>0.13643185475341169</c:v>
                </c:pt>
                <c:pt idx="2058">
                  <c:v>0.13623327407814367</c:v>
                </c:pt>
                <c:pt idx="2059">
                  <c:v>0.16160949447306466</c:v>
                </c:pt>
                <c:pt idx="2060">
                  <c:v>0.15196670532335535</c:v>
                </c:pt>
                <c:pt idx="2061">
                  <c:v>0.14749697477065682</c:v>
                </c:pt>
                <c:pt idx="2062">
                  <c:v>0.12370557054962519</c:v>
                </c:pt>
                <c:pt idx="2063">
                  <c:v>0.1244236236874663</c:v>
                </c:pt>
                <c:pt idx="2064">
                  <c:v>0.13998940468715962</c:v>
                </c:pt>
                <c:pt idx="2065">
                  <c:v>0.14567844449706696</c:v>
                </c:pt>
                <c:pt idx="2066">
                  <c:v>0.14723277878498886</c:v>
                </c:pt>
                <c:pt idx="2067">
                  <c:v>0.13647010508333654</c:v>
                </c:pt>
                <c:pt idx="2068">
                  <c:v>0.1368109016756357</c:v>
                </c:pt>
                <c:pt idx="2069">
                  <c:v>0.12844511382306087</c:v>
                </c:pt>
                <c:pt idx="2070">
                  <c:v>0.1520190319740686</c:v>
                </c:pt>
                <c:pt idx="2071">
                  <c:v>0.12929149380966773</c:v>
                </c:pt>
                <c:pt idx="2072">
                  <c:v>0.14176650681285038</c:v>
                </c:pt>
                <c:pt idx="2073">
                  <c:v>0.1418102555820302</c:v>
                </c:pt>
                <c:pt idx="2074">
                  <c:v>0.14335109906392957</c:v>
                </c:pt>
                <c:pt idx="2075">
                  <c:v>0.1396442572348891</c:v>
                </c:pt>
                <c:pt idx="2076">
                  <c:v>0.13839733635081466</c:v>
                </c:pt>
                <c:pt idx="2077">
                  <c:v>0.13710798846001504</c:v>
                </c:pt>
                <c:pt idx="2078">
                  <c:v>0.12987736547936204</c:v>
                </c:pt>
                <c:pt idx="2079">
                  <c:v>0.12377196338875161</c:v>
                </c:pt>
                <c:pt idx="2080">
                  <c:v>0.13870255968312431</c:v>
                </c:pt>
                <c:pt idx="2081">
                  <c:v>0.13136664518982447</c:v>
                </c:pt>
                <c:pt idx="2082">
                  <c:v>0.13396615773043502</c:v>
                </c:pt>
                <c:pt idx="2083">
                  <c:v>0.15513884030062383</c:v>
                </c:pt>
                <c:pt idx="2084">
                  <c:v>0.13784687437244694</c:v>
                </c:pt>
                <c:pt idx="2085">
                  <c:v>0.13233605101299536</c:v>
                </c:pt>
                <c:pt idx="2086">
                  <c:v>0.14193566049338369</c:v>
                </c:pt>
                <c:pt idx="2087">
                  <c:v>0.14094004988360118</c:v>
                </c:pt>
                <c:pt idx="2088">
                  <c:v>0.13121555033782084</c:v>
                </c:pt>
                <c:pt idx="2089">
                  <c:v>0.14652149772817122</c:v>
                </c:pt>
                <c:pt idx="2090">
                  <c:v>0.17370984793537983</c:v>
                </c:pt>
                <c:pt idx="2091">
                  <c:v>0.13512345322506117</c:v>
                </c:pt>
                <c:pt idx="2092">
                  <c:v>0.13040496016578132</c:v>
                </c:pt>
                <c:pt idx="2093">
                  <c:v>0.1550665260109268</c:v>
                </c:pt>
                <c:pt idx="2094">
                  <c:v>0.12756428615671905</c:v>
                </c:pt>
                <c:pt idx="2095">
                  <c:v>0.13661168010478617</c:v>
                </c:pt>
                <c:pt idx="2096">
                  <c:v>0.14751882862975674</c:v>
                </c:pt>
                <c:pt idx="2097">
                  <c:v>0.1297904657576468</c:v>
                </c:pt>
                <c:pt idx="2098">
                  <c:v>0.12526967300006667</c:v>
                </c:pt>
                <c:pt idx="2099">
                  <c:v>0.13065123701034123</c:v>
                </c:pt>
                <c:pt idx="2100">
                  <c:v>0.1528192248242107</c:v>
                </c:pt>
                <c:pt idx="2101">
                  <c:v>0.14637793015247982</c:v>
                </c:pt>
                <c:pt idx="2102">
                  <c:v>0.14102817626347278</c:v>
                </c:pt>
                <c:pt idx="2103">
                  <c:v>0.16117084690586367</c:v>
                </c:pt>
                <c:pt idx="2104">
                  <c:v>0.16627107809596178</c:v>
                </c:pt>
                <c:pt idx="2105">
                  <c:v>0.14501055357670256</c:v>
                </c:pt>
                <c:pt idx="2106">
                  <c:v>0.14828305644215814</c:v>
                </c:pt>
                <c:pt idx="2107">
                  <c:v>0.14722870732828422</c:v>
                </c:pt>
                <c:pt idx="2108">
                  <c:v>0.1321506586402246</c:v>
                </c:pt>
                <c:pt idx="2109">
                  <c:v>0.13730632467804632</c:v>
                </c:pt>
                <c:pt idx="2110">
                  <c:v>0.13510644293524271</c:v>
                </c:pt>
                <c:pt idx="2111">
                  <c:v>0.16149603398245529</c:v>
                </c:pt>
                <c:pt idx="2112">
                  <c:v>0.12667660333902908</c:v>
                </c:pt>
                <c:pt idx="2113">
                  <c:v>0.14799451659508864</c:v>
                </c:pt>
                <c:pt idx="2114">
                  <c:v>0.13168301776574406</c:v>
                </c:pt>
                <c:pt idx="2115">
                  <c:v>0.14292312273192562</c:v>
                </c:pt>
                <c:pt idx="2116">
                  <c:v>0.12683501339470182</c:v>
                </c:pt>
                <c:pt idx="2117">
                  <c:v>0.13547357821123471</c:v>
                </c:pt>
                <c:pt idx="2118">
                  <c:v>0.1372366313795042</c:v>
                </c:pt>
                <c:pt idx="2119">
                  <c:v>0.14394955895356323</c:v>
                </c:pt>
                <c:pt idx="2120">
                  <c:v>0.14037543830651111</c:v>
                </c:pt>
                <c:pt idx="2121">
                  <c:v>0.14823933108221807</c:v>
                </c:pt>
                <c:pt idx="2122">
                  <c:v>0.15811684842582518</c:v>
                </c:pt>
                <c:pt idx="2123">
                  <c:v>0.13066304882740004</c:v>
                </c:pt>
                <c:pt idx="2124">
                  <c:v>0.14312483952388053</c:v>
                </c:pt>
                <c:pt idx="2125">
                  <c:v>0.1475320205952374</c:v>
                </c:pt>
                <c:pt idx="2126">
                  <c:v>0.1312578624961557</c:v>
                </c:pt>
                <c:pt idx="2127">
                  <c:v>0.14378120312260978</c:v>
                </c:pt>
                <c:pt idx="2128">
                  <c:v>0.12952499030471609</c:v>
                </c:pt>
                <c:pt idx="2129">
                  <c:v>0.13635914985374001</c:v>
                </c:pt>
                <c:pt idx="2130">
                  <c:v>0.13635426763153677</c:v>
                </c:pt>
                <c:pt idx="2131">
                  <c:v>0.13635611377996368</c:v>
                </c:pt>
                <c:pt idx="2132">
                  <c:v>0.12636008779197946</c:v>
                </c:pt>
                <c:pt idx="2133">
                  <c:v>0.13237156533294522</c:v>
                </c:pt>
                <c:pt idx="2134">
                  <c:v>0.13725336042290789</c:v>
                </c:pt>
                <c:pt idx="2135">
                  <c:v>0.14375472963404376</c:v>
                </c:pt>
                <c:pt idx="2136">
                  <c:v>0.12814356141558875</c:v>
                </c:pt>
                <c:pt idx="2137">
                  <c:v>0.13192698643358663</c:v>
                </c:pt>
                <c:pt idx="2138">
                  <c:v>0.13344311878435125</c:v>
                </c:pt>
                <c:pt idx="2139">
                  <c:v>0.12845582402185632</c:v>
                </c:pt>
                <c:pt idx="2140">
                  <c:v>0.13226748446349901</c:v>
                </c:pt>
                <c:pt idx="2141">
                  <c:v>0.18743965982672986</c:v>
                </c:pt>
                <c:pt idx="2142">
                  <c:v>0.13551848448705089</c:v>
                </c:pt>
                <c:pt idx="2143">
                  <c:v>0.12651036871274332</c:v>
                </c:pt>
                <c:pt idx="2144">
                  <c:v>0.14013730557172296</c:v>
                </c:pt>
                <c:pt idx="2145">
                  <c:v>0.12533833215215356</c:v>
                </c:pt>
                <c:pt idx="2146">
                  <c:v>0.13406686451001645</c:v>
                </c:pt>
                <c:pt idx="2147">
                  <c:v>0.13379985543311457</c:v>
                </c:pt>
                <c:pt idx="2148">
                  <c:v>0.12825289116389749</c:v>
                </c:pt>
                <c:pt idx="2149">
                  <c:v>0.13497366086842902</c:v>
                </c:pt>
                <c:pt idx="2150">
                  <c:v>0.13223204552461604</c:v>
                </c:pt>
                <c:pt idx="2151">
                  <c:v>0.17338653214100519</c:v>
                </c:pt>
                <c:pt idx="2152">
                  <c:v>0.12391804477454035</c:v>
                </c:pt>
                <c:pt idx="2153">
                  <c:v>0.15531255843146771</c:v>
                </c:pt>
                <c:pt idx="2154">
                  <c:v>0.1494975668965057</c:v>
                </c:pt>
                <c:pt idx="2155">
                  <c:v>0.13960896451226454</c:v>
                </c:pt>
                <c:pt idx="2156">
                  <c:v>0.14394762083396762</c:v>
                </c:pt>
                <c:pt idx="2157">
                  <c:v>0.15934341410991024</c:v>
                </c:pt>
                <c:pt idx="2158">
                  <c:v>0.15424164389351638</c:v>
                </c:pt>
                <c:pt idx="2159">
                  <c:v>0.13597176890046389</c:v>
                </c:pt>
                <c:pt idx="2160">
                  <c:v>0.15311126840767572</c:v>
                </c:pt>
                <c:pt idx="2161">
                  <c:v>0.12703543171394294</c:v>
                </c:pt>
                <c:pt idx="2162">
                  <c:v>0.14841269320805309</c:v>
                </c:pt>
                <c:pt idx="2163">
                  <c:v>0.13498491141341218</c:v>
                </c:pt>
                <c:pt idx="2164">
                  <c:v>0.12702147598668903</c:v>
                </c:pt>
                <c:pt idx="2165">
                  <c:v>0.14617104816414481</c:v>
                </c:pt>
                <c:pt idx="2166">
                  <c:v>0.15448833053537325</c:v>
                </c:pt>
                <c:pt idx="2167">
                  <c:v>0.13891515291326492</c:v>
                </c:pt>
                <c:pt idx="2168">
                  <c:v>0.13242023866351701</c:v>
                </c:pt>
                <c:pt idx="2169">
                  <c:v>0.12445072244706187</c:v>
                </c:pt>
                <c:pt idx="2170">
                  <c:v>0.13958911825329087</c:v>
                </c:pt>
                <c:pt idx="2171">
                  <c:v>0.14207320153563763</c:v>
                </c:pt>
                <c:pt idx="2172">
                  <c:v>0.13166158252470384</c:v>
                </c:pt>
                <c:pt idx="2173">
                  <c:v>0.13248377486277485</c:v>
                </c:pt>
                <c:pt idx="2174">
                  <c:v>0.14408582189721994</c:v>
                </c:pt>
                <c:pt idx="2175">
                  <c:v>0.13451462779497247</c:v>
                </c:pt>
                <c:pt idx="2176">
                  <c:v>0.13489318091887317</c:v>
                </c:pt>
                <c:pt idx="2177">
                  <c:v>0.13307305215774526</c:v>
                </c:pt>
                <c:pt idx="2178">
                  <c:v>0.12258182296033175</c:v>
                </c:pt>
                <c:pt idx="2179">
                  <c:v>0.14605742724810719</c:v>
                </c:pt>
                <c:pt idx="2180">
                  <c:v>0.13479425289101038</c:v>
                </c:pt>
                <c:pt idx="2181">
                  <c:v>0.13700906151543069</c:v>
                </c:pt>
                <c:pt idx="2182">
                  <c:v>0.14786793938943635</c:v>
                </c:pt>
                <c:pt idx="2183">
                  <c:v>0.13592804955157753</c:v>
                </c:pt>
                <c:pt idx="2184">
                  <c:v>0.15754609115186022</c:v>
                </c:pt>
                <c:pt idx="2185">
                  <c:v>0.12991671281125808</c:v>
                </c:pt>
                <c:pt idx="2186">
                  <c:v>0.12698084856193237</c:v>
                </c:pt>
                <c:pt idx="2187">
                  <c:v>0.13055922245550042</c:v>
                </c:pt>
                <c:pt idx="2188">
                  <c:v>0.12843668567292388</c:v>
                </c:pt>
                <c:pt idx="2189">
                  <c:v>0.12710810405110232</c:v>
                </c:pt>
                <c:pt idx="2190">
                  <c:v>0.1309215516926</c:v>
                </c:pt>
                <c:pt idx="2191">
                  <c:v>0.12639465596784571</c:v>
                </c:pt>
                <c:pt idx="2192">
                  <c:v>0.12304641276149005</c:v>
                </c:pt>
                <c:pt idx="2193">
                  <c:v>0.13031966333794973</c:v>
                </c:pt>
                <c:pt idx="2194">
                  <c:v>0.12542965048920834</c:v>
                </c:pt>
                <c:pt idx="2195">
                  <c:v>0.13442999994818877</c:v>
                </c:pt>
                <c:pt idx="2196">
                  <c:v>0.1248925904274291</c:v>
                </c:pt>
                <c:pt idx="2197">
                  <c:v>0.13895203267180917</c:v>
                </c:pt>
                <c:pt idx="2198">
                  <c:v>0.13563246701841991</c:v>
                </c:pt>
                <c:pt idx="2199">
                  <c:v>0.17040058918413895</c:v>
                </c:pt>
                <c:pt idx="2200">
                  <c:v>0.12798069217979993</c:v>
                </c:pt>
                <c:pt idx="2201">
                  <c:v>0.14691375217660593</c:v>
                </c:pt>
                <c:pt idx="2202">
                  <c:v>0.13389141859988493</c:v>
                </c:pt>
                <c:pt idx="2203">
                  <c:v>0.12853746838344768</c:v>
                </c:pt>
                <c:pt idx="2204">
                  <c:v>0.20278468666273086</c:v>
                </c:pt>
                <c:pt idx="2205">
                  <c:v>0.14097134503881639</c:v>
                </c:pt>
                <c:pt idx="2206">
                  <c:v>0.13622952309597838</c:v>
                </c:pt>
                <c:pt idx="2207">
                  <c:v>0.13548308087430527</c:v>
                </c:pt>
                <c:pt idx="2208">
                  <c:v>0.16500670289219388</c:v>
                </c:pt>
                <c:pt idx="2209">
                  <c:v>0.16364474132347775</c:v>
                </c:pt>
                <c:pt idx="2210">
                  <c:v>0.134674989875504</c:v>
                </c:pt>
                <c:pt idx="2211">
                  <c:v>0.14244305770464069</c:v>
                </c:pt>
                <c:pt idx="2212">
                  <c:v>0.13832701201797756</c:v>
                </c:pt>
                <c:pt idx="2213">
                  <c:v>0.1301258952608419</c:v>
                </c:pt>
                <c:pt idx="2214">
                  <c:v>0.14803405161271208</c:v>
                </c:pt>
                <c:pt idx="2215">
                  <c:v>0.1239840391807009</c:v>
                </c:pt>
                <c:pt idx="2216">
                  <c:v>0.17687708411047021</c:v>
                </c:pt>
                <c:pt idx="2217">
                  <c:v>0.12968811131334726</c:v>
                </c:pt>
                <c:pt idx="2218">
                  <c:v>0.13591444563806482</c:v>
                </c:pt>
                <c:pt idx="2219">
                  <c:v>0.13077594375718735</c:v>
                </c:pt>
                <c:pt idx="2220">
                  <c:v>0.1567149611279402</c:v>
                </c:pt>
                <c:pt idx="2221">
                  <c:v>0.12598662069983954</c:v>
                </c:pt>
                <c:pt idx="2222">
                  <c:v>0.12833489507701057</c:v>
                </c:pt>
                <c:pt idx="2223">
                  <c:v>0.13551515979943352</c:v>
                </c:pt>
                <c:pt idx="2224">
                  <c:v>0.13827590845298479</c:v>
                </c:pt>
                <c:pt idx="2225">
                  <c:v>0.12460453340524827</c:v>
                </c:pt>
                <c:pt idx="2226">
                  <c:v>0.13372026621698144</c:v>
                </c:pt>
                <c:pt idx="2227">
                  <c:v>0.13539878529972263</c:v>
                </c:pt>
                <c:pt idx="2228">
                  <c:v>0.13475153725986538</c:v>
                </c:pt>
                <c:pt idx="2229">
                  <c:v>0.13251737641747</c:v>
                </c:pt>
                <c:pt idx="2230">
                  <c:v>0.16263314074797799</c:v>
                </c:pt>
                <c:pt idx="2231">
                  <c:v>0.13562333837102133</c:v>
                </c:pt>
                <c:pt idx="2232">
                  <c:v>0.14194856746378173</c:v>
                </c:pt>
                <c:pt idx="2233">
                  <c:v>0.12591122769239013</c:v>
                </c:pt>
                <c:pt idx="2234">
                  <c:v>0.13923752039737899</c:v>
                </c:pt>
                <c:pt idx="2235">
                  <c:v>0.14106897979501609</c:v>
                </c:pt>
                <c:pt idx="2236">
                  <c:v>0.13423617042262032</c:v>
                </c:pt>
                <c:pt idx="2237">
                  <c:v>0.13616342092107486</c:v>
                </c:pt>
                <c:pt idx="2238">
                  <c:v>0.13753897575913884</c:v>
                </c:pt>
                <c:pt idx="2239">
                  <c:v>0.12578082537298876</c:v>
                </c:pt>
                <c:pt idx="2240">
                  <c:v>0.13910394737581844</c:v>
                </c:pt>
                <c:pt idx="2241">
                  <c:v>0.1408484600992076</c:v>
                </c:pt>
                <c:pt idx="2242">
                  <c:v>0.13875352242064962</c:v>
                </c:pt>
                <c:pt idx="2243">
                  <c:v>0.12854400262525234</c:v>
                </c:pt>
                <c:pt idx="2244">
                  <c:v>0.14050780920085332</c:v>
                </c:pt>
                <c:pt idx="2245">
                  <c:v>0.12577293184657731</c:v>
                </c:pt>
                <c:pt idx="2246">
                  <c:v>0.12713616337161404</c:v>
                </c:pt>
                <c:pt idx="2247">
                  <c:v>0.13121779178840584</c:v>
                </c:pt>
                <c:pt idx="2248">
                  <c:v>0.13140340910999612</c:v>
                </c:pt>
                <c:pt idx="2249">
                  <c:v>0.14541757763638594</c:v>
                </c:pt>
                <c:pt idx="2250">
                  <c:v>0.13261266766013319</c:v>
                </c:pt>
                <c:pt idx="2251">
                  <c:v>0.13127276692559342</c:v>
                </c:pt>
                <c:pt idx="2252">
                  <c:v>0.13296258005610018</c:v>
                </c:pt>
                <c:pt idx="2253">
                  <c:v>0.15575779234671364</c:v>
                </c:pt>
                <c:pt idx="2254">
                  <c:v>0.14349255442290762</c:v>
                </c:pt>
                <c:pt idx="2255">
                  <c:v>0.14028907163701612</c:v>
                </c:pt>
                <c:pt idx="2256">
                  <c:v>0.12977586426119597</c:v>
                </c:pt>
                <c:pt idx="2257">
                  <c:v>0.12992428833819783</c:v>
                </c:pt>
                <c:pt idx="2258">
                  <c:v>0.13862345646012608</c:v>
                </c:pt>
                <c:pt idx="2259">
                  <c:v>0.1371154442480465</c:v>
                </c:pt>
                <c:pt idx="2260">
                  <c:v>0.13053168066851259</c:v>
                </c:pt>
                <c:pt idx="2261">
                  <c:v>0.15102998546761498</c:v>
                </c:pt>
                <c:pt idx="2262">
                  <c:v>0.14309490122684845</c:v>
                </c:pt>
                <c:pt idx="2263">
                  <c:v>0.13704972754944969</c:v>
                </c:pt>
                <c:pt idx="2264">
                  <c:v>0.13329617698436991</c:v>
                </c:pt>
                <c:pt idx="2265">
                  <c:v>0.14802969720033232</c:v>
                </c:pt>
                <c:pt idx="2266">
                  <c:v>0.14282259998856606</c:v>
                </c:pt>
                <c:pt idx="2267">
                  <c:v>0.13719148388466787</c:v>
                </c:pt>
                <c:pt idx="2268">
                  <c:v>0.14192993638158022</c:v>
                </c:pt>
                <c:pt idx="2269">
                  <c:v>0.13264678046112868</c:v>
                </c:pt>
                <c:pt idx="2270">
                  <c:v>0.13982750483896464</c:v>
                </c:pt>
                <c:pt idx="2271">
                  <c:v>0.12991763853196392</c:v>
                </c:pt>
                <c:pt idx="2272">
                  <c:v>0.12807511477556738</c:v>
                </c:pt>
                <c:pt idx="2273">
                  <c:v>0.12596733290315418</c:v>
                </c:pt>
                <c:pt idx="2274">
                  <c:v>0.14319511976961316</c:v>
                </c:pt>
                <c:pt idx="2275">
                  <c:v>0.12257766564259559</c:v>
                </c:pt>
                <c:pt idx="2276">
                  <c:v>0.13496494220061267</c:v>
                </c:pt>
                <c:pt idx="2277">
                  <c:v>0.14262861837130286</c:v>
                </c:pt>
                <c:pt idx="2278">
                  <c:v>0.1397076917009891</c:v>
                </c:pt>
                <c:pt idx="2279">
                  <c:v>0.14943039296822525</c:v>
                </c:pt>
                <c:pt idx="2280">
                  <c:v>0.13451962334952478</c:v>
                </c:pt>
                <c:pt idx="2281">
                  <c:v>0.13171521945709358</c:v>
                </c:pt>
                <c:pt idx="2282">
                  <c:v>0.13659951789041475</c:v>
                </c:pt>
                <c:pt idx="2283">
                  <c:v>0.14748538142664355</c:v>
                </c:pt>
                <c:pt idx="2284">
                  <c:v>0.13709634140474197</c:v>
                </c:pt>
                <c:pt idx="2285">
                  <c:v>0.15310831336526409</c:v>
                </c:pt>
                <c:pt idx="2286">
                  <c:v>0.13297405726903727</c:v>
                </c:pt>
                <c:pt idx="2287">
                  <c:v>0.13553131885041431</c:v>
                </c:pt>
                <c:pt idx="2288">
                  <c:v>0.13712311486079143</c:v>
                </c:pt>
                <c:pt idx="2289">
                  <c:v>0.12980974493778041</c:v>
                </c:pt>
                <c:pt idx="2290">
                  <c:v>0.14085440174985905</c:v>
                </c:pt>
                <c:pt idx="2291">
                  <c:v>0.13220338374819984</c:v>
                </c:pt>
                <c:pt idx="2292">
                  <c:v>0.13157800838076286</c:v>
                </c:pt>
                <c:pt idx="2293">
                  <c:v>0.12589385114170257</c:v>
                </c:pt>
                <c:pt idx="2294">
                  <c:v>0.1325691263170552</c:v>
                </c:pt>
                <c:pt idx="2295">
                  <c:v>0.13677978550995418</c:v>
                </c:pt>
                <c:pt idx="2296">
                  <c:v>0.12870960597616676</c:v>
                </c:pt>
                <c:pt idx="2297">
                  <c:v>0.13678211720425551</c:v>
                </c:pt>
                <c:pt idx="2298">
                  <c:v>0.16325529792711332</c:v>
                </c:pt>
                <c:pt idx="2299">
                  <c:v>0.13255247312881888</c:v>
                </c:pt>
                <c:pt idx="2300">
                  <c:v>0.13316451133167706</c:v>
                </c:pt>
                <c:pt idx="2301">
                  <c:v>0.1270619905867218</c:v>
                </c:pt>
                <c:pt idx="2302">
                  <c:v>0.14457510382106664</c:v>
                </c:pt>
                <c:pt idx="2303">
                  <c:v>0.13022523532639976</c:v>
                </c:pt>
                <c:pt idx="2304">
                  <c:v>0.12549730818754301</c:v>
                </c:pt>
                <c:pt idx="2305">
                  <c:v>0.14063044346962267</c:v>
                </c:pt>
                <c:pt idx="2306">
                  <c:v>0.20432824496470964</c:v>
                </c:pt>
                <c:pt idx="2307">
                  <c:v>0.13669028316958043</c:v>
                </c:pt>
                <c:pt idx="2308">
                  <c:v>0.13660850378148565</c:v>
                </c:pt>
                <c:pt idx="2309">
                  <c:v>0.13914710389071824</c:v>
                </c:pt>
                <c:pt idx="2310">
                  <c:v>0.12821941858677194</c:v>
                </c:pt>
                <c:pt idx="2311">
                  <c:v>0.15984021677252278</c:v>
                </c:pt>
                <c:pt idx="2312">
                  <c:v>0.13970939657696757</c:v>
                </c:pt>
                <c:pt idx="2313">
                  <c:v>0.15422752283529359</c:v>
                </c:pt>
                <c:pt idx="2314">
                  <c:v>0.13650286661685332</c:v>
                </c:pt>
                <c:pt idx="2315">
                  <c:v>0.14286600990786583</c:v>
                </c:pt>
                <c:pt idx="2316">
                  <c:v>0.15230058456117743</c:v>
                </c:pt>
                <c:pt idx="2317">
                  <c:v>0.12542102243489661</c:v>
                </c:pt>
                <c:pt idx="2318">
                  <c:v>0.12395827956268363</c:v>
                </c:pt>
                <c:pt idx="2319">
                  <c:v>0.13062115656225623</c:v>
                </c:pt>
                <c:pt idx="2320">
                  <c:v>0.14449100105856674</c:v>
                </c:pt>
                <c:pt idx="2321">
                  <c:v>0.14512224105386834</c:v>
                </c:pt>
                <c:pt idx="2322">
                  <c:v>0.13061657745323962</c:v>
                </c:pt>
                <c:pt idx="2323">
                  <c:v>0.14721409999575991</c:v>
                </c:pt>
                <c:pt idx="2324">
                  <c:v>0.13393550831860632</c:v>
                </c:pt>
                <c:pt idx="2325">
                  <c:v>0.14715399939774018</c:v>
                </c:pt>
                <c:pt idx="2326">
                  <c:v>0.12912263061133053</c:v>
                </c:pt>
                <c:pt idx="2327">
                  <c:v>0.14204990178762686</c:v>
                </c:pt>
                <c:pt idx="2328">
                  <c:v>0.15540749209610483</c:v>
                </c:pt>
                <c:pt idx="2329">
                  <c:v>0.15858476770285632</c:v>
                </c:pt>
                <c:pt idx="2330">
                  <c:v>0.14771003128269519</c:v>
                </c:pt>
                <c:pt idx="2331">
                  <c:v>0.13672188475941122</c:v>
                </c:pt>
                <c:pt idx="2332">
                  <c:v>0.14144667834839281</c:v>
                </c:pt>
                <c:pt idx="2333">
                  <c:v>0.13628273913216937</c:v>
                </c:pt>
                <c:pt idx="2334">
                  <c:v>0.14568033660594074</c:v>
                </c:pt>
                <c:pt idx="2335">
                  <c:v>0.16864669487615697</c:v>
                </c:pt>
                <c:pt idx="2336">
                  <c:v>0.17158415897609613</c:v>
                </c:pt>
                <c:pt idx="2337">
                  <c:v>0.15230258512915729</c:v>
                </c:pt>
                <c:pt idx="2338">
                  <c:v>0.12655734785857775</c:v>
                </c:pt>
                <c:pt idx="2339">
                  <c:v>0.12334085772986714</c:v>
                </c:pt>
                <c:pt idx="2340">
                  <c:v>0.12576565231381964</c:v>
                </c:pt>
                <c:pt idx="2341">
                  <c:v>0.13265817498581145</c:v>
                </c:pt>
                <c:pt idx="2342">
                  <c:v>0.14465775221932531</c:v>
                </c:pt>
                <c:pt idx="2343">
                  <c:v>0.17009153234094371</c:v>
                </c:pt>
                <c:pt idx="2344">
                  <c:v>0.14229865928707833</c:v>
                </c:pt>
                <c:pt idx="2345">
                  <c:v>0.16351477010043461</c:v>
                </c:pt>
                <c:pt idx="2346">
                  <c:v>0.13933767008553613</c:v>
                </c:pt>
                <c:pt idx="2347">
                  <c:v>0.12544258181538639</c:v>
                </c:pt>
                <c:pt idx="2348">
                  <c:v>0.14210085786411503</c:v>
                </c:pt>
                <c:pt idx="2349">
                  <c:v>0.12869400546860754</c:v>
                </c:pt>
                <c:pt idx="2350">
                  <c:v>0.15804689207490136</c:v>
                </c:pt>
                <c:pt idx="2351">
                  <c:v>0.13239048846507942</c:v>
                </c:pt>
                <c:pt idx="2352">
                  <c:v>0.14455491950818775</c:v>
                </c:pt>
                <c:pt idx="2353">
                  <c:v>0.13342301987505636</c:v>
                </c:pt>
                <c:pt idx="2354">
                  <c:v>0.13112552721076656</c:v>
                </c:pt>
                <c:pt idx="2355">
                  <c:v>0.1411587862356399</c:v>
                </c:pt>
                <c:pt idx="2356">
                  <c:v>0.1384438203245674</c:v>
                </c:pt>
                <c:pt idx="2357">
                  <c:v>0.14673163200084605</c:v>
                </c:pt>
                <c:pt idx="2358">
                  <c:v>0.16157552038992343</c:v>
                </c:pt>
                <c:pt idx="2359">
                  <c:v>0.14250773521508586</c:v>
                </c:pt>
                <c:pt idx="2360">
                  <c:v>0.13748330298938757</c:v>
                </c:pt>
                <c:pt idx="2361">
                  <c:v>0.13344670858218707</c:v>
                </c:pt>
                <c:pt idx="2362">
                  <c:v>0.13386499467967949</c:v>
                </c:pt>
                <c:pt idx="2363">
                  <c:v>0.13181320685002684</c:v>
                </c:pt>
                <c:pt idx="2364">
                  <c:v>0.12748670810539989</c:v>
                </c:pt>
                <c:pt idx="2365">
                  <c:v>0.12804126493545917</c:v>
                </c:pt>
                <c:pt idx="2366">
                  <c:v>0.13054209447725659</c:v>
                </c:pt>
                <c:pt idx="2367">
                  <c:v>0.14994624833526232</c:v>
                </c:pt>
                <c:pt idx="2368">
                  <c:v>0.13847105925184541</c:v>
                </c:pt>
                <c:pt idx="2369">
                  <c:v>0.12494755245261219</c:v>
                </c:pt>
                <c:pt idx="2370">
                  <c:v>0.12322853599690543</c:v>
                </c:pt>
                <c:pt idx="2371">
                  <c:v>0.12923266850212525</c:v>
                </c:pt>
                <c:pt idx="2372">
                  <c:v>0.14848901377090534</c:v>
                </c:pt>
                <c:pt idx="2373">
                  <c:v>0.12610574998991347</c:v>
                </c:pt>
                <c:pt idx="2374">
                  <c:v>0.12677348024617002</c:v>
                </c:pt>
                <c:pt idx="2375">
                  <c:v>0.12675184672305956</c:v>
                </c:pt>
                <c:pt idx="2376">
                  <c:v>0.15056820660213355</c:v>
                </c:pt>
                <c:pt idx="2377">
                  <c:v>0.14957245754693629</c:v>
                </c:pt>
                <c:pt idx="2378">
                  <c:v>0.12343589688862724</c:v>
                </c:pt>
                <c:pt idx="2379">
                  <c:v>0.14256652855368418</c:v>
                </c:pt>
                <c:pt idx="2380">
                  <c:v>0.1238193532810782</c:v>
                </c:pt>
                <c:pt idx="2381">
                  <c:v>0.15760277584678914</c:v>
                </c:pt>
                <c:pt idx="2382">
                  <c:v>0.13596059967281618</c:v>
                </c:pt>
                <c:pt idx="2383">
                  <c:v>0.23486054653405095</c:v>
                </c:pt>
                <c:pt idx="2384">
                  <c:v>0.13102870557804217</c:v>
                </c:pt>
                <c:pt idx="2385">
                  <c:v>0.13029747345850665</c:v>
                </c:pt>
                <c:pt idx="2386">
                  <c:v>0.13364176715998902</c:v>
                </c:pt>
                <c:pt idx="2387">
                  <c:v>0.16602376739401156</c:v>
                </c:pt>
                <c:pt idx="2388">
                  <c:v>0.13866536471070184</c:v>
                </c:pt>
                <c:pt idx="2389">
                  <c:v>0.15256125472630852</c:v>
                </c:pt>
                <c:pt idx="2390">
                  <c:v>0.12606978568427846</c:v>
                </c:pt>
                <c:pt idx="2391">
                  <c:v>0.17765511650398128</c:v>
                </c:pt>
                <c:pt idx="2392">
                  <c:v>0.1341128767182751</c:v>
                </c:pt>
                <c:pt idx="2393">
                  <c:v>0.16006184775918275</c:v>
                </c:pt>
                <c:pt idx="2394">
                  <c:v>0.13987307742056931</c:v>
                </c:pt>
                <c:pt idx="2395">
                  <c:v>0.13060265464631746</c:v>
                </c:pt>
                <c:pt idx="2396">
                  <c:v>0.12892600062502438</c:v>
                </c:pt>
                <c:pt idx="2397">
                  <c:v>0.1255558671647212</c:v>
                </c:pt>
                <c:pt idx="2398">
                  <c:v>0.13976566918256964</c:v>
                </c:pt>
                <c:pt idx="2399">
                  <c:v>0.13896944186884408</c:v>
                </c:pt>
                <c:pt idx="2400">
                  <c:v>0.14168259537244088</c:v>
                </c:pt>
                <c:pt idx="2401">
                  <c:v>0.12956682843824993</c:v>
                </c:pt>
                <c:pt idx="2402">
                  <c:v>0.12882959250622952</c:v>
                </c:pt>
                <c:pt idx="2403">
                  <c:v>0.15497526190344621</c:v>
                </c:pt>
                <c:pt idx="2404">
                  <c:v>0.15432393550345147</c:v>
                </c:pt>
                <c:pt idx="2405">
                  <c:v>0.14914422411324813</c:v>
                </c:pt>
                <c:pt idx="2406">
                  <c:v>0.1248877799447847</c:v>
                </c:pt>
                <c:pt idx="2407">
                  <c:v>0.13397542308027677</c:v>
                </c:pt>
                <c:pt idx="2408">
                  <c:v>0.13293366349313285</c:v>
                </c:pt>
                <c:pt idx="2409">
                  <c:v>0.13773818714229807</c:v>
                </c:pt>
                <c:pt idx="2410">
                  <c:v>0.15781609484632458</c:v>
                </c:pt>
                <c:pt idx="2411">
                  <c:v>0.14270330383102564</c:v>
                </c:pt>
                <c:pt idx="2412">
                  <c:v>0.16420473225309609</c:v>
                </c:pt>
                <c:pt idx="2413">
                  <c:v>0.12995840966644578</c:v>
                </c:pt>
                <c:pt idx="2414">
                  <c:v>0.15240708573943035</c:v>
                </c:pt>
                <c:pt idx="2415">
                  <c:v>0.14132531148708274</c:v>
                </c:pt>
                <c:pt idx="2416">
                  <c:v>0.13067020220795947</c:v>
                </c:pt>
                <c:pt idx="2417">
                  <c:v>0.12587312914010984</c:v>
                </c:pt>
                <c:pt idx="2418">
                  <c:v>0.12421815211727531</c:v>
                </c:pt>
                <c:pt idx="2419">
                  <c:v>0.12706888599949245</c:v>
                </c:pt>
                <c:pt idx="2420">
                  <c:v>0.15226497244292297</c:v>
                </c:pt>
                <c:pt idx="2421">
                  <c:v>0.12353989727938329</c:v>
                </c:pt>
                <c:pt idx="2422">
                  <c:v>0.13576050648402968</c:v>
                </c:pt>
                <c:pt idx="2423">
                  <c:v>0.1345664469557524</c:v>
                </c:pt>
                <c:pt idx="2424">
                  <c:v>0.13858520802165183</c:v>
                </c:pt>
                <c:pt idx="2425">
                  <c:v>0.13346068866843591</c:v>
                </c:pt>
                <c:pt idx="2426">
                  <c:v>0.1247442895461668</c:v>
                </c:pt>
                <c:pt idx="2427">
                  <c:v>0.13613242837943332</c:v>
                </c:pt>
                <c:pt idx="2428">
                  <c:v>0.12663353783909398</c:v>
                </c:pt>
                <c:pt idx="2429">
                  <c:v>0.13024590119566254</c:v>
                </c:pt>
                <c:pt idx="2430">
                  <c:v>0.16448570531273415</c:v>
                </c:pt>
                <c:pt idx="2431">
                  <c:v>0.13536172057181067</c:v>
                </c:pt>
                <c:pt idx="2432">
                  <c:v>0.12807305644054129</c:v>
                </c:pt>
                <c:pt idx="2433">
                  <c:v>0.13687694491582197</c:v>
                </c:pt>
                <c:pt idx="2434">
                  <c:v>0.12985627495161892</c:v>
                </c:pt>
                <c:pt idx="2435">
                  <c:v>0.12551851238437331</c:v>
                </c:pt>
                <c:pt idx="2436">
                  <c:v>0.16178750662136571</c:v>
                </c:pt>
                <c:pt idx="2437">
                  <c:v>0.12945402358721633</c:v>
                </c:pt>
                <c:pt idx="2438">
                  <c:v>0.12989242276901702</c:v>
                </c:pt>
                <c:pt idx="2439">
                  <c:v>0.13628260533860775</c:v>
                </c:pt>
                <c:pt idx="2440">
                  <c:v>0.12837174481469854</c:v>
                </c:pt>
                <c:pt idx="2441">
                  <c:v>0.12518894452127521</c:v>
                </c:pt>
                <c:pt idx="2442">
                  <c:v>0.15398745713998549</c:v>
                </c:pt>
                <c:pt idx="2443">
                  <c:v>0.14100711908816449</c:v>
                </c:pt>
                <c:pt idx="2444">
                  <c:v>0.13161935821130469</c:v>
                </c:pt>
                <c:pt idx="2445">
                  <c:v>0.175088700688732</c:v>
                </c:pt>
                <c:pt idx="2446">
                  <c:v>0.1721392272889064</c:v>
                </c:pt>
                <c:pt idx="2447">
                  <c:v>0.1340280784210264</c:v>
                </c:pt>
                <c:pt idx="2448">
                  <c:v>0.13464040847641504</c:v>
                </c:pt>
                <c:pt idx="2449">
                  <c:v>0.13439615171371086</c:v>
                </c:pt>
                <c:pt idx="2450">
                  <c:v>0.13586002424430982</c:v>
                </c:pt>
                <c:pt idx="2451">
                  <c:v>0.15436788983611643</c:v>
                </c:pt>
                <c:pt idx="2452">
                  <c:v>0.12592911786440922</c:v>
                </c:pt>
                <c:pt idx="2453">
                  <c:v>0.14710985173844648</c:v>
                </c:pt>
                <c:pt idx="2454">
                  <c:v>0.13767418302204371</c:v>
                </c:pt>
                <c:pt idx="2455">
                  <c:v>0.1371142450109287</c:v>
                </c:pt>
                <c:pt idx="2456">
                  <c:v>0.13204764479179576</c:v>
                </c:pt>
                <c:pt idx="2457">
                  <c:v>0.12484210441256251</c:v>
                </c:pt>
                <c:pt idx="2458">
                  <c:v>0.12579118435365638</c:v>
                </c:pt>
                <c:pt idx="2459">
                  <c:v>0.14122979921767367</c:v>
                </c:pt>
                <c:pt idx="2460">
                  <c:v>0.13806260767816231</c:v>
                </c:pt>
                <c:pt idx="2461">
                  <c:v>0.12560572510211984</c:v>
                </c:pt>
                <c:pt idx="2462">
                  <c:v>0.12955548877252457</c:v>
                </c:pt>
                <c:pt idx="2463">
                  <c:v>0.14902549228701792</c:v>
                </c:pt>
                <c:pt idx="2464">
                  <c:v>0.1244421106283632</c:v>
                </c:pt>
                <c:pt idx="2465">
                  <c:v>0.12821505070886827</c:v>
                </c:pt>
                <c:pt idx="2466">
                  <c:v>0.13841397049764648</c:v>
                </c:pt>
                <c:pt idx="2467">
                  <c:v>0.12271884278623772</c:v>
                </c:pt>
                <c:pt idx="2468">
                  <c:v>0.13029528454486489</c:v>
                </c:pt>
                <c:pt idx="2469">
                  <c:v>0.17491700472617275</c:v>
                </c:pt>
                <c:pt idx="2470">
                  <c:v>0.1288523886011432</c:v>
                </c:pt>
                <c:pt idx="2471">
                  <c:v>0.13764218012020596</c:v>
                </c:pt>
                <c:pt idx="2472">
                  <c:v>0.13691429146859682</c:v>
                </c:pt>
                <c:pt idx="2473">
                  <c:v>0.14539227299677848</c:v>
                </c:pt>
                <c:pt idx="2474">
                  <c:v>0.13428858542942959</c:v>
                </c:pt>
                <c:pt idx="2475">
                  <c:v>0.12826506485435707</c:v>
                </c:pt>
                <c:pt idx="2476">
                  <c:v>0.1331396453910807</c:v>
                </c:pt>
                <c:pt idx="2477">
                  <c:v>0.13791577575721425</c:v>
                </c:pt>
                <c:pt idx="2478">
                  <c:v>0.1295660229377813</c:v>
                </c:pt>
                <c:pt idx="2479">
                  <c:v>0.13210287447612906</c:v>
                </c:pt>
                <c:pt idx="2480">
                  <c:v>0.13421352516481941</c:v>
                </c:pt>
                <c:pt idx="2481">
                  <c:v>0.1224429219462438</c:v>
                </c:pt>
                <c:pt idx="2482">
                  <c:v>0.1383303199793593</c:v>
                </c:pt>
                <c:pt idx="2483">
                  <c:v>0.15934905422851853</c:v>
                </c:pt>
                <c:pt idx="2484">
                  <c:v>0.1447412276624275</c:v>
                </c:pt>
                <c:pt idx="2485">
                  <c:v>0.13721939374903949</c:v>
                </c:pt>
                <c:pt idx="2486">
                  <c:v>0.12230229746014414</c:v>
                </c:pt>
                <c:pt idx="2487">
                  <c:v>0.15021483761559254</c:v>
                </c:pt>
                <c:pt idx="2488">
                  <c:v>0.12549648134776217</c:v>
                </c:pt>
                <c:pt idx="2489">
                  <c:v>0.1455241759562878</c:v>
                </c:pt>
                <c:pt idx="2490">
                  <c:v>0.1285913490441388</c:v>
                </c:pt>
                <c:pt idx="2491">
                  <c:v>0.12519143048098288</c:v>
                </c:pt>
                <c:pt idx="2492">
                  <c:v>0.14868212644887127</c:v>
                </c:pt>
                <c:pt idx="2493">
                  <c:v>0.13555923406635836</c:v>
                </c:pt>
                <c:pt idx="2494">
                  <c:v>0.12931154950427712</c:v>
                </c:pt>
                <c:pt idx="2495">
                  <c:v>0.14736605778831768</c:v>
                </c:pt>
                <c:pt idx="2496">
                  <c:v>0.13290820470419329</c:v>
                </c:pt>
                <c:pt idx="2497">
                  <c:v>0.12564689870629392</c:v>
                </c:pt>
                <c:pt idx="2498">
                  <c:v>0.14174928394109143</c:v>
                </c:pt>
                <c:pt idx="2499">
                  <c:v>0.15454186211444065</c:v>
                </c:pt>
                <c:pt idx="2500">
                  <c:v>0.17851878001355262</c:v>
                </c:pt>
                <c:pt idx="2501">
                  <c:v>0.12904960374869973</c:v>
                </c:pt>
                <c:pt idx="2502">
                  <c:v>0.12854936974071057</c:v>
                </c:pt>
                <c:pt idx="2503">
                  <c:v>0.14083536781967088</c:v>
                </c:pt>
                <c:pt idx="2504">
                  <c:v>0.13992434033639725</c:v>
                </c:pt>
                <c:pt idx="2505">
                  <c:v>0.12945181643612275</c:v>
                </c:pt>
                <c:pt idx="2506">
                  <c:v>0.13161560746057049</c:v>
                </c:pt>
                <c:pt idx="2507">
                  <c:v>0.15502317814219871</c:v>
                </c:pt>
                <c:pt idx="2508">
                  <c:v>0.14200191460868644</c:v>
                </c:pt>
                <c:pt idx="2509">
                  <c:v>0.13747764593448705</c:v>
                </c:pt>
                <c:pt idx="2510">
                  <c:v>0.15199772796484762</c:v>
                </c:pt>
                <c:pt idx="2511">
                  <c:v>0.16351841658848162</c:v>
                </c:pt>
                <c:pt idx="2512">
                  <c:v>0.14783317701254359</c:v>
                </c:pt>
                <c:pt idx="2513">
                  <c:v>0.14522251525314359</c:v>
                </c:pt>
                <c:pt idx="2514">
                  <c:v>0.13415152764070329</c:v>
                </c:pt>
                <c:pt idx="2515">
                  <c:v>0.13089340728272247</c:v>
                </c:pt>
                <c:pt idx="2516">
                  <c:v>0.13386835324160967</c:v>
                </c:pt>
                <c:pt idx="2517">
                  <c:v>0.13012787784823027</c:v>
                </c:pt>
                <c:pt idx="2518">
                  <c:v>0.13428857098103383</c:v>
                </c:pt>
                <c:pt idx="2519">
                  <c:v>0.1584654401580794</c:v>
                </c:pt>
                <c:pt idx="2520">
                  <c:v>0.15386700334978859</c:v>
                </c:pt>
                <c:pt idx="2521">
                  <c:v>0.13370432058242934</c:v>
                </c:pt>
                <c:pt idx="2522">
                  <c:v>0.1528475516584446</c:v>
                </c:pt>
                <c:pt idx="2523">
                  <c:v>0.14705874661411952</c:v>
                </c:pt>
                <c:pt idx="2524">
                  <c:v>0.14305428836314701</c:v>
                </c:pt>
                <c:pt idx="2525">
                  <c:v>0.12657010245842057</c:v>
                </c:pt>
                <c:pt idx="2526">
                  <c:v>0.1318798474353767</c:v>
                </c:pt>
                <c:pt idx="2527">
                  <c:v>0.12972713224703175</c:v>
                </c:pt>
                <c:pt idx="2528">
                  <c:v>0.12676344606465059</c:v>
                </c:pt>
                <c:pt idx="2529">
                  <c:v>0.12501069236782547</c:v>
                </c:pt>
                <c:pt idx="2530">
                  <c:v>0.14632344667392688</c:v>
                </c:pt>
                <c:pt idx="2531">
                  <c:v>0.14686544448750261</c:v>
                </c:pt>
                <c:pt idx="2532">
                  <c:v>0.13451922457083137</c:v>
                </c:pt>
                <c:pt idx="2533">
                  <c:v>0.15968575817225289</c:v>
                </c:pt>
                <c:pt idx="2534">
                  <c:v>0.14643881188112792</c:v>
                </c:pt>
                <c:pt idx="2535">
                  <c:v>0.15380538504613109</c:v>
                </c:pt>
                <c:pt idx="2536">
                  <c:v>0.14568462782512318</c:v>
                </c:pt>
                <c:pt idx="2537">
                  <c:v>0.13566358504265996</c:v>
                </c:pt>
                <c:pt idx="2538">
                  <c:v>0.16454622854064516</c:v>
                </c:pt>
                <c:pt idx="2539">
                  <c:v>0.13816610325430229</c:v>
                </c:pt>
                <c:pt idx="2540">
                  <c:v>0.1250961653774747</c:v>
                </c:pt>
                <c:pt idx="2541">
                  <c:v>0.13330141103782958</c:v>
                </c:pt>
                <c:pt idx="2542">
                  <c:v>0.14956436644533533</c:v>
                </c:pt>
                <c:pt idx="2543">
                  <c:v>0.13756012207879334</c:v>
                </c:pt>
                <c:pt idx="2544">
                  <c:v>0.12706255893410617</c:v>
                </c:pt>
                <c:pt idx="2545">
                  <c:v>0.13142438957955982</c:v>
                </c:pt>
                <c:pt idx="2546">
                  <c:v>0.13075187852783335</c:v>
                </c:pt>
                <c:pt idx="2547">
                  <c:v>0.1265112292489427</c:v>
                </c:pt>
                <c:pt idx="2548">
                  <c:v>0.13402206094354752</c:v>
                </c:pt>
                <c:pt idx="2549">
                  <c:v>0.13734866753725142</c:v>
                </c:pt>
                <c:pt idx="2550">
                  <c:v>0.12696487832813586</c:v>
                </c:pt>
                <c:pt idx="2551">
                  <c:v>0.13043935706017212</c:v>
                </c:pt>
                <c:pt idx="2552">
                  <c:v>0.14240164975024427</c:v>
                </c:pt>
                <c:pt idx="2553">
                  <c:v>0.15836800056369837</c:v>
                </c:pt>
                <c:pt idx="2554">
                  <c:v>0.13794700196445558</c:v>
                </c:pt>
                <c:pt idx="2555">
                  <c:v>0.14483637212102235</c:v>
                </c:pt>
                <c:pt idx="2556">
                  <c:v>0.12240560321213814</c:v>
                </c:pt>
                <c:pt idx="2557">
                  <c:v>0.13649169428676589</c:v>
                </c:pt>
                <c:pt idx="2558">
                  <c:v>0.14369977134344789</c:v>
                </c:pt>
                <c:pt idx="2559">
                  <c:v>0.14756810609028687</c:v>
                </c:pt>
                <c:pt idx="2560">
                  <c:v>0.1344013776860182</c:v>
                </c:pt>
                <c:pt idx="2561">
                  <c:v>0.12385176949017766</c:v>
                </c:pt>
                <c:pt idx="2562">
                  <c:v>0.13419191123177654</c:v>
                </c:pt>
                <c:pt idx="2563">
                  <c:v>0.1320875826132093</c:v>
                </c:pt>
                <c:pt idx="2564">
                  <c:v>0.13265110988528087</c:v>
                </c:pt>
                <c:pt idx="2565">
                  <c:v>0.12893926614299109</c:v>
                </c:pt>
                <c:pt idx="2566">
                  <c:v>0.12854683487080643</c:v>
                </c:pt>
                <c:pt idx="2567">
                  <c:v>0.16035281259820586</c:v>
                </c:pt>
                <c:pt idx="2568">
                  <c:v>0.15552801394582483</c:v>
                </c:pt>
                <c:pt idx="2569">
                  <c:v>0.13080320752523236</c:v>
                </c:pt>
                <c:pt idx="2570">
                  <c:v>0.13805470466138003</c:v>
                </c:pt>
                <c:pt idx="2571">
                  <c:v>0.13835273170000187</c:v>
                </c:pt>
                <c:pt idx="2572">
                  <c:v>0.13606701990124423</c:v>
                </c:pt>
                <c:pt idx="2573">
                  <c:v>0.13622436773063551</c:v>
                </c:pt>
                <c:pt idx="2574">
                  <c:v>0.1233417502662375</c:v>
                </c:pt>
                <c:pt idx="2575">
                  <c:v>0.14284813563844156</c:v>
                </c:pt>
                <c:pt idx="2576">
                  <c:v>0.14404784747869009</c:v>
                </c:pt>
                <c:pt idx="2577">
                  <c:v>0.12373112789392848</c:v>
                </c:pt>
                <c:pt idx="2578">
                  <c:v>0.13964137230165694</c:v>
                </c:pt>
                <c:pt idx="2579">
                  <c:v>0.12421271230802969</c:v>
                </c:pt>
                <c:pt idx="2580">
                  <c:v>0.13652189460498773</c:v>
                </c:pt>
                <c:pt idx="2581">
                  <c:v>0.1286876860563316</c:v>
                </c:pt>
                <c:pt idx="2582">
                  <c:v>0.16017161844152911</c:v>
                </c:pt>
                <c:pt idx="2583">
                  <c:v>0.14215417393629048</c:v>
                </c:pt>
                <c:pt idx="2584">
                  <c:v>0.14352612805109149</c:v>
                </c:pt>
                <c:pt idx="2585">
                  <c:v>0.13287992289119582</c:v>
                </c:pt>
                <c:pt idx="2586">
                  <c:v>0.14273835560697512</c:v>
                </c:pt>
                <c:pt idx="2587">
                  <c:v>0.12533288761426867</c:v>
                </c:pt>
                <c:pt idx="2588">
                  <c:v>0.13507126284884452</c:v>
                </c:pt>
                <c:pt idx="2589">
                  <c:v>0.14603425575824264</c:v>
                </c:pt>
                <c:pt idx="2590">
                  <c:v>0.13836651476049935</c:v>
                </c:pt>
                <c:pt idx="2591">
                  <c:v>0.1383538818220206</c:v>
                </c:pt>
                <c:pt idx="2592">
                  <c:v>0.12842722670948903</c:v>
                </c:pt>
                <c:pt idx="2593">
                  <c:v>0.14031265552670708</c:v>
                </c:pt>
                <c:pt idx="2594">
                  <c:v>0.12537053554136923</c:v>
                </c:pt>
                <c:pt idx="2595">
                  <c:v>0.14822391487585171</c:v>
                </c:pt>
                <c:pt idx="2596">
                  <c:v>0.14808394385026424</c:v>
                </c:pt>
                <c:pt idx="2597">
                  <c:v>0.12987358646244546</c:v>
                </c:pt>
                <c:pt idx="2598">
                  <c:v>0.13251963674906464</c:v>
                </c:pt>
                <c:pt idx="2599">
                  <c:v>0.12789900734096701</c:v>
                </c:pt>
                <c:pt idx="2600">
                  <c:v>0.15678773350685618</c:v>
                </c:pt>
                <c:pt idx="2601">
                  <c:v>0.13230467654580474</c:v>
                </c:pt>
                <c:pt idx="2602">
                  <c:v>0.12685543698434293</c:v>
                </c:pt>
                <c:pt idx="2603">
                  <c:v>0.1274369522728486</c:v>
                </c:pt>
                <c:pt idx="2604">
                  <c:v>0.1391325294838254</c:v>
                </c:pt>
                <c:pt idx="2605">
                  <c:v>0.13717694386104753</c:v>
                </c:pt>
                <c:pt idx="2606">
                  <c:v>0.1415805868522767</c:v>
                </c:pt>
                <c:pt idx="2607">
                  <c:v>0.13180138117454668</c:v>
                </c:pt>
                <c:pt idx="2608">
                  <c:v>0.12349350337739397</c:v>
                </c:pt>
                <c:pt idx="2609">
                  <c:v>0.13394083546333699</c:v>
                </c:pt>
                <c:pt idx="2610">
                  <c:v>0.14182859550881932</c:v>
                </c:pt>
                <c:pt idx="2611">
                  <c:v>0.12779233069832474</c:v>
                </c:pt>
                <c:pt idx="2612">
                  <c:v>0.14286133628788261</c:v>
                </c:pt>
                <c:pt idx="2613">
                  <c:v>0.15005088470547084</c:v>
                </c:pt>
                <c:pt idx="2614">
                  <c:v>0.129499628787272</c:v>
                </c:pt>
                <c:pt idx="2615">
                  <c:v>0.13938424938774685</c:v>
                </c:pt>
                <c:pt idx="2616">
                  <c:v>0.12746382757389535</c:v>
                </c:pt>
                <c:pt idx="2617">
                  <c:v>0.12892336133998133</c:v>
                </c:pt>
                <c:pt idx="2618">
                  <c:v>0.14638746711511197</c:v>
                </c:pt>
                <c:pt idx="2619">
                  <c:v>0.13181849098977996</c:v>
                </c:pt>
                <c:pt idx="2620">
                  <c:v>0.12539461074115305</c:v>
                </c:pt>
                <c:pt idx="2621">
                  <c:v>0.13149485726599347</c:v>
                </c:pt>
                <c:pt idx="2622">
                  <c:v>0.12596737213677411</c:v>
                </c:pt>
                <c:pt idx="2623">
                  <c:v>0.14120739511379263</c:v>
                </c:pt>
                <c:pt idx="2624">
                  <c:v>0.1260188522122451</c:v>
                </c:pt>
                <c:pt idx="2625">
                  <c:v>0.14924249299891054</c:v>
                </c:pt>
                <c:pt idx="2626">
                  <c:v>0.12806555959098981</c:v>
                </c:pt>
                <c:pt idx="2627">
                  <c:v>0.15310815648287568</c:v>
                </c:pt>
                <c:pt idx="2628">
                  <c:v>0.12939171065355895</c:v>
                </c:pt>
                <c:pt idx="2629">
                  <c:v>0.14191320070166646</c:v>
                </c:pt>
                <c:pt idx="2630">
                  <c:v>0.12941784505987228</c:v>
                </c:pt>
                <c:pt idx="2631">
                  <c:v>0.13307373655955743</c:v>
                </c:pt>
                <c:pt idx="2632">
                  <c:v>0.14668439043717957</c:v>
                </c:pt>
                <c:pt idx="2633">
                  <c:v>0.14188496940262882</c:v>
                </c:pt>
                <c:pt idx="2634">
                  <c:v>0.1327217266239139</c:v>
                </c:pt>
                <c:pt idx="2635">
                  <c:v>0.15140525064051005</c:v>
                </c:pt>
                <c:pt idx="2636">
                  <c:v>0.1606013968560854</c:v>
                </c:pt>
                <c:pt idx="2637">
                  <c:v>0.15321231948408054</c:v>
                </c:pt>
                <c:pt idx="2638">
                  <c:v>0.12736251641560672</c:v>
                </c:pt>
                <c:pt idx="2639">
                  <c:v>0.14102499094687954</c:v>
                </c:pt>
                <c:pt idx="2640">
                  <c:v>0.17940133810073031</c:v>
                </c:pt>
                <c:pt idx="2641">
                  <c:v>0.15501436717041772</c:v>
                </c:pt>
                <c:pt idx="2642">
                  <c:v>0.12856724122103808</c:v>
                </c:pt>
                <c:pt idx="2643">
                  <c:v>0.14587046572284221</c:v>
                </c:pt>
                <c:pt idx="2644">
                  <c:v>0.12597829836507712</c:v>
                </c:pt>
                <c:pt idx="2645">
                  <c:v>0.12365352203349346</c:v>
                </c:pt>
                <c:pt idx="2646">
                  <c:v>0.161592805248952</c:v>
                </c:pt>
                <c:pt idx="2647">
                  <c:v>0.12688840803423859</c:v>
                </c:pt>
                <c:pt idx="2648">
                  <c:v>0.12527723188165665</c:v>
                </c:pt>
                <c:pt idx="2649">
                  <c:v>0.13153979194683751</c:v>
                </c:pt>
                <c:pt idx="2650">
                  <c:v>0.1376570241753155</c:v>
                </c:pt>
                <c:pt idx="2651">
                  <c:v>0.13419056031036949</c:v>
                </c:pt>
                <c:pt idx="2652">
                  <c:v>0.13952929187919791</c:v>
                </c:pt>
                <c:pt idx="2653">
                  <c:v>0.1268136649899419</c:v>
                </c:pt>
                <c:pt idx="2654">
                  <c:v>0.1554315996948204</c:v>
                </c:pt>
                <c:pt idx="2655">
                  <c:v>0.13054892433088305</c:v>
                </c:pt>
                <c:pt idx="2656">
                  <c:v>0.13889742616821799</c:v>
                </c:pt>
                <c:pt idx="2657">
                  <c:v>0.13174337683791432</c:v>
                </c:pt>
                <c:pt idx="2658">
                  <c:v>0.1296745598247363</c:v>
                </c:pt>
                <c:pt idx="2659">
                  <c:v>0.16990486614561723</c:v>
                </c:pt>
                <c:pt idx="2660">
                  <c:v>0.1261115872170398</c:v>
                </c:pt>
                <c:pt idx="2661">
                  <c:v>0.14161491446976521</c:v>
                </c:pt>
                <c:pt idx="2662">
                  <c:v>0.13779679759571292</c:v>
                </c:pt>
                <c:pt idx="2663">
                  <c:v>0.12861245563537929</c:v>
                </c:pt>
                <c:pt idx="2664">
                  <c:v>0.12445578326222759</c:v>
                </c:pt>
                <c:pt idx="2665">
                  <c:v>0.12712178450980738</c:v>
                </c:pt>
                <c:pt idx="2666">
                  <c:v>0.13424108804087889</c:v>
                </c:pt>
                <c:pt idx="2667">
                  <c:v>0.14774196711779458</c:v>
                </c:pt>
                <c:pt idx="2668">
                  <c:v>0.12999536436652043</c:v>
                </c:pt>
                <c:pt idx="2669">
                  <c:v>0.14200678528805019</c:v>
                </c:pt>
                <c:pt idx="2670">
                  <c:v>0.12774162698078848</c:v>
                </c:pt>
                <c:pt idx="2671">
                  <c:v>0.12318666631183572</c:v>
                </c:pt>
                <c:pt idx="2672">
                  <c:v>0.12686310226809977</c:v>
                </c:pt>
                <c:pt idx="2673">
                  <c:v>0.15671286654646432</c:v>
                </c:pt>
                <c:pt idx="2674">
                  <c:v>0.13346187093056483</c:v>
                </c:pt>
                <c:pt idx="2675">
                  <c:v>0.14136050791916099</c:v>
                </c:pt>
                <c:pt idx="2676">
                  <c:v>0.13330337558765556</c:v>
                </c:pt>
                <c:pt idx="2677">
                  <c:v>0.13791371613344652</c:v>
                </c:pt>
                <c:pt idx="2678">
                  <c:v>0.18364615023143444</c:v>
                </c:pt>
                <c:pt idx="2679">
                  <c:v>0.13431416951717623</c:v>
                </c:pt>
                <c:pt idx="2680">
                  <c:v>0.12764960180220156</c:v>
                </c:pt>
                <c:pt idx="2681">
                  <c:v>0.14570184657152971</c:v>
                </c:pt>
                <c:pt idx="2682">
                  <c:v>0.14133984420545803</c:v>
                </c:pt>
                <c:pt idx="2683">
                  <c:v>0.1559687578177979</c:v>
                </c:pt>
                <c:pt idx="2684">
                  <c:v>0.12637972636959222</c:v>
                </c:pt>
                <c:pt idx="2685">
                  <c:v>0.14153927925277954</c:v>
                </c:pt>
                <c:pt idx="2686">
                  <c:v>0.15467813272521538</c:v>
                </c:pt>
                <c:pt idx="2687">
                  <c:v>0.12513206054721671</c:v>
                </c:pt>
                <c:pt idx="2688">
                  <c:v>0.15921276827816286</c:v>
                </c:pt>
                <c:pt idx="2689">
                  <c:v>0.12957867915928795</c:v>
                </c:pt>
                <c:pt idx="2690">
                  <c:v>0.14313536381183653</c:v>
                </c:pt>
                <c:pt idx="2691">
                  <c:v>0.14356552305290893</c:v>
                </c:pt>
                <c:pt idx="2692">
                  <c:v>0.13600522900493398</c:v>
                </c:pt>
                <c:pt idx="2693">
                  <c:v>0.12271794519525914</c:v>
                </c:pt>
                <c:pt idx="2694">
                  <c:v>0.15253207791336751</c:v>
                </c:pt>
                <c:pt idx="2695">
                  <c:v>0.13585454933518615</c:v>
                </c:pt>
                <c:pt idx="2696">
                  <c:v>0.12563217791558548</c:v>
                </c:pt>
                <c:pt idx="2697">
                  <c:v>0.17340496995962543</c:v>
                </c:pt>
                <c:pt idx="2698">
                  <c:v>0.14123945505031346</c:v>
                </c:pt>
                <c:pt idx="2699">
                  <c:v>0.12644908193609916</c:v>
                </c:pt>
                <c:pt idx="2700">
                  <c:v>0.12729755205009696</c:v>
                </c:pt>
                <c:pt idx="2701">
                  <c:v>0.12664528560581256</c:v>
                </c:pt>
                <c:pt idx="2702">
                  <c:v>0.12267381522811313</c:v>
                </c:pt>
                <c:pt idx="2703">
                  <c:v>0.13606163144767844</c:v>
                </c:pt>
                <c:pt idx="2704">
                  <c:v>0.13658467295785817</c:v>
                </c:pt>
                <c:pt idx="2705">
                  <c:v>0.13992602331720949</c:v>
                </c:pt>
                <c:pt idx="2706">
                  <c:v>0.12240256963614803</c:v>
                </c:pt>
                <c:pt idx="2707">
                  <c:v>0.14861434123791489</c:v>
                </c:pt>
                <c:pt idx="2708">
                  <c:v>0.13159111521493427</c:v>
                </c:pt>
                <c:pt idx="2709">
                  <c:v>0.12989447364784676</c:v>
                </c:pt>
                <c:pt idx="2710">
                  <c:v>0.15745799737010285</c:v>
                </c:pt>
                <c:pt idx="2711">
                  <c:v>0.12448037513981244</c:v>
                </c:pt>
                <c:pt idx="2712">
                  <c:v>0.13834013510963633</c:v>
                </c:pt>
                <c:pt idx="2713">
                  <c:v>0.13361920031480798</c:v>
                </c:pt>
                <c:pt idx="2714">
                  <c:v>0.14264641774973341</c:v>
                </c:pt>
                <c:pt idx="2715">
                  <c:v>0.15560690961999724</c:v>
                </c:pt>
                <c:pt idx="2716">
                  <c:v>0.13429895535992858</c:v>
                </c:pt>
                <c:pt idx="2717">
                  <c:v>0.13453641975983724</c:v>
                </c:pt>
                <c:pt idx="2718">
                  <c:v>0.12632271731298186</c:v>
                </c:pt>
                <c:pt idx="2719">
                  <c:v>0.12833018869659349</c:v>
                </c:pt>
                <c:pt idx="2720">
                  <c:v>0.13174163336474118</c:v>
                </c:pt>
                <c:pt idx="2721">
                  <c:v>0.14530633788461614</c:v>
                </c:pt>
                <c:pt idx="2722">
                  <c:v>0.12772546302889087</c:v>
                </c:pt>
                <c:pt idx="2723">
                  <c:v>0.12462886060831907</c:v>
                </c:pt>
                <c:pt idx="2724">
                  <c:v>0.1333562839824313</c:v>
                </c:pt>
                <c:pt idx="2725">
                  <c:v>0.15360485056882189</c:v>
                </c:pt>
                <c:pt idx="2726">
                  <c:v>0.13974942992617967</c:v>
                </c:pt>
                <c:pt idx="2727">
                  <c:v>0.15851479481457101</c:v>
                </c:pt>
                <c:pt idx="2728">
                  <c:v>0.12922438862755825</c:v>
                </c:pt>
                <c:pt idx="2729">
                  <c:v>0.12438398006589457</c:v>
                </c:pt>
                <c:pt idx="2730">
                  <c:v>0.13852172200262358</c:v>
                </c:pt>
                <c:pt idx="2731">
                  <c:v>0.12621792557175959</c:v>
                </c:pt>
                <c:pt idx="2732">
                  <c:v>0.15693225154167029</c:v>
                </c:pt>
                <c:pt idx="2733">
                  <c:v>0.15497953628731923</c:v>
                </c:pt>
                <c:pt idx="2734">
                  <c:v>0.13672079004627052</c:v>
                </c:pt>
                <c:pt idx="2735">
                  <c:v>0.14195774055003255</c:v>
                </c:pt>
                <c:pt idx="2736">
                  <c:v>0.13862303058675182</c:v>
                </c:pt>
                <c:pt idx="2737">
                  <c:v>0.12915498802280279</c:v>
                </c:pt>
                <c:pt idx="2738">
                  <c:v>0.13090110791010817</c:v>
                </c:pt>
                <c:pt idx="2739">
                  <c:v>0.128997702217553</c:v>
                </c:pt>
                <c:pt idx="2740">
                  <c:v>0.13214514757730333</c:v>
                </c:pt>
                <c:pt idx="2741">
                  <c:v>0.14889560902046181</c:v>
                </c:pt>
                <c:pt idx="2742">
                  <c:v>0.14641347422364412</c:v>
                </c:pt>
                <c:pt idx="2743">
                  <c:v>0.16137822981649888</c:v>
                </c:pt>
                <c:pt idx="2744">
                  <c:v>0.15324956707457754</c:v>
                </c:pt>
                <c:pt idx="2745">
                  <c:v>0.12474109912015929</c:v>
                </c:pt>
                <c:pt idx="2746">
                  <c:v>0.13624072334632484</c:v>
                </c:pt>
                <c:pt idx="2747">
                  <c:v>0.14839132018378209</c:v>
                </c:pt>
                <c:pt idx="2748">
                  <c:v>0.13819651256627716</c:v>
                </c:pt>
                <c:pt idx="2749">
                  <c:v>0.13609644894621212</c:v>
                </c:pt>
                <c:pt idx="2750">
                  <c:v>0.12871581439927135</c:v>
                </c:pt>
                <c:pt idx="2751">
                  <c:v>0.13557176481431107</c:v>
                </c:pt>
                <c:pt idx="2752">
                  <c:v>0.12972483325816839</c:v>
                </c:pt>
                <c:pt idx="2753">
                  <c:v>0.14893888651096515</c:v>
                </c:pt>
                <c:pt idx="2754">
                  <c:v>0.12400686080328879</c:v>
                </c:pt>
                <c:pt idx="2755">
                  <c:v>0.14811732734393127</c:v>
                </c:pt>
                <c:pt idx="2756">
                  <c:v>0.12925246880410776</c:v>
                </c:pt>
                <c:pt idx="2757">
                  <c:v>0.13052495692320867</c:v>
                </c:pt>
                <c:pt idx="2758">
                  <c:v>0.14182877244146544</c:v>
                </c:pt>
                <c:pt idx="2759">
                  <c:v>0.14011156367853383</c:v>
                </c:pt>
                <c:pt idx="2760">
                  <c:v>0.13513137867239078</c:v>
                </c:pt>
                <c:pt idx="2761">
                  <c:v>0.12549263557330484</c:v>
                </c:pt>
                <c:pt idx="2762">
                  <c:v>0.13753642245746084</c:v>
                </c:pt>
                <c:pt idx="2763">
                  <c:v>0.15990502431045714</c:v>
                </c:pt>
                <c:pt idx="2764">
                  <c:v>0.13146727855483015</c:v>
                </c:pt>
                <c:pt idx="2765">
                  <c:v>0.14003846746673346</c:v>
                </c:pt>
                <c:pt idx="2766">
                  <c:v>0.14491507014714089</c:v>
                </c:pt>
                <c:pt idx="2767">
                  <c:v>0.15123527092194122</c:v>
                </c:pt>
                <c:pt idx="2768">
                  <c:v>0.13075125897199377</c:v>
                </c:pt>
                <c:pt idx="2769">
                  <c:v>0.13323392737957149</c:v>
                </c:pt>
                <c:pt idx="2770">
                  <c:v>0.15831457421359654</c:v>
                </c:pt>
                <c:pt idx="2771">
                  <c:v>0.12794313622836267</c:v>
                </c:pt>
                <c:pt idx="2772">
                  <c:v>0.14572217636881385</c:v>
                </c:pt>
                <c:pt idx="2773">
                  <c:v>0.13244252312709623</c:v>
                </c:pt>
                <c:pt idx="2774">
                  <c:v>0.13154420694196925</c:v>
                </c:pt>
                <c:pt idx="2775">
                  <c:v>0.12247667817677532</c:v>
                </c:pt>
                <c:pt idx="2776">
                  <c:v>0.13924984180368369</c:v>
                </c:pt>
                <c:pt idx="2777">
                  <c:v>0.15208315506347816</c:v>
                </c:pt>
                <c:pt idx="2778">
                  <c:v>0.14215873612582597</c:v>
                </c:pt>
                <c:pt idx="2779">
                  <c:v>0.16263865450790055</c:v>
                </c:pt>
                <c:pt idx="2780">
                  <c:v>0.14006984916996304</c:v>
                </c:pt>
                <c:pt idx="2781">
                  <c:v>0.13023880322848858</c:v>
                </c:pt>
                <c:pt idx="2782">
                  <c:v>0.14155565857533425</c:v>
                </c:pt>
                <c:pt idx="2783">
                  <c:v>0.12378647295754336</c:v>
                </c:pt>
                <c:pt idx="2784">
                  <c:v>0.14198301709350677</c:v>
                </c:pt>
                <c:pt idx="2785">
                  <c:v>0.12821026314139888</c:v>
                </c:pt>
                <c:pt idx="2786">
                  <c:v>0.12639045759634079</c:v>
                </c:pt>
                <c:pt idx="2787">
                  <c:v>0.15229848110742866</c:v>
                </c:pt>
                <c:pt idx="2788">
                  <c:v>0.13703995409698153</c:v>
                </c:pt>
                <c:pt idx="2789">
                  <c:v>0.1466973713614213</c:v>
                </c:pt>
                <c:pt idx="2790">
                  <c:v>0.16176509212164969</c:v>
                </c:pt>
                <c:pt idx="2791">
                  <c:v>0.14351874011894558</c:v>
                </c:pt>
                <c:pt idx="2792">
                  <c:v>0.13258557522810849</c:v>
                </c:pt>
                <c:pt idx="2793">
                  <c:v>0.12670380526954317</c:v>
                </c:pt>
                <c:pt idx="2794">
                  <c:v>0.12687602247693502</c:v>
                </c:pt>
                <c:pt idx="2795">
                  <c:v>0.12807089438820479</c:v>
                </c:pt>
                <c:pt idx="2796">
                  <c:v>0.13274335226630279</c:v>
                </c:pt>
                <c:pt idx="2797">
                  <c:v>0.14099645688403339</c:v>
                </c:pt>
                <c:pt idx="2798">
                  <c:v>0.13646816224539965</c:v>
                </c:pt>
                <c:pt idx="2799">
                  <c:v>0.14731083691948862</c:v>
                </c:pt>
                <c:pt idx="2800">
                  <c:v>0.12958989030059762</c:v>
                </c:pt>
                <c:pt idx="2801">
                  <c:v>0.15281834248227483</c:v>
                </c:pt>
                <c:pt idx="2802">
                  <c:v>0.13645942198963529</c:v>
                </c:pt>
                <c:pt idx="2803">
                  <c:v>0.14434212119411219</c:v>
                </c:pt>
                <c:pt idx="2804">
                  <c:v>0.13348177584954929</c:v>
                </c:pt>
                <c:pt idx="2805">
                  <c:v>0.13893911304067841</c:v>
                </c:pt>
                <c:pt idx="2806">
                  <c:v>0.12809109672198485</c:v>
                </c:pt>
                <c:pt idx="2807">
                  <c:v>0.12925377092980481</c:v>
                </c:pt>
                <c:pt idx="2808">
                  <c:v>0.12877675155239438</c:v>
                </c:pt>
                <c:pt idx="2809">
                  <c:v>0.13117722061071219</c:v>
                </c:pt>
                <c:pt idx="2810">
                  <c:v>0.15029813309084397</c:v>
                </c:pt>
                <c:pt idx="2811">
                  <c:v>0.13400239917328602</c:v>
                </c:pt>
                <c:pt idx="2812">
                  <c:v>0.16561640201963593</c:v>
                </c:pt>
                <c:pt idx="2813">
                  <c:v>0.13498135109764894</c:v>
                </c:pt>
                <c:pt idx="2814">
                  <c:v>0.1308433801183124</c:v>
                </c:pt>
                <c:pt idx="2815">
                  <c:v>0.12965822055982415</c:v>
                </c:pt>
                <c:pt idx="2816">
                  <c:v>0.14967847129931811</c:v>
                </c:pt>
                <c:pt idx="2817">
                  <c:v>0.13174516445267825</c:v>
                </c:pt>
                <c:pt idx="2818">
                  <c:v>0.14411252436117877</c:v>
                </c:pt>
                <c:pt idx="2819">
                  <c:v>0.15241680597737364</c:v>
                </c:pt>
                <c:pt idx="2820">
                  <c:v>0.13447555142956161</c:v>
                </c:pt>
                <c:pt idx="2821">
                  <c:v>0.15258365129124257</c:v>
                </c:pt>
                <c:pt idx="2822">
                  <c:v>0.15487483471540869</c:v>
                </c:pt>
                <c:pt idx="2823">
                  <c:v>0.12584623268838757</c:v>
                </c:pt>
                <c:pt idx="2824">
                  <c:v>0.14886063891298013</c:v>
                </c:pt>
                <c:pt idx="2825">
                  <c:v>0.13484396828495193</c:v>
                </c:pt>
                <c:pt idx="2826">
                  <c:v>0.12598734977734288</c:v>
                </c:pt>
                <c:pt idx="2827">
                  <c:v>0.13630456780198472</c:v>
                </c:pt>
                <c:pt idx="2828">
                  <c:v>0.13237765546419741</c:v>
                </c:pt>
                <c:pt idx="2829">
                  <c:v>0.1286582737372409</c:v>
                </c:pt>
                <c:pt idx="2830">
                  <c:v>0.1223246986210644</c:v>
                </c:pt>
                <c:pt idx="2831">
                  <c:v>0.16777272209198124</c:v>
                </c:pt>
                <c:pt idx="2832">
                  <c:v>0.12686686908473727</c:v>
                </c:pt>
                <c:pt idx="2833">
                  <c:v>0.13146819417334757</c:v>
                </c:pt>
                <c:pt idx="2834">
                  <c:v>0.12615298794130692</c:v>
                </c:pt>
                <c:pt idx="2835">
                  <c:v>0.15714971561957058</c:v>
                </c:pt>
                <c:pt idx="2836">
                  <c:v>0.13856690960555146</c:v>
                </c:pt>
                <c:pt idx="2837">
                  <c:v>0.13102126669415198</c:v>
                </c:pt>
                <c:pt idx="2838">
                  <c:v>0.13952535032590346</c:v>
                </c:pt>
                <c:pt idx="2839">
                  <c:v>0.14008676048221966</c:v>
                </c:pt>
                <c:pt idx="2840">
                  <c:v>0.14346440645855013</c:v>
                </c:pt>
                <c:pt idx="2841">
                  <c:v>0.15627638785043549</c:v>
                </c:pt>
                <c:pt idx="2842">
                  <c:v>0.16033914439935079</c:v>
                </c:pt>
                <c:pt idx="2843">
                  <c:v>0.13930635452335072</c:v>
                </c:pt>
                <c:pt idx="2844">
                  <c:v>0.13558345015361861</c:v>
                </c:pt>
                <c:pt idx="2845">
                  <c:v>0.14217763627448002</c:v>
                </c:pt>
                <c:pt idx="2846">
                  <c:v>0.16768638537598679</c:v>
                </c:pt>
                <c:pt idx="2847">
                  <c:v>0.14500275195052512</c:v>
                </c:pt>
                <c:pt idx="2848">
                  <c:v>0.13416119997518594</c:v>
                </c:pt>
                <c:pt idx="2849">
                  <c:v>0.13386572259881646</c:v>
                </c:pt>
                <c:pt idx="2850">
                  <c:v>0.13038427525001811</c:v>
                </c:pt>
                <c:pt idx="2851">
                  <c:v>0.13345435736761879</c:v>
                </c:pt>
                <c:pt idx="2852">
                  <c:v>0.1238552800773612</c:v>
                </c:pt>
                <c:pt idx="2853">
                  <c:v>0.15541930646467803</c:v>
                </c:pt>
                <c:pt idx="2854">
                  <c:v>0.14057729484169779</c:v>
                </c:pt>
                <c:pt idx="2855">
                  <c:v>0.15241201863735138</c:v>
                </c:pt>
                <c:pt idx="2856">
                  <c:v>0.15231805276280053</c:v>
                </c:pt>
                <c:pt idx="2857">
                  <c:v>0.12936686157941563</c:v>
                </c:pt>
                <c:pt idx="2858">
                  <c:v>0.14751917706240469</c:v>
                </c:pt>
                <c:pt idx="2859">
                  <c:v>0.12766053955927509</c:v>
                </c:pt>
                <c:pt idx="2860">
                  <c:v>0.13467592409243373</c:v>
                </c:pt>
                <c:pt idx="2861">
                  <c:v>0.15489756140124242</c:v>
                </c:pt>
                <c:pt idx="2862">
                  <c:v>0.12363605976138324</c:v>
                </c:pt>
                <c:pt idx="2863">
                  <c:v>0.14234524988784397</c:v>
                </c:pt>
                <c:pt idx="2864">
                  <c:v>0.14583709200472214</c:v>
                </c:pt>
                <c:pt idx="2865">
                  <c:v>0.13366517933931049</c:v>
                </c:pt>
                <c:pt idx="2866">
                  <c:v>0.16646847985056426</c:v>
                </c:pt>
                <c:pt idx="2867">
                  <c:v>0.1915272718284215</c:v>
                </c:pt>
                <c:pt idx="2868">
                  <c:v>0.15155635064258849</c:v>
                </c:pt>
                <c:pt idx="2869">
                  <c:v>0.12932451284757035</c:v>
                </c:pt>
                <c:pt idx="2870">
                  <c:v>0.12585844375028876</c:v>
                </c:pt>
                <c:pt idx="2871">
                  <c:v>0.13493993781504413</c:v>
                </c:pt>
                <c:pt idx="2872">
                  <c:v>0.12605148098322927</c:v>
                </c:pt>
                <c:pt idx="2873">
                  <c:v>0.14401149201109878</c:v>
                </c:pt>
                <c:pt idx="2874">
                  <c:v>0.13065374874363073</c:v>
                </c:pt>
                <c:pt idx="2875">
                  <c:v>0.14965629739198133</c:v>
                </c:pt>
                <c:pt idx="2876">
                  <c:v>0.14755395326174392</c:v>
                </c:pt>
                <c:pt idx="2877">
                  <c:v>0.13978304714376424</c:v>
                </c:pt>
                <c:pt idx="2878">
                  <c:v>0.15628429983004874</c:v>
                </c:pt>
                <c:pt idx="2879">
                  <c:v>0.12980207535608448</c:v>
                </c:pt>
                <c:pt idx="2880">
                  <c:v>0.14262571261266746</c:v>
                </c:pt>
                <c:pt idx="2881">
                  <c:v>0.12507202220886116</c:v>
                </c:pt>
                <c:pt idx="2882">
                  <c:v>0.14358190697209883</c:v>
                </c:pt>
                <c:pt idx="2883">
                  <c:v>0.12380450427053885</c:v>
                </c:pt>
                <c:pt idx="2884">
                  <c:v>0.16005903661870066</c:v>
                </c:pt>
                <c:pt idx="2885">
                  <c:v>0.13003570854147725</c:v>
                </c:pt>
                <c:pt idx="2886">
                  <c:v>0.13023854829184733</c:v>
                </c:pt>
                <c:pt idx="2887">
                  <c:v>0.12955954867120795</c:v>
                </c:pt>
                <c:pt idx="2888">
                  <c:v>0.13506052574475752</c:v>
                </c:pt>
                <c:pt idx="2889">
                  <c:v>0.14979918913590279</c:v>
                </c:pt>
                <c:pt idx="2890">
                  <c:v>0.13847624952242962</c:v>
                </c:pt>
                <c:pt idx="2891">
                  <c:v>0.1339756439487555</c:v>
                </c:pt>
                <c:pt idx="2892">
                  <c:v>0.12312327232887152</c:v>
                </c:pt>
                <c:pt idx="2893">
                  <c:v>0.14086639362767966</c:v>
                </c:pt>
                <c:pt idx="2894">
                  <c:v>0.12816156980451784</c:v>
                </c:pt>
                <c:pt idx="2895">
                  <c:v>0.14957632671171955</c:v>
                </c:pt>
                <c:pt idx="2896">
                  <c:v>0.14849129494667615</c:v>
                </c:pt>
                <c:pt idx="2897">
                  <c:v>0.14391406169683008</c:v>
                </c:pt>
                <c:pt idx="2898">
                  <c:v>0.1366905899584476</c:v>
                </c:pt>
                <c:pt idx="2899">
                  <c:v>0.13688215194564896</c:v>
                </c:pt>
                <c:pt idx="2900">
                  <c:v>0.13862559812502054</c:v>
                </c:pt>
                <c:pt idx="2901">
                  <c:v>0.13145733889761388</c:v>
                </c:pt>
                <c:pt idx="2902">
                  <c:v>0.14543952712954722</c:v>
                </c:pt>
                <c:pt idx="2903">
                  <c:v>0.14153271494522873</c:v>
                </c:pt>
                <c:pt idx="2904">
                  <c:v>0.1512147527268243</c:v>
                </c:pt>
                <c:pt idx="2905">
                  <c:v>0.12927310760689592</c:v>
                </c:pt>
                <c:pt idx="2906">
                  <c:v>0.13073879959941506</c:v>
                </c:pt>
                <c:pt idx="2907">
                  <c:v>0.12670976372506054</c:v>
                </c:pt>
                <c:pt idx="2908">
                  <c:v>0.14882017378895029</c:v>
                </c:pt>
                <c:pt idx="2909">
                  <c:v>0.12649170246226593</c:v>
                </c:pt>
                <c:pt idx="2910">
                  <c:v>0.13199611671094028</c:v>
                </c:pt>
                <c:pt idx="2911">
                  <c:v>0.13179472996967279</c:v>
                </c:pt>
                <c:pt idx="2912">
                  <c:v>0.14248527947442052</c:v>
                </c:pt>
                <c:pt idx="2913">
                  <c:v>0.12662169989454308</c:v>
                </c:pt>
                <c:pt idx="2914">
                  <c:v>0.14592829231547289</c:v>
                </c:pt>
                <c:pt idx="2915">
                  <c:v>0.13659526787114454</c:v>
                </c:pt>
                <c:pt idx="2916">
                  <c:v>0.12429743397435301</c:v>
                </c:pt>
                <c:pt idx="2917">
                  <c:v>0.14368466468570812</c:v>
                </c:pt>
                <c:pt idx="2918">
                  <c:v>0.15077935710024984</c:v>
                </c:pt>
                <c:pt idx="2919">
                  <c:v>0.12559146123930276</c:v>
                </c:pt>
                <c:pt idx="2920">
                  <c:v>0.12555559204705077</c:v>
                </c:pt>
                <c:pt idx="2921">
                  <c:v>0.13723765945868335</c:v>
                </c:pt>
                <c:pt idx="2922">
                  <c:v>0.12885185086150228</c:v>
                </c:pt>
                <c:pt idx="2923">
                  <c:v>0.13654426484830673</c:v>
                </c:pt>
                <c:pt idx="2924">
                  <c:v>0.15846686905139468</c:v>
                </c:pt>
                <c:pt idx="2925">
                  <c:v>0.13933406592592723</c:v>
                </c:pt>
                <c:pt idx="2926">
                  <c:v>0.15205675513116929</c:v>
                </c:pt>
                <c:pt idx="2927">
                  <c:v>0.14384423422656076</c:v>
                </c:pt>
                <c:pt idx="2928">
                  <c:v>0.12644286534787474</c:v>
                </c:pt>
                <c:pt idx="2929">
                  <c:v>0.13416829679578843</c:v>
                </c:pt>
                <c:pt idx="2930">
                  <c:v>0.14269955098169301</c:v>
                </c:pt>
                <c:pt idx="2931">
                  <c:v>0.12927328735200505</c:v>
                </c:pt>
                <c:pt idx="2932">
                  <c:v>0.13796942581732513</c:v>
                </c:pt>
                <c:pt idx="2933">
                  <c:v>0.14392711149243151</c:v>
                </c:pt>
                <c:pt idx="2934">
                  <c:v>0.12511536115865701</c:v>
                </c:pt>
                <c:pt idx="2935">
                  <c:v>0.13794864681946009</c:v>
                </c:pt>
                <c:pt idx="2936">
                  <c:v>0.13989413229204084</c:v>
                </c:pt>
                <c:pt idx="2937">
                  <c:v>0.13973706044855047</c:v>
                </c:pt>
                <c:pt idx="2938">
                  <c:v>0.14143177417335454</c:v>
                </c:pt>
                <c:pt idx="2939">
                  <c:v>0.14915525436085358</c:v>
                </c:pt>
                <c:pt idx="2940">
                  <c:v>0.131431867930007</c:v>
                </c:pt>
                <c:pt idx="2941">
                  <c:v>0.12522220508567952</c:v>
                </c:pt>
                <c:pt idx="2942">
                  <c:v>0.12470815681594843</c:v>
                </c:pt>
                <c:pt idx="2943">
                  <c:v>0.12989869683909705</c:v>
                </c:pt>
                <c:pt idx="2944">
                  <c:v>0.16036119861432266</c:v>
                </c:pt>
                <c:pt idx="2945">
                  <c:v>0.15918435451909171</c:v>
                </c:pt>
                <c:pt idx="2946">
                  <c:v>0.14085528489719285</c:v>
                </c:pt>
                <c:pt idx="2947">
                  <c:v>0.1549719252128734</c:v>
                </c:pt>
                <c:pt idx="2948">
                  <c:v>0.14330481755004282</c:v>
                </c:pt>
                <c:pt idx="2949">
                  <c:v>0.16878247304442665</c:v>
                </c:pt>
                <c:pt idx="2950">
                  <c:v>0.13891374857672928</c:v>
                </c:pt>
                <c:pt idx="2951">
                  <c:v>0.13027449410177175</c:v>
                </c:pt>
                <c:pt idx="2952">
                  <c:v>0.14430746049484985</c:v>
                </c:pt>
                <c:pt idx="2953">
                  <c:v>0.14823678514632124</c:v>
                </c:pt>
                <c:pt idx="2954">
                  <c:v>0.12842648737917373</c:v>
                </c:pt>
                <c:pt idx="2955">
                  <c:v>0.14778974703650885</c:v>
                </c:pt>
                <c:pt idx="2956">
                  <c:v>0.13251979515181819</c:v>
                </c:pt>
                <c:pt idx="2957">
                  <c:v>0.1270439896483134</c:v>
                </c:pt>
                <c:pt idx="2958">
                  <c:v>0.13206032085623295</c:v>
                </c:pt>
                <c:pt idx="2959">
                  <c:v>0.12636058072157313</c:v>
                </c:pt>
                <c:pt idx="2960">
                  <c:v>0.13029925276831128</c:v>
                </c:pt>
                <c:pt idx="2961">
                  <c:v>0.1380089584993123</c:v>
                </c:pt>
                <c:pt idx="2962">
                  <c:v>0.13812700685020193</c:v>
                </c:pt>
                <c:pt idx="2963">
                  <c:v>0.15832183038542827</c:v>
                </c:pt>
                <c:pt idx="2964">
                  <c:v>0.1430940487420905</c:v>
                </c:pt>
                <c:pt idx="2965">
                  <c:v>0.13747165082598628</c:v>
                </c:pt>
                <c:pt idx="2966">
                  <c:v>0.15380010324401167</c:v>
                </c:pt>
                <c:pt idx="2967">
                  <c:v>0.13388381103139618</c:v>
                </c:pt>
                <c:pt idx="2968">
                  <c:v>0.12760755129751011</c:v>
                </c:pt>
                <c:pt idx="2969">
                  <c:v>0.13802339667947688</c:v>
                </c:pt>
                <c:pt idx="2970">
                  <c:v>0.12823833048898214</c:v>
                </c:pt>
                <c:pt idx="2971">
                  <c:v>0.12784173779351748</c:v>
                </c:pt>
                <c:pt idx="2972">
                  <c:v>0.12618722676724234</c:v>
                </c:pt>
                <c:pt idx="2973">
                  <c:v>0.12826543847466032</c:v>
                </c:pt>
                <c:pt idx="2974">
                  <c:v>0.1386435513716042</c:v>
                </c:pt>
                <c:pt idx="2975">
                  <c:v>0.13197973076950739</c:v>
                </c:pt>
                <c:pt idx="2976">
                  <c:v>0.12624768996803598</c:v>
                </c:pt>
                <c:pt idx="2977">
                  <c:v>0.14630492225763267</c:v>
                </c:pt>
                <c:pt idx="2978">
                  <c:v>0.15222718876369559</c:v>
                </c:pt>
                <c:pt idx="2979">
                  <c:v>0.20662839526408489</c:v>
                </c:pt>
                <c:pt idx="2980">
                  <c:v>0.12840000370370508</c:v>
                </c:pt>
                <c:pt idx="2981">
                  <c:v>0.19740251997650565</c:v>
                </c:pt>
                <c:pt idx="2982">
                  <c:v>0.13073631871087682</c:v>
                </c:pt>
                <c:pt idx="2983">
                  <c:v>0.13530992781624546</c:v>
                </c:pt>
                <c:pt idx="2984">
                  <c:v>0.14072571687910146</c:v>
                </c:pt>
                <c:pt idx="2985">
                  <c:v>0.13634674810534697</c:v>
                </c:pt>
                <c:pt idx="2986">
                  <c:v>0.12510331972666253</c:v>
                </c:pt>
                <c:pt idx="2987">
                  <c:v>0.14899418231965827</c:v>
                </c:pt>
                <c:pt idx="2988">
                  <c:v>0.13592543914995484</c:v>
                </c:pt>
                <c:pt idx="2989">
                  <c:v>0.14496923063105061</c:v>
                </c:pt>
                <c:pt idx="2990">
                  <c:v>0.14345395015737583</c:v>
                </c:pt>
                <c:pt idx="2991">
                  <c:v>0.15039743464787916</c:v>
                </c:pt>
                <c:pt idx="2992">
                  <c:v>0.1377484114677453</c:v>
                </c:pt>
                <c:pt idx="2993">
                  <c:v>0.1287852585772789</c:v>
                </c:pt>
                <c:pt idx="2994">
                  <c:v>0.1279572429214256</c:v>
                </c:pt>
                <c:pt idx="2995">
                  <c:v>0.12248063675889152</c:v>
                </c:pt>
                <c:pt idx="2996">
                  <c:v>0.15256933240040552</c:v>
                </c:pt>
                <c:pt idx="2997">
                  <c:v>0.17765180471022129</c:v>
                </c:pt>
                <c:pt idx="2998">
                  <c:v>0.15712336440412653</c:v>
                </c:pt>
                <c:pt idx="2999">
                  <c:v>0.14290791436980566</c:v>
                </c:pt>
                <c:pt idx="3000">
                  <c:v>0.13495232788875011</c:v>
                </c:pt>
                <c:pt idx="3001">
                  <c:v>0.13422923282541666</c:v>
                </c:pt>
                <c:pt idx="3002">
                  <c:v>0.13154075623514785</c:v>
                </c:pt>
                <c:pt idx="3003">
                  <c:v>0.13473718483938318</c:v>
                </c:pt>
                <c:pt idx="3004">
                  <c:v>0.1818868005643873</c:v>
                </c:pt>
                <c:pt idx="3005">
                  <c:v>0.12722541623365494</c:v>
                </c:pt>
                <c:pt idx="3006">
                  <c:v>0.17840295872365039</c:v>
                </c:pt>
                <c:pt idx="3007">
                  <c:v>0.12862651087513305</c:v>
                </c:pt>
                <c:pt idx="3008">
                  <c:v>0.13704280827019485</c:v>
                </c:pt>
                <c:pt idx="3009">
                  <c:v>0.1259288685571619</c:v>
                </c:pt>
                <c:pt idx="3010">
                  <c:v>0.13849961080406592</c:v>
                </c:pt>
                <c:pt idx="3011">
                  <c:v>0.12920964054143633</c:v>
                </c:pt>
                <c:pt idx="3012">
                  <c:v>0.13484401577187255</c:v>
                </c:pt>
                <c:pt idx="3013">
                  <c:v>0.14569881538805832</c:v>
                </c:pt>
                <c:pt idx="3014">
                  <c:v>0.1762062273078874</c:v>
                </c:pt>
                <c:pt idx="3015">
                  <c:v>0.13430638728735003</c:v>
                </c:pt>
                <c:pt idx="3016">
                  <c:v>0.14415421394274075</c:v>
                </c:pt>
                <c:pt idx="3017">
                  <c:v>0.14157563198287262</c:v>
                </c:pt>
                <c:pt idx="3018">
                  <c:v>0.14087772736262788</c:v>
                </c:pt>
                <c:pt idx="3019">
                  <c:v>0.12415972771971402</c:v>
                </c:pt>
                <c:pt idx="3020">
                  <c:v>0.14265904761748627</c:v>
                </c:pt>
                <c:pt idx="3021">
                  <c:v>0.12478207117009474</c:v>
                </c:pt>
                <c:pt idx="3022">
                  <c:v>0.18683324827282144</c:v>
                </c:pt>
                <c:pt idx="3023">
                  <c:v>0.13023097316634907</c:v>
                </c:pt>
                <c:pt idx="3024">
                  <c:v>0.14376989257710249</c:v>
                </c:pt>
                <c:pt idx="3025">
                  <c:v>0.14188817775573634</c:v>
                </c:pt>
                <c:pt idx="3026">
                  <c:v>0.12982356165395442</c:v>
                </c:pt>
                <c:pt idx="3027">
                  <c:v>0.14313063769466161</c:v>
                </c:pt>
                <c:pt idx="3028">
                  <c:v>0.12355411773453318</c:v>
                </c:pt>
                <c:pt idx="3029">
                  <c:v>0.12469959575326237</c:v>
                </c:pt>
                <c:pt idx="3030">
                  <c:v>0.12342566431156167</c:v>
                </c:pt>
                <c:pt idx="3031">
                  <c:v>0.13550472931968791</c:v>
                </c:pt>
                <c:pt idx="3032">
                  <c:v>0.13055664042032927</c:v>
                </c:pt>
                <c:pt idx="3033">
                  <c:v>0.12512950633309647</c:v>
                </c:pt>
                <c:pt idx="3034">
                  <c:v>0.12965596280143671</c:v>
                </c:pt>
                <c:pt idx="3035">
                  <c:v>0.14997714603595805</c:v>
                </c:pt>
                <c:pt idx="3036">
                  <c:v>0.13792540104639767</c:v>
                </c:pt>
                <c:pt idx="3037">
                  <c:v>0.13100998790751603</c:v>
                </c:pt>
                <c:pt idx="3038">
                  <c:v>0.12356592481664525</c:v>
                </c:pt>
                <c:pt idx="3039">
                  <c:v>0.1457447843960489</c:v>
                </c:pt>
                <c:pt idx="3040">
                  <c:v>0.13361014731726401</c:v>
                </c:pt>
                <c:pt idx="3041">
                  <c:v>0.13833311170547555</c:v>
                </c:pt>
                <c:pt idx="3042">
                  <c:v>0.12516631632433722</c:v>
                </c:pt>
                <c:pt idx="3043">
                  <c:v>0.14446583166271584</c:v>
                </c:pt>
                <c:pt idx="3044">
                  <c:v>0.13314606940448151</c:v>
                </c:pt>
                <c:pt idx="3045">
                  <c:v>0.12494630709737364</c:v>
                </c:pt>
                <c:pt idx="3046">
                  <c:v>0.12934322127976858</c:v>
                </c:pt>
                <c:pt idx="3047">
                  <c:v>0.15609988962894189</c:v>
                </c:pt>
                <c:pt idx="3048">
                  <c:v>0.13284753789726744</c:v>
                </c:pt>
                <c:pt idx="3049">
                  <c:v>0.15314367267524279</c:v>
                </c:pt>
                <c:pt idx="3050">
                  <c:v>0.13784433904508103</c:v>
                </c:pt>
                <c:pt idx="3051">
                  <c:v>0.12674846955738384</c:v>
                </c:pt>
                <c:pt idx="3052">
                  <c:v>0.13084244854707497</c:v>
                </c:pt>
                <c:pt idx="3053">
                  <c:v>0.13810035550288302</c:v>
                </c:pt>
                <c:pt idx="3054">
                  <c:v>0.13266524811674782</c:v>
                </c:pt>
                <c:pt idx="3055">
                  <c:v>0.13069396229378763</c:v>
                </c:pt>
                <c:pt idx="3056">
                  <c:v>0.13291323539435687</c:v>
                </c:pt>
                <c:pt idx="3057">
                  <c:v>0.123945293518764</c:v>
                </c:pt>
                <c:pt idx="3058">
                  <c:v>0.13570047056846493</c:v>
                </c:pt>
                <c:pt idx="3059">
                  <c:v>0.12941770592399507</c:v>
                </c:pt>
                <c:pt idx="3060">
                  <c:v>0.13227114957937661</c:v>
                </c:pt>
                <c:pt idx="3061">
                  <c:v>0.14785833698354378</c:v>
                </c:pt>
                <c:pt idx="3062">
                  <c:v>0.13719417559119992</c:v>
                </c:pt>
                <c:pt idx="3063">
                  <c:v>0.14411228783866809</c:v>
                </c:pt>
                <c:pt idx="3064">
                  <c:v>0.1281813963014414</c:v>
                </c:pt>
                <c:pt idx="3065">
                  <c:v>0.12932391232838447</c:v>
                </c:pt>
                <c:pt idx="3066">
                  <c:v>0.13415149632746895</c:v>
                </c:pt>
                <c:pt idx="3067">
                  <c:v>0.13527479096083195</c:v>
                </c:pt>
                <c:pt idx="3068">
                  <c:v>0.13622072982212133</c:v>
                </c:pt>
                <c:pt idx="3069">
                  <c:v>0.12481499661427738</c:v>
                </c:pt>
                <c:pt idx="3070">
                  <c:v>0.14092717196204615</c:v>
                </c:pt>
                <c:pt idx="3071">
                  <c:v>0.16147841327014492</c:v>
                </c:pt>
                <c:pt idx="3072">
                  <c:v>0.13352616570037046</c:v>
                </c:pt>
                <c:pt idx="3073">
                  <c:v>0.14573782048353537</c:v>
                </c:pt>
                <c:pt idx="3074">
                  <c:v>0.13696112917580436</c:v>
                </c:pt>
                <c:pt idx="3075">
                  <c:v>0.13572407031823877</c:v>
                </c:pt>
                <c:pt idx="3076">
                  <c:v>0.12424160551699065</c:v>
                </c:pt>
                <c:pt idx="3077">
                  <c:v>0.1349278427833274</c:v>
                </c:pt>
                <c:pt idx="3078">
                  <c:v>0.12651936667989522</c:v>
                </c:pt>
                <c:pt idx="3079">
                  <c:v>0.18829805753303785</c:v>
                </c:pt>
                <c:pt idx="3080">
                  <c:v>0.12822740091228155</c:v>
                </c:pt>
                <c:pt idx="3081">
                  <c:v>0.13729041352123145</c:v>
                </c:pt>
                <c:pt idx="3082">
                  <c:v>0.16028949610165902</c:v>
                </c:pt>
                <c:pt idx="3083">
                  <c:v>0.13532010685187137</c:v>
                </c:pt>
                <c:pt idx="3084">
                  <c:v>0.16123171958348326</c:v>
                </c:pt>
                <c:pt idx="3085">
                  <c:v>0.13163936888015293</c:v>
                </c:pt>
                <c:pt idx="3086">
                  <c:v>0.13209365609680856</c:v>
                </c:pt>
                <c:pt idx="3087">
                  <c:v>0.14948299455709135</c:v>
                </c:pt>
                <c:pt idx="3088">
                  <c:v>0.13376848153239312</c:v>
                </c:pt>
                <c:pt idx="3089">
                  <c:v>0.12999148540166558</c:v>
                </c:pt>
                <c:pt idx="3090">
                  <c:v>0.12740635904430023</c:v>
                </c:pt>
                <c:pt idx="3091">
                  <c:v>0.16164140028723717</c:v>
                </c:pt>
                <c:pt idx="3092">
                  <c:v>0.12763999821641606</c:v>
                </c:pt>
                <c:pt idx="3093">
                  <c:v>0.12718191827521852</c:v>
                </c:pt>
                <c:pt idx="3094">
                  <c:v>0.12574238412971581</c:v>
                </c:pt>
                <c:pt idx="3095">
                  <c:v>0.12409181209502537</c:v>
                </c:pt>
                <c:pt idx="3096">
                  <c:v>0.12845623439035078</c:v>
                </c:pt>
                <c:pt idx="3097">
                  <c:v>0.13477016773201017</c:v>
                </c:pt>
                <c:pt idx="3098">
                  <c:v>0.13660333245069287</c:v>
                </c:pt>
                <c:pt idx="3099">
                  <c:v>0.1242480580203449</c:v>
                </c:pt>
                <c:pt idx="3100">
                  <c:v>0.1565665640436312</c:v>
                </c:pt>
                <c:pt idx="3101">
                  <c:v>0.13712589156769456</c:v>
                </c:pt>
                <c:pt idx="3102">
                  <c:v>0.14106614071430959</c:v>
                </c:pt>
                <c:pt idx="3103">
                  <c:v>0.15333488538325435</c:v>
                </c:pt>
                <c:pt idx="3104">
                  <c:v>0.15530388577878301</c:v>
                </c:pt>
                <c:pt idx="3105">
                  <c:v>0.12690063072482546</c:v>
                </c:pt>
                <c:pt idx="3106">
                  <c:v>0.14364035165896205</c:v>
                </c:pt>
                <c:pt idx="3107">
                  <c:v>0.13994589064511725</c:v>
                </c:pt>
                <c:pt idx="3108">
                  <c:v>0.15664345805613011</c:v>
                </c:pt>
                <c:pt idx="3109">
                  <c:v>0.13054446369613518</c:v>
                </c:pt>
                <c:pt idx="3110">
                  <c:v>0.12694916847340199</c:v>
                </c:pt>
                <c:pt idx="3111">
                  <c:v>0.13399561600055179</c:v>
                </c:pt>
                <c:pt idx="3112">
                  <c:v>0.13438816620738564</c:v>
                </c:pt>
                <c:pt idx="3113">
                  <c:v>0.16377890028986677</c:v>
                </c:pt>
                <c:pt idx="3114">
                  <c:v>0.12768766539351525</c:v>
                </c:pt>
                <c:pt idx="3115">
                  <c:v>0.15448939685373239</c:v>
                </c:pt>
                <c:pt idx="3116">
                  <c:v>0.12548118284994075</c:v>
                </c:pt>
                <c:pt idx="3117">
                  <c:v>0.14418831413715952</c:v>
                </c:pt>
                <c:pt idx="3118">
                  <c:v>0.13386901943220511</c:v>
                </c:pt>
                <c:pt idx="3119">
                  <c:v>0.14803715084860253</c:v>
                </c:pt>
                <c:pt idx="3120">
                  <c:v>0.14405043900168757</c:v>
                </c:pt>
                <c:pt idx="3121">
                  <c:v>0.16599861288400661</c:v>
                </c:pt>
                <c:pt idx="3122">
                  <c:v>0.14211246763260396</c:v>
                </c:pt>
                <c:pt idx="3123">
                  <c:v>0.15309711567593418</c:v>
                </c:pt>
                <c:pt idx="3124">
                  <c:v>0.12921754560400597</c:v>
                </c:pt>
                <c:pt idx="3125">
                  <c:v>0.14065213491783241</c:v>
                </c:pt>
                <c:pt idx="3126">
                  <c:v>0.13667665523458472</c:v>
                </c:pt>
                <c:pt idx="3127">
                  <c:v>0.15189191774481206</c:v>
                </c:pt>
                <c:pt idx="3128">
                  <c:v>0.13443423228369245</c:v>
                </c:pt>
                <c:pt idx="3129">
                  <c:v>0.12586655303125188</c:v>
                </c:pt>
                <c:pt idx="3130">
                  <c:v>0.13927661829383572</c:v>
                </c:pt>
                <c:pt idx="3131">
                  <c:v>0.12733645808532601</c:v>
                </c:pt>
                <c:pt idx="3132">
                  <c:v>0.1357717246573088</c:v>
                </c:pt>
                <c:pt idx="3133">
                  <c:v>0.13484752479654144</c:v>
                </c:pt>
                <c:pt idx="3134">
                  <c:v>0.1407553859157035</c:v>
                </c:pt>
                <c:pt idx="3135">
                  <c:v>0.12745070317845947</c:v>
                </c:pt>
                <c:pt idx="3136">
                  <c:v>0.17679710483149286</c:v>
                </c:pt>
                <c:pt idx="3137">
                  <c:v>0.14301960315461476</c:v>
                </c:pt>
                <c:pt idx="3138">
                  <c:v>0.14236364321333833</c:v>
                </c:pt>
                <c:pt idx="3139">
                  <c:v>0.14017880276884956</c:v>
                </c:pt>
                <c:pt idx="3140">
                  <c:v>0.13722961158038291</c:v>
                </c:pt>
                <c:pt idx="3141">
                  <c:v>0.16600657600287091</c:v>
                </c:pt>
                <c:pt idx="3142">
                  <c:v>0.15193428193535549</c:v>
                </c:pt>
                <c:pt idx="3143">
                  <c:v>0.12471468846452267</c:v>
                </c:pt>
                <c:pt idx="3144">
                  <c:v>0.1355529631558533</c:v>
                </c:pt>
                <c:pt idx="3145">
                  <c:v>0.14874802305576892</c:v>
                </c:pt>
                <c:pt idx="3146">
                  <c:v>0.13387616872192146</c:v>
                </c:pt>
                <c:pt idx="3147">
                  <c:v>0.15417044714719788</c:v>
                </c:pt>
                <c:pt idx="3148">
                  <c:v>0.13366619100427118</c:v>
                </c:pt>
                <c:pt idx="3149">
                  <c:v>0.13866942576425978</c:v>
                </c:pt>
                <c:pt idx="3150">
                  <c:v>0.13436156288160289</c:v>
                </c:pt>
                <c:pt idx="3151">
                  <c:v>0.12786409218857114</c:v>
                </c:pt>
                <c:pt idx="3152">
                  <c:v>0.12651389754893597</c:v>
                </c:pt>
                <c:pt idx="3153">
                  <c:v>0.13845288778952169</c:v>
                </c:pt>
                <c:pt idx="3154">
                  <c:v>0.14362210395871314</c:v>
                </c:pt>
                <c:pt idx="3155">
                  <c:v>0.13233658523886807</c:v>
                </c:pt>
                <c:pt idx="3156">
                  <c:v>0.13174240537267307</c:v>
                </c:pt>
                <c:pt idx="3157">
                  <c:v>0.13233536758986369</c:v>
                </c:pt>
                <c:pt idx="3158">
                  <c:v>0.12864344295785091</c:v>
                </c:pt>
                <c:pt idx="3159">
                  <c:v>0.13293323405352467</c:v>
                </c:pt>
                <c:pt idx="3160">
                  <c:v>0.13172195638794734</c:v>
                </c:pt>
                <c:pt idx="3161">
                  <c:v>0.12485285409623227</c:v>
                </c:pt>
                <c:pt idx="3162">
                  <c:v>0.13646414352327044</c:v>
                </c:pt>
                <c:pt idx="3163">
                  <c:v>0.12975004684328692</c:v>
                </c:pt>
                <c:pt idx="3164">
                  <c:v>0.12869518785818171</c:v>
                </c:pt>
                <c:pt idx="3165">
                  <c:v>0.13243796248641332</c:v>
                </c:pt>
                <c:pt idx="3166">
                  <c:v>0.12521440035677761</c:v>
                </c:pt>
                <c:pt idx="3167">
                  <c:v>0.13917112337859217</c:v>
                </c:pt>
                <c:pt idx="3168">
                  <c:v>0.12926928754036751</c:v>
                </c:pt>
                <c:pt idx="3169">
                  <c:v>0.1380906701365166</c:v>
                </c:pt>
                <c:pt idx="3170">
                  <c:v>0.12728298885867442</c:v>
                </c:pt>
                <c:pt idx="3171">
                  <c:v>0.14634234636910071</c:v>
                </c:pt>
                <c:pt idx="3172">
                  <c:v>0.13412875739370439</c:v>
                </c:pt>
                <c:pt idx="3173">
                  <c:v>0.13006901642793617</c:v>
                </c:pt>
                <c:pt idx="3174">
                  <c:v>0.13269234257145279</c:v>
                </c:pt>
                <c:pt idx="3175">
                  <c:v>0.13578021497396928</c:v>
                </c:pt>
                <c:pt idx="3176">
                  <c:v>0.1296144017660559</c:v>
                </c:pt>
                <c:pt idx="3177">
                  <c:v>0.13359550810229984</c:v>
                </c:pt>
                <c:pt idx="3178">
                  <c:v>0.13465381312697111</c:v>
                </c:pt>
                <c:pt idx="3179">
                  <c:v>0.12744939054068324</c:v>
                </c:pt>
                <c:pt idx="3180">
                  <c:v>0.15105068663798579</c:v>
                </c:pt>
                <c:pt idx="3181">
                  <c:v>0.14003527662243315</c:v>
                </c:pt>
                <c:pt idx="3182">
                  <c:v>0.12719794288753455</c:v>
                </c:pt>
                <c:pt idx="3183">
                  <c:v>0.12588423643131616</c:v>
                </c:pt>
                <c:pt idx="3184">
                  <c:v>0.13493119191929021</c:v>
                </c:pt>
                <c:pt idx="3185">
                  <c:v>0.15530592065736271</c:v>
                </c:pt>
                <c:pt idx="3186">
                  <c:v>0.15302611076178765</c:v>
                </c:pt>
                <c:pt idx="3187">
                  <c:v>0.1725786650669241</c:v>
                </c:pt>
                <c:pt idx="3188">
                  <c:v>0.13369577565170071</c:v>
                </c:pt>
                <c:pt idx="3189">
                  <c:v>0.12873870394696613</c:v>
                </c:pt>
                <c:pt idx="3190">
                  <c:v>0.13809412942755603</c:v>
                </c:pt>
                <c:pt idx="3191">
                  <c:v>0.15099733262253917</c:v>
                </c:pt>
                <c:pt idx="3192">
                  <c:v>0.12750648267863329</c:v>
                </c:pt>
                <c:pt idx="3193">
                  <c:v>0.16130333819206938</c:v>
                </c:pt>
                <c:pt idx="3194">
                  <c:v>0.12659205713115884</c:v>
                </c:pt>
                <c:pt idx="3195">
                  <c:v>0.12694591969811406</c:v>
                </c:pt>
                <c:pt idx="3196">
                  <c:v>0.14869636997141297</c:v>
                </c:pt>
                <c:pt idx="3197">
                  <c:v>0.13663155823233669</c:v>
                </c:pt>
                <c:pt idx="3198">
                  <c:v>0.14234496523428705</c:v>
                </c:pt>
                <c:pt idx="3199">
                  <c:v>0.1441483886675429</c:v>
                </c:pt>
                <c:pt idx="3200">
                  <c:v>0.14541434289727809</c:v>
                </c:pt>
                <c:pt idx="3201">
                  <c:v>0.13826922192672569</c:v>
                </c:pt>
                <c:pt idx="3202">
                  <c:v>0.12501867563618047</c:v>
                </c:pt>
                <c:pt idx="3203">
                  <c:v>0.1617362638128563</c:v>
                </c:pt>
                <c:pt idx="3204">
                  <c:v>0.1247435150526601</c:v>
                </c:pt>
                <c:pt idx="3205">
                  <c:v>0.14829720662113205</c:v>
                </c:pt>
                <c:pt idx="3206">
                  <c:v>0.1330295254011242</c:v>
                </c:pt>
                <c:pt idx="3207">
                  <c:v>0.13217627915698843</c:v>
                </c:pt>
                <c:pt idx="3208">
                  <c:v>0.12599225053558261</c:v>
                </c:pt>
                <c:pt idx="3209">
                  <c:v>0.13593675047202922</c:v>
                </c:pt>
                <c:pt idx="3210">
                  <c:v>0.13075432444869389</c:v>
                </c:pt>
                <c:pt idx="3211">
                  <c:v>0.13632189550504606</c:v>
                </c:pt>
                <c:pt idx="3212">
                  <c:v>0.12657470689000497</c:v>
                </c:pt>
                <c:pt idx="3213">
                  <c:v>0.12889932640986823</c:v>
                </c:pt>
                <c:pt idx="3214">
                  <c:v>0.14745597886100423</c:v>
                </c:pt>
                <c:pt idx="3215">
                  <c:v>0.14778295134649794</c:v>
                </c:pt>
                <c:pt idx="3216">
                  <c:v>0.13032711716712186</c:v>
                </c:pt>
                <c:pt idx="3217">
                  <c:v>0.13078291137583842</c:v>
                </c:pt>
                <c:pt idx="3218">
                  <c:v>0.16728486480092061</c:v>
                </c:pt>
                <c:pt idx="3219">
                  <c:v>0.13270755901093301</c:v>
                </c:pt>
                <c:pt idx="3220">
                  <c:v>0.14913003547557088</c:v>
                </c:pt>
                <c:pt idx="3221">
                  <c:v>0.13652142365414088</c:v>
                </c:pt>
                <c:pt idx="3222">
                  <c:v>0.1484482995336148</c:v>
                </c:pt>
                <c:pt idx="3223">
                  <c:v>0.13566167223918435</c:v>
                </c:pt>
                <c:pt idx="3224">
                  <c:v>0.12308415266322317</c:v>
                </c:pt>
                <c:pt idx="3225">
                  <c:v>0.13741238534235564</c:v>
                </c:pt>
                <c:pt idx="3226">
                  <c:v>0.13162713473736959</c:v>
                </c:pt>
                <c:pt idx="3227">
                  <c:v>0.13338286946273889</c:v>
                </c:pt>
                <c:pt idx="3228">
                  <c:v>0.14120205848668388</c:v>
                </c:pt>
                <c:pt idx="3229">
                  <c:v>0.13462068563353968</c:v>
                </c:pt>
                <c:pt idx="3230">
                  <c:v>0.13550731409292707</c:v>
                </c:pt>
                <c:pt idx="3231">
                  <c:v>0.12842031334733328</c:v>
                </c:pt>
                <c:pt idx="3232">
                  <c:v>0.13446967937603724</c:v>
                </c:pt>
                <c:pt idx="3233">
                  <c:v>0.14182710410670593</c:v>
                </c:pt>
                <c:pt idx="3234">
                  <c:v>0.13252317570583164</c:v>
                </c:pt>
                <c:pt idx="3235">
                  <c:v>0.1401904866613625</c:v>
                </c:pt>
                <c:pt idx="3236">
                  <c:v>0.13171970409024517</c:v>
                </c:pt>
                <c:pt idx="3237">
                  <c:v>0.12653338504162334</c:v>
                </c:pt>
                <c:pt idx="3238">
                  <c:v>0.12796210871017363</c:v>
                </c:pt>
                <c:pt idx="3239">
                  <c:v>0.13699687618813977</c:v>
                </c:pt>
                <c:pt idx="3240">
                  <c:v>0.12856014180192626</c:v>
                </c:pt>
                <c:pt idx="3241">
                  <c:v>0.13994754480919427</c:v>
                </c:pt>
                <c:pt idx="3242">
                  <c:v>0.13228776309367443</c:v>
                </c:pt>
                <c:pt idx="3243">
                  <c:v>0.14263536342943051</c:v>
                </c:pt>
                <c:pt idx="3244">
                  <c:v>0.14732667500266142</c:v>
                </c:pt>
                <c:pt idx="3245">
                  <c:v>0.13800352773875393</c:v>
                </c:pt>
                <c:pt idx="3246">
                  <c:v>0.16840634621949505</c:v>
                </c:pt>
                <c:pt idx="3247">
                  <c:v>0.12961757212137889</c:v>
                </c:pt>
                <c:pt idx="3248">
                  <c:v>0.14720185815828599</c:v>
                </c:pt>
                <c:pt idx="3249">
                  <c:v>0.13568555452696321</c:v>
                </c:pt>
                <c:pt idx="3250">
                  <c:v>0.12652915300477166</c:v>
                </c:pt>
                <c:pt idx="3251">
                  <c:v>0.12926418830617564</c:v>
                </c:pt>
                <c:pt idx="3252">
                  <c:v>0.17391525484360207</c:v>
                </c:pt>
                <c:pt idx="3253">
                  <c:v>0.13501371932405226</c:v>
                </c:pt>
                <c:pt idx="3254">
                  <c:v>0.1356916123131322</c:v>
                </c:pt>
                <c:pt idx="3255">
                  <c:v>0.1301434013131203</c:v>
                </c:pt>
                <c:pt idx="3256">
                  <c:v>0.12457223930263508</c:v>
                </c:pt>
                <c:pt idx="3257">
                  <c:v>0.14534790820536397</c:v>
                </c:pt>
                <c:pt idx="3258">
                  <c:v>0.13747124910142003</c:v>
                </c:pt>
                <c:pt idx="3259">
                  <c:v>0.1409513484017775</c:v>
                </c:pt>
                <c:pt idx="3260">
                  <c:v>0.12881753112203281</c:v>
                </c:pt>
                <c:pt idx="3261">
                  <c:v>0.16404217254335079</c:v>
                </c:pt>
                <c:pt idx="3262">
                  <c:v>0.14026088215075297</c:v>
                </c:pt>
                <c:pt idx="3263">
                  <c:v>0.14561388876406944</c:v>
                </c:pt>
                <c:pt idx="3264">
                  <c:v>0.13301544619311259</c:v>
                </c:pt>
                <c:pt idx="3265">
                  <c:v>0.12306018220530035</c:v>
                </c:pt>
                <c:pt idx="3266">
                  <c:v>0.13561848751269925</c:v>
                </c:pt>
                <c:pt idx="3267">
                  <c:v>0.12493004063460608</c:v>
                </c:pt>
                <c:pt idx="3268">
                  <c:v>0.12408961052124363</c:v>
                </c:pt>
                <c:pt idx="3269">
                  <c:v>0.14136103374504258</c:v>
                </c:pt>
                <c:pt idx="3270">
                  <c:v>0.16366332879420109</c:v>
                </c:pt>
                <c:pt idx="3271">
                  <c:v>0.13428681337913562</c:v>
                </c:pt>
                <c:pt idx="3272">
                  <c:v>0.13791660834724617</c:v>
                </c:pt>
                <c:pt idx="3273">
                  <c:v>0.15400325082046806</c:v>
                </c:pt>
                <c:pt idx="3274">
                  <c:v>0.13601337223701676</c:v>
                </c:pt>
                <c:pt idx="3275">
                  <c:v>0.13606655129984394</c:v>
                </c:pt>
                <c:pt idx="3276">
                  <c:v>0.12685365211158187</c:v>
                </c:pt>
                <c:pt idx="3277">
                  <c:v>0.13339514584217618</c:v>
                </c:pt>
                <c:pt idx="3278">
                  <c:v>0.13226079362823098</c:v>
                </c:pt>
                <c:pt idx="3279">
                  <c:v>0.13042106735861622</c:v>
                </c:pt>
                <c:pt idx="3280">
                  <c:v>0.14160798164697311</c:v>
                </c:pt>
                <c:pt idx="3281">
                  <c:v>0.15922411488722471</c:v>
                </c:pt>
                <c:pt idx="3282">
                  <c:v>0.12570389261911855</c:v>
                </c:pt>
                <c:pt idx="3283">
                  <c:v>0.14394516933455589</c:v>
                </c:pt>
                <c:pt idx="3284">
                  <c:v>0.15128268716666321</c:v>
                </c:pt>
                <c:pt idx="3285">
                  <c:v>0.13357906891394938</c:v>
                </c:pt>
                <c:pt idx="3286">
                  <c:v>0.12865183683894568</c:v>
                </c:pt>
                <c:pt idx="3287">
                  <c:v>0.13874706839699336</c:v>
                </c:pt>
                <c:pt idx="3288">
                  <c:v>0.12686081249057332</c:v>
                </c:pt>
                <c:pt idx="3289">
                  <c:v>0.13343046875926001</c:v>
                </c:pt>
                <c:pt idx="3290">
                  <c:v>0.13492439306095194</c:v>
                </c:pt>
                <c:pt idx="3291">
                  <c:v>0.13302984636703563</c:v>
                </c:pt>
                <c:pt idx="3292">
                  <c:v>0.1314969650468423</c:v>
                </c:pt>
                <c:pt idx="3293">
                  <c:v>0.14665157945001819</c:v>
                </c:pt>
                <c:pt idx="3294">
                  <c:v>0.15392366575564814</c:v>
                </c:pt>
                <c:pt idx="3295">
                  <c:v>0.14903970168136652</c:v>
                </c:pt>
                <c:pt idx="3296">
                  <c:v>0.13680221778896368</c:v>
                </c:pt>
                <c:pt idx="3297">
                  <c:v>0.13638107091325344</c:v>
                </c:pt>
                <c:pt idx="3298">
                  <c:v>0.13037396469321477</c:v>
                </c:pt>
                <c:pt idx="3299">
                  <c:v>0.13374747338887558</c:v>
                </c:pt>
                <c:pt idx="3300">
                  <c:v>0.13087696260388132</c:v>
                </c:pt>
                <c:pt idx="3301">
                  <c:v>0.13218801864201687</c:v>
                </c:pt>
                <c:pt idx="3302">
                  <c:v>0.13711745089572033</c:v>
                </c:pt>
                <c:pt idx="3303">
                  <c:v>0.12938114324362768</c:v>
                </c:pt>
                <c:pt idx="3304">
                  <c:v>0.1346217613753512</c:v>
                </c:pt>
                <c:pt idx="3305">
                  <c:v>0.12750652651125174</c:v>
                </c:pt>
                <c:pt idx="3306">
                  <c:v>0.13728507207421844</c:v>
                </c:pt>
                <c:pt idx="3307">
                  <c:v>0.12860864085779233</c:v>
                </c:pt>
                <c:pt idx="3308">
                  <c:v>0.13773146869665351</c:v>
                </c:pt>
                <c:pt idx="3309">
                  <c:v>0.14272635394518404</c:v>
                </c:pt>
                <c:pt idx="3310">
                  <c:v>0.14064611753616049</c:v>
                </c:pt>
                <c:pt idx="3311">
                  <c:v>0.14018604036139456</c:v>
                </c:pt>
                <c:pt idx="3312">
                  <c:v>0.12636417202919481</c:v>
                </c:pt>
                <c:pt idx="3313">
                  <c:v>0.13613013490571396</c:v>
                </c:pt>
                <c:pt idx="3314">
                  <c:v>0.14526770912026463</c:v>
                </c:pt>
                <c:pt idx="3315">
                  <c:v>0.13907392604428442</c:v>
                </c:pt>
                <c:pt idx="3316">
                  <c:v>0.12820967091647001</c:v>
                </c:pt>
                <c:pt idx="3317">
                  <c:v>0.20416741719064696</c:v>
                </c:pt>
                <c:pt idx="3318">
                  <c:v>0.13904997935990424</c:v>
                </c:pt>
                <c:pt idx="3319">
                  <c:v>0.16393726736076719</c:v>
                </c:pt>
                <c:pt idx="3320">
                  <c:v>0.14054966627038887</c:v>
                </c:pt>
                <c:pt idx="3321">
                  <c:v>0.13693813279416422</c:v>
                </c:pt>
                <c:pt idx="3322">
                  <c:v>0.13828018749176418</c:v>
                </c:pt>
                <c:pt idx="3323">
                  <c:v>0.13042122140968918</c:v>
                </c:pt>
                <c:pt idx="3324">
                  <c:v>0.15101346556796094</c:v>
                </c:pt>
                <c:pt idx="3325">
                  <c:v>0.13290952737839673</c:v>
                </c:pt>
                <c:pt idx="3326">
                  <c:v>0.14452423041728768</c:v>
                </c:pt>
                <c:pt idx="3327">
                  <c:v>0.13089340909051972</c:v>
                </c:pt>
                <c:pt idx="3328">
                  <c:v>0.13924054665548027</c:v>
                </c:pt>
                <c:pt idx="3329">
                  <c:v>0.14734584943322351</c:v>
                </c:pt>
                <c:pt idx="3330">
                  <c:v>0.16764918060692638</c:v>
                </c:pt>
                <c:pt idx="3331">
                  <c:v>0.13963362950964647</c:v>
                </c:pt>
                <c:pt idx="3332">
                  <c:v>0.15263775238336644</c:v>
                </c:pt>
                <c:pt idx="3333">
                  <c:v>0.12835582084978925</c:v>
                </c:pt>
                <c:pt idx="3334">
                  <c:v>0.12932072915065962</c:v>
                </c:pt>
                <c:pt idx="3335">
                  <c:v>0.1451101104059476</c:v>
                </c:pt>
                <c:pt idx="3336">
                  <c:v>0.15588763150571627</c:v>
                </c:pt>
                <c:pt idx="3337">
                  <c:v>0.14291166395708574</c:v>
                </c:pt>
                <c:pt idx="3338">
                  <c:v>0.14598335103504417</c:v>
                </c:pt>
                <c:pt idx="3339">
                  <c:v>0.12649665349743169</c:v>
                </c:pt>
                <c:pt idx="3340">
                  <c:v>0.13621694118805464</c:v>
                </c:pt>
                <c:pt idx="3341">
                  <c:v>0.18260598824446758</c:v>
                </c:pt>
                <c:pt idx="3342">
                  <c:v>0.13129387548083238</c:v>
                </c:pt>
                <c:pt idx="3343">
                  <c:v>0.14130958741411354</c:v>
                </c:pt>
                <c:pt idx="3344">
                  <c:v>0.12794483344913582</c:v>
                </c:pt>
                <c:pt idx="3345">
                  <c:v>0.14764975680589099</c:v>
                </c:pt>
                <c:pt idx="3346">
                  <c:v>0.13993523005285402</c:v>
                </c:pt>
                <c:pt idx="3347">
                  <c:v>0.15371716095491228</c:v>
                </c:pt>
                <c:pt idx="3348">
                  <c:v>0.13145111822947797</c:v>
                </c:pt>
                <c:pt idx="3349">
                  <c:v>0.13001034916515272</c:v>
                </c:pt>
                <c:pt idx="3350">
                  <c:v>0.15896360445767335</c:v>
                </c:pt>
                <c:pt idx="3351">
                  <c:v>0.16059177574926503</c:v>
                </c:pt>
                <c:pt idx="3352">
                  <c:v>0.1345811121526963</c:v>
                </c:pt>
                <c:pt idx="3353">
                  <c:v>0.14643035466125631</c:v>
                </c:pt>
                <c:pt idx="3354">
                  <c:v>0.12297265846975711</c:v>
                </c:pt>
                <c:pt idx="3355">
                  <c:v>0.13219619230879129</c:v>
                </c:pt>
                <c:pt idx="3356">
                  <c:v>0.14331113465301176</c:v>
                </c:pt>
                <c:pt idx="3357">
                  <c:v>0.13238900817867025</c:v>
                </c:pt>
                <c:pt idx="3358">
                  <c:v>0.14128250813137411</c:v>
                </c:pt>
                <c:pt idx="3359">
                  <c:v>0.13363969407379189</c:v>
                </c:pt>
                <c:pt idx="3360">
                  <c:v>0.13834417438134239</c:v>
                </c:pt>
                <c:pt idx="3361">
                  <c:v>0.13650065154900445</c:v>
                </c:pt>
                <c:pt idx="3362">
                  <c:v>0.14288105843607907</c:v>
                </c:pt>
                <c:pt idx="3363">
                  <c:v>0.12690055413662196</c:v>
                </c:pt>
                <c:pt idx="3364">
                  <c:v>0.13196268925893617</c:v>
                </c:pt>
                <c:pt idx="3365">
                  <c:v>0.13406554499014861</c:v>
                </c:pt>
                <c:pt idx="3366">
                  <c:v>0.12854084479769201</c:v>
                </c:pt>
                <c:pt idx="3367">
                  <c:v>0.12374449715577232</c:v>
                </c:pt>
                <c:pt idx="3368">
                  <c:v>0.13515870926314383</c:v>
                </c:pt>
                <c:pt idx="3369">
                  <c:v>0.141513613500027</c:v>
                </c:pt>
                <c:pt idx="3370">
                  <c:v>0.12511342934332237</c:v>
                </c:pt>
                <c:pt idx="3371">
                  <c:v>0.13855327859750088</c:v>
                </c:pt>
                <c:pt idx="3372">
                  <c:v>0.13221597950104388</c:v>
                </c:pt>
                <c:pt idx="3373">
                  <c:v>0.13237671538558113</c:v>
                </c:pt>
                <c:pt idx="3374">
                  <c:v>0.15294938144936696</c:v>
                </c:pt>
                <c:pt idx="3375">
                  <c:v>0.13647263207967564</c:v>
                </c:pt>
                <c:pt idx="3376">
                  <c:v>0.12833013214285049</c:v>
                </c:pt>
                <c:pt idx="3377">
                  <c:v>0.14328415002946263</c:v>
                </c:pt>
                <c:pt idx="3378">
                  <c:v>0.12435464653464189</c:v>
                </c:pt>
                <c:pt idx="3379">
                  <c:v>0.12738120991404853</c:v>
                </c:pt>
                <c:pt idx="3380">
                  <c:v>0.12682894636050016</c:v>
                </c:pt>
                <c:pt idx="3381">
                  <c:v>0.12804779583659115</c:v>
                </c:pt>
                <c:pt idx="3382">
                  <c:v>0.13318664067176431</c:v>
                </c:pt>
                <c:pt idx="3383">
                  <c:v>0.12609381828372193</c:v>
                </c:pt>
                <c:pt idx="3384">
                  <c:v>0.12569160661243861</c:v>
                </c:pt>
                <c:pt idx="3385">
                  <c:v>0.13412561597709524</c:v>
                </c:pt>
                <c:pt idx="3386">
                  <c:v>0.13425342546209496</c:v>
                </c:pt>
                <c:pt idx="3387">
                  <c:v>0.14509806241841014</c:v>
                </c:pt>
                <c:pt idx="3388">
                  <c:v>0.12475894301974373</c:v>
                </c:pt>
                <c:pt idx="3389">
                  <c:v>0.13491983647870159</c:v>
                </c:pt>
                <c:pt idx="3390">
                  <c:v>0.12390572469271458</c:v>
                </c:pt>
                <c:pt idx="3391">
                  <c:v>0.12760397010429353</c:v>
                </c:pt>
                <c:pt idx="3392">
                  <c:v>0.12306070773988093</c:v>
                </c:pt>
                <c:pt idx="3393">
                  <c:v>0.13302123843929514</c:v>
                </c:pt>
                <c:pt idx="3394">
                  <c:v>0.14392916484161217</c:v>
                </c:pt>
                <c:pt idx="3395">
                  <c:v>0.13466890601357787</c:v>
                </c:pt>
                <c:pt idx="3396">
                  <c:v>0.13674851695540718</c:v>
                </c:pt>
                <c:pt idx="3397">
                  <c:v>0.12929943995148305</c:v>
                </c:pt>
                <c:pt idx="3398">
                  <c:v>0.12906812330056353</c:v>
                </c:pt>
                <c:pt idx="3399">
                  <c:v>0.12842791621346489</c:v>
                </c:pt>
                <c:pt idx="3400">
                  <c:v>0.13490796808026156</c:v>
                </c:pt>
                <c:pt idx="3401">
                  <c:v>0.15318223205780809</c:v>
                </c:pt>
                <c:pt idx="3402">
                  <c:v>0.13460956510741648</c:v>
                </c:pt>
                <c:pt idx="3403">
                  <c:v>0.13431112614996971</c:v>
                </c:pt>
                <c:pt idx="3404">
                  <c:v>0.13001392207293838</c:v>
                </c:pt>
                <c:pt idx="3405">
                  <c:v>0.17335243788114052</c:v>
                </c:pt>
                <c:pt idx="3406">
                  <c:v>0.13156684597233609</c:v>
                </c:pt>
                <c:pt idx="3407">
                  <c:v>0.14729311518222332</c:v>
                </c:pt>
                <c:pt idx="3408">
                  <c:v>0.15831832036543975</c:v>
                </c:pt>
                <c:pt idx="3409">
                  <c:v>0.1604712703902044</c:v>
                </c:pt>
                <c:pt idx="3410">
                  <c:v>0.14548136307038345</c:v>
                </c:pt>
                <c:pt idx="3411">
                  <c:v>0.16577014576399621</c:v>
                </c:pt>
                <c:pt idx="3412">
                  <c:v>0.13947568967272478</c:v>
                </c:pt>
                <c:pt idx="3413">
                  <c:v>0.13524495027191902</c:v>
                </c:pt>
                <c:pt idx="3414">
                  <c:v>0.12773562515313439</c:v>
                </c:pt>
                <c:pt idx="3415">
                  <c:v>0.12433363100728854</c:v>
                </c:pt>
                <c:pt idx="3416">
                  <c:v>0.13405078315040295</c:v>
                </c:pt>
                <c:pt idx="3417">
                  <c:v>0.12894728737740233</c:v>
                </c:pt>
                <c:pt idx="3418">
                  <c:v>0.13847244970497033</c:v>
                </c:pt>
                <c:pt idx="3419">
                  <c:v>0.13687552790165897</c:v>
                </c:pt>
                <c:pt idx="3420">
                  <c:v>0.14350158041906619</c:v>
                </c:pt>
                <c:pt idx="3421">
                  <c:v>0.14323714964473702</c:v>
                </c:pt>
                <c:pt idx="3422">
                  <c:v>0.13068142568167532</c:v>
                </c:pt>
                <c:pt idx="3423">
                  <c:v>0.1413355615843456</c:v>
                </c:pt>
                <c:pt idx="3424">
                  <c:v>0.1540493524226702</c:v>
                </c:pt>
                <c:pt idx="3425">
                  <c:v>0.1272529771029047</c:v>
                </c:pt>
                <c:pt idx="3426">
                  <c:v>0.13468725624672653</c:v>
                </c:pt>
                <c:pt idx="3427">
                  <c:v>0.12804834303958157</c:v>
                </c:pt>
                <c:pt idx="3428">
                  <c:v>0.14466105622475806</c:v>
                </c:pt>
                <c:pt idx="3429">
                  <c:v>0.14211626646327793</c:v>
                </c:pt>
                <c:pt idx="3430">
                  <c:v>0.13657367514327159</c:v>
                </c:pt>
                <c:pt idx="3431">
                  <c:v>0.13096325058387287</c:v>
                </c:pt>
                <c:pt idx="3432">
                  <c:v>0.18672545556249961</c:v>
                </c:pt>
                <c:pt idx="3433">
                  <c:v>0.1410234161824184</c:v>
                </c:pt>
                <c:pt idx="3434">
                  <c:v>0.13310641062201664</c:v>
                </c:pt>
                <c:pt idx="3435">
                  <c:v>0.14872976441102445</c:v>
                </c:pt>
                <c:pt idx="3436">
                  <c:v>0.12423760812154068</c:v>
                </c:pt>
                <c:pt idx="3437">
                  <c:v>0.13214805993278941</c:v>
                </c:pt>
                <c:pt idx="3438">
                  <c:v>0.1247674536575593</c:v>
                </c:pt>
                <c:pt idx="3439">
                  <c:v>0.15433220637465542</c:v>
                </c:pt>
                <c:pt idx="3440">
                  <c:v>0.15056352806668799</c:v>
                </c:pt>
                <c:pt idx="3441">
                  <c:v>0.13882439289001192</c:v>
                </c:pt>
                <c:pt idx="3442">
                  <c:v>0.1367095818598873</c:v>
                </c:pt>
                <c:pt idx="3443">
                  <c:v>0.14356467601478409</c:v>
                </c:pt>
                <c:pt idx="3444">
                  <c:v>0.13348486413498867</c:v>
                </c:pt>
                <c:pt idx="3445">
                  <c:v>0.15142927336637504</c:v>
                </c:pt>
                <c:pt idx="3446">
                  <c:v>0.15706580189807062</c:v>
                </c:pt>
                <c:pt idx="3447">
                  <c:v>0.14412759216731527</c:v>
                </c:pt>
                <c:pt idx="3448">
                  <c:v>0.14184795739829789</c:v>
                </c:pt>
                <c:pt idx="3449">
                  <c:v>0.13810956104808633</c:v>
                </c:pt>
                <c:pt idx="3450">
                  <c:v>0.14167285218097406</c:v>
                </c:pt>
                <c:pt idx="3451">
                  <c:v>0.14307650324403864</c:v>
                </c:pt>
                <c:pt idx="3452">
                  <c:v>0.1271032146626048</c:v>
                </c:pt>
                <c:pt idx="3453">
                  <c:v>0.15407899199197284</c:v>
                </c:pt>
                <c:pt idx="3454">
                  <c:v>0.15118049412836876</c:v>
                </c:pt>
                <c:pt idx="3455">
                  <c:v>0.12707903760939029</c:v>
                </c:pt>
                <c:pt idx="3456">
                  <c:v>0.13728039112406104</c:v>
                </c:pt>
                <c:pt idx="3457">
                  <c:v>0.1268017842908902</c:v>
                </c:pt>
                <c:pt idx="3458">
                  <c:v>0.13231195974207435</c:v>
                </c:pt>
                <c:pt idx="3459">
                  <c:v>0.15362761195310204</c:v>
                </c:pt>
                <c:pt idx="3460">
                  <c:v>0.13300509707679947</c:v>
                </c:pt>
                <c:pt idx="3461">
                  <c:v>0.12889921741245297</c:v>
                </c:pt>
                <c:pt idx="3462">
                  <c:v>0.12821926980501777</c:v>
                </c:pt>
                <c:pt idx="3463">
                  <c:v>0.13317412203059675</c:v>
                </c:pt>
                <c:pt idx="3464">
                  <c:v>0.14195372341513293</c:v>
                </c:pt>
                <c:pt idx="3465">
                  <c:v>0.14909061500050005</c:v>
                </c:pt>
                <c:pt idx="3466">
                  <c:v>0.13167947168840183</c:v>
                </c:pt>
                <c:pt idx="3467">
                  <c:v>0.14239109844997772</c:v>
                </c:pt>
                <c:pt idx="3468">
                  <c:v>0.14335812969879549</c:v>
                </c:pt>
                <c:pt idx="3469">
                  <c:v>0.12807045317675397</c:v>
                </c:pt>
                <c:pt idx="3470">
                  <c:v>0.12712351585933004</c:v>
                </c:pt>
                <c:pt idx="3471">
                  <c:v>0.13048680719355693</c:v>
                </c:pt>
                <c:pt idx="3472">
                  <c:v>0.12510504873020048</c:v>
                </c:pt>
                <c:pt idx="3473">
                  <c:v>0.14396486821419155</c:v>
                </c:pt>
                <c:pt idx="3474">
                  <c:v>0.15532797445666163</c:v>
                </c:pt>
                <c:pt idx="3475">
                  <c:v>0.12536421388761498</c:v>
                </c:pt>
                <c:pt idx="3476">
                  <c:v>0.14222232794375517</c:v>
                </c:pt>
                <c:pt idx="3477">
                  <c:v>0.15038692724332836</c:v>
                </c:pt>
                <c:pt idx="3478">
                  <c:v>0.13132566475368684</c:v>
                </c:pt>
                <c:pt idx="3479">
                  <c:v>0.12728104504114113</c:v>
                </c:pt>
                <c:pt idx="3480">
                  <c:v>0.12894830949270003</c:v>
                </c:pt>
                <c:pt idx="3481">
                  <c:v>0.12912314010190254</c:v>
                </c:pt>
                <c:pt idx="3482">
                  <c:v>0.15160284053006676</c:v>
                </c:pt>
                <c:pt idx="3483">
                  <c:v>0.1359798590201135</c:v>
                </c:pt>
                <c:pt idx="3484">
                  <c:v>0.14370463933829666</c:v>
                </c:pt>
                <c:pt idx="3485">
                  <c:v>0.15144801397986726</c:v>
                </c:pt>
                <c:pt idx="3486">
                  <c:v>0.13170564195059836</c:v>
                </c:pt>
                <c:pt idx="3487">
                  <c:v>0.13070313703353076</c:v>
                </c:pt>
                <c:pt idx="3488">
                  <c:v>0.17328878750164337</c:v>
                </c:pt>
                <c:pt idx="3489">
                  <c:v>0.15113880199287485</c:v>
                </c:pt>
                <c:pt idx="3490">
                  <c:v>0.13998223532301293</c:v>
                </c:pt>
                <c:pt idx="3491">
                  <c:v>0.12959421745252206</c:v>
                </c:pt>
                <c:pt idx="3492">
                  <c:v>0.13723925846583027</c:v>
                </c:pt>
                <c:pt idx="3493">
                  <c:v>0.15493699087100293</c:v>
                </c:pt>
                <c:pt idx="3494">
                  <c:v>0.13746765049021301</c:v>
                </c:pt>
                <c:pt idx="3495">
                  <c:v>0.1344703546595867</c:v>
                </c:pt>
                <c:pt idx="3496">
                  <c:v>0.14568164542005152</c:v>
                </c:pt>
                <c:pt idx="3497">
                  <c:v>0.13170452808428779</c:v>
                </c:pt>
                <c:pt idx="3498">
                  <c:v>0.12819094994632221</c:v>
                </c:pt>
                <c:pt idx="3499">
                  <c:v>0.1451997362899915</c:v>
                </c:pt>
                <c:pt idx="3500">
                  <c:v>0.14161501138994315</c:v>
                </c:pt>
                <c:pt idx="3501">
                  <c:v>0.13693559237021044</c:v>
                </c:pt>
                <c:pt idx="3502">
                  <c:v>0.18028008692707923</c:v>
                </c:pt>
                <c:pt idx="3503">
                  <c:v>0.12923496752226993</c:v>
                </c:pt>
                <c:pt idx="3504">
                  <c:v>0.14106803373158136</c:v>
                </c:pt>
                <c:pt idx="3505">
                  <c:v>0.12507796493924539</c:v>
                </c:pt>
                <c:pt idx="3506">
                  <c:v>0.12859957917968359</c:v>
                </c:pt>
                <c:pt idx="3507">
                  <c:v>0.13701408250503369</c:v>
                </c:pt>
                <c:pt idx="3508">
                  <c:v>0.16723451072629406</c:v>
                </c:pt>
                <c:pt idx="3509">
                  <c:v>0.14210010852913402</c:v>
                </c:pt>
                <c:pt idx="3510">
                  <c:v>0.13485823411435646</c:v>
                </c:pt>
                <c:pt idx="3511">
                  <c:v>0.13672241595007423</c:v>
                </c:pt>
                <c:pt idx="3512">
                  <c:v>0.13296626111292936</c:v>
                </c:pt>
                <c:pt idx="3513">
                  <c:v>0.14200403291566935</c:v>
                </c:pt>
                <c:pt idx="3514">
                  <c:v>0.12902654369676175</c:v>
                </c:pt>
                <c:pt idx="3515">
                  <c:v>0.14998779257683034</c:v>
                </c:pt>
                <c:pt idx="3516">
                  <c:v>0.13103714948323719</c:v>
                </c:pt>
                <c:pt idx="3517">
                  <c:v>0.13510996724498406</c:v>
                </c:pt>
                <c:pt idx="3518">
                  <c:v>0.14001964353655194</c:v>
                </c:pt>
                <c:pt idx="3519">
                  <c:v>0.13111347730218148</c:v>
                </c:pt>
                <c:pt idx="3520">
                  <c:v>0.12437853036486024</c:v>
                </c:pt>
                <c:pt idx="3521">
                  <c:v>0.14048906087355831</c:v>
                </c:pt>
                <c:pt idx="3522">
                  <c:v>0.13215830901139033</c:v>
                </c:pt>
                <c:pt idx="3523">
                  <c:v>0.13424422047635545</c:v>
                </c:pt>
                <c:pt idx="3524">
                  <c:v>0.13049544104032049</c:v>
                </c:pt>
                <c:pt idx="3525">
                  <c:v>0.13302864705158002</c:v>
                </c:pt>
                <c:pt idx="3526">
                  <c:v>0.13236598773132865</c:v>
                </c:pt>
                <c:pt idx="3527">
                  <c:v>0.13734325057835023</c:v>
                </c:pt>
                <c:pt idx="3528">
                  <c:v>0.1320090558065089</c:v>
                </c:pt>
                <c:pt idx="3529">
                  <c:v>0.1544167838001424</c:v>
                </c:pt>
                <c:pt idx="3530">
                  <c:v>0.127955377155653</c:v>
                </c:pt>
                <c:pt idx="3531">
                  <c:v>0.13311876015493559</c:v>
                </c:pt>
                <c:pt idx="3532">
                  <c:v>0.13750073611150074</c:v>
                </c:pt>
                <c:pt idx="3533">
                  <c:v>0.14304968460895218</c:v>
                </c:pt>
                <c:pt idx="3534">
                  <c:v>0.13345030039946928</c:v>
                </c:pt>
                <c:pt idx="3535">
                  <c:v>0.14140831812935381</c:v>
                </c:pt>
                <c:pt idx="3536">
                  <c:v>0.14667190579580397</c:v>
                </c:pt>
                <c:pt idx="3537">
                  <c:v>0.128001894823461</c:v>
                </c:pt>
                <c:pt idx="3538">
                  <c:v>0.13513127761401481</c:v>
                </c:pt>
                <c:pt idx="3539">
                  <c:v>0.13663145559890674</c:v>
                </c:pt>
                <c:pt idx="3540">
                  <c:v>0.13846350272126143</c:v>
                </c:pt>
                <c:pt idx="3541">
                  <c:v>0.13260695970186678</c:v>
                </c:pt>
                <c:pt idx="3542">
                  <c:v>0.14111834771981926</c:v>
                </c:pt>
                <c:pt idx="3543">
                  <c:v>0.13882882760199469</c:v>
                </c:pt>
                <c:pt idx="3544">
                  <c:v>0.14097495508410313</c:v>
                </c:pt>
                <c:pt idx="3545">
                  <c:v>0.14183753993847018</c:v>
                </c:pt>
                <c:pt idx="3546">
                  <c:v>0.13811218725754415</c:v>
                </c:pt>
                <c:pt idx="3547">
                  <c:v>0.13168292819887531</c:v>
                </c:pt>
                <c:pt idx="3548">
                  <c:v>0.15768478809648506</c:v>
                </c:pt>
                <c:pt idx="3549">
                  <c:v>0.14839938793541221</c:v>
                </c:pt>
                <c:pt idx="3550">
                  <c:v>0.13732065524548165</c:v>
                </c:pt>
                <c:pt idx="3551">
                  <c:v>0.12810537049276846</c:v>
                </c:pt>
                <c:pt idx="3552">
                  <c:v>0.13489493011543138</c:v>
                </c:pt>
                <c:pt idx="3553">
                  <c:v>0.12577209700912229</c:v>
                </c:pt>
                <c:pt idx="3554">
                  <c:v>0.13321196696184726</c:v>
                </c:pt>
                <c:pt idx="3555">
                  <c:v>0.15772815344888577</c:v>
                </c:pt>
                <c:pt idx="3556">
                  <c:v>0.13317579560016707</c:v>
                </c:pt>
                <c:pt idx="3557">
                  <c:v>0.12378673984424442</c:v>
                </c:pt>
                <c:pt idx="3558">
                  <c:v>0.14590359043790987</c:v>
                </c:pt>
                <c:pt idx="3559">
                  <c:v>0.14969722101051874</c:v>
                </c:pt>
                <c:pt idx="3560">
                  <c:v>0.1345359232773104</c:v>
                </c:pt>
                <c:pt idx="3561">
                  <c:v>0.14009466416703864</c:v>
                </c:pt>
                <c:pt idx="3562">
                  <c:v>0.14023627900172142</c:v>
                </c:pt>
                <c:pt idx="3563">
                  <c:v>0.14583697206082744</c:v>
                </c:pt>
                <c:pt idx="3564">
                  <c:v>0.14420114027460779</c:v>
                </c:pt>
                <c:pt idx="3565">
                  <c:v>0.1237362445817326</c:v>
                </c:pt>
                <c:pt idx="3566">
                  <c:v>0.13878299372827768</c:v>
                </c:pt>
                <c:pt idx="3567">
                  <c:v>0.12704374016962669</c:v>
                </c:pt>
                <c:pt idx="3568">
                  <c:v>0.12796775957188641</c:v>
                </c:pt>
                <c:pt idx="3569">
                  <c:v>0.14060595455506425</c:v>
                </c:pt>
                <c:pt idx="3570">
                  <c:v>0.13451088052910809</c:v>
                </c:pt>
                <c:pt idx="3571">
                  <c:v>0.14617244353662723</c:v>
                </c:pt>
                <c:pt idx="3572">
                  <c:v>0.13894577686796175</c:v>
                </c:pt>
                <c:pt idx="3573">
                  <c:v>0.13457027654955053</c:v>
                </c:pt>
                <c:pt idx="3574">
                  <c:v>0.13513482973615779</c:v>
                </c:pt>
                <c:pt idx="3575">
                  <c:v>0.13228500292541967</c:v>
                </c:pt>
                <c:pt idx="3576">
                  <c:v>0.16372725630312793</c:v>
                </c:pt>
                <c:pt idx="3577">
                  <c:v>0.13357746115739016</c:v>
                </c:pt>
                <c:pt idx="3578">
                  <c:v>0.13166070699815957</c:v>
                </c:pt>
                <c:pt idx="3579">
                  <c:v>0.12622482905120136</c:v>
                </c:pt>
                <c:pt idx="3580">
                  <c:v>0.14608713680692226</c:v>
                </c:pt>
                <c:pt idx="3581">
                  <c:v>0.15552279460581087</c:v>
                </c:pt>
                <c:pt idx="3582">
                  <c:v>0.12653143553663448</c:v>
                </c:pt>
                <c:pt idx="3583">
                  <c:v>0.13115674448202549</c:v>
                </c:pt>
                <c:pt idx="3584">
                  <c:v>0.1700287156349834</c:v>
                </c:pt>
                <c:pt idx="3585">
                  <c:v>0.149776779407613</c:v>
                </c:pt>
                <c:pt idx="3586">
                  <c:v>0.16329625729824615</c:v>
                </c:pt>
                <c:pt idx="3587">
                  <c:v>0.14207159365133257</c:v>
                </c:pt>
                <c:pt idx="3588">
                  <c:v>0.1310697056861112</c:v>
                </c:pt>
                <c:pt idx="3589">
                  <c:v>0.13257253283491294</c:v>
                </c:pt>
                <c:pt idx="3590">
                  <c:v>0.12677617767201935</c:v>
                </c:pt>
                <c:pt idx="3591">
                  <c:v>0.14727034640263675</c:v>
                </c:pt>
                <c:pt idx="3592">
                  <c:v>0.13552605753761671</c:v>
                </c:pt>
                <c:pt idx="3593">
                  <c:v>0.12400788049861247</c:v>
                </c:pt>
                <c:pt idx="3594">
                  <c:v>0.15099489678354447</c:v>
                </c:pt>
                <c:pt idx="3595">
                  <c:v>0.12409632764903508</c:v>
                </c:pt>
                <c:pt idx="3596">
                  <c:v>0.13777599872258936</c:v>
                </c:pt>
                <c:pt idx="3597">
                  <c:v>0.12885029542693235</c:v>
                </c:pt>
                <c:pt idx="3598">
                  <c:v>0.1335884632356524</c:v>
                </c:pt>
                <c:pt idx="3599">
                  <c:v>0.1321646796028845</c:v>
                </c:pt>
                <c:pt idx="3600">
                  <c:v>0.12822117039734215</c:v>
                </c:pt>
                <c:pt idx="3601">
                  <c:v>0.12617372773835944</c:v>
                </c:pt>
                <c:pt idx="3602">
                  <c:v>0.13400687646952197</c:v>
                </c:pt>
                <c:pt idx="3603">
                  <c:v>0.12469101612879963</c:v>
                </c:pt>
                <c:pt idx="3604">
                  <c:v>0.14104891170064618</c:v>
                </c:pt>
                <c:pt idx="3605">
                  <c:v>0.13151335570011746</c:v>
                </c:pt>
                <c:pt idx="3606">
                  <c:v>0.12759966075530638</c:v>
                </c:pt>
                <c:pt idx="3607">
                  <c:v>0.13819067344191763</c:v>
                </c:pt>
                <c:pt idx="3608">
                  <c:v>0.16893927930683367</c:v>
                </c:pt>
                <c:pt idx="3609">
                  <c:v>0.12803408127282773</c:v>
                </c:pt>
                <c:pt idx="3610">
                  <c:v>0.13067720709225203</c:v>
                </c:pt>
                <c:pt idx="3611">
                  <c:v>0.12853047732562206</c:v>
                </c:pt>
                <c:pt idx="3612">
                  <c:v>0.16351104531856994</c:v>
                </c:pt>
                <c:pt idx="3613">
                  <c:v>0.14758208805561554</c:v>
                </c:pt>
                <c:pt idx="3614">
                  <c:v>0.1482609162709746</c:v>
                </c:pt>
                <c:pt idx="3615">
                  <c:v>0.15281207658392817</c:v>
                </c:pt>
                <c:pt idx="3616">
                  <c:v>0.13195239643779855</c:v>
                </c:pt>
                <c:pt idx="3617">
                  <c:v>0.13489122635021192</c:v>
                </c:pt>
                <c:pt idx="3618">
                  <c:v>0.13312965219751363</c:v>
                </c:pt>
                <c:pt idx="3619">
                  <c:v>0.12811744632105063</c:v>
                </c:pt>
                <c:pt idx="3620">
                  <c:v>0.12543360484669958</c:v>
                </c:pt>
                <c:pt idx="3621">
                  <c:v>0.12692033915548487</c:v>
                </c:pt>
                <c:pt idx="3622">
                  <c:v>0.13501636585439231</c:v>
                </c:pt>
                <c:pt idx="3623">
                  <c:v>0.15048808713477488</c:v>
                </c:pt>
                <c:pt idx="3624">
                  <c:v>0.12651070615257229</c:v>
                </c:pt>
                <c:pt idx="3625">
                  <c:v>0.13674081635165541</c:v>
                </c:pt>
                <c:pt idx="3626">
                  <c:v>0.13214939469441267</c:v>
                </c:pt>
                <c:pt idx="3627">
                  <c:v>0.12416453441285911</c:v>
                </c:pt>
                <c:pt idx="3628">
                  <c:v>0.1255347207556583</c:v>
                </c:pt>
                <c:pt idx="3629">
                  <c:v>0.14284015635952224</c:v>
                </c:pt>
                <c:pt idx="3630">
                  <c:v>0.16117743621821137</c:v>
                </c:pt>
                <c:pt idx="3631">
                  <c:v>0.12783608802331231</c:v>
                </c:pt>
                <c:pt idx="3632">
                  <c:v>0.13389135686596959</c:v>
                </c:pt>
                <c:pt idx="3633">
                  <c:v>0.14975869479951504</c:v>
                </c:pt>
                <c:pt idx="3634">
                  <c:v>0.12567320202998944</c:v>
                </c:pt>
                <c:pt idx="3635">
                  <c:v>0.14201850487548126</c:v>
                </c:pt>
                <c:pt idx="3636">
                  <c:v>0.15353757087856976</c:v>
                </c:pt>
                <c:pt idx="3637">
                  <c:v>0.14320948834556158</c:v>
                </c:pt>
                <c:pt idx="3638">
                  <c:v>0.13247399513761243</c:v>
                </c:pt>
                <c:pt idx="3639">
                  <c:v>0.14105405425701595</c:v>
                </c:pt>
                <c:pt idx="3640">
                  <c:v>0.13480190720328447</c:v>
                </c:pt>
                <c:pt idx="3641">
                  <c:v>0.1342330866551322</c:v>
                </c:pt>
                <c:pt idx="3642">
                  <c:v>0.13061341139360994</c:v>
                </c:pt>
                <c:pt idx="3643">
                  <c:v>0.13785302334064131</c:v>
                </c:pt>
                <c:pt idx="3644">
                  <c:v>0.13345956902666856</c:v>
                </c:pt>
                <c:pt idx="3645">
                  <c:v>0.14649726447060549</c:v>
                </c:pt>
                <c:pt idx="3646">
                  <c:v>0.13187014221240462</c:v>
                </c:pt>
                <c:pt idx="3647">
                  <c:v>0.13295390588982806</c:v>
                </c:pt>
                <c:pt idx="3648">
                  <c:v>0.12545789879444763</c:v>
                </c:pt>
                <c:pt idx="3649">
                  <c:v>0.13736094067848695</c:v>
                </c:pt>
                <c:pt idx="3650">
                  <c:v>0.13411430911915029</c:v>
                </c:pt>
                <c:pt idx="3651">
                  <c:v>0.12918516398115615</c:v>
                </c:pt>
                <c:pt idx="3652">
                  <c:v>0.13104156771138617</c:v>
                </c:pt>
                <c:pt idx="3653">
                  <c:v>0.12693387335949163</c:v>
                </c:pt>
                <c:pt idx="3654">
                  <c:v>0.13388555220997966</c:v>
                </c:pt>
                <c:pt idx="3655">
                  <c:v>0.1248774425609173</c:v>
                </c:pt>
                <c:pt idx="3656">
                  <c:v>0.13700894252612303</c:v>
                </c:pt>
                <c:pt idx="3657">
                  <c:v>0.12428514507517402</c:v>
                </c:pt>
                <c:pt idx="3658">
                  <c:v>0.13478943891598794</c:v>
                </c:pt>
                <c:pt idx="3659">
                  <c:v>0.1291196064087238</c:v>
                </c:pt>
                <c:pt idx="3660">
                  <c:v>0.14298882474096328</c:v>
                </c:pt>
                <c:pt idx="3661">
                  <c:v>0.18176331796183282</c:v>
                </c:pt>
                <c:pt idx="3662">
                  <c:v>0.13343724153084713</c:v>
                </c:pt>
                <c:pt idx="3663">
                  <c:v>0.13123572646345757</c:v>
                </c:pt>
                <c:pt idx="3664">
                  <c:v>0.12651698579951551</c:v>
                </c:pt>
                <c:pt idx="3665">
                  <c:v>0.13476949749671249</c:v>
                </c:pt>
                <c:pt idx="3666">
                  <c:v>0.183643760678179</c:v>
                </c:pt>
                <c:pt idx="3667">
                  <c:v>0.13952550844098788</c:v>
                </c:pt>
                <c:pt idx="3668">
                  <c:v>0.13613896823419469</c:v>
                </c:pt>
                <c:pt idx="3669">
                  <c:v>0.16554592815703781</c:v>
                </c:pt>
                <c:pt idx="3670">
                  <c:v>0.15344001684865785</c:v>
                </c:pt>
                <c:pt idx="3671">
                  <c:v>0.15115461245838882</c:v>
                </c:pt>
                <c:pt idx="3672">
                  <c:v>0.18346876275308799</c:v>
                </c:pt>
                <c:pt idx="3673">
                  <c:v>0.13059838557129869</c:v>
                </c:pt>
                <c:pt idx="3674">
                  <c:v>0.14109292846980115</c:v>
                </c:pt>
                <c:pt idx="3675">
                  <c:v>0.14929182573939712</c:v>
                </c:pt>
                <c:pt idx="3676">
                  <c:v>0.12800970846904361</c:v>
                </c:pt>
                <c:pt idx="3677">
                  <c:v>0.12878140180678541</c:v>
                </c:pt>
                <c:pt idx="3678">
                  <c:v>0.1420220312140501</c:v>
                </c:pt>
                <c:pt idx="3679">
                  <c:v>0.15359106611369294</c:v>
                </c:pt>
                <c:pt idx="3680">
                  <c:v>0.13035146366070294</c:v>
                </c:pt>
                <c:pt idx="3681">
                  <c:v>0.12740096223802594</c:v>
                </c:pt>
                <c:pt idx="3682">
                  <c:v>0.14050895105847711</c:v>
                </c:pt>
                <c:pt idx="3683">
                  <c:v>0.1290627422880489</c:v>
                </c:pt>
                <c:pt idx="3684">
                  <c:v>0.13889215526167317</c:v>
                </c:pt>
                <c:pt idx="3685">
                  <c:v>0.13986473705557492</c:v>
                </c:pt>
                <c:pt idx="3686">
                  <c:v>0.12901544483405017</c:v>
                </c:pt>
                <c:pt idx="3687">
                  <c:v>0.13890682624746326</c:v>
                </c:pt>
                <c:pt idx="3688">
                  <c:v>0.13168480282096931</c:v>
                </c:pt>
                <c:pt idx="3689">
                  <c:v>0.14899384313930145</c:v>
                </c:pt>
                <c:pt idx="3690">
                  <c:v>0.13002729930163121</c:v>
                </c:pt>
                <c:pt idx="3691">
                  <c:v>0.13088093244903573</c:v>
                </c:pt>
                <c:pt idx="3692">
                  <c:v>0.16107177737608361</c:v>
                </c:pt>
                <c:pt idx="3693">
                  <c:v>0.15084994749529337</c:v>
                </c:pt>
                <c:pt idx="3694">
                  <c:v>0.12916918450511819</c:v>
                </c:pt>
                <c:pt idx="3695">
                  <c:v>0.1547234958986427</c:v>
                </c:pt>
                <c:pt idx="3696">
                  <c:v>0.17315906564121761</c:v>
                </c:pt>
                <c:pt idx="3697">
                  <c:v>0.15083994212804117</c:v>
                </c:pt>
                <c:pt idx="3698">
                  <c:v>0.1547547196472274</c:v>
                </c:pt>
                <c:pt idx="3699">
                  <c:v>0.14164914977687529</c:v>
                </c:pt>
                <c:pt idx="3700">
                  <c:v>0.13733231502392959</c:v>
                </c:pt>
                <c:pt idx="3701">
                  <c:v>0.13131365976933412</c:v>
                </c:pt>
                <c:pt idx="3702">
                  <c:v>0.13697015577151203</c:v>
                </c:pt>
                <c:pt idx="3703">
                  <c:v>0.12803549223011307</c:v>
                </c:pt>
                <c:pt idx="3704">
                  <c:v>0.14343468791507827</c:v>
                </c:pt>
                <c:pt idx="3705">
                  <c:v>0.13272933854470884</c:v>
                </c:pt>
                <c:pt idx="3706">
                  <c:v>0.13334531715535669</c:v>
                </c:pt>
                <c:pt idx="3707">
                  <c:v>0.12296162736538739</c:v>
                </c:pt>
                <c:pt idx="3708">
                  <c:v>0.13456464429773207</c:v>
                </c:pt>
                <c:pt idx="3709">
                  <c:v>0.18033051140651427</c:v>
                </c:pt>
                <c:pt idx="3710">
                  <c:v>0.16150096270838082</c:v>
                </c:pt>
                <c:pt idx="3711">
                  <c:v>0.12894080349187928</c:v>
                </c:pt>
                <c:pt idx="3712">
                  <c:v>0.1358917705779277</c:v>
                </c:pt>
                <c:pt idx="3713">
                  <c:v>0.13442895660395465</c:v>
                </c:pt>
                <c:pt idx="3714">
                  <c:v>0.1385073640069257</c:v>
                </c:pt>
                <c:pt idx="3715">
                  <c:v>0.13277251122011979</c:v>
                </c:pt>
                <c:pt idx="3716">
                  <c:v>0.12968112175202917</c:v>
                </c:pt>
                <c:pt idx="3717">
                  <c:v>0.15101384128401268</c:v>
                </c:pt>
                <c:pt idx="3718">
                  <c:v>0.15052693090630334</c:v>
                </c:pt>
                <c:pt idx="3719">
                  <c:v>0.12778053962067487</c:v>
                </c:pt>
                <c:pt idx="3720">
                  <c:v>0.1513727796661801</c:v>
                </c:pt>
                <c:pt idx="3721">
                  <c:v>0.13434872626060948</c:v>
                </c:pt>
                <c:pt idx="3722">
                  <c:v>0.12285954110717921</c:v>
                </c:pt>
                <c:pt idx="3723">
                  <c:v>0.1473112641043953</c:v>
                </c:pt>
                <c:pt idx="3724">
                  <c:v>0.13536161630829285</c:v>
                </c:pt>
                <c:pt idx="3725">
                  <c:v>0.12676686349374333</c:v>
                </c:pt>
                <c:pt idx="3726">
                  <c:v>0.12318275937243399</c:v>
                </c:pt>
                <c:pt idx="3727">
                  <c:v>0.13943393805877458</c:v>
                </c:pt>
                <c:pt idx="3728">
                  <c:v>0.13311893063978406</c:v>
                </c:pt>
                <c:pt idx="3729">
                  <c:v>0.13796463661104333</c:v>
                </c:pt>
                <c:pt idx="3730">
                  <c:v>0.13668767733686912</c:v>
                </c:pt>
                <c:pt idx="3731">
                  <c:v>0.12995638895054809</c:v>
                </c:pt>
                <c:pt idx="3732">
                  <c:v>0.13894851452860024</c:v>
                </c:pt>
                <c:pt idx="3733">
                  <c:v>0.14812539651801293</c:v>
                </c:pt>
                <c:pt idx="3734">
                  <c:v>0.14194438757266326</c:v>
                </c:pt>
                <c:pt idx="3735">
                  <c:v>0.15308323012391703</c:v>
                </c:pt>
                <c:pt idx="3736">
                  <c:v>0.12800931999263718</c:v>
                </c:pt>
                <c:pt idx="3737">
                  <c:v>0.12329481315717394</c:v>
                </c:pt>
                <c:pt idx="3738">
                  <c:v>0.13605436323043202</c:v>
                </c:pt>
                <c:pt idx="3739">
                  <c:v>0.14851659726969718</c:v>
                </c:pt>
                <c:pt idx="3740">
                  <c:v>0.1386140515943006</c:v>
                </c:pt>
                <c:pt idx="3741">
                  <c:v>0.13963013634411026</c:v>
                </c:pt>
                <c:pt idx="3742">
                  <c:v>0.12301332494015386</c:v>
                </c:pt>
                <c:pt idx="3743">
                  <c:v>0.14634664979017234</c:v>
                </c:pt>
                <c:pt idx="3744">
                  <c:v>0.13690345089381081</c:v>
                </c:pt>
                <c:pt idx="3745">
                  <c:v>0.13985261444198818</c:v>
                </c:pt>
                <c:pt idx="3746">
                  <c:v>0.14911251034500589</c:v>
                </c:pt>
                <c:pt idx="3747">
                  <c:v>0.13255793725917234</c:v>
                </c:pt>
                <c:pt idx="3748">
                  <c:v>0.15531955274755893</c:v>
                </c:pt>
                <c:pt idx="3749">
                  <c:v>0.12714219406231358</c:v>
                </c:pt>
                <c:pt idx="3750">
                  <c:v>0.12493651918628004</c:v>
                </c:pt>
                <c:pt idx="3751">
                  <c:v>0.14734705120879044</c:v>
                </c:pt>
                <c:pt idx="3752">
                  <c:v>0.14180936030916527</c:v>
                </c:pt>
                <c:pt idx="3753">
                  <c:v>0.13513353535336387</c:v>
                </c:pt>
                <c:pt idx="3754">
                  <c:v>0.13016695966568442</c:v>
                </c:pt>
                <c:pt idx="3755">
                  <c:v>0.12396361542343963</c:v>
                </c:pt>
                <c:pt idx="3756">
                  <c:v>0.14571388047181441</c:v>
                </c:pt>
                <c:pt idx="3757">
                  <c:v>0.12847968128474452</c:v>
                </c:pt>
                <c:pt idx="3758">
                  <c:v>0.13307860081724476</c:v>
                </c:pt>
                <c:pt idx="3759">
                  <c:v>0.12604165500258616</c:v>
                </c:pt>
                <c:pt idx="3760">
                  <c:v>0.13988341292646816</c:v>
                </c:pt>
                <c:pt idx="3761">
                  <c:v>0.14138380450164659</c:v>
                </c:pt>
                <c:pt idx="3762">
                  <c:v>0.13549789114301847</c:v>
                </c:pt>
                <c:pt idx="3763">
                  <c:v>0.14494616538843971</c:v>
                </c:pt>
                <c:pt idx="3764">
                  <c:v>0.12282679607009707</c:v>
                </c:pt>
                <c:pt idx="3765">
                  <c:v>0.13496403707700591</c:v>
                </c:pt>
                <c:pt idx="3766">
                  <c:v>0.13605383054625714</c:v>
                </c:pt>
                <c:pt idx="3767">
                  <c:v>0.14593525422814674</c:v>
                </c:pt>
                <c:pt idx="3768">
                  <c:v>0.13595161798074865</c:v>
                </c:pt>
                <c:pt idx="3769">
                  <c:v>0.13263546448906544</c:v>
                </c:pt>
                <c:pt idx="3770">
                  <c:v>0.14295390304111155</c:v>
                </c:pt>
                <c:pt idx="3771">
                  <c:v>0.13581623416631788</c:v>
                </c:pt>
                <c:pt idx="3772">
                  <c:v>0.13022292100825303</c:v>
                </c:pt>
                <c:pt idx="3773">
                  <c:v>0.13806104582581555</c:v>
                </c:pt>
                <c:pt idx="3774">
                  <c:v>0.15987819167022282</c:v>
                </c:pt>
                <c:pt idx="3775">
                  <c:v>0.14462457247379726</c:v>
                </c:pt>
                <c:pt idx="3776">
                  <c:v>0.13589364874456805</c:v>
                </c:pt>
                <c:pt idx="3777">
                  <c:v>0.14590724866362884</c:v>
                </c:pt>
                <c:pt idx="3778">
                  <c:v>0.13035059103409274</c:v>
                </c:pt>
                <c:pt idx="3779">
                  <c:v>0.12804047557172601</c:v>
                </c:pt>
                <c:pt idx="3780">
                  <c:v>0.1364646490782514</c:v>
                </c:pt>
                <c:pt idx="3781">
                  <c:v>0.13428110864919526</c:v>
                </c:pt>
                <c:pt idx="3782">
                  <c:v>0.1330682906936764</c:v>
                </c:pt>
                <c:pt idx="3783">
                  <c:v>0.14419793380161783</c:v>
                </c:pt>
                <c:pt idx="3784">
                  <c:v>0.15592462963971201</c:v>
                </c:pt>
                <c:pt idx="3785">
                  <c:v>0.1308525091482238</c:v>
                </c:pt>
                <c:pt idx="3786">
                  <c:v>0.13177009201839807</c:v>
                </c:pt>
                <c:pt idx="3787">
                  <c:v>0.12453571217757663</c:v>
                </c:pt>
                <c:pt idx="3788">
                  <c:v>0.16970594841957024</c:v>
                </c:pt>
                <c:pt idx="3789">
                  <c:v>0.14052104917087607</c:v>
                </c:pt>
                <c:pt idx="3790">
                  <c:v>0.16212892948546878</c:v>
                </c:pt>
                <c:pt idx="3791">
                  <c:v>0.15718670886357214</c:v>
                </c:pt>
                <c:pt idx="3792">
                  <c:v>0.12785961223326731</c:v>
                </c:pt>
                <c:pt idx="3793">
                  <c:v>0.14341289812552518</c:v>
                </c:pt>
                <c:pt idx="3794">
                  <c:v>0.14108487374387874</c:v>
                </c:pt>
                <c:pt idx="3795">
                  <c:v>0.12521434365939149</c:v>
                </c:pt>
                <c:pt idx="3796">
                  <c:v>0.12314456338246578</c:v>
                </c:pt>
                <c:pt idx="3797">
                  <c:v>0.15493486779236801</c:v>
                </c:pt>
                <c:pt idx="3798">
                  <c:v>0.14608991789014691</c:v>
                </c:pt>
                <c:pt idx="3799">
                  <c:v>0.16720222827730696</c:v>
                </c:pt>
                <c:pt idx="3800">
                  <c:v>0.12575690948973614</c:v>
                </c:pt>
                <c:pt idx="3801">
                  <c:v>0.12732840044392751</c:v>
                </c:pt>
                <c:pt idx="3802">
                  <c:v>0.12983615415895453</c:v>
                </c:pt>
                <c:pt idx="3803">
                  <c:v>0.14311607817249317</c:v>
                </c:pt>
                <c:pt idx="3804">
                  <c:v>0.12877675490011381</c:v>
                </c:pt>
                <c:pt idx="3805">
                  <c:v>0.14334919518324066</c:v>
                </c:pt>
                <c:pt idx="3806">
                  <c:v>0.12736591724167859</c:v>
                </c:pt>
                <c:pt idx="3807">
                  <c:v>0.12832107169893861</c:v>
                </c:pt>
                <c:pt idx="3808">
                  <c:v>0.14712680497969671</c:v>
                </c:pt>
                <c:pt idx="3809">
                  <c:v>0.13879371646973859</c:v>
                </c:pt>
                <c:pt idx="3810">
                  <c:v>0.12717347758147338</c:v>
                </c:pt>
                <c:pt idx="3811">
                  <c:v>0.13495070599973846</c:v>
                </c:pt>
                <c:pt idx="3812">
                  <c:v>0.13386103250235204</c:v>
                </c:pt>
                <c:pt idx="3813">
                  <c:v>0.13817708899970618</c:v>
                </c:pt>
                <c:pt idx="3814">
                  <c:v>0.12607189477210207</c:v>
                </c:pt>
                <c:pt idx="3815">
                  <c:v>0.14820652698758896</c:v>
                </c:pt>
                <c:pt idx="3816">
                  <c:v>0.13207340952061586</c:v>
                </c:pt>
                <c:pt idx="3817">
                  <c:v>0.12775504890588829</c:v>
                </c:pt>
                <c:pt idx="3818">
                  <c:v>0.12668846152826188</c:v>
                </c:pt>
                <c:pt idx="3819">
                  <c:v>0.13245226007005456</c:v>
                </c:pt>
                <c:pt idx="3820">
                  <c:v>0.130106511185276</c:v>
                </c:pt>
                <c:pt idx="3821">
                  <c:v>0.12539172589201844</c:v>
                </c:pt>
                <c:pt idx="3822">
                  <c:v>0.13255789996311274</c:v>
                </c:pt>
                <c:pt idx="3823">
                  <c:v>0.16010152818367257</c:v>
                </c:pt>
                <c:pt idx="3824">
                  <c:v>0.13719185777204818</c:v>
                </c:pt>
                <c:pt idx="3825">
                  <c:v>0.13641913334238553</c:v>
                </c:pt>
                <c:pt idx="3826">
                  <c:v>0.15147754560061225</c:v>
                </c:pt>
                <c:pt idx="3827">
                  <c:v>0.12847308892902107</c:v>
                </c:pt>
                <c:pt idx="3828">
                  <c:v>0.14664423716618116</c:v>
                </c:pt>
                <c:pt idx="3829">
                  <c:v>0.14138539645537723</c:v>
                </c:pt>
                <c:pt idx="3830">
                  <c:v>0.13040987715152408</c:v>
                </c:pt>
                <c:pt idx="3831">
                  <c:v>0.13780446251046166</c:v>
                </c:pt>
                <c:pt idx="3832">
                  <c:v>0.14039227175905053</c:v>
                </c:pt>
                <c:pt idx="3833">
                  <c:v>0.14672067139695519</c:v>
                </c:pt>
                <c:pt idx="3834">
                  <c:v>0.14302909086400839</c:v>
                </c:pt>
                <c:pt idx="3835">
                  <c:v>0.13491396421881413</c:v>
                </c:pt>
                <c:pt idx="3836">
                  <c:v>0.13480214433804671</c:v>
                </c:pt>
                <c:pt idx="3837">
                  <c:v>0.12664823159773067</c:v>
                </c:pt>
                <c:pt idx="3838">
                  <c:v>0.13147593264176108</c:v>
                </c:pt>
                <c:pt idx="3839">
                  <c:v>0.1456463254503563</c:v>
                </c:pt>
                <c:pt idx="3840">
                  <c:v>0.12935918006579608</c:v>
                </c:pt>
                <c:pt idx="3841">
                  <c:v>0.14416023346776605</c:v>
                </c:pt>
                <c:pt idx="3842">
                  <c:v>0.13455789811708335</c:v>
                </c:pt>
                <c:pt idx="3843">
                  <c:v>0.14554855223703325</c:v>
                </c:pt>
                <c:pt idx="3844">
                  <c:v>0.14630799169033404</c:v>
                </c:pt>
                <c:pt idx="3845">
                  <c:v>0.17081269440558663</c:v>
                </c:pt>
                <c:pt idx="3846">
                  <c:v>0.12711001409762832</c:v>
                </c:pt>
                <c:pt idx="3847">
                  <c:v>0.13122703904662292</c:v>
                </c:pt>
                <c:pt idx="3848">
                  <c:v>0.17527884828734475</c:v>
                </c:pt>
                <c:pt idx="3849">
                  <c:v>0.12852652804790943</c:v>
                </c:pt>
                <c:pt idx="3850">
                  <c:v>0.14462206262660118</c:v>
                </c:pt>
                <c:pt idx="3851">
                  <c:v>0.13794731563159845</c:v>
                </c:pt>
                <c:pt idx="3852">
                  <c:v>0.13006563695396772</c:v>
                </c:pt>
                <c:pt idx="3853">
                  <c:v>0.13791972365305152</c:v>
                </c:pt>
                <c:pt idx="3854">
                  <c:v>0.13071254168250168</c:v>
                </c:pt>
                <c:pt idx="3855">
                  <c:v>0.12688250840452819</c:v>
                </c:pt>
                <c:pt idx="3856">
                  <c:v>0.13559717779252878</c:v>
                </c:pt>
                <c:pt idx="3857">
                  <c:v>0.12499836006704593</c:v>
                </c:pt>
                <c:pt idx="3858">
                  <c:v>0.12482385130635029</c:v>
                </c:pt>
                <c:pt idx="3859">
                  <c:v>0.1563841777552627</c:v>
                </c:pt>
                <c:pt idx="3860">
                  <c:v>0.13989288489198223</c:v>
                </c:pt>
                <c:pt idx="3861">
                  <c:v>0.13423350347176821</c:v>
                </c:pt>
                <c:pt idx="3862">
                  <c:v>0.12950258519105792</c:v>
                </c:pt>
                <c:pt idx="3863">
                  <c:v>0.14398108957473599</c:v>
                </c:pt>
                <c:pt idx="3864">
                  <c:v>0.1224919534402699</c:v>
                </c:pt>
                <c:pt idx="3865">
                  <c:v>0.14789598377088478</c:v>
                </c:pt>
                <c:pt idx="3866">
                  <c:v>0.1224396031072648</c:v>
                </c:pt>
                <c:pt idx="3867">
                  <c:v>0.14714740110054148</c:v>
                </c:pt>
                <c:pt idx="3868">
                  <c:v>0.13501469987727396</c:v>
                </c:pt>
                <c:pt idx="3869">
                  <c:v>0.13935009772929877</c:v>
                </c:pt>
                <c:pt idx="3870">
                  <c:v>0.14138892477181683</c:v>
                </c:pt>
                <c:pt idx="3871">
                  <c:v>0.14140855379110306</c:v>
                </c:pt>
                <c:pt idx="3872">
                  <c:v>0.1598911979277895</c:v>
                </c:pt>
                <c:pt idx="3873">
                  <c:v>0.12994836466764467</c:v>
                </c:pt>
                <c:pt idx="3874">
                  <c:v>0.12469246898285707</c:v>
                </c:pt>
                <c:pt idx="3875">
                  <c:v>0.13739292405000988</c:v>
                </c:pt>
                <c:pt idx="3876">
                  <c:v>0.13106956597378983</c:v>
                </c:pt>
                <c:pt idx="3877">
                  <c:v>0.12758811749247723</c:v>
                </c:pt>
                <c:pt idx="3878">
                  <c:v>0.16603100309349866</c:v>
                </c:pt>
                <c:pt idx="3879">
                  <c:v>0.16779526184636237</c:v>
                </c:pt>
                <c:pt idx="3880">
                  <c:v>0.12512750814301943</c:v>
                </c:pt>
                <c:pt idx="3881">
                  <c:v>0.14131685348054238</c:v>
                </c:pt>
                <c:pt idx="3882">
                  <c:v>0.12665912937776461</c:v>
                </c:pt>
                <c:pt idx="3883">
                  <c:v>0.1402469140576478</c:v>
                </c:pt>
                <c:pt idx="3884">
                  <c:v>0.13160984124334091</c:v>
                </c:pt>
                <c:pt idx="3885">
                  <c:v>0.14148396469649238</c:v>
                </c:pt>
                <c:pt idx="3886">
                  <c:v>0.13421503598554563</c:v>
                </c:pt>
                <c:pt idx="3887">
                  <c:v>0.15219796706726563</c:v>
                </c:pt>
                <c:pt idx="3888">
                  <c:v>0.13907113636969493</c:v>
                </c:pt>
                <c:pt idx="3889">
                  <c:v>0.1299972812865563</c:v>
                </c:pt>
                <c:pt idx="3890">
                  <c:v>0.12297304531141956</c:v>
                </c:pt>
                <c:pt idx="3891">
                  <c:v>0.16905432206176238</c:v>
                </c:pt>
                <c:pt idx="3892">
                  <c:v>0.14534904741455648</c:v>
                </c:pt>
                <c:pt idx="3893">
                  <c:v>0.14045437817746226</c:v>
                </c:pt>
                <c:pt idx="3894">
                  <c:v>0.135847270844068</c:v>
                </c:pt>
                <c:pt idx="3895">
                  <c:v>0.15321600569340207</c:v>
                </c:pt>
                <c:pt idx="3896">
                  <c:v>0.12948851370513911</c:v>
                </c:pt>
                <c:pt idx="3897">
                  <c:v>0.13821296880982512</c:v>
                </c:pt>
                <c:pt idx="3898">
                  <c:v>0.15073968871485652</c:v>
                </c:pt>
                <c:pt idx="3899">
                  <c:v>0.13147180289408231</c:v>
                </c:pt>
                <c:pt idx="3900">
                  <c:v>0.14566557085448775</c:v>
                </c:pt>
                <c:pt idx="3901">
                  <c:v>0.12394781872566236</c:v>
                </c:pt>
                <c:pt idx="3902">
                  <c:v>0.15235397684900234</c:v>
                </c:pt>
                <c:pt idx="3903">
                  <c:v>0.13708439415069457</c:v>
                </c:pt>
                <c:pt idx="3904">
                  <c:v>0.13484751609303719</c:v>
                </c:pt>
                <c:pt idx="3905">
                  <c:v>0.12352260913073085</c:v>
                </c:pt>
                <c:pt idx="3906">
                  <c:v>0.12872051617754174</c:v>
                </c:pt>
                <c:pt idx="3907">
                  <c:v>0.12892382317820356</c:v>
                </c:pt>
                <c:pt idx="3908">
                  <c:v>0.13420727782665592</c:v>
                </c:pt>
                <c:pt idx="3909">
                  <c:v>0.13999164496294769</c:v>
                </c:pt>
                <c:pt idx="3910">
                  <c:v>0.16061854979278156</c:v>
                </c:pt>
                <c:pt idx="3911">
                  <c:v>0.1376307894195391</c:v>
                </c:pt>
                <c:pt idx="3912">
                  <c:v>0.1278619447795554</c:v>
                </c:pt>
                <c:pt idx="3913">
                  <c:v>0.13488753370949697</c:v>
                </c:pt>
                <c:pt idx="3914">
                  <c:v>0.12265205731981262</c:v>
                </c:pt>
                <c:pt idx="3915">
                  <c:v>0.12879226754994977</c:v>
                </c:pt>
                <c:pt idx="3916">
                  <c:v>0.14637198451815364</c:v>
                </c:pt>
                <c:pt idx="3917">
                  <c:v>0.12592580304434139</c:v>
                </c:pt>
                <c:pt idx="3918">
                  <c:v>0.13769465888145854</c:v>
                </c:pt>
                <c:pt idx="3919">
                  <c:v>0.16772344689018187</c:v>
                </c:pt>
                <c:pt idx="3920">
                  <c:v>0.15578359162517755</c:v>
                </c:pt>
                <c:pt idx="3921">
                  <c:v>0.12828065853484458</c:v>
                </c:pt>
                <c:pt idx="3922">
                  <c:v>0.13391318261222446</c:v>
                </c:pt>
                <c:pt idx="3923">
                  <c:v>0.13269140149716066</c:v>
                </c:pt>
                <c:pt idx="3924">
                  <c:v>0.13828747315748816</c:v>
                </c:pt>
                <c:pt idx="3925">
                  <c:v>0.13822018813867493</c:v>
                </c:pt>
                <c:pt idx="3926">
                  <c:v>0.13042808753841137</c:v>
                </c:pt>
                <c:pt idx="3927">
                  <c:v>0.13277967159074239</c:v>
                </c:pt>
                <c:pt idx="3928">
                  <c:v>0.12463028451862364</c:v>
                </c:pt>
                <c:pt idx="3929">
                  <c:v>0.1679950489727593</c:v>
                </c:pt>
                <c:pt idx="3930">
                  <c:v>0.13814168300113255</c:v>
                </c:pt>
                <c:pt idx="3931">
                  <c:v>0.13226354261067153</c:v>
                </c:pt>
                <c:pt idx="3932">
                  <c:v>0.12843843108105435</c:v>
                </c:pt>
                <c:pt idx="3933">
                  <c:v>0.12963909436363316</c:v>
                </c:pt>
                <c:pt idx="3934">
                  <c:v>0.12631330136900054</c:v>
                </c:pt>
                <c:pt idx="3935">
                  <c:v>0.12678832780348601</c:v>
                </c:pt>
                <c:pt idx="3936">
                  <c:v>0.13438730219702832</c:v>
                </c:pt>
                <c:pt idx="3937">
                  <c:v>0.16451575419897102</c:v>
                </c:pt>
                <c:pt idx="3938">
                  <c:v>0.14902589468280217</c:v>
                </c:pt>
                <c:pt idx="3939">
                  <c:v>0.1657655468903981</c:v>
                </c:pt>
                <c:pt idx="3940">
                  <c:v>0.14690119009551883</c:v>
                </c:pt>
                <c:pt idx="3941">
                  <c:v>0.12377949242834541</c:v>
                </c:pt>
                <c:pt idx="3942">
                  <c:v>0.12798756752711835</c:v>
                </c:pt>
                <c:pt idx="3943">
                  <c:v>0.14034525098782477</c:v>
                </c:pt>
                <c:pt idx="3944">
                  <c:v>0.12904838490928161</c:v>
                </c:pt>
                <c:pt idx="3945">
                  <c:v>0.12888604567796541</c:v>
                </c:pt>
                <c:pt idx="3946">
                  <c:v>0.12920745918129642</c:v>
                </c:pt>
                <c:pt idx="3947">
                  <c:v>0.15224158250398412</c:v>
                </c:pt>
                <c:pt idx="3948">
                  <c:v>0.16556368809816349</c:v>
                </c:pt>
                <c:pt idx="3949">
                  <c:v>0.12672368549069085</c:v>
                </c:pt>
                <c:pt idx="3950">
                  <c:v>0.13379849515798783</c:v>
                </c:pt>
                <c:pt idx="3951">
                  <c:v>0.14918112509844136</c:v>
                </c:pt>
                <c:pt idx="3952">
                  <c:v>0.12262527806661383</c:v>
                </c:pt>
                <c:pt idx="3953">
                  <c:v>0.14097610630624213</c:v>
                </c:pt>
                <c:pt idx="3954">
                  <c:v>0.1355636738517294</c:v>
                </c:pt>
                <c:pt idx="3955">
                  <c:v>0.13555956461348534</c:v>
                </c:pt>
                <c:pt idx="3956">
                  <c:v>0.13160324796790868</c:v>
                </c:pt>
                <c:pt idx="3957">
                  <c:v>0.13213843546868193</c:v>
                </c:pt>
                <c:pt idx="3958">
                  <c:v>0.14913773554383308</c:v>
                </c:pt>
                <c:pt idx="3959">
                  <c:v>0.13302936194866616</c:v>
                </c:pt>
                <c:pt idx="3960">
                  <c:v>0.13222618929775276</c:v>
                </c:pt>
                <c:pt idx="3961">
                  <c:v>0.13379085161999879</c:v>
                </c:pt>
                <c:pt idx="3962">
                  <c:v>0.14629134795239424</c:v>
                </c:pt>
                <c:pt idx="3963">
                  <c:v>0.12666257297230779</c:v>
                </c:pt>
                <c:pt idx="3964">
                  <c:v>0.16416899361539816</c:v>
                </c:pt>
                <c:pt idx="3965">
                  <c:v>0.13708105362377115</c:v>
                </c:pt>
                <c:pt idx="3966">
                  <c:v>0.13294041747007929</c:v>
                </c:pt>
                <c:pt idx="3967">
                  <c:v>0.14040512590654741</c:v>
                </c:pt>
                <c:pt idx="3968">
                  <c:v>0.14952364514652439</c:v>
                </c:pt>
                <c:pt idx="3969">
                  <c:v>0.14824999980887671</c:v>
                </c:pt>
                <c:pt idx="3970">
                  <c:v>0.14087597557425199</c:v>
                </c:pt>
                <c:pt idx="3971">
                  <c:v>0.13319840966743926</c:v>
                </c:pt>
                <c:pt idx="3972">
                  <c:v>0.1248628268357023</c:v>
                </c:pt>
                <c:pt idx="3973">
                  <c:v>0.12761179353092708</c:v>
                </c:pt>
                <c:pt idx="3974">
                  <c:v>0.13316379019491781</c:v>
                </c:pt>
                <c:pt idx="3975">
                  <c:v>0.16378439339131745</c:v>
                </c:pt>
                <c:pt idx="3976">
                  <c:v>0.13278636454942572</c:v>
                </c:pt>
                <c:pt idx="3977">
                  <c:v>0.12554812693622985</c:v>
                </c:pt>
                <c:pt idx="3978">
                  <c:v>0.16741461390018406</c:v>
                </c:pt>
                <c:pt idx="3979">
                  <c:v>0.14350751797421393</c:v>
                </c:pt>
                <c:pt idx="3980">
                  <c:v>0.15612073368915277</c:v>
                </c:pt>
                <c:pt idx="3981">
                  <c:v>0.15345671178446929</c:v>
                </c:pt>
                <c:pt idx="3982">
                  <c:v>0.15428603704062291</c:v>
                </c:pt>
                <c:pt idx="3983">
                  <c:v>0.16356276311100945</c:v>
                </c:pt>
                <c:pt idx="3984">
                  <c:v>0.14578152727901919</c:v>
                </c:pt>
                <c:pt idx="3985">
                  <c:v>0.12499101038977088</c:v>
                </c:pt>
                <c:pt idx="3986">
                  <c:v>0.1302230843160872</c:v>
                </c:pt>
                <c:pt idx="3987">
                  <c:v>0.12508947361866485</c:v>
                </c:pt>
                <c:pt idx="3988">
                  <c:v>0.13095089348268502</c:v>
                </c:pt>
                <c:pt idx="3989">
                  <c:v>0.13670966877824531</c:v>
                </c:pt>
                <c:pt idx="3990">
                  <c:v>0.1383743252716863</c:v>
                </c:pt>
                <c:pt idx="3991">
                  <c:v>0.12618523875069679</c:v>
                </c:pt>
                <c:pt idx="3992">
                  <c:v>0.13192117157212263</c:v>
                </c:pt>
                <c:pt idx="3993">
                  <c:v>0.1419709453502685</c:v>
                </c:pt>
                <c:pt idx="3994">
                  <c:v>0.15446200297174648</c:v>
                </c:pt>
                <c:pt idx="3995">
                  <c:v>0.137066075808288</c:v>
                </c:pt>
                <c:pt idx="3996">
                  <c:v>0.14568699313107356</c:v>
                </c:pt>
                <c:pt idx="3997">
                  <c:v>0.12315276787004813</c:v>
                </c:pt>
                <c:pt idx="3998">
                  <c:v>0.12916846982895891</c:v>
                </c:pt>
                <c:pt idx="3999">
                  <c:v>0.13613808636897751</c:v>
                </c:pt>
                <c:pt idx="4000">
                  <c:v>0.12777497221333894</c:v>
                </c:pt>
                <c:pt idx="4001">
                  <c:v>0.13017426696597978</c:v>
                </c:pt>
                <c:pt idx="4002">
                  <c:v>0.13835622846528675</c:v>
                </c:pt>
                <c:pt idx="4003">
                  <c:v>0.14396682086721121</c:v>
                </c:pt>
                <c:pt idx="4004">
                  <c:v>0.13133460598664204</c:v>
                </c:pt>
                <c:pt idx="4005">
                  <c:v>0.13526575621080533</c:v>
                </c:pt>
                <c:pt idx="4006">
                  <c:v>0.14611561197052281</c:v>
                </c:pt>
                <c:pt idx="4007">
                  <c:v>0.12869909523050607</c:v>
                </c:pt>
                <c:pt idx="4008">
                  <c:v>0.14135677094285318</c:v>
                </c:pt>
                <c:pt idx="4009">
                  <c:v>0.13186016907265788</c:v>
                </c:pt>
                <c:pt idx="4010">
                  <c:v>0.13332122339403019</c:v>
                </c:pt>
                <c:pt idx="4011">
                  <c:v>0.16146998562047915</c:v>
                </c:pt>
                <c:pt idx="4012">
                  <c:v>0.12342576803118806</c:v>
                </c:pt>
                <c:pt idx="4013">
                  <c:v>0.13498044357850505</c:v>
                </c:pt>
                <c:pt idx="4014">
                  <c:v>0.14615731599699469</c:v>
                </c:pt>
                <c:pt idx="4015">
                  <c:v>0.12356951730194268</c:v>
                </c:pt>
                <c:pt idx="4016">
                  <c:v>0.129666299266879</c:v>
                </c:pt>
                <c:pt idx="4017">
                  <c:v>0.12476639669599428</c:v>
                </c:pt>
                <c:pt idx="4018">
                  <c:v>0.13057367520073765</c:v>
                </c:pt>
                <c:pt idx="4019">
                  <c:v>0.16384207830101424</c:v>
                </c:pt>
                <c:pt idx="4020">
                  <c:v>0.13391627061130418</c:v>
                </c:pt>
                <c:pt idx="4021">
                  <c:v>0.13594426719672528</c:v>
                </c:pt>
                <c:pt idx="4022">
                  <c:v>0.13744286443326934</c:v>
                </c:pt>
                <c:pt idx="4023">
                  <c:v>0.12603520286310718</c:v>
                </c:pt>
                <c:pt idx="4024">
                  <c:v>0.17619964130978202</c:v>
                </c:pt>
                <c:pt idx="4025">
                  <c:v>0.13417950595195474</c:v>
                </c:pt>
                <c:pt idx="4026">
                  <c:v>0.15472287885890021</c:v>
                </c:pt>
                <c:pt idx="4027">
                  <c:v>0.1359151990285774</c:v>
                </c:pt>
                <c:pt idx="4028">
                  <c:v>0.17238404521063602</c:v>
                </c:pt>
                <c:pt idx="4029">
                  <c:v>0.15395988837928265</c:v>
                </c:pt>
                <c:pt idx="4030">
                  <c:v>0.13019572043066949</c:v>
                </c:pt>
                <c:pt idx="4031">
                  <c:v>0.16109947993496193</c:v>
                </c:pt>
                <c:pt idx="4032">
                  <c:v>0.13574227357406229</c:v>
                </c:pt>
                <c:pt idx="4033">
                  <c:v>0.14426874942462378</c:v>
                </c:pt>
                <c:pt idx="4034">
                  <c:v>0.12697432650731402</c:v>
                </c:pt>
                <c:pt idx="4035">
                  <c:v>0.12369424022912257</c:v>
                </c:pt>
                <c:pt idx="4036">
                  <c:v>0.12455453400324638</c:v>
                </c:pt>
                <c:pt idx="4037">
                  <c:v>0.14008942157103718</c:v>
                </c:pt>
                <c:pt idx="4038">
                  <c:v>0.1507482714360544</c:v>
                </c:pt>
                <c:pt idx="4039">
                  <c:v>0.1344852424037043</c:v>
                </c:pt>
                <c:pt idx="4040">
                  <c:v>0.14849212766381162</c:v>
                </c:pt>
                <c:pt idx="4041">
                  <c:v>0.13184027769801973</c:v>
                </c:pt>
                <c:pt idx="4042">
                  <c:v>0.13642406790839168</c:v>
                </c:pt>
                <c:pt idx="4043">
                  <c:v>0.14688744844648191</c:v>
                </c:pt>
                <c:pt idx="4044">
                  <c:v>0.16533134166047844</c:v>
                </c:pt>
                <c:pt idx="4045">
                  <c:v>0.13720113088975053</c:v>
                </c:pt>
                <c:pt idx="4046">
                  <c:v>0.13843926607133208</c:v>
                </c:pt>
                <c:pt idx="4047">
                  <c:v>0.13504201881932804</c:v>
                </c:pt>
                <c:pt idx="4048">
                  <c:v>0.13515325834728159</c:v>
                </c:pt>
                <c:pt idx="4049">
                  <c:v>0.13176413184858407</c:v>
                </c:pt>
                <c:pt idx="4050">
                  <c:v>0.13270586364913209</c:v>
                </c:pt>
                <c:pt idx="4051">
                  <c:v>0.15201448019567346</c:v>
                </c:pt>
                <c:pt idx="4052">
                  <c:v>0.13303773478323269</c:v>
                </c:pt>
                <c:pt idx="4053">
                  <c:v>0.12326263378059843</c:v>
                </c:pt>
                <c:pt idx="4054">
                  <c:v>0.12670420491521306</c:v>
                </c:pt>
                <c:pt idx="4055">
                  <c:v>0.14307780399735406</c:v>
                </c:pt>
                <c:pt idx="4056">
                  <c:v>0.1257906663091444</c:v>
                </c:pt>
                <c:pt idx="4057">
                  <c:v>0.12815334869001146</c:v>
                </c:pt>
                <c:pt idx="4058">
                  <c:v>0.12668440444223505</c:v>
                </c:pt>
                <c:pt idx="4059">
                  <c:v>0.13852385241994689</c:v>
                </c:pt>
                <c:pt idx="4060">
                  <c:v>0.1374611758179341</c:v>
                </c:pt>
                <c:pt idx="4061">
                  <c:v>0.12757440238079243</c:v>
                </c:pt>
                <c:pt idx="4062">
                  <c:v>0.14331223358024509</c:v>
                </c:pt>
                <c:pt idx="4063">
                  <c:v>0.15908928027836136</c:v>
                </c:pt>
                <c:pt idx="4064">
                  <c:v>0.1249902746365589</c:v>
                </c:pt>
                <c:pt idx="4065">
                  <c:v>0.13369258625637773</c:v>
                </c:pt>
                <c:pt idx="4066">
                  <c:v>0.13842289226416568</c:v>
                </c:pt>
                <c:pt idx="4067">
                  <c:v>0.14045318518799707</c:v>
                </c:pt>
                <c:pt idx="4068">
                  <c:v>0.13422431075876923</c:v>
                </c:pt>
                <c:pt idx="4069">
                  <c:v>0.126269107745619</c:v>
                </c:pt>
                <c:pt idx="4070">
                  <c:v>0.12998556447212981</c:v>
                </c:pt>
                <c:pt idx="4071">
                  <c:v>0.15320269701208516</c:v>
                </c:pt>
                <c:pt idx="4072">
                  <c:v>0.14291298321034648</c:v>
                </c:pt>
                <c:pt idx="4073">
                  <c:v>0.132589345609992</c:v>
                </c:pt>
                <c:pt idx="4074">
                  <c:v>0.12488634791058716</c:v>
                </c:pt>
                <c:pt idx="4075">
                  <c:v>0.12979869076807846</c:v>
                </c:pt>
                <c:pt idx="4076">
                  <c:v>0.16157363825254625</c:v>
                </c:pt>
                <c:pt idx="4077">
                  <c:v>0.13252490653114532</c:v>
                </c:pt>
                <c:pt idx="4078">
                  <c:v>0.13460908947898623</c:v>
                </c:pt>
                <c:pt idx="4079">
                  <c:v>0.13283012053891902</c:v>
                </c:pt>
                <c:pt idx="4080">
                  <c:v>0.12861454821798271</c:v>
                </c:pt>
                <c:pt idx="4081">
                  <c:v>0.1523078931352975</c:v>
                </c:pt>
                <c:pt idx="4082">
                  <c:v>0.13534707550230896</c:v>
                </c:pt>
                <c:pt idx="4083">
                  <c:v>0.12531709307569885</c:v>
                </c:pt>
                <c:pt idx="4084">
                  <c:v>0.12367496333820309</c:v>
                </c:pt>
                <c:pt idx="4085">
                  <c:v>0.14154801181671786</c:v>
                </c:pt>
                <c:pt idx="4086">
                  <c:v>0.15636603617422273</c:v>
                </c:pt>
                <c:pt idx="4087">
                  <c:v>0.15124965759229003</c:v>
                </c:pt>
                <c:pt idx="4088">
                  <c:v>0.1306454295891315</c:v>
                </c:pt>
                <c:pt idx="4089">
                  <c:v>0.15633326585453169</c:v>
                </c:pt>
                <c:pt idx="4090">
                  <c:v>0.13529519157999331</c:v>
                </c:pt>
                <c:pt idx="4091">
                  <c:v>0.13557384989826116</c:v>
                </c:pt>
                <c:pt idx="4092">
                  <c:v>0.13796071313373834</c:v>
                </c:pt>
                <c:pt idx="4093">
                  <c:v>0.13481336926671156</c:v>
                </c:pt>
                <c:pt idx="4094">
                  <c:v>0.12396300997533954</c:v>
                </c:pt>
                <c:pt idx="4095">
                  <c:v>0.13592786618627728</c:v>
                </c:pt>
                <c:pt idx="4096">
                  <c:v>0.15129820342787142</c:v>
                </c:pt>
                <c:pt idx="4097">
                  <c:v>0.1329634584887906</c:v>
                </c:pt>
                <c:pt idx="4098">
                  <c:v>0.14452631289167545</c:v>
                </c:pt>
                <c:pt idx="4099">
                  <c:v>0.13124270562860976</c:v>
                </c:pt>
                <c:pt idx="4100">
                  <c:v>0.13500118017702259</c:v>
                </c:pt>
                <c:pt idx="4101">
                  <c:v>0.16410908423481135</c:v>
                </c:pt>
                <c:pt idx="4102">
                  <c:v>0.13099032968835239</c:v>
                </c:pt>
                <c:pt idx="4103">
                  <c:v>0.12571954606739053</c:v>
                </c:pt>
                <c:pt idx="4104">
                  <c:v>0.12900721821489841</c:v>
                </c:pt>
                <c:pt idx="4105">
                  <c:v>0.1402956802875753</c:v>
                </c:pt>
                <c:pt idx="4106">
                  <c:v>0.13038944668145999</c:v>
                </c:pt>
                <c:pt idx="4107">
                  <c:v>0.17034729186828576</c:v>
                </c:pt>
                <c:pt idx="4108">
                  <c:v>0.1368967952209913</c:v>
                </c:pt>
                <c:pt idx="4109">
                  <c:v>0.14129711989238786</c:v>
                </c:pt>
                <c:pt idx="4110">
                  <c:v>0.12544377320503444</c:v>
                </c:pt>
                <c:pt idx="4111">
                  <c:v>0.13391355687227025</c:v>
                </c:pt>
                <c:pt idx="4112">
                  <c:v>0.14105876636465892</c:v>
                </c:pt>
                <c:pt idx="4113">
                  <c:v>0.1674109708618812</c:v>
                </c:pt>
                <c:pt idx="4114">
                  <c:v>0.1467689227400916</c:v>
                </c:pt>
                <c:pt idx="4115">
                  <c:v>0.13344562529123297</c:v>
                </c:pt>
                <c:pt idx="4116">
                  <c:v>0.12745851861583626</c:v>
                </c:pt>
                <c:pt idx="4117">
                  <c:v>0.14046418402874675</c:v>
                </c:pt>
                <c:pt idx="4118">
                  <c:v>0.12810505649728851</c:v>
                </c:pt>
                <c:pt idx="4119">
                  <c:v>0.13692897714869226</c:v>
                </c:pt>
                <c:pt idx="4120">
                  <c:v>0.13341332556037175</c:v>
                </c:pt>
                <c:pt idx="4121">
                  <c:v>0.13054254343669761</c:v>
                </c:pt>
                <c:pt idx="4122">
                  <c:v>0.13244797670452171</c:v>
                </c:pt>
                <c:pt idx="4123">
                  <c:v>0.13872487045674392</c:v>
                </c:pt>
                <c:pt idx="4124">
                  <c:v>0.13351009588883311</c:v>
                </c:pt>
                <c:pt idx="4125">
                  <c:v>0.14743314363863261</c:v>
                </c:pt>
                <c:pt idx="4126">
                  <c:v>0.12656285861792765</c:v>
                </c:pt>
                <c:pt idx="4127">
                  <c:v>0.14567695945243753</c:v>
                </c:pt>
                <c:pt idx="4128">
                  <c:v>0.17015291394780069</c:v>
                </c:pt>
                <c:pt idx="4129">
                  <c:v>0.12689810975669674</c:v>
                </c:pt>
                <c:pt idx="4130">
                  <c:v>0.13540129199506959</c:v>
                </c:pt>
                <c:pt idx="4131">
                  <c:v>0.13358948054812445</c:v>
                </c:pt>
                <c:pt idx="4132">
                  <c:v>0.12928131202172433</c:v>
                </c:pt>
                <c:pt idx="4133">
                  <c:v>0.14426241888677083</c:v>
                </c:pt>
                <c:pt idx="4134">
                  <c:v>0.13191109529861977</c:v>
                </c:pt>
                <c:pt idx="4135">
                  <c:v>0.13589823413238905</c:v>
                </c:pt>
                <c:pt idx="4136">
                  <c:v>0.13247965536133011</c:v>
                </c:pt>
                <c:pt idx="4137">
                  <c:v>0.12704806445917155</c:v>
                </c:pt>
                <c:pt idx="4138">
                  <c:v>0.14284320566791117</c:v>
                </c:pt>
                <c:pt idx="4139">
                  <c:v>0.16827440210422925</c:v>
                </c:pt>
                <c:pt idx="4140">
                  <c:v>0.1358188823718379</c:v>
                </c:pt>
                <c:pt idx="4141">
                  <c:v>0.13519498307930339</c:v>
                </c:pt>
                <c:pt idx="4142">
                  <c:v>0.14205636664952487</c:v>
                </c:pt>
                <c:pt idx="4143">
                  <c:v>0.13088690566040045</c:v>
                </c:pt>
                <c:pt idx="4144">
                  <c:v>0.15488679828251092</c:v>
                </c:pt>
                <c:pt idx="4145">
                  <c:v>0.13843098677612004</c:v>
                </c:pt>
                <c:pt idx="4146">
                  <c:v>0.13237253342874858</c:v>
                </c:pt>
                <c:pt idx="4147">
                  <c:v>0.13291849812096029</c:v>
                </c:pt>
                <c:pt idx="4148">
                  <c:v>0.13177618005507336</c:v>
                </c:pt>
                <c:pt idx="4149">
                  <c:v>0.13884213153999792</c:v>
                </c:pt>
                <c:pt idx="4150">
                  <c:v>0.14305865659858152</c:v>
                </c:pt>
                <c:pt idx="4151">
                  <c:v>0.14165831492907274</c:v>
                </c:pt>
                <c:pt idx="4152">
                  <c:v>0.13845376015312166</c:v>
                </c:pt>
                <c:pt idx="4153">
                  <c:v>0.13545384970916091</c:v>
                </c:pt>
                <c:pt idx="4154">
                  <c:v>0.13411035003722566</c:v>
                </c:pt>
                <c:pt idx="4155">
                  <c:v>0.14261064234391979</c:v>
                </c:pt>
                <c:pt idx="4156">
                  <c:v>0.15419650293695555</c:v>
                </c:pt>
                <c:pt idx="4157">
                  <c:v>0.17215512168882766</c:v>
                </c:pt>
                <c:pt idx="4158">
                  <c:v>0.13126729712542165</c:v>
                </c:pt>
                <c:pt idx="4159">
                  <c:v>0.1516470520596882</c:v>
                </c:pt>
                <c:pt idx="4160">
                  <c:v>0.14058102816673679</c:v>
                </c:pt>
                <c:pt idx="4161">
                  <c:v>0.13443013951467372</c:v>
                </c:pt>
                <c:pt idx="4162">
                  <c:v>0.15618839014670674</c:v>
                </c:pt>
                <c:pt idx="4163">
                  <c:v>0.12702263031251193</c:v>
                </c:pt>
                <c:pt idx="4164">
                  <c:v>0.13527067757303043</c:v>
                </c:pt>
                <c:pt idx="4165">
                  <c:v>0.12742167477556524</c:v>
                </c:pt>
                <c:pt idx="4166">
                  <c:v>0.15568224591569979</c:v>
                </c:pt>
                <c:pt idx="4167">
                  <c:v>0.13897124608877737</c:v>
                </c:pt>
                <c:pt idx="4168">
                  <c:v>0.143262329117638</c:v>
                </c:pt>
                <c:pt idx="4169">
                  <c:v>0.14219777390783997</c:v>
                </c:pt>
                <c:pt idx="4170">
                  <c:v>0.13891801008592233</c:v>
                </c:pt>
                <c:pt idx="4171">
                  <c:v>0.13115125563992239</c:v>
                </c:pt>
                <c:pt idx="4172">
                  <c:v>0.13784103847037732</c:v>
                </c:pt>
                <c:pt idx="4173">
                  <c:v>0.15410758789019641</c:v>
                </c:pt>
                <c:pt idx="4174">
                  <c:v>0.15159420156388378</c:v>
                </c:pt>
                <c:pt idx="4175">
                  <c:v>0.13084172684051454</c:v>
                </c:pt>
                <c:pt idx="4176">
                  <c:v>0.16708105007947574</c:v>
                </c:pt>
                <c:pt idx="4177">
                  <c:v>0.13904978728469744</c:v>
                </c:pt>
                <c:pt idx="4178">
                  <c:v>0.15432051856121468</c:v>
                </c:pt>
                <c:pt idx="4179">
                  <c:v>0.13276591515771621</c:v>
                </c:pt>
                <c:pt idx="4180">
                  <c:v>0.12946800909098785</c:v>
                </c:pt>
                <c:pt idx="4181">
                  <c:v>0.13554060440543017</c:v>
                </c:pt>
                <c:pt idx="4182">
                  <c:v>0.13619101723529672</c:v>
                </c:pt>
                <c:pt idx="4183">
                  <c:v>0.13470593677095788</c:v>
                </c:pt>
                <c:pt idx="4184">
                  <c:v>0.13828473599286462</c:v>
                </c:pt>
                <c:pt idx="4185">
                  <c:v>0.14747885509869657</c:v>
                </c:pt>
                <c:pt idx="4186">
                  <c:v>0.12683963997604125</c:v>
                </c:pt>
                <c:pt idx="4187">
                  <c:v>0.14271241021845166</c:v>
                </c:pt>
                <c:pt idx="4188">
                  <c:v>0.12877131818982843</c:v>
                </c:pt>
                <c:pt idx="4189">
                  <c:v>0.13708029401095057</c:v>
                </c:pt>
                <c:pt idx="4190">
                  <c:v>0.1401626798198434</c:v>
                </c:pt>
                <c:pt idx="4191">
                  <c:v>0.1293481302688278</c:v>
                </c:pt>
                <c:pt idx="4192">
                  <c:v>0.13190305959807577</c:v>
                </c:pt>
                <c:pt idx="4193">
                  <c:v>0.13346385150998505</c:v>
                </c:pt>
                <c:pt idx="4194">
                  <c:v>0.13293050878454513</c:v>
                </c:pt>
                <c:pt idx="4195">
                  <c:v>0.151500626188425</c:v>
                </c:pt>
                <c:pt idx="4196">
                  <c:v>0.14771243847603663</c:v>
                </c:pt>
                <c:pt idx="4197">
                  <c:v>0.16132858997002938</c:v>
                </c:pt>
                <c:pt idx="4198">
                  <c:v>0.14192157995279658</c:v>
                </c:pt>
                <c:pt idx="4199">
                  <c:v>0.13501230803286346</c:v>
                </c:pt>
                <c:pt idx="4200">
                  <c:v>0.14257262206312685</c:v>
                </c:pt>
                <c:pt idx="4201">
                  <c:v>0.14781368105297307</c:v>
                </c:pt>
                <c:pt idx="4202">
                  <c:v>0.1265911246424023</c:v>
                </c:pt>
                <c:pt idx="4203">
                  <c:v>0.1331398414385519</c:v>
                </c:pt>
                <c:pt idx="4204">
                  <c:v>0.15234444209906081</c:v>
                </c:pt>
                <c:pt idx="4205">
                  <c:v>0.14070939577977001</c:v>
                </c:pt>
                <c:pt idx="4206">
                  <c:v>0.13200795577363808</c:v>
                </c:pt>
                <c:pt idx="4207">
                  <c:v>0.13143125917754589</c:v>
                </c:pt>
                <c:pt idx="4208">
                  <c:v>0.14210123706947062</c:v>
                </c:pt>
                <c:pt idx="4209">
                  <c:v>0.14600730533631548</c:v>
                </c:pt>
                <c:pt idx="4210">
                  <c:v>0.15286424066234677</c:v>
                </c:pt>
                <c:pt idx="4211">
                  <c:v>0.128541414857233</c:v>
                </c:pt>
                <c:pt idx="4212">
                  <c:v>0.14933977324529235</c:v>
                </c:pt>
                <c:pt idx="4213">
                  <c:v>0.12542717322535163</c:v>
                </c:pt>
                <c:pt idx="4214">
                  <c:v>0.13911997315912283</c:v>
                </c:pt>
                <c:pt idx="4215">
                  <c:v>0.15580149521399506</c:v>
                </c:pt>
                <c:pt idx="4216">
                  <c:v>0.13573630085243221</c:v>
                </c:pt>
                <c:pt idx="4217">
                  <c:v>0.12773221483303882</c:v>
                </c:pt>
                <c:pt idx="4218">
                  <c:v>0.1425368480600718</c:v>
                </c:pt>
                <c:pt idx="4219">
                  <c:v>0.12695234410165299</c:v>
                </c:pt>
                <c:pt idx="4220">
                  <c:v>0.15200950548553849</c:v>
                </c:pt>
                <c:pt idx="4221">
                  <c:v>0.1470786082763208</c:v>
                </c:pt>
                <c:pt idx="4222">
                  <c:v>0.12509710764810328</c:v>
                </c:pt>
                <c:pt idx="4223">
                  <c:v>0.12849978559454447</c:v>
                </c:pt>
                <c:pt idx="4224">
                  <c:v>0.13198693863317035</c:v>
                </c:pt>
                <c:pt idx="4225">
                  <c:v>0.14092868816314516</c:v>
                </c:pt>
                <c:pt idx="4226">
                  <c:v>0.13593482140208143</c:v>
                </c:pt>
                <c:pt idx="4227">
                  <c:v>0.12898658567664928</c:v>
                </c:pt>
                <c:pt idx="4228">
                  <c:v>0.14181869389451632</c:v>
                </c:pt>
                <c:pt idx="4229">
                  <c:v>0.12508572462865236</c:v>
                </c:pt>
                <c:pt idx="4230">
                  <c:v>0.18402499679854267</c:v>
                </c:pt>
                <c:pt idx="4231">
                  <c:v>0.13354836769673109</c:v>
                </c:pt>
                <c:pt idx="4232">
                  <c:v>0.12874121372367722</c:v>
                </c:pt>
                <c:pt idx="4233">
                  <c:v>0.15736880428482092</c:v>
                </c:pt>
                <c:pt idx="4234">
                  <c:v>0.12441063885543734</c:v>
                </c:pt>
                <c:pt idx="4235">
                  <c:v>0.12447492682066073</c:v>
                </c:pt>
                <c:pt idx="4236">
                  <c:v>0.13335485213626277</c:v>
                </c:pt>
                <c:pt idx="4237">
                  <c:v>0.1714957068790649</c:v>
                </c:pt>
                <c:pt idx="4238">
                  <c:v>0.13065396992044923</c:v>
                </c:pt>
                <c:pt idx="4239">
                  <c:v>0.12566963035830586</c:v>
                </c:pt>
                <c:pt idx="4240">
                  <c:v>0.13720730900743394</c:v>
                </c:pt>
                <c:pt idx="4241">
                  <c:v>0.12470371726685935</c:v>
                </c:pt>
                <c:pt idx="4242">
                  <c:v>0.17355223173715412</c:v>
                </c:pt>
                <c:pt idx="4243">
                  <c:v>0.1571129541608336</c:v>
                </c:pt>
                <c:pt idx="4244">
                  <c:v>0.14826734281908896</c:v>
                </c:pt>
                <c:pt idx="4245">
                  <c:v>0.12825400413013516</c:v>
                </c:pt>
                <c:pt idx="4246">
                  <c:v>0.15513611467529226</c:v>
                </c:pt>
                <c:pt idx="4247">
                  <c:v>0.12869905863119904</c:v>
                </c:pt>
                <c:pt idx="4248">
                  <c:v>0.12866581633942425</c:v>
                </c:pt>
                <c:pt idx="4249">
                  <c:v>0.13971974255366973</c:v>
                </c:pt>
                <c:pt idx="4250">
                  <c:v>0.13849043499913047</c:v>
                </c:pt>
                <c:pt idx="4251">
                  <c:v>0.13101129557358213</c:v>
                </c:pt>
                <c:pt idx="4252">
                  <c:v>0.14222075984334928</c:v>
                </c:pt>
                <c:pt idx="4253">
                  <c:v>0.15678532931664105</c:v>
                </c:pt>
                <c:pt idx="4254">
                  <c:v>0.14076858872860393</c:v>
                </c:pt>
                <c:pt idx="4255">
                  <c:v>0.15502031198229879</c:v>
                </c:pt>
                <c:pt idx="4256">
                  <c:v>0.14074679340209523</c:v>
                </c:pt>
                <c:pt idx="4257">
                  <c:v>0.13260215409789672</c:v>
                </c:pt>
                <c:pt idx="4258">
                  <c:v>0.13590614727361552</c:v>
                </c:pt>
                <c:pt idx="4259">
                  <c:v>0.15608302343675529</c:v>
                </c:pt>
                <c:pt idx="4260">
                  <c:v>0.13192373082287123</c:v>
                </c:pt>
                <c:pt idx="4261">
                  <c:v>0.13583435182435807</c:v>
                </c:pt>
                <c:pt idx="4262">
                  <c:v>0.12993781048940783</c:v>
                </c:pt>
                <c:pt idx="4263">
                  <c:v>0.13989509112272</c:v>
                </c:pt>
                <c:pt idx="4264">
                  <c:v>0.1378527719141836</c:v>
                </c:pt>
                <c:pt idx="4265">
                  <c:v>0.13963007768339952</c:v>
                </c:pt>
                <c:pt idx="4266">
                  <c:v>0.13727977606327743</c:v>
                </c:pt>
                <c:pt idx="4267">
                  <c:v>0.15865197875617171</c:v>
                </c:pt>
                <c:pt idx="4268">
                  <c:v>0.13188920720116387</c:v>
                </c:pt>
                <c:pt idx="4269">
                  <c:v>0.13824882190248949</c:v>
                </c:pt>
                <c:pt idx="4270">
                  <c:v>0.15748547913548724</c:v>
                </c:pt>
                <c:pt idx="4271">
                  <c:v>0.14502822449611663</c:v>
                </c:pt>
                <c:pt idx="4272">
                  <c:v>0.13718721797360633</c:v>
                </c:pt>
                <c:pt idx="4273">
                  <c:v>0.13648640382068464</c:v>
                </c:pt>
                <c:pt idx="4274">
                  <c:v>0.14530963658531398</c:v>
                </c:pt>
                <c:pt idx="4275">
                  <c:v>0.13934693523714267</c:v>
                </c:pt>
                <c:pt idx="4276">
                  <c:v>0.14383806494484386</c:v>
                </c:pt>
                <c:pt idx="4277">
                  <c:v>0.13614276007791817</c:v>
                </c:pt>
                <c:pt idx="4278">
                  <c:v>0.1331047898954632</c:v>
                </c:pt>
                <c:pt idx="4279">
                  <c:v>0.13244877586942513</c:v>
                </c:pt>
                <c:pt idx="4280">
                  <c:v>0.13264574232394802</c:v>
                </c:pt>
                <c:pt idx="4281">
                  <c:v>0.13356256282816875</c:v>
                </c:pt>
                <c:pt idx="4282">
                  <c:v>0.12796831555547894</c:v>
                </c:pt>
                <c:pt idx="4283">
                  <c:v>0.13770815181701543</c:v>
                </c:pt>
                <c:pt idx="4284">
                  <c:v>0.14995769374167087</c:v>
                </c:pt>
                <c:pt idx="4285">
                  <c:v>0.17229060139562632</c:v>
                </c:pt>
                <c:pt idx="4286">
                  <c:v>0.1552770302000189</c:v>
                </c:pt>
                <c:pt idx="4287">
                  <c:v>0.13163675167294933</c:v>
                </c:pt>
                <c:pt idx="4288">
                  <c:v>0.14251164021788604</c:v>
                </c:pt>
                <c:pt idx="4289">
                  <c:v>0.151242169417176</c:v>
                </c:pt>
                <c:pt idx="4290">
                  <c:v>0.13820011050390382</c:v>
                </c:pt>
                <c:pt idx="4291">
                  <c:v>0.12285686626591788</c:v>
                </c:pt>
                <c:pt idx="4292">
                  <c:v>0.13702517045818061</c:v>
                </c:pt>
                <c:pt idx="4293">
                  <c:v>0.14622619911419971</c:v>
                </c:pt>
                <c:pt idx="4294">
                  <c:v>0.12365476266503304</c:v>
                </c:pt>
                <c:pt idx="4295">
                  <c:v>0.1514351030776219</c:v>
                </c:pt>
                <c:pt idx="4296">
                  <c:v>0.14432713757144483</c:v>
                </c:pt>
                <c:pt idx="4297">
                  <c:v>0.1346896981535414</c:v>
                </c:pt>
                <c:pt idx="4298">
                  <c:v>0.14400438805294855</c:v>
                </c:pt>
                <c:pt idx="4299">
                  <c:v>0.13758495049645125</c:v>
                </c:pt>
                <c:pt idx="4300">
                  <c:v>0.13488105927710503</c:v>
                </c:pt>
                <c:pt idx="4301">
                  <c:v>0.13898172793879179</c:v>
                </c:pt>
                <c:pt idx="4302">
                  <c:v>0.13772891844563798</c:v>
                </c:pt>
                <c:pt idx="4303">
                  <c:v>0.13296883574648685</c:v>
                </c:pt>
                <c:pt idx="4304">
                  <c:v>0.13810785584863366</c:v>
                </c:pt>
                <c:pt idx="4305">
                  <c:v>0.1466884110147974</c:v>
                </c:pt>
                <c:pt idx="4306">
                  <c:v>0.1293622796263654</c:v>
                </c:pt>
                <c:pt idx="4307">
                  <c:v>0.13994856268917955</c:v>
                </c:pt>
                <c:pt idx="4308">
                  <c:v>0.13463284120249441</c:v>
                </c:pt>
                <c:pt idx="4309">
                  <c:v>0.1234982337205459</c:v>
                </c:pt>
                <c:pt idx="4310">
                  <c:v>0.13594465958465515</c:v>
                </c:pt>
                <c:pt idx="4311">
                  <c:v>0.14970834103797989</c:v>
                </c:pt>
                <c:pt idx="4312">
                  <c:v>0.18593029385973683</c:v>
                </c:pt>
                <c:pt idx="4313">
                  <c:v>0.14409967515651037</c:v>
                </c:pt>
                <c:pt idx="4314">
                  <c:v>0.14762875713679999</c:v>
                </c:pt>
                <c:pt idx="4315">
                  <c:v>0.15845655217028448</c:v>
                </c:pt>
                <c:pt idx="4316">
                  <c:v>0.12533513929497075</c:v>
                </c:pt>
                <c:pt idx="4317">
                  <c:v>0.13461837204176791</c:v>
                </c:pt>
                <c:pt idx="4318">
                  <c:v>0.13941856291529767</c:v>
                </c:pt>
                <c:pt idx="4319">
                  <c:v>0.13422070992094035</c:v>
                </c:pt>
                <c:pt idx="4320">
                  <c:v>0.14232970175497583</c:v>
                </c:pt>
                <c:pt idx="4321">
                  <c:v>0.1278372043311925</c:v>
                </c:pt>
                <c:pt idx="4322">
                  <c:v>0.12305841128090843</c:v>
                </c:pt>
                <c:pt idx="4323">
                  <c:v>0.14945501204036296</c:v>
                </c:pt>
                <c:pt idx="4324">
                  <c:v>0.15029389815698876</c:v>
                </c:pt>
                <c:pt idx="4325">
                  <c:v>0.12854485598798765</c:v>
                </c:pt>
                <c:pt idx="4326">
                  <c:v>0.1445681461185169</c:v>
                </c:pt>
                <c:pt idx="4327">
                  <c:v>0.14102814068707553</c:v>
                </c:pt>
                <c:pt idx="4328">
                  <c:v>0.13955076430122368</c:v>
                </c:pt>
                <c:pt idx="4329">
                  <c:v>0.1506148116205723</c:v>
                </c:pt>
                <c:pt idx="4330">
                  <c:v>0.13161273786397168</c:v>
                </c:pt>
                <c:pt idx="4331">
                  <c:v>0.14935271875487957</c:v>
                </c:pt>
                <c:pt idx="4332">
                  <c:v>0.12715474435817747</c:v>
                </c:pt>
                <c:pt idx="4333">
                  <c:v>0.12588507476659358</c:v>
                </c:pt>
                <c:pt idx="4334">
                  <c:v>0.1289309266086742</c:v>
                </c:pt>
                <c:pt idx="4335">
                  <c:v>0.12890213135698642</c:v>
                </c:pt>
                <c:pt idx="4336">
                  <c:v>0.14043357937391127</c:v>
                </c:pt>
                <c:pt idx="4337">
                  <c:v>0.13706180386565511</c:v>
                </c:pt>
                <c:pt idx="4338">
                  <c:v>0.13669301828622768</c:v>
                </c:pt>
                <c:pt idx="4339">
                  <c:v>0.13011839455119337</c:v>
                </c:pt>
                <c:pt idx="4340">
                  <c:v>0.13942569792566376</c:v>
                </c:pt>
                <c:pt idx="4341">
                  <c:v>0.12691800614928361</c:v>
                </c:pt>
                <c:pt idx="4342">
                  <c:v>0.15187606972296283</c:v>
                </c:pt>
                <c:pt idx="4343">
                  <c:v>0.13605928479509405</c:v>
                </c:pt>
                <c:pt idx="4344">
                  <c:v>0.14321941479331898</c:v>
                </c:pt>
                <c:pt idx="4345">
                  <c:v>0.13956270543271895</c:v>
                </c:pt>
                <c:pt idx="4346">
                  <c:v>0.14980678342670206</c:v>
                </c:pt>
                <c:pt idx="4347">
                  <c:v>0.12797011591549287</c:v>
                </c:pt>
                <c:pt idx="4348">
                  <c:v>0.12956512538541642</c:v>
                </c:pt>
                <c:pt idx="4349">
                  <c:v>0.16968292189833595</c:v>
                </c:pt>
                <c:pt idx="4350">
                  <c:v>0.15048953840914436</c:v>
                </c:pt>
                <c:pt idx="4351">
                  <c:v>0.12840210487280468</c:v>
                </c:pt>
                <c:pt idx="4352">
                  <c:v>0.1268507028059104</c:v>
                </c:pt>
                <c:pt idx="4353">
                  <c:v>0.13581906280677769</c:v>
                </c:pt>
                <c:pt idx="4354">
                  <c:v>0.14026418670977778</c:v>
                </c:pt>
                <c:pt idx="4355">
                  <c:v>0.13046852736465248</c:v>
                </c:pt>
                <c:pt idx="4356">
                  <c:v>0.14537276769765101</c:v>
                </c:pt>
                <c:pt idx="4357">
                  <c:v>0.12820727661382034</c:v>
                </c:pt>
                <c:pt idx="4358">
                  <c:v>0.13022933068433862</c:v>
                </c:pt>
                <c:pt idx="4359">
                  <c:v>0.12776316403841148</c:v>
                </c:pt>
                <c:pt idx="4360">
                  <c:v>0.14241453722563341</c:v>
                </c:pt>
                <c:pt idx="4361">
                  <c:v>0.12622325841567406</c:v>
                </c:pt>
                <c:pt idx="4362">
                  <c:v>0.18487670243031723</c:v>
                </c:pt>
                <c:pt idx="4363">
                  <c:v>0.12700064025365781</c:v>
                </c:pt>
                <c:pt idx="4364">
                  <c:v>0.13487578172920892</c:v>
                </c:pt>
                <c:pt idx="4365">
                  <c:v>0.13938169972540698</c:v>
                </c:pt>
                <c:pt idx="4366">
                  <c:v>0.16079478071893194</c:v>
                </c:pt>
                <c:pt idx="4367">
                  <c:v>0.12875981600352501</c:v>
                </c:pt>
                <c:pt idx="4368">
                  <c:v>0.13686159448740579</c:v>
                </c:pt>
                <c:pt idx="4369">
                  <c:v>0.14766460093807185</c:v>
                </c:pt>
                <c:pt idx="4370">
                  <c:v>0.15818935043177376</c:v>
                </c:pt>
                <c:pt idx="4371">
                  <c:v>0.14754321135174167</c:v>
                </c:pt>
                <c:pt idx="4372">
                  <c:v>0.15477372331444425</c:v>
                </c:pt>
                <c:pt idx="4373">
                  <c:v>0.1497873822474998</c:v>
                </c:pt>
                <c:pt idx="4374">
                  <c:v>0.13047984597768861</c:v>
                </c:pt>
                <c:pt idx="4375">
                  <c:v>0.15709635332185834</c:v>
                </c:pt>
                <c:pt idx="4376">
                  <c:v>0.13098621418351156</c:v>
                </c:pt>
                <c:pt idx="4377">
                  <c:v>0.13438062246420249</c:v>
                </c:pt>
                <c:pt idx="4378">
                  <c:v>0.14104828909366904</c:v>
                </c:pt>
                <c:pt idx="4379">
                  <c:v>0.12346861315357077</c:v>
                </c:pt>
                <c:pt idx="4380">
                  <c:v>0.12321106590583673</c:v>
                </c:pt>
                <c:pt idx="4381">
                  <c:v>0.12936322955336271</c:v>
                </c:pt>
                <c:pt idx="4382">
                  <c:v>0.12503421792889807</c:v>
                </c:pt>
                <c:pt idx="4383">
                  <c:v>0.1337266882376911</c:v>
                </c:pt>
                <c:pt idx="4384">
                  <c:v>0.13760297649028783</c:v>
                </c:pt>
                <c:pt idx="4385">
                  <c:v>0.15433817074113843</c:v>
                </c:pt>
                <c:pt idx="4386">
                  <c:v>0.14449223401880223</c:v>
                </c:pt>
                <c:pt idx="4387">
                  <c:v>0.1412217242727784</c:v>
                </c:pt>
                <c:pt idx="4388">
                  <c:v>0.13253088892572312</c:v>
                </c:pt>
                <c:pt idx="4389">
                  <c:v>0.15071632296052087</c:v>
                </c:pt>
                <c:pt idx="4390">
                  <c:v>0.1464606564476027</c:v>
                </c:pt>
                <c:pt idx="4391">
                  <c:v>0.13933852516015735</c:v>
                </c:pt>
                <c:pt idx="4392">
                  <c:v>0.13355351772512219</c:v>
                </c:pt>
                <c:pt idx="4393">
                  <c:v>0.13620199528618082</c:v>
                </c:pt>
                <c:pt idx="4394">
                  <c:v>0.14981314037988502</c:v>
                </c:pt>
                <c:pt idx="4395">
                  <c:v>0.12386149714262806</c:v>
                </c:pt>
                <c:pt idx="4396">
                  <c:v>0.17144245759699905</c:v>
                </c:pt>
                <c:pt idx="4397">
                  <c:v>0.18699357457823787</c:v>
                </c:pt>
                <c:pt idx="4398">
                  <c:v>0.13975024745843434</c:v>
                </c:pt>
                <c:pt idx="4399">
                  <c:v>0.12406735356057126</c:v>
                </c:pt>
                <c:pt idx="4400">
                  <c:v>0.13622015273566107</c:v>
                </c:pt>
                <c:pt idx="4401">
                  <c:v>0.16668087649690033</c:v>
                </c:pt>
                <c:pt idx="4402">
                  <c:v>0.13458504202016536</c:v>
                </c:pt>
                <c:pt idx="4403">
                  <c:v>0.15320439565889346</c:v>
                </c:pt>
                <c:pt idx="4404">
                  <c:v>0.1232985722365252</c:v>
                </c:pt>
                <c:pt idx="4405">
                  <c:v>0.15050553778643869</c:v>
                </c:pt>
                <c:pt idx="4406">
                  <c:v>0.13137618437437726</c:v>
                </c:pt>
                <c:pt idx="4407">
                  <c:v>0.13435616840807102</c:v>
                </c:pt>
                <c:pt idx="4408">
                  <c:v>0.13009825319313939</c:v>
                </c:pt>
                <c:pt idx="4409">
                  <c:v>0.12995776046731286</c:v>
                </c:pt>
                <c:pt idx="4410">
                  <c:v>0.15833278104479992</c:v>
                </c:pt>
                <c:pt idx="4411">
                  <c:v>0.15058618265755708</c:v>
                </c:pt>
                <c:pt idx="4412">
                  <c:v>0.13093274994861909</c:v>
                </c:pt>
                <c:pt idx="4413">
                  <c:v>0.15094294878879505</c:v>
                </c:pt>
                <c:pt idx="4414">
                  <c:v>0.15598967174838327</c:v>
                </c:pt>
                <c:pt idx="4415">
                  <c:v>0.13164620608062538</c:v>
                </c:pt>
                <c:pt idx="4416">
                  <c:v>0.12520167999081955</c:v>
                </c:pt>
                <c:pt idx="4417">
                  <c:v>0.13689165557398755</c:v>
                </c:pt>
                <c:pt idx="4418">
                  <c:v>0.13366823341449513</c:v>
                </c:pt>
                <c:pt idx="4419">
                  <c:v>0.1382831686001269</c:v>
                </c:pt>
                <c:pt idx="4420">
                  <c:v>0.13377064486529186</c:v>
                </c:pt>
                <c:pt idx="4421">
                  <c:v>0.13626482679288537</c:v>
                </c:pt>
                <c:pt idx="4422">
                  <c:v>0.13732397284539616</c:v>
                </c:pt>
                <c:pt idx="4423">
                  <c:v>0.15572761705817351</c:v>
                </c:pt>
                <c:pt idx="4424">
                  <c:v>0.12812234507584461</c:v>
                </c:pt>
                <c:pt idx="4425">
                  <c:v>0.13610090349981413</c:v>
                </c:pt>
                <c:pt idx="4426">
                  <c:v>0.14756298279761126</c:v>
                </c:pt>
                <c:pt idx="4427">
                  <c:v>0.19380012715387898</c:v>
                </c:pt>
                <c:pt idx="4428">
                  <c:v>0.12450458194297626</c:v>
                </c:pt>
                <c:pt idx="4429">
                  <c:v>0.12845522971092724</c:v>
                </c:pt>
                <c:pt idx="4430">
                  <c:v>0.13342347042947561</c:v>
                </c:pt>
                <c:pt idx="4431">
                  <c:v>0.14123542200295225</c:v>
                </c:pt>
                <c:pt idx="4432">
                  <c:v>0.15134572185882894</c:v>
                </c:pt>
                <c:pt idx="4433">
                  <c:v>0.16502261639455215</c:v>
                </c:pt>
                <c:pt idx="4434">
                  <c:v>0.15502643991857032</c:v>
                </c:pt>
                <c:pt idx="4435">
                  <c:v>0.13859476123428374</c:v>
                </c:pt>
                <c:pt idx="4436">
                  <c:v>0.12560529331455927</c:v>
                </c:pt>
                <c:pt idx="4437">
                  <c:v>0.13020809286874277</c:v>
                </c:pt>
                <c:pt idx="4438">
                  <c:v>0.14689060206868493</c:v>
                </c:pt>
                <c:pt idx="4439">
                  <c:v>0.13540888595630005</c:v>
                </c:pt>
                <c:pt idx="4440">
                  <c:v>0.13328991881986557</c:v>
                </c:pt>
                <c:pt idx="4441">
                  <c:v>0.1380557473447169</c:v>
                </c:pt>
                <c:pt idx="4442">
                  <c:v>0.13994680196259396</c:v>
                </c:pt>
                <c:pt idx="4443">
                  <c:v>0.12687508350685281</c:v>
                </c:pt>
                <c:pt idx="4444">
                  <c:v>0.1318485443751661</c:v>
                </c:pt>
                <c:pt idx="4445">
                  <c:v>0.17042660122765532</c:v>
                </c:pt>
                <c:pt idx="4446">
                  <c:v>0.12610846289630204</c:v>
                </c:pt>
                <c:pt idx="4447">
                  <c:v>0.12705339014209996</c:v>
                </c:pt>
                <c:pt idx="4448">
                  <c:v>0.125247891554159</c:v>
                </c:pt>
                <c:pt idx="4449">
                  <c:v>0.13524714355240319</c:v>
                </c:pt>
                <c:pt idx="4450">
                  <c:v>0.12930428423281867</c:v>
                </c:pt>
                <c:pt idx="4451">
                  <c:v>0.12788003168676534</c:v>
                </c:pt>
                <c:pt idx="4452">
                  <c:v>0.13190328254055173</c:v>
                </c:pt>
                <c:pt idx="4453">
                  <c:v>0.16239025060575035</c:v>
                </c:pt>
                <c:pt idx="4454">
                  <c:v>0.14963478816657017</c:v>
                </c:pt>
                <c:pt idx="4455">
                  <c:v>0.13648271275004473</c:v>
                </c:pt>
                <c:pt idx="4456">
                  <c:v>0.13305237835917735</c:v>
                </c:pt>
                <c:pt idx="4457">
                  <c:v>0.15508222140356923</c:v>
                </c:pt>
                <c:pt idx="4458">
                  <c:v>0.1282845928516427</c:v>
                </c:pt>
                <c:pt idx="4459">
                  <c:v>0.1560979202310355</c:v>
                </c:pt>
                <c:pt idx="4460">
                  <c:v>0.14604629826243176</c:v>
                </c:pt>
                <c:pt idx="4461">
                  <c:v>0.14068870968949274</c:v>
                </c:pt>
                <c:pt idx="4462">
                  <c:v>0.12462275326517584</c:v>
                </c:pt>
                <c:pt idx="4463">
                  <c:v>0.13606917421464151</c:v>
                </c:pt>
                <c:pt idx="4464">
                  <c:v>0.13760192601606366</c:v>
                </c:pt>
                <c:pt idx="4465">
                  <c:v>0.13777152206533291</c:v>
                </c:pt>
                <c:pt idx="4466">
                  <c:v>0.12828607021928559</c:v>
                </c:pt>
                <c:pt idx="4467">
                  <c:v>0.13312199408619108</c:v>
                </c:pt>
                <c:pt idx="4468">
                  <c:v>0.15775953828604886</c:v>
                </c:pt>
                <c:pt idx="4469">
                  <c:v>0.14992796607148423</c:v>
                </c:pt>
                <c:pt idx="4470">
                  <c:v>0.13014799382330022</c:v>
                </c:pt>
                <c:pt idx="4471">
                  <c:v>0.14165624084110187</c:v>
                </c:pt>
                <c:pt idx="4472">
                  <c:v>0.13548141612291761</c:v>
                </c:pt>
                <c:pt idx="4473">
                  <c:v>0.13935165044213316</c:v>
                </c:pt>
                <c:pt idx="4474">
                  <c:v>0.15373767476996006</c:v>
                </c:pt>
                <c:pt idx="4475">
                  <c:v>0.12814647064983842</c:v>
                </c:pt>
                <c:pt idx="4476">
                  <c:v>0.13383441817041372</c:v>
                </c:pt>
                <c:pt idx="4477">
                  <c:v>0.12914772871310579</c:v>
                </c:pt>
                <c:pt idx="4478">
                  <c:v>0.13106821582326686</c:v>
                </c:pt>
                <c:pt idx="4479">
                  <c:v>0.14876607646933018</c:v>
                </c:pt>
                <c:pt idx="4480">
                  <c:v>0.13138920656441058</c:v>
                </c:pt>
                <c:pt idx="4481">
                  <c:v>0.13424771190343665</c:v>
                </c:pt>
                <c:pt idx="4482">
                  <c:v>0.12383800820301223</c:v>
                </c:pt>
                <c:pt idx="4483">
                  <c:v>0.12741289479559528</c:v>
                </c:pt>
                <c:pt idx="4484">
                  <c:v>0.12880384509449672</c:v>
                </c:pt>
                <c:pt idx="4485">
                  <c:v>0.13017221799618556</c:v>
                </c:pt>
                <c:pt idx="4486">
                  <c:v>0.1292344040558073</c:v>
                </c:pt>
                <c:pt idx="4487">
                  <c:v>0.14231103953420732</c:v>
                </c:pt>
                <c:pt idx="4488">
                  <c:v>0.16628196490447825</c:v>
                </c:pt>
                <c:pt idx="4489">
                  <c:v>0.13296162980086818</c:v>
                </c:pt>
                <c:pt idx="4490">
                  <c:v>0.13910039836597515</c:v>
                </c:pt>
                <c:pt idx="4491">
                  <c:v>0.1235008022705727</c:v>
                </c:pt>
                <c:pt idx="4492">
                  <c:v>0.14843788780048428</c:v>
                </c:pt>
                <c:pt idx="4493">
                  <c:v>0.12820803380035073</c:v>
                </c:pt>
                <c:pt idx="4494">
                  <c:v>0.1359221620159852</c:v>
                </c:pt>
                <c:pt idx="4495">
                  <c:v>0.15220633852322427</c:v>
                </c:pt>
                <c:pt idx="4496">
                  <c:v>0.13636513826848562</c:v>
                </c:pt>
                <c:pt idx="4497">
                  <c:v>0.14936179126470842</c:v>
                </c:pt>
                <c:pt idx="4498">
                  <c:v>0.15072426207171727</c:v>
                </c:pt>
                <c:pt idx="4499">
                  <c:v>0.15186194774717141</c:v>
                </c:pt>
                <c:pt idx="4500">
                  <c:v>0.12643546096048477</c:v>
                </c:pt>
                <c:pt idx="4501">
                  <c:v>0.128783817228766</c:v>
                </c:pt>
                <c:pt idx="4502">
                  <c:v>0.12817384928834197</c:v>
                </c:pt>
                <c:pt idx="4503">
                  <c:v>0.12500424425142984</c:v>
                </c:pt>
                <c:pt idx="4504">
                  <c:v>0.13110130651881832</c:v>
                </c:pt>
                <c:pt idx="4505">
                  <c:v>0.13942970731692914</c:v>
                </c:pt>
                <c:pt idx="4506">
                  <c:v>0.14452461104649289</c:v>
                </c:pt>
                <c:pt idx="4507">
                  <c:v>0.14028963096573568</c:v>
                </c:pt>
                <c:pt idx="4508">
                  <c:v>0.17479613320103762</c:v>
                </c:pt>
                <c:pt idx="4509">
                  <c:v>0.13397540270465425</c:v>
                </c:pt>
                <c:pt idx="4510">
                  <c:v>0.12393943182108993</c:v>
                </c:pt>
                <c:pt idx="4511">
                  <c:v>0.13315797864068593</c:v>
                </c:pt>
                <c:pt idx="4512">
                  <c:v>0.12980885606354436</c:v>
                </c:pt>
                <c:pt idx="4513">
                  <c:v>0.15724062248599671</c:v>
                </c:pt>
                <c:pt idx="4514">
                  <c:v>0.15134316674973061</c:v>
                </c:pt>
                <c:pt idx="4515">
                  <c:v>0.14418732454888988</c:v>
                </c:pt>
                <c:pt idx="4516">
                  <c:v>0.14539216227496596</c:v>
                </c:pt>
                <c:pt idx="4517">
                  <c:v>0.12834356647680578</c:v>
                </c:pt>
                <c:pt idx="4518">
                  <c:v>0.13401372937936609</c:v>
                </c:pt>
                <c:pt idx="4519">
                  <c:v>0.13523486338805973</c:v>
                </c:pt>
                <c:pt idx="4520">
                  <c:v>0.13285353082153864</c:v>
                </c:pt>
                <c:pt idx="4521">
                  <c:v>0.12890211093753512</c:v>
                </c:pt>
                <c:pt idx="4522">
                  <c:v>0.13593279588593682</c:v>
                </c:pt>
                <c:pt idx="4523">
                  <c:v>0.12709399683210912</c:v>
                </c:pt>
                <c:pt idx="4524">
                  <c:v>0.12411907598103933</c:v>
                </c:pt>
                <c:pt idx="4525">
                  <c:v>0.13538934505388953</c:v>
                </c:pt>
                <c:pt idx="4526">
                  <c:v>0.12918524315314991</c:v>
                </c:pt>
                <c:pt idx="4527">
                  <c:v>0.13946912193196992</c:v>
                </c:pt>
                <c:pt idx="4528">
                  <c:v>0.14634808433089483</c:v>
                </c:pt>
                <c:pt idx="4529">
                  <c:v>0.12501212367654962</c:v>
                </c:pt>
                <c:pt idx="4530">
                  <c:v>0.1689571349808463</c:v>
                </c:pt>
                <c:pt idx="4531">
                  <c:v>0.1440471069283471</c:v>
                </c:pt>
                <c:pt idx="4532">
                  <c:v>0.13239214103093583</c:v>
                </c:pt>
                <c:pt idx="4533">
                  <c:v>0.13579556268473914</c:v>
                </c:pt>
                <c:pt idx="4534">
                  <c:v>0.13145821980032152</c:v>
                </c:pt>
                <c:pt idx="4535">
                  <c:v>0.12717402239666903</c:v>
                </c:pt>
                <c:pt idx="4536">
                  <c:v>0.13210658488118418</c:v>
                </c:pt>
                <c:pt idx="4537">
                  <c:v>0.13327145133981738</c:v>
                </c:pt>
                <c:pt idx="4538">
                  <c:v>0.1278968952786457</c:v>
                </c:pt>
                <c:pt idx="4539">
                  <c:v>0.14862183304820467</c:v>
                </c:pt>
                <c:pt idx="4540">
                  <c:v>0.15646254319282579</c:v>
                </c:pt>
                <c:pt idx="4541">
                  <c:v>0.13235490719605936</c:v>
                </c:pt>
                <c:pt idx="4542">
                  <c:v>0.16115158394145593</c:v>
                </c:pt>
                <c:pt idx="4543">
                  <c:v>0.13073634898359618</c:v>
                </c:pt>
                <c:pt idx="4544">
                  <c:v>0.14772100236103869</c:v>
                </c:pt>
                <c:pt idx="4545">
                  <c:v>0.12806759372818832</c:v>
                </c:pt>
                <c:pt idx="4546">
                  <c:v>0.1358446560587685</c:v>
                </c:pt>
                <c:pt idx="4547">
                  <c:v>0.13042752457833914</c:v>
                </c:pt>
                <c:pt idx="4548">
                  <c:v>0.14773606814333226</c:v>
                </c:pt>
                <c:pt idx="4549">
                  <c:v>0.14143553729940372</c:v>
                </c:pt>
                <c:pt idx="4550">
                  <c:v>0.12635694085484514</c:v>
                </c:pt>
                <c:pt idx="4551">
                  <c:v>0.13809149768748724</c:v>
                </c:pt>
                <c:pt idx="4552">
                  <c:v>0.12404565213546744</c:v>
                </c:pt>
                <c:pt idx="4553">
                  <c:v>0.12848353388170411</c:v>
                </c:pt>
                <c:pt idx="4554">
                  <c:v>0.12792883750717324</c:v>
                </c:pt>
                <c:pt idx="4555">
                  <c:v>0.12902289720813701</c:v>
                </c:pt>
                <c:pt idx="4556">
                  <c:v>0.13807193250999605</c:v>
                </c:pt>
                <c:pt idx="4557">
                  <c:v>0.14676495994206809</c:v>
                </c:pt>
                <c:pt idx="4558">
                  <c:v>0.12595896724807162</c:v>
                </c:pt>
                <c:pt idx="4559">
                  <c:v>0.13541622516978297</c:v>
                </c:pt>
                <c:pt idx="4560">
                  <c:v>0.14562476156692652</c:v>
                </c:pt>
                <c:pt idx="4561">
                  <c:v>0.13174055159483908</c:v>
                </c:pt>
                <c:pt idx="4562">
                  <c:v>0.1321025465767911</c:v>
                </c:pt>
                <c:pt idx="4563">
                  <c:v>0.13015830695694908</c:v>
                </c:pt>
                <c:pt idx="4564">
                  <c:v>0.12573000127865974</c:v>
                </c:pt>
                <c:pt idx="4565">
                  <c:v>0.13919443017181751</c:v>
                </c:pt>
                <c:pt idx="4566">
                  <c:v>0.12603281979692635</c:v>
                </c:pt>
                <c:pt idx="4567">
                  <c:v>0.12545083430143425</c:v>
                </c:pt>
                <c:pt idx="4568">
                  <c:v>0.13637438036783886</c:v>
                </c:pt>
                <c:pt idx="4569">
                  <c:v>0.13348823737768403</c:v>
                </c:pt>
                <c:pt idx="4570">
                  <c:v>0.13040296565485091</c:v>
                </c:pt>
                <c:pt idx="4571">
                  <c:v>0.13977629782704609</c:v>
                </c:pt>
                <c:pt idx="4572">
                  <c:v>0.13702357278868008</c:v>
                </c:pt>
                <c:pt idx="4573">
                  <c:v>0.1275862980066057</c:v>
                </c:pt>
                <c:pt idx="4574">
                  <c:v>0.13552768785725847</c:v>
                </c:pt>
                <c:pt idx="4575">
                  <c:v>0.14091875784149704</c:v>
                </c:pt>
                <c:pt idx="4576">
                  <c:v>0.13315109957464941</c:v>
                </c:pt>
                <c:pt idx="4577">
                  <c:v>0.12960683963151934</c:v>
                </c:pt>
                <c:pt idx="4578">
                  <c:v>0.14441100431904236</c:v>
                </c:pt>
                <c:pt idx="4579">
                  <c:v>0.1249849065853136</c:v>
                </c:pt>
                <c:pt idx="4580">
                  <c:v>0.15033687420332675</c:v>
                </c:pt>
                <c:pt idx="4581">
                  <c:v>0.13023876454964095</c:v>
                </c:pt>
                <c:pt idx="4582">
                  <c:v>0.15489035495720535</c:v>
                </c:pt>
                <c:pt idx="4583">
                  <c:v>0.1246894055877385</c:v>
                </c:pt>
                <c:pt idx="4584">
                  <c:v>0.1361405323895008</c:v>
                </c:pt>
                <c:pt idx="4585">
                  <c:v>0.12571147727236043</c:v>
                </c:pt>
                <c:pt idx="4586">
                  <c:v>0.1401239797478151</c:v>
                </c:pt>
                <c:pt idx="4587">
                  <c:v>0.12382487367119624</c:v>
                </c:pt>
                <c:pt idx="4588">
                  <c:v>0.16758910652018663</c:v>
                </c:pt>
                <c:pt idx="4589">
                  <c:v>0.14345544889455217</c:v>
                </c:pt>
                <c:pt idx="4590">
                  <c:v>0.13481772774654258</c:v>
                </c:pt>
                <c:pt idx="4591">
                  <c:v>0.12606365293000246</c:v>
                </c:pt>
                <c:pt idx="4592">
                  <c:v>0.13359303958703794</c:v>
                </c:pt>
                <c:pt idx="4593">
                  <c:v>0.1533670213279949</c:v>
                </c:pt>
                <c:pt idx="4594">
                  <c:v>0.1291469176351179</c:v>
                </c:pt>
                <c:pt idx="4595">
                  <c:v>0.15023994664326537</c:v>
                </c:pt>
                <c:pt idx="4596">
                  <c:v>0.13573540101102755</c:v>
                </c:pt>
                <c:pt idx="4597">
                  <c:v>0.13344412298360553</c:v>
                </c:pt>
                <c:pt idx="4598">
                  <c:v>0.1385705409689898</c:v>
                </c:pt>
                <c:pt idx="4599">
                  <c:v>0.13734641053213004</c:v>
                </c:pt>
                <c:pt idx="4600">
                  <c:v>0.13740273539132289</c:v>
                </c:pt>
                <c:pt idx="4601">
                  <c:v>0.13624022560504065</c:v>
                </c:pt>
                <c:pt idx="4602">
                  <c:v>0.13640664624943216</c:v>
                </c:pt>
                <c:pt idx="4603">
                  <c:v>0.16064272520291262</c:v>
                </c:pt>
                <c:pt idx="4604">
                  <c:v>0.15782031315312431</c:v>
                </c:pt>
                <c:pt idx="4605">
                  <c:v>0.13790961576170477</c:v>
                </c:pt>
                <c:pt idx="4606">
                  <c:v>0.14381789546155035</c:v>
                </c:pt>
                <c:pt idx="4607">
                  <c:v>0.13727802629858918</c:v>
                </c:pt>
                <c:pt idx="4608">
                  <c:v>0.13395894274869627</c:v>
                </c:pt>
                <c:pt idx="4609">
                  <c:v>0.12862965392068254</c:v>
                </c:pt>
                <c:pt idx="4610">
                  <c:v>0.14006321307935984</c:v>
                </c:pt>
                <c:pt idx="4611">
                  <c:v>0.13909176503433435</c:v>
                </c:pt>
                <c:pt idx="4612">
                  <c:v>0.15026514225460963</c:v>
                </c:pt>
                <c:pt idx="4613">
                  <c:v>0.14619165687952493</c:v>
                </c:pt>
                <c:pt idx="4614">
                  <c:v>0.15329408154636226</c:v>
                </c:pt>
                <c:pt idx="4615">
                  <c:v>0.13425302881735973</c:v>
                </c:pt>
                <c:pt idx="4616">
                  <c:v>0.1609777958111599</c:v>
                </c:pt>
                <c:pt idx="4617">
                  <c:v>0.16296733805027916</c:v>
                </c:pt>
                <c:pt idx="4618">
                  <c:v>0.12409083391901563</c:v>
                </c:pt>
                <c:pt idx="4619">
                  <c:v>0.13019807622182486</c:v>
                </c:pt>
                <c:pt idx="4620">
                  <c:v>0.13520273345897735</c:v>
                </c:pt>
                <c:pt idx="4621">
                  <c:v>0.14529470070347014</c:v>
                </c:pt>
                <c:pt idx="4622">
                  <c:v>0.13894847405104968</c:v>
                </c:pt>
                <c:pt idx="4623">
                  <c:v>0.13946888048198866</c:v>
                </c:pt>
                <c:pt idx="4624">
                  <c:v>0.14258214777604894</c:v>
                </c:pt>
                <c:pt idx="4625">
                  <c:v>0.15747054550877357</c:v>
                </c:pt>
                <c:pt idx="4626">
                  <c:v>0.14059501154641013</c:v>
                </c:pt>
                <c:pt idx="4627">
                  <c:v>0.14889777617964597</c:v>
                </c:pt>
                <c:pt idx="4628">
                  <c:v>0.14334654301820637</c:v>
                </c:pt>
                <c:pt idx="4629">
                  <c:v>0.12599637968924582</c:v>
                </c:pt>
                <c:pt idx="4630">
                  <c:v>0.14166040532404553</c:v>
                </c:pt>
                <c:pt idx="4631">
                  <c:v>0.13023555218982266</c:v>
                </c:pt>
                <c:pt idx="4632">
                  <c:v>0.16809999255376742</c:v>
                </c:pt>
                <c:pt idx="4633">
                  <c:v>0.13568103869312431</c:v>
                </c:pt>
                <c:pt idx="4634">
                  <c:v>0.14568001071834769</c:v>
                </c:pt>
                <c:pt idx="4635">
                  <c:v>0.16313607369139158</c:v>
                </c:pt>
                <c:pt idx="4636">
                  <c:v>0.13867412153612726</c:v>
                </c:pt>
                <c:pt idx="4637">
                  <c:v>0.16288495898320568</c:v>
                </c:pt>
                <c:pt idx="4638">
                  <c:v>0.14174298477734454</c:v>
                </c:pt>
                <c:pt idx="4639">
                  <c:v>0.13296782731343104</c:v>
                </c:pt>
                <c:pt idx="4640">
                  <c:v>0.13332639177901653</c:v>
                </c:pt>
                <c:pt idx="4641">
                  <c:v>0.14642127815347786</c:v>
                </c:pt>
                <c:pt idx="4642">
                  <c:v>0.1298221309741675</c:v>
                </c:pt>
                <c:pt idx="4643">
                  <c:v>0.12633221821227611</c:v>
                </c:pt>
                <c:pt idx="4644">
                  <c:v>0.15424710554221963</c:v>
                </c:pt>
                <c:pt idx="4645">
                  <c:v>0.12329873537833212</c:v>
                </c:pt>
                <c:pt idx="4646">
                  <c:v>0.16488510026328895</c:v>
                </c:pt>
                <c:pt idx="4647">
                  <c:v>0.13334072290450505</c:v>
                </c:pt>
                <c:pt idx="4648">
                  <c:v>0.1365885164433896</c:v>
                </c:pt>
                <c:pt idx="4649">
                  <c:v>0.15031934329508548</c:v>
                </c:pt>
                <c:pt idx="4650">
                  <c:v>0.13951357935208725</c:v>
                </c:pt>
                <c:pt idx="4651">
                  <c:v>0.13543729719713052</c:v>
                </c:pt>
                <c:pt idx="4652">
                  <c:v>0.13726964595524518</c:v>
                </c:pt>
                <c:pt idx="4653">
                  <c:v>0.13715904712147139</c:v>
                </c:pt>
                <c:pt idx="4654">
                  <c:v>0.15001886969050623</c:v>
                </c:pt>
                <c:pt idx="4655">
                  <c:v>0.16271990571472275</c:v>
                </c:pt>
                <c:pt idx="4656">
                  <c:v>0.12390713941454798</c:v>
                </c:pt>
                <c:pt idx="4657">
                  <c:v>0.13747426593277381</c:v>
                </c:pt>
                <c:pt idx="4658">
                  <c:v>0.12501164581159535</c:v>
                </c:pt>
                <c:pt idx="4659">
                  <c:v>0.15526439861628444</c:v>
                </c:pt>
                <c:pt idx="4660">
                  <c:v>0.13134505491090853</c:v>
                </c:pt>
                <c:pt idx="4661">
                  <c:v>0.12539533600011771</c:v>
                </c:pt>
                <c:pt idx="4662">
                  <c:v>0.13947521756269499</c:v>
                </c:pt>
                <c:pt idx="4663">
                  <c:v>0.12325822922516459</c:v>
                </c:pt>
                <c:pt idx="4664">
                  <c:v>0.14520636748111593</c:v>
                </c:pt>
                <c:pt idx="4665">
                  <c:v>0.12881277107275227</c:v>
                </c:pt>
                <c:pt idx="4666">
                  <c:v>0.16198431017046594</c:v>
                </c:pt>
                <c:pt idx="4667">
                  <c:v>0.12673371601288225</c:v>
                </c:pt>
                <c:pt idx="4668">
                  <c:v>0.14282969090868478</c:v>
                </c:pt>
                <c:pt idx="4669">
                  <c:v>0.14179379357451219</c:v>
                </c:pt>
                <c:pt idx="4670">
                  <c:v>0.1306501696786127</c:v>
                </c:pt>
                <c:pt idx="4671">
                  <c:v>0.14466823402060111</c:v>
                </c:pt>
                <c:pt idx="4672">
                  <c:v>0.13846548325398636</c:v>
                </c:pt>
                <c:pt idx="4673">
                  <c:v>0.13386919124713598</c:v>
                </c:pt>
                <c:pt idx="4674">
                  <c:v>0.154452742559432</c:v>
                </c:pt>
                <c:pt idx="4675">
                  <c:v>0.12733893717593411</c:v>
                </c:pt>
                <c:pt idx="4676">
                  <c:v>0.12537927284653569</c:v>
                </c:pt>
                <c:pt idx="4677">
                  <c:v>0.14728255990729833</c:v>
                </c:pt>
                <c:pt idx="4678">
                  <c:v>0.14045735847988211</c:v>
                </c:pt>
                <c:pt idx="4679">
                  <c:v>0.15754417351072153</c:v>
                </c:pt>
                <c:pt idx="4680">
                  <c:v>0.15702568507468909</c:v>
                </c:pt>
                <c:pt idx="4681">
                  <c:v>0.13482578016003058</c:v>
                </c:pt>
                <c:pt idx="4682">
                  <c:v>0.1335288350158273</c:v>
                </c:pt>
                <c:pt idx="4683">
                  <c:v>0.12453387304679225</c:v>
                </c:pt>
                <c:pt idx="4684">
                  <c:v>0.14802839749487012</c:v>
                </c:pt>
                <c:pt idx="4685">
                  <c:v>0.14770099311361237</c:v>
                </c:pt>
                <c:pt idx="4686">
                  <c:v>0.14761031224250695</c:v>
                </c:pt>
                <c:pt idx="4687">
                  <c:v>0.12800155878421327</c:v>
                </c:pt>
                <c:pt idx="4688">
                  <c:v>0.12692495371188064</c:v>
                </c:pt>
                <c:pt idx="4689">
                  <c:v>0.13595341566313135</c:v>
                </c:pt>
                <c:pt idx="4690">
                  <c:v>0.12829023119611299</c:v>
                </c:pt>
                <c:pt idx="4691">
                  <c:v>0.16255502833284879</c:v>
                </c:pt>
                <c:pt idx="4692">
                  <c:v>0.13162699342442344</c:v>
                </c:pt>
                <c:pt idx="4693">
                  <c:v>0.14004633268045524</c:v>
                </c:pt>
                <c:pt idx="4694">
                  <c:v>0.14122255260607597</c:v>
                </c:pt>
                <c:pt idx="4695">
                  <c:v>0.13119481423420923</c:v>
                </c:pt>
                <c:pt idx="4696">
                  <c:v>0.13657468286416621</c:v>
                </c:pt>
                <c:pt idx="4697">
                  <c:v>0.12347175289104588</c:v>
                </c:pt>
                <c:pt idx="4698">
                  <c:v>0.14072541057238325</c:v>
                </c:pt>
                <c:pt idx="4699">
                  <c:v>0.14313783483899756</c:v>
                </c:pt>
                <c:pt idx="4700">
                  <c:v>0.13316216254191618</c:v>
                </c:pt>
                <c:pt idx="4701">
                  <c:v>0.14534609076529056</c:v>
                </c:pt>
                <c:pt idx="4702">
                  <c:v>0.14557929649317011</c:v>
                </c:pt>
                <c:pt idx="4703">
                  <c:v>0.13073388865252122</c:v>
                </c:pt>
                <c:pt idx="4704">
                  <c:v>0.14597698721185845</c:v>
                </c:pt>
                <c:pt idx="4705">
                  <c:v>0.1319908070865449</c:v>
                </c:pt>
                <c:pt idx="4706">
                  <c:v>0.13882650146414091</c:v>
                </c:pt>
                <c:pt idx="4707">
                  <c:v>0.14945726921053815</c:v>
                </c:pt>
                <c:pt idx="4708">
                  <c:v>0.12943396601593138</c:v>
                </c:pt>
                <c:pt idx="4709">
                  <c:v>0.13524533126785726</c:v>
                </c:pt>
                <c:pt idx="4710">
                  <c:v>0.13899316377559282</c:v>
                </c:pt>
                <c:pt idx="4711">
                  <c:v>0.12858484448453189</c:v>
                </c:pt>
                <c:pt idx="4712">
                  <c:v>0.14854447096747214</c:v>
                </c:pt>
                <c:pt idx="4713">
                  <c:v>0.16121438395548943</c:v>
                </c:pt>
                <c:pt idx="4714">
                  <c:v>0.16493872609721763</c:v>
                </c:pt>
                <c:pt idx="4715">
                  <c:v>0.12647721851806004</c:v>
                </c:pt>
                <c:pt idx="4716">
                  <c:v>0.14312005805273528</c:v>
                </c:pt>
                <c:pt idx="4717">
                  <c:v>0.14579313141227013</c:v>
                </c:pt>
                <c:pt idx="4718">
                  <c:v>0.13884831351413163</c:v>
                </c:pt>
                <c:pt idx="4719">
                  <c:v>0.13609779556132354</c:v>
                </c:pt>
                <c:pt idx="4720">
                  <c:v>0.1411446604141306</c:v>
                </c:pt>
                <c:pt idx="4721">
                  <c:v>0.13937375172623997</c:v>
                </c:pt>
                <c:pt idx="4722">
                  <c:v>0.14455073859170012</c:v>
                </c:pt>
                <c:pt idx="4723">
                  <c:v>0.16303058383485114</c:v>
                </c:pt>
                <c:pt idx="4724">
                  <c:v>0.18667415296383344</c:v>
                </c:pt>
                <c:pt idx="4725">
                  <c:v>0.12545431933256648</c:v>
                </c:pt>
                <c:pt idx="4726">
                  <c:v>0.12321294149048166</c:v>
                </c:pt>
                <c:pt idx="4727">
                  <c:v>0.13293015039979952</c:v>
                </c:pt>
                <c:pt idx="4728">
                  <c:v>0.1278174113054712</c:v>
                </c:pt>
                <c:pt idx="4729">
                  <c:v>0.12674491505237373</c:v>
                </c:pt>
                <c:pt idx="4730">
                  <c:v>0.14430955797048162</c:v>
                </c:pt>
                <c:pt idx="4731">
                  <c:v>0.15340567352623935</c:v>
                </c:pt>
                <c:pt idx="4732">
                  <c:v>0.12587493221166157</c:v>
                </c:pt>
                <c:pt idx="4733">
                  <c:v>0.13999521410829022</c:v>
                </c:pt>
                <c:pt idx="4734">
                  <c:v>0.1423563889603652</c:v>
                </c:pt>
                <c:pt idx="4735">
                  <c:v>0.13393638539281241</c:v>
                </c:pt>
                <c:pt idx="4736">
                  <c:v>0.14343983777657041</c:v>
                </c:pt>
                <c:pt idx="4737">
                  <c:v>0.14014215271778455</c:v>
                </c:pt>
                <c:pt idx="4738">
                  <c:v>0.14727300779838451</c:v>
                </c:pt>
                <c:pt idx="4739">
                  <c:v>0.15707120449064441</c:v>
                </c:pt>
                <c:pt idx="4740">
                  <c:v>0.17465551171165605</c:v>
                </c:pt>
                <c:pt idx="4741">
                  <c:v>0.16407864186798282</c:v>
                </c:pt>
                <c:pt idx="4742">
                  <c:v>0.13754023200744545</c:v>
                </c:pt>
                <c:pt idx="4743">
                  <c:v>0.12665613874034806</c:v>
                </c:pt>
                <c:pt idx="4744">
                  <c:v>0.13199057466474462</c:v>
                </c:pt>
                <c:pt idx="4745">
                  <c:v>0.13068987897837417</c:v>
                </c:pt>
                <c:pt idx="4746">
                  <c:v>0.15134475424173874</c:v>
                </c:pt>
                <c:pt idx="4747">
                  <c:v>0.14202535455741722</c:v>
                </c:pt>
                <c:pt idx="4748">
                  <c:v>0.1285976440007362</c:v>
                </c:pt>
                <c:pt idx="4749">
                  <c:v>0.13170379668545695</c:v>
                </c:pt>
                <c:pt idx="4750">
                  <c:v>0.14813264948127691</c:v>
                </c:pt>
                <c:pt idx="4751">
                  <c:v>0.14034086558911818</c:v>
                </c:pt>
                <c:pt idx="4752">
                  <c:v>0.13258743518044525</c:v>
                </c:pt>
                <c:pt idx="4753">
                  <c:v>0.13445702905793044</c:v>
                </c:pt>
                <c:pt idx="4754">
                  <c:v>0.13834172105178211</c:v>
                </c:pt>
                <c:pt idx="4755">
                  <c:v>0.12441492789097384</c:v>
                </c:pt>
                <c:pt idx="4756">
                  <c:v>0.13550967999455413</c:v>
                </c:pt>
                <c:pt idx="4757">
                  <c:v>0.13522804732138138</c:v>
                </c:pt>
                <c:pt idx="4758">
                  <c:v>0.17365769646774717</c:v>
                </c:pt>
                <c:pt idx="4759">
                  <c:v>0.13598916335025821</c:v>
                </c:pt>
                <c:pt idx="4760">
                  <c:v>0.16166656768810225</c:v>
                </c:pt>
                <c:pt idx="4761">
                  <c:v>0.13231264583221589</c:v>
                </c:pt>
                <c:pt idx="4762">
                  <c:v>0.13223877299987205</c:v>
                </c:pt>
                <c:pt idx="4763">
                  <c:v>0.14284317395038945</c:v>
                </c:pt>
                <c:pt idx="4764">
                  <c:v>0.12910461114934688</c:v>
                </c:pt>
                <c:pt idx="4765">
                  <c:v>0.13795786541515487</c:v>
                </c:pt>
                <c:pt idx="4766">
                  <c:v>0.14496203694736604</c:v>
                </c:pt>
                <c:pt idx="4767">
                  <c:v>0.12734179403296683</c:v>
                </c:pt>
                <c:pt idx="4768">
                  <c:v>0.13238005368322409</c:v>
                </c:pt>
                <c:pt idx="4769">
                  <c:v>0.12994397029549393</c:v>
                </c:pt>
                <c:pt idx="4770">
                  <c:v>0.14841477893780272</c:v>
                </c:pt>
                <c:pt idx="4771">
                  <c:v>0.15653698966740279</c:v>
                </c:pt>
                <c:pt idx="4772">
                  <c:v>0.15647297472157279</c:v>
                </c:pt>
                <c:pt idx="4773">
                  <c:v>0.13387666040321242</c:v>
                </c:pt>
                <c:pt idx="4774">
                  <c:v>0.14059388608890114</c:v>
                </c:pt>
                <c:pt idx="4775">
                  <c:v>0.12782683547579574</c:v>
                </c:pt>
                <c:pt idx="4776">
                  <c:v>0.13989785756354869</c:v>
                </c:pt>
                <c:pt idx="4777">
                  <c:v>0.14447540043617024</c:v>
                </c:pt>
                <c:pt idx="4778">
                  <c:v>0.1355510574143142</c:v>
                </c:pt>
                <c:pt idx="4779">
                  <c:v>0.13004768922892121</c:v>
                </c:pt>
                <c:pt idx="4780">
                  <c:v>0.14451481583985276</c:v>
                </c:pt>
                <c:pt idx="4781">
                  <c:v>0.1391290936925684</c:v>
                </c:pt>
                <c:pt idx="4782">
                  <c:v>0.14107027629336172</c:v>
                </c:pt>
                <c:pt idx="4783">
                  <c:v>0.12885007213683575</c:v>
                </c:pt>
                <c:pt idx="4784">
                  <c:v>0.12814465157107605</c:v>
                </c:pt>
                <c:pt idx="4785">
                  <c:v>0.12739028085266038</c:v>
                </c:pt>
                <c:pt idx="4786">
                  <c:v>0.13609051374032072</c:v>
                </c:pt>
                <c:pt idx="4787">
                  <c:v>0.14596846886122833</c:v>
                </c:pt>
                <c:pt idx="4788">
                  <c:v>0.1632250341008894</c:v>
                </c:pt>
                <c:pt idx="4789">
                  <c:v>0.15217081243140063</c:v>
                </c:pt>
                <c:pt idx="4790">
                  <c:v>0.14129484393095879</c:v>
                </c:pt>
                <c:pt idx="4791">
                  <c:v>0.13971699021657372</c:v>
                </c:pt>
                <c:pt idx="4792">
                  <c:v>0.1555552017003923</c:v>
                </c:pt>
                <c:pt idx="4793">
                  <c:v>0.13337702777065508</c:v>
                </c:pt>
                <c:pt idx="4794">
                  <c:v>0.15031089793437163</c:v>
                </c:pt>
                <c:pt idx="4795">
                  <c:v>0.12597704778650065</c:v>
                </c:pt>
                <c:pt idx="4796">
                  <c:v>0.12887896392539472</c:v>
                </c:pt>
                <c:pt idx="4797">
                  <c:v>0.12767795350792055</c:v>
                </c:pt>
                <c:pt idx="4798">
                  <c:v>0.12425820491610963</c:v>
                </c:pt>
                <c:pt idx="4799">
                  <c:v>0.14003708649925908</c:v>
                </c:pt>
                <c:pt idx="4800">
                  <c:v>0.13613804614969299</c:v>
                </c:pt>
                <c:pt idx="4801">
                  <c:v>0.13493734029989804</c:v>
                </c:pt>
                <c:pt idx="4802">
                  <c:v>0.14927060094509548</c:v>
                </c:pt>
                <c:pt idx="4803">
                  <c:v>0.12801693330127567</c:v>
                </c:pt>
                <c:pt idx="4804">
                  <c:v>0.1402575647589597</c:v>
                </c:pt>
                <c:pt idx="4805">
                  <c:v>0.12794776728537613</c:v>
                </c:pt>
                <c:pt idx="4806">
                  <c:v>0.12913533693945772</c:v>
                </c:pt>
                <c:pt idx="4807">
                  <c:v>0.16058036045517446</c:v>
                </c:pt>
                <c:pt idx="4808">
                  <c:v>0.1320871117901683</c:v>
                </c:pt>
                <c:pt idx="4809">
                  <c:v>0.15353803739821498</c:v>
                </c:pt>
                <c:pt idx="4810">
                  <c:v>0.1428515047615789</c:v>
                </c:pt>
                <c:pt idx="4811">
                  <c:v>0.15156142052585123</c:v>
                </c:pt>
                <c:pt idx="4812">
                  <c:v>0.12736107660444626</c:v>
                </c:pt>
                <c:pt idx="4813">
                  <c:v>0.13856854878603261</c:v>
                </c:pt>
                <c:pt idx="4814">
                  <c:v>0.15971144334168327</c:v>
                </c:pt>
                <c:pt idx="4815">
                  <c:v>0.13601576488502484</c:v>
                </c:pt>
                <c:pt idx="4816">
                  <c:v>0.14394396676133231</c:v>
                </c:pt>
                <c:pt idx="4817">
                  <c:v>0.13919650437643613</c:v>
                </c:pt>
                <c:pt idx="4818">
                  <c:v>0.12898004515879732</c:v>
                </c:pt>
                <c:pt idx="4819">
                  <c:v>0.12840628581154376</c:v>
                </c:pt>
                <c:pt idx="4820">
                  <c:v>0.16201397476827828</c:v>
                </c:pt>
                <c:pt idx="4821">
                  <c:v>0.12571114070264122</c:v>
                </c:pt>
                <c:pt idx="4822">
                  <c:v>0.1248423756065743</c:v>
                </c:pt>
                <c:pt idx="4823">
                  <c:v>0.14912043795501281</c:v>
                </c:pt>
                <c:pt idx="4824">
                  <c:v>0.12597617868259078</c:v>
                </c:pt>
                <c:pt idx="4825">
                  <c:v>0.13307039889018155</c:v>
                </c:pt>
                <c:pt idx="4826">
                  <c:v>0.12687886090672293</c:v>
                </c:pt>
                <c:pt idx="4827">
                  <c:v>0.12981210511945729</c:v>
                </c:pt>
                <c:pt idx="4828">
                  <c:v>0.14757700079669017</c:v>
                </c:pt>
                <c:pt idx="4829">
                  <c:v>0.12543623023713496</c:v>
                </c:pt>
                <c:pt idx="4830">
                  <c:v>0.14707737211597374</c:v>
                </c:pt>
                <c:pt idx="4831">
                  <c:v>0.13177974912252791</c:v>
                </c:pt>
                <c:pt idx="4832">
                  <c:v>0.13582277975683771</c:v>
                </c:pt>
                <c:pt idx="4833">
                  <c:v>0.12369085474156294</c:v>
                </c:pt>
                <c:pt idx="4834">
                  <c:v>0.15658345770610987</c:v>
                </c:pt>
                <c:pt idx="4835">
                  <c:v>0.1302191246561322</c:v>
                </c:pt>
                <c:pt idx="4836">
                  <c:v>0.13242974038294728</c:v>
                </c:pt>
                <c:pt idx="4837">
                  <c:v>0.12326641690043126</c:v>
                </c:pt>
                <c:pt idx="4838">
                  <c:v>0.14203519527793534</c:v>
                </c:pt>
                <c:pt idx="4839">
                  <c:v>0.14297712812438038</c:v>
                </c:pt>
                <c:pt idx="4840">
                  <c:v>0.1315929278889586</c:v>
                </c:pt>
                <c:pt idx="4841">
                  <c:v>0.12758257455084154</c:v>
                </c:pt>
                <c:pt idx="4842">
                  <c:v>0.13496200293941243</c:v>
                </c:pt>
                <c:pt idx="4843">
                  <c:v>0.127275063873968</c:v>
                </c:pt>
                <c:pt idx="4844">
                  <c:v>0.13045955742706342</c:v>
                </c:pt>
                <c:pt idx="4845">
                  <c:v>0.12615541969904984</c:v>
                </c:pt>
                <c:pt idx="4846">
                  <c:v>0.12432111794764694</c:v>
                </c:pt>
                <c:pt idx="4847">
                  <c:v>0.13377293802684723</c:v>
                </c:pt>
                <c:pt idx="4848">
                  <c:v>0.13390427810798392</c:v>
                </c:pt>
                <c:pt idx="4849">
                  <c:v>0.12678793885218348</c:v>
                </c:pt>
                <c:pt idx="4850">
                  <c:v>0.13437010343186895</c:v>
                </c:pt>
                <c:pt idx="4851">
                  <c:v>0.13404509661665237</c:v>
                </c:pt>
                <c:pt idx="4852">
                  <c:v>0.13022231229771419</c:v>
                </c:pt>
                <c:pt idx="4853">
                  <c:v>0.13211425309804756</c:v>
                </c:pt>
                <c:pt idx="4854">
                  <c:v>0.14080328862684724</c:v>
                </c:pt>
                <c:pt idx="4855">
                  <c:v>0.13776003676057613</c:v>
                </c:pt>
                <c:pt idx="4856">
                  <c:v>0.13394895838073492</c:v>
                </c:pt>
                <c:pt idx="4857">
                  <c:v>0.13624983837961308</c:v>
                </c:pt>
                <c:pt idx="4858">
                  <c:v>0.1288281410194736</c:v>
                </c:pt>
                <c:pt idx="4859">
                  <c:v>0.14867435021725295</c:v>
                </c:pt>
                <c:pt idx="4860">
                  <c:v>0.13830137589769978</c:v>
                </c:pt>
                <c:pt idx="4861">
                  <c:v>0.12478622766957502</c:v>
                </c:pt>
                <c:pt idx="4862">
                  <c:v>0.12780325120151678</c:v>
                </c:pt>
                <c:pt idx="4863">
                  <c:v>0.13185695818654963</c:v>
                </c:pt>
                <c:pt idx="4864">
                  <c:v>0.15837277112830489</c:v>
                </c:pt>
                <c:pt idx="4865">
                  <c:v>0.15563793391096004</c:v>
                </c:pt>
                <c:pt idx="4866">
                  <c:v>0.14193234710466085</c:v>
                </c:pt>
                <c:pt idx="4867">
                  <c:v>0.13431414839203659</c:v>
                </c:pt>
                <c:pt idx="4868">
                  <c:v>0.14562645435210553</c:v>
                </c:pt>
                <c:pt idx="4869">
                  <c:v>0.13573851790956018</c:v>
                </c:pt>
                <c:pt idx="4870">
                  <c:v>0.1315160454087359</c:v>
                </c:pt>
                <c:pt idx="4871">
                  <c:v>0.13478718813610505</c:v>
                </c:pt>
                <c:pt idx="4872">
                  <c:v>0.13200025092466125</c:v>
                </c:pt>
                <c:pt idx="4873">
                  <c:v>0.13593469384508264</c:v>
                </c:pt>
                <c:pt idx="4874">
                  <c:v>0.12681272597311383</c:v>
                </c:pt>
                <c:pt idx="4875">
                  <c:v>0.13121070069322666</c:v>
                </c:pt>
                <c:pt idx="4876">
                  <c:v>0.14853877615578892</c:v>
                </c:pt>
                <c:pt idx="4877">
                  <c:v>0.13308789114383424</c:v>
                </c:pt>
                <c:pt idx="4878">
                  <c:v>0.13584635116081817</c:v>
                </c:pt>
                <c:pt idx="4879">
                  <c:v>0.15741493796244921</c:v>
                </c:pt>
                <c:pt idx="4880">
                  <c:v>0.13608342059686149</c:v>
                </c:pt>
                <c:pt idx="4881">
                  <c:v>0.14160817479571464</c:v>
                </c:pt>
                <c:pt idx="4882">
                  <c:v>0.13926794181297877</c:v>
                </c:pt>
                <c:pt idx="4883">
                  <c:v>0.12806222754381705</c:v>
                </c:pt>
                <c:pt idx="4884">
                  <c:v>0.13016558552801627</c:v>
                </c:pt>
                <c:pt idx="4885">
                  <c:v>0.13586801609269414</c:v>
                </c:pt>
                <c:pt idx="4886">
                  <c:v>0.12915525599619329</c:v>
                </c:pt>
                <c:pt idx="4887">
                  <c:v>0.14321293670361604</c:v>
                </c:pt>
                <c:pt idx="4888">
                  <c:v>0.1322839588178911</c:v>
                </c:pt>
                <c:pt idx="4889">
                  <c:v>0.1227424907413158</c:v>
                </c:pt>
                <c:pt idx="4890">
                  <c:v>0.14123522074705658</c:v>
                </c:pt>
                <c:pt idx="4891">
                  <c:v>0.1597747838729158</c:v>
                </c:pt>
                <c:pt idx="4892">
                  <c:v>0.1354225087849317</c:v>
                </c:pt>
                <c:pt idx="4893">
                  <c:v>0.14671747278362146</c:v>
                </c:pt>
                <c:pt idx="4894">
                  <c:v>0.13361814637387837</c:v>
                </c:pt>
                <c:pt idx="4895">
                  <c:v>0.13411642293721765</c:v>
                </c:pt>
                <c:pt idx="4896">
                  <c:v>0.12484190983137364</c:v>
                </c:pt>
                <c:pt idx="4897">
                  <c:v>0.13483825262868024</c:v>
                </c:pt>
                <c:pt idx="4898">
                  <c:v>0.13602910640011678</c:v>
                </c:pt>
                <c:pt idx="4899">
                  <c:v>0.18449475765763129</c:v>
                </c:pt>
                <c:pt idx="4900">
                  <c:v>0.13837154004333965</c:v>
                </c:pt>
                <c:pt idx="4901">
                  <c:v>0.14446164774156239</c:v>
                </c:pt>
                <c:pt idx="4902">
                  <c:v>0.18692041966091499</c:v>
                </c:pt>
                <c:pt idx="4903">
                  <c:v>0.13633706576831409</c:v>
                </c:pt>
                <c:pt idx="4904">
                  <c:v>0.12648482443572678</c:v>
                </c:pt>
                <c:pt idx="4905">
                  <c:v>0.1348029908245299</c:v>
                </c:pt>
                <c:pt idx="4906">
                  <c:v>0.15197766464170182</c:v>
                </c:pt>
                <c:pt idx="4907">
                  <c:v>0.13975835886407201</c:v>
                </c:pt>
                <c:pt idx="4908">
                  <c:v>0.1337068643506337</c:v>
                </c:pt>
                <c:pt idx="4909">
                  <c:v>0.12976803206072279</c:v>
                </c:pt>
                <c:pt idx="4910">
                  <c:v>0.16041194704698222</c:v>
                </c:pt>
                <c:pt idx="4911">
                  <c:v>0.13120814711904746</c:v>
                </c:pt>
                <c:pt idx="4912">
                  <c:v>0.12775660794548027</c:v>
                </c:pt>
                <c:pt idx="4913">
                  <c:v>0.14645349117280657</c:v>
                </c:pt>
                <c:pt idx="4914">
                  <c:v>0.14109883831157308</c:v>
                </c:pt>
                <c:pt idx="4915">
                  <c:v>0.13048135941511621</c:v>
                </c:pt>
                <c:pt idx="4916">
                  <c:v>0.14269062318211811</c:v>
                </c:pt>
                <c:pt idx="4917">
                  <c:v>0.13558866968240119</c:v>
                </c:pt>
                <c:pt idx="4918">
                  <c:v>0.1302311472575754</c:v>
                </c:pt>
                <c:pt idx="4919">
                  <c:v>0.15676685671903637</c:v>
                </c:pt>
                <c:pt idx="4920">
                  <c:v>0.15607771842481433</c:v>
                </c:pt>
                <c:pt idx="4921">
                  <c:v>0.14268455394871521</c:v>
                </c:pt>
                <c:pt idx="4922">
                  <c:v>0.13151179861066867</c:v>
                </c:pt>
                <c:pt idx="4923">
                  <c:v>0.14104679038747012</c:v>
                </c:pt>
                <c:pt idx="4924">
                  <c:v>0.1365538127531761</c:v>
                </c:pt>
                <c:pt idx="4925">
                  <c:v>0.1418288509040074</c:v>
                </c:pt>
                <c:pt idx="4926">
                  <c:v>0.13634586799700546</c:v>
                </c:pt>
                <c:pt idx="4927">
                  <c:v>0.14100083723345819</c:v>
                </c:pt>
                <c:pt idx="4928">
                  <c:v>0.1227435702225375</c:v>
                </c:pt>
                <c:pt idx="4929">
                  <c:v>0.1307077375668346</c:v>
                </c:pt>
                <c:pt idx="4930">
                  <c:v>0.14002070858974996</c:v>
                </c:pt>
                <c:pt idx="4931">
                  <c:v>0.15110193320791152</c:v>
                </c:pt>
                <c:pt idx="4932">
                  <c:v>0.12760227818319703</c:v>
                </c:pt>
                <c:pt idx="4933">
                  <c:v>0.14671382894961973</c:v>
                </c:pt>
                <c:pt idx="4934">
                  <c:v>0.17646886828720948</c:v>
                </c:pt>
                <c:pt idx="4935">
                  <c:v>0.13401315783816858</c:v>
                </c:pt>
                <c:pt idx="4936">
                  <c:v>0.16988245917670083</c:v>
                </c:pt>
                <c:pt idx="4937">
                  <c:v>0.15189757482025934</c:v>
                </c:pt>
                <c:pt idx="4938">
                  <c:v>0.12758254115583434</c:v>
                </c:pt>
                <c:pt idx="4939">
                  <c:v>0.1395111307317381</c:v>
                </c:pt>
                <c:pt idx="4940">
                  <c:v>0.13604710227417191</c:v>
                </c:pt>
                <c:pt idx="4941">
                  <c:v>0.15169291214777028</c:v>
                </c:pt>
                <c:pt idx="4942">
                  <c:v>0.12358247370288447</c:v>
                </c:pt>
                <c:pt idx="4943">
                  <c:v>0.15355346707473322</c:v>
                </c:pt>
                <c:pt idx="4944">
                  <c:v>0.14964829158058421</c:v>
                </c:pt>
                <c:pt idx="4945">
                  <c:v>0.14016864944016294</c:v>
                </c:pt>
                <c:pt idx="4946">
                  <c:v>0.12733332529648783</c:v>
                </c:pt>
                <c:pt idx="4947">
                  <c:v>0.13628125586965673</c:v>
                </c:pt>
                <c:pt idx="4948">
                  <c:v>0.13295247564826057</c:v>
                </c:pt>
                <c:pt idx="4949">
                  <c:v>0.13336332719310595</c:v>
                </c:pt>
                <c:pt idx="4950">
                  <c:v>0.14280559438075802</c:v>
                </c:pt>
                <c:pt idx="4951">
                  <c:v>0.15442585388716168</c:v>
                </c:pt>
                <c:pt idx="4952">
                  <c:v>0.13141562242044633</c:v>
                </c:pt>
                <c:pt idx="4953">
                  <c:v>0.130630802329464</c:v>
                </c:pt>
                <c:pt idx="4954">
                  <c:v>0.16292618020137065</c:v>
                </c:pt>
                <c:pt idx="4955">
                  <c:v>0.12325067638562066</c:v>
                </c:pt>
                <c:pt idx="4956">
                  <c:v>0.12769333371835326</c:v>
                </c:pt>
                <c:pt idx="4957">
                  <c:v>0.13810481886462694</c:v>
                </c:pt>
                <c:pt idx="4958">
                  <c:v>0.14005371315029189</c:v>
                </c:pt>
                <c:pt idx="4959">
                  <c:v>0.12500886295786179</c:v>
                </c:pt>
                <c:pt idx="4960">
                  <c:v>0.15085434363661795</c:v>
                </c:pt>
                <c:pt idx="4961">
                  <c:v>0.15538193301590983</c:v>
                </c:pt>
                <c:pt idx="4962">
                  <c:v>0.15764725449040884</c:v>
                </c:pt>
                <c:pt idx="4963">
                  <c:v>0.14921984574910124</c:v>
                </c:pt>
                <c:pt idx="4964">
                  <c:v>0.14310694843721924</c:v>
                </c:pt>
                <c:pt idx="4965">
                  <c:v>0.12385748716169824</c:v>
                </c:pt>
                <c:pt idx="4966">
                  <c:v>0.13386529319592458</c:v>
                </c:pt>
                <c:pt idx="4967">
                  <c:v>0.17145882995383871</c:v>
                </c:pt>
                <c:pt idx="4968">
                  <c:v>0.13067973387233175</c:v>
                </c:pt>
                <c:pt idx="4969">
                  <c:v>0.13436633849478347</c:v>
                </c:pt>
                <c:pt idx="4970">
                  <c:v>0.14008160788627244</c:v>
                </c:pt>
                <c:pt idx="4971">
                  <c:v>0.12638261103113652</c:v>
                </c:pt>
                <c:pt idx="4972">
                  <c:v>0.12750124109877686</c:v>
                </c:pt>
                <c:pt idx="4973">
                  <c:v>0.15895042070679141</c:v>
                </c:pt>
                <c:pt idx="4974">
                  <c:v>0.13971729310238995</c:v>
                </c:pt>
                <c:pt idx="4975">
                  <c:v>0.16135839170591409</c:v>
                </c:pt>
                <c:pt idx="4976">
                  <c:v>0.1328583060365332</c:v>
                </c:pt>
                <c:pt idx="4977">
                  <c:v>0.14107512049455762</c:v>
                </c:pt>
                <c:pt idx="4978">
                  <c:v>0.13977562264534546</c:v>
                </c:pt>
                <c:pt idx="4979">
                  <c:v>0.12550811311674245</c:v>
                </c:pt>
                <c:pt idx="4980">
                  <c:v>0.16922416503658322</c:v>
                </c:pt>
                <c:pt idx="4981">
                  <c:v>0.13754968558357317</c:v>
                </c:pt>
                <c:pt idx="4982">
                  <c:v>0.13505271492970009</c:v>
                </c:pt>
                <c:pt idx="4983">
                  <c:v>0.13772278580043049</c:v>
                </c:pt>
                <c:pt idx="4984">
                  <c:v>0.12839256729671411</c:v>
                </c:pt>
                <c:pt idx="4985">
                  <c:v>0.16003747992695061</c:v>
                </c:pt>
                <c:pt idx="4986">
                  <c:v>0.14838486482327429</c:v>
                </c:pt>
                <c:pt idx="4987">
                  <c:v>0.14227850911956069</c:v>
                </c:pt>
                <c:pt idx="4988">
                  <c:v>0.13440503150921132</c:v>
                </c:pt>
                <c:pt idx="4989">
                  <c:v>0.13388063215282775</c:v>
                </c:pt>
                <c:pt idx="4990">
                  <c:v>0.1343609985349527</c:v>
                </c:pt>
                <c:pt idx="4991">
                  <c:v>0.13128106630626094</c:v>
                </c:pt>
                <c:pt idx="4992">
                  <c:v>0.12311760938917668</c:v>
                </c:pt>
                <c:pt idx="4993">
                  <c:v>0.13235253914998163</c:v>
                </c:pt>
                <c:pt idx="4994">
                  <c:v>0.13808821151549594</c:v>
                </c:pt>
                <c:pt idx="4995">
                  <c:v>0.13662211920537223</c:v>
                </c:pt>
                <c:pt idx="4996">
                  <c:v>0.13454837442306519</c:v>
                </c:pt>
                <c:pt idx="4997">
                  <c:v>0.15246018062314673</c:v>
                </c:pt>
                <c:pt idx="4998">
                  <c:v>0.14564000201265112</c:v>
                </c:pt>
                <c:pt idx="4999">
                  <c:v>0.14598482007553437</c:v>
                </c:pt>
                <c:pt idx="5000">
                  <c:v>0.15626853769019342</c:v>
                </c:pt>
                <c:pt idx="5001">
                  <c:v>0.13869251154682086</c:v>
                </c:pt>
                <c:pt idx="5002">
                  <c:v>0.1505309391925149</c:v>
                </c:pt>
                <c:pt idx="5003">
                  <c:v>0.12783125874157861</c:v>
                </c:pt>
                <c:pt idx="5004">
                  <c:v>0.13095349744585655</c:v>
                </c:pt>
                <c:pt idx="5005">
                  <c:v>0.13249660244949296</c:v>
                </c:pt>
                <c:pt idx="5006">
                  <c:v>0.13171123319836067</c:v>
                </c:pt>
                <c:pt idx="5007">
                  <c:v>0.14226583164838841</c:v>
                </c:pt>
                <c:pt idx="5008">
                  <c:v>0.14506678240430726</c:v>
                </c:pt>
                <c:pt idx="5009">
                  <c:v>0.13057756887309632</c:v>
                </c:pt>
                <c:pt idx="5010">
                  <c:v>0.1510338746123383</c:v>
                </c:pt>
                <c:pt idx="5011">
                  <c:v>0.14193484213753171</c:v>
                </c:pt>
                <c:pt idx="5012">
                  <c:v>0.14358276700099576</c:v>
                </c:pt>
                <c:pt idx="5013">
                  <c:v>0.1505294461955381</c:v>
                </c:pt>
                <c:pt idx="5014">
                  <c:v>0.12890337546767242</c:v>
                </c:pt>
                <c:pt idx="5015">
                  <c:v>0.14456963291280547</c:v>
                </c:pt>
                <c:pt idx="5016">
                  <c:v>0.140243808577795</c:v>
                </c:pt>
                <c:pt idx="5017">
                  <c:v>0.13612981679888597</c:v>
                </c:pt>
                <c:pt idx="5018">
                  <c:v>0.12435734142373277</c:v>
                </c:pt>
                <c:pt idx="5019">
                  <c:v>0.13496725425762438</c:v>
                </c:pt>
                <c:pt idx="5020">
                  <c:v>0.13105392667985682</c:v>
                </c:pt>
                <c:pt idx="5021">
                  <c:v>0.13636126416915587</c:v>
                </c:pt>
                <c:pt idx="5022">
                  <c:v>0.13630832622183839</c:v>
                </c:pt>
                <c:pt idx="5023">
                  <c:v>0.14437726239054527</c:v>
                </c:pt>
                <c:pt idx="5024">
                  <c:v>0.12946645999275902</c:v>
                </c:pt>
                <c:pt idx="5025">
                  <c:v>0.12913031707568029</c:v>
                </c:pt>
                <c:pt idx="5026">
                  <c:v>0.12933732319436642</c:v>
                </c:pt>
                <c:pt idx="5027">
                  <c:v>0.12372385250058708</c:v>
                </c:pt>
                <c:pt idx="5028">
                  <c:v>0.12673766078580961</c:v>
                </c:pt>
                <c:pt idx="5029">
                  <c:v>0.15870396380042956</c:v>
                </c:pt>
                <c:pt idx="5030">
                  <c:v>0.13846427493798566</c:v>
                </c:pt>
                <c:pt idx="5031">
                  <c:v>0.12797501063431874</c:v>
                </c:pt>
                <c:pt idx="5032">
                  <c:v>0.12662470094369202</c:v>
                </c:pt>
                <c:pt idx="5033">
                  <c:v>0.13566724174405931</c:v>
                </c:pt>
                <c:pt idx="5034">
                  <c:v>0.12812679824275738</c:v>
                </c:pt>
                <c:pt idx="5035">
                  <c:v>0.12739505141344412</c:v>
                </c:pt>
                <c:pt idx="5036">
                  <c:v>0.13019045185081782</c:v>
                </c:pt>
                <c:pt idx="5037">
                  <c:v>0.13289346277690245</c:v>
                </c:pt>
                <c:pt idx="5038">
                  <c:v>0.13864049311005866</c:v>
                </c:pt>
                <c:pt idx="5039">
                  <c:v>0.14626653478682114</c:v>
                </c:pt>
                <c:pt idx="5040">
                  <c:v>0.13662542593485663</c:v>
                </c:pt>
                <c:pt idx="5041">
                  <c:v>0.12781399026072143</c:v>
                </c:pt>
                <c:pt idx="5042">
                  <c:v>0.12565350547151991</c:v>
                </c:pt>
                <c:pt idx="5043">
                  <c:v>0.12704851457744851</c:v>
                </c:pt>
                <c:pt idx="5044">
                  <c:v>0.12890985291252863</c:v>
                </c:pt>
                <c:pt idx="5045">
                  <c:v>0.13073067432400484</c:v>
                </c:pt>
                <c:pt idx="5046">
                  <c:v>0.13661569167243945</c:v>
                </c:pt>
                <c:pt idx="5047">
                  <c:v>0.13835656316558131</c:v>
                </c:pt>
                <c:pt idx="5048">
                  <c:v>0.14195977105853055</c:v>
                </c:pt>
                <c:pt idx="5049">
                  <c:v>0.13525722443456734</c:v>
                </c:pt>
                <c:pt idx="5050">
                  <c:v>0.15067337252507335</c:v>
                </c:pt>
                <c:pt idx="5051">
                  <c:v>0.15484183420469338</c:v>
                </c:pt>
                <c:pt idx="5052">
                  <c:v>0.1427321581007065</c:v>
                </c:pt>
                <c:pt idx="5053">
                  <c:v>0.12956364140692575</c:v>
                </c:pt>
                <c:pt idx="5054">
                  <c:v>0.15872302477719483</c:v>
                </c:pt>
                <c:pt idx="5055">
                  <c:v>0.14433742219798185</c:v>
                </c:pt>
                <c:pt idx="5056">
                  <c:v>0.13484669057476956</c:v>
                </c:pt>
                <c:pt idx="5057">
                  <c:v>0.14025658363156771</c:v>
                </c:pt>
                <c:pt idx="5058">
                  <c:v>0.13383674297984549</c:v>
                </c:pt>
                <c:pt idx="5059">
                  <c:v>0.15362002568235436</c:v>
                </c:pt>
                <c:pt idx="5060">
                  <c:v>0.13647805715921238</c:v>
                </c:pt>
                <c:pt idx="5061">
                  <c:v>0.12652343812557509</c:v>
                </c:pt>
                <c:pt idx="5062">
                  <c:v>0.12638753979492648</c:v>
                </c:pt>
                <c:pt idx="5063">
                  <c:v>0.15376725079246414</c:v>
                </c:pt>
                <c:pt idx="5064">
                  <c:v>0.12532791969366547</c:v>
                </c:pt>
                <c:pt idx="5065">
                  <c:v>0.12907781507360941</c:v>
                </c:pt>
                <c:pt idx="5066">
                  <c:v>0.13456598332896849</c:v>
                </c:pt>
                <c:pt idx="5067">
                  <c:v>0.12530233762616069</c:v>
                </c:pt>
                <c:pt idx="5068">
                  <c:v>0.13411684777363242</c:v>
                </c:pt>
                <c:pt idx="5069">
                  <c:v>0.12814874111591767</c:v>
                </c:pt>
                <c:pt idx="5070">
                  <c:v>0.14315305342212395</c:v>
                </c:pt>
                <c:pt idx="5071">
                  <c:v>0.18074901882109445</c:v>
                </c:pt>
                <c:pt idx="5072">
                  <c:v>0.12268104016564561</c:v>
                </c:pt>
                <c:pt idx="5073">
                  <c:v>0.12696632848395478</c:v>
                </c:pt>
                <c:pt idx="5074">
                  <c:v>0.12729287406930073</c:v>
                </c:pt>
                <c:pt idx="5075">
                  <c:v>0.12706976241276913</c:v>
                </c:pt>
                <c:pt idx="5076">
                  <c:v>0.12471532332263759</c:v>
                </c:pt>
                <c:pt idx="5077">
                  <c:v>0.13965287070653071</c:v>
                </c:pt>
                <c:pt idx="5078">
                  <c:v>0.13088912259939456</c:v>
                </c:pt>
                <c:pt idx="5079">
                  <c:v>0.17861993054640071</c:v>
                </c:pt>
                <c:pt idx="5080">
                  <c:v>0.12272873483284005</c:v>
                </c:pt>
                <c:pt idx="5081">
                  <c:v>0.13253864654408634</c:v>
                </c:pt>
                <c:pt idx="5082">
                  <c:v>0.13548659802864449</c:v>
                </c:pt>
                <c:pt idx="5083">
                  <c:v>0.13123362252965654</c:v>
                </c:pt>
                <c:pt idx="5084">
                  <c:v>0.12909286930209102</c:v>
                </c:pt>
                <c:pt idx="5085">
                  <c:v>0.14789484335107281</c:v>
                </c:pt>
                <c:pt idx="5086">
                  <c:v>0.13868824031970797</c:v>
                </c:pt>
                <c:pt idx="5087">
                  <c:v>0.14805322976557223</c:v>
                </c:pt>
                <c:pt idx="5088">
                  <c:v>0.15040946358651239</c:v>
                </c:pt>
                <c:pt idx="5089">
                  <c:v>0.12704448498289159</c:v>
                </c:pt>
                <c:pt idx="5090">
                  <c:v>0.12759097658985494</c:v>
                </c:pt>
                <c:pt idx="5091">
                  <c:v>0.14389287094548045</c:v>
                </c:pt>
                <c:pt idx="5092">
                  <c:v>0.14002547877006333</c:v>
                </c:pt>
                <c:pt idx="5093">
                  <c:v>0.15854806191436774</c:v>
                </c:pt>
                <c:pt idx="5094">
                  <c:v>0.12593472636681372</c:v>
                </c:pt>
                <c:pt idx="5095">
                  <c:v>0.14217636023960994</c:v>
                </c:pt>
                <c:pt idx="5096">
                  <c:v>0.1426491218695545</c:v>
                </c:pt>
                <c:pt idx="5097">
                  <c:v>0.14860670716474284</c:v>
                </c:pt>
                <c:pt idx="5098">
                  <c:v>0.15036938608715436</c:v>
                </c:pt>
                <c:pt idx="5099">
                  <c:v>0.13319109823895484</c:v>
                </c:pt>
                <c:pt idx="5100">
                  <c:v>0.12401550999286157</c:v>
                </c:pt>
                <c:pt idx="5101">
                  <c:v>0.13180850222384635</c:v>
                </c:pt>
                <c:pt idx="5102">
                  <c:v>0.17595692347193007</c:v>
                </c:pt>
                <c:pt idx="5103">
                  <c:v>0.13395184788374917</c:v>
                </c:pt>
                <c:pt idx="5104">
                  <c:v>0.13295194355167975</c:v>
                </c:pt>
                <c:pt idx="5105">
                  <c:v>0.12553691396694916</c:v>
                </c:pt>
                <c:pt idx="5106">
                  <c:v>0.15280009688935337</c:v>
                </c:pt>
                <c:pt idx="5107">
                  <c:v>0.13934952158415795</c:v>
                </c:pt>
                <c:pt idx="5108">
                  <c:v>0.12433533785737994</c:v>
                </c:pt>
                <c:pt idx="5109">
                  <c:v>0.14173764236144795</c:v>
                </c:pt>
                <c:pt idx="5110">
                  <c:v>0.13703166993781921</c:v>
                </c:pt>
                <c:pt idx="5111">
                  <c:v>0.14388781362514458</c:v>
                </c:pt>
                <c:pt idx="5112">
                  <c:v>0.13254979629810823</c:v>
                </c:pt>
                <c:pt idx="5113">
                  <c:v>0.13869600640801408</c:v>
                </c:pt>
                <c:pt idx="5114">
                  <c:v>0.13933475996834974</c:v>
                </c:pt>
                <c:pt idx="5115">
                  <c:v>0.12947148312240636</c:v>
                </c:pt>
                <c:pt idx="5116">
                  <c:v>0.13148137920742203</c:v>
                </c:pt>
                <c:pt idx="5117">
                  <c:v>0.13745995144834924</c:v>
                </c:pt>
                <c:pt idx="5118">
                  <c:v>0.139823166735834</c:v>
                </c:pt>
                <c:pt idx="5119">
                  <c:v>0.13617067834411642</c:v>
                </c:pt>
                <c:pt idx="5120">
                  <c:v>0.15160665682342589</c:v>
                </c:pt>
                <c:pt idx="5121">
                  <c:v>0.18012397224682783</c:v>
                </c:pt>
                <c:pt idx="5122">
                  <c:v>0.13527010718515634</c:v>
                </c:pt>
                <c:pt idx="5123">
                  <c:v>0.13850328000627887</c:v>
                </c:pt>
                <c:pt idx="5124">
                  <c:v>0.13379885314932519</c:v>
                </c:pt>
                <c:pt idx="5125">
                  <c:v>0.12831476901657571</c:v>
                </c:pt>
                <c:pt idx="5126">
                  <c:v>0.1278466196026064</c:v>
                </c:pt>
                <c:pt idx="5127">
                  <c:v>0.17504449869135935</c:v>
                </c:pt>
                <c:pt idx="5128">
                  <c:v>0.12916524225368436</c:v>
                </c:pt>
                <c:pt idx="5129">
                  <c:v>0.12836304465815104</c:v>
                </c:pt>
                <c:pt idx="5130">
                  <c:v>0.12997122038387252</c:v>
                </c:pt>
                <c:pt idx="5131">
                  <c:v>0.15520816655150027</c:v>
                </c:pt>
                <c:pt idx="5132">
                  <c:v>0.15252417343580424</c:v>
                </c:pt>
                <c:pt idx="5133">
                  <c:v>0.1904636135507051</c:v>
                </c:pt>
                <c:pt idx="5134">
                  <c:v>0.14126514806820251</c:v>
                </c:pt>
                <c:pt idx="5135">
                  <c:v>0.14545022512094935</c:v>
                </c:pt>
                <c:pt idx="5136">
                  <c:v>0.13824797422742233</c:v>
                </c:pt>
                <c:pt idx="5137">
                  <c:v>0.1596656511393599</c:v>
                </c:pt>
                <c:pt idx="5138">
                  <c:v>0.1430365055392846</c:v>
                </c:pt>
                <c:pt idx="5139">
                  <c:v>0.16534095924318931</c:v>
                </c:pt>
                <c:pt idx="5140">
                  <c:v>0.14690631618598582</c:v>
                </c:pt>
                <c:pt idx="5141">
                  <c:v>0.19876777608277274</c:v>
                </c:pt>
                <c:pt idx="5142">
                  <c:v>0.12699236923085014</c:v>
                </c:pt>
                <c:pt idx="5143">
                  <c:v>0.15327998772514051</c:v>
                </c:pt>
                <c:pt idx="5144">
                  <c:v>0.1269515910320774</c:v>
                </c:pt>
                <c:pt idx="5145">
                  <c:v>0.13718940396535037</c:v>
                </c:pt>
                <c:pt idx="5146">
                  <c:v>0.15505904367682072</c:v>
                </c:pt>
                <c:pt idx="5147">
                  <c:v>0.14662168328546496</c:v>
                </c:pt>
                <c:pt idx="5148">
                  <c:v>0.1430573310729045</c:v>
                </c:pt>
                <c:pt idx="5149">
                  <c:v>0.13379988707424162</c:v>
                </c:pt>
                <c:pt idx="5150">
                  <c:v>0.13426991030714158</c:v>
                </c:pt>
                <c:pt idx="5151">
                  <c:v>0.1228807060367062</c:v>
                </c:pt>
                <c:pt idx="5152">
                  <c:v>0.13099224426196002</c:v>
                </c:pt>
                <c:pt idx="5153">
                  <c:v>0.12274162571713762</c:v>
                </c:pt>
                <c:pt idx="5154">
                  <c:v>0.13138092325475798</c:v>
                </c:pt>
                <c:pt idx="5155">
                  <c:v>0.17397079442486321</c:v>
                </c:pt>
                <c:pt idx="5156">
                  <c:v>0.12805671687137574</c:v>
                </c:pt>
                <c:pt idx="5157">
                  <c:v>0.13414862116681087</c:v>
                </c:pt>
                <c:pt idx="5158">
                  <c:v>0.13286500172279217</c:v>
                </c:pt>
                <c:pt idx="5159">
                  <c:v>0.14326038037606648</c:v>
                </c:pt>
                <c:pt idx="5160">
                  <c:v>0.12770829842589967</c:v>
                </c:pt>
                <c:pt idx="5161">
                  <c:v>0.14513504047891992</c:v>
                </c:pt>
                <c:pt idx="5162">
                  <c:v>0.13148006918120331</c:v>
                </c:pt>
                <c:pt idx="5163">
                  <c:v>0.12960557721981997</c:v>
                </c:pt>
                <c:pt idx="5164">
                  <c:v>0.13642797034849893</c:v>
                </c:pt>
                <c:pt idx="5165">
                  <c:v>0.13321531101722384</c:v>
                </c:pt>
                <c:pt idx="5166">
                  <c:v>0.13732898493621712</c:v>
                </c:pt>
                <c:pt idx="5167">
                  <c:v>0.12315150847461802</c:v>
                </c:pt>
                <c:pt idx="5168">
                  <c:v>0.13202790539920614</c:v>
                </c:pt>
                <c:pt idx="5169">
                  <c:v>0.12364542126171983</c:v>
                </c:pt>
                <c:pt idx="5170">
                  <c:v>0.13932281926488405</c:v>
                </c:pt>
                <c:pt idx="5171">
                  <c:v>0.13543808618907408</c:v>
                </c:pt>
                <c:pt idx="5172">
                  <c:v>0.12560408986869445</c:v>
                </c:pt>
                <c:pt idx="5173">
                  <c:v>0.14629797645233283</c:v>
                </c:pt>
                <c:pt idx="5174">
                  <c:v>0.12882122153328546</c:v>
                </c:pt>
                <c:pt idx="5175">
                  <c:v>0.12691093353641342</c:v>
                </c:pt>
                <c:pt idx="5176">
                  <c:v>0.14097698430848046</c:v>
                </c:pt>
                <c:pt idx="5177">
                  <c:v>0.1337016884392451</c:v>
                </c:pt>
                <c:pt idx="5178">
                  <c:v>0.13264933630283657</c:v>
                </c:pt>
                <c:pt idx="5179">
                  <c:v>0.12926919159702929</c:v>
                </c:pt>
                <c:pt idx="5180">
                  <c:v>0.13300326586355504</c:v>
                </c:pt>
                <c:pt idx="5181">
                  <c:v>0.13837716898866262</c:v>
                </c:pt>
                <c:pt idx="5182">
                  <c:v>0.13082877643196347</c:v>
                </c:pt>
                <c:pt idx="5183">
                  <c:v>0.1388225880754114</c:v>
                </c:pt>
                <c:pt idx="5184">
                  <c:v>0.13099961190538303</c:v>
                </c:pt>
                <c:pt idx="5185">
                  <c:v>0.16413491283946968</c:v>
                </c:pt>
                <c:pt idx="5186">
                  <c:v>0.1396085257901232</c:v>
                </c:pt>
                <c:pt idx="5187">
                  <c:v>0.14746462364237595</c:v>
                </c:pt>
                <c:pt idx="5188">
                  <c:v>0.12611971886502049</c:v>
                </c:pt>
                <c:pt idx="5189">
                  <c:v>0.15034157097473147</c:v>
                </c:pt>
                <c:pt idx="5190">
                  <c:v>0.1392219708312511</c:v>
                </c:pt>
                <c:pt idx="5191">
                  <c:v>0.13563587569689481</c:v>
                </c:pt>
                <c:pt idx="5192">
                  <c:v>0.14652997553130942</c:v>
                </c:pt>
                <c:pt idx="5193">
                  <c:v>0.14089974457631416</c:v>
                </c:pt>
                <c:pt idx="5194">
                  <c:v>0.15346431141719041</c:v>
                </c:pt>
                <c:pt idx="5195">
                  <c:v>0.13012695303536315</c:v>
                </c:pt>
                <c:pt idx="5196">
                  <c:v>0.1678841248454776</c:v>
                </c:pt>
                <c:pt idx="5197">
                  <c:v>0.13000687597724575</c:v>
                </c:pt>
                <c:pt idx="5198">
                  <c:v>0.12605671959499312</c:v>
                </c:pt>
                <c:pt idx="5199">
                  <c:v>0.13893384993018024</c:v>
                </c:pt>
                <c:pt idx="5200">
                  <c:v>0.13751773971097378</c:v>
                </c:pt>
                <c:pt idx="5201">
                  <c:v>0.1427262049069124</c:v>
                </c:pt>
                <c:pt idx="5202">
                  <c:v>0.12433056182062333</c:v>
                </c:pt>
                <c:pt idx="5203">
                  <c:v>0.14321277234471394</c:v>
                </c:pt>
                <c:pt idx="5204">
                  <c:v>0.13028777156215465</c:v>
                </c:pt>
                <c:pt idx="5205">
                  <c:v>0.13418968407405354</c:v>
                </c:pt>
                <c:pt idx="5206">
                  <c:v>0.17672633531748094</c:v>
                </c:pt>
                <c:pt idx="5207">
                  <c:v>0.13937152285382695</c:v>
                </c:pt>
                <c:pt idx="5208">
                  <c:v>0.14654686409233372</c:v>
                </c:pt>
                <c:pt idx="5209">
                  <c:v>0.12378045047537781</c:v>
                </c:pt>
                <c:pt idx="5210">
                  <c:v>0.14048766089996786</c:v>
                </c:pt>
                <c:pt idx="5211">
                  <c:v>0.12397768386478324</c:v>
                </c:pt>
                <c:pt idx="5212">
                  <c:v>0.12791576098262988</c:v>
                </c:pt>
                <c:pt idx="5213">
                  <c:v>0.13541197261385793</c:v>
                </c:pt>
                <c:pt idx="5214">
                  <c:v>0.13840063529692057</c:v>
                </c:pt>
                <c:pt idx="5215">
                  <c:v>0.13537911756473506</c:v>
                </c:pt>
                <c:pt idx="5216">
                  <c:v>0.15085941966020339</c:v>
                </c:pt>
                <c:pt idx="5217">
                  <c:v>0.14646982504615549</c:v>
                </c:pt>
                <c:pt idx="5218">
                  <c:v>0.13064101114693924</c:v>
                </c:pt>
                <c:pt idx="5219">
                  <c:v>0.14636114962573277</c:v>
                </c:pt>
                <c:pt idx="5220">
                  <c:v>0.17033236214596131</c:v>
                </c:pt>
                <c:pt idx="5221">
                  <c:v>0.13317993022447402</c:v>
                </c:pt>
                <c:pt idx="5222">
                  <c:v>0.12590795685680042</c:v>
                </c:pt>
                <c:pt idx="5223">
                  <c:v>0.13973466967538412</c:v>
                </c:pt>
                <c:pt idx="5224">
                  <c:v>0.14095441240525686</c:v>
                </c:pt>
                <c:pt idx="5225">
                  <c:v>0.13311228939154732</c:v>
                </c:pt>
                <c:pt idx="5226">
                  <c:v>0.13825481396650524</c:v>
                </c:pt>
                <c:pt idx="5227">
                  <c:v>0.13437100586271059</c:v>
                </c:pt>
                <c:pt idx="5228">
                  <c:v>0.1416661183427943</c:v>
                </c:pt>
                <c:pt idx="5229">
                  <c:v>0.13982235424171022</c:v>
                </c:pt>
                <c:pt idx="5230">
                  <c:v>0.13849125329290901</c:v>
                </c:pt>
                <c:pt idx="5231">
                  <c:v>0.13851184243135498</c:v>
                </c:pt>
                <c:pt idx="5232">
                  <c:v>0.12639773953371172</c:v>
                </c:pt>
                <c:pt idx="5233">
                  <c:v>0.13773664892842138</c:v>
                </c:pt>
                <c:pt idx="5234">
                  <c:v>0.13059977118962046</c:v>
                </c:pt>
                <c:pt idx="5235">
                  <c:v>0.13591056321844863</c:v>
                </c:pt>
                <c:pt idx="5236">
                  <c:v>0.14381311465684057</c:v>
                </c:pt>
                <c:pt idx="5237">
                  <c:v>0.13355359587119547</c:v>
                </c:pt>
                <c:pt idx="5238">
                  <c:v>0.16937091969098952</c:v>
                </c:pt>
                <c:pt idx="5239">
                  <c:v>0.15157089739404592</c:v>
                </c:pt>
                <c:pt idx="5240">
                  <c:v>0.13381579136787616</c:v>
                </c:pt>
                <c:pt idx="5241">
                  <c:v>0.17022270871289327</c:v>
                </c:pt>
                <c:pt idx="5242">
                  <c:v>0.13814597829719999</c:v>
                </c:pt>
                <c:pt idx="5243">
                  <c:v>0.15791770809209857</c:v>
                </c:pt>
                <c:pt idx="5244">
                  <c:v>0.13908274729309028</c:v>
                </c:pt>
                <c:pt idx="5245">
                  <c:v>0.22919187329014207</c:v>
                </c:pt>
                <c:pt idx="5246">
                  <c:v>0.12563905077867951</c:v>
                </c:pt>
                <c:pt idx="5247">
                  <c:v>0.12886198574497804</c:v>
                </c:pt>
                <c:pt idx="5248">
                  <c:v>0.13790668778758494</c:v>
                </c:pt>
                <c:pt idx="5249">
                  <c:v>0.13997106854558436</c:v>
                </c:pt>
                <c:pt idx="5250">
                  <c:v>0.15399907127020759</c:v>
                </c:pt>
                <c:pt idx="5251">
                  <c:v>0.15754235284997356</c:v>
                </c:pt>
                <c:pt idx="5252">
                  <c:v>0.13340083112294956</c:v>
                </c:pt>
                <c:pt idx="5253">
                  <c:v>0.12505371754035829</c:v>
                </c:pt>
                <c:pt idx="5254">
                  <c:v>0.12633766603214491</c:v>
                </c:pt>
                <c:pt idx="5255">
                  <c:v>0.16827167130473705</c:v>
                </c:pt>
                <c:pt idx="5256">
                  <c:v>0.13463039660825468</c:v>
                </c:pt>
                <c:pt idx="5257">
                  <c:v>0.12767328415515489</c:v>
                </c:pt>
                <c:pt idx="5258">
                  <c:v>0.13579375841621849</c:v>
                </c:pt>
                <c:pt idx="5259">
                  <c:v>0.14558673965306504</c:v>
                </c:pt>
                <c:pt idx="5260">
                  <c:v>0.1291551358852179</c:v>
                </c:pt>
                <c:pt idx="5261">
                  <c:v>0.13438818121641774</c:v>
                </c:pt>
                <c:pt idx="5262">
                  <c:v>0.13611459663551825</c:v>
                </c:pt>
                <c:pt idx="5263">
                  <c:v>0.12876162482422976</c:v>
                </c:pt>
                <c:pt idx="5264">
                  <c:v>0.1441328069541499</c:v>
                </c:pt>
                <c:pt idx="5265">
                  <c:v>0.15101926075198899</c:v>
                </c:pt>
                <c:pt idx="5266">
                  <c:v>0.13412398990087385</c:v>
                </c:pt>
                <c:pt idx="5267">
                  <c:v>0.13936372679893341</c:v>
                </c:pt>
                <c:pt idx="5268">
                  <c:v>0.15540428482971588</c:v>
                </c:pt>
                <c:pt idx="5269">
                  <c:v>0.13325675690709002</c:v>
                </c:pt>
                <c:pt idx="5270">
                  <c:v>0.13820569887435963</c:v>
                </c:pt>
                <c:pt idx="5271">
                  <c:v>0.13873532171583824</c:v>
                </c:pt>
                <c:pt idx="5272">
                  <c:v>0.13906041184472567</c:v>
                </c:pt>
                <c:pt idx="5273">
                  <c:v>0.13733610093244142</c:v>
                </c:pt>
                <c:pt idx="5274">
                  <c:v>0.14403780609394701</c:v>
                </c:pt>
                <c:pt idx="5275">
                  <c:v>0.13221891151792445</c:v>
                </c:pt>
                <c:pt idx="5276">
                  <c:v>0.12650122053581667</c:v>
                </c:pt>
                <c:pt idx="5277">
                  <c:v>0.12465972449887619</c:v>
                </c:pt>
                <c:pt idx="5278">
                  <c:v>0.15635578581477844</c:v>
                </c:pt>
                <c:pt idx="5279">
                  <c:v>0.12945382987586079</c:v>
                </c:pt>
                <c:pt idx="5280">
                  <c:v>0.14295631587137964</c:v>
                </c:pt>
                <c:pt idx="5281">
                  <c:v>0.15531772147082859</c:v>
                </c:pt>
                <c:pt idx="5282">
                  <c:v>0.16220606188972927</c:v>
                </c:pt>
                <c:pt idx="5283">
                  <c:v>0.21278683130357265</c:v>
                </c:pt>
                <c:pt idx="5284">
                  <c:v>0.12843106823276518</c:v>
                </c:pt>
                <c:pt idx="5285">
                  <c:v>0.14724538353160754</c:v>
                </c:pt>
                <c:pt idx="5286">
                  <c:v>0.12561752843483193</c:v>
                </c:pt>
                <c:pt idx="5287">
                  <c:v>0.13912081022384665</c:v>
                </c:pt>
                <c:pt idx="5288">
                  <c:v>0.12900891669079817</c:v>
                </c:pt>
                <c:pt idx="5289">
                  <c:v>0.13817915687947968</c:v>
                </c:pt>
                <c:pt idx="5290">
                  <c:v>0.13169673042086455</c:v>
                </c:pt>
                <c:pt idx="5291">
                  <c:v>0.13475280333592335</c:v>
                </c:pt>
                <c:pt idx="5292">
                  <c:v>0.15401648010611993</c:v>
                </c:pt>
                <c:pt idx="5293">
                  <c:v>0.12739475324203936</c:v>
                </c:pt>
                <c:pt idx="5294">
                  <c:v>0.12432357096569163</c:v>
                </c:pt>
                <c:pt idx="5295">
                  <c:v>0.18393633144334023</c:v>
                </c:pt>
                <c:pt idx="5296">
                  <c:v>0.13456679652699971</c:v>
                </c:pt>
                <c:pt idx="5297">
                  <c:v>0.13227983114865732</c:v>
                </c:pt>
                <c:pt idx="5298">
                  <c:v>0.13798937507429251</c:v>
                </c:pt>
                <c:pt idx="5299">
                  <c:v>0.13174767210005187</c:v>
                </c:pt>
                <c:pt idx="5300">
                  <c:v>0.13372542351350861</c:v>
                </c:pt>
                <c:pt idx="5301">
                  <c:v>0.13168391344870009</c:v>
                </c:pt>
                <c:pt idx="5302">
                  <c:v>0.13862600445059198</c:v>
                </c:pt>
                <c:pt idx="5303">
                  <c:v>0.14759105151193799</c:v>
                </c:pt>
                <c:pt idx="5304">
                  <c:v>0.13250881303574555</c:v>
                </c:pt>
                <c:pt idx="5305">
                  <c:v>0.13900570219951697</c:v>
                </c:pt>
                <c:pt idx="5306">
                  <c:v>0.13834657373106599</c:v>
                </c:pt>
                <c:pt idx="5307">
                  <c:v>0.14779672899221433</c:v>
                </c:pt>
                <c:pt idx="5308">
                  <c:v>0.12580705002705336</c:v>
                </c:pt>
                <c:pt idx="5309">
                  <c:v>0.13451740863107478</c:v>
                </c:pt>
                <c:pt idx="5310">
                  <c:v>0.12897623212003617</c:v>
                </c:pt>
                <c:pt idx="5311">
                  <c:v>0.12413340567919892</c:v>
                </c:pt>
                <c:pt idx="5312">
                  <c:v>0.1228718253152256</c:v>
                </c:pt>
                <c:pt idx="5313">
                  <c:v>0.13786428763913205</c:v>
                </c:pt>
                <c:pt idx="5314">
                  <c:v>0.12602921228489342</c:v>
                </c:pt>
                <c:pt idx="5315">
                  <c:v>0.13101543230742446</c:v>
                </c:pt>
                <c:pt idx="5316">
                  <c:v>0.13786120378124567</c:v>
                </c:pt>
                <c:pt idx="5317">
                  <c:v>0.13275215007621916</c:v>
                </c:pt>
                <c:pt idx="5318">
                  <c:v>0.12456531140864463</c:v>
                </c:pt>
                <c:pt idx="5319">
                  <c:v>0.12451907726501513</c:v>
                </c:pt>
                <c:pt idx="5320">
                  <c:v>0.12640644654389407</c:v>
                </c:pt>
                <c:pt idx="5321">
                  <c:v>0.15241603046427968</c:v>
                </c:pt>
                <c:pt idx="5322">
                  <c:v>0.12701314164403615</c:v>
                </c:pt>
                <c:pt idx="5323">
                  <c:v>0.12565414952262768</c:v>
                </c:pt>
                <c:pt idx="5324">
                  <c:v>0.12584261010768388</c:v>
                </c:pt>
                <c:pt idx="5325">
                  <c:v>0.13289978353156509</c:v>
                </c:pt>
                <c:pt idx="5326">
                  <c:v>0.12860422881013298</c:v>
                </c:pt>
                <c:pt idx="5327">
                  <c:v>0.14691260221622104</c:v>
                </c:pt>
                <c:pt idx="5328">
                  <c:v>0.13833971452481666</c:v>
                </c:pt>
                <c:pt idx="5329">
                  <c:v>0.17734487063505075</c:v>
                </c:pt>
                <c:pt idx="5330">
                  <c:v>0.14306670335317459</c:v>
                </c:pt>
                <c:pt idx="5331">
                  <c:v>0.13657442364099323</c:v>
                </c:pt>
                <c:pt idx="5332">
                  <c:v>0.13388708727245344</c:v>
                </c:pt>
                <c:pt idx="5333">
                  <c:v>0.13595339938446083</c:v>
                </c:pt>
                <c:pt idx="5334">
                  <c:v>0.15502096236914156</c:v>
                </c:pt>
                <c:pt idx="5335">
                  <c:v>0.13591790365741929</c:v>
                </c:pt>
                <c:pt idx="5336">
                  <c:v>0.13021956022068862</c:v>
                </c:pt>
                <c:pt idx="5337">
                  <c:v>0.13902376439551178</c:v>
                </c:pt>
                <c:pt idx="5338">
                  <c:v>0.13273915332476868</c:v>
                </c:pt>
                <c:pt idx="5339">
                  <c:v>0.16029136828907717</c:v>
                </c:pt>
                <c:pt idx="5340">
                  <c:v>0.12778081222066401</c:v>
                </c:pt>
                <c:pt idx="5341">
                  <c:v>0.16057509320469054</c:v>
                </c:pt>
                <c:pt idx="5342">
                  <c:v>0.12808836505655238</c:v>
                </c:pt>
                <c:pt idx="5343">
                  <c:v>0.14051237800605512</c:v>
                </c:pt>
                <c:pt idx="5344">
                  <c:v>0.14248430154370462</c:v>
                </c:pt>
                <c:pt idx="5345">
                  <c:v>0.13147808129176453</c:v>
                </c:pt>
                <c:pt idx="5346">
                  <c:v>0.1398995347341386</c:v>
                </c:pt>
                <c:pt idx="5347">
                  <c:v>0.1391366419748343</c:v>
                </c:pt>
                <c:pt idx="5348">
                  <c:v>0.13322680199786588</c:v>
                </c:pt>
                <c:pt idx="5349">
                  <c:v>0.13772651218607562</c:v>
                </c:pt>
                <c:pt idx="5350">
                  <c:v>0.13235617116235593</c:v>
                </c:pt>
                <c:pt idx="5351">
                  <c:v>0.17109378796408856</c:v>
                </c:pt>
                <c:pt idx="5352">
                  <c:v>0.1375414214987617</c:v>
                </c:pt>
                <c:pt idx="5353">
                  <c:v>0.12830275288266982</c:v>
                </c:pt>
                <c:pt idx="5354">
                  <c:v>0.14385292630977106</c:v>
                </c:pt>
                <c:pt idx="5355">
                  <c:v>0.13948667055059644</c:v>
                </c:pt>
                <c:pt idx="5356">
                  <c:v>0.14096325956897149</c:v>
                </c:pt>
                <c:pt idx="5357">
                  <c:v>0.13210437701767808</c:v>
                </c:pt>
                <c:pt idx="5358">
                  <c:v>0.17960479003643762</c:v>
                </c:pt>
                <c:pt idx="5359">
                  <c:v>0.14228505671093952</c:v>
                </c:pt>
                <c:pt idx="5360">
                  <c:v>0.13371119037956192</c:v>
                </c:pt>
                <c:pt idx="5361">
                  <c:v>0.13155624318098821</c:v>
                </c:pt>
                <c:pt idx="5362">
                  <c:v>0.13580482474128033</c:v>
                </c:pt>
                <c:pt idx="5363">
                  <c:v>0.14300042397108761</c:v>
                </c:pt>
                <c:pt idx="5364">
                  <c:v>0.13969985677153457</c:v>
                </c:pt>
                <c:pt idx="5365">
                  <c:v>0.13426941975525875</c:v>
                </c:pt>
                <c:pt idx="5366">
                  <c:v>0.13550647152085532</c:v>
                </c:pt>
                <c:pt idx="5367">
                  <c:v>0.13271957679049487</c:v>
                </c:pt>
                <c:pt idx="5368">
                  <c:v>0.1505448098135474</c:v>
                </c:pt>
                <c:pt idx="5369">
                  <c:v>0.13042077072112773</c:v>
                </c:pt>
                <c:pt idx="5370">
                  <c:v>0.13156377526825777</c:v>
                </c:pt>
                <c:pt idx="5371">
                  <c:v>0.12648085415844215</c:v>
                </c:pt>
                <c:pt idx="5372">
                  <c:v>0.15966050283067604</c:v>
                </c:pt>
                <c:pt idx="5373">
                  <c:v>0.13234883754538146</c:v>
                </c:pt>
                <c:pt idx="5374">
                  <c:v>0.12415335457557099</c:v>
                </c:pt>
                <c:pt idx="5375">
                  <c:v>0.13083412850866008</c:v>
                </c:pt>
                <c:pt idx="5376">
                  <c:v>0.12564583382066985</c:v>
                </c:pt>
                <c:pt idx="5377">
                  <c:v>0.15777483340684798</c:v>
                </c:pt>
                <c:pt idx="5378">
                  <c:v>0.15110980448000158</c:v>
                </c:pt>
                <c:pt idx="5379">
                  <c:v>0.15189210527193756</c:v>
                </c:pt>
                <c:pt idx="5380">
                  <c:v>0.13924651799484944</c:v>
                </c:pt>
                <c:pt idx="5381">
                  <c:v>0.12435565698564503</c:v>
                </c:pt>
                <c:pt idx="5382">
                  <c:v>0.14433408371386366</c:v>
                </c:pt>
                <c:pt idx="5383">
                  <c:v>0.12816154764763338</c:v>
                </c:pt>
                <c:pt idx="5384">
                  <c:v>0.12376417048225184</c:v>
                </c:pt>
                <c:pt idx="5385">
                  <c:v>0.12848394596652343</c:v>
                </c:pt>
                <c:pt idx="5386">
                  <c:v>0.13037831654313162</c:v>
                </c:pt>
                <c:pt idx="5387">
                  <c:v>0.13612813465054391</c:v>
                </c:pt>
                <c:pt idx="5388">
                  <c:v>0.13124395212528503</c:v>
                </c:pt>
                <c:pt idx="5389">
                  <c:v>0.12496521811492461</c:v>
                </c:pt>
                <c:pt idx="5390">
                  <c:v>0.15213458718559733</c:v>
                </c:pt>
                <c:pt idx="5391">
                  <c:v>0.14735615316680492</c:v>
                </c:pt>
                <c:pt idx="5392">
                  <c:v>0.13973057300455885</c:v>
                </c:pt>
                <c:pt idx="5393">
                  <c:v>0.13438013824741593</c:v>
                </c:pt>
                <c:pt idx="5394">
                  <c:v>0.13138950644871275</c:v>
                </c:pt>
                <c:pt idx="5395">
                  <c:v>0.14777487110614082</c:v>
                </c:pt>
                <c:pt idx="5396">
                  <c:v>0.12733634417230247</c:v>
                </c:pt>
                <c:pt idx="5397">
                  <c:v>0.13719909969586819</c:v>
                </c:pt>
                <c:pt idx="5398">
                  <c:v>0.1328822076571389</c:v>
                </c:pt>
                <c:pt idx="5399">
                  <c:v>0.14639923871864757</c:v>
                </c:pt>
                <c:pt idx="5400">
                  <c:v>0.1869463085777964</c:v>
                </c:pt>
                <c:pt idx="5401">
                  <c:v>0.13320330324423627</c:v>
                </c:pt>
                <c:pt idx="5402">
                  <c:v>0.12664412310910819</c:v>
                </c:pt>
                <c:pt idx="5403">
                  <c:v>0.1291093195690575</c:v>
                </c:pt>
                <c:pt idx="5404">
                  <c:v>0.13614851742476422</c:v>
                </c:pt>
                <c:pt idx="5405">
                  <c:v>0.13397103579144576</c:v>
                </c:pt>
                <c:pt idx="5406">
                  <c:v>0.13310436370828219</c:v>
                </c:pt>
                <c:pt idx="5407">
                  <c:v>0.13200817268265122</c:v>
                </c:pt>
                <c:pt idx="5408">
                  <c:v>0.14287189106753181</c:v>
                </c:pt>
                <c:pt idx="5409">
                  <c:v>0.14967415721487745</c:v>
                </c:pt>
                <c:pt idx="5410">
                  <c:v>0.14760137440159912</c:v>
                </c:pt>
                <c:pt idx="5411">
                  <c:v>0.12614775834144024</c:v>
                </c:pt>
                <c:pt idx="5412">
                  <c:v>0.12460707109301389</c:v>
                </c:pt>
                <c:pt idx="5413">
                  <c:v>0.15314168908749937</c:v>
                </c:pt>
                <c:pt idx="5414">
                  <c:v>0.12937685674647367</c:v>
                </c:pt>
                <c:pt idx="5415">
                  <c:v>0.13365588861396455</c:v>
                </c:pt>
                <c:pt idx="5416">
                  <c:v>0.13041446539664475</c:v>
                </c:pt>
                <c:pt idx="5417">
                  <c:v>0.140524653693688</c:v>
                </c:pt>
                <c:pt idx="5418">
                  <c:v>0.1324663515993269</c:v>
                </c:pt>
                <c:pt idx="5419">
                  <c:v>0.16869323796132465</c:v>
                </c:pt>
                <c:pt idx="5420">
                  <c:v>0.13344699682743516</c:v>
                </c:pt>
                <c:pt idx="5421">
                  <c:v>0.12771808491768369</c:v>
                </c:pt>
                <c:pt idx="5422">
                  <c:v>0.13192793860448421</c:v>
                </c:pt>
                <c:pt idx="5423">
                  <c:v>0.13204914637623932</c:v>
                </c:pt>
                <c:pt idx="5424">
                  <c:v>0.13576464583659503</c:v>
                </c:pt>
                <c:pt idx="5425">
                  <c:v>0.13411837876779253</c:v>
                </c:pt>
                <c:pt idx="5426">
                  <c:v>0.14028110405742733</c:v>
                </c:pt>
                <c:pt idx="5427">
                  <c:v>0.1267133486971172</c:v>
                </c:pt>
                <c:pt idx="5428">
                  <c:v>0.12486026227405191</c:v>
                </c:pt>
                <c:pt idx="5429">
                  <c:v>0.13252662128459455</c:v>
                </c:pt>
                <c:pt idx="5430">
                  <c:v>0.15707287599465122</c:v>
                </c:pt>
                <c:pt idx="5431">
                  <c:v>0.12370707132548371</c:v>
                </c:pt>
                <c:pt idx="5432">
                  <c:v>0.15086369941452421</c:v>
                </c:pt>
                <c:pt idx="5433">
                  <c:v>0.13125080415648166</c:v>
                </c:pt>
                <c:pt idx="5434">
                  <c:v>0.13499400707223252</c:v>
                </c:pt>
                <c:pt idx="5435">
                  <c:v>0.13515756925887076</c:v>
                </c:pt>
                <c:pt idx="5436">
                  <c:v>0.17451844771335018</c:v>
                </c:pt>
                <c:pt idx="5437">
                  <c:v>0.13935059606801917</c:v>
                </c:pt>
                <c:pt idx="5438">
                  <c:v>0.12810776443175165</c:v>
                </c:pt>
                <c:pt idx="5439">
                  <c:v>0.15425484336197368</c:v>
                </c:pt>
                <c:pt idx="5440">
                  <c:v>0.13214946643743908</c:v>
                </c:pt>
                <c:pt idx="5441">
                  <c:v>0.13560622573695569</c:v>
                </c:pt>
                <c:pt idx="5442">
                  <c:v>0.15506676807799707</c:v>
                </c:pt>
                <c:pt idx="5443">
                  <c:v>0.12690095935882356</c:v>
                </c:pt>
                <c:pt idx="5444">
                  <c:v>0.12488424250932229</c:v>
                </c:pt>
                <c:pt idx="5445">
                  <c:v>0.16400998888350743</c:v>
                </c:pt>
                <c:pt idx="5446">
                  <c:v>0.15135639643127446</c:v>
                </c:pt>
                <c:pt idx="5447">
                  <c:v>0.13454790380188372</c:v>
                </c:pt>
                <c:pt idx="5448">
                  <c:v>0.12596430222670446</c:v>
                </c:pt>
                <c:pt idx="5449">
                  <c:v>0.12698727451014713</c:v>
                </c:pt>
                <c:pt idx="5450">
                  <c:v>0.12932928608446748</c:v>
                </c:pt>
                <c:pt idx="5451">
                  <c:v>0.12817863924714656</c:v>
                </c:pt>
                <c:pt idx="5452">
                  <c:v>0.13169949542816545</c:v>
                </c:pt>
                <c:pt idx="5453">
                  <c:v>0.15005563092192131</c:v>
                </c:pt>
                <c:pt idx="5454">
                  <c:v>0.13520627432028087</c:v>
                </c:pt>
                <c:pt idx="5455">
                  <c:v>0.12881023789602311</c:v>
                </c:pt>
                <c:pt idx="5456">
                  <c:v>0.13952526041965532</c:v>
                </c:pt>
                <c:pt idx="5457">
                  <c:v>0.12866521755081009</c:v>
                </c:pt>
                <c:pt idx="5458">
                  <c:v>0.13806237167955751</c:v>
                </c:pt>
                <c:pt idx="5459">
                  <c:v>0.13450455420492777</c:v>
                </c:pt>
                <c:pt idx="5460">
                  <c:v>0.1330105115970053</c:v>
                </c:pt>
                <c:pt idx="5461">
                  <c:v>0.13914135125493926</c:v>
                </c:pt>
                <c:pt idx="5462">
                  <c:v>0.12857331202408553</c:v>
                </c:pt>
                <c:pt idx="5463">
                  <c:v>0.123340237027979</c:v>
                </c:pt>
                <c:pt idx="5464">
                  <c:v>0.14063204091363898</c:v>
                </c:pt>
                <c:pt idx="5465">
                  <c:v>0.14607936329666782</c:v>
                </c:pt>
                <c:pt idx="5466">
                  <c:v>0.13101008705032324</c:v>
                </c:pt>
                <c:pt idx="5467">
                  <c:v>0.17616445405123207</c:v>
                </c:pt>
                <c:pt idx="5468">
                  <c:v>0.12489301767354975</c:v>
                </c:pt>
                <c:pt idx="5469">
                  <c:v>0.14393680391004662</c:v>
                </c:pt>
                <c:pt idx="5470">
                  <c:v>0.1530732238298764</c:v>
                </c:pt>
                <c:pt idx="5471">
                  <c:v>0.13239096786658663</c:v>
                </c:pt>
                <c:pt idx="5472">
                  <c:v>0.13515711081256968</c:v>
                </c:pt>
                <c:pt idx="5473">
                  <c:v>0.1371001129046511</c:v>
                </c:pt>
                <c:pt idx="5474">
                  <c:v>0.15304274636447063</c:v>
                </c:pt>
                <c:pt idx="5475">
                  <c:v>0.12821295159611409</c:v>
                </c:pt>
                <c:pt idx="5476">
                  <c:v>0.14102121401519449</c:v>
                </c:pt>
                <c:pt idx="5477">
                  <c:v>0.13263488139933466</c:v>
                </c:pt>
                <c:pt idx="5478">
                  <c:v>0.12746513304031282</c:v>
                </c:pt>
                <c:pt idx="5479">
                  <c:v>0.14420989143806742</c:v>
                </c:pt>
                <c:pt idx="5480">
                  <c:v>0.15531595552792943</c:v>
                </c:pt>
                <c:pt idx="5481">
                  <c:v>0.1292661398221841</c:v>
                </c:pt>
                <c:pt idx="5482">
                  <c:v>0.13192311247054128</c:v>
                </c:pt>
                <c:pt idx="5483">
                  <c:v>0.12340720325220066</c:v>
                </c:pt>
                <c:pt idx="5484">
                  <c:v>0.14629489570707832</c:v>
                </c:pt>
                <c:pt idx="5485">
                  <c:v>0.13837156351558741</c:v>
                </c:pt>
                <c:pt idx="5486">
                  <c:v>0.12644416287195687</c:v>
                </c:pt>
                <c:pt idx="5487">
                  <c:v>0.16576992657686038</c:v>
                </c:pt>
                <c:pt idx="5488">
                  <c:v>0.14333614126472588</c:v>
                </c:pt>
                <c:pt idx="5489">
                  <c:v>0.1723581260686651</c:v>
                </c:pt>
                <c:pt idx="5490">
                  <c:v>0.13146627773464692</c:v>
                </c:pt>
                <c:pt idx="5491">
                  <c:v>0.13049338190362439</c:v>
                </c:pt>
                <c:pt idx="5492">
                  <c:v>0.14672432354449255</c:v>
                </c:pt>
                <c:pt idx="5493">
                  <c:v>0.12443725062303097</c:v>
                </c:pt>
                <c:pt idx="5494">
                  <c:v>0.12311817221461578</c:v>
                </c:pt>
                <c:pt idx="5495">
                  <c:v>0.13446848344449583</c:v>
                </c:pt>
                <c:pt idx="5496">
                  <c:v>0.14607806752335767</c:v>
                </c:pt>
                <c:pt idx="5497">
                  <c:v>0.12699250759587524</c:v>
                </c:pt>
                <c:pt idx="5498">
                  <c:v>0.1781688576493439</c:v>
                </c:pt>
                <c:pt idx="5499">
                  <c:v>0.12912264358141301</c:v>
                </c:pt>
                <c:pt idx="5500">
                  <c:v>0.12862320269084276</c:v>
                </c:pt>
                <c:pt idx="5501">
                  <c:v>0.16964945022017622</c:v>
                </c:pt>
                <c:pt idx="5502">
                  <c:v>0.15574502273605584</c:v>
                </c:pt>
                <c:pt idx="5503">
                  <c:v>0.13610683748458122</c:v>
                </c:pt>
                <c:pt idx="5504">
                  <c:v>0.15359313345860554</c:v>
                </c:pt>
                <c:pt idx="5505">
                  <c:v>0.12521015970035848</c:v>
                </c:pt>
                <c:pt idx="5506">
                  <c:v>0.13040966086017619</c:v>
                </c:pt>
                <c:pt idx="5507">
                  <c:v>0.13738506870039341</c:v>
                </c:pt>
                <c:pt idx="5508">
                  <c:v>0.14719112640380647</c:v>
                </c:pt>
                <c:pt idx="5509">
                  <c:v>0.13037508122010782</c:v>
                </c:pt>
                <c:pt idx="5510">
                  <c:v>0.14611512717486413</c:v>
                </c:pt>
                <c:pt idx="5511">
                  <c:v>0.15294992279075936</c:v>
                </c:pt>
                <c:pt idx="5512">
                  <c:v>0.13451927961111665</c:v>
                </c:pt>
                <c:pt idx="5513">
                  <c:v>0.1307506226716616</c:v>
                </c:pt>
                <c:pt idx="5514">
                  <c:v>0.12937535117160753</c:v>
                </c:pt>
                <c:pt idx="5515">
                  <c:v>0.14122189703083887</c:v>
                </c:pt>
                <c:pt idx="5516">
                  <c:v>0.13292451854191611</c:v>
                </c:pt>
                <c:pt idx="5517">
                  <c:v>0.12862236808610347</c:v>
                </c:pt>
                <c:pt idx="5518">
                  <c:v>0.13458324075517555</c:v>
                </c:pt>
                <c:pt idx="5519">
                  <c:v>0.1359591953826903</c:v>
                </c:pt>
                <c:pt idx="5520">
                  <c:v>0.12701959203437196</c:v>
                </c:pt>
                <c:pt idx="5521">
                  <c:v>0.13117129653604784</c:v>
                </c:pt>
                <c:pt idx="5522">
                  <c:v>0.12632015483987025</c:v>
                </c:pt>
                <c:pt idx="5523">
                  <c:v>0.13677793549862868</c:v>
                </c:pt>
                <c:pt idx="5524">
                  <c:v>0.13001481688138294</c:v>
                </c:pt>
                <c:pt idx="5525">
                  <c:v>0.14623904242760624</c:v>
                </c:pt>
                <c:pt idx="5526">
                  <c:v>0.1308870954010545</c:v>
                </c:pt>
                <c:pt idx="5527">
                  <c:v>0.1259939469911992</c:v>
                </c:pt>
                <c:pt idx="5528">
                  <c:v>0.13791377967042759</c:v>
                </c:pt>
                <c:pt idx="5529">
                  <c:v>0.14612481985676809</c:v>
                </c:pt>
                <c:pt idx="5530">
                  <c:v>0.13299799294338724</c:v>
                </c:pt>
                <c:pt idx="5531">
                  <c:v>0.14236643871541813</c:v>
                </c:pt>
                <c:pt idx="5532">
                  <c:v>0.14318318480676803</c:v>
                </c:pt>
                <c:pt idx="5533">
                  <c:v>0.13096507964307658</c:v>
                </c:pt>
                <c:pt idx="5534">
                  <c:v>0.13024088082186233</c:v>
                </c:pt>
                <c:pt idx="5535">
                  <c:v>0.15562026087436201</c:v>
                </c:pt>
                <c:pt idx="5536">
                  <c:v>0.13971331224683808</c:v>
                </c:pt>
                <c:pt idx="5537">
                  <c:v>0.12446992629230351</c:v>
                </c:pt>
                <c:pt idx="5538">
                  <c:v>0.13636098989415724</c:v>
                </c:pt>
                <c:pt idx="5539">
                  <c:v>0.15167205808337006</c:v>
                </c:pt>
                <c:pt idx="5540">
                  <c:v>0.12520019055839784</c:v>
                </c:pt>
                <c:pt idx="5541">
                  <c:v>0.13688774142860113</c:v>
                </c:pt>
                <c:pt idx="5542">
                  <c:v>0.13387541929855815</c:v>
                </c:pt>
                <c:pt idx="5543">
                  <c:v>0.13335566407716593</c:v>
                </c:pt>
                <c:pt idx="5544">
                  <c:v>0.1431324525015685</c:v>
                </c:pt>
                <c:pt idx="5545">
                  <c:v>0.13806524230484404</c:v>
                </c:pt>
                <c:pt idx="5546">
                  <c:v>0.13111503890895207</c:v>
                </c:pt>
                <c:pt idx="5547">
                  <c:v>0.14401681482964773</c:v>
                </c:pt>
                <c:pt idx="5548">
                  <c:v>0.14032250186730211</c:v>
                </c:pt>
                <c:pt idx="5549">
                  <c:v>0.12978332497083298</c:v>
                </c:pt>
                <c:pt idx="5550">
                  <c:v>0.13139002879226147</c:v>
                </c:pt>
                <c:pt idx="5551">
                  <c:v>0.15884379631892045</c:v>
                </c:pt>
                <c:pt idx="5552">
                  <c:v>0.14495072618001889</c:v>
                </c:pt>
                <c:pt idx="5553">
                  <c:v>0.13035733673218092</c:v>
                </c:pt>
                <c:pt idx="5554">
                  <c:v>0.14108591789685671</c:v>
                </c:pt>
                <c:pt idx="5555">
                  <c:v>0.12440001219235211</c:v>
                </c:pt>
                <c:pt idx="5556">
                  <c:v>0.1639488627213522</c:v>
                </c:pt>
                <c:pt idx="5557">
                  <c:v>0.13341975337139447</c:v>
                </c:pt>
                <c:pt idx="5558">
                  <c:v>0.13208910388121844</c:v>
                </c:pt>
                <c:pt idx="5559">
                  <c:v>0.12556177216505876</c:v>
                </c:pt>
                <c:pt idx="5560">
                  <c:v>0.14113157369454812</c:v>
                </c:pt>
                <c:pt idx="5561">
                  <c:v>0.12674013536311257</c:v>
                </c:pt>
                <c:pt idx="5562">
                  <c:v>0.14413270163357514</c:v>
                </c:pt>
                <c:pt idx="5563">
                  <c:v>0.12873605794686829</c:v>
                </c:pt>
                <c:pt idx="5564">
                  <c:v>0.13128952999744301</c:v>
                </c:pt>
                <c:pt idx="5565">
                  <c:v>0.14777212428419623</c:v>
                </c:pt>
                <c:pt idx="5566">
                  <c:v>0.2037805187632962</c:v>
                </c:pt>
                <c:pt idx="5567">
                  <c:v>0.15866718676543909</c:v>
                </c:pt>
                <c:pt idx="5568">
                  <c:v>0.12266366150676269</c:v>
                </c:pt>
                <c:pt idx="5569">
                  <c:v>0.13365024220712443</c:v>
                </c:pt>
                <c:pt idx="5570">
                  <c:v>0.1389634764162217</c:v>
                </c:pt>
                <c:pt idx="5571">
                  <c:v>0.14290159204804351</c:v>
                </c:pt>
                <c:pt idx="5572">
                  <c:v>0.12490196039417736</c:v>
                </c:pt>
                <c:pt idx="5573">
                  <c:v>0.13947490263342063</c:v>
                </c:pt>
                <c:pt idx="5574">
                  <c:v>0.13385737685526014</c:v>
                </c:pt>
                <c:pt idx="5575">
                  <c:v>0.13866079670878498</c:v>
                </c:pt>
                <c:pt idx="5576">
                  <c:v>0.13398076793461428</c:v>
                </c:pt>
                <c:pt idx="5577">
                  <c:v>0.14182544794541554</c:v>
                </c:pt>
                <c:pt idx="5578">
                  <c:v>0.14345740318812875</c:v>
                </c:pt>
                <c:pt idx="5579">
                  <c:v>0.12305272248794639</c:v>
                </c:pt>
                <c:pt idx="5580">
                  <c:v>0.13920736069523948</c:v>
                </c:pt>
                <c:pt idx="5581">
                  <c:v>0.13469352023991821</c:v>
                </c:pt>
                <c:pt idx="5582">
                  <c:v>0.12345962638110125</c:v>
                </c:pt>
                <c:pt idx="5583">
                  <c:v>0.12556677276429348</c:v>
                </c:pt>
                <c:pt idx="5584">
                  <c:v>0.14210971604284992</c:v>
                </c:pt>
                <c:pt idx="5585">
                  <c:v>0.14404626020119105</c:v>
                </c:pt>
                <c:pt idx="5586">
                  <c:v>0.12806096459087052</c:v>
                </c:pt>
                <c:pt idx="5587">
                  <c:v>0.13724563897864672</c:v>
                </c:pt>
                <c:pt idx="5588">
                  <c:v>0.12695448076899102</c:v>
                </c:pt>
                <c:pt idx="5589">
                  <c:v>0.13092818824543434</c:v>
                </c:pt>
                <c:pt idx="5590">
                  <c:v>0.13963738386391733</c:v>
                </c:pt>
                <c:pt idx="5591">
                  <c:v>0.12643442986922154</c:v>
                </c:pt>
                <c:pt idx="5592">
                  <c:v>0.16221722002593322</c:v>
                </c:pt>
                <c:pt idx="5593">
                  <c:v>0.13885158537418241</c:v>
                </c:pt>
                <c:pt idx="5594">
                  <c:v>0.12731967062619029</c:v>
                </c:pt>
                <c:pt idx="5595">
                  <c:v>0.14005341770649418</c:v>
                </c:pt>
                <c:pt idx="5596">
                  <c:v>0.14874446807510067</c:v>
                </c:pt>
                <c:pt idx="5597">
                  <c:v>0.14742836880935958</c:v>
                </c:pt>
                <c:pt idx="5598">
                  <c:v>0.13678980614944042</c:v>
                </c:pt>
                <c:pt idx="5599">
                  <c:v>0.15297184231253663</c:v>
                </c:pt>
                <c:pt idx="5600">
                  <c:v>0.13327314142123634</c:v>
                </c:pt>
                <c:pt idx="5601">
                  <c:v>0.15322876949097475</c:v>
                </c:pt>
                <c:pt idx="5602">
                  <c:v>0.14217824309903226</c:v>
                </c:pt>
                <c:pt idx="5603">
                  <c:v>0.14874368424783296</c:v>
                </c:pt>
                <c:pt idx="5604">
                  <c:v>0.14081862350290775</c:v>
                </c:pt>
                <c:pt idx="5605">
                  <c:v>0.14300039003318832</c:v>
                </c:pt>
                <c:pt idx="5606">
                  <c:v>0.14804440313167441</c:v>
                </c:pt>
                <c:pt idx="5607">
                  <c:v>0.13198376139337092</c:v>
                </c:pt>
                <c:pt idx="5608">
                  <c:v>0.13014838745766591</c:v>
                </c:pt>
                <c:pt idx="5609">
                  <c:v>0.1415336030993827</c:v>
                </c:pt>
                <c:pt idx="5610">
                  <c:v>0.13490248896831161</c:v>
                </c:pt>
                <c:pt idx="5611">
                  <c:v>0.12906091718233706</c:v>
                </c:pt>
                <c:pt idx="5612">
                  <c:v>0.13695673593796634</c:v>
                </c:pt>
                <c:pt idx="5613">
                  <c:v>0.15411878581693206</c:v>
                </c:pt>
                <c:pt idx="5614">
                  <c:v>0.14554961014028087</c:v>
                </c:pt>
                <c:pt idx="5615">
                  <c:v>0.13677516588126179</c:v>
                </c:pt>
                <c:pt idx="5616">
                  <c:v>0.14562195886777474</c:v>
                </c:pt>
                <c:pt idx="5617">
                  <c:v>0.12885921711904022</c:v>
                </c:pt>
                <c:pt idx="5618">
                  <c:v>0.16916472295800727</c:v>
                </c:pt>
                <c:pt idx="5619">
                  <c:v>0.12522053837821032</c:v>
                </c:pt>
                <c:pt idx="5620">
                  <c:v>0.1630998605895653</c:v>
                </c:pt>
                <c:pt idx="5621">
                  <c:v>0.14607749865870978</c:v>
                </c:pt>
                <c:pt idx="5622">
                  <c:v>0.13643049430316614</c:v>
                </c:pt>
                <c:pt idx="5623">
                  <c:v>0.1291848890917377</c:v>
                </c:pt>
                <c:pt idx="5624">
                  <c:v>0.12994105819311358</c:v>
                </c:pt>
                <c:pt idx="5625">
                  <c:v>0.12522456188171069</c:v>
                </c:pt>
                <c:pt idx="5626">
                  <c:v>0.14645070670707375</c:v>
                </c:pt>
                <c:pt idx="5627">
                  <c:v>0.13770769045535428</c:v>
                </c:pt>
                <c:pt idx="5628">
                  <c:v>0.13055001977644762</c:v>
                </c:pt>
                <c:pt idx="5629">
                  <c:v>0.15046165749153723</c:v>
                </c:pt>
                <c:pt idx="5630">
                  <c:v>0.13310109320263694</c:v>
                </c:pt>
                <c:pt idx="5631">
                  <c:v>0.15064468024814059</c:v>
                </c:pt>
                <c:pt idx="5632">
                  <c:v>0.12839338290157912</c:v>
                </c:pt>
                <c:pt idx="5633">
                  <c:v>0.1628072267674909</c:v>
                </c:pt>
                <c:pt idx="5634">
                  <c:v>0.12770268241893634</c:v>
                </c:pt>
                <c:pt idx="5635">
                  <c:v>0.1439039355802488</c:v>
                </c:pt>
                <c:pt idx="5636">
                  <c:v>0.14205083167221177</c:v>
                </c:pt>
                <c:pt idx="5637">
                  <c:v>0.13069939417725882</c:v>
                </c:pt>
                <c:pt idx="5638">
                  <c:v>0.13519935008131925</c:v>
                </c:pt>
                <c:pt idx="5639">
                  <c:v>0.12762321653205128</c:v>
                </c:pt>
                <c:pt idx="5640">
                  <c:v>0.12843179460958218</c:v>
                </c:pt>
                <c:pt idx="5641">
                  <c:v>0.13200460559488381</c:v>
                </c:pt>
                <c:pt idx="5642">
                  <c:v>0.19754803024244583</c:v>
                </c:pt>
                <c:pt idx="5643">
                  <c:v>0.13300440049597825</c:v>
                </c:pt>
                <c:pt idx="5644">
                  <c:v>0.14809408821927003</c:v>
                </c:pt>
                <c:pt idx="5645">
                  <c:v>0.12979062724500817</c:v>
                </c:pt>
                <c:pt idx="5646">
                  <c:v>0.14152487189859556</c:v>
                </c:pt>
                <c:pt idx="5647">
                  <c:v>0.13601339044536231</c:v>
                </c:pt>
                <c:pt idx="5648">
                  <c:v>0.13518502680479622</c:v>
                </c:pt>
                <c:pt idx="5649">
                  <c:v>0.12752666302491433</c:v>
                </c:pt>
                <c:pt idx="5650">
                  <c:v>0.16859372170636763</c:v>
                </c:pt>
                <c:pt idx="5651">
                  <c:v>0.13074201200906671</c:v>
                </c:pt>
                <c:pt idx="5652">
                  <c:v>0.14563033744091602</c:v>
                </c:pt>
                <c:pt idx="5653">
                  <c:v>0.13308530125212439</c:v>
                </c:pt>
                <c:pt idx="5654">
                  <c:v>0.13805921977991817</c:v>
                </c:pt>
                <c:pt idx="5655">
                  <c:v>0.1401107389897136</c:v>
                </c:pt>
                <c:pt idx="5656">
                  <c:v>0.14688856929238381</c:v>
                </c:pt>
                <c:pt idx="5657">
                  <c:v>0.13975931499787705</c:v>
                </c:pt>
                <c:pt idx="5658">
                  <c:v>0.15737798171608491</c:v>
                </c:pt>
                <c:pt idx="5659">
                  <c:v>0.13040450395278419</c:v>
                </c:pt>
                <c:pt idx="5660">
                  <c:v>0.14641953616960665</c:v>
                </c:pt>
                <c:pt idx="5661">
                  <c:v>0.13881153880186123</c:v>
                </c:pt>
                <c:pt idx="5662">
                  <c:v>0.14183885329438661</c:v>
                </c:pt>
                <c:pt idx="5663">
                  <c:v>0.13921018248699996</c:v>
                </c:pt>
                <c:pt idx="5664">
                  <c:v>0.13369976430389907</c:v>
                </c:pt>
                <c:pt idx="5665">
                  <c:v>0.17029073997804559</c:v>
                </c:pt>
                <c:pt idx="5666">
                  <c:v>0.14841640965673134</c:v>
                </c:pt>
                <c:pt idx="5667">
                  <c:v>0.12891550292184364</c:v>
                </c:pt>
                <c:pt idx="5668">
                  <c:v>0.14937116392365782</c:v>
                </c:pt>
                <c:pt idx="5669">
                  <c:v>0.12513562700700498</c:v>
                </c:pt>
                <c:pt idx="5670">
                  <c:v>0.12944587631887347</c:v>
                </c:pt>
                <c:pt idx="5671">
                  <c:v>0.13078345434480204</c:v>
                </c:pt>
                <c:pt idx="5672">
                  <c:v>0.1704699464869511</c:v>
                </c:pt>
                <c:pt idx="5673">
                  <c:v>0.1442184530167604</c:v>
                </c:pt>
                <c:pt idx="5674">
                  <c:v>0.13301596328101128</c:v>
                </c:pt>
                <c:pt idx="5675">
                  <c:v>0.14099813989402693</c:v>
                </c:pt>
                <c:pt idx="5676">
                  <c:v>0.14375540388468752</c:v>
                </c:pt>
                <c:pt idx="5677">
                  <c:v>0.14237422867281441</c:v>
                </c:pt>
                <c:pt idx="5678">
                  <c:v>0.1443007450936184</c:v>
                </c:pt>
                <c:pt idx="5679">
                  <c:v>0.15876046897153573</c:v>
                </c:pt>
                <c:pt idx="5680">
                  <c:v>0.13007625148594371</c:v>
                </c:pt>
                <c:pt idx="5681">
                  <c:v>0.15178648869114625</c:v>
                </c:pt>
                <c:pt idx="5682">
                  <c:v>0.14121081109434694</c:v>
                </c:pt>
                <c:pt idx="5683">
                  <c:v>0.14123326362399941</c:v>
                </c:pt>
                <c:pt idx="5684">
                  <c:v>0.13244338191391722</c:v>
                </c:pt>
                <c:pt idx="5685">
                  <c:v>0.14084407781767433</c:v>
                </c:pt>
                <c:pt idx="5686">
                  <c:v>0.1649777359514483</c:v>
                </c:pt>
                <c:pt idx="5687">
                  <c:v>0.17351442878184423</c:v>
                </c:pt>
                <c:pt idx="5688">
                  <c:v>0.13705082145475911</c:v>
                </c:pt>
                <c:pt idx="5689">
                  <c:v>0.16101617819405467</c:v>
                </c:pt>
                <c:pt idx="5690">
                  <c:v>0.13692827654303094</c:v>
                </c:pt>
                <c:pt idx="5691">
                  <c:v>0.13514188333506669</c:v>
                </c:pt>
                <c:pt idx="5692">
                  <c:v>0.13069931993678421</c:v>
                </c:pt>
                <c:pt idx="5693">
                  <c:v>0.13550647042126709</c:v>
                </c:pt>
                <c:pt idx="5694">
                  <c:v>0.14037586776741257</c:v>
                </c:pt>
                <c:pt idx="5695">
                  <c:v>0.13204755985959662</c:v>
                </c:pt>
                <c:pt idx="5696">
                  <c:v>0.12796553237170671</c:v>
                </c:pt>
                <c:pt idx="5697">
                  <c:v>0.13173021867355605</c:v>
                </c:pt>
                <c:pt idx="5698">
                  <c:v>0.1411203795601457</c:v>
                </c:pt>
                <c:pt idx="5699">
                  <c:v>0.13392957190800894</c:v>
                </c:pt>
                <c:pt idx="5700">
                  <c:v>0.17121340713799565</c:v>
                </c:pt>
                <c:pt idx="5701">
                  <c:v>0.14803649222680121</c:v>
                </c:pt>
                <c:pt idx="5702">
                  <c:v>0.13768280224713544</c:v>
                </c:pt>
                <c:pt idx="5703">
                  <c:v>0.1525025190016043</c:v>
                </c:pt>
                <c:pt idx="5704">
                  <c:v>0.13833171403470751</c:v>
                </c:pt>
                <c:pt idx="5705">
                  <c:v>0.17659292260002363</c:v>
                </c:pt>
                <c:pt idx="5706">
                  <c:v>0.12587248950874311</c:v>
                </c:pt>
                <c:pt idx="5707">
                  <c:v>0.13132651649886745</c:v>
                </c:pt>
                <c:pt idx="5708">
                  <c:v>0.12802797468638619</c:v>
                </c:pt>
                <c:pt idx="5709">
                  <c:v>0.13216549249048637</c:v>
                </c:pt>
                <c:pt idx="5710">
                  <c:v>0.16331765344389598</c:v>
                </c:pt>
                <c:pt idx="5711">
                  <c:v>0.13847293644893019</c:v>
                </c:pt>
                <c:pt idx="5712">
                  <c:v>0.13794779914604341</c:v>
                </c:pt>
                <c:pt idx="5713">
                  <c:v>0.13480623583488618</c:v>
                </c:pt>
                <c:pt idx="5714">
                  <c:v>0.13995342652411305</c:v>
                </c:pt>
                <c:pt idx="5715">
                  <c:v>0.13527381306813413</c:v>
                </c:pt>
                <c:pt idx="5716">
                  <c:v>0.12812685842778168</c:v>
                </c:pt>
                <c:pt idx="5717">
                  <c:v>0.12908848750863791</c:v>
                </c:pt>
                <c:pt idx="5718">
                  <c:v>0.13917290026615711</c:v>
                </c:pt>
                <c:pt idx="5719">
                  <c:v>0.14046546141764865</c:v>
                </c:pt>
                <c:pt idx="5720">
                  <c:v>0.16817669663887941</c:v>
                </c:pt>
                <c:pt idx="5721">
                  <c:v>0.14338380152939029</c:v>
                </c:pt>
                <c:pt idx="5722">
                  <c:v>0.13694591210043935</c:v>
                </c:pt>
                <c:pt idx="5723">
                  <c:v>0.12715292558817326</c:v>
                </c:pt>
                <c:pt idx="5724">
                  <c:v>0.12871906641538447</c:v>
                </c:pt>
                <c:pt idx="5725">
                  <c:v>0.12545065645508283</c:v>
                </c:pt>
                <c:pt idx="5726">
                  <c:v>0.13530844980954498</c:v>
                </c:pt>
                <c:pt idx="5727">
                  <c:v>0.16164040918287309</c:v>
                </c:pt>
                <c:pt idx="5728">
                  <c:v>0.13379292324080516</c:v>
                </c:pt>
                <c:pt idx="5729">
                  <c:v>0.12372241381828347</c:v>
                </c:pt>
                <c:pt idx="5730">
                  <c:v>0.14241791278041638</c:v>
                </c:pt>
                <c:pt idx="5731">
                  <c:v>0.14215509492482475</c:v>
                </c:pt>
                <c:pt idx="5732">
                  <c:v>0.13658963855724349</c:v>
                </c:pt>
                <c:pt idx="5733">
                  <c:v>0.149320537891802</c:v>
                </c:pt>
                <c:pt idx="5734">
                  <c:v>0.1350698500891509</c:v>
                </c:pt>
                <c:pt idx="5735">
                  <c:v>0.12985052398812616</c:v>
                </c:pt>
                <c:pt idx="5736">
                  <c:v>0.13402669614985416</c:v>
                </c:pt>
                <c:pt idx="5737">
                  <c:v>0.13065323596300532</c:v>
                </c:pt>
                <c:pt idx="5738">
                  <c:v>0.13373397429213166</c:v>
                </c:pt>
                <c:pt idx="5739">
                  <c:v>0.13042089671027346</c:v>
                </c:pt>
                <c:pt idx="5740">
                  <c:v>0.13008895949739488</c:v>
                </c:pt>
                <c:pt idx="5741">
                  <c:v>0.13960121065128381</c:v>
                </c:pt>
                <c:pt idx="5742">
                  <c:v>0.14264749757901846</c:v>
                </c:pt>
                <c:pt idx="5743">
                  <c:v>0.17577872381387888</c:v>
                </c:pt>
                <c:pt idx="5744">
                  <c:v>0.16311548318709249</c:v>
                </c:pt>
                <c:pt idx="5745">
                  <c:v>0.13503111082009026</c:v>
                </c:pt>
                <c:pt idx="5746">
                  <c:v>0.14294137408799873</c:v>
                </c:pt>
                <c:pt idx="5747">
                  <c:v>0.13236162551844419</c:v>
                </c:pt>
                <c:pt idx="5748">
                  <c:v>0.13800411991024242</c:v>
                </c:pt>
                <c:pt idx="5749">
                  <c:v>0.14000017015827299</c:v>
                </c:pt>
                <c:pt idx="5750">
                  <c:v>0.14641427139714339</c:v>
                </c:pt>
                <c:pt idx="5751">
                  <c:v>0.12361829300863172</c:v>
                </c:pt>
                <c:pt idx="5752">
                  <c:v>0.13065528574446619</c:v>
                </c:pt>
                <c:pt idx="5753">
                  <c:v>0.13447659149143762</c:v>
                </c:pt>
                <c:pt idx="5754">
                  <c:v>0.12888193089969974</c:v>
                </c:pt>
                <c:pt idx="5755">
                  <c:v>0.12632825917277238</c:v>
                </c:pt>
                <c:pt idx="5756">
                  <c:v>0.16554362910700171</c:v>
                </c:pt>
                <c:pt idx="5757">
                  <c:v>0.1250709642042698</c:v>
                </c:pt>
                <c:pt idx="5758">
                  <c:v>0.15229678267490065</c:v>
                </c:pt>
                <c:pt idx="5759">
                  <c:v>0.13433204690736697</c:v>
                </c:pt>
                <c:pt idx="5760">
                  <c:v>0.13165348955391612</c:v>
                </c:pt>
                <c:pt idx="5761">
                  <c:v>0.15461802319736492</c:v>
                </c:pt>
                <c:pt idx="5762">
                  <c:v>0.12605889695782685</c:v>
                </c:pt>
                <c:pt idx="5763">
                  <c:v>0.13910749611415019</c:v>
                </c:pt>
                <c:pt idx="5764">
                  <c:v>0.15641899348999369</c:v>
                </c:pt>
                <c:pt idx="5765">
                  <c:v>0.14026927715001197</c:v>
                </c:pt>
                <c:pt idx="5766">
                  <c:v>0.13455298117979897</c:v>
                </c:pt>
                <c:pt idx="5767">
                  <c:v>0.13485790809467035</c:v>
                </c:pt>
                <c:pt idx="5768">
                  <c:v>0.14012257365801922</c:v>
                </c:pt>
                <c:pt idx="5769">
                  <c:v>0.13856171449351146</c:v>
                </c:pt>
                <c:pt idx="5770">
                  <c:v>0.13015246201616312</c:v>
                </c:pt>
                <c:pt idx="5771">
                  <c:v>0.16271516632900457</c:v>
                </c:pt>
                <c:pt idx="5772">
                  <c:v>0.14279547564079645</c:v>
                </c:pt>
                <c:pt idx="5773">
                  <c:v>0.14264267708420947</c:v>
                </c:pt>
                <c:pt idx="5774">
                  <c:v>0.13298507184851879</c:v>
                </c:pt>
                <c:pt idx="5775">
                  <c:v>0.14366643707353557</c:v>
                </c:pt>
                <c:pt idx="5776">
                  <c:v>0.13394799843439165</c:v>
                </c:pt>
                <c:pt idx="5777">
                  <c:v>0.12864054511374137</c:v>
                </c:pt>
                <c:pt idx="5778">
                  <c:v>0.1671642214763859</c:v>
                </c:pt>
                <c:pt idx="5779">
                  <c:v>0.13206336491655879</c:v>
                </c:pt>
                <c:pt idx="5780">
                  <c:v>0.13232758202247538</c:v>
                </c:pt>
                <c:pt idx="5781">
                  <c:v>0.13498223748266286</c:v>
                </c:pt>
                <c:pt idx="5782">
                  <c:v>0.13722455265074335</c:v>
                </c:pt>
                <c:pt idx="5783">
                  <c:v>0.13524618357183502</c:v>
                </c:pt>
                <c:pt idx="5784">
                  <c:v>0.14080852126462196</c:v>
                </c:pt>
                <c:pt idx="5785">
                  <c:v>0.13359188992703122</c:v>
                </c:pt>
                <c:pt idx="5786">
                  <c:v>0.14741511781484906</c:v>
                </c:pt>
                <c:pt idx="5787">
                  <c:v>0.13571265711434607</c:v>
                </c:pt>
                <c:pt idx="5788">
                  <c:v>0.12568028499097461</c:v>
                </c:pt>
                <c:pt idx="5789">
                  <c:v>0.12652772565001655</c:v>
                </c:pt>
                <c:pt idx="5790">
                  <c:v>0.14062692402398028</c:v>
                </c:pt>
                <c:pt idx="5791">
                  <c:v>0.16178597755959237</c:v>
                </c:pt>
                <c:pt idx="5792">
                  <c:v>0.13465438437587493</c:v>
                </c:pt>
                <c:pt idx="5793">
                  <c:v>0.12821736049007115</c:v>
                </c:pt>
                <c:pt idx="5794">
                  <c:v>0.15814971069526237</c:v>
                </c:pt>
                <c:pt idx="5795">
                  <c:v>0.1278991648769863</c:v>
                </c:pt>
                <c:pt idx="5796">
                  <c:v>0.16521906300794381</c:v>
                </c:pt>
                <c:pt idx="5797">
                  <c:v>0.14340515487500533</c:v>
                </c:pt>
                <c:pt idx="5798">
                  <c:v>0.12994251411497948</c:v>
                </c:pt>
                <c:pt idx="5799">
                  <c:v>0.13082205483061637</c:v>
                </c:pt>
                <c:pt idx="5800">
                  <c:v>0.12819693999692097</c:v>
                </c:pt>
                <c:pt idx="5801">
                  <c:v>0.1487231875979293</c:v>
                </c:pt>
                <c:pt idx="5802">
                  <c:v>0.12769856820257069</c:v>
                </c:pt>
                <c:pt idx="5803">
                  <c:v>0.13095255520609481</c:v>
                </c:pt>
                <c:pt idx="5804">
                  <c:v>0.13301894879499374</c:v>
                </c:pt>
                <c:pt idx="5805">
                  <c:v>0.13010815653307703</c:v>
                </c:pt>
                <c:pt idx="5806">
                  <c:v>0.13670665281983357</c:v>
                </c:pt>
                <c:pt idx="5807">
                  <c:v>0.13139613927848889</c:v>
                </c:pt>
                <c:pt idx="5808">
                  <c:v>0.12414385202680907</c:v>
                </c:pt>
                <c:pt idx="5809">
                  <c:v>0.17189693699307848</c:v>
                </c:pt>
                <c:pt idx="5810">
                  <c:v>0.13202975615304999</c:v>
                </c:pt>
                <c:pt idx="5811">
                  <c:v>0.13166372236851978</c:v>
                </c:pt>
                <c:pt idx="5812">
                  <c:v>0.1481801131408251</c:v>
                </c:pt>
                <c:pt idx="5813">
                  <c:v>0.14327815952380471</c:v>
                </c:pt>
                <c:pt idx="5814">
                  <c:v>0.13081653135585053</c:v>
                </c:pt>
                <c:pt idx="5815">
                  <c:v>0.16238644599707713</c:v>
                </c:pt>
                <c:pt idx="5816">
                  <c:v>0.16204841329878514</c:v>
                </c:pt>
                <c:pt idx="5817">
                  <c:v>0.14104007036969862</c:v>
                </c:pt>
                <c:pt idx="5818">
                  <c:v>0.13793067168951667</c:v>
                </c:pt>
                <c:pt idx="5819">
                  <c:v>0.14031766195374068</c:v>
                </c:pt>
                <c:pt idx="5820">
                  <c:v>0.13404664717525464</c:v>
                </c:pt>
                <c:pt idx="5821">
                  <c:v>0.14024168516191135</c:v>
                </c:pt>
                <c:pt idx="5822">
                  <c:v>0.13345973721204196</c:v>
                </c:pt>
                <c:pt idx="5823">
                  <c:v>0.12621821459563948</c:v>
                </c:pt>
                <c:pt idx="5824">
                  <c:v>0.13124325775485426</c:v>
                </c:pt>
                <c:pt idx="5825">
                  <c:v>0.14568549216695528</c:v>
                </c:pt>
                <c:pt idx="5826">
                  <c:v>0.14803010543793832</c:v>
                </c:pt>
                <c:pt idx="5827">
                  <c:v>0.13460218993957909</c:v>
                </c:pt>
                <c:pt idx="5828">
                  <c:v>0.14574326073447377</c:v>
                </c:pt>
                <c:pt idx="5829">
                  <c:v>0.12490530246769635</c:v>
                </c:pt>
                <c:pt idx="5830">
                  <c:v>0.20481197024843781</c:v>
                </c:pt>
                <c:pt idx="5831">
                  <c:v>0.13741984986131167</c:v>
                </c:pt>
                <c:pt idx="5832">
                  <c:v>0.1268209761343862</c:v>
                </c:pt>
                <c:pt idx="5833">
                  <c:v>0.14689826351139618</c:v>
                </c:pt>
                <c:pt idx="5834">
                  <c:v>0.13729822295605218</c:v>
                </c:pt>
                <c:pt idx="5835">
                  <c:v>0.1449431650970025</c:v>
                </c:pt>
                <c:pt idx="5836">
                  <c:v>0.15455850513075561</c:v>
                </c:pt>
                <c:pt idx="5837">
                  <c:v>0.14517071789162003</c:v>
                </c:pt>
                <c:pt idx="5838">
                  <c:v>0.12661532019048485</c:v>
                </c:pt>
                <c:pt idx="5839">
                  <c:v>0.13389482603528358</c:v>
                </c:pt>
                <c:pt idx="5840">
                  <c:v>0.12326270987193917</c:v>
                </c:pt>
                <c:pt idx="5841">
                  <c:v>0.14116536014956901</c:v>
                </c:pt>
                <c:pt idx="5842">
                  <c:v>0.14590038462492477</c:v>
                </c:pt>
                <c:pt idx="5843">
                  <c:v>0.12840605054105211</c:v>
                </c:pt>
                <c:pt idx="5844">
                  <c:v>0.13331539630871952</c:v>
                </c:pt>
                <c:pt idx="5845">
                  <c:v>0.14348547308225745</c:v>
                </c:pt>
                <c:pt idx="5846">
                  <c:v>0.14002008522548798</c:v>
                </c:pt>
                <c:pt idx="5847">
                  <c:v>0.12906311552328709</c:v>
                </c:pt>
                <c:pt idx="5848">
                  <c:v>0.15582248911696728</c:v>
                </c:pt>
                <c:pt idx="5849">
                  <c:v>0.13587390921094852</c:v>
                </c:pt>
                <c:pt idx="5850">
                  <c:v>0.12921443445099298</c:v>
                </c:pt>
                <c:pt idx="5851">
                  <c:v>0.17092370075754085</c:v>
                </c:pt>
                <c:pt idx="5852">
                  <c:v>0.14891597274555202</c:v>
                </c:pt>
                <c:pt idx="5853">
                  <c:v>0.13219628271764242</c:v>
                </c:pt>
                <c:pt idx="5854">
                  <c:v>0.12760403175029569</c:v>
                </c:pt>
                <c:pt idx="5855">
                  <c:v>0.14432307481253517</c:v>
                </c:pt>
                <c:pt idx="5856">
                  <c:v>0.12929395371298241</c:v>
                </c:pt>
                <c:pt idx="5857">
                  <c:v>0.13068258892282053</c:v>
                </c:pt>
                <c:pt idx="5858">
                  <c:v>0.1433466846088817</c:v>
                </c:pt>
                <c:pt idx="5859">
                  <c:v>0.1330680916820253</c:v>
                </c:pt>
                <c:pt idx="5860">
                  <c:v>0.13231441472190264</c:v>
                </c:pt>
                <c:pt idx="5861">
                  <c:v>0.13360743205513731</c:v>
                </c:pt>
                <c:pt idx="5862">
                  <c:v>0.13658934688087954</c:v>
                </c:pt>
                <c:pt idx="5863">
                  <c:v>0.14702872086664862</c:v>
                </c:pt>
                <c:pt idx="5864">
                  <c:v>0.13809076881880972</c:v>
                </c:pt>
                <c:pt idx="5865">
                  <c:v>0.14015091988291514</c:v>
                </c:pt>
                <c:pt idx="5866">
                  <c:v>0.13054411143225372</c:v>
                </c:pt>
                <c:pt idx="5867">
                  <c:v>0.1220600084775595</c:v>
                </c:pt>
                <c:pt idx="5868">
                  <c:v>0.13369398694277559</c:v>
                </c:pt>
                <c:pt idx="5869">
                  <c:v>0.13504308445213606</c:v>
                </c:pt>
                <c:pt idx="5870">
                  <c:v>0.14075337646873268</c:v>
                </c:pt>
                <c:pt idx="5871">
                  <c:v>0.14557819809213685</c:v>
                </c:pt>
                <c:pt idx="5872">
                  <c:v>0.14092324831481326</c:v>
                </c:pt>
                <c:pt idx="5873">
                  <c:v>0.14448690329099606</c:v>
                </c:pt>
                <c:pt idx="5874">
                  <c:v>0.126330984050846</c:v>
                </c:pt>
                <c:pt idx="5875">
                  <c:v>0.14218070248432918</c:v>
                </c:pt>
                <c:pt idx="5876">
                  <c:v>0.14147343149228048</c:v>
                </c:pt>
                <c:pt idx="5877">
                  <c:v>0.12703832062791787</c:v>
                </c:pt>
                <c:pt idx="5878">
                  <c:v>0.1659501814832369</c:v>
                </c:pt>
                <c:pt idx="5879">
                  <c:v>0.13912800983521345</c:v>
                </c:pt>
                <c:pt idx="5880">
                  <c:v>0.13262796529539597</c:v>
                </c:pt>
                <c:pt idx="5881">
                  <c:v>0.13149653833417724</c:v>
                </c:pt>
                <c:pt idx="5882">
                  <c:v>0.14291472410548478</c:v>
                </c:pt>
                <c:pt idx="5883">
                  <c:v>0.1224378866665282</c:v>
                </c:pt>
                <c:pt idx="5884">
                  <c:v>0.13268679672692629</c:v>
                </c:pt>
                <c:pt idx="5885">
                  <c:v>0.18707122446360627</c:v>
                </c:pt>
                <c:pt idx="5886">
                  <c:v>0.15083676233633631</c:v>
                </c:pt>
                <c:pt idx="5887">
                  <c:v>0.15008808479643554</c:v>
                </c:pt>
                <c:pt idx="5888">
                  <c:v>0.13064861675375417</c:v>
                </c:pt>
                <c:pt idx="5889">
                  <c:v>0.1267190841939323</c:v>
                </c:pt>
                <c:pt idx="5890">
                  <c:v>0.14838372404005362</c:v>
                </c:pt>
                <c:pt idx="5891">
                  <c:v>0.12562888129664423</c:v>
                </c:pt>
                <c:pt idx="5892">
                  <c:v>0.13152807429928065</c:v>
                </c:pt>
                <c:pt idx="5893">
                  <c:v>0.1473287378801019</c:v>
                </c:pt>
                <c:pt idx="5894">
                  <c:v>0.13276487425363981</c:v>
                </c:pt>
                <c:pt idx="5895">
                  <c:v>0.14295059090319753</c:v>
                </c:pt>
                <c:pt idx="5896">
                  <c:v>0.13316776962704968</c:v>
                </c:pt>
                <c:pt idx="5897">
                  <c:v>0.14396601516583873</c:v>
                </c:pt>
                <c:pt idx="5898">
                  <c:v>0.13186345290914914</c:v>
                </c:pt>
                <c:pt idx="5899">
                  <c:v>0.12911126000864673</c:v>
                </c:pt>
                <c:pt idx="5900">
                  <c:v>0.1238804184499732</c:v>
                </c:pt>
                <c:pt idx="5901">
                  <c:v>0.13966947402917002</c:v>
                </c:pt>
                <c:pt idx="5902">
                  <c:v>0.14459661952612904</c:v>
                </c:pt>
                <c:pt idx="5903">
                  <c:v>0.13784146911352063</c:v>
                </c:pt>
                <c:pt idx="5904">
                  <c:v>0.12618219075241252</c:v>
                </c:pt>
                <c:pt idx="5905">
                  <c:v>0.13091355669814833</c:v>
                </c:pt>
                <c:pt idx="5906">
                  <c:v>0.14248853500881259</c:v>
                </c:pt>
                <c:pt idx="5907">
                  <c:v>0.14343676728811516</c:v>
                </c:pt>
                <c:pt idx="5908">
                  <c:v>0.13615553530306876</c:v>
                </c:pt>
                <c:pt idx="5909">
                  <c:v>0.15529934407987719</c:v>
                </c:pt>
                <c:pt idx="5910">
                  <c:v>0.12920608132675604</c:v>
                </c:pt>
                <c:pt idx="5911">
                  <c:v>0.15879923309346422</c:v>
                </c:pt>
                <c:pt idx="5912">
                  <c:v>0.12844519951384528</c:v>
                </c:pt>
                <c:pt idx="5913">
                  <c:v>0.12668448999977522</c:v>
                </c:pt>
                <c:pt idx="5914">
                  <c:v>0.12999645782504393</c:v>
                </c:pt>
                <c:pt idx="5915">
                  <c:v>0.13624825720271355</c:v>
                </c:pt>
                <c:pt idx="5916">
                  <c:v>0.13551093301466707</c:v>
                </c:pt>
                <c:pt idx="5917">
                  <c:v>0.13016969059101852</c:v>
                </c:pt>
                <c:pt idx="5918">
                  <c:v>0.15252179890030568</c:v>
                </c:pt>
                <c:pt idx="5919">
                  <c:v>0.13420076623930774</c:v>
                </c:pt>
                <c:pt idx="5920">
                  <c:v>0.12696465976428775</c:v>
                </c:pt>
                <c:pt idx="5921">
                  <c:v>0.14184652704645484</c:v>
                </c:pt>
                <c:pt idx="5922">
                  <c:v>0.13431674139237487</c:v>
                </c:pt>
                <c:pt idx="5923">
                  <c:v>0.12991570891724175</c:v>
                </c:pt>
                <c:pt idx="5924">
                  <c:v>0.15615185330108886</c:v>
                </c:pt>
                <c:pt idx="5925">
                  <c:v>0.13482354013066067</c:v>
                </c:pt>
                <c:pt idx="5926">
                  <c:v>0.1343141081792848</c:v>
                </c:pt>
                <c:pt idx="5927">
                  <c:v>0.13750919710513945</c:v>
                </c:pt>
                <c:pt idx="5928">
                  <c:v>0.13081454194913886</c:v>
                </c:pt>
                <c:pt idx="5929">
                  <c:v>0.14558753575263211</c:v>
                </c:pt>
                <c:pt idx="5930">
                  <c:v>0.13655930259871835</c:v>
                </c:pt>
                <c:pt idx="5931">
                  <c:v>0.13531985912176592</c:v>
                </c:pt>
                <c:pt idx="5932">
                  <c:v>0.13040815861671998</c:v>
                </c:pt>
                <c:pt idx="5933">
                  <c:v>0.13655637342670446</c:v>
                </c:pt>
                <c:pt idx="5934">
                  <c:v>0.13596547190940714</c:v>
                </c:pt>
                <c:pt idx="5935">
                  <c:v>0.14516077526679994</c:v>
                </c:pt>
                <c:pt idx="5936">
                  <c:v>0.13575931544223491</c:v>
                </c:pt>
                <c:pt idx="5937">
                  <c:v>0.16539703024937896</c:v>
                </c:pt>
                <c:pt idx="5938">
                  <c:v>0.13124541769818032</c:v>
                </c:pt>
                <c:pt idx="5939">
                  <c:v>0.1280731383915549</c:v>
                </c:pt>
                <c:pt idx="5940">
                  <c:v>0.13334170657598962</c:v>
                </c:pt>
                <c:pt idx="5941">
                  <c:v>0.1376272670242413</c:v>
                </c:pt>
                <c:pt idx="5942">
                  <c:v>0.14512588367150461</c:v>
                </c:pt>
                <c:pt idx="5943">
                  <c:v>0.14968581437059433</c:v>
                </c:pt>
                <c:pt idx="5944">
                  <c:v>0.14148977778805477</c:v>
                </c:pt>
                <c:pt idx="5945">
                  <c:v>0.12900980331488104</c:v>
                </c:pt>
                <c:pt idx="5946">
                  <c:v>0.14032847011973179</c:v>
                </c:pt>
                <c:pt idx="5947">
                  <c:v>0.13800754022037365</c:v>
                </c:pt>
                <c:pt idx="5948">
                  <c:v>0.14336909794007666</c:v>
                </c:pt>
                <c:pt idx="5949">
                  <c:v>0.12395608237836396</c:v>
                </c:pt>
                <c:pt idx="5950">
                  <c:v>0.13977432835809914</c:v>
                </c:pt>
                <c:pt idx="5951">
                  <c:v>0.1358253945167672</c:v>
                </c:pt>
                <c:pt idx="5952">
                  <c:v>0.1372618064779578</c:v>
                </c:pt>
                <c:pt idx="5953">
                  <c:v>0.13926864128866928</c:v>
                </c:pt>
                <c:pt idx="5954">
                  <c:v>0.13236286754208373</c:v>
                </c:pt>
                <c:pt idx="5955">
                  <c:v>0.13654842611380219</c:v>
                </c:pt>
                <c:pt idx="5956">
                  <c:v>0.14269490992399103</c:v>
                </c:pt>
                <c:pt idx="5957">
                  <c:v>0.13982295307957721</c:v>
                </c:pt>
                <c:pt idx="5958">
                  <c:v>0.12368321580876049</c:v>
                </c:pt>
                <c:pt idx="5959">
                  <c:v>0.13432765924739376</c:v>
                </c:pt>
                <c:pt idx="5960">
                  <c:v>0.14056901237297348</c:v>
                </c:pt>
                <c:pt idx="5961">
                  <c:v>0.13137907710494579</c:v>
                </c:pt>
                <c:pt idx="5962">
                  <c:v>0.13583165984939452</c:v>
                </c:pt>
                <c:pt idx="5963">
                  <c:v>0.12414025296513516</c:v>
                </c:pt>
                <c:pt idx="5964">
                  <c:v>0.1792881046881814</c:v>
                </c:pt>
                <c:pt idx="5965">
                  <c:v>0.13117402204920681</c:v>
                </c:pt>
                <c:pt idx="5966">
                  <c:v>0.1754731256673461</c:v>
                </c:pt>
                <c:pt idx="5967">
                  <c:v>0.13174313796956341</c:v>
                </c:pt>
                <c:pt idx="5968">
                  <c:v>0.13394976664605976</c:v>
                </c:pt>
                <c:pt idx="5969">
                  <c:v>0.14418651065526053</c:v>
                </c:pt>
                <c:pt idx="5970">
                  <c:v>0.14085676222645679</c:v>
                </c:pt>
                <c:pt idx="5971">
                  <c:v>0.12793669902638777</c:v>
                </c:pt>
                <c:pt idx="5972">
                  <c:v>0.13027165731480234</c:v>
                </c:pt>
                <c:pt idx="5973">
                  <c:v>0.13050866674753608</c:v>
                </c:pt>
                <c:pt idx="5974">
                  <c:v>0.12804939997777937</c:v>
                </c:pt>
                <c:pt idx="5975">
                  <c:v>0.13082433272625377</c:v>
                </c:pt>
                <c:pt idx="5976">
                  <c:v>0.13012595845493249</c:v>
                </c:pt>
                <c:pt idx="5977">
                  <c:v>0.13254711483590564</c:v>
                </c:pt>
                <c:pt idx="5978">
                  <c:v>0.12536484897186495</c:v>
                </c:pt>
                <c:pt idx="5979">
                  <c:v>0.12665870530248424</c:v>
                </c:pt>
                <c:pt idx="5980">
                  <c:v>0.12878800083247766</c:v>
                </c:pt>
                <c:pt idx="5981">
                  <c:v>0.12855516301559222</c:v>
                </c:pt>
                <c:pt idx="5982">
                  <c:v>0.12570630298106036</c:v>
                </c:pt>
                <c:pt idx="5983">
                  <c:v>0.12411362223203069</c:v>
                </c:pt>
                <c:pt idx="5984">
                  <c:v>0.12786625196474516</c:v>
                </c:pt>
                <c:pt idx="5985">
                  <c:v>0.12707897911201571</c:v>
                </c:pt>
                <c:pt idx="5986">
                  <c:v>0.1384230795581621</c:v>
                </c:pt>
                <c:pt idx="5987">
                  <c:v>0.12458448431145788</c:v>
                </c:pt>
                <c:pt idx="5988">
                  <c:v>0.13569998515245085</c:v>
                </c:pt>
                <c:pt idx="5989">
                  <c:v>0.12318772845093894</c:v>
                </c:pt>
                <c:pt idx="5990">
                  <c:v>0.17975540930725947</c:v>
                </c:pt>
                <c:pt idx="5991">
                  <c:v>0.13771761988291262</c:v>
                </c:pt>
                <c:pt idx="5992">
                  <c:v>0.13656259777198557</c:v>
                </c:pt>
                <c:pt idx="5993">
                  <c:v>0.17268233939854846</c:v>
                </c:pt>
                <c:pt idx="5994">
                  <c:v>0.1356441140958401</c:v>
                </c:pt>
                <c:pt idx="5995">
                  <c:v>0.15942563531679718</c:v>
                </c:pt>
                <c:pt idx="5996">
                  <c:v>0.13154856386688552</c:v>
                </c:pt>
                <c:pt idx="5997">
                  <c:v>0.14219811159712106</c:v>
                </c:pt>
                <c:pt idx="5998">
                  <c:v>0.13737665216061765</c:v>
                </c:pt>
                <c:pt idx="5999">
                  <c:v>0.12877578122915462</c:v>
                </c:pt>
                <c:pt idx="6000">
                  <c:v>0.14250869822770468</c:v>
                </c:pt>
                <c:pt idx="6001">
                  <c:v>0.14043388780623481</c:v>
                </c:pt>
                <c:pt idx="6002">
                  <c:v>0.13076834838098236</c:v>
                </c:pt>
                <c:pt idx="6003">
                  <c:v>0.1387179357684476</c:v>
                </c:pt>
                <c:pt idx="6004">
                  <c:v>0.14060092973884189</c:v>
                </c:pt>
                <c:pt idx="6005">
                  <c:v>0.1408675825256431</c:v>
                </c:pt>
                <c:pt idx="6006">
                  <c:v>0.14426626169928283</c:v>
                </c:pt>
                <c:pt idx="6007">
                  <c:v>0.1402488381489376</c:v>
                </c:pt>
                <c:pt idx="6008">
                  <c:v>0.184400370389117</c:v>
                </c:pt>
                <c:pt idx="6009">
                  <c:v>0.13062230016525422</c:v>
                </c:pt>
                <c:pt idx="6010">
                  <c:v>0.15431460501463723</c:v>
                </c:pt>
                <c:pt idx="6011">
                  <c:v>0.13840897389975415</c:v>
                </c:pt>
                <c:pt idx="6012">
                  <c:v>0.14170768451045918</c:v>
                </c:pt>
                <c:pt idx="6013">
                  <c:v>0.14768815633559321</c:v>
                </c:pt>
                <c:pt idx="6014">
                  <c:v>0.13750321564261839</c:v>
                </c:pt>
                <c:pt idx="6015">
                  <c:v>0.15017407618187037</c:v>
                </c:pt>
                <c:pt idx="6016">
                  <c:v>0.13732271452779304</c:v>
                </c:pt>
                <c:pt idx="6017">
                  <c:v>0.12488204422182493</c:v>
                </c:pt>
                <c:pt idx="6018">
                  <c:v>0.12984089261420417</c:v>
                </c:pt>
                <c:pt idx="6019">
                  <c:v>0.12359830080857935</c:v>
                </c:pt>
                <c:pt idx="6020">
                  <c:v>0.1264510875797217</c:v>
                </c:pt>
                <c:pt idx="6021">
                  <c:v>0.14766351788320975</c:v>
                </c:pt>
                <c:pt idx="6022">
                  <c:v>0.12893968856027122</c:v>
                </c:pt>
                <c:pt idx="6023">
                  <c:v>0.13178405026230758</c:v>
                </c:pt>
                <c:pt idx="6024">
                  <c:v>0.15305215276190273</c:v>
                </c:pt>
                <c:pt idx="6025">
                  <c:v>0.1396985759489319</c:v>
                </c:pt>
                <c:pt idx="6026">
                  <c:v>0.15731571601944286</c:v>
                </c:pt>
                <c:pt idx="6027">
                  <c:v>0.13878480990676739</c:v>
                </c:pt>
                <c:pt idx="6028">
                  <c:v>0.1362985232836636</c:v>
                </c:pt>
                <c:pt idx="6029">
                  <c:v>0.13157326396766472</c:v>
                </c:pt>
                <c:pt idx="6030">
                  <c:v>0.14329402096554961</c:v>
                </c:pt>
                <c:pt idx="6031">
                  <c:v>0.13760879021849984</c:v>
                </c:pt>
                <c:pt idx="6032">
                  <c:v>0.14426862232883012</c:v>
                </c:pt>
                <c:pt idx="6033">
                  <c:v>0.13281087169946404</c:v>
                </c:pt>
                <c:pt idx="6034">
                  <c:v>0.14995578859752989</c:v>
                </c:pt>
                <c:pt idx="6035">
                  <c:v>0.15055620538888545</c:v>
                </c:pt>
                <c:pt idx="6036">
                  <c:v>0.12822018201174856</c:v>
                </c:pt>
                <c:pt idx="6037">
                  <c:v>0.13422504653842385</c:v>
                </c:pt>
                <c:pt idx="6038">
                  <c:v>0.12735157620450058</c:v>
                </c:pt>
                <c:pt idx="6039">
                  <c:v>0.13464766390143521</c:v>
                </c:pt>
                <c:pt idx="6040">
                  <c:v>0.14649147887877872</c:v>
                </c:pt>
                <c:pt idx="6041">
                  <c:v>0.1331833563051355</c:v>
                </c:pt>
                <c:pt idx="6042">
                  <c:v>0.14820711213796217</c:v>
                </c:pt>
                <c:pt idx="6043">
                  <c:v>0.14190833571899933</c:v>
                </c:pt>
                <c:pt idx="6044">
                  <c:v>0.1301520148860712</c:v>
                </c:pt>
                <c:pt idx="6045">
                  <c:v>0.12891892076153158</c:v>
                </c:pt>
                <c:pt idx="6046">
                  <c:v>0.12350146942827987</c:v>
                </c:pt>
                <c:pt idx="6047">
                  <c:v>0.12844779810324539</c:v>
                </c:pt>
                <c:pt idx="6048">
                  <c:v>0.15095342200289108</c:v>
                </c:pt>
                <c:pt idx="6049">
                  <c:v>0.13437677845145285</c:v>
                </c:pt>
                <c:pt idx="6050">
                  <c:v>0.1409229060118484</c:v>
                </c:pt>
                <c:pt idx="6051">
                  <c:v>0.13793524029402307</c:v>
                </c:pt>
                <c:pt idx="6052">
                  <c:v>0.15137836407850958</c:v>
                </c:pt>
                <c:pt idx="6053">
                  <c:v>0.13656579456064602</c:v>
                </c:pt>
                <c:pt idx="6054">
                  <c:v>0.1318730758682489</c:v>
                </c:pt>
                <c:pt idx="6055">
                  <c:v>0.13228438874795348</c:v>
                </c:pt>
                <c:pt idx="6056">
                  <c:v>0.1382455395667781</c:v>
                </c:pt>
                <c:pt idx="6057">
                  <c:v>0.13685910597401521</c:v>
                </c:pt>
                <c:pt idx="6058">
                  <c:v>0.13598478971887873</c:v>
                </c:pt>
                <c:pt idx="6059">
                  <c:v>0.13837753804788369</c:v>
                </c:pt>
                <c:pt idx="6060">
                  <c:v>0.14189117270058771</c:v>
                </c:pt>
                <c:pt idx="6061">
                  <c:v>0.13848771099070284</c:v>
                </c:pt>
                <c:pt idx="6062">
                  <c:v>0.1403220884403413</c:v>
                </c:pt>
                <c:pt idx="6063">
                  <c:v>0.13055412267898608</c:v>
                </c:pt>
                <c:pt idx="6064">
                  <c:v>0.13438733100739889</c:v>
                </c:pt>
                <c:pt idx="6065">
                  <c:v>0.13578309722660303</c:v>
                </c:pt>
                <c:pt idx="6066">
                  <c:v>0.14289184221317794</c:v>
                </c:pt>
                <c:pt idx="6067">
                  <c:v>0.1315316270945974</c:v>
                </c:pt>
                <c:pt idx="6068">
                  <c:v>0.15328074610182268</c:v>
                </c:pt>
                <c:pt idx="6069">
                  <c:v>0.1459446714733367</c:v>
                </c:pt>
                <c:pt idx="6070">
                  <c:v>0.14310412429454411</c:v>
                </c:pt>
                <c:pt idx="6071">
                  <c:v>0.12546748410864664</c:v>
                </c:pt>
                <c:pt idx="6072">
                  <c:v>0.14388678832497653</c:v>
                </c:pt>
                <c:pt idx="6073">
                  <c:v>0.13116510640652998</c:v>
                </c:pt>
                <c:pt idx="6074">
                  <c:v>0.13131578120308532</c:v>
                </c:pt>
                <c:pt idx="6075">
                  <c:v>0.14195298758110941</c:v>
                </c:pt>
                <c:pt idx="6076">
                  <c:v>0.12535664646335712</c:v>
                </c:pt>
                <c:pt idx="6077">
                  <c:v>0.14390376869641958</c:v>
                </c:pt>
                <c:pt idx="6078">
                  <c:v>0.13905097310054362</c:v>
                </c:pt>
                <c:pt idx="6079">
                  <c:v>0.14100398770961164</c:v>
                </c:pt>
                <c:pt idx="6080">
                  <c:v>0.16968572226205578</c:v>
                </c:pt>
                <c:pt idx="6081">
                  <c:v>0.13748378199697078</c:v>
                </c:pt>
                <c:pt idx="6082">
                  <c:v>0.13029432542469294</c:v>
                </c:pt>
                <c:pt idx="6083">
                  <c:v>0.13605957333438864</c:v>
                </c:pt>
                <c:pt idx="6084">
                  <c:v>0.13709486022430198</c:v>
                </c:pt>
                <c:pt idx="6085">
                  <c:v>0.13020750616922291</c:v>
                </c:pt>
                <c:pt idx="6086">
                  <c:v>0.14954583943146049</c:v>
                </c:pt>
                <c:pt idx="6087">
                  <c:v>0.14799658660885848</c:v>
                </c:pt>
                <c:pt idx="6088">
                  <c:v>0.14822353498473526</c:v>
                </c:pt>
                <c:pt idx="6089">
                  <c:v>0.12338776416410002</c:v>
                </c:pt>
                <c:pt idx="6090">
                  <c:v>0.12591959734753985</c:v>
                </c:pt>
                <c:pt idx="6091">
                  <c:v>0.13059677596491007</c:v>
                </c:pt>
                <c:pt idx="6092">
                  <c:v>0.13839879943710071</c:v>
                </c:pt>
                <c:pt idx="6093">
                  <c:v>0.20523691081610446</c:v>
                </c:pt>
                <c:pt idx="6094">
                  <c:v>0.12452602503567038</c:v>
                </c:pt>
                <c:pt idx="6095">
                  <c:v>0.14261522838018997</c:v>
                </c:pt>
                <c:pt idx="6096">
                  <c:v>0.14865135440431504</c:v>
                </c:pt>
                <c:pt idx="6097">
                  <c:v>0.13213408553315467</c:v>
                </c:pt>
                <c:pt idx="6098">
                  <c:v>0.13261021796597322</c:v>
                </c:pt>
                <c:pt idx="6099">
                  <c:v>0.12604115995283044</c:v>
                </c:pt>
                <c:pt idx="6100">
                  <c:v>0.1313830833470207</c:v>
                </c:pt>
                <c:pt idx="6101">
                  <c:v>0.13116563169120124</c:v>
                </c:pt>
                <c:pt idx="6102">
                  <c:v>0.14238814774963676</c:v>
                </c:pt>
                <c:pt idx="6103">
                  <c:v>0.1420498398646752</c:v>
                </c:pt>
                <c:pt idx="6104">
                  <c:v>0.12981063330425394</c:v>
                </c:pt>
                <c:pt idx="6105">
                  <c:v>0.14207158590834471</c:v>
                </c:pt>
                <c:pt idx="6106">
                  <c:v>0.1331821944715072</c:v>
                </c:pt>
                <c:pt idx="6107">
                  <c:v>0.12737722221248893</c:v>
                </c:pt>
                <c:pt idx="6108">
                  <c:v>0.13467581262927233</c:v>
                </c:pt>
                <c:pt idx="6109">
                  <c:v>0.15771400876279121</c:v>
                </c:pt>
                <c:pt idx="6110">
                  <c:v>0.12414996790708013</c:v>
                </c:pt>
                <c:pt idx="6111">
                  <c:v>0.14990289971920409</c:v>
                </c:pt>
                <c:pt idx="6112">
                  <c:v>0.14181020160153587</c:v>
                </c:pt>
                <c:pt idx="6113">
                  <c:v>0.13939010343776465</c:v>
                </c:pt>
                <c:pt idx="6114">
                  <c:v>0.13206366384543719</c:v>
                </c:pt>
                <c:pt idx="6115">
                  <c:v>0.13017685492405742</c:v>
                </c:pt>
                <c:pt idx="6116">
                  <c:v>0.14495059636077071</c:v>
                </c:pt>
                <c:pt idx="6117">
                  <c:v>0.18045301128910696</c:v>
                </c:pt>
                <c:pt idx="6118">
                  <c:v>0.1313160053894537</c:v>
                </c:pt>
                <c:pt idx="6119">
                  <c:v>0.1335683659184321</c:v>
                </c:pt>
                <c:pt idx="6120">
                  <c:v>0.13668116623240373</c:v>
                </c:pt>
                <c:pt idx="6121">
                  <c:v>0.14154961718837578</c:v>
                </c:pt>
                <c:pt idx="6122">
                  <c:v>0.13800647193514831</c:v>
                </c:pt>
                <c:pt idx="6123">
                  <c:v>0.14629829730702024</c:v>
                </c:pt>
                <c:pt idx="6124">
                  <c:v>0.13006518223996025</c:v>
                </c:pt>
                <c:pt idx="6125">
                  <c:v>0.13937283959990873</c:v>
                </c:pt>
                <c:pt idx="6126">
                  <c:v>0.13134353964447104</c:v>
                </c:pt>
                <c:pt idx="6127">
                  <c:v>0.1333936637454877</c:v>
                </c:pt>
                <c:pt idx="6128">
                  <c:v>0.13915329769530899</c:v>
                </c:pt>
                <c:pt idx="6129">
                  <c:v>0.12824316346317829</c:v>
                </c:pt>
                <c:pt idx="6130">
                  <c:v>0.1400612038085994</c:v>
                </c:pt>
                <c:pt idx="6131">
                  <c:v>0.1551727435028821</c:v>
                </c:pt>
                <c:pt idx="6132">
                  <c:v>0.17086530594072841</c:v>
                </c:pt>
                <c:pt idx="6133">
                  <c:v>0.13986788580034148</c:v>
                </c:pt>
                <c:pt idx="6134">
                  <c:v>0.1413609341193203</c:v>
                </c:pt>
                <c:pt idx="6135">
                  <c:v>0.1417574544646483</c:v>
                </c:pt>
                <c:pt idx="6136">
                  <c:v>0.13086744711385623</c:v>
                </c:pt>
                <c:pt idx="6137">
                  <c:v>0.12734022952245577</c:v>
                </c:pt>
                <c:pt idx="6138">
                  <c:v>0.15476127999763861</c:v>
                </c:pt>
                <c:pt idx="6139">
                  <c:v>0.12210313202754715</c:v>
                </c:pt>
                <c:pt idx="6140">
                  <c:v>0.12671090337729499</c:v>
                </c:pt>
                <c:pt idx="6141">
                  <c:v>0.1560221368153839</c:v>
                </c:pt>
                <c:pt idx="6142">
                  <c:v>0.1299700512739374</c:v>
                </c:pt>
                <c:pt idx="6143">
                  <c:v>0.13838953807582893</c:v>
                </c:pt>
                <c:pt idx="6144">
                  <c:v>0.12667324198253732</c:v>
                </c:pt>
                <c:pt idx="6145">
                  <c:v>0.16582719327262063</c:v>
                </c:pt>
                <c:pt idx="6146">
                  <c:v>0.12365384788641115</c:v>
                </c:pt>
                <c:pt idx="6147">
                  <c:v>0.16109233325775249</c:v>
                </c:pt>
                <c:pt idx="6148">
                  <c:v>0.1299916950405913</c:v>
                </c:pt>
                <c:pt idx="6149">
                  <c:v>0.12479831019076415</c:v>
                </c:pt>
                <c:pt idx="6150">
                  <c:v>0.16510397906136975</c:v>
                </c:pt>
                <c:pt idx="6151">
                  <c:v>0.18507671699647826</c:v>
                </c:pt>
                <c:pt idx="6152">
                  <c:v>0.14374367964317528</c:v>
                </c:pt>
                <c:pt idx="6153">
                  <c:v>0.19344091692014254</c:v>
                </c:pt>
                <c:pt idx="6154">
                  <c:v>0.12968882231369316</c:v>
                </c:pt>
                <c:pt idx="6155">
                  <c:v>0.12871008673199219</c:v>
                </c:pt>
                <c:pt idx="6156">
                  <c:v>0.13742729013322638</c:v>
                </c:pt>
                <c:pt idx="6157">
                  <c:v>0.13053218230651978</c:v>
                </c:pt>
                <c:pt idx="6158">
                  <c:v>0.12368573175964259</c:v>
                </c:pt>
                <c:pt idx="6159">
                  <c:v>0.13792264486108685</c:v>
                </c:pt>
                <c:pt idx="6160">
                  <c:v>0.14966683219992546</c:v>
                </c:pt>
                <c:pt idx="6161">
                  <c:v>0.14286780063204332</c:v>
                </c:pt>
                <c:pt idx="6162">
                  <c:v>0.1369010935349714</c:v>
                </c:pt>
                <c:pt idx="6163">
                  <c:v>0.12483551377622513</c:v>
                </c:pt>
                <c:pt idx="6164">
                  <c:v>0.13409575921327863</c:v>
                </c:pt>
                <c:pt idx="6165">
                  <c:v>0.13724778473006533</c:v>
                </c:pt>
                <c:pt idx="6166">
                  <c:v>0.12342730680910903</c:v>
                </c:pt>
                <c:pt idx="6167">
                  <c:v>0.13705885774609405</c:v>
                </c:pt>
                <c:pt idx="6168">
                  <c:v>0.14009869533709446</c:v>
                </c:pt>
                <c:pt idx="6169">
                  <c:v>0.14117874750031684</c:v>
                </c:pt>
                <c:pt idx="6170">
                  <c:v>0.14453902674160329</c:v>
                </c:pt>
                <c:pt idx="6171">
                  <c:v>0.13717434775738355</c:v>
                </c:pt>
                <c:pt idx="6172">
                  <c:v>0.13218103630118794</c:v>
                </c:pt>
                <c:pt idx="6173">
                  <c:v>0.1296697026685566</c:v>
                </c:pt>
                <c:pt idx="6174">
                  <c:v>0.14517937420688221</c:v>
                </c:pt>
                <c:pt idx="6175">
                  <c:v>0.14028043234793738</c:v>
                </c:pt>
                <c:pt idx="6176">
                  <c:v>0.14570668834231079</c:v>
                </c:pt>
                <c:pt idx="6177">
                  <c:v>0.13776342335762762</c:v>
                </c:pt>
                <c:pt idx="6178">
                  <c:v>0.12719316306141273</c:v>
                </c:pt>
                <c:pt idx="6179">
                  <c:v>0.12500162176918386</c:v>
                </c:pt>
                <c:pt idx="6180">
                  <c:v>0.13547544286940433</c:v>
                </c:pt>
                <c:pt idx="6181">
                  <c:v>0.20881343016029297</c:v>
                </c:pt>
                <c:pt idx="6182">
                  <c:v>0.13491454170113809</c:v>
                </c:pt>
                <c:pt idx="6183">
                  <c:v>0.12511362271416882</c:v>
                </c:pt>
                <c:pt idx="6184">
                  <c:v>0.12484513409924992</c:v>
                </c:pt>
                <c:pt idx="6185">
                  <c:v>0.14330444018680299</c:v>
                </c:pt>
                <c:pt idx="6186">
                  <c:v>0.13013962318227615</c:v>
                </c:pt>
                <c:pt idx="6187">
                  <c:v>0.14875537388213866</c:v>
                </c:pt>
                <c:pt idx="6188">
                  <c:v>0.15655435904206341</c:v>
                </c:pt>
                <c:pt idx="6189">
                  <c:v>0.13579048055552195</c:v>
                </c:pt>
                <c:pt idx="6190">
                  <c:v>0.13075560895661553</c:v>
                </c:pt>
                <c:pt idx="6191">
                  <c:v>0.13026557675735284</c:v>
                </c:pt>
                <c:pt idx="6192">
                  <c:v>0.12396964618916607</c:v>
                </c:pt>
                <c:pt idx="6193">
                  <c:v>0.12444184791044173</c:v>
                </c:pt>
                <c:pt idx="6194">
                  <c:v>0.16165436304399544</c:v>
                </c:pt>
                <c:pt idx="6195">
                  <c:v>0.13248813442635715</c:v>
                </c:pt>
                <c:pt idx="6196">
                  <c:v>0.12877430735448692</c:v>
                </c:pt>
                <c:pt idx="6197">
                  <c:v>0.13047882124251203</c:v>
                </c:pt>
                <c:pt idx="6198">
                  <c:v>0.12778442670843967</c:v>
                </c:pt>
                <c:pt idx="6199">
                  <c:v>0.12804830500477937</c:v>
                </c:pt>
                <c:pt idx="6200">
                  <c:v>0.12893740911114709</c:v>
                </c:pt>
                <c:pt idx="6201">
                  <c:v>0.13090513732862025</c:v>
                </c:pt>
                <c:pt idx="6202">
                  <c:v>0.1253451624978886</c:v>
                </c:pt>
                <c:pt idx="6203">
                  <c:v>0.1435811571620185</c:v>
                </c:pt>
                <c:pt idx="6204">
                  <c:v>0.14059121362602467</c:v>
                </c:pt>
                <c:pt idx="6205">
                  <c:v>0.16173582080727522</c:v>
                </c:pt>
                <c:pt idx="6206">
                  <c:v>0.14298156270105181</c:v>
                </c:pt>
                <c:pt idx="6207">
                  <c:v>0.13903267510557693</c:v>
                </c:pt>
                <c:pt idx="6208">
                  <c:v>0.12996440173454277</c:v>
                </c:pt>
                <c:pt idx="6209">
                  <c:v>0.12880904298932991</c:v>
                </c:pt>
                <c:pt idx="6210">
                  <c:v>0.13939046477742403</c:v>
                </c:pt>
                <c:pt idx="6211">
                  <c:v>0.16774212872452204</c:v>
                </c:pt>
                <c:pt idx="6212">
                  <c:v>0.14902863763229487</c:v>
                </c:pt>
                <c:pt idx="6213">
                  <c:v>0.13865595458661001</c:v>
                </c:pt>
                <c:pt idx="6214">
                  <c:v>0.12735876636958668</c:v>
                </c:pt>
                <c:pt idx="6215">
                  <c:v>0.14363120776689811</c:v>
                </c:pt>
                <c:pt idx="6216">
                  <c:v>0.12925722421136324</c:v>
                </c:pt>
                <c:pt idx="6217">
                  <c:v>0.14305347156093895</c:v>
                </c:pt>
                <c:pt idx="6218">
                  <c:v>0.13572697522526345</c:v>
                </c:pt>
                <c:pt idx="6219">
                  <c:v>0.13900155189605468</c:v>
                </c:pt>
                <c:pt idx="6220">
                  <c:v>0.14062899371219342</c:v>
                </c:pt>
                <c:pt idx="6221">
                  <c:v>0.12952062389716917</c:v>
                </c:pt>
                <c:pt idx="6222">
                  <c:v>0.1328267228483242</c:v>
                </c:pt>
                <c:pt idx="6223">
                  <c:v>0.13019341775798016</c:v>
                </c:pt>
                <c:pt idx="6224">
                  <c:v>0.1528748509219631</c:v>
                </c:pt>
                <c:pt idx="6225">
                  <c:v>0.1335698960909332</c:v>
                </c:pt>
                <c:pt idx="6226">
                  <c:v>0.12886821166834114</c:v>
                </c:pt>
                <c:pt idx="6227">
                  <c:v>0.13529148073902647</c:v>
                </c:pt>
                <c:pt idx="6228">
                  <c:v>0.16015020983356876</c:v>
                </c:pt>
                <c:pt idx="6229">
                  <c:v>0.13627916691597983</c:v>
                </c:pt>
                <c:pt idx="6230">
                  <c:v>0.13609678901127142</c:v>
                </c:pt>
                <c:pt idx="6231">
                  <c:v>0.12847505197903769</c:v>
                </c:pt>
                <c:pt idx="6232">
                  <c:v>0.15543851964267905</c:v>
                </c:pt>
                <c:pt idx="6233">
                  <c:v>0.128877989736048</c:v>
                </c:pt>
                <c:pt idx="6234">
                  <c:v>0.13806196002669635</c:v>
                </c:pt>
                <c:pt idx="6235">
                  <c:v>0.13206519612659326</c:v>
                </c:pt>
                <c:pt idx="6236">
                  <c:v>0.12560389510104303</c:v>
                </c:pt>
                <c:pt idx="6237">
                  <c:v>0.17390166654235673</c:v>
                </c:pt>
                <c:pt idx="6238">
                  <c:v>0.12715672585143817</c:v>
                </c:pt>
                <c:pt idx="6239">
                  <c:v>0.14257738352450749</c:v>
                </c:pt>
                <c:pt idx="6240">
                  <c:v>0.13358979294548085</c:v>
                </c:pt>
                <c:pt idx="6241">
                  <c:v>0.1476438080143157</c:v>
                </c:pt>
                <c:pt idx="6242">
                  <c:v>0.13274633985561285</c:v>
                </c:pt>
                <c:pt idx="6243">
                  <c:v>0.13375814187002927</c:v>
                </c:pt>
                <c:pt idx="6244">
                  <c:v>0.12765559548818611</c:v>
                </c:pt>
                <c:pt idx="6245">
                  <c:v>0.12574797812664423</c:v>
                </c:pt>
                <c:pt idx="6246">
                  <c:v>0.14465505790336938</c:v>
                </c:pt>
                <c:pt idx="6247">
                  <c:v>0.1344713487550239</c:v>
                </c:pt>
                <c:pt idx="6248">
                  <c:v>0.12850691768771952</c:v>
                </c:pt>
                <c:pt idx="6249">
                  <c:v>0.14285683809112462</c:v>
                </c:pt>
                <c:pt idx="6250">
                  <c:v>0.12968954143978093</c:v>
                </c:pt>
                <c:pt idx="6251">
                  <c:v>0.20973937525770081</c:v>
                </c:pt>
                <c:pt idx="6252">
                  <c:v>0.13310383919448227</c:v>
                </c:pt>
                <c:pt idx="6253">
                  <c:v>0.14087817351294413</c:v>
                </c:pt>
                <c:pt idx="6254">
                  <c:v>0.15633091475872768</c:v>
                </c:pt>
                <c:pt idx="6255">
                  <c:v>0.16433433802751196</c:v>
                </c:pt>
                <c:pt idx="6256">
                  <c:v>0.1434069712539664</c:v>
                </c:pt>
                <c:pt idx="6257">
                  <c:v>0.13123145736984601</c:v>
                </c:pt>
                <c:pt idx="6258">
                  <c:v>0.13951080916886735</c:v>
                </c:pt>
                <c:pt idx="6259">
                  <c:v>0.13829174868477181</c:v>
                </c:pt>
                <c:pt idx="6260">
                  <c:v>0.14299798400453689</c:v>
                </c:pt>
                <c:pt idx="6261">
                  <c:v>0.12934596559835443</c:v>
                </c:pt>
                <c:pt idx="6262">
                  <c:v>0.15118853413018563</c:v>
                </c:pt>
                <c:pt idx="6263">
                  <c:v>0.13575915012325099</c:v>
                </c:pt>
                <c:pt idx="6264">
                  <c:v>0.16279175863882819</c:v>
                </c:pt>
                <c:pt idx="6265">
                  <c:v>0.12689248816186305</c:v>
                </c:pt>
                <c:pt idx="6266">
                  <c:v>0.12719286886048156</c:v>
                </c:pt>
                <c:pt idx="6267">
                  <c:v>0.12891463833013347</c:v>
                </c:pt>
                <c:pt idx="6268">
                  <c:v>0.13210806994266133</c:v>
                </c:pt>
                <c:pt idx="6269">
                  <c:v>0.12375788688814664</c:v>
                </c:pt>
                <c:pt idx="6270">
                  <c:v>0.1452694149481476</c:v>
                </c:pt>
                <c:pt idx="6271">
                  <c:v>0.13905678407403682</c:v>
                </c:pt>
                <c:pt idx="6272">
                  <c:v>0.13468753701938002</c:v>
                </c:pt>
                <c:pt idx="6273">
                  <c:v>0.13193491731969162</c:v>
                </c:pt>
                <c:pt idx="6274">
                  <c:v>0.16689014495764573</c:v>
                </c:pt>
                <c:pt idx="6275">
                  <c:v>0.12667577373395353</c:v>
                </c:pt>
                <c:pt idx="6276">
                  <c:v>0.14335490076256346</c:v>
                </c:pt>
                <c:pt idx="6277">
                  <c:v>0.13389906862461812</c:v>
                </c:pt>
                <c:pt idx="6278">
                  <c:v>0.14341470659131467</c:v>
                </c:pt>
                <c:pt idx="6279">
                  <c:v>0.14174630617230341</c:v>
                </c:pt>
                <c:pt idx="6280">
                  <c:v>0.12740968237212894</c:v>
                </c:pt>
                <c:pt idx="6281">
                  <c:v>0.13766819982700737</c:v>
                </c:pt>
                <c:pt idx="6282">
                  <c:v>0.14589398203179932</c:v>
                </c:pt>
                <c:pt idx="6283">
                  <c:v>0.13026502027042314</c:v>
                </c:pt>
                <c:pt idx="6284">
                  <c:v>0.1401174509170888</c:v>
                </c:pt>
                <c:pt idx="6285">
                  <c:v>0.12410649531819289</c:v>
                </c:pt>
                <c:pt idx="6286">
                  <c:v>0.12647925414275851</c:v>
                </c:pt>
                <c:pt idx="6287">
                  <c:v>0.13430746803698307</c:v>
                </c:pt>
                <c:pt idx="6288">
                  <c:v>0.14489642859644769</c:v>
                </c:pt>
                <c:pt idx="6289">
                  <c:v>0.12850380578410087</c:v>
                </c:pt>
                <c:pt idx="6290">
                  <c:v>0.13884631523196664</c:v>
                </c:pt>
                <c:pt idx="6291">
                  <c:v>0.12743942366597819</c:v>
                </c:pt>
                <c:pt idx="6292">
                  <c:v>0.1435806634154215</c:v>
                </c:pt>
                <c:pt idx="6293">
                  <c:v>0.13171793300923856</c:v>
                </c:pt>
                <c:pt idx="6294">
                  <c:v>0.16084997377845961</c:v>
                </c:pt>
                <c:pt idx="6295">
                  <c:v>0.14387609252092654</c:v>
                </c:pt>
                <c:pt idx="6296">
                  <c:v>0.1705123860983781</c:v>
                </c:pt>
                <c:pt idx="6297">
                  <c:v>0.14312710129514236</c:v>
                </c:pt>
                <c:pt idx="6298">
                  <c:v>0.14368117743224035</c:v>
                </c:pt>
                <c:pt idx="6299">
                  <c:v>0.13509850024926612</c:v>
                </c:pt>
                <c:pt idx="6300">
                  <c:v>0.14296504571470303</c:v>
                </c:pt>
                <c:pt idx="6301">
                  <c:v>0.13056899218505907</c:v>
                </c:pt>
                <c:pt idx="6302">
                  <c:v>0.13764595604283911</c:v>
                </c:pt>
                <c:pt idx="6303">
                  <c:v>0.12854655609825846</c:v>
                </c:pt>
                <c:pt idx="6304">
                  <c:v>0.15433232241264724</c:v>
                </c:pt>
                <c:pt idx="6305">
                  <c:v>0.13236141020305628</c:v>
                </c:pt>
                <c:pt idx="6306">
                  <c:v>0.13335866441562363</c:v>
                </c:pt>
                <c:pt idx="6307">
                  <c:v>0.12788983567189471</c:v>
                </c:pt>
                <c:pt idx="6308">
                  <c:v>0.16165888862407743</c:v>
                </c:pt>
                <c:pt idx="6309">
                  <c:v>0.12812234161926578</c:v>
                </c:pt>
                <c:pt idx="6310">
                  <c:v>0.15203928360449476</c:v>
                </c:pt>
                <c:pt idx="6311">
                  <c:v>0.12846324322633026</c:v>
                </c:pt>
                <c:pt idx="6312">
                  <c:v>0.14392358417397288</c:v>
                </c:pt>
                <c:pt idx="6313">
                  <c:v>0.14905196824276989</c:v>
                </c:pt>
                <c:pt idx="6314">
                  <c:v>0.12685020543441988</c:v>
                </c:pt>
                <c:pt idx="6315">
                  <c:v>0.16415366410826238</c:v>
                </c:pt>
                <c:pt idx="6316">
                  <c:v>0.12833489588492292</c:v>
                </c:pt>
                <c:pt idx="6317">
                  <c:v>0.13694593939128039</c:v>
                </c:pt>
                <c:pt idx="6318">
                  <c:v>0.12330272134322434</c:v>
                </c:pt>
                <c:pt idx="6319">
                  <c:v>0.1401582576354741</c:v>
                </c:pt>
                <c:pt idx="6320">
                  <c:v>0.14123954175757214</c:v>
                </c:pt>
                <c:pt idx="6321">
                  <c:v>0.15847400599178049</c:v>
                </c:pt>
                <c:pt idx="6322">
                  <c:v>0.15156540751546729</c:v>
                </c:pt>
                <c:pt idx="6323">
                  <c:v>0.13679089677928263</c:v>
                </c:pt>
                <c:pt idx="6324">
                  <c:v>0.13549343457239837</c:v>
                </c:pt>
                <c:pt idx="6325">
                  <c:v>0.14221887512730533</c:v>
                </c:pt>
                <c:pt idx="6326">
                  <c:v>0.14201957997788639</c:v>
                </c:pt>
                <c:pt idx="6327">
                  <c:v>0.13022656346860295</c:v>
                </c:pt>
                <c:pt idx="6328">
                  <c:v>0.13533456206250069</c:v>
                </c:pt>
                <c:pt idx="6329">
                  <c:v>0.15327339762093389</c:v>
                </c:pt>
                <c:pt idx="6330">
                  <c:v>0.14288611571978282</c:v>
                </c:pt>
                <c:pt idx="6331">
                  <c:v>0.13745602522958089</c:v>
                </c:pt>
                <c:pt idx="6332">
                  <c:v>0.13708013136403926</c:v>
                </c:pt>
                <c:pt idx="6333">
                  <c:v>0.1299428973443198</c:v>
                </c:pt>
                <c:pt idx="6334">
                  <c:v>0.12617809719339804</c:v>
                </c:pt>
                <c:pt idx="6335">
                  <c:v>0.12997319051823666</c:v>
                </c:pt>
                <c:pt idx="6336">
                  <c:v>0.12720257944274702</c:v>
                </c:pt>
                <c:pt idx="6337">
                  <c:v>0.16461116444174009</c:v>
                </c:pt>
                <c:pt idx="6338">
                  <c:v>0.12749815376400914</c:v>
                </c:pt>
                <c:pt idx="6339">
                  <c:v>0.13447795180967259</c:v>
                </c:pt>
                <c:pt idx="6340">
                  <c:v>0.12791520211489987</c:v>
                </c:pt>
                <c:pt idx="6341">
                  <c:v>0.16111180650849244</c:v>
                </c:pt>
                <c:pt idx="6342">
                  <c:v>0.15032493329802665</c:v>
                </c:pt>
                <c:pt idx="6343">
                  <c:v>0.14137704842263998</c:v>
                </c:pt>
                <c:pt idx="6344">
                  <c:v>0.1366866131019816</c:v>
                </c:pt>
                <c:pt idx="6345">
                  <c:v>0.12932857183793856</c:v>
                </c:pt>
                <c:pt idx="6346">
                  <c:v>0.14162900552166013</c:v>
                </c:pt>
                <c:pt idx="6347">
                  <c:v>0.13592767945943759</c:v>
                </c:pt>
                <c:pt idx="6348">
                  <c:v>0.12994306288110871</c:v>
                </c:pt>
                <c:pt idx="6349">
                  <c:v>0.1395148707907625</c:v>
                </c:pt>
                <c:pt idx="6350">
                  <c:v>0.13941793190842741</c:v>
                </c:pt>
                <c:pt idx="6351">
                  <c:v>0.12893860660103687</c:v>
                </c:pt>
                <c:pt idx="6352">
                  <c:v>0.15258796298604327</c:v>
                </c:pt>
                <c:pt idx="6353">
                  <c:v>0.13299747272856371</c:v>
                </c:pt>
                <c:pt idx="6354">
                  <c:v>0.13627363907150897</c:v>
                </c:pt>
                <c:pt idx="6355">
                  <c:v>0.12444736245980087</c:v>
                </c:pt>
                <c:pt idx="6356">
                  <c:v>0.14415663967411263</c:v>
                </c:pt>
                <c:pt idx="6357">
                  <c:v>0.12470732508510463</c:v>
                </c:pt>
                <c:pt idx="6358">
                  <c:v>0.13015466185456656</c:v>
                </c:pt>
                <c:pt idx="6359">
                  <c:v>0.14519302191163366</c:v>
                </c:pt>
                <c:pt idx="6360">
                  <c:v>0.13699051330725781</c:v>
                </c:pt>
                <c:pt idx="6361">
                  <c:v>0.12328354106286488</c:v>
                </c:pt>
                <c:pt idx="6362">
                  <c:v>0.12858098748096039</c:v>
                </c:pt>
                <c:pt idx="6363">
                  <c:v>0.14281480343868788</c:v>
                </c:pt>
                <c:pt idx="6364">
                  <c:v>0.12408354697738769</c:v>
                </c:pt>
                <c:pt idx="6365">
                  <c:v>0.1338642945342392</c:v>
                </c:pt>
                <c:pt idx="6366">
                  <c:v>0.1417922144534319</c:v>
                </c:pt>
                <c:pt idx="6367">
                  <c:v>0.13724686978185355</c:v>
                </c:pt>
                <c:pt idx="6368">
                  <c:v>0.12799894558007513</c:v>
                </c:pt>
                <c:pt idx="6369">
                  <c:v>0.14245178717612728</c:v>
                </c:pt>
                <c:pt idx="6370">
                  <c:v>0.12476657299322118</c:v>
                </c:pt>
                <c:pt idx="6371">
                  <c:v>0.13094283887793151</c:v>
                </c:pt>
                <c:pt idx="6372">
                  <c:v>0.13982766517902101</c:v>
                </c:pt>
                <c:pt idx="6373">
                  <c:v>0.13651729324838208</c:v>
                </c:pt>
                <c:pt idx="6374">
                  <c:v>0.14911868361331354</c:v>
                </c:pt>
                <c:pt idx="6375">
                  <c:v>0.14912686360965821</c:v>
                </c:pt>
                <c:pt idx="6376">
                  <c:v>0.14431980392140042</c:v>
                </c:pt>
                <c:pt idx="6377">
                  <c:v>0.15364589491712485</c:v>
                </c:pt>
                <c:pt idx="6378">
                  <c:v>0.13318133357775119</c:v>
                </c:pt>
                <c:pt idx="6379">
                  <c:v>0.12678775674968465</c:v>
                </c:pt>
                <c:pt idx="6380">
                  <c:v>0.13733006421812863</c:v>
                </c:pt>
                <c:pt idx="6381">
                  <c:v>0.14835705128281843</c:v>
                </c:pt>
                <c:pt idx="6382">
                  <c:v>0.14479775128705769</c:v>
                </c:pt>
                <c:pt idx="6383">
                  <c:v>0.12709525777347899</c:v>
                </c:pt>
                <c:pt idx="6384">
                  <c:v>0.12933943674431556</c:v>
                </c:pt>
                <c:pt idx="6385">
                  <c:v>0.13208099406507187</c:v>
                </c:pt>
                <c:pt idx="6386">
                  <c:v>0.15744449982886261</c:v>
                </c:pt>
                <c:pt idx="6387">
                  <c:v>0.13353490148247885</c:v>
                </c:pt>
                <c:pt idx="6388">
                  <c:v>0.13500154004795012</c:v>
                </c:pt>
                <c:pt idx="6389">
                  <c:v>0.1409381704316858</c:v>
                </c:pt>
                <c:pt idx="6390">
                  <c:v>0.15749172545619369</c:v>
                </c:pt>
                <c:pt idx="6391">
                  <c:v>0.13055222749418932</c:v>
                </c:pt>
                <c:pt idx="6392">
                  <c:v>0.1485890894302048</c:v>
                </c:pt>
                <c:pt idx="6393">
                  <c:v>0.1510237455681642</c:v>
                </c:pt>
                <c:pt idx="6394">
                  <c:v>0.12988221675598893</c:v>
                </c:pt>
                <c:pt idx="6395">
                  <c:v>0.16003226492088066</c:v>
                </c:pt>
                <c:pt idx="6396">
                  <c:v>0.13015015617567049</c:v>
                </c:pt>
                <c:pt idx="6397">
                  <c:v>0.17339038947188271</c:v>
                </c:pt>
                <c:pt idx="6398">
                  <c:v>0.13415386798662837</c:v>
                </c:pt>
                <c:pt idx="6399">
                  <c:v>0.15189065580284133</c:v>
                </c:pt>
                <c:pt idx="6400">
                  <c:v>0.12428051597605567</c:v>
                </c:pt>
                <c:pt idx="6401">
                  <c:v>0.13170929460239381</c:v>
                </c:pt>
                <c:pt idx="6402">
                  <c:v>0.13461551090846438</c:v>
                </c:pt>
                <c:pt idx="6403">
                  <c:v>0.16743027210132685</c:v>
                </c:pt>
                <c:pt idx="6404">
                  <c:v>0.13302456264554127</c:v>
                </c:pt>
                <c:pt idx="6405">
                  <c:v>0.13186694907575611</c:v>
                </c:pt>
                <c:pt idx="6406">
                  <c:v>0.1496891004712757</c:v>
                </c:pt>
                <c:pt idx="6407">
                  <c:v>0.13943322697835528</c:v>
                </c:pt>
                <c:pt idx="6408">
                  <c:v>0.1455010232151063</c:v>
                </c:pt>
                <c:pt idx="6409">
                  <c:v>0.12941507606808503</c:v>
                </c:pt>
                <c:pt idx="6410">
                  <c:v>0.16586933598612172</c:v>
                </c:pt>
                <c:pt idx="6411">
                  <c:v>0.15212895593312681</c:v>
                </c:pt>
                <c:pt idx="6412">
                  <c:v>0.14738756923091414</c:v>
                </c:pt>
                <c:pt idx="6413">
                  <c:v>0.14652525690382415</c:v>
                </c:pt>
                <c:pt idx="6414">
                  <c:v>0.13186068330801262</c:v>
                </c:pt>
                <c:pt idx="6415">
                  <c:v>0.13668568533549169</c:v>
                </c:pt>
                <c:pt idx="6416">
                  <c:v>0.16076379070662244</c:v>
                </c:pt>
                <c:pt idx="6417">
                  <c:v>0.14069057325041284</c:v>
                </c:pt>
                <c:pt idx="6418">
                  <c:v>0.13891009051751133</c:v>
                </c:pt>
                <c:pt idx="6419">
                  <c:v>0.12854141734634372</c:v>
                </c:pt>
                <c:pt idx="6420">
                  <c:v>0.17056200984941039</c:v>
                </c:pt>
                <c:pt idx="6421">
                  <c:v>0.12561448821268067</c:v>
                </c:pt>
                <c:pt idx="6422">
                  <c:v>0.15878881099119491</c:v>
                </c:pt>
                <c:pt idx="6423">
                  <c:v>0.13459949940074911</c:v>
                </c:pt>
                <c:pt idx="6424">
                  <c:v>0.12750679613203406</c:v>
                </c:pt>
                <c:pt idx="6425">
                  <c:v>0.13745034424412561</c:v>
                </c:pt>
                <c:pt idx="6426">
                  <c:v>0.14357466689189988</c:v>
                </c:pt>
                <c:pt idx="6427">
                  <c:v>0.14358665450399458</c:v>
                </c:pt>
                <c:pt idx="6428">
                  <c:v>0.15879740680900165</c:v>
                </c:pt>
                <c:pt idx="6429">
                  <c:v>0.13507802688249698</c:v>
                </c:pt>
                <c:pt idx="6430">
                  <c:v>0.14112434086190118</c:v>
                </c:pt>
                <c:pt idx="6431">
                  <c:v>0.1466619429642925</c:v>
                </c:pt>
                <c:pt idx="6432">
                  <c:v>0.1423286391633557</c:v>
                </c:pt>
                <c:pt idx="6433">
                  <c:v>0.12824305451814583</c:v>
                </c:pt>
                <c:pt idx="6434">
                  <c:v>0.13977315489144401</c:v>
                </c:pt>
                <c:pt idx="6435">
                  <c:v>0.15115337170677687</c:v>
                </c:pt>
                <c:pt idx="6436">
                  <c:v>0.15254158247676919</c:v>
                </c:pt>
                <c:pt idx="6437">
                  <c:v>0.15503966218444329</c:v>
                </c:pt>
                <c:pt idx="6438">
                  <c:v>0.12917222511551243</c:v>
                </c:pt>
                <c:pt idx="6439">
                  <c:v>0.13892436775314584</c:v>
                </c:pt>
                <c:pt idx="6440">
                  <c:v>0.12670597130719596</c:v>
                </c:pt>
                <c:pt idx="6441">
                  <c:v>0.1464400163357687</c:v>
                </c:pt>
                <c:pt idx="6442">
                  <c:v>0.15344364507227662</c:v>
                </c:pt>
                <c:pt idx="6443">
                  <c:v>0.1537000860613201</c:v>
                </c:pt>
                <c:pt idx="6444">
                  <c:v>0.13506184625832091</c:v>
                </c:pt>
                <c:pt idx="6445">
                  <c:v>0.16613362165080192</c:v>
                </c:pt>
                <c:pt idx="6446">
                  <c:v>0.12513358087380858</c:v>
                </c:pt>
                <c:pt idx="6447">
                  <c:v>0.12577765217864773</c:v>
                </c:pt>
                <c:pt idx="6448">
                  <c:v>0.15031656863291967</c:v>
                </c:pt>
                <c:pt idx="6449">
                  <c:v>0.14767752571097553</c:v>
                </c:pt>
                <c:pt idx="6450">
                  <c:v>0.13927034539918945</c:v>
                </c:pt>
                <c:pt idx="6451">
                  <c:v>0.13201481207961574</c:v>
                </c:pt>
                <c:pt idx="6452">
                  <c:v>0.12265506413597277</c:v>
                </c:pt>
                <c:pt idx="6453">
                  <c:v>0.13248644574151541</c:v>
                </c:pt>
                <c:pt idx="6454">
                  <c:v>0.13097422853053872</c:v>
                </c:pt>
                <c:pt idx="6455">
                  <c:v>0.13847606443031651</c:v>
                </c:pt>
                <c:pt idx="6456">
                  <c:v>0.12605833790129389</c:v>
                </c:pt>
                <c:pt idx="6457">
                  <c:v>0.12577962044992078</c:v>
                </c:pt>
                <c:pt idx="6458">
                  <c:v>0.12397289123579747</c:v>
                </c:pt>
                <c:pt idx="6459">
                  <c:v>0.12399354777616635</c:v>
                </c:pt>
                <c:pt idx="6460">
                  <c:v>0.12623317489652766</c:v>
                </c:pt>
                <c:pt idx="6461">
                  <c:v>0.14228903517947009</c:v>
                </c:pt>
                <c:pt idx="6462">
                  <c:v>0.12634816878386373</c:v>
                </c:pt>
                <c:pt idx="6463">
                  <c:v>0.12502027734318349</c:v>
                </c:pt>
                <c:pt idx="6464">
                  <c:v>0.13826473783102758</c:v>
                </c:pt>
                <c:pt idx="6465">
                  <c:v>0.14570049619855127</c:v>
                </c:pt>
                <c:pt idx="6466">
                  <c:v>0.12761948411651156</c:v>
                </c:pt>
                <c:pt idx="6467">
                  <c:v>0.13360710112136553</c:v>
                </c:pt>
                <c:pt idx="6468">
                  <c:v>0.12436227757720311</c:v>
                </c:pt>
                <c:pt idx="6469">
                  <c:v>0.12927102188305062</c:v>
                </c:pt>
                <c:pt idx="6470">
                  <c:v>0.12811332889468166</c:v>
                </c:pt>
                <c:pt idx="6471">
                  <c:v>0.12768758810131073</c:v>
                </c:pt>
                <c:pt idx="6472">
                  <c:v>0.12608461297179199</c:v>
                </c:pt>
                <c:pt idx="6473">
                  <c:v>0.14320041653219975</c:v>
                </c:pt>
                <c:pt idx="6474">
                  <c:v>0.14146763007847502</c:v>
                </c:pt>
                <c:pt idx="6475">
                  <c:v>0.12670001983708054</c:v>
                </c:pt>
                <c:pt idx="6476">
                  <c:v>0.1341303108322936</c:v>
                </c:pt>
                <c:pt idx="6477">
                  <c:v>0.14000947619956766</c:v>
                </c:pt>
                <c:pt idx="6478">
                  <c:v>0.14092180777182395</c:v>
                </c:pt>
                <c:pt idx="6479">
                  <c:v>0.13307179592000984</c:v>
                </c:pt>
                <c:pt idx="6480">
                  <c:v>0.1235705721690567</c:v>
                </c:pt>
                <c:pt idx="6481">
                  <c:v>0.14006488579097265</c:v>
                </c:pt>
                <c:pt idx="6482">
                  <c:v>0.13393425026153682</c:v>
                </c:pt>
                <c:pt idx="6483">
                  <c:v>0.17351050488420655</c:v>
                </c:pt>
                <c:pt idx="6484">
                  <c:v>0.13076173166709126</c:v>
                </c:pt>
                <c:pt idx="6485">
                  <c:v>0.1269466350106922</c:v>
                </c:pt>
                <c:pt idx="6486">
                  <c:v>0.13320630423819377</c:v>
                </c:pt>
                <c:pt idx="6487">
                  <c:v>0.14297107684717106</c:v>
                </c:pt>
                <c:pt idx="6488">
                  <c:v>0.13698216768429225</c:v>
                </c:pt>
                <c:pt idx="6489">
                  <c:v>0.14829158516295066</c:v>
                </c:pt>
                <c:pt idx="6490">
                  <c:v>0.14824843453912423</c:v>
                </c:pt>
                <c:pt idx="6491">
                  <c:v>0.13086143164481337</c:v>
                </c:pt>
                <c:pt idx="6492">
                  <c:v>0.14178839018114883</c:v>
                </c:pt>
                <c:pt idx="6493">
                  <c:v>0.14389824630718537</c:v>
                </c:pt>
                <c:pt idx="6494">
                  <c:v>0.14119019916994585</c:v>
                </c:pt>
                <c:pt idx="6495">
                  <c:v>0.12572569781432405</c:v>
                </c:pt>
                <c:pt idx="6496">
                  <c:v>0.14656636909792178</c:v>
                </c:pt>
                <c:pt idx="6497">
                  <c:v>0.13033433708742947</c:v>
                </c:pt>
                <c:pt idx="6498">
                  <c:v>0.16532818614078545</c:v>
                </c:pt>
                <c:pt idx="6499">
                  <c:v>0.14764987701232771</c:v>
                </c:pt>
                <c:pt idx="6500">
                  <c:v>0.13215722327628499</c:v>
                </c:pt>
                <c:pt idx="6501">
                  <c:v>0.14036402536343523</c:v>
                </c:pt>
                <c:pt idx="6502">
                  <c:v>0.16588723521394044</c:v>
                </c:pt>
                <c:pt idx="6503">
                  <c:v>0.12905111346426218</c:v>
                </c:pt>
                <c:pt idx="6504">
                  <c:v>0.14338914315767898</c:v>
                </c:pt>
                <c:pt idx="6505">
                  <c:v>0.15172271620946598</c:v>
                </c:pt>
                <c:pt idx="6506">
                  <c:v>0.14619023655796484</c:v>
                </c:pt>
                <c:pt idx="6507">
                  <c:v>0.17242763494427912</c:v>
                </c:pt>
                <c:pt idx="6508">
                  <c:v>0.13327993575994149</c:v>
                </c:pt>
                <c:pt idx="6509">
                  <c:v>0.13067091814236639</c:v>
                </c:pt>
                <c:pt idx="6510">
                  <c:v>0.13620787680148136</c:v>
                </c:pt>
                <c:pt idx="6511">
                  <c:v>0.12877098356033462</c:v>
                </c:pt>
                <c:pt idx="6512">
                  <c:v>0.13361050026953572</c:v>
                </c:pt>
                <c:pt idx="6513">
                  <c:v>0.13029101095358672</c:v>
                </c:pt>
                <c:pt idx="6514">
                  <c:v>0.14609642732912018</c:v>
                </c:pt>
                <c:pt idx="6515">
                  <c:v>0.13226374867383719</c:v>
                </c:pt>
                <c:pt idx="6516">
                  <c:v>0.12738681122288562</c:v>
                </c:pt>
                <c:pt idx="6517">
                  <c:v>0.12567660701940439</c:v>
                </c:pt>
                <c:pt idx="6518">
                  <c:v>0.12777351509222029</c:v>
                </c:pt>
                <c:pt idx="6519">
                  <c:v>0.14002045726416115</c:v>
                </c:pt>
                <c:pt idx="6520">
                  <c:v>0.15750345275578997</c:v>
                </c:pt>
                <c:pt idx="6521">
                  <c:v>0.13094607116828222</c:v>
                </c:pt>
                <c:pt idx="6522">
                  <c:v>0.12907832516273929</c:v>
                </c:pt>
                <c:pt idx="6523">
                  <c:v>0.1303955199626676</c:v>
                </c:pt>
                <c:pt idx="6524">
                  <c:v>0.13483491798694527</c:v>
                </c:pt>
                <c:pt idx="6525">
                  <c:v>0.12387907770888203</c:v>
                </c:pt>
                <c:pt idx="6526">
                  <c:v>0.13058211000071321</c:v>
                </c:pt>
                <c:pt idx="6527">
                  <c:v>0.13380206305634615</c:v>
                </c:pt>
                <c:pt idx="6528">
                  <c:v>0.13467413034801226</c:v>
                </c:pt>
                <c:pt idx="6529">
                  <c:v>0.1241924290314259</c:v>
                </c:pt>
                <c:pt idx="6530">
                  <c:v>0.13320413293495767</c:v>
                </c:pt>
                <c:pt idx="6531">
                  <c:v>0.1350961569574686</c:v>
                </c:pt>
                <c:pt idx="6532">
                  <c:v>0.14426282388058953</c:v>
                </c:pt>
                <c:pt idx="6533">
                  <c:v>0.13087615874508804</c:v>
                </c:pt>
                <c:pt idx="6534">
                  <c:v>0.13387673362126487</c:v>
                </c:pt>
                <c:pt idx="6535">
                  <c:v>0.12770287752257645</c:v>
                </c:pt>
                <c:pt idx="6536">
                  <c:v>0.13205670036016218</c:v>
                </c:pt>
                <c:pt idx="6537">
                  <c:v>0.14145403801062412</c:v>
                </c:pt>
                <c:pt idx="6538">
                  <c:v>0.15584710032088236</c:v>
                </c:pt>
                <c:pt idx="6539">
                  <c:v>0.14209304392889921</c:v>
                </c:pt>
                <c:pt idx="6540">
                  <c:v>0.12961747687731517</c:v>
                </c:pt>
                <c:pt idx="6541">
                  <c:v>0.15352583910423562</c:v>
                </c:pt>
                <c:pt idx="6542">
                  <c:v>0.13266757055051079</c:v>
                </c:pt>
                <c:pt idx="6543">
                  <c:v>0.15053991834864094</c:v>
                </c:pt>
                <c:pt idx="6544">
                  <c:v>0.14998042286177465</c:v>
                </c:pt>
                <c:pt idx="6545">
                  <c:v>0.12670514329219387</c:v>
                </c:pt>
                <c:pt idx="6546">
                  <c:v>0.12388355031400738</c:v>
                </c:pt>
                <c:pt idx="6547">
                  <c:v>0.13646765513158685</c:v>
                </c:pt>
                <c:pt idx="6548">
                  <c:v>0.12429450290687034</c:v>
                </c:pt>
                <c:pt idx="6549">
                  <c:v>0.14007797250767356</c:v>
                </c:pt>
                <c:pt idx="6550">
                  <c:v>0.12828190992223309</c:v>
                </c:pt>
                <c:pt idx="6551">
                  <c:v>0.14336423539502574</c:v>
                </c:pt>
                <c:pt idx="6552">
                  <c:v>0.14226018947970764</c:v>
                </c:pt>
                <c:pt idx="6553">
                  <c:v>0.14155097337477676</c:v>
                </c:pt>
                <c:pt idx="6554">
                  <c:v>0.16053477350026515</c:v>
                </c:pt>
                <c:pt idx="6555">
                  <c:v>0.12735074642747665</c:v>
                </c:pt>
                <c:pt idx="6556">
                  <c:v>0.15198355047848133</c:v>
                </c:pt>
                <c:pt idx="6557">
                  <c:v>0.1275509635929912</c:v>
                </c:pt>
                <c:pt idx="6558">
                  <c:v>0.14534740276148131</c:v>
                </c:pt>
                <c:pt idx="6559">
                  <c:v>0.16173188599408575</c:v>
                </c:pt>
                <c:pt idx="6560">
                  <c:v>0.15249742906342265</c:v>
                </c:pt>
                <c:pt idx="6561">
                  <c:v>0.14990602919817314</c:v>
                </c:pt>
                <c:pt idx="6562">
                  <c:v>0.12774397403804447</c:v>
                </c:pt>
                <c:pt idx="6563">
                  <c:v>0.13450669957813069</c:v>
                </c:pt>
                <c:pt idx="6564">
                  <c:v>0.13803202478450108</c:v>
                </c:pt>
                <c:pt idx="6565">
                  <c:v>0.13015186218128325</c:v>
                </c:pt>
                <c:pt idx="6566">
                  <c:v>0.14210585134321543</c:v>
                </c:pt>
                <c:pt idx="6567">
                  <c:v>0.13636641650393003</c:v>
                </c:pt>
                <c:pt idx="6568">
                  <c:v>0.15242007645487132</c:v>
                </c:pt>
                <c:pt idx="6569">
                  <c:v>0.14285992856283941</c:v>
                </c:pt>
                <c:pt idx="6570">
                  <c:v>0.13370512791274192</c:v>
                </c:pt>
                <c:pt idx="6571">
                  <c:v>0.13093909341407009</c:v>
                </c:pt>
                <c:pt idx="6572">
                  <c:v>0.19033349711655181</c:v>
                </c:pt>
                <c:pt idx="6573">
                  <c:v>0.12680064788388687</c:v>
                </c:pt>
                <c:pt idx="6574">
                  <c:v>0.15032469907976476</c:v>
                </c:pt>
                <c:pt idx="6575">
                  <c:v>0.13975818204488757</c:v>
                </c:pt>
                <c:pt idx="6576">
                  <c:v>0.12504072711588718</c:v>
                </c:pt>
                <c:pt idx="6577">
                  <c:v>0.13548419658940392</c:v>
                </c:pt>
                <c:pt idx="6578">
                  <c:v>0.13927433781080295</c:v>
                </c:pt>
                <c:pt idx="6579">
                  <c:v>0.15302464421071491</c:v>
                </c:pt>
                <c:pt idx="6580">
                  <c:v>0.12901264392912085</c:v>
                </c:pt>
                <c:pt idx="6581">
                  <c:v>0.13769773726374254</c:v>
                </c:pt>
                <c:pt idx="6582">
                  <c:v>0.14047001536604775</c:v>
                </c:pt>
                <c:pt idx="6583">
                  <c:v>0.12748961872534972</c:v>
                </c:pt>
                <c:pt idx="6584">
                  <c:v>0.15348732700076315</c:v>
                </c:pt>
                <c:pt idx="6585">
                  <c:v>0.13265972652404431</c:v>
                </c:pt>
                <c:pt idx="6586">
                  <c:v>0.14958797974113786</c:v>
                </c:pt>
                <c:pt idx="6587">
                  <c:v>0.14209885176737599</c:v>
                </c:pt>
                <c:pt idx="6588">
                  <c:v>0.15574316512135641</c:v>
                </c:pt>
                <c:pt idx="6589">
                  <c:v>0.13265903429243919</c:v>
                </c:pt>
                <c:pt idx="6590">
                  <c:v>0.13676824905686394</c:v>
                </c:pt>
                <c:pt idx="6591">
                  <c:v>0.13629482483505606</c:v>
                </c:pt>
                <c:pt idx="6592">
                  <c:v>0.12859707833679684</c:v>
                </c:pt>
                <c:pt idx="6593">
                  <c:v>0.13682466428926054</c:v>
                </c:pt>
                <c:pt idx="6594">
                  <c:v>0.12995069253147989</c:v>
                </c:pt>
                <c:pt idx="6595">
                  <c:v>0.13414819225334618</c:v>
                </c:pt>
                <c:pt idx="6596">
                  <c:v>0.13368178519598334</c:v>
                </c:pt>
                <c:pt idx="6597">
                  <c:v>0.12886678811434393</c:v>
                </c:pt>
                <c:pt idx="6598">
                  <c:v>0.1333131628954467</c:v>
                </c:pt>
                <c:pt idx="6599">
                  <c:v>0.13718548772240841</c:v>
                </c:pt>
                <c:pt idx="6600">
                  <c:v>0.13677474111730287</c:v>
                </c:pt>
                <c:pt idx="6601">
                  <c:v>0.17044982492126076</c:v>
                </c:pt>
                <c:pt idx="6602">
                  <c:v>0.16670267662645383</c:v>
                </c:pt>
                <c:pt idx="6603">
                  <c:v>0.1551277981057731</c:v>
                </c:pt>
                <c:pt idx="6604">
                  <c:v>0.12350856686637617</c:v>
                </c:pt>
                <c:pt idx="6605">
                  <c:v>0.13512091563987408</c:v>
                </c:pt>
                <c:pt idx="6606">
                  <c:v>0.16736658814515776</c:v>
                </c:pt>
                <c:pt idx="6607">
                  <c:v>0.14467187079981983</c:v>
                </c:pt>
                <c:pt idx="6608">
                  <c:v>0.13682551789128428</c:v>
                </c:pt>
                <c:pt idx="6609">
                  <c:v>0.15684700590498021</c:v>
                </c:pt>
                <c:pt idx="6610">
                  <c:v>0.13149662304523332</c:v>
                </c:pt>
                <c:pt idx="6611">
                  <c:v>0.13279176382420477</c:v>
                </c:pt>
                <c:pt idx="6612">
                  <c:v>0.12384344555800399</c:v>
                </c:pt>
                <c:pt idx="6613">
                  <c:v>0.1237348129901097</c:v>
                </c:pt>
                <c:pt idx="6614">
                  <c:v>0.15754563899533755</c:v>
                </c:pt>
                <c:pt idx="6615">
                  <c:v>0.13762399236489367</c:v>
                </c:pt>
                <c:pt idx="6616">
                  <c:v>0.14857035974546209</c:v>
                </c:pt>
                <c:pt idx="6617">
                  <c:v>0.13335086775716393</c:v>
                </c:pt>
                <c:pt idx="6618">
                  <c:v>0.13352502963742424</c:v>
                </c:pt>
                <c:pt idx="6619">
                  <c:v>0.14073981260511084</c:v>
                </c:pt>
                <c:pt idx="6620">
                  <c:v>0.1359966724029745</c:v>
                </c:pt>
                <c:pt idx="6621">
                  <c:v>0.1308729595464794</c:v>
                </c:pt>
                <c:pt idx="6622">
                  <c:v>0.13564274355833833</c:v>
                </c:pt>
                <c:pt idx="6623">
                  <c:v>0.14833887867356679</c:v>
                </c:pt>
                <c:pt idx="6624">
                  <c:v>0.12950705215243136</c:v>
                </c:pt>
                <c:pt idx="6625">
                  <c:v>0.17313937106497904</c:v>
                </c:pt>
                <c:pt idx="6626">
                  <c:v>0.1484681408585318</c:v>
                </c:pt>
                <c:pt idx="6627">
                  <c:v>0.14247567554971852</c:v>
                </c:pt>
                <c:pt idx="6628">
                  <c:v>0.12307322323542252</c:v>
                </c:pt>
                <c:pt idx="6629">
                  <c:v>0.13028624405561087</c:v>
                </c:pt>
                <c:pt idx="6630">
                  <c:v>0.13740997740373156</c:v>
                </c:pt>
                <c:pt idx="6631">
                  <c:v>0.1313499214445788</c:v>
                </c:pt>
                <c:pt idx="6632">
                  <c:v>0.13056702360827302</c:v>
                </c:pt>
                <c:pt idx="6633">
                  <c:v>0.13879515299137737</c:v>
                </c:pt>
                <c:pt idx="6634">
                  <c:v>0.14144732501209376</c:v>
                </c:pt>
                <c:pt idx="6635">
                  <c:v>0.13993312655797549</c:v>
                </c:pt>
                <c:pt idx="6636">
                  <c:v>0.13841896844356011</c:v>
                </c:pt>
                <c:pt idx="6637">
                  <c:v>0.13482291138566127</c:v>
                </c:pt>
                <c:pt idx="6638">
                  <c:v>0.12512081807453515</c:v>
                </c:pt>
                <c:pt idx="6639">
                  <c:v>0.12495017746918445</c:v>
                </c:pt>
                <c:pt idx="6640">
                  <c:v>0.14155936874216488</c:v>
                </c:pt>
                <c:pt idx="6641">
                  <c:v>0.12600211774308193</c:v>
                </c:pt>
                <c:pt idx="6642">
                  <c:v>0.15348843209355401</c:v>
                </c:pt>
                <c:pt idx="6643">
                  <c:v>0.17643980514684293</c:v>
                </c:pt>
                <c:pt idx="6644">
                  <c:v>0.19734984701000002</c:v>
                </c:pt>
                <c:pt idx="6645">
                  <c:v>0.15146012979469739</c:v>
                </c:pt>
                <c:pt idx="6646">
                  <c:v>0.12686734735462274</c:v>
                </c:pt>
                <c:pt idx="6647">
                  <c:v>0.1254139067794888</c:v>
                </c:pt>
                <c:pt idx="6648">
                  <c:v>0.14687310189987193</c:v>
                </c:pt>
                <c:pt idx="6649">
                  <c:v>0.12248351285264691</c:v>
                </c:pt>
                <c:pt idx="6650">
                  <c:v>0.13443040769705131</c:v>
                </c:pt>
                <c:pt idx="6651">
                  <c:v>0.13757603825984607</c:v>
                </c:pt>
                <c:pt idx="6652">
                  <c:v>0.1303667052538891</c:v>
                </c:pt>
                <c:pt idx="6653">
                  <c:v>0.13912181327904896</c:v>
                </c:pt>
                <c:pt idx="6654">
                  <c:v>0.16033244322310974</c:v>
                </c:pt>
                <c:pt idx="6655">
                  <c:v>0.14525762992857036</c:v>
                </c:pt>
                <c:pt idx="6656">
                  <c:v>0.12777681939512736</c:v>
                </c:pt>
                <c:pt idx="6657">
                  <c:v>0.13064323187735419</c:v>
                </c:pt>
                <c:pt idx="6658">
                  <c:v>0.14752384710430025</c:v>
                </c:pt>
                <c:pt idx="6659">
                  <c:v>0.13452657105184374</c:v>
                </c:pt>
                <c:pt idx="6660">
                  <c:v>0.12730292662661774</c:v>
                </c:pt>
                <c:pt idx="6661">
                  <c:v>0.13005648306866058</c:v>
                </c:pt>
                <c:pt idx="6662">
                  <c:v>0.1793272802546923</c:v>
                </c:pt>
                <c:pt idx="6663">
                  <c:v>0.14084895268410977</c:v>
                </c:pt>
                <c:pt idx="6664">
                  <c:v>0.15082113215195317</c:v>
                </c:pt>
                <c:pt idx="6665">
                  <c:v>0.14606720570484419</c:v>
                </c:pt>
                <c:pt idx="6666">
                  <c:v>0.13336460849830467</c:v>
                </c:pt>
                <c:pt idx="6667">
                  <c:v>0.1455052198037588</c:v>
                </c:pt>
                <c:pt idx="6668">
                  <c:v>0.12807555645092741</c:v>
                </c:pt>
                <c:pt idx="6669">
                  <c:v>0.14268781175304382</c:v>
                </c:pt>
                <c:pt idx="6670">
                  <c:v>0.14482619586215911</c:v>
                </c:pt>
                <c:pt idx="6671">
                  <c:v>0.1241299711341185</c:v>
                </c:pt>
                <c:pt idx="6672">
                  <c:v>0.13417261506415534</c:v>
                </c:pt>
                <c:pt idx="6673">
                  <c:v>0.1260350104681906</c:v>
                </c:pt>
                <c:pt idx="6674">
                  <c:v>0.14348927395164621</c:v>
                </c:pt>
                <c:pt idx="6675">
                  <c:v>0.1358816511725818</c:v>
                </c:pt>
                <c:pt idx="6676">
                  <c:v>0.1379836342835912</c:v>
                </c:pt>
                <c:pt idx="6677">
                  <c:v>0.13461137162421227</c:v>
                </c:pt>
                <c:pt idx="6678">
                  <c:v>0.14270500389024718</c:v>
                </c:pt>
                <c:pt idx="6679">
                  <c:v>0.12682677281899574</c:v>
                </c:pt>
                <c:pt idx="6680">
                  <c:v>0.13083792374452974</c:v>
                </c:pt>
                <c:pt idx="6681">
                  <c:v>0.15037549386601248</c:v>
                </c:pt>
                <c:pt idx="6682">
                  <c:v>0.14743817688388933</c:v>
                </c:pt>
                <c:pt idx="6683">
                  <c:v>0.12438985362480555</c:v>
                </c:pt>
                <c:pt idx="6684">
                  <c:v>0.12959056848616382</c:v>
                </c:pt>
                <c:pt idx="6685">
                  <c:v>0.15504751438735676</c:v>
                </c:pt>
                <c:pt idx="6686">
                  <c:v>0.14751428909612768</c:v>
                </c:pt>
                <c:pt idx="6687">
                  <c:v>0.14661813909406854</c:v>
                </c:pt>
                <c:pt idx="6688">
                  <c:v>0.12791452352408453</c:v>
                </c:pt>
                <c:pt idx="6689">
                  <c:v>0.14635686993106178</c:v>
                </c:pt>
                <c:pt idx="6690">
                  <c:v>0.13411678718019102</c:v>
                </c:pt>
                <c:pt idx="6691">
                  <c:v>0.12421031130286424</c:v>
                </c:pt>
                <c:pt idx="6692">
                  <c:v>0.13010490911942532</c:v>
                </c:pt>
                <c:pt idx="6693">
                  <c:v>0.12717496708611073</c:v>
                </c:pt>
                <c:pt idx="6694">
                  <c:v>0.15189660746519945</c:v>
                </c:pt>
                <c:pt idx="6695">
                  <c:v>0.14838923431995188</c:v>
                </c:pt>
                <c:pt idx="6696">
                  <c:v>0.14094150002565517</c:v>
                </c:pt>
                <c:pt idx="6697">
                  <c:v>0.12951907109366068</c:v>
                </c:pt>
                <c:pt idx="6698">
                  <c:v>0.16436391756827093</c:v>
                </c:pt>
                <c:pt idx="6699">
                  <c:v>0.12846577461946695</c:v>
                </c:pt>
                <c:pt idx="6700">
                  <c:v>0.15566322141382785</c:v>
                </c:pt>
                <c:pt idx="6701">
                  <c:v>0.1287039227304794</c:v>
                </c:pt>
                <c:pt idx="6702">
                  <c:v>0.13348660828220527</c:v>
                </c:pt>
                <c:pt idx="6703">
                  <c:v>0.1805006886951564</c:v>
                </c:pt>
                <c:pt idx="6704">
                  <c:v>0.14214244674818272</c:v>
                </c:pt>
                <c:pt idx="6705">
                  <c:v>0.1345625120168657</c:v>
                </c:pt>
                <c:pt idx="6706">
                  <c:v>0.12367419641425587</c:v>
                </c:pt>
                <c:pt idx="6707">
                  <c:v>0.14176404914616084</c:v>
                </c:pt>
                <c:pt idx="6708">
                  <c:v>0.15836594290658643</c:v>
                </c:pt>
                <c:pt idx="6709">
                  <c:v>0.14701126760775809</c:v>
                </c:pt>
                <c:pt idx="6710">
                  <c:v>0.12672036776335405</c:v>
                </c:pt>
                <c:pt idx="6711">
                  <c:v>0.12522001253442874</c:v>
                </c:pt>
                <c:pt idx="6712">
                  <c:v>0.13435720187565506</c:v>
                </c:pt>
                <c:pt idx="6713">
                  <c:v>0.14692995245726706</c:v>
                </c:pt>
                <c:pt idx="6714">
                  <c:v>0.13965625282350902</c:v>
                </c:pt>
                <c:pt idx="6715">
                  <c:v>0.12958108666935289</c:v>
                </c:pt>
                <c:pt idx="6716">
                  <c:v>0.12724814998317133</c:v>
                </c:pt>
                <c:pt idx="6717">
                  <c:v>0.13221614107205593</c:v>
                </c:pt>
                <c:pt idx="6718">
                  <c:v>0.13670504190118513</c:v>
                </c:pt>
                <c:pt idx="6719">
                  <c:v>0.12624951115398436</c:v>
                </c:pt>
                <c:pt idx="6720">
                  <c:v>0.15608078273994341</c:v>
                </c:pt>
                <c:pt idx="6721">
                  <c:v>0.13765646756347708</c:v>
                </c:pt>
                <c:pt idx="6722">
                  <c:v>0.1276515704446663</c:v>
                </c:pt>
                <c:pt idx="6723">
                  <c:v>0.12520750581468754</c:v>
                </c:pt>
                <c:pt idx="6724">
                  <c:v>0.13064714660743587</c:v>
                </c:pt>
                <c:pt idx="6725">
                  <c:v>0.13050579595337705</c:v>
                </c:pt>
                <c:pt idx="6726">
                  <c:v>0.14756426314088034</c:v>
                </c:pt>
                <c:pt idx="6727">
                  <c:v>0.13846964792675395</c:v>
                </c:pt>
                <c:pt idx="6728">
                  <c:v>0.12687596876693205</c:v>
                </c:pt>
                <c:pt idx="6729">
                  <c:v>0.13503840670492756</c:v>
                </c:pt>
                <c:pt idx="6730">
                  <c:v>0.13120257408989583</c:v>
                </c:pt>
                <c:pt idx="6731">
                  <c:v>0.15183685296952715</c:v>
                </c:pt>
                <c:pt idx="6732">
                  <c:v>0.1393613672651525</c:v>
                </c:pt>
                <c:pt idx="6733">
                  <c:v>0.1337962687516395</c:v>
                </c:pt>
                <c:pt idx="6734">
                  <c:v>0.14793494016214337</c:v>
                </c:pt>
                <c:pt idx="6735">
                  <c:v>0.13891080595223076</c:v>
                </c:pt>
                <c:pt idx="6736">
                  <c:v>0.14260602544718151</c:v>
                </c:pt>
                <c:pt idx="6737">
                  <c:v>0.12833183959892838</c:v>
                </c:pt>
                <c:pt idx="6738">
                  <c:v>0.13472570375142451</c:v>
                </c:pt>
                <c:pt idx="6739">
                  <c:v>0.13555482380411535</c:v>
                </c:pt>
                <c:pt idx="6740">
                  <c:v>0.14387229646436603</c:v>
                </c:pt>
                <c:pt idx="6741">
                  <c:v>0.13112758408245884</c:v>
                </c:pt>
                <c:pt idx="6742">
                  <c:v>0.13438998408485581</c:v>
                </c:pt>
                <c:pt idx="6743">
                  <c:v>0.1351863754515446</c:v>
                </c:pt>
                <c:pt idx="6744">
                  <c:v>0.13910532180292087</c:v>
                </c:pt>
                <c:pt idx="6745">
                  <c:v>0.14217625042630716</c:v>
                </c:pt>
                <c:pt idx="6746">
                  <c:v>0.14013992268081421</c:v>
                </c:pt>
                <c:pt idx="6747">
                  <c:v>0.12907831185107427</c:v>
                </c:pt>
                <c:pt idx="6748">
                  <c:v>0.12851854440899485</c:v>
                </c:pt>
                <c:pt idx="6749">
                  <c:v>0.14591406981340357</c:v>
                </c:pt>
                <c:pt idx="6750">
                  <c:v>0.15168354994216871</c:v>
                </c:pt>
                <c:pt idx="6751">
                  <c:v>0.16811786492443495</c:v>
                </c:pt>
                <c:pt idx="6752">
                  <c:v>0.1422825731997415</c:v>
                </c:pt>
                <c:pt idx="6753">
                  <c:v>0.1310619669099751</c:v>
                </c:pt>
                <c:pt idx="6754">
                  <c:v>0.12715911976697916</c:v>
                </c:pt>
                <c:pt idx="6755">
                  <c:v>0.14207374876071774</c:v>
                </c:pt>
                <c:pt idx="6756">
                  <c:v>0.12640552638592242</c:v>
                </c:pt>
                <c:pt idx="6757">
                  <c:v>0.15104982621928381</c:v>
                </c:pt>
                <c:pt idx="6758">
                  <c:v>0.14099107510453249</c:v>
                </c:pt>
                <c:pt idx="6759">
                  <c:v>0.13993818273543432</c:v>
                </c:pt>
                <c:pt idx="6760">
                  <c:v>0.13171602134593463</c:v>
                </c:pt>
                <c:pt idx="6761">
                  <c:v>0.1297681738553419</c:v>
                </c:pt>
                <c:pt idx="6762">
                  <c:v>0.1438696535036105</c:v>
                </c:pt>
                <c:pt idx="6763">
                  <c:v>0.12303774697897317</c:v>
                </c:pt>
                <c:pt idx="6764">
                  <c:v>0.14035023908672883</c:v>
                </c:pt>
                <c:pt idx="6765">
                  <c:v>0.12933088157452993</c:v>
                </c:pt>
                <c:pt idx="6766">
                  <c:v>0.14425884399511399</c:v>
                </c:pt>
                <c:pt idx="6767">
                  <c:v>0.13940203436510115</c:v>
                </c:pt>
                <c:pt idx="6768">
                  <c:v>0.12655648388261104</c:v>
                </c:pt>
                <c:pt idx="6769">
                  <c:v>0.13074440437964702</c:v>
                </c:pt>
                <c:pt idx="6770">
                  <c:v>0.13207701920460255</c:v>
                </c:pt>
                <c:pt idx="6771">
                  <c:v>0.13253338355936725</c:v>
                </c:pt>
                <c:pt idx="6772">
                  <c:v>0.12941668290751082</c:v>
                </c:pt>
                <c:pt idx="6773">
                  <c:v>0.13839365419963365</c:v>
                </c:pt>
                <c:pt idx="6774">
                  <c:v>0.12993234515496357</c:v>
                </c:pt>
                <c:pt idx="6775">
                  <c:v>0.14668899565426236</c:v>
                </c:pt>
                <c:pt idx="6776">
                  <c:v>0.12624286845041796</c:v>
                </c:pt>
                <c:pt idx="6777">
                  <c:v>0.12825477057578691</c:v>
                </c:pt>
                <c:pt idx="6778">
                  <c:v>0.12898367870560096</c:v>
                </c:pt>
                <c:pt idx="6779">
                  <c:v>0.13578288103146646</c:v>
                </c:pt>
                <c:pt idx="6780">
                  <c:v>0.1388595563005732</c:v>
                </c:pt>
                <c:pt idx="6781">
                  <c:v>0.13479659257429677</c:v>
                </c:pt>
                <c:pt idx="6782">
                  <c:v>0.13014204742205743</c:v>
                </c:pt>
                <c:pt idx="6783">
                  <c:v>0.13086113248628792</c:v>
                </c:pt>
                <c:pt idx="6784">
                  <c:v>0.13221691450394274</c:v>
                </c:pt>
                <c:pt idx="6785">
                  <c:v>0.13894281668268482</c:v>
                </c:pt>
                <c:pt idx="6786">
                  <c:v>0.15585232417171735</c:v>
                </c:pt>
                <c:pt idx="6787">
                  <c:v>0.15296527737958959</c:v>
                </c:pt>
                <c:pt idx="6788">
                  <c:v>0.13165859239107577</c:v>
                </c:pt>
                <c:pt idx="6789">
                  <c:v>0.13271425336375883</c:v>
                </c:pt>
                <c:pt idx="6790">
                  <c:v>0.13303454323041589</c:v>
                </c:pt>
                <c:pt idx="6791">
                  <c:v>0.15804074900406478</c:v>
                </c:pt>
                <c:pt idx="6792">
                  <c:v>0.1252243370483761</c:v>
                </c:pt>
                <c:pt idx="6793">
                  <c:v>0.1390790387201104</c:v>
                </c:pt>
                <c:pt idx="6794">
                  <c:v>0.13436180035500994</c:v>
                </c:pt>
                <c:pt idx="6795">
                  <c:v>0.12827892479906766</c:v>
                </c:pt>
                <c:pt idx="6796">
                  <c:v>0.12653414634096785</c:v>
                </c:pt>
                <c:pt idx="6797">
                  <c:v>0.13835922465230599</c:v>
                </c:pt>
                <c:pt idx="6798">
                  <c:v>0.13760493565247517</c:v>
                </c:pt>
                <c:pt idx="6799">
                  <c:v>0.14648542527703662</c:v>
                </c:pt>
                <c:pt idx="6800">
                  <c:v>0.14957372915488559</c:v>
                </c:pt>
                <c:pt idx="6801">
                  <c:v>0.135657583067476</c:v>
                </c:pt>
                <c:pt idx="6802">
                  <c:v>0.13527200638222125</c:v>
                </c:pt>
                <c:pt idx="6803">
                  <c:v>0.19516498990028602</c:v>
                </c:pt>
                <c:pt idx="6804">
                  <c:v>0.14577875881793939</c:v>
                </c:pt>
                <c:pt idx="6805">
                  <c:v>0.12388031013246087</c:v>
                </c:pt>
                <c:pt idx="6806">
                  <c:v>0.14512863136497317</c:v>
                </c:pt>
                <c:pt idx="6807">
                  <c:v>0.12905171437236171</c:v>
                </c:pt>
                <c:pt idx="6808">
                  <c:v>0.13438463726954195</c:v>
                </c:pt>
                <c:pt idx="6809">
                  <c:v>0.14513301325683023</c:v>
                </c:pt>
                <c:pt idx="6810">
                  <c:v>0.12912182953127918</c:v>
                </c:pt>
                <c:pt idx="6811">
                  <c:v>0.16486453693309078</c:v>
                </c:pt>
                <c:pt idx="6812">
                  <c:v>0.12872778119561365</c:v>
                </c:pt>
                <c:pt idx="6813">
                  <c:v>0.1251914301891395</c:v>
                </c:pt>
                <c:pt idx="6814">
                  <c:v>0.15767692236779418</c:v>
                </c:pt>
                <c:pt idx="6815">
                  <c:v>0.14038015707172052</c:v>
                </c:pt>
                <c:pt idx="6816">
                  <c:v>0.12618475774645865</c:v>
                </c:pt>
                <c:pt idx="6817">
                  <c:v>0.14874332183363514</c:v>
                </c:pt>
                <c:pt idx="6818">
                  <c:v>0.17201242739747891</c:v>
                </c:pt>
                <c:pt idx="6819">
                  <c:v>0.1294098407610178</c:v>
                </c:pt>
                <c:pt idx="6820">
                  <c:v>0.13339900414845757</c:v>
                </c:pt>
                <c:pt idx="6821">
                  <c:v>0.12874884666113309</c:v>
                </c:pt>
                <c:pt idx="6822">
                  <c:v>0.13463166328432935</c:v>
                </c:pt>
                <c:pt idx="6823">
                  <c:v>0.14348184300589412</c:v>
                </c:pt>
                <c:pt idx="6824">
                  <c:v>0.13089736485179979</c:v>
                </c:pt>
                <c:pt idx="6825">
                  <c:v>0.14223282774475557</c:v>
                </c:pt>
                <c:pt idx="6826">
                  <c:v>0.16289412214335328</c:v>
                </c:pt>
                <c:pt idx="6827">
                  <c:v>0.1254867897707222</c:v>
                </c:pt>
                <c:pt idx="6828">
                  <c:v>0.13883033283249874</c:v>
                </c:pt>
                <c:pt idx="6829">
                  <c:v>0.14236360852010591</c:v>
                </c:pt>
                <c:pt idx="6830">
                  <c:v>0.13020474855450839</c:v>
                </c:pt>
                <c:pt idx="6831">
                  <c:v>0.13015688647729287</c:v>
                </c:pt>
                <c:pt idx="6832">
                  <c:v>0.12955150267142815</c:v>
                </c:pt>
                <c:pt idx="6833">
                  <c:v>0.12321774970375217</c:v>
                </c:pt>
                <c:pt idx="6834">
                  <c:v>0.12742241440810734</c:v>
                </c:pt>
                <c:pt idx="6835">
                  <c:v>0.14096248215409446</c:v>
                </c:pt>
                <c:pt idx="6836">
                  <c:v>0.12821810084391003</c:v>
                </c:pt>
                <c:pt idx="6837">
                  <c:v>0.13049754018505175</c:v>
                </c:pt>
                <c:pt idx="6838">
                  <c:v>0.1381350313764623</c:v>
                </c:pt>
                <c:pt idx="6839">
                  <c:v>0.12612647573183841</c:v>
                </c:pt>
                <c:pt idx="6840">
                  <c:v>0.12470447324695189</c:v>
                </c:pt>
                <c:pt idx="6841">
                  <c:v>0.13083241031690376</c:v>
                </c:pt>
                <c:pt idx="6842">
                  <c:v>0.15074496155700479</c:v>
                </c:pt>
                <c:pt idx="6843">
                  <c:v>0.14153182970628048</c:v>
                </c:pt>
                <c:pt idx="6844">
                  <c:v>0.13670101063433535</c:v>
                </c:pt>
                <c:pt idx="6845">
                  <c:v>0.12785814485311767</c:v>
                </c:pt>
                <c:pt idx="6846">
                  <c:v>0.14973136439263365</c:v>
                </c:pt>
                <c:pt idx="6847">
                  <c:v>0.13052059348426556</c:v>
                </c:pt>
                <c:pt idx="6848">
                  <c:v>0.12480401368907949</c:v>
                </c:pt>
                <c:pt idx="6849">
                  <c:v>0.12888304843828205</c:v>
                </c:pt>
                <c:pt idx="6850">
                  <c:v>0.12682727656552797</c:v>
                </c:pt>
                <c:pt idx="6851">
                  <c:v>0.13674434213644812</c:v>
                </c:pt>
                <c:pt idx="6852">
                  <c:v>0.13248563095468943</c:v>
                </c:pt>
                <c:pt idx="6853">
                  <c:v>0.14109245682402954</c:v>
                </c:pt>
                <c:pt idx="6854">
                  <c:v>0.12834689887996287</c:v>
                </c:pt>
                <c:pt idx="6855">
                  <c:v>0.12308550792867891</c:v>
                </c:pt>
                <c:pt idx="6856">
                  <c:v>0.12937741538115163</c:v>
                </c:pt>
                <c:pt idx="6857">
                  <c:v>0.145539301497673</c:v>
                </c:pt>
                <c:pt idx="6858">
                  <c:v>0.13710196941564307</c:v>
                </c:pt>
                <c:pt idx="6859">
                  <c:v>0.12844112553548448</c:v>
                </c:pt>
                <c:pt idx="6860">
                  <c:v>0.14538244566611197</c:v>
                </c:pt>
                <c:pt idx="6861">
                  <c:v>0.12406043739729275</c:v>
                </c:pt>
                <c:pt idx="6862">
                  <c:v>0.13337293739628625</c:v>
                </c:pt>
                <c:pt idx="6863">
                  <c:v>0.1382593223103559</c:v>
                </c:pt>
                <c:pt idx="6864">
                  <c:v>0.16581648860681589</c:v>
                </c:pt>
                <c:pt idx="6865">
                  <c:v>0.14538988553358259</c:v>
                </c:pt>
                <c:pt idx="6866">
                  <c:v>0.13095171436381803</c:v>
                </c:pt>
                <c:pt idx="6867">
                  <c:v>0.13506772784455615</c:v>
                </c:pt>
                <c:pt idx="6868">
                  <c:v>0.15569338535932772</c:v>
                </c:pt>
                <c:pt idx="6869">
                  <c:v>0.14923370766030092</c:v>
                </c:pt>
                <c:pt idx="6870">
                  <c:v>0.13354202453578726</c:v>
                </c:pt>
                <c:pt idx="6871">
                  <c:v>0.14247056910819772</c:v>
                </c:pt>
                <c:pt idx="6872">
                  <c:v>0.15693846641135137</c:v>
                </c:pt>
                <c:pt idx="6873">
                  <c:v>0.15436165642703403</c:v>
                </c:pt>
                <c:pt idx="6874">
                  <c:v>0.14750252950271361</c:v>
                </c:pt>
                <c:pt idx="6875">
                  <c:v>0.12701858862101409</c:v>
                </c:pt>
                <c:pt idx="6876">
                  <c:v>0.12539501706521985</c:v>
                </c:pt>
                <c:pt idx="6877">
                  <c:v>0.13439440825910581</c:v>
                </c:pt>
                <c:pt idx="6878">
                  <c:v>0.13162619322682156</c:v>
                </c:pt>
                <c:pt idx="6879">
                  <c:v>0.1317324760568627</c:v>
                </c:pt>
                <c:pt idx="6880">
                  <c:v>0.12621463081166101</c:v>
                </c:pt>
                <c:pt idx="6881">
                  <c:v>0.12939980342447721</c:v>
                </c:pt>
                <c:pt idx="6882">
                  <c:v>0.13348585468574814</c:v>
                </c:pt>
                <c:pt idx="6883">
                  <c:v>0.1364588115139625</c:v>
                </c:pt>
                <c:pt idx="6884">
                  <c:v>0.12537873776760267</c:v>
                </c:pt>
                <c:pt idx="6885">
                  <c:v>0.13189492887804474</c:v>
                </c:pt>
                <c:pt idx="6886">
                  <c:v>0.12534633218764801</c:v>
                </c:pt>
                <c:pt idx="6887">
                  <c:v>0.13094168730905673</c:v>
                </c:pt>
                <c:pt idx="6888">
                  <c:v>0.13769066106880448</c:v>
                </c:pt>
                <c:pt idx="6889">
                  <c:v>0.13644918068827475</c:v>
                </c:pt>
                <c:pt idx="6890">
                  <c:v>0.13059208211927864</c:v>
                </c:pt>
                <c:pt idx="6891">
                  <c:v>0.14116565085182303</c:v>
                </c:pt>
                <c:pt idx="6892">
                  <c:v>0.1356201270147987</c:v>
                </c:pt>
                <c:pt idx="6893">
                  <c:v>0.13682138408278363</c:v>
                </c:pt>
                <c:pt idx="6894">
                  <c:v>0.14367864934809954</c:v>
                </c:pt>
                <c:pt idx="6895">
                  <c:v>0.12880780756188881</c:v>
                </c:pt>
                <c:pt idx="6896">
                  <c:v>0.14795174200542324</c:v>
                </c:pt>
                <c:pt idx="6897">
                  <c:v>0.13732213824604531</c:v>
                </c:pt>
                <c:pt idx="6898">
                  <c:v>0.13346135313576585</c:v>
                </c:pt>
                <c:pt idx="6899">
                  <c:v>0.14393042410066081</c:v>
                </c:pt>
                <c:pt idx="6900">
                  <c:v>0.13122979511219515</c:v>
                </c:pt>
                <c:pt idx="6901">
                  <c:v>0.12292820501182859</c:v>
                </c:pt>
                <c:pt idx="6902">
                  <c:v>0.14474024041421599</c:v>
                </c:pt>
                <c:pt idx="6903">
                  <c:v>0.16233113557653234</c:v>
                </c:pt>
                <c:pt idx="6904">
                  <c:v>0.13934175402305327</c:v>
                </c:pt>
                <c:pt idx="6905">
                  <c:v>0.16889598385232166</c:v>
                </c:pt>
                <c:pt idx="6906">
                  <c:v>0.14679923153975541</c:v>
                </c:pt>
                <c:pt idx="6907">
                  <c:v>0.13579787675724897</c:v>
                </c:pt>
                <c:pt idx="6908">
                  <c:v>0.12786999598437204</c:v>
                </c:pt>
                <c:pt idx="6909">
                  <c:v>0.13617204217870882</c:v>
                </c:pt>
                <c:pt idx="6910">
                  <c:v>0.13775121656854528</c:v>
                </c:pt>
                <c:pt idx="6911">
                  <c:v>0.1369921884852566</c:v>
                </c:pt>
                <c:pt idx="6912">
                  <c:v>0.15490057071557101</c:v>
                </c:pt>
                <c:pt idx="6913">
                  <c:v>0.13805801653085112</c:v>
                </c:pt>
                <c:pt idx="6914">
                  <c:v>0.1319884197961147</c:v>
                </c:pt>
                <c:pt idx="6915">
                  <c:v>0.13784764569377447</c:v>
                </c:pt>
                <c:pt idx="6916">
                  <c:v>0.13637371017318828</c:v>
                </c:pt>
                <c:pt idx="6917">
                  <c:v>0.13616767302797794</c:v>
                </c:pt>
                <c:pt idx="6918">
                  <c:v>0.13116528726983592</c:v>
                </c:pt>
                <c:pt idx="6919">
                  <c:v>0.1273017490463092</c:v>
                </c:pt>
                <c:pt idx="6920">
                  <c:v>0.14445276751119804</c:v>
                </c:pt>
                <c:pt idx="6921">
                  <c:v>0.13211997117206495</c:v>
                </c:pt>
                <c:pt idx="6922">
                  <c:v>0.13130433250733989</c:v>
                </c:pt>
                <c:pt idx="6923">
                  <c:v>0.1371607492705732</c:v>
                </c:pt>
                <c:pt idx="6924">
                  <c:v>0.14906385263489563</c:v>
                </c:pt>
                <c:pt idx="6925">
                  <c:v>0.1391354615325921</c:v>
                </c:pt>
                <c:pt idx="6926">
                  <c:v>0.13445750518666441</c:v>
                </c:pt>
                <c:pt idx="6927">
                  <c:v>0.14626027091442712</c:v>
                </c:pt>
                <c:pt idx="6928">
                  <c:v>0.14279176682667635</c:v>
                </c:pt>
                <c:pt idx="6929">
                  <c:v>0.12459199110292531</c:v>
                </c:pt>
                <c:pt idx="6930">
                  <c:v>0.14306910073272541</c:v>
                </c:pt>
                <c:pt idx="6931">
                  <c:v>0.12430185018129672</c:v>
                </c:pt>
                <c:pt idx="6932">
                  <c:v>0.14561877418367167</c:v>
                </c:pt>
                <c:pt idx="6933">
                  <c:v>0.12953508533068464</c:v>
                </c:pt>
                <c:pt idx="6934">
                  <c:v>0.16648380097977075</c:v>
                </c:pt>
                <c:pt idx="6935">
                  <c:v>0.14690180530041758</c:v>
                </c:pt>
                <c:pt idx="6936">
                  <c:v>0.13201714093259109</c:v>
                </c:pt>
                <c:pt idx="6937">
                  <c:v>0.13203082724220319</c:v>
                </c:pt>
                <c:pt idx="6938">
                  <c:v>0.14345076631724285</c:v>
                </c:pt>
                <c:pt idx="6939">
                  <c:v>0.14200342676824573</c:v>
                </c:pt>
                <c:pt idx="6940">
                  <c:v>0.13985242321640096</c:v>
                </c:pt>
                <c:pt idx="6941">
                  <c:v>0.13238313565120924</c:v>
                </c:pt>
                <c:pt idx="6942">
                  <c:v>0.13241962495534887</c:v>
                </c:pt>
                <c:pt idx="6943">
                  <c:v>0.12781020698997528</c:v>
                </c:pt>
                <c:pt idx="6944">
                  <c:v>0.13238139067389451</c:v>
                </c:pt>
                <c:pt idx="6945">
                  <c:v>0.1424577441547703</c:v>
                </c:pt>
                <c:pt idx="6946">
                  <c:v>0.12427697454929236</c:v>
                </c:pt>
                <c:pt idx="6947">
                  <c:v>0.14577002384278892</c:v>
                </c:pt>
                <c:pt idx="6948">
                  <c:v>0.216913252566177</c:v>
                </c:pt>
                <c:pt idx="6949">
                  <c:v>0.14469700623933576</c:v>
                </c:pt>
                <c:pt idx="6950">
                  <c:v>0.12278420775157507</c:v>
                </c:pt>
                <c:pt idx="6951">
                  <c:v>0.13219944008368831</c:v>
                </c:pt>
                <c:pt idx="6952">
                  <c:v>0.13653002393487126</c:v>
                </c:pt>
                <c:pt idx="6953">
                  <c:v>0.13388559760156002</c:v>
                </c:pt>
                <c:pt idx="6954">
                  <c:v>0.12578973457930509</c:v>
                </c:pt>
                <c:pt idx="6955">
                  <c:v>0.15127139943445342</c:v>
                </c:pt>
                <c:pt idx="6956">
                  <c:v>0.12302429302976411</c:v>
                </c:pt>
                <c:pt idx="6957">
                  <c:v>0.17019201606666579</c:v>
                </c:pt>
                <c:pt idx="6958">
                  <c:v>0.14128067762399049</c:v>
                </c:pt>
                <c:pt idx="6959">
                  <c:v>0.15229058797705031</c:v>
                </c:pt>
                <c:pt idx="6960">
                  <c:v>0.12320676812741581</c:v>
                </c:pt>
                <c:pt idx="6961">
                  <c:v>0.12364359027408321</c:v>
                </c:pt>
                <c:pt idx="6962">
                  <c:v>0.1625393458936813</c:v>
                </c:pt>
                <c:pt idx="6963">
                  <c:v>0.13951147986128251</c:v>
                </c:pt>
                <c:pt idx="6964">
                  <c:v>0.14567548566430347</c:v>
                </c:pt>
                <c:pt idx="6965">
                  <c:v>0.14133246316045459</c:v>
                </c:pt>
                <c:pt idx="6966">
                  <c:v>0.16274465613500722</c:v>
                </c:pt>
                <c:pt idx="6967">
                  <c:v>0.13473635858489294</c:v>
                </c:pt>
                <c:pt idx="6968">
                  <c:v>0.13530353445238705</c:v>
                </c:pt>
                <c:pt idx="6969">
                  <c:v>0.13236872121598026</c:v>
                </c:pt>
                <c:pt idx="6970">
                  <c:v>0.14708724173162155</c:v>
                </c:pt>
                <c:pt idx="6971">
                  <c:v>0.14553240248199351</c:v>
                </c:pt>
                <c:pt idx="6972">
                  <c:v>0.15364797502636168</c:v>
                </c:pt>
                <c:pt idx="6973">
                  <c:v>0.13181345914019796</c:v>
                </c:pt>
                <c:pt idx="6974">
                  <c:v>0.13235300546042844</c:v>
                </c:pt>
                <c:pt idx="6975">
                  <c:v>0.13805767776465913</c:v>
                </c:pt>
                <c:pt idx="6976">
                  <c:v>0.12289115740732356</c:v>
                </c:pt>
                <c:pt idx="6977">
                  <c:v>0.13816128119264909</c:v>
                </c:pt>
                <c:pt idx="6978">
                  <c:v>0.1844276636381916</c:v>
                </c:pt>
                <c:pt idx="6979">
                  <c:v>0.12757778682188015</c:v>
                </c:pt>
                <c:pt idx="6980">
                  <c:v>0.12272397933691466</c:v>
                </c:pt>
                <c:pt idx="6981">
                  <c:v>0.14776170913373721</c:v>
                </c:pt>
                <c:pt idx="6982">
                  <c:v>0.13731370135930879</c:v>
                </c:pt>
                <c:pt idx="6983">
                  <c:v>0.14592151309522094</c:v>
                </c:pt>
                <c:pt idx="6984">
                  <c:v>0.15598388302178973</c:v>
                </c:pt>
                <c:pt idx="6985">
                  <c:v>0.14121498403704527</c:v>
                </c:pt>
                <c:pt idx="6986">
                  <c:v>0.1294980027829998</c:v>
                </c:pt>
                <c:pt idx="6987">
                  <c:v>0.13719013742557762</c:v>
                </c:pt>
                <c:pt idx="6988">
                  <c:v>0.13404771199326945</c:v>
                </c:pt>
                <c:pt idx="6989">
                  <c:v>0.13800841918352597</c:v>
                </c:pt>
                <c:pt idx="6990">
                  <c:v>0.12993734433434928</c:v>
                </c:pt>
                <c:pt idx="6991">
                  <c:v>0.12354459250137488</c:v>
                </c:pt>
                <c:pt idx="6992">
                  <c:v>0.15256466834770294</c:v>
                </c:pt>
                <c:pt idx="6993">
                  <c:v>0.15997270371808683</c:v>
                </c:pt>
                <c:pt idx="6994">
                  <c:v>0.12819567771895835</c:v>
                </c:pt>
                <c:pt idx="6995">
                  <c:v>0.13739830632751099</c:v>
                </c:pt>
                <c:pt idx="6996">
                  <c:v>0.13193268554910076</c:v>
                </c:pt>
                <c:pt idx="6997">
                  <c:v>0.12900674736323897</c:v>
                </c:pt>
                <c:pt idx="6998">
                  <c:v>0.15073885733907524</c:v>
                </c:pt>
                <c:pt idx="6999">
                  <c:v>0.12979555268844137</c:v>
                </c:pt>
                <c:pt idx="7000">
                  <c:v>0.14195575416786918</c:v>
                </c:pt>
                <c:pt idx="7001">
                  <c:v>0.14782362761754453</c:v>
                </c:pt>
                <c:pt idx="7002">
                  <c:v>0.141649755935011</c:v>
                </c:pt>
                <c:pt idx="7003">
                  <c:v>0.13656286288221162</c:v>
                </c:pt>
                <c:pt idx="7004">
                  <c:v>0.13923622930852642</c:v>
                </c:pt>
                <c:pt idx="7005">
                  <c:v>0.14154650628868601</c:v>
                </c:pt>
                <c:pt idx="7006">
                  <c:v>0.12617590585573898</c:v>
                </c:pt>
                <c:pt idx="7007">
                  <c:v>0.13377146940568047</c:v>
                </c:pt>
                <c:pt idx="7008">
                  <c:v>0.13749071704557833</c:v>
                </c:pt>
                <c:pt idx="7009">
                  <c:v>0.17990689256619952</c:v>
                </c:pt>
                <c:pt idx="7010">
                  <c:v>0.13656162695689145</c:v>
                </c:pt>
                <c:pt idx="7011">
                  <c:v>0.12779305119334705</c:v>
                </c:pt>
                <c:pt idx="7012">
                  <c:v>0.13546476747859929</c:v>
                </c:pt>
                <c:pt idx="7013">
                  <c:v>0.13377749891039553</c:v>
                </c:pt>
                <c:pt idx="7014">
                  <c:v>0.14539084564006144</c:v>
                </c:pt>
                <c:pt idx="7015">
                  <c:v>0.12784261737349725</c:v>
                </c:pt>
                <c:pt idx="7016">
                  <c:v>0.13358468083827887</c:v>
                </c:pt>
                <c:pt idx="7017">
                  <c:v>0.14934119164259876</c:v>
                </c:pt>
                <c:pt idx="7018">
                  <c:v>0.13816562540100769</c:v>
                </c:pt>
                <c:pt idx="7019">
                  <c:v>0.12603713306856584</c:v>
                </c:pt>
                <c:pt idx="7020">
                  <c:v>0.13098925306309103</c:v>
                </c:pt>
                <c:pt idx="7021">
                  <c:v>0.18128171959848688</c:v>
                </c:pt>
                <c:pt idx="7022">
                  <c:v>0.12677153583217762</c:v>
                </c:pt>
                <c:pt idx="7023">
                  <c:v>0.12821669286575169</c:v>
                </c:pt>
                <c:pt idx="7024">
                  <c:v>0.12754455208801527</c:v>
                </c:pt>
                <c:pt idx="7025">
                  <c:v>0.1435262229317226</c:v>
                </c:pt>
                <c:pt idx="7026">
                  <c:v>0.12827024922697561</c:v>
                </c:pt>
                <c:pt idx="7027">
                  <c:v>0.13388412402847216</c:v>
                </c:pt>
                <c:pt idx="7028">
                  <c:v>0.13505571804318336</c:v>
                </c:pt>
                <c:pt idx="7029">
                  <c:v>0.14455557800607724</c:v>
                </c:pt>
                <c:pt idx="7030">
                  <c:v>0.13003456881037476</c:v>
                </c:pt>
                <c:pt idx="7031">
                  <c:v>0.12253174378727595</c:v>
                </c:pt>
                <c:pt idx="7032">
                  <c:v>0.13294799188498685</c:v>
                </c:pt>
                <c:pt idx="7033">
                  <c:v>0.14996722647412303</c:v>
                </c:pt>
                <c:pt idx="7034">
                  <c:v>0.1397505695345638</c:v>
                </c:pt>
                <c:pt idx="7035">
                  <c:v>0.13027634135552787</c:v>
                </c:pt>
                <c:pt idx="7036">
                  <c:v>0.12446193029792117</c:v>
                </c:pt>
                <c:pt idx="7037">
                  <c:v>0.14391799242484749</c:v>
                </c:pt>
                <c:pt idx="7038">
                  <c:v>0.12892802337692114</c:v>
                </c:pt>
                <c:pt idx="7039">
                  <c:v>0.15655219584537555</c:v>
                </c:pt>
                <c:pt idx="7040">
                  <c:v>0.14069598300936506</c:v>
                </c:pt>
                <c:pt idx="7041">
                  <c:v>0.16797543639502108</c:v>
                </c:pt>
                <c:pt idx="7042">
                  <c:v>0.13288579603969708</c:v>
                </c:pt>
                <c:pt idx="7043">
                  <c:v>0.13583645098692426</c:v>
                </c:pt>
                <c:pt idx="7044">
                  <c:v>0.12880708451588185</c:v>
                </c:pt>
                <c:pt idx="7045">
                  <c:v>0.1356213255284083</c:v>
                </c:pt>
                <c:pt idx="7046">
                  <c:v>0.12963145249975266</c:v>
                </c:pt>
                <c:pt idx="7047">
                  <c:v>0.13191122228694385</c:v>
                </c:pt>
                <c:pt idx="7048">
                  <c:v>0.14899407498391196</c:v>
                </c:pt>
                <c:pt idx="7049">
                  <c:v>0.12632379224063711</c:v>
                </c:pt>
                <c:pt idx="7050">
                  <c:v>0.13051555023238692</c:v>
                </c:pt>
                <c:pt idx="7051">
                  <c:v>0.12897083511990362</c:v>
                </c:pt>
                <c:pt idx="7052">
                  <c:v>0.14104703196848137</c:v>
                </c:pt>
                <c:pt idx="7053">
                  <c:v>0.12674656419694555</c:v>
                </c:pt>
                <c:pt idx="7054">
                  <c:v>0.15030024396385322</c:v>
                </c:pt>
                <c:pt idx="7055">
                  <c:v>0.1361921621359328</c:v>
                </c:pt>
                <c:pt idx="7056">
                  <c:v>0.14139663016594056</c:v>
                </c:pt>
                <c:pt idx="7057">
                  <c:v>0.14943996121639397</c:v>
                </c:pt>
                <c:pt idx="7058">
                  <c:v>0.22250390136430101</c:v>
                </c:pt>
                <c:pt idx="7059">
                  <c:v>0.13818931398475759</c:v>
                </c:pt>
                <c:pt idx="7060">
                  <c:v>0.13425091829564559</c:v>
                </c:pt>
                <c:pt idx="7061">
                  <c:v>0.13790959849097131</c:v>
                </c:pt>
                <c:pt idx="7062">
                  <c:v>0.14944277178004181</c:v>
                </c:pt>
                <c:pt idx="7063">
                  <c:v>0.13419062652069041</c:v>
                </c:pt>
                <c:pt idx="7064">
                  <c:v>0.14816510977848663</c:v>
                </c:pt>
                <c:pt idx="7065">
                  <c:v>0.13812929067661195</c:v>
                </c:pt>
                <c:pt idx="7066">
                  <c:v>0.13428321081727335</c:v>
                </c:pt>
                <c:pt idx="7067">
                  <c:v>0.13497427899695813</c:v>
                </c:pt>
                <c:pt idx="7068">
                  <c:v>0.12822235229624446</c:v>
                </c:pt>
                <c:pt idx="7069">
                  <c:v>0.14959478358240172</c:v>
                </c:pt>
                <c:pt idx="7070">
                  <c:v>0.12835350634873799</c:v>
                </c:pt>
                <c:pt idx="7071">
                  <c:v>0.13063780325633831</c:v>
                </c:pt>
                <c:pt idx="7072">
                  <c:v>0.12777786243816888</c:v>
                </c:pt>
                <c:pt idx="7073">
                  <c:v>0.14130131106502161</c:v>
                </c:pt>
                <c:pt idx="7074">
                  <c:v>0.12866845259654247</c:v>
                </c:pt>
                <c:pt idx="7075">
                  <c:v>0.13867014239176084</c:v>
                </c:pt>
                <c:pt idx="7076">
                  <c:v>0.13673319006670956</c:v>
                </c:pt>
                <c:pt idx="7077">
                  <c:v>0.14111957798280603</c:v>
                </c:pt>
                <c:pt idx="7078">
                  <c:v>0.12551685030323514</c:v>
                </c:pt>
                <c:pt idx="7079">
                  <c:v>0.1402969598221174</c:v>
                </c:pt>
                <c:pt idx="7080">
                  <c:v>0.1256678871938636</c:v>
                </c:pt>
                <c:pt idx="7081">
                  <c:v>0.15109416537269962</c:v>
                </c:pt>
                <c:pt idx="7082">
                  <c:v>0.14854758290774275</c:v>
                </c:pt>
                <c:pt idx="7083">
                  <c:v>0.14545603617137953</c:v>
                </c:pt>
                <c:pt idx="7084">
                  <c:v>0.13587916028176716</c:v>
                </c:pt>
                <c:pt idx="7085">
                  <c:v>0.1565699103075599</c:v>
                </c:pt>
                <c:pt idx="7086">
                  <c:v>0.14561338338092375</c:v>
                </c:pt>
                <c:pt idx="7087">
                  <c:v>0.14512049479145028</c:v>
                </c:pt>
                <c:pt idx="7088">
                  <c:v>0.13715729510706187</c:v>
                </c:pt>
                <c:pt idx="7089">
                  <c:v>0.13432119033330667</c:v>
                </c:pt>
                <c:pt idx="7090">
                  <c:v>0.14346150503895289</c:v>
                </c:pt>
                <c:pt idx="7091">
                  <c:v>0.13483086901348582</c:v>
                </c:pt>
                <c:pt idx="7092">
                  <c:v>0.13380867893973608</c:v>
                </c:pt>
                <c:pt idx="7093">
                  <c:v>0.13978490942419727</c:v>
                </c:pt>
                <c:pt idx="7094">
                  <c:v>0.13824171931754534</c:v>
                </c:pt>
                <c:pt idx="7095">
                  <c:v>0.14748290238552886</c:v>
                </c:pt>
                <c:pt idx="7096">
                  <c:v>0.12594458603459424</c:v>
                </c:pt>
                <c:pt idx="7097">
                  <c:v>0.14455848271222477</c:v>
                </c:pt>
                <c:pt idx="7098">
                  <c:v>0.13547896313018468</c:v>
                </c:pt>
                <c:pt idx="7099">
                  <c:v>0.16035722448140854</c:v>
                </c:pt>
                <c:pt idx="7100">
                  <c:v>0.13524163749920737</c:v>
                </c:pt>
                <c:pt idx="7101">
                  <c:v>0.13455222441554879</c:v>
                </c:pt>
                <c:pt idx="7102">
                  <c:v>0.17045381028771511</c:v>
                </c:pt>
                <c:pt idx="7103">
                  <c:v>0.13618105628429406</c:v>
                </c:pt>
                <c:pt idx="7104">
                  <c:v>0.1230058343364792</c:v>
                </c:pt>
                <c:pt idx="7105">
                  <c:v>0.13773181471805801</c:v>
                </c:pt>
                <c:pt idx="7106">
                  <c:v>0.13488925849904385</c:v>
                </c:pt>
                <c:pt idx="7107">
                  <c:v>0.13063672449227776</c:v>
                </c:pt>
                <c:pt idx="7108">
                  <c:v>0.12604242234974064</c:v>
                </c:pt>
                <c:pt idx="7109">
                  <c:v>0.13138887671690264</c:v>
                </c:pt>
                <c:pt idx="7110">
                  <c:v>0.13020621528115345</c:v>
                </c:pt>
                <c:pt idx="7111">
                  <c:v>0.1374497652280714</c:v>
                </c:pt>
                <c:pt idx="7112">
                  <c:v>0.15030592034158899</c:v>
                </c:pt>
                <c:pt idx="7113">
                  <c:v>0.12493115487695061</c:v>
                </c:pt>
                <c:pt idx="7114">
                  <c:v>0.14154445440461691</c:v>
                </c:pt>
                <c:pt idx="7115">
                  <c:v>0.13255103787212755</c:v>
                </c:pt>
                <c:pt idx="7116">
                  <c:v>0.1639501798356342</c:v>
                </c:pt>
                <c:pt idx="7117">
                  <c:v>0.12984790518240111</c:v>
                </c:pt>
                <c:pt idx="7118">
                  <c:v>0.14342181789742023</c:v>
                </c:pt>
                <c:pt idx="7119">
                  <c:v>0.13400169353611308</c:v>
                </c:pt>
                <c:pt idx="7120">
                  <c:v>0.13494393639972546</c:v>
                </c:pt>
                <c:pt idx="7121">
                  <c:v>0.13605111242294429</c:v>
                </c:pt>
                <c:pt idx="7122">
                  <c:v>0.14018855499024876</c:v>
                </c:pt>
                <c:pt idx="7123">
                  <c:v>0.12933628457036059</c:v>
                </c:pt>
                <c:pt idx="7124">
                  <c:v>0.14629439266123068</c:v>
                </c:pt>
                <c:pt idx="7125">
                  <c:v>0.13129039559047975</c:v>
                </c:pt>
                <c:pt idx="7126">
                  <c:v>0.14480688592620222</c:v>
                </c:pt>
                <c:pt idx="7127">
                  <c:v>0.13647010623291311</c:v>
                </c:pt>
                <c:pt idx="7128">
                  <c:v>0.13480446931416079</c:v>
                </c:pt>
                <c:pt idx="7129">
                  <c:v>0.13848634785208758</c:v>
                </c:pt>
                <c:pt idx="7130">
                  <c:v>0.12815484454965126</c:v>
                </c:pt>
                <c:pt idx="7131">
                  <c:v>0.12949683328675043</c:v>
                </c:pt>
                <c:pt idx="7132">
                  <c:v>0.13388377665786139</c:v>
                </c:pt>
                <c:pt idx="7133">
                  <c:v>0.14034376779676092</c:v>
                </c:pt>
                <c:pt idx="7134">
                  <c:v>0.1406585798621488</c:v>
                </c:pt>
                <c:pt idx="7135">
                  <c:v>0.17198486670816793</c:v>
                </c:pt>
                <c:pt idx="7136">
                  <c:v>0.15080493519133611</c:v>
                </c:pt>
                <c:pt idx="7137">
                  <c:v>0.15508949649892995</c:v>
                </c:pt>
                <c:pt idx="7138">
                  <c:v>0.13465368522027005</c:v>
                </c:pt>
                <c:pt idx="7139">
                  <c:v>0.13716853302475826</c:v>
                </c:pt>
                <c:pt idx="7140">
                  <c:v>0.12905984693572045</c:v>
                </c:pt>
                <c:pt idx="7141">
                  <c:v>0.13602006082796081</c:v>
                </c:pt>
                <c:pt idx="7142">
                  <c:v>0.1459024026372783</c:v>
                </c:pt>
                <c:pt idx="7143">
                  <c:v>0.13633961704183956</c:v>
                </c:pt>
                <c:pt idx="7144">
                  <c:v>0.15600774086637542</c:v>
                </c:pt>
                <c:pt idx="7145">
                  <c:v>0.13687407180529576</c:v>
                </c:pt>
                <c:pt idx="7146">
                  <c:v>0.12886479043942953</c:v>
                </c:pt>
                <c:pt idx="7147">
                  <c:v>0.1363868019960193</c:v>
                </c:pt>
                <c:pt idx="7148">
                  <c:v>0.13562125167132444</c:v>
                </c:pt>
                <c:pt idx="7149">
                  <c:v>0.13497909355883803</c:v>
                </c:pt>
                <c:pt idx="7150">
                  <c:v>0.15875029707962718</c:v>
                </c:pt>
                <c:pt idx="7151">
                  <c:v>0.13369563118916142</c:v>
                </c:pt>
                <c:pt idx="7152">
                  <c:v>0.17358890338820759</c:v>
                </c:pt>
                <c:pt idx="7153">
                  <c:v>0.14697399150250279</c:v>
                </c:pt>
                <c:pt idx="7154">
                  <c:v>0.14010376610297637</c:v>
                </c:pt>
                <c:pt idx="7155">
                  <c:v>0.13124160031757809</c:v>
                </c:pt>
                <c:pt idx="7156">
                  <c:v>0.12942614457879326</c:v>
                </c:pt>
                <c:pt idx="7157">
                  <c:v>0.14009811556324905</c:v>
                </c:pt>
                <c:pt idx="7158">
                  <c:v>0.14194648631276147</c:v>
                </c:pt>
                <c:pt idx="7159">
                  <c:v>0.13595067235417954</c:v>
                </c:pt>
                <c:pt idx="7160">
                  <c:v>0.13700148790354283</c:v>
                </c:pt>
                <c:pt idx="7161">
                  <c:v>0.12755495777693154</c:v>
                </c:pt>
                <c:pt idx="7162">
                  <c:v>0.14077731307089145</c:v>
                </c:pt>
                <c:pt idx="7163">
                  <c:v>0.13589677396129654</c:v>
                </c:pt>
                <c:pt idx="7164">
                  <c:v>0.14657932339278995</c:v>
                </c:pt>
                <c:pt idx="7165">
                  <c:v>0.14210125391444339</c:v>
                </c:pt>
                <c:pt idx="7166">
                  <c:v>0.12419231266591589</c:v>
                </c:pt>
                <c:pt idx="7167">
                  <c:v>0.13103633863154837</c:v>
                </c:pt>
                <c:pt idx="7168">
                  <c:v>0.1387652418994603</c:v>
                </c:pt>
                <c:pt idx="7169">
                  <c:v>0.14236638676686114</c:v>
                </c:pt>
                <c:pt idx="7170">
                  <c:v>0.13239683253653939</c:v>
                </c:pt>
                <c:pt idx="7171">
                  <c:v>0.13480102423468693</c:v>
                </c:pt>
                <c:pt idx="7172">
                  <c:v>0.13587225107035558</c:v>
                </c:pt>
                <c:pt idx="7173">
                  <c:v>0.15647566480883648</c:v>
                </c:pt>
                <c:pt idx="7174">
                  <c:v>0.14691831699373198</c:v>
                </c:pt>
                <c:pt idx="7175">
                  <c:v>0.13291263776645312</c:v>
                </c:pt>
                <c:pt idx="7176">
                  <c:v>0.13876108386940683</c:v>
                </c:pt>
                <c:pt idx="7177">
                  <c:v>0.13571304670815459</c:v>
                </c:pt>
                <c:pt idx="7178">
                  <c:v>0.13506450297697903</c:v>
                </c:pt>
                <c:pt idx="7179">
                  <c:v>0.13405631833350187</c:v>
                </c:pt>
                <c:pt idx="7180">
                  <c:v>0.14572825738522824</c:v>
                </c:pt>
                <c:pt idx="7181">
                  <c:v>0.13562319930292038</c:v>
                </c:pt>
                <c:pt idx="7182">
                  <c:v>0.14532325974119759</c:v>
                </c:pt>
                <c:pt idx="7183">
                  <c:v>0.1438002321227701</c:v>
                </c:pt>
                <c:pt idx="7184">
                  <c:v>0.13494861882985013</c:v>
                </c:pt>
                <c:pt idx="7185">
                  <c:v>0.13070629708107259</c:v>
                </c:pt>
                <c:pt idx="7186">
                  <c:v>0.12327622881450971</c:v>
                </c:pt>
                <c:pt idx="7187">
                  <c:v>0.138468925135834</c:v>
                </c:pt>
                <c:pt idx="7188">
                  <c:v>0.1432224068136696</c:v>
                </c:pt>
                <c:pt idx="7189">
                  <c:v>0.16076479437495728</c:v>
                </c:pt>
                <c:pt idx="7190">
                  <c:v>0.13101908860666722</c:v>
                </c:pt>
                <c:pt idx="7191">
                  <c:v>0.12990638316894063</c:v>
                </c:pt>
                <c:pt idx="7192">
                  <c:v>0.1593753904410172</c:v>
                </c:pt>
                <c:pt idx="7193">
                  <c:v>0.12435418215515448</c:v>
                </c:pt>
                <c:pt idx="7194">
                  <c:v>0.14138412842802836</c:v>
                </c:pt>
                <c:pt idx="7195">
                  <c:v>0.13544194617505886</c:v>
                </c:pt>
                <c:pt idx="7196">
                  <c:v>0.12551661962742103</c:v>
                </c:pt>
                <c:pt idx="7197">
                  <c:v>0.1400407840046638</c:v>
                </c:pt>
                <c:pt idx="7198">
                  <c:v>0.15358634067896962</c:v>
                </c:pt>
                <c:pt idx="7199">
                  <c:v>0.13567005353222797</c:v>
                </c:pt>
                <c:pt idx="7200">
                  <c:v>0.13209374622548858</c:v>
                </c:pt>
                <c:pt idx="7201">
                  <c:v>0.1559083981771503</c:v>
                </c:pt>
                <c:pt idx="7202">
                  <c:v>0.12752783663162381</c:v>
                </c:pt>
                <c:pt idx="7203">
                  <c:v>0.15077915136479972</c:v>
                </c:pt>
                <c:pt idx="7204">
                  <c:v>0.14232015258238737</c:v>
                </c:pt>
                <c:pt idx="7205">
                  <c:v>0.14670684787069746</c:v>
                </c:pt>
                <c:pt idx="7206">
                  <c:v>0.13372890207276247</c:v>
                </c:pt>
                <c:pt idx="7207">
                  <c:v>0.13352708111293213</c:v>
                </c:pt>
                <c:pt idx="7208">
                  <c:v>0.12737331700454449</c:v>
                </c:pt>
                <c:pt idx="7209">
                  <c:v>0.12748876490479299</c:v>
                </c:pt>
                <c:pt idx="7210">
                  <c:v>0.13716613121656296</c:v>
                </c:pt>
                <c:pt idx="7211">
                  <c:v>0.12745127842417717</c:v>
                </c:pt>
                <c:pt idx="7212">
                  <c:v>0.15177644646503591</c:v>
                </c:pt>
                <c:pt idx="7213">
                  <c:v>0.14391458084683972</c:v>
                </c:pt>
                <c:pt idx="7214">
                  <c:v>0.15526069257126041</c:v>
                </c:pt>
                <c:pt idx="7215">
                  <c:v>0.1288128172363667</c:v>
                </c:pt>
                <c:pt idx="7216">
                  <c:v>0.14323591887757939</c:v>
                </c:pt>
                <c:pt idx="7217">
                  <c:v>0.13606834693539888</c:v>
                </c:pt>
                <c:pt idx="7218">
                  <c:v>0.12532262050409737</c:v>
                </c:pt>
                <c:pt idx="7219">
                  <c:v>0.12905523174979133</c:v>
                </c:pt>
                <c:pt idx="7220">
                  <c:v>0.13437875820281328</c:v>
                </c:pt>
                <c:pt idx="7221">
                  <c:v>0.13816076607411817</c:v>
                </c:pt>
                <c:pt idx="7222">
                  <c:v>0.12240302876452221</c:v>
                </c:pt>
                <c:pt idx="7223">
                  <c:v>0.1288260949463064</c:v>
                </c:pt>
                <c:pt idx="7224">
                  <c:v>0.13667715912106848</c:v>
                </c:pt>
                <c:pt idx="7225">
                  <c:v>0.1310972352431494</c:v>
                </c:pt>
                <c:pt idx="7226">
                  <c:v>0.12579551839774825</c:v>
                </c:pt>
                <c:pt idx="7227">
                  <c:v>0.14221528686552554</c:v>
                </c:pt>
                <c:pt idx="7228">
                  <c:v>0.13556797567741327</c:v>
                </c:pt>
                <c:pt idx="7229">
                  <c:v>0.13646477966861245</c:v>
                </c:pt>
                <c:pt idx="7230">
                  <c:v>0.18261852169131135</c:v>
                </c:pt>
                <c:pt idx="7231">
                  <c:v>0.13441492059357177</c:v>
                </c:pt>
                <c:pt idx="7232">
                  <c:v>0.14140253023394775</c:v>
                </c:pt>
                <c:pt idx="7233">
                  <c:v>0.15481596618628657</c:v>
                </c:pt>
                <c:pt idx="7234">
                  <c:v>0.13309121143461011</c:v>
                </c:pt>
                <c:pt idx="7235">
                  <c:v>0.13625878834975605</c:v>
                </c:pt>
                <c:pt idx="7236">
                  <c:v>0.15002879655556237</c:v>
                </c:pt>
                <c:pt idx="7237">
                  <c:v>0.1249636633989106</c:v>
                </c:pt>
                <c:pt idx="7238">
                  <c:v>0.14700018801345616</c:v>
                </c:pt>
                <c:pt idx="7239">
                  <c:v>0.12632054968540932</c:v>
                </c:pt>
                <c:pt idx="7240">
                  <c:v>0.12829297877666823</c:v>
                </c:pt>
                <c:pt idx="7241">
                  <c:v>0.14839426201668066</c:v>
                </c:pt>
                <c:pt idx="7242">
                  <c:v>0.1332029612469284</c:v>
                </c:pt>
                <c:pt idx="7243">
                  <c:v>0.13074060775691787</c:v>
                </c:pt>
                <c:pt idx="7244">
                  <c:v>0.15964432062886419</c:v>
                </c:pt>
                <c:pt idx="7245">
                  <c:v>0.15451069724436134</c:v>
                </c:pt>
                <c:pt idx="7246">
                  <c:v>0.1557988538081688</c:v>
                </c:pt>
                <c:pt idx="7247">
                  <c:v>0.14217876558312237</c:v>
                </c:pt>
                <c:pt idx="7248">
                  <c:v>0.12609301760875505</c:v>
                </c:pt>
                <c:pt idx="7249">
                  <c:v>0.1331957424161766</c:v>
                </c:pt>
                <c:pt idx="7250">
                  <c:v>0.1361041696515389</c:v>
                </c:pt>
                <c:pt idx="7251">
                  <c:v>0.15070852458629766</c:v>
                </c:pt>
                <c:pt idx="7252">
                  <c:v>0.12790549801814202</c:v>
                </c:pt>
                <c:pt idx="7253">
                  <c:v>0.1801050287681645</c:v>
                </c:pt>
                <c:pt idx="7254">
                  <c:v>0.13839422722180178</c:v>
                </c:pt>
                <c:pt idx="7255">
                  <c:v>0.13194338008869841</c:v>
                </c:pt>
                <c:pt idx="7256">
                  <c:v>0.12779839255805997</c:v>
                </c:pt>
                <c:pt idx="7257">
                  <c:v>0.14358685584855579</c:v>
                </c:pt>
                <c:pt idx="7258">
                  <c:v>0.14351578892727665</c:v>
                </c:pt>
                <c:pt idx="7259">
                  <c:v>0.12928643816051075</c:v>
                </c:pt>
                <c:pt idx="7260">
                  <c:v>0.13015230652021914</c:v>
                </c:pt>
                <c:pt idx="7261">
                  <c:v>0.1258601253537846</c:v>
                </c:pt>
                <c:pt idx="7262">
                  <c:v>0.14031946021680444</c:v>
                </c:pt>
                <c:pt idx="7263">
                  <c:v>0.12538380719802766</c:v>
                </c:pt>
                <c:pt idx="7264">
                  <c:v>0.13131092940779895</c:v>
                </c:pt>
                <c:pt idx="7265">
                  <c:v>0.14143497117167628</c:v>
                </c:pt>
                <c:pt idx="7266">
                  <c:v>0.14935682328586034</c:v>
                </c:pt>
                <c:pt idx="7267">
                  <c:v>0.13443367074365534</c:v>
                </c:pt>
                <c:pt idx="7268">
                  <c:v>0.12708395173341169</c:v>
                </c:pt>
                <c:pt idx="7269">
                  <c:v>0.1563081929575538</c:v>
                </c:pt>
                <c:pt idx="7270">
                  <c:v>0.14095848840843905</c:v>
                </c:pt>
                <c:pt idx="7271">
                  <c:v>0.14020760195264581</c:v>
                </c:pt>
                <c:pt idx="7272">
                  <c:v>0.12324855716588583</c:v>
                </c:pt>
                <c:pt idx="7273">
                  <c:v>0.13773260531883028</c:v>
                </c:pt>
                <c:pt idx="7274">
                  <c:v>0.13441529317816706</c:v>
                </c:pt>
                <c:pt idx="7275">
                  <c:v>0.12771379587235901</c:v>
                </c:pt>
                <c:pt idx="7276">
                  <c:v>0.15990399034183028</c:v>
                </c:pt>
                <c:pt idx="7277">
                  <c:v>0.13560385431019711</c:v>
                </c:pt>
                <c:pt idx="7278">
                  <c:v>0.16672191006810277</c:v>
                </c:pt>
                <c:pt idx="7279">
                  <c:v>0.13292919472914516</c:v>
                </c:pt>
                <c:pt idx="7280">
                  <c:v>0.12681652649986178</c:v>
                </c:pt>
                <c:pt idx="7281">
                  <c:v>0.1342207839391634</c:v>
                </c:pt>
                <c:pt idx="7282">
                  <c:v>0.13613224942471325</c:v>
                </c:pt>
                <c:pt idx="7283">
                  <c:v>0.16745958903150501</c:v>
                </c:pt>
                <c:pt idx="7284">
                  <c:v>0.14754234164423202</c:v>
                </c:pt>
                <c:pt idx="7285">
                  <c:v>0.13345092503143022</c:v>
                </c:pt>
                <c:pt idx="7286">
                  <c:v>0.12883838965648592</c:v>
                </c:pt>
                <c:pt idx="7287">
                  <c:v>0.1448878996946793</c:v>
                </c:pt>
                <c:pt idx="7288">
                  <c:v>0.13899353553797203</c:v>
                </c:pt>
                <c:pt idx="7289">
                  <c:v>0.12567297832406119</c:v>
                </c:pt>
                <c:pt idx="7290">
                  <c:v>0.12491164206439123</c:v>
                </c:pt>
                <c:pt idx="7291">
                  <c:v>0.15286469488554305</c:v>
                </c:pt>
                <c:pt idx="7292">
                  <c:v>0.1443874189267782</c:v>
                </c:pt>
                <c:pt idx="7293">
                  <c:v>0.13082907898365645</c:v>
                </c:pt>
                <c:pt idx="7294">
                  <c:v>0.15514457195668588</c:v>
                </c:pt>
                <c:pt idx="7295">
                  <c:v>0.12848883759559468</c:v>
                </c:pt>
                <c:pt idx="7296">
                  <c:v>0.14024456172920624</c:v>
                </c:pt>
                <c:pt idx="7297">
                  <c:v>0.12926654449493624</c:v>
                </c:pt>
                <c:pt idx="7298">
                  <c:v>0.15742421729590148</c:v>
                </c:pt>
                <c:pt idx="7299">
                  <c:v>0.12765355928972213</c:v>
                </c:pt>
                <c:pt idx="7300">
                  <c:v>0.15578483051199499</c:v>
                </c:pt>
                <c:pt idx="7301">
                  <c:v>0.13949905753399217</c:v>
                </c:pt>
                <c:pt idx="7302">
                  <c:v>0.12558508009991992</c:v>
                </c:pt>
                <c:pt idx="7303">
                  <c:v>0.1676868083429984</c:v>
                </c:pt>
                <c:pt idx="7304">
                  <c:v>0.15455619705783324</c:v>
                </c:pt>
                <c:pt idx="7305">
                  <c:v>0.14172512661281844</c:v>
                </c:pt>
                <c:pt idx="7306">
                  <c:v>0.14072711472224941</c:v>
                </c:pt>
                <c:pt idx="7307">
                  <c:v>0.14062030981038179</c:v>
                </c:pt>
                <c:pt idx="7308">
                  <c:v>0.13550108607822803</c:v>
                </c:pt>
                <c:pt idx="7309">
                  <c:v>0.13881812119296771</c:v>
                </c:pt>
                <c:pt idx="7310">
                  <c:v>0.13691154306285391</c:v>
                </c:pt>
                <c:pt idx="7311">
                  <c:v>0.13389527199348447</c:v>
                </c:pt>
                <c:pt idx="7312">
                  <c:v>0.14693285365248465</c:v>
                </c:pt>
                <c:pt idx="7313">
                  <c:v>0.15181041920979921</c:v>
                </c:pt>
                <c:pt idx="7314">
                  <c:v>0.1358226356270992</c:v>
                </c:pt>
                <c:pt idx="7315">
                  <c:v>0.16167343155167738</c:v>
                </c:pt>
                <c:pt idx="7316">
                  <c:v>0.13557742355821589</c:v>
                </c:pt>
                <c:pt idx="7317">
                  <c:v>0.17709297204426053</c:v>
                </c:pt>
                <c:pt idx="7318">
                  <c:v>0.14890000946192256</c:v>
                </c:pt>
                <c:pt idx="7319">
                  <c:v>0.12477378937158366</c:v>
                </c:pt>
                <c:pt idx="7320">
                  <c:v>0.12715054846612162</c:v>
                </c:pt>
                <c:pt idx="7321">
                  <c:v>0.12695454666661973</c:v>
                </c:pt>
                <c:pt idx="7322">
                  <c:v>0.12678190619274193</c:v>
                </c:pt>
                <c:pt idx="7323">
                  <c:v>0.13426817003833413</c:v>
                </c:pt>
                <c:pt idx="7324">
                  <c:v>0.15040805006475649</c:v>
                </c:pt>
                <c:pt idx="7325">
                  <c:v>0.12894520511819668</c:v>
                </c:pt>
                <c:pt idx="7326">
                  <c:v>0.1330355981595836</c:v>
                </c:pt>
                <c:pt idx="7327">
                  <c:v>0.1495675538508239</c:v>
                </c:pt>
                <c:pt idx="7328">
                  <c:v>0.12964621972108314</c:v>
                </c:pt>
                <c:pt idx="7329">
                  <c:v>0.12652488972351217</c:v>
                </c:pt>
                <c:pt idx="7330">
                  <c:v>0.13990287940612717</c:v>
                </c:pt>
                <c:pt idx="7331">
                  <c:v>0.13109372083738835</c:v>
                </c:pt>
                <c:pt idx="7332">
                  <c:v>0.13703671395642164</c:v>
                </c:pt>
                <c:pt idx="7333">
                  <c:v>0.13001329082947757</c:v>
                </c:pt>
                <c:pt idx="7334">
                  <c:v>0.15242099728412359</c:v>
                </c:pt>
                <c:pt idx="7335">
                  <c:v>0.13192213254695703</c:v>
                </c:pt>
                <c:pt idx="7336">
                  <c:v>0.15086630496992842</c:v>
                </c:pt>
                <c:pt idx="7337">
                  <c:v>0.15775130855459679</c:v>
                </c:pt>
                <c:pt idx="7338">
                  <c:v>0.14261877294534325</c:v>
                </c:pt>
                <c:pt idx="7339">
                  <c:v>0.1303552745634281</c:v>
                </c:pt>
                <c:pt idx="7340">
                  <c:v>0.12399437280693881</c:v>
                </c:pt>
                <c:pt idx="7341">
                  <c:v>0.14197941980044768</c:v>
                </c:pt>
                <c:pt idx="7342">
                  <c:v>0.13910002402472552</c:v>
                </c:pt>
                <c:pt idx="7343">
                  <c:v>0.12395439963823329</c:v>
                </c:pt>
                <c:pt idx="7344">
                  <c:v>0.13184334202506262</c:v>
                </c:pt>
                <c:pt idx="7345">
                  <c:v>0.16934475514945849</c:v>
                </c:pt>
                <c:pt idx="7346">
                  <c:v>0.12718055080210822</c:v>
                </c:pt>
                <c:pt idx="7347">
                  <c:v>0.1381164505233588</c:v>
                </c:pt>
                <c:pt idx="7348">
                  <c:v>0.14519973483043813</c:v>
                </c:pt>
                <c:pt idx="7349">
                  <c:v>0.1568786644054537</c:v>
                </c:pt>
                <c:pt idx="7350">
                  <c:v>0.14318745755780476</c:v>
                </c:pt>
                <c:pt idx="7351">
                  <c:v>0.14751542343458104</c:v>
                </c:pt>
                <c:pt idx="7352">
                  <c:v>0.12831345549591869</c:v>
                </c:pt>
                <c:pt idx="7353">
                  <c:v>0.12732423329313586</c:v>
                </c:pt>
                <c:pt idx="7354">
                  <c:v>0.14353189390556939</c:v>
                </c:pt>
                <c:pt idx="7355">
                  <c:v>0.14309379127892061</c:v>
                </c:pt>
                <c:pt idx="7356">
                  <c:v>0.14651105947480605</c:v>
                </c:pt>
                <c:pt idx="7357">
                  <c:v>0.13691139380592554</c:v>
                </c:pt>
                <c:pt idx="7358">
                  <c:v>0.13470170013848407</c:v>
                </c:pt>
                <c:pt idx="7359">
                  <c:v>0.12607142020175055</c:v>
                </c:pt>
                <c:pt idx="7360">
                  <c:v>0.14169931290247256</c:v>
                </c:pt>
                <c:pt idx="7361">
                  <c:v>0.13112256067738198</c:v>
                </c:pt>
                <c:pt idx="7362">
                  <c:v>0.14841474949752348</c:v>
                </c:pt>
                <c:pt idx="7363">
                  <c:v>0.13360923788964665</c:v>
                </c:pt>
                <c:pt idx="7364">
                  <c:v>0.12760342258505411</c:v>
                </c:pt>
                <c:pt idx="7365">
                  <c:v>0.1375060251306025</c:v>
                </c:pt>
                <c:pt idx="7366">
                  <c:v>0.13205678559756776</c:v>
                </c:pt>
                <c:pt idx="7367">
                  <c:v>0.1443241095684912</c:v>
                </c:pt>
                <c:pt idx="7368">
                  <c:v>0.14036551599366726</c:v>
                </c:pt>
                <c:pt idx="7369">
                  <c:v>0.14137539459555287</c:v>
                </c:pt>
                <c:pt idx="7370">
                  <c:v>0.13802930704735936</c:v>
                </c:pt>
                <c:pt idx="7371">
                  <c:v>0.127321137385429</c:v>
                </c:pt>
                <c:pt idx="7372">
                  <c:v>0.15111722735814415</c:v>
                </c:pt>
                <c:pt idx="7373">
                  <c:v>0.13801752456765404</c:v>
                </c:pt>
                <c:pt idx="7374">
                  <c:v>0.13009595029433232</c:v>
                </c:pt>
                <c:pt idx="7375">
                  <c:v>0.13886630881307113</c:v>
                </c:pt>
                <c:pt idx="7376">
                  <c:v>0.14452960398085155</c:v>
                </c:pt>
                <c:pt idx="7377">
                  <c:v>0.15558881175758973</c:v>
                </c:pt>
                <c:pt idx="7378">
                  <c:v>0.13294003530525764</c:v>
                </c:pt>
                <c:pt idx="7379">
                  <c:v>0.12388332697055382</c:v>
                </c:pt>
                <c:pt idx="7380">
                  <c:v>0.13099719066619195</c:v>
                </c:pt>
                <c:pt idx="7381">
                  <c:v>0.12888406669814481</c:v>
                </c:pt>
                <c:pt idx="7382">
                  <c:v>0.13015975725195442</c:v>
                </c:pt>
                <c:pt idx="7383">
                  <c:v>0.1573429250301269</c:v>
                </c:pt>
                <c:pt idx="7384">
                  <c:v>0.13852392563789553</c:v>
                </c:pt>
                <c:pt idx="7385">
                  <c:v>0.12670835468236771</c:v>
                </c:pt>
                <c:pt idx="7386">
                  <c:v>0.14734242501316261</c:v>
                </c:pt>
                <c:pt idx="7387">
                  <c:v>0.13263315103097553</c:v>
                </c:pt>
                <c:pt idx="7388">
                  <c:v>0.13967364330325238</c:v>
                </c:pt>
                <c:pt idx="7389">
                  <c:v>0.1320130927696653</c:v>
                </c:pt>
                <c:pt idx="7390">
                  <c:v>0.14437454724491661</c:v>
                </c:pt>
                <c:pt idx="7391">
                  <c:v>0.12475017823901326</c:v>
                </c:pt>
                <c:pt idx="7392">
                  <c:v>0.13947620354846546</c:v>
                </c:pt>
                <c:pt idx="7393">
                  <c:v>0.1296441732828621</c:v>
                </c:pt>
                <c:pt idx="7394">
                  <c:v>0.13327880415389184</c:v>
                </c:pt>
                <c:pt idx="7395">
                  <c:v>0.13095712859442843</c:v>
                </c:pt>
                <c:pt idx="7396">
                  <c:v>0.14154711037680626</c:v>
                </c:pt>
                <c:pt idx="7397">
                  <c:v>0.13824288552134095</c:v>
                </c:pt>
                <c:pt idx="7398">
                  <c:v>0.14154760693320478</c:v>
                </c:pt>
                <c:pt idx="7399">
                  <c:v>0.14644761368595385</c:v>
                </c:pt>
                <c:pt idx="7400">
                  <c:v>0.12545260601164651</c:v>
                </c:pt>
                <c:pt idx="7401">
                  <c:v>0.14324310405023258</c:v>
                </c:pt>
                <c:pt idx="7402">
                  <c:v>0.13224380132074789</c:v>
                </c:pt>
                <c:pt idx="7403">
                  <c:v>0.12687582835051908</c:v>
                </c:pt>
                <c:pt idx="7404">
                  <c:v>0.15198746314697736</c:v>
                </c:pt>
                <c:pt idx="7405">
                  <c:v>0.12850388503887647</c:v>
                </c:pt>
                <c:pt idx="7406">
                  <c:v>0.13411580024027403</c:v>
                </c:pt>
                <c:pt idx="7407">
                  <c:v>0.129706099285196</c:v>
                </c:pt>
                <c:pt idx="7408">
                  <c:v>0.13085438175072719</c:v>
                </c:pt>
                <c:pt idx="7409">
                  <c:v>0.1265728990461015</c:v>
                </c:pt>
                <c:pt idx="7410">
                  <c:v>0.12916962950897373</c:v>
                </c:pt>
                <c:pt idx="7411">
                  <c:v>0.12286260222701798</c:v>
                </c:pt>
                <c:pt idx="7412">
                  <c:v>0.14350685662714804</c:v>
                </c:pt>
                <c:pt idx="7413">
                  <c:v>0.13504158455398635</c:v>
                </c:pt>
                <c:pt idx="7414">
                  <c:v>0.12580150688831979</c:v>
                </c:pt>
                <c:pt idx="7415">
                  <c:v>0.16125646688249792</c:v>
                </c:pt>
                <c:pt idx="7416">
                  <c:v>0.15308735002042376</c:v>
                </c:pt>
                <c:pt idx="7417">
                  <c:v>0.18327003645433415</c:v>
                </c:pt>
                <c:pt idx="7418">
                  <c:v>0.14443321321171737</c:v>
                </c:pt>
                <c:pt idx="7419">
                  <c:v>0.1323406316531732</c:v>
                </c:pt>
                <c:pt idx="7420">
                  <c:v>0.12599543852557024</c:v>
                </c:pt>
                <c:pt idx="7421">
                  <c:v>0.12758058088702828</c:v>
                </c:pt>
                <c:pt idx="7422">
                  <c:v>0.12942117021220748</c:v>
                </c:pt>
                <c:pt idx="7423">
                  <c:v>0.1444774431939666</c:v>
                </c:pt>
                <c:pt idx="7424">
                  <c:v>0.1281858961427782</c:v>
                </c:pt>
                <c:pt idx="7425">
                  <c:v>0.14356311006756323</c:v>
                </c:pt>
                <c:pt idx="7426">
                  <c:v>0.1296306577771511</c:v>
                </c:pt>
                <c:pt idx="7427">
                  <c:v>0.15671578104911152</c:v>
                </c:pt>
                <c:pt idx="7428">
                  <c:v>0.16194703152353576</c:v>
                </c:pt>
                <c:pt idx="7429">
                  <c:v>0.12783595258858291</c:v>
                </c:pt>
                <c:pt idx="7430">
                  <c:v>0.12348899935787869</c:v>
                </c:pt>
                <c:pt idx="7431">
                  <c:v>0.1352330955961619</c:v>
                </c:pt>
                <c:pt idx="7432">
                  <c:v>0.13511607430992376</c:v>
                </c:pt>
                <c:pt idx="7433">
                  <c:v>0.13438242413085985</c:v>
                </c:pt>
                <c:pt idx="7434">
                  <c:v>0.14183276401764097</c:v>
                </c:pt>
                <c:pt idx="7435">
                  <c:v>0.14603509553894353</c:v>
                </c:pt>
                <c:pt idx="7436">
                  <c:v>0.13341638211163359</c:v>
                </c:pt>
                <c:pt idx="7437">
                  <c:v>0.14807356220383586</c:v>
                </c:pt>
                <c:pt idx="7438">
                  <c:v>0.16071952327724709</c:v>
                </c:pt>
                <c:pt idx="7439">
                  <c:v>0.12314806891841142</c:v>
                </c:pt>
                <c:pt idx="7440">
                  <c:v>0.16113313678872274</c:v>
                </c:pt>
                <c:pt idx="7441">
                  <c:v>0.13655964845981833</c:v>
                </c:pt>
                <c:pt idx="7442">
                  <c:v>0.12532636364974334</c:v>
                </c:pt>
                <c:pt idx="7443">
                  <c:v>0.14901051749968008</c:v>
                </c:pt>
                <c:pt idx="7444">
                  <c:v>0.13055294677456036</c:v>
                </c:pt>
                <c:pt idx="7445">
                  <c:v>0.13881480291709472</c:v>
                </c:pt>
                <c:pt idx="7446">
                  <c:v>0.14154089787262034</c:v>
                </c:pt>
                <c:pt idx="7447">
                  <c:v>0.16770035631465055</c:v>
                </c:pt>
                <c:pt idx="7448">
                  <c:v>0.1260654955876935</c:v>
                </c:pt>
                <c:pt idx="7449">
                  <c:v>0.14506957267176404</c:v>
                </c:pt>
                <c:pt idx="7450">
                  <c:v>0.1302322197813052</c:v>
                </c:pt>
                <c:pt idx="7451">
                  <c:v>0.13643925699758624</c:v>
                </c:pt>
                <c:pt idx="7452">
                  <c:v>0.12788495725450971</c:v>
                </c:pt>
                <c:pt idx="7453">
                  <c:v>0.14173260509798122</c:v>
                </c:pt>
                <c:pt idx="7454">
                  <c:v>0.12836708718392664</c:v>
                </c:pt>
                <c:pt idx="7455">
                  <c:v>0.15393672093374094</c:v>
                </c:pt>
                <c:pt idx="7456">
                  <c:v>0.123121369227324</c:v>
                </c:pt>
                <c:pt idx="7457">
                  <c:v>0.14863088898084681</c:v>
                </c:pt>
                <c:pt idx="7458">
                  <c:v>0.13653824060935305</c:v>
                </c:pt>
                <c:pt idx="7459">
                  <c:v>0.13202119518504185</c:v>
                </c:pt>
                <c:pt idx="7460">
                  <c:v>0.16102133155401652</c:v>
                </c:pt>
                <c:pt idx="7461">
                  <c:v>0.15429516096691015</c:v>
                </c:pt>
                <c:pt idx="7462">
                  <c:v>0.18131985757162572</c:v>
                </c:pt>
                <c:pt idx="7463">
                  <c:v>0.13493167283444474</c:v>
                </c:pt>
                <c:pt idx="7464">
                  <c:v>0.13501335347671731</c:v>
                </c:pt>
                <c:pt idx="7465">
                  <c:v>0.14752282809244358</c:v>
                </c:pt>
                <c:pt idx="7466">
                  <c:v>0.12450925923979103</c:v>
                </c:pt>
                <c:pt idx="7467">
                  <c:v>0.14853081268814353</c:v>
                </c:pt>
                <c:pt idx="7468">
                  <c:v>0.14358781349856978</c:v>
                </c:pt>
                <c:pt idx="7469">
                  <c:v>0.14899459992730776</c:v>
                </c:pt>
                <c:pt idx="7470">
                  <c:v>0.14231378150353874</c:v>
                </c:pt>
                <c:pt idx="7471">
                  <c:v>0.12882545523025971</c:v>
                </c:pt>
                <c:pt idx="7472">
                  <c:v>0.1386971682889015</c:v>
                </c:pt>
                <c:pt idx="7473">
                  <c:v>0.14453416443358233</c:v>
                </c:pt>
                <c:pt idx="7474">
                  <c:v>0.12846779139837711</c:v>
                </c:pt>
                <c:pt idx="7475">
                  <c:v>0.18021581173007498</c:v>
                </c:pt>
                <c:pt idx="7476">
                  <c:v>0.12987830797663386</c:v>
                </c:pt>
                <c:pt idx="7477">
                  <c:v>0.12493504176809249</c:v>
                </c:pt>
                <c:pt idx="7478">
                  <c:v>0.13747985407359584</c:v>
                </c:pt>
                <c:pt idx="7479">
                  <c:v>0.14447846627206967</c:v>
                </c:pt>
                <c:pt idx="7480">
                  <c:v>0.13723170599954113</c:v>
                </c:pt>
                <c:pt idx="7481">
                  <c:v>0.14529464421907259</c:v>
                </c:pt>
                <c:pt idx="7482">
                  <c:v>0.14572766827760633</c:v>
                </c:pt>
                <c:pt idx="7483">
                  <c:v>0.13770360592235692</c:v>
                </c:pt>
                <c:pt idx="7484">
                  <c:v>0.13596869447208484</c:v>
                </c:pt>
                <c:pt idx="7485">
                  <c:v>0.15416692668307461</c:v>
                </c:pt>
                <c:pt idx="7486">
                  <c:v>0.13391273426395767</c:v>
                </c:pt>
                <c:pt idx="7487">
                  <c:v>0.12744593788122802</c:v>
                </c:pt>
                <c:pt idx="7488">
                  <c:v>0.13187669695410922</c:v>
                </c:pt>
                <c:pt idx="7489">
                  <c:v>0.14139109316303342</c:v>
                </c:pt>
                <c:pt idx="7490">
                  <c:v>0.14366763470368776</c:v>
                </c:pt>
                <c:pt idx="7491">
                  <c:v>0.12956433383005023</c:v>
                </c:pt>
                <c:pt idx="7492">
                  <c:v>0.13690085529073351</c:v>
                </c:pt>
                <c:pt idx="7493">
                  <c:v>0.15745064367735565</c:v>
                </c:pt>
                <c:pt idx="7494">
                  <c:v>0.18501601755787025</c:v>
                </c:pt>
                <c:pt idx="7495">
                  <c:v>0.14636561930767081</c:v>
                </c:pt>
                <c:pt idx="7496">
                  <c:v>0.13188757962504824</c:v>
                </c:pt>
                <c:pt idx="7497">
                  <c:v>0.13271739016729853</c:v>
                </c:pt>
                <c:pt idx="7498">
                  <c:v>0.1476984238609399</c:v>
                </c:pt>
                <c:pt idx="7499">
                  <c:v>0.13191035797585376</c:v>
                </c:pt>
                <c:pt idx="7500">
                  <c:v>0.14510393033133395</c:v>
                </c:pt>
                <c:pt idx="7501">
                  <c:v>0.14739080487284215</c:v>
                </c:pt>
                <c:pt idx="7502">
                  <c:v>0.12729465068510823</c:v>
                </c:pt>
                <c:pt idx="7503">
                  <c:v>0.14272295158330711</c:v>
                </c:pt>
                <c:pt idx="7504">
                  <c:v>0.14547367932327313</c:v>
                </c:pt>
                <c:pt idx="7505">
                  <c:v>0.16388206030304717</c:v>
                </c:pt>
                <c:pt idx="7506">
                  <c:v>0.15801990309183661</c:v>
                </c:pt>
                <c:pt idx="7507">
                  <c:v>0.15869220464767186</c:v>
                </c:pt>
                <c:pt idx="7508">
                  <c:v>0.12486669506880864</c:v>
                </c:pt>
                <c:pt idx="7509">
                  <c:v>0.13979334655221817</c:v>
                </c:pt>
                <c:pt idx="7510">
                  <c:v>0.12667545872172176</c:v>
                </c:pt>
                <c:pt idx="7511">
                  <c:v>0.14627343368581014</c:v>
                </c:pt>
                <c:pt idx="7512">
                  <c:v>0.13084779321690526</c:v>
                </c:pt>
                <c:pt idx="7513">
                  <c:v>0.13381026767996648</c:v>
                </c:pt>
                <c:pt idx="7514">
                  <c:v>0.15721670468637011</c:v>
                </c:pt>
                <c:pt idx="7515">
                  <c:v>0.1330519806210089</c:v>
                </c:pt>
                <c:pt idx="7516">
                  <c:v>0.14749320706754962</c:v>
                </c:pt>
                <c:pt idx="7517">
                  <c:v>0.15536241548593574</c:v>
                </c:pt>
                <c:pt idx="7518">
                  <c:v>0.14419892565359524</c:v>
                </c:pt>
                <c:pt idx="7519">
                  <c:v>0.13001556144338486</c:v>
                </c:pt>
                <c:pt idx="7520">
                  <c:v>0.13430928502269851</c:v>
                </c:pt>
                <c:pt idx="7521">
                  <c:v>0.14294536744406514</c:v>
                </c:pt>
                <c:pt idx="7522">
                  <c:v>0.13488595709924228</c:v>
                </c:pt>
                <c:pt idx="7523">
                  <c:v>0.12416473255207285</c:v>
                </c:pt>
                <c:pt idx="7524">
                  <c:v>0.14327712917050975</c:v>
                </c:pt>
                <c:pt idx="7525">
                  <c:v>0.15564278544847052</c:v>
                </c:pt>
                <c:pt idx="7526">
                  <c:v>0.12845248039906329</c:v>
                </c:pt>
                <c:pt idx="7527">
                  <c:v>0.13163358459506386</c:v>
                </c:pt>
                <c:pt idx="7528">
                  <c:v>0.14398202019708917</c:v>
                </c:pt>
                <c:pt idx="7529">
                  <c:v>0.15757696723117448</c:v>
                </c:pt>
                <c:pt idx="7530">
                  <c:v>0.13243246921981794</c:v>
                </c:pt>
                <c:pt idx="7531">
                  <c:v>0.12927262610578158</c:v>
                </c:pt>
                <c:pt idx="7532">
                  <c:v>0.14327617258892517</c:v>
                </c:pt>
                <c:pt idx="7533">
                  <c:v>0.123770581683374</c:v>
                </c:pt>
                <c:pt idx="7534">
                  <c:v>0.14208875257555942</c:v>
                </c:pt>
                <c:pt idx="7535">
                  <c:v>0.13319354404577088</c:v>
                </c:pt>
                <c:pt idx="7536">
                  <c:v>0.15299278324177631</c:v>
                </c:pt>
                <c:pt idx="7537">
                  <c:v>0.13360071709765789</c:v>
                </c:pt>
                <c:pt idx="7538">
                  <c:v>0.14058305649358815</c:v>
                </c:pt>
                <c:pt idx="7539">
                  <c:v>0.13366984104999222</c:v>
                </c:pt>
                <c:pt idx="7540">
                  <c:v>0.14542536592751987</c:v>
                </c:pt>
                <c:pt idx="7541">
                  <c:v>0.12684833878738766</c:v>
                </c:pt>
                <c:pt idx="7542">
                  <c:v>0.13038981334801963</c:v>
                </c:pt>
                <c:pt idx="7543">
                  <c:v>0.12488024734677901</c:v>
                </c:pt>
                <c:pt idx="7544">
                  <c:v>0.13315244203423768</c:v>
                </c:pt>
                <c:pt idx="7545">
                  <c:v>0.13655230722380943</c:v>
                </c:pt>
                <c:pt idx="7546">
                  <c:v>0.13562305889656959</c:v>
                </c:pt>
                <c:pt idx="7547">
                  <c:v>0.12806703657230814</c:v>
                </c:pt>
                <c:pt idx="7548">
                  <c:v>0.1290091870423003</c:v>
                </c:pt>
                <c:pt idx="7549">
                  <c:v>0.152511827640297</c:v>
                </c:pt>
                <c:pt idx="7550">
                  <c:v>0.13907117511685541</c:v>
                </c:pt>
                <c:pt idx="7551">
                  <c:v>0.13114488469911786</c:v>
                </c:pt>
                <c:pt idx="7552">
                  <c:v>0.12661756212648578</c:v>
                </c:pt>
                <c:pt idx="7553">
                  <c:v>0.1492798180858477</c:v>
                </c:pt>
                <c:pt idx="7554">
                  <c:v>0.1523148744482434</c:v>
                </c:pt>
                <c:pt idx="7555">
                  <c:v>0.14527883065313624</c:v>
                </c:pt>
                <c:pt idx="7556">
                  <c:v>0.1292289386483175</c:v>
                </c:pt>
                <c:pt idx="7557">
                  <c:v>0.17639355322029204</c:v>
                </c:pt>
                <c:pt idx="7558">
                  <c:v>0.12679381910949367</c:v>
                </c:pt>
                <c:pt idx="7559">
                  <c:v>0.14367070177489505</c:v>
                </c:pt>
                <c:pt idx="7560">
                  <c:v>0.12529033977626891</c:v>
                </c:pt>
                <c:pt idx="7561">
                  <c:v>0.1269898140515846</c:v>
                </c:pt>
                <c:pt idx="7562">
                  <c:v>0.12811298593274612</c:v>
                </c:pt>
                <c:pt idx="7563">
                  <c:v>0.14454106613791137</c:v>
                </c:pt>
                <c:pt idx="7564">
                  <c:v>0.1246184031085921</c:v>
                </c:pt>
                <c:pt idx="7565">
                  <c:v>0.15567548356908265</c:v>
                </c:pt>
                <c:pt idx="7566">
                  <c:v>0.12716782812908378</c:v>
                </c:pt>
                <c:pt idx="7567">
                  <c:v>0.13876880532156613</c:v>
                </c:pt>
                <c:pt idx="7568">
                  <c:v>0.13408359989802662</c:v>
                </c:pt>
                <c:pt idx="7569">
                  <c:v>0.13584223039202364</c:v>
                </c:pt>
                <c:pt idx="7570">
                  <c:v>0.13147534937612698</c:v>
                </c:pt>
                <c:pt idx="7571">
                  <c:v>0.12515589965385995</c:v>
                </c:pt>
                <c:pt idx="7572">
                  <c:v>0.14095769047792456</c:v>
                </c:pt>
                <c:pt idx="7573">
                  <c:v>0.14480409142422487</c:v>
                </c:pt>
                <c:pt idx="7574">
                  <c:v>0.13733187883966788</c:v>
                </c:pt>
                <c:pt idx="7575">
                  <c:v>0.15033995156657015</c:v>
                </c:pt>
                <c:pt idx="7576">
                  <c:v>0.12593418972306325</c:v>
                </c:pt>
                <c:pt idx="7577">
                  <c:v>0.13812139999922957</c:v>
                </c:pt>
                <c:pt idx="7578">
                  <c:v>0.1518552522026636</c:v>
                </c:pt>
                <c:pt idx="7579">
                  <c:v>0.15007382108876693</c:v>
                </c:pt>
                <c:pt idx="7580">
                  <c:v>0.12774777924374756</c:v>
                </c:pt>
                <c:pt idx="7581">
                  <c:v>0.16817144001024814</c:v>
                </c:pt>
                <c:pt idx="7582">
                  <c:v>0.15321834369491355</c:v>
                </c:pt>
                <c:pt idx="7583">
                  <c:v>0.13984054460517184</c:v>
                </c:pt>
                <c:pt idx="7584">
                  <c:v>0.16477628134412164</c:v>
                </c:pt>
                <c:pt idx="7585">
                  <c:v>0.13196263534198399</c:v>
                </c:pt>
                <c:pt idx="7586">
                  <c:v>0.12993715583047039</c:v>
                </c:pt>
                <c:pt idx="7587">
                  <c:v>0.15319627776853612</c:v>
                </c:pt>
                <c:pt idx="7588">
                  <c:v>0.13161511438694753</c:v>
                </c:pt>
                <c:pt idx="7589">
                  <c:v>0.13251464385377706</c:v>
                </c:pt>
                <c:pt idx="7590">
                  <c:v>0.12791104267501821</c:v>
                </c:pt>
                <c:pt idx="7591">
                  <c:v>0.13647538418508939</c:v>
                </c:pt>
                <c:pt idx="7592">
                  <c:v>0.13811477622928064</c:v>
                </c:pt>
                <c:pt idx="7593">
                  <c:v>0.13680459818197757</c:v>
                </c:pt>
                <c:pt idx="7594">
                  <c:v>0.14965969210610877</c:v>
                </c:pt>
                <c:pt idx="7595">
                  <c:v>0.12536058387131371</c:v>
                </c:pt>
                <c:pt idx="7596">
                  <c:v>0.13232426690617385</c:v>
                </c:pt>
                <c:pt idx="7597">
                  <c:v>0.13740190595130797</c:v>
                </c:pt>
                <c:pt idx="7598">
                  <c:v>0.13879550270501767</c:v>
                </c:pt>
                <c:pt idx="7599">
                  <c:v>0.12714110858041294</c:v>
                </c:pt>
                <c:pt idx="7600">
                  <c:v>0.13657729864146506</c:v>
                </c:pt>
                <c:pt idx="7601">
                  <c:v>0.13315925875664406</c:v>
                </c:pt>
                <c:pt idx="7602">
                  <c:v>0.13486877836235758</c:v>
                </c:pt>
                <c:pt idx="7603">
                  <c:v>0.167889661152749</c:v>
                </c:pt>
                <c:pt idx="7604">
                  <c:v>0.12641716017642296</c:v>
                </c:pt>
                <c:pt idx="7605">
                  <c:v>0.14597065201460874</c:v>
                </c:pt>
                <c:pt idx="7606">
                  <c:v>0.12829640035765771</c:v>
                </c:pt>
                <c:pt idx="7607">
                  <c:v>0.13922679549411357</c:v>
                </c:pt>
                <c:pt idx="7608">
                  <c:v>0.12789289524396558</c:v>
                </c:pt>
                <c:pt idx="7609">
                  <c:v>0.12800013532262547</c:v>
                </c:pt>
                <c:pt idx="7610">
                  <c:v>0.13648499550529453</c:v>
                </c:pt>
                <c:pt idx="7611">
                  <c:v>0.12728377828973614</c:v>
                </c:pt>
                <c:pt idx="7612">
                  <c:v>0.1423611842901541</c:v>
                </c:pt>
                <c:pt idx="7613">
                  <c:v>0.14048367535655198</c:v>
                </c:pt>
                <c:pt idx="7614">
                  <c:v>0.13051366420718225</c:v>
                </c:pt>
                <c:pt idx="7615">
                  <c:v>0.15366454000860957</c:v>
                </c:pt>
                <c:pt idx="7616">
                  <c:v>0.17332945429812757</c:v>
                </c:pt>
                <c:pt idx="7617">
                  <c:v>0.13590127702944299</c:v>
                </c:pt>
                <c:pt idx="7618">
                  <c:v>0.14238466094139166</c:v>
                </c:pt>
                <c:pt idx="7619">
                  <c:v>0.12922837033267071</c:v>
                </c:pt>
                <c:pt idx="7620">
                  <c:v>0.12497746651969441</c:v>
                </c:pt>
                <c:pt idx="7621">
                  <c:v>0.12774258616728298</c:v>
                </c:pt>
                <c:pt idx="7622">
                  <c:v>0.14350603536239645</c:v>
                </c:pt>
                <c:pt idx="7623">
                  <c:v>0.13177372404123447</c:v>
                </c:pt>
                <c:pt idx="7624">
                  <c:v>0.12970053451170074</c:v>
                </c:pt>
                <c:pt idx="7625">
                  <c:v>0.13378371500566338</c:v>
                </c:pt>
                <c:pt idx="7626">
                  <c:v>0.13798080672816906</c:v>
                </c:pt>
                <c:pt idx="7627">
                  <c:v>0.12677067050076288</c:v>
                </c:pt>
                <c:pt idx="7628">
                  <c:v>0.1400704107843895</c:v>
                </c:pt>
                <c:pt idx="7629">
                  <c:v>0.12895389246025807</c:v>
                </c:pt>
                <c:pt idx="7630">
                  <c:v>0.12950595356816469</c:v>
                </c:pt>
                <c:pt idx="7631">
                  <c:v>0.1422759854728893</c:v>
                </c:pt>
                <c:pt idx="7632">
                  <c:v>0.12422470812545637</c:v>
                </c:pt>
                <c:pt idx="7633">
                  <c:v>0.14851994347490968</c:v>
                </c:pt>
                <c:pt idx="7634">
                  <c:v>0.1531243540301731</c:v>
                </c:pt>
                <c:pt idx="7635">
                  <c:v>0.12293693245362618</c:v>
                </c:pt>
                <c:pt idx="7636">
                  <c:v>0.1325903456100542</c:v>
                </c:pt>
                <c:pt idx="7637">
                  <c:v>0.14939517816666129</c:v>
                </c:pt>
                <c:pt idx="7638">
                  <c:v>0.1308068580226579</c:v>
                </c:pt>
                <c:pt idx="7639">
                  <c:v>0.12769918071115199</c:v>
                </c:pt>
                <c:pt idx="7640">
                  <c:v>0.15780750363311732</c:v>
                </c:pt>
                <c:pt idx="7641">
                  <c:v>0.1421520574756919</c:v>
                </c:pt>
                <c:pt idx="7642">
                  <c:v>0.13495408812093584</c:v>
                </c:pt>
                <c:pt idx="7643">
                  <c:v>0.1546335080991097</c:v>
                </c:pt>
                <c:pt idx="7644">
                  <c:v>0.14796600558880979</c:v>
                </c:pt>
                <c:pt idx="7645">
                  <c:v>0.13336006302310502</c:v>
                </c:pt>
                <c:pt idx="7646">
                  <c:v>0.15796345045057433</c:v>
                </c:pt>
                <c:pt idx="7647">
                  <c:v>0.12921273271249165</c:v>
                </c:pt>
                <c:pt idx="7648">
                  <c:v>0.13967340021613153</c:v>
                </c:pt>
                <c:pt idx="7649">
                  <c:v>0.12829646447498422</c:v>
                </c:pt>
                <c:pt idx="7650">
                  <c:v>0.13710140981740526</c:v>
                </c:pt>
                <c:pt idx="7651">
                  <c:v>0.12407946067609253</c:v>
                </c:pt>
                <c:pt idx="7652">
                  <c:v>0.1394324156655479</c:v>
                </c:pt>
                <c:pt idx="7653">
                  <c:v>0.15071123344853321</c:v>
                </c:pt>
                <c:pt idx="7654">
                  <c:v>0.13928683402144446</c:v>
                </c:pt>
                <c:pt idx="7655">
                  <c:v>0.15616556069489193</c:v>
                </c:pt>
                <c:pt idx="7656">
                  <c:v>0.13554903361036913</c:v>
                </c:pt>
                <c:pt idx="7657">
                  <c:v>0.12581627811886303</c:v>
                </c:pt>
                <c:pt idx="7658">
                  <c:v>0.14429408848225053</c:v>
                </c:pt>
                <c:pt idx="7659">
                  <c:v>0.15396539768325318</c:v>
                </c:pt>
                <c:pt idx="7660">
                  <c:v>0.14548766428914023</c:v>
                </c:pt>
                <c:pt idx="7661">
                  <c:v>0.14946313579532042</c:v>
                </c:pt>
                <c:pt idx="7662">
                  <c:v>0.12900645717781042</c:v>
                </c:pt>
                <c:pt idx="7663">
                  <c:v>0.13707230851727678</c:v>
                </c:pt>
                <c:pt idx="7664">
                  <c:v>0.13165383987765897</c:v>
                </c:pt>
                <c:pt idx="7665">
                  <c:v>0.15067460330660709</c:v>
                </c:pt>
                <c:pt idx="7666">
                  <c:v>0.13587485369664387</c:v>
                </c:pt>
                <c:pt idx="7667">
                  <c:v>0.13092266955649226</c:v>
                </c:pt>
                <c:pt idx="7668">
                  <c:v>0.1248930790966214</c:v>
                </c:pt>
                <c:pt idx="7669">
                  <c:v>0.13561244933580352</c:v>
                </c:pt>
                <c:pt idx="7670">
                  <c:v>0.13272686752900284</c:v>
                </c:pt>
                <c:pt idx="7671">
                  <c:v>0.1317566173466328</c:v>
                </c:pt>
                <c:pt idx="7672">
                  <c:v>0.13333343627767713</c:v>
                </c:pt>
                <c:pt idx="7673">
                  <c:v>0.13550739203806594</c:v>
                </c:pt>
                <c:pt idx="7674">
                  <c:v>0.14871212324233454</c:v>
                </c:pt>
                <c:pt idx="7675">
                  <c:v>0.15957610190051039</c:v>
                </c:pt>
                <c:pt idx="7676">
                  <c:v>0.13610511401845551</c:v>
                </c:pt>
                <c:pt idx="7677">
                  <c:v>0.13378771961956754</c:v>
                </c:pt>
                <c:pt idx="7678">
                  <c:v>0.17518021166208195</c:v>
                </c:pt>
                <c:pt idx="7679">
                  <c:v>0.14309625592889763</c:v>
                </c:pt>
                <c:pt idx="7680">
                  <c:v>0.12525672188586595</c:v>
                </c:pt>
                <c:pt idx="7681">
                  <c:v>0.13664347306615571</c:v>
                </c:pt>
                <c:pt idx="7682">
                  <c:v>0.14616943850694536</c:v>
                </c:pt>
                <c:pt idx="7683">
                  <c:v>0.12415624525757307</c:v>
                </c:pt>
                <c:pt idx="7684">
                  <c:v>0.12972499370299687</c:v>
                </c:pt>
                <c:pt idx="7685">
                  <c:v>0.13892759888516551</c:v>
                </c:pt>
                <c:pt idx="7686">
                  <c:v>0.13594120247642338</c:v>
                </c:pt>
                <c:pt idx="7687">
                  <c:v>0.14350635410352008</c:v>
                </c:pt>
                <c:pt idx="7688">
                  <c:v>0.13113737568875139</c:v>
                </c:pt>
                <c:pt idx="7689">
                  <c:v>0.12656441887304953</c:v>
                </c:pt>
                <c:pt idx="7690">
                  <c:v>0.13804319650645688</c:v>
                </c:pt>
                <c:pt idx="7691">
                  <c:v>0.13269573672056753</c:v>
                </c:pt>
                <c:pt idx="7692">
                  <c:v>0.13595188322647433</c:v>
                </c:pt>
                <c:pt idx="7693">
                  <c:v>0.15180903196924567</c:v>
                </c:pt>
                <c:pt idx="7694">
                  <c:v>0.13225826986187109</c:v>
                </c:pt>
                <c:pt idx="7695">
                  <c:v>0.13433795115346897</c:v>
                </c:pt>
                <c:pt idx="7696">
                  <c:v>0.1286245000068435</c:v>
                </c:pt>
                <c:pt idx="7697">
                  <c:v>0.14074514171239674</c:v>
                </c:pt>
                <c:pt idx="7698">
                  <c:v>0.1427325666771361</c:v>
                </c:pt>
                <c:pt idx="7699">
                  <c:v>0.13037123625893418</c:v>
                </c:pt>
                <c:pt idx="7700">
                  <c:v>0.13579204569905723</c:v>
                </c:pt>
                <c:pt idx="7701">
                  <c:v>0.12815832898224222</c:v>
                </c:pt>
                <c:pt idx="7702">
                  <c:v>0.14855539656966044</c:v>
                </c:pt>
                <c:pt idx="7703">
                  <c:v>0.14084020958393348</c:v>
                </c:pt>
                <c:pt idx="7704">
                  <c:v>0.1329254715157703</c:v>
                </c:pt>
                <c:pt idx="7705">
                  <c:v>0.14349189013623975</c:v>
                </c:pt>
                <c:pt idx="7706">
                  <c:v>0.13052341614645704</c:v>
                </c:pt>
                <c:pt idx="7707">
                  <c:v>0.12629081235433834</c:v>
                </c:pt>
                <c:pt idx="7708">
                  <c:v>0.13339700581055777</c:v>
                </c:pt>
                <c:pt idx="7709">
                  <c:v>0.13112407900171213</c:v>
                </c:pt>
                <c:pt idx="7710">
                  <c:v>0.13245531086570739</c:v>
                </c:pt>
                <c:pt idx="7711">
                  <c:v>0.17583623347694141</c:v>
                </c:pt>
                <c:pt idx="7712">
                  <c:v>0.12533592965705107</c:v>
                </c:pt>
                <c:pt idx="7713">
                  <c:v>0.15763282618297858</c:v>
                </c:pt>
                <c:pt idx="7714">
                  <c:v>0.13831937550276732</c:v>
                </c:pt>
                <c:pt idx="7715">
                  <c:v>0.13671137739276229</c:v>
                </c:pt>
                <c:pt idx="7716">
                  <c:v>0.13765866820042427</c:v>
                </c:pt>
                <c:pt idx="7717">
                  <c:v>0.12537566064096695</c:v>
                </c:pt>
                <c:pt idx="7718">
                  <c:v>0.15767917033629575</c:v>
                </c:pt>
                <c:pt idx="7719">
                  <c:v>0.14729635748325129</c:v>
                </c:pt>
                <c:pt idx="7720">
                  <c:v>0.130718882144186</c:v>
                </c:pt>
                <c:pt idx="7721">
                  <c:v>0.12984204037807087</c:v>
                </c:pt>
                <c:pt idx="7722">
                  <c:v>0.15763382682669888</c:v>
                </c:pt>
                <c:pt idx="7723">
                  <c:v>0.12880954163414199</c:v>
                </c:pt>
                <c:pt idx="7724">
                  <c:v>0.1321163996681014</c:v>
                </c:pt>
                <c:pt idx="7725">
                  <c:v>0.14639942442287843</c:v>
                </c:pt>
                <c:pt idx="7726">
                  <c:v>0.12444970777351935</c:v>
                </c:pt>
                <c:pt idx="7727">
                  <c:v>0.14005785896360703</c:v>
                </c:pt>
                <c:pt idx="7728">
                  <c:v>0.13226478639764316</c:v>
                </c:pt>
                <c:pt idx="7729">
                  <c:v>0.16050225641942836</c:v>
                </c:pt>
                <c:pt idx="7730">
                  <c:v>0.13231491627540681</c:v>
                </c:pt>
                <c:pt idx="7731">
                  <c:v>0.13169199147266264</c:v>
                </c:pt>
                <c:pt idx="7732">
                  <c:v>0.13208720830361009</c:v>
                </c:pt>
                <c:pt idx="7733">
                  <c:v>0.1375197650709036</c:v>
                </c:pt>
                <c:pt idx="7734">
                  <c:v>0.12965164350501329</c:v>
                </c:pt>
                <c:pt idx="7735">
                  <c:v>0.12302218749358779</c:v>
                </c:pt>
                <c:pt idx="7736">
                  <c:v>0.16810113584058703</c:v>
                </c:pt>
                <c:pt idx="7737">
                  <c:v>0.13135118787368108</c:v>
                </c:pt>
                <c:pt idx="7738">
                  <c:v>0.12250896063616712</c:v>
                </c:pt>
                <c:pt idx="7739">
                  <c:v>0.12754137913166624</c:v>
                </c:pt>
                <c:pt idx="7740">
                  <c:v>0.1270141280969915</c:v>
                </c:pt>
                <c:pt idx="7741">
                  <c:v>0.15965699987237314</c:v>
                </c:pt>
                <c:pt idx="7742">
                  <c:v>0.13826216625398985</c:v>
                </c:pt>
                <c:pt idx="7743">
                  <c:v>0.15881101846011061</c:v>
                </c:pt>
                <c:pt idx="7744">
                  <c:v>0.13417042579306065</c:v>
                </c:pt>
                <c:pt idx="7745">
                  <c:v>0.13690731403731121</c:v>
                </c:pt>
                <c:pt idx="7746">
                  <c:v>0.13114049093023233</c:v>
                </c:pt>
                <c:pt idx="7747">
                  <c:v>0.16215186737460699</c:v>
                </c:pt>
                <c:pt idx="7748">
                  <c:v>0.12621479416108217</c:v>
                </c:pt>
                <c:pt idx="7749">
                  <c:v>0.14340568645160259</c:v>
                </c:pt>
                <c:pt idx="7750">
                  <c:v>0.1231222955344263</c:v>
                </c:pt>
                <c:pt idx="7751">
                  <c:v>0.13234867857087854</c:v>
                </c:pt>
                <c:pt idx="7752">
                  <c:v>0.13732751909647681</c:v>
                </c:pt>
                <c:pt idx="7753">
                  <c:v>0.14052132186774621</c:v>
                </c:pt>
                <c:pt idx="7754">
                  <c:v>0.12535010703476152</c:v>
                </c:pt>
                <c:pt idx="7755">
                  <c:v>0.13234843758461293</c:v>
                </c:pt>
                <c:pt idx="7756">
                  <c:v>0.13810714761695567</c:v>
                </c:pt>
                <c:pt idx="7757">
                  <c:v>0.20762367106132243</c:v>
                </c:pt>
                <c:pt idx="7758">
                  <c:v>0.13991044363157104</c:v>
                </c:pt>
                <c:pt idx="7759">
                  <c:v>0.1425318222013475</c:v>
                </c:pt>
                <c:pt idx="7760">
                  <c:v>0.12719684124637134</c:v>
                </c:pt>
                <c:pt idx="7761">
                  <c:v>0.12823240627116012</c:v>
                </c:pt>
                <c:pt idx="7762">
                  <c:v>0.15873272487114956</c:v>
                </c:pt>
                <c:pt idx="7763">
                  <c:v>0.15534709652043777</c:v>
                </c:pt>
                <c:pt idx="7764">
                  <c:v>0.13948136311375242</c:v>
                </c:pt>
                <c:pt idx="7765">
                  <c:v>0.16765093944154819</c:v>
                </c:pt>
                <c:pt idx="7766">
                  <c:v>0.17388228005199582</c:v>
                </c:pt>
                <c:pt idx="7767">
                  <c:v>0.12898080887719796</c:v>
                </c:pt>
                <c:pt idx="7768">
                  <c:v>0.1384656893495029</c:v>
                </c:pt>
                <c:pt idx="7769">
                  <c:v>0.12738394661599314</c:v>
                </c:pt>
                <c:pt idx="7770">
                  <c:v>0.13497913858947633</c:v>
                </c:pt>
                <c:pt idx="7771">
                  <c:v>0.13148172581227716</c:v>
                </c:pt>
                <c:pt idx="7772">
                  <c:v>0.13551657055198477</c:v>
                </c:pt>
                <c:pt idx="7773">
                  <c:v>0.12577838590055951</c:v>
                </c:pt>
                <c:pt idx="7774">
                  <c:v>0.13400666118972143</c:v>
                </c:pt>
                <c:pt idx="7775">
                  <c:v>0.12770281951667622</c:v>
                </c:pt>
                <c:pt idx="7776">
                  <c:v>0.14732458194338213</c:v>
                </c:pt>
                <c:pt idx="7777">
                  <c:v>0.14042382179278531</c:v>
                </c:pt>
                <c:pt idx="7778">
                  <c:v>0.14319147036083932</c:v>
                </c:pt>
                <c:pt idx="7779">
                  <c:v>0.14277766014374707</c:v>
                </c:pt>
                <c:pt idx="7780">
                  <c:v>0.14655644110841595</c:v>
                </c:pt>
                <c:pt idx="7781">
                  <c:v>0.13704302763444201</c:v>
                </c:pt>
                <c:pt idx="7782">
                  <c:v>0.14896844249303889</c:v>
                </c:pt>
                <c:pt idx="7783">
                  <c:v>0.15212613734142283</c:v>
                </c:pt>
                <c:pt idx="7784">
                  <c:v>0.13178136642920865</c:v>
                </c:pt>
                <c:pt idx="7785">
                  <c:v>0.12754922372201158</c:v>
                </c:pt>
                <c:pt idx="7786">
                  <c:v>0.13294345106812569</c:v>
                </c:pt>
                <c:pt idx="7787">
                  <c:v>0.13804273169995049</c:v>
                </c:pt>
                <c:pt idx="7788">
                  <c:v>0.13867024908190415</c:v>
                </c:pt>
                <c:pt idx="7789">
                  <c:v>0.12801195388879191</c:v>
                </c:pt>
                <c:pt idx="7790">
                  <c:v>0.12891881151600684</c:v>
                </c:pt>
                <c:pt idx="7791">
                  <c:v>0.13402056715530755</c:v>
                </c:pt>
                <c:pt idx="7792">
                  <c:v>0.13882452361898548</c:v>
                </c:pt>
                <c:pt idx="7793">
                  <c:v>0.14807994981206266</c:v>
                </c:pt>
                <c:pt idx="7794">
                  <c:v>0.14071606704795436</c:v>
                </c:pt>
                <c:pt idx="7795">
                  <c:v>0.12576297745302426</c:v>
                </c:pt>
                <c:pt idx="7796">
                  <c:v>0.17317720299196532</c:v>
                </c:pt>
                <c:pt idx="7797">
                  <c:v>0.15476772180903048</c:v>
                </c:pt>
                <c:pt idx="7798">
                  <c:v>0.13064026546743271</c:v>
                </c:pt>
                <c:pt idx="7799">
                  <c:v>0.12755675305497041</c:v>
                </c:pt>
                <c:pt idx="7800">
                  <c:v>0.1233548404785938</c:v>
                </c:pt>
                <c:pt idx="7801">
                  <c:v>0.13910512172808737</c:v>
                </c:pt>
                <c:pt idx="7802">
                  <c:v>0.12819451652525024</c:v>
                </c:pt>
                <c:pt idx="7803">
                  <c:v>0.13548032519111969</c:v>
                </c:pt>
                <c:pt idx="7804">
                  <c:v>0.13440003670952713</c:v>
                </c:pt>
                <c:pt idx="7805">
                  <c:v>0.14110347022229128</c:v>
                </c:pt>
                <c:pt idx="7806">
                  <c:v>0.13292414765773028</c:v>
                </c:pt>
                <c:pt idx="7807">
                  <c:v>0.12417517667931252</c:v>
                </c:pt>
                <c:pt idx="7808">
                  <c:v>0.15915269916064978</c:v>
                </c:pt>
                <c:pt idx="7809">
                  <c:v>0.125071422613869</c:v>
                </c:pt>
                <c:pt idx="7810">
                  <c:v>0.14029421336773287</c:v>
                </c:pt>
                <c:pt idx="7811">
                  <c:v>0.12391204204781792</c:v>
                </c:pt>
                <c:pt idx="7812">
                  <c:v>0.14581574947879949</c:v>
                </c:pt>
                <c:pt idx="7813">
                  <c:v>0.14806255510671013</c:v>
                </c:pt>
                <c:pt idx="7814">
                  <c:v>0.1312945327108517</c:v>
                </c:pt>
                <c:pt idx="7815">
                  <c:v>0.13485316275437692</c:v>
                </c:pt>
                <c:pt idx="7816">
                  <c:v>0.13118926093666278</c:v>
                </c:pt>
                <c:pt idx="7817">
                  <c:v>0.20763535518222087</c:v>
                </c:pt>
                <c:pt idx="7818">
                  <c:v>0.14255681785410018</c:v>
                </c:pt>
                <c:pt idx="7819">
                  <c:v>0.14803186066298127</c:v>
                </c:pt>
                <c:pt idx="7820">
                  <c:v>0.1479426241464695</c:v>
                </c:pt>
                <c:pt idx="7821">
                  <c:v>0.1549043613338873</c:v>
                </c:pt>
                <c:pt idx="7822">
                  <c:v>0.12780642627897204</c:v>
                </c:pt>
                <c:pt idx="7823">
                  <c:v>0.12929905973466788</c:v>
                </c:pt>
                <c:pt idx="7824">
                  <c:v>0.12982577499913059</c:v>
                </c:pt>
                <c:pt idx="7825">
                  <c:v>0.14432548480277399</c:v>
                </c:pt>
                <c:pt idx="7826">
                  <c:v>0.13846484554840643</c:v>
                </c:pt>
                <c:pt idx="7827">
                  <c:v>0.12555210163755923</c:v>
                </c:pt>
                <c:pt idx="7828">
                  <c:v>0.15882094743486688</c:v>
                </c:pt>
                <c:pt idx="7829">
                  <c:v>0.13793507773080488</c:v>
                </c:pt>
                <c:pt idx="7830">
                  <c:v>0.1493128828801735</c:v>
                </c:pt>
                <c:pt idx="7831">
                  <c:v>0.15697270191360538</c:v>
                </c:pt>
                <c:pt idx="7832">
                  <c:v>0.13248293989733473</c:v>
                </c:pt>
                <c:pt idx="7833">
                  <c:v>0.1387054880629866</c:v>
                </c:pt>
                <c:pt idx="7834">
                  <c:v>0.13930614628206367</c:v>
                </c:pt>
                <c:pt idx="7835">
                  <c:v>0.129094466835527</c:v>
                </c:pt>
                <c:pt idx="7836">
                  <c:v>0.13240904593128153</c:v>
                </c:pt>
                <c:pt idx="7837">
                  <c:v>0.15551304155917911</c:v>
                </c:pt>
                <c:pt idx="7838">
                  <c:v>0.16680468386516628</c:v>
                </c:pt>
                <c:pt idx="7839">
                  <c:v>0.12392470378124408</c:v>
                </c:pt>
                <c:pt idx="7840">
                  <c:v>0.13123174785259642</c:v>
                </c:pt>
                <c:pt idx="7841">
                  <c:v>0.14771120186828504</c:v>
                </c:pt>
                <c:pt idx="7842">
                  <c:v>0.12947864911399348</c:v>
                </c:pt>
                <c:pt idx="7843">
                  <c:v>0.14514001284599504</c:v>
                </c:pt>
                <c:pt idx="7844">
                  <c:v>0.12425669058350798</c:v>
                </c:pt>
                <c:pt idx="7845">
                  <c:v>0.13246988502624293</c:v>
                </c:pt>
                <c:pt idx="7846">
                  <c:v>0.13338400746101303</c:v>
                </c:pt>
                <c:pt idx="7847">
                  <c:v>0.16871534118015821</c:v>
                </c:pt>
                <c:pt idx="7848">
                  <c:v>0.14275020884945985</c:v>
                </c:pt>
                <c:pt idx="7849">
                  <c:v>0.12755735999845</c:v>
                </c:pt>
                <c:pt idx="7850">
                  <c:v>0.13759686088521542</c:v>
                </c:pt>
                <c:pt idx="7851">
                  <c:v>0.13658686693760602</c:v>
                </c:pt>
                <c:pt idx="7852">
                  <c:v>0.13560681086510501</c:v>
                </c:pt>
                <c:pt idx="7853">
                  <c:v>0.1366056971446277</c:v>
                </c:pt>
                <c:pt idx="7854">
                  <c:v>0.13615460515432287</c:v>
                </c:pt>
                <c:pt idx="7855">
                  <c:v>0.14511412716812228</c:v>
                </c:pt>
                <c:pt idx="7856">
                  <c:v>0.16176373551422185</c:v>
                </c:pt>
                <c:pt idx="7857">
                  <c:v>0.1350400632280315</c:v>
                </c:pt>
                <c:pt idx="7858">
                  <c:v>0.13611944750903451</c:v>
                </c:pt>
                <c:pt idx="7859">
                  <c:v>0.14759869012048793</c:v>
                </c:pt>
                <c:pt idx="7860">
                  <c:v>0.1579331921420167</c:v>
                </c:pt>
                <c:pt idx="7861">
                  <c:v>0.1420508223201625</c:v>
                </c:pt>
                <c:pt idx="7862">
                  <c:v>0.13901868414106047</c:v>
                </c:pt>
                <c:pt idx="7863">
                  <c:v>0.14016146546164343</c:v>
                </c:pt>
                <c:pt idx="7864">
                  <c:v>0.12631281791994223</c:v>
                </c:pt>
                <c:pt idx="7865">
                  <c:v>0.14658721942135808</c:v>
                </c:pt>
                <c:pt idx="7866">
                  <c:v>0.12866446231969667</c:v>
                </c:pt>
                <c:pt idx="7867">
                  <c:v>0.13455049261088817</c:v>
                </c:pt>
                <c:pt idx="7868">
                  <c:v>0.13838011251756882</c:v>
                </c:pt>
                <c:pt idx="7869">
                  <c:v>0.13830723402897874</c:v>
                </c:pt>
                <c:pt idx="7870">
                  <c:v>0.14363432167386456</c:v>
                </c:pt>
                <c:pt idx="7871">
                  <c:v>0.16444516198523723</c:v>
                </c:pt>
                <c:pt idx="7872">
                  <c:v>0.13494732575439719</c:v>
                </c:pt>
                <c:pt idx="7873">
                  <c:v>0.12441711033865362</c:v>
                </c:pt>
                <c:pt idx="7874">
                  <c:v>0.13583624455184629</c:v>
                </c:pt>
                <c:pt idx="7875">
                  <c:v>0.13344325389937173</c:v>
                </c:pt>
                <c:pt idx="7876">
                  <c:v>0.1345279070469115</c:v>
                </c:pt>
                <c:pt idx="7877">
                  <c:v>0.12657637736769201</c:v>
                </c:pt>
                <c:pt idx="7878">
                  <c:v>0.13149957766210627</c:v>
                </c:pt>
                <c:pt idx="7879">
                  <c:v>0.129695250094469</c:v>
                </c:pt>
                <c:pt idx="7880">
                  <c:v>0.13069681797326665</c:v>
                </c:pt>
                <c:pt idx="7881">
                  <c:v>0.16573372006028139</c:v>
                </c:pt>
                <c:pt idx="7882">
                  <c:v>0.14705657344375378</c:v>
                </c:pt>
                <c:pt idx="7883">
                  <c:v>0.1638439463789248</c:v>
                </c:pt>
                <c:pt idx="7884">
                  <c:v>0.16227667696825884</c:v>
                </c:pt>
                <c:pt idx="7885">
                  <c:v>0.13127212040365679</c:v>
                </c:pt>
                <c:pt idx="7886">
                  <c:v>0.15477603984678812</c:v>
                </c:pt>
                <c:pt idx="7887">
                  <c:v>0.12506773591318457</c:v>
                </c:pt>
                <c:pt idx="7888">
                  <c:v>0.12539938942666881</c:v>
                </c:pt>
                <c:pt idx="7889">
                  <c:v>0.13673620574674969</c:v>
                </c:pt>
                <c:pt idx="7890">
                  <c:v>0.16575200819855437</c:v>
                </c:pt>
                <c:pt idx="7891">
                  <c:v>0.125579340048246</c:v>
                </c:pt>
                <c:pt idx="7892">
                  <c:v>0.12709326830084666</c:v>
                </c:pt>
                <c:pt idx="7893">
                  <c:v>0.12775225501208023</c:v>
                </c:pt>
                <c:pt idx="7894">
                  <c:v>0.13999370095257829</c:v>
                </c:pt>
                <c:pt idx="7895">
                  <c:v>0.16800740706959438</c:v>
                </c:pt>
                <c:pt idx="7896">
                  <c:v>0.13729859791159812</c:v>
                </c:pt>
                <c:pt idx="7897">
                  <c:v>0.16801314557854274</c:v>
                </c:pt>
                <c:pt idx="7898">
                  <c:v>0.13711992314104327</c:v>
                </c:pt>
                <c:pt idx="7899">
                  <c:v>0.13121444535613705</c:v>
                </c:pt>
                <c:pt idx="7900">
                  <c:v>0.17150954888795258</c:v>
                </c:pt>
                <c:pt idx="7901">
                  <c:v>0.12764332059349909</c:v>
                </c:pt>
                <c:pt idx="7902">
                  <c:v>0.17992849289752569</c:v>
                </c:pt>
                <c:pt idx="7903">
                  <c:v>0.13169276258450588</c:v>
                </c:pt>
                <c:pt idx="7904">
                  <c:v>0.14980605832445501</c:v>
                </c:pt>
                <c:pt idx="7905">
                  <c:v>0.14402898406563175</c:v>
                </c:pt>
                <c:pt idx="7906">
                  <c:v>0.14268028850225392</c:v>
                </c:pt>
                <c:pt idx="7907">
                  <c:v>0.14861082278200718</c:v>
                </c:pt>
                <c:pt idx="7908">
                  <c:v>0.12560837479841214</c:v>
                </c:pt>
                <c:pt idx="7909">
                  <c:v>0.14274998079635393</c:v>
                </c:pt>
                <c:pt idx="7910">
                  <c:v>0.13493534931074119</c:v>
                </c:pt>
                <c:pt idx="7911">
                  <c:v>0.13946612725558227</c:v>
                </c:pt>
                <c:pt idx="7912">
                  <c:v>0.1239619730480269</c:v>
                </c:pt>
                <c:pt idx="7913">
                  <c:v>0.13453364140156035</c:v>
                </c:pt>
                <c:pt idx="7914">
                  <c:v>0.13133204722374073</c:v>
                </c:pt>
                <c:pt idx="7915">
                  <c:v>0.14236430159858954</c:v>
                </c:pt>
                <c:pt idx="7916">
                  <c:v>0.1262223430257022</c:v>
                </c:pt>
                <c:pt idx="7917">
                  <c:v>0.14829056109449076</c:v>
                </c:pt>
                <c:pt idx="7918">
                  <c:v>0.12855449309070457</c:v>
                </c:pt>
                <c:pt idx="7919">
                  <c:v>0.13463900973159951</c:v>
                </c:pt>
                <c:pt idx="7920">
                  <c:v>0.14961785363752295</c:v>
                </c:pt>
                <c:pt idx="7921">
                  <c:v>0.1486783690362673</c:v>
                </c:pt>
                <c:pt idx="7922">
                  <c:v>0.12801577418090745</c:v>
                </c:pt>
                <c:pt idx="7923">
                  <c:v>0.13218753052416898</c:v>
                </c:pt>
                <c:pt idx="7924">
                  <c:v>0.14510155112412829</c:v>
                </c:pt>
                <c:pt idx="7925">
                  <c:v>0.1302231924080921</c:v>
                </c:pt>
                <c:pt idx="7926">
                  <c:v>0.12654752987496759</c:v>
                </c:pt>
                <c:pt idx="7927">
                  <c:v>0.13218412747963187</c:v>
                </c:pt>
                <c:pt idx="7928">
                  <c:v>0.15891270085354819</c:v>
                </c:pt>
                <c:pt idx="7929">
                  <c:v>0.13064679146831884</c:v>
                </c:pt>
                <c:pt idx="7930">
                  <c:v>0.13047988230540736</c:v>
                </c:pt>
                <c:pt idx="7931">
                  <c:v>0.1362384160785669</c:v>
                </c:pt>
                <c:pt idx="7932">
                  <c:v>0.14376835368547905</c:v>
                </c:pt>
                <c:pt idx="7933">
                  <c:v>0.15331683758527659</c:v>
                </c:pt>
                <c:pt idx="7934">
                  <c:v>0.13182450057272987</c:v>
                </c:pt>
                <c:pt idx="7935">
                  <c:v>0.15744117258899271</c:v>
                </c:pt>
                <c:pt idx="7936">
                  <c:v>0.12820152348449601</c:v>
                </c:pt>
                <c:pt idx="7937">
                  <c:v>0.13254178474958228</c:v>
                </c:pt>
                <c:pt idx="7938">
                  <c:v>0.13575395749554972</c:v>
                </c:pt>
                <c:pt idx="7939">
                  <c:v>0.14320725335195789</c:v>
                </c:pt>
                <c:pt idx="7940">
                  <c:v>0.15795312184988999</c:v>
                </c:pt>
                <c:pt idx="7941">
                  <c:v>0.12840720211646309</c:v>
                </c:pt>
                <c:pt idx="7942">
                  <c:v>0.14026006247269604</c:v>
                </c:pt>
                <c:pt idx="7943">
                  <c:v>0.12365831280420053</c:v>
                </c:pt>
                <c:pt idx="7944">
                  <c:v>0.13598531628823521</c:v>
                </c:pt>
                <c:pt idx="7945">
                  <c:v>0.13304392603755022</c:v>
                </c:pt>
                <c:pt idx="7946">
                  <c:v>0.16605614231232982</c:v>
                </c:pt>
                <c:pt idx="7947">
                  <c:v>0.15250047281781898</c:v>
                </c:pt>
                <c:pt idx="7948">
                  <c:v>0.12993887321849593</c:v>
                </c:pt>
                <c:pt idx="7949">
                  <c:v>0.12662915971999697</c:v>
                </c:pt>
                <c:pt idx="7950">
                  <c:v>0.14807997838330153</c:v>
                </c:pt>
                <c:pt idx="7951">
                  <c:v>0.1429042554447435</c:v>
                </c:pt>
                <c:pt idx="7952">
                  <c:v>0.13529252105949657</c:v>
                </c:pt>
                <c:pt idx="7953">
                  <c:v>0.13265464996344772</c:v>
                </c:pt>
                <c:pt idx="7954">
                  <c:v>0.12828053595596656</c:v>
                </c:pt>
                <c:pt idx="7955">
                  <c:v>0.16596494182848498</c:v>
                </c:pt>
                <c:pt idx="7956">
                  <c:v>0.12371728184053594</c:v>
                </c:pt>
                <c:pt idx="7957">
                  <c:v>0.1228383747727448</c:v>
                </c:pt>
                <c:pt idx="7958">
                  <c:v>0.14531969284293428</c:v>
                </c:pt>
                <c:pt idx="7959">
                  <c:v>0.13356834648662408</c:v>
                </c:pt>
                <c:pt idx="7960">
                  <c:v>0.14235895422577752</c:v>
                </c:pt>
                <c:pt idx="7961">
                  <c:v>0.13034998501893436</c:v>
                </c:pt>
                <c:pt idx="7962">
                  <c:v>0.13282001678546149</c:v>
                </c:pt>
                <c:pt idx="7963">
                  <c:v>0.15625149797200544</c:v>
                </c:pt>
                <c:pt idx="7964">
                  <c:v>0.13052247129585809</c:v>
                </c:pt>
                <c:pt idx="7965">
                  <c:v>0.13629185366448968</c:v>
                </c:pt>
                <c:pt idx="7966">
                  <c:v>0.14485559324046843</c:v>
                </c:pt>
                <c:pt idx="7967">
                  <c:v>0.13682748842046041</c:v>
                </c:pt>
                <c:pt idx="7968">
                  <c:v>0.17470435063981868</c:v>
                </c:pt>
                <c:pt idx="7969">
                  <c:v>0.14760344168213427</c:v>
                </c:pt>
                <c:pt idx="7970">
                  <c:v>0.12684228690409544</c:v>
                </c:pt>
                <c:pt idx="7971">
                  <c:v>0.13259077645404188</c:v>
                </c:pt>
                <c:pt idx="7972">
                  <c:v>0.1831453106503505</c:v>
                </c:pt>
                <c:pt idx="7973">
                  <c:v>0.14432424042371003</c:v>
                </c:pt>
                <c:pt idx="7974">
                  <c:v>0.13066589514542523</c:v>
                </c:pt>
                <c:pt idx="7975">
                  <c:v>0.14482662019162745</c:v>
                </c:pt>
                <c:pt idx="7976">
                  <c:v>0.14054046062627676</c:v>
                </c:pt>
                <c:pt idx="7977">
                  <c:v>0.14020970187421039</c:v>
                </c:pt>
                <c:pt idx="7978">
                  <c:v>0.15222642133604963</c:v>
                </c:pt>
                <c:pt idx="7979">
                  <c:v>0.14955338150945571</c:v>
                </c:pt>
                <c:pt idx="7980">
                  <c:v>0.1240107596128187</c:v>
                </c:pt>
                <c:pt idx="7981">
                  <c:v>0.1533294014714178</c:v>
                </c:pt>
                <c:pt idx="7982">
                  <c:v>0.1377937755696643</c:v>
                </c:pt>
                <c:pt idx="7983">
                  <c:v>0.13037599872631353</c:v>
                </c:pt>
                <c:pt idx="7984">
                  <c:v>0.14371526636732193</c:v>
                </c:pt>
                <c:pt idx="7985">
                  <c:v>0.13267588927421323</c:v>
                </c:pt>
                <c:pt idx="7986">
                  <c:v>0.13247909145764453</c:v>
                </c:pt>
                <c:pt idx="7987">
                  <c:v>0.16948171110075577</c:v>
                </c:pt>
                <c:pt idx="7988">
                  <c:v>0.13388388406607729</c:v>
                </c:pt>
                <c:pt idx="7989">
                  <c:v>0.12858502853384937</c:v>
                </c:pt>
                <c:pt idx="7990">
                  <c:v>0.13180296737465538</c:v>
                </c:pt>
                <c:pt idx="7991">
                  <c:v>0.12478564827436579</c:v>
                </c:pt>
                <c:pt idx="7992">
                  <c:v>0.13846340280816483</c:v>
                </c:pt>
                <c:pt idx="7993">
                  <c:v>0.1654787739967904</c:v>
                </c:pt>
                <c:pt idx="7994">
                  <c:v>0.14026208073397894</c:v>
                </c:pt>
                <c:pt idx="7995">
                  <c:v>0.14357198059142814</c:v>
                </c:pt>
                <c:pt idx="7996">
                  <c:v>0.12629176265015069</c:v>
                </c:pt>
                <c:pt idx="7997">
                  <c:v>0.15348207466825251</c:v>
                </c:pt>
                <c:pt idx="7998">
                  <c:v>0.13701067411216852</c:v>
                </c:pt>
                <c:pt idx="7999">
                  <c:v>0.12834564984110897</c:v>
                </c:pt>
                <c:pt idx="8000">
                  <c:v>0.13348292448767732</c:v>
                </c:pt>
                <c:pt idx="8001">
                  <c:v>0.13214343451937421</c:v>
                </c:pt>
                <c:pt idx="8002">
                  <c:v>0.13812745192740508</c:v>
                </c:pt>
                <c:pt idx="8003">
                  <c:v>0.19156622626315392</c:v>
                </c:pt>
                <c:pt idx="8004">
                  <c:v>0.13423256001657843</c:v>
                </c:pt>
                <c:pt idx="8005">
                  <c:v>0.13237420254476187</c:v>
                </c:pt>
                <c:pt idx="8006">
                  <c:v>0.1317471010223524</c:v>
                </c:pt>
                <c:pt idx="8007">
                  <c:v>0.13807978545869559</c:v>
                </c:pt>
                <c:pt idx="8008">
                  <c:v>0.12804051169857675</c:v>
                </c:pt>
                <c:pt idx="8009">
                  <c:v>0.14942918664743637</c:v>
                </c:pt>
                <c:pt idx="8010">
                  <c:v>0.12947367023017586</c:v>
                </c:pt>
                <c:pt idx="8011">
                  <c:v>0.14941298225980251</c:v>
                </c:pt>
                <c:pt idx="8012">
                  <c:v>0.13061400396089692</c:v>
                </c:pt>
                <c:pt idx="8013">
                  <c:v>0.13227362488302383</c:v>
                </c:pt>
                <c:pt idx="8014">
                  <c:v>0.13599168385799026</c:v>
                </c:pt>
                <c:pt idx="8015">
                  <c:v>0.13526172128131589</c:v>
                </c:pt>
                <c:pt idx="8016">
                  <c:v>0.15369710114189286</c:v>
                </c:pt>
                <c:pt idx="8017">
                  <c:v>0.17206363067906696</c:v>
                </c:pt>
                <c:pt idx="8018">
                  <c:v>0.12881163172825152</c:v>
                </c:pt>
                <c:pt idx="8019">
                  <c:v>0.13865906660804464</c:v>
                </c:pt>
                <c:pt idx="8020">
                  <c:v>0.12941243146352835</c:v>
                </c:pt>
                <c:pt idx="8021">
                  <c:v>0.13505903469830655</c:v>
                </c:pt>
                <c:pt idx="8022">
                  <c:v>0.12737947002645511</c:v>
                </c:pt>
                <c:pt idx="8023">
                  <c:v>0.13770172710348264</c:v>
                </c:pt>
                <c:pt idx="8024">
                  <c:v>0.13778253844819802</c:v>
                </c:pt>
                <c:pt idx="8025">
                  <c:v>0.13646900146723234</c:v>
                </c:pt>
                <c:pt idx="8026">
                  <c:v>0.13612798253338065</c:v>
                </c:pt>
                <c:pt idx="8027">
                  <c:v>0.14131239670097301</c:v>
                </c:pt>
                <c:pt idx="8028">
                  <c:v>0.15644982335932511</c:v>
                </c:pt>
                <c:pt idx="8029">
                  <c:v>0.14517691929020632</c:v>
                </c:pt>
                <c:pt idx="8030">
                  <c:v>0.1711239163971065</c:v>
                </c:pt>
                <c:pt idx="8031">
                  <c:v>0.13714479016760514</c:v>
                </c:pt>
                <c:pt idx="8032">
                  <c:v>0.13039958887281378</c:v>
                </c:pt>
                <c:pt idx="8033">
                  <c:v>0.13847923549217916</c:v>
                </c:pt>
                <c:pt idx="8034">
                  <c:v>0.16300154417796564</c:v>
                </c:pt>
                <c:pt idx="8035">
                  <c:v>0.14808395201211186</c:v>
                </c:pt>
                <c:pt idx="8036">
                  <c:v>0.12864912010666724</c:v>
                </c:pt>
                <c:pt idx="8037">
                  <c:v>0.14802980698983778</c:v>
                </c:pt>
                <c:pt idx="8038">
                  <c:v>0.13515127879919572</c:v>
                </c:pt>
                <c:pt idx="8039">
                  <c:v>0.1379794124297358</c:v>
                </c:pt>
                <c:pt idx="8040">
                  <c:v>0.13919065230658825</c:v>
                </c:pt>
                <c:pt idx="8041">
                  <c:v>0.12683935031712446</c:v>
                </c:pt>
                <c:pt idx="8042">
                  <c:v>0.13273365411311086</c:v>
                </c:pt>
                <c:pt idx="8043">
                  <c:v>0.12697541094209108</c:v>
                </c:pt>
                <c:pt idx="8044">
                  <c:v>0.12679444202652845</c:v>
                </c:pt>
                <c:pt idx="8045">
                  <c:v>0.14729265396740379</c:v>
                </c:pt>
                <c:pt idx="8046">
                  <c:v>0.13669285204185597</c:v>
                </c:pt>
                <c:pt idx="8047">
                  <c:v>0.15099521589381343</c:v>
                </c:pt>
                <c:pt idx="8048">
                  <c:v>0.14889164740411284</c:v>
                </c:pt>
                <c:pt idx="8049">
                  <c:v>0.12814061148754097</c:v>
                </c:pt>
                <c:pt idx="8050">
                  <c:v>0.14881823016591811</c:v>
                </c:pt>
                <c:pt idx="8051">
                  <c:v>0.14102082067371868</c:v>
                </c:pt>
                <c:pt idx="8052">
                  <c:v>0.12694617537010353</c:v>
                </c:pt>
                <c:pt idx="8053">
                  <c:v>0.14862546213670316</c:v>
                </c:pt>
                <c:pt idx="8054">
                  <c:v>0.13682393286390734</c:v>
                </c:pt>
                <c:pt idx="8055">
                  <c:v>0.13492747214850312</c:v>
                </c:pt>
                <c:pt idx="8056">
                  <c:v>0.13901033332537843</c:v>
                </c:pt>
                <c:pt idx="8057">
                  <c:v>0.1316321397965671</c:v>
                </c:pt>
                <c:pt idx="8058">
                  <c:v>0.12786679551306881</c:v>
                </c:pt>
                <c:pt idx="8059">
                  <c:v>0.13296042978026185</c:v>
                </c:pt>
                <c:pt idx="8060">
                  <c:v>0.13044060579380279</c:v>
                </c:pt>
                <c:pt idx="8061">
                  <c:v>0.1565600979690463</c:v>
                </c:pt>
                <c:pt idx="8062">
                  <c:v>0.1292845448964326</c:v>
                </c:pt>
                <c:pt idx="8063">
                  <c:v>0.15740459063311915</c:v>
                </c:pt>
                <c:pt idx="8064">
                  <c:v>0.1282716593563312</c:v>
                </c:pt>
                <c:pt idx="8065">
                  <c:v>0.13855256088105178</c:v>
                </c:pt>
                <c:pt idx="8066">
                  <c:v>0.13248278195370264</c:v>
                </c:pt>
                <c:pt idx="8067">
                  <c:v>0.15907185663143811</c:v>
                </c:pt>
                <c:pt idx="8068">
                  <c:v>0.1300760372692854</c:v>
                </c:pt>
                <c:pt idx="8069">
                  <c:v>0.12688082156517233</c:v>
                </c:pt>
                <c:pt idx="8070">
                  <c:v>0.14243193753633937</c:v>
                </c:pt>
                <c:pt idx="8071">
                  <c:v>0.132144239355693</c:v>
                </c:pt>
                <c:pt idx="8072">
                  <c:v>0.13365352243581508</c:v>
                </c:pt>
                <c:pt idx="8073">
                  <c:v>0.13315151041813875</c:v>
                </c:pt>
                <c:pt idx="8074">
                  <c:v>0.14325913609229007</c:v>
                </c:pt>
                <c:pt idx="8075">
                  <c:v>0.13396862055073724</c:v>
                </c:pt>
                <c:pt idx="8076">
                  <c:v>0.15746740672878515</c:v>
                </c:pt>
                <c:pt idx="8077">
                  <c:v>0.14223012305527075</c:v>
                </c:pt>
                <c:pt idx="8078">
                  <c:v>0.13395135083656987</c:v>
                </c:pt>
                <c:pt idx="8079">
                  <c:v>0.12959362058832408</c:v>
                </c:pt>
                <c:pt idx="8080">
                  <c:v>0.13863087608511712</c:v>
                </c:pt>
                <c:pt idx="8081">
                  <c:v>0.13184379209094502</c:v>
                </c:pt>
                <c:pt idx="8082">
                  <c:v>0.1252715759868111</c:v>
                </c:pt>
                <c:pt idx="8083">
                  <c:v>0.14329924751979881</c:v>
                </c:pt>
                <c:pt idx="8084">
                  <c:v>0.13837937520816818</c:v>
                </c:pt>
                <c:pt idx="8085">
                  <c:v>0.15391047677718037</c:v>
                </c:pt>
                <c:pt idx="8086">
                  <c:v>0.15155179636614713</c:v>
                </c:pt>
                <c:pt idx="8087">
                  <c:v>0.13809553877954481</c:v>
                </c:pt>
                <c:pt idx="8088">
                  <c:v>0.1391201038107733</c:v>
                </c:pt>
                <c:pt idx="8089">
                  <c:v>0.19104738859041565</c:v>
                </c:pt>
                <c:pt idx="8090">
                  <c:v>0.15126225344658473</c:v>
                </c:pt>
                <c:pt idx="8091">
                  <c:v>0.13117825936199409</c:v>
                </c:pt>
                <c:pt idx="8092">
                  <c:v>0.14697528410247948</c:v>
                </c:pt>
                <c:pt idx="8093">
                  <c:v>0.12700940902160765</c:v>
                </c:pt>
                <c:pt idx="8094">
                  <c:v>0.14260170379409007</c:v>
                </c:pt>
                <c:pt idx="8095">
                  <c:v>0.12700722211730836</c:v>
                </c:pt>
                <c:pt idx="8096">
                  <c:v>0.13411707278371557</c:v>
                </c:pt>
                <c:pt idx="8097">
                  <c:v>0.16060385242801217</c:v>
                </c:pt>
                <c:pt idx="8098">
                  <c:v>0.17342265417769914</c:v>
                </c:pt>
                <c:pt idx="8099">
                  <c:v>0.13508786441157616</c:v>
                </c:pt>
                <c:pt idx="8100">
                  <c:v>0.1446361603624863</c:v>
                </c:pt>
                <c:pt idx="8101">
                  <c:v>0.12576806868066029</c:v>
                </c:pt>
                <c:pt idx="8102">
                  <c:v>0.12508375273236455</c:v>
                </c:pt>
                <c:pt idx="8103">
                  <c:v>0.13850012007386084</c:v>
                </c:pt>
                <c:pt idx="8104">
                  <c:v>0.18862711548357647</c:v>
                </c:pt>
                <c:pt idx="8105">
                  <c:v>0.13072435005121633</c:v>
                </c:pt>
                <c:pt idx="8106">
                  <c:v>0.13765682703798846</c:v>
                </c:pt>
                <c:pt idx="8107">
                  <c:v>0.13880758941011809</c:v>
                </c:pt>
                <c:pt idx="8108">
                  <c:v>0.14406127259771523</c:v>
                </c:pt>
                <c:pt idx="8109">
                  <c:v>0.1236210910858996</c:v>
                </c:pt>
                <c:pt idx="8110">
                  <c:v>0.15189578429476733</c:v>
                </c:pt>
                <c:pt idx="8111">
                  <c:v>0.12478466689340127</c:v>
                </c:pt>
                <c:pt idx="8112">
                  <c:v>0.13393317134011293</c:v>
                </c:pt>
                <c:pt idx="8113">
                  <c:v>0.17922630135578835</c:v>
                </c:pt>
                <c:pt idx="8114">
                  <c:v>0.14499610036312649</c:v>
                </c:pt>
                <c:pt idx="8115">
                  <c:v>0.13579335796434994</c:v>
                </c:pt>
                <c:pt idx="8116">
                  <c:v>0.14474318225824342</c:v>
                </c:pt>
                <c:pt idx="8117">
                  <c:v>0.12362301153668245</c:v>
                </c:pt>
                <c:pt idx="8118">
                  <c:v>0.13627242008767793</c:v>
                </c:pt>
                <c:pt idx="8119">
                  <c:v>0.14248667126441827</c:v>
                </c:pt>
                <c:pt idx="8120">
                  <c:v>0.14157022941643763</c:v>
                </c:pt>
                <c:pt idx="8121">
                  <c:v>0.13109048371839016</c:v>
                </c:pt>
                <c:pt idx="8122">
                  <c:v>0.13465508462119241</c:v>
                </c:pt>
                <c:pt idx="8123">
                  <c:v>0.13525381464197042</c:v>
                </c:pt>
                <c:pt idx="8124">
                  <c:v>0.1275488324171449</c:v>
                </c:pt>
                <c:pt idx="8125">
                  <c:v>0.13480467021580522</c:v>
                </c:pt>
                <c:pt idx="8126">
                  <c:v>0.12673752572259275</c:v>
                </c:pt>
                <c:pt idx="8127">
                  <c:v>0.16869916511975211</c:v>
                </c:pt>
                <c:pt idx="8128">
                  <c:v>0.15021856260652575</c:v>
                </c:pt>
                <c:pt idx="8129">
                  <c:v>0.14741394975208424</c:v>
                </c:pt>
                <c:pt idx="8130">
                  <c:v>0.14538275418092719</c:v>
                </c:pt>
                <c:pt idx="8131">
                  <c:v>0.13063671198776874</c:v>
                </c:pt>
                <c:pt idx="8132">
                  <c:v>0.13526835569504636</c:v>
                </c:pt>
                <c:pt idx="8133">
                  <c:v>0.14888431886677408</c:v>
                </c:pt>
                <c:pt idx="8134">
                  <c:v>0.13378651647816686</c:v>
                </c:pt>
                <c:pt idx="8135">
                  <c:v>0.14218789753526373</c:v>
                </c:pt>
                <c:pt idx="8136">
                  <c:v>0.15052052529320895</c:v>
                </c:pt>
                <c:pt idx="8137">
                  <c:v>0.14829592452809698</c:v>
                </c:pt>
                <c:pt idx="8138">
                  <c:v>0.13567725891722013</c:v>
                </c:pt>
                <c:pt idx="8139">
                  <c:v>0.14476304403037257</c:v>
                </c:pt>
                <c:pt idx="8140">
                  <c:v>0.13233659954458737</c:v>
                </c:pt>
                <c:pt idx="8141">
                  <c:v>0.14672039891686936</c:v>
                </c:pt>
                <c:pt idx="8142">
                  <c:v>0.14488936609949296</c:v>
                </c:pt>
                <c:pt idx="8143">
                  <c:v>0.21902082720117313</c:v>
                </c:pt>
                <c:pt idx="8144">
                  <c:v>0.1315709280835155</c:v>
                </c:pt>
                <c:pt idx="8145">
                  <c:v>0.13617653927864032</c:v>
                </c:pt>
                <c:pt idx="8146">
                  <c:v>0.13569737631563791</c:v>
                </c:pt>
                <c:pt idx="8147">
                  <c:v>0.19023471183353535</c:v>
                </c:pt>
                <c:pt idx="8148">
                  <c:v>0.13630687679306983</c:v>
                </c:pt>
                <c:pt idx="8149">
                  <c:v>0.12668325204478728</c:v>
                </c:pt>
                <c:pt idx="8150">
                  <c:v>0.13455200896724751</c:v>
                </c:pt>
                <c:pt idx="8151">
                  <c:v>0.12728815704576693</c:v>
                </c:pt>
                <c:pt idx="8152">
                  <c:v>0.14087400472940675</c:v>
                </c:pt>
                <c:pt idx="8153">
                  <c:v>0.15177576737647691</c:v>
                </c:pt>
                <c:pt idx="8154">
                  <c:v>0.13308556159124599</c:v>
                </c:pt>
                <c:pt idx="8155">
                  <c:v>0.12922577333466456</c:v>
                </c:pt>
                <c:pt idx="8156">
                  <c:v>0.12524693913878301</c:v>
                </c:pt>
                <c:pt idx="8157">
                  <c:v>0.1531407564480109</c:v>
                </c:pt>
                <c:pt idx="8158">
                  <c:v>0.12830361274643276</c:v>
                </c:pt>
                <c:pt idx="8159">
                  <c:v>0.1259555599326399</c:v>
                </c:pt>
                <c:pt idx="8160">
                  <c:v>0.12535990177227865</c:v>
                </c:pt>
                <c:pt idx="8161">
                  <c:v>0.12879388416775878</c:v>
                </c:pt>
                <c:pt idx="8162">
                  <c:v>0.13982908063253929</c:v>
                </c:pt>
                <c:pt idx="8163">
                  <c:v>0.13329191213022742</c:v>
                </c:pt>
                <c:pt idx="8164">
                  <c:v>0.13542383037834901</c:v>
                </c:pt>
                <c:pt idx="8165">
                  <c:v>0.13868413995456602</c:v>
                </c:pt>
                <c:pt idx="8166">
                  <c:v>0.1369508125524867</c:v>
                </c:pt>
                <c:pt idx="8167">
                  <c:v>0.13101222854279146</c:v>
                </c:pt>
                <c:pt idx="8168">
                  <c:v>0.13651254189262482</c:v>
                </c:pt>
                <c:pt idx="8169">
                  <c:v>0.15119279807069771</c:v>
                </c:pt>
                <c:pt idx="8170">
                  <c:v>0.13703288936182678</c:v>
                </c:pt>
                <c:pt idx="8171">
                  <c:v>0.13683393773429053</c:v>
                </c:pt>
                <c:pt idx="8172">
                  <c:v>0.14290767448411662</c:v>
                </c:pt>
                <c:pt idx="8173">
                  <c:v>0.1247176948635999</c:v>
                </c:pt>
                <c:pt idx="8174">
                  <c:v>0.13813193742365368</c:v>
                </c:pt>
                <c:pt idx="8175">
                  <c:v>0.1440930605947838</c:v>
                </c:pt>
                <c:pt idx="8176">
                  <c:v>0.13409985592580176</c:v>
                </c:pt>
                <c:pt idx="8177">
                  <c:v>0.12573301980826132</c:v>
                </c:pt>
                <c:pt idx="8178">
                  <c:v>0.13301149285000136</c:v>
                </c:pt>
                <c:pt idx="8179">
                  <c:v>0.14729490889408972</c:v>
                </c:pt>
                <c:pt idx="8180">
                  <c:v>0.12577618900422524</c:v>
                </c:pt>
                <c:pt idx="8181">
                  <c:v>0.13009819708851594</c:v>
                </c:pt>
                <c:pt idx="8182">
                  <c:v>0.13345360114085875</c:v>
                </c:pt>
                <c:pt idx="8183">
                  <c:v>0.14403638949665992</c:v>
                </c:pt>
                <c:pt idx="8184">
                  <c:v>0.12828649636354883</c:v>
                </c:pt>
                <c:pt idx="8185">
                  <c:v>0.1378882080504574</c:v>
                </c:pt>
                <c:pt idx="8186">
                  <c:v>0.14173515845519771</c:v>
                </c:pt>
                <c:pt idx="8187">
                  <c:v>0.14145735338056073</c:v>
                </c:pt>
                <c:pt idx="8188">
                  <c:v>0.13083042302289344</c:v>
                </c:pt>
                <c:pt idx="8189">
                  <c:v>0.13990483174734145</c:v>
                </c:pt>
                <c:pt idx="8190">
                  <c:v>0.13430477966016494</c:v>
                </c:pt>
                <c:pt idx="8191">
                  <c:v>0.13464020324765322</c:v>
                </c:pt>
                <c:pt idx="8192">
                  <c:v>0.12969925122411491</c:v>
                </c:pt>
                <c:pt idx="8193">
                  <c:v>0.13830765576105533</c:v>
                </c:pt>
                <c:pt idx="8194">
                  <c:v>0.12558994029129195</c:v>
                </c:pt>
                <c:pt idx="8195">
                  <c:v>0.13858403296747171</c:v>
                </c:pt>
                <c:pt idx="8196">
                  <c:v>0.14211633676394222</c:v>
                </c:pt>
                <c:pt idx="8197">
                  <c:v>0.12899174796552215</c:v>
                </c:pt>
                <c:pt idx="8198">
                  <c:v>0.13836593916958403</c:v>
                </c:pt>
                <c:pt idx="8199">
                  <c:v>0.1390331660048294</c:v>
                </c:pt>
                <c:pt idx="8200">
                  <c:v>0.13965515813444304</c:v>
                </c:pt>
                <c:pt idx="8201">
                  <c:v>0.1261546811151012</c:v>
                </c:pt>
                <c:pt idx="8202">
                  <c:v>0.13080296620194531</c:v>
                </c:pt>
                <c:pt idx="8203">
                  <c:v>0.1397645909690112</c:v>
                </c:pt>
                <c:pt idx="8204">
                  <c:v>0.12861052314739649</c:v>
                </c:pt>
                <c:pt idx="8205">
                  <c:v>0.14463095371061904</c:v>
                </c:pt>
                <c:pt idx="8206">
                  <c:v>0.13030595330538303</c:v>
                </c:pt>
                <c:pt idx="8207">
                  <c:v>0.15817481921913978</c:v>
                </c:pt>
                <c:pt idx="8208">
                  <c:v>0.12775628767166222</c:v>
                </c:pt>
                <c:pt idx="8209">
                  <c:v>0.13480598747494482</c:v>
                </c:pt>
                <c:pt idx="8210">
                  <c:v>0.13837566231555454</c:v>
                </c:pt>
                <c:pt idx="8211">
                  <c:v>0.12612952292506643</c:v>
                </c:pt>
                <c:pt idx="8212">
                  <c:v>0.13259746019606994</c:v>
                </c:pt>
                <c:pt idx="8213">
                  <c:v>0.12927293721397981</c:v>
                </c:pt>
                <c:pt idx="8214">
                  <c:v>0.12315065342592371</c:v>
                </c:pt>
                <c:pt idx="8215">
                  <c:v>0.14837504666009876</c:v>
                </c:pt>
                <c:pt idx="8216">
                  <c:v>0.12510520006135101</c:v>
                </c:pt>
                <c:pt idx="8217">
                  <c:v>0.14835829035590328</c:v>
                </c:pt>
                <c:pt idx="8218">
                  <c:v>0.14853853311037776</c:v>
                </c:pt>
                <c:pt idx="8219">
                  <c:v>0.14733105210219627</c:v>
                </c:pt>
                <c:pt idx="8220">
                  <c:v>0.1252450102279217</c:v>
                </c:pt>
                <c:pt idx="8221">
                  <c:v>0.14829637785752856</c:v>
                </c:pt>
                <c:pt idx="8222">
                  <c:v>0.13995808266010926</c:v>
                </c:pt>
                <c:pt idx="8223">
                  <c:v>0.14412646361747022</c:v>
                </c:pt>
                <c:pt idx="8224">
                  <c:v>0.14179289028076233</c:v>
                </c:pt>
                <c:pt idx="8225">
                  <c:v>0.14816192982492482</c:v>
                </c:pt>
                <c:pt idx="8226">
                  <c:v>0.13415307420148692</c:v>
                </c:pt>
                <c:pt idx="8227">
                  <c:v>0.15126731371286678</c:v>
                </c:pt>
                <c:pt idx="8228">
                  <c:v>0.14267466994201902</c:v>
                </c:pt>
                <c:pt idx="8229">
                  <c:v>0.14863681335476492</c:v>
                </c:pt>
                <c:pt idx="8230">
                  <c:v>0.12490204628580834</c:v>
                </c:pt>
                <c:pt idx="8231">
                  <c:v>0.12653520225558135</c:v>
                </c:pt>
                <c:pt idx="8232">
                  <c:v>0.12763376247787078</c:v>
                </c:pt>
                <c:pt idx="8233">
                  <c:v>0.13108095092992808</c:v>
                </c:pt>
                <c:pt idx="8234">
                  <c:v>0.1252076320703632</c:v>
                </c:pt>
                <c:pt idx="8235">
                  <c:v>0.14256075643719129</c:v>
                </c:pt>
                <c:pt idx="8236">
                  <c:v>0.13357371322997585</c:v>
                </c:pt>
                <c:pt idx="8237">
                  <c:v>0.13541018690508486</c:v>
                </c:pt>
                <c:pt idx="8238">
                  <c:v>0.12337507716508096</c:v>
                </c:pt>
                <c:pt idx="8239">
                  <c:v>0.13985002636860658</c:v>
                </c:pt>
                <c:pt idx="8240">
                  <c:v>0.13068904643999985</c:v>
                </c:pt>
                <c:pt idx="8241">
                  <c:v>0.16237893668232908</c:v>
                </c:pt>
                <c:pt idx="8242">
                  <c:v>0.13105578267817319</c:v>
                </c:pt>
                <c:pt idx="8243">
                  <c:v>0.13245354710065252</c:v>
                </c:pt>
                <c:pt idx="8244">
                  <c:v>0.13719952612627739</c:v>
                </c:pt>
                <c:pt idx="8245">
                  <c:v>0.12803478759395134</c:v>
                </c:pt>
                <c:pt idx="8246">
                  <c:v>0.13059590141724492</c:v>
                </c:pt>
                <c:pt idx="8247">
                  <c:v>0.14073373895190266</c:v>
                </c:pt>
                <c:pt idx="8248">
                  <c:v>0.13131693101996308</c:v>
                </c:pt>
                <c:pt idx="8249">
                  <c:v>0.14936787957495606</c:v>
                </c:pt>
                <c:pt idx="8250">
                  <c:v>0.12438631153981726</c:v>
                </c:pt>
                <c:pt idx="8251">
                  <c:v>0.14936916068577341</c:v>
                </c:pt>
                <c:pt idx="8252">
                  <c:v>0.14431466427694872</c:v>
                </c:pt>
                <c:pt idx="8253">
                  <c:v>0.13878352189411525</c:v>
                </c:pt>
                <c:pt idx="8254">
                  <c:v>0.12902652971054143</c:v>
                </c:pt>
                <c:pt idx="8255">
                  <c:v>0.13813188656390007</c:v>
                </c:pt>
                <c:pt idx="8256">
                  <c:v>0.14378699967791136</c:v>
                </c:pt>
                <c:pt idx="8257">
                  <c:v>0.16004948169823544</c:v>
                </c:pt>
                <c:pt idx="8258">
                  <c:v>0.13706584339478942</c:v>
                </c:pt>
                <c:pt idx="8259">
                  <c:v>0.1339151111531654</c:v>
                </c:pt>
                <c:pt idx="8260">
                  <c:v>0.13072775940979203</c:v>
                </c:pt>
                <c:pt idx="8261">
                  <c:v>0.15117003643802188</c:v>
                </c:pt>
                <c:pt idx="8262">
                  <c:v>0.14537382797744661</c:v>
                </c:pt>
                <c:pt idx="8263">
                  <c:v>0.12435059171201758</c:v>
                </c:pt>
                <c:pt idx="8264">
                  <c:v>0.1452184738950506</c:v>
                </c:pt>
                <c:pt idx="8265">
                  <c:v>0.13438699581335239</c:v>
                </c:pt>
                <c:pt idx="8266">
                  <c:v>0.15126769243795521</c:v>
                </c:pt>
                <c:pt idx="8267">
                  <c:v>0.1393115007570368</c:v>
                </c:pt>
                <c:pt idx="8268">
                  <c:v>0.14479172003682617</c:v>
                </c:pt>
                <c:pt idx="8269">
                  <c:v>0.12368004207007879</c:v>
                </c:pt>
                <c:pt idx="8270">
                  <c:v>0.12629747417791642</c:v>
                </c:pt>
                <c:pt idx="8271">
                  <c:v>0.13440909592372102</c:v>
                </c:pt>
                <c:pt idx="8272">
                  <c:v>0.1282004895625044</c:v>
                </c:pt>
                <c:pt idx="8273">
                  <c:v>0.15802651415736929</c:v>
                </c:pt>
                <c:pt idx="8274">
                  <c:v>0.13333391445067064</c:v>
                </c:pt>
                <c:pt idx="8275">
                  <c:v>0.14196393903064286</c:v>
                </c:pt>
                <c:pt idx="8276">
                  <c:v>0.16878175934633077</c:v>
                </c:pt>
                <c:pt idx="8277">
                  <c:v>0.12499244903840111</c:v>
                </c:pt>
                <c:pt idx="8278">
                  <c:v>0.13591270981641132</c:v>
                </c:pt>
                <c:pt idx="8279">
                  <c:v>0.13659960543360941</c:v>
                </c:pt>
                <c:pt idx="8280">
                  <c:v>0.12698264331036346</c:v>
                </c:pt>
                <c:pt idx="8281">
                  <c:v>0.12839956221275503</c:v>
                </c:pt>
                <c:pt idx="8282">
                  <c:v>0.12549427426738505</c:v>
                </c:pt>
                <c:pt idx="8283">
                  <c:v>0.13839282907075209</c:v>
                </c:pt>
                <c:pt idx="8284">
                  <c:v>0.15278744363937719</c:v>
                </c:pt>
                <c:pt idx="8285">
                  <c:v>0.13380568569822662</c:v>
                </c:pt>
                <c:pt idx="8286">
                  <c:v>0.12834151798135388</c:v>
                </c:pt>
                <c:pt idx="8287">
                  <c:v>0.12647253013600471</c:v>
                </c:pt>
                <c:pt idx="8288">
                  <c:v>0.14249629386757062</c:v>
                </c:pt>
                <c:pt idx="8289">
                  <c:v>0.12486205393426109</c:v>
                </c:pt>
                <c:pt idx="8290">
                  <c:v>0.13635699433017773</c:v>
                </c:pt>
                <c:pt idx="8291">
                  <c:v>0.13550482145408463</c:v>
                </c:pt>
                <c:pt idx="8292">
                  <c:v>0.12588963958332394</c:v>
                </c:pt>
                <c:pt idx="8293">
                  <c:v>0.15993887919014588</c:v>
                </c:pt>
                <c:pt idx="8294">
                  <c:v>0.13078448770143281</c:v>
                </c:pt>
                <c:pt idx="8295">
                  <c:v>0.14886780711130176</c:v>
                </c:pt>
                <c:pt idx="8296">
                  <c:v>0.13028254319015822</c:v>
                </c:pt>
                <c:pt idx="8297">
                  <c:v>0.13561722502726797</c:v>
                </c:pt>
                <c:pt idx="8298">
                  <c:v>0.13212015730227453</c:v>
                </c:pt>
                <c:pt idx="8299">
                  <c:v>0.16124778730576855</c:v>
                </c:pt>
                <c:pt idx="8300">
                  <c:v>0.14379065870106125</c:v>
                </c:pt>
                <c:pt idx="8301">
                  <c:v>0.13167778050116516</c:v>
                </c:pt>
                <c:pt idx="8302">
                  <c:v>0.12649216716513978</c:v>
                </c:pt>
                <c:pt idx="8303">
                  <c:v>0.13537783851331736</c:v>
                </c:pt>
                <c:pt idx="8304">
                  <c:v>0.13226290707199009</c:v>
                </c:pt>
                <c:pt idx="8305">
                  <c:v>0.1289616690285843</c:v>
                </c:pt>
                <c:pt idx="8306">
                  <c:v>0.13401065352791358</c:v>
                </c:pt>
                <c:pt idx="8307">
                  <c:v>0.15310434380899296</c:v>
                </c:pt>
                <c:pt idx="8308">
                  <c:v>0.13491231301173875</c:v>
                </c:pt>
                <c:pt idx="8309">
                  <c:v>0.14831227199850625</c:v>
                </c:pt>
                <c:pt idx="8310">
                  <c:v>0.13423841771916065</c:v>
                </c:pt>
                <c:pt idx="8311">
                  <c:v>0.16652026927655877</c:v>
                </c:pt>
                <c:pt idx="8312">
                  <c:v>0.13050404573641208</c:v>
                </c:pt>
                <c:pt idx="8313">
                  <c:v>0.13464511211820987</c:v>
                </c:pt>
                <c:pt idx="8314">
                  <c:v>0.12928633817724497</c:v>
                </c:pt>
                <c:pt idx="8315">
                  <c:v>0.13907133649189157</c:v>
                </c:pt>
                <c:pt idx="8316">
                  <c:v>0.14371660400562036</c:v>
                </c:pt>
                <c:pt idx="8317">
                  <c:v>0.12808244693183041</c:v>
                </c:pt>
                <c:pt idx="8318">
                  <c:v>0.14068312385049686</c:v>
                </c:pt>
                <c:pt idx="8319">
                  <c:v>0.14881773372819154</c:v>
                </c:pt>
                <c:pt idx="8320">
                  <c:v>0.14176392496622681</c:v>
                </c:pt>
                <c:pt idx="8321">
                  <c:v>0.13263937924821115</c:v>
                </c:pt>
                <c:pt idx="8322">
                  <c:v>0.14191613608456033</c:v>
                </c:pt>
                <c:pt idx="8323">
                  <c:v>0.13596971459681292</c:v>
                </c:pt>
                <c:pt idx="8324">
                  <c:v>0.13060092629495529</c:v>
                </c:pt>
                <c:pt idx="8325">
                  <c:v>0.13447551730652185</c:v>
                </c:pt>
                <c:pt idx="8326">
                  <c:v>0.14048195024633989</c:v>
                </c:pt>
                <c:pt idx="8327">
                  <c:v>0.12422386928130311</c:v>
                </c:pt>
                <c:pt idx="8328">
                  <c:v>0.12794777454703463</c:v>
                </c:pt>
                <c:pt idx="8329">
                  <c:v>0.1492343273127143</c:v>
                </c:pt>
                <c:pt idx="8330">
                  <c:v>0.14601222935702626</c:v>
                </c:pt>
                <c:pt idx="8331">
                  <c:v>0.13644465440165882</c:v>
                </c:pt>
                <c:pt idx="8332">
                  <c:v>0.12774813390110623</c:v>
                </c:pt>
                <c:pt idx="8333">
                  <c:v>0.13870155480362473</c:v>
                </c:pt>
                <c:pt idx="8334">
                  <c:v>0.14335481176420414</c:v>
                </c:pt>
                <c:pt idx="8335">
                  <c:v>0.141823292340026</c:v>
                </c:pt>
                <c:pt idx="8336">
                  <c:v>0.13442382936519356</c:v>
                </c:pt>
                <c:pt idx="8337">
                  <c:v>0.14131424778217047</c:v>
                </c:pt>
                <c:pt idx="8338">
                  <c:v>0.1492295535313016</c:v>
                </c:pt>
                <c:pt idx="8339">
                  <c:v>0.15312607259437477</c:v>
                </c:pt>
                <c:pt idx="8340">
                  <c:v>0.12944629373161332</c:v>
                </c:pt>
                <c:pt idx="8341">
                  <c:v>0.14291069628203784</c:v>
                </c:pt>
                <c:pt idx="8342">
                  <c:v>0.12678839018535454</c:v>
                </c:pt>
                <c:pt idx="8343">
                  <c:v>0.14911656198007792</c:v>
                </c:pt>
                <c:pt idx="8344">
                  <c:v>0.12906056959005985</c:v>
                </c:pt>
                <c:pt idx="8345">
                  <c:v>0.13010298174358539</c:v>
                </c:pt>
                <c:pt idx="8346">
                  <c:v>0.14698077020006253</c:v>
                </c:pt>
                <c:pt idx="8347">
                  <c:v>0.13514478684842768</c:v>
                </c:pt>
                <c:pt idx="8348">
                  <c:v>0.13121929192691115</c:v>
                </c:pt>
                <c:pt idx="8349">
                  <c:v>0.15055676951065541</c:v>
                </c:pt>
                <c:pt idx="8350">
                  <c:v>0.13851708524676459</c:v>
                </c:pt>
                <c:pt idx="8351">
                  <c:v>0.13901615723862826</c:v>
                </c:pt>
                <c:pt idx="8352">
                  <c:v>0.1332608054548941</c:v>
                </c:pt>
                <c:pt idx="8353">
                  <c:v>0.15391842799471109</c:v>
                </c:pt>
                <c:pt idx="8354">
                  <c:v>0.14711652652761675</c:v>
                </c:pt>
                <c:pt idx="8355">
                  <c:v>0.15039274613288831</c:v>
                </c:pt>
                <c:pt idx="8356">
                  <c:v>0.1579070341382568</c:v>
                </c:pt>
                <c:pt idx="8357">
                  <c:v>0.12876091956313876</c:v>
                </c:pt>
                <c:pt idx="8358">
                  <c:v>0.14891788556411362</c:v>
                </c:pt>
                <c:pt idx="8359">
                  <c:v>0.1535246048195002</c:v>
                </c:pt>
                <c:pt idx="8360">
                  <c:v>0.12346701683131811</c:v>
                </c:pt>
                <c:pt idx="8361">
                  <c:v>0.1359829716992291</c:v>
                </c:pt>
                <c:pt idx="8362">
                  <c:v>0.12928249982297946</c:v>
                </c:pt>
                <c:pt idx="8363">
                  <c:v>0.16133457559431863</c:v>
                </c:pt>
                <c:pt idx="8364">
                  <c:v>0.13199259994889251</c:v>
                </c:pt>
                <c:pt idx="8365">
                  <c:v>0.13304124906210549</c:v>
                </c:pt>
                <c:pt idx="8366">
                  <c:v>0.13311831494084059</c:v>
                </c:pt>
                <c:pt idx="8367">
                  <c:v>0.14847344215021174</c:v>
                </c:pt>
                <c:pt idx="8368">
                  <c:v>0.12347477352757681</c:v>
                </c:pt>
                <c:pt idx="8369">
                  <c:v>0.12771944515187234</c:v>
                </c:pt>
                <c:pt idx="8370">
                  <c:v>0.1282826855805419</c:v>
                </c:pt>
                <c:pt idx="8371">
                  <c:v>0.1375495676528255</c:v>
                </c:pt>
                <c:pt idx="8372">
                  <c:v>0.14602524783548448</c:v>
                </c:pt>
                <c:pt idx="8373">
                  <c:v>0.15917528903840331</c:v>
                </c:pt>
                <c:pt idx="8374">
                  <c:v>0.1344863542957983</c:v>
                </c:pt>
                <c:pt idx="8375">
                  <c:v>0.12668475135280197</c:v>
                </c:pt>
                <c:pt idx="8376">
                  <c:v>0.24002976878838586</c:v>
                </c:pt>
                <c:pt idx="8377">
                  <c:v>0.14113955337330433</c:v>
                </c:pt>
                <c:pt idx="8378">
                  <c:v>0.13352772745311842</c:v>
                </c:pt>
                <c:pt idx="8379">
                  <c:v>0.14385232845731089</c:v>
                </c:pt>
                <c:pt idx="8380">
                  <c:v>0.13114046515629338</c:v>
                </c:pt>
                <c:pt idx="8381">
                  <c:v>0.12488891643069462</c:v>
                </c:pt>
                <c:pt idx="8382">
                  <c:v>0.1563367005534867</c:v>
                </c:pt>
                <c:pt idx="8383">
                  <c:v>0.12364696137790038</c:v>
                </c:pt>
                <c:pt idx="8384">
                  <c:v>0.1419577127104644</c:v>
                </c:pt>
                <c:pt idx="8385">
                  <c:v>0.1356476595931243</c:v>
                </c:pt>
                <c:pt idx="8386">
                  <c:v>0.1458622599748822</c:v>
                </c:pt>
                <c:pt idx="8387">
                  <c:v>0.133240871121027</c:v>
                </c:pt>
                <c:pt idx="8388">
                  <c:v>0.12287889801545478</c:v>
                </c:pt>
                <c:pt idx="8389">
                  <c:v>0.139112484816897</c:v>
                </c:pt>
                <c:pt idx="8390">
                  <c:v>0.12664328000384339</c:v>
                </c:pt>
                <c:pt idx="8391">
                  <c:v>0.12899980566129651</c:v>
                </c:pt>
                <c:pt idx="8392">
                  <c:v>0.13207047467730318</c:v>
                </c:pt>
                <c:pt idx="8393">
                  <c:v>0.14053018214687274</c:v>
                </c:pt>
                <c:pt idx="8394">
                  <c:v>0.13007399708498027</c:v>
                </c:pt>
                <c:pt idx="8395">
                  <c:v>0.15032290612063831</c:v>
                </c:pt>
                <c:pt idx="8396">
                  <c:v>0.14787958672087123</c:v>
                </c:pt>
                <c:pt idx="8397">
                  <c:v>0.13224781930463345</c:v>
                </c:pt>
                <c:pt idx="8398">
                  <c:v>0.14388294567246293</c:v>
                </c:pt>
                <c:pt idx="8399">
                  <c:v>0.14233987347719826</c:v>
                </c:pt>
                <c:pt idx="8400">
                  <c:v>0.12912654030122392</c:v>
                </c:pt>
                <c:pt idx="8401">
                  <c:v>0.13729095961425686</c:v>
                </c:pt>
                <c:pt idx="8402">
                  <c:v>0.12634289223477715</c:v>
                </c:pt>
                <c:pt idx="8403">
                  <c:v>0.1292684128378255</c:v>
                </c:pt>
                <c:pt idx="8404">
                  <c:v>0.13315753994306487</c:v>
                </c:pt>
                <c:pt idx="8405">
                  <c:v>0.13172937916626382</c:v>
                </c:pt>
                <c:pt idx="8406">
                  <c:v>0.12811938818900634</c:v>
                </c:pt>
                <c:pt idx="8407">
                  <c:v>0.14237834712604655</c:v>
                </c:pt>
                <c:pt idx="8408">
                  <c:v>0.1944878477631867</c:v>
                </c:pt>
                <c:pt idx="8409">
                  <c:v>0.12481764240971874</c:v>
                </c:pt>
                <c:pt idx="8410">
                  <c:v>0.15319571984661018</c:v>
                </c:pt>
                <c:pt idx="8411">
                  <c:v>0.13822143741845383</c:v>
                </c:pt>
                <c:pt idx="8412">
                  <c:v>0.14223322648717113</c:v>
                </c:pt>
                <c:pt idx="8413">
                  <c:v>0.13197128392192453</c:v>
                </c:pt>
                <c:pt idx="8414">
                  <c:v>0.13974136538921411</c:v>
                </c:pt>
                <c:pt idx="8415">
                  <c:v>0.13294486251103518</c:v>
                </c:pt>
                <c:pt idx="8416">
                  <c:v>0.13514144176340775</c:v>
                </c:pt>
                <c:pt idx="8417">
                  <c:v>0.12848772660414071</c:v>
                </c:pt>
                <c:pt idx="8418">
                  <c:v>0.13268597202927379</c:v>
                </c:pt>
                <c:pt idx="8419">
                  <c:v>0.13381561332361633</c:v>
                </c:pt>
                <c:pt idx="8420">
                  <c:v>0.1270138159955384</c:v>
                </c:pt>
                <c:pt idx="8421">
                  <c:v>0.15274026872137422</c:v>
                </c:pt>
                <c:pt idx="8422">
                  <c:v>0.14335789950652864</c:v>
                </c:pt>
                <c:pt idx="8423">
                  <c:v>0.14676978553492859</c:v>
                </c:pt>
                <c:pt idx="8424">
                  <c:v>0.12892225274825719</c:v>
                </c:pt>
                <c:pt idx="8425">
                  <c:v>0.12554268912952254</c:v>
                </c:pt>
                <c:pt idx="8426">
                  <c:v>0.12585952415450474</c:v>
                </c:pt>
                <c:pt idx="8427">
                  <c:v>0.12976337049052047</c:v>
                </c:pt>
                <c:pt idx="8428">
                  <c:v>0.13137036575579508</c:v>
                </c:pt>
                <c:pt idx="8429">
                  <c:v>0.14386732800959109</c:v>
                </c:pt>
                <c:pt idx="8430">
                  <c:v>0.13669113160684043</c:v>
                </c:pt>
                <c:pt idx="8431">
                  <c:v>0.13138108534053045</c:v>
                </c:pt>
                <c:pt idx="8432">
                  <c:v>0.13676392013328803</c:v>
                </c:pt>
                <c:pt idx="8433">
                  <c:v>0.12520650333523015</c:v>
                </c:pt>
                <c:pt idx="8434">
                  <c:v>0.14262121944693695</c:v>
                </c:pt>
                <c:pt idx="8435">
                  <c:v>0.14277068532967033</c:v>
                </c:pt>
                <c:pt idx="8436">
                  <c:v>0.13408924981514431</c:v>
                </c:pt>
                <c:pt idx="8437">
                  <c:v>0.14913537824859718</c:v>
                </c:pt>
                <c:pt idx="8438">
                  <c:v>0.12494230989250832</c:v>
                </c:pt>
                <c:pt idx="8439">
                  <c:v>0.12449248694038791</c:v>
                </c:pt>
                <c:pt idx="8440">
                  <c:v>0.12985767098053619</c:v>
                </c:pt>
                <c:pt idx="8441">
                  <c:v>0.12872641923178146</c:v>
                </c:pt>
                <c:pt idx="8442">
                  <c:v>0.15156890328855252</c:v>
                </c:pt>
                <c:pt idx="8443">
                  <c:v>0.13792105002497276</c:v>
                </c:pt>
                <c:pt idx="8444">
                  <c:v>0.14195163198749447</c:v>
                </c:pt>
                <c:pt idx="8445">
                  <c:v>0.1351981356173482</c:v>
                </c:pt>
                <c:pt idx="8446">
                  <c:v>0.13159002426120986</c:v>
                </c:pt>
                <c:pt idx="8447">
                  <c:v>0.13623739172106891</c:v>
                </c:pt>
                <c:pt idx="8448">
                  <c:v>0.13594468631307896</c:v>
                </c:pt>
                <c:pt idx="8449">
                  <c:v>0.14669659421263867</c:v>
                </c:pt>
                <c:pt idx="8450">
                  <c:v>0.13497994601497768</c:v>
                </c:pt>
                <c:pt idx="8451">
                  <c:v>0.13234781588795552</c:v>
                </c:pt>
                <c:pt idx="8452">
                  <c:v>0.13705306396440753</c:v>
                </c:pt>
                <c:pt idx="8453">
                  <c:v>0.14986589389180843</c:v>
                </c:pt>
                <c:pt idx="8454">
                  <c:v>0.13519008494202484</c:v>
                </c:pt>
                <c:pt idx="8455">
                  <c:v>0.13875309403903513</c:v>
                </c:pt>
                <c:pt idx="8456">
                  <c:v>0.1389378317248704</c:v>
                </c:pt>
                <c:pt idx="8457">
                  <c:v>0.12934204871876739</c:v>
                </c:pt>
                <c:pt idx="8458">
                  <c:v>0.13423554942724719</c:v>
                </c:pt>
                <c:pt idx="8459">
                  <c:v>0.12384016855311582</c:v>
                </c:pt>
                <c:pt idx="8460">
                  <c:v>0.12518083148748282</c:v>
                </c:pt>
                <c:pt idx="8461">
                  <c:v>0.12630327272998157</c:v>
                </c:pt>
                <c:pt idx="8462">
                  <c:v>0.13087506726693468</c:v>
                </c:pt>
                <c:pt idx="8463">
                  <c:v>0.16542597994572003</c:v>
                </c:pt>
                <c:pt idx="8464">
                  <c:v>0.1665015360724823</c:v>
                </c:pt>
                <c:pt idx="8465">
                  <c:v>0.14178505613253245</c:v>
                </c:pt>
                <c:pt idx="8466">
                  <c:v>0.12362257461375406</c:v>
                </c:pt>
                <c:pt idx="8467">
                  <c:v>0.15012739182870796</c:v>
                </c:pt>
                <c:pt idx="8468">
                  <c:v>0.12928989508595073</c:v>
                </c:pt>
                <c:pt idx="8469">
                  <c:v>0.12306010053484009</c:v>
                </c:pt>
                <c:pt idx="8470">
                  <c:v>0.13110968864034661</c:v>
                </c:pt>
                <c:pt idx="8471">
                  <c:v>0.12806871982628565</c:v>
                </c:pt>
                <c:pt idx="8472">
                  <c:v>0.13697154709851683</c:v>
                </c:pt>
                <c:pt idx="8473">
                  <c:v>0.12668884852478948</c:v>
                </c:pt>
                <c:pt idx="8474">
                  <c:v>0.14533692235794898</c:v>
                </c:pt>
                <c:pt idx="8475">
                  <c:v>0.13548980341559994</c:v>
                </c:pt>
                <c:pt idx="8476">
                  <c:v>0.13871056540955859</c:v>
                </c:pt>
                <c:pt idx="8477">
                  <c:v>0.14957530697791738</c:v>
                </c:pt>
                <c:pt idx="8478">
                  <c:v>0.13836818084675889</c:v>
                </c:pt>
                <c:pt idx="8479">
                  <c:v>0.1389100444937692</c:v>
                </c:pt>
                <c:pt idx="8480">
                  <c:v>0.13600704081185855</c:v>
                </c:pt>
                <c:pt idx="8481">
                  <c:v>0.14082100008919002</c:v>
                </c:pt>
                <c:pt idx="8482">
                  <c:v>0.13911011868399256</c:v>
                </c:pt>
                <c:pt idx="8483">
                  <c:v>0.13536721332106375</c:v>
                </c:pt>
                <c:pt idx="8484">
                  <c:v>0.13864580119472764</c:v>
                </c:pt>
                <c:pt idx="8485">
                  <c:v>0.12816403525753997</c:v>
                </c:pt>
                <c:pt idx="8486">
                  <c:v>0.13177478474397025</c:v>
                </c:pt>
                <c:pt idx="8487">
                  <c:v>0.13047972014632042</c:v>
                </c:pt>
                <c:pt idx="8488">
                  <c:v>0.140076782744911</c:v>
                </c:pt>
                <c:pt idx="8489">
                  <c:v>0.12428732275187958</c:v>
                </c:pt>
                <c:pt idx="8490">
                  <c:v>0.12293945502831548</c:v>
                </c:pt>
                <c:pt idx="8491">
                  <c:v>0.13195142096531981</c:v>
                </c:pt>
                <c:pt idx="8492">
                  <c:v>0.12211508401787606</c:v>
                </c:pt>
                <c:pt idx="8493">
                  <c:v>0.13214428750677848</c:v>
                </c:pt>
                <c:pt idx="8494">
                  <c:v>0.13521070336961696</c:v>
                </c:pt>
                <c:pt idx="8495">
                  <c:v>0.13866336981415939</c:v>
                </c:pt>
                <c:pt idx="8496">
                  <c:v>0.13936066614087872</c:v>
                </c:pt>
                <c:pt idx="8497">
                  <c:v>0.1339322154227876</c:v>
                </c:pt>
                <c:pt idx="8498">
                  <c:v>0.13041674568180261</c:v>
                </c:pt>
                <c:pt idx="8499">
                  <c:v>0.14341647441411923</c:v>
                </c:pt>
                <c:pt idx="8500">
                  <c:v>0.13976367855889715</c:v>
                </c:pt>
                <c:pt idx="8501">
                  <c:v>0.12476714521358342</c:v>
                </c:pt>
                <c:pt idx="8502">
                  <c:v>0.1285519035961348</c:v>
                </c:pt>
                <c:pt idx="8503">
                  <c:v>0.1590858437508014</c:v>
                </c:pt>
                <c:pt idx="8504">
                  <c:v>0.13278061129183177</c:v>
                </c:pt>
                <c:pt idx="8505">
                  <c:v>0.12871759092385926</c:v>
                </c:pt>
                <c:pt idx="8506">
                  <c:v>0.15444527575953435</c:v>
                </c:pt>
                <c:pt idx="8507">
                  <c:v>0.15221255129189132</c:v>
                </c:pt>
                <c:pt idx="8508">
                  <c:v>0.14406079939806476</c:v>
                </c:pt>
                <c:pt idx="8509">
                  <c:v>0.13902216269816309</c:v>
                </c:pt>
                <c:pt idx="8510">
                  <c:v>0.12881056967501037</c:v>
                </c:pt>
                <c:pt idx="8511">
                  <c:v>0.14087169407637865</c:v>
                </c:pt>
                <c:pt idx="8512">
                  <c:v>0.12384036996569166</c:v>
                </c:pt>
                <c:pt idx="8513">
                  <c:v>0.14866784708201325</c:v>
                </c:pt>
                <c:pt idx="8514">
                  <c:v>0.13526116037162597</c:v>
                </c:pt>
                <c:pt idx="8515">
                  <c:v>0.15894775104301581</c:v>
                </c:pt>
                <c:pt idx="8516">
                  <c:v>0.14649017024395056</c:v>
                </c:pt>
                <c:pt idx="8517">
                  <c:v>0.12527128562793238</c:v>
                </c:pt>
                <c:pt idx="8518">
                  <c:v>0.14357010707035583</c:v>
                </c:pt>
                <c:pt idx="8519">
                  <c:v>0.12865158359195819</c:v>
                </c:pt>
                <c:pt idx="8520">
                  <c:v>0.13376658367533364</c:v>
                </c:pt>
                <c:pt idx="8521">
                  <c:v>0.13185963739501752</c:v>
                </c:pt>
                <c:pt idx="8522">
                  <c:v>0.13562647827645674</c:v>
                </c:pt>
                <c:pt idx="8523">
                  <c:v>0.13200025998549397</c:v>
                </c:pt>
                <c:pt idx="8524">
                  <c:v>0.15730155180147221</c:v>
                </c:pt>
                <c:pt idx="8525">
                  <c:v>0.16715111766331295</c:v>
                </c:pt>
                <c:pt idx="8526">
                  <c:v>0.13291545633422719</c:v>
                </c:pt>
                <c:pt idx="8527">
                  <c:v>0.13823898649703956</c:v>
                </c:pt>
                <c:pt idx="8528">
                  <c:v>0.16191727308049833</c:v>
                </c:pt>
                <c:pt idx="8529">
                  <c:v>0.15757622234030527</c:v>
                </c:pt>
                <c:pt idx="8530">
                  <c:v>0.15062655506567743</c:v>
                </c:pt>
                <c:pt idx="8531">
                  <c:v>0.12929405997379861</c:v>
                </c:pt>
                <c:pt idx="8532">
                  <c:v>0.13138732835093261</c:v>
                </c:pt>
                <c:pt idx="8533">
                  <c:v>0.14278474199215244</c:v>
                </c:pt>
                <c:pt idx="8534">
                  <c:v>0.12777606410337874</c:v>
                </c:pt>
                <c:pt idx="8535">
                  <c:v>0.13650016676550417</c:v>
                </c:pt>
                <c:pt idx="8536">
                  <c:v>0.13826478394859815</c:v>
                </c:pt>
                <c:pt idx="8537">
                  <c:v>0.14324852351021716</c:v>
                </c:pt>
                <c:pt idx="8538">
                  <c:v>0.13728983613666798</c:v>
                </c:pt>
                <c:pt idx="8539">
                  <c:v>0.14133270695225303</c:v>
                </c:pt>
                <c:pt idx="8540">
                  <c:v>0.14544662625225019</c:v>
                </c:pt>
                <c:pt idx="8541">
                  <c:v>0.12495014776066753</c:v>
                </c:pt>
                <c:pt idx="8542">
                  <c:v>0.12304675934648039</c:v>
                </c:pt>
                <c:pt idx="8543">
                  <c:v>0.14103328134669726</c:v>
                </c:pt>
                <c:pt idx="8544">
                  <c:v>0.16867847857685728</c:v>
                </c:pt>
                <c:pt idx="8545">
                  <c:v>0.12716914198623341</c:v>
                </c:pt>
                <c:pt idx="8546">
                  <c:v>0.129155373663837</c:v>
                </c:pt>
                <c:pt idx="8547">
                  <c:v>0.13990195053941193</c:v>
                </c:pt>
                <c:pt idx="8548">
                  <c:v>0.13359624492904362</c:v>
                </c:pt>
                <c:pt idx="8549">
                  <c:v>0.17295450621306227</c:v>
                </c:pt>
                <c:pt idx="8550">
                  <c:v>0.1339469695724258</c:v>
                </c:pt>
                <c:pt idx="8551">
                  <c:v>0.13372487538074102</c:v>
                </c:pt>
                <c:pt idx="8552">
                  <c:v>0.13439723012698751</c:v>
                </c:pt>
                <c:pt idx="8553">
                  <c:v>0.13591918675317846</c:v>
                </c:pt>
                <c:pt idx="8554">
                  <c:v>0.13610159991281068</c:v>
                </c:pt>
                <c:pt idx="8555">
                  <c:v>0.13761324215173862</c:v>
                </c:pt>
                <c:pt idx="8556">
                  <c:v>0.13841484976005247</c:v>
                </c:pt>
                <c:pt idx="8557">
                  <c:v>0.12923450493467464</c:v>
                </c:pt>
                <c:pt idx="8558">
                  <c:v>0.14299284123360625</c:v>
                </c:pt>
                <c:pt idx="8559">
                  <c:v>0.14412558203808443</c:v>
                </c:pt>
                <c:pt idx="8560">
                  <c:v>0.1270532698210835</c:v>
                </c:pt>
                <c:pt idx="8561">
                  <c:v>0.14064263705745358</c:v>
                </c:pt>
                <c:pt idx="8562">
                  <c:v>0.16111133292891583</c:v>
                </c:pt>
                <c:pt idx="8563">
                  <c:v>0.14068016077783344</c:v>
                </c:pt>
                <c:pt idx="8564">
                  <c:v>0.14223632278847256</c:v>
                </c:pt>
                <c:pt idx="8565">
                  <c:v>0.12462176473007906</c:v>
                </c:pt>
                <c:pt idx="8566">
                  <c:v>0.13111175666418778</c:v>
                </c:pt>
                <c:pt idx="8567">
                  <c:v>0.14094595921954828</c:v>
                </c:pt>
                <c:pt idx="8568">
                  <c:v>0.12446523266054739</c:v>
                </c:pt>
                <c:pt idx="8569">
                  <c:v>0.13677991874092316</c:v>
                </c:pt>
                <c:pt idx="8570">
                  <c:v>0.13896857320280182</c:v>
                </c:pt>
                <c:pt idx="8571">
                  <c:v>0.14519638148938585</c:v>
                </c:pt>
                <c:pt idx="8572">
                  <c:v>0.13066935820551509</c:v>
                </c:pt>
                <c:pt idx="8573">
                  <c:v>0.13152678792599273</c:v>
                </c:pt>
                <c:pt idx="8574">
                  <c:v>0.14169921150590956</c:v>
                </c:pt>
                <c:pt idx="8575">
                  <c:v>0.13711595839564519</c:v>
                </c:pt>
                <c:pt idx="8576">
                  <c:v>0.13432788717390584</c:v>
                </c:pt>
                <c:pt idx="8577">
                  <c:v>0.131161563813779</c:v>
                </c:pt>
                <c:pt idx="8578">
                  <c:v>0.1240512808035408</c:v>
                </c:pt>
                <c:pt idx="8579">
                  <c:v>0.12946816157762334</c:v>
                </c:pt>
                <c:pt idx="8580">
                  <c:v>0.12378377293268444</c:v>
                </c:pt>
                <c:pt idx="8581">
                  <c:v>0.13024018558431608</c:v>
                </c:pt>
                <c:pt idx="8582">
                  <c:v>0.13328042959917474</c:v>
                </c:pt>
                <c:pt idx="8583">
                  <c:v>0.13657774115122351</c:v>
                </c:pt>
                <c:pt idx="8584">
                  <c:v>0.15983411374228518</c:v>
                </c:pt>
                <c:pt idx="8585">
                  <c:v>0.13434557419469484</c:v>
                </c:pt>
                <c:pt idx="8586">
                  <c:v>0.14865208766186261</c:v>
                </c:pt>
                <c:pt idx="8587">
                  <c:v>0.12682440026296957</c:v>
                </c:pt>
                <c:pt idx="8588">
                  <c:v>0.13742482471994333</c:v>
                </c:pt>
                <c:pt idx="8589">
                  <c:v>0.12469467037338314</c:v>
                </c:pt>
                <c:pt idx="8590">
                  <c:v>0.13068743294456905</c:v>
                </c:pt>
                <c:pt idx="8591">
                  <c:v>0.13089255581152051</c:v>
                </c:pt>
                <c:pt idx="8592">
                  <c:v>0.13806854096614815</c:v>
                </c:pt>
                <c:pt idx="8593">
                  <c:v>0.14379141404945575</c:v>
                </c:pt>
                <c:pt idx="8594">
                  <c:v>0.1362311887631113</c:v>
                </c:pt>
                <c:pt idx="8595">
                  <c:v>0.12354747318700282</c:v>
                </c:pt>
                <c:pt idx="8596">
                  <c:v>0.13306183996650078</c:v>
                </c:pt>
                <c:pt idx="8597">
                  <c:v>0.12594317515026249</c:v>
                </c:pt>
                <c:pt idx="8598">
                  <c:v>0.15122903625006959</c:v>
                </c:pt>
                <c:pt idx="8599">
                  <c:v>0.13311304861646403</c:v>
                </c:pt>
                <c:pt idx="8600">
                  <c:v>0.13336157220894321</c:v>
                </c:pt>
                <c:pt idx="8601">
                  <c:v>0.13734895593371649</c:v>
                </c:pt>
                <c:pt idx="8602">
                  <c:v>0.13587226693666982</c:v>
                </c:pt>
                <c:pt idx="8603">
                  <c:v>0.14360375086509911</c:v>
                </c:pt>
                <c:pt idx="8604">
                  <c:v>0.1529095562486544</c:v>
                </c:pt>
                <c:pt idx="8605">
                  <c:v>0.14066266221246895</c:v>
                </c:pt>
                <c:pt idx="8606">
                  <c:v>0.12486266492983453</c:v>
                </c:pt>
                <c:pt idx="8607">
                  <c:v>0.13275305753595842</c:v>
                </c:pt>
                <c:pt idx="8608">
                  <c:v>0.13073744848324217</c:v>
                </c:pt>
                <c:pt idx="8609">
                  <c:v>0.13138117277716643</c:v>
                </c:pt>
                <c:pt idx="8610">
                  <c:v>0.12615577988430832</c:v>
                </c:pt>
                <c:pt idx="8611">
                  <c:v>0.14512127447265796</c:v>
                </c:pt>
                <c:pt idx="8612">
                  <c:v>0.13403123779776027</c:v>
                </c:pt>
                <c:pt idx="8613">
                  <c:v>0.14855644144597882</c:v>
                </c:pt>
                <c:pt idx="8614">
                  <c:v>0.14169410086314305</c:v>
                </c:pt>
                <c:pt idx="8615">
                  <c:v>0.13673796126322546</c:v>
                </c:pt>
                <c:pt idx="8616">
                  <c:v>0.13671520022722927</c:v>
                </c:pt>
                <c:pt idx="8617">
                  <c:v>0.1246560696223741</c:v>
                </c:pt>
                <c:pt idx="8618">
                  <c:v>0.13383569582810184</c:v>
                </c:pt>
                <c:pt idx="8619">
                  <c:v>0.14425338828635079</c:v>
                </c:pt>
                <c:pt idx="8620">
                  <c:v>0.13438845561768029</c:v>
                </c:pt>
                <c:pt idx="8621">
                  <c:v>0.12993028308700127</c:v>
                </c:pt>
                <c:pt idx="8622">
                  <c:v>0.14236010636275637</c:v>
                </c:pt>
                <c:pt idx="8623">
                  <c:v>0.13517203735586697</c:v>
                </c:pt>
                <c:pt idx="8624">
                  <c:v>0.13058906485081145</c:v>
                </c:pt>
                <c:pt idx="8625">
                  <c:v>0.13088248408804515</c:v>
                </c:pt>
                <c:pt idx="8626">
                  <c:v>0.13267576947365342</c:v>
                </c:pt>
                <c:pt idx="8627">
                  <c:v>0.12937418499940295</c:v>
                </c:pt>
                <c:pt idx="8628">
                  <c:v>0.1298219809777332</c:v>
                </c:pt>
                <c:pt idx="8629">
                  <c:v>0.12709426527375475</c:v>
                </c:pt>
                <c:pt idx="8630">
                  <c:v>0.12652953868015929</c:v>
                </c:pt>
                <c:pt idx="8631">
                  <c:v>0.13121301906761446</c:v>
                </c:pt>
                <c:pt idx="8632">
                  <c:v>0.14476608943166205</c:v>
                </c:pt>
                <c:pt idx="8633">
                  <c:v>0.14177216979260182</c:v>
                </c:pt>
                <c:pt idx="8634">
                  <c:v>0.12872554109464093</c:v>
                </c:pt>
                <c:pt idx="8635">
                  <c:v>0.12304215398613211</c:v>
                </c:pt>
                <c:pt idx="8636">
                  <c:v>0.12494516450511123</c:v>
                </c:pt>
                <c:pt idx="8637">
                  <c:v>0.14909192872927898</c:v>
                </c:pt>
                <c:pt idx="8638">
                  <c:v>0.17063347491607733</c:v>
                </c:pt>
                <c:pt idx="8639">
                  <c:v>0.13604264134560859</c:v>
                </c:pt>
                <c:pt idx="8640">
                  <c:v>0.16253062173209004</c:v>
                </c:pt>
                <c:pt idx="8641">
                  <c:v>0.13761916436822741</c:v>
                </c:pt>
                <c:pt idx="8642">
                  <c:v>0.14107131544644691</c:v>
                </c:pt>
                <c:pt idx="8643">
                  <c:v>0.14780622238497768</c:v>
                </c:pt>
                <c:pt idx="8644">
                  <c:v>0.13174647838717476</c:v>
                </c:pt>
                <c:pt idx="8645">
                  <c:v>0.12677142204265657</c:v>
                </c:pt>
                <c:pt idx="8646">
                  <c:v>0.12737541452327023</c:v>
                </c:pt>
                <c:pt idx="8647">
                  <c:v>0.15433776743281871</c:v>
                </c:pt>
                <c:pt idx="8648">
                  <c:v>0.1367024538614397</c:v>
                </c:pt>
                <c:pt idx="8649">
                  <c:v>0.16078667548693051</c:v>
                </c:pt>
                <c:pt idx="8650">
                  <c:v>0.14231605305678988</c:v>
                </c:pt>
                <c:pt idx="8651">
                  <c:v>0.14534244876401622</c:v>
                </c:pt>
                <c:pt idx="8652">
                  <c:v>0.13837466366317594</c:v>
                </c:pt>
                <c:pt idx="8653">
                  <c:v>0.13936072112480344</c:v>
                </c:pt>
                <c:pt idx="8654">
                  <c:v>0.14069364689042746</c:v>
                </c:pt>
                <c:pt idx="8655">
                  <c:v>0.14508956976261206</c:v>
                </c:pt>
                <c:pt idx="8656">
                  <c:v>0.1242198974864346</c:v>
                </c:pt>
                <c:pt idx="8657">
                  <c:v>0.14387385401595368</c:v>
                </c:pt>
                <c:pt idx="8658">
                  <c:v>0.13216201363762001</c:v>
                </c:pt>
                <c:pt idx="8659">
                  <c:v>0.14342255530791453</c:v>
                </c:pt>
                <c:pt idx="8660">
                  <c:v>0.15153296191598145</c:v>
                </c:pt>
                <c:pt idx="8661">
                  <c:v>0.12953034929331469</c:v>
                </c:pt>
                <c:pt idx="8662">
                  <c:v>0.13810776316448048</c:v>
                </c:pt>
                <c:pt idx="8663">
                  <c:v>0.13843166860723721</c:v>
                </c:pt>
                <c:pt idx="8664">
                  <c:v>0.16236418983157819</c:v>
                </c:pt>
                <c:pt idx="8665">
                  <c:v>0.13049076099722812</c:v>
                </c:pt>
                <c:pt idx="8666">
                  <c:v>0.12511470354612386</c:v>
                </c:pt>
                <c:pt idx="8667">
                  <c:v>0.18580551873186807</c:v>
                </c:pt>
                <c:pt idx="8668">
                  <c:v>0.13553148460521725</c:v>
                </c:pt>
                <c:pt idx="8669">
                  <c:v>0.13156037664519329</c:v>
                </c:pt>
                <c:pt idx="8670">
                  <c:v>0.12417586657412112</c:v>
                </c:pt>
                <c:pt idx="8671">
                  <c:v>0.14180788408388298</c:v>
                </c:pt>
                <c:pt idx="8672">
                  <c:v>0.13194649182001639</c:v>
                </c:pt>
                <c:pt idx="8673">
                  <c:v>0.13174969947121937</c:v>
                </c:pt>
                <c:pt idx="8674">
                  <c:v>0.13463304800786602</c:v>
                </c:pt>
                <c:pt idx="8675">
                  <c:v>0.1495067741863623</c:v>
                </c:pt>
                <c:pt idx="8676">
                  <c:v>0.15451572409413183</c:v>
                </c:pt>
                <c:pt idx="8677">
                  <c:v>0.14820997618260723</c:v>
                </c:pt>
                <c:pt idx="8678">
                  <c:v>0.14090863270355564</c:v>
                </c:pt>
                <c:pt idx="8679">
                  <c:v>0.13469513124200583</c:v>
                </c:pt>
                <c:pt idx="8680">
                  <c:v>0.12853753163218756</c:v>
                </c:pt>
                <c:pt idx="8681">
                  <c:v>0.12433852098451004</c:v>
                </c:pt>
                <c:pt idx="8682">
                  <c:v>0.13391910887429331</c:v>
                </c:pt>
                <c:pt idx="8683">
                  <c:v>0.12581469797192105</c:v>
                </c:pt>
                <c:pt idx="8684">
                  <c:v>0.13646761349430436</c:v>
                </c:pt>
                <c:pt idx="8685">
                  <c:v>0.14450098727915134</c:v>
                </c:pt>
                <c:pt idx="8686">
                  <c:v>0.14815473537370935</c:v>
                </c:pt>
                <c:pt idx="8687">
                  <c:v>0.13566773322758072</c:v>
                </c:pt>
                <c:pt idx="8688">
                  <c:v>0.16460093939170237</c:v>
                </c:pt>
                <c:pt idx="8689">
                  <c:v>0.13257791147519257</c:v>
                </c:pt>
                <c:pt idx="8690">
                  <c:v>0.13247164991371838</c:v>
                </c:pt>
                <c:pt idx="8691">
                  <c:v>0.13091086322154735</c:v>
                </c:pt>
                <c:pt idx="8692">
                  <c:v>0.14902531769482544</c:v>
                </c:pt>
                <c:pt idx="8693">
                  <c:v>0.12370748598959541</c:v>
                </c:pt>
                <c:pt idx="8694">
                  <c:v>0.14138507115907226</c:v>
                </c:pt>
                <c:pt idx="8695">
                  <c:v>0.13564924764000066</c:v>
                </c:pt>
                <c:pt idx="8696">
                  <c:v>0.14156622029955934</c:v>
                </c:pt>
                <c:pt idx="8697">
                  <c:v>0.14007874339829934</c:v>
                </c:pt>
                <c:pt idx="8698">
                  <c:v>0.13846919263972127</c:v>
                </c:pt>
                <c:pt idx="8699">
                  <c:v>0.13601608444016675</c:v>
                </c:pt>
                <c:pt idx="8700">
                  <c:v>0.14602409856740697</c:v>
                </c:pt>
                <c:pt idx="8701">
                  <c:v>0.12302209126074534</c:v>
                </c:pt>
                <c:pt idx="8702">
                  <c:v>0.16505363182436847</c:v>
                </c:pt>
                <c:pt idx="8703">
                  <c:v>0.14072876822037192</c:v>
                </c:pt>
                <c:pt idx="8704">
                  <c:v>0.13568568158683103</c:v>
                </c:pt>
                <c:pt idx="8705">
                  <c:v>0.14247478982506817</c:v>
                </c:pt>
                <c:pt idx="8706">
                  <c:v>0.13767231637632815</c:v>
                </c:pt>
                <c:pt idx="8707">
                  <c:v>0.12486444954205161</c:v>
                </c:pt>
                <c:pt idx="8708">
                  <c:v>0.13553203977453496</c:v>
                </c:pt>
                <c:pt idx="8709">
                  <c:v>0.13993547462942016</c:v>
                </c:pt>
                <c:pt idx="8710">
                  <c:v>0.13386827220069961</c:v>
                </c:pt>
                <c:pt idx="8711">
                  <c:v>0.132543718130544</c:v>
                </c:pt>
                <c:pt idx="8712">
                  <c:v>0.13189991479607957</c:v>
                </c:pt>
                <c:pt idx="8713">
                  <c:v>0.13887617808574554</c:v>
                </c:pt>
                <c:pt idx="8714">
                  <c:v>0.15370485976362394</c:v>
                </c:pt>
                <c:pt idx="8715">
                  <c:v>0.12944762159270401</c:v>
                </c:pt>
                <c:pt idx="8716">
                  <c:v>0.15455711039261391</c:v>
                </c:pt>
                <c:pt idx="8717">
                  <c:v>0.14151393578460933</c:v>
                </c:pt>
                <c:pt idx="8718">
                  <c:v>0.14260950073212236</c:v>
                </c:pt>
                <c:pt idx="8719">
                  <c:v>0.13769879822734399</c:v>
                </c:pt>
                <c:pt idx="8720">
                  <c:v>0.15110676829623218</c:v>
                </c:pt>
                <c:pt idx="8721">
                  <c:v>0.12923333058553155</c:v>
                </c:pt>
                <c:pt idx="8722">
                  <c:v>0.13410964663119201</c:v>
                </c:pt>
                <c:pt idx="8723">
                  <c:v>0.12257370366449213</c:v>
                </c:pt>
                <c:pt idx="8724">
                  <c:v>0.12477838871057684</c:v>
                </c:pt>
                <c:pt idx="8725">
                  <c:v>0.15380928926573961</c:v>
                </c:pt>
                <c:pt idx="8726">
                  <c:v>0.14162187270270113</c:v>
                </c:pt>
                <c:pt idx="8727">
                  <c:v>0.15958804248631933</c:v>
                </c:pt>
                <c:pt idx="8728">
                  <c:v>0.14324613635342687</c:v>
                </c:pt>
                <c:pt idx="8729">
                  <c:v>0.13324226851828694</c:v>
                </c:pt>
                <c:pt idx="8730">
                  <c:v>0.14403783933732053</c:v>
                </c:pt>
                <c:pt idx="8731">
                  <c:v>0.12917785774036272</c:v>
                </c:pt>
                <c:pt idx="8732">
                  <c:v>0.15719029673743928</c:v>
                </c:pt>
                <c:pt idx="8733">
                  <c:v>0.12921435319201027</c:v>
                </c:pt>
                <c:pt idx="8734">
                  <c:v>0.13109932123286358</c:v>
                </c:pt>
                <c:pt idx="8735">
                  <c:v>0.1427388758129586</c:v>
                </c:pt>
                <c:pt idx="8736">
                  <c:v>0.15830242203752912</c:v>
                </c:pt>
                <c:pt idx="8737">
                  <c:v>0.14023798750669947</c:v>
                </c:pt>
                <c:pt idx="8738">
                  <c:v>0.12688199223701099</c:v>
                </c:pt>
                <c:pt idx="8739">
                  <c:v>0.14319180459356548</c:v>
                </c:pt>
                <c:pt idx="8740">
                  <c:v>0.143148013335683</c:v>
                </c:pt>
                <c:pt idx="8741">
                  <c:v>0.14066581143621587</c:v>
                </c:pt>
                <c:pt idx="8742">
                  <c:v>0.12841515471224724</c:v>
                </c:pt>
                <c:pt idx="8743">
                  <c:v>0.12933036065967859</c:v>
                </c:pt>
                <c:pt idx="8744">
                  <c:v>0.13623533008925406</c:v>
                </c:pt>
                <c:pt idx="8745">
                  <c:v>0.12814062908750928</c:v>
                </c:pt>
                <c:pt idx="8746">
                  <c:v>0.13965604522148672</c:v>
                </c:pt>
                <c:pt idx="8747">
                  <c:v>0.13045404708260874</c:v>
                </c:pt>
                <c:pt idx="8748">
                  <c:v>0.13501270987997188</c:v>
                </c:pt>
                <c:pt idx="8749">
                  <c:v>0.15361905271222809</c:v>
                </c:pt>
                <c:pt idx="8750">
                  <c:v>0.13467143855132377</c:v>
                </c:pt>
                <c:pt idx="8751">
                  <c:v>0.13894133524861488</c:v>
                </c:pt>
                <c:pt idx="8752">
                  <c:v>0.1570779326705993</c:v>
                </c:pt>
                <c:pt idx="8753">
                  <c:v>0.12423827123139253</c:v>
                </c:pt>
                <c:pt idx="8754">
                  <c:v>0.12698786224653449</c:v>
                </c:pt>
                <c:pt idx="8755">
                  <c:v>0.15768653465343246</c:v>
                </c:pt>
                <c:pt idx="8756">
                  <c:v>0.15761662087057668</c:v>
                </c:pt>
                <c:pt idx="8757">
                  <c:v>0.17068947360151537</c:v>
                </c:pt>
                <c:pt idx="8758">
                  <c:v>0.1228036098741139</c:v>
                </c:pt>
                <c:pt idx="8759">
                  <c:v>0.12753995595621284</c:v>
                </c:pt>
                <c:pt idx="8760">
                  <c:v>0.14114482664475858</c:v>
                </c:pt>
                <c:pt idx="8761">
                  <c:v>0.19330489410013199</c:v>
                </c:pt>
                <c:pt idx="8762">
                  <c:v>0.13779343120527582</c:v>
                </c:pt>
                <c:pt idx="8763">
                  <c:v>0.13479879316935822</c:v>
                </c:pt>
                <c:pt idx="8764">
                  <c:v>0.14118808478816117</c:v>
                </c:pt>
                <c:pt idx="8765">
                  <c:v>0.13412718682087982</c:v>
                </c:pt>
                <c:pt idx="8766">
                  <c:v>0.13160997877681233</c:v>
                </c:pt>
                <c:pt idx="8767">
                  <c:v>0.12738614073585938</c:v>
                </c:pt>
                <c:pt idx="8768">
                  <c:v>0.13835606766542258</c:v>
                </c:pt>
                <c:pt idx="8769">
                  <c:v>0.13023915237564271</c:v>
                </c:pt>
                <c:pt idx="8770">
                  <c:v>0.15524122300112494</c:v>
                </c:pt>
                <c:pt idx="8771">
                  <c:v>0.12511610311314025</c:v>
                </c:pt>
                <c:pt idx="8772">
                  <c:v>0.13479517373869748</c:v>
                </c:pt>
                <c:pt idx="8773">
                  <c:v>0.13724057362527958</c:v>
                </c:pt>
                <c:pt idx="8774">
                  <c:v>0.12360994550824655</c:v>
                </c:pt>
                <c:pt idx="8775">
                  <c:v>0.13556486945688612</c:v>
                </c:pt>
                <c:pt idx="8776">
                  <c:v>0.12904263691756021</c:v>
                </c:pt>
                <c:pt idx="8777">
                  <c:v>0.13720651209144269</c:v>
                </c:pt>
                <c:pt idx="8778">
                  <c:v>0.15407465590784072</c:v>
                </c:pt>
                <c:pt idx="8779">
                  <c:v>0.12937272620408155</c:v>
                </c:pt>
                <c:pt idx="8780">
                  <c:v>0.13527242730947545</c:v>
                </c:pt>
                <c:pt idx="8781">
                  <c:v>0.12688131929515514</c:v>
                </c:pt>
                <c:pt idx="8782">
                  <c:v>0.1777410832118819</c:v>
                </c:pt>
                <c:pt idx="8783">
                  <c:v>0.12616805439223494</c:v>
                </c:pt>
                <c:pt idx="8784">
                  <c:v>0.13376322354443773</c:v>
                </c:pt>
                <c:pt idx="8785">
                  <c:v>0.13540122796718421</c:v>
                </c:pt>
                <c:pt idx="8786">
                  <c:v>0.12337641941750913</c:v>
                </c:pt>
                <c:pt idx="8787">
                  <c:v>0.12249243548522837</c:v>
                </c:pt>
                <c:pt idx="8788">
                  <c:v>0.14138381874498426</c:v>
                </c:pt>
                <c:pt idx="8789">
                  <c:v>0.13050252832555015</c:v>
                </c:pt>
                <c:pt idx="8790">
                  <c:v>0.14360323192016736</c:v>
                </c:pt>
                <c:pt idx="8791">
                  <c:v>0.13520833652755879</c:v>
                </c:pt>
                <c:pt idx="8792">
                  <c:v>0.12848411662283715</c:v>
                </c:pt>
                <c:pt idx="8793">
                  <c:v>0.13508017949325216</c:v>
                </c:pt>
                <c:pt idx="8794">
                  <c:v>0.14898649893712465</c:v>
                </c:pt>
                <c:pt idx="8795">
                  <c:v>0.13339711396712831</c:v>
                </c:pt>
                <c:pt idx="8796">
                  <c:v>0.12611883449007286</c:v>
                </c:pt>
                <c:pt idx="8797">
                  <c:v>0.14721456652271023</c:v>
                </c:pt>
                <c:pt idx="8798">
                  <c:v>0.13377560670145211</c:v>
                </c:pt>
                <c:pt idx="8799">
                  <c:v>0.12955716867369657</c:v>
                </c:pt>
                <c:pt idx="8800">
                  <c:v>0.13754030100812381</c:v>
                </c:pt>
                <c:pt idx="8801">
                  <c:v>0.12560108655322094</c:v>
                </c:pt>
                <c:pt idx="8802">
                  <c:v>0.13877745450892698</c:v>
                </c:pt>
                <c:pt idx="8803">
                  <c:v>0.13641375810487141</c:v>
                </c:pt>
                <c:pt idx="8804">
                  <c:v>0.1429488177559822</c:v>
                </c:pt>
                <c:pt idx="8805">
                  <c:v>0.12749676826453454</c:v>
                </c:pt>
                <c:pt idx="8806">
                  <c:v>0.14970561067620425</c:v>
                </c:pt>
                <c:pt idx="8807">
                  <c:v>0.13666730631809976</c:v>
                </c:pt>
                <c:pt idx="8808">
                  <c:v>0.12944780856948518</c:v>
                </c:pt>
                <c:pt idx="8809">
                  <c:v>0.14440653536934789</c:v>
                </c:pt>
                <c:pt idx="8810">
                  <c:v>0.17314184449896028</c:v>
                </c:pt>
                <c:pt idx="8811">
                  <c:v>0.12737654550358737</c:v>
                </c:pt>
                <c:pt idx="8812">
                  <c:v>0.14667208438830787</c:v>
                </c:pt>
                <c:pt idx="8813">
                  <c:v>0.13476876784376252</c:v>
                </c:pt>
                <c:pt idx="8814">
                  <c:v>0.13117701203946563</c:v>
                </c:pt>
                <c:pt idx="8815">
                  <c:v>0.14596352576450436</c:v>
                </c:pt>
                <c:pt idx="8816">
                  <c:v>0.14752495312314032</c:v>
                </c:pt>
                <c:pt idx="8817">
                  <c:v>0.13826062006170267</c:v>
                </c:pt>
                <c:pt idx="8818">
                  <c:v>0.13924271539856814</c:v>
                </c:pt>
                <c:pt idx="8819">
                  <c:v>0.1366093508737718</c:v>
                </c:pt>
                <c:pt idx="8820">
                  <c:v>0.1272352272544284</c:v>
                </c:pt>
                <c:pt idx="8821">
                  <c:v>0.15304204186013667</c:v>
                </c:pt>
                <c:pt idx="8822">
                  <c:v>0.13579273693231855</c:v>
                </c:pt>
                <c:pt idx="8823">
                  <c:v>0.1307042630238763</c:v>
                </c:pt>
                <c:pt idx="8824">
                  <c:v>0.14828056505303749</c:v>
                </c:pt>
                <c:pt idx="8825">
                  <c:v>0.14351759670673891</c:v>
                </c:pt>
                <c:pt idx="8826">
                  <c:v>0.15870914295747943</c:v>
                </c:pt>
                <c:pt idx="8827">
                  <c:v>0.12659140747251618</c:v>
                </c:pt>
                <c:pt idx="8828">
                  <c:v>0.12708254237104138</c:v>
                </c:pt>
                <c:pt idx="8829">
                  <c:v>0.12531012326965987</c:v>
                </c:pt>
                <c:pt idx="8830">
                  <c:v>0.146988748112625</c:v>
                </c:pt>
                <c:pt idx="8831">
                  <c:v>0.13798618393230805</c:v>
                </c:pt>
                <c:pt idx="8832">
                  <c:v>0.13918768872263632</c:v>
                </c:pt>
                <c:pt idx="8833">
                  <c:v>0.14330385528618331</c:v>
                </c:pt>
                <c:pt idx="8834">
                  <c:v>0.126745343361122</c:v>
                </c:pt>
                <c:pt idx="8835">
                  <c:v>0.13858062424378481</c:v>
                </c:pt>
                <c:pt idx="8836">
                  <c:v>0.12352229111994655</c:v>
                </c:pt>
                <c:pt idx="8837">
                  <c:v>0.1392377721396397</c:v>
                </c:pt>
                <c:pt idx="8838">
                  <c:v>0.14376706441940879</c:v>
                </c:pt>
                <c:pt idx="8839">
                  <c:v>0.15292027477523201</c:v>
                </c:pt>
                <c:pt idx="8840">
                  <c:v>0.12496796310940794</c:v>
                </c:pt>
                <c:pt idx="8841">
                  <c:v>0.14086746681481052</c:v>
                </c:pt>
                <c:pt idx="8842">
                  <c:v>0.13088293764565237</c:v>
                </c:pt>
                <c:pt idx="8843">
                  <c:v>0.14298850417320116</c:v>
                </c:pt>
                <c:pt idx="8844">
                  <c:v>0.12570246332140195</c:v>
                </c:pt>
                <c:pt idx="8845">
                  <c:v>0.13260366897246678</c:v>
                </c:pt>
                <c:pt idx="8846">
                  <c:v>0.17369053440039267</c:v>
                </c:pt>
                <c:pt idx="8847">
                  <c:v>0.13144588044964742</c:v>
                </c:pt>
                <c:pt idx="8848">
                  <c:v>0.14514077450147506</c:v>
                </c:pt>
                <c:pt idx="8849">
                  <c:v>0.13648804351281985</c:v>
                </c:pt>
                <c:pt idx="8850">
                  <c:v>0.13251638768711613</c:v>
                </c:pt>
                <c:pt idx="8851">
                  <c:v>0.16426977505601184</c:v>
                </c:pt>
                <c:pt idx="8852">
                  <c:v>0.12966121781497136</c:v>
                </c:pt>
                <c:pt idx="8853">
                  <c:v>0.13081461046726886</c:v>
                </c:pt>
                <c:pt idx="8854">
                  <c:v>0.15291731297508043</c:v>
                </c:pt>
                <c:pt idx="8855">
                  <c:v>0.13020484998955167</c:v>
                </c:pt>
                <c:pt idx="8856">
                  <c:v>0.12626105363315371</c:v>
                </c:pt>
                <c:pt idx="8857">
                  <c:v>0.14931997915892276</c:v>
                </c:pt>
                <c:pt idx="8858">
                  <c:v>0.12936833771939479</c:v>
                </c:pt>
                <c:pt idx="8859">
                  <c:v>0.1571557942723181</c:v>
                </c:pt>
                <c:pt idx="8860">
                  <c:v>0.12938866841254854</c:v>
                </c:pt>
                <c:pt idx="8861">
                  <c:v>0.14206885555042703</c:v>
                </c:pt>
                <c:pt idx="8862">
                  <c:v>0.15974032612072828</c:v>
                </c:pt>
                <c:pt idx="8863">
                  <c:v>0.12261345220281768</c:v>
                </c:pt>
                <c:pt idx="8864">
                  <c:v>0.15394618426684537</c:v>
                </c:pt>
                <c:pt idx="8865">
                  <c:v>0.14794775145442238</c:v>
                </c:pt>
                <c:pt idx="8866">
                  <c:v>0.13681762049835394</c:v>
                </c:pt>
                <c:pt idx="8867">
                  <c:v>0.14779880029579487</c:v>
                </c:pt>
                <c:pt idx="8868">
                  <c:v>0.12448977494482905</c:v>
                </c:pt>
                <c:pt idx="8869">
                  <c:v>0.15214925689152339</c:v>
                </c:pt>
                <c:pt idx="8870">
                  <c:v>0.13604111583487732</c:v>
                </c:pt>
                <c:pt idx="8871">
                  <c:v>0.12827245805499765</c:v>
                </c:pt>
                <c:pt idx="8872">
                  <c:v>0.13984660290329809</c:v>
                </c:pt>
                <c:pt idx="8873">
                  <c:v>0.14704231863411599</c:v>
                </c:pt>
                <c:pt idx="8874">
                  <c:v>0.17206978575167628</c:v>
                </c:pt>
                <c:pt idx="8875">
                  <c:v>0.12701548242290547</c:v>
                </c:pt>
                <c:pt idx="8876">
                  <c:v>0.13097846708918057</c:v>
                </c:pt>
                <c:pt idx="8877">
                  <c:v>0.1285697884014399</c:v>
                </c:pt>
                <c:pt idx="8878">
                  <c:v>0.14096681265963062</c:v>
                </c:pt>
                <c:pt idx="8879">
                  <c:v>0.13097774118414363</c:v>
                </c:pt>
                <c:pt idx="8880">
                  <c:v>0.12957048480759167</c:v>
                </c:pt>
                <c:pt idx="8881">
                  <c:v>0.14398210309403167</c:v>
                </c:pt>
                <c:pt idx="8882">
                  <c:v>0.15371323345396481</c:v>
                </c:pt>
                <c:pt idx="8883">
                  <c:v>0.13056303217555917</c:v>
                </c:pt>
                <c:pt idx="8884">
                  <c:v>0.1626482231839774</c:v>
                </c:pt>
                <c:pt idx="8885">
                  <c:v>0.14283418069401047</c:v>
                </c:pt>
                <c:pt idx="8886">
                  <c:v>0.14430598456558577</c:v>
                </c:pt>
                <c:pt idx="8887">
                  <c:v>0.1355072139541825</c:v>
                </c:pt>
                <c:pt idx="8888">
                  <c:v>0.12437731961190156</c:v>
                </c:pt>
                <c:pt idx="8889">
                  <c:v>0.12651722853899758</c:v>
                </c:pt>
                <c:pt idx="8890">
                  <c:v>0.16217739511494994</c:v>
                </c:pt>
                <c:pt idx="8891">
                  <c:v>0.20597958355627508</c:v>
                </c:pt>
                <c:pt idx="8892">
                  <c:v>0.14062482267992718</c:v>
                </c:pt>
                <c:pt idx="8893">
                  <c:v>0.1424776963627031</c:v>
                </c:pt>
                <c:pt idx="8894">
                  <c:v>0.13842321531149457</c:v>
                </c:pt>
                <c:pt idx="8895">
                  <c:v>0.1374611342256645</c:v>
                </c:pt>
                <c:pt idx="8896">
                  <c:v>0.13243920416657223</c:v>
                </c:pt>
                <c:pt idx="8897">
                  <c:v>0.13541347033294243</c:v>
                </c:pt>
                <c:pt idx="8898">
                  <c:v>0.15487297687111951</c:v>
                </c:pt>
                <c:pt idx="8899">
                  <c:v>0.13664365140205803</c:v>
                </c:pt>
                <c:pt idx="8900">
                  <c:v>0.13602960799850292</c:v>
                </c:pt>
                <c:pt idx="8901">
                  <c:v>0.13501532395006266</c:v>
                </c:pt>
                <c:pt idx="8902">
                  <c:v>0.12780749105421507</c:v>
                </c:pt>
                <c:pt idx="8903">
                  <c:v>0.12560101678394384</c:v>
                </c:pt>
                <c:pt idx="8904">
                  <c:v>0.16805221513045038</c:v>
                </c:pt>
                <c:pt idx="8905">
                  <c:v>0.14284746875567539</c:v>
                </c:pt>
                <c:pt idx="8906">
                  <c:v>0.1292908458544568</c:v>
                </c:pt>
                <c:pt idx="8907">
                  <c:v>0.13797884044396222</c:v>
                </c:pt>
                <c:pt idx="8908">
                  <c:v>0.16362509762751634</c:v>
                </c:pt>
                <c:pt idx="8909">
                  <c:v>0.13064389682947639</c:v>
                </c:pt>
                <c:pt idx="8910">
                  <c:v>0.13220744814533203</c:v>
                </c:pt>
                <c:pt idx="8911">
                  <c:v>0.14640871897745214</c:v>
                </c:pt>
                <c:pt idx="8912">
                  <c:v>0.14533347111746128</c:v>
                </c:pt>
                <c:pt idx="8913">
                  <c:v>0.13594022174710352</c:v>
                </c:pt>
                <c:pt idx="8914">
                  <c:v>0.15146575954542332</c:v>
                </c:pt>
                <c:pt idx="8915">
                  <c:v>0.14240610235755302</c:v>
                </c:pt>
                <c:pt idx="8916">
                  <c:v>0.13246649145204248</c:v>
                </c:pt>
                <c:pt idx="8917">
                  <c:v>0.13399040931523873</c:v>
                </c:pt>
                <c:pt idx="8918">
                  <c:v>0.12650153465571851</c:v>
                </c:pt>
                <c:pt idx="8919">
                  <c:v>0.13349324296349108</c:v>
                </c:pt>
                <c:pt idx="8920">
                  <c:v>0.13553561225519373</c:v>
                </c:pt>
                <c:pt idx="8921">
                  <c:v>0.13045260321541519</c:v>
                </c:pt>
                <c:pt idx="8922">
                  <c:v>0.12569954642410475</c:v>
                </c:pt>
                <c:pt idx="8923">
                  <c:v>0.12973352676009314</c:v>
                </c:pt>
                <c:pt idx="8924">
                  <c:v>0.14171863384120539</c:v>
                </c:pt>
                <c:pt idx="8925">
                  <c:v>0.13708054267230299</c:v>
                </c:pt>
                <c:pt idx="8926">
                  <c:v>0.14312073113859081</c:v>
                </c:pt>
                <c:pt idx="8927">
                  <c:v>0.15759123656226104</c:v>
                </c:pt>
                <c:pt idx="8928">
                  <c:v>0.18444516329346977</c:v>
                </c:pt>
                <c:pt idx="8929">
                  <c:v>0.12554791881287525</c:v>
                </c:pt>
                <c:pt idx="8930">
                  <c:v>0.15401907702551909</c:v>
                </c:pt>
                <c:pt idx="8931">
                  <c:v>0.12953031870888912</c:v>
                </c:pt>
                <c:pt idx="8932">
                  <c:v>0.12574545646446783</c:v>
                </c:pt>
                <c:pt idx="8933">
                  <c:v>0.15911169887418744</c:v>
                </c:pt>
                <c:pt idx="8934">
                  <c:v>0.14226247555563404</c:v>
                </c:pt>
                <c:pt idx="8935">
                  <c:v>0.13585265821791692</c:v>
                </c:pt>
                <c:pt idx="8936">
                  <c:v>0.1535689295737234</c:v>
                </c:pt>
                <c:pt idx="8937">
                  <c:v>0.12918439851201394</c:v>
                </c:pt>
                <c:pt idx="8938">
                  <c:v>0.13596443443260331</c:v>
                </c:pt>
                <c:pt idx="8939">
                  <c:v>0.14654111896441824</c:v>
                </c:pt>
                <c:pt idx="8940">
                  <c:v>0.12999437665107347</c:v>
                </c:pt>
                <c:pt idx="8941">
                  <c:v>0.14325064868736287</c:v>
                </c:pt>
                <c:pt idx="8942">
                  <c:v>0.14663387117449717</c:v>
                </c:pt>
                <c:pt idx="8943">
                  <c:v>0.13139381103548459</c:v>
                </c:pt>
                <c:pt idx="8944">
                  <c:v>0.14898848263488981</c:v>
                </c:pt>
                <c:pt idx="8945">
                  <c:v>0.125483889974735</c:v>
                </c:pt>
                <c:pt idx="8946">
                  <c:v>0.13110206132933938</c:v>
                </c:pt>
                <c:pt idx="8947">
                  <c:v>0.13082223941183371</c:v>
                </c:pt>
                <c:pt idx="8948">
                  <c:v>0.15865722124060991</c:v>
                </c:pt>
                <c:pt idx="8949">
                  <c:v>0.1340884639122466</c:v>
                </c:pt>
                <c:pt idx="8950">
                  <c:v>0.14208702090079539</c:v>
                </c:pt>
                <c:pt idx="8951">
                  <c:v>0.16966860773577794</c:v>
                </c:pt>
                <c:pt idx="8952">
                  <c:v>0.16288013085642972</c:v>
                </c:pt>
                <c:pt idx="8953">
                  <c:v>0.14018912674698109</c:v>
                </c:pt>
                <c:pt idx="8954">
                  <c:v>0.16140158068068158</c:v>
                </c:pt>
                <c:pt idx="8955">
                  <c:v>0.13704715518202634</c:v>
                </c:pt>
                <c:pt idx="8956">
                  <c:v>0.14137344587789627</c:v>
                </c:pt>
                <c:pt idx="8957">
                  <c:v>0.16266503535566082</c:v>
                </c:pt>
                <c:pt idx="8958">
                  <c:v>0.15335967199099074</c:v>
                </c:pt>
                <c:pt idx="8959">
                  <c:v>0.13360527851000145</c:v>
                </c:pt>
                <c:pt idx="8960">
                  <c:v>0.13536509730479715</c:v>
                </c:pt>
                <c:pt idx="8961">
                  <c:v>0.14700586132210797</c:v>
                </c:pt>
                <c:pt idx="8962">
                  <c:v>0.13995011176719782</c:v>
                </c:pt>
                <c:pt idx="8963">
                  <c:v>0.13306180788126049</c:v>
                </c:pt>
                <c:pt idx="8964">
                  <c:v>0.14980079262821835</c:v>
                </c:pt>
                <c:pt idx="8965">
                  <c:v>0.13104204123284457</c:v>
                </c:pt>
                <c:pt idx="8966">
                  <c:v>0.14333511099742491</c:v>
                </c:pt>
                <c:pt idx="8967">
                  <c:v>0.13768048722711004</c:v>
                </c:pt>
                <c:pt idx="8968">
                  <c:v>0.15141567334787587</c:v>
                </c:pt>
                <c:pt idx="8969">
                  <c:v>0.15215141032761306</c:v>
                </c:pt>
                <c:pt idx="8970">
                  <c:v>0.12861885524896483</c:v>
                </c:pt>
                <c:pt idx="8971">
                  <c:v>0.12457123054094618</c:v>
                </c:pt>
                <c:pt idx="8972">
                  <c:v>0.15352519600212475</c:v>
                </c:pt>
                <c:pt idx="8973">
                  <c:v>0.16473239553348887</c:v>
                </c:pt>
                <c:pt idx="8974">
                  <c:v>0.15265768452686226</c:v>
                </c:pt>
                <c:pt idx="8975">
                  <c:v>0.13715515890688765</c:v>
                </c:pt>
                <c:pt idx="8976">
                  <c:v>0.12222175664724637</c:v>
                </c:pt>
                <c:pt idx="8977">
                  <c:v>0.12797057145422835</c:v>
                </c:pt>
                <c:pt idx="8978">
                  <c:v>0.12551725272630918</c:v>
                </c:pt>
                <c:pt idx="8979">
                  <c:v>0.13528055152302176</c:v>
                </c:pt>
                <c:pt idx="8980">
                  <c:v>0.14870221822983595</c:v>
                </c:pt>
                <c:pt idx="8981">
                  <c:v>0.13557057024993815</c:v>
                </c:pt>
                <c:pt idx="8982">
                  <c:v>0.14613164985885588</c:v>
                </c:pt>
                <c:pt idx="8983">
                  <c:v>0.13727696445401469</c:v>
                </c:pt>
                <c:pt idx="8984">
                  <c:v>0.17998929774036485</c:v>
                </c:pt>
                <c:pt idx="8985">
                  <c:v>0.1276304809597627</c:v>
                </c:pt>
                <c:pt idx="8986">
                  <c:v>0.15026486511367357</c:v>
                </c:pt>
                <c:pt idx="8987">
                  <c:v>0.14841219108858811</c:v>
                </c:pt>
                <c:pt idx="8988">
                  <c:v>0.12735832966569621</c:v>
                </c:pt>
                <c:pt idx="8989">
                  <c:v>0.15914825939766775</c:v>
                </c:pt>
                <c:pt idx="8990">
                  <c:v>0.14854551804588889</c:v>
                </c:pt>
                <c:pt idx="8991">
                  <c:v>0.13159261552010865</c:v>
                </c:pt>
                <c:pt idx="8992">
                  <c:v>0.14409482970293261</c:v>
                </c:pt>
                <c:pt idx="8993">
                  <c:v>0.14026899190374317</c:v>
                </c:pt>
                <c:pt idx="8994">
                  <c:v>0.14698006375560971</c:v>
                </c:pt>
                <c:pt idx="8995">
                  <c:v>0.13653539555496344</c:v>
                </c:pt>
                <c:pt idx="8996">
                  <c:v>0.12742020522026942</c:v>
                </c:pt>
                <c:pt idx="8997">
                  <c:v>0.14230619734877364</c:v>
                </c:pt>
                <c:pt idx="8998">
                  <c:v>0.17636226292935986</c:v>
                </c:pt>
                <c:pt idx="8999">
                  <c:v>0.13878102797264535</c:v>
                </c:pt>
                <c:pt idx="9000">
                  <c:v>0.21034639205853861</c:v>
                </c:pt>
                <c:pt idx="9001">
                  <c:v>0.16290074107155308</c:v>
                </c:pt>
                <c:pt idx="9002">
                  <c:v>0.13155643860527216</c:v>
                </c:pt>
                <c:pt idx="9003">
                  <c:v>0.14426763761730424</c:v>
                </c:pt>
                <c:pt idx="9004">
                  <c:v>0.12938183141600079</c:v>
                </c:pt>
                <c:pt idx="9005">
                  <c:v>0.16878341064277047</c:v>
                </c:pt>
                <c:pt idx="9006">
                  <c:v>0.13885212310926995</c:v>
                </c:pt>
                <c:pt idx="9007">
                  <c:v>0.13644585144737853</c:v>
                </c:pt>
                <c:pt idx="9008">
                  <c:v>0.13890455342461325</c:v>
                </c:pt>
                <c:pt idx="9009">
                  <c:v>0.12965276743733914</c:v>
                </c:pt>
                <c:pt idx="9010">
                  <c:v>0.13949486066354069</c:v>
                </c:pt>
                <c:pt idx="9011">
                  <c:v>0.1348007781499708</c:v>
                </c:pt>
                <c:pt idx="9012">
                  <c:v>0.12318138360035844</c:v>
                </c:pt>
                <c:pt idx="9013">
                  <c:v>0.13088540366359816</c:v>
                </c:pt>
                <c:pt idx="9014">
                  <c:v>0.12726133449895224</c:v>
                </c:pt>
                <c:pt idx="9015">
                  <c:v>0.12786242152814167</c:v>
                </c:pt>
                <c:pt idx="9016">
                  <c:v>0.13070567796773494</c:v>
                </c:pt>
                <c:pt idx="9017">
                  <c:v>0.14036520425004004</c:v>
                </c:pt>
                <c:pt idx="9018">
                  <c:v>0.16032593696939781</c:v>
                </c:pt>
                <c:pt idx="9019">
                  <c:v>0.13891597628093258</c:v>
                </c:pt>
                <c:pt idx="9020">
                  <c:v>0.12826936138404352</c:v>
                </c:pt>
                <c:pt idx="9021">
                  <c:v>0.17422402070332982</c:v>
                </c:pt>
                <c:pt idx="9022">
                  <c:v>0.12539191511133163</c:v>
                </c:pt>
                <c:pt idx="9023">
                  <c:v>0.14892269404856132</c:v>
                </c:pt>
                <c:pt idx="9024">
                  <c:v>0.12458081259718813</c:v>
                </c:pt>
                <c:pt idx="9025">
                  <c:v>0.13353146848621572</c:v>
                </c:pt>
                <c:pt idx="9026">
                  <c:v>0.12573392038528408</c:v>
                </c:pt>
                <c:pt idx="9027">
                  <c:v>0.17318240036666849</c:v>
                </c:pt>
                <c:pt idx="9028">
                  <c:v>0.12974687819055092</c:v>
                </c:pt>
                <c:pt idx="9029">
                  <c:v>0.158929597171899</c:v>
                </c:pt>
                <c:pt idx="9030">
                  <c:v>0.13568073304928183</c:v>
                </c:pt>
                <c:pt idx="9031">
                  <c:v>0.12495051212280188</c:v>
                </c:pt>
                <c:pt idx="9032">
                  <c:v>0.13115447780752001</c:v>
                </c:pt>
                <c:pt idx="9033">
                  <c:v>0.13687303605433029</c:v>
                </c:pt>
                <c:pt idx="9034">
                  <c:v>0.15062758270418983</c:v>
                </c:pt>
                <c:pt idx="9035">
                  <c:v>0.13877970858667266</c:v>
                </c:pt>
                <c:pt idx="9036">
                  <c:v>0.17083812411943547</c:v>
                </c:pt>
                <c:pt idx="9037">
                  <c:v>0.12701101415250385</c:v>
                </c:pt>
                <c:pt idx="9038">
                  <c:v>0.13777641667439877</c:v>
                </c:pt>
                <c:pt idx="9039">
                  <c:v>0.12707644614028227</c:v>
                </c:pt>
                <c:pt idx="9040">
                  <c:v>0.1273942350656585</c:v>
                </c:pt>
                <c:pt idx="9041">
                  <c:v>0.13445306242448812</c:v>
                </c:pt>
                <c:pt idx="9042">
                  <c:v>0.13284075305748311</c:v>
                </c:pt>
                <c:pt idx="9043">
                  <c:v>0.18903460652990331</c:v>
                </c:pt>
                <c:pt idx="9044">
                  <c:v>0.13468474293422619</c:v>
                </c:pt>
                <c:pt idx="9045">
                  <c:v>0.13076221399789426</c:v>
                </c:pt>
                <c:pt idx="9046">
                  <c:v>0.1323550811587331</c:v>
                </c:pt>
                <c:pt idx="9047">
                  <c:v>0.14062775892417809</c:v>
                </c:pt>
                <c:pt idx="9048">
                  <c:v>0.13670163370631991</c:v>
                </c:pt>
                <c:pt idx="9049">
                  <c:v>0.13707764523166768</c:v>
                </c:pt>
                <c:pt idx="9050">
                  <c:v>0.13250251560430951</c:v>
                </c:pt>
                <c:pt idx="9051">
                  <c:v>0.12714399550824601</c:v>
                </c:pt>
                <c:pt idx="9052">
                  <c:v>0.15834691638983603</c:v>
                </c:pt>
                <c:pt idx="9053">
                  <c:v>0.17062334366185425</c:v>
                </c:pt>
                <c:pt idx="9054">
                  <c:v>0.13712947957642777</c:v>
                </c:pt>
                <c:pt idx="9055">
                  <c:v>0.13678149388610195</c:v>
                </c:pt>
                <c:pt idx="9056">
                  <c:v>0.13607420319278982</c:v>
                </c:pt>
                <c:pt idx="9057">
                  <c:v>0.12559702959340385</c:v>
                </c:pt>
                <c:pt idx="9058">
                  <c:v>0.14482533777330298</c:v>
                </c:pt>
                <c:pt idx="9059">
                  <c:v>0.13267386288454708</c:v>
                </c:pt>
                <c:pt idx="9060">
                  <c:v>0.13389224625965671</c:v>
                </c:pt>
                <c:pt idx="9061">
                  <c:v>0.15131816861031527</c:v>
                </c:pt>
                <c:pt idx="9062">
                  <c:v>0.14887212943688843</c:v>
                </c:pt>
                <c:pt idx="9063">
                  <c:v>0.1489709466362612</c:v>
                </c:pt>
                <c:pt idx="9064">
                  <c:v>0.13633043631879116</c:v>
                </c:pt>
                <c:pt idx="9065">
                  <c:v>0.12686656609908989</c:v>
                </c:pt>
                <c:pt idx="9066">
                  <c:v>0.1421888567441702</c:v>
                </c:pt>
                <c:pt idx="9067">
                  <c:v>0.13373503812927537</c:v>
                </c:pt>
                <c:pt idx="9068">
                  <c:v>0.14335248943300496</c:v>
                </c:pt>
                <c:pt idx="9069">
                  <c:v>0.12386160529358778</c:v>
                </c:pt>
                <c:pt idx="9070">
                  <c:v>0.13137179123454859</c:v>
                </c:pt>
                <c:pt idx="9071">
                  <c:v>0.1493058781714881</c:v>
                </c:pt>
                <c:pt idx="9072">
                  <c:v>0.12567782303220346</c:v>
                </c:pt>
                <c:pt idx="9073">
                  <c:v>0.13789668648100467</c:v>
                </c:pt>
                <c:pt idx="9074">
                  <c:v>0.14682270463095082</c:v>
                </c:pt>
                <c:pt idx="9075">
                  <c:v>0.15082819398906969</c:v>
                </c:pt>
                <c:pt idx="9076">
                  <c:v>0.13168034781245253</c:v>
                </c:pt>
                <c:pt idx="9077">
                  <c:v>0.13544416243635193</c:v>
                </c:pt>
                <c:pt idx="9078">
                  <c:v>0.13987325502715181</c:v>
                </c:pt>
                <c:pt idx="9079">
                  <c:v>0.13397125954911848</c:v>
                </c:pt>
                <c:pt idx="9080">
                  <c:v>0.13048985694414969</c:v>
                </c:pt>
                <c:pt idx="9081">
                  <c:v>0.13518566062855034</c:v>
                </c:pt>
                <c:pt idx="9082">
                  <c:v>0.12570506918245128</c:v>
                </c:pt>
                <c:pt idx="9083">
                  <c:v>0.14629293638863122</c:v>
                </c:pt>
                <c:pt idx="9084">
                  <c:v>0.13759307214688168</c:v>
                </c:pt>
                <c:pt idx="9085">
                  <c:v>0.17172272005737724</c:v>
                </c:pt>
                <c:pt idx="9086">
                  <c:v>0.14640977278980452</c:v>
                </c:pt>
                <c:pt idx="9087">
                  <c:v>0.14286034020277802</c:v>
                </c:pt>
                <c:pt idx="9088">
                  <c:v>0.13173263678702943</c:v>
                </c:pt>
                <c:pt idx="9089">
                  <c:v>0.12396740433864056</c:v>
                </c:pt>
                <c:pt idx="9090">
                  <c:v>0.14350880422142551</c:v>
                </c:pt>
                <c:pt idx="9091">
                  <c:v>0.13451091722691302</c:v>
                </c:pt>
                <c:pt idx="9092">
                  <c:v>0.14182041154759584</c:v>
                </c:pt>
                <c:pt idx="9093">
                  <c:v>0.124213042330787</c:v>
                </c:pt>
                <c:pt idx="9094">
                  <c:v>0.14575119468426601</c:v>
                </c:pt>
                <c:pt idx="9095">
                  <c:v>0.13079221320059659</c:v>
                </c:pt>
                <c:pt idx="9096">
                  <c:v>0.12715563279251652</c:v>
                </c:pt>
                <c:pt idx="9097">
                  <c:v>0.13997842635362748</c:v>
                </c:pt>
                <c:pt idx="9098">
                  <c:v>0.13352608172617997</c:v>
                </c:pt>
                <c:pt idx="9099">
                  <c:v>0.12509256070690558</c:v>
                </c:pt>
                <c:pt idx="9100">
                  <c:v>0.13568458954666171</c:v>
                </c:pt>
                <c:pt idx="9101">
                  <c:v>0.19054225434180924</c:v>
                </c:pt>
                <c:pt idx="9102">
                  <c:v>0.12558197135082694</c:v>
                </c:pt>
                <c:pt idx="9103">
                  <c:v>0.1406631790956244</c:v>
                </c:pt>
                <c:pt idx="9104">
                  <c:v>0.15504105778688573</c:v>
                </c:pt>
                <c:pt idx="9105">
                  <c:v>0.1326250083154262</c:v>
                </c:pt>
                <c:pt idx="9106">
                  <c:v>0.1692731190808896</c:v>
                </c:pt>
                <c:pt idx="9107">
                  <c:v>0.1293581838256232</c:v>
                </c:pt>
                <c:pt idx="9108">
                  <c:v>0.12765503257076069</c:v>
                </c:pt>
                <c:pt idx="9109">
                  <c:v>0.13434231431555221</c:v>
                </c:pt>
                <c:pt idx="9110">
                  <c:v>0.14271319456022724</c:v>
                </c:pt>
                <c:pt idx="9111">
                  <c:v>0.1361636608392767</c:v>
                </c:pt>
                <c:pt idx="9112">
                  <c:v>0.1340816898639528</c:v>
                </c:pt>
                <c:pt idx="9113">
                  <c:v>0.13151518853809724</c:v>
                </c:pt>
                <c:pt idx="9114">
                  <c:v>0.13999726354296693</c:v>
                </c:pt>
                <c:pt idx="9115">
                  <c:v>0.13043647792739718</c:v>
                </c:pt>
                <c:pt idx="9116">
                  <c:v>0.18417119025548065</c:v>
                </c:pt>
                <c:pt idx="9117">
                  <c:v>0.16761809748210402</c:v>
                </c:pt>
                <c:pt idx="9118">
                  <c:v>0.15502485080601586</c:v>
                </c:pt>
                <c:pt idx="9119">
                  <c:v>0.13252901084374294</c:v>
                </c:pt>
                <c:pt idx="9120">
                  <c:v>0.14977237553340378</c:v>
                </c:pt>
                <c:pt idx="9121">
                  <c:v>0.14077165023093174</c:v>
                </c:pt>
                <c:pt idx="9122">
                  <c:v>0.1729369572046919</c:v>
                </c:pt>
                <c:pt idx="9123">
                  <c:v>0.14168167245382474</c:v>
                </c:pt>
                <c:pt idx="9124">
                  <c:v>0.13836058980194424</c:v>
                </c:pt>
                <c:pt idx="9125">
                  <c:v>0.13466774349590532</c:v>
                </c:pt>
                <c:pt idx="9126">
                  <c:v>0.12314050546643911</c:v>
                </c:pt>
                <c:pt idx="9127">
                  <c:v>0.13446359801301505</c:v>
                </c:pt>
                <c:pt idx="9128">
                  <c:v>0.12515143591348549</c:v>
                </c:pt>
                <c:pt idx="9129">
                  <c:v>0.13204642417352488</c:v>
                </c:pt>
                <c:pt idx="9130">
                  <c:v>0.14452237259473968</c:v>
                </c:pt>
                <c:pt idx="9131">
                  <c:v>0.14452812201137274</c:v>
                </c:pt>
                <c:pt idx="9132">
                  <c:v>0.15529615073972466</c:v>
                </c:pt>
                <c:pt idx="9133">
                  <c:v>0.12569932388120347</c:v>
                </c:pt>
                <c:pt idx="9134">
                  <c:v>0.12692990943136573</c:v>
                </c:pt>
                <c:pt idx="9135">
                  <c:v>0.13615866223353151</c:v>
                </c:pt>
                <c:pt idx="9136">
                  <c:v>0.15997564352522486</c:v>
                </c:pt>
                <c:pt idx="9137">
                  <c:v>0.12487620603809151</c:v>
                </c:pt>
                <c:pt idx="9138">
                  <c:v>0.13060582116751965</c:v>
                </c:pt>
                <c:pt idx="9139">
                  <c:v>0.12600786555145951</c:v>
                </c:pt>
                <c:pt idx="9140">
                  <c:v>0.13194340553648734</c:v>
                </c:pt>
                <c:pt idx="9141">
                  <c:v>0.12558764168891848</c:v>
                </c:pt>
                <c:pt idx="9142">
                  <c:v>0.14075313601932216</c:v>
                </c:pt>
                <c:pt idx="9143">
                  <c:v>0.13295150278782622</c:v>
                </c:pt>
                <c:pt idx="9144">
                  <c:v>0.13739390150300845</c:v>
                </c:pt>
                <c:pt idx="9145">
                  <c:v>0.17938393069371292</c:v>
                </c:pt>
                <c:pt idx="9146">
                  <c:v>0.12582197029174427</c:v>
                </c:pt>
                <c:pt idx="9147">
                  <c:v>0.15994973306888827</c:v>
                </c:pt>
                <c:pt idx="9148">
                  <c:v>0.17330674648588837</c:v>
                </c:pt>
                <c:pt idx="9149">
                  <c:v>0.13424906773854822</c:v>
                </c:pt>
                <c:pt idx="9150">
                  <c:v>0.13241700649112625</c:v>
                </c:pt>
                <c:pt idx="9151">
                  <c:v>0.12676092574656025</c:v>
                </c:pt>
                <c:pt idx="9152">
                  <c:v>0.13471357116466584</c:v>
                </c:pt>
                <c:pt idx="9153">
                  <c:v>0.13238571176330927</c:v>
                </c:pt>
                <c:pt idx="9154">
                  <c:v>0.12621978837166628</c:v>
                </c:pt>
                <c:pt idx="9155">
                  <c:v>0.14901079388286137</c:v>
                </c:pt>
                <c:pt idx="9156">
                  <c:v>0.13772622500794679</c:v>
                </c:pt>
                <c:pt idx="9157">
                  <c:v>0.13238326521756041</c:v>
                </c:pt>
                <c:pt idx="9158">
                  <c:v>0.13294521122975742</c:v>
                </c:pt>
                <c:pt idx="9159">
                  <c:v>0.17310447792923139</c:v>
                </c:pt>
                <c:pt idx="9160">
                  <c:v>0.12825291593477167</c:v>
                </c:pt>
                <c:pt idx="9161">
                  <c:v>0.17363177526767318</c:v>
                </c:pt>
                <c:pt idx="9162">
                  <c:v>0.12945715653836509</c:v>
                </c:pt>
                <c:pt idx="9163">
                  <c:v>0.15166062728254254</c:v>
                </c:pt>
                <c:pt idx="9164">
                  <c:v>0.12387665133806278</c:v>
                </c:pt>
                <c:pt idx="9165">
                  <c:v>0.14099018796380514</c:v>
                </c:pt>
                <c:pt idx="9166">
                  <c:v>0.12965043354513636</c:v>
                </c:pt>
                <c:pt idx="9167">
                  <c:v>0.14481792690385228</c:v>
                </c:pt>
                <c:pt idx="9168">
                  <c:v>0.13360195806724212</c:v>
                </c:pt>
                <c:pt idx="9169">
                  <c:v>0.1516939836889977</c:v>
                </c:pt>
                <c:pt idx="9170">
                  <c:v>0.16907785872080872</c:v>
                </c:pt>
                <c:pt idx="9171">
                  <c:v>0.12754610123074739</c:v>
                </c:pt>
                <c:pt idx="9172">
                  <c:v>0.12467180402508304</c:v>
                </c:pt>
                <c:pt idx="9173">
                  <c:v>0.12516031719080614</c:v>
                </c:pt>
                <c:pt idx="9174">
                  <c:v>0.16243459751343642</c:v>
                </c:pt>
                <c:pt idx="9175">
                  <c:v>0.13707062502366335</c:v>
                </c:pt>
                <c:pt idx="9176">
                  <c:v>0.12710429375472004</c:v>
                </c:pt>
                <c:pt idx="9177">
                  <c:v>0.16013777906007856</c:v>
                </c:pt>
                <c:pt idx="9178">
                  <c:v>0.15812464943152524</c:v>
                </c:pt>
                <c:pt idx="9179">
                  <c:v>0.13057840975477172</c:v>
                </c:pt>
                <c:pt idx="9180">
                  <c:v>0.1276436712054326</c:v>
                </c:pt>
                <c:pt idx="9181">
                  <c:v>0.1573499791501892</c:v>
                </c:pt>
                <c:pt idx="9182">
                  <c:v>0.18183923871502086</c:v>
                </c:pt>
                <c:pt idx="9183">
                  <c:v>0.12644187443766219</c:v>
                </c:pt>
                <c:pt idx="9184">
                  <c:v>0.12699369220026652</c:v>
                </c:pt>
                <c:pt idx="9185">
                  <c:v>0.13688305902637518</c:v>
                </c:pt>
                <c:pt idx="9186">
                  <c:v>0.12891872086021752</c:v>
                </c:pt>
                <c:pt idx="9187">
                  <c:v>0.14552629047406598</c:v>
                </c:pt>
                <c:pt idx="9188">
                  <c:v>0.14102518385702237</c:v>
                </c:pt>
                <c:pt idx="9189">
                  <c:v>0.13089919465661512</c:v>
                </c:pt>
                <c:pt idx="9190">
                  <c:v>0.13374123633652094</c:v>
                </c:pt>
                <c:pt idx="9191">
                  <c:v>0.13058190454024635</c:v>
                </c:pt>
                <c:pt idx="9192">
                  <c:v>0.1629725734119882</c:v>
                </c:pt>
                <c:pt idx="9193">
                  <c:v>0.1242385172158228</c:v>
                </c:pt>
                <c:pt idx="9194">
                  <c:v>0.14389657582341958</c:v>
                </c:pt>
                <c:pt idx="9195">
                  <c:v>0.12773166476396769</c:v>
                </c:pt>
                <c:pt idx="9196">
                  <c:v>0.12720166523695478</c:v>
                </c:pt>
                <c:pt idx="9197">
                  <c:v>0.13475270900592384</c:v>
                </c:pt>
                <c:pt idx="9198">
                  <c:v>0.1305407648115729</c:v>
                </c:pt>
                <c:pt idx="9199">
                  <c:v>0.13948713897422688</c:v>
                </c:pt>
                <c:pt idx="9200">
                  <c:v>0.14171907829751068</c:v>
                </c:pt>
                <c:pt idx="9201">
                  <c:v>0.16323161862443095</c:v>
                </c:pt>
                <c:pt idx="9202">
                  <c:v>0.12651450494322447</c:v>
                </c:pt>
                <c:pt idx="9203">
                  <c:v>0.19096338592029161</c:v>
                </c:pt>
                <c:pt idx="9204">
                  <c:v>0.13788345324948439</c:v>
                </c:pt>
                <c:pt idx="9205">
                  <c:v>0.14170617450860126</c:v>
                </c:pt>
                <c:pt idx="9206">
                  <c:v>0.12990544786109195</c:v>
                </c:pt>
                <c:pt idx="9207">
                  <c:v>0.13220868077203177</c:v>
                </c:pt>
                <c:pt idx="9208">
                  <c:v>0.14512847640437709</c:v>
                </c:pt>
                <c:pt idx="9209">
                  <c:v>0.16489330618268569</c:v>
                </c:pt>
                <c:pt idx="9210">
                  <c:v>0.13634751564908348</c:v>
                </c:pt>
                <c:pt idx="9211">
                  <c:v>0.12669469107344383</c:v>
                </c:pt>
                <c:pt idx="9212">
                  <c:v>0.13049652000316481</c:v>
                </c:pt>
                <c:pt idx="9213">
                  <c:v>0.13354169322851303</c:v>
                </c:pt>
                <c:pt idx="9214">
                  <c:v>0.13326707861518761</c:v>
                </c:pt>
                <c:pt idx="9215">
                  <c:v>0.13175807752463714</c:v>
                </c:pt>
                <c:pt idx="9216">
                  <c:v>0.13806794207005127</c:v>
                </c:pt>
                <c:pt idx="9217">
                  <c:v>0.12344565194277374</c:v>
                </c:pt>
                <c:pt idx="9218">
                  <c:v>0.13812622354697585</c:v>
                </c:pt>
                <c:pt idx="9219">
                  <c:v>0.13769516349697553</c:v>
                </c:pt>
                <c:pt idx="9220">
                  <c:v>0.16033809102842012</c:v>
                </c:pt>
                <c:pt idx="9221">
                  <c:v>0.15441849421941642</c:v>
                </c:pt>
                <c:pt idx="9222">
                  <c:v>0.13138500767192207</c:v>
                </c:pt>
                <c:pt idx="9223">
                  <c:v>0.14163006099037539</c:v>
                </c:pt>
                <c:pt idx="9224">
                  <c:v>0.15826237671786075</c:v>
                </c:pt>
                <c:pt idx="9225">
                  <c:v>0.13895249023676987</c:v>
                </c:pt>
                <c:pt idx="9226">
                  <c:v>0.13493394325426405</c:v>
                </c:pt>
                <c:pt idx="9227">
                  <c:v>0.13302447576374399</c:v>
                </c:pt>
                <c:pt idx="9228">
                  <c:v>0.13014976412595183</c:v>
                </c:pt>
                <c:pt idx="9229">
                  <c:v>0.16276812468830532</c:v>
                </c:pt>
                <c:pt idx="9230">
                  <c:v>0.12763755149939901</c:v>
                </c:pt>
                <c:pt idx="9231">
                  <c:v>0.13159829836221221</c:v>
                </c:pt>
                <c:pt idx="9232">
                  <c:v>0.14219102614200638</c:v>
                </c:pt>
                <c:pt idx="9233">
                  <c:v>0.15580290902369748</c:v>
                </c:pt>
                <c:pt idx="9234">
                  <c:v>0.13632657426291447</c:v>
                </c:pt>
                <c:pt idx="9235">
                  <c:v>0.12461106345465862</c:v>
                </c:pt>
                <c:pt idx="9236">
                  <c:v>0.12785509510529744</c:v>
                </c:pt>
                <c:pt idx="9237">
                  <c:v>0.12799516236322597</c:v>
                </c:pt>
                <c:pt idx="9238">
                  <c:v>0.14279277649002298</c:v>
                </c:pt>
                <c:pt idx="9239">
                  <c:v>0.13361659599264211</c:v>
                </c:pt>
                <c:pt idx="9240">
                  <c:v>0.13355515510579968</c:v>
                </c:pt>
                <c:pt idx="9241">
                  <c:v>0.17254332570183017</c:v>
                </c:pt>
                <c:pt idx="9242">
                  <c:v>0.13916128753581147</c:v>
                </c:pt>
                <c:pt idx="9243">
                  <c:v>0.14507356556285125</c:v>
                </c:pt>
                <c:pt idx="9244">
                  <c:v>0.1442051624959832</c:v>
                </c:pt>
                <c:pt idx="9245">
                  <c:v>0.12537269884827357</c:v>
                </c:pt>
                <c:pt idx="9246">
                  <c:v>0.12780374328848787</c:v>
                </c:pt>
                <c:pt idx="9247">
                  <c:v>0.1441144117012558</c:v>
                </c:pt>
                <c:pt idx="9248">
                  <c:v>0.12270602149733387</c:v>
                </c:pt>
                <c:pt idx="9249">
                  <c:v>0.12839703950962703</c:v>
                </c:pt>
                <c:pt idx="9250">
                  <c:v>0.12708234583820202</c:v>
                </c:pt>
                <c:pt idx="9251">
                  <c:v>0.12554859437542462</c:v>
                </c:pt>
                <c:pt idx="9252">
                  <c:v>0.13635059282335307</c:v>
                </c:pt>
                <c:pt idx="9253">
                  <c:v>0.13898821518345394</c:v>
                </c:pt>
                <c:pt idx="9254">
                  <c:v>0.14541814619893101</c:v>
                </c:pt>
                <c:pt idx="9255">
                  <c:v>0.14407694972115073</c:v>
                </c:pt>
                <c:pt idx="9256">
                  <c:v>0.13471123978137231</c:v>
                </c:pt>
                <c:pt idx="9257">
                  <c:v>0.12640671039872614</c:v>
                </c:pt>
                <c:pt idx="9258">
                  <c:v>0.14662641024117271</c:v>
                </c:pt>
                <c:pt idx="9259">
                  <c:v>0.13135247886003631</c:v>
                </c:pt>
                <c:pt idx="9260">
                  <c:v>0.14446781591978738</c:v>
                </c:pt>
                <c:pt idx="9261">
                  <c:v>0.12559170699078942</c:v>
                </c:pt>
                <c:pt idx="9262">
                  <c:v>0.14329049888708739</c:v>
                </c:pt>
                <c:pt idx="9263">
                  <c:v>0.13261603063503161</c:v>
                </c:pt>
                <c:pt idx="9264">
                  <c:v>0.13556862301144543</c:v>
                </c:pt>
                <c:pt idx="9265">
                  <c:v>0.14159582661930625</c:v>
                </c:pt>
                <c:pt idx="9266">
                  <c:v>0.12942945157462107</c:v>
                </c:pt>
                <c:pt idx="9267">
                  <c:v>0.12556126226017394</c:v>
                </c:pt>
                <c:pt idx="9268">
                  <c:v>0.15317473545460847</c:v>
                </c:pt>
                <c:pt idx="9269">
                  <c:v>0.12935411808465586</c:v>
                </c:pt>
                <c:pt idx="9270">
                  <c:v>0.12699185893643072</c:v>
                </c:pt>
                <c:pt idx="9271">
                  <c:v>0.12794026668321296</c:v>
                </c:pt>
                <c:pt idx="9272">
                  <c:v>0.12698175094170827</c:v>
                </c:pt>
                <c:pt idx="9273">
                  <c:v>0.12687308710655554</c:v>
                </c:pt>
                <c:pt idx="9274">
                  <c:v>0.129192742758625</c:v>
                </c:pt>
                <c:pt idx="9275">
                  <c:v>0.13454476068819562</c:v>
                </c:pt>
                <c:pt idx="9276">
                  <c:v>0.13058824362643817</c:v>
                </c:pt>
                <c:pt idx="9277">
                  <c:v>0.13106651013684606</c:v>
                </c:pt>
                <c:pt idx="9278">
                  <c:v>0.13404404560992644</c:v>
                </c:pt>
                <c:pt idx="9279">
                  <c:v>0.13587638944536165</c:v>
                </c:pt>
                <c:pt idx="9280">
                  <c:v>0.13747566835812774</c:v>
                </c:pt>
                <c:pt idx="9281">
                  <c:v>0.12854619307301629</c:v>
                </c:pt>
                <c:pt idx="9282">
                  <c:v>0.13206968794518278</c:v>
                </c:pt>
                <c:pt idx="9283">
                  <c:v>0.13323437856804984</c:v>
                </c:pt>
                <c:pt idx="9284">
                  <c:v>0.13729598036500917</c:v>
                </c:pt>
                <c:pt idx="9285">
                  <c:v>0.12975130302924739</c:v>
                </c:pt>
                <c:pt idx="9286">
                  <c:v>0.15282962528437294</c:v>
                </c:pt>
                <c:pt idx="9287">
                  <c:v>0.16265091716693153</c:v>
                </c:pt>
                <c:pt idx="9288">
                  <c:v>0.14650574380830322</c:v>
                </c:pt>
                <c:pt idx="9289">
                  <c:v>0.15212768182006486</c:v>
                </c:pt>
                <c:pt idx="9290">
                  <c:v>0.13903028415095756</c:v>
                </c:pt>
                <c:pt idx="9291">
                  <c:v>0.13136471999468036</c:v>
                </c:pt>
                <c:pt idx="9292">
                  <c:v>0.15563547739219682</c:v>
                </c:pt>
                <c:pt idx="9293">
                  <c:v>0.14048127149753606</c:v>
                </c:pt>
                <c:pt idx="9294">
                  <c:v>0.1319229709206706</c:v>
                </c:pt>
                <c:pt idx="9295">
                  <c:v>0.13970848483079051</c:v>
                </c:pt>
                <c:pt idx="9296">
                  <c:v>0.12440702263654511</c:v>
                </c:pt>
                <c:pt idx="9297">
                  <c:v>0.15409702320737415</c:v>
                </c:pt>
                <c:pt idx="9298">
                  <c:v>0.13714701407230362</c:v>
                </c:pt>
                <c:pt idx="9299">
                  <c:v>0.1288295387967433</c:v>
                </c:pt>
                <c:pt idx="9300">
                  <c:v>0.13699923765439212</c:v>
                </c:pt>
                <c:pt idx="9301">
                  <c:v>0.14978981596068944</c:v>
                </c:pt>
                <c:pt idx="9302">
                  <c:v>0.13408384414704846</c:v>
                </c:pt>
                <c:pt idx="9303">
                  <c:v>0.13912428284273023</c:v>
                </c:pt>
                <c:pt idx="9304">
                  <c:v>0.17277931038869451</c:v>
                </c:pt>
                <c:pt idx="9305">
                  <c:v>0.13630071682323139</c:v>
                </c:pt>
                <c:pt idx="9306">
                  <c:v>0.13355625892720888</c:v>
                </c:pt>
                <c:pt idx="9307">
                  <c:v>0.13119046332496828</c:v>
                </c:pt>
                <c:pt idx="9308">
                  <c:v>0.14659756603374774</c:v>
                </c:pt>
                <c:pt idx="9309">
                  <c:v>0.13252993295544269</c:v>
                </c:pt>
                <c:pt idx="9310">
                  <c:v>0.12998572839643646</c:v>
                </c:pt>
                <c:pt idx="9311">
                  <c:v>0.14637848901254857</c:v>
                </c:pt>
                <c:pt idx="9312">
                  <c:v>0.14235035100215615</c:v>
                </c:pt>
                <c:pt idx="9313">
                  <c:v>0.14468326453760855</c:v>
                </c:pt>
                <c:pt idx="9314">
                  <c:v>0.15950350432235119</c:v>
                </c:pt>
                <c:pt idx="9315">
                  <c:v>0.15321019213919099</c:v>
                </c:pt>
                <c:pt idx="9316">
                  <c:v>0.12494440442460916</c:v>
                </c:pt>
                <c:pt idx="9317">
                  <c:v>0.14225101682616798</c:v>
                </c:pt>
                <c:pt idx="9318">
                  <c:v>0.13529096350824102</c:v>
                </c:pt>
                <c:pt idx="9319">
                  <c:v>0.13094760341091585</c:v>
                </c:pt>
                <c:pt idx="9320">
                  <c:v>0.13304519174458218</c:v>
                </c:pt>
                <c:pt idx="9321">
                  <c:v>0.16679194691999497</c:v>
                </c:pt>
                <c:pt idx="9322">
                  <c:v>0.12417505120584257</c:v>
                </c:pt>
                <c:pt idx="9323">
                  <c:v>0.15438383479442797</c:v>
                </c:pt>
                <c:pt idx="9324">
                  <c:v>0.13999933794168765</c:v>
                </c:pt>
                <c:pt idx="9325">
                  <c:v>0.14317965996584153</c:v>
                </c:pt>
                <c:pt idx="9326">
                  <c:v>0.13466814836836308</c:v>
                </c:pt>
                <c:pt idx="9327">
                  <c:v>0.13393707398944721</c:v>
                </c:pt>
                <c:pt idx="9328">
                  <c:v>0.13858024488572027</c:v>
                </c:pt>
                <c:pt idx="9329">
                  <c:v>0.13347870668791362</c:v>
                </c:pt>
                <c:pt idx="9330">
                  <c:v>0.12786195368936798</c:v>
                </c:pt>
                <c:pt idx="9331">
                  <c:v>0.1390577888842327</c:v>
                </c:pt>
                <c:pt idx="9332">
                  <c:v>0.14301011828436402</c:v>
                </c:pt>
                <c:pt idx="9333">
                  <c:v>0.12565177157135016</c:v>
                </c:pt>
                <c:pt idx="9334">
                  <c:v>0.13060859497090022</c:v>
                </c:pt>
                <c:pt idx="9335">
                  <c:v>0.1388069512345764</c:v>
                </c:pt>
                <c:pt idx="9336">
                  <c:v>0.16662044968066816</c:v>
                </c:pt>
                <c:pt idx="9337">
                  <c:v>0.14287779904196438</c:v>
                </c:pt>
                <c:pt idx="9338">
                  <c:v>0.13282648438504413</c:v>
                </c:pt>
                <c:pt idx="9339">
                  <c:v>0.12423029332663045</c:v>
                </c:pt>
                <c:pt idx="9340">
                  <c:v>0.13958779780423325</c:v>
                </c:pt>
                <c:pt idx="9341">
                  <c:v>0.13203315950030792</c:v>
                </c:pt>
                <c:pt idx="9342">
                  <c:v>0.12643916791957807</c:v>
                </c:pt>
                <c:pt idx="9343">
                  <c:v>0.12497630650288361</c:v>
                </c:pt>
                <c:pt idx="9344">
                  <c:v>0.13900918817755631</c:v>
                </c:pt>
                <c:pt idx="9345">
                  <c:v>0.16118320990790946</c:v>
                </c:pt>
                <c:pt idx="9346">
                  <c:v>0.12979355066817258</c:v>
                </c:pt>
                <c:pt idx="9347">
                  <c:v>0.13015459255427736</c:v>
                </c:pt>
                <c:pt idx="9348">
                  <c:v>0.13592174279003919</c:v>
                </c:pt>
                <c:pt idx="9349">
                  <c:v>0.12803698976109032</c:v>
                </c:pt>
                <c:pt idx="9350">
                  <c:v>0.12603685287862421</c:v>
                </c:pt>
                <c:pt idx="9351">
                  <c:v>0.15739517867665231</c:v>
                </c:pt>
                <c:pt idx="9352">
                  <c:v>0.13911171086553634</c:v>
                </c:pt>
                <c:pt idx="9353">
                  <c:v>0.14598333210191783</c:v>
                </c:pt>
                <c:pt idx="9354">
                  <c:v>0.14101351121273428</c:v>
                </c:pt>
                <c:pt idx="9355">
                  <c:v>0.13029891190000992</c:v>
                </c:pt>
                <c:pt idx="9356">
                  <c:v>0.15847471071741029</c:v>
                </c:pt>
                <c:pt idx="9357">
                  <c:v>0.14101993286117645</c:v>
                </c:pt>
                <c:pt idx="9358">
                  <c:v>0.15651620094697899</c:v>
                </c:pt>
                <c:pt idx="9359">
                  <c:v>0.12797536077192453</c:v>
                </c:pt>
                <c:pt idx="9360">
                  <c:v>0.14248658123258495</c:v>
                </c:pt>
                <c:pt idx="9361">
                  <c:v>0.12660294699583674</c:v>
                </c:pt>
                <c:pt idx="9362">
                  <c:v>0.1659365537797407</c:v>
                </c:pt>
                <c:pt idx="9363">
                  <c:v>0.13625365327061062</c:v>
                </c:pt>
                <c:pt idx="9364">
                  <c:v>0.14421800503061444</c:v>
                </c:pt>
                <c:pt idx="9365">
                  <c:v>0.128606221377805</c:v>
                </c:pt>
                <c:pt idx="9366">
                  <c:v>0.15279978018560392</c:v>
                </c:pt>
                <c:pt idx="9367">
                  <c:v>0.13836353903192408</c:v>
                </c:pt>
                <c:pt idx="9368">
                  <c:v>0.1477364831593791</c:v>
                </c:pt>
                <c:pt idx="9369">
                  <c:v>0.1571676288947233</c:v>
                </c:pt>
                <c:pt idx="9370">
                  <c:v>0.1254660844210517</c:v>
                </c:pt>
                <c:pt idx="9371">
                  <c:v>0.13471802218162687</c:v>
                </c:pt>
                <c:pt idx="9372">
                  <c:v>0.15065502953386339</c:v>
                </c:pt>
                <c:pt idx="9373">
                  <c:v>0.16482405274926965</c:v>
                </c:pt>
                <c:pt idx="9374">
                  <c:v>0.15087438032160597</c:v>
                </c:pt>
                <c:pt idx="9375">
                  <c:v>0.13125633524681979</c:v>
                </c:pt>
                <c:pt idx="9376">
                  <c:v>0.14266110083653141</c:v>
                </c:pt>
                <c:pt idx="9377">
                  <c:v>0.14180961419841595</c:v>
                </c:pt>
                <c:pt idx="9378">
                  <c:v>0.12989357942904967</c:v>
                </c:pt>
                <c:pt idx="9379">
                  <c:v>0.14214708313843191</c:v>
                </c:pt>
                <c:pt idx="9380">
                  <c:v>0.17784111396462199</c:v>
                </c:pt>
                <c:pt idx="9381">
                  <c:v>0.14510170174790035</c:v>
                </c:pt>
                <c:pt idx="9382">
                  <c:v>0.14035293195727386</c:v>
                </c:pt>
                <c:pt idx="9383">
                  <c:v>0.12579981626681888</c:v>
                </c:pt>
                <c:pt idx="9384">
                  <c:v>0.17759199955402863</c:v>
                </c:pt>
                <c:pt idx="9385">
                  <c:v>0.19144077387343</c:v>
                </c:pt>
                <c:pt idx="9386">
                  <c:v>0.12640117386874888</c:v>
                </c:pt>
                <c:pt idx="9387">
                  <c:v>0.12806883725010948</c:v>
                </c:pt>
                <c:pt idx="9388">
                  <c:v>0.12868088953719789</c:v>
                </c:pt>
                <c:pt idx="9389">
                  <c:v>0.12257897516082512</c:v>
                </c:pt>
                <c:pt idx="9390">
                  <c:v>0.13022506391605787</c:v>
                </c:pt>
                <c:pt idx="9391">
                  <c:v>0.13029550941927059</c:v>
                </c:pt>
                <c:pt idx="9392">
                  <c:v>0.13140924704441267</c:v>
                </c:pt>
                <c:pt idx="9393">
                  <c:v>0.14269086021379207</c:v>
                </c:pt>
                <c:pt idx="9394">
                  <c:v>0.14744890954868584</c:v>
                </c:pt>
                <c:pt idx="9395">
                  <c:v>0.14966109803621097</c:v>
                </c:pt>
                <c:pt idx="9396">
                  <c:v>0.13519468586007655</c:v>
                </c:pt>
                <c:pt idx="9397">
                  <c:v>0.15960398927459885</c:v>
                </c:pt>
                <c:pt idx="9398">
                  <c:v>0.13606776898606993</c:v>
                </c:pt>
                <c:pt idx="9399">
                  <c:v>0.13010502501890264</c:v>
                </c:pt>
                <c:pt idx="9400">
                  <c:v>0.13362654877079991</c:v>
                </c:pt>
                <c:pt idx="9401">
                  <c:v>0.14005604183145756</c:v>
                </c:pt>
                <c:pt idx="9402">
                  <c:v>0.17147649747914237</c:v>
                </c:pt>
                <c:pt idx="9403">
                  <c:v>0.15948939427966316</c:v>
                </c:pt>
                <c:pt idx="9404">
                  <c:v>0.15912150634854763</c:v>
                </c:pt>
                <c:pt idx="9405">
                  <c:v>0.14355552376242431</c:v>
                </c:pt>
                <c:pt idx="9406">
                  <c:v>0.12833187657663508</c:v>
                </c:pt>
                <c:pt idx="9407">
                  <c:v>0.13839505584983355</c:v>
                </c:pt>
                <c:pt idx="9408">
                  <c:v>0.14647963284019275</c:v>
                </c:pt>
                <c:pt idx="9409">
                  <c:v>0.13596196463389795</c:v>
                </c:pt>
                <c:pt idx="9410">
                  <c:v>0.13527331902569706</c:v>
                </c:pt>
                <c:pt idx="9411">
                  <c:v>0.14134463467781871</c:v>
                </c:pt>
                <c:pt idx="9412">
                  <c:v>0.13838421735275436</c:v>
                </c:pt>
                <c:pt idx="9413">
                  <c:v>0.14082954603561734</c:v>
                </c:pt>
                <c:pt idx="9414">
                  <c:v>0.14116157555807113</c:v>
                </c:pt>
                <c:pt idx="9415">
                  <c:v>0.13315619828603201</c:v>
                </c:pt>
                <c:pt idx="9416">
                  <c:v>0.14066629711271911</c:v>
                </c:pt>
                <c:pt idx="9417">
                  <c:v>0.12991220469287368</c:v>
                </c:pt>
                <c:pt idx="9418">
                  <c:v>0.16915466037606988</c:v>
                </c:pt>
                <c:pt idx="9419">
                  <c:v>0.15099298474298614</c:v>
                </c:pt>
                <c:pt idx="9420">
                  <c:v>0.13198760545269791</c:v>
                </c:pt>
                <c:pt idx="9421">
                  <c:v>0.14167592554062192</c:v>
                </c:pt>
                <c:pt idx="9422">
                  <c:v>0.14256468954129994</c:v>
                </c:pt>
                <c:pt idx="9423">
                  <c:v>0.1923684910249755</c:v>
                </c:pt>
                <c:pt idx="9424">
                  <c:v>0.15555037261412363</c:v>
                </c:pt>
                <c:pt idx="9425">
                  <c:v>0.15690763066131766</c:v>
                </c:pt>
                <c:pt idx="9426">
                  <c:v>0.13778856570419892</c:v>
                </c:pt>
                <c:pt idx="9427">
                  <c:v>0.13078117405027362</c:v>
                </c:pt>
                <c:pt idx="9428">
                  <c:v>0.14807728607837387</c:v>
                </c:pt>
                <c:pt idx="9429">
                  <c:v>0.12729857214172169</c:v>
                </c:pt>
                <c:pt idx="9430">
                  <c:v>0.13353275261301062</c:v>
                </c:pt>
                <c:pt idx="9431">
                  <c:v>0.18933599222212877</c:v>
                </c:pt>
                <c:pt idx="9432">
                  <c:v>0.12469706328981672</c:v>
                </c:pt>
                <c:pt idx="9433">
                  <c:v>0.12399164031016802</c:v>
                </c:pt>
                <c:pt idx="9434">
                  <c:v>0.12588803119280823</c:v>
                </c:pt>
                <c:pt idx="9435">
                  <c:v>0.13573194254860391</c:v>
                </c:pt>
                <c:pt idx="9436">
                  <c:v>0.1462143154107847</c:v>
                </c:pt>
                <c:pt idx="9437">
                  <c:v>0.14498734824310341</c:v>
                </c:pt>
                <c:pt idx="9438">
                  <c:v>0.13270427434172735</c:v>
                </c:pt>
                <c:pt idx="9439">
                  <c:v>0.16761918196731229</c:v>
                </c:pt>
                <c:pt idx="9440">
                  <c:v>0.14582783786528683</c:v>
                </c:pt>
                <c:pt idx="9441">
                  <c:v>0.12947135807389643</c:v>
                </c:pt>
                <c:pt idx="9442">
                  <c:v>0.12965886373996882</c:v>
                </c:pt>
                <c:pt idx="9443">
                  <c:v>0.13194225618023508</c:v>
                </c:pt>
                <c:pt idx="9444">
                  <c:v>0.12507359566317014</c:v>
                </c:pt>
                <c:pt idx="9445">
                  <c:v>0.14615085583866727</c:v>
                </c:pt>
                <c:pt idx="9446">
                  <c:v>0.12251786298760135</c:v>
                </c:pt>
                <c:pt idx="9447">
                  <c:v>0.12967585143807445</c:v>
                </c:pt>
                <c:pt idx="9448">
                  <c:v>0.14166111899890763</c:v>
                </c:pt>
                <c:pt idx="9449">
                  <c:v>0.13163638164168145</c:v>
                </c:pt>
                <c:pt idx="9450">
                  <c:v>0.14773631587029692</c:v>
                </c:pt>
                <c:pt idx="9451">
                  <c:v>0.16169166194999587</c:v>
                </c:pt>
                <c:pt idx="9452">
                  <c:v>0.1264885020401946</c:v>
                </c:pt>
                <c:pt idx="9453">
                  <c:v>0.14802491560942488</c:v>
                </c:pt>
                <c:pt idx="9454">
                  <c:v>0.14202613237329598</c:v>
                </c:pt>
                <c:pt idx="9455">
                  <c:v>0.15507418512075108</c:v>
                </c:pt>
                <c:pt idx="9456">
                  <c:v>0.14950591791736811</c:v>
                </c:pt>
                <c:pt idx="9457">
                  <c:v>0.13744789851400221</c:v>
                </c:pt>
                <c:pt idx="9458">
                  <c:v>0.12966282319590486</c:v>
                </c:pt>
                <c:pt idx="9459">
                  <c:v>0.12957487419389571</c:v>
                </c:pt>
                <c:pt idx="9460">
                  <c:v>0.12858559483577886</c:v>
                </c:pt>
                <c:pt idx="9461">
                  <c:v>0.13837210660501564</c:v>
                </c:pt>
                <c:pt idx="9462">
                  <c:v>0.13934398554784783</c:v>
                </c:pt>
                <c:pt idx="9463">
                  <c:v>0.12476261932482487</c:v>
                </c:pt>
                <c:pt idx="9464">
                  <c:v>0.14630434222377367</c:v>
                </c:pt>
                <c:pt idx="9465">
                  <c:v>0.13912459456712947</c:v>
                </c:pt>
                <c:pt idx="9466">
                  <c:v>0.13680589255812753</c:v>
                </c:pt>
                <c:pt idx="9467">
                  <c:v>0.1349892380968245</c:v>
                </c:pt>
                <c:pt idx="9468">
                  <c:v>0.13484280823359096</c:v>
                </c:pt>
                <c:pt idx="9469">
                  <c:v>0.15151196523852201</c:v>
                </c:pt>
                <c:pt idx="9470">
                  <c:v>0.13326921854892976</c:v>
                </c:pt>
                <c:pt idx="9471">
                  <c:v>0.13372788107094588</c:v>
                </c:pt>
                <c:pt idx="9472">
                  <c:v>0.12472508461918856</c:v>
                </c:pt>
                <c:pt idx="9473">
                  <c:v>0.13681103522246563</c:v>
                </c:pt>
                <c:pt idx="9474">
                  <c:v>0.15029187239338312</c:v>
                </c:pt>
                <c:pt idx="9475">
                  <c:v>0.12887837325457743</c:v>
                </c:pt>
                <c:pt idx="9476">
                  <c:v>0.13869186940423422</c:v>
                </c:pt>
                <c:pt idx="9477">
                  <c:v>0.13865217752464054</c:v>
                </c:pt>
                <c:pt idx="9478">
                  <c:v>0.1285446810995052</c:v>
                </c:pt>
                <c:pt idx="9479">
                  <c:v>0.13223073429096763</c:v>
                </c:pt>
                <c:pt idx="9480">
                  <c:v>0.14454710924499781</c:v>
                </c:pt>
                <c:pt idx="9481">
                  <c:v>0.13421852205109366</c:v>
                </c:pt>
                <c:pt idx="9482">
                  <c:v>0.14358271472675307</c:v>
                </c:pt>
                <c:pt idx="9483">
                  <c:v>0.13832939136376496</c:v>
                </c:pt>
                <c:pt idx="9484">
                  <c:v>0.12960915680317228</c:v>
                </c:pt>
                <c:pt idx="9485">
                  <c:v>0.14310600218673436</c:v>
                </c:pt>
                <c:pt idx="9486">
                  <c:v>0.14324262311180314</c:v>
                </c:pt>
                <c:pt idx="9487">
                  <c:v>0.13294946198190344</c:v>
                </c:pt>
                <c:pt idx="9488">
                  <c:v>0.13436648280948998</c:v>
                </c:pt>
                <c:pt idx="9489">
                  <c:v>0.13219591291906133</c:v>
                </c:pt>
                <c:pt idx="9490">
                  <c:v>0.14387624321491055</c:v>
                </c:pt>
                <c:pt idx="9491">
                  <c:v>0.14016221754450189</c:v>
                </c:pt>
                <c:pt idx="9492">
                  <c:v>0.1491023726102978</c:v>
                </c:pt>
                <c:pt idx="9493">
                  <c:v>0.14424636076455299</c:v>
                </c:pt>
                <c:pt idx="9494">
                  <c:v>0.13357736575584733</c:v>
                </c:pt>
                <c:pt idx="9495">
                  <c:v>0.15076813942098508</c:v>
                </c:pt>
                <c:pt idx="9496">
                  <c:v>0.15275367196784809</c:v>
                </c:pt>
                <c:pt idx="9497">
                  <c:v>0.14324510526588893</c:v>
                </c:pt>
                <c:pt idx="9498">
                  <c:v>0.13010451298845491</c:v>
                </c:pt>
                <c:pt idx="9499">
                  <c:v>0.12466587047500777</c:v>
                </c:pt>
                <c:pt idx="9500">
                  <c:v>0.12803987399058864</c:v>
                </c:pt>
                <c:pt idx="9501">
                  <c:v>0.14942201338877018</c:v>
                </c:pt>
                <c:pt idx="9502">
                  <c:v>0.12848710335765681</c:v>
                </c:pt>
                <c:pt idx="9503">
                  <c:v>0.13543352078139365</c:v>
                </c:pt>
                <c:pt idx="9504">
                  <c:v>0.14640843826402519</c:v>
                </c:pt>
                <c:pt idx="9505">
                  <c:v>0.1560602989870393</c:v>
                </c:pt>
                <c:pt idx="9506">
                  <c:v>0.14790738472096548</c:v>
                </c:pt>
                <c:pt idx="9507">
                  <c:v>0.1437683339859919</c:v>
                </c:pt>
                <c:pt idx="9508">
                  <c:v>0.14241611331735832</c:v>
                </c:pt>
                <c:pt idx="9509">
                  <c:v>0.13381359302088744</c:v>
                </c:pt>
                <c:pt idx="9510">
                  <c:v>0.12629792124591543</c:v>
                </c:pt>
                <c:pt idx="9511">
                  <c:v>0.1319360683742507</c:v>
                </c:pt>
                <c:pt idx="9512">
                  <c:v>0.1346489638813686</c:v>
                </c:pt>
                <c:pt idx="9513">
                  <c:v>0.14598020135038511</c:v>
                </c:pt>
                <c:pt idx="9514">
                  <c:v>0.12453618808052475</c:v>
                </c:pt>
                <c:pt idx="9515">
                  <c:v>0.14632136068782309</c:v>
                </c:pt>
                <c:pt idx="9516">
                  <c:v>0.13830390723328084</c:v>
                </c:pt>
                <c:pt idx="9517">
                  <c:v>0.13812464548540251</c:v>
                </c:pt>
                <c:pt idx="9518">
                  <c:v>0.16956916319835191</c:v>
                </c:pt>
                <c:pt idx="9519">
                  <c:v>0.13453388751658554</c:v>
                </c:pt>
                <c:pt idx="9520">
                  <c:v>0.16099897420823911</c:v>
                </c:pt>
                <c:pt idx="9521">
                  <c:v>0.13086209759880252</c:v>
                </c:pt>
                <c:pt idx="9522">
                  <c:v>0.13307639375953792</c:v>
                </c:pt>
                <c:pt idx="9523">
                  <c:v>0.1466115602497951</c:v>
                </c:pt>
                <c:pt idx="9524">
                  <c:v>0.13076023041860704</c:v>
                </c:pt>
                <c:pt idx="9525">
                  <c:v>0.13567336251196671</c:v>
                </c:pt>
                <c:pt idx="9526">
                  <c:v>0.13858047292541131</c:v>
                </c:pt>
                <c:pt idx="9527">
                  <c:v>0.17480684515791051</c:v>
                </c:pt>
                <c:pt idx="9528">
                  <c:v>0.12776530258575794</c:v>
                </c:pt>
                <c:pt idx="9529">
                  <c:v>0.12829294692285431</c:v>
                </c:pt>
                <c:pt idx="9530">
                  <c:v>0.14188961343901796</c:v>
                </c:pt>
                <c:pt idx="9531">
                  <c:v>0.12707638691146123</c:v>
                </c:pt>
                <c:pt idx="9532">
                  <c:v>0.14231673813815049</c:v>
                </c:pt>
                <c:pt idx="9533">
                  <c:v>0.12910466603940121</c:v>
                </c:pt>
                <c:pt idx="9534">
                  <c:v>0.15447351281810434</c:v>
                </c:pt>
                <c:pt idx="9535">
                  <c:v>0.12727939836906216</c:v>
                </c:pt>
                <c:pt idx="9536">
                  <c:v>0.13453507213023985</c:v>
                </c:pt>
                <c:pt idx="9537">
                  <c:v>0.12703692974575062</c:v>
                </c:pt>
                <c:pt idx="9538">
                  <c:v>0.13867589030434577</c:v>
                </c:pt>
                <c:pt idx="9539">
                  <c:v>0.15186255130235068</c:v>
                </c:pt>
                <c:pt idx="9540">
                  <c:v>0.16799637421093352</c:v>
                </c:pt>
                <c:pt idx="9541">
                  <c:v>0.13574884451664118</c:v>
                </c:pt>
                <c:pt idx="9542">
                  <c:v>0.13613573595328629</c:v>
                </c:pt>
                <c:pt idx="9543">
                  <c:v>0.15722263941585279</c:v>
                </c:pt>
                <c:pt idx="9544">
                  <c:v>0.1371544899387917</c:v>
                </c:pt>
                <c:pt idx="9545">
                  <c:v>0.13316404587053682</c:v>
                </c:pt>
                <c:pt idx="9546">
                  <c:v>0.13911420093427096</c:v>
                </c:pt>
                <c:pt idx="9547">
                  <c:v>0.13472737527316792</c:v>
                </c:pt>
                <c:pt idx="9548">
                  <c:v>0.15291044828620903</c:v>
                </c:pt>
                <c:pt idx="9549">
                  <c:v>0.16578931274778208</c:v>
                </c:pt>
                <c:pt idx="9550">
                  <c:v>0.13217570042667706</c:v>
                </c:pt>
                <c:pt idx="9551">
                  <c:v>0.13353825972563863</c:v>
                </c:pt>
                <c:pt idx="9552">
                  <c:v>0.12783623397490076</c:v>
                </c:pt>
                <c:pt idx="9553">
                  <c:v>0.15662004697079238</c:v>
                </c:pt>
                <c:pt idx="9554">
                  <c:v>0.15716163009769826</c:v>
                </c:pt>
                <c:pt idx="9555">
                  <c:v>0.1306920270424051</c:v>
                </c:pt>
                <c:pt idx="9556">
                  <c:v>0.1472454245611097</c:v>
                </c:pt>
                <c:pt idx="9557">
                  <c:v>0.14469098043214151</c:v>
                </c:pt>
                <c:pt idx="9558">
                  <c:v>0.14470131158626642</c:v>
                </c:pt>
                <c:pt idx="9559">
                  <c:v>0.13771955279146425</c:v>
                </c:pt>
                <c:pt idx="9560">
                  <c:v>0.12651536732171323</c:v>
                </c:pt>
                <c:pt idx="9561">
                  <c:v>0.12879039267827774</c:v>
                </c:pt>
                <c:pt idx="9562">
                  <c:v>0.12844699823266303</c:v>
                </c:pt>
                <c:pt idx="9563">
                  <c:v>0.12759347578464883</c:v>
                </c:pt>
                <c:pt idx="9564">
                  <c:v>0.16935288291077374</c:v>
                </c:pt>
                <c:pt idx="9565">
                  <c:v>0.15920047750569521</c:v>
                </c:pt>
                <c:pt idx="9566">
                  <c:v>0.13014236701687376</c:v>
                </c:pt>
                <c:pt idx="9567">
                  <c:v>0.13588793068794799</c:v>
                </c:pt>
                <c:pt idx="9568">
                  <c:v>0.1306384163197673</c:v>
                </c:pt>
                <c:pt idx="9569">
                  <c:v>0.13823883119306224</c:v>
                </c:pt>
                <c:pt idx="9570">
                  <c:v>0.17121161713029737</c:v>
                </c:pt>
                <c:pt idx="9571">
                  <c:v>0.14342908232975479</c:v>
                </c:pt>
                <c:pt idx="9572">
                  <c:v>0.13023261299674854</c:v>
                </c:pt>
                <c:pt idx="9573">
                  <c:v>0.13845189012167286</c:v>
                </c:pt>
                <c:pt idx="9574">
                  <c:v>0.1504570004241953</c:v>
                </c:pt>
                <c:pt idx="9575">
                  <c:v>0.15069619441163037</c:v>
                </c:pt>
                <c:pt idx="9576">
                  <c:v>0.12721244036709681</c:v>
                </c:pt>
                <c:pt idx="9577">
                  <c:v>0.12404899678823163</c:v>
                </c:pt>
                <c:pt idx="9578">
                  <c:v>0.14290161718700353</c:v>
                </c:pt>
                <c:pt idx="9579">
                  <c:v>0.13177504700036738</c:v>
                </c:pt>
                <c:pt idx="9580">
                  <c:v>0.12448937733279382</c:v>
                </c:pt>
                <c:pt idx="9581">
                  <c:v>0.17047944636896334</c:v>
                </c:pt>
                <c:pt idx="9582">
                  <c:v>0.15435833646667357</c:v>
                </c:pt>
                <c:pt idx="9583">
                  <c:v>0.12386187890904903</c:v>
                </c:pt>
                <c:pt idx="9584">
                  <c:v>0.15535803877272764</c:v>
                </c:pt>
                <c:pt idx="9585">
                  <c:v>0.12426353788805686</c:v>
                </c:pt>
                <c:pt idx="9586">
                  <c:v>0.14460311664898962</c:v>
                </c:pt>
                <c:pt idx="9587">
                  <c:v>0.13094510045983693</c:v>
                </c:pt>
                <c:pt idx="9588">
                  <c:v>0.14120022966744036</c:v>
                </c:pt>
                <c:pt idx="9589">
                  <c:v>0.13538549849360265</c:v>
                </c:pt>
                <c:pt idx="9590">
                  <c:v>0.13333763060094264</c:v>
                </c:pt>
                <c:pt idx="9591">
                  <c:v>0.13895404885179236</c:v>
                </c:pt>
                <c:pt idx="9592">
                  <c:v>0.14567237277787162</c:v>
                </c:pt>
                <c:pt idx="9593">
                  <c:v>0.1243035948893208</c:v>
                </c:pt>
                <c:pt idx="9594">
                  <c:v>0.15138585400438564</c:v>
                </c:pt>
                <c:pt idx="9595">
                  <c:v>0.18245051745076313</c:v>
                </c:pt>
                <c:pt idx="9596">
                  <c:v>0.14661837201949757</c:v>
                </c:pt>
                <c:pt idx="9597">
                  <c:v>0.13257233447121958</c:v>
                </c:pt>
                <c:pt idx="9598">
                  <c:v>0.13287767319831323</c:v>
                </c:pt>
                <c:pt idx="9599">
                  <c:v>0.12881932635830198</c:v>
                </c:pt>
                <c:pt idx="9600">
                  <c:v>0.12765128235578929</c:v>
                </c:pt>
                <c:pt idx="9601">
                  <c:v>0.15626437479601132</c:v>
                </c:pt>
                <c:pt idx="9602">
                  <c:v>0.16441197974589147</c:v>
                </c:pt>
                <c:pt idx="9603">
                  <c:v>0.14062491324294543</c:v>
                </c:pt>
                <c:pt idx="9604">
                  <c:v>0.13026166022220781</c:v>
                </c:pt>
                <c:pt idx="9605">
                  <c:v>0.14356194619433907</c:v>
                </c:pt>
                <c:pt idx="9606">
                  <c:v>0.12824924005331778</c:v>
                </c:pt>
                <c:pt idx="9607">
                  <c:v>0.16753094103825295</c:v>
                </c:pt>
                <c:pt idx="9608">
                  <c:v>0.13227774827541977</c:v>
                </c:pt>
                <c:pt idx="9609">
                  <c:v>0.13173839707898977</c:v>
                </c:pt>
                <c:pt idx="9610">
                  <c:v>0.14960609291073901</c:v>
                </c:pt>
                <c:pt idx="9611">
                  <c:v>0.12709314438799538</c:v>
                </c:pt>
                <c:pt idx="9612">
                  <c:v>0.12801954915576635</c:v>
                </c:pt>
                <c:pt idx="9613">
                  <c:v>0.13092986528237616</c:v>
                </c:pt>
                <c:pt idx="9614">
                  <c:v>0.1463000931317627</c:v>
                </c:pt>
                <c:pt idx="9615">
                  <c:v>0.12496570245847005</c:v>
                </c:pt>
                <c:pt idx="9616">
                  <c:v>0.127523304326249</c:v>
                </c:pt>
                <c:pt idx="9617">
                  <c:v>0.14778462192208217</c:v>
                </c:pt>
                <c:pt idx="9618">
                  <c:v>0.13273989568648659</c:v>
                </c:pt>
                <c:pt idx="9619">
                  <c:v>0.13620391311508687</c:v>
                </c:pt>
                <c:pt idx="9620">
                  <c:v>0.12526233634831313</c:v>
                </c:pt>
                <c:pt idx="9621">
                  <c:v>0.12495015720860811</c:v>
                </c:pt>
                <c:pt idx="9622">
                  <c:v>0.13289923840785992</c:v>
                </c:pt>
                <c:pt idx="9623">
                  <c:v>0.14511954884065165</c:v>
                </c:pt>
                <c:pt idx="9624">
                  <c:v>0.14721036183914041</c:v>
                </c:pt>
                <c:pt idx="9625">
                  <c:v>0.13276575974841978</c:v>
                </c:pt>
                <c:pt idx="9626">
                  <c:v>0.12944378809681775</c:v>
                </c:pt>
                <c:pt idx="9627">
                  <c:v>0.13489490680016397</c:v>
                </c:pt>
                <c:pt idx="9628">
                  <c:v>0.13592582799228692</c:v>
                </c:pt>
                <c:pt idx="9629">
                  <c:v>0.1366029376081882</c:v>
                </c:pt>
                <c:pt idx="9630">
                  <c:v>0.13472942614641972</c:v>
                </c:pt>
                <c:pt idx="9631">
                  <c:v>0.13992605036228667</c:v>
                </c:pt>
                <c:pt idx="9632">
                  <c:v>0.14486581783820215</c:v>
                </c:pt>
                <c:pt idx="9633">
                  <c:v>0.1579031869830462</c:v>
                </c:pt>
                <c:pt idx="9634">
                  <c:v>0.13576663387664231</c:v>
                </c:pt>
                <c:pt idx="9635">
                  <c:v>0.12787412345724603</c:v>
                </c:pt>
                <c:pt idx="9636">
                  <c:v>0.13405715774199961</c:v>
                </c:pt>
                <c:pt idx="9637">
                  <c:v>0.13868143902664221</c:v>
                </c:pt>
                <c:pt idx="9638">
                  <c:v>0.16783036313520677</c:v>
                </c:pt>
                <c:pt idx="9639">
                  <c:v>0.12391531746845627</c:v>
                </c:pt>
                <c:pt idx="9640">
                  <c:v>0.12818850067639681</c:v>
                </c:pt>
                <c:pt idx="9641">
                  <c:v>0.13648020108832598</c:v>
                </c:pt>
                <c:pt idx="9642">
                  <c:v>0.14301116791773513</c:v>
                </c:pt>
                <c:pt idx="9643">
                  <c:v>0.12598948991063819</c:v>
                </c:pt>
                <c:pt idx="9644">
                  <c:v>0.12577451542615786</c:v>
                </c:pt>
                <c:pt idx="9645">
                  <c:v>0.13037183728028573</c:v>
                </c:pt>
                <c:pt idx="9646">
                  <c:v>0.13050618971491224</c:v>
                </c:pt>
                <c:pt idx="9647">
                  <c:v>0.12744524210200178</c:v>
                </c:pt>
                <c:pt idx="9648">
                  <c:v>0.13318541292990962</c:v>
                </c:pt>
                <c:pt idx="9649">
                  <c:v>0.125665740292146</c:v>
                </c:pt>
                <c:pt idx="9650">
                  <c:v>0.1396434431081568</c:v>
                </c:pt>
                <c:pt idx="9651">
                  <c:v>0.13822853109344016</c:v>
                </c:pt>
                <c:pt idx="9652">
                  <c:v>0.14965241474850682</c:v>
                </c:pt>
                <c:pt idx="9653">
                  <c:v>0.12690852586693485</c:v>
                </c:pt>
                <c:pt idx="9654">
                  <c:v>0.12809922571254803</c:v>
                </c:pt>
                <c:pt idx="9655">
                  <c:v>0.14915199696985162</c:v>
                </c:pt>
                <c:pt idx="9656">
                  <c:v>0.14262899154164235</c:v>
                </c:pt>
                <c:pt idx="9657">
                  <c:v>0.14727951118722948</c:v>
                </c:pt>
                <c:pt idx="9658">
                  <c:v>0.13317535581219955</c:v>
                </c:pt>
                <c:pt idx="9659">
                  <c:v>0.15175588910577351</c:v>
                </c:pt>
                <c:pt idx="9660">
                  <c:v>0.13171638078742531</c:v>
                </c:pt>
                <c:pt idx="9661">
                  <c:v>0.1322106159361123</c:v>
                </c:pt>
                <c:pt idx="9662">
                  <c:v>0.13541534733214414</c:v>
                </c:pt>
                <c:pt idx="9663">
                  <c:v>0.12760383912546505</c:v>
                </c:pt>
                <c:pt idx="9664">
                  <c:v>0.15848439800994801</c:v>
                </c:pt>
                <c:pt idx="9665">
                  <c:v>0.15698451316753509</c:v>
                </c:pt>
                <c:pt idx="9666">
                  <c:v>0.1457167602344091</c:v>
                </c:pt>
                <c:pt idx="9667">
                  <c:v>0.15470195425573716</c:v>
                </c:pt>
                <c:pt idx="9668">
                  <c:v>0.13009339427394578</c:v>
                </c:pt>
                <c:pt idx="9669">
                  <c:v>0.15907413784843377</c:v>
                </c:pt>
                <c:pt idx="9670">
                  <c:v>0.12435629726445684</c:v>
                </c:pt>
                <c:pt idx="9671">
                  <c:v>0.14360523215089002</c:v>
                </c:pt>
                <c:pt idx="9672">
                  <c:v>0.13547114874018873</c:v>
                </c:pt>
                <c:pt idx="9673">
                  <c:v>0.1240180054371801</c:v>
                </c:pt>
                <c:pt idx="9674">
                  <c:v>0.20906385930066043</c:v>
                </c:pt>
                <c:pt idx="9675">
                  <c:v>0.15442724065028454</c:v>
                </c:pt>
                <c:pt idx="9676">
                  <c:v>0.14433754304370233</c:v>
                </c:pt>
                <c:pt idx="9677">
                  <c:v>0.12824931705864262</c:v>
                </c:pt>
                <c:pt idx="9678">
                  <c:v>0.12675262195848769</c:v>
                </c:pt>
                <c:pt idx="9679">
                  <c:v>0.12777766613636726</c:v>
                </c:pt>
                <c:pt idx="9680">
                  <c:v>0.14360812203622286</c:v>
                </c:pt>
                <c:pt idx="9681">
                  <c:v>0.14778947855269611</c:v>
                </c:pt>
                <c:pt idx="9682">
                  <c:v>0.16601691536443605</c:v>
                </c:pt>
                <c:pt idx="9683">
                  <c:v>0.13058203349415581</c:v>
                </c:pt>
                <c:pt idx="9684">
                  <c:v>0.13641857551133074</c:v>
                </c:pt>
                <c:pt idx="9685">
                  <c:v>0.13324733948192816</c:v>
                </c:pt>
                <c:pt idx="9686">
                  <c:v>0.14241119636936814</c:v>
                </c:pt>
                <c:pt idx="9687">
                  <c:v>0.15857055499351036</c:v>
                </c:pt>
                <c:pt idx="9688">
                  <c:v>0.12948323848372517</c:v>
                </c:pt>
                <c:pt idx="9689">
                  <c:v>0.13078136124278603</c:v>
                </c:pt>
                <c:pt idx="9690">
                  <c:v>0.13666700782740554</c:v>
                </c:pt>
                <c:pt idx="9691">
                  <c:v>0.12242286384905318</c:v>
                </c:pt>
                <c:pt idx="9692">
                  <c:v>0.1288796968837288</c:v>
                </c:pt>
                <c:pt idx="9693">
                  <c:v>0.13770004560838051</c:v>
                </c:pt>
                <c:pt idx="9694">
                  <c:v>0.14346576175213219</c:v>
                </c:pt>
                <c:pt idx="9695">
                  <c:v>0.13093658053758425</c:v>
                </c:pt>
                <c:pt idx="9696">
                  <c:v>0.14959622917818854</c:v>
                </c:pt>
                <c:pt idx="9697">
                  <c:v>0.14327835789105445</c:v>
                </c:pt>
                <c:pt idx="9698">
                  <c:v>0.13999286912518488</c:v>
                </c:pt>
                <c:pt idx="9699">
                  <c:v>0.12630109042398444</c:v>
                </c:pt>
                <c:pt idx="9700">
                  <c:v>0.14019878872832367</c:v>
                </c:pt>
                <c:pt idx="9701">
                  <c:v>0.14194177402133307</c:v>
                </c:pt>
                <c:pt idx="9702">
                  <c:v>0.12762542402244229</c:v>
                </c:pt>
                <c:pt idx="9703">
                  <c:v>0.12624609265005624</c:v>
                </c:pt>
                <c:pt idx="9704">
                  <c:v>0.13971588999626852</c:v>
                </c:pt>
                <c:pt idx="9705">
                  <c:v>0.12936397864001525</c:v>
                </c:pt>
                <c:pt idx="9706">
                  <c:v>0.13205017894871468</c:v>
                </c:pt>
                <c:pt idx="9707">
                  <c:v>0.14386739785555505</c:v>
                </c:pt>
                <c:pt idx="9708">
                  <c:v>0.16025790446179747</c:v>
                </c:pt>
                <c:pt idx="9709">
                  <c:v>0.14058770897389922</c:v>
                </c:pt>
                <c:pt idx="9710">
                  <c:v>0.13052833642877845</c:v>
                </c:pt>
                <c:pt idx="9711">
                  <c:v>0.16172248382486065</c:v>
                </c:pt>
                <c:pt idx="9712">
                  <c:v>0.15151072499955259</c:v>
                </c:pt>
                <c:pt idx="9713">
                  <c:v>0.12533094889642135</c:v>
                </c:pt>
                <c:pt idx="9714">
                  <c:v>0.1332909507523862</c:v>
                </c:pt>
                <c:pt idx="9715">
                  <c:v>0.14778986320371773</c:v>
                </c:pt>
                <c:pt idx="9716">
                  <c:v>0.13795092930469233</c:v>
                </c:pt>
                <c:pt idx="9717">
                  <c:v>0.12763956734810991</c:v>
                </c:pt>
                <c:pt idx="9718">
                  <c:v>0.12740535501027214</c:v>
                </c:pt>
                <c:pt idx="9719">
                  <c:v>0.12885236130639138</c:v>
                </c:pt>
                <c:pt idx="9720">
                  <c:v>0.12892921509880531</c:v>
                </c:pt>
                <c:pt idx="9721">
                  <c:v>0.13634000061608259</c:v>
                </c:pt>
                <c:pt idx="9722">
                  <c:v>0.14249096303204406</c:v>
                </c:pt>
                <c:pt idx="9723">
                  <c:v>0.13311357046614755</c:v>
                </c:pt>
                <c:pt idx="9724">
                  <c:v>0.14087295247049281</c:v>
                </c:pt>
                <c:pt idx="9725">
                  <c:v>0.13068509590263844</c:v>
                </c:pt>
                <c:pt idx="9726">
                  <c:v>0.14134525249718422</c:v>
                </c:pt>
                <c:pt idx="9727">
                  <c:v>0.12780706970239375</c:v>
                </c:pt>
                <c:pt idx="9728">
                  <c:v>0.14030439783839538</c:v>
                </c:pt>
                <c:pt idx="9729">
                  <c:v>0.12585798342840937</c:v>
                </c:pt>
                <c:pt idx="9730">
                  <c:v>0.15804939753696762</c:v>
                </c:pt>
                <c:pt idx="9731">
                  <c:v>0.16984934858463274</c:v>
                </c:pt>
                <c:pt idx="9732">
                  <c:v>0.12493653036219801</c:v>
                </c:pt>
                <c:pt idx="9733">
                  <c:v>0.12963419613162644</c:v>
                </c:pt>
                <c:pt idx="9734">
                  <c:v>0.12527785588081597</c:v>
                </c:pt>
                <c:pt idx="9735">
                  <c:v>0.14235509163277538</c:v>
                </c:pt>
                <c:pt idx="9736">
                  <c:v>0.14328279944582853</c:v>
                </c:pt>
                <c:pt idx="9737">
                  <c:v>0.13520110956723333</c:v>
                </c:pt>
                <c:pt idx="9738">
                  <c:v>0.15285975132067545</c:v>
                </c:pt>
                <c:pt idx="9739">
                  <c:v>0.1392003091647746</c:v>
                </c:pt>
                <c:pt idx="9740">
                  <c:v>0.13464723731602435</c:v>
                </c:pt>
                <c:pt idx="9741">
                  <c:v>0.13234533579238736</c:v>
                </c:pt>
                <c:pt idx="9742">
                  <c:v>0.13995044547090998</c:v>
                </c:pt>
                <c:pt idx="9743">
                  <c:v>0.16711992592996414</c:v>
                </c:pt>
                <c:pt idx="9744">
                  <c:v>0.13808618052217667</c:v>
                </c:pt>
                <c:pt idx="9745">
                  <c:v>0.12838978873296605</c:v>
                </c:pt>
                <c:pt idx="9746">
                  <c:v>0.14519425663038255</c:v>
                </c:pt>
                <c:pt idx="9747">
                  <c:v>0.138734230891643</c:v>
                </c:pt>
                <c:pt idx="9748">
                  <c:v>0.16218835332876652</c:v>
                </c:pt>
                <c:pt idx="9749">
                  <c:v>0.13965806496773911</c:v>
                </c:pt>
                <c:pt idx="9750">
                  <c:v>0.13883538835576478</c:v>
                </c:pt>
                <c:pt idx="9751">
                  <c:v>0.14553406075795283</c:v>
                </c:pt>
                <c:pt idx="9752">
                  <c:v>0.13585219265191534</c:v>
                </c:pt>
                <c:pt idx="9753">
                  <c:v>0.13358407726250596</c:v>
                </c:pt>
                <c:pt idx="9754">
                  <c:v>0.1416071991592284</c:v>
                </c:pt>
                <c:pt idx="9755">
                  <c:v>0.13024597772565696</c:v>
                </c:pt>
                <c:pt idx="9756">
                  <c:v>0.18319776870365015</c:v>
                </c:pt>
                <c:pt idx="9757">
                  <c:v>0.12830356314708338</c:v>
                </c:pt>
                <c:pt idx="9758">
                  <c:v>0.13374284882919885</c:v>
                </c:pt>
                <c:pt idx="9759">
                  <c:v>0.12680693332817627</c:v>
                </c:pt>
                <c:pt idx="9760">
                  <c:v>0.1436302174504317</c:v>
                </c:pt>
                <c:pt idx="9761">
                  <c:v>0.16567831011699052</c:v>
                </c:pt>
                <c:pt idx="9762">
                  <c:v>0.13334383248471948</c:v>
                </c:pt>
                <c:pt idx="9763">
                  <c:v>0.12955564020981294</c:v>
                </c:pt>
                <c:pt idx="9764">
                  <c:v>0.1515542878856265</c:v>
                </c:pt>
                <c:pt idx="9765">
                  <c:v>0.13316735497629884</c:v>
                </c:pt>
                <c:pt idx="9766">
                  <c:v>0.16237674101335919</c:v>
                </c:pt>
                <c:pt idx="9767">
                  <c:v>0.13101248579277061</c:v>
                </c:pt>
                <c:pt idx="9768">
                  <c:v>0.14311708264419082</c:v>
                </c:pt>
                <c:pt idx="9769">
                  <c:v>0.13993806785310631</c:v>
                </c:pt>
                <c:pt idx="9770">
                  <c:v>0.13487937822952573</c:v>
                </c:pt>
                <c:pt idx="9771">
                  <c:v>0.1371897946810211</c:v>
                </c:pt>
                <c:pt idx="9772">
                  <c:v>0.15714651437011493</c:v>
                </c:pt>
                <c:pt idx="9773">
                  <c:v>0.12985171308662863</c:v>
                </c:pt>
                <c:pt idx="9774">
                  <c:v>0.12828477942973432</c:v>
                </c:pt>
                <c:pt idx="9775">
                  <c:v>0.16209084142753657</c:v>
                </c:pt>
                <c:pt idx="9776">
                  <c:v>0.13372162554967107</c:v>
                </c:pt>
                <c:pt idx="9777">
                  <c:v>0.1426916799428756</c:v>
                </c:pt>
                <c:pt idx="9778">
                  <c:v>0.14135145363911991</c:v>
                </c:pt>
                <c:pt idx="9779">
                  <c:v>0.12873504954941797</c:v>
                </c:pt>
                <c:pt idx="9780">
                  <c:v>0.1366953461273781</c:v>
                </c:pt>
                <c:pt idx="9781">
                  <c:v>0.13739210422660836</c:v>
                </c:pt>
                <c:pt idx="9782">
                  <c:v>0.1726464533265078</c:v>
                </c:pt>
                <c:pt idx="9783">
                  <c:v>0.13557360504252713</c:v>
                </c:pt>
                <c:pt idx="9784">
                  <c:v>0.12986091117339804</c:v>
                </c:pt>
                <c:pt idx="9785">
                  <c:v>0.13600131195063811</c:v>
                </c:pt>
                <c:pt idx="9786">
                  <c:v>0.14076247813999157</c:v>
                </c:pt>
                <c:pt idx="9787">
                  <c:v>0.14176183816134555</c:v>
                </c:pt>
                <c:pt idx="9788">
                  <c:v>0.132281660638528</c:v>
                </c:pt>
                <c:pt idx="9789">
                  <c:v>0.14242412304942209</c:v>
                </c:pt>
                <c:pt idx="9790">
                  <c:v>0.14160908238166528</c:v>
                </c:pt>
                <c:pt idx="9791">
                  <c:v>0.13802105350730409</c:v>
                </c:pt>
                <c:pt idx="9792">
                  <c:v>0.16724473438404261</c:v>
                </c:pt>
                <c:pt idx="9793">
                  <c:v>0.14115701894057645</c:v>
                </c:pt>
                <c:pt idx="9794">
                  <c:v>0.12966546412233534</c:v>
                </c:pt>
                <c:pt idx="9795">
                  <c:v>0.12773159489487973</c:v>
                </c:pt>
                <c:pt idx="9796">
                  <c:v>0.15091836920591956</c:v>
                </c:pt>
                <c:pt idx="9797">
                  <c:v>0.12801728855612277</c:v>
                </c:pt>
                <c:pt idx="9798">
                  <c:v>0.12975554545020188</c:v>
                </c:pt>
                <c:pt idx="9799">
                  <c:v>0.14881999112518002</c:v>
                </c:pt>
                <c:pt idx="9800">
                  <c:v>0.13765085168377547</c:v>
                </c:pt>
                <c:pt idx="9801">
                  <c:v>0.14901877923051784</c:v>
                </c:pt>
                <c:pt idx="9802">
                  <c:v>0.13453260782738549</c:v>
                </c:pt>
                <c:pt idx="9803">
                  <c:v>0.13360948781545626</c:v>
                </c:pt>
                <c:pt idx="9804">
                  <c:v>0.14269051671206315</c:v>
                </c:pt>
                <c:pt idx="9805">
                  <c:v>0.13925317223417516</c:v>
                </c:pt>
                <c:pt idx="9806">
                  <c:v>0.13280472977125365</c:v>
                </c:pt>
                <c:pt idx="9807">
                  <c:v>0.18166941738617468</c:v>
                </c:pt>
                <c:pt idx="9808">
                  <c:v>0.1309895485005175</c:v>
                </c:pt>
                <c:pt idx="9809">
                  <c:v>0.12509932981690244</c:v>
                </c:pt>
                <c:pt idx="9810">
                  <c:v>0.1437836685099112</c:v>
                </c:pt>
                <c:pt idx="9811">
                  <c:v>0.15055481990784897</c:v>
                </c:pt>
                <c:pt idx="9812">
                  <c:v>0.14498710635090439</c:v>
                </c:pt>
                <c:pt idx="9813">
                  <c:v>0.14041921382340283</c:v>
                </c:pt>
                <c:pt idx="9814">
                  <c:v>0.14096593660768589</c:v>
                </c:pt>
                <c:pt idx="9815">
                  <c:v>0.12736936430051113</c:v>
                </c:pt>
                <c:pt idx="9816">
                  <c:v>0.13364344375214041</c:v>
                </c:pt>
                <c:pt idx="9817">
                  <c:v>0.12905232511711676</c:v>
                </c:pt>
                <c:pt idx="9818">
                  <c:v>0.13882154380880862</c:v>
                </c:pt>
                <c:pt idx="9819">
                  <c:v>0.14438599626049423</c:v>
                </c:pt>
                <c:pt idx="9820">
                  <c:v>0.15716685654356555</c:v>
                </c:pt>
                <c:pt idx="9821">
                  <c:v>0.14365320216376476</c:v>
                </c:pt>
                <c:pt idx="9822">
                  <c:v>0.12989550922044857</c:v>
                </c:pt>
                <c:pt idx="9823">
                  <c:v>0.13451400023021343</c:v>
                </c:pt>
                <c:pt idx="9824">
                  <c:v>0.15072737209588502</c:v>
                </c:pt>
                <c:pt idx="9825">
                  <c:v>0.12566824992080619</c:v>
                </c:pt>
                <c:pt idx="9826">
                  <c:v>0.14055784937762908</c:v>
                </c:pt>
                <c:pt idx="9827">
                  <c:v>0.13860412153872323</c:v>
                </c:pt>
                <c:pt idx="9828">
                  <c:v>0.13540495818163648</c:v>
                </c:pt>
                <c:pt idx="9829">
                  <c:v>0.14886893587865091</c:v>
                </c:pt>
                <c:pt idx="9830">
                  <c:v>0.13181571848068577</c:v>
                </c:pt>
                <c:pt idx="9831">
                  <c:v>0.13008344881281125</c:v>
                </c:pt>
                <c:pt idx="9832">
                  <c:v>0.14829936677305586</c:v>
                </c:pt>
                <c:pt idx="9833">
                  <c:v>0.128478246548062</c:v>
                </c:pt>
                <c:pt idx="9834">
                  <c:v>0.1326937958439961</c:v>
                </c:pt>
                <c:pt idx="9835">
                  <c:v>0.12892569678094107</c:v>
                </c:pt>
                <c:pt idx="9836">
                  <c:v>0.12605841065001114</c:v>
                </c:pt>
                <c:pt idx="9837">
                  <c:v>0.14949995578610589</c:v>
                </c:pt>
                <c:pt idx="9838">
                  <c:v>0.13060124232481146</c:v>
                </c:pt>
                <c:pt idx="9839">
                  <c:v>0.18333011963725926</c:v>
                </c:pt>
                <c:pt idx="9840">
                  <c:v>0.14991394965892921</c:v>
                </c:pt>
                <c:pt idx="9841">
                  <c:v>0.13879856958656484</c:v>
                </c:pt>
                <c:pt idx="9842">
                  <c:v>0.12935937540393164</c:v>
                </c:pt>
                <c:pt idx="9843">
                  <c:v>0.15279420768722968</c:v>
                </c:pt>
                <c:pt idx="9844">
                  <c:v>0.13070587074451162</c:v>
                </c:pt>
                <c:pt idx="9845">
                  <c:v>0.15080854267268268</c:v>
                </c:pt>
                <c:pt idx="9846">
                  <c:v>0.14310458933251569</c:v>
                </c:pt>
                <c:pt idx="9847">
                  <c:v>0.14116229077337927</c:v>
                </c:pt>
                <c:pt idx="9848">
                  <c:v>0.13889819125357522</c:v>
                </c:pt>
                <c:pt idx="9849">
                  <c:v>0.13304390826922857</c:v>
                </c:pt>
                <c:pt idx="9850">
                  <c:v>0.12594442600156486</c:v>
                </c:pt>
                <c:pt idx="9851">
                  <c:v>0.15342960860964155</c:v>
                </c:pt>
                <c:pt idx="9852">
                  <c:v>0.12494297674251309</c:v>
                </c:pt>
                <c:pt idx="9853">
                  <c:v>0.12614933558827984</c:v>
                </c:pt>
                <c:pt idx="9854">
                  <c:v>0.1535342938952558</c:v>
                </c:pt>
                <c:pt idx="9855">
                  <c:v>0.13239585498458578</c:v>
                </c:pt>
                <c:pt idx="9856">
                  <c:v>0.13545268248380857</c:v>
                </c:pt>
                <c:pt idx="9857">
                  <c:v>0.13386699151378001</c:v>
                </c:pt>
                <c:pt idx="9858">
                  <c:v>0.14184738431528102</c:v>
                </c:pt>
                <c:pt idx="9859">
                  <c:v>0.15564788927957027</c:v>
                </c:pt>
                <c:pt idx="9860">
                  <c:v>0.13525536253290049</c:v>
                </c:pt>
                <c:pt idx="9861">
                  <c:v>0.13650277334047783</c:v>
                </c:pt>
                <c:pt idx="9862">
                  <c:v>0.13510923720497134</c:v>
                </c:pt>
                <c:pt idx="9863">
                  <c:v>0.13024059272620417</c:v>
                </c:pt>
                <c:pt idx="9864">
                  <c:v>0.13374413003356445</c:v>
                </c:pt>
                <c:pt idx="9865">
                  <c:v>0.13387009874913966</c:v>
                </c:pt>
                <c:pt idx="9866">
                  <c:v>0.12411599766636708</c:v>
                </c:pt>
                <c:pt idx="9867">
                  <c:v>0.23468848729044692</c:v>
                </c:pt>
                <c:pt idx="9868">
                  <c:v>0.154367231581098</c:v>
                </c:pt>
                <c:pt idx="9869">
                  <c:v>0.16037101972314999</c:v>
                </c:pt>
                <c:pt idx="9870">
                  <c:v>0.14021073513271429</c:v>
                </c:pt>
                <c:pt idx="9871">
                  <c:v>0.14346400235548099</c:v>
                </c:pt>
                <c:pt idx="9872">
                  <c:v>0.15060627885397349</c:v>
                </c:pt>
                <c:pt idx="9873">
                  <c:v>0.12862231399852839</c:v>
                </c:pt>
                <c:pt idx="9874">
                  <c:v>0.15510352919749251</c:v>
                </c:pt>
                <c:pt idx="9875">
                  <c:v>0.13305703944939348</c:v>
                </c:pt>
                <c:pt idx="9876">
                  <c:v>0.12775546427080292</c:v>
                </c:pt>
                <c:pt idx="9877">
                  <c:v>0.12345472761123732</c:v>
                </c:pt>
                <c:pt idx="9878">
                  <c:v>0.12499440403471261</c:v>
                </c:pt>
                <c:pt idx="9879">
                  <c:v>0.13712266563008446</c:v>
                </c:pt>
                <c:pt idx="9880">
                  <c:v>0.13984784972137621</c:v>
                </c:pt>
                <c:pt idx="9881">
                  <c:v>0.13465128694725853</c:v>
                </c:pt>
                <c:pt idx="9882">
                  <c:v>0.16945206113322686</c:v>
                </c:pt>
                <c:pt idx="9883">
                  <c:v>0.13909592045230609</c:v>
                </c:pt>
                <c:pt idx="9884">
                  <c:v>0.14432094166146367</c:v>
                </c:pt>
                <c:pt idx="9885">
                  <c:v>0.14989324318087918</c:v>
                </c:pt>
                <c:pt idx="9886">
                  <c:v>0.16910518008910794</c:v>
                </c:pt>
                <c:pt idx="9887">
                  <c:v>0.12800650647408454</c:v>
                </c:pt>
                <c:pt idx="9888">
                  <c:v>0.13420317532029721</c:v>
                </c:pt>
                <c:pt idx="9889">
                  <c:v>0.12832570093223844</c:v>
                </c:pt>
                <c:pt idx="9890">
                  <c:v>0.13735434250119025</c:v>
                </c:pt>
                <c:pt idx="9891">
                  <c:v>0.13067520496818108</c:v>
                </c:pt>
                <c:pt idx="9892">
                  <c:v>0.13155858805775963</c:v>
                </c:pt>
                <c:pt idx="9893">
                  <c:v>0.14407630717744463</c:v>
                </c:pt>
                <c:pt idx="9894">
                  <c:v>0.15314492035799665</c:v>
                </c:pt>
                <c:pt idx="9895">
                  <c:v>0.1369497996753157</c:v>
                </c:pt>
                <c:pt idx="9896">
                  <c:v>0.13851478961025057</c:v>
                </c:pt>
                <c:pt idx="9897">
                  <c:v>0.16036205941965387</c:v>
                </c:pt>
                <c:pt idx="9898">
                  <c:v>0.14978040390468583</c:v>
                </c:pt>
                <c:pt idx="9899">
                  <c:v>0.13005951849928712</c:v>
                </c:pt>
                <c:pt idx="9900">
                  <c:v>0.13247364363699551</c:v>
                </c:pt>
                <c:pt idx="9901">
                  <c:v>0.15157150137801709</c:v>
                </c:pt>
                <c:pt idx="9902">
                  <c:v>0.17748732802648856</c:v>
                </c:pt>
                <c:pt idx="9903">
                  <c:v>0.15602688443626583</c:v>
                </c:pt>
                <c:pt idx="9904">
                  <c:v>0.14251553594968946</c:v>
                </c:pt>
                <c:pt idx="9905">
                  <c:v>0.12654533480850289</c:v>
                </c:pt>
                <c:pt idx="9906">
                  <c:v>0.12839070095240412</c:v>
                </c:pt>
                <c:pt idx="9907">
                  <c:v>0.13335506746649795</c:v>
                </c:pt>
                <c:pt idx="9908">
                  <c:v>0.13118868049993393</c:v>
                </c:pt>
                <c:pt idx="9909">
                  <c:v>0.13408640400464225</c:v>
                </c:pt>
                <c:pt idx="9910">
                  <c:v>0.1302489773291107</c:v>
                </c:pt>
                <c:pt idx="9911">
                  <c:v>0.14557888383120721</c:v>
                </c:pt>
                <c:pt idx="9912">
                  <c:v>0.14679243719518034</c:v>
                </c:pt>
                <c:pt idx="9913">
                  <c:v>0.1579607099892063</c:v>
                </c:pt>
                <c:pt idx="9914">
                  <c:v>0.14383024187885471</c:v>
                </c:pt>
                <c:pt idx="9915">
                  <c:v>0.13541172267770482</c:v>
                </c:pt>
                <c:pt idx="9916">
                  <c:v>0.1433528660803686</c:v>
                </c:pt>
                <c:pt idx="9917">
                  <c:v>0.14264566686582472</c:v>
                </c:pt>
                <c:pt idx="9918">
                  <c:v>0.1466408151076615</c:v>
                </c:pt>
                <c:pt idx="9919">
                  <c:v>0.17934639662109336</c:v>
                </c:pt>
                <c:pt idx="9920">
                  <c:v>0.1274359961284976</c:v>
                </c:pt>
                <c:pt idx="9921">
                  <c:v>0.13259713785917759</c:v>
                </c:pt>
                <c:pt idx="9922">
                  <c:v>0.14865847156587189</c:v>
                </c:pt>
                <c:pt idx="9923">
                  <c:v>0.13325264251547991</c:v>
                </c:pt>
                <c:pt idx="9924">
                  <c:v>0.15299157658671286</c:v>
                </c:pt>
                <c:pt idx="9925">
                  <c:v>0.13715713105621352</c:v>
                </c:pt>
                <c:pt idx="9926">
                  <c:v>0.14571753293223072</c:v>
                </c:pt>
                <c:pt idx="9927">
                  <c:v>0.12820169253318203</c:v>
                </c:pt>
                <c:pt idx="9928">
                  <c:v>0.15445202740880301</c:v>
                </c:pt>
                <c:pt idx="9929">
                  <c:v>0.17067502393812078</c:v>
                </c:pt>
                <c:pt idx="9930">
                  <c:v>0.15180303887847885</c:v>
                </c:pt>
                <c:pt idx="9931">
                  <c:v>0.13602248421785665</c:v>
                </c:pt>
                <c:pt idx="9932">
                  <c:v>0.13324012219559456</c:v>
                </c:pt>
                <c:pt idx="9933">
                  <c:v>0.14052007048599019</c:v>
                </c:pt>
                <c:pt idx="9934">
                  <c:v>0.15205607514456337</c:v>
                </c:pt>
                <c:pt idx="9935">
                  <c:v>0.12203862986363177</c:v>
                </c:pt>
                <c:pt idx="9936">
                  <c:v>0.13610528664884619</c:v>
                </c:pt>
                <c:pt idx="9937">
                  <c:v>0.13726591403892857</c:v>
                </c:pt>
                <c:pt idx="9938">
                  <c:v>0.13091441551512548</c:v>
                </c:pt>
                <c:pt idx="9939">
                  <c:v>0.14140924902353114</c:v>
                </c:pt>
                <c:pt idx="9940">
                  <c:v>0.12352245324145067</c:v>
                </c:pt>
                <c:pt idx="9941">
                  <c:v>0.13947085603850462</c:v>
                </c:pt>
                <c:pt idx="9942">
                  <c:v>0.12310247794009589</c:v>
                </c:pt>
                <c:pt idx="9943">
                  <c:v>0.13019657877439025</c:v>
                </c:pt>
                <c:pt idx="9944">
                  <c:v>0.13277223700468191</c:v>
                </c:pt>
                <c:pt idx="9945">
                  <c:v>0.12640351678882314</c:v>
                </c:pt>
                <c:pt idx="9946">
                  <c:v>0.12570678215696504</c:v>
                </c:pt>
                <c:pt idx="9947">
                  <c:v>0.13271912987792958</c:v>
                </c:pt>
                <c:pt idx="9948">
                  <c:v>0.13628799486495802</c:v>
                </c:pt>
                <c:pt idx="9949">
                  <c:v>0.19019376021064438</c:v>
                </c:pt>
                <c:pt idx="9950">
                  <c:v>0.14583437809064534</c:v>
                </c:pt>
                <c:pt idx="9951">
                  <c:v>0.12772113257474857</c:v>
                </c:pt>
                <c:pt idx="9952">
                  <c:v>0.13592601964328632</c:v>
                </c:pt>
                <c:pt idx="9953">
                  <c:v>0.13061566591112764</c:v>
                </c:pt>
                <c:pt idx="9954">
                  <c:v>0.12953548030613357</c:v>
                </c:pt>
                <c:pt idx="9955">
                  <c:v>0.13499677963171444</c:v>
                </c:pt>
                <c:pt idx="9956">
                  <c:v>0.15858218851896139</c:v>
                </c:pt>
                <c:pt idx="9957">
                  <c:v>0.14226568654659541</c:v>
                </c:pt>
                <c:pt idx="9958">
                  <c:v>0.14750069081541253</c:v>
                </c:pt>
                <c:pt idx="9959">
                  <c:v>0.14638976273750062</c:v>
                </c:pt>
                <c:pt idx="9960">
                  <c:v>0.15017413358042209</c:v>
                </c:pt>
                <c:pt idx="9961">
                  <c:v>0.15009365349843679</c:v>
                </c:pt>
                <c:pt idx="9962">
                  <c:v>0.12629210876180758</c:v>
                </c:pt>
                <c:pt idx="9963">
                  <c:v>0.13442464418501646</c:v>
                </c:pt>
                <c:pt idx="9964">
                  <c:v>0.12226345274255895</c:v>
                </c:pt>
                <c:pt idx="9965">
                  <c:v>0.12978455723296056</c:v>
                </c:pt>
                <c:pt idx="9966">
                  <c:v>0.13402009649559665</c:v>
                </c:pt>
                <c:pt idx="9967">
                  <c:v>0.13082939884113864</c:v>
                </c:pt>
                <c:pt idx="9968">
                  <c:v>0.14454623947685591</c:v>
                </c:pt>
                <c:pt idx="9969">
                  <c:v>0.14554101025701149</c:v>
                </c:pt>
                <c:pt idx="9970">
                  <c:v>0.13688371022138754</c:v>
                </c:pt>
                <c:pt idx="9971">
                  <c:v>0.13607547553251981</c:v>
                </c:pt>
                <c:pt idx="9972">
                  <c:v>0.13440745894574854</c:v>
                </c:pt>
                <c:pt idx="9973">
                  <c:v>0.14055567243528597</c:v>
                </c:pt>
                <c:pt idx="9974">
                  <c:v>0.1366061220717889</c:v>
                </c:pt>
                <c:pt idx="9975">
                  <c:v>0.14021113600419433</c:v>
                </c:pt>
                <c:pt idx="9976">
                  <c:v>0.13716941604743002</c:v>
                </c:pt>
                <c:pt idx="9977">
                  <c:v>0.13349205890759525</c:v>
                </c:pt>
                <c:pt idx="9978">
                  <c:v>0.13303012857039631</c:v>
                </c:pt>
                <c:pt idx="9979">
                  <c:v>0.12825135825329886</c:v>
                </c:pt>
                <c:pt idx="9980">
                  <c:v>0.15392869076215754</c:v>
                </c:pt>
                <c:pt idx="9981">
                  <c:v>0.13082789775200618</c:v>
                </c:pt>
                <c:pt idx="9982">
                  <c:v>0.1390479448935931</c:v>
                </c:pt>
                <c:pt idx="9983">
                  <c:v>0.14677413114203572</c:v>
                </c:pt>
                <c:pt idx="9984">
                  <c:v>0.13573885102956051</c:v>
                </c:pt>
                <c:pt idx="9985">
                  <c:v>0.13544330649477079</c:v>
                </c:pt>
                <c:pt idx="9986">
                  <c:v>0.15148110070024728</c:v>
                </c:pt>
                <c:pt idx="9987">
                  <c:v>0.14428078060494337</c:v>
                </c:pt>
                <c:pt idx="9988">
                  <c:v>0.13236179315975194</c:v>
                </c:pt>
                <c:pt idx="9989">
                  <c:v>0.13288971023722218</c:v>
                </c:pt>
                <c:pt idx="9990">
                  <c:v>0.15322966083363981</c:v>
                </c:pt>
                <c:pt idx="9991">
                  <c:v>0.12649243666391813</c:v>
                </c:pt>
                <c:pt idx="9992">
                  <c:v>0.13577620775527041</c:v>
                </c:pt>
                <c:pt idx="9993">
                  <c:v>0.13720672570088818</c:v>
                </c:pt>
                <c:pt idx="9994">
                  <c:v>0.15121374084761557</c:v>
                </c:pt>
                <c:pt idx="9995">
                  <c:v>0.13251225623623819</c:v>
                </c:pt>
                <c:pt idx="9996">
                  <c:v>0.14095408589734093</c:v>
                </c:pt>
                <c:pt idx="9997">
                  <c:v>0.17713479202488869</c:v>
                </c:pt>
                <c:pt idx="9998">
                  <c:v>0.12781403617212819</c:v>
                </c:pt>
                <c:pt idx="9999">
                  <c:v>0.12800777923110335</c:v>
                </c:pt>
                <c:pt idx="10000">
                  <c:v>0.14838215168012059</c:v>
                </c:pt>
              </c:numCache>
            </c:numRef>
          </c:xVal>
          <c:yVal>
            <c:numRef>
              <c:f>'Oct-14'!$AI$3:$AI$10003</c:f>
              <c:numCache>
                <c:formatCode>General</c:formatCode>
                <c:ptCount val="10001"/>
                <c:pt idx="0" formatCode="0.0000">
                  <c:v>0.11209118394808421</c:v>
                </c:pt>
                <c:pt idx="1">
                  <c:v>0.11634236711294982</c:v>
                </c:pt>
                <c:pt idx="2">
                  <c:v>0.11136665025002337</c:v>
                </c:pt>
                <c:pt idx="3">
                  <c:v>0.16862776209873714</c:v>
                </c:pt>
                <c:pt idx="4">
                  <c:v>0.12193228615584495</c:v>
                </c:pt>
                <c:pt idx="5">
                  <c:v>0.12291117002314844</c:v>
                </c:pt>
                <c:pt idx="6">
                  <c:v>0.11933774187572437</c:v>
                </c:pt>
                <c:pt idx="7">
                  <c:v>0.12541420474060763</c:v>
                </c:pt>
                <c:pt idx="8">
                  <c:v>0.13677222539587552</c:v>
                </c:pt>
                <c:pt idx="9">
                  <c:v>0.12641868724515479</c:v>
                </c:pt>
                <c:pt idx="10">
                  <c:v>8.9667902027113361E-2</c:v>
                </c:pt>
                <c:pt idx="11">
                  <c:v>0.14950191372967075</c:v>
                </c:pt>
                <c:pt idx="12">
                  <c:v>0.11820987036544463</c:v>
                </c:pt>
                <c:pt idx="13">
                  <c:v>0.10200777417306446</c:v>
                </c:pt>
                <c:pt idx="14">
                  <c:v>0.11053277601172057</c:v>
                </c:pt>
                <c:pt idx="15">
                  <c:v>0.11993689113956134</c:v>
                </c:pt>
                <c:pt idx="16">
                  <c:v>0.12483534704761286</c:v>
                </c:pt>
                <c:pt idx="17">
                  <c:v>0.13554613616442168</c:v>
                </c:pt>
                <c:pt idx="18">
                  <c:v>0.10595383540503808</c:v>
                </c:pt>
                <c:pt idx="19">
                  <c:v>0.11814932265268957</c:v>
                </c:pt>
                <c:pt idx="20">
                  <c:v>0.12095151317762676</c:v>
                </c:pt>
                <c:pt idx="21">
                  <c:v>0.10862326190714136</c:v>
                </c:pt>
                <c:pt idx="22">
                  <c:v>0.11506181226819531</c:v>
                </c:pt>
                <c:pt idx="23">
                  <c:v>0.1142972101506898</c:v>
                </c:pt>
                <c:pt idx="24">
                  <c:v>0.12964741853705372</c:v>
                </c:pt>
                <c:pt idx="25">
                  <c:v>0.10672945198722186</c:v>
                </c:pt>
                <c:pt idx="26">
                  <c:v>0.10650864260368656</c:v>
                </c:pt>
                <c:pt idx="27">
                  <c:v>0.13354228982784344</c:v>
                </c:pt>
                <c:pt idx="28">
                  <c:v>0.11471580720945232</c:v>
                </c:pt>
                <c:pt idx="29">
                  <c:v>0.12524582012478075</c:v>
                </c:pt>
                <c:pt idx="30">
                  <c:v>0.1364972817505884</c:v>
                </c:pt>
                <c:pt idx="31">
                  <c:v>0.11429943880415454</c:v>
                </c:pt>
                <c:pt idx="32">
                  <c:v>0.12336384808238632</c:v>
                </c:pt>
                <c:pt idx="33">
                  <c:v>0.11263962275144919</c:v>
                </c:pt>
                <c:pt idx="34">
                  <c:v>0.10701968756630745</c:v>
                </c:pt>
                <c:pt idx="35">
                  <c:v>0.12507682179037383</c:v>
                </c:pt>
                <c:pt idx="36">
                  <c:v>0.12306092038059603</c:v>
                </c:pt>
                <c:pt idx="37">
                  <c:v>0.13494063711666157</c:v>
                </c:pt>
                <c:pt idx="38">
                  <c:v>0.13174580536843367</c:v>
                </c:pt>
                <c:pt idx="39">
                  <c:v>0.10401350538118487</c:v>
                </c:pt>
                <c:pt idx="40">
                  <c:v>0.12938071020150016</c:v>
                </c:pt>
                <c:pt idx="41">
                  <c:v>0.11200636525709699</c:v>
                </c:pt>
                <c:pt idx="42">
                  <c:v>0.13046898876880539</c:v>
                </c:pt>
                <c:pt idx="43">
                  <c:v>9.8659106380805717E-2</c:v>
                </c:pt>
                <c:pt idx="44">
                  <c:v>0.12496333910712505</c:v>
                </c:pt>
                <c:pt idx="45">
                  <c:v>0.13311111775007581</c:v>
                </c:pt>
                <c:pt idx="46">
                  <c:v>0.12521378673195385</c:v>
                </c:pt>
                <c:pt idx="47">
                  <c:v>0.12179063957491169</c:v>
                </c:pt>
                <c:pt idx="48">
                  <c:v>0.1294433925145429</c:v>
                </c:pt>
                <c:pt idx="49">
                  <c:v>0.12521531280469025</c:v>
                </c:pt>
                <c:pt idx="50">
                  <c:v>0.11549066051419307</c:v>
                </c:pt>
                <c:pt idx="51">
                  <c:v>9.0143703582055951E-2</c:v>
                </c:pt>
                <c:pt idx="52">
                  <c:v>0.11380883938448186</c:v>
                </c:pt>
                <c:pt idx="53">
                  <c:v>0.10011554297371736</c:v>
                </c:pt>
                <c:pt idx="54">
                  <c:v>0.1135879374824775</c:v>
                </c:pt>
                <c:pt idx="55">
                  <c:v>0.12598941691238355</c:v>
                </c:pt>
                <c:pt idx="56">
                  <c:v>0.12039219084385462</c:v>
                </c:pt>
                <c:pt idx="57">
                  <c:v>0.11261761540857324</c:v>
                </c:pt>
                <c:pt idx="58">
                  <c:v>9.2813297108463186E-2</c:v>
                </c:pt>
                <c:pt idx="59">
                  <c:v>0.12206524846580021</c:v>
                </c:pt>
                <c:pt idx="60">
                  <c:v>0.10662136543842056</c:v>
                </c:pt>
                <c:pt idx="61">
                  <c:v>0.1145387228586353</c:v>
                </c:pt>
                <c:pt idx="62">
                  <c:v>0.13112198888519483</c:v>
                </c:pt>
                <c:pt idx="63">
                  <c:v>0.13361112147096019</c:v>
                </c:pt>
                <c:pt idx="64">
                  <c:v>0.11066982327012172</c:v>
                </c:pt>
                <c:pt idx="65">
                  <c:v>0.14461339806460341</c:v>
                </c:pt>
                <c:pt idx="66">
                  <c:v>0.11442099942603862</c:v>
                </c:pt>
                <c:pt idx="67">
                  <c:v>0.14360822094671524</c:v>
                </c:pt>
                <c:pt idx="68">
                  <c:v>0.12552024611457172</c:v>
                </c:pt>
                <c:pt idx="69">
                  <c:v>0.1270109724984648</c:v>
                </c:pt>
                <c:pt idx="70">
                  <c:v>0.11397999065707334</c:v>
                </c:pt>
                <c:pt idx="71">
                  <c:v>0.11619973296012999</c:v>
                </c:pt>
                <c:pt idx="72">
                  <c:v>0.12090942139000167</c:v>
                </c:pt>
                <c:pt idx="73">
                  <c:v>0.11285581363341099</c:v>
                </c:pt>
                <c:pt idx="74">
                  <c:v>0.12022691330695212</c:v>
                </c:pt>
                <c:pt idx="75">
                  <c:v>0.11892536500846057</c:v>
                </c:pt>
                <c:pt idx="76">
                  <c:v>0.10699222920138338</c:v>
                </c:pt>
                <c:pt idx="77">
                  <c:v>0.11485860525427509</c:v>
                </c:pt>
                <c:pt idx="78">
                  <c:v>0.121493259521507</c:v>
                </c:pt>
                <c:pt idx="79">
                  <c:v>0.12457883753289657</c:v>
                </c:pt>
                <c:pt idx="80">
                  <c:v>0.13202031450606699</c:v>
                </c:pt>
                <c:pt idx="81">
                  <c:v>0.10168427179210754</c:v>
                </c:pt>
                <c:pt idx="82">
                  <c:v>0.10290159487000769</c:v>
                </c:pt>
                <c:pt idx="83">
                  <c:v>0.12816257124215535</c:v>
                </c:pt>
                <c:pt idx="84">
                  <c:v>0.11702680598447093</c:v>
                </c:pt>
                <c:pt idx="85">
                  <c:v>0.11418753737238038</c:v>
                </c:pt>
                <c:pt idx="86">
                  <c:v>9.6343139457559748E-2</c:v>
                </c:pt>
                <c:pt idx="87">
                  <c:v>0.11829382441014297</c:v>
                </c:pt>
                <c:pt idx="88">
                  <c:v>9.9495872606202532E-2</c:v>
                </c:pt>
                <c:pt idx="89">
                  <c:v>0.10080067743854126</c:v>
                </c:pt>
                <c:pt idx="90">
                  <c:v>0.1266976278702194</c:v>
                </c:pt>
                <c:pt idx="91">
                  <c:v>0.11321311171919649</c:v>
                </c:pt>
                <c:pt idx="92">
                  <c:v>0.12401077946159628</c:v>
                </c:pt>
                <c:pt idx="93">
                  <c:v>0.13350219104008537</c:v>
                </c:pt>
                <c:pt idx="94">
                  <c:v>0.12439057681684718</c:v>
                </c:pt>
                <c:pt idx="95">
                  <c:v>0.14390427400970898</c:v>
                </c:pt>
                <c:pt idx="96">
                  <c:v>0.10432798071188469</c:v>
                </c:pt>
                <c:pt idx="97">
                  <c:v>0.13462383717584356</c:v>
                </c:pt>
                <c:pt idx="98">
                  <c:v>0.11024843051219775</c:v>
                </c:pt>
                <c:pt idx="99">
                  <c:v>0.12271154631125182</c:v>
                </c:pt>
                <c:pt idx="100">
                  <c:v>0.11281051290565731</c:v>
                </c:pt>
                <c:pt idx="101">
                  <c:v>0.1231273806949415</c:v>
                </c:pt>
                <c:pt idx="102">
                  <c:v>0.13359005915423477</c:v>
                </c:pt>
                <c:pt idx="103">
                  <c:v>0.1200372241375217</c:v>
                </c:pt>
                <c:pt idx="104">
                  <c:v>0.15192930492047257</c:v>
                </c:pt>
                <c:pt idx="105">
                  <c:v>0.11435390303169266</c:v>
                </c:pt>
                <c:pt idx="106">
                  <c:v>0.1093294057197334</c:v>
                </c:pt>
                <c:pt idx="107">
                  <c:v>0.13294622680864604</c:v>
                </c:pt>
                <c:pt idx="108">
                  <c:v>0.11871655673727269</c:v>
                </c:pt>
                <c:pt idx="109">
                  <c:v>0.14657183443723398</c:v>
                </c:pt>
                <c:pt idx="110">
                  <c:v>0.10614238298822984</c:v>
                </c:pt>
                <c:pt idx="111">
                  <c:v>9.1603274468022522E-2</c:v>
                </c:pt>
                <c:pt idx="112">
                  <c:v>0.11000283772566866</c:v>
                </c:pt>
                <c:pt idx="113">
                  <c:v>9.9336786389940271E-2</c:v>
                </c:pt>
                <c:pt idx="114">
                  <c:v>0.11127878711767783</c:v>
                </c:pt>
                <c:pt idx="115">
                  <c:v>0.10768838872188839</c:v>
                </c:pt>
                <c:pt idx="116">
                  <c:v>0.12642754613190182</c:v>
                </c:pt>
                <c:pt idx="117">
                  <c:v>0.12580409297690751</c:v>
                </c:pt>
                <c:pt idx="118">
                  <c:v>0.12560217680428326</c:v>
                </c:pt>
                <c:pt idx="119">
                  <c:v>0.13090296773904245</c:v>
                </c:pt>
                <c:pt idx="120">
                  <c:v>0.10843153148869056</c:v>
                </c:pt>
                <c:pt idx="121">
                  <c:v>0.10911403793470076</c:v>
                </c:pt>
                <c:pt idx="122">
                  <c:v>0.13197695411029442</c:v>
                </c:pt>
                <c:pt idx="123">
                  <c:v>0.12697374517744456</c:v>
                </c:pt>
                <c:pt idx="124">
                  <c:v>0.1298428931136465</c:v>
                </c:pt>
                <c:pt idx="125">
                  <c:v>0.12604105289297329</c:v>
                </c:pt>
                <c:pt idx="126">
                  <c:v>0.13015006528311421</c:v>
                </c:pt>
                <c:pt idx="127">
                  <c:v>0.107942806924958</c:v>
                </c:pt>
                <c:pt idx="128">
                  <c:v>9.9149221639869667E-2</c:v>
                </c:pt>
                <c:pt idx="129">
                  <c:v>0.1311047712352674</c:v>
                </c:pt>
                <c:pt idx="130">
                  <c:v>0.10209913776317955</c:v>
                </c:pt>
                <c:pt idx="131">
                  <c:v>9.6015602211200077E-2</c:v>
                </c:pt>
                <c:pt idx="132">
                  <c:v>0.12498817863441147</c:v>
                </c:pt>
                <c:pt idx="133">
                  <c:v>0.13222914664713931</c:v>
                </c:pt>
                <c:pt idx="134">
                  <c:v>0.13463994211487462</c:v>
                </c:pt>
                <c:pt idx="135">
                  <c:v>0.11497735716278212</c:v>
                </c:pt>
                <c:pt idx="136">
                  <c:v>0.11717901463327067</c:v>
                </c:pt>
                <c:pt idx="137">
                  <c:v>0.13651224970990972</c:v>
                </c:pt>
                <c:pt idx="138">
                  <c:v>0.13301352736873456</c:v>
                </c:pt>
                <c:pt idx="139">
                  <c:v>0.12653314949479103</c:v>
                </c:pt>
                <c:pt idx="140">
                  <c:v>0.11826037400674383</c:v>
                </c:pt>
                <c:pt idx="141">
                  <c:v>0.15252147808031968</c:v>
                </c:pt>
                <c:pt idx="142">
                  <c:v>0.1282931695848927</c:v>
                </c:pt>
                <c:pt idx="143">
                  <c:v>0.12509262370984089</c:v>
                </c:pt>
                <c:pt idx="144">
                  <c:v>0.13075790292057027</c:v>
                </c:pt>
                <c:pt idx="145">
                  <c:v>0.11522079748602654</c:v>
                </c:pt>
                <c:pt idx="146">
                  <c:v>0.13319352697990797</c:v>
                </c:pt>
                <c:pt idx="147">
                  <c:v>0.11616375699055399</c:v>
                </c:pt>
                <c:pt idx="148">
                  <c:v>0.1227820218857001</c:v>
                </c:pt>
                <c:pt idx="149">
                  <c:v>9.897968061532085E-2</c:v>
                </c:pt>
                <c:pt idx="150">
                  <c:v>0.12759203494387811</c:v>
                </c:pt>
                <c:pt idx="151">
                  <c:v>0.12065184430615614</c:v>
                </c:pt>
                <c:pt idx="152">
                  <c:v>0.12000987627483127</c:v>
                </c:pt>
                <c:pt idx="153">
                  <c:v>0.11420320118053726</c:v>
                </c:pt>
                <c:pt idx="154">
                  <c:v>0.12867774942483345</c:v>
                </c:pt>
                <c:pt idx="155">
                  <c:v>0.11604673490227485</c:v>
                </c:pt>
                <c:pt idx="156">
                  <c:v>0.12459935103438265</c:v>
                </c:pt>
                <c:pt idx="157">
                  <c:v>0.11115870728278442</c:v>
                </c:pt>
                <c:pt idx="158">
                  <c:v>0.12126515184055207</c:v>
                </c:pt>
                <c:pt idx="159">
                  <c:v>0.1256845035824386</c:v>
                </c:pt>
                <c:pt idx="160">
                  <c:v>0.10446839055114922</c:v>
                </c:pt>
                <c:pt idx="161">
                  <c:v>0.12412190114192995</c:v>
                </c:pt>
                <c:pt idx="162">
                  <c:v>0.1232918230675485</c:v>
                </c:pt>
                <c:pt idx="163">
                  <c:v>0.1168416100595521</c:v>
                </c:pt>
                <c:pt idx="164">
                  <c:v>0.13218843042894449</c:v>
                </c:pt>
                <c:pt idx="165">
                  <c:v>0.11461776178777869</c:v>
                </c:pt>
                <c:pt idx="166">
                  <c:v>0.11758217301101501</c:v>
                </c:pt>
                <c:pt idx="167">
                  <c:v>0.11055347849921134</c:v>
                </c:pt>
                <c:pt idx="168">
                  <c:v>0.12174156358662076</c:v>
                </c:pt>
                <c:pt idx="169">
                  <c:v>0.13552233789783857</c:v>
                </c:pt>
                <c:pt idx="170">
                  <c:v>0.12391439426405204</c:v>
                </c:pt>
                <c:pt idx="171">
                  <c:v>0.11222760200561556</c:v>
                </c:pt>
                <c:pt idx="172">
                  <c:v>0.10677571174568085</c:v>
                </c:pt>
                <c:pt idx="173">
                  <c:v>9.5130861931930447E-2</c:v>
                </c:pt>
                <c:pt idx="174">
                  <c:v>0.13466233143115133</c:v>
                </c:pt>
                <c:pt idx="175">
                  <c:v>0.12449397961865138</c:v>
                </c:pt>
                <c:pt idx="176">
                  <c:v>0.12131255084152037</c:v>
                </c:pt>
                <c:pt idx="177">
                  <c:v>0.12132711066236511</c:v>
                </c:pt>
                <c:pt idx="178">
                  <c:v>0.13419514259961454</c:v>
                </c:pt>
                <c:pt idx="179">
                  <c:v>0.10987453045236513</c:v>
                </c:pt>
                <c:pt idx="180">
                  <c:v>0.11716691216615274</c:v>
                </c:pt>
                <c:pt idx="181">
                  <c:v>0.11503415500529798</c:v>
                </c:pt>
                <c:pt idx="182">
                  <c:v>0.12740337265075991</c:v>
                </c:pt>
                <c:pt idx="183">
                  <c:v>0.11200129286057614</c:v>
                </c:pt>
                <c:pt idx="184">
                  <c:v>9.2780479244832181E-2</c:v>
                </c:pt>
                <c:pt idx="185">
                  <c:v>0.11228572900784131</c:v>
                </c:pt>
                <c:pt idx="186">
                  <c:v>0.11211089365612067</c:v>
                </c:pt>
                <c:pt idx="187">
                  <c:v>0.1089588516821712</c:v>
                </c:pt>
                <c:pt idx="188">
                  <c:v>0.13189574344329646</c:v>
                </c:pt>
                <c:pt idx="189">
                  <c:v>0.1098827503947564</c:v>
                </c:pt>
                <c:pt idx="190">
                  <c:v>0.1379748579722638</c:v>
                </c:pt>
                <c:pt idx="191">
                  <c:v>0.10697472792954255</c:v>
                </c:pt>
                <c:pt idx="192">
                  <c:v>0.12780141793996874</c:v>
                </c:pt>
                <c:pt idx="193">
                  <c:v>0.12289278651953214</c:v>
                </c:pt>
                <c:pt idx="194">
                  <c:v>0.12999507572296856</c:v>
                </c:pt>
                <c:pt idx="195">
                  <c:v>0.12545061296707957</c:v>
                </c:pt>
                <c:pt idx="196">
                  <c:v>0.1288941380414097</c:v>
                </c:pt>
                <c:pt idx="197">
                  <c:v>0.1229814639340816</c:v>
                </c:pt>
                <c:pt idx="198">
                  <c:v>0.1196884245379314</c:v>
                </c:pt>
                <c:pt idx="199">
                  <c:v>0.120887061973472</c:v>
                </c:pt>
                <c:pt idx="200">
                  <c:v>0.15429847132536043</c:v>
                </c:pt>
                <c:pt idx="201">
                  <c:v>0.11559174578839744</c:v>
                </c:pt>
                <c:pt idx="202">
                  <c:v>0.1030654633084559</c:v>
                </c:pt>
                <c:pt idx="203">
                  <c:v>0.13011237364292916</c:v>
                </c:pt>
                <c:pt idx="204">
                  <c:v>0.14754345485329606</c:v>
                </c:pt>
                <c:pt idx="205">
                  <c:v>0.12146172633020862</c:v>
                </c:pt>
                <c:pt idx="206">
                  <c:v>0.13710830157129053</c:v>
                </c:pt>
                <c:pt idx="207">
                  <c:v>0.11904401775486148</c:v>
                </c:pt>
                <c:pt idx="208">
                  <c:v>0.12538378991120364</c:v>
                </c:pt>
                <c:pt idx="209">
                  <c:v>0.10452813374743103</c:v>
                </c:pt>
                <c:pt idx="210">
                  <c:v>0.13819285412224563</c:v>
                </c:pt>
                <c:pt idx="211">
                  <c:v>9.1804403672049686E-2</c:v>
                </c:pt>
                <c:pt idx="212">
                  <c:v>0.10783713724607026</c:v>
                </c:pt>
                <c:pt idx="213">
                  <c:v>0.13735726267473697</c:v>
                </c:pt>
                <c:pt idx="214">
                  <c:v>0.1352684936807223</c:v>
                </c:pt>
                <c:pt idx="215">
                  <c:v>0.1287708874408805</c:v>
                </c:pt>
                <c:pt idx="216">
                  <c:v>0.12007597770343699</c:v>
                </c:pt>
                <c:pt idx="217">
                  <c:v>0.10128566357910172</c:v>
                </c:pt>
                <c:pt idx="218">
                  <c:v>0.11811594898879821</c:v>
                </c:pt>
                <c:pt idx="219">
                  <c:v>0.12421019895332557</c:v>
                </c:pt>
                <c:pt idx="220">
                  <c:v>0.14283117842242327</c:v>
                </c:pt>
                <c:pt idx="221">
                  <c:v>0.11810475488908424</c:v>
                </c:pt>
                <c:pt idx="222">
                  <c:v>0.10901838819889603</c:v>
                </c:pt>
                <c:pt idx="223">
                  <c:v>0.10175677558647102</c:v>
                </c:pt>
                <c:pt idx="224">
                  <c:v>0.11954039894038497</c:v>
                </c:pt>
                <c:pt idx="225">
                  <c:v>0.11419107481225273</c:v>
                </c:pt>
                <c:pt idx="226">
                  <c:v>0.12328733693051336</c:v>
                </c:pt>
                <c:pt idx="227">
                  <c:v>0.13882163588981397</c:v>
                </c:pt>
                <c:pt idx="228">
                  <c:v>0.11135148603231039</c:v>
                </c:pt>
                <c:pt idx="229">
                  <c:v>0.14968450369359265</c:v>
                </c:pt>
                <c:pt idx="230">
                  <c:v>0.13446956523577039</c:v>
                </c:pt>
                <c:pt idx="231">
                  <c:v>0.1244583621166519</c:v>
                </c:pt>
                <c:pt idx="232">
                  <c:v>9.8181736580724169E-2</c:v>
                </c:pt>
                <c:pt idx="233">
                  <c:v>0.13589063174084465</c:v>
                </c:pt>
                <c:pt idx="234">
                  <c:v>0.1009402117295484</c:v>
                </c:pt>
                <c:pt idx="235">
                  <c:v>0.11923506640601253</c:v>
                </c:pt>
                <c:pt idx="236">
                  <c:v>0.11982304838510517</c:v>
                </c:pt>
                <c:pt idx="237">
                  <c:v>0.10154919927462072</c:v>
                </c:pt>
                <c:pt idx="238">
                  <c:v>0.11218304520517679</c:v>
                </c:pt>
                <c:pt idx="239">
                  <c:v>0.12290542897500863</c:v>
                </c:pt>
                <c:pt idx="240">
                  <c:v>0.13258828309686527</c:v>
                </c:pt>
                <c:pt idx="241">
                  <c:v>9.6953278641744384E-2</c:v>
                </c:pt>
                <c:pt idx="242">
                  <c:v>0.14562458863506358</c:v>
                </c:pt>
                <c:pt idx="243">
                  <c:v>0.11926413811000069</c:v>
                </c:pt>
                <c:pt idx="244">
                  <c:v>0.11275660853863259</c:v>
                </c:pt>
                <c:pt idx="245">
                  <c:v>0.14273067533338785</c:v>
                </c:pt>
                <c:pt idx="246">
                  <c:v>0.13613462179715832</c:v>
                </c:pt>
                <c:pt idx="247">
                  <c:v>0.12078963631455976</c:v>
                </c:pt>
                <c:pt idx="248">
                  <c:v>0.13403791032138609</c:v>
                </c:pt>
                <c:pt idx="249">
                  <c:v>0.12040897236571269</c:v>
                </c:pt>
                <c:pt idx="250">
                  <c:v>0.1329446655512139</c:v>
                </c:pt>
                <c:pt idx="251">
                  <c:v>0.10504540502553389</c:v>
                </c:pt>
                <c:pt idx="252">
                  <c:v>0.1276431210482572</c:v>
                </c:pt>
                <c:pt idx="253">
                  <c:v>0.11407932754472744</c:v>
                </c:pt>
                <c:pt idx="254">
                  <c:v>0.16447194779061267</c:v>
                </c:pt>
                <c:pt idx="255">
                  <c:v>0.10644859119776376</c:v>
                </c:pt>
                <c:pt idx="256">
                  <c:v>0.14908305171760566</c:v>
                </c:pt>
                <c:pt idx="257">
                  <c:v>0.11482327646128607</c:v>
                </c:pt>
                <c:pt idx="258">
                  <c:v>0.12093072376675627</c:v>
                </c:pt>
                <c:pt idx="259">
                  <c:v>0.11428622538544456</c:v>
                </c:pt>
                <c:pt idx="260">
                  <c:v>0.11766679525897993</c:v>
                </c:pt>
                <c:pt idx="261">
                  <c:v>0.11140438758637131</c:v>
                </c:pt>
                <c:pt idx="262">
                  <c:v>0.10782836479244574</c:v>
                </c:pt>
                <c:pt idx="263">
                  <c:v>0.10279543217364208</c:v>
                </c:pt>
                <c:pt idx="264">
                  <c:v>0.13370321706032939</c:v>
                </c:pt>
                <c:pt idx="265">
                  <c:v>0.11261004176026956</c:v>
                </c:pt>
                <c:pt idx="266">
                  <c:v>0.11733085469670043</c:v>
                </c:pt>
                <c:pt idx="267">
                  <c:v>0.13959319639789031</c:v>
                </c:pt>
                <c:pt idx="268">
                  <c:v>0.12683565660199317</c:v>
                </c:pt>
                <c:pt idx="269">
                  <c:v>9.6442448404612593E-2</c:v>
                </c:pt>
                <c:pt idx="270">
                  <c:v>0.12088551884828339</c:v>
                </c:pt>
                <c:pt idx="271">
                  <c:v>0.12398049297848612</c:v>
                </c:pt>
                <c:pt idx="272">
                  <c:v>8.9114694795139587E-2</c:v>
                </c:pt>
                <c:pt idx="273">
                  <c:v>0.13153587036249259</c:v>
                </c:pt>
                <c:pt idx="274">
                  <c:v>0.12148609309798483</c:v>
                </c:pt>
                <c:pt idx="275">
                  <c:v>0.11713703259187309</c:v>
                </c:pt>
                <c:pt idx="276">
                  <c:v>0.11259856185960249</c:v>
                </c:pt>
                <c:pt idx="277">
                  <c:v>0.11365102385127825</c:v>
                </c:pt>
                <c:pt idx="278">
                  <c:v>0.10269093325948739</c:v>
                </c:pt>
                <c:pt idx="279">
                  <c:v>0.11523654260200819</c:v>
                </c:pt>
                <c:pt idx="280">
                  <c:v>0.12724030501507089</c:v>
                </c:pt>
                <c:pt idx="281">
                  <c:v>0.10165744565976792</c:v>
                </c:pt>
                <c:pt idx="282">
                  <c:v>0.13425379515520078</c:v>
                </c:pt>
                <c:pt idx="283">
                  <c:v>0.10432932028850377</c:v>
                </c:pt>
                <c:pt idx="284">
                  <c:v>0.1027846624709281</c:v>
                </c:pt>
                <c:pt idx="285">
                  <c:v>0.13348213153896329</c:v>
                </c:pt>
                <c:pt idx="286">
                  <c:v>0.13150220682458266</c:v>
                </c:pt>
                <c:pt idx="287">
                  <c:v>0.11934814989226389</c:v>
                </c:pt>
                <c:pt idx="288">
                  <c:v>0.12304757241942868</c:v>
                </c:pt>
                <c:pt idx="289">
                  <c:v>0.1089151433754824</c:v>
                </c:pt>
                <c:pt idx="290">
                  <c:v>0.13859824061168605</c:v>
                </c:pt>
                <c:pt idx="291">
                  <c:v>0.13921035831541209</c:v>
                </c:pt>
                <c:pt idx="292">
                  <c:v>0.12468726620383488</c:v>
                </c:pt>
                <c:pt idx="293">
                  <c:v>0.13598131216339829</c:v>
                </c:pt>
                <c:pt idx="294">
                  <c:v>0.10192381127516818</c:v>
                </c:pt>
                <c:pt idx="295">
                  <c:v>0.10851809922748763</c:v>
                </c:pt>
                <c:pt idx="296">
                  <c:v>0.11944288619467985</c:v>
                </c:pt>
                <c:pt idx="297">
                  <c:v>0.1103453079885096</c:v>
                </c:pt>
                <c:pt idx="298">
                  <c:v>8.9890977976275849E-2</c:v>
                </c:pt>
                <c:pt idx="299">
                  <c:v>0.1164910502939451</c:v>
                </c:pt>
                <c:pt idx="300">
                  <c:v>0.11399352772902982</c:v>
                </c:pt>
                <c:pt idx="301">
                  <c:v>0.1164808527216714</c:v>
                </c:pt>
                <c:pt idx="302">
                  <c:v>0.10653963002447403</c:v>
                </c:pt>
                <c:pt idx="303">
                  <c:v>0.1190465980516234</c:v>
                </c:pt>
                <c:pt idx="304">
                  <c:v>0.14591276439716364</c:v>
                </c:pt>
                <c:pt idx="305">
                  <c:v>0.12258410743689295</c:v>
                </c:pt>
                <c:pt idx="306">
                  <c:v>0.10175077125874302</c:v>
                </c:pt>
                <c:pt idx="307">
                  <c:v>0.13005718043723216</c:v>
                </c:pt>
                <c:pt idx="308">
                  <c:v>0.12416343540997071</c:v>
                </c:pt>
                <c:pt idx="309">
                  <c:v>0.1096964105294711</c:v>
                </c:pt>
                <c:pt idx="310">
                  <c:v>9.6678337160195249E-2</c:v>
                </c:pt>
                <c:pt idx="311">
                  <c:v>0.12317685267585955</c:v>
                </c:pt>
                <c:pt idx="312">
                  <c:v>0.11784900825660917</c:v>
                </c:pt>
                <c:pt idx="313">
                  <c:v>0.16082907621071874</c:v>
                </c:pt>
                <c:pt idx="314">
                  <c:v>0.13812472265111411</c:v>
                </c:pt>
                <c:pt idx="315">
                  <c:v>0.12820173546256139</c:v>
                </c:pt>
                <c:pt idx="316">
                  <c:v>9.4319610772355553E-2</c:v>
                </c:pt>
                <c:pt idx="317">
                  <c:v>0.11757336641710003</c:v>
                </c:pt>
                <c:pt idx="318">
                  <c:v>0.11920677625380978</c:v>
                </c:pt>
                <c:pt idx="319">
                  <c:v>9.8942372278440882E-2</c:v>
                </c:pt>
                <c:pt idx="320">
                  <c:v>0.13385367769071782</c:v>
                </c:pt>
                <c:pt idx="321">
                  <c:v>0.15687010580817132</c:v>
                </c:pt>
                <c:pt idx="322">
                  <c:v>0.11921538476898405</c:v>
                </c:pt>
                <c:pt idx="323">
                  <c:v>0.11888946717180132</c:v>
                </c:pt>
                <c:pt idx="324">
                  <c:v>0.13651881751519018</c:v>
                </c:pt>
                <c:pt idx="325">
                  <c:v>0.10545535949613442</c:v>
                </c:pt>
                <c:pt idx="326">
                  <c:v>0.11811006401164539</c:v>
                </c:pt>
                <c:pt idx="327">
                  <c:v>0.12829268993559872</c:v>
                </c:pt>
                <c:pt idx="328">
                  <c:v>0.1202705733658969</c:v>
                </c:pt>
                <c:pt idx="329">
                  <c:v>0.10769080545128107</c:v>
                </c:pt>
                <c:pt idx="330">
                  <c:v>0.13648762110085669</c:v>
                </c:pt>
                <c:pt idx="331">
                  <c:v>0.1373233540317009</c:v>
                </c:pt>
                <c:pt idx="332">
                  <c:v>0.14414482629631076</c:v>
                </c:pt>
                <c:pt idx="333">
                  <c:v>0.13613104401476778</c:v>
                </c:pt>
                <c:pt idx="334">
                  <c:v>0.11775853692890532</c:v>
                </c:pt>
                <c:pt idx="335">
                  <c:v>0.13717165372737022</c:v>
                </c:pt>
                <c:pt idx="336">
                  <c:v>0.12009378300169707</c:v>
                </c:pt>
                <c:pt idx="337">
                  <c:v>0.10404036370146343</c:v>
                </c:pt>
                <c:pt idx="338">
                  <c:v>0.12898527076034133</c:v>
                </c:pt>
                <c:pt idx="339">
                  <c:v>0.13214223186456808</c:v>
                </c:pt>
                <c:pt idx="340">
                  <c:v>0.12294738780337409</c:v>
                </c:pt>
                <c:pt idx="341">
                  <c:v>0.12794897893603838</c:v>
                </c:pt>
                <c:pt idx="342">
                  <c:v>0.11742952246093027</c:v>
                </c:pt>
                <c:pt idx="343">
                  <c:v>0.13003587595636271</c:v>
                </c:pt>
                <c:pt idx="344">
                  <c:v>0.11446118072165555</c:v>
                </c:pt>
                <c:pt idx="345">
                  <c:v>0.14968434343219311</c:v>
                </c:pt>
                <c:pt idx="346">
                  <c:v>0.10641282313126452</c:v>
                </c:pt>
                <c:pt idx="347">
                  <c:v>0.12306800638792048</c:v>
                </c:pt>
                <c:pt idx="348">
                  <c:v>0.12460166694927199</c:v>
                </c:pt>
                <c:pt idx="349">
                  <c:v>0.13963817329471667</c:v>
                </c:pt>
                <c:pt idx="350">
                  <c:v>8.5587776792543924E-2</c:v>
                </c:pt>
                <c:pt idx="351">
                  <c:v>0.1140606793505991</c:v>
                </c:pt>
                <c:pt idx="352">
                  <c:v>0.14326771932058896</c:v>
                </c:pt>
                <c:pt idx="353">
                  <c:v>0.10349144160035456</c:v>
                </c:pt>
                <c:pt idx="354">
                  <c:v>0.11329924122672325</c:v>
                </c:pt>
                <c:pt idx="355">
                  <c:v>0.12998938762052492</c:v>
                </c:pt>
                <c:pt idx="356">
                  <c:v>0.12952085950892536</c:v>
                </c:pt>
                <c:pt idx="357">
                  <c:v>9.979718225015996E-2</c:v>
                </c:pt>
                <c:pt idx="358">
                  <c:v>0.11415457840636585</c:v>
                </c:pt>
                <c:pt idx="359">
                  <c:v>0.11474679652469114</c:v>
                </c:pt>
                <c:pt idx="360">
                  <c:v>9.7214204392066392E-2</c:v>
                </c:pt>
                <c:pt idx="361">
                  <c:v>0.12261591889689415</c:v>
                </c:pt>
                <c:pt idx="362">
                  <c:v>0.13487321327847698</c:v>
                </c:pt>
                <c:pt idx="363">
                  <c:v>0.12102935358746399</c:v>
                </c:pt>
                <c:pt idx="364">
                  <c:v>0.13232947266354841</c:v>
                </c:pt>
                <c:pt idx="365">
                  <c:v>0.10795502151252345</c:v>
                </c:pt>
                <c:pt idx="366">
                  <c:v>0.14725533559033058</c:v>
                </c:pt>
                <c:pt idx="367">
                  <c:v>0.15015582227381696</c:v>
                </c:pt>
                <c:pt idx="368">
                  <c:v>0.13462318229397957</c:v>
                </c:pt>
                <c:pt idx="369">
                  <c:v>0.12639343521785232</c:v>
                </c:pt>
                <c:pt idx="370">
                  <c:v>0.11705266288665053</c:v>
                </c:pt>
                <c:pt idx="371">
                  <c:v>0.10876645594801768</c:v>
                </c:pt>
                <c:pt idx="372">
                  <c:v>0.14056977142022589</c:v>
                </c:pt>
                <c:pt idx="373">
                  <c:v>0.10986953182203091</c:v>
                </c:pt>
                <c:pt idx="374">
                  <c:v>0.12636777119304929</c:v>
                </c:pt>
                <c:pt idx="375">
                  <c:v>0.12880932991512445</c:v>
                </c:pt>
                <c:pt idx="376">
                  <c:v>0.11060717166926905</c:v>
                </c:pt>
                <c:pt idx="377">
                  <c:v>0.13549907415885415</c:v>
                </c:pt>
                <c:pt idx="378">
                  <c:v>0.10016108027632863</c:v>
                </c:pt>
                <c:pt idx="379">
                  <c:v>0.13009248991680253</c:v>
                </c:pt>
                <c:pt idx="380">
                  <c:v>0.15093138039667703</c:v>
                </c:pt>
                <c:pt idx="381">
                  <c:v>0.12433296604364863</c:v>
                </c:pt>
                <c:pt idx="382">
                  <c:v>0.12948907586638289</c:v>
                </c:pt>
                <c:pt idx="383">
                  <c:v>0.13118001629392506</c:v>
                </c:pt>
                <c:pt idx="384">
                  <c:v>9.3643537121826714E-2</c:v>
                </c:pt>
                <c:pt idx="385">
                  <c:v>0.1000849366460321</c:v>
                </c:pt>
                <c:pt idx="386">
                  <c:v>0.12343583659037026</c:v>
                </c:pt>
                <c:pt idx="387">
                  <c:v>0.15182937164663393</c:v>
                </c:pt>
                <c:pt idx="388">
                  <c:v>0.1080186757728942</c:v>
                </c:pt>
                <c:pt idx="389">
                  <c:v>0.11660654162037971</c:v>
                </c:pt>
                <c:pt idx="390">
                  <c:v>0.13634240329950759</c:v>
                </c:pt>
                <c:pt idx="391">
                  <c:v>0.14350302740295762</c:v>
                </c:pt>
                <c:pt idx="392">
                  <c:v>0.13005656277973765</c:v>
                </c:pt>
                <c:pt idx="393">
                  <c:v>0.11332902665436913</c:v>
                </c:pt>
                <c:pt idx="394">
                  <c:v>9.9983682540546848E-2</c:v>
                </c:pt>
                <c:pt idx="395">
                  <c:v>0.1248780518393606</c:v>
                </c:pt>
                <c:pt idx="396">
                  <c:v>0.11672792746991809</c:v>
                </c:pt>
                <c:pt idx="397">
                  <c:v>0.13817579294739746</c:v>
                </c:pt>
                <c:pt idx="398">
                  <c:v>0.1451615951318331</c:v>
                </c:pt>
                <c:pt idx="399">
                  <c:v>0.12756650915928994</c:v>
                </c:pt>
                <c:pt idx="400">
                  <c:v>0.13334618589741531</c:v>
                </c:pt>
                <c:pt idx="401">
                  <c:v>0.13092829102746995</c:v>
                </c:pt>
                <c:pt idx="402">
                  <c:v>0.13667478469242694</c:v>
                </c:pt>
                <c:pt idx="403">
                  <c:v>0.11327084023292674</c:v>
                </c:pt>
                <c:pt idx="404">
                  <c:v>0.1213649299262175</c:v>
                </c:pt>
                <c:pt idx="405">
                  <c:v>0.12456984939965113</c:v>
                </c:pt>
                <c:pt idx="406">
                  <c:v>0.10958549677951152</c:v>
                </c:pt>
                <c:pt idx="407">
                  <c:v>0.11072549566750053</c:v>
                </c:pt>
                <c:pt idx="408">
                  <c:v>0.13218600129200306</c:v>
                </c:pt>
                <c:pt idx="409">
                  <c:v>0.11964557959629005</c:v>
                </c:pt>
                <c:pt idx="410">
                  <c:v>0.12658705843352713</c:v>
                </c:pt>
                <c:pt idx="411">
                  <c:v>0.14857930586572721</c:v>
                </c:pt>
                <c:pt idx="412">
                  <c:v>0.10649254300516936</c:v>
                </c:pt>
                <c:pt idx="413">
                  <c:v>0.11901626984565986</c:v>
                </c:pt>
                <c:pt idx="414">
                  <c:v>0.12818903596169709</c:v>
                </c:pt>
                <c:pt idx="415">
                  <c:v>0.12897664911403442</c:v>
                </c:pt>
                <c:pt idx="416">
                  <c:v>0.12773615390267212</c:v>
                </c:pt>
                <c:pt idx="417">
                  <c:v>0.12016710404093062</c:v>
                </c:pt>
                <c:pt idx="418">
                  <c:v>0.10321309650354629</c:v>
                </c:pt>
                <c:pt idx="419">
                  <c:v>0.10661592661675492</c:v>
                </c:pt>
                <c:pt idx="420">
                  <c:v>0.12010225029221505</c:v>
                </c:pt>
                <c:pt idx="421">
                  <c:v>0.12454570849486647</c:v>
                </c:pt>
                <c:pt idx="422">
                  <c:v>0.12301770461747591</c:v>
                </c:pt>
                <c:pt idx="423">
                  <c:v>0.11661966201429161</c:v>
                </c:pt>
                <c:pt idx="424">
                  <c:v>0.12965681435944035</c:v>
                </c:pt>
                <c:pt idx="425">
                  <c:v>0.11711508213207063</c:v>
                </c:pt>
                <c:pt idx="426">
                  <c:v>0.12527176617393937</c:v>
                </c:pt>
                <c:pt idx="427">
                  <c:v>0.12987886738055857</c:v>
                </c:pt>
                <c:pt idx="428">
                  <c:v>0.12869096884852982</c:v>
                </c:pt>
                <c:pt idx="429">
                  <c:v>0.13837196712434785</c:v>
                </c:pt>
                <c:pt idx="430">
                  <c:v>0.15061775739061745</c:v>
                </c:pt>
                <c:pt idx="431">
                  <c:v>0.12075711256031334</c:v>
                </c:pt>
                <c:pt idx="432">
                  <c:v>0.11936798115490729</c:v>
                </c:pt>
                <c:pt idx="433">
                  <c:v>0.10847043504842883</c:v>
                </c:pt>
                <c:pt idx="434">
                  <c:v>0.12328002150649968</c:v>
                </c:pt>
                <c:pt idx="435">
                  <c:v>0.12847225558729758</c:v>
                </c:pt>
                <c:pt idx="436">
                  <c:v>0.12707601213544012</c:v>
                </c:pt>
                <c:pt idx="437">
                  <c:v>0.15900701216703392</c:v>
                </c:pt>
                <c:pt idx="438">
                  <c:v>0.12937687838828621</c:v>
                </c:pt>
                <c:pt idx="439">
                  <c:v>9.1059886599834022E-2</c:v>
                </c:pt>
                <c:pt idx="440">
                  <c:v>0.11054094507986907</c:v>
                </c:pt>
                <c:pt idx="441">
                  <c:v>0.11661209518330827</c:v>
                </c:pt>
                <c:pt idx="442">
                  <c:v>0.11243490527080838</c:v>
                </c:pt>
                <c:pt idx="443">
                  <c:v>0.11073935326191074</c:v>
                </c:pt>
                <c:pt idx="444">
                  <c:v>0.11789168872239239</c:v>
                </c:pt>
                <c:pt idx="445">
                  <c:v>9.7665430403058473E-2</c:v>
                </c:pt>
                <c:pt idx="446">
                  <c:v>0.13609350350154129</c:v>
                </c:pt>
                <c:pt idx="447">
                  <c:v>0.1248589599013315</c:v>
                </c:pt>
                <c:pt idx="448">
                  <c:v>9.6288640172619691E-2</c:v>
                </c:pt>
                <c:pt idx="449">
                  <c:v>0.10762278943344798</c:v>
                </c:pt>
                <c:pt idx="450">
                  <c:v>0.11283570938562587</c:v>
                </c:pt>
                <c:pt idx="451">
                  <c:v>0.11089257728089395</c:v>
                </c:pt>
                <c:pt idx="452">
                  <c:v>0.12193938612121893</c:v>
                </c:pt>
                <c:pt idx="453">
                  <c:v>0.10533576967214647</c:v>
                </c:pt>
                <c:pt idx="454">
                  <c:v>0.10797374018459181</c:v>
                </c:pt>
                <c:pt idx="455">
                  <c:v>0.12326195960591234</c:v>
                </c:pt>
                <c:pt idx="456">
                  <c:v>0.1281441800162253</c:v>
                </c:pt>
                <c:pt idx="457">
                  <c:v>0.11856346112664128</c:v>
                </c:pt>
                <c:pt idx="458">
                  <c:v>0.1372971981300648</c:v>
                </c:pt>
                <c:pt idx="459">
                  <c:v>0.14036676241691454</c:v>
                </c:pt>
                <c:pt idx="460">
                  <c:v>0.12118064960591861</c:v>
                </c:pt>
                <c:pt idx="461">
                  <c:v>0.11321471527091043</c:v>
                </c:pt>
                <c:pt idx="462">
                  <c:v>0.1330094064174519</c:v>
                </c:pt>
                <c:pt idx="463">
                  <c:v>0.10065284951427955</c:v>
                </c:pt>
                <c:pt idx="464">
                  <c:v>0.10596239828079375</c:v>
                </c:pt>
                <c:pt idx="465">
                  <c:v>0.10499473166096961</c:v>
                </c:pt>
                <c:pt idx="466">
                  <c:v>0.12950237280740529</c:v>
                </c:pt>
                <c:pt idx="467">
                  <c:v>0.11456888756808462</c:v>
                </c:pt>
                <c:pt idx="468">
                  <c:v>0.10819520864741826</c:v>
                </c:pt>
                <c:pt idx="469">
                  <c:v>0.12662292021135338</c:v>
                </c:pt>
                <c:pt idx="470">
                  <c:v>0.12813419010560248</c:v>
                </c:pt>
                <c:pt idx="471">
                  <c:v>0.11914722810126384</c:v>
                </c:pt>
                <c:pt idx="472">
                  <c:v>0.13196658419480975</c:v>
                </c:pt>
                <c:pt idx="473">
                  <c:v>0.10629563099148862</c:v>
                </c:pt>
                <c:pt idx="474">
                  <c:v>0.12882655788362132</c:v>
                </c:pt>
                <c:pt idx="475">
                  <c:v>0.13757438192591015</c:v>
                </c:pt>
                <c:pt idx="476">
                  <c:v>0.12528910012727432</c:v>
                </c:pt>
                <c:pt idx="477">
                  <c:v>0.10126050598145966</c:v>
                </c:pt>
                <c:pt idx="478">
                  <c:v>0.13308528379244303</c:v>
                </c:pt>
                <c:pt idx="479">
                  <c:v>0.11857761759617669</c:v>
                </c:pt>
                <c:pt idx="480">
                  <c:v>0.11219992593999417</c:v>
                </c:pt>
                <c:pt idx="481">
                  <c:v>0.13879282336235713</c:v>
                </c:pt>
                <c:pt idx="482">
                  <c:v>0.11832663625635211</c:v>
                </c:pt>
                <c:pt idx="483">
                  <c:v>0.13665100066972297</c:v>
                </c:pt>
                <c:pt idx="484">
                  <c:v>0.14829257825454512</c:v>
                </c:pt>
                <c:pt idx="485">
                  <c:v>0.11527149276758683</c:v>
                </c:pt>
                <c:pt idx="486">
                  <c:v>0.14880669867733401</c:v>
                </c:pt>
                <c:pt idx="487">
                  <c:v>0.13537634815917382</c:v>
                </c:pt>
                <c:pt idx="488">
                  <c:v>0.12862820382070683</c:v>
                </c:pt>
                <c:pt idx="489">
                  <c:v>0.10478788538403579</c:v>
                </c:pt>
                <c:pt idx="490">
                  <c:v>0.13974670315881393</c:v>
                </c:pt>
                <c:pt idx="491">
                  <c:v>0.1048192532639266</c:v>
                </c:pt>
                <c:pt idx="492">
                  <c:v>0.13433025073911881</c:v>
                </c:pt>
                <c:pt idx="493">
                  <c:v>0.1297543319951725</c:v>
                </c:pt>
                <c:pt idx="494">
                  <c:v>0.13321575881379422</c:v>
                </c:pt>
                <c:pt idx="495">
                  <c:v>0.1255630595586697</c:v>
                </c:pt>
                <c:pt idx="496">
                  <c:v>9.7738587090085149E-2</c:v>
                </c:pt>
                <c:pt idx="497">
                  <c:v>0.1330649079854323</c:v>
                </c:pt>
                <c:pt idx="498">
                  <c:v>0.14097624741334264</c:v>
                </c:pt>
                <c:pt idx="499">
                  <c:v>0.11291622257061594</c:v>
                </c:pt>
                <c:pt idx="500">
                  <c:v>0.12348694979694205</c:v>
                </c:pt>
                <c:pt idx="501">
                  <c:v>0.11331531424171663</c:v>
                </c:pt>
                <c:pt idx="502">
                  <c:v>0.12371752473285609</c:v>
                </c:pt>
                <c:pt idx="503">
                  <c:v>0.12200050611916076</c:v>
                </c:pt>
                <c:pt idx="504">
                  <c:v>0.12304648105357488</c:v>
                </c:pt>
                <c:pt idx="505">
                  <c:v>0.10655653149526155</c:v>
                </c:pt>
                <c:pt idx="506">
                  <c:v>0.11792429466405113</c:v>
                </c:pt>
                <c:pt idx="507">
                  <c:v>0.1191995226499033</c:v>
                </c:pt>
                <c:pt idx="508">
                  <c:v>0.12602698338934434</c:v>
                </c:pt>
                <c:pt idx="509">
                  <c:v>0.10399944656046331</c:v>
                </c:pt>
                <c:pt idx="510">
                  <c:v>0.1073658239059249</c:v>
                </c:pt>
                <c:pt idx="511">
                  <c:v>0.12281215759779408</c:v>
                </c:pt>
                <c:pt idx="512">
                  <c:v>0.10562044577221519</c:v>
                </c:pt>
                <c:pt idx="513">
                  <c:v>0.10477909830381234</c:v>
                </c:pt>
                <c:pt idx="514">
                  <c:v>0.1275970857285097</c:v>
                </c:pt>
                <c:pt idx="515">
                  <c:v>0.13732608817587189</c:v>
                </c:pt>
                <c:pt idx="516">
                  <c:v>0.12663010510123071</c:v>
                </c:pt>
                <c:pt idx="517">
                  <c:v>0.10675960138408579</c:v>
                </c:pt>
                <c:pt idx="518">
                  <c:v>0.10667154695084609</c:v>
                </c:pt>
                <c:pt idx="519">
                  <c:v>0.14892899562822837</c:v>
                </c:pt>
                <c:pt idx="520">
                  <c:v>0.13890750714784339</c:v>
                </c:pt>
                <c:pt idx="521">
                  <c:v>0.11351449058992474</c:v>
                </c:pt>
                <c:pt idx="522">
                  <c:v>0.10846529162515423</c:v>
                </c:pt>
                <c:pt idx="523">
                  <c:v>0.12613221252071585</c:v>
                </c:pt>
                <c:pt idx="524">
                  <c:v>0.11599796520987696</c:v>
                </c:pt>
                <c:pt idx="525">
                  <c:v>0.10650464538022997</c:v>
                </c:pt>
                <c:pt idx="526">
                  <c:v>0.15186204376252183</c:v>
                </c:pt>
                <c:pt idx="527">
                  <c:v>0.10973919048444078</c:v>
                </c:pt>
                <c:pt idx="528">
                  <c:v>0.11598757316285738</c:v>
                </c:pt>
                <c:pt idx="529">
                  <c:v>0.11776321004565464</c:v>
                </c:pt>
                <c:pt idx="530">
                  <c:v>0.13282834621295472</c:v>
                </c:pt>
                <c:pt idx="531">
                  <c:v>9.9442737544928911E-2</c:v>
                </c:pt>
                <c:pt idx="532">
                  <c:v>0.11073287037270955</c:v>
                </c:pt>
                <c:pt idx="533">
                  <c:v>0.1346147079846963</c:v>
                </c:pt>
                <c:pt idx="534">
                  <c:v>0.11291153034590168</c:v>
                </c:pt>
                <c:pt idx="535">
                  <c:v>0.1157418650612972</c:v>
                </c:pt>
                <c:pt idx="536">
                  <c:v>0.1065769355215706</c:v>
                </c:pt>
                <c:pt idx="537">
                  <c:v>9.8475873417665255E-2</c:v>
                </c:pt>
                <c:pt idx="538">
                  <c:v>0.1270747762651008</c:v>
                </c:pt>
                <c:pt idx="539">
                  <c:v>0.1221568898709252</c:v>
                </c:pt>
                <c:pt idx="540">
                  <c:v>0.12142976586338391</c:v>
                </c:pt>
                <c:pt idx="541">
                  <c:v>0.10257570055597127</c:v>
                </c:pt>
                <c:pt idx="542">
                  <c:v>0.1195339903453253</c:v>
                </c:pt>
                <c:pt idx="543">
                  <c:v>0.13463434253279355</c:v>
                </c:pt>
                <c:pt idx="544">
                  <c:v>0.13088734540047631</c:v>
                </c:pt>
                <c:pt idx="545">
                  <c:v>0.11427997447842152</c:v>
                </c:pt>
                <c:pt idx="546">
                  <c:v>0.12333407224017889</c:v>
                </c:pt>
                <c:pt idx="547">
                  <c:v>0.1285399713987366</c:v>
                </c:pt>
                <c:pt idx="548">
                  <c:v>0.10499320351350935</c:v>
                </c:pt>
                <c:pt idx="549">
                  <c:v>0.13298245510007417</c:v>
                </c:pt>
                <c:pt idx="550">
                  <c:v>0.10631808629461872</c:v>
                </c:pt>
                <c:pt idx="551">
                  <c:v>0.11257958256300726</c:v>
                </c:pt>
                <c:pt idx="552">
                  <c:v>0.12722349038270567</c:v>
                </c:pt>
                <c:pt idx="553">
                  <c:v>0.13082241104368131</c:v>
                </c:pt>
                <c:pt idx="554">
                  <c:v>0.10072568361632538</c:v>
                </c:pt>
                <c:pt idx="555">
                  <c:v>0.11918453502707121</c:v>
                </c:pt>
                <c:pt idx="556">
                  <c:v>0.12056842765109019</c:v>
                </c:pt>
                <c:pt idx="557">
                  <c:v>0.11399051485671927</c:v>
                </c:pt>
                <c:pt idx="558">
                  <c:v>0.12580610670309178</c:v>
                </c:pt>
                <c:pt idx="559">
                  <c:v>9.5107176618994857E-2</c:v>
                </c:pt>
                <c:pt idx="560">
                  <c:v>0.14639264744005878</c:v>
                </c:pt>
                <c:pt idx="561">
                  <c:v>0.12219327293041141</c:v>
                </c:pt>
                <c:pt idx="562">
                  <c:v>0.12622197998000934</c:v>
                </c:pt>
                <c:pt idx="563">
                  <c:v>0.13674832601250106</c:v>
                </c:pt>
                <c:pt idx="564">
                  <c:v>0.12015317944079354</c:v>
                </c:pt>
                <c:pt idx="565">
                  <c:v>0.12506560347216647</c:v>
                </c:pt>
                <c:pt idx="566">
                  <c:v>0.12398717168494165</c:v>
                </c:pt>
                <c:pt idx="567">
                  <c:v>0.14209304176612947</c:v>
                </c:pt>
                <c:pt idx="568">
                  <c:v>0.1282808387269645</c:v>
                </c:pt>
                <c:pt idx="569">
                  <c:v>0.13333185775437784</c:v>
                </c:pt>
                <c:pt idx="570">
                  <c:v>0.13783923847451099</c:v>
                </c:pt>
                <c:pt idx="571">
                  <c:v>0.1132469290062702</c:v>
                </c:pt>
                <c:pt idx="572">
                  <c:v>0.11435739176932624</c:v>
                </c:pt>
                <c:pt idx="573">
                  <c:v>0.1264123131143973</c:v>
                </c:pt>
                <c:pt idx="574">
                  <c:v>0.10741667685982105</c:v>
                </c:pt>
                <c:pt idx="575">
                  <c:v>0.11708087672896744</c:v>
                </c:pt>
                <c:pt idx="576">
                  <c:v>0.13100789614020272</c:v>
                </c:pt>
                <c:pt idx="577">
                  <c:v>0.11952912966335665</c:v>
                </c:pt>
                <c:pt idx="578">
                  <c:v>0.12010599285486373</c:v>
                </c:pt>
                <c:pt idx="579">
                  <c:v>0.11072085923741312</c:v>
                </c:pt>
                <c:pt idx="580">
                  <c:v>9.7881733844535981E-2</c:v>
                </c:pt>
                <c:pt idx="581">
                  <c:v>9.6176674689617936E-2</c:v>
                </c:pt>
                <c:pt idx="582">
                  <c:v>0.10958743806420884</c:v>
                </c:pt>
                <c:pt idx="583">
                  <c:v>0.12735232704443589</c:v>
                </c:pt>
                <c:pt idx="584">
                  <c:v>0.13550332442509361</c:v>
                </c:pt>
                <c:pt idx="585">
                  <c:v>0.12341066654815655</c:v>
                </c:pt>
                <c:pt idx="586">
                  <c:v>0.13959123718660896</c:v>
                </c:pt>
                <c:pt idx="587">
                  <c:v>0.14528865500152152</c:v>
                </c:pt>
                <c:pt idx="588">
                  <c:v>0.12462406002619593</c:v>
                </c:pt>
                <c:pt idx="589">
                  <c:v>0.11712053299816558</c:v>
                </c:pt>
                <c:pt idx="590">
                  <c:v>0.10072797161988034</c:v>
                </c:pt>
                <c:pt idx="591">
                  <c:v>0.11248684895950291</c:v>
                </c:pt>
                <c:pt idx="592">
                  <c:v>0.11221742426149058</c:v>
                </c:pt>
                <c:pt idx="593">
                  <c:v>0.13215794783818088</c:v>
                </c:pt>
                <c:pt idx="594">
                  <c:v>0.12480700738705566</c:v>
                </c:pt>
                <c:pt idx="595">
                  <c:v>0.11036605365125771</c:v>
                </c:pt>
                <c:pt idx="596">
                  <c:v>0.10852856800858449</c:v>
                </c:pt>
                <c:pt idx="597">
                  <c:v>0.15194130171565023</c:v>
                </c:pt>
                <c:pt idx="598">
                  <c:v>0.12785330058651692</c:v>
                </c:pt>
                <c:pt idx="599">
                  <c:v>0.1259527773486887</c:v>
                </c:pt>
                <c:pt idx="600">
                  <c:v>9.909478976303536E-2</c:v>
                </c:pt>
                <c:pt idx="601">
                  <c:v>0.13510161811641674</c:v>
                </c:pt>
                <c:pt idx="602">
                  <c:v>0.11523474689584812</c:v>
                </c:pt>
                <c:pt idx="603">
                  <c:v>0.12338857162292614</c:v>
                </c:pt>
                <c:pt idx="604">
                  <c:v>0.12376553740131599</c:v>
                </c:pt>
                <c:pt idx="605">
                  <c:v>0.1112193160170121</c:v>
                </c:pt>
                <c:pt idx="606">
                  <c:v>9.6139384132618841E-2</c:v>
                </c:pt>
                <c:pt idx="607">
                  <c:v>0.11816142505126398</c:v>
                </c:pt>
                <c:pt idx="608">
                  <c:v>0.12137088020872455</c:v>
                </c:pt>
                <c:pt idx="609">
                  <c:v>0.11862242789247585</c:v>
                </c:pt>
                <c:pt idx="610">
                  <c:v>8.4911868364614895E-2</c:v>
                </c:pt>
                <c:pt idx="611">
                  <c:v>0.1347935255063212</c:v>
                </c:pt>
                <c:pt idx="612">
                  <c:v>0.12297754978561232</c:v>
                </c:pt>
                <c:pt idx="613">
                  <c:v>0.1111416163646427</c:v>
                </c:pt>
                <c:pt idx="614">
                  <c:v>0.12940920036978276</c:v>
                </c:pt>
                <c:pt idx="615">
                  <c:v>0.1298708794576878</c:v>
                </c:pt>
                <c:pt idx="616">
                  <c:v>0.10671926863523071</c:v>
                </c:pt>
                <c:pt idx="617">
                  <c:v>0.11469172276629644</c:v>
                </c:pt>
                <c:pt idx="618">
                  <c:v>0.11350330570285602</c:v>
                </c:pt>
                <c:pt idx="619">
                  <c:v>0.13567081297195807</c:v>
                </c:pt>
                <c:pt idx="620">
                  <c:v>0.11456850808664892</c:v>
                </c:pt>
                <c:pt idx="621">
                  <c:v>0.11089731650782622</c:v>
                </c:pt>
                <c:pt idx="622">
                  <c:v>0.11892940811962247</c:v>
                </c:pt>
                <c:pt idx="623">
                  <c:v>0.12237513130411211</c:v>
                </c:pt>
                <c:pt idx="624">
                  <c:v>0.13445192980508319</c:v>
                </c:pt>
                <c:pt idx="625">
                  <c:v>0.12637624992726107</c:v>
                </c:pt>
                <c:pt idx="626">
                  <c:v>0.11857160903322592</c:v>
                </c:pt>
                <c:pt idx="627">
                  <c:v>0.12833720234609219</c:v>
                </c:pt>
                <c:pt idx="628">
                  <c:v>0.1378170199483687</c:v>
                </c:pt>
                <c:pt idx="629">
                  <c:v>9.1753552498054475E-2</c:v>
                </c:pt>
                <c:pt idx="630">
                  <c:v>0.1114270605097413</c:v>
                </c:pt>
                <c:pt idx="631">
                  <c:v>0.11205274574298303</c:v>
                </c:pt>
                <c:pt idx="632">
                  <c:v>0.14254169592198906</c:v>
                </c:pt>
                <c:pt idx="633">
                  <c:v>0.14306556229679102</c:v>
                </c:pt>
                <c:pt idx="634">
                  <c:v>0.12117952518428811</c:v>
                </c:pt>
                <c:pt idx="635">
                  <c:v>0.13547792315315155</c:v>
                </c:pt>
                <c:pt idx="636">
                  <c:v>0.14334625580670665</c:v>
                </c:pt>
                <c:pt idx="637">
                  <c:v>0.1245241472088542</c:v>
                </c:pt>
                <c:pt idx="638">
                  <c:v>0.12312056764546637</c:v>
                </c:pt>
                <c:pt idx="639">
                  <c:v>0.11817787867381783</c:v>
                </c:pt>
                <c:pt idx="640">
                  <c:v>0.12471224368552973</c:v>
                </c:pt>
                <c:pt idx="641">
                  <c:v>0.12583310175468762</c:v>
                </c:pt>
                <c:pt idx="642">
                  <c:v>0.10690586509244916</c:v>
                </c:pt>
                <c:pt idx="643">
                  <c:v>0.12675235447373609</c:v>
                </c:pt>
                <c:pt idx="644">
                  <c:v>0.11539761247773155</c:v>
                </c:pt>
                <c:pt idx="645">
                  <c:v>9.6572296879840314E-2</c:v>
                </c:pt>
                <c:pt idx="646">
                  <c:v>0.11894866141227546</c:v>
                </c:pt>
                <c:pt idx="647">
                  <c:v>0.13027360529943441</c:v>
                </c:pt>
                <c:pt idx="648">
                  <c:v>0.11909082391701173</c:v>
                </c:pt>
                <c:pt idx="649">
                  <c:v>0.11865584237313917</c:v>
                </c:pt>
                <c:pt idx="650">
                  <c:v>0.1131164689207502</c:v>
                </c:pt>
                <c:pt idx="651">
                  <c:v>0.12425307891436604</c:v>
                </c:pt>
                <c:pt idx="652">
                  <c:v>0.12318473366548821</c:v>
                </c:pt>
                <c:pt idx="653">
                  <c:v>0.10099804830370679</c:v>
                </c:pt>
                <c:pt idx="654">
                  <c:v>0.12430450246471546</c:v>
                </c:pt>
                <c:pt idx="655">
                  <c:v>0.1213558049084542</c:v>
                </c:pt>
                <c:pt idx="656">
                  <c:v>0.12076220153221658</c:v>
                </c:pt>
                <c:pt idx="657">
                  <c:v>0.13857033387036999</c:v>
                </c:pt>
                <c:pt idx="658">
                  <c:v>0.13870826561070565</c:v>
                </c:pt>
                <c:pt idx="659">
                  <c:v>0.12481753518888805</c:v>
                </c:pt>
                <c:pt idx="660">
                  <c:v>0.1274917569278276</c:v>
                </c:pt>
                <c:pt idx="661">
                  <c:v>0.12464822986235595</c:v>
                </c:pt>
                <c:pt idx="662">
                  <c:v>0.11185530608493369</c:v>
                </c:pt>
                <c:pt idx="663">
                  <c:v>0.11852532072997372</c:v>
                </c:pt>
                <c:pt idx="664">
                  <c:v>0.11319666418704633</c:v>
                </c:pt>
                <c:pt idx="665">
                  <c:v>9.6605651766058717E-2</c:v>
                </c:pt>
                <c:pt idx="666">
                  <c:v>9.1527727651569621E-2</c:v>
                </c:pt>
                <c:pt idx="667">
                  <c:v>0.1330754260680341</c:v>
                </c:pt>
                <c:pt idx="668">
                  <c:v>9.1207334586552835E-2</c:v>
                </c:pt>
                <c:pt idx="669">
                  <c:v>0.12481741183116167</c:v>
                </c:pt>
                <c:pt idx="670">
                  <c:v>0.13721094823771612</c:v>
                </c:pt>
                <c:pt idx="671">
                  <c:v>7.6926156526072015E-2</c:v>
                </c:pt>
                <c:pt idx="672">
                  <c:v>0.12142944567828275</c:v>
                </c:pt>
                <c:pt idx="673">
                  <c:v>0.11368515839267201</c:v>
                </c:pt>
                <c:pt idx="674">
                  <c:v>0.12083493393545802</c:v>
                </c:pt>
                <c:pt idx="675">
                  <c:v>0.13192895700046262</c:v>
                </c:pt>
                <c:pt idx="676">
                  <c:v>0.12378078036127516</c:v>
                </c:pt>
                <c:pt idx="677">
                  <c:v>0.11621813066439836</c:v>
                </c:pt>
                <c:pt idx="678">
                  <c:v>0.13275019491516263</c:v>
                </c:pt>
                <c:pt idx="679">
                  <c:v>0.13007915054913297</c:v>
                </c:pt>
                <c:pt idx="680">
                  <c:v>9.8352221020325842E-2</c:v>
                </c:pt>
                <c:pt idx="681">
                  <c:v>0.10294957400228122</c:v>
                </c:pt>
                <c:pt idx="682">
                  <c:v>8.4689084355281746E-2</c:v>
                </c:pt>
                <c:pt idx="683">
                  <c:v>0.14257007187531953</c:v>
                </c:pt>
                <c:pt idx="684">
                  <c:v>0.10931234143277725</c:v>
                </c:pt>
                <c:pt idx="685">
                  <c:v>0.12124492871273428</c:v>
                </c:pt>
                <c:pt idx="686">
                  <c:v>0.12725885087499239</c:v>
                </c:pt>
                <c:pt idx="687">
                  <c:v>0.10212955972790641</c:v>
                </c:pt>
                <c:pt idx="688">
                  <c:v>0.1122208462430922</c:v>
                </c:pt>
                <c:pt idx="689">
                  <c:v>0.11835919775204218</c:v>
                </c:pt>
                <c:pt idx="690">
                  <c:v>0.13131269336362503</c:v>
                </c:pt>
                <c:pt idx="691">
                  <c:v>0.11674481630836339</c:v>
                </c:pt>
                <c:pt idx="692">
                  <c:v>0.10869236594122184</c:v>
                </c:pt>
                <c:pt idx="693">
                  <c:v>0.11479339730214028</c:v>
                </c:pt>
                <c:pt idx="694">
                  <c:v>0.10791037756214958</c:v>
                </c:pt>
                <c:pt idx="695">
                  <c:v>0.11000168469498603</c:v>
                </c:pt>
                <c:pt idx="696">
                  <c:v>0.10960632146369596</c:v>
                </c:pt>
                <c:pt idx="697">
                  <c:v>0.12897609023457807</c:v>
                </c:pt>
                <c:pt idx="698">
                  <c:v>0.11853104982354934</c:v>
                </c:pt>
                <c:pt idx="699">
                  <c:v>0.14415065284744544</c:v>
                </c:pt>
                <c:pt idx="700">
                  <c:v>0.10947217632086069</c:v>
                </c:pt>
                <c:pt idx="701">
                  <c:v>0.13037803680897631</c:v>
                </c:pt>
                <c:pt idx="702">
                  <c:v>0.13508918707617135</c:v>
                </c:pt>
                <c:pt idx="703">
                  <c:v>8.8731186054413963E-2</c:v>
                </c:pt>
                <c:pt idx="704">
                  <c:v>0.11565396953076376</c:v>
                </c:pt>
                <c:pt idx="705">
                  <c:v>0.12250352997040827</c:v>
                </c:pt>
                <c:pt idx="706">
                  <c:v>0.11155984738815505</c:v>
                </c:pt>
                <c:pt idx="707">
                  <c:v>0.11751561286720208</c:v>
                </c:pt>
                <c:pt idx="708">
                  <c:v>0.13641993825347407</c:v>
                </c:pt>
                <c:pt idx="709">
                  <c:v>0.12331687645764762</c:v>
                </c:pt>
                <c:pt idx="710">
                  <c:v>0.10949640269006074</c:v>
                </c:pt>
                <c:pt idx="711">
                  <c:v>0.14971809957207347</c:v>
                </c:pt>
                <c:pt idx="712">
                  <c:v>0.12704378814075334</c:v>
                </c:pt>
                <c:pt idx="713">
                  <c:v>0.11150693462917934</c:v>
                </c:pt>
                <c:pt idx="714">
                  <c:v>0.12441463886972665</c:v>
                </c:pt>
                <c:pt idx="715">
                  <c:v>0.11145304492634475</c:v>
                </c:pt>
                <c:pt idx="716">
                  <c:v>0.13589387210736317</c:v>
                </c:pt>
                <c:pt idx="717">
                  <c:v>0.10277768657185479</c:v>
                </c:pt>
                <c:pt idx="718">
                  <c:v>0.11636020589352858</c:v>
                </c:pt>
                <c:pt idx="719">
                  <c:v>0.13041658057494293</c:v>
                </c:pt>
                <c:pt idx="720">
                  <c:v>0.10916758210419633</c:v>
                </c:pt>
                <c:pt idx="721">
                  <c:v>0.12320946688497171</c:v>
                </c:pt>
                <c:pt idx="722">
                  <c:v>0.13321954786906876</c:v>
                </c:pt>
                <c:pt idx="723">
                  <c:v>0.12690829723754177</c:v>
                </c:pt>
                <c:pt idx="724">
                  <c:v>0.11572079932564114</c:v>
                </c:pt>
                <c:pt idx="725">
                  <c:v>0.10219461512187866</c:v>
                </c:pt>
                <c:pt idx="726">
                  <c:v>0.15556971204493958</c:v>
                </c:pt>
                <c:pt idx="727">
                  <c:v>0.10538469860597686</c:v>
                </c:pt>
                <c:pt idx="728">
                  <c:v>0.12697919804391439</c:v>
                </c:pt>
                <c:pt idx="729">
                  <c:v>0.10140870852847098</c:v>
                </c:pt>
                <c:pt idx="730">
                  <c:v>0.12129995662103046</c:v>
                </c:pt>
                <c:pt idx="731">
                  <c:v>0.12183714560035822</c:v>
                </c:pt>
                <c:pt idx="732">
                  <c:v>0.12450067219469449</c:v>
                </c:pt>
                <c:pt idx="733">
                  <c:v>0.13399553000832146</c:v>
                </c:pt>
                <c:pt idx="734">
                  <c:v>0.13253378164265425</c:v>
                </c:pt>
                <c:pt idx="735">
                  <c:v>0.10437839062495592</c:v>
                </c:pt>
                <c:pt idx="736">
                  <c:v>0.1191581756710948</c:v>
                </c:pt>
                <c:pt idx="737">
                  <c:v>0.11764748470904585</c:v>
                </c:pt>
                <c:pt idx="738">
                  <c:v>0.1107197716146595</c:v>
                </c:pt>
                <c:pt idx="739">
                  <c:v>0.13338489348642965</c:v>
                </c:pt>
                <c:pt idx="740">
                  <c:v>9.7100864563481298E-2</c:v>
                </c:pt>
                <c:pt idx="741">
                  <c:v>0.11644515049596255</c:v>
                </c:pt>
                <c:pt idx="742">
                  <c:v>0.10835815363552875</c:v>
                </c:pt>
                <c:pt idx="743">
                  <c:v>0.13134211000179946</c:v>
                </c:pt>
                <c:pt idx="744">
                  <c:v>0.12662427917165775</c:v>
                </c:pt>
                <c:pt idx="745">
                  <c:v>0.12283966332784566</c:v>
                </c:pt>
                <c:pt idx="746">
                  <c:v>0.13404384119656984</c:v>
                </c:pt>
                <c:pt idx="747">
                  <c:v>0.13008333067768085</c:v>
                </c:pt>
                <c:pt idx="748">
                  <c:v>0.12388416086594346</c:v>
                </c:pt>
                <c:pt idx="749">
                  <c:v>0.11559297525149548</c:v>
                </c:pt>
                <c:pt idx="750">
                  <c:v>0.11981379273462341</c:v>
                </c:pt>
                <c:pt idx="751">
                  <c:v>0.13276864847168457</c:v>
                </c:pt>
                <c:pt idx="752">
                  <c:v>0.12779585165333043</c:v>
                </c:pt>
                <c:pt idx="753">
                  <c:v>0.13175878994385257</c:v>
                </c:pt>
                <c:pt idx="754">
                  <c:v>0.121871703787713</c:v>
                </c:pt>
                <c:pt idx="755">
                  <c:v>0.12975950536206185</c:v>
                </c:pt>
                <c:pt idx="756">
                  <c:v>0.12797254999794028</c:v>
                </c:pt>
                <c:pt idx="757">
                  <c:v>0.11098053028083803</c:v>
                </c:pt>
                <c:pt idx="758">
                  <c:v>0.11544204662841911</c:v>
                </c:pt>
                <c:pt idx="759">
                  <c:v>0.12731328804147996</c:v>
                </c:pt>
                <c:pt idx="760">
                  <c:v>0.13499727560240124</c:v>
                </c:pt>
                <c:pt idx="761">
                  <c:v>0.10637737518295165</c:v>
                </c:pt>
                <c:pt idx="762">
                  <c:v>0.13340201916075836</c:v>
                </c:pt>
                <c:pt idx="763">
                  <c:v>0.12409993448010399</c:v>
                </c:pt>
                <c:pt idx="764">
                  <c:v>0.13243178264224562</c:v>
                </c:pt>
                <c:pt idx="765">
                  <c:v>0.12152492853864562</c:v>
                </c:pt>
                <c:pt idx="766">
                  <c:v>0.11563050545051745</c:v>
                </c:pt>
                <c:pt idx="767">
                  <c:v>0.13114342436760951</c:v>
                </c:pt>
                <c:pt idx="768">
                  <c:v>0.11366338042401733</c:v>
                </c:pt>
                <c:pt idx="769">
                  <c:v>0.14273034087878436</c:v>
                </c:pt>
                <c:pt idx="770">
                  <c:v>0.11309243926004181</c:v>
                </c:pt>
                <c:pt idx="771">
                  <c:v>0.10524251655947243</c:v>
                </c:pt>
                <c:pt idx="772">
                  <c:v>0.10920405624101318</c:v>
                </c:pt>
                <c:pt idx="773">
                  <c:v>0.118213638854168</c:v>
                </c:pt>
                <c:pt idx="774">
                  <c:v>0.11629229647966538</c:v>
                </c:pt>
                <c:pt idx="775">
                  <c:v>0.14371494437790433</c:v>
                </c:pt>
                <c:pt idx="776">
                  <c:v>0.11066011980921782</c:v>
                </c:pt>
                <c:pt idx="777">
                  <c:v>0.12829705117508261</c:v>
                </c:pt>
                <c:pt idx="778">
                  <c:v>0.12266098451040433</c:v>
                </c:pt>
                <c:pt idx="779">
                  <c:v>0.11695029385263116</c:v>
                </c:pt>
                <c:pt idx="780">
                  <c:v>0.10962564368548247</c:v>
                </c:pt>
                <c:pt idx="781">
                  <c:v>0.12328421510547947</c:v>
                </c:pt>
                <c:pt idx="782">
                  <c:v>0.1098631833761327</c:v>
                </c:pt>
                <c:pt idx="783">
                  <c:v>0.11017935550513153</c:v>
                </c:pt>
                <c:pt idx="784">
                  <c:v>0.11959052875250846</c:v>
                </c:pt>
                <c:pt idx="785">
                  <c:v>0.13292741678151374</c:v>
                </c:pt>
                <c:pt idx="786">
                  <c:v>0.10040595307027203</c:v>
                </c:pt>
                <c:pt idx="787">
                  <c:v>0.13208094338565382</c:v>
                </c:pt>
                <c:pt idx="788">
                  <c:v>0.10976164211852789</c:v>
                </c:pt>
                <c:pt idx="789">
                  <c:v>0.12376523076254804</c:v>
                </c:pt>
                <c:pt idx="790">
                  <c:v>0.10727244592542821</c:v>
                </c:pt>
                <c:pt idx="791">
                  <c:v>0.13349880190933136</c:v>
                </c:pt>
                <c:pt idx="792">
                  <c:v>0.15068605062382862</c:v>
                </c:pt>
                <c:pt idx="793">
                  <c:v>0.1346368743168524</c:v>
                </c:pt>
                <c:pt idx="794">
                  <c:v>0.12810062399279482</c:v>
                </c:pt>
                <c:pt idx="795">
                  <c:v>0.10970849012118833</c:v>
                </c:pt>
                <c:pt idx="796">
                  <c:v>0.11976655158680051</c:v>
                </c:pt>
                <c:pt idx="797">
                  <c:v>0.11601348153612437</c:v>
                </c:pt>
                <c:pt idx="798">
                  <c:v>0.13687007803523923</c:v>
                </c:pt>
                <c:pt idx="799">
                  <c:v>0.12043071941742223</c:v>
                </c:pt>
                <c:pt idx="800">
                  <c:v>0.13051623337334425</c:v>
                </c:pt>
                <c:pt idx="801">
                  <c:v>0.10627765589589906</c:v>
                </c:pt>
                <c:pt idx="802">
                  <c:v>0.13935540443424516</c:v>
                </c:pt>
                <c:pt idx="803">
                  <c:v>0.13423199496426069</c:v>
                </c:pt>
                <c:pt idx="804">
                  <c:v>0.13960936680256</c:v>
                </c:pt>
                <c:pt idx="805">
                  <c:v>0.12998572517736856</c:v>
                </c:pt>
                <c:pt idx="806">
                  <c:v>0.10025386203124127</c:v>
                </c:pt>
                <c:pt idx="807">
                  <c:v>0.10261739260156622</c:v>
                </c:pt>
                <c:pt idx="808">
                  <c:v>0.10557929441942249</c:v>
                </c:pt>
                <c:pt idx="809">
                  <c:v>0.11446784782331598</c:v>
                </c:pt>
                <c:pt idx="810">
                  <c:v>0.12215631750869696</c:v>
                </c:pt>
                <c:pt idx="811">
                  <c:v>0.11912042517456378</c:v>
                </c:pt>
                <c:pt idx="812">
                  <c:v>0.12022802378094986</c:v>
                </c:pt>
                <c:pt idx="813">
                  <c:v>0.10380095640359417</c:v>
                </c:pt>
                <c:pt idx="814">
                  <c:v>0.12877060561299844</c:v>
                </c:pt>
                <c:pt idx="815">
                  <c:v>0.12345481422229534</c:v>
                </c:pt>
                <c:pt idx="816">
                  <c:v>0.12471798575325217</c:v>
                </c:pt>
                <c:pt idx="817">
                  <c:v>0.11662187293480769</c:v>
                </c:pt>
                <c:pt idx="818">
                  <c:v>0.13701152304406519</c:v>
                </c:pt>
                <c:pt idx="819">
                  <c:v>9.9499550624991856E-2</c:v>
                </c:pt>
                <c:pt idx="820">
                  <c:v>0.11173922417217749</c:v>
                </c:pt>
                <c:pt idx="821">
                  <c:v>0.14048347777459774</c:v>
                </c:pt>
                <c:pt idx="822">
                  <c:v>0.1283631026369286</c:v>
                </c:pt>
                <c:pt idx="823">
                  <c:v>0.10633905448708006</c:v>
                </c:pt>
                <c:pt idx="824">
                  <c:v>0.13848812275699596</c:v>
                </c:pt>
                <c:pt idx="825">
                  <c:v>0.13060996506931657</c:v>
                </c:pt>
                <c:pt idx="826">
                  <c:v>0.13262648400514038</c:v>
                </c:pt>
                <c:pt idx="827">
                  <c:v>0.13462753273958225</c:v>
                </c:pt>
                <c:pt idx="828">
                  <c:v>0.12096191377865589</c:v>
                </c:pt>
                <c:pt idx="829">
                  <c:v>0.1073800176955548</c:v>
                </c:pt>
                <c:pt idx="830">
                  <c:v>0.11215907423397474</c:v>
                </c:pt>
                <c:pt idx="831">
                  <c:v>0.12917004599349721</c:v>
                </c:pt>
                <c:pt idx="832">
                  <c:v>0.13256571792638522</c:v>
                </c:pt>
                <c:pt idx="833">
                  <c:v>0.11320839105661387</c:v>
                </c:pt>
                <c:pt idx="834">
                  <c:v>0.14093291421978052</c:v>
                </c:pt>
                <c:pt idx="835">
                  <c:v>0.12734802183687036</c:v>
                </c:pt>
                <c:pt idx="836">
                  <c:v>9.8903826928514266E-2</c:v>
                </c:pt>
                <c:pt idx="837">
                  <c:v>0.10922578346342635</c:v>
                </c:pt>
                <c:pt idx="838">
                  <c:v>0.12923500539330982</c:v>
                </c:pt>
                <c:pt idx="839">
                  <c:v>0.1236874483951256</c:v>
                </c:pt>
                <c:pt idx="840">
                  <c:v>0.1132115229825848</c:v>
                </c:pt>
                <c:pt idx="841">
                  <c:v>0.15511690344719595</c:v>
                </c:pt>
                <c:pt idx="842">
                  <c:v>0.11024206796109406</c:v>
                </c:pt>
                <c:pt idx="843">
                  <c:v>0.11913464623203771</c:v>
                </c:pt>
                <c:pt idx="844">
                  <c:v>0.1384816080637632</c:v>
                </c:pt>
                <c:pt idx="845">
                  <c:v>0.12181905897257764</c:v>
                </c:pt>
                <c:pt idx="846">
                  <c:v>0.12024165384832498</c:v>
                </c:pt>
                <c:pt idx="847">
                  <c:v>0.13125455944812486</c:v>
                </c:pt>
                <c:pt idx="848">
                  <c:v>0.13430979998958409</c:v>
                </c:pt>
                <c:pt idx="849">
                  <c:v>0.10178116509053797</c:v>
                </c:pt>
                <c:pt idx="850">
                  <c:v>0.11698439030888552</c:v>
                </c:pt>
                <c:pt idx="851">
                  <c:v>0.11448438144063523</c:v>
                </c:pt>
                <c:pt idx="852">
                  <c:v>9.3830061492151701E-2</c:v>
                </c:pt>
                <c:pt idx="853">
                  <c:v>0.11871820398365307</c:v>
                </c:pt>
                <c:pt idx="854">
                  <c:v>0.1167792199682294</c:v>
                </c:pt>
                <c:pt idx="855">
                  <c:v>0.13605377917956268</c:v>
                </c:pt>
                <c:pt idx="856">
                  <c:v>0.11585011189664036</c:v>
                </c:pt>
                <c:pt idx="857">
                  <c:v>0.11334279537144283</c:v>
                </c:pt>
                <c:pt idx="858">
                  <c:v>0.12562127501370507</c:v>
                </c:pt>
                <c:pt idx="859">
                  <c:v>0.13960776732072014</c:v>
                </c:pt>
                <c:pt idx="860">
                  <c:v>0.13516098277990551</c:v>
                </c:pt>
                <c:pt idx="861">
                  <c:v>0.10747690123577412</c:v>
                </c:pt>
                <c:pt idx="862">
                  <c:v>0.10985711868063922</c:v>
                </c:pt>
                <c:pt idx="863">
                  <c:v>0.12416574436360864</c:v>
                </c:pt>
                <c:pt idx="864">
                  <c:v>0.11545412359929667</c:v>
                </c:pt>
                <c:pt idx="865">
                  <c:v>0.12535232096501661</c:v>
                </c:pt>
                <c:pt idx="866">
                  <c:v>0.12700725577383931</c:v>
                </c:pt>
                <c:pt idx="867">
                  <c:v>0.13002698335738713</c:v>
                </c:pt>
                <c:pt idx="868">
                  <c:v>0.133675793736027</c:v>
                </c:pt>
                <c:pt idx="869">
                  <c:v>0.10919184665142245</c:v>
                </c:pt>
                <c:pt idx="870">
                  <c:v>0.11644827439749662</c:v>
                </c:pt>
                <c:pt idx="871">
                  <c:v>0.10696400876015297</c:v>
                </c:pt>
                <c:pt idx="872">
                  <c:v>0.10278765886949638</c:v>
                </c:pt>
                <c:pt idx="873">
                  <c:v>0.12382669153276446</c:v>
                </c:pt>
                <c:pt idx="874">
                  <c:v>0.12899013138718823</c:v>
                </c:pt>
                <c:pt idx="875">
                  <c:v>0.11735375155290165</c:v>
                </c:pt>
                <c:pt idx="876">
                  <c:v>0.1424694609356181</c:v>
                </c:pt>
                <c:pt idx="877">
                  <c:v>0.12490995945710148</c:v>
                </c:pt>
                <c:pt idx="878">
                  <c:v>0.11908748865154151</c:v>
                </c:pt>
                <c:pt idx="879">
                  <c:v>0.1098867007438941</c:v>
                </c:pt>
                <c:pt idx="880">
                  <c:v>0.1356709359282692</c:v>
                </c:pt>
                <c:pt idx="881">
                  <c:v>0.11536895681236896</c:v>
                </c:pt>
                <c:pt idx="882">
                  <c:v>0.10514597841606559</c:v>
                </c:pt>
                <c:pt idx="883">
                  <c:v>0.11878418380999217</c:v>
                </c:pt>
                <c:pt idx="884">
                  <c:v>0.11933809107056181</c:v>
                </c:pt>
                <c:pt idx="885">
                  <c:v>0.15749685197319552</c:v>
                </c:pt>
                <c:pt idx="886">
                  <c:v>0.11494111863580472</c:v>
                </c:pt>
                <c:pt idx="887">
                  <c:v>0.12197753473145309</c:v>
                </c:pt>
                <c:pt idx="888">
                  <c:v>0.12023017186558756</c:v>
                </c:pt>
                <c:pt idx="889">
                  <c:v>0.10628291401338773</c:v>
                </c:pt>
                <c:pt idx="890">
                  <c:v>0.12412365290938948</c:v>
                </c:pt>
                <c:pt idx="891">
                  <c:v>0.15303408797782464</c:v>
                </c:pt>
                <c:pt idx="892">
                  <c:v>0.13604162914220716</c:v>
                </c:pt>
                <c:pt idx="893">
                  <c:v>0.11021022815698633</c:v>
                </c:pt>
                <c:pt idx="894">
                  <c:v>0.14148544085468795</c:v>
                </c:pt>
                <c:pt idx="895">
                  <c:v>0.14073894487843716</c:v>
                </c:pt>
                <c:pt idx="896">
                  <c:v>0.11713198951311364</c:v>
                </c:pt>
                <c:pt idx="897">
                  <c:v>0.11843048289304049</c:v>
                </c:pt>
                <c:pt idx="898">
                  <c:v>0.15687962469555672</c:v>
                </c:pt>
                <c:pt idx="899">
                  <c:v>0.11804630785581779</c:v>
                </c:pt>
                <c:pt idx="900">
                  <c:v>0.13017366001287162</c:v>
                </c:pt>
                <c:pt idx="901">
                  <c:v>8.7925929956363294E-2</c:v>
                </c:pt>
                <c:pt idx="902">
                  <c:v>0.15384976623853469</c:v>
                </c:pt>
                <c:pt idx="903">
                  <c:v>0.11947112578952201</c:v>
                </c:pt>
                <c:pt idx="904">
                  <c:v>0.10643393237439823</c:v>
                </c:pt>
                <c:pt idx="905">
                  <c:v>0.11086114659468438</c:v>
                </c:pt>
                <c:pt idx="906">
                  <c:v>0.11487323299155755</c:v>
                </c:pt>
                <c:pt idx="907">
                  <c:v>0.14354352841401619</c:v>
                </c:pt>
                <c:pt idx="908">
                  <c:v>0.12371079450527492</c:v>
                </c:pt>
                <c:pt idx="909">
                  <c:v>0.11464288088052241</c:v>
                </c:pt>
                <c:pt idx="910">
                  <c:v>0.10823162855408078</c:v>
                </c:pt>
                <c:pt idx="911">
                  <c:v>0.12022129636560178</c:v>
                </c:pt>
                <c:pt idx="912">
                  <c:v>0.10089888693919319</c:v>
                </c:pt>
                <c:pt idx="913">
                  <c:v>0.10583427152628734</c:v>
                </c:pt>
                <c:pt idx="914">
                  <c:v>0.10515997766598863</c:v>
                </c:pt>
                <c:pt idx="915">
                  <c:v>0.1271023471530941</c:v>
                </c:pt>
                <c:pt idx="916">
                  <c:v>0.10776347588907872</c:v>
                </c:pt>
                <c:pt idx="917">
                  <c:v>0.12105306194468182</c:v>
                </c:pt>
                <c:pt idx="918">
                  <c:v>0.12390156166936109</c:v>
                </c:pt>
                <c:pt idx="919">
                  <c:v>0.10484192174528049</c:v>
                </c:pt>
                <c:pt idx="920">
                  <c:v>0.12879442343513531</c:v>
                </c:pt>
                <c:pt idx="921">
                  <c:v>0.11873982380198068</c:v>
                </c:pt>
                <c:pt idx="922">
                  <c:v>0.10921942449532128</c:v>
                </c:pt>
                <c:pt idx="923">
                  <c:v>0.11766097942133272</c:v>
                </c:pt>
                <c:pt idx="924">
                  <c:v>0.11784395172390959</c:v>
                </c:pt>
                <c:pt idx="925">
                  <c:v>0.13743810585081342</c:v>
                </c:pt>
                <c:pt idx="926">
                  <c:v>0.12990851166100101</c:v>
                </c:pt>
                <c:pt idx="927">
                  <c:v>0.12647846131768165</c:v>
                </c:pt>
                <c:pt idx="928">
                  <c:v>0.12351170758829569</c:v>
                </c:pt>
                <c:pt idx="929">
                  <c:v>0.12340101179563244</c:v>
                </c:pt>
                <c:pt idx="930">
                  <c:v>0.11056637889317399</c:v>
                </c:pt>
                <c:pt idx="931">
                  <c:v>0.11574294924140544</c:v>
                </c:pt>
                <c:pt idx="932">
                  <c:v>0.12346167429045804</c:v>
                </c:pt>
                <c:pt idx="933">
                  <c:v>9.38321415087877E-2</c:v>
                </c:pt>
                <c:pt idx="934">
                  <c:v>0.12825220923478672</c:v>
                </c:pt>
                <c:pt idx="935">
                  <c:v>0.10892085706009623</c:v>
                </c:pt>
                <c:pt idx="936">
                  <c:v>0.10799024928989667</c:v>
                </c:pt>
                <c:pt idx="937">
                  <c:v>0.1086014104817439</c:v>
                </c:pt>
                <c:pt idx="938">
                  <c:v>9.6418752260328755E-2</c:v>
                </c:pt>
                <c:pt idx="939">
                  <c:v>0.10830900637703909</c:v>
                </c:pt>
                <c:pt idx="940">
                  <c:v>0.11076113555961918</c:v>
                </c:pt>
                <c:pt idx="941">
                  <c:v>0.12630039424365905</c:v>
                </c:pt>
                <c:pt idx="942">
                  <c:v>0.11763846498549424</c:v>
                </c:pt>
                <c:pt idx="943">
                  <c:v>0.11283398599936202</c:v>
                </c:pt>
                <c:pt idx="944">
                  <c:v>0.12310788165764372</c:v>
                </c:pt>
                <c:pt idx="945">
                  <c:v>0.11500718216779426</c:v>
                </c:pt>
                <c:pt idx="946">
                  <c:v>0.11652951926350261</c:v>
                </c:pt>
                <c:pt idx="947">
                  <c:v>0.10909179535617985</c:v>
                </c:pt>
                <c:pt idx="948">
                  <c:v>0.12092652743113752</c:v>
                </c:pt>
                <c:pt idx="949">
                  <c:v>0.15349846880987073</c:v>
                </c:pt>
                <c:pt idx="950">
                  <c:v>0.13773966790544662</c:v>
                </c:pt>
                <c:pt idx="951">
                  <c:v>0.13238730030777993</c:v>
                </c:pt>
                <c:pt idx="952">
                  <c:v>0.12150109833920181</c:v>
                </c:pt>
                <c:pt idx="953">
                  <c:v>0.12243812376752816</c:v>
                </c:pt>
                <c:pt idx="954">
                  <c:v>0.11157508052991996</c:v>
                </c:pt>
                <c:pt idx="955">
                  <c:v>0.11213058622316158</c:v>
                </c:pt>
                <c:pt idx="956">
                  <c:v>0.11478542169713518</c:v>
                </c:pt>
                <c:pt idx="957">
                  <c:v>0.13379889013705548</c:v>
                </c:pt>
                <c:pt idx="958">
                  <c:v>0.11855162612979794</c:v>
                </c:pt>
                <c:pt idx="959">
                  <c:v>0.14044631173442187</c:v>
                </c:pt>
                <c:pt idx="960">
                  <c:v>0.10942180294565927</c:v>
                </c:pt>
                <c:pt idx="961">
                  <c:v>0.11086832461199576</c:v>
                </c:pt>
                <c:pt idx="962">
                  <c:v>0.12552358601747651</c:v>
                </c:pt>
                <c:pt idx="963">
                  <c:v>0.14528530436757961</c:v>
                </c:pt>
                <c:pt idx="964">
                  <c:v>0.1414693995124702</c:v>
                </c:pt>
                <c:pt idx="965">
                  <c:v>0.13448658023656293</c:v>
                </c:pt>
                <c:pt idx="966">
                  <c:v>0.14033059160521791</c:v>
                </c:pt>
                <c:pt idx="967">
                  <c:v>0.11583079559417338</c:v>
                </c:pt>
                <c:pt idx="968">
                  <c:v>9.730355724331842E-2</c:v>
                </c:pt>
                <c:pt idx="969">
                  <c:v>0.10534999244959323</c:v>
                </c:pt>
                <c:pt idx="970">
                  <c:v>0.13979905994292557</c:v>
                </c:pt>
                <c:pt idx="971">
                  <c:v>0.12888591784383338</c:v>
                </c:pt>
                <c:pt idx="972">
                  <c:v>0.12896994296722925</c:v>
                </c:pt>
                <c:pt idx="973">
                  <c:v>0.12643493586968935</c:v>
                </c:pt>
                <c:pt idx="974">
                  <c:v>0.12046529056207943</c:v>
                </c:pt>
                <c:pt idx="975">
                  <c:v>0.11616402325154054</c:v>
                </c:pt>
                <c:pt idx="976">
                  <c:v>0.1162546569882096</c:v>
                </c:pt>
                <c:pt idx="977">
                  <c:v>0.12991497442303906</c:v>
                </c:pt>
                <c:pt idx="978">
                  <c:v>9.5766713204319093E-2</c:v>
                </c:pt>
                <c:pt idx="979">
                  <c:v>0.12626905570053837</c:v>
                </c:pt>
                <c:pt idx="980">
                  <c:v>0.10622652207403932</c:v>
                </c:pt>
                <c:pt idx="981">
                  <c:v>0.1341553257476456</c:v>
                </c:pt>
                <c:pt idx="982">
                  <c:v>0.12004218671236719</c:v>
                </c:pt>
                <c:pt idx="983">
                  <c:v>0.12394428100098029</c:v>
                </c:pt>
                <c:pt idx="984">
                  <c:v>0.14727641497790001</c:v>
                </c:pt>
                <c:pt idx="985">
                  <c:v>0.10271608642138327</c:v>
                </c:pt>
                <c:pt idx="986">
                  <c:v>0.10729921596450835</c:v>
                </c:pt>
                <c:pt idx="987">
                  <c:v>0.13596236699841172</c:v>
                </c:pt>
                <c:pt idx="988">
                  <c:v>0.12282292060883712</c:v>
                </c:pt>
                <c:pt idx="989">
                  <c:v>0.13488358618706514</c:v>
                </c:pt>
                <c:pt idx="990">
                  <c:v>0.14672926364118613</c:v>
                </c:pt>
                <c:pt idx="991">
                  <c:v>0.15409128407738087</c:v>
                </c:pt>
                <c:pt idx="992">
                  <c:v>0.10686793590690154</c:v>
                </c:pt>
                <c:pt idx="993">
                  <c:v>0.13040069477529473</c:v>
                </c:pt>
                <c:pt idx="994">
                  <c:v>0.12129729463111491</c:v>
                </c:pt>
                <c:pt idx="995">
                  <c:v>0.12405432163841254</c:v>
                </c:pt>
                <c:pt idx="996">
                  <c:v>0.13166138984505271</c:v>
                </c:pt>
                <c:pt idx="997">
                  <c:v>0.1161609701103096</c:v>
                </c:pt>
                <c:pt idx="998">
                  <c:v>0.12352956431913513</c:v>
                </c:pt>
                <c:pt idx="999">
                  <c:v>0.1140506378016066</c:v>
                </c:pt>
                <c:pt idx="1000">
                  <c:v>0.12880779305818588</c:v>
                </c:pt>
                <c:pt idx="1001">
                  <c:v>0.11837591355122437</c:v>
                </c:pt>
                <c:pt idx="1002">
                  <c:v>0.10367118729919243</c:v>
                </c:pt>
                <c:pt idx="1003">
                  <c:v>0.14947203853102531</c:v>
                </c:pt>
                <c:pt idx="1004">
                  <c:v>0.12529105414148967</c:v>
                </c:pt>
                <c:pt idx="1005">
                  <c:v>0.12221993883501514</c:v>
                </c:pt>
                <c:pt idx="1006">
                  <c:v>0.1059803635734336</c:v>
                </c:pt>
                <c:pt idx="1007">
                  <c:v>0.13942470674224267</c:v>
                </c:pt>
                <c:pt idx="1008">
                  <c:v>0.10903602891686745</c:v>
                </c:pt>
                <c:pt idx="1009">
                  <c:v>0.1395926891980756</c:v>
                </c:pt>
                <c:pt idx="1010">
                  <c:v>0.12191894000682821</c:v>
                </c:pt>
                <c:pt idx="1011">
                  <c:v>0.10079778129893818</c:v>
                </c:pt>
                <c:pt idx="1012">
                  <c:v>0.13092124726138021</c:v>
                </c:pt>
                <c:pt idx="1013">
                  <c:v>0.10915575426619628</c:v>
                </c:pt>
                <c:pt idx="1014">
                  <c:v>0.1031072422435276</c:v>
                </c:pt>
                <c:pt idx="1015">
                  <c:v>0.11951395465446726</c:v>
                </c:pt>
                <c:pt idx="1016">
                  <c:v>0.11356615847668282</c:v>
                </c:pt>
                <c:pt idx="1017">
                  <c:v>9.8862459937742259E-2</c:v>
                </c:pt>
                <c:pt idx="1018">
                  <c:v>0.12398365628449524</c:v>
                </c:pt>
                <c:pt idx="1019">
                  <c:v>0.10805508564598446</c:v>
                </c:pt>
                <c:pt idx="1020">
                  <c:v>0.13155011376200632</c:v>
                </c:pt>
                <c:pt idx="1021">
                  <c:v>0.11943705209433425</c:v>
                </c:pt>
                <c:pt idx="1022">
                  <c:v>0.13659662405512898</c:v>
                </c:pt>
                <c:pt idx="1023">
                  <c:v>0.11210915912195352</c:v>
                </c:pt>
                <c:pt idx="1024">
                  <c:v>0.12665766161122902</c:v>
                </c:pt>
                <c:pt idx="1025">
                  <c:v>0.14189156309312406</c:v>
                </c:pt>
                <c:pt idx="1026">
                  <c:v>0.10671954240201116</c:v>
                </c:pt>
                <c:pt idx="1027">
                  <c:v>0.10772904133873824</c:v>
                </c:pt>
                <c:pt idx="1028">
                  <c:v>0.12995866795108027</c:v>
                </c:pt>
                <c:pt idx="1029">
                  <c:v>9.1902988960432072E-2</c:v>
                </c:pt>
                <c:pt idx="1030">
                  <c:v>0.10772959450469123</c:v>
                </c:pt>
                <c:pt idx="1031">
                  <c:v>0.13320213201134923</c:v>
                </c:pt>
                <c:pt idx="1032">
                  <c:v>0.13979715284335528</c:v>
                </c:pt>
                <c:pt idx="1033">
                  <c:v>0.11434191494279237</c:v>
                </c:pt>
                <c:pt idx="1034">
                  <c:v>0.10531765181397565</c:v>
                </c:pt>
                <c:pt idx="1035">
                  <c:v>0.11861661348658194</c:v>
                </c:pt>
                <c:pt idx="1036">
                  <c:v>0.10657635107079101</c:v>
                </c:pt>
                <c:pt idx="1037">
                  <c:v>0.11867782484741492</c:v>
                </c:pt>
                <c:pt idx="1038">
                  <c:v>0.12147728442483241</c:v>
                </c:pt>
                <c:pt idx="1039">
                  <c:v>0.132993562177559</c:v>
                </c:pt>
                <c:pt idx="1040">
                  <c:v>0.12087124391650647</c:v>
                </c:pt>
                <c:pt idx="1041">
                  <c:v>0.14529664859389749</c:v>
                </c:pt>
                <c:pt idx="1042">
                  <c:v>0.10250623075779322</c:v>
                </c:pt>
                <c:pt idx="1043">
                  <c:v>0.13221360623224826</c:v>
                </c:pt>
                <c:pt idx="1044">
                  <c:v>0.11554711971978561</c:v>
                </c:pt>
                <c:pt idx="1045">
                  <c:v>0.1195506160748754</c:v>
                </c:pt>
                <c:pt idx="1046">
                  <c:v>0.10268429669390519</c:v>
                </c:pt>
                <c:pt idx="1047">
                  <c:v>0.13852518623294341</c:v>
                </c:pt>
                <c:pt idx="1048">
                  <c:v>0.12350385507879269</c:v>
                </c:pt>
                <c:pt idx="1049">
                  <c:v>0.12673085627318281</c:v>
                </c:pt>
                <c:pt idx="1050">
                  <c:v>0.12559024327397419</c:v>
                </c:pt>
                <c:pt idx="1051">
                  <c:v>0.11132116972058244</c:v>
                </c:pt>
                <c:pt idx="1052">
                  <c:v>0.13886569561870446</c:v>
                </c:pt>
                <c:pt idx="1053">
                  <c:v>0.11335819385691721</c:v>
                </c:pt>
                <c:pt idx="1054">
                  <c:v>0.13470238616485103</c:v>
                </c:pt>
                <c:pt idx="1055">
                  <c:v>0.13472142259418796</c:v>
                </c:pt>
                <c:pt idx="1056">
                  <c:v>0.12710359248724204</c:v>
                </c:pt>
                <c:pt idx="1057">
                  <c:v>0.11357515824103641</c:v>
                </c:pt>
                <c:pt idx="1058">
                  <c:v>0.13090319610092324</c:v>
                </c:pt>
                <c:pt idx="1059">
                  <c:v>0.14037648320443546</c:v>
                </c:pt>
                <c:pt idx="1060">
                  <c:v>0.1368629412979834</c:v>
                </c:pt>
                <c:pt idx="1061">
                  <c:v>0.12747633229916297</c:v>
                </c:pt>
                <c:pt idx="1062">
                  <c:v>0.1260361644461267</c:v>
                </c:pt>
                <c:pt idx="1063">
                  <c:v>9.9620450812346856E-2</c:v>
                </c:pt>
                <c:pt idx="1064">
                  <c:v>0.11213133242573284</c:v>
                </c:pt>
                <c:pt idx="1065">
                  <c:v>0.13864343423415554</c:v>
                </c:pt>
                <c:pt idx="1066">
                  <c:v>0.14231492303613386</c:v>
                </c:pt>
                <c:pt idx="1067">
                  <c:v>0.12276613318183434</c:v>
                </c:pt>
                <c:pt idx="1068">
                  <c:v>0.11661109444406742</c:v>
                </c:pt>
                <c:pt idx="1069">
                  <c:v>0.12415846567590287</c:v>
                </c:pt>
                <c:pt idx="1070">
                  <c:v>0.15468995095169152</c:v>
                </c:pt>
                <c:pt idx="1071">
                  <c:v>0.13855093537827567</c:v>
                </c:pt>
                <c:pt idx="1072">
                  <c:v>0.1324893768447894</c:v>
                </c:pt>
                <c:pt idx="1073">
                  <c:v>0.12259141841600062</c:v>
                </c:pt>
                <c:pt idx="1074">
                  <c:v>0.11514943544668638</c:v>
                </c:pt>
                <c:pt idx="1075">
                  <c:v>0.10756299349227633</c:v>
                </c:pt>
                <c:pt idx="1076">
                  <c:v>0.11101892914662084</c:v>
                </c:pt>
                <c:pt idx="1077">
                  <c:v>0.13460986626115232</c:v>
                </c:pt>
                <c:pt idx="1078">
                  <c:v>0.1195733372300563</c:v>
                </c:pt>
                <c:pt idx="1079">
                  <c:v>0.12081120143207655</c:v>
                </c:pt>
                <c:pt idx="1080">
                  <c:v>0.10129293234468939</c:v>
                </c:pt>
                <c:pt idx="1081">
                  <c:v>0.11235875880629909</c:v>
                </c:pt>
                <c:pt idx="1082">
                  <c:v>0.13469585946514406</c:v>
                </c:pt>
                <c:pt idx="1083">
                  <c:v>0.11005897729784882</c:v>
                </c:pt>
                <c:pt idx="1084">
                  <c:v>0.10968373272443491</c:v>
                </c:pt>
                <c:pt idx="1085">
                  <c:v>9.4075565100888325E-2</c:v>
                </c:pt>
                <c:pt idx="1086">
                  <c:v>0.12145234532834395</c:v>
                </c:pt>
                <c:pt idx="1087">
                  <c:v>0.10668273484602279</c:v>
                </c:pt>
                <c:pt idx="1088">
                  <c:v>9.8248287743341656E-2</c:v>
                </c:pt>
                <c:pt idx="1089">
                  <c:v>0.10954157100147308</c:v>
                </c:pt>
                <c:pt idx="1090">
                  <c:v>0.10412784458691207</c:v>
                </c:pt>
                <c:pt idx="1091">
                  <c:v>0.15113343132916565</c:v>
                </c:pt>
                <c:pt idx="1092">
                  <c:v>0.14154866268163332</c:v>
                </c:pt>
                <c:pt idx="1093">
                  <c:v>0.13236877888312709</c:v>
                </c:pt>
                <c:pt idx="1094">
                  <c:v>0.18771099188607943</c:v>
                </c:pt>
                <c:pt idx="1095">
                  <c:v>0.10660578991330075</c:v>
                </c:pt>
                <c:pt idx="1096">
                  <c:v>0.1050480303916754</c:v>
                </c:pt>
                <c:pt idx="1097">
                  <c:v>0.12699400777212999</c:v>
                </c:pt>
                <c:pt idx="1098">
                  <c:v>0.10432214192706153</c:v>
                </c:pt>
                <c:pt idx="1099">
                  <c:v>0.12102513364464854</c:v>
                </c:pt>
                <c:pt idx="1100">
                  <c:v>0.12508959773833539</c:v>
                </c:pt>
                <c:pt idx="1101">
                  <c:v>0.1354062994900761</c:v>
                </c:pt>
                <c:pt idx="1102">
                  <c:v>0.12772024779061436</c:v>
                </c:pt>
                <c:pt idx="1103">
                  <c:v>0.10813617666918379</c:v>
                </c:pt>
                <c:pt idx="1104">
                  <c:v>0.11563294804991778</c:v>
                </c:pt>
                <c:pt idx="1105">
                  <c:v>0.13554862173492432</c:v>
                </c:pt>
                <c:pt idx="1106">
                  <c:v>0.12629243432185133</c:v>
                </c:pt>
                <c:pt idx="1107">
                  <c:v>0.1160368911217465</c:v>
                </c:pt>
                <c:pt idx="1108">
                  <c:v>0.1312361372576531</c:v>
                </c:pt>
                <c:pt idx="1109">
                  <c:v>0.12141453445885861</c:v>
                </c:pt>
                <c:pt idx="1110">
                  <c:v>0.13694500372692636</c:v>
                </c:pt>
                <c:pt idx="1111">
                  <c:v>0.10618349057041754</c:v>
                </c:pt>
                <c:pt idx="1112">
                  <c:v>0.11351058243288267</c:v>
                </c:pt>
                <c:pt idx="1113">
                  <c:v>0.10245103297235322</c:v>
                </c:pt>
                <c:pt idx="1114">
                  <c:v>0.11251677500728337</c:v>
                </c:pt>
                <c:pt idx="1115">
                  <c:v>0.1147865064602256</c:v>
                </c:pt>
                <c:pt idx="1116">
                  <c:v>0.12910906243131909</c:v>
                </c:pt>
                <c:pt idx="1117">
                  <c:v>0.11276646962889687</c:v>
                </c:pt>
                <c:pt idx="1118">
                  <c:v>0.12964697124959895</c:v>
                </c:pt>
                <c:pt idx="1119">
                  <c:v>0.12065074706451334</c:v>
                </c:pt>
                <c:pt idx="1120">
                  <c:v>0.10747746200440503</c:v>
                </c:pt>
                <c:pt idx="1121">
                  <c:v>0.11608397470027204</c:v>
                </c:pt>
                <c:pt idx="1122">
                  <c:v>0.10492038267360765</c:v>
                </c:pt>
                <c:pt idx="1123">
                  <c:v>0.12841376314624486</c:v>
                </c:pt>
                <c:pt idx="1124">
                  <c:v>0.12997296923918489</c:v>
                </c:pt>
                <c:pt idx="1125">
                  <c:v>0.12500239677559485</c:v>
                </c:pt>
                <c:pt idx="1126">
                  <c:v>0.12854440240532916</c:v>
                </c:pt>
                <c:pt idx="1127">
                  <c:v>0.10699774412820434</c:v>
                </c:pt>
                <c:pt idx="1128">
                  <c:v>0.1208836317910727</c:v>
                </c:pt>
                <c:pt idx="1129">
                  <c:v>0.12264023610670877</c:v>
                </c:pt>
                <c:pt idx="1130">
                  <c:v>0.15064956632460977</c:v>
                </c:pt>
                <c:pt idx="1131">
                  <c:v>0.10348381022566473</c:v>
                </c:pt>
                <c:pt idx="1132">
                  <c:v>0.12698624964213873</c:v>
                </c:pt>
                <c:pt idx="1133">
                  <c:v>0.11399799718183037</c:v>
                </c:pt>
                <c:pt idx="1134">
                  <c:v>0.14105929547152674</c:v>
                </c:pt>
                <c:pt idx="1135">
                  <c:v>0.13246255406720658</c:v>
                </c:pt>
                <c:pt idx="1136">
                  <c:v>0.11038747406589954</c:v>
                </c:pt>
                <c:pt idx="1137">
                  <c:v>0.10487396417151482</c:v>
                </c:pt>
                <c:pt idx="1138">
                  <c:v>0.14311842074529404</c:v>
                </c:pt>
                <c:pt idx="1139">
                  <c:v>0.10661032955111874</c:v>
                </c:pt>
                <c:pt idx="1140">
                  <c:v>0.12770953487004688</c:v>
                </c:pt>
                <c:pt idx="1141">
                  <c:v>0.13027224213701327</c:v>
                </c:pt>
                <c:pt idx="1142">
                  <c:v>0.10912827060333966</c:v>
                </c:pt>
                <c:pt idx="1143">
                  <c:v>0.12362390582070744</c:v>
                </c:pt>
                <c:pt idx="1144">
                  <c:v>0.13123458920125997</c:v>
                </c:pt>
                <c:pt idx="1145">
                  <c:v>0.1284265342662311</c:v>
                </c:pt>
                <c:pt idx="1146">
                  <c:v>0.10946801484475169</c:v>
                </c:pt>
                <c:pt idx="1147">
                  <c:v>0.12288947695034058</c:v>
                </c:pt>
                <c:pt idx="1148">
                  <c:v>0.10566325036859336</c:v>
                </c:pt>
                <c:pt idx="1149">
                  <c:v>0.13436395619229161</c:v>
                </c:pt>
                <c:pt idx="1150">
                  <c:v>0.13391442843388446</c:v>
                </c:pt>
                <c:pt idx="1151">
                  <c:v>0.14847793726486647</c:v>
                </c:pt>
                <c:pt idx="1152">
                  <c:v>0.10922402263300822</c:v>
                </c:pt>
                <c:pt idx="1153">
                  <c:v>9.9607380918153784E-2</c:v>
                </c:pt>
                <c:pt idx="1154">
                  <c:v>0.1250881890633784</c:v>
                </c:pt>
                <c:pt idx="1155">
                  <c:v>0.11548232028689903</c:v>
                </c:pt>
                <c:pt idx="1156">
                  <c:v>0.12479067044852024</c:v>
                </c:pt>
                <c:pt idx="1157">
                  <c:v>0.11448908793890664</c:v>
                </c:pt>
                <c:pt idx="1158">
                  <c:v>0.10643871472755959</c:v>
                </c:pt>
                <c:pt idx="1159">
                  <c:v>0.11857848795858883</c:v>
                </c:pt>
                <c:pt idx="1160">
                  <c:v>0.12550524374353467</c:v>
                </c:pt>
                <c:pt idx="1161">
                  <c:v>0.1282546355367557</c:v>
                </c:pt>
                <c:pt idx="1162">
                  <c:v>0.12504457195415775</c:v>
                </c:pt>
                <c:pt idx="1163">
                  <c:v>0.12061578053679956</c:v>
                </c:pt>
                <c:pt idx="1164">
                  <c:v>0.11260519502202909</c:v>
                </c:pt>
                <c:pt idx="1165">
                  <c:v>0.11403275890158698</c:v>
                </c:pt>
                <c:pt idx="1166">
                  <c:v>0.13741902367089001</c:v>
                </c:pt>
                <c:pt idx="1167">
                  <c:v>0.12870346691184306</c:v>
                </c:pt>
                <c:pt idx="1168">
                  <c:v>0.13302361149787775</c:v>
                </c:pt>
                <c:pt idx="1169">
                  <c:v>9.7418031537304772E-2</c:v>
                </c:pt>
                <c:pt idx="1170">
                  <c:v>0.1254239251229132</c:v>
                </c:pt>
                <c:pt idx="1171">
                  <c:v>0.12949014012643359</c:v>
                </c:pt>
                <c:pt idx="1172">
                  <c:v>0.12958394248510779</c:v>
                </c:pt>
                <c:pt idx="1173">
                  <c:v>0.10667149351544619</c:v>
                </c:pt>
                <c:pt idx="1174">
                  <c:v>0.10892058796397386</c:v>
                </c:pt>
                <c:pt idx="1175">
                  <c:v>0.10943388888782696</c:v>
                </c:pt>
                <c:pt idx="1176">
                  <c:v>0.12359035044651963</c:v>
                </c:pt>
                <c:pt idx="1177">
                  <c:v>0.10854310351295073</c:v>
                </c:pt>
                <c:pt idx="1178">
                  <c:v>0.12941940571617147</c:v>
                </c:pt>
                <c:pt idx="1179">
                  <c:v>0.12133253441642076</c:v>
                </c:pt>
                <c:pt idx="1180">
                  <c:v>0.10424337976717356</c:v>
                </c:pt>
                <c:pt idx="1181">
                  <c:v>0.12533247352960258</c:v>
                </c:pt>
                <c:pt idx="1182">
                  <c:v>0.12195205360942792</c:v>
                </c:pt>
                <c:pt idx="1183">
                  <c:v>0.10572960839027876</c:v>
                </c:pt>
                <c:pt idx="1184">
                  <c:v>0.1210759992376168</c:v>
                </c:pt>
                <c:pt idx="1185">
                  <c:v>0.12786569082169788</c:v>
                </c:pt>
                <c:pt idx="1186">
                  <c:v>0.12706943818916563</c:v>
                </c:pt>
                <c:pt idx="1187">
                  <c:v>0.12456663790288114</c:v>
                </c:pt>
                <c:pt idx="1188">
                  <c:v>0.1267239866946217</c:v>
                </c:pt>
                <c:pt idx="1189">
                  <c:v>0.12514428684304679</c:v>
                </c:pt>
                <c:pt idx="1190">
                  <c:v>0.11851963692557342</c:v>
                </c:pt>
                <c:pt idx="1191">
                  <c:v>0.13228741172163644</c:v>
                </c:pt>
                <c:pt idx="1192">
                  <c:v>0.1248902322019147</c:v>
                </c:pt>
                <c:pt idx="1193">
                  <c:v>0.13473221708782754</c:v>
                </c:pt>
                <c:pt idx="1194">
                  <c:v>0.11752861242694458</c:v>
                </c:pt>
                <c:pt idx="1195">
                  <c:v>0.11941186424340863</c:v>
                </c:pt>
                <c:pt idx="1196">
                  <c:v>0.12626024899997154</c:v>
                </c:pt>
                <c:pt idx="1197">
                  <c:v>0.10808810378739782</c:v>
                </c:pt>
                <c:pt idx="1198">
                  <c:v>0.10870758965900371</c:v>
                </c:pt>
                <c:pt idx="1199">
                  <c:v>0.12149104028322941</c:v>
                </c:pt>
                <c:pt idx="1200">
                  <c:v>0.11514627104422176</c:v>
                </c:pt>
                <c:pt idx="1201">
                  <c:v>0.11727179110766678</c:v>
                </c:pt>
                <c:pt idx="1202">
                  <c:v>0.12574006127694709</c:v>
                </c:pt>
                <c:pt idx="1203">
                  <c:v>0.12726890808468358</c:v>
                </c:pt>
                <c:pt idx="1204">
                  <c:v>0.13509080506980672</c:v>
                </c:pt>
                <c:pt idx="1205">
                  <c:v>0.11222156413941373</c:v>
                </c:pt>
                <c:pt idx="1206">
                  <c:v>9.6683815398431475E-2</c:v>
                </c:pt>
                <c:pt idx="1207">
                  <c:v>0.12873732942734314</c:v>
                </c:pt>
                <c:pt idx="1208">
                  <c:v>0.13137436158042651</c:v>
                </c:pt>
                <c:pt idx="1209">
                  <c:v>0.12499229093949811</c:v>
                </c:pt>
                <c:pt idx="1210">
                  <c:v>0.12376642182638693</c:v>
                </c:pt>
                <c:pt idx="1211">
                  <c:v>0.14708430158840474</c:v>
                </c:pt>
                <c:pt idx="1212">
                  <c:v>0.1346616081397895</c:v>
                </c:pt>
                <c:pt idx="1213">
                  <c:v>0.10847477799016811</c:v>
                </c:pt>
                <c:pt idx="1214">
                  <c:v>0.1166245521977268</c:v>
                </c:pt>
                <c:pt idx="1215">
                  <c:v>9.6387181949032355E-2</c:v>
                </c:pt>
                <c:pt idx="1216">
                  <c:v>0.10330067050378119</c:v>
                </c:pt>
                <c:pt idx="1217">
                  <c:v>0.13005595656198332</c:v>
                </c:pt>
                <c:pt idx="1218">
                  <c:v>0.12764652132271376</c:v>
                </c:pt>
                <c:pt idx="1219">
                  <c:v>0.10205759627594035</c:v>
                </c:pt>
                <c:pt idx="1220">
                  <c:v>0.12180584359863496</c:v>
                </c:pt>
                <c:pt idx="1221">
                  <c:v>0.15050606899785274</c:v>
                </c:pt>
                <c:pt idx="1222">
                  <c:v>0.1268679462552228</c:v>
                </c:pt>
                <c:pt idx="1223">
                  <c:v>0.12962576408350826</c:v>
                </c:pt>
                <c:pt idx="1224">
                  <c:v>0.10091215053782271</c:v>
                </c:pt>
                <c:pt idx="1225">
                  <c:v>0.1039128427373615</c:v>
                </c:pt>
                <c:pt idx="1226">
                  <c:v>0.13962124797145323</c:v>
                </c:pt>
                <c:pt idx="1227">
                  <c:v>0.12629829523644753</c:v>
                </c:pt>
                <c:pt idx="1228">
                  <c:v>9.7287487426857028E-2</c:v>
                </c:pt>
                <c:pt idx="1229">
                  <c:v>8.9948344498317054E-2</c:v>
                </c:pt>
                <c:pt idx="1230">
                  <c:v>9.6916007617418323E-2</c:v>
                </c:pt>
                <c:pt idx="1231">
                  <c:v>0.1209477571147122</c:v>
                </c:pt>
                <c:pt idx="1232">
                  <c:v>0.13743023698390444</c:v>
                </c:pt>
                <c:pt idx="1233">
                  <c:v>0.13990595504554182</c:v>
                </c:pt>
                <c:pt idx="1234">
                  <c:v>0.11259879608998252</c:v>
                </c:pt>
                <c:pt idx="1235">
                  <c:v>0.11147221098150591</c:v>
                </c:pt>
                <c:pt idx="1236">
                  <c:v>0.10757067259231023</c:v>
                </c:pt>
                <c:pt idx="1237">
                  <c:v>0.12018486309106612</c:v>
                </c:pt>
                <c:pt idx="1238">
                  <c:v>0.10339992863135247</c:v>
                </c:pt>
                <c:pt idx="1239">
                  <c:v>0.11272523322073948</c:v>
                </c:pt>
                <c:pt idx="1240">
                  <c:v>0.10977246706382349</c:v>
                </c:pt>
                <c:pt idx="1241">
                  <c:v>0.12054403087808266</c:v>
                </c:pt>
                <c:pt idx="1242">
                  <c:v>0.13471157575049814</c:v>
                </c:pt>
                <c:pt idx="1243">
                  <c:v>0.12348789833398005</c:v>
                </c:pt>
                <c:pt idx="1244">
                  <c:v>0.11294238370305978</c:v>
                </c:pt>
                <c:pt idx="1245">
                  <c:v>0.13578893919824309</c:v>
                </c:pt>
                <c:pt idx="1246">
                  <c:v>0.11857030929234491</c:v>
                </c:pt>
                <c:pt idx="1247">
                  <c:v>0.1361794893477781</c:v>
                </c:pt>
                <c:pt idx="1248">
                  <c:v>0.12845373172875624</c:v>
                </c:pt>
                <c:pt idx="1249">
                  <c:v>0.11687524149138817</c:v>
                </c:pt>
                <c:pt idx="1250">
                  <c:v>0.12554817639246788</c:v>
                </c:pt>
                <c:pt idx="1251">
                  <c:v>0.12369582512206344</c:v>
                </c:pt>
                <c:pt idx="1252">
                  <c:v>0.11151913899824899</c:v>
                </c:pt>
                <c:pt idx="1253">
                  <c:v>0.12409863012078806</c:v>
                </c:pt>
                <c:pt idx="1254">
                  <c:v>0.12130753289909245</c:v>
                </c:pt>
                <c:pt idx="1255">
                  <c:v>0.11016313716785073</c:v>
                </c:pt>
                <c:pt idx="1256">
                  <c:v>0.12556833803667369</c:v>
                </c:pt>
                <c:pt idx="1257">
                  <c:v>0.11147219682437218</c:v>
                </c:pt>
                <c:pt idx="1258">
                  <c:v>0.10843224142670738</c:v>
                </c:pt>
                <c:pt idx="1259">
                  <c:v>0.134776837376196</c:v>
                </c:pt>
                <c:pt idx="1260">
                  <c:v>0.13334296238889617</c:v>
                </c:pt>
                <c:pt idx="1261">
                  <c:v>0.10968289326683862</c:v>
                </c:pt>
                <c:pt idx="1262">
                  <c:v>0.12832492299801637</c:v>
                </c:pt>
                <c:pt idx="1263">
                  <c:v>0.14055294759611991</c:v>
                </c:pt>
                <c:pt idx="1264">
                  <c:v>0.11835419970115321</c:v>
                </c:pt>
                <c:pt idx="1265">
                  <c:v>0.108638184150726</c:v>
                </c:pt>
                <c:pt idx="1266">
                  <c:v>0.10413505395057816</c:v>
                </c:pt>
                <c:pt idx="1267">
                  <c:v>0.13284847873152733</c:v>
                </c:pt>
                <c:pt idx="1268">
                  <c:v>9.1147912545254645E-2</c:v>
                </c:pt>
                <c:pt idx="1269">
                  <c:v>9.6917610807551707E-2</c:v>
                </c:pt>
                <c:pt idx="1270">
                  <c:v>0.1370859769820269</c:v>
                </c:pt>
                <c:pt idx="1271">
                  <c:v>0.12959200610097826</c:v>
                </c:pt>
                <c:pt idx="1272">
                  <c:v>0.13035662688717284</c:v>
                </c:pt>
                <c:pt idx="1273">
                  <c:v>0.12421145141680875</c:v>
                </c:pt>
                <c:pt idx="1274">
                  <c:v>0.17168660065743674</c:v>
                </c:pt>
                <c:pt idx="1275">
                  <c:v>0.11172918567587262</c:v>
                </c:pt>
                <c:pt idx="1276">
                  <c:v>0.12213759505317737</c:v>
                </c:pt>
                <c:pt idx="1277">
                  <c:v>0.1308797149307398</c:v>
                </c:pt>
                <c:pt idx="1278">
                  <c:v>0.13380952351739633</c:v>
                </c:pt>
                <c:pt idx="1279">
                  <c:v>9.8693507897840746E-2</c:v>
                </c:pt>
                <c:pt idx="1280">
                  <c:v>0.11507449906356823</c:v>
                </c:pt>
                <c:pt idx="1281">
                  <c:v>0.12609803824716231</c:v>
                </c:pt>
                <c:pt idx="1282">
                  <c:v>0.12756607538315309</c:v>
                </c:pt>
                <c:pt idx="1283">
                  <c:v>0.13646230258743131</c:v>
                </c:pt>
                <c:pt idx="1284">
                  <c:v>0.12476386976139323</c:v>
                </c:pt>
                <c:pt idx="1285">
                  <c:v>0.12834886771963278</c:v>
                </c:pt>
                <c:pt idx="1286">
                  <c:v>0.12418092076304443</c:v>
                </c:pt>
                <c:pt idx="1287">
                  <c:v>9.9654557295871846E-2</c:v>
                </c:pt>
                <c:pt idx="1288">
                  <c:v>0.10367696472549517</c:v>
                </c:pt>
                <c:pt idx="1289">
                  <c:v>0.11611185384598317</c:v>
                </c:pt>
                <c:pt idx="1290">
                  <c:v>0.12882352665873317</c:v>
                </c:pt>
                <c:pt idx="1291">
                  <c:v>0.11407971076672391</c:v>
                </c:pt>
                <c:pt idx="1292">
                  <c:v>0.12580239705268753</c:v>
                </c:pt>
                <c:pt idx="1293">
                  <c:v>0.11772547757846878</c:v>
                </c:pt>
                <c:pt idx="1294">
                  <c:v>0.13074376013353722</c:v>
                </c:pt>
                <c:pt idx="1295">
                  <c:v>0.10175565161292803</c:v>
                </c:pt>
                <c:pt idx="1296">
                  <c:v>0.13595551376001461</c:v>
                </c:pt>
                <c:pt idx="1297">
                  <c:v>0.12636983064764581</c:v>
                </c:pt>
                <c:pt idx="1298">
                  <c:v>0.15098777531396371</c:v>
                </c:pt>
                <c:pt idx="1299">
                  <c:v>0.1066410623927955</c:v>
                </c:pt>
                <c:pt idx="1300">
                  <c:v>0.11464725882620662</c:v>
                </c:pt>
                <c:pt idx="1301">
                  <c:v>0.11164452321518717</c:v>
                </c:pt>
                <c:pt idx="1302">
                  <c:v>0.10313200539100008</c:v>
                </c:pt>
                <c:pt idx="1303">
                  <c:v>0.14448893373313074</c:v>
                </c:pt>
                <c:pt idx="1304">
                  <c:v>0.1214145359667823</c:v>
                </c:pt>
                <c:pt idx="1305">
                  <c:v>0.11402264733903977</c:v>
                </c:pt>
                <c:pt idx="1306">
                  <c:v>0.10556529520401942</c:v>
                </c:pt>
                <c:pt idx="1307">
                  <c:v>0.10126794082766707</c:v>
                </c:pt>
                <c:pt idx="1308">
                  <c:v>0.10445064410055296</c:v>
                </c:pt>
                <c:pt idx="1309">
                  <c:v>0.10335789181272841</c:v>
                </c:pt>
                <c:pt idx="1310">
                  <c:v>0.13557550958939477</c:v>
                </c:pt>
                <c:pt idx="1311">
                  <c:v>0.11624595914699365</c:v>
                </c:pt>
                <c:pt idx="1312">
                  <c:v>0.12666072995647773</c:v>
                </c:pt>
                <c:pt idx="1313">
                  <c:v>0.12772437874125814</c:v>
                </c:pt>
                <c:pt idx="1314">
                  <c:v>0.10976873780049996</c:v>
                </c:pt>
                <c:pt idx="1315">
                  <c:v>0.12133955266409088</c:v>
                </c:pt>
                <c:pt idx="1316">
                  <c:v>0.15845997903668338</c:v>
                </c:pt>
                <c:pt idx="1317">
                  <c:v>0.12650617832642322</c:v>
                </c:pt>
                <c:pt idx="1318">
                  <c:v>0.12302852291842697</c:v>
                </c:pt>
                <c:pt idx="1319">
                  <c:v>0.13597743793415629</c:v>
                </c:pt>
                <c:pt idx="1320">
                  <c:v>0.15062883949194919</c:v>
                </c:pt>
                <c:pt idx="1321">
                  <c:v>0.11291463509861958</c:v>
                </c:pt>
                <c:pt idx="1322">
                  <c:v>0.12924493584453459</c:v>
                </c:pt>
                <c:pt idx="1323">
                  <c:v>0.13017656360118923</c:v>
                </c:pt>
                <c:pt idx="1324">
                  <c:v>0.12431289750341237</c:v>
                </c:pt>
                <c:pt idx="1325">
                  <c:v>0.12460292763896427</c:v>
                </c:pt>
                <c:pt idx="1326">
                  <c:v>0.12204138849248364</c:v>
                </c:pt>
                <c:pt idx="1327">
                  <c:v>0.12514256650867578</c:v>
                </c:pt>
                <c:pt idx="1328">
                  <c:v>0.12070476430142904</c:v>
                </c:pt>
                <c:pt idx="1329">
                  <c:v>0.10644624941996496</c:v>
                </c:pt>
                <c:pt idx="1330">
                  <c:v>0.12061830103542219</c:v>
                </c:pt>
                <c:pt idx="1331">
                  <c:v>0.11464809831765493</c:v>
                </c:pt>
                <c:pt idx="1332">
                  <c:v>0.11439929157041678</c:v>
                </c:pt>
                <c:pt idx="1333">
                  <c:v>0.10611384531548408</c:v>
                </c:pt>
                <c:pt idx="1334">
                  <c:v>0.13616642655719249</c:v>
                </c:pt>
                <c:pt idx="1335">
                  <c:v>9.7496928801877394E-2</c:v>
                </c:pt>
                <c:pt idx="1336">
                  <c:v>0.12509792213730922</c:v>
                </c:pt>
                <c:pt idx="1337">
                  <c:v>0.1252180408682273</c:v>
                </c:pt>
                <c:pt idx="1338">
                  <c:v>0.13004425841795675</c:v>
                </c:pt>
                <c:pt idx="1339">
                  <c:v>0.11229549349217466</c:v>
                </c:pt>
                <c:pt idx="1340">
                  <c:v>0.13217990777135658</c:v>
                </c:pt>
                <c:pt idx="1341">
                  <c:v>0.11895773619384664</c:v>
                </c:pt>
                <c:pt idx="1342">
                  <c:v>0.11803036467954284</c:v>
                </c:pt>
                <c:pt idx="1343">
                  <c:v>0.14453710878519618</c:v>
                </c:pt>
                <c:pt idx="1344">
                  <c:v>0.12537480990134289</c:v>
                </c:pt>
                <c:pt idx="1345">
                  <c:v>0.12912710148354159</c:v>
                </c:pt>
                <c:pt idx="1346">
                  <c:v>0.11908010123974247</c:v>
                </c:pt>
                <c:pt idx="1347">
                  <c:v>0.11900687856941031</c:v>
                </c:pt>
                <c:pt idx="1348">
                  <c:v>0.14230577693790283</c:v>
                </c:pt>
                <c:pt idx="1349">
                  <c:v>0.16355551265275955</c:v>
                </c:pt>
                <c:pt idx="1350">
                  <c:v>0.12491774230699662</c:v>
                </c:pt>
                <c:pt idx="1351">
                  <c:v>0.11728355452982986</c:v>
                </c:pt>
                <c:pt idx="1352">
                  <c:v>0.12431039927308442</c:v>
                </c:pt>
                <c:pt idx="1353">
                  <c:v>0.12005548930100594</c:v>
                </c:pt>
                <c:pt idx="1354">
                  <c:v>0.11696774681194078</c:v>
                </c:pt>
                <c:pt idx="1355">
                  <c:v>0.11641155501388999</c:v>
                </c:pt>
                <c:pt idx="1356">
                  <c:v>0.11835123597769825</c:v>
                </c:pt>
                <c:pt idx="1357">
                  <c:v>0.12576145007676484</c:v>
                </c:pt>
                <c:pt idx="1358">
                  <c:v>0.10222951657139975</c:v>
                </c:pt>
                <c:pt idx="1359">
                  <c:v>0.11483802182327729</c:v>
                </c:pt>
                <c:pt idx="1360">
                  <c:v>0.12793335209095005</c:v>
                </c:pt>
                <c:pt idx="1361">
                  <c:v>8.9324503114769929E-2</c:v>
                </c:pt>
                <c:pt idx="1362">
                  <c:v>0.12178907050204155</c:v>
                </c:pt>
                <c:pt idx="1363">
                  <c:v>0.13235196334099023</c:v>
                </c:pt>
                <c:pt idx="1364">
                  <c:v>0.13217116781087168</c:v>
                </c:pt>
                <c:pt idx="1365">
                  <c:v>0.12726076792001736</c:v>
                </c:pt>
                <c:pt idx="1366">
                  <c:v>0.13305953054236899</c:v>
                </c:pt>
                <c:pt idx="1367">
                  <c:v>0.12605908940785152</c:v>
                </c:pt>
                <c:pt idx="1368">
                  <c:v>0.13013517397506755</c:v>
                </c:pt>
                <c:pt idx="1369">
                  <c:v>0.13336498249139464</c:v>
                </c:pt>
                <c:pt idx="1370">
                  <c:v>9.8471976370188993E-2</c:v>
                </c:pt>
                <c:pt idx="1371">
                  <c:v>0.13634701973685534</c:v>
                </c:pt>
                <c:pt idx="1372">
                  <c:v>0.12681368521296013</c:v>
                </c:pt>
                <c:pt idx="1373">
                  <c:v>0.12550292544085853</c:v>
                </c:pt>
                <c:pt idx="1374">
                  <c:v>0.10287260485483829</c:v>
                </c:pt>
                <c:pt idx="1375">
                  <c:v>0.13802337004795401</c:v>
                </c:pt>
                <c:pt idx="1376">
                  <c:v>0.11017605434256715</c:v>
                </c:pt>
                <c:pt idx="1377">
                  <c:v>0.12268051876483257</c:v>
                </c:pt>
                <c:pt idx="1378">
                  <c:v>0.11523086976298297</c:v>
                </c:pt>
                <c:pt idx="1379">
                  <c:v>0.12215938945932656</c:v>
                </c:pt>
                <c:pt idx="1380">
                  <c:v>0.11435046454890627</c:v>
                </c:pt>
                <c:pt idx="1381">
                  <c:v>0.1081546091764671</c:v>
                </c:pt>
                <c:pt idx="1382">
                  <c:v>0.11438118123502872</c:v>
                </c:pt>
                <c:pt idx="1383">
                  <c:v>0.10517596751590313</c:v>
                </c:pt>
                <c:pt idx="1384">
                  <c:v>0.1256011732098106</c:v>
                </c:pt>
                <c:pt idx="1385">
                  <c:v>0.13185962949835089</c:v>
                </c:pt>
                <c:pt idx="1386">
                  <c:v>0.12309132942246367</c:v>
                </c:pt>
                <c:pt idx="1387">
                  <c:v>0.11740277733607879</c:v>
                </c:pt>
                <c:pt idx="1388">
                  <c:v>0.10599790912673121</c:v>
                </c:pt>
                <c:pt idx="1389">
                  <c:v>0.12354065636854002</c:v>
                </c:pt>
                <c:pt idx="1390">
                  <c:v>9.9540998923034169E-2</c:v>
                </c:pt>
                <c:pt idx="1391">
                  <c:v>0.15405891195194032</c:v>
                </c:pt>
                <c:pt idx="1392">
                  <c:v>0.11385458789262645</c:v>
                </c:pt>
                <c:pt idx="1393">
                  <c:v>0.11280578716840223</c:v>
                </c:pt>
                <c:pt idx="1394">
                  <c:v>0.15152588666681235</c:v>
                </c:pt>
                <c:pt idx="1395">
                  <c:v>0.12717319057195445</c:v>
                </c:pt>
                <c:pt idx="1396">
                  <c:v>0.10751397931186515</c:v>
                </c:pt>
                <c:pt idx="1397">
                  <c:v>0.12899319377400306</c:v>
                </c:pt>
                <c:pt idx="1398">
                  <c:v>0.11222691888965794</c:v>
                </c:pt>
                <c:pt idx="1399">
                  <c:v>0.11826322853383467</c:v>
                </c:pt>
                <c:pt idx="1400">
                  <c:v>0.11663818442554216</c:v>
                </c:pt>
                <c:pt idx="1401">
                  <c:v>0.11750603418105392</c:v>
                </c:pt>
                <c:pt idx="1402">
                  <c:v>0.12782702464489107</c:v>
                </c:pt>
                <c:pt idx="1403">
                  <c:v>0.16731788142057019</c:v>
                </c:pt>
                <c:pt idx="1404">
                  <c:v>0.13519619387204876</c:v>
                </c:pt>
                <c:pt idx="1405">
                  <c:v>0.14422674435066288</c:v>
                </c:pt>
                <c:pt idx="1406">
                  <c:v>0.13270036392575052</c:v>
                </c:pt>
                <c:pt idx="1407">
                  <c:v>0.12331039420357465</c:v>
                </c:pt>
                <c:pt idx="1408">
                  <c:v>0.11161418058954378</c:v>
                </c:pt>
                <c:pt idx="1409">
                  <c:v>0.13246589688285856</c:v>
                </c:pt>
                <c:pt idx="1410">
                  <c:v>0.10720494363472309</c:v>
                </c:pt>
                <c:pt idx="1411">
                  <c:v>0.13452941412663449</c:v>
                </c:pt>
                <c:pt idx="1412">
                  <c:v>0.11293623139145176</c:v>
                </c:pt>
                <c:pt idx="1413">
                  <c:v>0.10866067082023195</c:v>
                </c:pt>
                <c:pt idx="1414">
                  <c:v>0.12817905842648619</c:v>
                </c:pt>
                <c:pt idx="1415">
                  <c:v>0.11532085057837296</c:v>
                </c:pt>
                <c:pt idx="1416">
                  <c:v>0.14781519827502856</c:v>
                </c:pt>
                <c:pt idx="1417">
                  <c:v>0.11331898491527333</c:v>
                </c:pt>
                <c:pt idx="1418">
                  <c:v>0.11895344481489205</c:v>
                </c:pt>
                <c:pt idx="1419">
                  <c:v>0.1359758183641081</c:v>
                </c:pt>
                <c:pt idx="1420">
                  <c:v>0.11133275816235047</c:v>
                </c:pt>
                <c:pt idx="1421">
                  <c:v>0.12210174831103279</c:v>
                </c:pt>
                <c:pt idx="1422">
                  <c:v>0.12559365948969647</c:v>
                </c:pt>
                <c:pt idx="1423">
                  <c:v>0.1045686045249232</c:v>
                </c:pt>
                <c:pt idx="1424">
                  <c:v>0.11183039017983815</c:v>
                </c:pt>
                <c:pt idx="1425">
                  <c:v>0.12757278108070827</c:v>
                </c:pt>
                <c:pt idx="1426">
                  <c:v>0.11800984000892235</c:v>
                </c:pt>
                <c:pt idx="1427">
                  <c:v>0.1086471751852868</c:v>
                </c:pt>
                <c:pt idx="1428">
                  <c:v>0.11393778913948183</c:v>
                </c:pt>
                <c:pt idx="1429">
                  <c:v>0.13742428936598572</c:v>
                </c:pt>
                <c:pt idx="1430">
                  <c:v>0.12015986570196119</c:v>
                </c:pt>
                <c:pt idx="1431">
                  <c:v>0.11569313415915494</c:v>
                </c:pt>
                <c:pt idx="1432">
                  <c:v>0.11929331541492567</c:v>
                </c:pt>
                <c:pt idx="1433">
                  <c:v>0.12734704164671479</c:v>
                </c:pt>
                <c:pt idx="1434">
                  <c:v>0.14627683386957224</c:v>
                </c:pt>
                <c:pt idx="1435">
                  <c:v>0.11683894025198946</c:v>
                </c:pt>
                <c:pt idx="1436">
                  <c:v>0.10743146866684616</c:v>
                </c:pt>
                <c:pt idx="1437">
                  <c:v>0.12589524766036481</c:v>
                </c:pt>
                <c:pt idx="1438">
                  <c:v>0.11850159819761844</c:v>
                </c:pt>
                <c:pt idx="1439">
                  <c:v>0.12522625968836548</c:v>
                </c:pt>
                <c:pt idx="1440">
                  <c:v>0.13613135751264127</c:v>
                </c:pt>
                <c:pt idx="1441">
                  <c:v>0.10417114184680552</c:v>
                </c:pt>
                <c:pt idx="1442">
                  <c:v>0.12974056046891386</c:v>
                </c:pt>
                <c:pt idx="1443">
                  <c:v>0.11606421506274359</c:v>
                </c:pt>
                <c:pt idx="1444">
                  <c:v>0.1131218128195205</c:v>
                </c:pt>
                <c:pt idx="1445">
                  <c:v>0.12295775244196405</c:v>
                </c:pt>
                <c:pt idx="1446">
                  <c:v>0.12946101157894666</c:v>
                </c:pt>
                <c:pt idx="1447">
                  <c:v>0.12364273999672912</c:v>
                </c:pt>
                <c:pt idx="1448">
                  <c:v>9.8634398438605608E-2</c:v>
                </c:pt>
                <c:pt idx="1449">
                  <c:v>0.11272828042207315</c:v>
                </c:pt>
                <c:pt idx="1450">
                  <c:v>0.12966539403246871</c:v>
                </c:pt>
                <c:pt idx="1451">
                  <c:v>0.11116396788809922</c:v>
                </c:pt>
                <c:pt idx="1452">
                  <c:v>0.11689649434183011</c:v>
                </c:pt>
                <c:pt idx="1453">
                  <c:v>0.13540688726882133</c:v>
                </c:pt>
                <c:pt idx="1454">
                  <c:v>0.11068896078863474</c:v>
                </c:pt>
                <c:pt idx="1455">
                  <c:v>0.12370407517136099</c:v>
                </c:pt>
                <c:pt idx="1456">
                  <c:v>0.13687886348770156</c:v>
                </c:pt>
                <c:pt idx="1457">
                  <c:v>0.14581808611017963</c:v>
                </c:pt>
                <c:pt idx="1458">
                  <c:v>0.11090800122798185</c:v>
                </c:pt>
                <c:pt idx="1459">
                  <c:v>0.12123724001237585</c:v>
                </c:pt>
                <c:pt idx="1460">
                  <c:v>0.11330302448622778</c:v>
                </c:pt>
                <c:pt idx="1461">
                  <c:v>0.10908301851280983</c:v>
                </c:pt>
                <c:pt idx="1462">
                  <c:v>0.10989036179496416</c:v>
                </c:pt>
                <c:pt idx="1463">
                  <c:v>0.11523206935390662</c:v>
                </c:pt>
                <c:pt idx="1464">
                  <c:v>0.11218000229511499</c:v>
                </c:pt>
                <c:pt idx="1465">
                  <c:v>0.11457253647633499</c:v>
                </c:pt>
                <c:pt idx="1466">
                  <c:v>0.1295438072133317</c:v>
                </c:pt>
                <c:pt idx="1467">
                  <c:v>0.11425107726494819</c:v>
                </c:pt>
                <c:pt idx="1468">
                  <c:v>0.10150000317996165</c:v>
                </c:pt>
                <c:pt idx="1469">
                  <c:v>0.12134675526213201</c:v>
                </c:pt>
                <c:pt idx="1470">
                  <c:v>0.11151435181742395</c:v>
                </c:pt>
                <c:pt idx="1471">
                  <c:v>0.13314073131389936</c:v>
                </c:pt>
                <c:pt idx="1472">
                  <c:v>0.12602531056850039</c:v>
                </c:pt>
                <c:pt idx="1473">
                  <c:v>0.13446886341042336</c:v>
                </c:pt>
                <c:pt idx="1474">
                  <c:v>0.12441371433312232</c:v>
                </c:pt>
                <c:pt idx="1475">
                  <c:v>0.13529719356713168</c:v>
                </c:pt>
                <c:pt idx="1476">
                  <c:v>0.1133675228408601</c:v>
                </c:pt>
                <c:pt idx="1477">
                  <c:v>0.11850406474730805</c:v>
                </c:pt>
                <c:pt idx="1478">
                  <c:v>0.13198788251138679</c:v>
                </c:pt>
                <c:pt idx="1479">
                  <c:v>0.12272669557279463</c:v>
                </c:pt>
                <c:pt idx="1480">
                  <c:v>0.11537917492719305</c:v>
                </c:pt>
                <c:pt idx="1481">
                  <c:v>0.11293630098715726</c:v>
                </c:pt>
                <c:pt idx="1482">
                  <c:v>0.11694697375436114</c:v>
                </c:pt>
                <c:pt idx="1483">
                  <c:v>0.12027723693421699</c:v>
                </c:pt>
                <c:pt idx="1484">
                  <c:v>0.12694502971722349</c:v>
                </c:pt>
                <c:pt idx="1485">
                  <c:v>0.10022615899926268</c:v>
                </c:pt>
                <c:pt idx="1486">
                  <c:v>0.11071830230940762</c:v>
                </c:pt>
                <c:pt idx="1487">
                  <c:v>0.11958278141900811</c:v>
                </c:pt>
                <c:pt idx="1488">
                  <c:v>0.12609215080469766</c:v>
                </c:pt>
                <c:pt idx="1489">
                  <c:v>0.11029009550521324</c:v>
                </c:pt>
                <c:pt idx="1490">
                  <c:v>0.11596460455730448</c:v>
                </c:pt>
                <c:pt idx="1491">
                  <c:v>9.68500517961699E-2</c:v>
                </c:pt>
                <c:pt idx="1492">
                  <c:v>0.12428186560941952</c:v>
                </c:pt>
                <c:pt idx="1493">
                  <c:v>0.12032458096239337</c:v>
                </c:pt>
                <c:pt idx="1494">
                  <c:v>0.13301709215172608</c:v>
                </c:pt>
                <c:pt idx="1495">
                  <c:v>0.12676289807626209</c:v>
                </c:pt>
                <c:pt idx="1496">
                  <c:v>0.12194703989766775</c:v>
                </c:pt>
                <c:pt idx="1497">
                  <c:v>0.12545789969450399</c:v>
                </c:pt>
                <c:pt idx="1498">
                  <c:v>0.12043701523185901</c:v>
                </c:pt>
                <c:pt idx="1499">
                  <c:v>0.13749300713177573</c:v>
                </c:pt>
                <c:pt idx="1500">
                  <c:v>0.13394161938062235</c:v>
                </c:pt>
                <c:pt idx="1501">
                  <c:v>0.1195123905111807</c:v>
                </c:pt>
                <c:pt idx="1502">
                  <c:v>0.10948276662528408</c:v>
                </c:pt>
                <c:pt idx="1503">
                  <c:v>0.12114535343748185</c:v>
                </c:pt>
                <c:pt idx="1504">
                  <c:v>0.11720195644163832</c:v>
                </c:pt>
                <c:pt idx="1505">
                  <c:v>0.10654005392222635</c:v>
                </c:pt>
                <c:pt idx="1506">
                  <c:v>0.12917346779988326</c:v>
                </c:pt>
                <c:pt idx="1507">
                  <c:v>0.10567650239529369</c:v>
                </c:pt>
                <c:pt idx="1508">
                  <c:v>0.12968821092258542</c:v>
                </c:pt>
                <c:pt idx="1509">
                  <c:v>0.11780058875965528</c:v>
                </c:pt>
                <c:pt idx="1510">
                  <c:v>0.11389118497931391</c:v>
                </c:pt>
                <c:pt idx="1511">
                  <c:v>0.12721416596785079</c:v>
                </c:pt>
                <c:pt idx="1512">
                  <c:v>9.9119135777324258E-2</c:v>
                </c:pt>
                <c:pt idx="1513">
                  <c:v>0.1279695783746943</c:v>
                </c:pt>
                <c:pt idx="1514">
                  <c:v>0.12847450198374227</c:v>
                </c:pt>
                <c:pt idx="1515">
                  <c:v>9.800063276253157E-2</c:v>
                </c:pt>
                <c:pt idx="1516">
                  <c:v>0.10804440821416419</c:v>
                </c:pt>
                <c:pt idx="1517">
                  <c:v>0.11877793918433167</c:v>
                </c:pt>
                <c:pt idx="1518">
                  <c:v>0.12068132494905845</c:v>
                </c:pt>
                <c:pt idx="1519">
                  <c:v>0.11785853116383915</c:v>
                </c:pt>
                <c:pt idx="1520">
                  <c:v>0.11175377618812787</c:v>
                </c:pt>
                <c:pt idx="1521">
                  <c:v>0.1338338483743797</c:v>
                </c:pt>
                <c:pt idx="1522">
                  <c:v>0.12572850106533254</c:v>
                </c:pt>
                <c:pt idx="1523">
                  <c:v>0.13489071819765322</c:v>
                </c:pt>
                <c:pt idx="1524">
                  <c:v>0.1216833335752345</c:v>
                </c:pt>
                <c:pt idx="1525">
                  <c:v>0.11815272131817628</c:v>
                </c:pt>
                <c:pt idx="1526">
                  <c:v>0.11991401382819054</c:v>
                </c:pt>
                <c:pt idx="1527">
                  <c:v>9.5828523949533742E-2</c:v>
                </c:pt>
                <c:pt idx="1528">
                  <c:v>0.11020826100752378</c:v>
                </c:pt>
                <c:pt idx="1529">
                  <c:v>0.10120415922712027</c:v>
                </c:pt>
                <c:pt idx="1530">
                  <c:v>0.12319942550542946</c:v>
                </c:pt>
                <c:pt idx="1531">
                  <c:v>0.13578324022954233</c:v>
                </c:pt>
                <c:pt idx="1532">
                  <c:v>0.13116372239210766</c:v>
                </c:pt>
                <c:pt idx="1533">
                  <c:v>0.13348925173334325</c:v>
                </c:pt>
                <c:pt idx="1534">
                  <c:v>0.12480941422900868</c:v>
                </c:pt>
                <c:pt idx="1535">
                  <c:v>0.11134043294382481</c:v>
                </c:pt>
                <c:pt idx="1536">
                  <c:v>0.11487350877014142</c:v>
                </c:pt>
                <c:pt idx="1537">
                  <c:v>0.12403130178354646</c:v>
                </c:pt>
                <c:pt idx="1538">
                  <c:v>0.11737134274746848</c:v>
                </c:pt>
                <c:pt idx="1539">
                  <c:v>0.11373981259187632</c:v>
                </c:pt>
                <c:pt idx="1540">
                  <c:v>0.10892799285134014</c:v>
                </c:pt>
                <c:pt idx="1541">
                  <c:v>0.1250674541546814</c:v>
                </c:pt>
                <c:pt idx="1542">
                  <c:v>0.12570135694912982</c:v>
                </c:pt>
                <c:pt idx="1543">
                  <c:v>0.12486386487480719</c:v>
                </c:pt>
                <c:pt idx="1544">
                  <c:v>0.11723359980652429</c:v>
                </c:pt>
                <c:pt idx="1545">
                  <c:v>0.1215915954579808</c:v>
                </c:pt>
                <c:pt idx="1546">
                  <c:v>0.11125415765053787</c:v>
                </c:pt>
                <c:pt idx="1547">
                  <c:v>0.12604869021535287</c:v>
                </c:pt>
                <c:pt idx="1548">
                  <c:v>0.13389170216647645</c:v>
                </c:pt>
                <c:pt idx="1549">
                  <c:v>0.13699193971689755</c:v>
                </c:pt>
                <c:pt idx="1550">
                  <c:v>0.1294671335959641</c:v>
                </c:pt>
                <c:pt idx="1551">
                  <c:v>0.12742521979522403</c:v>
                </c:pt>
                <c:pt idx="1552">
                  <c:v>0.11608645244049542</c:v>
                </c:pt>
                <c:pt idx="1553">
                  <c:v>8.9648659186936847E-2</c:v>
                </c:pt>
                <c:pt idx="1554">
                  <c:v>0.10405476231985687</c:v>
                </c:pt>
                <c:pt idx="1555">
                  <c:v>0.13316204594850761</c:v>
                </c:pt>
                <c:pt idx="1556">
                  <c:v>0.11420675188497206</c:v>
                </c:pt>
                <c:pt idx="1557">
                  <c:v>0.10879203024856363</c:v>
                </c:pt>
                <c:pt idx="1558">
                  <c:v>0.10530089128642867</c:v>
                </c:pt>
                <c:pt idx="1559">
                  <c:v>0.13446946992315775</c:v>
                </c:pt>
                <c:pt idx="1560">
                  <c:v>0.11308449466064392</c:v>
                </c:pt>
                <c:pt idx="1561">
                  <c:v>0.1080018336640611</c:v>
                </c:pt>
                <c:pt idx="1562">
                  <c:v>0.13156828998352907</c:v>
                </c:pt>
                <c:pt idx="1563">
                  <c:v>0.1262166860994228</c:v>
                </c:pt>
                <c:pt idx="1564">
                  <c:v>0.11593730940305474</c:v>
                </c:pt>
                <c:pt idx="1565">
                  <c:v>0.11562065294174415</c:v>
                </c:pt>
                <c:pt idx="1566">
                  <c:v>0.11176752824384667</c:v>
                </c:pt>
                <c:pt idx="1567">
                  <c:v>0.11478452145619422</c:v>
                </c:pt>
                <c:pt idx="1568">
                  <c:v>0.14850186992440506</c:v>
                </c:pt>
                <c:pt idx="1569">
                  <c:v>0.1225861406832718</c:v>
                </c:pt>
                <c:pt idx="1570">
                  <c:v>0.12912247374799365</c:v>
                </c:pt>
                <c:pt idx="1571">
                  <c:v>0.13124279951808654</c:v>
                </c:pt>
                <c:pt idx="1572">
                  <c:v>0.12458627405248372</c:v>
                </c:pt>
                <c:pt idx="1573">
                  <c:v>0.15377357253650178</c:v>
                </c:pt>
                <c:pt idx="1574">
                  <c:v>0.11419499004687375</c:v>
                </c:pt>
                <c:pt idx="1575">
                  <c:v>0.12076296963243105</c:v>
                </c:pt>
                <c:pt idx="1576">
                  <c:v>0.12284541176411588</c:v>
                </c:pt>
                <c:pt idx="1577">
                  <c:v>0.12398216314397306</c:v>
                </c:pt>
                <c:pt idx="1578">
                  <c:v>0.12974099306779285</c:v>
                </c:pt>
                <c:pt idx="1579">
                  <c:v>0.12656220537780513</c:v>
                </c:pt>
                <c:pt idx="1580">
                  <c:v>0.1139951672939265</c:v>
                </c:pt>
                <c:pt idx="1581">
                  <c:v>0.11711978254992969</c:v>
                </c:pt>
                <c:pt idx="1582">
                  <c:v>0.10387335793750083</c:v>
                </c:pt>
                <c:pt idx="1583">
                  <c:v>0.13958476546843931</c:v>
                </c:pt>
                <c:pt idx="1584">
                  <c:v>0.12052809367166908</c:v>
                </c:pt>
                <c:pt idx="1585">
                  <c:v>9.8981155227378007E-2</c:v>
                </c:pt>
                <c:pt idx="1586">
                  <c:v>9.1387856521790822E-2</c:v>
                </c:pt>
                <c:pt idx="1587">
                  <c:v>0.15892072347192596</c:v>
                </c:pt>
                <c:pt idx="1588">
                  <c:v>0.10670920839707639</c:v>
                </c:pt>
                <c:pt idx="1589">
                  <c:v>0.12951406236579879</c:v>
                </c:pt>
                <c:pt idx="1590">
                  <c:v>0.13676540769466966</c:v>
                </c:pt>
                <c:pt idx="1591">
                  <c:v>0.12636092964771803</c:v>
                </c:pt>
                <c:pt idx="1592">
                  <c:v>0.13066590450425042</c:v>
                </c:pt>
                <c:pt idx="1593">
                  <c:v>0.12544217635179597</c:v>
                </c:pt>
                <c:pt idx="1594">
                  <c:v>0.1328781764769984</c:v>
                </c:pt>
                <c:pt idx="1595">
                  <c:v>0.11529223846457543</c:v>
                </c:pt>
                <c:pt idx="1596">
                  <c:v>0.13181243579984248</c:v>
                </c:pt>
                <c:pt idx="1597">
                  <c:v>0.13709559035577173</c:v>
                </c:pt>
                <c:pt idx="1598">
                  <c:v>0.12706291497705766</c:v>
                </c:pt>
                <c:pt idx="1599">
                  <c:v>0.12697548432196942</c:v>
                </c:pt>
                <c:pt idx="1600">
                  <c:v>0.12975109498185033</c:v>
                </c:pt>
                <c:pt idx="1601">
                  <c:v>0.12507305703815702</c:v>
                </c:pt>
                <c:pt idx="1602">
                  <c:v>0.1294071533874866</c:v>
                </c:pt>
                <c:pt idx="1603">
                  <c:v>0.13923074267898827</c:v>
                </c:pt>
                <c:pt idx="1604">
                  <c:v>0.13160660456324261</c:v>
                </c:pt>
                <c:pt idx="1605">
                  <c:v>0.13067928293441919</c:v>
                </c:pt>
                <c:pt idx="1606">
                  <c:v>0.11100605660798113</c:v>
                </c:pt>
                <c:pt idx="1607">
                  <c:v>0.13390370721286671</c:v>
                </c:pt>
                <c:pt idx="1608">
                  <c:v>0.13834139931177422</c:v>
                </c:pt>
                <c:pt idx="1609">
                  <c:v>0.10087612380049367</c:v>
                </c:pt>
                <c:pt idx="1610">
                  <c:v>0.11322214117518889</c:v>
                </c:pt>
                <c:pt idx="1611">
                  <c:v>0.10811334124042626</c:v>
                </c:pt>
                <c:pt idx="1612">
                  <c:v>9.5053226355631126E-2</c:v>
                </c:pt>
                <c:pt idx="1613">
                  <c:v>0.11471260371949676</c:v>
                </c:pt>
                <c:pt idx="1614">
                  <c:v>0.11197530712924478</c:v>
                </c:pt>
                <c:pt idx="1615">
                  <c:v>0.10384261423657527</c:v>
                </c:pt>
                <c:pt idx="1616">
                  <c:v>0.11456683520109642</c:v>
                </c:pt>
                <c:pt idx="1617">
                  <c:v>0.1253302117966153</c:v>
                </c:pt>
                <c:pt idx="1618">
                  <c:v>0.12717460571909928</c:v>
                </c:pt>
                <c:pt idx="1619">
                  <c:v>0.11724114843545864</c:v>
                </c:pt>
                <c:pt idx="1620">
                  <c:v>0.10257954953740427</c:v>
                </c:pt>
                <c:pt idx="1621">
                  <c:v>0.12604125832689933</c:v>
                </c:pt>
                <c:pt idx="1622">
                  <c:v>0.11766120803967442</c:v>
                </c:pt>
                <c:pt idx="1623">
                  <c:v>0.12361044523082271</c:v>
                </c:pt>
                <c:pt idx="1624">
                  <c:v>0.13224911248839519</c:v>
                </c:pt>
                <c:pt idx="1625">
                  <c:v>0.10932088368578358</c:v>
                </c:pt>
                <c:pt idx="1626">
                  <c:v>0.13222162876217819</c:v>
                </c:pt>
                <c:pt idx="1627">
                  <c:v>0.12024513826367905</c:v>
                </c:pt>
                <c:pt idx="1628">
                  <c:v>0.16457877198586321</c:v>
                </c:pt>
                <c:pt idx="1629">
                  <c:v>0.12526014249608325</c:v>
                </c:pt>
                <c:pt idx="1630">
                  <c:v>0.14192481235222418</c:v>
                </c:pt>
                <c:pt idx="1631">
                  <c:v>0.1268348698070027</c:v>
                </c:pt>
                <c:pt idx="1632">
                  <c:v>0.10840633954998957</c:v>
                </c:pt>
                <c:pt idx="1633">
                  <c:v>0.11813968242435974</c:v>
                </c:pt>
                <c:pt idx="1634">
                  <c:v>0.14506012118308748</c:v>
                </c:pt>
                <c:pt idx="1635">
                  <c:v>0.11408583838044066</c:v>
                </c:pt>
                <c:pt idx="1636">
                  <c:v>0.11974990313879637</c:v>
                </c:pt>
                <c:pt idx="1637">
                  <c:v>0.12336395655668568</c:v>
                </c:pt>
                <c:pt idx="1638">
                  <c:v>0.14632189294225853</c:v>
                </c:pt>
                <c:pt idx="1639">
                  <c:v>0.10263031617378737</c:v>
                </c:pt>
                <c:pt idx="1640">
                  <c:v>0.11569553122822201</c:v>
                </c:pt>
                <c:pt idx="1641">
                  <c:v>0.12777335924325853</c:v>
                </c:pt>
                <c:pt idx="1642">
                  <c:v>0.13473504569076772</c:v>
                </c:pt>
                <c:pt idx="1643">
                  <c:v>0.11259685218779449</c:v>
                </c:pt>
                <c:pt idx="1644">
                  <c:v>0.14071131227324743</c:v>
                </c:pt>
                <c:pt idx="1645">
                  <c:v>0.1009846766449474</c:v>
                </c:pt>
                <c:pt idx="1646">
                  <c:v>0.16963652367278689</c:v>
                </c:pt>
                <c:pt idx="1647">
                  <c:v>0.10570667740772813</c:v>
                </c:pt>
                <c:pt idx="1648">
                  <c:v>0.14095344966527112</c:v>
                </c:pt>
                <c:pt idx="1649">
                  <c:v>0.13905358180781816</c:v>
                </c:pt>
                <c:pt idx="1650">
                  <c:v>0.11466122526519762</c:v>
                </c:pt>
                <c:pt idx="1651">
                  <c:v>0.15195556386235262</c:v>
                </c:pt>
                <c:pt idx="1652">
                  <c:v>0.10234531769451186</c:v>
                </c:pt>
                <c:pt idx="1653">
                  <c:v>0.13186725144654457</c:v>
                </c:pt>
                <c:pt idx="1654">
                  <c:v>0.11218912479390923</c:v>
                </c:pt>
                <c:pt idx="1655">
                  <c:v>0.11394007388336511</c:v>
                </c:pt>
                <c:pt idx="1656">
                  <c:v>0.12882846068549519</c:v>
                </c:pt>
                <c:pt idx="1657">
                  <c:v>0.12824650391569536</c:v>
                </c:pt>
                <c:pt idx="1658">
                  <c:v>0.14582483831742235</c:v>
                </c:pt>
                <c:pt idx="1659">
                  <c:v>0.14200567904178216</c:v>
                </c:pt>
                <c:pt idx="1660">
                  <c:v>0.10894022344367119</c:v>
                </c:pt>
                <c:pt idx="1661">
                  <c:v>0.12766929577577485</c:v>
                </c:pt>
                <c:pt idx="1662">
                  <c:v>0.11608030074629644</c:v>
                </c:pt>
                <c:pt idx="1663">
                  <c:v>0.11046728461245751</c:v>
                </c:pt>
                <c:pt idx="1664">
                  <c:v>0.13056532130625295</c:v>
                </c:pt>
                <c:pt idx="1665">
                  <c:v>0.10386178361504772</c:v>
                </c:pt>
                <c:pt idx="1666">
                  <c:v>0.12683045828752879</c:v>
                </c:pt>
                <c:pt idx="1667">
                  <c:v>0.11667989462616614</c:v>
                </c:pt>
                <c:pt idx="1668">
                  <c:v>0.12893459367843052</c:v>
                </c:pt>
                <c:pt idx="1669">
                  <c:v>0.14199619099726779</c:v>
                </c:pt>
                <c:pt idx="1670">
                  <c:v>0.12482376436343247</c:v>
                </c:pt>
                <c:pt idx="1671">
                  <c:v>0.1243598775689729</c:v>
                </c:pt>
                <c:pt idx="1672">
                  <c:v>0.11757000257251693</c:v>
                </c:pt>
                <c:pt idx="1673">
                  <c:v>0.11127034029990276</c:v>
                </c:pt>
                <c:pt idx="1674">
                  <c:v>0.12252715064039643</c:v>
                </c:pt>
                <c:pt idx="1675">
                  <c:v>0.1334114270585223</c:v>
                </c:pt>
                <c:pt idx="1676">
                  <c:v>0.14808356807932332</c:v>
                </c:pt>
                <c:pt idx="1677">
                  <c:v>0.12895661821298354</c:v>
                </c:pt>
                <c:pt idx="1678">
                  <c:v>0.1245822474898674</c:v>
                </c:pt>
                <c:pt idx="1679">
                  <c:v>0.1318032912795371</c:v>
                </c:pt>
                <c:pt idx="1680">
                  <c:v>0.13231160377698142</c:v>
                </c:pt>
                <c:pt idx="1681">
                  <c:v>0.14079857482464928</c:v>
                </c:pt>
                <c:pt idx="1682">
                  <c:v>0.11912992270127636</c:v>
                </c:pt>
                <c:pt idx="1683">
                  <c:v>0.134103922372007</c:v>
                </c:pt>
                <c:pt idx="1684">
                  <c:v>0.12481691457908595</c:v>
                </c:pt>
                <c:pt idx="1685">
                  <c:v>0.12652462288923783</c:v>
                </c:pt>
                <c:pt idx="1686">
                  <c:v>0.11020669003645966</c:v>
                </c:pt>
                <c:pt idx="1687">
                  <c:v>0.11020932819958817</c:v>
                </c:pt>
                <c:pt idx="1688">
                  <c:v>0.12886044483807432</c:v>
                </c:pt>
                <c:pt idx="1689">
                  <c:v>0.12193185353029028</c:v>
                </c:pt>
                <c:pt idx="1690">
                  <c:v>0.12484692671046639</c:v>
                </c:pt>
                <c:pt idx="1691">
                  <c:v>0.1190055708719488</c:v>
                </c:pt>
                <c:pt idx="1692">
                  <c:v>0.12311688949998384</c:v>
                </c:pt>
                <c:pt idx="1693">
                  <c:v>0.13123368369351776</c:v>
                </c:pt>
                <c:pt idx="1694">
                  <c:v>0.12222390682158879</c:v>
                </c:pt>
                <c:pt idx="1695">
                  <c:v>0.10436844602001674</c:v>
                </c:pt>
                <c:pt idx="1696">
                  <c:v>0.13371702480512251</c:v>
                </c:pt>
                <c:pt idx="1697">
                  <c:v>0.14737115501739273</c:v>
                </c:pt>
                <c:pt idx="1698">
                  <c:v>0.10926054849670569</c:v>
                </c:pt>
                <c:pt idx="1699">
                  <c:v>0.11646281263337992</c:v>
                </c:pt>
                <c:pt idx="1700">
                  <c:v>0.10676514117468756</c:v>
                </c:pt>
                <c:pt idx="1701">
                  <c:v>0.1218777202195734</c:v>
                </c:pt>
                <c:pt idx="1702">
                  <c:v>0.12835210143732759</c:v>
                </c:pt>
                <c:pt idx="1703">
                  <c:v>0.10650283140928668</c:v>
                </c:pt>
                <c:pt idx="1704">
                  <c:v>0.13920361279827753</c:v>
                </c:pt>
                <c:pt idx="1705">
                  <c:v>0.11675372556565235</c:v>
                </c:pt>
                <c:pt idx="1706">
                  <c:v>0.11932549155046915</c:v>
                </c:pt>
                <c:pt idx="1707">
                  <c:v>0.1361954412493657</c:v>
                </c:pt>
                <c:pt idx="1708">
                  <c:v>0.10003201850807852</c:v>
                </c:pt>
                <c:pt idx="1709">
                  <c:v>0.12962430693155999</c:v>
                </c:pt>
                <c:pt idx="1710">
                  <c:v>0.10599024914765628</c:v>
                </c:pt>
                <c:pt idx="1711">
                  <c:v>0.10480339480591885</c:v>
                </c:pt>
                <c:pt idx="1712">
                  <c:v>0.11635406858692512</c:v>
                </c:pt>
                <c:pt idx="1713">
                  <c:v>0.1474143249094873</c:v>
                </c:pt>
                <c:pt idx="1714">
                  <c:v>9.913907496496685E-2</c:v>
                </c:pt>
                <c:pt idx="1715">
                  <c:v>0.12160408581639126</c:v>
                </c:pt>
                <c:pt idx="1716">
                  <c:v>0.10672627035534892</c:v>
                </c:pt>
                <c:pt idx="1717">
                  <c:v>0.11150947606134295</c:v>
                </c:pt>
                <c:pt idx="1718">
                  <c:v>0.11136282722536726</c:v>
                </c:pt>
                <c:pt idx="1719">
                  <c:v>0.11031173092462564</c:v>
                </c:pt>
                <c:pt idx="1720">
                  <c:v>0.11809153850175456</c:v>
                </c:pt>
                <c:pt idx="1721">
                  <c:v>0.13637646523531824</c:v>
                </c:pt>
                <c:pt idx="1722">
                  <c:v>9.971569313904298E-2</c:v>
                </c:pt>
                <c:pt idx="1723">
                  <c:v>0.11987891513246467</c:v>
                </c:pt>
                <c:pt idx="1724">
                  <c:v>0.13070296905805653</c:v>
                </c:pt>
                <c:pt idx="1725">
                  <c:v>0.11335490665791229</c:v>
                </c:pt>
                <c:pt idx="1726">
                  <c:v>0.12316945801143109</c:v>
                </c:pt>
                <c:pt idx="1727">
                  <c:v>0.13425874383775824</c:v>
                </c:pt>
                <c:pt idx="1728">
                  <c:v>0.10365045769179244</c:v>
                </c:pt>
                <c:pt idx="1729">
                  <c:v>0.13752005796092936</c:v>
                </c:pt>
                <c:pt idx="1730">
                  <c:v>0.13993382530054629</c:v>
                </c:pt>
                <c:pt idx="1731">
                  <c:v>9.7078981177373208E-2</c:v>
                </c:pt>
                <c:pt idx="1732">
                  <c:v>0.14228841237137313</c:v>
                </c:pt>
                <c:pt idx="1733">
                  <c:v>0.11714261839350247</c:v>
                </c:pt>
                <c:pt idx="1734">
                  <c:v>0.12543140163663252</c:v>
                </c:pt>
                <c:pt idx="1735">
                  <c:v>0.12396481971389751</c:v>
                </c:pt>
                <c:pt idx="1736">
                  <c:v>0.12093172676626804</c:v>
                </c:pt>
                <c:pt idx="1737">
                  <c:v>0.15740730681287021</c:v>
                </c:pt>
                <c:pt idx="1738">
                  <c:v>0.14515805553043221</c:v>
                </c:pt>
                <c:pt idx="1739">
                  <c:v>0.10558934676999834</c:v>
                </c:pt>
                <c:pt idx="1740">
                  <c:v>0.12528726868367646</c:v>
                </c:pt>
                <c:pt idx="1741">
                  <c:v>0.12753395867431949</c:v>
                </c:pt>
                <c:pt idx="1742">
                  <c:v>0.12124742283121272</c:v>
                </c:pt>
                <c:pt idx="1743">
                  <c:v>0.11688160215664259</c:v>
                </c:pt>
                <c:pt idx="1744">
                  <c:v>0.14053451541701023</c:v>
                </c:pt>
                <c:pt idx="1745">
                  <c:v>0.12493726817703676</c:v>
                </c:pt>
                <c:pt idx="1746">
                  <c:v>0.14755294804873093</c:v>
                </c:pt>
                <c:pt idx="1747">
                  <c:v>0.13411920952372008</c:v>
                </c:pt>
                <c:pt idx="1748">
                  <c:v>0.10804211713720373</c:v>
                </c:pt>
                <c:pt idx="1749">
                  <c:v>0.1325918125189115</c:v>
                </c:pt>
                <c:pt idx="1750">
                  <c:v>0.1410937825392633</c:v>
                </c:pt>
                <c:pt idx="1751">
                  <c:v>0.12547184703578737</c:v>
                </c:pt>
                <c:pt idx="1752">
                  <c:v>0.12200876707927039</c:v>
                </c:pt>
                <c:pt idx="1753">
                  <c:v>0.14847618698070275</c:v>
                </c:pt>
                <c:pt idx="1754">
                  <c:v>0.13935718959262922</c:v>
                </c:pt>
                <c:pt idx="1755">
                  <c:v>0.10232094663791501</c:v>
                </c:pt>
                <c:pt idx="1756">
                  <c:v>0.10626413842098753</c:v>
                </c:pt>
                <c:pt idx="1757">
                  <c:v>0.10286847284239743</c:v>
                </c:pt>
                <c:pt idx="1758">
                  <c:v>0.14536210188474641</c:v>
                </c:pt>
                <c:pt idx="1759">
                  <c:v>0.10968777406600932</c:v>
                </c:pt>
                <c:pt idx="1760">
                  <c:v>0.12439927877093165</c:v>
                </c:pt>
                <c:pt idx="1761">
                  <c:v>0.13058497352105744</c:v>
                </c:pt>
                <c:pt idx="1762">
                  <c:v>0.12146681046810287</c:v>
                </c:pt>
                <c:pt idx="1763">
                  <c:v>0.1343271982551589</c:v>
                </c:pt>
                <c:pt idx="1764">
                  <c:v>0.10953679296187539</c:v>
                </c:pt>
                <c:pt idx="1765">
                  <c:v>0.13185921445186508</c:v>
                </c:pt>
                <c:pt idx="1766">
                  <c:v>9.0406128832268021E-2</c:v>
                </c:pt>
                <c:pt idx="1767">
                  <c:v>0.13896583796782469</c:v>
                </c:pt>
                <c:pt idx="1768">
                  <c:v>0.11692096201818628</c:v>
                </c:pt>
                <c:pt idx="1769">
                  <c:v>0.12158035989785865</c:v>
                </c:pt>
                <c:pt idx="1770">
                  <c:v>0.13721186180481448</c:v>
                </c:pt>
                <c:pt idx="1771">
                  <c:v>0.12529572803849565</c:v>
                </c:pt>
                <c:pt idx="1772">
                  <c:v>0.12914766896188423</c:v>
                </c:pt>
                <c:pt idx="1773">
                  <c:v>0.12040871728847405</c:v>
                </c:pt>
                <c:pt idx="1774">
                  <c:v>0.12165013875469058</c:v>
                </c:pt>
                <c:pt idx="1775">
                  <c:v>0.12451593856429402</c:v>
                </c:pt>
                <c:pt idx="1776">
                  <c:v>0.12138316194803374</c:v>
                </c:pt>
                <c:pt idx="1777">
                  <c:v>0.13608664922400887</c:v>
                </c:pt>
                <c:pt idx="1778">
                  <c:v>0.1196302558076645</c:v>
                </c:pt>
                <c:pt idx="1779">
                  <c:v>0.13006330539326708</c:v>
                </c:pt>
                <c:pt idx="1780">
                  <c:v>0.11759378321203998</c:v>
                </c:pt>
                <c:pt idx="1781">
                  <c:v>0.12360782216046004</c:v>
                </c:pt>
                <c:pt idx="1782">
                  <c:v>0.11783068182216087</c:v>
                </c:pt>
                <c:pt idx="1783">
                  <c:v>0.10969346736915025</c:v>
                </c:pt>
                <c:pt idx="1784">
                  <c:v>0.12279036862973322</c:v>
                </c:pt>
                <c:pt idx="1785">
                  <c:v>0.12490906875194341</c:v>
                </c:pt>
                <c:pt idx="1786">
                  <c:v>0.13498741680242463</c:v>
                </c:pt>
                <c:pt idx="1787">
                  <c:v>0.11162406370531602</c:v>
                </c:pt>
                <c:pt idx="1788">
                  <c:v>0.13297003211257594</c:v>
                </c:pt>
                <c:pt idx="1789">
                  <c:v>0.11165699392669649</c:v>
                </c:pt>
                <c:pt idx="1790">
                  <c:v>0.11762661936740293</c:v>
                </c:pt>
                <c:pt idx="1791">
                  <c:v>0.15366097241685597</c:v>
                </c:pt>
                <c:pt idx="1792">
                  <c:v>0.14041359401395537</c:v>
                </c:pt>
                <c:pt idx="1793">
                  <c:v>0.11277261851215241</c:v>
                </c:pt>
                <c:pt idx="1794">
                  <c:v>0.10358597171245726</c:v>
                </c:pt>
                <c:pt idx="1795">
                  <c:v>0.11729357981044913</c:v>
                </c:pt>
                <c:pt idx="1796">
                  <c:v>0.10963236282232691</c:v>
                </c:pt>
                <c:pt idx="1797">
                  <c:v>0.11660370157398058</c:v>
                </c:pt>
                <c:pt idx="1798">
                  <c:v>0.12802782889182579</c:v>
                </c:pt>
                <c:pt idx="1799">
                  <c:v>0.14762972662885965</c:v>
                </c:pt>
                <c:pt idx="1800">
                  <c:v>0.12783801055860786</c:v>
                </c:pt>
                <c:pt idx="1801">
                  <c:v>0.12738586101440827</c:v>
                </c:pt>
                <c:pt idx="1802">
                  <c:v>0.12793986516517955</c:v>
                </c:pt>
                <c:pt idx="1803">
                  <c:v>0.14468682467489966</c:v>
                </c:pt>
                <c:pt idx="1804">
                  <c:v>0.10722865821493814</c:v>
                </c:pt>
                <c:pt idx="1805">
                  <c:v>0.11130039956533669</c:v>
                </c:pt>
                <c:pt idx="1806">
                  <c:v>0.12955414559337367</c:v>
                </c:pt>
                <c:pt idx="1807">
                  <c:v>0.12000101919042133</c:v>
                </c:pt>
                <c:pt idx="1808">
                  <c:v>0.10374430648064976</c:v>
                </c:pt>
                <c:pt idx="1809">
                  <c:v>0.10572203100319405</c:v>
                </c:pt>
                <c:pt idx="1810">
                  <c:v>0.12940413305840356</c:v>
                </c:pt>
                <c:pt idx="1811">
                  <c:v>0.11810319145571142</c:v>
                </c:pt>
                <c:pt idx="1812">
                  <c:v>0.1317423016903406</c:v>
                </c:pt>
                <c:pt idx="1813">
                  <c:v>0.1213422961953943</c:v>
                </c:pt>
                <c:pt idx="1814">
                  <c:v>0.10647640085153606</c:v>
                </c:pt>
                <c:pt idx="1815">
                  <c:v>0.10504457031870923</c:v>
                </c:pt>
                <c:pt idx="1816">
                  <c:v>0.13597862753907605</c:v>
                </c:pt>
                <c:pt idx="1817">
                  <c:v>0.14732652769958532</c:v>
                </c:pt>
                <c:pt idx="1818">
                  <c:v>0.1095251524392957</c:v>
                </c:pt>
                <c:pt idx="1819">
                  <c:v>0.10530614838999031</c:v>
                </c:pt>
                <c:pt idx="1820">
                  <c:v>0.12337190653360616</c:v>
                </c:pt>
                <c:pt idx="1821">
                  <c:v>0.13631612226291989</c:v>
                </c:pt>
                <c:pt idx="1822">
                  <c:v>0.12571403778314608</c:v>
                </c:pt>
                <c:pt idx="1823">
                  <c:v>0.12137658134352194</c:v>
                </c:pt>
                <c:pt idx="1824">
                  <c:v>0.1226363781884004</c:v>
                </c:pt>
                <c:pt idx="1825">
                  <c:v>0.12131959831058187</c:v>
                </c:pt>
                <c:pt idx="1826">
                  <c:v>0.13354316209450895</c:v>
                </c:pt>
                <c:pt idx="1827">
                  <c:v>0.12278278911005133</c:v>
                </c:pt>
                <c:pt idx="1828">
                  <c:v>0.1350265484664642</c:v>
                </c:pt>
                <c:pt idx="1829">
                  <c:v>0.11006523602936927</c:v>
                </c:pt>
                <c:pt idx="1830">
                  <c:v>0.12122233224762519</c:v>
                </c:pt>
                <c:pt idx="1831">
                  <c:v>0.11348616893709122</c:v>
                </c:pt>
                <c:pt idx="1832">
                  <c:v>0.10737809763297426</c:v>
                </c:pt>
                <c:pt idx="1833">
                  <c:v>0.11861936263376233</c:v>
                </c:pt>
                <c:pt idx="1834">
                  <c:v>0.13075233117538837</c:v>
                </c:pt>
                <c:pt idx="1835">
                  <c:v>0.11922855815816492</c:v>
                </c:pt>
                <c:pt idx="1836">
                  <c:v>0.1083655649487552</c:v>
                </c:pt>
                <c:pt idx="1837">
                  <c:v>0.12325571735071988</c:v>
                </c:pt>
                <c:pt idx="1838">
                  <c:v>0.12026782471186337</c:v>
                </c:pt>
                <c:pt idx="1839">
                  <c:v>0.11479009321071516</c:v>
                </c:pt>
                <c:pt idx="1840">
                  <c:v>0.13119363615352217</c:v>
                </c:pt>
                <c:pt idx="1841">
                  <c:v>0.125318589417761</c:v>
                </c:pt>
                <c:pt idx="1842">
                  <c:v>0.12062416152251221</c:v>
                </c:pt>
                <c:pt idx="1843">
                  <c:v>0.11065047462310727</c:v>
                </c:pt>
                <c:pt idx="1844">
                  <c:v>0.11732353166050635</c:v>
                </c:pt>
                <c:pt idx="1845">
                  <c:v>0.13399412354215134</c:v>
                </c:pt>
                <c:pt idx="1846">
                  <c:v>0.12232332031455237</c:v>
                </c:pt>
                <c:pt idx="1847">
                  <c:v>0.12221277239970128</c:v>
                </c:pt>
                <c:pt idx="1848">
                  <c:v>0.11276052285172179</c:v>
                </c:pt>
                <c:pt idx="1849">
                  <c:v>0.1304055314696648</c:v>
                </c:pt>
                <c:pt idx="1850">
                  <c:v>0.11854866641784477</c:v>
                </c:pt>
                <c:pt idx="1851">
                  <c:v>0.13918147386700869</c:v>
                </c:pt>
                <c:pt idx="1852">
                  <c:v>0.10481281232817691</c:v>
                </c:pt>
                <c:pt idx="1853">
                  <c:v>0.12309231802360172</c:v>
                </c:pt>
                <c:pt idx="1854">
                  <c:v>0.10546204907642998</c:v>
                </c:pt>
                <c:pt idx="1855">
                  <c:v>0.14596538817671409</c:v>
                </c:pt>
                <c:pt idx="1856">
                  <c:v>0.13526707767477988</c:v>
                </c:pt>
                <c:pt idx="1857">
                  <c:v>0.12766040652120639</c:v>
                </c:pt>
                <c:pt idx="1858">
                  <c:v>0.12937167838461283</c:v>
                </c:pt>
                <c:pt idx="1859">
                  <c:v>0.13037963421047416</c:v>
                </c:pt>
                <c:pt idx="1860">
                  <c:v>0.14810028244319223</c:v>
                </c:pt>
                <c:pt idx="1861">
                  <c:v>0.12756278682769287</c:v>
                </c:pt>
                <c:pt idx="1862">
                  <c:v>0.11456767467938793</c:v>
                </c:pt>
                <c:pt idx="1863">
                  <c:v>0.13976205919378015</c:v>
                </c:pt>
                <c:pt idx="1864">
                  <c:v>0.13499274973740974</c:v>
                </c:pt>
                <c:pt idx="1865">
                  <c:v>0.12128173997397887</c:v>
                </c:pt>
                <c:pt idx="1866">
                  <c:v>0.10338330853646222</c:v>
                </c:pt>
                <c:pt idx="1867">
                  <c:v>9.5812590206631201E-2</c:v>
                </c:pt>
                <c:pt idx="1868">
                  <c:v>0.1170400333530326</c:v>
                </c:pt>
                <c:pt idx="1869">
                  <c:v>0.13644314285825476</c:v>
                </c:pt>
                <c:pt idx="1870">
                  <c:v>0.10183288790838438</c:v>
                </c:pt>
                <c:pt idx="1871">
                  <c:v>0.10098687607680464</c:v>
                </c:pt>
                <c:pt idx="1872">
                  <c:v>0.13739870592708039</c:v>
                </c:pt>
                <c:pt idx="1873">
                  <c:v>0.12523742880496772</c:v>
                </c:pt>
                <c:pt idx="1874">
                  <c:v>0.1005182162534957</c:v>
                </c:pt>
                <c:pt idx="1875">
                  <c:v>0.11958345619100924</c:v>
                </c:pt>
                <c:pt idx="1876">
                  <c:v>0.11529159281752432</c:v>
                </c:pt>
                <c:pt idx="1877">
                  <c:v>9.7066316247321011E-2</c:v>
                </c:pt>
                <c:pt idx="1878">
                  <c:v>0.12389587162487141</c:v>
                </c:pt>
                <c:pt idx="1879">
                  <c:v>0.11280569686298821</c:v>
                </c:pt>
                <c:pt idx="1880">
                  <c:v>0.11241824381539545</c:v>
                </c:pt>
                <c:pt idx="1881">
                  <c:v>0.14666786686655706</c:v>
                </c:pt>
                <c:pt idx="1882">
                  <c:v>0.13141488179187977</c:v>
                </c:pt>
                <c:pt idx="1883">
                  <c:v>0.11202546425748143</c:v>
                </c:pt>
                <c:pt idx="1884">
                  <c:v>0.1303609658726321</c:v>
                </c:pt>
                <c:pt idx="1885">
                  <c:v>0.13208690180710736</c:v>
                </c:pt>
                <c:pt idx="1886">
                  <c:v>0.10474442984938021</c:v>
                </c:pt>
                <c:pt idx="1887">
                  <c:v>0.12267822121220762</c:v>
                </c:pt>
                <c:pt idx="1888">
                  <c:v>0.12998874738419788</c:v>
                </c:pt>
                <c:pt idx="1889">
                  <c:v>0.10696421194754351</c:v>
                </c:pt>
                <c:pt idx="1890">
                  <c:v>0.1260615787478124</c:v>
                </c:pt>
                <c:pt idx="1891">
                  <c:v>0.14894939375323368</c:v>
                </c:pt>
                <c:pt idx="1892">
                  <c:v>0.11840797391753476</c:v>
                </c:pt>
                <c:pt idx="1893">
                  <c:v>0.11999921653268801</c:v>
                </c:pt>
                <c:pt idx="1894">
                  <c:v>0.10012997429886017</c:v>
                </c:pt>
                <c:pt idx="1895">
                  <c:v>0.10503589367767269</c:v>
                </c:pt>
                <c:pt idx="1896">
                  <c:v>0.10776727710847982</c:v>
                </c:pt>
                <c:pt idx="1897">
                  <c:v>0.11346818830573926</c:v>
                </c:pt>
                <c:pt idx="1898">
                  <c:v>0.1358323765238493</c:v>
                </c:pt>
                <c:pt idx="1899">
                  <c:v>0.11466229404754713</c:v>
                </c:pt>
                <c:pt idx="1900">
                  <c:v>0.13295640371325249</c:v>
                </c:pt>
                <c:pt idx="1901">
                  <c:v>0.12296832701387425</c:v>
                </c:pt>
                <c:pt idx="1902">
                  <c:v>0.11430708231316145</c:v>
                </c:pt>
                <c:pt idx="1903">
                  <c:v>0.14053928947946592</c:v>
                </c:pt>
                <c:pt idx="1904">
                  <c:v>0.11444435256547167</c:v>
                </c:pt>
                <c:pt idx="1905">
                  <c:v>0.11879082138126935</c:v>
                </c:pt>
                <c:pt idx="1906">
                  <c:v>0.12986763675733726</c:v>
                </c:pt>
                <c:pt idx="1907">
                  <c:v>0.12412993414805547</c:v>
                </c:pt>
                <c:pt idx="1908">
                  <c:v>0.13055672798774129</c:v>
                </c:pt>
                <c:pt idx="1909">
                  <c:v>0.1028836222473794</c:v>
                </c:pt>
                <c:pt idx="1910">
                  <c:v>0.11111777158040208</c:v>
                </c:pt>
                <c:pt idx="1911">
                  <c:v>0.12421427424783274</c:v>
                </c:pt>
                <c:pt idx="1912">
                  <c:v>0.13777530206709929</c:v>
                </c:pt>
                <c:pt idx="1913">
                  <c:v>0.1280393757126177</c:v>
                </c:pt>
                <c:pt idx="1914">
                  <c:v>0.10166259877876731</c:v>
                </c:pt>
                <c:pt idx="1915">
                  <c:v>0.13684000129007357</c:v>
                </c:pt>
                <c:pt idx="1916">
                  <c:v>0.13584620039462814</c:v>
                </c:pt>
                <c:pt idx="1917">
                  <c:v>9.0431627975981185E-2</c:v>
                </c:pt>
                <c:pt idx="1918">
                  <c:v>0.11710407733025763</c:v>
                </c:pt>
                <c:pt idx="1919">
                  <c:v>0.1261453990399159</c:v>
                </c:pt>
                <c:pt idx="1920">
                  <c:v>0.12312932608619101</c:v>
                </c:pt>
                <c:pt idx="1921">
                  <c:v>0.1246686839636014</c:v>
                </c:pt>
                <c:pt idx="1922">
                  <c:v>0.13864658234269184</c:v>
                </c:pt>
                <c:pt idx="1923">
                  <c:v>0.11664649378307425</c:v>
                </c:pt>
                <c:pt idx="1924">
                  <c:v>0.12392040719230428</c:v>
                </c:pt>
                <c:pt idx="1925">
                  <c:v>0.12446443212285054</c:v>
                </c:pt>
                <c:pt idx="1926">
                  <c:v>0.11945397912703014</c:v>
                </c:pt>
                <c:pt idx="1927">
                  <c:v>0.12202717146718307</c:v>
                </c:pt>
                <c:pt idx="1928">
                  <c:v>0.1052132125004088</c:v>
                </c:pt>
                <c:pt idx="1929">
                  <c:v>9.7857091571176391E-2</c:v>
                </c:pt>
                <c:pt idx="1930">
                  <c:v>0.1082521301010486</c:v>
                </c:pt>
                <c:pt idx="1931">
                  <c:v>0.14747338922856901</c:v>
                </c:pt>
                <c:pt idx="1932">
                  <c:v>0.12371561256164823</c:v>
                </c:pt>
                <c:pt idx="1933">
                  <c:v>0.13804600068389414</c:v>
                </c:pt>
                <c:pt idx="1934">
                  <c:v>0.11920381959745405</c:v>
                </c:pt>
                <c:pt idx="1935">
                  <c:v>0.11571480944359661</c:v>
                </c:pt>
                <c:pt idx="1936">
                  <c:v>0.10444082764843415</c:v>
                </c:pt>
                <c:pt idx="1937">
                  <c:v>0.11922374115009483</c:v>
                </c:pt>
                <c:pt idx="1938">
                  <c:v>9.9469957320126229E-2</c:v>
                </c:pt>
                <c:pt idx="1939">
                  <c:v>0.14777824957714111</c:v>
                </c:pt>
                <c:pt idx="1940">
                  <c:v>0.12387001264224778</c:v>
                </c:pt>
                <c:pt idx="1941">
                  <c:v>0.10031513683301242</c:v>
                </c:pt>
                <c:pt idx="1942">
                  <c:v>0.12988548753289347</c:v>
                </c:pt>
                <c:pt idx="1943">
                  <c:v>0.12522980432738159</c:v>
                </c:pt>
                <c:pt idx="1944">
                  <c:v>0.13814294870579819</c:v>
                </c:pt>
                <c:pt idx="1945">
                  <c:v>0.10809745915459278</c:v>
                </c:pt>
                <c:pt idx="1946">
                  <c:v>9.6591638565616963E-2</c:v>
                </c:pt>
                <c:pt idx="1947">
                  <c:v>0.11922748917152817</c:v>
                </c:pt>
                <c:pt idx="1948">
                  <c:v>0.13039612559385952</c:v>
                </c:pt>
                <c:pt idx="1949">
                  <c:v>0.11980701883096584</c:v>
                </c:pt>
                <c:pt idx="1950">
                  <c:v>0.10305789523318329</c:v>
                </c:pt>
                <c:pt idx="1951">
                  <c:v>0.10606801754080056</c:v>
                </c:pt>
                <c:pt idx="1952">
                  <c:v>0.12777798572813492</c:v>
                </c:pt>
                <c:pt idx="1953">
                  <c:v>0.11634298848302332</c:v>
                </c:pt>
                <c:pt idx="1954">
                  <c:v>0.1312672653006092</c:v>
                </c:pt>
                <c:pt idx="1955">
                  <c:v>0.13023817058283474</c:v>
                </c:pt>
                <c:pt idx="1956">
                  <c:v>0.12920832566912802</c:v>
                </c:pt>
                <c:pt idx="1957">
                  <c:v>0.12148129879264041</c:v>
                </c:pt>
                <c:pt idx="1958">
                  <c:v>0.10464287190602919</c:v>
                </c:pt>
                <c:pt idx="1959">
                  <c:v>0.10959528185771447</c:v>
                </c:pt>
                <c:pt idx="1960">
                  <c:v>0.10161043819898</c:v>
                </c:pt>
                <c:pt idx="1961">
                  <c:v>0.13929846119665074</c:v>
                </c:pt>
                <c:pt idx="1962">
                  <c:v>0.13934926920969248</c:v>
                </c:pt>
                <c:pt idx="1963">
                  <c:v>0.13622647569325916</c:v>
                </c:pt>
                <c:pt idx="1964">
                  <c:v>0.11469399708093761</c:v>
                </c:pt>
                <c:pt idx="1965">
                  <c:v>0.12425897450913692</c:v>
                </c:pt>
                <c:pt idx="1966">
                  <c:v>0.13104410666269239</c:v>
                </c:pt>
                <c:pt idx="1967">
                  <c:v>0.13595986018539752</c:v>
                </c:pt>
                <c:pt idx="1968">
                  <c:v>0.11906211057862909</c:v>
                </c:pt>
                <c:pt idx="1969">
                  <c:v>9.5975592084789299E-2</c:v>
                </c:pt>
                <c:pt idx="1970">
                  <c:v>0.10552712066730975</c:v>
                </c:pt>
                <c:pt idx="1971">
                  <c:v>0.11171908821020982</c:v>
                </c:pt>
                <c:pt idx="1972">
                  <c:v>0.1659167912139439</c:v>
                </c:pt>
                <c:pt idx="1973">
                  <c:v>0.12968817133092078</c:v>
                </c:pt>
                <c:pt idx="1974">
                  <c:v>0.10425688797911858</c:v>
                </c:pt>
                <c:pt idx="1975">
                  <c:v>0.1153373972751358</c:v>
                </c:pt>
                <c:pt idx="1976">
                  <c:v>0.1276652505887913</c:v>
                </c:pt>
                <c:pt idx="1977">
                  <c:v>0.12268361264981201</c:v>
                </c:pt>
                <c:pt idx="1978">
                  <c:v>0.14004070680418149</c:v>
                </c:pt>
                <c:pt idx="1979">
                  <c:v>0.12283540281010008</c:v>
                </c:pt>
                <c:pt idx="1980">
                  <c:v>0.11199036704211414</c:v>
                </c:pt>
                <c:pt idx="1981">
                  <c:v>0.13006665686923147</c:v>
                </c:pt>
                <c:pt idx="1982">
                  <c:v>0.1376316917707214</c:v>
                </c:pt>
                <c:pt idx="1983">
                  <c:v>0.1254729655685215</c:v>
                </c:pt>
                <c:pt idx="1984">
                  <c:v>0.12079155388441798</c:v>
                </c:pt>
                <c:pt idx="1985">
                  <c:v>0.12895177540943678</c:v>
                </c:pt>
                <c:pt idx="1986">
                  <c:v>0.12447610118627378</c:v>
                </c:pt>
                <c:pt idx="1987">
                  <c:v>0.1169710794879662</c:v>
                </c:pt>
                <c:pt idx="1988">
                  <c:v>0.11569367873642492</c:v>
                </c:pt>
                <c:pt idx="1989">
                  <c:v>0.12002284710733468</c:v>
                </c:pt>
                <c:pt idx="1990">
                  <c:v>0.11301201889091488</c:v>
                </c:pt>
                <c:pt idx="1991">
                  <c:v>0.11897314199429543</c:v>
                </c:pt>
                <c:pt idx="1992">
                  <c:v>0.12978527217834035</c:v>
                </c:pt>
                <c:pt idx="1993">
                  <c:v>0.12352838207642501</c:v>
                </c:pt>
                <c:pt idx="1994">
                  <c:v>0.10569221144861296</c:v>
                </c:pt>
                <c:pt idx="1995">
                  <c:v>0.10081403841670911</c:v>
                </c:pt>
                <c:pt idx="1996">
                  <c:v>0.10915006705575951</c:v>
                </c:pt>
                <c:pt idx="1997">
                  <c:v>0.13848017051476491</c:v>
                </c:pt>
                <c:pt idx="1998">
                  <c:v>0.12466956273656941</c:v>
                </c:pt>
                <c:pt idx="1999">
                  <c:v>0.13686396688933788</c:v>
                </c:pt>
                <c:pt idx="2000">
                  <c:v>0.1132883016769629</c:v>
                </c:pt>
                <c:pt idx="2001">
                  <c:v>0.15057163797810991</c:v>
                </c:pt>
                <c:pt idx="2002">
                  <c:v>0.12900720309900238</c:v>
                </c:pt>
                <c:pt idx="2003">
                  <c:v>0.14084318887891126</c:v>
                </c:pt>
                <c:pt idx="2004">
                  <c:v>0.11625498531862379</c:v>
                </c:pt>
                <c:pt idx="2005">
                  <c:v>0.12027642152491817</c:v>
                </c:pt>
                <c:pt idx="2006">
                  <c:v>0.1190725194737792</c:v>
                </c:pt>
                <c:pt idx="2007">
                  <c:v>0.11686220254611471</c:v>
                </c:pt>
                <c:pt idx="2008">
                  <c:v>0.1180945000359625</c:v>
                </c:pt>
                <c:pt idx="2009">
                  <c:v>0.11200103154300464</c:v>
                </c:pt>
                <c:pt idx="2010">
                  <c:v>0.14506389835887096</c:v>
                </c:pt>
                <c:pt idx="2011">
                  <c:v>0.11360876276851506</c:v>
                </c:pt>
                <c:pt idx="2012">
                  <c:v>0.10589450970145206</c:v>
                </c:pt>
                <c:pt idx="2013">
                  <c:v>0.11057924656900051</c:v>
                </c:pt>
                <c:pt idx="2014">
                  <c:v>0.11007547961361411</c:v>
                </c:pt>
                <c:pt idx="2015">
                  <c:v>0.12975313853504433</c:v>
                </c:pt>
                <c:pt idx="2016">
                  <c:v>0.11540207413424235</c:v>
                </c:pt>
                <c:pt idx="2017">
                  <c:v>0.13743175388270737</c:v>
                </c:pt>
                <c:pt idx="2018">
                  <c:v>9.983859788960267E-2</c:v>
                </c:pt>
                <c:pt idx="2019">
                  <c:v>0.14125681439076829</c:v>
                </c:pt>
                <c:pt idx="2020">
                  <c:v>0.11667649657079127</c:v>
                </c:pt>
                <c:pt idx="2021">
                  <c:v>0.10332737142663487</c:v>
                </c:pt>
                <c:pt idx="2022">
                  <c:v>0.11488575293454209</c:v>
                </c:pt>
                <c:pt idx="2023">
                  <c:v>0.12279864526999176</c:v>
                </c:pt>
                <c:pt idx="2024">
                  <c:v>0.11625917969616141</c:v>
                </c:pt>
                <c:pt idx="2025">
                  <c:v>0.12105125491816003</c:v>
                </c:pt>
                <c:pt idx="2026">
                  <c:v>0.11466365827233592</c:v>
                </c:pt>
                <c:pt idx="2027">
                  <c:v>0.14374482137128239</c:v>
                </c:pt>
                <c:pt idx="2028">
                  <c:v>0.11263433414384222</c:v>
                </c:pt>
                <c:pt idx="2029">
                  <c:v>0.11103712264476645</c:v>
                </c:pt>
                <c:pt idx="2030">
                  <c:v>0.12231251117582373</c:v>
                </c:pt>
                <c:pt idx="2031">
                  <c:v>0.13683740138428183</c:v>
                </c:pt>
                <c:pt idx="2032">
                  <c:v>0.14673471295045939</c:v>
                </c:pt>
                <c:pt idx="2033">
                  <c:v>0.13208436782137475</c:v>
                </c:pt>
                <c:pt idx="2034">
                  <c:v>0.1075204738581758</c:v>
                </c:pt>
                <c:pt idx="2035">
                  <c:v>0.13266803581902942</c:v>
                </c:pt>
                <c:pt idx="2036">
                  <c:v>0.12151513446875722</c:v>
                </c:pt>
                <c:pt idx="2037">
                  <c:v>0.10600701939581585</c:v>
                </c:pt>
                <c:pt idx="2038">
                  <c:v>0.11801729831451671</c:v>
                </c:pt>
                <c:pt idx="2039">
                  <c:v>0.14703615198545431</c:v>
                </c:pt>
                <c:pt idx="2040">
                  <c:v>0.12516783593764652</c:v>
                </c:pt>
                <c:pt idx="2041">
                  <c:v>0.11495626028596534</c:v>
                </c:pt>
                <c:pt idx="2042">
                  <c:v>0.11685027381335715</c:v>
                </c:pt>
                <c:pt idx="2043">
                  <c:v>0.13492491441437326</c:v>
                </c:pt>
                <c:pt idx="2044">
                  <c:v>0.13546307993274928</c:v>
                </c:pt>
                <c:pt idx="2045">
                  <c:v>0.12929479416796444</c:v>
                </c:pt>
                <c:pt idx="2046">
                  <c:v>0.13818207269544025</c:v>
                </c:pt>
                <c:pt idx="2047">
                  <c:v>0.12959641794661048</c:v>
                </c:pt>
                <c:pt idx="2048">
                  <c:v>0.12278021931013261</c:v>
                </c:pt>
                <c:pt idx="2049">
                  <c:v>0.12701056028266822</c:v>
                </c:pt>
                <c:pt idx="2050">
                  <c:v>0.12563014133372741</c:v>
                </c:pt>
                <c:pt idx="2051">
                  <c:v>0.12333494579543448</c:v>
                </c:pt>
                <c:pt idx="2052">
                  <c:v>0.13709455668903445</c:v>
                </c:pt>
                <c:pt idx="2053">
                  <c:v>0.12306136886377304</c:v>
                </c:pt>
                <c:pt idx="2054">
                  <c:v>0.11106322316310688</c:v>
                </c:pt>
                <c:pt idx="2055">
                  <c:v>0.12880182727617046</c:v>
                </c:pt>
                <c:pt idx="2056">
                  <c:v>0.14789711005955924</c:v>
                </c:pt>
                <c:pt idx="2057">
                  <c:v>0.13087907843490973</c:v>
                </c:pt>
                <c:pt idx="2058">
                  <c:v>0.13376422115123865</c:v>
                </c:pt>
                <c:pt idx="2059">
                  <c:v>0.11625970542713845</c:v>
                </c:pt>
                <c:pt idx="2060">
                  <c:v>0.11567161339682436</c:v>
                </c:pt>
                <c:pt idx="2061">
                  <c:v>0.10972856430538333</c:v>
                </c:pt>
                <c:pt idx="2062">
                  <c:v>0.13665609764410505</c:v>
                </c:pt>
                <c:pt idx="2063">
                  <c:v>0.14041440550634926</c:v>
                </c:pt>
                <c:pt idx="2064">
                  <c:v>0.14894579664714583</c:v>
                </c:pt>
                <c:pt idx="2065">
                  <c:v>0.11572559567438218</c:v>
                </c:pt>
                <c:pt idx="2066">
                  <c:v>0.12228651972716439</c:v>
                </c:pt>
                <c:pt idx="2067">
                  <c:v>0.12897941181399294</c:v>
                </c:pt>
                <c:pt idx="2068">
                  <c:v>0.13834471397988884</c:v>
                </c:pt>
                <c:pt idx="2069">
                  <c:v>0.15143191294306824</c:v>
                </c:pt>
                <c:pt idx="2070">
                  <c:v>0.11032846414128034</c:v>
                </c:pt>
                <c:pt idx="2071">
                  <c:v>0.13490584893890453</c:v>
                </c:pt>
                <c:pt idx="2072">
                  <c:v>0.11748386913416116</c:v>
                </c:pt>
                <c:pt idx="2073">
                  <c:v>0.11799618813983817</c:v>
                </c:pt>
                <c:pt idx="2074">
                  <c:v>0.12366426648876251</c:v>
                </c:pt>
                <c:pt idx="2075">
                  <c:v>0.11573864673187882</c:v>
                </c:pt>
                <c:pt idx="2076">
                  <c:v>0.13218039037395707</c:v>
                </c:pt>
                <c:pt idx="2077">
                  <c:v>0.11768047767081485</c:v>
                </c:pt>
                <c:pt idx="2078">
                  <c:v>0.12475871979706352</c:v>
                </c:pt>
                <c:pt idx="2079">
                  <c:v>0.12500070506155037</c:v>
                </c:pt>
                <c:pt idx="2080">
                  <c:v>0.15059992354787008</c:v>
                </c:pt>
                <c:pt idx="2081">
                  <c:v>0.12468772749370352</c:v>
                </c:pt>
                <c:pt idx="2082">
                  <c:v>0.13703313896782243</c:v>
                </c:pt>
                <c:pt idx="2083">
                  <c:v>0.1109301701782856</c:v>
                </c:pt>
                <c:pt idx="2084">
                  <c:v>0.10628160274730164</c:v>
                </c:pt>
                <c:pt idx="2085">
                  <c:v>0.12052779602185924</c:v>
                </c:pt>
                <c:pt idx="2086">
                  <c:v>0.13680867042193415</c:v>
                </c:pt>
                <c:pt idx="2087">
                  <c:v>0.11755675588224845</c:v>
                </c:pt>
                <c:pt idx="2088">
                  <c:v>0.12478269008306167</c:v>
                </c:pt>
                <c:pt idx="2089">
                  <c:v>0.10246613372223318</c:v>
                </c:pt>
                <c:pt idx="2090">
                  <c:v>0.10199282370929039</c:v>
                </c:pt>
                <c:pt idx="2091">
                  <c:v>0.11323285861369524</c:v>
                </c:pt>
                <c:pt idx="2092">
                  <c:v>0.13988077143093133</c:v>
                </c:pt>
                <c:pt idx="2093">
                  <c:v>0.12502229330971126</c:v>
                </c:pt>
                <c:pt idx="2094">
                  <c:v>0.13214690662180775</c:v>
                </c:pt>
                <c:pt idx="2095">
                  <c:v>0.1474923500720921</c:v>
                </c:pt>
                <c:pt idx="2096">
                  <c:v>0.10122267685637994</c:v>
                </c:pt>
                <c:pt idx="2097">
                  <c:v>0.11493314512472937</c:v>
                </c:pt>
                <c:pt idx="2098">
                  <c:v>0.12630040154280867</c:v>
                </c:pt>
                <c:pt idx="2099">
                  <c:v>0.11261075913836444</c:v>
                </c:pt>
                <c:pt idx="2100">
                  <c:v>0.11943009293728141</c:v>
                </c:pt>
                <c:pt idx="2101">
                  <c:v>0.11213352751862066</c:v>
                </c:pt>
                <c:pt idx="2102">
                  <c:v>0.11200206413220465</c:v>
                </c:pt>
                <c:pt idx="2103">
                  <c:v>9.7300081623393958E-2</c:v>
                </c:pt>
                <c:pt idx="2104">
                  <c:v>0.12932772673921084</c:v>
                </c:pt>
                <c:pt idx="2105">
                  <c:v>0.10992610474592768</c:v>
                </c:pt>
                <c:pt idx="2106">
                  <c:v>0.11768769679742022</c:v>
                </c:pt>
                <c:pt idx="2107">
                  <c:v>0.10863642465560092</c:v>
                </c:pt>
                <c:pt idx="2108">
                  <c:v>0.12386906686241461</c:v>
                </c:pt>
                <c:pt idx="2109">
                  <c:v>0.11341275145609084</c:v>
                </c:pt>
                <c:pt idx="2110">
                  <c:v>0.13169502222276244</c:v>
                </c:pt>
                <c:pt idx="2111">
                  <c:v>9.6773776075202669E-2</c:v>
                </c:pt>
                <c:pt idx="2112">
                  <c:v>0.12540079759294143</c:v>
                </c:pt>
                <c:pt idx="2113">
                  <c:v>0.11115850220443242</c:v>
                </c:pt>
                <c:pt idx="2114">
                  <c:v>0.15287895550129477</c:v>
                </c:pt>
                <c:pt idx="2115">
                  <c:v>0.13039835412684941</c:v>
                </c:pt>
                <c:pt idx="2116">
                  <c:v>0.15395131055835681</c:v>
                </c:pt>
                <c:pt idx="2117">
                  <c:v>0.13167697763427191</c:v>
                </c:pt>
                <c:pt idx="2118">
                  <c:v>0.12254777466824127</c:v>
                </c:pt>
                <c:pt idx="2119">
                  <c:v>0.11696430522115941</c:v>
                </c:pt>
                <c:pt idx="2120">
                  <c:v>0.12624949237623903</c:v>
                </c:pt>
                <c:pt idx="2121">
                  <c:v>0.10295474000592073</c:v>
                </c:pt>
                <c:pt idx="2122">
                  <c:v>0.10299343309923586</c:v>
                </c:pt>
                <c:pt idx="2123">
                  <c:v>0.11621491701274414</c:v>
                </c:pt>
                <c:pt idx="2124">
                  <c:v>0.1121444569739736</c:v>
                </c:pt>
                <c:pt idx="2125">
                  <c:v>0.1063681920675906</c:v>
                </c:pt>
                <c:pt idx="2126">
                  <c:v>0.13217866052259114</c:v>
                </c:pt>
                <c:pt idx="2127">
                  <c:v>0.13087755399418735</c:v>
                </c:pt>
                <c:pt idx="2128">
                  <c:v>0.1322457959183157</c:v>
                </c:pt>
                <c:pt idx="2129">
                  <c:v>0.11931547590506814</c:v>
                </c:pt>
                <c:pt idx="2130">
                  <c:v>0.13000417513115578</c:v>
                </c:pt>
                <c:pt idx="2131">
                  <c:v>0.14424029630765856</c:v>
                </c:pt>
                <c:pt idx="2132">
                  <c:v>0.12368079263682794</c:v>
                </c:pt>
                <c:pt idx="2133">
                  <c:v>0.12090857657880075</c:v>
                </c:pt>
                <c:pt idx="2134">
                  <c:v>0.10246051574444393</c:v>
                </c:pt>
                <c:pt idx="2135">
                  <c:v>0.11026415818438032</c:v>
                </c:pt>
                <c:pt idx="2136">
                  <c:v>0.1250913586672632</c:v>
                </c:pt>
                <c:pt idx="2137">
                  <c:v>0.11958570481526992</c:v>
                </c:pt>
                <c:pt idx="2138">
                  <c:v>0.13437726585512588</c:v>
                </c:pt>
                <c:pt idx="2139">
                  <c:v>0.1318037680125245</c:v>
                </c:pt>
                <c:pt idx="2140">
                  <c:v>0.12735516012583692</c:v>
                </c:pt>
                <c:pt idx="2141">
                  <c:v>8.8785649300472308E-2</c:v>
                </c:pt>
                <c:pt idx="2142">
                  <c:v>0.12053193241543446</c:v>
                </c:pt>
                <c:pt idx="2143">
                  <c:v>0.13845766085564268</c:v>
                </c:pt>
                <c:pt idx="2144">
                  <c:v>0.13504926471890571</c:v>
                </c:pt>
                <c:pt idx="2145">
                  <c:v>0.12721108188694252</c:v>
                </c:pt>
                <c:pt idx="2146">
                  <c:v>0.13346612496340321</c:v>
                </c:pt>
                <c:pt idx="2147">
                  <c:v>0.11765642734764994</c:v>
                </c:pt>
                <c:pt idx="2148">
                  <c:v>0.14803781567218854</c:v>
                </c:pt>
                <c:pt idx="2149">
                  <c:v>0.12735966063770154</c:v>
                </c:pt>
                <c:pt idx="2150">
                  <c:v>0.11261553003796645</c:v>
                </c:pt>
                <c:pt idx="2151">
                  <c:v>0.10903799155866969</c:v>
                </c:pt>
                <c:pt idx="2152">
                  <c:v>0.13245556113566626</c:v>
                </c:pt>
                <c:pt idx="2153">
                  <c:v>0.10419974146848812</c:v>
                </c:pt>
                <c:pt idx="2154">
                  <c:v>0.11114522589435935</c:v>
                </c:pt>
                <c:pt idx="2155">
                  <c:v>0.10664631662249983</c:v>
                </c:pt>
                <c:pt idx="2156">
                  <c:v>0.10515932187536189</c:v>
                </c:pt>
                <c:pt idx="2157">
                  <c:v>9.4311920117685771E-2</c:v>
                </c:pt>
                <c:pt idx="2158">
                  <c:v>0.1262312205868748</c:v>
                </c:pt>
                <c:pt idx="2159">
                  <c:v>0.11310858727551709</c:v>
                </c:pt>
                <c:pt idx="2160">
                  <c:v>0.104116104718682</c:v>
                </c:pt>
                <c:pt idx="2161">
                  <c:v>0.12184402507903734</c:v>
                </c:pt>
                <c:pt idx="2162">
                  <c:v>0.12991077434979695</c:v>
                </c:pt>
                <c:pt idx="2163">
                  <c:v>0.12934698826548188</c:v>
                </c:pt>
                <c:pt idx="2164">
                  <c:v>0.12065924666715126</c:v>
                </c:pt>
                <c:pt idx="2165">
                  <c:v>0.1233811944626626</c:v>
                </c:pt>
                <c:pt idx="2166">
                  <c:v>0.10309424791387301</c:v>
                </c:pt>
                <c:pt idx="2167">
                  <c:v>0.1159076486421905</c:v>
                </c:pt>
                <c:pt idx="2168">
                  <c:v>0.14973472442534902</c:v>
                </c:pt>
                <c:pt idx="2169">
                  <c:v>0.14807158209551291</c:v>
                </c:pt>
                <c:pt idx="2170">
                  <c:v>0.11283807649857339</c:v>
                </c:pt>
                <c:pt idx="2171">
                  <c:v>0.11256551366159798</c:v>
                </c:pt>
                <c:pt idx="2172">
                  <c:v>0.11187374904469435</c:v>
                </c:pt>
                <c:pt idx="2173">
                  <c:v>0.12361862713362914</c:v>
                </c:pt>
                <c:pt idx="2174">
                  <c:v>0.1123344177834715</c:v>
                </c:pt>
                <c:pt idx="2175">
                  <c:v>0.13003087113844017</c:v>
                </c:pt>
                <c:pt idx="2176">
                  <c:v>0.12226992987886359</c:v>
                </c:pt>
                <c:pt idx="2177">
                  <c:v>0.12757422489979836</c:v>
                </c:pt>
                <c:pt idx="2178">
                  <c:v>0.13493294680491519</c:v>
                </c:pt>
                <c:pt idx="2179">
                  <c:v>0.13403452377641337</c:v>
                </c:pt>
                <c:pt idx="2180">
                  <c:v>0.1212011569366747</c:v>
                </c:pt>
                <c:pt idx="2181">
                  <c:v>0.12457570945273498</c:v>
                </c:pt>
                <c:pt idx="2182">
                  <c:v>0.10349060161397065</c:v>
                </c:pt>
                <c:pt idx="2183">
                  <c:v>0.13008446281626479</c:v>
                </c:pt>
                <c:pt idx="2184">
                  <c:v>0.12670751636006009</c:v>
                </c:pt>
                <c:pt idx="2185">
                  <c:v>0.1206160392180225</c:v>
                </c:pt>
                <c:pt idx="2186">
                  <c:v>0.13098386042260912</c:v>
                </c:pt>
                <c:pt idx="2187">
                  <c:v>0.12784797592452138</c:v>
                </c:pt>
                <c:pt idx="2188">
                  <c:v>0.12122237688324294</c:v>
                </c:pt>
                <c:pt idx="2189">
                  <c:v>0.13253917709464108</c:v>
                </c:pt>
                <c:pt idx="2190">
                  <c:v>0.11449869724801998</c:v>
                </c:pt>
                <c:pt idx="2191">
                  <c:v>0.14667833836357128</c:v>
                </c:pt>
                <c:pt idx="2192">
                  <c:v>0.13550520520784842</c:v>
                </c:pt>
                <c:pt idx="2193">
                  <c:v>0.12674008741162865</c:v>
                </c:pt>
                <c:pt idx="2194">
                  <c:v>0.12555386404411276</c:v>
                </c:pt>
                <c:pt idx="2195">
                  <c:v>0.15837149893863769</c:v>
                </c:pt>
                <c:pt idx="2196">
                  <c:v>0.13575255951418774</c:v>
                </c:pt>
                <c:pt idx="2197">
                  <c:v>0.11216690533700238</c:v>
                </c:pt>
                <c:pt idx="2198">
                  <c:v>0.11308898301307865</c:v>
                </c:pt>
                <c:pt idx="2199">
                  <c:v>0.11437641496095179</c:v>
                </c:pt>
                <c:pt idx="2200">
                  <c:v>0.12807773311783816</c:v>
                </c:pt>
                <c:pt idx="2201">
                  <c:v>0.10908275080444901</c:v>
                </c:pt>
                <c:pt idx="2202">
                  <c:v>0.10851574156754626</c:v>
                </c:pt>
                <c:pt idx="2203">
                  <c:v>0.11902060724318703</c:v>
                </c:pt>
                <c:pt idx="2204">
                  <c:v>8.7524522599994992E-2</c:v>
                </c:pt>
                <c:pt idx="2205">
                  <c:v>0.11675614007829328</c:v>
                </c:pt>
                <c:pt idx="2206">
                  <c:v>0.12363764079640245</c:v>
                </c:pt>
                <c:pt idx="2207">
                  <c:v>0.12637032302106804</c:v>
                </c:pt>
                <c:pt idx="2208">
                  <c:v>0.10546340934728546</c:v>
                </c:pt>
                <c:pt idx="2209">
                  <c:v>9.7813163309327517E-2</c:v>
                </c:pt>
                <c:pt idx="2210">
                  <c:v>0.11695212813835147</c:v>
                </c:pt>
                <c:pt idx="2211">
                  <c:v>0.11528954387781318</c:v>
                </c:pt>
                <c:pt idx="2212">
                  <c:v>0.12957060336253512</c:v>
                </c:pt>
                <c:pt idx="2213">
                  <c:v>0.11570649392362969</c:v>
                </c:pt>
                <c:pt idx="2214">
                  <c:v>0.10541688547059842</c:v>
                </c:pt>
                <c:pt idx="2215">
                  <c:v>0.13898901326633617</c:v>
                </c:pt>
                <c:pt idx="2216">
                  <c:v>9.2655407132634246E-2</c:v>
                </c:pt>
                <c:pt idx="2217">
                  <c:v>0.1241447744111641</c:v>
                </c:pt>
                <c:pt idx="2218">
                  <c:v>0.12120194477645393</c:v>
                </c:pt>
                <c:pt idx="2219">
                  <c:v>0.12759299829955023</c:v>
                </c:pt>
                <c:pt idx="2220">
                  <c:v>9.4151471049434055E-2</c:v>
                </c:pt>
                <c:pt idx="2221">
                  <c:v>0.13224478467128142</c:v>
                </c:pt>
                <c:pt idx="2222">
                  <c:v>0.12590128111817542</c:v>
                </c:pt>
                <c:pt idx="2223">
                  <c:v>0.12474086246372859</c:v>
                </c:pt>
                <c:pt idx="2224">
                  <c:v>0.1306993208189052</c:v>
                </c:pt>
                <c:pt idx="2225">
                  <c:v>0.13268547611720463</c:v>
                </c:pt>
                <c:pt idx="2226">
                  <c:v>0.1335700344440377</c:v>
                </c:pt>
                <c:pt idx="2227">
                  <c:v>0.11539093710140194</c:v>
                </c:pt>
                <c:pt idx="2228">
                  <c:v>0.12613788952762928</c:v>
                </c:pt>
                <c:pt idx="2229">
                  <c:v>0.12497533483868493</c:v>
                </c:pt>
                <c:pt idx="2230">
                  <c:v>0.10198319594277258</c:v>
                </c:pt>
                <c:pt idx="2231">
                  <c:v>0.10791465197396224</c:v>
                </c:pt>
                <c:pt idx="2232">
                  <c:v>0.13757759210606743</c:v>
                </c:pt>
                <c:pt idx="2233">
                  <c:v>0.141470951410128</c:v>
                </c:pt>
                <c:pt idx="2234">
                  <c:v>0.12274038400992968</c:v>
                </c:pt>
                <c:pt idx="2235">
                  <c:v>0.12082818398513244</c:v>
                </c:pt>
                <c:pt idx="2236">
                  <c:v>0.12185810602614949</c:v>
                </c:pt>
                <c:pt idx="2237">
                  <c:v>0.122554912859655</c:v>
                </c:pt>
                <c:pt idx="2238">
                  <c:v>0.10932010257500287</c:v>
                </c:pt>
                <c:pt idx="2239">
                  <c:v>0.13227790510098994</c:v>
                </c:pt>
                <c:pt idx="2240">
                  <c:v>0.12766297465758228</c:v>
                </c:pt>
                <c:pt idx="2241">
                  <c:v>0.11314287201173742</c:v>
                </c:pt>
                <c:pt idx="2242">
                  <c:v>0.11545978054246274</c:v>
                </c:pt>
                <c:pt idx="2243">
                  <c:v>0.13328654572382029</c:v>
                </c:pt>
                <c:pt idx="2244">
                  <c:v>0.13623235169978071</c:v>
                </c:pt>
                <c:pt idx="2245">
                  <c:v>0.14123101786384251</c:v>
                </c:pt>
                <c:pt idx="2246">
                  <c:v>0.11632153545650648</c:v>
                </c:pt>
                <c:pt idx="2247">
                  <c:v>0.12120650837446934</c:v>
                </c:pt>
                <c:pt idx="2248">
                  <c:v>0.11338773432695652</c:v>
                </c:pt>
                <c:pt idx="2249">
                  <c:v>0.15601296382678442</c:v>
                </c:pt>
                <c:pt idx="2250">
                  <c:v>0.11122256538528227</c:v>
                </c:pt>
                <c:pt idx="2251">
                  <c:v>0.12770492141810807</c:v>
                </c:pt>
                <c:pt idx="2252">
                  <c:v>0.13822556291046698</c:v>
                </c:pt>
                <c:pt idx="2253">
                  <c:v>0.12629826884349726</c:v>
                </c:pt>
                <c:pt idx="2254">
                  <c:v>0.12372754302067589</c:v>
                </c:pt>
                <c:pt idx="2255">
                  <c:v>0.10833479946710863</c:v>
                </c:pt>
                <c:pt idx="2256">
                  <c:v>0.11710478009362847</c:v>
                </c:pt>
                <c:pt idx="2257">
                  <c:v>0.12693082387161306</c:v>
                </c:pt>
                <c:pt idx="2258">
                  <c:v>0.10702514939337776</c:v>
                </c:pt>
                <c:pt idx="2259">
                  <c:v>0.12617357395299902</c:v>
                </c:pt>
                <c:pt idx="2260">
                  <c:v>0.12091218483432641</c:v>
                </c:pt>
                <c:pt idx="2261">
                  <c:v>0.11497252652558525</c:v>
                </c:pt>
                <c:pt idx="2262">
                  <c:v>0.10083277187557843</c:v>
                </c:pt>
                <c:pt idx="2263">
                  <c:v>0.14441008172418546</c:v>
                </c:pt>
                <c:pt idx="2264">
                  <c:v>0.12223882228011639</c:v>
                </c:pt>
                <c:pt idx="2265">
                  <c:v>0.10213340561779007</c:v>
                </c:pt>
                <c:pt idx="2266">
                  <c:v>0.11730721383888558</c:v>
                </c:pt>
                <c:pt idx="2267">
                  <c:v>0.12500088365250078</c:v>
                </c:pt>
                <c:pt idx="2268">
                  <c:v>0.11958609986375469</c:v>
                </c:pt>
                <c:pt idx="2269">
                  <c:v>0.13568528880126404</c:v>
                </c:pt>
                <c:pt idx="2270">
                  <c:v>0.11949579251143226</c:v>
                </c:pt>
                <c:pt idx="2271">
                  <c:v>0.1396021040726477</c:v>
                </c:pt>
                <c:pt idx="2272">
                  <c:v>0.12241801145011588</c:v>
                </c:pt>
                <c:pt idx="2273">
                  <c:v>0.13643076058979811</c:v>
                </c:pt>
                <c:pt idx="2274">
                  <c:v>0.12075152582775674</c:v>
                </c:pt>
                <c:pt idx="2275">
                  <c:v>0.14104682608785629</c:v>
                </c:pt>
                <c:pt idx="2276">
                  <c:v>0.12010389047754361</c:v>
                </c:pt>
                <c:pt idx="2277">
                  <c:v>0.13661634339557308</c:v>
                </c:pt>
                <c:pt idx="2278">
                  <c:v>0.12331777951507619</c:v>
                </c:pt>
                <c:pt idx="2279">
                  <c:v>0.11147035201897652</c:v>
                </c:pt>
                <c:pt idx="2280">
                  <c:v>0.10434533312444869</c:v>
                </c:pt>
                <c:pt idx="2281">
                  <c:v>0.1139814528640343</c:v>
                </c:pt>
                <c:pt idx="2282">
                  <c:v>0.12481945528058898</c:v>
                </c:pt>
                <c:pt idx="2283">
                  <c:v>0.11870691101906657</c:v>
                </c:pt>
                <c:pt idx="2284">
                  <c:v>0.11285023596274096</c:v>
                </c:pt>
                <c:pt idx="2285">
                  <c:v>9.4432191825399886E-2</c:v>
                </c:pt>
                <c:pt idx="2286">
                  <c:v>0.11840560566690901</c:v>
                </c:pt>
                <c:pt idx="2287">
                  <c:v>0.12593446175494921</c:v>
                </c:pt>
                <c:pt idx="2288">
                  <c:v>0.11268903671384603</c:v>
                </c:pt>
                <c:pt idx="2289">
                  <c:v>0.14158846656600785</c:v>
                </c:pt>
                <c:pt idx="2290">
                  <c:v>0.1214915073475589</c:v>
                </c:pt>
                <c:pt idx="2291">
                  <c:v>0.13609330974262474</c:v>
                </c:pt>
                <c:pt idx="2292">
                  <c:v>0.14252138007508172</c:v>
                </c:pt>
                <c:pt idx="2293">
                  <c:v>0.14064050970929545</c:v>
                </c:pt>
                <c:pt idx="2294">
                  <c:v>0.1155006983301165</c:v>
                </c:pt>
                <c:pt idx="2295">
                  <c:v>0.117458937493796</c:v>
                </c:pt>
                <c:pt idx="2296">
                  <c:v>0.11397270808331708</c:v>
                </c:pt>
                <c:pt idx="2297">
                  <c:v>0.12545880327403641</c:v>
                </c:pt>
                <c:pt idx="2298">
                  <c:v>0.10835805783793229</c:v>
                </c:pt>
                <c:pt idx="2299">
                  <c:v>0.11837197930775786</c:v>
                </c:pt>
                <c:pt idx="2300">
                  <c:v>0.13052043024953874</c:v>
                </c:pt>
                <c:pt idx="2301">
                  <c:v>0.12863263975899111</c:v>
                </c:pt>
                <c:pt idx="2302">
                  <c:v>9.9573726082475486E-2</c:v>
                </c:pt>
                <c:pt idx="2303">
                  <c:v>0.13620575082292544</c:v>
                </c:pt>
                <c:pt idx="2304">
                  <c:v>0.14376883960650763</c:v>
                </c:pt>
                <c:pt idx="2305">
                  <c:v>0.11989743444709006</c:v>
                </c:pt>
                <c:pt idx="2306">
                  <c:v>0.10154066036360612</c:v>
                </c:pt>
                <c:pt idx="2307">
                  <c:v>0.11906975649090147</c:v>
                </c:pt>
                <c:pt idx="2308">
                  <c:v>0.13666279246126817</c:v>
                </c:pt>
                <c:pt idx="2309">
                  <c:v>0.11773448697324536</c:v>
                </c:pt>
                <c:pt idx="2310">
                  <c:v>0.14836274527878418</c:v>
                </c:pt>
                <c:pt idx="2311">
                  <c:v>9.4996357968009953E-2</c:v>
                </c:pt>
                <c:pt idx="2312">
                  <c:v>0.10373073445004859</c:v>
                </c:pt>
                <c:pt idx="2313">
                  <c:v>0.10951243541549913</c:v>
                </c:pt>
                <c:pt idx="2314">
                  <c:v>0.13281823995390868</c:v>
                </c:pt>
                <c:pt idx="2315">
                  <c:v>0.13128496257495872</c:v>
                </c:pt>
                <c:pt idx="2316">
                  <c:v>0.10421983348963951</c:v>
                </c:pt>
                <c:pt idx="2317">
                  <c:v>0.1297102660633464</c:v>
                </c:pt>
                <c:pt idx="2318">
                  <c:v>0.13779390670584293</c:v>
                </c:pt>
                <c:pt idx="2319">
                  <c:v>0.13634766238286725</c:v>
                </c:pt>
                <c:pt idx="2320">
                  <c:v>0.12277804511403233</c:v>
                </c:pt>
                <c:pt idx="2321">
                  <c:v>0.11309321345293727</c:v>
                </c:pt>
                <c:pt idx="2322">
                  <c:v>0.12978730461378246</c:v>
                </c:pt>
                <c:pt idx="2323">
                  <c:v>0.11204816303047638</c:v>
                </c:pt>
                <c:pt idx="2324">
                  <c:v>0.12427250964488154</c:v>
                </c:pt>
                <c:pt idx="2325">
                  <c:v>0.10923789439050233</c:v>
                </c:pt>
                <c:pt idx="2326">
                  <c:v>0.14120645329795434</c:v>
                </c:pt>
                <c:pt idx="2327">
                  <c:v>0.12446238198069154</c:v>
                </c:pt>
                <c:pt idx="2328">
                  <c:v>0.15283770148658993</c:v>
                </c:pt>
                <c:pt idx="2329">
                  <c:v>9.3779995454733492E-2</c:v>
                </c:pt>
                <c:pt idx="2330">
                  <c:v>0.11412809421685707</c:v>
                </c:pt>
                <c:pt idx="2331">
                  <c:v>0.10597822281668297</c:v>
                </c:pt>
                <c:pt idx="2332">
                  <c:v>0.10565826029700363</c:v>
                </c:pt>
                <c:pt idx="2333">
                  <c:v>0.12278867772566174</c:v>
                </c:pt>
                <c:pt idx="2334">
                  <c:v>0.12100587367234868</c:v>
                </c:pt>
                <c:pt idx="2335">
                  <c:v>0.11613876393113681</c:v>
                </c:pt>
                <c:pt idx="2336">
                  <c:v>0.10425997836811821</c:v>
                </c:pt>
                <c:pt idx="2337">
                  <c:v>0.10328832852106834</c:v>
                </c:pt>
                <c:pt idx="2338">
                  <c:v>0.13052113197730608</c:v>
                </c:pt>
                <c:pt idx="2339">
                  <c:v>0.13850407343907803</c:v>
                </c:pt>
                <c:pt idx="2340">
                  <c:v>0.14257222558581956</c:v>
                </c:pt>
                <c:pt idx="2341">
                  <c:v>0.11354597651536708</c:v>
                </c:pt>
                <c:pt idx="2342">
                  <c:v>0.14521753386113836</c:v>
                </c:pt>
                <c:pt idx="2343">
                  <c:v>9.8070923254343731E-2</c:v>
                </c:pt>
                <c:pt idx="2344">
                  <c:v>0.11008825236277667</c:v>
                </c:pt>
                <c:pt idx="2345">
                  <c:v>0.10563947808866489</c:v>
                </c:pt>
                <c:pt idx="2346">
                  <c:v>0.12297209517206749</c:v>
                </c:pt>
                <c:pt idx="2347">
                  <c:v>0.14106542549384493</c:v>
                </c:pt>
                <c:pt idx="2348">
                  <c:v>0.11872702994543924</c:v>
                </c:pt>
                <c:pt idx="2349">
                  <c:v>0.13118997280508995</c:v>
                </c:pt>
                <c:pt idx="2350">
                  <c:v>0.10221352352802755</c:v>
                </c:pt>
                <c:pt idx="2351">
                  <c:v>0.10879212789677724</c:v>
                </c:pt>
                <c:pt idx="2352">
                  <c:v>0.11242882141073102</c:v>
                </c:pt>
                <c:pt idx="2353">
                  <c:v>0.12377025287211615</c:v>
                </c:pt>
                <c:pt idx="2354">
                  <c:v>0.13302407378239245</c:v>
                </c:pt>
                <c:pt idx="2355">
                  <c:v>0.1201656614938983</c:v>
                </c:pt>
                <c:pt idx="2356">
                  <c:v>0.10681886118013219</c:v>
                </c:pt>
                <c:pt idx="2357">
                  <c:v>0.11799405790770658</c:v>
                </c:pt>
                <c:pt idx="2358">
                  <c:v>9.9490110951742206E-2</c:v>
                </c:pt>
                <c:pt idx="2359">
                  <c:v>0.11513062976622861</c:v>
                </c:pt>
                <c:pt idx="2360">
                  <c:v>0.13017456061978547</c:v>
                </c:pt>
                <c:pt idx="2361">
                  <c:v>0.11563228536489042</c:v>
                </c:pt>
                <c:pt idx="2362">
                  <c:v>0.11288398128282043</c:v>
                </c:pt>
                <c:pt idx="2363">
                  <c:v>0.1233912496811085</c:v>
                </c:pt>
                <c:pt idx="2364">
                  <c:v>0.13513288960978345</c:v>
                </c:pt>
                <c:pt idx="2365">
                  <c:v>0.11489273535028982</c:v>
                </c:pt>
                <c:pt idx="2366">
                  <c:v>0.13557622977782202</c:v>
                </c:pt>
                <c:pt idx="2367">
                  <c:v>0.10740830025014089</c:v>
                </c:pt>
                <c:pt idx="2368">
                  <c:v>0.12327661175026364</c:v>
                </c:pt>
                <c:pt idx="2369">
                  <c:v>0.14539469289326387</c:v>
                </c:pt>
                <c:pt idx="2370">
                  <c:v>0.13823813871262483</c:v>
                </c:pt>
                <c:pt idx="2371">
                  <c:v>0.11899654147615185</c:v>
                </c:pt>
                <c:pt idx="2372">
                  <c:v>0.1212036952293111</c:v>
                </c:pt>
                <c:pt idx="2373">
                  <c:v>0.12353639544615204</c:v>
                </c:pt>
                <c:pt idx="2374">
                  <c:v>0.14619494862599636</c:v>
                </c:pt>
                <c:pt idx="2375">
                  <c:v>0.13198288805666944</c:v>
                </c:pt>
                <c:pt idx="2376">
                  <c:v>0.11029903142439709</c:v>
                </c:pt>
                <c:pt idx="2377">
                  <c:v>0.102351198492142</c:v>
                </c:pt>
                <c:pt idx="2378">
                  <c:v>0.13782921593086361</c:v>
                </c:pt>
                <c:pt idx="2379">
                  <c:v>0.10617533582257468</c:v>
                </c:pt>
                <c:pt idx="2380">
                  <c:v>0.13230204774547921</c:v>
                </c:pt>
                <c:pt idx="2381">
                  <c:v>0.10443723351228329</c:v>
                </c:pt>
                <c:pt idx="2382">
                  <c:v>0.13876303316297384</c:v>
                </c:pt>
                <c:pt idx="2383">
                  <c:v>8.0239568902179398E-2</c:v>
                </c:pt>
                <c:pt idx="2384">
                  <c:v>0.14239271621723326</c:v>
                </c:pt>
                <c:pt idx="2385">
                  <c:v>0.12517804233415591</c:v>
                </c:pt>
                <c:pt idx="2386">
                  <c:v>0.11466907143333692</c:v>
                </c:pt>
                <c:pt idx="2387">
                  <c:v>8.8761206042687613E-2</c:v>
                </c:pt>
                <c:pt idx="2388">
                  <c:v>0.11883346937532768</c:v>
                </c:pt>
                <c:pt idx="2389">
                  <c:v>0.1218446756128615</c:v>
                </c:pt>
                <c:pt idx="2390">
                  <c:v>0.1366912622785646</c:v>
                </c:pt>
                <c:pt idx="2391">
                  <c:v>0.12655108022203343</c:v>
                </c:pt>
                <c:pt idx="2392">
                  <c:v>0.13193347057239582</c:v>
                </c:pt>
                <c:pt idx="2393">
                  <c:v>0.10494127305345621</c:v>
                </c:pt>
                <c:pt idx="2394">
                  <c:v>0.12485595737148478</c:v>
                </c:pt>
                <c:pt idx="2395">
                  <c:v>0.11608031143118433</c:v>
                </c:pt>
                <c:pt idx="2396">
                  <c:v>0.12974796382157078</c:v>
                </c:pt>
                <c:pt idx="2397">
                  <c:v>0.14313236084289255</c:v>
                </c:pt>
                <c:pt idx="2398">
                  <c:v>0.10451458326839955</c:v>
                </c:pt>
                <c:pt idx="2399">
                  <c:v>0.11972783802075032</c:v>
                </c:pt>
                <c:pt idx="2400">
                  <c:v>0.11900102042282874</c:v>
                </c:pt>
                <c:pt idx="2401">
                  <c:v>0.12512821373483327</c:v>
                </c:pt>
                <c:pt idx="2402">
                  <c:v>0.12982545415785926</c:v>
                </c:pt>
                <c:pt idx="2403">
                  <c:v>0.1049310095612301</c:v>
                </c:pt>
                <c:pt idx="2404">
                  <c:v>9.9287894492135542E-2</c:v>
                </c:pt>
                <c:pt idx="2405">
                  <c:v>0.10077597000451664</c:v>
                </c:pt>
                <c:pt idx="2406">
                  <c:v>0.13069806542096044</c:v>
                </c:pt>
                <c:pt idx="2407">
                  <c:v>0.11482772594433267</c:v>
                </c:pt>
                <c:pt idx="2408">
                  <c:v>0.13787195370238192</c:v>
                </c:pt>
                <c:pt idx="2409">
                  <c:v>0.12325578045999998</c:v>
                </c:pt>
                <c:pt idx="2410">
                  <c:v>9.9653417928082938E-2</c:v>
                </c:pt>
                <c:pt idx="2411">
                  <c:v>0.13838680022128214</c:v>
                </c:pt>
                <c:pt idx="2412">
                  <c:v>9.8674360892805985E-2</c:v>
                </c:pt>
                <c:pt idx="2413">
                  <c:v>0.13442824184888727</c:v>
                </c:pt>
                <c:pt idx="2414">
                  <c:v>0.10696633836450714</c:v>
                </c:pt>
                <c:pt idx="2415">
                  <c:v>0.11120970283511433</c:v>
                </c:pt>
                <c:pt idx="2416">
                  <c:v>0.12145301833633215</c:v>
                </c:pt>
                <c:pt idx="2417">
                  <c:v>0.13009221305070806</c:v>
                </c:pt>
                <c:pt idx="2418">
                  <c:v>0.13481638982495114</c:v>
                </c:pt>
                <c:pt idx="2419">
                  <c:v>0.12054214230094067</c:v>
                </c:pt>
                <c:pt idx="2420">
                  <c:v>0.11067623894513046</c:v>
                </c:pt>
                <c:pt idx="2421">
                  <c:v>0.12530867789830241</c:v>
                </c:pt>
                <c:pt idx="2422">
                  <c:v>0.11265695396189718</c:v>
                </c:pt>
                <c:pt idx="2423">
                  <c:v>0.12537642352592926</c:v>
                </c:pt>
                <c:pt idx="2424">
                  <c:v>0.1126252814427674</c:v>
                </c:pt>
                <c:pt idx="2425">
                  <c:v>0.10705594779822059</c:v>
                </c:pt>
                <c:pt idx="2426">
                  <c:v>0.13658669744414292</c:v>
                </c:pt>
                <c:pt idx="2427">
                  <c:v>0.14450494020105331</c:v>
                </c:pt>
                <c:pt idx="2428">
                  <c:v>0.1337292157503055</c:v>
                </c:pt>
                <c:pt idx="2429">
                  <c:v>0.1203678674411192</c:v>
                </c:pt>
                <c:pt idx="2430">
                  <c:v>9.6421919884724538E-2</c:v>
                </c:pt>
                <c:pt idx="2431">
                  <c:v>0.11104369746263285</c:v>
                </c:pt>
                <c:pt idx="2432">
                  <c:v>0.13737156279561252</c:v>
                </c:pt>
                <c:pt idx="2433">
                  <c:v>0.11992301781160269</c:v>
                </c:pt>
                <c:pt idx="2434">
                  <c:v>0.12009817362533452</c:v>
                </c:pt>
                <c:pt idx="2435">
                  <c:v>0.13116242641591636</c:v>
                </c:pt>
                <c:pt idx="2436">
                  <c:v>0.10501032883364304</c:v>
                </c:pt>
                <c:pt idx="2437">
                  <c:v>0.15670903160652958</c:v>
                </c:pt>
                <c:pt idx="2438">
                  <c:v>0.13216389158342937</c:v>
                </c:pt>
                <c:pt idx="2439">
                  <c:v>0.11251745778243416</c:v>
                </c:pt>
                <c:pt idx="2440">
                  <c:v>0.1154232946148563</c:v>
                </c:pt>
                <c:pt idx="2441">
                  <c:v>0.1349150971754263</c:v>
                </c:pt>
                <c:pt idx="2442">
                  <c:v>0.10422705446274975</c:v>
                </c:pt>
                <c:pt idx="2443">
                  <c:v>0.11443185117956721</c:v>
                </c:pt>
                <c:pt idx="2444">
                  <c:v>0.12511830988541794</c:v>
                </c:pt>
                <c:pt idx="2445">
                  <c:v>9.730340782079494E-2</c:v>
                </c:pt>
                <c:pt idx="2446">
                  <c:v>0.10905288267844288</c:v>
                </c:pt>
                <c:pt idx="2447">
                  <c:v>0.1235569273008241</c:v>
                </c:pt>
                <c:pt idx="2448">
                  <c:v>0.14088722584481844</c:v>
                </c:pt>
                <c:pt idx="2449">
                  <c:v>0.12153348734147558</c:v>
                </c:pt>
                <c:pt idx="2450">
                  <c:v>0.10562993884302692</c:v>
                </c:pt>
                <c:pt idx="2451">
                  <c:v>0.12120144082829118</c:v>
                </c:pt>
                <c:pt idx="2452">
                  <c:v>0.12729903678903268</c:v>
                </c:pt>
                <c:pt idx="2453">
                  <c:v>0.11592216899319145</c:v>
                </c:pt>
                <c:pt idx="2454">
                  <c:v>0.14675769437368019</c:v>
                </c:pt>
                <c:pt idx="2455">
                  <c:v>0.10568317562796345</c:v>
                </c:pt>
                <c:pt idx="2456">
                  <c:v>0.12417000412293172</c:v>
                </c:pt>
                <c:pt idx="2457">
                  <c:v>0.14949187492770807</c:v>
                </c:pt>
                <c:pt idx="2458">
                  <c:v>0.12064731816129799</c:v>
                </c:pt>
                <c:pt idx="2459">
                  <c:v>0.11460787615936066</c:v>
                </c:pt>
                <c:pt idx="2460">
                  <c:v>0.10598466894986812</c:v>
                </c:pt>
                <c:pt idx="2461">
                  <c:v>0.12816285906901692</c:v>
                </c:pt>
                <c:pt idx="2462">
                  <c:v>0.13961043768812725</c:v>
                </c:pt>
                <c:pt idx="2463">
                  <c:v>0.108984816318208</c:v>
                </c:pt>
                <c:pt idx="2464">
                  <c:v>0.13762517265421667</c:v>
                </c:pt>
                <c:pt idx="2465">
                  <c:v>0.13359433482658328</c:v>
                </c:pt>
                <c:pt idx="2466">
                  <c:v>0.13870441718384069</c:v>
                </c:pt>
                <c:pt idx="2467">
                  <c:v>0.1392084990045159</c:v>
                </c:pt>
                <c:pt idx="2468">
                  <c:v>0.10958259528853413</c:v>
                </c:pt>
                <c:pt idx="2469">
                  <c:v>0.10067586230226</c:v>
                </c:pt>
                <c:pt idx="2470">
                  <c:v>0.14561529906698667</c:v>
                </c:pt>
                <c:pt idx="2471">
                  <c:v>0.11209771273775615</c:v>
                </c:pt>
                <c:pt idx="2472">
                  <c:v>0.11490591450907015</c:v>
                </c:pt>
                <c:pt idx="2473">
                  <c:v>0.10322501246898126</c:v>
                </c:pt>
                <c:pt idx="2474">
                  <c:v>0.14801557571976862</c:v>
                </c:pt>
                <c:pt idx="2475">
                  <c:v>0.12133509786928774</c:v>
                </c:pt>
                <c:pt idx="2476">
                  <c:v>0.13508663622265471</c:v>
                </c:pt>
                <c:pt idx="2477">
                  <c:v>0.11386620214525583</c:v>
                </c:pt>
                <c:pt idx="2478">
                  <c:v>0.13174878026312103</c:v>
                </c:pt>
                <c:pt idx="2479">
                  <c:v>0.12164570976841134</c:v>
                </c:pt>
                <c:pt idx="2480">
                  <c:v>0.13873973147428262</c:v>
                </c:pt>
                <c:pt idx="2481">
                  <c:v>0.1298952588408393</c:v>
                </c:pt>
                <c:pt idx="2482">
                  <c:v>0.13433060067837799</c:v>
                </c:pt>
                <c:pt idx="2483">
                  <c:v>9.3846771280316835E-2</c:v>
                </c:pt>
                <c:pt idx="2484">
                  <c:v>0.11251490881258923</c:v>
                </c:pt>
                <c:pt idx="2485">
                  <c:v>0.11543294443196152</c:v>
                </c:pt>
                <c:pt idx="2486">
                  <c:v>0.13311048639615133</c:v>
                </c:pt>
                <c:pt idx="2487">
                  <c:v>0.11060021863706626</c:v>
                </c:pt>
                <c:pt idx="2488">
                  <c:v>0.13669856838298608</c:v>
                </c:pt>
                <c:pt idx="2489">
                  <c:v>0.12512409281160344</c:v>
                </c:pt>
                <c:pt idx="2490">
                  <c:v>0.12783363111175516</c:v>
                </c:pt>
                <c:pt idx="2491">
                  <c:v>0.13133132436770367</c:v>
                </c:pt>
                <c:pt idx="2492">
                  <c:v>0.11223690356934728</c:v>
                </c:pt>
                <c:pt idx="2493">
                  <c:v>0.14866213196955588</c:v>
                </c:pt>
                <c:pt idx="2494">
                  <c:v>0.14186540243485024</c:v>
                </c:pt>
                <c:pt idx="2495">
                  <c:v>0.15195616210097093</c:v>
                </c:pt>
                <c:pt idx="2496">
                  <c:v>0.1324367509438758</c:v>
                </c:pt>
                <c:pt idx="2497">
                  <c:v>0.13873348701872776</c:v>
                </c:pt>
                <c:pt idx="2498">
                  <c:v>0.11929259762671918</c:v>
                </c:pt>
                <c:pt idx="2499">
                  <c:v>0.1048636609137156</c:v>
                </c:pt>
                <c:pt idx="2500">
                  <c:v>9.0503588963480763E-2</c:v>
                </c:pt>
                <c:pt idx="2501">
                  <c:v>0.13775337622393405</c:v>
                </c:pt>
                <c:pt idx="2502">
                  <c:v>0.11647968215470417</c:v>
                </c:pt>
                <c:pt idx="2503">
                  <c:v>0.10123562481894043</c:v>
                </c:pt>
                <c:pt idx="2504">
                  <c:v>0.14609026057050742</c:v>
                </c:pt>
                <c:pt idx="2505">
                  <c:v>0.11935148648368546</c:v>
                </c:pt>
                <c:pt idx="2506">
                  <c:v>0.11443414423579759</c:v>
                </c:pt>
                <c:pt idx="2507">
                  <c:v>9.9961157716495802E-2</c:v>
                </c:pt>
                <c:pt idx="2508">
                  <c:v>0.11239872224731863</c:v>
                </c:pt>
                <c:pt idx="2509">
                  <c:v>0.12394340077122831</c:v>
                </c:pt>
                <c:pt idx="2510">
                  <c:v>0.10893395057341451</c:v>
                </c:pt>
                <c:pt idx="2511">
                  <c:v>9.6951430630374258E-2</c:v>
                </c:pt>
                <c:pt idx="2512">
                  <c:v>9.9979968895035964E-2</c:v>
                </c:pt>
                <c:pt idx="2513">
                  <c:v>0.10922509467883368</c:v>
                </c:pt>
                <c:pt idx="2514">
                  <c:v>0.10902687642005898</c:v>
                </c:pt>
                <c:pt idx="2515">
                  <c:v>0.12975513152326495</c:v>
                </c:pt>
                <c:pt idx="2516">
                  <c:v>0.12802525159073103</c:v>
                </c:pt>
                <c:pt idx="2517">
                  <c:v>0.13364389182400682</c:v>
                </c:pt>
                <c:pt idx="2518">
                  <c:v>0.11730265650179943</c:v>
                </c:pt>
                <c:pt idx="2519">
                  <c:v>9.9750221294919145E-2</c:v>
                </c:pt>
                <c:pt idx="2520">
                  <c:v>0.11294153117582405</c:v>
                </c:pt>
                <c:pt idx="2521">
                  <c:v>0.1210435926228727</c:v>
                </c:pt>
                <c:pt idx="2522">
                  <c:v>0.10782829219281592</c:v>
                </c:pt>
                <c:pt idx="2523">
                  <c:v>0.1158250898426736</c:v>
                </c:pt>
                <c:pt idx="2524">
                  <c:v>0.12187594082587391</c:v>
                </c:pt>
                <c:pt idx="2525">
                  <c:v>0.12348288052081326</c:v>
                </c:pt>
                <c:pt idx="2526">
                  <c:v>0.13661971533472428</c:v>
                </c:pt>
                <c:pt idx="2527">
                  <c:v>0.11758688258263383</c:v>
                </c:pt>
                <c:pt idx="2528">
                  <c:v>0.11841191128735183</c:v>
                </c:pt>
                <c:pt idx="2529">
                  <c:v>0.12686298918394959</c:v>
                </c:pt>
                <c:pt idx="2530">
                  <c:v>0.10782845600319693</c:v>
                </c:pt>
                <c:pt idx="2531">
                  <c:v>0.12424361161082857</c:v>
                </c:pt>
                <c:pt idx="2532">
                  <c:v>0.12465721386422791</c:v>
                </c:pt>
                <c:pt idx="2533">
                  <c:v>9.8410667640560778E-2</c:v>
                </c:pt>
                <c:pt idx="2534">
                  <c:v>0.12512477182138529</c:v>
                </c:pt>
                <c:pt idx="2535">
                  <c:v>0.10654853138636192</c:v>
                </c:pt>
                <c:pt idx="2536">
                  <c:v>0.11068360015601583</c:v>
                </c:pt>
                <c:pt idx="2537">
                  <c:v>0.12638628319488826</c:v>
                </c:pt>
                <c:pt idx="2538">
                  <c:v>0.12444318726590228</c:v>
                </c:pt>
                <c:pt idx="2539">
                  <c:v>0.11108084521180603</c:v>
                </c:pt>
                <c:pt idx="2540">
                  <c:v>0.1465952179913734</c:v>
                </c:pt>
                <c:pt idx="2541">
                  <c:v>0.10648428863553809</c:v>
                </c:pt>
                <c:pt idx="2542">
                  <c:v>0.12333429273244859</c:v>
                </c:pt>
                <c:pt idx="2543">
                  <c:v>0.12394660567409124</c:v>
                </c:pt>
                <c:pt idx="2544">
                  <c:v>0.13979135231252102</c:v>
                </c:pt>
                <c:pt idx="2545">
                  <c:v>0.1173339106519761</c:v>
                </c:pt>
                <c:pt idx="2546">
                  <c:v>0.12243279462485294</c:v>
                </c:pt>
                <c:pt idx="2547">
                  <c:v>0.13355987666643965</c:v>
                </c:pt>
                <c:pt idx="2548">
                  <c:v>0.11281490683204366</c:v>
                </c:pt>
                <c:pt idx="2549">
                  <c:v>0.10398502027700965</c:v>
                </c:pt>
                <c:pt idx="2550">
                  <c:v>0.12003588648364985</c:v>
                </c:pt>
                <c:pt idx="2551">
                  <c:v>0.14595174382354067</c:v>
                </c:pt>
                <c:pt idx="2552">
                  <c:v>0.10957091239944031</c:v>
                </c:pt>
                <c:pt idx="2553">
                  <c:v>0.12307139377919682</c:v>
                </c:pt>
                <c:pt idx="2554">
                  <c:v>0.12343797980875153</c:v>
                </c:pt>
                <c:pt idx="2555">
                  <c:v>0.10389215601832091</c:v>
                </c:pt>
                <c:pt idx="2556">
                  <c:v>0.13487830164228634</c:v>
                </c:pt>
                <c:pt idx="2557">
                  <c:v>0.11834484741320393</c:v>
                </c:pt>
                <c:pt idx="2558">
                  <c:v>0.10807658087559771</c:v>
                </c:pt>
                <c:pt idx="2559">
                  <c:v>0.10105432915216062</c:v>
                </c:pt>
                <c:pt idx="2560">
                  <c:v>0.12402538964718673</c:v>
                </c:pt>
                <c:pt idx="2561">
                  <c:v>0.13047020050236116</c:v>
                </c:pt>
                <c:pt idx="2562">
                  <c:v>0.13612927166643893</c:v>
                </c:pt>
                <c:pt idx="2563">
                  <c:v>0.1156061505564317</c:v>
                </c:pt>
                <c:pt idx="2564">
                  <c:v>0.1274740150960107</c:v>
                </c:pt>
                <c:pt idx="2565">
                  <c:v>0.12507760668075679</c:v>
                </c:pt>
                <c:pt idx="2566">
                  <c:v>0.1179916259386169</c:v>
                </c:pt>
                <c:pt idx="2567">
                  <c:v>0.11792008377227145</c:v>
                </c:pt>
                <c:pt idx="2568">
                  <c:v>0.11552648179565189</c:v>
                </c:pt>
                <c:pt idx="2569">
                  <c:v>0.12131818783673379</c:v>
                </c:pt>
                <c:pt idx="2570">
                  <c:v>0.11263566183501321</c:v>
                </c:pt>
                <c:pt idx="2571">
                  <c:v>0.12201599327176099</c:v>
                </c:pt>
                <c:pt idx="2572">
                  <c:v>0.12958835512130079</c:v>
                </c:pt>
                <c:pt idx="2573">
                  <c:v>0.10653524577202875</c:v>
                </c:pt>
                <c:pt idx="2574">
                  <c:v>0.12733939137688807</c:v>
                </c:pt>
                <c:pt idx="2575">
                  <c:v>0.10523925111638983</c:v>
                </c:pt>
                <c:pt idx="2576">
                  <c:v>0.10730409848425201</c:v>
                </c:pt>
                <c:pt idx="2577">
                  <c:v>0.13281170562273079</c:v>
                </c:pt>
                <c:pt idx="2578">
                  <c:v>0.12249086956006501</c:v>
                </c:pt>
                <c:pt idx="2579">
                  <c:v>0.13225978880039913</c:v>
                </c:pt>
                <c:pt idx="2580">
                  <c:v>0.10956180768388596</c:v>
                </c:pt>
                <c:pt idx="2581">
                  <c:v>0.1273880344665278</c:v>
                </c:pt>
                <c:pt idx="2582">
                  <c:v>9.8657195975031142E-2</c:v>
                </c:pt>
                <c:pt idx="2583">
                  <c:v>0.11344777567581295</c:v>
                </c:pt>
                <c:pt idx="2584">
                  <c:v>0.1312044122251774</c:v>
                </c:pt>
                <c:pt idx="2585">
                  <c:v>0.1107215875727777</c:v>
                </c:pt>
                <c:pt idx="2586">
                  <c:v>0.10679310792297067</c:v>
                </c:pt>
                <c:pt idx="2587">
                  <c:v>0.12089346056872458</c:v>
                </c:pt>
                <c:pt idx="2588">
                  <c:v>0.118536859708525</c:v>
                </c:pt>
                <c:pt idx="2589">
                  <c:v>0.12062532525782052</c:v>
                </c:pt>
                <c:pt idx="2590">
                  <c:v>0.10601307373732005</c:v>
                </c:pt>
                <c:pt idx="2591">
                  <c:v>0.10652484976639238</c:v>
                </c:pt>
                <c:pt idx="2592">
                  <c:v>0.12793150823381061</c:v>
                </c:pt>
                <c:pt idx="2593">
                  <c:v>0.11599921967971841</c:v>
                </c:pt>
                <c:pt idx="2594">
                  <c:v>0.12299566322232197</c:v>
                </c:pt>
                <c:pt idx="2595">
                  <c:v>0.10253467302390148</c:v>
                </c:pt>
                <c:pt idx="2596">
                  <c:v>0.12088356301926326</c:v>
                </c:pt>
                <c:pt idx="2597">
                  <c:v>0.11450181583825424</c:v>
                </c:pt>
                <c:pt idx="2598">
                  <c:v>0.11928719114859677</c:v>
                </c:pt>
                <c:pt idx="2599">
                  <c:v>0.13557976493426871</c:v>
                </c:pt>
                <c:pt idx="2600">
                  <c:v>0.10428190763122641</c:v>
                </c:pt>
                <c:pt idx="2601">
                  <c:v>0.11243500278375421</c:v>
                </c:pt>
                <c:pt idx="2602">
                  <c:v>0.1331002156343945</c:v>
                </c:pt>
                <c:pt idx="2603">
                  <c:v>0.12967958371609647</c:v>
                </c:pt>
                <c:pt idx="2604">
                  <c:v>0.12244373836365394</c:v>
                </c:pt>
                <c:pt idx="2605">
                  <c:v>0.12431526236973645</c:v>
                </c:pt>
                <c:pt idx="2606">
                  <c:v>0.12193068559539155</c:v>
                </c:pt>
                <c:pt idx="2607">
                  <c:v>0.12154076970143474</c:v>
                </c:pt>
                <c:pt idx="2608">
                  <c:v>0.1283496074654879</c:v>
                </c:pt>
                <c:pt idx="2609">
                  <c:v>0.1119692814594796</c:v>
                </c:pt>
                <c:pt idx="2610">
                  <c:v>0.11231080719545286</c:v>
                </c:pt>
                <c:pt idx="2611">
                  <c:v>0.11996191171947977</c:v>
                </c:pt>
                <c:pt idx="2612">
                  <c:v>0.11914521897670585</c:v>
                </c:pt>
                <c:pt idx="2613">
                  <c:v>0.1062260212507989</c:v>
                </c:pt>
                <c:pt idx="2614">
                  <c:v>0.1309928556726247</c:v>
                </c:pt>
                <c:pt idx="2615">
                  <c:v>0.11603239884113116</c:v>
                </c:pt>
                <c:pt idx="2616">
                  <c:v>0.13041007002031138</c:v>
                </c:pt>
                <c:pt idx="2617">
                  <c:v>0.11752975249109779</c:v>
                </c:pt>
                <c:pt idx="2618">
                  <c:v>0.12987272346720877</c:v>
                </c:pt>
                <c:pt idx="2619">
                  <c:v>0.13873360262247592</c:v>
                </c:pt>
                <c:pt idx="2620">
                  <c:v>0.12525543064262526</c:v>
                </c:pt>
                <c:pt idx="2621">
                  <c:v>0.14700481324815318</c:v>
                </c:pt>
                <c:pt idx="2622">
                  <c:v>0.13083872158974791</c:v>
                </c:pt>
                <c:pt idx="2623">
                  <c:v>0.14531536056544991</c:v>
                </c:pt>
                <c:pt idx="2624">
                  <c:v>0.12616826828121389</c:v>
                </c:pt>
                <c:pt idx="2625">
                  <c:v>0.10956662466843746</c:v>
                </c:pt>
                <c:pt idx="2626">
                  <c:v>0.12003598875771156</c:v>
                </c:pt>
                <c:pt idx="2627">
                  <c:v>0.10316827526850134</c:v>
                </c:pt>
                <c:pt idx="2628">
                  <c:v>0.14120067519811516</c:v>
                </c:pt>
                <c:pt idx="2629">
                  <c:v>0.11426901712741169</c:v>
                </c:pt>
                <c:pt idx="2630">
                  <c:v>0.11601085191064159</c:v>
                </c:pt>
                <c:pt idx="2631">
                  <c:v>0.12410263524588092</c:v>
                </c:pt>
                <c:pt idx="2632">
                  <c:v>0.13394866631470354</c:v>
                </c:pt>
                <c:pt idx="2633">
                  <c:v>0.10837458131532229</c:v>
                </c:pt>
                <c:pt idx="2634">
                  <c:v>0.13596535345050004</c:v>
                </c:pt>
                <c:pt idx="2635">
                  <c:v>0.10657045528276887</c:v>
                </c:pt>
                <c:pt idx="2636">
                  <c:v>0.10598050214833855</c:v>
                </c:pt>
                <c:pt idx="2637">
                  <c:v>9.8197078384279587E-2</c:v>
                </c:pt>
                <c:pt idx="2638">
                  <c:v>0.1288466212088008</c:v>
                </c:pt>
                <c:pt idx="2639">
                  <c:v>0.12983304881726593</c:v>
                </c:pt>
                <c:pt idx="2640">
                  <c:v>9.1726969131932595E-2</c:v>
                </c:pt>
                <c:pt idx="2641">
                  <c:v>0.10570485734797114</c:v>
                </c:pt>
                <c:pt idx="2642">
                  <c:v>0.12207077182293538</c:v>
                </c:pt>
                <c:pt idx="2643">
                  <c:v>0.12087838762890984</c:v>
                </c:pt>
                <c:pt idx="2644">
                  <c:v>0.12731042621151309</c:v>
                </c:pt>
                <c:pt idx="2645">
                  <c:v>0.12808717167617886</c:v>
                </c:pt>
                <c:pt idx="2646">
                  <c:v>0.11225408024276017</c:v>
                </c:pt>
                <c:pt idx="2647">
                  <c:v>0.13297463391037817</c:v>
                </c:pt>
                <c:pt idx="2648">
                  <c:v>0.1254189834865122</c:v>
                </c:pt>
                <c:pt idx="2649">
                  <c:v>0.13771634122106299</c:v>
                </c:pt>
                <c:pt idx="2650">
                  <c:v>0.13223192501269898</c:v>
                </c:pt>
                <c:pt idx="2651">
                  <c:v>0.13430751219509324</c:v>
                </c:pt>
                <c:pt idx="2652">
                  <c:v>0.13111315576911792</c:v>
                </c:pt>
                <c:pt idx="2653">
                  <c:v>0.14454009055887551</c:v>
                </c:pt>
                <c:pt idx="2654">
                  <c:v>0.10742121911990812</c:v>
                </c:pt>
                <c:pt idx="2655">
                  <c:v>0.13129997417036021</c:v>
                </c:pt>
                <c:pt idx="2656">
                  <c:v>0.1255453987641337</c:v>
                </c:pt>
                <c:pt idx="2657">
                  <c:v>0.12396269508741148</c:v>
                </c:pt>
                <c:pt idx="2658">
                  <c:v>0.15020822332120909</c:v>
                </c:pt>
                <c:pt idx="2659">
                  <c:v>0.12914903496821561</c:v>
                </c:pt>
                <c:pt idx="2660">
                  <c:v>0.12590013848285334</c:v>
                </c:pt>
                <c:pt idx="2661">
                  <c:v>0.13035173376996217</c:v>
                </c:pt>
                <c:pt idx="2662">
                  <c:v>0.12513365654246464</c:v>
                </c:pt>
                <c:pt idx="2663">
                  <c:v>0.13028626374398949</c:v>
                </c:pt>
                <c:pt idx="2664">
                  <c:v>0.12745300287075303</c:v>
                </c:pt>
                <c:pt idx="2665">
                  <c:v>0.12655910524061978</c:v>
                </c:pt>
                <c:pt idx="2666">
                  <c:v>0.13883002594762184</c:v>
                </c:pt>
                <c:pt idx="2667">
                  <c:v>0.10901298809163268</c:v>
                </c:pt>
                <c:pt idx="2668">
                  <c:v>0.13513069229584715</c:v>
                </c:pt>
                <c:pt idx="2669">
                  <c:v>0.10604992420708606</c:v>
                </c:pt>
                <c:pt idx="2670">
                  <c:v>0.15242081924732157</c:v>
                </c:pt>
                <c:pt idx="2671">
                  <c:v>0.13712821408139561</c:v>
                </c:pt>
                <c:pt idx="2672">
                  <c:v>0.13254014029651318</c:v>
                </c:pt>
                <c:pt idx="2673">
                  <c:v>0.10295833051971018</c:v>
                </c:pt>
                <c:pt idx="2674">
                  <c:v>0.12658211108641093</c:v>
                </c:pt>
                <c:pt idx="2675">
                  <c:v>0.11402319599618252</c:v>
                </c:pt>
                <c:pt idx="2676">
                  <c:v>0.14953114266479198</c:v>
                </c:pt>
                <c:pt idx="2677">
                  <c:v>0.11986521766679303</c:v>
                </c:pt>
                <c:pt idx="2678">
                  <c:v>9.0031450769553198E-2</c:v>
                </c:pt>
                <c:pt idx="2679">
                  <c:v>0.1130958599369609</c:v>
                </c:pt>
                <c:pt idx="2680">
                  <c:v>0.12734915701601141</c:v>
                </c:pt>
                <c:pt idx="2681">
                  <c:v>0.1244648565977529</c:v>
                </c:pt>
                <c:pt idx="2682">
                  <c:v>0.13174614913802876</c:v>
                </c:pt>
                <c:pt idx="2683">
                  <c:v>9.2855760801554471E-2</c:v>
                </c:pt>
                <c:pt idx="2684">
                  <c:v>0.11874622101881993</c:v>
                </c:pt>
                <c:pt idx="2685">
                  <c:v>0.12497958843988569</c:v>
                </c:pt>
                <c:pt idx="2686">
                  <c:v>0.1108629813498487</c:v>
                </c:pt>
                <c:pt idx="2687">
                  <c:v>0.12807758425466861</c:v>
                </c:pt>
                <c:pt idx="2688">
                  <c:v>0.12605037214347387</c:v>
                </c:pt>
                <c:pt idx="2689">
                  <c:v>0.12937686062709094</c:v>
                </c:pt>
                <c:pt idx="2690">
                  <c:v>0.13827434053196519</c:v>
                </c:pt>
                <c:pt idx="2691">
                  <c:v>0.11549499610937755</c:v>
                </c:pt>
                <c:pt idx="2692">
                  <c:v>0.10472812600145434</c:v>
                </c:pt>
                <c:pt idx="2693">
                  <c:v>0.13917180535448792</c:v>
                </c:pt>
                <c:pt idx="2694">
                  <c:v>0.11536259095957757</c:v>
                </c:pt>
                <c:pt idx="2695">
                  <c:v>0.11076028101846649</c:v>
                </c:pt>
                <c:pt idx="2696">
                  <c:v>0.13195588192970595</c:v>
                </c:pt>
                <c:pt idx="2697">
                  <c:v>9.1422180352392204E-2</c:v>
                </c:pt>
                <c:pt idx="2698">
                  <c:v>0.12443847583437481</c:v>
                </c:pt>
                <c:pt idx="2699">
                  <c:v>0.12002104811480374</c:v>
                </c:pt>
                <c:pt idx="2700">
                  <c:v>0.13549889808609686</c:v>
                </c:pt>
                <c:pt idx="2701">
                  <c:v>0.12819504034835266</c:v>
                </c:pt>
                <c:pt idx="2702">
                  <c:v>0.13469695758336686</c:v>
                </c:pt>
                <c:pt idx="2703">
                  <c:v>0.14952074195074158</c:v>
                </c:pt>
                <c:pt idx="2704">
                  <c:v>0.11345489751643933</c:v>
                </c:pt>
                <c:pt idx="2705">
                  <c:v>0.11765546299011734</c:v>
                </c:pt>
                <c:pt idx="2706">
                  <c:v>0.13570788585302979</c:v>
                </c:pt>
                <c:pt idx="2707">
                  <c:v>0.10583104250119253</c:v>
                </c:pt>
                <c:pt idx="2708">
                  <c:v>0.14588300156186201</c:v>
                </c:pt>
                <c:pt idx="2709">
                  <c:v>0.13241432799280059</c:v>
                </c:pt>
                <c:pt idx="2710">
                  <c:v>0.10635696676690314</c:v>
                </c:pt>
                <c:pt idx="2711">
                  <c:v>0.1280067117851808</c:v>
                </c:pt>
                <c:pt idx="2712">
                  <c:v>0.12391477361230334</c:v>
                </c:pt>
                <c:pt idx="2713">
                  <c:v>0.11700299620034928</c:v>
                </c:pt>
                <c:pt idx="2714">
                  <c:v>0.10177878860235955</c:v>
                </c:pt>
                <c:pt idx="2715">
                  <c:v>9.9609087261504109E-2</c:v>
                </c:pt>
                <c:pt idx="2716">
                  <c:v>0.11426825743305477</c:v>
                </c:pt>
                <c:pt idx="2717">
                  <c:v>0.12178488378134665</c:v>
                </c:pt>
                <c:pt idx="2718">
                  <c:v>0.14385849415545812</c:v>
                </c:pt>
                <c:pt idx="2719">
                  <c:v>0.14094017320369376</c:v>
                </c:pt>
                <c:pt idx="2720">
                  <c:v>0.11457797213874293</c:v>
                </c:pt>
                <c:pt idx="2721">
                  <c:v>0.13393730978281018</c:v>
                </c:pt>
                <c:pt idx="2722">
                  <c:v>0.11935999291354912</c:v>
                </c:pt>
                <c:pt idx="2723">
                  <c:v>0.12259486329214428</c:v>
                </c:pt>
                <c:pt idx="2724">
                  <c:v>0.10774013523989413</c:v>
                </c:pt>
                <c:pt idx="2725">
                  <c:v>0.11045316212751161</c:v>
                </c:pt>
                <c:pt idx="2726">
                  <c:v>0.11225839005137532</c:v>
                </c:pt>
                <c:pt idx="2727">
                  <c:v>0.11817729468328374</c:v>
                </c:pt>
                <c:pt idx="2728">
                  <c:v>0.13226603453809205</c:v>
                </c:pt>
                <c:pt idx="2729">
                  <c:v>0.13041343707864983</c:v>
                </c:pt>
                <c:pt idx="2730">
                  <c:v>0.12132578865789713</c:v>
                </c:pt>
                <c:pt idx="2731">
                  <c:v>0.1329807545082389</c:v>
                </c:pt>
                <c:pt idx="2732">
                  <c:v>0.11385767098585761</c:v>
                </c:pt>
                <c:pt idx="2733">
                  <c:v>0.10539628440443435</c:v>
                </c:pt>
                <c:pt idx="2734">
                  <c:v>0.11504364104446133</c:v>
                </c:pt>
                <c:pt idx="2735">
                  <c:v>0.11040014177040613</c:v>
                </c:pt>
                <c:pt idx="2736">
                  <c:v>0.11673872185837564</c:v>
                </c:pt>
                <c:pt idx="2737">
                  <c:v>0.11938616572785782</c:v>
                </c:pt>
                <c:pt idx="2738">
                  <c:v>0.12224886331963948</c:v>
                </c:pt>
                <c:pt idx="2739">
                  <c:v>0.12660060533701706</c:v>
                </c:pt>
                <c:pt idx="2740">
                  <c:v>0.14551836397358819</c:v>
                </c:pt>
                <c:pt idx="2741">
                  <c:v>0.1353091025027176</c:v>
                </c:pt>
                <c:pt idx="2742">
                  <c:v>0.12024628244096819</c:v>
                </c:pt>
                <c:pt idx="2743">
                  <c:v>0.1127339860152842</c:v>
                </c:pt>
                <c:pt idx="2744">
                  <c:v>0.14408006227098466</c:v>
                </c:pt>
                <c:pt idx="2745">
                  <c:v>0.1481891782882748</c:v>
                </c:pt>
                <c:pt idx="2746">
                  <c:v>0.123710342620913</c:v>
                </c:pt>
                <c:pt idx="2747">
                  <c:v>0.1057385401872933</c:v>
                </c:pt>
                <c:pt idx="2748">
                  <c:v>0.10954107492369945</c:v>
                </c:pt>
                <c:pt idx="2749">
                  <c:v>0.14639991165090652</c:v>
                </c:pt>
                <c:pt idx="2750">
                  <c:v>0.11901990893754541</c:v>
                </c:pt>
                <c:pt idx="2751">
                  <c:v>0.11026215999732186</c:v>
                </c:pt>
                <c:pt idx="2752">
                  <c:v>0.11999238033095996</c:v>
                </c:pt>
                <c:pt idx="2753">
                  <c:v>0.11386308249877855</c:v>
                </c:pt>
                <c:pt idx="2754">
                  <c:v>0.12854940990314159</c:v>
                </c:pt>
                <c:pt idx="2755">
                  <c:v>0.12786685347641671</c:v>
                </c:pt>
                <c:pt idx="2756">
                  <c:v>0.12756166864692148</c:v>
                </c:pt>
                <c:pt idx="2757">
                  <c:v>0.12070900001570202</c:v>
                </c:pt>
                <c:pt idx="2758">
                  <c:v>0.12740935356067856</c:v>
                </c:pt>
                <c:pt idx="2759">
                  <c:v>0.11491781129097889</c:v>
                </c:pt>
                <c:pt idx="2760">
                  <c:v>0.12092713031569015</c:v>
                </c:pt>
                <c:pt idx="2761">
                  <c:v>0.13026526060960039</c:v>
                </c:pt>
                <c:pt idx="2762">
                  <c:v>0.12937251963768515</c:v>
                </c:pt>
                <c:pt idx="2763">
                  <c:v>0.11584878584815275</c:v>
                </c:pt>
                <c:pt idx="2764">
                  <c:v>0.12063288764579752</c:v>
                </c:pt>
                <c:pt idx="2765">
                  <c:v>0.13631410035244085</c:v>
                </c:pt>
                <c:pt idx="2766">
                  <c:v>0.10083539914140155</c:v>
                </c:pt>
                <c:pt idx="2767">
                  <c:v>0.10777857634321494</c:v>
                </c:pt>
                <c:pt idx="2768">
                  <c:v>0.11001368297612593</c:v>
                </c:pt>
                <c:pt idx="2769">
                  <c:v>0.14065610624935693</c:v>
                </c:pt>
                <c:pt idx="2770">
                  <c:v>0.10976322373114802</c:v>
                </c:pt>
                <c:pt idx="2771">
                  <c:v>0.13640699746503504</c:v>
                </c:pt>
                <c:pt idx="2772">
                  <c:v>0.10195175349867394</c:v>
                </c:pt>
                <c:pt idx="2773">
                  <c:v>0.11815731309912371</c:v>
                </c:pt>
                <c:pt idx="2774">
                  <c:v>0.12069521488157074</c:v>
                </c:pt>
                <c:pt idx="2775">
                  <c:v>0.13464019803794092</c:v>
                </c:pt>
                <c:pt idx="2776">
                  <c:v>0.11666143985280039</c:v>
                </c:pt>
                <c:pt idx="2777">
                  <c:v>0.10537064432078608</c:v>
                </c:pt>
                <c:pt idx="2778">
                  <c:v>0.12513953301614494</c:v>
                </c:pt>
                <c:pt idx="2779">
                  <c:v>9.8635549324015429E-2</c:v>
                </c:pt>
                <c:pt idx="2780">
                  <c:v>0.12421493196498029</c:v>
                </c:pt>
                <c:pt idx="2781">
                  <c:v>0.14550270284154437</c:v>
                </c:pt>
                <c:pt idx="2782">
                  <c:v>0.10914296293631165</c:v>
                </c:pt>
                <c:pt idx="2783">
                  <c:v>0.13577677366861096</c:v>
                </c:pt>
                <c:pt idx="2784">
                  <c:v>0.11849641949987423</c:v>
                </c:pt>
                <c:pt idx="2785">
                  <c:v>0.11940003990385401</c:v>
                </c:pt>
                <c:pt idx="2786">
                  <c:v>0.1432209128620672</c:v>
                </c:pt>
                <c:pt idx="2787">
                  <c:v>0.122000892640887</c:v>
                </c:pt>
                <c:pt idx="2788">
                  <c:v>0.12745346832439108</c:v>
                </c:pt>
                <c:pt idx="2789">
                  <c:v>0.12923318740920339</c:v>
                </c:pt>
                <c:pt idx="2790">
                  <c:v>9.8011785447994604E-2</c:v>
                </c:pt>
                <c:pt idx="2791">
                  <c:v>0.10791232577464001</c:v>
                </c:pt>
                <c:pt idx="2792">
                  <c:v>0.12561113319310924</c:v>
                </c:pt>
                <c:pt idx="2793">
                  <c:v>0.12184184899246565</c:v>
                </c:pt>
                <c:pt idx="2794">
                  <c:v>0.14101605042505422</c:v>
                </c:pt>
                <c:pt idx="2795">
                  <c:v>0.13493054739862193</c:v>
                </c:pt>
                <c:pt idx="2796">
                  <c:v>0.10790001253871859</c:v>
                </c:pt>
                <c:pt idx="2797">
                  <c:v>0.11614651224849747</c:v>
                </c:pt>
                <c:pt idx="2798">
                  <c:v>0.12080653911194614</c:v>
                </c:pt>
                <c:pt idx="2799">
                  <c:v>0.10594596158086905</c:v>
                </c:pt>
                <c:pt idx="2800">
                  <c:v>0.12834052368991022</c:v>
                </c:pt>
                <c:pt idx="2801">
                  <c:v>0.13512062558082852</c:v>
                </c:pt>
                <c:pt idx="2802">
                  <c:v>0.13042453845236943</c:v>
                </c:pt>
                <c:pt idx="2803">
                  <c:v>0.14369396688601069</c:v>
                </c:pt>
                <c:pt idx="2804">
                  <c:v>0.11076458592020087</c:v>
                </c:pt>
                <c:pt idx="2805">
                  <c:v>0.12547570769647751</c:v>
                </c:pt>
                <c:pt idx="2806">
                  <c:v>0.14499939249661919</c:v>
                </c:pt>
                <c:pt idx="2807">
                  <c:v>0.12682858082270865</c:v>
                </c:pt>
                <c:pt idx="2808">
                  <c:v>0.11802386633668002</c:v>
                </c:pt>
                <c:pt idx="2809">
                  <c:v>0.11570630215098171</c:v>
                </c:pt>
                <c:pt idx="2810">
                  <c:v>0.11636146095718963</c:v>
                </c:pt>
                <c:pt idx="2811">
                  <c:v>0.12807610207589257</c:v>
                </c:pt>
                <c:pt idx="2812">
                  <c:v>9.9410486593659822E-2</c:v>
                </c:pt>
                <c:pt idx="2813">
                  <c:v>0.11113679714128713</c:v>
                </c:pt>
                <c:pt idx="2814">
                  <c:v>0.11831545461606341</c:v>
                </c:pt>
                <c:pt idx="2815">
                  <c:v>0.11326371727477208</c:v>
                </c:pt>
                <c:pt idx="2816">
                  <c:v>0.10569930596555771</c:v>
                </c:pt>
                <c:pt idx="2817">
                  <c:v>0.11444216179320188</c:v>
                </c:pt>
                <c:pt idx="2818">
                  <c:v>0.10368661752582953</c:v>
                </c:pt>
                <c:pt idx="2819">
                  <c:v>0.1089616423658224</c:v>
                </c:pt>
                <c:pt idx="2820">
                  <c:v>0.11762945011604957</c:v>
                </c:pt>
                <c:pt idx="2821">
                  <c:v>0.10497336088533835</c:v>
                </c:pt>
                <c:pt idx="2822">
                  <c:v>0.11736734217511383</c:v>
                </c:pt>
                <c:pt idx="2823">
                  <c:v>0.12124633214755416</c:v>
                </c:pt>
                <c:pt idx="2824">
                  <c:v>0.12053762460010131</c:v>
                </c:pt>
                <c:pt idx="2825">
                  <c:v>0.12058539967394453</c:v>
                </c:pt>
                <c:pt idx="2826">
                  <c:v>0.12423793265865862</c:v>
                </c:pt>
                <c:pt idx="2827">
                  <c:v>0.13170871463324324</c:v>
                </c:pt>
                <c:pt idx="2828">
                  <c:v>0.13438145913764854</c:v>
                </c:pt>
                <c:pt idx="2829">
                  <c:v>0.12414816326307437</c:v>
                </c:pt>
                <c:pt idx="2830">
                  <c:v>0.13592525113123946</c:v>
                </c:pt>
                <c:pt idx="2831">
                  <c:v>9.2395824346281949E-2</c:v>
                </c:pt>
                <c:pt idx="2832">
                  <c:v>0.1265434270279282</c:v>
                </c:pt>
                <c:pt idx="2833">
                  <c:v>0.13623752500776642</c:v>
                </c:pt>
                <c:pt idx="2834">
                  <c:v>0.12042585194765711</c:v>
                </c:pt>
                <c:pt idx="2835">
                  <c:v>9.6780480758857132E-2</c:v>
                </c:pt>
                <c:pt idx="2836">
                  <c:v>0.12094076350609241</c:v>
                </c:pt>
                <c:pt idx="2837">
                  <c:v>0.11041287661442852</c:v>
                </c:pt>
                <c:pt idx="2838">
                  <c:v>0.11237586219076526</c:v>
                </c:pt>
                <c:pt idx="2839">
                  <c:v>0.11617371371817552</c:v>
                </c:pt>
                <c:pt idx="2840">
                  <c:v>0.14259031456905874</c:v>
                </c:pt>
                <c:pt idx="2841">
                  <c:v>9.7789863675872696E-2</c:v>
                </c:pt>
                <c:pt idx="2842">
                  <c:v>9.6385879338371366E-2</c:v>
                </c:pt>
                <c:pt idx="2843">
                  <c:v>0.13363641500365253</c:v>
                </c:pt>
                <c:pt idx="2844">
                  <c:v>0.12874698054069222</c:v>
                </c:pt>
                <c:pt idx="2845">
                  <c:v>0.11608217263382262</c:v>
                </c:pt>
                <c:pt idx="2846">
                  <c:v>9.8455128542181178E-2</c:v>
                </c:pt>
                <c:pt idx="2847">
                  <c:v>0.10393633038176713</c:v>
                </c:pt>
                <c:pt idx="2848">
                  <c:v>0.12931875935509191</c:v>
                </c:pt>
                <c:pt idx="2849">
                  <c:v>0.11677268997389023</c:v>
                </c:pt>
                <c:pt idx="2850">
                  <c:v>0.14679155076898232</c:v>
                </c:pt>
                <c:pt idx="2851">
                  <c:v>0.12498730306011921</c:v>
                </c:pt>
                <c:pt idx="2852">
                  <c:v>0.13877215662015199</c:v>
                </c:pt>
                <c:pt idx="2853">
                  <c:v>0.10320284048728509</c:v>
                </c:pt>
                <c:pt idx="2854">
                  <c:v>0.1246440468810929</c:v>
                </c:pt>
                <c:pt idx="2855">
                  <c:v>0.10017057014160446</c:v>
                </c:pt>
                <c:pt idx="2856">
                  <c:v>0.1195321465686365</c:v>
                </c:pt>
                <c:pt idx="2857">
                  <c:v>0.12946408622574018</c:v>
                </c:pt>
                <c:pt idx="2858">
                  <c:v>9.9214262431147449E-2</c:v>
                </c:pt>
                <c:pt idx="2859">
                  <c:v>0.11680685909523639</c:v>
                </c:pt>
                <c:pt idx="2860">
                  <c:v>0.1289131116976871</c:v>
                </c:pt>
                <c:pt idx="2861">
                  <c:v>0.10364515378061553</c:v>
                </c:pt>
                <c:pt idx="2862">
                  <c:v>0.12982904671905818</c:v>
                </c:pt>
                <c:pt idx="2863">
                  <c:v>0.12702625069022452</c:v>
                </c:pt>
                <c:pt idx="2864">
                  <c:v>0.11638541153574132</c:v>
                </c:pt>
                <c:pt idx="2865">
                  <c:v>0.13389763143162292</c:v>
                </c:pt>
                <c:pt idx="2866">
                  <c:v>9.756487983885144E-2</c:v>
                </c:pt>
                <c:pt idx="2867">
                  <c:v>9.8498208576493995E-2</c:v>
                </c:pt>
                <c:pt idx="2868">
                  <c:v>0.11793840748676374</c:v>
                </c:pt>
                <c:pt idx="2869">
                  <c:v>0.11828328001729618</c:v>
                </c:pt>
                <c:pt idx="2870">
                  <c:v>0.12178385197752224</c:v>
                </c:pt>
                <c:pt idx="2871">
                  <c:v>0.11970136336837657</c:v>
                </c:pt>
                <c:pt idx="2872">
                  <c:v>0.13058002117643155</c:v>
                </c:pt>
                <c:pt idx="2873">
                  <c:v>0.11544870630066992</c:v>
                </c:pt>
                <c:pt idx="2874">
                  <c:v>0.13910587376703606</c:v>
                </c:pt>
                <c:pt idx="2875">
                  <c:v>0.11663508732226814</c:v>
                </c:pt>
                <c:pt idx="2876">
                  <c:v>0.10868919373297677</c:v>
                </c:pt>
                <c:pt idx="2877">
                  <c:v>0.12985555330929607</c:v>
                </c:pt>
                <c:pt idx="2878">
                  <c:v>0.12801465679326118</c:v>
                </c:pt>
                <c:pt idx="2879">
                  <c:v>0.12354856392577239</c:v>
                </c:pt>
                <c:pt idx="2880">
                  <c:v>0.104619149726683</c:v>
                </c:pt>
                <c:pt idx="2881">
                  <c:v>0.13139284847191432</c:v>
                </c:pt>
                <c:pt idx="2882">
                  <c:v>0.12068145275571025</c:v>
                </c:pt>
                <c:pt idx="2883">
                  <c:v>0.1336398350835506</c:v>
                </c:pt>
                <c:pt idx="2884">
                  <c:v>0.12162106265183482</c:v>
                </c:pt>
                <c:pt idx="2885">
                  <c:v>0.11298279452024518</c:v>
                </c:pt>
                <c:pt idx="2886">
                  <c:v>0.12744639346564277</c:v>
                </c:pt>
                <c:pt idx="2887">
                  <c:v>0.11883840753668609</c:v>
                </c:pt>
                <c:pt idx="2888">
                  <c:v>0.12682652020305596</c:v>
                </c:pt>
                <c:pt idx="2889">
                  <c:v>0.10928937155214505</c:v>
                </c:pt>
                <c:pt idx="2890">
                  <c:v>0.13152297120593573</c:v>
                </c:pt>
                <c:pt idx="2891">
                  <c:v>0.14638375265625567</c:v>
                </c:pt>
                <c:pt idx="2892">
                  <c:v>0.12836929263776467</c:v>
                </c:pt>
                <c:pt idx="2893">
                  <c:v>0.12653116752548527</c:v>
                </c:pt>
                <c:pt idx="2894">
                  <c:v>0.12473123607811952</c:v>
                </c:pt>
                <c:pt idx="2895">
                  <c:v>9.8748812561972196E-2</c:v>
                </c:pt>
                <c:pt idx="2896">
                  <c:v>0.11306271999293276</c:v>
                </c:pt>
                <c:pt idx="2897">
                  <c:v>0.10736883404419045</c:v>
                </c:pt>
                <c:pt idx="2898">
                  <c:v>0.12478361219421541</c:v>
                </c:pt>
                <c:pt idx="2899">
                  <c:v>0.11579399197563839</c:v>
                </c:pt>
                <c:pt idx="2900">
                  <c:v>0.10980222892810125</c:v>
                </c:pt>
                <c:pt idx="2901">
                  <c:v>0.11766538232591731</c:v>
                </c:pt>
                <c:pt idx="2902">
                  <c:v>0.11571542884490374</c:v>
                </c:pt>
                <c:pt idx="2903">
                  <c:v>0.13424491186226731</c:v>
                </c:pt>
                <c:pt idx="2904">
                  <c:v>0.10966785708682358</c:v>
                </c:pt>
                <c:pt idx="2905">
                  <c:v>0.12199991302319263</c:v>
                </c:pt>
                <c:pt idx="2906">
                  <c:v>0.11725208605165886</c:v>
                </c:pt>
                <c:pt idx="2907">
                  <c:v>0.13404010976443156</c:v>
                </c:pt>
                <c:pt idx="2908">
                  <c:v>9.9156693400959492E-2</c:v>
                </c:pt>
                <c:pt idx="2909">
                  <c:v>0.13045458420248521</c:v>
                </c:pt>
                <c:pt idx="2910">
                  <c:v>0.12333005823773771</c:v>
                </c:pt>
                <c:pt idx="2911">
                  <c:v>0.11226026479271561</c:v>
                </c:pt>
                <c:pt idx="2912">
                  <c:v>0.10642231112033936</c:v>
                </c:pt>
                <c:pt idx="2913">
                  <c:v>0.13460914711876604</c:v>
                </c:pt>
                <c:pt idx="2914">
                  <c:v>0.1165320217443358</c:v>
                </c:pt>
                <c:pt idx="2915">
                  <c:v>0.1317338649960173</c:v>
                </c:pt>
                <c:pt idx="2916">
                  <c:v>0.13422848287329092</c:v>
                </c:pt>
                <c:pt idx="2917">
                  <c:v>0.12542812727036301</c:v>
                </c:pt>
                <c:pt idx="2918">
                  <c:v>0.11853473947305804</c:v>
                </c:pt>
                <c:pt idx="2919">
                  <c:v>0.13930741717648573</c:v>
                </c:pt>
                <c:pt idx="2920">
                  <c:v>0.14162399779685894</c:v>
                </c:pt>
                <c:pt idx="2921">
                  <c:v>0.13233892906805145</c:v>
                </c:pt>
                <c:pt idx="2922">
                  <c:v>0.12670172993661025</c:v>
                </c:pt>
                <c:pt idx="2923">
                  <c:v>0.12406159350788129</c:v>
                </c:pt>
                <c:pt idx="2924">
                  <c:v>0.10031117054871119</c:v>
                </c:pt>
                <c:pt idx="2925">
                  <c:v>0.11056615433610961</c:v>
                </c:pt>
                <c:pt idx="2926">
                  <c:v>0.1193314851085655</c:v>
                </c:pt>
                <c:pt idx="2927">
                  <c:v>0.12777416701205352</c:v>
                </c:pt>
                <c:pt idx="2928">
                  <c:v>0.12986366048997888</c:v>
                </c:pt>
                <c:pt idx="2929">
                  <c:v>0.12542136012562233</c:v>
                </c:pt>
                <c:pt idx="2930">
                  <c:v>0.1215061564290634</c:v>
                </c:pt>
                <c:pt idx="2931">
                  <c:v>0.11250198069552485</c:v>
                </c:pt>
                <c:pt idx="2932">
                  <c:v>0.12394562559534915</c:v>
                </c:pt>
                <c:pt idx="2933">
                  <c:v>0.11595900826553077</c:v>
                </c:pt>
                <c:pt idx="2934">
                  <c:v>0.13698366250920638</c:v>
                </c:pt>
                <c:pt idx="2935">
                  <c:v>0.12166649977826215</c:v>
                </c:pt>
                <c:pt idx="2936">
                  <c:v>0.11881783626019474</c:v>
                </c:pt>
                <c:pt idx="2937">
                  <c:v>0.10693686653777773</c:v>
                </c:pt>
                <c:pt idx="2938">
                  <c:v>0.13414209251911224</c:v>
                </c:pt>
                <c:pt idx="2939">
                  <c:v>0.10221108373407409</c:v>
                </c:pt>
                <c:pt idx="2940">
                  <c:v>0.12155981220325929</c:v>
                </c:pt>
                <c:pt idx="2941">
                  <c:v>0.13429691588630671</c:v>
                </c:pt>
                <c:pt idx="2942">
                  <c:v>0.14407033444835318</c:v>
                </c:pt>
                <c:pt idx="2943">
                  <c:v>0.13053940736887037</c:v>
                </c:pt>
                <c:pt idx="2944">
                  <c:v>0.10399588780701993</c:v>
                </c:pt>
                <c:pt idx="2945">
                  <c:v>0.10524228913902686</c:v>
                </c:pt>
                <c:pt idx="2946">
                  <c:v>0.10306263130805197</c:v>
                </c:pt>
                <c:pt idx="2947">
                  <c:v>0.10231329164300565</c:v>
                </c:pt>
                <c:pt idx="2948">
                  <c:v>0.10870835013823908</c:v>
                </c:pt>
                <c:pt idx="2949">
                  <c:v>0.13621728383718523</c:v>
                </c:pt>
                <c:pt idx="2950">
                  <c:v>0.10810611654922148</c:v>
                </c:pt>
                <c:pt idx="2951">
                  <c:v>0.12433876405984874</c:v>
                </c:pt>
                <c:pt idx="2952">
                  <c:v>0.12073348730377734</c:v>
                </c:pt>
                <c:pt idx="2953">
                  <c:v>0.10890551142640595</c:v>
                </c:pt>
                <c:pt idx="2954">
                  <c:v>0.12318644104931337</c:v>
                </c:pt>
                <c:pt idx="2955">
                  <c:v>0.11840595944023269</c:v>
                </c:pt>
                <c:pt idx="2956">
                  <c:v>0.12547741525563505</c:v>
                </c:pt>
                <c:pt idx="2957">
                  <c:v>0.14524979303642743</c:v>
                </c:pt>
                <c:pt idx="2958">
                  <c:v>0.12531933630760766</c:v>
                </c:pt>
                <c:pt idx="2959">
                  <c:v>0.13480356288541689</c:v>
                </c:pt>
                <c:pt idx="2960">
                  <c:v>0.12536016420689755</c:v>
                </c:pt>
                <c:pt idx="2961">
                  <c:v>0.13119509768174337</c:v>
                </c:pt>
                <c:pt idx="2962">
                  <c:v>0.10900505175086803</c:v>
                </c:pt>
                <c:pt idx="2963">
                  <c:v>9.6796627746530015E-2</c:v>
                </c:pt>
                <c:pt idx="2964">
                  <c:v>0.11032373673504643</c:v>
                </c:pt>
                <c:pt idx="2965">
                  <c:v>0.12720858823988831</c:v>
                </c:pt>
                <c:pt idx="2966">
                  <c:v>0.10613841374057814</c:v>
                </c:pt>
                <c:pt idx="2967">
                  <c:v>0.1190583338375906</c:v>
                </c:pt>
                <c:pt idx="2968">
                  <c:v>0.1167982106956834</c:v>
                </c:pt>
                <c:pt idx="2969">
                  <c:v>0.10997731530795093</c:v>
                </c:pt>
                <c:pt idx="2970">
                  <c:v>0.12569772281330499</c:v>
                </c:pt>
                <c:pt idx="2971">
                  <c:v>0.12931483693473697</c:v>
                </c:pt>
                <c:pt idx="2972">
                  <c:v>0.12980484616622359</c:v>
                </c:pt>
                <c:pt idx="2973">
                  <c:v>0.12570272144476882</c:v>
                </c:pt>
                <c:pt idx="2974">
                  <c:v>0.11767586316378698</c:v>
                </c:pt>
                <c:pt idx="2975">
                  <c:v>0.11221607583248198</c:v>
                </c:pt>
                <c:pt idx="2976">
                  <c:v>0.14093578015657615</c:v>
                </c:pt>
                <c:pt idx="2977">
                  <c:v>0.10120466404240647</c:v>
                </c:pt>
                <c:pt idx="2978">
                  <c:v>0.10861501119270117</c:v>
                </c:pt>
                <c:pt idx="2979">
                  <c:v>8.5509471071334067E-2</c:v>
                </c:pt>
                <c:pt idx="2980">
                  <c:v>0.13327550962645812</c:v>
                </c:pt>
                <c:pt idx="2981">
                  <c:v>8.3770926235123264E-2</c:v>
                </c:pt>
                <c:pt idx="2982">
                  <c:v>0.1345116942726606</c:v>
                </c:pt>
                <c:pt idx="2983">
                  <c:v>0.12565087460160626</c:v>
                </c:pt>
                <c:pt idx="2984">
                  <c:v>0.11226128981151001</c:v>
                </c:pt>
                <c:pt idx="2985">
                  <c:v>0.12089354333598946</c:v>
                </c:pt>
                <c:pt idx="2986">
                  <c:v>0.12712838851047972</c:v>
                </c:pt>
                <c:pt idx="2987">
                  <c:v>0.15318181325700947</c:v>
                </c:pt>
                <c:pt idx="2988">
                  <c:v>0.10324654909799359</c:v>
                </c:pt>
                <c:pt idx="2989">
                  <c:v>0.12644584747998017</c:v>
                </c:pt>
                <c:pt idx="2990">
                  <c:v>0.1201818145651633</c:v>
                </c:pt>
                <c:pt idx="2991">
                  <c:v>0.10622644119292431</c:v>
                </c:pt>
                <c:pt idx="2992">
                  <c:v>0.12156141247653822</c:v>
                </c:pt>
                <c:pt idx="2993">
                  <c:v>0.15365673453145851</c:v>
                </c:pt>
                <c:pt idx="2994">
                  <c:v>0.12293522096767269</c:v>
                </c:pt>
                <c:pt idx="2995">
                  <c:v>0.13550141325556478</c:v>
                </c:pt>
                <c:pt idx="2996">
                  <c:v>0.10172002428859375</c:v>
                </c:pt>
                <c:pt idx="2997">
                  <c:v>0.10137701384393544</c:v>
                </c:pt>
                <c:pt idx="2998">
                  <c:v>0.10226957192969011</c:v>
                </c:pt>
                <c:pt idx="2999">
                  <c:v>0.11422566076237267</c:v>
                </c:pt>
                <c:pt idx="3000">
                  <c:v>0.10612204347361241</c:v>
                </c:pt>
                <c:pt idx="3001">
                  <c:v>0.12548692785033588</c:v>
                </c:pt>
                <c:pt idx="3002">
                  <c:v>0.12587997032616863</c:v>
                </c:pt>
                <c:pt idx="3003">
                  <c:v>0.11866039362487654</c:v>
                </c:pt>
                <c:pt idx="3004">
                  <c:v>8.8622333519723179E-2</c:v>
                </c:pt>
                <c:pt idx="3005">
                  <c:v>0.1361654208140253</c:v>
                </c:pt>
                <c:pt idx="3006">
                  <c:v>8.9514270413270924E-2</c:v>
                </c:pt>
                <c:pt idx="3007">
                  <c:v>0.12624835621241393</c:v>
                </c:pt>
                <c:pt idx="3008">
                  <c:v>0.11131699252629745</c:v>
                </c:pt>
                <c:pt idx="3009">
                  <c:v>0.12534096825044572</c:v>
                </c:pt>
                <c:pt idx="3010">
                  <c:v>0.11943957990235192</c:v>
                </c:pt>
                <c:pt idx="3011">
                  <c:v>0.13498901699983964</c:v>
                </c:pt>
                <c:pt idx="3012">
                  <c:v>0.11092558139506956</c:v>
                </c:pt>
                <c:pt idx="3013">
                  <c:v>0.11642836589183564</c:v>
                </c:pt>
                <c:pt idx="3014">
                  <c:v>9.3654264147883054E-2</c:v>
                </c:pt>
                <c:pt idx="3015">
                  <c:v>0.11868327973216272</c:v>
                </c:pt>
                <c:pt idx="3016">
                  <c:v>0.11874768155067902</c:v>
                </c:pt>
                <c:pt idx="3017">
                  <c:v>0.1567683600281119</c:v>
                </c:pt>
                <c:pt idx="3018">
                  <c:v>0.11268678412245156</c:v>
                </c:pt>
                <c:pt idx="3019">
                  <c:v>0.13957880699126957</c:v>
                </c:pt>
                <c:pt idx="3020">
                  <c:v>0.11954799923913131</c:v>
                </c:pt>
                <c:pt idx="3021">
                  <c:v>0.13123213214317525</c:v>
                </c:pt>
                <c:pt idx="3022">
                  <c:v>0.1098129294757229</c:v>
                </c:pt>
                <c:pt idx="3023">
                  <c:v>0.14292795506728523</c:v>
                </c:pt>
                <c:pt idx="3024">
                  <c:v>0.13689371447618559</c:v>
                </c:pt>
                <c:pt idx="3025">
                  <c:v>0.12096673861201951</c:v>
                </c:pt>
                <c:pt idx="3026">
                  <c:v>0.12769137325248933</c:v>
                </c:pt>
                <c:pt idx="3027">
                  <c:v>0.12104258155723319</c:v>
                </c:pt>
                <c:pt idx="3028">
                  <c:v>0.13459968604625094</c:v>
                </c:pt>
                <c:pt idx="3029">
                  <c:v>0.12767598020064996</c:v>
                </c:pt>
                <c:pt idx="3030">
                  <c:v>0.13678308818781537</c:v>
                </c:pt>
                <c:pt idx="3031">
                  <c:v>0.10708052310217521</c:v>
                </c:pt>
                <c:pt idx="3032">
                  <c:v>0.1161725533292713</c:v>
                </c:pt>
                <c:pt idx="3033">
                  <c:v>0.13105710093386008</c:v>
                </c:pt>
                <c:pt idx="3034">
                  <c:v>0.12758767269857163</c:v>
                </c:pt>
                <c:pt idx="3035">
                  <c:v>0.11750337831982322</c:v>
                </c:pt>
                <c:pt idx="3036">
                  <c:v>0.11309526768513917</c:v>
                </c:pt>
                <c:pt idx="3037">
                  <c:v>0.11670298727307944</c:v>
                </c:pt>
                <c:pt idx="3038">
                  <c:v>0.13026622476119645</c:v>
                </c:pt>
                <c:pt idx="3039">
                  <c:v>0.12032873279586639</c:v>
                </c:pt>
                <c:pt idx="3040">
                  <c:v>0.12284638580197663</c:v>
                </c:pt>
                <c:pt idx="3041">
                  <c:v>0.1234067436911775</c:v>
                </c:pt>
                <c:pt idx="3042">
                  <c:v>0.1375475774175102</c:v>
                </c:pt>
                <c:pt idx="3043">
                  <c:v>0.12974188854845381</c:v>
                </c:pt>
                <c:pt idx="3044">
                  <c:v>0.12317392243562407</c:v>
                </c:pt>
                <c:pt idx="3045">
                  <c:v>0.14270864246732559</c:v>
                </c:pt>
                <c:pt idx="3046">
                  <c:v>0.13086329237821606</c:v>
                </c:pt>
                <c:pt idx="3047">
                  <c:v>0.10598986527520987</c:v>
                </c:pt>
                <c:pt idx="3048">
                  <c:v>0.12084556276135343</c:v>
                </c:pt>
                <c:pt idx="3049">
                  <c:v>0.1042252325947496</c:v>
                </c:pt>
                <c:pt idx="3050">
                  <c:v>0.10844994355487618</c:v>
                </c:pt>
                <c:pt idx="3051">
                  <c:v>0.12784217525484923</c:v>
                </c:pt>
                <c:pt idx="3052">
                  <c:v>0.11170467799310405</c:v>
                </c:pt>
                <c:pt idx="3053">
                  <c:v>0.13989818836094031</c:v>
                </c:pt>
                <c:pt idx="3054">
                  <c:v>0.11919129848803631</c:v>
                </c:pt>
                <c:pt idx="3055">
                  <c:v>0.11219233653465235</c:v>
                </c:pt>
                <c:pt idx="3056">
                  <c:v>0.13300083406455093</c:v>
                </c:pt>
                <c:pt idx="3057">
                  <c:v>0.13767500920650894</c:v>
                </c:pt>
                <c:pt idx="3058">
                  <c:v>0.12204089629152926</c:v>
                </c:pt>
                <c:pt idx="3059">
                  <c:v>0.12357944827565626</c:v>
                </c:pt>
                <c:pt idx="3060">
                  <c:v>0.10860083853322935</c:v>
                </c:pt>
                <c:pt idx="3061">
                  <c:v>0.11048873829468393</c:v>
                </c:pt>
                <c:pt idx="3062">
                  <c:v>0.12705723774470593</c:v>
                </c:pt>
                <c:pt idx="3063">
                  <c:v>0.11989924526084096</c:v>
                </c:pt>
                <c:pt idx="3064">
                  <c:v>0.12988908876440788</c:v>
                </c:pt>
                <c:pt idx="3065">
                  <c:v>0.12730485210786247</c:v>
                </c:pt>
                <c:pt idx="3066">
                  <c:v>0.12326986132046901</c:v>
                </c:pt>
                <c:pt idx="3067">
                  <c:v>0.12664305152994967</c:v>
                </c:pt>
                <c:pt idx="3068">
                  <c:v>0.14029315583497995</c:v>
                </c:pt>
                <c:pt idx="3069">
                  <c:v>0.13337743328927515</c:v>
                </c:pt>
                <c:pt idx="3070">
                  <c:v>0.12358134857799549</c:v>
                </c:pt>
                <c:pt idx="3071">
                  <c:v>0.10296717302279709</c:v>
                </c:pt>
                <c:pt idx="3072">
                  <c:v>0.1087669327262759</c:v>
                </c:pt>
                <c:pt idx="3073">
                  <c:v>0.13091618716167186</c:v>
                </c:pt>
                <c:pt idx="3074">
                  <c:v>0.13479189752822041</c:v>
                </c:pt>
                <c:pt idx="3075">
                  <c:v>0.11520585859878754</c:v>
                </c:pt>
                <c:pt idx="3076">
                  <c:v>0.12643915603721345</c:v>
                </c:pt>
                <c:pt idx="3077">
                  <c:v>0.11027416569794828</c:v>
                </c:pt>
                <c:pt idx="3078">
                  <c:v>0.14192615103492023</c:v>
                </c:pt>
                <c:pt idx="3079">
                  <c:v>0.10757236048875608</c:v>
                </c:pt>
                <c:pt idx="3080">
                  <c:v>0.13597640608086792</c:v>
                </c:pt>
                <c:pt idx="3081">
                  <c:v>0.14401943033540332</c:v>
                </c:pt>
                <c:pt idx="3082">
                  <c:v>0.10777947231870473</c:v>
                </c:pt>
                <c:pt idx="3083">
                  <c:v>0.12851844776481644</c:v>
                </c:pt>
                <c:pt idx="3084">
                  <c:v>0.10735985850925789</c:v>
                </c:pt>
                <c:pt idx="3085">
                  <c:v>0.1303699147606964</c:v>
                </c:pt>
                <c:pt idx="3086">
                  <c:v>0.12964410629121348</c:v>
                </c:pt>
                <c:pt idx="3087">
                  <c:v>0.12090651794262564</c:v>
                </c:pt>
                <c:pt idx="3088">
                  <c:v>0.14529299415140176</c:v>
                </c:pt>
                <c:pt idx="3089">
                  <c:v>0.11490886595428619</c:v>
                </c:pt>
                <c:pt idx="3090">
                  <c:v>0.13122443884991872</c:v>
                </c:pt>
                <c:pt idx="3091">
                  <c:v>0.10508735649803165</c:v>
                </c:pt>
                <c:pt idx="3092">
                  <c:v>0.13460167861299058</c:v>
                </c:pt>
                <c:pt idx="3093">
                  <c:v>0.12499281446990808</c:v>
                </c:pt>
                <c:pt idx="3094">
                  <c:v>0.11940332351792071</c:v>
                </c:pt>
                <c:pt idx="3095">
                  <c:v>0.13611016695327222</c:v>
                </c:pt>
                <c:pt idx="3096">
                  <c:v>0.14563145336633754</c:v>
                </c:pt>
                <c:pt idx="3097">
                  <c:v>0.11470008159615623</c:v>
                </c:pt>
                <c:pt idx="3098">
                  <c:v>0.11699903933278569</c:v>
                </c:pt>
                <c:pt idx="3099">
                  <c:v>0.13757222895900953</c:v>
                </c:pt>
                <c:pt idx="3100">
                  <c:v>9.9136129176411653E-2</c:v>
                </c:pt>
                <c:pt idx="3101">
                  <c:v>0.13474206985909151</c:v>
                </c:pt>
                <c:pt idx="3102">
                  <c:v>0.13242785364985926</c:v>
                </c:pt>
                <c:pt idx="3103">
                  <c:v>0.12887963266705468</c:v>
                </c:pt>
                <c:pt idx="3104">
                  <c:v>0.1037511259229168</c:v>
                </c:pt>
                <c:pt idx="3105">
                  <c:v>0.13216203248817943</c:v>
                </c:pt>
                <c:pt idx="3106">
                  <c:v>0.1275456236811105</c:v>
                </c:pt>
                <c:pt idx="3107">
                  <c:v>0.14239160404979848</c:v>
                </c:pt>
                <c:pt idx="3108">
                  <c:v>0.11244702211954116</c:v>
                </c:pt>
                <c:pt idx="3109">
                  <c:v>0.12934562262372984</c:v>
                </c:pt>
                <c:pt idx="3110">
                  <c:v>0.13862942744612611</c:v>
                </c:pt>
                <c:pt idx="3111">
                  <c:v>0.1390947173378223</c:v>
                </c:pt>
                <c:pt idx="3112">
                  <c:v>0.12306318723169479</c:v>
                </c:pt>
                <c:pt idx="3113">
                  <c:v>0.11100113901971267</c:v>
                </c:pt>
                <c:pt idx="3114">
                  <c:v>0.12240442751709074</c:v>
                </c:pt>
                <c:pt idx="3115">
                  <c:v>0.10700265564267455</c:v>
                </c:pt>
                <c:pt idx="3116">
                  <c:v>0.12376698907147472</c:v>
                </c:pt>
                <c:pt idx="3117">
                  <c:v>0.11446323964467076</c:v>
                </c:pt>
                <c:pt idx="3118">
                  <c:v>0.126095565041943</c:v>
                </c:pt>
                <c:pt idx="3119">
                  <c:v>0.12210919768965198</c:v>
                </c:pt>
                <c:pt idx="3120">
                  <c:v>0.11826662757971479</c:v>
                </c:pt>
                <c:pt idx="3121">
                  <c:v>0.10469663880770072</c:v>
                </c:pt>
                <c:pt idx="3122">
                  <c:v>0.11536801646367241</c:v>
                </c:pt>
                <c:pt idx="3123">
                  <c:v>0.12386448928646351</c:v>
                </c:pt>
                <c:pt idx="3124">
                  <c:v>0.11908243245101711</c:v>
                </c:pt>
                <c:pt idx="3125">
                  <c:v>0.11325387256585538</c:v>
                </c:pt>
                <c:pt idx="3126">
                  <c:v>0.1159401533491221</c:v>
                </c:pt>
                <c:pt idx="3127">
                  <c:v>9.7359984555547979E-2</c:v>
                </c:pt>
                <c:pt idx="3128">
                  <c:v>0.11133699853257778</c:v>
                </c:pt>
                <c:pt idx="3129">
                  <c:v>0.13178382972280606</c:v>
                </c:pt>
                <c:pt idx="3130">
                  <c:v>0.11028996567402402</c:v>
                </c:pt>
                <c:pt idx="3131">
                  <c:v>0.12853328692303878</c:v>
                </c:pt>
                <c:pt idx="3132">
                  <c:v>0.13507238784017953</c:v>
                </c:pt>
                <c:pt idx="3133">
                  <c:v>0.11577797259235004</c:v>
                </c:pt>
                <c:pt idx="3134">
                  <c:v>0.14076051897819972</c:v>
                </c:pt>
                <c:pt idx="3135">
                  <c:v>0.13743899553813493</c:v>
                </c:pt>
                <c:pt idx="3136">
                  <c:v>8.9116447749084643E-2</c:v>
                </c:pt>
                <c:pt idx="3137">
                  <c:v>0.1087848168323772</c:v>
                </c:pt>
                <c:pt idx="3138">
                  <c:v>0.15021620578000258</c:v>
                </c:pt>
                <c:pt idx="3139">
                  <c:v>0.1466493592234186</c:v>
                </c:pt>
                <c:pt idx="3140">
                  <c:v>0.12637252567575041</c:v>
                </c:pt>
                <c:pt idx="3141">
                  <c:v>9.4644901624188746E-2</c:v>
                </c:pt>
                <c:pt idx="3142">
                  <c:v>0.11305752380946288</c:v>
                </c:pt>
                <c:pt idx="3143">
                  <c:v>0.13852846636656857</c:v>
                </c:pt>
                <c:pt idx="3144">
                  <c:v>0.10753641069457781</c:v>
                </c:pt>
                <c:pt idx="3145">
                  <c:v>0.11141923370313972</c:v>
                </c:pt>
                <c:pt idx="3146">
                  <c:v>0.12908334120048184</c:v>
                </c:pt>
                <c:pt idx="3147">
                  <c:v>0.10729661999558177</c:v>
                </c:pt>
                <c:pt idx="3148">
                  <c:v>0.1282209038406304</c:v>
                </c:pt>
                <c:pt idx="3149">
                  <c:v>0.12437641971954537</c:v>
                </c:pt>
                <c:pt idx="3150">
                  <c:v>0.10702260671511662</c:v>
                </c:pt>
                <c:pt idx="3151">
                  <c:v>0.12833106402758251</c:v>
                </c:pt>
                <c:pt idx="3152">
                  <c:v>0.12441338149439934</c:v>
                </c:pt>
                <c:pt idx="3153">
                  <c:v>0.1136955647781392</c:v>
                </c:pt>
                <c:pt idx="3154">
                  <c:v>0.10513186394459685</c:v>
                </c:pt>
                <c:pt idx="3155">
                  <c:v>0.12702437880678738</c:v>
                </c:pt>
                <c:pt idx="3156">
                  <c:v>0.11795680183275836</c:v>
                </c:pt>
                <c:pt idx="3157">
                  <c:v>0.11770391406139752</c:v>
                </c:pt>
                <c:pt idx="3158">
                  <c:v>0.13214071906605102</c:v>
                </c:pt>
                <c:pt idx="3159">
                  <c:v>0.14099207289717017</c:v>
                </c:pt>
                <c:pt idx="3160">
                  <c:v>0.13304060532735684</c:v>
                </c:pt>
                <c:pt idx="3161">
                  <c:v>0.12902480128942109</c:v>
                </c:pt>
                <c:pt idx="3162">
                  <c:v>0.10937776215952949</c:v>
                </c:pt>
                <c:pt idx="3163">
                  <c:v>0.11236282517170214</c:v>
                </c:pt>
                <c:pt idx="3164">
                  <c:v>0.1290345834922659</c:v>
                </c:pt>
                <c:pt idx="3165">
                  <c:v>0.12828597893592303</c:v>
                </c:pt>
                <c:pt idx="3166">
                  <c:v>0.13332469729759786</c:v>
                </c:pt>
                <c:pt idx="3167">
                  <c:v>0.12949187719206129</c:v>
                </c:pt>
                <c:pt idx="3168">
                  <c:v>0.12531397624285537</c:v>
                </c:pt>
                <c:pt idx="3169">
                  <c:v>0.13592634318467853</c:v>
                </c:pt>
                <c:pt idx="3170">
                  <c:v>0.13740259149732098</c:v>
                </c:pt>
                <c:pt idx="3171">
                  <c:v>0.12351453515727875</c:v>
                </c:pt>
                <c:pt idx="3172">
                  <c:v>0.12522994197428935</c:v>
                </c:pt>
                <c:pt idx="3173">
                  <c:v>0.12158481056603891</c:v>
                </c:pt>
                <c:pt idx="3174">
                  <c:v>0.10827915866395078</c:v>
                </c:pt>
                <c:pt idx="3175">
                  <c:v>0.13699162891796257</c:v>
                </c:pt>
                <c:pt idx="3176">
                  <c:v>0.11787626725551971</c:v>
                </c:pt>
                <c:pt idx="3177">
                  <c:v>0.11547448425775676</c:v>
                </c:pt>
                <c:pt idx="3178">
                  <c:v>0.11915665784998726</c:v>
                </c:pt>
                <c:pt idx="3179">
                  <c:v>0.12951793449453222</c:v>
                </c:pt>
                <c:pt idx="3180">
                  <c:v>0.12505003663736541</c:v>
                </c:pt>
                <c:pt idx="3181">
                  <c:v>0.11247804653481182</c:v>
                </c:pt>
                <c:pt idx="3182">
                  <c:v>0.11767059556948237</c:v>
                </c:pt>
                <c:pt idx="3183">
                  <c:v>0.13089406809075779</c:v>
                </c:pt>
                <c:pt idx="3184">
                  <c:v>0.10638644529698728</c:v>
                </c:pt>
                <c:pt idx="3185">
                  <c:v>0.10188364650407562</c:v>
                </c:pt>
                <c:pt idx="3186">
                  <c:v>0.10521014131010012</c:v>
                </c:pt>
                <c:pt idx="3187">
                  <c:v>0.10017630375236153</c:v>
                </c:pt>
                <c:pt idx="3188">
                  <c:v>0.11485266625915209</c:v>
                </c:pt>
                <c:pt idx="3189">
                  <c:v>0.13399260041176628</c:v>
                </c:pt>
                <c:pt idx="3190">
                  <c:v>0.12682959315064535</c:v>
                </c:pt>
                <c:pt idx="3191">
                  <c:v>0.10295867851022197</c:v>
                </c:pt>
                <c:pt idx="3192">
                  <c:v>0.14377897151216892</c:v>
                </c:pt>
                <c:pt idx="3193">
                  <c:v>0.11507016610314577</c:v>
                </c:pt>
                <c:pt idx="3194">
                  <c:v>0.13016978260384496</c:v>
                </c:pt>
                <c:pt idx="3195">
                  <c:v>0.12772601176769272</c:v>
                </c:pt>
                <c:pt idx="3196">
                  <c:v>9.9973500145954547E-2</c:v>
                </c:pt>
                <c:pt idx="3197">
                  <c:v>0.11994930327912919</c:v>
                </c:pt>
                <c:pt idx="3198">
                  <c:v>0.11264814467721697</c:v>
                </c:pt>
                <c:pt idx="3199">
                  <c:v>0.10856110574019023</c:v>
                </c:pt>
                <c:pt idx="3200">
                  <c:v>0.11135256658320411</c:v>
                </c:pt>
                <c:pt idx="3201">
                  <c:v>0.14408949470956678</c:v>
                </c:pt>
                <c:pt idx="3202">
                  <c:v>0.1238298731205047</c:v>
                </c:pt>
                <c:pt idx="3203">
                  <c:v>0.11797306435694924</c:v>
                </c:pt>
                <c:pt idx="3204">
                  <c:v>0.13860772999773455</c:v>
                </c:pt>
                <c:pt idx="3205">
                  <c:v>0.12009421591560782</c:v>
                </c:pt>
                <c:pt idx="3206">
                  <c:v>0.11478375854562761</c:v>
                </c:pt>
                <c:pt idx="3207">
                  <c:v>0.13260814370595564</c:v>
                </c:pt>
                <c:pt idx="3208">
                  <c:v>0.12046468349273137</c:v>
                </c:pt>
                <c:pt idx="3209">
                  <c:v>0.11373283652825499</c:v>
                </c:pt>
                <c:pt idx="3210">
                  <c:v>0.12479303287796097</c:v>
                </c:pt>
                <c:pt idx="3211">
                  <c:v>0.12667502429330896</c:v>
                </c:pt>
                <c:pt idx="3212">
                  <c:v>0.12360717277146371</c:v>
                </c:pt>
                <c:pt idx="3213">
                  <c:v>0.12551096137923207</c:v>
                </c:pt>
                <c:pt idx="3214">
                  <c:v>0.10643331182222446</c:v>
                </c:pt>
                <c:pt idx="3215">
                  <c:v>0.10642375826289344</c:v>
                </c:pt>
                <c:pt idx="3216">
                  <c:v>0.1576668262834692</c:v>
                </c:pt>
                <c:pt idx="3217">
                  <c:v>0.12044626367932043</c:v>
                </c:pt>
                <c:pt idx="3218">
                  <c:v>9.1174644289096829E-2</c:v>
                </c:pt>
                <c:pt idx="3219">
                  <c:v>0.11305253350348407</c:v>
                </c:pt>
                <c:pt idx="3220">
                  <c:v>0.10111096520849061</c:v>
                </c:pt>
                <c:pt idx="3221">
                  <c:v>0.12435914559865913</c:v>
                </c:pt>
                <c:pt idx="3222">
                  <c:v>0.10201262496594321</c:v>
                </c:pt>
                <c:pt idx="3223">
                  <c:v>0.11750748263232844</c:v>
                </c:pt>
                <c:pt idx="3224">
                  <c:v>0.12887672924042637</c:v>
                </c:pt>
                <c:pt idx="3225">
                  <c:v>0.12002475695542766</c:v>
                </c:pt>
                <c:pt idx="3226">
                  <c:v>0.12262531338681285</c:v>
                </c:pt>
                <c:pt idx="3227">
                  <c:v>0.13062848186618775</c:v>
                </c:pt>
                <c:pt idx="3228">
                  <c:v>0.10850738398231501</c:v>
                </c:pt>
                <c:pt idx="3229">
                  <c:v>0.11741566067048873</c:v>
                </c:pt>
                <c:pt idx="3230">
                  <c:v>0.12275381583554044</c:v>
                </c:pt>
                <c:pt idx="3231">
                  <c:v>0.13567177925496754</c:v>
                </c:pt>
                <c:pt idx="3232">
                  <c:v>0.14754039383166068</c:v>
                </c:pt>
                <c:pt idx="3233">
                  <c:v>0.13060392033255885</c:v>
                </c:pt>
                <c:pt idx="3234">
                  <c:v>0.12482774851194148</c:v>
                </c:pt>
                <c:pt idx="3235">
                  <c:v>0.11295879258505118</c:v>
                </c:pt>
                <c:pt idx="3236">
                  <c:v>0.14187464944995526</c:v>
                </c:pt>
                <c:pt idx="3237">
                  <c:v>0.13519885115913058</c:v>
                </c:pt>
                <c:pt idx="3238">
                  <c:v>0.11626142692486233</c:v>
                </c:pt>
                <c:pt idx="3239">
                  <c:v>0.11736036387408254</c:v>
                </c:pt>
                <c:pt idx="3240">
                  <c:v>0.13642525793862997</c:v>
                </c:pt>
                <c:pt idx="3241">
                  <c:v>0.1122162264287685</c:v>
                </c:pt>
                <c:pt idx="3242">
                  <c:v>0.14007494920660296</c:v>
                </c:pt>
                <c:pt idx="3243">
                  <c:v>0.11824313652520027</c:v>
                </c:pt>
                <c:pt idx="3244">
                  <c:v>0.11275252744934139</c:v>
                </c:pt>
                <c:pt idx="3245">
                  <c:v>0.12373764428777559</c:v>
                </c:pt>
                <c:pt idx="3246">
                  <c:v>9.3620997739476033E-2</c:v>
                </c:pt>
                <c:pt idx="3247">
                  <c:v>0.11136779750524341</c:v>
                </c:pt>
                <c:pt idx="3248">
                  <c:v>0.12243146033860781</c:v>
                </c:pt>
                <c:pt idx="3249">
                  <c:v>0.11739941092240259</c:v>
                </c:pt>
                <c:pt idx="3250">
                  <c:v>0.13162534442333532</c:v>
                </c:pt>
                <c:pt idx="3251">
                  <c:v>0.11986642931343523</c:v>
                </c:pt>
                <c:pt idx="3252">
                  <c:v>9.935286498952553E-2</c:v>
                </c:pt>
                <c:pt idx="3253">
                  <c:v>0.12440097035155719</c:v>
                </c:pt>
                <c:pt idx="3254">
                  <c:v>0.1083366627406169</c:v>
                </c:pt>
                <c:pt idx="3255">
                  <c:v>0.13573780345010578</c:v>
                </c:pt>
                <c:pt idx="3256">
                  <c:v>0.1401227685316852</c:v>
                </c:pt>
                <c:pt idx="3257">
                  <c:v>0.11264322219236184</c:v>
                </c:pt>
                <c:pt idx="3258">
                  <c:v>0.12202388967350275</c:v>
                </c:pt>
                <c:pt idx="3259">
                  <c:v>0.11460873118319161</c:v>
                </c:pt>
                <c:pt idx="3260">
                  <c:v>0.14271780024481381</c:v>
                </c:pt>
                <c:pt idx="3261">
                  <c:v>9.4464563979112876E-2</c:v>
                </c:pt>
                <c:pt idx="3262">
                  <c:v>0.12344472469695324</c:v>
                </c:pt>
                <c:pt idx="3263">
                  <c:v>0.11841084885333292</c:v>
                </c:pt>
                <c:pt idx="3264">
                  <c:v>0.11266157507755918</c:v>
                </c:pt>
                <c:pt idx="3265">
                  <c:v>0.12815711278504358</c:v>
                </c:pt>
                <c:pt idx="3266">
                  <c:v>0.1338623290855947</c:v>
                </c:pt>
                <c:pt idx="3267">
                  <c:v>0.13727624480590667</c:v>
                </c:pt>
                <c:pt idx="3268">
                  <c:v>0.12477757211809359</c:v>
                </c:pt>
                <c:pt idx="3269">
                  <c:v>0.11409225352755711</c:v>
                </c:pt>
                <c:pt idx="3270">
                  <c:v>0.10356131861003057</c:v>
                </c:pt>
                <c:pt idx="3271">
                  <c:v>0.11699395751241512</c:v>
                </c:pt>
                <c:pt idx="3272">
                  <c:v>0.12219845977582156</c:v>
                </c:pt>
                <c:pt idx="3273">
                  <c:v>0.10583293288096497</c:v>
                </c:pt>
                <c:pt idx="3274">
                  <c:v>0.12932408701242656</c:v>
                </c:pt>
                <c:pt idx="3275">
                  <c:v>0.14032240024342346</c:v>
                </c:pt>
                <c:pt idx="3276">
                  <c:v>0.12877992518723652</c:v>
                </c:pt>
                <c:pt idx="3277">
                  <c:v>0.13401738869228408</c:v>
                </c:pt>
                <c:pt idx="3278">
                  <c:v>0.13247914946565928</c:v>
                </c:pt>
                <c:pt idx="3279">
                  <c:v>0.11321128034985739</c:v>
                </c:pt>
                <c:pt idx="3280">
                  <c:v>0.11617537059830374</c:v>
                </c:pt>
                <c:pt idx="3281">
                  <c:v>0.11257819226536431</c:v>
                </c:pt>
                <c:pt idx="3282">
                  <c:v>0.14123151273622186</c:v>
                </c:pt>
                <c:pt idx="3283">
                  <c:v>0.1004251900214473</c:v>
                </c:pt>
                <c:pt idx="3284">
                  <c:v>0.13820500210317035</c:v>
                </c:pt>
                <c:pt idx="3285">
                  <c:v>0.14428742331707886</c:v>
                </c:pt>
                <c:pt idx="3286">
                  <c:v>0.14553104830833727</c:v>
                </c:pt>
                <c:pt idx="3287">
                  <c:v>0.11165304495422138</c:v>
                </c:pt>
                <c:pt idx="3288">
                  <c:v>0.13084180982569688</c:v>
                </c:pt>
                <c:pt idx="3289">
                  <c:v>0.11587763541512484</c:v>
                </c:pt>
                <c:pt idx="3290">
                  <c:v>0.11137528898737128</c:v>
                </c:pt>
                <c:pt idx="3291">
                  <c:v>0.11578810072684259</c:v>
                </c:pt>
                <c:pt idx="3292">
                  <c:v>0.12386723769532626</c:v>
                </c:pt>
                <c:pt idx="3293">
                  <c:v>0.11010385252422802</c:v>
                </c:pt>
                <c:pt idx="3294">
                  <c:v>0.11155071932268855</c:v>
                </c:pt>
                <c:pt idx="3295">
                  <c:v>0.11353489055757572</c:v>
                </c:pt>
                <c:pt idx="3296">
                  <c:v>0.12687369644665339</c:v>
                </c:pt>
                <c:pt idx="3297">
                  <c:v>0.11440715527227589</c:v>
                </c:pt>
                <c:pt idx="3298">
                  <c:v>0.11062033487159539</c:v>
                </c:pt>
                <c:pt idx="3299">
                  <c:v>0.11318961039477196</c:v>
                </c:pt>
                <c:pt idx="3300">
                  <c:v>0.13472933291943515</c:v>
                </c:pt>
                <c:pt idx="3301">
                  <c:v>0.11910327458702827</c:v>
                </c:pt>
                <c:pt idx="3302">
                  <c:v>0.13208965023696179</c:v>
                </c:pt>
                <c:pt idx="3303">
                  <c:v>0.15546909692207844</c:v>
                </c:pt>
                <c:pt idx="3304">
                  <c:v>0.11988653219483882</c:v>
                </c:pt>
                <c:pt idx="3305">
                  <c:v>0.12812646384566553</c:v>
                </c:pt>
                <c:pt idx="3306">
                  <c:v>0.12814267240886645</c:v>
                </c:pt>
                <c:pt idx="3307">
                  <c:v>0.12927368714708887</c:v>
                </c:pt>
                <c:pt idx="3308">
                  <c:v>0.15455918932776155</c:v>
                </c:pt>
                <c:pt idx="3309">
                  <c:v>0.10786524239648837</c:v>
                </c:pt>
                <c:pt idx="3310">
                  <c:v>0.12368788579816499</c:v>
                </c:pt>
                <c:pt idx="3311">
                  <c:v>0.11763536800180661</c:v>
                </c:pt>
                <c:pt idx="3312">
                  <c:v>0.13445730262938144</c:v>
                </c:pt>
                <c:pt idx="3313">
                  <c:v>0.115278119101728</c:v>
                </c:pt>
                <c:pt idx="3314">
                  <c:v>0.11287460261846044</c:v>
                </c:pt>
                <c:pt idx="3315">
                  <c:v>0.12366073092434825</c:v>
                </c:pt>
                <c:pt idx="3316">
                  <c:v>0.13041626220871713</c:v>
                </c:pt>
                <c:pt idx="3317">
                  <c:v>8.16989930569266E-2</c:v>
                </c:pt>
                <c:pt idx="3318">
                  <c:v>0.12742784012090508</c:v>
                </c:pt>
                <c:pt idx="3319">
                  <c:v>0.12121947297310667</c:v>
                </c:pt>
                <c:pt idx="3320">
                  <c:v>0.12284536213493628</c:v>
                </c:pt>
                <c:pt idx="3321">
                  <c:v>0.12522086521383424</c:v>
                </c:pt>
                <c:pt idx="3322">
                  <c:v>0.12442195491846775</c:v>
                </c:pt>
                <c:pt idx="3323">
                  <c:v>0.14589549181369282</c:v>
                </c:pt>
                <c:pt idx="3324">
                  <c:v>0.10508903865152061</c:v>
                </c:pt>
                <c:pt idx="3325">
                  <c:v>0.12340987363719685</c:v>
                </c:pt>
                <c:pt idx="3326">
                  <c:v>0.11345194457967335</c:v>
                </c:pt>
                <c:pt idx="3327">
                  <c:v>0.13115781928616319</c:v>
                </c:pt>
                <c:pt idx="3328">
                  <c:v>0.1206756230190886</c:v>
                </c:pt>
                <c:pt idx="3329">
                  <c:v>0.1186479425492652</c:v>
                </c:pt>
                <c:pt idx="3330">
                  <c:v>9.6099310973943322E-2</c:v>
                </c:pt>
                <c:pt idx="3331">
                  <c:v>0.10977929407090595</c:v>
                </c:pt>
                <c:pt idx="3332">
                  <c:v>9.5940277194151963E-2</c:v>
                </c:pt>
                <c:pt idx="3333">
                  <c:v>0.13535230257338557</c:v>
                </c:pt>
                <c:pt idx="3334">
                  <c:v>0.12610193506007461</c:v>
                </c:pt>
                <c:pt idx="3335">
                  <c:v>0.10290956505645726</c:v>
                </c:pt>
                <c:pt idx="3336">
                  <c:v>0.10749330693599102</c:v>
                </c:pt>
                <c:pt idx="3337">
                  <c:v>0.10863985709146244</c:v>
                </c:pt>
                <c:pt idx="3338">
                  <c:v>0.1027585571943925</c:v>
                </c:pt>
                <c:pt idx="3339">
                  <c:v>0.13000625346253747</c:v>
                </c:pt>
                <c:pt idx="3340">
                  <c:v>0.15666540230980211</c:v>
                </c:pt>
                <c:pt idx="3341">
                  <c:v>0.11456857258689333</c:v>
                </c:pt>
                <c:pt idx="3342">
                  <c:v>0.11131391870917018</c:v>
                </c:pt>
                <c:pt idx="3343">
                  <c:v>0.11638673949322803</c:v>
                </c:pt>
                <c:pt idx="3344">
                  <c:v>0.11653873775018095</c:v>
                </c:pt>
                <c:pt idx="3345">
                  <c:v>0.10288803273999983</c:v>
                </c:pt>
                <c:pt idx="3346">
                  <c:v>0.12339241268661921</c:v>
                </c:pt>
                <c:pt idx="3347">
                  <c:v>0.12149207258515524</c:v>
                </c:pt>
                <c:pt idx="3348">
                  <c:v>0.14736801072797795</c:v>
                </c:pt>
                <c:pt idx="3349">
                  <c:v>0.11472973194920508</c:v>
                </c:pt>
                <c:pt idx="3350">
                  <c:v>0.10694508150554048</c:v>
                </c:pt>
                <c:pt idx="3351">
                  <c:v>9.9826329201851957E-2</c:v>
                </c:pt>
                <c:pt idx="3352">
                  <c:v>0.11967275089718951</c:v>
                </c:pt>
                <c:pt idx="3353">
                  <c:v>0.11544887339221722</c:v>
                </c:pt>
                <c:pt idx="3354">
                  <c:v>0.13252454692541465</c:v>
                </c:pt>
                <c:pt idx="3355">
                  <c:v>0.12439739430351632</c:v>
                </c:pt>
                <c:pt idx="3356">
                  <c:v>0.1086397402760465</c:v>
                </c:pt>
                <c:pt idx="3357">
                  <c:v>0.12754017354345409</c:v>
                </c:pt>
                <c:pt idx="3358">
                  <c:v>0.10150546730944504</c:v>
                </c:pt>
                <c:pt idx="3359">
                  <c:v>0.1129703990737685</c:v>
                </c:pt>
                <c:pt idx="3360">
                  <c:v>0.1258060358147978</c:v>
                </c:pt>
                <c:pt idx="3361">
                  <c:v>0.1413689717381936</c:v>
                </c:pt>
                <c:pt idx="3362">
                  <c:v>0.11831015398385668</c:v>
                </c:pt>
                <c:pt idx="3363">
                  <c:v>0.12639451533153054</c:v>
                </c:pt>
                <c:pt idx="3364">
                  <c:v>0.12809357138385422</c:v>
                </c:pt>
                <c:pt idx="3365">
                  <c:v>0.11815766016636242</c:v>
                </c:pt>
                <c:pt idx="3366">
                  <c:v>0.14573709289323097</c:v>
                </c:pt>
                <c:pt idx="3367">
                  <c:v>0.13818230559390382</c:v>
                </c:pt>
                <c:pt idx="3368">
                  <c:v>0.11872195721215681</c:v>
                </c:pt>
                <c:pt idx="3369">
                  <c:v>0.11826605888918447</c:v>
                </c:pt>
                <c:pt idx="3370">
                  <c:v>0.13384543915716463</c:v>
                </c:pt>
                <c:pt idx="3371">
                  <c:v>0.12085378563714688</c:v>
                </c:pt>
                <c:pt idx="3372">
                  <c:v>0.12294352340729876</c:v>
                </c:pt>
                <c:pt idx="3373">
                  <c:v>0.12151195022545816</c:v>
                </c:pt>
                <c:pt idx="3374">
                  <c:v>0.10864653993196696</c:v>
                </c:pt>
                <c:pt idx="3375">
                  <c:v>0.11258121040826891</c:v>
                </c:pt>
                <c:pt idx="3376">
                  <c:v>0.14046240772020629</c:v>
                </c:pt>
                <c:pt idx="3377">
                  <c:v>0.11816030659880984</c:v>
                </c:pt>
                <c:pt idx="3378">
                  <c:v>0.12873031434388771</c:v>
                </c:pt>
                <c:pt idx="3379">
                  <c:v>0.11769176717541255</c:v>
                </c:pt>
                <c:pt idx="3380">
                  <c:v>0.1185346774103441</c:v>
                </c:pt>
                <c:pt idx="3381">
                  <c:v>0.14686788593703271</c:v>
                </c:pt>
                <c:pt idx="3382">
                  <c:v>0.11657801083221174</c:v>
                </c:pt>
                <c:pt idx="3383">
                  <c:v>0.12549875986756959</c:v>
                </c:pt>
                <c:pt idx="3384">
                  <c:v>0.12989428735310546</c:v>
                </c:pt>
                <c:pt idx="3385">
                  <c:v>0.12730780078831308</c:v>
                </c:pt>
                <c:pt idx="3386">
                  <c:v>0.12967570509981638</c:v>
                </c:pt>
                <c:pt idx="3387">
                  <c:v>0.10647923006996418</c:v>
                </c:pt>
                <c:pt idx="3388">
                  <c:v>0.12319819506684737</c:v>
                </c:pt>
                <c:pt idx="3389">
                  <c:v>0.11133960632016709</c:v>
                </c:pt>
                <c:pt idx="3390">
                  <c:v>0.13842983822623414</c:v>
                </c:pt>
                <c:pt idx="3391">
                  <c:v>0.11869790931675843</c:v>
                </c:pt>
                <c:pt idx="3392">
                  <c:v>0.13013987895113879</c:v>
                </c:pt>
                <c:pt idx="3393">
                  <c:v>0.12401492730342009</c:v>
                </c:pt>
                <c:pt idx="3394">
                  <c:v>0.11040749413614227</c:v>
                </c:pt>
                <c:pt idx="3395">
                  <c:v>0.13356414533092101</c:v>
                </c:pt>
                <c:pt idx="3396">
                  <c:v>0.11395441781626603</c:v>
                </c:pt>
                <c:pt idx="3397">
                  <c:v>0.12111363528797368</c:v>
                </c:pt>
                <c:pt idx="3398">
                  <c:v>0.12582817229262819</c:v>
                </c:pt>
                <c:pt idx="3399">
                  <c:v>0.12751824777382706</c:v>
                </c:pt>
                <c:pt idx="3400">
                  <c:v>0.11096641648888446</c:v>
                </c:pt>
                <c:pt idx="3401">
                  <c:v>0.13006859268646179</c:v>
                </c:pt>
                <c:pt idx="3402">
                  <c:v>0.13124030034705866</c:v>
                </c:pt>
                <c:pt idx="3403">
                  <c:v>0.12802030485042987</c:v>
                </c:pt>
                <c:pt idx="3404">
                  <c:v>0.12185160192699092</c:v>
                </c:pt>
                <c:pt idx="3405">
                  <c:v>9.174786508807696E-2</c:v>
                </c:pt>
                <c:pt idx="3406">
                  <c:v>0.11404483696099818</c:v>
                </c:pt>
                <c:pt idx="3407">
                  <c:v>0.10512267322128882</c:v>
                </c:pt>
                <c:pt idx="3408">
                  <c:v>0.10527969829307401</c:v>
                </c:pt>
                <c:pt idx="3409">
                  <c:v>9.13069719990105E-2</c:v>
                </c:pt>
                <c:pt idx="3410">
                  <c:v>0.13280880233231013</c:v>
                </c:pt>
                <c:pt idx="3411">
                  <c:v>0.10037587371302079</c:v>
                </c:pt>
                <c:pt idx="3412">
                  <c:v>0.12999538972762603</c:v>
                </c:pt>
                <c:pt idx="3413">
                  <c:v>0.118799762230797</c:v>
                </c:pt>
                <c:pt idx="3414">
                  <c:v>0.11820584522864261</c:v>
                </c:pt>
                <c:pt idx="3415">
                  <c:v>0.13191906020099006</c:v>
                </c:pt>
                <c:pt idx="3416">
                  <c:v>0.12544397322960998</c:v>
                </c:pt>
                <c:pt idx="3417">
                  <c:v>0.13482474389560206</c:v>
                </c:pt>
                <c:pt idx="3418">
                  <c:v>0.12454738279550662</c:v>
                </c:pt>
                <c:pt idx="3419">
                  <c:v>0.10936795594945467</c:v>
                </c:pt>
                <c:pt idx="3420">
                  <c:v>0.10110147249712406</c:v>
                </c:pt>
                <c:pt idx="3421">
                  <c:v>0.12238533680512685</c:v>
                </c:pt>
                <c:pt idx="3422">
                  <c:v>0.11981777061479625</c:v>
                </c:pt>
                <c:pt idx="3423">
                  <c:v>9.9954172840937341E-2</c:v>
                </c:pt>
                <c:pt idx="3424">
                  <c:v>0.10230993314778819</c:v>
                </c:pt>
                <c:pt idx="3425">
                  <c:v>0.12771768766017988</c:v>
                </c:pt>
                <c:pt idx="3426">
                  <c:v>0.1179553259704602</c:v>
                </c:pt>
                <c:pt idx="3427">
                  <c:v>0.12191132952494838</c:v>
                </c:pt>
                <c:pt idx="3428">
                  <c:v>0.10682849920031819</c:v>
                </c:pt>
                <c:pt idx="3429">
                  <c:v>0.12034480872366551</c:v>
                </c:pt>
                <c:pt idx="3430">
                  <c:v>0.13330084716954291</c:v>
                </c:pt>
                <c:pt idx="3431">
                  <c:v>0.14492162962034494</c:v>
                </c:pt>
                <c:pt idx="3432">
                  <c:v>0.10494355381812184</c:v>
                </c:pt>
                <c:pt idx="3433">
                  <c:v>0.11412586369016486</c:v>
                </c:pt>
                <c:pt idx="3434">
                  <c:v>0.10794401870234849</c:v>
                </c:pt>
                <c:pt idx="3435">
                  <c:v>0.11387226663904548</c:v>
                </c:pt>
                <c:pt idx="3436">
                  <c:v>0.12817096211697332</c:v>
                </c:pt>
                <c:pt idx="3437">
                  <c:v>0.14480063495573547</c:v>
                </c:pt>
                <c:pt idx="3438">
                  <c:v>0.13047804597905072</c:v>
                </c:pt>
                <c:pt idx="3439">
                  <c:v>0.13152273436233636</c:v>
                </c:pt>
                <c:pt idx="3440">
                  <c:v>9.8863573188936446E-2</c:v>
                </c:pt>
                <c:pt idx="3441">
                  <c:v>0.12565690212104258</c:v>
                </c:pt>
                <c:pt idx="3442">
                  <c:v>0.11751420823948408</c:v>
                </c:pt>
                <c:pt idx="3443">
                  <c:v>0.11033834406782679</c:v>
                </c:pt>
                <c:pt idx="3444">
                  <c:v>0.1295370763836137</c:v>
                </c:pt>
                <c:pt idx="3445">
                  <c:v>9.7424414639031898E-2</c:v>
                </c:pt>
                <c:pt idx="3446">
                  <c:v>0.10866074883254179</c:v>
                </c:pt>
                <c:pt idx="3447">
                  <c:v>0.11673229491138576</c:v>
                </c:pt>
                <c:pt idx="3448">
                  <c:v>0.12534983088266005</c:v>
                </c:pt>
                <c:pt idx="3449">
                  <c:v>0.14536442192425958</c:v>
                </c:pt>
                <c:pt idx="3450">
                  <c:v>0.12033753726281744</c:v>
                </c:pt>
                <c:pt idx="3451">
                  <c:v>0.1063728976066499</c:v>
                </c:pt>
                <c:pt idx="3452">
                  <c:v>0.1278319796780672</c:v>
                </c:pt>
                <c:pt idx="3453">
                  <c:v>0.10353681058518513</c:v>
                </c:pt>
                <c:pt idx="3454">
                  <c:v>0.10410757647673113</c:v>
                </c:pt>
                <c:pt idx="3455">
                  <c:v>0.12836287981269184</c:v>
                </c:pt>
                <c:pt idx="3456">
                  <c:v>0.12229705361118137</c:v>
                </c:pt>
                <c:pt idx="3457">
                  <c:v>0.13346585133435815</c:v>
                </c:pt>
                <c:pt idx="3458">
                  <c:v>0.14158349452575864</c:v>
                </c:pt>
                <c:pt idx="3459">
                  <c:v>0.10919461408335064</c:v>
                </c:pt>
                <c:pt idx="3460">
                  <c:v>0.10962467712950985</c:v>
                </c:pt>
                <c:pt idx="3461">
                  <c:v>0.12936598010243158</c:v>
                </c:pt>
                <c:pt idx="3462">
                  <c:v>0.14305886349587818</c:v>
                </c:pt>
                <c:pt idx="3463">
                  <c:v>0.1154994177607401</c:v>
                </c:pt>
                <c:pt idx="3464">
                  <c:v>0.1042060396691503</c:v>
                </c:pt>
                <c:pt idx="3465">
                  <c:v>0.10842222989751379</c:v>
                </c:pt>
                <c:pt idx="3466">
                  <c:v>0.13671090983345346</c:v>
                </c:pt>
                <c:pt idx="3467">
                  <c:v>0.11609384032262109</c:v>
                </c:pt>
                <c:pt idx="3468">
                  <c:v>0.13621348373693365</c:v>
                </c:pt>
                <c:pt idx="3469">
                  <c:v>0.11557050361765028</c:v>
                </c:pt>
                <c:pt idx="3470">
                  <c:v>0.12532023970656281</c:v>
                </c:pt>
                <c:pt idx="3471">
                  <c:v>0.11148154118744943</c:v>
                </c:pt>
                <c:pt idx="3472">
                  <c:v>0.12340457728421612</c:v>
                </c:pt>
                <c:pt idx="3473">
                  <c:v>0.11716812232365342</c:v>
                </c:pt>
                <c:pt idx="3474">
                  <c:v>0.10003907426604686</c:v>
                </c:pt>
                <c:pt idx="3475">
                  <c:v>0.12781289048590644</c:v>
                </c:pt>
                <c:pt idx="3476">
                  <c:v>0.13422213899734178</c:v>
                </c:pt>
                <c:pt idx="3477">
                  <c:v>0.10738698923150682</c:v>
                </c:pt>
                <c:pt idx="3478">
                  <c:v>0.12742665265364406</c:v>
                </c:pt>
                <c:pt idx="3479">
                  <c:v>0.12774757548489551</c:v>
                </c:pt>
                <c:pt idx="3480">
                  <c:v>0.12461755932443266</c:v>
                </c:pt>
                <c:pt idx="3481">
                  <c:v>0.11179357417065749</c:v>
                </c:pt>
                <c:pt idx="3482">
                  <c:v>0.12282966793803557</c:v>
                </c:pt>
                <c:pt idx="3483">
                  <c:v>0.11199325799222175</c:v>
                </c:pt>
                <c:pt idx="3484">
                  <c:v>0.12271220532547586</c:v>
                </c:pt>
                <c:pt idx="3485">
                  <c:v>0.10724573368976059</c:v>
                </c:pt>
                <c:pt idx="3486">
                  <c:v>0.12517633586572149</c:v>
                </c:pt>
                <c:pt idx="3487">
                  <c:v>0.12413191519650082</c:v>
                </c:pt>
                <c:pt idx="3488">
                  <c:v>9.4190494525158042E-2</c:v>
                </c:pt>
                <c:pt idx="3489">
                  <c:v>0.11339811232478153</c:v>
                </c:pt>
                <c:pt idx="3490">
                  <c:v>0.14207924397184679</c:v>
                </c:pt>
                <c:pt idx="3491">
                  <c:v>0.13334289169797561</c:v>
                </c:pt>
                <c:pt idx="3492">
                  <c:v>0.12941926031529577</c:v>
                </c:pt>
                <c:pt idx="3493">
                  <c:v>0.12424446998809137</c:v>
                </c:pt>
                <c:pt idx="3494">
                  <c:v>0.10770197044457838</c:v>
                </c:pt>
                <c:pt idx="3495">
                  <c:v>0.12982855456468295</c:v>
                </c:pt>
                <c:pt idx="3496">
                  <c:v>0.12047767553521246</c:v>
                </c:pt>
                <c:pt idx="3497">
                  <c:v>0.1158615267009945</c:v>
                </c:pt>
                <c:pt idx="3498">
                  <c:v>0.13644783282125958</c:v>
                </c:pt>
                <c:pt idx="3499">
                  <c:v>0.13102447293833558</c:v>
                </c:pt>
                <c:pt idx="3500">
                  <c:v>0.12559436031048168</c:v>
                </c:pt>
                <c:pt idx="3501">
                  <c:v>0.1403098267238154</c:v>
                </c:pt>
                <c:pt idx="3502">
                  <c:v>0.1102467049434559</c:v>
                </c:pt>
                <c:pt idx="3503">
                  <c:v>0.12495410690488276</c:v>
                </c:pt>
                <c:pt idx="3504">
                  <c:v>0.11709073269380793</c:v>
                </c:pt>
                <c:pt idx="3505">
                  <c:v>0.14442031924800527</c:v>
                </c:pt>
                <c:pt idx="3506">
                  <c:v>0.12397693278381974</c:v>
                </c:pt>
                <c:pt idx="3507">
                  <c:v>0.12560729334622467</c:v>
                </c:pt>
                <c:pt idx="3508">
                  <c:v>0.12089113429645208</c:v>
                </c:pt>
                <c:pt idx="3509">
                  <c:v>0.1032616709738909</c:v>
                </c:pt>
                <c:pt idx="3510">
                  <c:v>0.1253833280755054</c:v>
                </c:pt>
                <c:pt idx="3511">
                  <c:v>0.11746136539227915</c:v>
                </c:pt>
                <c:pt idx="3512">
                  <c:v>0.12973903696508998</c:v>
                </c:pt>
                <c:pt idx="3513">
                  <c:v>0.12175551353640698</c:v>
                </c:pt>
                <c:pt idx="3514">
                  <c:v>0.12036583513472598</c:v>
                </c:pt>
                <c:pt idx="3515">
                  <c:v>0.11507499712313299</c:v>
                </c:pt>
                <c:pt idx="3516">
                  <c:v>0.12643039568449271</c:v>
                </c:pt>
                <c:pt idx="3517">
                  <c:v>0.11800197752036595</c:v>
                </c:pt>
                <c:pt idx="3518">
                  <c:v>0.10974097062809149</c:v>
                </c:pt>
                <c:pt idx="3519">
                  <c:v>0.12448074699862263</c:v>
                </c:pt>
                <c:pt idx="3520">
                  <c:v>0.13555694359639484</c:v>
                </c:pt>
                <c:pt idx="3521">
                  <c:v>0.11578512329783119</c:v>
                </c:pt>
                <c:pt idx="3522">
                  <c:v>0.13222935031453836</c:v>
                </c:pt>
                <c:pt idx="3523">
                  <c:v>0.11184412905033896</c:v>
                </c:pt>
                <c:pt idx="3524">
                  <c:v>0.13631684738230138</c:v>
                </c:pt>
                <c:pt idx="3525">
                  <c:v>0.12060945019086879</c:v>
                </c:pt>
                <c:pt idx="3526">
                  <c:v>0.12548972347402393</c:v>
                </c:pt>
                <c:pt idx="3527">
                  <c:v>0.11324012543741471</c:v>
                </c:pt>
                <c:pt idx="3528">
                  <c:v>0.13101660635799423</c:v>
                </c:pt>
                <c:pt idx="3529">
                  <c:v>0.11123541063009744</c:v>
                </c:pt>
                <c:pt idx="3530">
                  <c:v>0.1197302829127984</c:v>
                </c:pt>
                <c:pt idx="3531">
                  <c:v>0.1177944248633478</c:v>
                </c:pt>
                <c:pt idx="3532">
                  <c:v>0.10988405562470235</c:v>
                </c:pt>
                <c:pt idx="3533">
                  <c:v>0.11652186009584919</c:v>
                </c:pt>
                <c:pt idx="3534">
                  <c:v>0.11247975903290536</c:v>
                </c:pt>
                <c:pt idx="3535">
                  <c:v>0.11292495854900909</c:v>
                </c:pt>
                <c:pt idx="3536">
                  <c:v>0.13400174508392826</c:v>
                </c:pt>
                <c:pt idx="3537">
                  <c:v>0.13948695616579981</c:v>
                </c:pt>
                <c:pt idx="3538">
                  <c:v>0.12221558742916687</c:v>
                </c:pt>
                <c:pt idx="3539">
                  <c:v>0.12746558735857366</c:v>
                </c:pt>
                <c:pt idx="3540">
                  <c:v>0.10588174086486928</c:v>
                </c:pt>
                <c:pt idx="3541">
                  <c:v>0.1369036687669587</c:v>
                </c:pt>
                <c:pt idx="3542">
                  <c:v>0.12422236399099844</c:v>
                </c:pt>
                <c:pt idx="3543">
                  <c:v>0.1263093672237908</c:v>
                </c:pt>
                <c:pt idx="3544">
                  <c:v>0.11383029300429451</c:v>
                </c:pt>
                <c:pt idx="3545">
                  <c:v>0.11668802419769164</c:v>
                </c:pt>
                <c:pt idx="3546">
                  <c:v>0.11221591289853253</c:v>
                </c:pt>
                <c:pt idx="3547">
                  <c:v>0.11653367238871332</c:v>
                </c:pt>
                <c:pt idx="3548">
                  <c:v>0.10266710557886939</c:v>
                </c:pt>
                <c:pt idx="3549">
                  <c:v>0.12345134274105918</c:v>
                </c:pt>
                <c:pt idx="3550">
                  <c:v>0.12579171225880623</c:v>
                </c:pt>
                <c:pt idx="3551">
                  <c:v>0.13440407852140981</c:v>
                </c:pt>
                <c:pt idx="3552">
                  <c:v>0.11520189051798424</c:v>
                </c:pt>
                <c:pt idx="3553">
                  <c:v>0.12153671926252926</c:v>
                </c:pt>
                <c:pt idx="3554">
                  <c:v>0.12343392786429226</c:v>
                </c:pt>
                <c:pt idx="3555">
                  <c:v>0.10159634308326818</c:v>
                </c:pt>
                <c:pt idx="3556">
                  <c:v>0.11506688151856413</c:v>
                </c:pt>
                <c:pt idx="3557">
                  <c:v>0.144621142987199</c:v>
                </c:pt>
                <c:pt idx="3558">
                  <c:v>0.11465644815043709</c:v>
                </c:pt>
                <c:pt idx="3559">
                  <c:v>0.11641569139079677</c:v>
                </c:pt>
                <c:pt idx="3560">
                  <c:v>0.12372544448481632</c:v>
                </c:pt>
                <c:pt idx="3561">
                  <c:v>0.12177651366218351</c:v>
                </c:pt>
                <c:pt idx="3562">
                  <c:v>0.10781681109219915</c:v>
                </c:pt>
                <c:pt idx="3563">
                  <c:v>0.12001566196530816</c:v>
                </c:pt>
                <c:pt idx="3564">
                  <c:v>0.10825442321687483</c:v>
                </c:pt>
                <c:pt idx="3565">
                  <c:v>0.13277888399206739</c:v>
                </c:pt>
                <c:pt idx="3566">
                  <c:v>0.11786194066025725</c:v>
                </c:pt>
                <c:pt idx="3567">
                  <c:v>0.12721650419634728</c:v>
                </c:pt>
                <c:pt idx="3568">
                  <c:v>0.13036584379543978</c:v>
                </c:pt>
                <c:pt idx="3569">
                  <c:v>0.12574155248651234</c:v>
                </c:pt>
                <c:pt idx="3570">
                  <c:v>0.12274850150830624</c:v>
                </c:pt>
                <c:pt idx="3571">
                  <c:v>0.13157636895453245</c:v>
                </c:pt>
                <c:pt idx="3572">
                  <c:v>0.11118264634084721</c:v>
                </c:pt>
                <c:pt idx="3573">
                  <c:v>0.12379100946782227</c:v>
                </c:pt>
                <c:pt idx="3574">
                  <c:v>0.12480348119723585</c:v>
                </c:pt>
                <c:pt idx="3575">
                  <c:v>0.12438871220884767</c:v>
                </c:pt>
                <c:pt idx="3576">
                  <c:v>0.13150916693501802</c:v>
                </c:pt>
                <c:pt idx="3577">
                  <c:v>0.13323799250093515</c:v>
                </c:pt>
                <c:pt idx="3578">
                  <c:v>0.11811948057683709</c:v>
                </c:pt>
                <c:pt idx="3579">
                  <c:v>0.14000175733750203</c:v>
                </c:pt>
                <c:pt idx="3580">
                  <c:v>0.10424025780054968</c:v>
                </c:pt>
                <c:pt idx="3581">
                  <c:v>0.10824160121190994</c:v>
                </c:pt>
                <c:pt idx="3582">
                  <c:v>0.13686410094684365</c:v>
                </c:pt>
                <c:pt idx="3583">
                  <c:v>0.12407898924190851</c:v>
                </c:pt>
                <c:pt idx="3584">
                  <c:v>9.9254678823734094E-2</c:v>
                </c:pt>
                <c:pt idx="3585">
                  <c:v>0.12387726238951693</c:v>
                </c:pt>
                <c:pt idx="3586">
                  <c:v>9.7712044611224291E-2</c:v>
                </c:pt>
                <c:pt idx="3587">
                  <c:v>0.10798982587724631</c:v>
                </c:pt>
                <c:pt idx="3588">
                  <c:v>0.14186302265850786</c:v>
                </c:pt>
                <c:pt idx="3589">
                  <c:v>0.13724879860353797</c:v>
                </c:pt>
                <c:pt idx="3590">
                  <c:v>0.13197397326939736</c:v>
                </c:pt>
                <c:pt idx="3591">
                  <c:v>9.8676979635537801E-2</c:v>
                </c:pt>
                <c:pt idx="3592">
                  <c:v>0.11840735721427516</c:v>
                </c:pt>
                <c:pt idx="3593">
                  <c:v>0.12557072343630077</c:v>
                </c:pt>
                <c:pt idx="3594">
                  <c:v>0.11367031277947513</c:v>
                </c:pt>
                <c:pt idx="3595">
                  <c:v>0.13022078784941638</c:v>
                </c:pt>
                <c:pt idx="3596">
                  <c:v>0.11689912026647457</c:v>
                </c:pt>
                <c:pt idx="3597">
                  <c:v>0.1210453929017502</c:v>
                </c:pt>
                <c:pt idx="3598">
                  <c:v>0.1280348088190118</c:v>
                </c:pt>
                <c:pt idx="3599">
                  <c:v>0.12099930669470386</c:v>
                </c:pt>
                <c:pt idx="3600">
                  <c:v>0.13269215317774649</c:v>
                </c:pt>
                <c:pt idx="3601">
                  <c:v>0.11786641517043207</c:v>
                </c:pt>
                <c:pt idx="3602">
                  <c:v>0.14679009530017378</c:v>
                </c:pt>
                <c:pt idx="3603">
                  <c:v>0.12752666535583995</c:v>
                </c:pt>
                <c:pt idx="3604">
                  <c:v>0.16709505757368989</c:v>
                </c:pt>
                <c:pt idx="3605">
                  <c:v>0.11953989869468733</c:v>
                </c:pt>
                <c:pt idx="3606">
                  <c:v>0.12955652879577487</c:v>
                </c:pt>
                <c:pt idx="3607">
                  <c:v>0.11356377954742566</c:v>
                </c:pt>
                <c:pt idx="3608">
                  <c:v>0.10425968934176669</c:v>
                </c:pt>
                <c:pt idx="3609">
                  <c:v>0.11975551777222215</c:v>
                </c:pt>
                <c:pt idx="3610">
                  <c:v>0.13426910504432038</c:v>
                </c:pt>
                <c:pt idx="3611">
                  <c:v>0.13564104394389348</c:v>
                </c:pt>
                <c:pt idx="3612">
                  <c:v>0.10848149033858637</c:v>
                </c:pt>
                <c:pt idx="3613">
                  <c:v>0.11159067964051543</c:v>
                </c:pt>
                <c:pt idx="3614">
                  <c:v>0.10783171248368427</c:v>
                </c:pt>
                <c:pt idx="3615">
                  <c:v>0.1065273179702598</c:v>
                </c:pt>
                <c:pt idx="3616">
                  <c:v>0.11835531388869019</c:v>
                </c:pt>
                <c:pt idx="3617">
                  <c:v>0.12252628335055499</c:v>
                </c:pt>
                <c:pt idx="3618">
                  <c:v>0.12661038119321052</c:v>
                </c:pt>
                <c:pt idx="3619">
                  <c:v>0.12367708671729227</c:v>
                </c:pt>
                <c:pt idx="3620">
                  <c:v>0.14813489158017559</c:v>
                </c:pt>
                <c:pt idx="3621">
                  <c:v>0.13048004452226852</c:v>
                </c:pt>
                <c:pt idx="3622">
                  <c:v>0.11562229847516733</c:v>
                </c:pt>
                <c:pt idx="3623">
                  <c:v>0.10322868890529358</c:v>
                </c:pt>
                <c:pt idx="3624">
                  <c:v>0.12455224956490098</c:v>
                </c:pt>
                <c:pt idx="3625">
                  <c:v>0.11934610153369327</c:v>
                </c:pt>
                <c:pt idx="3626">
                  <c:v>0.14808443696662041</c:v>
                </c:pt>
                <c:pt idx="3627">
                  <c:v>0.12887137739134119</c:v>
                </c:pt>
                <c:pt idx="3628">
                  <c:v>0.12979773996253041</c:v>
                </c:pt>
                <c:pt idx="3629">
                  <c:v>0.12681086363596644</c:v>
                </c:pt>
                <c:pt idx="3630">
                  <c:v>9.7966357950654406E-2</c:v>
                </c:pt>
                <c:pt idx="3631">
                  <c:v>0.12363718488350632</c:v>
                </c:pt>
                <c:pt idx="3632">
                  <c:v>0.11118493644415088</c:v>
                </c:pt>
                <c:pt idx="3633">
                  <c:v>0.12226140072920479</c:v>
                </c:pt>
                <c:pt idx="3634">
                  <c:v>0.12355933540697393</c:v>
                </c:pt>
                <c:pt idx="3635">
                  <c:v>0.11543327033535365</c:v>
                </c:pt>
                <c:pt idx="3636">
                  <c:v>0.13560744258170615</c:v>
                </c:pt>
                <c:pt idx="3637">
                  <c:v>0.1292124602129518</c:v>
                </c:pt>
                <c:pt idx="3638">
                  <c:v>0.12790760417626187</c:v>
                </c:pt>
                <c:pt idx="3639">
                  <c:v>0.12536876252589249</c:v>
                </c:pt>
                <c:pt idx="3640">
                  <c:v>0.10931147653959228</c:v>
                </c:pt>
                <c:pt idx="3641">
                  <c:v>0.11921305124653644</c:v>
                </c:pt>
                <c:pt idx="3642">
                  <c:v>0.1230596737387519</c:v>
                </c:pt>
                <c:pt idx="3643">
                  <c:v>0.11995090710132333</c:v>
                </c:pt>
                <c:pt idx="3644">
                  <c:v>0.12834603354648438</c:v>
                </c:pt>
                <c:pt idx="3645">
                  <c:v>0.15711477663826368</c:v>
                </c:pt>
                <c:pt idx="3646">
                  <c:v>0.12972409842328708</c:v>
                </c:pt>
                <c:pt idx="3647">
                  <c:v>0.13028540473675809</c:v>
                </c:pt>
                <c:pt idx="3648">
                  <c:v>0.13950773112521303</c:v>
                </c:pt>
                <c:pt idx="3649">
                  <c:v>0.11076018185099556</c:v>
                </c:pt>
                <c:pt idx="3650">
                  <c:v>0.11565584829311837</c:v>
                </c:pt>
                <c:pt idx="3651">
                  <c:v>0.14154972281436448</c:v>
                </c:pt>
                <c:pt idx="3652">
                  <c:v>0.13571238349851511</c:v>
                </c:pt>
                <c:pt idx="3653">
                  <c:v>0.1344486457524669</c:v>
                </c:pt>
                <c:pt idx="3654">
                  <c:v>0.11171457536236667</c:v>
                </c:pt>
                <c:pt idx="3655">
                  <c:v>0.13204883354766508</c:v>
                </c:pt>
                <c:pt idx="3656">
                  <c:v>0.11611736349474652</c:v>
                </c:pt>
                <c:pt idx="3657">
                  <c:v>0.13093816272004061</c:v>
                </c:pt>
                <c:pt idx="3658">
                  <c:v>0.12107592691513645</c:v>
                </c:pt>
                <c:pt idx="3659">
                  <c:v>0.12100211679724007</c:v>
                </c:pt>
                <c:pt idx="3660">
                  <c:v>0.12366400891802098</c:v>
                </c:pt>
                <c:pt idx="3661">
                  <c:v>0.11876101001572011</c:v>
                </c:pt>
                <c:pt idx="3662">
                  <c:v>0.13092818402856254</c:v>
                </c:pt>
                <c:pt idx="3663">
                  <c:v>0.15105452562515462</c:v>
                </c:pt>
                <c:pt idx="3664">
                  <c:v>0.12032495384110246</c:v>
                </c:pt>
                <c:pt idx="3665">
                  <c:v>0.12555049913168465</c:v>
                </c:pt>
                <c:pt idx="3666">
                  <c:v>9.1483465313574652E-2</c:v>
                </c:pt>
                <c:pt idx="3667">
                  <c:v>0.12702504797472219</c:v>
                </c:pt>
                <c:pt idx="3668">
                  <c:v>0.11964452112261741</c:v>
                </c:pt>
                <c:pt idx="3669">
                  <c:v>9.7938980285715654E-2</c:v>
                </c:pt>
                <c:pt idx="3670">
                  <c:v>9.6514026342352885E-2</c:v>
                </c:pt>
                <c:pt idx="3671">
                  <c:v>0.11129122464356538</c:v>
                </c:pt>
                <c:pt idx="3672">
                  <c:v>8.8126115752520218E-2</c:v>
                </c:pt>
                <c:pt idx="3673">
                  <c:v>0.13933991818809771</c:v>
                </c:pt>
                <c:pt idx="3674">
                  <c:v>0.11578007735263411</c:v>
                </c:pt>
                <c:pt idx="3675">
                  <c:v>0.12662899389998952</c:v>
                </c:pt>
                <c:pt idx="3676">
                  <c:v>0.12468456754927804</c:v>
                </c:pt>
                <c:pt idx="3677">
                  <c:v>0.1190418122670476</c:v>
                </c:pt>
                <c:pt idx="3678">
                  <c:v>0.11260452704573472</c:v>
                </c:pt>
                <c:pt idx="3679">
                  <c:v>0.12208850126308919</c:v>
                </c:pt>
                <c:pt idx="3680">
                  <c:v>0.14177087084225815</c:v>
                </c:pt>
                <c:pt idx="3681">
                  <c:v>0.13356426012686984</c:v>
                </c:pt>
                <c:pt idx="3682">
                  <c:v>0.12650902634525651</c:v>
                </c:pt>
                <c:pt idx="3683">
                  <c:v>0.12470025329830738</c:v>
                </c:pt>
                <c:pt idx="3684">
                  <c:v>0.12993072218812596</c:v>
                </c:pt>
                <c:pt idx="3685">
                  <c:v>0.12945093118368303</c:v>
                </c:pt>
                <c:pt idx="3686">
                  <c:v>0.13111441755654607</c:v>
                </c:pt>
                <c:pt idx="3687">
                  <c:v>0.12295409394413465</c:v>
                </c:pt>
                <c:pt idx="3688">
                  <c:v>0.12865694781922221</c:v>
                </c:pt>
                <c:pt idx="3689">
                  <c:v>0.11849919902013431</c:v>
                </c:pt>
                <c:pt idx="3690">
                  <c:v>0.11690793423058576</c:v>
                </c:pt>
                <c:pt idx="3691">
                  <c:v>0.14299162928451878</c:v>
                </c:pt>
                <c:pt idx="3692">
                  <c:v>0.11713993905128806</c:v>
                </c:pt>
                <c:pt idx="3693">
                  <c:v>0.10202677616584457</c:v>
                </c:pt>
                <c:pt idx="3694">
                  <c:v>0.12075432010664566</c:v>
                </c:pt>
                <c:pt idx="3695">
                  <c:v>0.10835240293603263</c:v>
                </c:pt>
                <c:pt idx="3696">
                  <c:v>0.10598275960291481</c:v>
                </c:pt>
                <c:pt idx="3697">
                  <c:v>0.11411339534126652</c:v>
                </c:pt>
                <c:pt idx="3698">
                  <c:v>0.1070236327890193</c:v>
                </c:pt>
                <c:pt idx="3699">
                  <c:v>0.10260152255636648</c:v>
                </c:pt>
                <c:pt idx="3700">
                  <c:v>0.10790551035814899</c:v>
                </c:pt>
                <c:pt idx="3701">
                  <c:v>0.11282898679887314</c:v>
                </c:pt>
                <c:pt idx="3702">
                  <c:v>0.11130064813076776</c:v>
                </c:pt>
                <c:pt idx="3703">
                  <c:v>0.14098609883855459</c:v>
                </c:pt>
                <c:pt idx="3704">
                  <c:v>0.12141429517916286</c:v>
                </c:pt>
                <c:pt idx="3705">
                  <c:v>0.1204273972585895</c:v>
                </c:pt>
                <c:pt idx="3706">
                  <c:v>0.13921762777617425</c:v>
                </c:pt>
                <c:pt idx="3707">
                  <c:v>0.13304726171273082</c:v>
                </c:pt>
                <c:pt idx="3708">
                  <c:v>0.12836079811519552</c:v>
                </c:pt>
                <c:pt idx="3709">
                  <c:v>9.2227261609150707E-2</c:v>
                </c:pt>
                <c:pt idx="3710">
                  <c:v>9.9531870137426079E-2</c:v>
                </c:pt>
                <c:pt idx="3711">
                  <c:v>0.14879465039510345</c:v>
                </c:pt>
                <c:pt idx="3712">
                  <c:v>0.12277556008305462</c:v>
                </c:pt>
                <c:pt idx="3713">
                  <c:v>0.14794065336188711</c:v>
                </c:pt>
                <c:pt idx="3714">
                  <c:v>0.12325935124940547</c:v>
                </c:pt>
                <c:pt idx="3715">
                  <c:v>0.14284228258126125</c:v>
                </c:pt>
                <c:pt idx="3716">
                  <c:v>0.14127185792659866</c:v>
                </c:pt>
                <c:pt idx="3717">
                  <c:v>0.12220063892783777</c:v>
                </c:pt>
                <c:pt idx="3718">
                  <c:v>0.11851841341155996</c:v>
                </c:pt>
                <c:pt idx="3719">
                  <c:v>0.12816619046238087</c:v>
                </c:pt>
                <c:pt idx="3720">
                  <c:v>0.11479150320637345</c:v>
                </c:pt>
                <c:pt idx="3721">
                  <c:v>0.11651768804159721</c:v>
                </c:pt>
                <c:pt idx="3722">
                  <c:v>0.12958392136520475</c:v>
                </c:pt>
                <c:pt idx="3723">
                  <c:v>0.10275903263976946</c:v>
                </c:pt>
                <c:pt idx="3724">
                  <c:v>0.12173575508220691</c:v>
                </c:pt>
                <c:pt idx="3725">
                  <c:v>0.12311368603508782</c:v>
                </c:pt>
                <c:pt idx="3726">
                  <c:v>0.13699897763524588</c:v>
                </c:pt>
                <c:pt idx="3727">
                  <c:v>0.11468744840843506</c:v>
                </c:pt>
                <c:pt idx="3728">
                  <c:v>0.11937524838772128</c:v>
                </c:pt>
                <c:pt idx="3729">
                  <c:v>0.12120597948981943</c:v>
                </c:pt>
                <c:pt idx="3730">
                  <c:v>0.12009165309683636</c:v>
                </c:pt>
                <c:pt idx="3731">
                  <c:v>0.12291957635772233</c:v>
                </c:pt>
                <c:pt idx="3732">
                  <c:v>0.12468394916939693</c:v>
                </c:pt>
                <c:pt idx="3733">
                  <c:v>0.11993969815775697</c:v>
                </c:pt>
                <c:pt idx="3734">
                  <c:v>0.10300494296447586</c:v>
                </c:pt>
                <c:pt idx="3735">
                  <c:v>0.11403158655452464</c:v>
                </c:pt>
                <c:pt idx="3736">
                  <c:v>0.12511034337057983</c:v>
                </c:pt>
                <c:pt idx="3737">
                  <c:v>0.13827733549174281</c:v>
                </c:pt>
                <c:pt idx="3738">
                  <c:v>0.12835567888491065</c:v>
                </c:pt>
                <c:pt idx="3739">
                  <c:v>0.10632949828637014</c:v>
                </c:pt>
                <c:pt idx="3740">
                  <c:v>0.11339494624041115</c:v>
                </c:pt>
                <c:pt idx="3741">
                  <c:v>0.10745884944458173</c:v>
                </c:pt>
                <c:pt idx="3742">
                  <c:v>0.13053888405241937</c:v>
                </c:pt>
                <c:pt idx="3743">
                  <c:v>9.9240730349508782E-2</c:v>
                </c:pt>
                <c:pt idx="3744">
                  <c:v>0.10611221908054014</c:v>
                </c:pt>
                <c:pt idx="3745">
                  <c:v>0.10856339249934022</c:v>
                </c:pt>
                <c:pt idx="3746">
                  <c:v>0.10762647648259149</c:v>
                </c:pt>
                <c:pt idx="3747">
                  <c:v>0.11767976525329536</c:v>
                </c:pt>
                <c:pt idx="3748">
                  <c:v>0.11374633240732901</c:v>
                </c:pt>
                <c:pt idx="3749">
                  <c:v>0.12690421484037206</c:v>
                </c:pt>
                <c:pt idx="3750">
                  <c:v>0.14063318100887309</c:v>
                </c:pt>
                <c:pt idx="3751">
                  <c:v>0.10612293948788598</c:v>
                </c:pt>
                <c:pt idx="3752">
                  <c:v>0.11569852694249758</c:v>
                </c:pt>
                <c:pt idx="3753">
                  <c:v>0.13771798291726808</c:v>
                </c:pt>
                <c:pt idx="3754">
                  <c:v>0.14244975160960149</c:v>
                </c:pt>
                <c:pt idx="3755">
                  <c:v>0.13171512772797275</c:v>
                </c:pt>
                <c:pt idx="3756">
                  <c:v>0.10416918477073764</c:v>
                </c:pt>
                <c:pt idx="3757">
                  <c:v>0.12510738640534413</c:v>
                </c:pt>
                <c:pt idx="3758">
                  <c:v>0.12617760754775079</c:v>
                </c:pt>
                <c:pt idx="3759">
                  <c:v>0.12941648014770812</c:v>
                </c:pt>
                <c:pt idx="3760">
                  <c:v>0.10008925081637823</c:v>
                </c:pt>
                <c:pt idx="3761">
                  <c:v>0.12310012127601985</c:v>
                </c:pt>
                <c:pt idx="3762">
                  <c:v>0.13501753955306306</c:v>
                </c:pt>
                <c:pt idx="3763">
                  <c:v>0.12050253609106441</c:v>
                </c:pt>
                <c:pt idx="3764">
                  <c:v>0.13191118770547805</c:v>
                </c:pt>
                <c:pt idx="3765">
                  <c:v>0.11715928055256708</c:v>
                </c:pt>
                <c:pt idx="3766">
                  <c:v>0.10879783555528078</c:v>
                </c:pt>
                <c:pt idx="3767">
                  <c:v>0.12130315460429229</c:v>
                </c:pt>
                <c:pt idx="3768">
                  <c:v>0.12426380977952743</c:v>
                </c:pt>
                <c:pt idx="3769">
                  <c:v>0.12517976030308581</c:v>
                </c:pt>
                <c:pt idx="3770">
                  <c:v>0.10992459262229139</c:v>
                </c:pt>
                <c:pt idx="3771">
                  <c:v>0.12457390844007399</c:v>
                </c:pt>
                <c:pt idx="3772">
                  <c:v>0.12744222325630397</c:v>
                </c:pt>
                <c:pt idx="3773">
                  <c:v>0.10688429662701664</c:v>
                </c:pt>
                <c:pt idx="3774">
                  <c:v>0.11568472326100171</c:v>
                </c:pt>
                <c:pt idx="3775">
                  <c:v>0.10968546093165972</c:v>
                </c:pt>
                <c:pt idx="3776">
                  <c:v>0.12285884717191262</c:v>
                </c:pt>
                <c:pt idx="3777">
                  <c:v>0.1080690259037065</c:v>
                </c:pt>
                <c:pt idx="3778">
                  <c:v>0.11713262614316987</c:v>
                </c:pt>
                <c:pt idx="3779">
                  <c:v>0.12529214622173465</c:v>
                </c:pt>
                <c:pt idx="3780">
                  <c:v>0.12241911978925205</c:v>
                </c:pt>
                <c:pt idx="3781">
                  <c:v>0.12706309924392581</c:v>
                </c:pt>
                <c:pt idx="3782">
                  <c:v>0.1207767488536409</c:v>
                </c:pt>
                <c:pt idx="3783">
                  <c:v>0.12241715455984234</c:v>
                </c:pt>
                <c:pt idx="3784">
                  <c:v>9.5831071288243197E-2</c:v>
                </c:pt>
                <c:pt idx="3785">
                  <c:v>0.11730694921391704</c:v>
                </c:pt>
                <c:pt idx="3786">
                  <c:v>0.12900128334851593</c:v>
                </c:pt>
                <c:pt idx="3787">
                  <c:v>0.12994371770677832</c:v>
                </c:pt>
                <c:pt idx="3788">
                  <c:v>0.10836852597408778</c:v>
                </c:pt>
                <c:pt idx="3789">
                  <c:v>0.12341189490158951</c:v>
                </c:pt>
                <c:pt idx="3790">
                  <c:v>0.10214376791288489</c:v>
                </c:pt>
                <c:pt idx="3791">
                  <c:v>0.11809292626238888</c:v>
                </c:pt>
                <c:pt idx="3792">
                  <c:v>0.13208650087781787</c:v>
                </c:pt>
                <c:pt idx="3793">
                  <c:v>0.11079749143136951</c:v>
                </c:pt>
                <c:pt idx="3794">
                  <c:v>0.11099979117817918</c:v>
                </c:pt>
                <c:pt idx="3795">
                  <c:v>0.13965956091087631</c:v>
                </c:pt>
                <c:pt idx="3796">
                  <c:v>0.13374742325363767</c:v>
                </c:pt>
                <c:pt idx="3797">
                  <c:v>9.66237088282524E-2</c:v>
                </c:pt>
                <c:pt idx="3798">
                  <c:v>0.11311725445687223</c:v>
                </c:pt>
                <c:pt idx="3799">
                  <c:v>0.11179826796582873</c:v>
                </c:pt>
                <c:pt idx="3800">
                  <c:v>0.13137614418083049</c:v>
                </c:pt>
                <c:pt idx="3801">
                  <c:v>0.14441059126110573</c:v>
                </c:pt>
                <c:pt idx="3802">
                  <c:v>0.12405123338658749</c:v>
                </c:pt>
                <c:pt idx="3803">
                  <c:v>0.11349147470925135</c:v>
                </c:pt>
                <c:pt idx="3804">
                  <c:v>0.14607388996875992</c:v>
                </c:pt>
                <c:pt idx="3805">
                  <c:v>0.11725356071988288</c:v>
                </c:pt>
                <c:pt idx="3806">
                  <c:v>0.12607143491616846</c:v>
                </c:pt>
                <c:pt idx="3807">
                  <c:v>0.1369880561850155</c:v>
                </c:pt>
                <c:pt idx="3808">
                  <c:v>0.12812207166351464</c:v>
                </c:pt>
                <c:pt idx="3809">
                  <c:v>0.12270403386239147</c:v>
                </c:pt>
                <c:pt idx="3810">
                  <c:v>0.1255770470884586</c:v>
                </c:pt>
                <c:pt idx="3811">
                  <c:v>0.13588242424695976</c:v>
                </c:pt>
                <c:pt idx="3812">
                  <c:v>0.13074358925490789</c:v>
                </c:pt>
                <c:pt idx="3813">
                  <c:v>0.12303437929782955</c:v>
                </c:pt>
                <c:pt idx="3814">
                  <c:v>0.14206251924142668</c:v>
                </c:pt>
                <c:pt idx="3815">
                  <c:v>0.10492770588815428</c:v>
                </c:pt>
                <c:pt idx="3816">
                  <c:v>0.13215004785635759</c:v>
                </c:pt>
                <c:pt idx="3817">
                  <c:v>0.13235370951688197</c:v>
                </c:pt>
                <c:pt idx="3818">
                  <c:v>0.13617192801249936</c:v>
                </c:pt>
                <c:pt idx="3819">
                  <c:v>0.10947314820576695</c:v>
                </c:pt>
                <c:pt idx="3820">
                  <c:v>0.14876257384121433</c:v>
                </c:pt>
                <c:pt idx="3821">
                  <c:v>0.1229238363089292</c:v>
                </c:pt>
                <c:pt idx="3822">
                  <c:v>0.1443797825278324</c:v>
                </c:pt>
                <c:pt idx="3823">
                  <c:v>9.697480334021974E-2</c:v>
                </c:pt>
                <c:pt idx="3824">
                  <c:v>0.11588105240523652</c:v>
                </c:pt>
                <c:pt idx="3825">
                  <c:v>0.14457839088056101</c:v>
                </c:pt>
                <c:pt idx="3826">
                  <c:v>0.10908911402259927</c:v>
                </c:pt>
                <c:pt idx="3827">
                  <c:v>0.11949668131612122</c:v>
                </c:pt>
                <c:pt idx="3828">
                  <c:v>0.12564472645364436</c:v>
                </c:pt>
                <c:pt idx="3829">
                  <c:v>0.10735212578333451</c:v>
                </c:pt>
                <c:pt idx="3830">
                  <c:v>0.12833386872671576</c:v>
                </c:pt>
                <c:pt idx="3831">
                  <c:v>0.15483424874181478</c:v>
                </c:pt>
                <c:pt idx="3832">
                  <c:v>0.12794133194542245</c:v>
                </c:pt>
                <c:pt idx="3833">
                  <c:v>0.13399688777474475</c:v>
                </c:pt>
                <c:pt idx="3834">
                  <c:v>0.12836676141715919</c:v>
                </c:pt>
                <c:pt idx="3835">
                  <c:v>0.12003104223125827</c:v>
                </c:pt>
                <c:pt idx="3836">
                  <c:v>0.11313143257596664</c:v>
                </c:pt>
                <c:pt idx="3837">
                  <c:v>0.13335812384034662</c:v>
                </c:pt>
                <c:pt idx="3838">
                  <c:v>0.11260145594086871</c:v>
                </c:pt>
                <c:pt idx="3839">
                  <c:v>0.13646828991899138</c:v>
                </c:pt>
                <c:pt idx="3840">
                  <c:v>0.1200823572666212</c:v>
                </c:pt>
                <c:pt idx="3841">
                  <c:v>0.11551400740320703</c:v>
                </c:pt>
                <c:pt idx="3842">
                  <c:v>0.11953723788821641</c:v>
                </c:pt>
                <c:pt idx="3843">
                  <c:v>0.14219925416470736</c:v>
                </c:pt>
                <c:pt idx="3844">
                  <c:v>0.1174409328579579</c:v>
                </c:pt>
                <c:pt idx="3845">
                  <c:v>0.11374841698361689</c:v>
                </c:pt>
                <c:pt idx="3846">
                  <c:v>0.13635446744728888</c:v>
                </c:pt>
                <c:pt idx="3847">
                  <c:v>0.13326026844059025</c:v>
                </c:pt>
                <c:pt idx="3848">
                  <c:v>0.10173183529979804</c:v>
                </c:pt>
                <c:pt idx="3849">
                  <c:v>0.13724390099885744</c:v>
                </c:pt>
                <c:pt idx="3850">
                  <c:v>0.10879500824100029</c:v>
                </c:pt>
                <c:pt idx="3851">
                  <c:v>0.117948823146288</c:v>
                </c:pt>
                <c:pt idx="3852">
                  <c:v>0.13486388705242153</c:v>
                </c:pt>
                <c:pt idx="3853">
                  <c:v>0.14418935060316013</c:v>
                </c:pt>
                <c:pt idx="3854">
                  <c:v>0.12167790111141866</c:v>
                </c:pt>
                <c:pt idx="3855">
                  <c:v>0.12091790042438162</c:v>
                </c:pt>
                <c:pt idx="3856">
                  <c:v>0.15930048034722427</c:v>
                </c:pt>
                <c:pt idx="3857">
                  <c:v>0.13083708822788132</c:v>
                </c:pt>
                <c:pt idx="3858">
                  <c:v>0.13866339096832289</c:v>
                </c:pt>
                <c:pt idx="3859">
                  <c:v>0.10145769954476745</c:v>
                </c:pt>
                <c:pt idx="3860">
                  <c:v>0.11502832151682615</c:v>
                </c:pt>
                <c:pt idx="3861">
                  <c:v>0.11470503086387646</c:v>
                </c:pt>
                <c:pt idx="3862">
                  <c:v>0.13529644388552728</c:v>
                </c:pt>
                <c:pt idx="3863">
                  <c:v>0.13058979867697748</c:v>
                </c:pt>
                <c:pt idx="3864">
                  <c:v>0.14175895666235169</c:v>
                </c:pt>
                <c:pt idx="3865">
                  <c:v>0.10925082928320154</c:v>
                </c:pt>
                <c:pt idx="3866">
                  <c:v>0.13434848625752371</c:v>
                </c:pt>
                <c:pt idx="3867">
                  <c:v>0.12497891224362215</c:v>
                </c:pt>
                <c:pt idx="3868">
                  <c:v>0.12251540215886925</c:v>
                </c:pt>
                <c:pt idx="3869">
                  <c:v>0.10988065337099745</c:v>
                </c:pt>
                <c:pt idx="3870">
                  <c:v>0.10695210847533818</c:v>
                </c:pt>
                <c:pt idx="3871">
                  <c:v>0.12111681418843151</c:v>
                </c:pt>
                <c:pt idx="3872">
                  <c:v>0.10690436771677185</c:v>
                </c:pt>
                <c:pt idx="3873">
                  <c:v>0.11734221533569807</c:v>
                </c:pt>
                <c:pt idx="3874">
                  <c:v>0.14289811663489924</c:v>
                </c:pt>
                <c:pt idx="3875">
                  <c:v>0.12509687456583268</c:v>
                </c:pt>
                <c:pt idx="3876">
                  <c:v>0.14624599122638635</c:v>
                </c:pt>
                <c:pt idx="3877">
                  <c:v>0.13165688247917337</c:v>
                </c:pt>
                <c:pt idx="3878">
                  <c:v>0.10035410449617886</c:v>
                </c:pt>
                <c:pt idx="3879">
                  <c:v>8.9667169067527933E-2</c:v>
                </c:pt>
                <c:pt idx="3880">
                  <c:v>0.12639341399418502</c:v>
                </c:pt>
                <c:pt idx="3881">
                  <c:v>0.12138262227881165</c:v>
                </c:pt>
                <c:pt idx="3882">
                  <c:v>0.12316845339198194</c:v>
                </c:pt>
                <c:pt idx="3883">
                  <c:v>0.10754618441993838</c:v>
                </c:pt>
                <c:pt idx="3884">
                  <c:v>0.15150103479008775</c:v>
                </c:pt>
                <c:pt idx="3885">
                  <c:v>0.1075910811887055</c:v>
                </c:pt>
                <c:pt idx="3886">
                  <c:v>0.11163386521946569</c:v>
                </c:pt>
                <c:pt idx="3887">
                  <c:v>0.10553420243965014</c:v>
                </c:pt>
                <c:pt idx="3888">
                  <c:v>0.10680749210346598</c:v>
                </c:pt>
                <c:pt idx="3889">
                  <c:v>0.14048170160295001</c:v>
                </c:pt>
                <c:pt idx="3890">
                  <c:v>0.12888641474014975</c:v>
                </c:pt>
                <c:pt idx="3891">
                  <c:v>9.7080759958485016E-2</c:v>
                </c:pt>
                <c:pt idx="3892">
                  <c:v>0.10380600180720095</c:v>
                </c:pt>
                <c:pt idx="3893">
                  <c:v>0.12168183814634123</c:v>
                </c:pt>
                <c:pt idx="3894">
                  <c:v>0.11590599056701702</c:v>
                </c:pt>
                <c:pt idx="3895">
                  <c:v>0.12071152068558888</c:v>
                </c:pt>
                <c:pt idx="3896">
                  <c:v>0.13124786729075633</c:v>
                </c:pt>
                <c:pt idx="3897">
                  <c:v>0.12498508982889601</c:v>
                </c:pt>
                <c:pt idx="3898">
                  <c:v>9.974317327528838E-2</c:v>
                </c:pt>
                <c:pt idx="3899">
                  <c:v>0.12154365309617915</c:v>
                </c:pt>
                <c:pt idx="3900">
                  <c:v>0.11031753441402517</c:v>
                </c:pt>
                <c:pt idx="3901">
                  <c:v>0.13205474612524326</c:v>
                </c:pt>
                <c:pt idx="3902">
                  <c:v>0.10646552132859496</c:v>
                </c:pt>
                <c:pt idx="3903">
                  <c:v>0.13185262101174997</c:v>
                </c:pt>
                <c:pt idx="3904">
                  <c:v>0.1343556865864533</c:v>
                </c:pt>
                <c:pt idx="3905">
                  <c:v>0.13288092500812793</c:v>
                </c:pt>
                <c:pt idx="3906">
                  <c:v>0.15732326291711515</c:v>
                </c:pt>
                <c:pt idx="3907">
                  <c:v>0.14763799310827871</c:v>
                </c:pt>
                <c:pt idx="3908">
                  <c:v>0.11646660114592595</c:v>
                </c:pt>
                <c:pt idx="3909">
                  <c:v>0.11934013115040962</c:v>
                </c:pt>
                <c:pt idx="3910">
                  <c:v>0.11414828575852604</c:v>
                </c:pt>
                <c:pt idx="3911">
                  <c:v>0.10977980541882465</c:v>
                </c:pt>
                <c:pt idx="3912">
                  <c:v>0.12530727364925037</c:v>
                </c:pt>
                <c:pt idx="3913">
                  <c:v>0.12892914600231134</c:v>
                </c:pt>
                <c:pt idx="3914">
                  <c:v>0.13059261575225548</c:v>
                </c:pt>
                <c:pt idx="3915">
                  <c:v>0.12164648632867342</c:v>
                </c:pt>
                <c:pt idx="3916">
                  <c:v>0.11209364121831163</c:v>
                </c:pt>
                <c:pt idx="3917">
                  <c:v>0.12560389082922049</c:v>
                </c:pt>
                <c:pt idx="3918">
                  <c:v>0.13299981350810641</c:v>
                </c:pt>
                <c:pt idx="3919">
                  <c:v>0.10171122142799924</c:v>
                </c:pt>
                <c:pt idx="3920">
                  <c:v>0.12034081814040759</c:v>
                </c:pt>
                <c:pt idx="3921">
                  <c:v>0.13545239215010618</c:v>
                </c:pt>
                <c:pt idx="3922">
                  <c:v>0.11340341792484793</c:v>
                </c:pt>
                <c:pt idx="3923">
                  <c:v>0.12605635891383474</c:v>
                </c:pt>
                <c:pt idx="3924">
                  <c:v>0.11674449284120775</c:v>
                </c:pt>
                <c:pt idx="3925">
                  <c:v>0.15867274844704218</c:v>
                </c:pt>
                <c:pt idx="3926">
                  <c:v>0.11648773519600701</c:v>
                </c:pt>
                <c:pt idx="3927">
                  <c:v>0.10886845102252865</c:v>
                </c:pt>
                <c:pt idx="3928">
                  <c:v>0.12990611214234032</c:v>
                </c:pt>
                <c:pt idx="3929">
                  <c:v>0.10496128873032368</c:v>
                </c:pt>
                <c:pt idx="3930">
                  <c:v>0.1131788645816376</c:v>
                </c:pt>
                <c:pt idx="3931">
                  <c:v>0.12306785914785054</c:v>
                </c:pt>
                <c:pt idx="3932">
                  <c:v>0.1283823077546713</c:v>
                </c:pt>
                <c:pt idx="3933">
                  <c:v>0.12757135068853703</c:v>
                </c:pt>
                <c:pt idx="3934">
                  <c:v>0.13866145427490364</c:v>
                </c:pt>
                <c:pt idx="3935">
                  <c:v>0.12285804957483884</c:v>
                </c:pt>
                <c:pt idx="3936">
                  <c:v>0.12540185838552542</c:v>
                </c:pt>
                <c:pt idx="3937">
                  <c:v>0.1018937474026029</c:v>
                </c:pt>
                <c:pt idx="3938">
                  <c:v>0.10718048865107072</c:v>
                </c:pt>
                <c:pt idx="3939">
                  <c:v>9.9702334538113502E-2</c:v>
                </c:pt>
                <c:pt idx="3940">
                  <c:v>0.12476791940511564</c:v>
                </c:pt>
                <c:pt idx="3941">
                  <c:v>0.14127083441434501</c:v>
                </c:pt>
                <c:pt idx="3942">
                  <c:v>0.13034511959948825</c:v>
                </c:pt>
                <c:pt idx="3943">
                  <c:v>0.12187483526493351</c:v>
                </c:pt>
                <c:pt idx="3944">
                  <c:v>0.13434139165090039</c:v>
                </c:pt>
                <c:pt idx="3945">
                  <c:v>0.14285967485592993</c:v>
                </c:pt>
                <c:pt idx="3946">
                  <c:v>0.13983155881381706</c:v>
                </c:pt>
                <c:pt idx="3947">
                  <c:v>0.12473447255743442</c:v>
                </c:pt>
                <c:pt idx="3948">
                  <c:v>9.509540843452223E-2</c:v>
                </c:pt>
                <c:pt idx="3949">
                  <c:v>0.12274346432882535</c:v>
                </c:pt>
                <c:pt idx="3950">
                  <c:v>0.13351697604239909</c:v>
                </c:pt>
                <c:pt idx="3951">
                  <c:v>0.11746339892480466</c:v>
                </c:pt>
                <c:pt idx="3952">
                  <c:v>0.13930904063830157</c:v>
                </c:pt>
                <c:pt idx="3953">
                  <c:v>0.12042074986340415</c:v>
                </c:pt>
                <c:pt idx="3954">
                  <c:v>0.12878513538647843</c:v>
                </c:pt>
                <c:pt idx="3955">
                  <c:v>0.11173041555097929</c:v>
                </c:pt>
                <c:pt idx="3956">
                  <c:v>0.12054336859217629</c:v>
                </c:pt>
                <c:pt idx="3957">
                  <c:v>0.11946855414940445</c:v>
                </c:pt>
                <c:pt idx="3958">
                  <c:v>0.10200841577987139</c:v>
                </c:pt>
                <c:pt idx="3959">
                  <c:v>0.12823073091063941</c:v>
                </c:pt>
                <c:pt idx="3960">
                  <c:v>0.1268305550094842</c:v>
                </c:pt>
                <c:pt idx="3961">
                  <c:v>0.11903997187281237</c:v>
                </c:pt>
                <c:pt idx="3962">
                  <c:v>0.10511823442720414</c:v>
                </c:pt>
                <c:pt idx="3963">
                  <c:v>0.13539359886013733</c:v>
                </c:pt>
                <c:pt idx="3964">
                  <c:v>9.409142051727698E-2</c:v>
                </c:pt>
                <c:pt idx="3965">
                  <c:v>0.12124281079364228</c:v>
                </c:pt>
                <c:pt idx="3966">
                  <c:v>0.16148103352185339</c:v>
                </c:pt>
                <c:pt idx="3967">
                  <c:v>0.11616749582454376</c:v>
                </c:pt>
                <c:pt idx="3968">
                  <c:v>0.12143058466673218</c:v>
                </c:pt>
                <c:pt idx="3969">
                  <c:v>0.10513265588874177</c:v>
                </c:pt>
                <c:pt idx="3970">
                  <c:v>0.11401821834616274</c:v>
                </c:pt>
                <c:pt idx="3971">
                  <c:v>0.11798804885218653</c:v>
                </c:pt>
                <c:pt idx="3972">
                  <c:v>0.12934320850002712</c:v>
                </c:pt>
                <c:pt idx="3973">
                  <c:v>0.12654142836085647</c:v>
                </c:pt>
                <c:pt idx="3974">
                  <c:v>0.12101887011709045</c:v>
                </c:pt>
                <c:pt idx="3975">
                  <c:v>0.11145748058258081</c:v>
                </c:pt>
                <c:pt idx="3976">
                  <c:v>0.11710056384383558</c:v>
                </c:pt>
                <c:pt idx="3977">
                  <c:v>0.12618984889283288</c:v>
                </c:pt>
                <c:pt idx="3978">
                  <c:v>0.10764570079406562</c:v>
                </c:pt>
                <c:pt idx="3979">
                  <c:v>0.10682575501066446</c:v>
                </c:pt>
                <c:pt idx="3980">
                  <c:v>0.10663289176364672</c:v>
                </c:pt>
                <c:pt idx="3981">
                  <c:v>0.10830292636426964</c:v>
                </c:pt>
                <c:pt idx="3982">
                  <c:v>0.11128387024190736</c:v>
                </c:pt>
                <c:pt idx="3983">
                  <c:v>0.1054528733596559</c:v>
                </c:pt>
                <c:pt idx="3984">
                  <c:v>0.14585545689067828</c:v>
                </c:pt>
                <c:pt idx="3985">
                  <c:v>0.13653678362498423</c:v>
                </c:pt>
                <c:pt idx="3986">
                  <c:v>0.11148072605900772</c:v>
                </c:pt>
                <c:pt idx="3987">
                  <c:v>0.12955399565415035</c:v>
                </c:pt>
                <c:pt idx="3988">
                  <c:v>0.11871387108570734</c:v>
                </c:pt>
                <c:pt idx="3989">
                  <c:v>0.11741663801646982</c:v>
                </c:pt>
                <c:pt idx="3990">
                  <c:v>0.14852995268220304</c:v>
                </c:pt>
                <c:pt idx="3991">
                  <c:v>0.12817710610451868</c:v>
                </c:pt>
                <c:pt idx="3992">
                  <c:v>0.1610800675889546</c:v>
                </c:pt>
                <c:pt idx="3993">
                  <c:v>0.11397110793075338</c:v>
                </c:pt>
                <c:pt idx="3994">
                  <c:v>0.12942116318725522</c:v>
                </c:pt>
                <c:pt idx="3995">
                  <c:v>0.11578831379887372</c:v>
                </c:pt>
                <c:pt idx="3996">
                  <c:v>0.1129874438653571</c:v>
                </c:pt>
                <c:pt idx="3997">
                  <c:v>0.13607543329298827</c:v>
                </c:pt>
                <c:pt idx="3998">
                  <c:v>0.12794842017994365</c:v>
                </c:pt>
                <c:pt idx="3999">
                  <c:v>0.1284382438294252</c:v>
                </c:pt>
                <c:pt idx="4000">
                  <c:v>0.12156375641407841</c:v>
                </c:pt>
                <c:pt idx="4001">
                  <c:v>0.11670090743406755</c:v>
                </c:pt>
                <c:pt idx="4002">
                  <c:v>0.11406131658149166</c:v>
                </c:pt>
                <c:pt idx="4003">
                  <c:v>0.13006466004946465</c:v>
                </c:pt>
                <c:pt idx="4004">
                  <c:v>0.12307616210919084</c:v>
                </c:pt>
                <c:pt idx="4005">
                  <c:v>0.13073411646337935</c:v>
                </c:pt>
                <c:pt idx="4006">
                  <c:v>0.10369953964799104</c:v>
                </c:pt>
                <c:pt idx="4007">
                  <c:v>0.13345665412090368</c:v>
                </c:pt>
                <c:pt idx="4008">
                  <c:v>0.12048532103591381</c:v>
                </c:pt>
                <c:pt idx="4009">
                  <c:v>0.13181731617125039</c:v>
                </c:pt>
                <c:pt idx="4010">
                  <c:v>0.10974057571546607</c:v>
                </c:pt>
                <c:pt idx="4011">
                  <c:v>9.7699489131427258E-2</c:v>
                </c:pt>
                <c:pt idx="4012">
                  <c:v>0.1356093332325945</c:v>
                </c:pt>
                <c:pt idx="4013">
                  <c:v>0.11683976645062455</c:v>
                </c:pt>
                <c:pt idx="4014">
                  <c:v>0.10909506528221688</c:v>
                </c:pt>
                <c:pt idx="4015">
                  <c:v>0.1264510208875288</c:v>
                </c:pt>
                <c:pt idx="4016">
                  <c:v>0.12984224337571912</c:v>
                </c:pt>
                <c:pt idx="4017">
                  <c:v>0.12339314012732867</c:v>
                </c:pt>
                <c:pt idx="4018">
                  <c:v>0.11087675507753922</c:v>
                </c:pt>
                <c:pt idx="4019">
                  <c:v>0.1040061581271888</c:v>
                </c:pt>
                <c:pt idx="4020">
                  <c:v>0.11405765725710773</c:v>
                </c:pt>
                <c:pt idx="4021">
                  <c:v>0.1285621508937756</c:v>
                </c:pt>
                <c:pt idx="4022">
                  <c:v>0.1146179363969017</c:v>
                </c:pt>
                <c:pt idx="4023">
                  <c:v>0.13687197406973606</c:v>
                </c:pt>
                <c:pt idx="4024">
                  <c:v>9.7861222339847745E-2</c:v>
                </c:pt>
                <c:pt idx="4025">
                  <c:v>0.11707093631520282</c:v>
                </c:pt>
                <c:pt idx="4026">
                  <c:v>0.10543218465534016</c:v>
                </c:pt>
                <c:pt idx="4027">
                  <c:v>0.10954874030171811</c:v>
                </c:pt>
                <c:pt idx="4028">
                  <c:v>0.11819697947058957</c:v>
                </c:pt>
                <c:pt idx="4029">
                  <c:v>0.10805607376083332</c:v>
                </c:pt>
                <c:pt idx="4030">
                  <c:v>0.1358463413201024</c:v>
                </c:pt>
                <c:pt idx="4031">
                  <c:v>0.11405936014855124</c:v>
                </c:pt>
                <c:pt idx="4032">
                  <c:v>0.12712879105129643</c:v>
                </c:pt>
                <c:pt idx="4033">
                  <c:v>0.12256204497098819</c:v>
                </c:pt>
                <c:pt idx="4034">
                  <c:v>0.15134653086193575</c:v>
                </c:pt>
                <c:pt idx="4035">
                  <c:v>0.12933447363976694</c:v>
                </c:pt>
                <c:pt idx="4036">
                  <c:v>0.12877603463618512</c:v>
                </c:pt>
                <c:pt idx="4037">
                  <c:v>0.11905518308107971</c:v>
                </c:pt>
                <c:pt idx="4038">
                  <c:v>0.1218210683430833</c:v>
                </c:pt>
                <c:pt idx="4039">
                  <c:v>0.13365314511110152</c:v>
                </c:pt>
                <c:pt idx="4040">
                  <c:v>0.10691527830332341</c:v>
                </c:pt>
                <c:pt idx="4041">
                  <c:v>0.12516718885514766</c:v>
                </c:pt>
                <c:pt idx="4042">
                  <c:v>0.12363762053052964</c:v>
                </c:pt>
                <c:pt idx="4043">
                  <c:v>0.1299359051718833</c:v>
                </c:pt>
                <c:pt idx="4044">
                  <c:v>0.11061378679200339</c:v>
                </c:pt>
                <c:pt idx="4045">
                  <c:v>0.12109154733595398</c:v>
                </c:pt>
                <c:pt idx="4046">
                  <c:v>0.13229478715338455</c:v>
                </c:pt>
                <c:pt idx="4047">
                  <c:v>0.12103365189007875</c:v>
                </c:pt>
                <c:pt idx="4048">
                  <c:v>0.15177551727416752</c:v>
                </c:pt>
                <c:pt idx="4049">
                  <c:v>0.12482426289560078</c:v>
                </c:pt>
                <c:pt idx="4050">
                  <c:v>0.12827497500707188</c:v>
                </c:pt>
                <c:pt idx="4051">
                  <c:v>0.13023661607306569</c:v>
                </c:pt>
                <c:pt idx="4052">
                  <c:v>0.13554519108450366</c:v>
                </c:pt>
                <c:pt idx="4053">
                  <c:v>0.12923179239641969</c:v>
                </c:pt>
                <c:pt idx="4054">
                  <c:v>0.13038482094162149</c:v>
                </c:pt>
                <c:pt idx="4055">
                  <c:v>0.12167643859897742</c:v>
                </c:pt>
                <c:pt idx="4056">
                  <c:v>0.12228611665744935</c:v>
                </c:pt>
                <c:pt idx="4057">
                  <c:v>0.15349237383200703</c:v>
                </c:pt>
                <c:pt idx="4058">
                  <c:v>0.13066117583614431</c:v>
                </c:pt>
                <c:pt idx="4059">
                  <c:v>0.11190293223714015</c:v>
                </c:pt>
                <c:pt idx="4060">
                  <c:v>0.12336190659863748</c:v>
                </c:pt>
                <c:pt idx="4061">
                  <c:v>0.15457648392860185</c:v>
                </c:pt>
                <c:pt idx="4062">
                  <c:v>0.10950080324897433</c:v>
                </c:pt>
                <c:pt idx="4063">
                  <c:v>0.11907941990732565</c:v>
                </c:pt>
                <c:pt idx="4064">
                  <c:v>0.13718525945524421</c:v>
                </c:pt>
                <c:pt idx="4065">
                  <c:v>0.13380302083949489</c:v>
                </c:pt>
                <c:pt idx="4066">
                  <c:v>0.10904162950566632</c:v>
                </c:pt>
                <c:pt idx="4067">
                  <c:v>0.10385247275495429</c:v>
                </c:pt>
                <c:pt idx="4068">
                  <c:v>0.11899958046099787</c:v>
                </c:pt>
                <c:pt idx="4069">
                  <c:v>0.12768824381181879</c:v>
                </c:pt>
                <c:pt idx="4070">
                  <c:v>0.12041179274293071</c:v>
                </c:pt>
                <c:pt idx="4071">
                  <c:v>0.1193780050521209</c:v>
                </c:pt>
                <c:pt idx="4072">
                  <c:v>0.13736058800453985</c:v>
                </c:pt>
                <c:pt idx="4073">
                  <c:v>0.12403900781647674</c:v>
                </c:pt>
                <c:pt idx="4074">
                  <c:v>0.13147885190985614</c:v>
                </c:pt>
                <c:pt idx="4075">
                  <c:v>0.12384442926595517</c:v>
                </c:pt>
                <c:pt idx="4076">
                  <c:v>9.8874024831196367E-2</c:v>
                </c:pt>
                <c:pt idx="4077">
                  <c:v>0.140002086769481</c:v>
                </c:pt>
                <c:pt idx="4078">
                  <c:v>0.12062969563379672</c:v>
                </c:pt>
                <c:pt idx="4079">
                  <c:v>0.12335503294547386</c:v>
                </c:pt>
                <c:pt idx="4080">
                  <c:v>0.12602952344754281</c:v>
                </c:pt>
                <c:pt idx="4081">
                  <c:v>0.12783574519845006</c:v>
                </c:pt>
                <c:pt idx="4082">
                  <c:v>0.11899330192953546</c:v>
                </c:pt>
                <c:pt idx="4083">
                  <c:v>0.13626927106889547</c:v>
                </c:pt>
                <c:pt idx="4084">
                  <c:v>0.12912728805005663</c:v>
                </c:pt>
                <c:pt idx="4085">
                  <c:v>0.12301134383128029</c:v>
                </c:pt>
                <c:pt idx="4086">
                  <c:v>0.10301813350371428</c:v>
                </c:pt>
                <c:pt idx="4087">
                  <c:v>0.10928383090202351</c:v>
                </c:pt>
                <c:pt idx="4088">
                  <c:v>0.12950760636234007</c:v>
                </c:pt>
                <c:pt idx="4089">
                  <c:v>0.11175348190639202</c:v>
                </c:pt>
                <c:pt idx="4090">
                  <c:v>0.12826902037690674</c:v>
                </c:pt>
                <c:pt idx="4091">
                  <c:v>0.12401236443328151</c:v>
                </c:pt>
                <c:pt idx="4092">
                  <c:v>0.10410364584901266</c:v>
                </c:pt>
                <c:pt idx="4093">
                  <c:v>0.13643708522492171</c:v>
                </c:pt>
                <c:pt idx="4094">
                  <c:v>0.13799258110632542</c:v>
                </c:pt>
                <c:pt idx="4095">
                  <c:v>0.12409550358769329</c:v>
                </c:pt>
                <c:pt idx="4096">
                  <c:v>9.7450094607571619E-2</c:v>
                </c:pt>
                <c:pt idx="4097">
                  <c:v>0.12126700303261384</c:v>
                </c:pt>
                <c:pt idx="4098">
                  <c:v>0.13508539070474054</c:v>
                </c:pt>
                <c:pt idx="4099">
                  <c:v>0.13211686977826664</c:v>
                </c:pt>
                <c:pt idx="4100">
                  <c:v>0.12195100220546681</c:v>
                </c:pt>
                <c:pt idx="4101">
                  <c:v>0.13003481164305344</c:v>
                </c:pt>
                <c:pt idx="4102">
                  <c:v>0.12681663926886824</c:v>
                </c:pt>
                <c:pt idx="4103">
                  <c:v>0.14162621308044648</c:v>
                </c:pt>
                <c:pt idx="4104">
                  <c:v>0.15980077912349266</c:v>
                </c:pt>
                <c:pt idx="4105">
                  <c:v>0.12085160571755958</c:v>
                </c:pt>
                <c:pt idx="4106">
                  <c:v>0.13528284305549182</c:v>
                </c:pt>
                <c:pt idx="4107">
                  <c:v>9.9110111005117324E-2</c:v>
                </c:pt>
                <c:pt idx="4108">
                  <c:v>0.11843115823877182</c:v>
                </c:pt>
                <c:pt idx="4109">
                  <c:v>0.11994536440479489</c:v>
                </c:pt>
                <c:pt idx="4110">
                  <c:v>0.12729464634057355</c:v>
                </c:pt>
                <c:pt idx="4111">
                  <c:v>0.11822453659343482</c:v>
                </c:pt>
                <c:pt idx="4112">
                  <c:v>0.14739698805300605</c:v>
                </c:pt>
                <c:pt idx="4113">
                  <c:v>9.3317681287049314E-2</c:v>
                </c:pt>
                <c:pt idx="4114">
                  <c:v>0.12406093000975069</c:v>
                </c:pt>
                <c:pt idx="4115">
                  <c:v>0.11951601015890502</c:v>
                </c:pt>
                <c:pt idx="4116">
                  <c:v>0.11902496829745907</c:v>
                </c:pt>
                <c:pt idx="4117">
                  <c:v>0.12091377676237448</c:v>
                </c:pt>
                <c:pt idx="4118">
                  <c:v>0.12739904247780567</c:v>
                </c:pt>
                <c:pt idx="4119">
                  <c:v>0.11831259294166123</c:v>
                </c:pt>
                <c:pt idx="4120">
                  <c:v>0.12593350513973833</c:v>
                </c:pt>
                <c:pt idx="4121">
                  <c:v>0.1118277386764555</c:v>
                </c:pt>
                <c:pt idx="4122">
                  <c:v>0.13975094926991247</c:v>
                </c:pt>
                <c:pt idx="4123">
                  <c:v>0.12957364446685887</c:v>
                </c:pt>
                <c:pt idx="4124">
                  <c:v>0.11580985505502148</c:v>
                </c:pt>
                <c:pt idx="4125">
                  <c:v>0.1004144822543214</c:v>
                </c:pt>
                <c:pt idx="4126">
                  <c:v>0.12402321586913509</c:v>
                </c:pt>
                <c:pt idx="4127">
                  <c:v>0.10460098224167719</c:v>
                </c:pt>
                <c:pt idx="4128">
                  <c:v>9.8539443167378643E-2</c:v>
                </c:pt>
                <c:pt idx="4129">
                  <c:v>0.12699419135193529</c:v>
                </c:pt>
                <c:pt idx="4130">
                  <c:v>0.11816881372200055</c:v>
                </c:pt>
                <c:pt idx="4131">
                  <c:v>0.11247230882623857</c:v>
                </c:pt>
                <c:pt idx="4132">
                  <c:v>0.12382867884405718</c:v>
                </c:pt>
                <c:pt idx="4133">
                  <c:v>9.9832055261600758E-2</c:v>
                </c:pt>
                <c:pt idx="4134">
                  <c:v>0.12858371001063201</c:v>
                </c:pt>
                <c:pt idx="4135">
                  <c:v>0.1213655277606976</c:v>
                </c:pt>
                <c:pt idx="4136">
                  <c:v>0.1306512065630511</c:v>
                </c:pt>
                <c:pt idx="4137">
                  <c:v>0.12258028787859354</c:v>
                </c:pt>
                <c:pt idx="4138">
                  <c:v>0.12260181875913395</c:v>
                </c:pt>
                <c:pt idx="4139">
                  <c:v>0.11905121606107516</c:v>
                </c:pt>
                <c:pt idx="4140">
                  <c:v>0.12466687283690309</c:v>
                </c:pt>
                <c:pt idx="4141">
                  <c:v>0.10919674413350539</c:v>
                </c:pt>
                <c:pt idx="4142">
                  <c:v>0.11551135699947744</c:v>
                </c:pt>
                <c:pt idx="4143">
                  <c:v>0.11786963220063366</c:v>
                </c:pt>
                <c:pt idx="4144">
                  <c:v>9.7827064886703716E-2</c:v>
                </c:pt>
                <c:pt idx="4145">
                  <c:v>0.10473546826458224</c:v>
                </c:pt>
                <c:pt idx="4146">
                  <c:v>0.12214716565662789</c:v>
                </c:pt>
                <c:pt idx="4147">
                  <c:v>0.12581613204198788</c:v>
                </c:pt>
                <c:pt idx="4148">
                  <c:v>0.1307926879125057</c:v>
                </c:pt>
                <c:pt idx="4149">
                  <c:v>0.10673881881804897</c:v>
                </c:pt>
                <c:pt idx="4150">
                  <c:v>0.10799124524861714</c:v>
                </c:pt>
                <c:pt idx="4151">
                  <c:v>0.12296946064574812</c:v>
                </c:pt>
                <c:pt idx="4152">
                  <c:v>0.11529038820955534</c:v>
                </c:pt>
                <c:pt idx="4153">
                  <c:v>0.12498630665133872</c:v>
                </c:pt>
                <c:pt idx="4154">
                  <c:v>0.12761969738994722</c:v>
                </c:pt>
                <c:pt idx="4155">
                  <c:v>0.12095991501047766</c:v>
                </c:pt>
                <c:pt idx="4156">
                  <c:v>0.11234703459846855</c:v>
                </c:pt>
                <c:pt idx="4157">
                  <c:v>0.10058688627037195</c:v>
                </c:pt>
                <c:pt idx="4158">
                  <c:v>0.12832412318572925</c:v>
                </c:pt>
                <c:pt idx="4159">
                  <c:v>9.7885867584963454E-2</c:v>
                </c:pt>
                <c:pt idx="4160">
                  <c:v>0.10932459293811544</c:v>
                </c:pt>
                <c:pt idx="4161">
                  <c:v>0.11577866175051027</c:v>
                </c:pt>
                <c:pt idx="4162">
                  <c:v>9.8948111627242319E-2</c:v>
                </c:pt>
                <c:pt idx="4163">
                  <c:v>0.12018939038782284</c:v>
                </c:pt>
                <c:pt idx="4164">
                  <c:v>0.12737921524795251</c:v>
                </c:pt>
                <c:pt idx="4165">
                  <c:v>0.15370459325769811</c:v>
                </c:pt>
                <c:pt idx="4166">
                  <c:v>0.10416650100563393</c:v>
                </c:pt>
                <c:pt idx="4167">
                  <c:v>0.10455653484905816</c:v>
                </c:pt>
                <c:pt idx="4168">
                  <c:v>0.1158167934529519</c:v>
                </c:pt>
                <c:pt idx="4169">
                  <c:v>0.11629967960291554</c:v>
                </c:pt>
                <c:pt idx="4170">
                  <c:v>0.10508967979891497</c:v>
                </c:pt>
                <c:pt idx="4171">
                  <c:v>0.14903768510199203</c:v>
                </c:pt>
                <c:pt idx="4172">
                  <c:v>0.11340314990783787</c:v>
                </c:pt>
                <c:pt idx="4173">
                  <c:v>0.11364086512232087</c:v>
                </c:pt>
                <c:pt idx="4174">
                  <c:v>0.10906574909322107</c:v>
                </c:pt>
                <c:pt idx="4175">
                  <c:v>0.13148128256214761</c:v>
                </c:pt>
                <c:pt idx="4176">
                  <c:v>9.4816384088123595E-2</c:v>
                </c:pt>
                <c:pt idx="4177">
                  <c:v>0.12594111978237668</c:v>
                </c:pt>
                <c:pt idx="4178">
                  <c:v>0.10490358531786942</c:v>
                </c:pt>
                <c:pt idx="4179">
                  <c:v>0.13548743387199844</c:v>
                </c:pt>
                <c:pt idx="4180">
                  <c:v>0.12442415002723295</c:v>
                </c:pt>
                <c:pt idx="4181">
                  <c:v>0.11183539977475462</c:v>
                </c:pt>
                <c:pt idx="4182">
                  <c:v>0.10714938985386532</c:v>
                </c:pt>
                <c:pt idx="4183">
                  <c:v>0.11798221709797976</c:v>
                </c:pt>
                <c:pt idx="4184">
                  <c:v>0.10789456906208679</c:v>
                </c:pt>
                <c:pt idx="4185">
                  <c:v>0.12694675511696124</c:v>
                </c:pt>
                <c:pt idx="4186">
                  <c:v>0.13757444848601003</c:v>
                </c:pt>
                <c:pt idx="4187">
                  <c:v>0.11038311535175679</c:v>
                </c:pt>
                <c:pt idx="4188">
                  <c:v>0.11701815429369887</c:v>
                </c:pt>
                <c:pt idx="4189">
                  <c:v>0.14833793786533525</c:v>
                </c:pt>
                <c:pt idx="4190">
                  <c:v>0.12153177093908783</c:v>
                </c:pt>
                <c:pt idx="4191">
                  <c:v>0.11675465281095523</c:v>
                </c:pt>
                <c:pt idx="4192">
                  <c:v>0.12876940361728104</c:v>
                </c:pt>
                <c:pt idx="4193">
                  <c:v>0.12287357124853621</c:v>
                </c:pt>
                <c:pt idx="4194">
                  <c:v>0.13802469472857681</c:v>
                </c:pt>
                <c:pt idx="4195">
                  <c:v>0.12214133002291515</c:v>
                </c:pt>
                <c:pt idx="4196">
                  <c:v>0.11747607100933033</c:v>
                </c:pt>
                <c:pt idx="4197">
                  <c:v>9.9651341385324804E-2</c:v>
                </c:pt>
                <c:pt idx="4198">
                  <c:v>0.10886135166123267</c:v>
                </c:pt>
                <c:pt idx="4199">
                  <c:v>0.14271595792380079</c:v>
                </c:pt>
                <c:pt idx="4200">
                  <c:v>0.12085208502910302</c:v>
                </c:pt>
                <c:pt idx="4201">
                  <c:v>0.13786772213525367</c:v>
                </c:pt>
                <c:pt idx="4202">
                  <c:v>0.14691596895269915</c:v>
                </c:pt>
                <c:pt idx="4203">
                  <c:v>0.11774320891463336</c:v>
                </c:pt>
                <c:pt idx="4204">
                  <c:v>9.5850739473538185E-2</c:v>
                </c:pt>
                <c:pt idx="4205">
                  <c:v>0.11100150460597957</c:v>
                </c:pt>
                <c:pt idx="4206">
                  <c:v>0.12418404928997184</c:v>
                </c:pt>
                <c:pt idx="4207">
                  <c:v>0.15070331909547396</c:v>
                </c:pt>
                <c:pt idx="4208">
                  <c:v>0.11581843068467428</c:v>
                </c:pt>
                <c:pt idx="4209">
                  <c:v>0.11162767545942581</c:v>
                </c:pt>
                <c:pt idx="4210">
                  <c:v>0.12310933329088514</c:v>
                </c:pt>
                <c:pt idx="4211">
                  <c:v>0.12082628911750329</c:v>
                </c:pt>
                <c:pt idx="4212">
                  <c:v>0.11039940063642202</c:v>
                </c:pt>
                <c:pt idx="4213">
                  <c:v>0.13946123015480469</c:v>
                </c:pt>
                <c:pt idx="4214">
                  <c:v>0.12476128855675164</c:v>
                </c:pt>
                <c:pt idx="4215">
                  <c:v>0.10730708137696174</c:v>
                </c:pt>
                <c:pt idx="4216">
                  <c:v>0.13107343196204915</c:v>
                </c:pt>
                <c:pt idx="4217">
                  <c:v>0.13406230197626801</c:v>
                </c:pt>
                <c:pt idx="4218">
                  <c:v>0.14375491922625677</c:v>
                </c:pt>
                <c:pt idx="4219">
                  <c:v>0.1224603621274172</c:v>
                </c:pt>
                <c:pt idx="4220">
                  <c:v>0.10583598160224995</c:v>
                </c:pt>
                <c:pt idx="4221">
                  <c:v>0.13719643312689794</c:v>
                </c:pt>
                <c:pt idx="4222">
                  <c:v>0.12776995859972015</c:v>
                </c:pt>
                <c:pt idx="4223">
                  <c:v>0.12473319133603851</c:v>
                </c:pt>
                <c:pt idx="4224">
                  <c:v>0.12560818604100549</c:v>
                </c:pt>
                <c:pt idx="4225">
                  <c:v>0.10069150572218311</c:v>
                </c:pt>
                <c:pt idx="4226">
                  <c:v>0.11397567513351342</c:v>
                </c:pt>
                <c:pt idx="4227">
                  <c:v>0.14113459583518229</c:v>
                </c:pt>
                <c:pt idx="4228">
                  <c:v>0.12539165889523654</c:v>
                </c:pt>
                <c:pt idx="4229">
                  <c:v>0.12239209375035623</c:v>
                </c:pt>
                <c:pt idx="4230">
                  <c:v>9.9464995264620742E-2</c:v>
                </c:pt>
                <c:pt idx="4231">
                  <c:v>0.1129456150301075</c:v>
                </c:pt>
                <c:pt idx="4232">
                  <c:v>0.13162922073026781</c:v>
                </c:pt>
                <c:pt idx="4233">
                  <c:v>0.10180170247787518</c:v>
                </c:pt>
                <c:pt idx="4234">
                  <c:v>0.12322879239699029</c:v>
                </c:pt>
                <c:pt idx="4235">
                  <c:v>0.12854521766328156</c:v>
                </c:pt>
                <c:pt idx="4236">
                  <c:v>0.11652549669480805</c:v>
                </c:pt>
                <c:pt idx="4237">
                  <c:v>0.11517410548631239</c:v>
                </c:pt>
                <c:pt idx="4238">
                  <c:v>0.12416735659573747</c:v>
                </c:pt>
                <c:pt idx="4239">
                  <c:v>0.12300782221577573</c:v>
                </c:pt>
                <c:pt idx="4240">
                  <c:v>0.13944300266194828</c:v>
                </c:pt>
                <c:pt idx="4241">
                  <c:v>0.12816587927533163</c:v>
                </c:pt>
                <c:pt idx="4242">
                  <c:v>9.423242503202052E-2</c:v>
                </c:pt>
                <c:pt idx="4243">
                  <c:v>0.12570901832305376</c:v>
                </c:pt>
                <c:pt idx="4244">
                  <c:v>0.1370994180328719</c:v>
                </c:pt>
                <c:pt idx="4245">
                  <c:v>0.12316384712286543</c:v>
                </c:pt>
                <c:pt idx="4246">
                  <c:v>0.1050735830000642</c:v>
                </c:pt>
                <c:pt idx="4247">
                  <c:v>0.12116998750625568</c:v>
                </c:pt>
                <c:pt idx="4248">
                  <c:v>0.11963438198151011</c:v>
                </c:pt>
                <c:pt idx="4249">
                  <c:v>0.10146298238012548</c:v>
                </c:pt>
                <c:pt idx="4250">
                  <c:v>0.12356928146059226</c:v>
                </c:pt>
                <c:pt idx="4251">
                  <c:v>0.12568201629461001</c:v>
                </c:pt>
                <c:pt idx="4252">
                  <c:v>0.11564983293324131</c:v>
                </c:pt>
                <c:pt idx="4253">
                  <c:v>0.10377396732974983</c:v>
                </c:pt>
                <c:pt idx="4254">
                  <c:v>0.10933764428113354</c:v>
                </c:pt>
                <c:pt idx="4255">
                  <c:v>0.10657136300209982</c:v>
                </c:pt>
                <c:pt idx="4256">
                  <c:v>0.11967113257222252</c:v>
                </c:pt>
                <c:pt idx="4257">
                  <c:v>0.12978110951311472</c:v>
                </c:pt>
                <c:pt idx="4258">
                  <c:v>0.12334650881452502</c:v>
                </c:pt>
                <c:pt idx="4259">
                  <c:v>0.11115424798832441</c:v>
                </c:pt>
                <c:pt idx="4260">
                  <c:v>0.11445639094168769</c:v>
                </c:pt>
                <c:pt idx="4261">
                  <c:v>0.11868564392781523</c:v>
                </c:pt>
                <c:pt idx="4262">
                  <c:v>0.14873800180953781</c:v>
                </c:pt>
                <c:pt idx="4263">
                  <c:v>0.11848315806535825</c:v>
                </c:pt>
                <c:pt idx="4264">
                  <c:v>0.12723498337754655</c:v>
                </c:pt>
                <c:pt idx="4265">
                  <c:v>0.12657013644851448</c:v>
                </c:pt>
                <c:pt idx="4266">
                  <c:v>0.11974517786290488</c:v>
                </c:pt>
                <c:pt idx="4267">
                  <c:v>0.12712823067762741</c:v>
                </c:pt>
                <c:pt idx="4268">
                  <c:v>0.13148013008935835</c:v>
                </c:pt>
                <c:pt idx="4269">
                  <c:v>0.13177356346891048</c:v>
                </c:pt>
                <c:pt idx="4270">
                  <c:v>0.1039760357211498</c:v>
                </c:pt>
                <c:pt idx="4271">
                  <c:v>0.11518993510589054</c:v>
                </c:pt>
                <c:pt idx="4272">
                  <c:v>0.14494544011667573</c:v>
                </c:pt>
                <c:pt idx="4273">
                  <c:v>0.12216648777453713</c:v>
                </c:pt>
                <c:pt idx="4274">
                  <c:v>0.13932393208529256</c:v>
                </c:pt>
                <c:pt idx="4275">
                  <c:v>0.12026290446488087</c:v>
                </c:pt>
                <c:pt idx="4276">
                  <c:v>0.1079121359626377</c:v>
                </c:pt>
                <c:pt idx="4277">
                  <c:v>0.11079974549477686</c:v>
                </c:pt>
                <c:pt idx="4278">
                  <c:v>0.13653948796752097</c:v>
                </c:pt>
                <c:pt idx="4279">
                  <c:v>0.11211125358428278</c:v>
                </c:pt>
                <c:pt idx="4280">
                  <c:v>0.11490909251334197</c:v>
                </c:pt>
                <c:pt idx="4281">
                  <c:v>0.12111830795885656</c:v>
                </c:pt>
                <c:pt idx="4282">
                  <c:v>0.13670171582404506</c:v>
                </c:pt>
                <c:pt idx="4283">
                  <c:v>0.11015602845007907</c:v>
                </c:pt>
                <c:pt idx="4284">
                  <c:v>0.11707265277801596</c:v>
                </c:pt>
                <c:pt idx="4285">
                  <c:v>0.10110721829209468</c:v>
                </c:pt>
                <c:pt idx="4286">
                  <c:v>0.10043244388437944</c:v>
                </c:pt>
                <c:pt idx="4287">
                  <c:v>0.14965378730905166</c:v>
                </c:pt>
                <c:pt idx="4288">
                  <c:v>0.11935395391325229</c:v>
                </c:pt>
                <c:pt idx="4289">
                  <c:v>0.11061811723193325</c:v>
                </c:pt>
                <c:pt idx="4290">
                  <c:v>0.12415559062899539</c:v>
                </c:pt>
                <c:pt idx="4291">
                  <c:v>0.14261524994246641</c:v>
                </c:pt>
                <c:pt idx="4292">
                  <c:v>0.10147519975041162</c:v>
                </c:pt>
                <c:pt idx="4293">
                  <c:v>0.10408371318253204</c:v>
                </c:pt>
                <c:pt idx="4294">
                  <c:v>0.13547094382793398</c:v>
                </c:pt>
                <c:pt idx="4295">
                  <c:v>9.769300166597962E-2</c:v>
                </c:pt>
                <c:pt idx="4296">
                  <c:v>0.12078204139937665</c:v>
                </c:pt>
                <c:pt idx="4297">
                  <c:v>0.13755329771333932</c:v>
                </c:pt>
                <c:pt idx="4298">
                  <c:v>0.11716349859010819</c:v>
                </c:pt>
                <c:pt idx="4299">
                  <c:v>0.11678092684745774</c:v>
                </c:pt>
                <c:pt idx="4300">
                  <c:v>0.11957931412163904</c:v>
                </c:pt>
                <c:pt idx="4301">
                  <c:v>0.11470830878866355</c:v>
                </c:pt>
                <c:pt idx="4302">
                  <c:v>0.11496199240529126</c:v>
                </c:pt>
                <c:pt idx="4303">
                  <c:v>0.11833897766913054</c:v>
                </c:pt>
                <c:pt idx="4304">
                  <c:v>0.11915898676121271</c:v>
                </c:pt>
                <c:pt idx="4305">
                  <c:v>0.11963410420461294</c:v>
                </c:pt>
                <c:pt idx="4306">
                  <c:v>0.11816122419906167</c:v>
                </c:pt>
                <c:pt idx="4307">
                  <c:v>0.1158607084032683</c:v>
                </c:pt>
                <c:pt idx="4308">
                  <c:v>0.13053618330611741</c:v>
                </c:pt>
                <c:pt idx="4309">
                  <c:v>0.13443385386577708</c:v>
                </c:pt>
                <c:pt idx="4310">
                  <c:v>0.11106413330728306</c:v>
                </c:pt>
                <c:pt idx="4311">
                  <c:v>0.10325547158236259</c:v>
                </c:pt>
                <c:pt idx="4312">
                  <c:v>9.3412836275867897E-2</c:v>
                </c:pt>
                <c:pt idx="4313">
                  <c:v>0.11273656152336554</c:v>
                </c:pt>
                <c:pt idx="4314">
                  <c:v>0.10106366299492249</c:v>
                </c:pt>
                <c:pt idx="4315">
                  <c:v>9.7811097512982129E-2</c:v>
                </c:pt>
                <c:pt idx="4316">
                  <c:v>0.12518814766299835</c:v>
                </c:pt>
                <c:pt idx="4317">
                  <c:v>0.12355402349025479</c:v>
                </c:pt>
                <c:pt idx="4318">
                  <c:v>0.137141747577296</c:v>
                </c:pt>
                <c:pt idx="4319">
                  <c:v>0.13620695920037859</c:v>
                </c:pt>
                <c:pt idx="4320">
                  <c:v>0.12309075306317654</c:v>
                </c:pt>
                <c:pt idx="4321">
                  <c:v>0.12305116311859038</c:v>
                </c:pt>
                <c:pt idx="4322">
                  <c:v>0.12999985245169546</c:v>
                </c:pt>
                <c:pt idx="4323">
                  <c:v>0.11914906524021596</c:v>
                </c:pt>
                <c:pt idx="4324">
                  <c:v>0.12406193968214095</c:v>
                </c:pt>
                <c:pt idx="4325">
                  <c:v>0.11667005369488476</c:v>
                </c:pt>
                <c:pt idx="4326">
                  <c:v>0.11060976070694242</c:v>
                </c:pt>
                <c:pt idx="4327">
                  <c:v>0.1053705787755795</c:v>
                </c:pt>
                <c:pt idx="4328">
                  <c:v>0.12084448767499598</c:v>
                </c:pt>
                <c:pt idx="4329">
                  <c:v>0.11077772207098349</c:v>
                </c:pt>
                <c:pt idx="4330">
                  <c:v>0.10816908076501711</c:v>
                </c:pt>
                <c:pt idx="4331">
                  <c:v>0.10681723590148426</c:v>
                </c:pt>
                <c:pt idx="4332">
                  <c:v>0.11623180853497664</c:v>
                </c:pt>
                <c:pt idx="4333">
                  <c:v>0.12513437567514618</c:v>
                </c:pt>
                <c:pt idx="4334">
                  <c:v>0.13508625536987914</c:v>
                </c:pt>
                <c:pt idx="4335">
                  <c:v>0.1462063712239822</c:v>
                </c:pt>
                <c:pt idx="4336">
                  <c:v>0.10354906941342391</c:v>
                </c:pt>
                <c:pt idx="4337">
                  <c:v>0.1344605306848988</c:v>
                </c:pt>
                <c:pt idx="4338">
                  <c:v>0.12802712420142612</c:v>
                </c:pt>
                <c:pt idx="4339">
                  <c:v>0.1117908608720202</c:v>
                </c:pt>
                <c:pt idx="4340">
                  <c:v>0.11116436926340327</c:v>
                </c:pt>
                <c:pt idx="4341">
                  <c:v>0.14040327474720371</c:v>
                </c:pt>
                <c:pt idx="4342">
                  <c:v>0.12440510383545547</c:v>
                </c:pt>
                <c:pt idx="4343">
                  <c:v>0.12220631601995002</c:v>
                </c:pt>
                <c:pt idx="4344">
                  <c:v>0.13623213851789023</c:v>
                </c:pt>
                <c:pt idx="4345">
                  <c:v>0.11512853303383858</c:v>
                </c:pt>
                <c:pt idx="4346">
                  <c:v>0.12684769585312217</c:v>
                </c:pt>
                <c:pt idx="4347">
                  <c:v>0.12499938914842965</c:v>
                </c:pt>
                <c:pt idx="4348">
                  <c:v>0.11948471140981581</c:v>
                </c:pt>
                <c:pt idx="4349">
                  <c:v>9.5046600122635744E-2</c:v>
                </c:pt>
                <c:pt idx="4350">
                  <c:v>0.117507457544545</c:v>
                </c:pt>
                <c:pt idx="4351">
                  <c:v>0.12160564515692114</c:v>
                </c:pt>
                <c:pt idx="4352">
                  <c:v>0.11925148520931886</c:v>
                </c:pt>
                <c:pt idx="4353">
                  <c:v>0.12930653173846368</c:v>
                </c:pt>
                <c:pt idx="4354">
                  <c:v>0.12645440712656114</c:v>
                </c:pt>
                <c:pt idx="4355">
                  <c:v>0.11215832538188295</c:v>
                </c:pt>
                <c:pt idx="4356">
                  <c:v>9.946201855137804E-2</c:v>
                </c:pt>
                <c:pt idx="4357">
                  <c:v>0.12459019185488496</c:v>
                </c:pt>
                <c:pt idx="4358">
                  <c:v>0.13355298365736273</c:v>
                </c:pt>
                <c:pt idx="4359">
                  <c:v>0.11993696148111285</c:v>
                </c:pt>
                <c:pt idx="4360">
                  <c:v>0.10891342033497158</c:v>
                </c:pt>
                <c:pt idx="4361">
                  <c:v>0.14670812185030835</c:v>
                </c:pt>
                <c:pt idx="4362">
                  <c:v>8.8986530776031664E-2</c:v>
                </c:pt>
                <c:pt idx="4363">
                  <c:v>0.13398646593981564</c:v>
                </c:pt>
                <c:pt idx="4364">
                  <c:v>0.12683964074638679</c:v>
                </c:pt>
                <c:pt idx="4365">
                  <c:v>0.1096226565311119</c:v>
                </c:pt>
                <c:pt idx="4366">
                  <c:v>9.3775623793545149E-2</c:v>
                </c:pt>
                <c:pt idx="4367">
                  <c:v>0.1340052389828707</c:v>
                </c:pt>
                <c:pt idx="4368">
                  <c:v>0.12018409533361973</c:v>
                </c:pt>
                <c:pt idx="4369">
                  <c:v>0.10555209457745506</c:v>
                </c:pt>
                <c:pt idx="4370">
                  <c:v>0.11073988150281361</c:v>
                </c:pt>
                <c:pt idx="4371">
                  <c:v>0.1004865874267426</c:v>
                </c:pt>
                <c:pt idx="4372">
                  <c:v>0.11533866250063796</c:v>
                </c:pt>
                <c:pt idx="4373">
                  <c:v>0.1133405607475519</c:v>
                </c:pt>
                <c:pt idx="4374">
                  <c:v>0.1496889645457532</c:v>
                </c:pt>
                <c:pt idx="4375">
                  <c:v>0.10947925103957359</c:v>
                </c:pt>
                <c:pt idx="4376">
                  <c:v>0.12297360038975602</c:v>
                </c:pt>
                <c:pt idx="4377">
                  <c:v>0.12136402719257765</c:v>
                </c:pt>
                <c:pt idx="4378">
                  <c:v>0.11527111084573047</c:v>
                </c:pt>
                <c:pt idx="4379">
                  <c:v>0.1420203460010224</c:v>
                </c:pt>
                <c:pt idx="4380">
                  <c:v>0.13217733139093357</c:v>
                </c:pt>
                <c:pt idx="4381">
                  <c:v>0.11994000521853346</c:v>
                </c:pt>
                <c:pt idx="4382">
                  <c:v>0.13591363499106152</c:v>
                </c:pt>
                <c:pt idx="4383">
                  <c:v>0.1221720564567173</c:v>
                </c:pt>
                <c:pt idx="4384">
                  <c:v>0.12839018519234244</c:v>
                </c:pt>
                <c:pt idx="4385">
                  <c:v>0.11284973779561264</c:v>
                </c:pt>
                <c:pt idx="4386">
                  <c:v>0.11059151102771336</c:v>
                </c:pt>
                <c:pt idx="4387">
                  <c:v>0.12371419248041282</c:v>
                </c:pt>
                <c:pt idx="4388">
                  <c:v>0.12786251637386814</c:v>
                </c:pt>
                <c:pt idx="4389">
                  <c:v>9.7355774296256095E-2</c:v>
                </c:pt>
                <c:pt idx="4390">
                  <c:v>0.11895908707199607</c:v>
                </c:pt>
                <c:pt idx="4391">
                  <c:v>0.12674553503049693</c:v>
                </c:pt>
                <c:pt idx="4392">
                  <c:v>0.12311628247165099</c:v>
                </c:pt>
                <c:pt idx="4393">
                  <c:v>0.10939359965202254</c:v>
                </c:pt>
                <c:pt idx="4394">
                  <c:v>0.10123806345386742</c:v>
                </c:pt>
                <c:pt idx="4395">
                  <c:v>0.14376677397332824</c:v>
                </c:pt>
                <c:pt idx="4396">
                  <c:v>0.10771482343540072</c:v>
                </c:pt>
                <c:pt idx="4397">
                  <c:v>9.2509559721466295E-2</c:v>
                </c:pt>
                <c:pt idx="4398">
                  <c:v>0.12619366955247463</c:v>
                </c:pt>
                <c:pt idx="4399">
                  <c:v>0.13742674730947771</c:v>
                </c:pt>
                <c:pt idx="4400">
                  <c:v>0.12959766732149103</c:v>
                </c:pt>
                <c:pt idx="4401">
                  <c:v>0.10372101434382255</c:v>
                </c:pt>
                <c:pt idx="4402">
                  <c:v>0.1163769076584943</c:v>
                </c:pt>
                <c:pt idx="4403">
                  <c:v>0.11454617643764942</c:v>
                </c:pt>
                <c:pt idx="4404">
                  <c:v>0.13765696140572869</c:v>
                </c:pt>
                <c:pt idx="4405">
                  <c:v>0.1112314978837415</c:v>
                </c:pt>
                <c:pt idx="4406">
                  <c:v>0.1372629983567473</c:v>
                </c:pt>
                <c:pt idx="4407">
                  <c:v>0.12311191420139525</c:v>
                </c:pt>
                <c:pt idx="4408">
                  <c:v>0.12858595853930099</c:v>
                </c:pt>
                <c:pt idx="4409">
                  <c:v>0.119354070448912</c:v>
                </c:pt>
                <c:pt idx="4410">
                  <c:v>9.7444922312866666E-2</c:v>
                </c:pt>
                <c:pt idx="4411">
                  <c:v>0.11028659972053761</c:v>
                </c:pt>
                <c:pt idx="4412">
                  <c:v>0.11319078121360637</c:v>
                </c:pt>
                <c:pt idx="4413">
                  <c:v>0.10617005796623924</c:v>
                </c:pt>
                <c:pt idx="4414">
                  <c:v>0.10812587179416339</c:v>
                </c:pt>
                <c:pt idx="4415">
                  <c:v>0.15236482789424621</c:v>
                </c:pt>
                <c:pt idx="4416">
                  <c:v>0.13354392923937072</c:v>
                </c:pt>
                <c:pt idx="4417">
                  <c:v>0.12503076176454714</c:v>
                </c:pt>
                <c:pt idx="4418">
                  <c:v>0.12271179366837856</c:v>
                </c:pt>
                <c:pt idx="4419">
                  <c:v>0.12070627373193871</c:v>
                </c:pt>
                <c:pt idx="4420">
                  <c:v>0.12145344301773113</c:v>
                </c:pt>
                <c:pt idx="4421">
                  <c:v>0.11103917328401583</c:v>
                </c:pt>
                <c:pt idx="4422">
                  <c:v>0.16435444035638089</c:v>
                </c:pt>
                <c:pt idx="4423">
                  <c:v>0.10963086448036134</c:v>
                </c:pt>
                <c:pt idx="4424">
                  <c:v>0.12322755741325972</c:v>
                </c:pt>
                <c:pt idx="4425">
                  <c:v>0.12131726197945433</c:v>
                </c:pt>
                <c:pt idx="4426">
                  <c:v>0.12319067223936048</c:v>
                </c:pt>
                <c:pt idx="4427">
                  <c:v>9.175015249673224E-2</c:v>
                </c:pt>
                <c:pt idx="4428">
                  <c:v>0.14447748539165062</c:v>
                </c:pt>
                <c:pt idx="4429">
                  <c:v>0.11924769205577607</c:v>
                </c:pt>
                <c:pt idx="4430">
                  <c:v>0.11241541089171422</c:v>
                </c:pt>
                <c:pt idx="4431">
                  <c:v>0.1134417125680148</c:v>
                </c:pt>
                <c:pt idx="4432">
                  <c:v>0.10443811907596509</c:v>
                </c:pt>
                <c:pt idx="4433">
                  <c:v>0.10259100028922744</c:v>
                </c:pt>
                <c:pt idx="4434">
                  <c:v>0.12440878712105338</c:v>
                </c:pt>
                <c:pt idx="4435">
                  <c:v>0.14611951677246315</c:v>
                </c:pt>
                <c:pt idx="4436">
                  <c:v>0.12850200226991249</c:v>
                </c:pt>
                <c:pt idx="4437">
                  <c:v>0.12947931399873272</c:v>
                </c:pt>
                <c:pt idx="4438">
                  <c:v>0.11257343070719708</c:v>
                </c:pt>
                <c:pt idx="4439">
                  <c:v>0.1322573128549587</c:v>
                </c:pt>
                <c:pt idx="4440">
                  <c:v>0.11646794630870826</c:v>
                </c:pt>
                <c:pt idx="4441">
                  <c:v>0.11814863313861454</c:v>
                </c:pt>
                <c:pt idx="4442">
                  <c:v>0.10604033337312292</c:v>
                </c:pt>
                <c:pt idx="4443">
                  <c:v>0.13450163115489863</c:v>
                </c:pt>
                <c:pt idx="4444">
                  <c:v>0.12531054004791536</c:v>
                </c:pt>
                <c:pt idx="4445">
                  <c:v>9.4095658377902652E-2</c:v>
                </c:pt>
                <c:pt idx="4446">
                  <c:v>0.13367253574230081</c:v>
                </c:pt>
                <c:pt idx="4447">
                  <c:v>0.13913015728489014</c:v>
                </c:pt>
                <c:pt idx="4448">
                  <c:v>0.14179477512832953</c:v>
                </c:pt>
                <c:pt idx="4449">
                  <c:v>0.15199892007471325</c:v>
                </c:pt>
                <c:pt idx="4450">
                  <c:v>0.14006236668001323</c:v>
                </c:pt>
                <c:pt idx="4451">
                  <c:v>0.11841212465121573</c:v>
                </c:pt>
                <c:pt idx="4452">
                  <c:v>0.11122351946322526</c:v>
                </c:pt>
                <c:pt idx="4453">
                  <c:v>0.10057984896777891</c:v>
                </c:pt>
                <c:pt idx="4454">
                  <c:v>0.10582739175720754</c:v>
                </c:pt>
                <c:pt idx="4455">
                  <c:v>0.108353540506763</c:v>
                </c:pt>
                <c:pt idx="4456">
                  <c:v>0.11871881829587816</c:v>
                </c:pt>
                <c:pt idx="4457">
                  <c:v>9.8163112519525086E-2</c:v>
                </c:pt>
                <c:pt idx="4458">
                  <c:v>0.11607173091179866</c:v>
                </c:pt>
                <c:pt idx="4459">
                  <c:v>9.9935299485148094E-2</c:v>
                </c:pt>
                <c:pt idx="4460">
                  <c:v>0.12993569492790663</c:v>
                </c:pt>
                <c:pt idx="4461">
                  <c:v>0.10742432978677688</c:v>
                </c:pt>
                <c:pt idx="4462">
                  <c:v>0.13018862041079149</c:v>
                </c:pt>
                <c:pt idx="4463">
                  <c:v>0.12272435331535081</c:v>
                </c:pt>
                <c:pt idx="4464">
                  <c:v>0.1365139307328008</c:v>
                </c:pt>
                <c:pt idx="4465">
                  <c:v>0.11454616591467198</c:v>
                </c:pt>
                <c:pt idx="4466">
                  <c:v>0.12188068282816258</c:v>
                </c:pt>
                <c:pt idx="4467">
                  <c:v>0.13296186187932371</c:v>
                </c:pt>
                <c:pt idx="4468">
                  <c:v>0.10671312809518596</c:v>
                </c:pt>
                <c:pt idx="4469">
                  <c:v>0.12815642560227675</c:v>
                </c:pt>
                <c:pt idx="4470">
                  <c:v>0.13047492170346342</c:v>
                </c:pt>
                <c:pt idx="4471">
                  <c:v>0.1182755567464466</c:v>
                </c:pt>
                <c:pt idx="4472">
                  <c:v>0.11771214272128962</c:v>
                </c:pt>
                <c:pt idx="4473">
                  <c:v>0.11914294455458832</c:v>
                </c:pt>
                <c:pt idx="4474">
                  <c:v>0.10605801433346124</c:v>
                </c:pt>
                <c:pt idx="4475">
                  <c:v>0.12872204188469399</c:v>
                </c:pt>
                <c:pt idx="4476">
                  <c:v>0.11025837939195614</c:v>
                </c:pt>
                <c:pt idx="4477">
                  <c:v>0.12331164116392518</c:v>
                </c:pt>
                <c:pt idx="4478">
                  <c:v>0.11720529671789627</c:v>
                </c:pt>
                <c:pt idx="4479">
                  <c:v>0.11510980329659959</c:v>
                </c:pt>
                <c:pt idx="4480">
                  <c:v>0.12572597326476351</c:v>
                </c:pt>
                <c:pt idx="4481">
                  <c:v>0.11160628087597357</c:v>
                </c:pt>
                <c:pt idx="4482">
                  <c:v>0.13599106566384109</c:v>
                </c:pt>
                <c:pt idx="4483">
                  <c:v>0.12476557100263841</c:v>
                </c:pt>
                <c:pt idx="4484">
                  <c:v>0.12225505022101144</c:v>
                </c:pt>
                <c:pt idx="4485">
                  <c:v>0.11476639622155005</c:v>
                </c:pt>
                <c:pt idx="4486">
                  <c:v>0.12223827383866867</c:v>
                </c:pt>
                <c:pt idx="4487">
                  <c:v>0.10218545070723847</c:v>
                </c:pt>
                <c:pt idx="4488">
                  <c:v>9.4402627761809202E-2</c:v>
                </c:pt>
                <c:pt idx="4489">
                  <c:v>0.11572386262982017</c:v>
                </c:pt>
                <c:pt idx="4490">
                  <c:v>0.11914429808553217</c:v>
                </c:pt>
                <c:pt idx="4491">
                  <c:v>0.13469028885739973</c:v>
                </c:pt>
                <c:pt idx="4492">
                  <c:v>0.10515637375969816</c:v>
                </c:pt>
                <c:pt idx="4493">
                  <c:v>0.12144718467684626</c:v>
                </c:pt>
                <c:pt idx="4494">
                  <c:v>0.11421420649209132</c:v>
                </c:pt>
                <c:pt idx="4495">
                  <c:v>0.10549041115390519</c:v>
                </c:pt>
                <c:pt idx="4496">
                  <c:v>0.13025207817137313</c:v>
                </c:pt>
                <c:pt idx="4497">
                  <c:v>0.12209312392943834</c:v>
                </c:pt>
                <c:pt idx="4498">
                  <c:v>0.12090227842337689</c:v>
                </c:pt>
                <c:pt idx="4499">
                  <c:v>0.11886612266606654</c:v>
                </c:pt>
                <c:pt idx="4500">
                  <c:v>0.11939137907526721</c:v>
                </c:pt>
                <c:pt idx="4501">
                  <c:v>0.13221994079812954</c:v>
                </c:pt>
                <c:pt idx="4502">
                  <c:v>0.1155582152543949</c:v>
                </c:pt>
                <c:pt idx="4503">
                  <c:v>0.13055218631072865</c:v>
                </c:pt>
                <c:pt idx="4504">
                  <c:v>0.1325342964801442</c:v>
                </c:pt>
                <c:pt idx="4505">
                  <c:v>0.117418466405706</c:v>
                </c:pt>
                <c:pt idx="4506">
                  <c:v>0.12792557550456171</c:v>
                </c:pt>
                <c:pt idx="4507">
                  <c:v>0.1198572183128928</c:v>
                </c:pt>
                <c:pt idx="4508">
                  <c:v>8.8612978739361636E-2</c:v>
                </c:pt>
                <c:pt idx="4509">
                  <c:v>0.13408283799127774</c:v>
                </c:pt>
                <c:pt idx="4510">
                  <c:v>0.14144551186012477</c:v>
                </c:pt>
                <c:pt idx="4511">
                  <c:v>0.12619138011483524</c:v>
                </c:pt>
                <c:pt idx="4512">
                  <c:v>0.11444451351072878</c:v>
                </c:pt>
                <c:pt idx="4513">
                  <c:v>0.13228044418400628</c:v>
                </c:pt>
                <c:pt idx="4514">
                  <c:v>0.10026666524381683</c:v>
                </c:pt>
                <c:pt idx="4515">
                  <c:v>0.10552391911898926</c:v>
                </c:pt>
                <c:pt idx="4516">
                  <c:v>0.13969021566879836</c:v>
                </c:pt>
                <c:pt idx="4517">
                  <c:v>0.13568215232326841</c:v>
                </c:pt>
                <c:pt idx="4518">
                  <c:v>0.12230809312216828</c:v>
                </c:pt>
                <c:pt idx="4519">
                  <c:v>0.13330392698235397</c:v>
                </c:pt>
                <c:pt idx="4520">
                  <c:v>0.13035029661553146</c:v>
                </c:pt>
                <c:pt idx="4521">
                  <c:v>0.12167756782654962</c:v>
                </c:pt>
                <c:pt idx="4522">
                  <c:v>0.11799868037359856</c:v>
                </c:pt>
                <c:pt idx="4523">
                  <c:v>0.12308990313260103</c:v>
                </c:pt>
                <c:pt idx="4524">
                  <c:v>0.14085471090375681</c:v>
                </c:pt>
                <c:pt idx="4525">
                  <c:v>0.11817363697195842</c:v>
                </c:pt>
                <c:pt idx="4526">
                  <c:v>0.14642791661958929</c:v>
                </c:pt>
                <c:pt idx="4527">
                  <c:v>0.11073141642963649</c:v>
                </c:pt>
                <c:pt idx="4528">
                  <c:v>0.10140062589356347</c:v>
                </c:pt>
                <c:pt idx="4529">
                  <c:v>0.14546080655653598</c:v>
                </c:pt>
                <c:pt idx="4530">
                  <c:v>0.10979566275012541</c:v>
                </c:pt>
                <c:pt idx="4531">
                  <c:v>0.10714054800006459</c:v>
                </c:pt>
                <c:pt idx="4532">
                  <c:v>0.13259679313445166</c:v>
                </c:pt>
                <c:pt idx="4533">
                  <c:v>0.12001284260163589</c:v>
                </c:pt>
                <c:pt idx="4534">
                  <c:v>0.11564115846341297</c:v>
                </c:pt>
                <c:pt idx="4535">
                  <c:v>0.127932659153215</c:v>
                </c:pt>
                <c:pt idx="4536">
                  <c:v>0.13355169025296132</c:v>
                </c:pt>
                <c:pt idx="4537">
                  <c:v>0.13766043441263828</c:v>
                </c:pt>
                <c:pt idx="4538">
                  <c:v>0.11565825458500952</c:v>
                </c:pt>
                <c:pt idx="4539">
                  <c:v>0.10244208409299255</c:v>
                </c:pt>
                <c:pt idx="4540">
                  <c:v>0.11235656915434303</c:v>
                </c:pt>
                <c:pt idx="4541">
                  <c:v>0.15399585195375881</c:v>
                </c:pt>
                <c:pt idx="4542">
                  <c:v>0.11695616442486849</c:v>
                </c:pt>
                <c:pt idx="4543">
                  <c:v>0.11984507386143925</c:v>
                </c:pt>
                <c:pt idx="4544">
                  <c:v>0.11706265677113491</c:v>
                </c:pt>
                <c:pt idx="4545">
                  <c:v>0.13518813585089295</c:v>
                </c:pt>
                <c:pt idx="4546">
                  <c:v>0.11859438733043695</c:v>
                </c:pt>
                <c:pt idx="4547">
                  <c:v>0.13416276188438825</c:v>
                </c:pt>
                <c:pt idx="4548">
                  <c:v>0.13432493662590439</c:v>
                </c:pt>
                <c:pt idx="4549">
                  <c:v>0.11299085363614692</c:v>
                </c:pt>
                <c:pt idx="4550">
                  <c:v>0.12507856879403478</c:v>
                </c:pt>
                <c:pt idx="4551">
                  <c:v>0.12671946873093654</c:v>
                </c:pt>
                <c:pt idx="4552">
                  <c:v>0.13765460105432689</c:v>
                </c:pt>
                <c:pt idx="4553">
                  <c:v>0.12108070224429494</c:v>
                </c:pt>
                <c:pt idx="4554">
                  <c:v>0.14790577037533598</c:v>
                </c:pt>
                <c:pt idx="4555">
                  <c:v>0.12071420919958761</c:v>
                </c:pt>
                <c:pt idx="4556">
                  <c:v>0.11628705445056167</c:v>
                </c:pt>
                <c:pt idx="4557">
                  <c:v>0.10016608574723956</c:v>
                </c:pt>
                <c:pt idx="4558">
                  <c:v>0.13722889140378255</c:v>
                </c:pt>
                <c:pt idx="4559">
                  <c:v>0.13028850010645449</c:v>
                </c:pt>
                <c:pt idx="4560">
                  <c:v>0.10503817072113171</c:v>
                </c:pt>
                <c:pt idx="4561">
                  <c:v>0.11860200431499321</c:v>
                </c:pt>
                <c:pt idx="4562">
                  <c:v>0.13238726346332241</c:v>
                </c:pt>
                <c:pt idx="4563">
                  <c:v>0.11254867977000994</c:v>
                </c:pt>
                <c:pt idx="4564">
                  <c:v>0.13537804797360911</c:v>
                </c:pt>
                <c:pt idx="4565">
                  <c:v>0.1438324486107051</c:v>
                </c:pt>
                <c:pt idx="4566">
                  <c:v>0.13726775959053936</c:v>
                </c:pt>
                <c:pt idx="4567">
                  <c:v>0.1290820017562721</c:v>
                </c:pt>
                <c:pt idx="4568">
                  <c:v>0.11338652665977517</c:v>
                </c:pt>
                <c:pt idx="4569">
                  <c:v>0.12986333602333694</c:v>
                </c:pt>
                <c:pt idx="4570">
                  <c:v>0.12044008440037406</c:v>
                </c:pt>
                <c:pt idx="4571">
                  <c:v>0.13739915673795527</c:v>
                </c:pt>
                <c:pt idx="4572">
                  <c:v>0.15106760557649673</c:v>
                </c:pt>
                <c:pt idx="4573">
                  <c:v>0.14459317224121693</c:v>
                </c:pt>
                <c:pt idx="4574">
                  <c:v>0.12173422417428467</c:v>
                </c:pt>
                <c:pt idx="4575">
                  <c:v>0.10741539036910121</c:v>
                </c:pt>
                <c:pt idx="4576">
                  <c:v>0.10739779182245389</c:v>
                </c:pt>
                <c:pt idx="4577">
                  <c:v>0.12463753970864296</c:v>
                </c:pt>
                <c:pt idx="4578">
                  <c:v>0.12273828542281855</c:v>
                </c:pt>
                <c:pt idx="4579">
                  <c:v>0.13643057678235612</c:v>
                </c:pt>
                <c:pt idx="4580">
                  <c:v>0.12032489297968932</c:v>
                </c:pt>
                <c:pt idx="4581">
                  <c:v>0.12733576336478941</c:v>
                </c:pt>
                <c:pt idx="4582">
                  <c:v>0.12468682281722589</c:v>
                </c:pt>
                <c:pt idx="4583">
                  <c:v>0.14263026460763792</c:v>
                </c:pt>
                <c:pt idx="4584">
                  <c:v>0.12001203627216533</c:v>
                </c:pt>
                <c:pt idx="4585">
                  <c:v>0.1215587030431971</c:v>
                </c:pt>
                <c:pt idx="4586">
                  <c:v>0.12583603684240249</c:v>
                </c:pt>
                <c:pt idx="4587">
                  <c:v>0.14351311380324427</c:v>
                </c:pt>
                <c:pt idx="4588">
                  <c:v>0.10209482019171366</c:v>
                </c:pt>
                <c:pt idx="4589">
                  <c:v>0.10505818462924127</c:v>
                </c:pt>
                <c:pt idx="4590">
                  <c:v>0.10947605533289891</c:v>
                </c:pt>
                <c:pt idx="4591">
                  <c:v>0.12372194122317154</c:v>
                </c:pt>
                <c:pt idx="4592">
                  <c:v>0.12368970369064047</c:v>
                </c:pt>
                <c:pt idx="4593">
                  <c:v>0.12427808455837439</c:v>
                </c:pt>
                <c:pt idx="4594">
                  <c:v>0.1369220828024148</c:v>
                </c:pt>
                <c:pt idx="4595">
                  <c:v>0.1067721700177284</c:v>
                </c:pt>
                <c:pt idx="4596">
                  <c:v>0.10901820684962138</c:v>
                </c:pt>
                <c:pt idx="4597">
                  <c:v>0.12533131396349462</c:v>
                </c:pt>
                <c:pt idx="4598">
                  <c:v>0.1057674858245678</c:v>
                </c:pt>
                <c:pt idx="4599">
                  <c:v>0.12117873869959989</c:v>
                </c:pt>
                <c:pt idx="4600">
                  <c:v>0.12688307203402854</c:v>
                </c:pt>
                <c:pt idx="4601">
                  <c:v>0.1330130425247685</c:v>
                </c:pt>
                <c:pt idx="4602">
                  <c:v>0.13305298093141144</c:v>
                </c:pt>
                <c:pt idx="4603">
                  <c:v>0.1101743458636246</c:v>
                </c:pt>
                <c:pt idx="4604">
                  <c:v>0.10145000846146025</c:v>
                </c:pt>
                <c:pt idx="4605">
                  <c:v>0.11070802097801104</c:v>
                </c:pt>
                <c:pt idx="4606">
                  <c:v>0.10984266245126525</c:v>
                </c:pt>
                <c:pt idx="4607">
                  <c:v>0.11552482909285502</c:v>
                </c:pt>
                <c:pt idx="4608">
                  <c:v>0.11827152924686897</c:v>
                </c:pt>
                <c:pt idx="4609">
                  <c:v>0.12603820822398115</c:v>
                </c:pt>
                <c:pt idx="4610">
                  <c:v>0.10891955603394711</c:v>
                </c:pt>
                <c:pt idx="4611">
                  <c:v>0.12080139878623447</c:v>
                </c:pt>
                <c:pt idx="4612">
                  <c:v>0.10870158836831129</c:v>
                </c:pt>
                <c:pt idx="4613">
                  <c:v>0.12258907893261251</c:v>
                </c:pt>
                <c:pt idx="4614">
                  <c:v>9.9692424680948216E-2</c:v>
                </c:pt>
                <c:pt idx="4615">
                  <c:v>0.11591734579913969</c:v>
                </c:pt>
                <c:pt idx="4616">
                  <c:v>0.11859880731122631</c:v>
                </c:pt>
                <c:pt idx="4617">
                  <c:v>0.11044998856468204</c:v>
                </c:pt>
                <c:pt idx="4618">
                  <c:v>0.14510252109092253</c:v>
                </c:pt>
                <c:pt idx="4619">
                  <c:v>0.14937290986381241</c:v>
                </c:pt>
                <c:pt idx="4620">
                  <c:v>0.11760702792841685</c:v>
                </c:pt>
                <c:pt idx="4621">
                  <c:v>0.13899346222100986</c:v>
                </c:pt>
                <c:pt idx="4622">
                  <c:v>0.13993935715708494</c:v>
                </c:pt>
                <c:pt idx="4623">
                  <c:v>0.11649395894777656</c:v>
                </c:pt>
                <c:pt idx="4624">
                  <c:v>0.11643519261729765</c:v>
                </c:pt>
                <c:pt idx="4625">
                  <c:v>0.10130309219936734</c:v>
                </c:pt>
                <c:pt idx="4626">
                  <c:v>0.11801038228392705</c:v>
                </c:pt>
                <c:pt idx="4627">
                  <c:v>0.11136241153456922</c:v>
                </c:pt>
                <c:pt idx="4628">
                  <c:v>0.12312840441908304</c:v>
                </c:pt>
                <c:pt idx="4629">
                  <c:v>0.12699924041337993</c:v>
                </c:pt>
                <c:pt idx="4630">
                  <c:v>0.11770041939912539</c:v>
                </c:pt>
                <c:pt idx="4631">
                  <c:v>0.1231276421345962</c:v>
                </c:pt>
                <c:pt idx="4632">
                  <c:v>0.10370497193737742</c:v>
                </c:pt>
                <c:pt idx="4633">
                  <c:v>0.12835520729403146</c:v>
                </c:pt>
                <c:pt idx="4634">
                  <c:v>0.11620009408046177</c:v>
                </c:pt>
                <c:pt idx="4635">
                  <c:v>0.10945445769867371</c:v>
                </c:pt>
                <c:pt idx="4636">
                  <c:v>0.13054489050309614</c:v>
                </c:pt>
                <c:pt idx="4637">
                  <c:v>0.10572882732325048</c:v>
                </c:pt>
                <c:pt idx="4638">
                  <c:v>0.10941084474385072</c:v>
                </c:pt>
                <c:pt idx="4639">
                  <c:v>0.13935224077243727</c:v>
                </c:pt>
                <c:pt idx="4640">
                  <c:v>0.12484410377422893</c:v>
                </c:pt>
                <c:pt idx="4641">
                  <c:v>0.11938100902288085</c:v>
                </c:pt>
                <c:pt idx="4642">
                  <c:v>0.14106671566618589</c:v>
                </c:pt>
                <c:pt idx="4643">
                  <c:v>0.14708031816771105</c:v>
                </c:pt>
                <c:pt idx="4644">
                  <c:v>0.10713908521810821</c:v>
                </c:pt>
                <c:pt idx="4645">
                  <c:v>0.13973977928981651</c:v>
                </c:pt>
                <c:pt idx="4646">
                  <c:v>0.10627744536533337</c:v>
                </c:pt>
                <c:pt idx="4647">
                  <c:v>0.12459336950699779</c:v>
                </c:pt>
                <c:pt idx="4648">
                  <c:v>0.13911940712384696</c:v>
                </c:pt>
                <c:pt idx="4649">
                  <c:v>9.6593016245008184E-2</c:v>
                </c:pt>
                <c:pt idx="4650">
                  <c:v>0.11215865853805559</c:v>
                </c:pt>
                <c:pt idx="4651">
                  <c:v>0.1330417146679761</c:v>
                </c:pt>
                <c:pt idx="4652">
                  <c:v>0.11634629795697222</c:v>
                </c:pt>
                <c:pt idx="4653">
                  <c:v>0.15021004992238968</c:v>
                </c:pt>
                <c:pt idx="4654">
                  <c:v>0.12691235721957972</c:v>
                </c:pt>
                <c:pt idx="4655">
                  <c:v>0.10210908403791508</c:v>
                </c:pt>
                <c:pt idx="4656">
                  <c:v>0.13412001753822864</c:v>
                </c:pt>
                <c:pt idx="4657">
                  <c:v>0.13769724905983483</c:v>
                </c:pt>
                <c:pt idx="4658">
                  <c:v>0.13485190204316255</c:v>
                </c:pt>
                <c:pt idx="4659">
                  <c:v>9.8475621828272589E-2</c:v>
                </c:pt>
                <c:pt idx="4660">
                  <c:v>0.12411678679163246</c:v>
                </c:pt>
                <c:pt idx="4661">
                  <c:v>0.12703232532837005</c:v>
                </c:pt>
                <c:pt idx="4662">
                  <c:v>0.11284165747620911</c:v>
                </c:pt>
                <c:pt idx="4663">
                  <c:v>0.13426188919160545</c:v>
                </c:pt>
                <c:pt idx="4664">
                  <c:v>0.12015587859229619</c:v>
                </c:pt>
                <c:pt idx="4665">
                  <c:v>0.13251119477252038</c:v>
                </c:pt>
                <c:pt idx="4666">
                  <c:v>0.10122306863402236</c:v>
                </c:pt>
                <c:pt idx="4667">
                  <c:v>0.13415439812286828</c:v>
                </c:pt>
                <c:pt idx="4668">
                  <c:v>0.1182708599129408</c:v>
                </c:pt>
                <c:pt idx="4669">
                  <c:v>0.12925788403464344</c:v>
                </c:pt>
                <c:pt idx="4670">
                  <c:v>0.1174159762171321</c:v>
                </c:pt>
                <c:pt idx="4671">
                  <c:v>0.10376604814825388</c:v>
                </c:pt>
                <c:pt idx="4672">
                  <c:v>0.11480201081924223</c:v>
                </c:pt>
                <c:pt idx="4673">
                  <c:v>0.12691366817831443</c:v>
                </c:pt>
                <c:pt idx="4674">
                  <c:v>0.11260145586435112</c:v>
                </c:pt>
                <c:pt idx="4675">
                  <c:v>0.13152749857525087</c:v>
                </c:pt>
                <c:pt idx="4676">
                  <c:v>0.13323200530750459</c:v>
                </c:pt>
                <c:pt idx="4677">
                  <c:v>0.11260261823056084</c:v>
                </c:pt>
                <c:pt idx="4678">
                  <c:v>0.11124421870917067</c:v>
                </c:pt>
                <c:pt idx="4679">
                  <c:v>0.11995736904207606</c:v>
                </c:pt>
                <c:pt idx="4680">
                  <c:v>9.7598745329581932E-2</c:v>
                </c:pt>
                <c:pt idx="4681">
                  <c:v>0.13588718794364568</c:v>
                </c:pt>
                <c:pt idx="4682">
                  <c:v>0.12535096945550356</c:v>
                </c:pt>
                <c:pt idx="4683">
                  <c:v>0.12396525573730853</c:v>
                </c:pt>
                <c:pt idx="4684">
                  <c:v>0.13493958161590541</c:v>
                </c:pt>
                <c:pt idx="4685">
                  <c:v>0.12361711729258248</c:v>
                </c:pt>
                <c:pt idx="4686">
                  <c:v>0.12251207510931145</c:v>
                </c:pt>
                <c:pt idx="4687">
                  <c:v>0.12462103975371387</c:v>
                </c:pt>
                <c:pt idx="4688">
                  <c:v>0.12444408840663818</c:v>
                </c:pt>
                <c:pt idx="4689">
                  <c:v>0.13112792031799111</c:v>
                </c:pt>
                <c:pt idx="4690">
                  <c:v>0.14098433601596308</c:v>
                </c:pt>
                <c:pt idx="4691">
                  <c:v>0.10358027453390269</c:v>
                </c:pt>
                <c:pt idx="4692">
                  <c:v>0.14176363535621195</c:v>
                </c:pt>
                <c:pt idx="4693">
                  <c:v>0.12602985158722657</c:v>
                </c:pt>
                <c:pt idx="4694">
                  <c:v>0.10903068881169058</c:v>
                </c:pt>
                <c:pt idx="4695">
                  <c:v>0.11728340005021251</c:v>
                </c:pt>
                <c:pt idx="4696">
                  <c:v>0.11781363071191976</c:v>
                </c:pt>
                <c:pt idx="4697">
                  <c:v>0.13346438947117284</c:v>
                </c:pt>
                <c:pt idx="4698">
                  <c:v>0.10516392198833822</c:v>
                </c:pt>
                <c:pt idx="4699">
                  <c:v>0.11753685257331899</c:v>
                </c:pt>
                <c:pt idx="4700">
                  <c:v>0.14412563718581278</c:v>
                </c:pt>
                <c:pt idx="4701">
                  <c:v>0.10298999641632484</c:v>
                </c:pt>
                <c:pt idx="4702">
                  <c:v>0.12521018441785031</c:v>
                </c:pt>
                <c:pt idx="4703">
                  <c:v>0.12098795374829815</c:v>
                </c:pt>
                <c:pt idx="4704">
                  <c:v>0.10348725215375985</c:v>
                </c:pt>
                <c:pt idx="4705">
                  <c:v>0.12428631028720175</c:v>
                </c:pt>
                <c:pt idx="4706">
                  <c:v>0.14415525826037195</c:v>
                </c:pt>
                <c:pt idx="4707">
                  <c:v>0.11668963677592743</c:v>
                </c:pt>
                <c:pt idx="4708">
                  <c:v>0.14194524513908938</c:v>
                </c:pt>
                <c:pt idx="4709">
                  <c:v>0.11394221298276014</c:v>
                </c:pt>
                <c:pt idx="4710">
                  <c:v>0.10389765734002507</c:v>
                </c:pt>
                <c:pt idx="4711">
                  <c:v>0.14161671883224805</c:v>
                </c:pt>
                <c:pt idx="4712">
                  <c:v>0.11056941508483782</c:v>
                </c:pt>
                <c:pt idx="4713">
                  <c:v>0.11089766448381355</c:v>
                </c:pt>
                <c:pt idx="4714">
                  <c:v>9.7345264308645832E-2</c:v>
                </c:pt>
                <c:pt idx="4715">
                  <c:v>0.13487210134403307</c:v>
                </c:pt>
                <c:pt idx="4716">
                  <c:v>0.12253907040729924</c:v>
                </c:pt>
                <c:pt idx="4717">
                  <c:v>0.10184206739134971</c:v>
                </c:pt>
                <c:pt idx="4718">
                  <c:v>0.11719077192714175</c:v>
                </c:pt>
                <c:pt idx="4719">
                  <c:v>0.12104096254180075</c:v>
                </c:pt>
                <c:pt idx="4720">
                  <c:v>0.11471697293805973</c:v>
                </c:pt>
                <c:pt idx="4721">
                  <c:v>0.11297976498954537</c:v>
                </c:pt>
                <c:pt idx="4722">
                  <c:v>0.10856193153720682</c:v>
                </c:pt>
                <c:pt idx="4723">
                  <c:v>0.11259223514862983</c:v>
                </c:pt>
                <c:pt idx="4724">
                  <c:v>9.2186295912320651E-2</c:v>
                </c:pt>
                <c:pt idx="4725">
                  <c:v>0.15180245448335006</c:v>
                </c:pt>
                <c:pt idx="4726">
                  <c:v>0.13795510765009797</c:v>
                </c:pt>
                <c:pt idx="4727">
                  <c:v>0.1193109087461218</c:v>
                </c:pt>
                <c:pt idx="4728">
                  <c:v>0.12104355302295708</c:v>
                </c:pt>
                <c:pt idx="4729">
                  <c:v>0.14305341651225789</c:v>
                </c:pt>
                <c:pt idx="4730">
                  <c:v>0.10757102904258586</c:v>
                </c:pt>
                <c:pt idx="4731">
                  <c:v>0.1093059079317537</c:v>
                </c:pt>
                <c:pt idx="4732">
                  <c:v>0.12501056710811767</c:v>
                </c:pt>
                <c:pt idx="4733">
                  <c:v>0.15754244755012631</c:v>
                </c:pt>
                <c:pt idx="4734">
                  <c:v>0.11932692522092432</c:v>
                </c:pt>
                <c:pt idx="4735">
                  <c:v>0.11500325309209136</c:v>
                </c:pt>
                <c:pt idx="4736">
                  <c:v>0.12636440561324214</c:v>
                </c:pt>
                <c:pt idx="4737">
                  <c:v>0.10994626385449476</c:v>
                </c:pt>
                <c:pt idx="4738">
                  <c:v>0.11407273777456195</c:v>
                </c:pt>
                <c:pt idx="4739">
                  <c:v>0.10787377214176458</c:v>
                </c:pt>
                <c:pt idx="4740">
                  <c:v>0.10822746649699633</c:v>
                </c:pt>
                <c:pt idx="4741">
                  <c:v>9.2676682357263618E-2</c:v>
                </c:pt>
                <c:pt idx="4742">
                  <c:v>0.12658847748031804</c:v>
                </c:pt>
                <c:pt idx="4743">
                  <c:v>0.12080576547325317</c:v>
                </c:pt>
                <c:pt idx="4744">
                  <c:v>0.13760439950530828</c:v>
                </c:pt>
                <c:pt idx="4745">
                  <c:v>0.12837885588907705</c:v>
                </c:pt>
                <c:pt idx="4746">
                  <c:v>0.11759317960360452</c:v>
                </c:pt>
                <c:pt idx="4747">
                  <c:v>0.11587167594799155</c:v>
                </c:pt>
                <c:pt idx="4748">
                  <c:v>0.14045421043656525</c:v>
                </c:pt>
                <c:pt idx="4749">
                  <c:v>0.12840776932838532</c:v>
                </c:pt>
                <c:pt idx="4750">
                  <c:v>0.13251678920336227</c:v>
                </c:pt>
                <c:pt idx="4751">
                  <c:v>0.11454759659576566</c:v>
                </c:pt>
                <c:pt idx="4752">
                  <c:v>0.14502757060450613</c:v>
                </c:pt>
                <c:pt idx="4753">
                  <c:v>0.11382105138575455</c:v>
                </c:pt>
                <c:pt idx="4754">
                  <c:v>0.11199959433271948</c:v>
                </c:pt>
                <c:pt idx="4755">
                  <c:v>0.13418791610318667</c:v>
                </c:pt>
                <c:pt idx="4756">
                  <c:v>0.13181441498415966</c:v>
                </c:pt>
                <c:pt idx="4757">
                  <c:v>0.15338960671447249</c:v>
                </c:pt>
                <c:pt idx="4758">
                  <c:v>9.3681486148693899E-2</c:v>
                </c:pt>
                <c:pt idx="4759">
                  <c:v>0.119477499847969</c:v>
                </c:pt>
                <c:pt idx="4760">
                  <c:v>0.10507753817085524</c:v>
                </c:pt>
                <c:pt idx="4761">
                  <c:v>0.12879340357554803</c:v>
                </c:pt>
                <c:pt idx="4762">
                  <c:v>0.12210000938263907</c:v>
                </c:pt>
                <c:pt idx="4763">
                  <c:v>0.11640247746681695</c:v>
                </c:pt>
                <c:pt idx="4764">
                  <c:v>0.13440307843950239</c:v>
                </c:pt>
                <c:pt idx="4765">
                  <c:v>0.1146817487058803</c:v>
                </c:pt>
                <c:pt idx="4766">
                  <c:v>0.11496052527097959</c:v>
                </c:pt>
                <c:pt idx="4767">
                  <c:v>0.12778101896302282</c:v>
                </c:pt>
                <c:pt idx="4768">
                  <c:v>0.12440379130483575</c:v>
                </c:pt>
                <c:pt idx="4769">
                  <c:v>0.13542061117606416</c:v>
                </c:pt>
                <c:pt idx="4770">
                  <c:v>0.11236767304879595</c:v>
                </c:pt>
                <c:pt idx="4771">
                  <c:v>9.8103033617368676E-2</c:v>
                </c:pt>
                <c:pt idx="4772">
                  <c:v>0.10356948169085611</c:v>
                </c:pt>
                <c:pt idx="4773">
                  <c:v>0.15209691656035068</c:v>
                </c:pt>
                <c:pt idx="4774">
                  <c:v>0.12005341258228737</c:v>
                </c:pt>
                <c:pt idx="4775">
                  <c:v>0.13138054271755123</c:v>
                </c:pt>
                <c:pt idx="4776">
                  <c:v>0.12014306389121604</c:v>
                </c:pt>
                <c:pt idx="4777">
                  <c:v>9.8011362890194784E-2</c:v>
                </c:pt>
                <c:pt idx="4778">
                  <c:v>0.10474941290458198</c:v>
                </c:pt>
                <c:pt idx="4779">
                  <c:v>0.13095210825244058</c:v>
                </c:pt>
                <c:pt idx="4780">
                  <c:v>0.13797140954157044</c:v>
                </c:pt>
                <c:pt idx="4781">
                  <c:v>0.13691394228235462</c:v>
                </c:pt>
                <c:pt idx="4782">
                  <c:v>0.11270014846405821</c:v>
                </c:pt>
                <c:pt idx="4783">
                  <c:v>0.13651579953913953</c:v>
                </c:pt>
                <c:pt idx="4784">
                  <c:v>0.13028031253904365</c:v>
                </c:pt>
                <c:pt idx="4785">
                  <c:v>0.13346018947523058</c:v>
                </c:pt>
                <c:pt idx="4786">
                  <c:v>0.11548816177409056</c:v>
                </c:pt>
                <c:pt idx="4787">
                  <c:v>0.14683931725774557</c:v>
                </c:pt>
                <c:pt idx="4788">
                  <c:v>0.11069034326213309</c:v>
                </c:pt>
                <c:pt idx="4789">
                  <c:v>9.7669676836833114E-2</c:v>
                </c:pt>
                <c:pt idx="4790">
                  <c:v>0.126116950278785</c:v>
                </c:pt>
                <c:pt idx="4791">
                  <c:v>0.10762451967295471</c:v>
                </c:pt>
                <c:pt idx="4792">
                  <c:v>0.12007390409266859</c:v>
                </c:pt>
                <c:pt idx="4793">
                  <c:v>0.13220976057199332</c:v>
                </c:pt>
                <c:pt idx="4794">
                  <c:v>0.10273127782024483</c:v>
                </c:pt>
                <c:pt idx="4795">
                  <c:v>0.14650615712224466</c:v>
                </c:pt>
                <c:pt idx="4796">
                  <c:v>0.11963882973710299</c:v>
                </c:pt>
                <c:pt idx="4797">
                  <c:v>0.1469137884780814</c:v>
                </c:pt>
                <c:pt idx="4798">
                  <c:v>0.14427218819950463</c:v>
                </c:pt>
                <c:pt idx="4799">
                  <c:v>0.11805536352456511</c:v>
                </c:pt>
                <c:pt idx="4800">
                  <c:v>0.10707895147324578</c:v>
                </c:pt>
                <c:pt idx="4801">
                  <c:v>0.12830369210648421</c:v>
                </c:pt>
                <c:pt idx="4802">
                  <c:v>0.1300932142917974</c:v>
                </c:pt>
                <c:pt idx="4803">
                  <c:v>0.14084845706973212</c:v>
                </c:pt>
                <c:pt idx="4804">
                  <c:v>0.11186642657903557</c:v>
                </c:pt>
                <c:pt idx="4805">
                  <c:v>0.13356589464421029</c:v>
                </c:pt>
                <c:pt idx="4806">
                  <c:v>0.12938442986525187</c:v>
                </c:pt>
                <c:pt idx="4807">
                  <c:v>0.11729210814851766</c:v>
                </c:pt>
                <c:pt idx="4808">
                  <c:v>0.11348384079313417</c:v>
                </c:pt>
                <c:pt idx="4809">
                  <c:v>0.10804575639601988</c:v>
                </c:pt>
                <c:pt idx="4810">
                  <c:v>0.10370231966732651</c:v>
                </c:pt>
                <c:pt idx="4811">
                  <c:v>0.10614787653379004</c:v>
                </c:pt>
                <c:pt idx="4812">
                  <c:v>0.12794984940598766</c:v>
                </c:pt>
                <c:pt idx="4813">
                  <c:v>0.11090697435604552</c:v>
                </c:pt>
                <c:pt idx="4814">
                  <c:v>0.11539160654158367</c:v>
                </c:pt>
                <c:pt idx="4815">
                  <c:v>0.11816988054362182</c:v>
                </c:pt>
                <c:pt idx="4816">
                  <c:v>0.10017415601370794</c:v>
                </c:pt>
                <c:pt idx="4817">
                  <c:v>0.11632110001541709</c:v>
                </c:pt>
                <c:pt idx="4818">
                  <c:v>0.12904792821044134</c:v>
                </c:pt>
                <c:pt idx="4819">
                  <c:v>0.13944383967557047</c:v>
                </c:pt>
                <c:pt idx="4820">
                  <c:v>0.10152924880146021</c:v>
                </c:pt>
                <c:pt idx="4821">
                  <c:v>0.13804941046587918</c:v>
                </c:pt>
                <c:pt idx="4822">
                  <c:v>0.14086825540631842</c:v>
                </c:pt>
                <c:pt idx="4823">
                  <c:v>0.12527179747345404</c:v>
                </c:pt>
                <c:pt idx="4824">
                  <c:v>0.13783110762884573</c:v>
                </c:pt>
                <c:pt idx="4825">
                  <c:v>0.13381562165716007</c:v>
                </c:pt>
                <c:pt idx="4826">
                  <c:v>0.12667158804905215</c:v>
                </c:pt>
                <c:pt idx="4827">
                  <c:v>0.12918598395279141</c:v>
                </c:pt>
                <c:pt idx="4828">
                  <c:v>0.13030232230594058</c:v>
                </c:pt>
                <c:pt idx="4829">
                  <c:v>0.12287994137381322</c:v>
                </c:pt>
                <c:pt idx="4830">
                  <c:v>0.11069471153582627</c:v>
                </c:pt>
                <c:pt idx="4831">
                  <c:v>0.11878648100150163</c:v>
                </c:pt>
                <c:pt idx="4832">
                  <c:v>0.11163180967881026</c:v>
                </c:pt>
                <c:pt idx="4833">
                  <c:v>0.14012658210272508</c:v>
                </c:pt>
                <c:pt idx="4834">
                  <c:v>0.1325891471523982</c:v>
                </c:pt>
                <c:pt idx="4835">
                  <c:v>0.13376572531753939</c:v>
                </c:pt>
                <c:pt idx="4836">
                  <c:v>0.1104383587190588</c:v>
                </c:pt>
                <c:pt idx="4837">
                  <c:v>0.13029900766596719</c:v>
                </c:pt>
                <c:pt idx="4838">
                  <c:v>0.10781018610099845</c:v>
                </c:pt>
                <c:pt idx="4839">
                  <c:v>0.11428550128217721</c:v>
                </c:pt>
                <c:pt idx="4840">
                  <c:v>0.13269594003563864</c:v>
                </c:pt>
                <c:pt idx="4841">
                  <c:v>0.13814105318879977</c:v>
                </c:pt>
                <c:pt idx="4842">
                  <c:v>0.11813112521036839</c:v>
                </c:pt>
                <c:pt idx="4843">
                  <c:v>0.12637207106988793</c:v>
                </c:pt>
                <c:pt idx="4844">
                  <c:v>0.12801869918779679</c:v>
                </c:pt>
                <c:pt idx="4845">
                  <c:v>0.12098526691702327</c:v>
                </c:pt>
                <c:pt idx="4846">
                  <c:v>0.13694071666042129</c:v>
                </c:pt>
                <c:pt idx="4847">
                  <c:v>0.12148507754129471</c:v>
                </c:pt>
                <c:pt idx="4848">
                  <c:v>0.11820160709653674</c:v>
                </c:pt>
                <c:pt idx="4849">
                  <c:v>0.13081999274621275</c:v>
                </c:pt>
                <c:pt idx="4850">
                  <c:v>0.13197609488436704</c:v>
                </c:pt>
                <c:pt idx="4851">
                  <c:v>0.14803632579958778</c:v>
                </c:pt>
                <c:pt idx="4852">
                  <c:v>0.12264827428946043</c:v>
                </c:pt>
                <c:pt idx="4853">
                  <c:v>0.13088255911281074</c:v>
                </c:pt>
                <c:pt idx="4854">
                  <c:v>0.10020064113432611</c:v>
                </c:pt>
                <c:pt idx="4855">
                  <c:v>0.12343377047762374</c:v>
                </c:pt>
                <c:pt idx="4856">
                  <c:v>0.1199696436479194</c:v>
                </c:pt>
                <c:pt idx="4857">
                  <c:v>0.12544036637298175</c:v>
                </c:pt>
                <c:pt idx="4858">
                  <c:v>0.11699965268816298</c:v>
                </c:pt>
                <c:pt idx="4859">
                  <c:v>0.10595565620345988</c:v>
                </c:pt>
                <c:pt idx="4860">
                  <c:v>0.11663272780906303</c:v>
                </c:pt>
                <c:pt idx="4861">
                  <c:v>0.14221064768656366</c:v>
                </c:pt>
                <c:pt idx="4862">
                  <c:v>0.12857128564446402</c:v>
                </c:pt>
                <c:pt idx="4863">
                  <c:v>0.11981841877346047</c:v>
                </c:pt>
                <c:pt idx="4864">
                  <c:v>0.10162226189412843</c:v>
                </c:pt>
                <c:pt idx="4865">
                  <c:v>0.11138556619377697</c:v>
                </c:pt>
                <c:pt idx="4866">
                  <c:v>0.10320731208250819</c:v>
                </c:pt>
                <c:pt idx="4867">
                  <c:v>0.12855039477042432</c:v>
                </c:pt>
                <c:pt idx="4868">
                  <c:v>0.12232993389667154</c:v>
                </c:pt>
                <c:pt idx="4869">
                  <c:v>0.12472229046018553</c:v>
                </c:pt>
                <c:pt idx="4870">
                  <c:v>0.11014149187757243</c:v>
                </c:pt>
                <c:pt idx="4871">
                  <c:v>0.15094462042647516</c:v>
                </c:pt>
                <c:pt idx="4872">
                  <c:v>0.13155416604160042</c:v>
                </c:pt>
                <c:pt idx="4873">
                  <c:v>0.13070629110539445</c:v>
                </c:pt>
                <c:pt idx="4874">
                  <c:v>0.13656271031500125</c:v>
                </c:pt>
                <c:pt idx="4875">
                  <c:v>0.11830371099108192</c:v>
                </c:pt>
                <c:pt idx="4876">
                  <c:v>0.11021821528549092</c:v>
                </c:pt>
                <c:pt idx="4877">
                  <c:v>0.1448837761249151</c:v>
                </c:pt>
                <c:pt idx="4878">
                  <c:v>0.14038192679519954</c:v>
                </c:pt>
                <c:pt idx="4879">
                  <c:v>0.10252969509458945</c:v>
                </c:pt>
                <c:pt idx="4880">
                  <c:v>0.10761768591827003</c:v>
                </c:pt>
                <c:pt idx="4881">
                  <c:v>0.10757515046896232</c:v>
                </c:pt>
                <c:pt idx="4882">
                  <c:v>0.12508187251628727</c:v>
                </c:pt>
                <c:pt idx="4883">
                  <c:v>0.12875587273043676</c:v>
                </c:pt>
                <c:pt idx="4884">
                  <c:v>0.11957488519654703</c:v>
                </c:pt>
                <c:pt idx="4885">
                  <c:v>0.12978874856286132</c:v>
                </c:pt>
                <c:pt idx="4886">
                  <c:v>0.12138218534994974</c:v>
                </c:pt>
                <c:pt idx="4887">
                  <c:v>0.13228211769299331</c:v>
                </c:pt>
                <c:pt idx="4888">
                  <c:v>0.11218685325559495</c:v>
                </c:pt>
                <c:pt idx="4889">
                  <c:v>0.13204038905642954</c:v>
                </c:pt>
                <c:pt idx="4890">
                  <c:v>0.1106808020826118</c:v>
                </c:pt>
                <c:pt idx="4891">
                  <c:v>0.11428493293953637</c:v>
                </c:pt>
                <c:pt idx="4892">
                  <c:v>0.12880888570143567</c:v>
                </c:pt>
                <c:pt idx="4893">
                  <c:v>0.10387576186811104</c:v>
                </c:pt>
                <c:pt idx="4894">
                  <c:v>0.10771161475846809</c:v>
                </c:pt>
                <c:pt idx="4895">
                  <c:v>0.11355688567096855</c:v>
                </c:pt>
                <c:pt idx="4896">
                  <c:v>0.14772863018665591</c:v>
                </c:pt>
                <c:pt idx="4897">
                  <c:v>0.12939855027737443</c:v>
                </c:pt>
                <c:pt idx="4898">
                  <c:v>0.12690364615262389</c:v>
                </c:pt>
                <c:pt idx="4899">
                  <c:v>9.7627314074209964E-2</c:v>
                </c:pt>
                <c:pt idx="4900">
                  <c:v>0.11812434258809019</c:v>
                </c:pt>
                <c:pt idx="4901">
                  <c:v>0.11106280371362723</c:v>
                </c:pt>
                <c:pt idx="4902">
                  <c:v>0.10518948732810746</c:v>
                </c:pt>
                <c:pt idx="4903">
                  <c:v>0.12314223976390033</c:v>
                </c:pt>
                <c:pt idx="4904">
                  <c:v>0.12913004266972444</c:v>
                </c:pt>
                <c:pt idx="4905">
                  <c:v>0.12559834393602867</c:v>
                </c:pt>
                <c:pt idx="4906">
                  <c:v>0.10936835245445975</c:v>
                </c:pt>
                <c:pt idx="4907">
                  <c:v>0.11684230929391462</c:v>
                </c:pt>
                <c:pt idx="4908">
                  <c:v>0.11756103414201358</c:v>
                </c:pt>
                <c:pt idx="4909">
                  <c:v>0.12833574212873752</c:v>
                </c:pt>
                <c:pt idx="4910">
                  <c:v>0.10383890540967863</c:v>
                </c:pt>
                <c:pt idx="4911">
                  <c:v>0.13767217482030078</c:v>
                </c:pt>
                <c:pt idx="4912">
                  <c:v>0.1281299038371026</c:v>
                </c:pt>
                <c:pt idx="4913">
                  <c:v>0.11758965022010956</c:v>
                </c:pt>
                <c:pt idx="4914">
                  <c:v>0.13016504719986732</c:v>
                </c:pt>
                <c:pt idx="4915">
                  <c:v>0.12953529263363611</c:v>
                </c:pt>
                <c:pt idx="4916">
                  <c:v>0.11010989970386934</c:v>
                </c:pt>
                <c:pt idx="4917">
                  <c:v>0.12458514775683244</c:v>
                </c:pt>
                <c:pt idx="4918">
                  <c:v>0.14379757908623841</c:v>
                </c:pt>
                <c:pt idx="4919">
                  <c:v>0.1223439584848406</c:v>
                </c:pt>
                <c:pt idx="4920">
                  <c:v>0.11225628056447541</c:v>
                </c:pt>
                <c:pt idx="4921">
                  <c:v>0.12075651360781872</c:v>
                </c:pt>
                <c:pt idx="4922">
                  <c:v>0.11954247768718879</c:v>
                </c:pt>
                <c:pt idx="4923">
                  <c:v>0.11685993954162363</c:v>
                </c:pt>
                <c:pt idx="4924">
                  <c:v>0.12300528846568723</c:v>
                </c:pt>
                <c:pt idx="4925">
                  <c:v>0.14119814438237507</c:v>
                </c:pt>
                <c:pt idx="4926">
                  <c:v>0.11390188473314698</c:v>
                </c:pt>
                <c:pt idx="4927">
                  <c:v>0.10921905442787232</c:v>
                </c:pt>
                <c:pt idx="4928">
                  <c:v>0.12820864199518206</c:v>
                </c:pt>
                <c:pt idx="4929">
                  <c:v>0.1256733257451112</c:v>
                </c:pt>
                <c:pt idx="4930">
                  <c:v>0.11546386609233282</c:v>
                </c:pt>
                <c:pt idx="4931">
                  <c:v>0.1067986378569388</c:v>
                </c:pt>
                <c:pt idx="4932">
                  <c:v>0.14004353106133069</c:v>
                </c:pt>
                <c:pt idx="4933">
                  <c:v>0.1249554222448475</c:v>
                </c:pt>
                <c:pt idx="4934">
                  <c:v>0.1001540803637755</c:v>
                </c:pt>
                <c:pt idx="4935">
                  <c:v>0.11646862995797812</c:v>
                </c:pt>
                <c:pt idx="4936">
                  <c:v>0.10901442362960975</c:v>
                </c:pt>
                <c:pt idx="4937">
                  <c:v>0.11540114841557837</c:v>
                </c:pt>
                <c:pt idx="4938">
                  <c:v>0.12220224653220906</c:v>
                </c:pt>
                <c:pt idx="4939">
                  <c:v>0.11778864412577197</c:v>
                </c:pt>
                <c:pt idx="4940">
                  <c:v>0.14108495927577544</c:v>
                </c:pt>
                <c:pt idx="4941">
                  <c:v>0.11053919933275508</c:v>
                </c:pt>
                <c:pt idx="4942">
                  <c:v>0.12902423890080966</c:v>
                </c:pt>
                <c:pt idx="4943">
                  <c:v>0.11131225336123424</c:v>
                </c:pt>
                <c:pt idx="4944">
                  <c:v>0.10799225088773912</c:v>
                </c:pt>
                <c:pt idx="4945">
                  <c:v>0.14406855614280517</c:v>
                </c:pt>
                <c:pt idx="4946">
                  <c:v>0.12387788427576195</c:v>
                </c:pt>
                <c:pt idx="4947">
                  <c:v>0.1441660646305542</c:v>
                </c:pt>
                <c:pt idx="4948">
                  <c:v>0.11761635570316911</c:v>
                </c:pt>
                <c:pt idx="4949">
                  <c:v>0.11582431790676304</c:v>
                </c:pt>
                <c:pt idx="4950">
                  <c:v>0.11621030902247935</c:v>
                </c:pt>
                <c:pt idx="4951">
                  <c:v>9.4185704580027313E-2</c:v>
                </c:pt>
                <c:pt idx="4952">
                  <c:v>0.13776610711649881</c:v>
                </c:pt>
                <c:pt idx="4953">
                  <c:v>0.14852594621412385</c:v>
                </c:pt>
                <c:pt idx="4954">
                  <c:v>0.10971509022154301</c:v>
                </c:pt>
                <c:pt idx="4955">
                  <c:v>0.13118825579910504</c:v>
                </c:pt>
                <c:pt idx="4956">
                  <c:v>0.13470462575341527</c:v>
                </c:pt>
                <c:pt idx="4957">
                  <c:v>0.1195323737500396</c:v>
                </c:pt>
                <c:pt idx="4958">
                  <c:v>0.11494106052320725</c:v>
                </c:pt>
                <c:pt idx="4959">
                  <c:v>0.13448775502040844</c:v>
                </c:pt>
                <c:pt idx="4960">
                  <c:v>0.11037239003601972</c:v>
                </c:pt>
                <c:pt idx="4961">
                  <c:v>0.12846275094655857</c:v>
                </c:pt>
                <c:pt idx="4962">
                  <c:v>0.11674965177985952</c:v>
                </c:pt>
                <c:pt idx="4963">
                  <c:v>0.10068978119961405</c:v>
                </c:pt>
                <c:pt idx="4964">
                  <c:v>0.11402552488686492</c:v>
                </c:pt>
                <c:pt idx="4965">
                  <c:v>0.13284301298489981</c:v>
                </c:pt>
                <c:pt idx="4966">
                  <c:v>0.12466147010632159</c:v>
                </c:pt>
                <c:pt idx="4967">
                  <c:v>0.10766431451296483</c:v>
                </c:pt>
                <c:pt idx="4968">
                  <c:v>0.112138024907011</c:v>
                </c:pt>
                <c:pt idx="4969">
                  <c:v>0.11019783654796714</c:v>
                </c:pt>
                <c:pt idx="4970">
                  <c:v>0.12503939334862912</c:v>
                </c:pt>
                <c:pt idx="4971">
                  <c:v>0.14718099627188608</c:v>
                </c:pt>
                <c:pt idx="4972">
                  <c:v>0.14140557161950512</c:v>
                </c:pt>
                <c:pt idx="4973">
                  <c:v>9.9021585316394267E-2</c:v>
                </c:pt>
                <c:pt idx="4974">
                  <c:v>0.14114096729151965</c:v>
                </c:pt>
                <c:pt idx="4975">
                  <c:v>0.11319084106925525</c:v>
                </c:pt>
                <c:pt idx="4976">
                  <c:v>0.10717873934361001</c:v>
                </c:pt>
                <c:pt idx="4977">
                  <c:v>0.12056700467373818</c:v>
                </c:pt>
                <c:pt idx="4978">
                  <c:v>0.11544535556992641</c:v>
                </c:pt>
                <c:pt idx="4979">
                  <c:v>0.13280792259936525</c:v>
                </c:pt>
                <c:pt idx="4980">
                  <c:v>0.12290171302306489</c:v>
                </c:pt>
                <c:pt idx="4981">
                  <c:v>0.12855457551595656</c:v>
                </c:pt>
                <c:pt idx="4982">
                  <c:v>0.1118591923739965</c:v>
                </c:pt>
                <c:pt idx="4983">
                  <c:v>0.11131580258366688</c:v>
                </c:pt>
                <c:pt idx="4984">
                  <c:v>0.14092002283365576</c:v>
                </c:pt>
                <c:pt idx="4985">
                  <c:v>0.12466061995793953</c:v>
                </c:pt>
                <c:pt idx="4986">
                  <c:v>0.10615921459226962</c:v>
                </c:pt>
                <c:pt idx="4987">
                  <c:v>0.1124233881299414</c:v>
                </c:pt>
                <c:pt idx="4988">
                  <c:v>0.12592768176814809</c:v>
                </c:pt>
                <c:pt idx="4989">
                  <c:v>0.12587351890473986</c:v>
                </c:pt>
                <c:pt idx="4990">
                  <c:v>0.11979455420515145</c:v>
                </c:pt>
                <c:pt idx="4991">
                  <c:v>0.12596784760271554</c:v>
                </c:pt>
                <c:pt idx="4992">
                  <c:v>0.13196450664386219</c:v>
                </c:pt>
                <c:pt idx="4993">
                  <c:v>0.12981164354245708</c:v>
                </c:pt>
                <c:pt idx="4994">
                  <c:v>0.10642199443781089</c:v>
                </c:pt>
                <c:pt idx="4995">
                  <c:v>0.11620699158332243</c:v>
                </c:pt>
                <c:pt idx="4996">
                  <c:v>0.11727970891876455</c:v>
                </c:pt>
                <c:pt idx="4997">
                  <c:v>0.10343471376640646</c:v>
                </c:pt>
                <c:pt idx="4998">
                  <c:v>0.11178194734692845</c:v>
                </c:pt>
                <c:pt idx="4999">
                  <c:v>0.10672785763983733</c:v>
                </c:pt>
                <c:pt idx="5000">
                  <c:v>0.10518611004208932</c:v>
                </c:pt>
                <c:pt idx="5001">
                  <c:v>0.12083320075809847</c:v>
                </c:pt>
                <c:pt idx="5002">
                  <c:v>0.11380507172966954</c:v>
                </c:pt>
                <c:pt idx="5003">
                  <c:v>0.11663396530823664</c:v>
                </c:pt>
                <c:pt idx="5004">
                  <c:v>0.12716247851710194</c:v>
                </c:pt>
                <c:pt idx="5005">
                  <c:v>0.10828627186998119</c:v>
                </c:pt>
                <c:pt idx="5006">
                  <c:v>0.12538741771870837</c:v>
                </c:pt>
                <c:pt idx="5007">
                  <c:v>0.11362783523214909</c:v>
                </c:pt>
                <c:pt idx="5008">
                  <c:v>0.11901677910491729</c:v>
                </c:pt>
                <c:pt idx="5009">
                  <c:v>0.12220052818312731</c:v>
                </c:pt>
                <c:pt idx="5010">
                  <c:v>0.10232015253918104</c:v>
                </c:pt>
                <c:pt idx="5011">
                  <c:v>0.12214440892691633</c:v>
                </c:pt>
                <c:pt idx="5012">
                  <c:v>0.13214756506475145</c:v>
                </c:pt>
                <c:pt idx="5013">
                  <c:v>9.8602867908680808E-2</c:v>
                </c:pt>
                <c:pt idx="5014">
                  <c:v>0.13845801385707726</c:v>
                </c:pt>
                <c:pt idx="5015">
                  <c:v>0.11009276105770913</c:v>
                </c:pt>
                <c:pt idx="5016">
                  <c:v>0.12308325609786638</c:v>
                </c:pt>
                <c:pt idx="5017">
                  <c:v>0.16443363009842155</c:v>
                </c:pt>
                <c:pt idx="5018">
                  <c:v>0.13723954512793074</c:v>
                </c:pt>
                <c:pt idx="5019">
                  <c:v>0.13101533835820886</c:v>
                </c:pt>
                <c:pt idx="5020">
                  <c:v>0.12529015729255236</c:v>
                </c:pt>
                <c:pt idx="5021">
                  <c:v>0.12045771229797951</c:v>
                </c:pt>
                <c:pt idx="5022">
                  <c:v>0.10496850187788032</c:v>
                </c:pt>
                <c:pt idx="5023">
                  <c:v>0.10092516418091568</c:v>
                </c:pt>
                <c:pt idx="5024">
                  <c:v>0.1443926865595169</c:v>
                </c:pt>
                <c:pt idx="5025">
                  <c:v>0.1213390863577886</c:v>
                </c:pt>
                <c:pt idx="5026">
                  <c:v>0.13541922177524329</c:v>
                </c:pt>
                <c:pt idx="5027">
                  <c:v>0.13004484488008619</c:v>
                </c:pt>
                <c:pt idx="5028">
                  <c:v>0.1444765523660077</c:v>
                </c:pt>
                <c:pt idx="5029">
                  <c:v>0.10993188830553229</c:v>
                </c:pt>
                <c:pt idx="5030">
                  <c:v>0.12396179817617352</c:v>
                </c:pt>
                <c:pt idx="5031">
                  <c:v>0.13205976828633156</c:v>
                </c:pt>
                <c:pt idx="5032">
                  <c:v>0.13743026564508604</c:v>
                </c:pt>
                <c:pt idx="5033">
                  <c:v>0.12443608782336558</c:v>
                </c:pt>
                <c:pt idx="5034">
                  <c:v>0.13927215486636568</c:v>
                </c:pt>
                <c:pt idx="5035">
                  <c:v>0.13068570453352299</c:v>
                </c:pt>
                <c:pt idx="5036">
                  <c:v>0.13172125808593899</c:v>
                </c:pt>
                <c:pt idx="5037">
                  <c:v>0.12014042858965496</c:v>
                </c:pt>
                <c:pt idx="5038">
                  <c:v>0.10627562554865171</c:v>
                </c:pt>
                <c:pt idx="5039">
                  <c:v>9.9910072913484305E-2</c:v>
                </c:pt>
                <c:pt idx="5040">
                  <c:v>0.12412398285963726</c:v>
                </c:pt>
                <c:pt idx="5041">
                  <c:v>0.1280703713617927</c:v>
                </c:pt>
                <c:pt idx="5042">
                  <c:v>0.12322645658890474</c:v>
                </c:pt>
                <c:pt idx="5043">
                  <c:v>0.14776940779300715</c:v>
                </c:pt>
                <c:pt idx="5044">
                  <c:v>0.12501807900664369</c:v>
                </c:pt>
                <c:pt idx="5045">
                  <c:v>0.12077995376319611</c:v>
                </c:pt>
                <c:pt idx="5046">
                  <c:v>0.11893156557370507</c:v>
                </c:pt>
                <c:pt idx="5047">
                  <c:v>0.12785323181803698</c:v>
                </c:pt>
                <c:pt idx="5048">
                  <c:v>0.11403689342232098</c:v>
                </c:pt>
                <c:pt idx="5049">
                  <c:v>0.13488347713374696</c:v>
                </c:pt>
                <c:pt idx="5050">
                  <c:v>0.10922164407989046</c:v>
                </c:pt>
                <c:pt idx="5051">
                  <c:v>0.107014735754071</c:v>
                </c:pt>
                <c:pt idx="5052">
                  <c:v>0.10931094443155454</c:v>
                </c:pt>
                <c:pt idx="5053">
                  <c:v>0.14936047950371453</c:v>
                </c:pt>
                <c:pt idx="5054">
                  <c:v>0.1169231413720915</c:v>
                </c:pt>
                <c:pt idx="5055">
                  <c:v>0.12442419376194727</c:v>
                </c:pt>
                <c:pt idx="5056">
                  <c:v>0.11631890269649964</c:v>
                </c:pt>
                <c:pt idx="5057">
                  <c:v>0.11476173553501733</c:v>
                </c:pt>
                <c:pt idx="5058">
                  <c:v>0.14787981204615419</c:v>
                </c:pt>
                <c:pt idx="5059">
                  <c:v>9.9077095325230388E-2</c:v>
                </c:pt>
                <c:pt idx="5060">
                  <c:v>0.12321663682670066</c:v>
                </c:pt>
                <c:pt idx="5061">
                  <c:v>0.12505154027099349</c:v>
                </c:pt>
                <c:pt idx="5062">
                  <c:v>0.1283057718894918</c:v>
                </c:pt>
                <c:pt idx="5063">
                  <c:v>0.11752497472979487</c:v>
                </c:pt>
                <c:pt idx="5064">
                  <c:v>0.13544888798976373</c:v>
                </c:pt>
                <c:pt idx="5065">
                  <c:v>0.12016358271810655</c:v>
                </c:pt>
                <c:pt idx="5066">
                  <c:v>0.1184571789217987</c:v>
                </c:pt>
                <c:pt idx="5067">
                  <c:v>0.12980402797213084</c:v>
                </c:pt>
                <c:pt idx="5068">
                  <c:v>0.14874514629713148</c:v>
                </c:pt>
                <c:pt idx="5069">
                  <c:v>0.12605897851149422</c:v>
                </c:pt>
                <c:pt idx="5070">
                  <c:v>0.11518757164976215</c:v>
                </c:pt>
                <c:pt idx="5071">
                  <c:v>8.7176639786389676E-2</c:v>
                </c:pt>
                <c:pt idx="5072">
                  <c:v>0.13175089564376127</c:v>
                </c:pt>
                <c:pt idx="5073">
                  <c:v>0.13431712868321802</c:v>
                </c:pt>
                <c:pt idx="5074">
                  <c:v>0.14679008597546273</c:v>
                </c:pt>
                <c:pt idx="5075">
                  <c:v>0.1202299849694741</c:v>
                </c:pt>
                <c:pt idx="5076">
                  <c:v>0.13631657682526829</c:v>
                </c:pt>
                <c:pt idx="5077">
                  <c:v>0.11029329893629812</c:v>
                </c:pt>
                <c:pt idx="5078">
                  <c:v>0.12492445723132972</c:v>
                </c:pt>
                <c:pt idx="5079">
                  <c:v>9.3160858979431271E-2</c:v>
                </c:pt>
                <c:pt idx="5080">
                  <c:v>0.12942389297486534</c:v>
                </c:pt>
                <c:pt idx="5081">
                  <c:v>0.11312062165593331</c:v>
                </c:pt>
                <c:pt idx="5082">
                  <c:v>0.11613717513925254</c:v>
                </c:pt>
                <c:pt idx="5083">
                  <c:v>0.13673285810125105</c:v>
                </c:pt>
                <c:pt idx="5084">
                  <c:v>0.11955168976049452</c:v>
                </c:pt>
                <c:pt idx="5085">
                  <c:v>0.10411719492040962</c:v>
                </c:pt>
                <c:pt idx="5086">
                  <c:v>0.11469604474764299</c:v>
                </c:pt>
                <c:pt idx="5087">
                  <c:v>0.12127784585766958</c:v>
                </c:pt>
                <c:pt idx="5088">
                  <c:v>0.12347291470407033</c:v>
                </c:pt>
                <c:pt idx="5089">
                  <c:v>0.12612399128099616</c:v>
                </c:pt>
                <c:pt idx="5090">
                  <c:v>0.12099204138319072</c:v>
                </c:pt>
                <c:pt idx="5091">
                  <c:v>0.11877823227240931</c:v>
                </c:pt>
                <c:pt idx="5092">
                  <c:v>0.12723492420447333</c:v>
                </c:pt>
                <c:pt idx="5093">
                  <c:v>0.1085673570807994</c:v>
                </c:pt>
                <c:pt idx="5094">
                  <c:v>0.12478200915459257</c:v>
                </c:pt>
                <c:pt idx="5095">
                  <c:v>0.10147015072039781</c:v>
                </c:pt>
                <c:pt idx="5096">
                  <c:v>0.1291956174997331</c:v>
                </c:pt>
                <c:pt idx="5097">
                  <c:v>0.10784574414846569</c:v>
                </c:pt>
                <c:pt idx="5098">
                  <c:v>0.10442978178700282</c:v>
                </c:pt>
                <c:pt idx="5099">
                  <c:v>0.11852606356043208</c:v>
                </c:pt>
                <c:pt idx="5100">
                  <c:v>0.14346008107218844</c:v>
                </c:pt>
                <c:pt idx="5101">
                  <c:v>0.11459047262587656</c:v>
                </c:pt>
                <c:pt idx="5102">
                  <c:v>0.10055812620869838</c:v>
                </c:pt>
                <c:pt idx="5103">
                  <c:v>0.13957507600448374</c:v>
                </c:pt>
                <c:pt idx="5104">
                  <c:v>0.12955580957950308</c:v>
                </c:pt>
                <c:pt idx="5105">
                  <c:v>0.12362729478796508</c:v>
                </c:pt>
                <c:pt idx="5106">
                  <c:v>0.11027721512958397</c:v>
                </c:pt>
                <c:pt idx="5107">
                  <c:v>0.11581001320718387</c:v>
                </c:pt>
                <c:pt idx="5108">
                  <c:v>0.14159397586726816</c:v>
                </c:pt>
                <c:pt idx="5109">
                  <c:v>0.12023992451536612</c:v>
                </c:pt>
                <c:pt idx="5110">
                  <c:v>0.1464149850775866</c:v>
                </c:pt>
                <c:pt idx="5111">
                  <c:v>0.11053853083993827</c:v>
                </c:pt>
                <c:pt idx="5112">
                  <c:v>0.13672968498558596</c:v>
                </c:pt>
                <c:pt idx="5113">
                  <c:v>0.10050025249022561</c:v>
                </c:pt>
                <c:pt idx="5114">
                  <c:v>0.11479914765817392</c:v>
                </c:pt>
                <c:pt idx="5115">
                  <c:v>0.11318546030260949</c:v>
                </c:pt>
                <c:pt idx="5116">
                  <c:v>0.1317828652194909</c:v>
                </c:pt>
                <c:pt idx="5117">
                  <c:v>0.11871777822891436</c:v>
                </c:pt>
                <c:pt idx="5118">
                  <c:v>0.12494446239115006</c:v>
                </c:pt>
                <c:pt idx="5119">
                  <c:v>0.1104405031280405</c:v>
                </c:pt>
                <c:pt idx="5120">
                  <c:v>0.105015795896957</c:v>
                </c:pt>
                <c:pt idx="5121">
                  <c:v>9.2958004449967893E-2</c:v>
                </c:pt>
                <c:pt idx="5122">
                  <c:v>0.11813467856289886</c:v>
                </c:pt>
                <c:pt idx="5123">
                  <c:v>0.10621172077793029</c:v>
                </c:pt>
                <c:pt idx="5124">
                  <c:v>0.13946633505428779</c:v>
                </c:pt>
                <c:pt idx="5125">
                  <c:v>0.12370053315066507</c:v>
                </c:pt>
                <c:pt idx="5126">
                  <c:v>0.12614964388901273</c:v>
                </c:pt>
                <c:pt idx="5127">
                  <c:v>0.11181642436133465</c:v>
                </c:pt>
                <c:pt idx="5128">
                  <c:v>0.13568803787174041</c:v>
                </c:pt>
                <c:pt idx="5129">
                  <c:v>0.11790723942266845</c:v>
                </c:pt>
                <c:pt idx="5130">
                  <c:v>0.12559025554069592</c:v>
                </c:pt>
                <c:pt idx="5131">
                  <c:v>0.10049772032719273</c:v>
                </c:pt>
                <c:pt idx="5132">
                  <c:v>0.12096564233445772</c:v>
                </c:pt>
                <c:pt idx="5133">
                  <c:v>9.8160441918390129E-2</c:v>
                </c:pt>
                <c:pt idx="5134">
                  <c:v>0.12875610689141362</c:v>
                </c:pt>
                <c:pt idx="5135">
                  <c:v>0.11398329939569715</c:v>
                </c:pt>
                <c:pt idx="5136">
                  <c:v>0.1159395124795983</c:v>
                </c:pt>
                <c:pt idx="5137">
                  <c:v>0.101270569454909</c:v>
                </c:pt>
                <c:pt idx="5138">
                  <c:v>0.11200282427430949</c:v>
                </c:pt>
                <c:pt idx="5139">
                  <c:v>9.8066421074701551E-2</c:v>
                </c:pt>
                <c:pt idx="5140">
                  <c:v>0.11374436987168783</c:v>
                </c:pt>
                <c:pt idx="5141">
                  <c:v>8.7769934829809618E-2</c:v>
                </c:pt>
                <c:pt idx="5142">
                  <c:v>0.13300586628580358</c:v>
                </c:pt>
                <c:pt idx="5143">
                  <c:v>0.10115728235817929</c:v>
                </c:pt>
                <c:pt idx="5144">
                  <c:v>0.12157658351536776</c:v>
                </c:pt>
                <c:pt idx="5145">
                  <c:v>0.12824097181798833</c:v>
                </c:pt>
                <c:pt idx="5146">
                  <c:v>9.9809717387438504E-2</c:v>
                </c:pt>
                <c:pt idx="5147">
                  <c:v>0.10536975901286402</c:v>
                </c:pt>
                <c:pt idx="5148">
                  <c:v>0.12502517075732675</c:v>
                </c:pt>
                <c:pt idx="5149">
                  <c:v>0.1508610096068258</c:v>
                </c:pt>
                <c:pt idx="5150">
                  <c:v>0.13650987184634922</c:v>
                </c:pt>
                <c:pt idx="5151">
                  <c:v>0.14370056247406063</c:v>
                </c:pt>
                <c:pt idx="5152">
                  <c:v>0.13916958487115619</c:v>
                </c:pt>
                <c:pt idx="5153">
                  <c:v>0.13514961158493707</c:v>
                </c:pt>
                <c:pt idx="5154">
                  <c:v>0.11702085379279273</c:v>
                </c:pt>
                <c:pt idx="5155">
                  <c:v>9.5447174373877022E-2</c:v>
                </c:pt>
                <c:pt idx="5156">
                  <c:v>0.13097214993664333</c:v>
                </c:pt>
                <c:pt idx="5157">
                  <c:v>0.13648476658872116</c:v>
                </c:pt>
                <c:pt idx="5158">
                  <c:v>0.11335158161857972</c:v>
                </c:pt>
                <c:pt idx="5159">
                  <c:v>0.11611671531048018</c:v>
                </c:pt>
                <c:pt idx="5160">
                  <c:v>0.12707238663524484</c:v>
                </c:pt>
                <c:pt idx="5161">
                  <c:v>9.8596808053828755E-2</c:v>
                </c:pt>
                <c:pt idx="5162">
                  <c:v>0.13320278438088112</c:v>
                </c:pt>
                <c:pt idx="5163">
                  <c:v>0.1233851483425034</c:v>
                </c:pt>
                <c:pt idx="5164">
                  <c:v>0.10743481931648111</c:v>
                </c:pt>
                <c:pt idx="5165">
                  <c:v>0.11906869952124896</c:v>
                </c:pt>
                <c:pt idx="5166">
                  <c:v>0.12808926704229334</c:v>
                </c:pt>
                <c:pt idx="5167">
                  <c:v>0.13870771743721905</c:v>
                </c:pt>
                <c:pt idx="5168">
                  <c:v>0.11868334838584686</c:v>
                </c:pt>
                <c:pt idx="5169">
                  <c:v>0.13708310825258718</c:v>
                </c:pt>
                <c:pt idx="5170">
                  <c:v>0.12843503889142599</c:v>
                </c:pt>
                <c:pt idx="5171">
                  <c:v>0.11836051125670492</c:v>
                </c:pt>
                <c:pt idx="5172">
                  <c:v>0.13706393731018873</c:v>
                </c:pt>
                <c:pt idx="5173">
                  <c:v>0.1315969478424136</c:v>
                </c:pt>
                <c:pt idx="5174">
                  <c:v>0.12548834975747464</c:v>
                </c:pt>
                <c:pt idx="5175">
                  <c:v>0.14120650396852791</c:v>
                </c:pt>
                <c:pt idx="5176">
                  <c:v>0.12513271152290351</c:v>
                </c:pt>
                <c:pt idx="5177">
                  <c:v>0.11413233686389021</c:v>
                </c:pt>
                <c:pt idx="5178">
                  <c:v>0.13122572278815364</c:v>
                </c:pt>
                <c:pt idx="5179">
                  <c:v>0.11322285321807807</c:v>
                </c:pt>
                <c:pt idx="5180">
                  <c:v>0.12938168292135302</c:v>
                </c:pt>
                <c:pt idx="5181">
                  <c:v>0.12351895248144873</c:v>
                </c:pt>
                <c:pt idx="5182">
                  <c:v>0.11611785141742528</c:v>
                </c:pt>
                <c:pt idx="5183">
                  <c:v>0.14333547659977103</c:v>
                </c:pt>
                <c:pt idx="5184">
                  <c:v>0.1264687786143161</c:v>
                </c:pt>
                <c:pt idx="5185">
                  <c:v>9.9684609915052388E-2</c:v>
                </c:pt>
                <c:pt idx="5186">
                  <c:v>0.11626046739645687</c:v>
                </c:pt>
                <c:pt idx="5187">
                  <c:v>0.12041933715380145</c:v>
                </c:pt>
                <c:pt idx="5188">
                  <c:v>0.14664321661825785</c:v>
                </c:pt>
                <c:pt idx="5189">
                  <c:v>0.11502922912667042</c:v>
                </c:pt>
                <c:pt idx="5190">
                  <c:v>0.10775235625796928</c:v>
                </c:pt>
                <c:pt idx="5191">
                  <c:v>0.13351891362598009</c:v>
                </c:pt>
                <c:pt idx="5192">
                  <c:v>0.11235511537436878</c:v>
                </c:pt>
                <c:pt idx="5193">
                  <c:v>0.12461773851969832</c:v>
                </c:pt>
                <c:pt idx="5194">
                  <c:v>0.10158384920712421</c:v>
                </c:pt>
                <c:pt idx="5195">
                  <c:v>0.11146759120185401</c:v>
                </c:pt>
                <c:pt idx="5196">
                  <c:v>9.8368408899594778E-2</c:v>
                </c:pt>
                <c:pt idx="5197">
                  <c:v>0.1159253309042771</c:v>
                </c:pt>
                <c:pt idx="5198">
                  <c:v>0.13263839692768739</c:v>
                </c:pt>
                <c:pt idx="5199">
                  <c:v>0.10315916256943301</c:v>
                </c:pt>
                <c:pt idx="5200">
                  <c:v>0.10129422112469941</c:v>
                </c:pt>
                <c:pt idx="5201">
                  <c:v>0.14517478541907325</c:v>
                </c:pt>
                <c:pt idx="5202">
                  <c:v>0.1315916106736861</c:v>
                </c:pt>
                <c:pt idx="5203">
                  <c:v>0.10817282495465419</c:v>
                </c:pt>
                <c:pt idx="5204">
                  <c:v>0.1377976604785697</c:v>
                </c:pt>
                <c:pt idx="5205">
                  <c:v>0.11885642484319618</c:v>
                </c:pt>
                <c:pt idx="5206">
                  <c:v>0.1049429879786594</c:v>
                </c:pt>
                <c:pt idx="5207">
                  <c:v>0.1109515210969754</c:v>
                </c:pt>
                <c:pt idx="5208">
                  <c:v>0.12233250150241477</c:v>
                </c:pt>
                <c:pt idx="5209">
                  <c:v>0.1292879765747656</c:v>
                </c:pt>
                <c:pt idx="5210">
                  <c:v>0.11748834522895946</c:v>
                </c:pt>
                <c:pt idx="5211">
                  <c:v>0.13361728778303519</c:v>
                </c:pt>
                <c:pt idx="5212">
                  <c:v>0.11649488490529411</c:v>
                </c:pt>
                <c:pt idx="5213">
                  <c:v>0.11208816885536507</c:v>
                </c:pt>
                <c:pt idx="5214">
                  <c:v>0.15223175149602833</c:v>
                </c:pt>
                <c:pt idx="5215">
                  <c:v>0.11958383602681036</c:v>
                </c:pt>
                <c:pt idx="5216">
                  <c:v>0.10521458875631629</c:v>
                </c:pt>
                <c:pt idx="5217">
                  <c:v>0.1277936637059873</c:v>
                </c:pt>
                <c:pt idx="5218">
                  <c:v>0.12576814751605925</c:v>
                </c:pt>
                <c:pt idx="5219">
                  <c:v>0.12006127678923015</c:v>
                </c:pt>
                <c:pt idx="5220">
                  <c:v>0.10329993006416507</c:v>
                </c:pt>
                <c:pt idx="5221">
                  <c:v>0.13178326094966908</c:v>
                </c:pt>
                <c:pt idx="5222">
                  <c:v>0.12716862850505492</c:v>
                </c:pt>
                <c:pt idx="5223">
                  <c:v>0.11962603026361186</c:v>
                </c:pt>
                <c:pt idx="5224">
                  <c:v>0.12135297911865683</c:v>
                </c:pt>
                <c:pt idx="5225">
                  <c:v>0.1291182184840971</c:v>
                </c:pt>
                <c:pt idx="5226">
                  <c:v>0.11252039029908237</c:v>
                </c:pt>
                <c:pt idx="5227">
                  <c:v>0.1207294285931325</c:v>
                </c:pt>
                <c:pt idx="5228">
                  <c:v>0.1202627697546336</c:v>
                </c:pt>
                <c:pt idx="5229">
                  <c:v>0.12802094015265048</c:v>
                </c:pt>
                <c:pt idx="5230">
                  <c:v>0.12445943199068289</c:v>
                </c:pt>
                <c:pt idx="5231">
                  <c:v>0.1219010376866429</c:v>
                </c:pt>
                <c:pt idx="5232">
                  <c:v>0.12603740492077667</c:v>
                </c:pt>
                <c:pt idx="5233">
                  <c:v>0.11241856692357714</c:v>
                </c:pt>
                <c:pt idx="5234">
                  <c:v>0.14267874363057306</c:v>
                </c:pt>
                <c:pt idx="5235">
                  <c:v>0.1278248166210105</c:v>
                </c:pt>
                <c:pt idx="5236">
                  <c:v>0.10662059091857126</c:v>
                </c:pt>
                <c:pt idx="5237">
                  <c:v>0.11528895636435199</c:v>
                </c:pt>
                <c:pt idx="5238">
                  <c:v>9.6485786985728961E-2</c:v>
                </c:pt>
                <c:pt idx="5239">
                  <c:v>0.11069149010532101</c:v>
                </c:pt>
                <c:pt idx="5240">
                  <c:v>0.11311949271094585</c:v>
                </c:pt>
                <c:pt idx="5241">
                  <c:v>9.8515287890700867E-2</c:v>
                </c:pt>
                <c:pt idx="5242">
                  <c:v>0.10866666563705986</c:v>
                </c:pt>
                <c:pt idx="5243">
                  <c:v>0.11357745333761295</c:v>
                </c:pt>
                <c:pt idx="5244">
                  <c:v>0.10339177061988067</c:v>
                </c:pt>
                <c:pt idx="5245">
                  <c:v>7.9029046676143327E-2</c:v>
                </c:pt>
                <c:pt idx="5246">
                  <c:v>0.12441514991684284</c:v>
                </c:pt>
                <c:pt idx="5247">
                  <c:v>0.12373313617432977</c:v>
                </c:pt>
                <c:pt idx="5248">
                  <c:v>0.12198391894862773</c:v>
                </c:pt>
                <c:pt idx="5249">
                  <c:v>0.15508148279234446</c:v>
                </c:pt>
                <c:pt idx="5250">
                  <c:v>0.10507408494921991</c:v>
                </c:pt>
                <c:pt idx="5251">
                  <c:v>0.11426209644297752</c:v>
                </c:pt>
                <c:pt idx="5252">
                  <c:v>0.13707298782640415</c:v>
                </c:pt>
                <c:pt idx="5253">
                  <c:v>0.15170308821842726</c:v>
                </c:pt>
                <c:pt idx="5254">
                  <c:v>0.13360613030277838</c:v>
                </c:pt>
                <c:pt idx="5255">
                  <c:v>0.11294756314492702</c:v>
                </c:pt>
                <c:pt idx="5256">
                  <c:v>0.12087922410529796</c:v>
                </c:pt>
                <c:pt idx="5257">
                  <c:v>0.12726261364992508</c:v>
                </c:pt>
                <c:pt idx="5258">
                  <c:v>0.13869698046477053</c:v>
                </c:pt>
                <c:pt idx="5259">
                  <c:v>0.11172071814211577</c:v>
                </c:pt>
                <c:pt idx="5260">
                  <c:v>0.13038758970916303</c:v>
                </c:pt>
                <c:pt idx="5261">
                  <c:v>0.11832885365995759</c:v>
                </c:pt>
                <c:pt idx="5262">
                  <c:v>0.1225851546259023</c:v>
                </c:pt>
                <c:pt idx="5263">
                  <c:v>0.14926062147770544</c:v>
                </c:pt>
                <c:pt idx="5264">
                  <c:v>0.11655475356280316</c:v>
                </c:pt>
                <c:pt idx="5265">
                  <c:v>0.13784088413418877</c:v>
                </c:pt>
                <c:pt idx="5266">
                  <c:v>0.12612534714900958</c:v>
                </c:pt>
                <c:pt idx="5267">
                  <c:v>0.12325622925924534</c:v>
                </c:pt>
                <c:pt idx="5268">
                  <c:v>0.12198198592859152</c:v>
                </c:pt>
                <c:pt idx="5269">
                  <c:v>0.11599906273324447</c:v>
                </c:pt>
                <c:pt idx="5270">
                  <c:v>0.106662424507088</c:v>
                </c:pt>
                <c:pt idx="5271">
                  <c:v>0.11401664377840723</c:v>
                </c:pt>
                <c:pt idx="5272">
                  <c:v>0.1277444826062927</c:v>
                </c:pt>
                <c:pt idx="5273">
                  <c:v>0.10886027349998317</c:v>
                </c:pt>
                <c:pt idx="5274">
                  <c:v>0.12707449679575974</c:v>
                </c:pt>
                <c:pt idx="5275">
                  <c:v>0.12452854731486603</c:v>
                </c:pt>
                <c:pt idx="5276">
                  <c:v>0.12978516508459795</c:v>
                </c:pt>
                <c:pt idx="5277">
                  <c:v>0.14061150599061073</c:v>
                </c:pt>
                <c:pt idx="5278">
                  <c:v>0.10076354415954598</c:v>
                </c:pt>
                <c:pt idx="5279">
                  <c:v>0.11900030018369398</c:v>
                </c:pt>
                <c:pt idx="5280">
                  <c:v>0.15609076769346994</c:v>
                </c:pt>
                <c:pt idx="5281">
                  <c:v>0.11613704821548859</c:v>
                </c:pt>
                <c:pt idx="5282">
                  <c:v>0.10311024994028251</c:v>
                </c:pt>
                <c:pt idx="5283">
                  <c:v>9.2049630250287118E-2</c:v>
                </c:pt>
                <c:pt idx="5284">
                  <c:v>0.11371258352379429</c:v>
                </c:pt>
                <c:pt idx="5285">
                  <c:v>0.12476905353575704</c:v>
                </c:pt>
                <c:pt idx="5286">
                  <c:v>0.12909342050716982</c:v>
                </c:pt>
                <c:pt idx="5287">
                  <c:v>0.1246476020770681</c:v>
                </c:pt>
                <c:pt idx="5288">
                  <c:v>0.13218230990611354</c:v>
                </c:pt>
                <c:pt idx="5289">
                  <c:v>0.12818089812546302</c:v>
                </c:pt>
                <c:pt idx="5290">
                  <c:v>0.11204297679963171</c:v>
                </c:pt>
                <c:pt idx="5291">
                  <c:v>0.12528962013043687</c:v>
                </c:pt>
                <c:pt idx="5292">
                  <c:v>0.11380595551217343</c:v>
                </c:pt>
                <c:pt idx="5293">
                  <c:v>0.12230658513956916</c:v>
                </c:pt>
                <c:pt idx="5294">
                  <c:v>0.13077172923876576</c:v>
                </c:pt>
                <c:pt idx="5295">
                  <c:v>0.1006676010821819</c:v>
                </c:pt>
                <c:pt idx="5296">
                  <c:v>0.11224118496766319</c:v>
                </c:pt>
                <c:pt idx="5297">
                  <c:v>0.11957046146481695</c:v>
                </c:pt>
                <c:pt idx="5298">
                  <c:v>0.12083322160696025</c:v>
                </c:pt>
                <c:pt idx="5299">
                  <c:v>0.13992522470279228</c:v>
                </c:pt>
                <c:pt idx="5300">
                  <c:v>0.11542698889025826</c:v>
                </c:pt>
                <c:pt idx="5301">
                  <c:v>0.14145956513530186</c:v>
                </c:pt>
                <c:pt idx="5302">
                  <c:v>0.13575122810146845</c:v>
                </c:pt>
                <c:pt idx="5303">
                  <c:v>0.12163546209365307</c:v>
                </c:pt>
                <c:pt idx="5304">
                  <c:v>0.1320466633547896</c:v>
                </c:pt>
                <c:pt idx="5305">
                  <c:v>0.11424938376630386</c:v>
                </c:pt>
                <c:pt idx="5306">
                  <c:v>0.11780425508861703</c:v>
                </c:pt>
                <c:pt idx="5307">
                  <c:v>0.11681833463003914</c:v>
                </c:pt>
                <c:pt idx="5308">
                  <c:v>0.14170047033523317</c:v>
                </c:pt>
                <c:pt idx="5309">
                  <c:v>0.12554144721720245</c:v>
                </c:pt>
                <c:pt idx="5310">
                  <c:v>0.1301353516204313</c:v>
                </c:pt>
                <c:pt idx="5311">
                  <c:v>0.1320144738737844</c:v>
                </c:pt>
                <c:pt idx="5312">
                  <c:v>0.13724606073800366</c:v>
                </c:pt>
                <c:pt idx="5313">
                  <c:v>0.14471223970576991</c:v>
                </c:pt>
                <c:pt idx="5314">
                  <c:v>0.13716272358752696</c:v>
                </c:pt>
                <c:pt idx="5315">
                  <c:v>0.13514185770755704</c:v>
                </c:pt>
                <c:pt idx="5316">
                  <c:v>0.10788993269034977</c:v>
                </c:pt>
                <c:pt idx="5317">
                  <c:v>0.11889258029492022</c:v>
                </c:pt>
                <c:pt idx="5318">
                  <c:v>0.1451008502798577</c:v>
                </c:pt>
                <c:pt idx="5319">
                  <c:v>0.1308876376553057</c:v>
                </c:pt>
                <c:pt idx="5320">
                  <c:v>0.13194982658177884</c:v>
                </c:pt>
                <c:pt idx="5321">
                  <c:v>0.12375873278690588</c:v>
                </c:pt>
                <c:pt idx="5322">
                  <c:v>0.12694642502348438</c:v>
                </c:pt>
                <c:pt idx="5323">
                  <c:v>0.13129730875039314</c:v>
                </c:pt>
                <c:pt idx="5324">
                  <c:v>0.12461627822401353</c:v>
                </c:pt>
                <c:pt idx="5325">
                  <c:v>0.15292907705831252</c:v>
                </c:pt>
                <c:pt idx="5326">
                  <c:v>0.11449326852657711</c:v>
                </c:pt>
                <c:pt idx="5327">
                  <c:v>0.12978988545345715</c:v>
                </c:pt>
                <c:pt idx="5328">
                  <c:v>0.12301689195790741</c:v>
                </c:pt>
                <c:pt idx="5329">
                  <c:v>8.7140917287036851E-2</c:v>
                </c:pt>
                <c:pt idx="5330">
                  <c:v>0.11483936298014466</c:v>
                </c:pt>
                <c:pt idx="5331">
                  <c:v>0.12589425409138755</c:v>
                </c:pt>
                <c:pt idx="5332">
                  <c:v>0.1183142160124819</c:v>
                </c:pt>
                <c:pt idx="5333">
                  <c:v>0.13028111259247399</c:v>
                </c:pt>
                <c:pt idx="5334">
                  <c:v>0.10224049889892727</c:v>
                </c:pt>
                <c:pt idx="5335">
                  <c:v>0.14164348272000346</c:v>
                </c:pt>
                <c:pt idx="5336">
                  <c:v>0.14160782368833694</c:v>
                </c:pt>
                <c:pt idx="5337">
                  <c:v>0.1180829657024709</c:v>
                </c:pt>
                <c:pt idx="5338">
                  <c:v>0.12208603719306051</c:v>
                </c:pt>
                <c:pt idx="5339">
                  <c:v>0.10189243741518808</c:v>
                </c:pt>
                <c:pt idx="5340">
                  <c:v>0.13911226222376175</c:v>
                </c:pt>
                <c:pt idx="5341">
                  <c:v>0.10447055633481483</c:v>
                </c:pt>
                <c:pt idx="5342">
                  <c:v>0.14419087286375137</c:v>
                </c:pt>
                <c:pt idx="5343">
                  <c:v>0.12419593577996138</c:v>
                </c:pt>
                <c:pt idx="5344">
                  <c:v>0.11845438576947685</c:v>
                </c:pt>
                <c:pt idx="5345">
                  <c:v>0.11076893252973041</c:v>
                </c:pt>
                <c:pt idx="5346">
                  <c:v>0.13607151505187534</c:v>
                </c:pt>
                <c:pt idx="5347">
                  <c:v>0.10821102819973402</c:v>
                </c:pt>
                <c:pt idx="5348">
                  <c:v>0.13843639450941861</c:v>
                </c:pt>
                <c:pt idx="5349">
                  <c:v>0.12984399921425471</c:v>
                </c:pt>
                <c:pt idx="5350">
                  <c:v>0.12880249144082168</c:v>
                </c:pt>
                <c:pt idx="5351">
                  <c:v>9.8417940344378257E-2</c:v>
                </c:pt>
                <c:pt idx="5352">
                  <c:v>0.10761161195391732</c:v>
                </c:pt>
                <c:pt idx="5353">
                  <c:v>0.11462796193445528</c:v>
                </c:pt>
                <c:pt idx="5354">
                  <c:v>0.10254606688145756</c:v>
                </c:pt>
                <c:pt idx="5355">
                  <c:v>0.11599713211469079</c:v>
                </c:pt>
                <c:pt idx="5356">
                  <c:v>0.12603238224105265</c:v>
                </c:pt>
                <c:pt idx="5357">
                  <c:v>0.12649951581521074</c:v>
                </c:pt>
                <c:pt idx="5358">
                  <c:v>9.5203132871803015E-2</c:v>
                </c:pt>
                <c:pt idx="5359">
                  <c:v>0.13132602643792457</c:v>
                </c:pt>
                <c:pt idx="5360">
                  <c:v>0.10909869782336787</c:v>
                </c:pt>
                <c:pt idx="5361">
                  <c:v>0.12704962976616421</c:v>
                </c:pt>
                <c:pt idx="5362">
                  <c:v>0.1157825979130887</c:v>
                </c:pt>
                <c:pt idx="5363">
                  <c:v>0.12226642506060989</c:v>
                </c:pt>
                <c:pt idx="5364">
                  <c:v>0.11888608598726656</c:v>
                </c:pt>
                <c:pt idx="5365">
                  <c:v>0.11449608971052963</c:v>
                </c:pt>
                <c:pt idx="5366">
                  <c:v>0.11700096940266227</c:v>
                </c:pt>
                <c:pt idx="5367">
                  <c:v>0.11248859237415304</c:v>
                </c:pt>
                <c:pt idx="5368">
                  <c:v>9.9814443231008854E-2</c:v>
                </c:pt>
                <c:pt idx="5369">
                  <c:v>0.11865741005756641</c:v>
                </c:pt>
                <c:pt idx="5370">
                  <c:v>0.13899667604450244</c:v>
                </c:pt>
                <c:pt idx="5371">
                  <c:v>0.12906468656091508</c:v>
                </c:pt>
                <c:pt idx="5372">
                  <c:v>0.10096231655994783</c:v>
                </c:pt>
                <c:pt idx="5373">
                  <c:v>0.11411974103909708</c:v>
                </c:pt>
                <c:pt idx="5374">
                  <c:v>0.13095910263628588</c:v>
                </c:pt>
                <c:pt idx="5375">
                  <c:v>0.14208913290017441</c:v>
                </c:pt>
                <c:pt idx="5376">
                  <c:v>0.12514168693274119</c:v>
                </c:pt>
                <c:pt idx="5377">
                  <c:v>0.11921155866612052</c:v>
                </c:pt>
                <c:pt idx="5378">
                  <c:v>0.1091391712951069</c:v>
                </c:pt>
                <c:pt idx="5379">
                  <c:v>9.9622452223609312E-2</c:v>
                </c:pt>
                <c:pt idx="5380">
                  <c:v>0.12580759199813166</c:v>
                </c:pt>
                <c:pt idx="5381">
                  <c:v>0.13569044712304731</c:v>
                </c:pt>
                <c:pt idx="5382">
                  <c:v>0.11793981752802127</c:v>
                </c:pt>
                <c:pt idx="5383">
                  <c:v>0.13338812789695231</c:v>
                </c:pt>
                <c:pt idx="5384">
                  <c:v>0.13735912276483433</c:v>
                </c:pt>
                <c:pt idx="5385">
                  <c:v>0.12071457551647044</c:v>
                </c:pt>
                <c:pt idx="5386">
                  <c:v>0.12056569261935085</c:v>
                </c:pt>
                <c:pt idx="5387">
                  <c:v>0.11401420106974247</c:v>
                </c:pt>
                <c:pt idx="5388">
                  <c:v>0.11484576696664091</c:v>
                </c:pt>
                <c:pt idx="5389">
                  <c:v>0.12977788842631247</c:v>
                </c:pt>
                <c:pt idx="5390">
                  <c:v>0.12183199332180343</c:v>
                </c:pt>
                <c:pt idx="5391">
                  <c:v>0.11049437288157465</c:v>
                </c:pt>
                <c:pt idx="5392">
                  <c:v>0.12418124879941707</c:v>
                </c:pt>
                <c:pt idx="5393">
                  <c:v>0.11960544930820785</c:v>
                </c:pt>
                <c:pt idx="5394">
                  <c:v>0.11952059529800205</c:v>
                </c:pt>
                <c:pt idx="5395">
                  <c:v>0.12378631681870422</c:v>
                </c:pt>
                <c:pt idx="5396">
                  <c:v>0.130803488224225</c:v>
                </c:pt>
                <c:pt idx="5397">
                  <c:v>0.11940859834691844</c:v>
                </c:pt>
                <c:pt idx="5398">
                  <c:v>0.12964190774566658</c:v>
                </c:pt>
                <c:pt idx="5399">
                  <c:v>0.12107612820630008</c:v>
                </c:pt>
                <c:pt idx="5400">
                  <c:v>0.11837405559878496</c:v>
                </c:pt>
                <c:pt idx="5401">
                  <c:v>0.12152026386633591</c:v>
                </c:pt>
                <c:pt idx="5402">
                  <c:v>0.13002552986209936</c:v>
                </c:pt>
                <c:pt idx="5403">
                  <c:v>0.14106460829900599</c:v>
                </c:pt>
                <c:pt idx="5404">
                  <c:v>0.11142601287200188</c:v>
                </c:pt>
                <c:pt idx="5405">
                  <c:v>0.11765205333424342</c:v>
                </c:pt>
                <c:pt idx="5406">
                  <c:v>0.11816513918996491</c:v>
                </c:pt>
                <c:pt idx="5407">
                  <c:v>0.14751513944646277</c:v>
                </c:pt>
                <c:pt idx="5408">
                  <c:v>0.1393575100964119</c:v>
                </c:pt>
                <c:pt idx="5409">
                  <c:v>0.10801272311691569</c:v>
                </c:pt>
                <c:pt idx="5410">
                  <c:v>9.8486881103779844E-2</c:v>
                </c:pt>
                <c:pt idx="5411">
                  <c:v>0.14700282123421249</c:v>
                </c:pt>
                <c:pt idx="5412">
                  <c:v>0.13374171315537794</c:v>
                </c:pt>
                <c:pt idx="5413">
                  <c:v>0.10317377693936092</c:v>
                </c:pt>
                <c:pt idx="5414">
                  <c:v>0.12100246933700744</c:v>
                </c:pt>
                <c:pt idx="5415">
                  <c:v>0.1149731279392141</c:v>
                </c:pt>
                <c:pt idx="5416">
                  <c:v>0.11242715238769127</c:v>
                </c:pt>
                <c:pt idx="5417">
                  <c:v>0.11567169678381725</c:v>
                </c:pt>
                <c:pt idx="5418">
                  <c:v>0.11514986829337448</c:v>
                </c:pt>
                <c:pt idx="5419">
                  <c:v>0.11238704679272606</c:v>
                </c:pt>
                <c:pt idx="5420">
                  <c:v>0.1481688512898037</c:v>
                </c:pt>
                <c:pt idx="5421">
                  <c:v>0.12338573169143964</c:v>
                </c:pt>
                <c:pt idx="5422">
                  <c:v>0.15121299045481326</c:v>
                </c:pt>
                <c:pt idx="5423">
                  <c:v>0.112839071702537</c:v>
                </c:pt>
                <c:pt idx="5424">
                  <c:v>0.12045650046591906</c:v>
                </c:pt>
                <c:pt idx="5425">
                  <c:v>0.11598351908909621</c:v>
                </c:pt>
                <c:pt idx="5426">
                  <c:v>0.135655159516608</c:v>
                </c:pt>
                <c:pt idx="5427">
                  <c:v>0.12731148216029603</c:v>
                </c:pt>
                <c:pt idx="5428">
                  <c:v>0.13098453587627268</c:v>
                </c:pt>
                <c:pt idx="5429">
                  <c:v>0.13888258657568672</c:v>
                </c:pt>
                <c:pt idx="5430">
                  <c:v>9.634059350003997E-2</c:v>
                </c:pt>
                <c:pt idx="5431">
                  <c:v>0.12920639339507156</c:v>
                </c:pt>
                <c:pt idx="5432">
                  <c:v>0.11113737283093293</c:v>
                </c:pt>
                <c:pt idx="5433">
                  <c:v>0.11959195869764926</c:v>
                </c:pt>
                <c:pt idx="5434">
                  <c:v>0.1551153801672045</c:v>
                </c:pt>
                <c:pt idx="5435">
                  <c:v>0.12053246019478128</c:v>
                </c:pt>
                <c:pt idx="5436">
                  <c:v>9.5641235430228871E-2</c:v>
                </c:pt>
                <c:pt idx="5437">
                  <c:v>0.10320255994304928</c:v>
                </c:pt>
                <c:pt idx="5438">
                  <c:v>0.12364488452419055</c:v>
                </c:pt>
                <c:pt idx="5439">
                  <c:v>0.10201816991653374</c:v>
                </c:pt>
                <c:pt idx="5440">
                  <c:v>0.10869394942445312</c:v>
                </c:pt>
                <c:pt idx="5441">
                  <c:v>0.11746865389781753</c:v>
                </c:pt>
                <c:pt idx="5442">
                  <c:v>0.1246320641894387</c:v>
                </c:pt>
                <c:pt idx="5443">
                  <c:v>0.12108533447874299</c:v>
                </c:pt>
                <c:pt idx="5444">
                  <c:v>0.1324445407841639</c:v>
                </c:pt>
                <c:pt idx="5445">
                  <c:v>0.10175769049636274</c:v>
                </c:pt>
                <c:pt idx="5446">
                  <c:v>0.12952467346319874</c:v>
                </c:pt>
                <c:pt idx="5447">
                  <c:v>0.12256744443063</c:v>
                </c:pt>
                <c:pt idx="5448">
                  <c:v>0.12848547481243999</c:v>
                </c:pt>
                <c:pt idx="5449">
                  <c:v>0.11941349637369594</c:v>
                </c:pt>
                <c:pt idx="5450">
                  <c:v>0.1412661596428664</c:v>
                </c:pt>
                <c:pt idx="5451">
                  <c:v>0.12217702719693423</c:v>
                </c:pt>
                <c:pt idx="5452">
                  <c:v>0.13206943603637222</c:v>
                </c:pt>
                <c:pt idx="5453">
                  <c:v>0.11464081404644756</c:v>
                </c:pt>
                <c:pt idx="5454">
                  <c:v>0.12902741032740872</c:v>
                </c:pt>
                <c:pt idx="5455">
                  <c:v>0.13582527389103288</c:v>
                </c:pt>
                <c:pt idx="5456">
                  <c:v>0.12267317658066863</c:v>
                </c:pt>
                <c:pt idx="5457">
                  <c:v>0.1257897091234739</c:v>
                </c:pt>
                <c:pt idx="5458">
                  <c:v>0.12632770658657366</c:v>
                </c:pt>
                <c:pt idx="5459">
                  <c:v>0.12527104625243923</c:v>
                </c:pt>
                <c:pt idx="5460">
                  <c:v>0.1318792257617766</c:v>
                </c:pt>
                <c:pt idx="5461">
                  <c:v>0.1279372500582395</c:v>
                </c:pt>
                <c:pt idx="5462">
                  <c:v>0.13460819668266666</c:v>
                </c:pt>
                <c:pt idx="5463">
                  <c:v>0.13221588159703868</c:v>
                </c:pt>
                <c:pt idx="5464">
                  <c:v>0.10992051359468763</c:v>
                </c:pt>
                <c:pt idx="5465">
                  <c:v>0.11460198671433078</c:v>
                </c:pt>
                <c:pt idx="5466">
                  <c:v>0.11693213709952625</c:v>
                </c:pt>
                <c:pt idx="5467">
                  <c:v>9.2765731637149559E-2</c:v>
                </c:pt>
                <c:pt idx="5468">
                  <c:v>0.13540913963328824</c:v>
                </c:pt>
                <c:pt idx="5469">
                  <c:v>0.11106438076756733</c:v>
                </c:pt>
                <c:pt idx="5470">
                  <c:v>0.1054540896284554</c:v>
                </c:pt>
                <c:pt idx="5471">
                  <c:v>0.12480291511900306</c:v>
                </c:pt>
                <c:pt idx="5472">
                  <c:v>0.11398412304565647</c:v>
                </c:pt>
                <c:pt idx="5473">
                  <c:v>0.13729080107105907</c:v>
                </c:pt>
                <c:pt idx="5474">
                  <c:v>9.4388970617879805E-2</c:v>
                </c:pt>
                <c:pt idx="5475">
                  <c:v>0.12508174885171663</c:v>
                </c:pt>
                <c:pt idx="5476">
                  <c:v>0.12961097840782757</c:v>
                </c:pt>
                <c:pt idx="5477">
                  <c:v>0.13841954850206689</c:v>
                </c:pt>
                <c:pt idx="5478">
                  <c:v>0.12540824219827101</c:v>
                </c:pt>
                <c:pt idx="5479">
                  <c:v>0.11960412559864762</c:v>
                </c:pt>
                <c:pt idx="5480">
                  <c:v>0.12335017847603612</c:v>
                </c:pt>
                <c:pt idx="5481">
                  <c:v>0.12628117563649932</c:v>
                </c:pt>
                <c:pt idx="5482">
                  <c:v>0.12764208998922533</c:v>
                </c:pt>
                <c:pt idx="5483">
                  <c:v>0.1410486077245339</c:v>
                </c:pt>
                <c:pt idx="5484">
                  <c:v>0.13561349554017599</c:v>
                </c:pt>
                <c:pt idx="5485">
                  <c:v>0.12781342468773471</c:v>
                </c:pt>
                <c:pt idx="5486">
                  <c:v>0.12390266600432745</c:v>
                </c:pt>
                <c:pt idx="5487">
                  <c:v>9.5677733400993351E-2</c:v>
                </c:pt>
                <c:pt idx="5488">
                  <c:v>0.12544845737061108</c:v>
                </c:pt>
                <c:pt idx="5489">
                  <c:v>0.13279751889350869</c:v>
                </c:pt>
                <c:pt idx="5490">
                  <c:v>0.12334614974173137</c:v>
                </c:pt>
                <c:pt idx="5491">
                  <c:v>0.14484027801854538</c:v>
                </c:pt>
                <c:pt idx="5492">
                  <c:v>0.12610409968135139</c:v>
                </c:pt>
                <c:pt idx="5493">
                  <c:v>0.13419451769310636</c:v>
                </c:pt>
                <c:pt idx="5494">
                  <c:v>0.13677742023232231</c:v>
                </c:pt>
                <c:pt idx="5495">
                  <c:v>0.14559951541355129</c:v>
                </c:pt>
                <c:pt idx="5496">
                  <c:v>0.1073017476063946</c:v>
                </c:pt>
                <c:pt idx="5497">
                  <c:v>0.14362170506079466</c:v>
                </c:pt>
                <c:pt idx="5498">
                  <c:v>9.7360605472761236E-2</c:v>
                </c:pt>
                <c:pt idx="5499">
                  <c:v>0.14504254918884152</c:v>
                </c:pt>
                <c:pt idx="5500">
                  <c:v>0.12678434332391023</c:v>
                </c:pt>
                <c:pt idx="5501">
                  <c:v>9.725153884626711E-2</c:v>
                </c:pt>
                <c:pt idx="5502">
                  <c:v>9.9937195845558213E-2</c:v>
                </c:pt>
                <c:pt idx="5503">
                  <c:v>0.1080153709495732</c:v>
                </c:pt>
                <c:pt idx="5504">
                  <c:v>0.12113013642415388</c:v>
                </c:pt>
                <c:pt idx="5505">
                  <c:v>0.12895865616202121</c:v>
                </c:pt>
                <c:pt idx="5506">
                  <c:v>0.12520991465494349</c:v>
                </c:pt>
                <c:pt idx="5507">
                  <c:v>0.12122318809409087</c:v>
                </c:pt>
                <c:pt idx="5508">
                  <c:v>0.10746720947760624</c:v>
                </c:pt>
                <c:pt idx="5509">
                  <c:v>0.11905655902616798</c:v>
                </c:pt>
                <c:pt idx="5510">
                  <c:v>9.6216838773483915E-2</c:v>
                </c:pt>
                <c:pt idx="5511">
                  <c:v>0.10369875938493328</c:v>
                </c:pt>
                <c:pt idx="5512">
                  <c:v>0.11241567883297998</c:v>
                </c:pt>
                <c:pt idx="5513">
                  <c:v>0.12517875195832154</c:v>
                </c:pt>
                <c:pt idx="5514">
                  <c:v>0.14045272422640415</c:v>
                </c:pt>
                <c:pt idx="5515">
                  <c:v>0.12150783608430074</c:v>
                </c:pt>
                <c:pt idx="5516">
                  <c:v>0.11576288057909409</c:v>
                </c:pt>
                <c:pt idx="5517">
                  <c:v>0.14833858106582692</c:v>
                </c:pt>
                <c:pt idx="5518">
                  <c:v>0.12374566665080923</c:v>
                </c:pt>
                <c:pt idx="5519">
                  <c:v>0.11427281255859796</c:v>
                </c:pt>
                <c:pt idx="5520">
                  <c:v>0.14381946216113056</c:v>
                </c:pt>
                <c:pt idx="5521">
                  <c:v>0.12169314864253293</c:v>
                </c:pt>
                <c:pt idx="5522">
                  <c:v>0.13757857024770592</c:v>
                </c:pt>
                <c:pt idx="5523">
                  <c:v>0.1321485906737053</c:v>
                </c:pt>
                <c:pt idx="5524">
                  <c:v>0.14019743103649346</c:v>
                </c:pt>
                <c:pt idx="5525">
                  <c:v>0.12567280040536921</c:v>
                </c:pt>
                <c:pt idx="5526">
                  <c:v>0.1488686891501606</c:v>
                </c:pt>
                <c:pt idx="5527">
                  <c:v>0.13674094787881036</c:v>
                </c:pt>
                <c:pt idx="5528">
                  <c:v>0.13513725096735124</c:v>
                </c:pt>
                <c:pt idx="5529">
                  <c:v>0.11856522319217311</c:v>
                </c:pt>
                <c:pt idx="5530">
                  <c:v>0.11584291976525674</c:v>
                </c:pt>
                <c:pt idx="5531">
                  <c:v>0.10480211646482286</c:v>
                </c:pt>
                <c:pt idx="5532">
                  <c:v>0.12951043390027372</c:v>
                </c:pt>
                <c:pt idx="5533">
                  <c:v>0.11515275273872158</c:v>
                </c:pt>
                <c:pt idx="5534">
                  <c:v>0.12946541674230938</c:v>
                </c:pt>
                <c:pt idx="5535">
                  <c:v>0.13002677147713945</c:v>
                </c:pt>
                <c:pt idx="5536">
                  <c:v>0.11146652687604891</c:v>
                </c:pt>
                <c:pt idx="5537">
                  <c:v>0.13382900061830785</c:v>
                </c:pt>
                <c:pt idx="5538">
                  <c:v>0.11557836356406267</c:v>
                </c:pt>
                <c:pt idx="5539">
                  <c:v>0.1122210523657623</c:v>
                </c:pt>
                <c:pt idx="5540">
                  <c:v>0.12963398675176294</c:v>
                </c:pt>
                <c:pt idx="5541">
                  <c:v>0.11396712121344844</c:v>
                </c:pt>
                <c:pt idx="5542">
                  <c:v>0.12290679936612811</c:v>
                </c:pt>
                <c:pt idx="5543">
                  <c:v>0.14363818698092634</c:v>
                </c:pt>
                <c:pt idx="5544">
                  <c:v>0.12525743557105123</c:v>
                </c:pt>
                <c:pt idx="5545">
                  <c:v>0.12082099482555811</c:v>
                </c:pt>
                <c:pt idx="5546">
                  <c:v>0.1491888735219245</c:v>
                </c:pt>
                <c:pt idx="5547">
                  <c:v>0.11327091294354807</c:v>
                </c:pt>
                <c:pt idx="5548">
                  <c:v>0.11678637918390099</c:v>
                </c:pt>
                <c:pt idx="5549">
                  <c:v>0.14242032191276058</c:v>
                </c:pt>
                <c:pt idx="5550">
                  <c:v>0.11201428511361204</c:v>
                </c:pt>
                <c:pt idx="5551">
                  <c:v>0.12819522801511235</c:v>
                </c:pt>
                <c:pt idx="5552">
                  <c:v>0.1048773636898552</c:v>
                </c:pt>
                <c:pt idx="5553">
                  <c:v>0.11968386524257549</c:v>
                </c:pt>
                <c:pt idx="5554">
                  <c:v>0.12241349993546295</c:v>
                </c:pt>
                <c:pt idx="5555">
                  <c:v>0.13405137890807159</c:v>
                </c:pt>
                <c:pt idx="5556">
                  <c:v>0.10685166039123968</c:v>
                </c:pt>
                <c:pt idx="5557">
                  <c:v>0.13009575912557672</c:v>
                </c:pt>
                <c:pt idx="5558">
                  <c:v>0.12397857925495767</c:v>
                </c:pt>
                <c:pt idx="5559">
                  <c:v>0.12713431906710923</c:v>
                </c:pt>
                <c:pt idx="5560">
                  <c:v>0.11948171097121398</c:v>
                </c:pt>
                <c:pt idx="5561">
                  <c:v>0.12926775706719376</c:v>
                </c:pt>
                <c:pt idx="5562">
                  <c:v>0.12167428426276886</c:v>
                </c:pt>
                <c:pt idx="5563">
                  <c:v>0.13998756147313901</c:v>
                </c:pt>
                <c:pt idx="5564">
                  <c:v>0.11592613940979671</c:v>
                </c:pt>
                <c:pt idx="5565">
                  <c:v>0.13874261779960942</c:v>
                </c:pt>
                <c:pt idx="5566">
                  <c:v>8.1381733709194867E-2</c:v>
                </c:pt>
                <c:pt idx="5567">
                  <c:v>0.11648204328634934</c:v>
                </c:pt>
                <c:pt idx="5568">
                  <c:v>0.1350814355088302</c:v>
                </c:pt>
                <c:pt idx="5569">
                  <c:v>0.13764452548923722</c:v>
                </c:pt>
                <c:pt idx="5570">
                  <c:v>0.12560269268287333</c:v>
                </c:pt>
                <c:pt idx="5571">
                  <c:v>0.1401380735323734</c:v>
                </c:pt>
                <c:pt idx="5572">
                  <c:v>0.1246275302999313</c:v>
                </c:pt>
                <c:pt idx="5573">
                  <c:v>0.11084383773391186</c:v>
                </c:pt>
                <c:pt idx="5574">
                  <c:v>0.1174113766787416</c:v>
                </c:pt>
                <c:pt idx="5575">
                  <c:v>0.11311235334860324</c:v>
                </c:pt>
                <c:pt idx="5576">
                  <c:v>0.11560602037388253</c:v>
                </c:pt>
                <c:pt idx="5577">
                  <c:v>0.12081702343269703</c:v>
                </c:pt>
                <c:pt idx="5578">
                  <c:v>0.14758574762793658</c:v>
                </c:pt>
                <c:pt idx="5579">
                  <c:v>0.13256328351048244</c:v>
                </c:pt>
                <c:pt idx="5580">
                  <c:v>0.12399786384787556</c:v>
                </c:pt>
                <c:pt idx="5581">
                  <c:v>0.11228771282972475</c:v>
                </c:pt>
                <c:pt idx="5582">
                  <c:v>0.14393677761651172</c:v>
                </c:pt>
                <c:pt idx="5583">
                  <c:v>0.12206960090521325</c:v>
                </c:pt>
                <c:pt idx="5584">
                  <c:v>0.1080482433699106</c:v>
                </c:pt>
                <c:pt idx="5585">
                  <c:v>0.126190070078431</c:v>
                </c:pt>
                <c:pt idx="5586">
                  <c:v>0.11596414666996616</c:v>
                </c:pt>
                <c:pt idx="5587">
                  <c:v>0.12560447183644935</c:v>
                </c:pt>
                <c:pt idx="5588">
                  <c:v>0.12170525862473029</c:v>
                </c:pt>
                <c:pt idx="5589">
                  <c:v>0.12162525746141285</c:v>
                </c:pt>
                <c:pt idx="5590">
                  <c:v>0.1146212796037431</c:v>
                </c:pt>
                <c:pt idx="5591">
                  <c:v>0.154888387490002</c:v>
                </c:pt>
                <c:pt idx="5592">
                  <c:v>0.10010569559731115</c:v>
                </c:pt>
                <c:pt idx="5593">
                  <c:v>0.11333941292447711</c:v>
                </c:pt>
                <c:pt idx="5594">
                  <c:v>0.1364480482427787</c:v>
                </c:pt>
                <c:pt idx="5595">
                  <c:v>0.12703894445262387</c:v>
                </c:pt>
                <c:pt idx="5596">
                  <c:v>0.1250793181672602</c:v>
                </c:pt>
                <c:pt idx="5597">
                  <c:v>0.12449092156427947</c:v>
                </c:pt>
                <c:pt idx="5598">
                  <c:v>0.13799174206919501</c:v>
                </c:pt>
                <c:pt idx="5599">
                  <c:v>9.8850400628323232E-2</c:v>
                </c:pt>
                <c:pt idx="5600">
                  <c:v>0.12852746644005153</c:v>
                </c:pt>
                <c:pt idx="5601">
                  <c:v>0.12062540868809304</c:v>
                </c:pt>
                <c:pt idx="5602">
                  <c:v>0.13279056756676016</c:v>
                </c:pt>
                <c:pt idx="5603">
                  <c:v>0.12526319209771533</c:v>
                </c:pt>
                <c:pt idx="5604">
                  <c:v>0.12335113281160463</c:v>
                </c:pt>
                <c:pt idx="5605">
                  <c:v>0.11904800453505845</c:v>
                </c:pt>
                <c:pt idx="5606">
                  <c:v>0.10449801170310506</c:v>
                </c:pt>
                <c:pt idx="5607">
                  <c:v>0.12319559910561831</c:v>
                </c:pt>
                <c:pt idx="5608">
                  <c:v>0.12143148453465166</c:v>
                </c:pt>
                <c:pt idx="5609">
                  <c:v>0.10164065125808011</c:v>
                </c:pt>
                <c:pt idx="5610">
                  <c:v>0.12047029329902073</c:v>
                </c:pt>
                <c:pt idx="5611">
                  <c:v>0.12242503256977458</c:v>
                </c:pt>
                <c:pt idx="5612">
                  <c:v>0.12866886699577867</c:v>
                </c:pt>
                <c:pt idx="5613">
                  <c:v>0.13177749440153455</c:v>
                </c:pt>
                <c:pt idx="5614">
                  <c:v>0.10204522605299815</c:v>
                </c:pt>
                <c:pt idx="5615">
                  <c:v>0.13024009659880262</c:v>
                </c:pt>
                <c:pt idx="5616">
                  <c:v>0.1468538006067408</c:v>
                </c:pt>
                <c:pt idx="5617">
                  <c:v>0.11939500489737967</c:v>
                </c:pt>
                <c:pt idx="5618">
                  <c:v>0.11172759268579575</c:v>
                </c:pt>
                <c:pt idx="5619">
                  <c:v>0.13833346423810619</c:v>
                </c:pt>
                <c:pt idx="5620">
                  <c:v>0.12666059621637826</c:v>
                </c:pt>
                <c:pt idx="5621">
                  <c:v>0.11325733217970407</c:v>
                </c:pt>
                <c:pt idx="5622">
                  <c:v>0.12294245197676516</c:v>
                </c:pt>
                <c:pt idx="5623">
                  <c:v>0.11514803960154969</c:v>
                </c:pt>
                <c:pt idx="5624">
                  <c:v>0.11373017259554874</c:v>
                </c:pt>
                <c:pt idx="5625">
                  <c:v>0.14464990096099767</c:v>
                </c:pt>
                <c:pt idx="5626">
                  <c:v>0.11252726165638335</c:v>
                </c:pt>
                <c:pt idx="5627">
                  <c:v>0.12714587767224705</c:v>
                </c:pt>
                <c:pt idx="5628">
                  <c:v>0.12494236820824049</c:v>
                </c:pt>
                <c:pt idx="5629">
                  <c:v>9.5453767376928497E-2</c:v>
                </c:pt>
                <c:pt idx="5630">
                  <c:v>0.12988781720554821</c:v>
                </c:pt>
                <c:pt idx="5631">
                  <c:v>0.10367076612146774</c:v>
                </c:pt>
                <c:pt idx="5632">
                  <c:v>0.11647106800830122</c:v>
                </c:pt>
                <c:pt idx="5633">
                  <c:v>0.10821268087870885</c:v>
                </c:pt>
                <c:pt idx="5634">
                  <c:v>0.13329631564280589</c:v>
                </c:pt>
                <c:pt idx="5635">
                  <c:v>0.11900854986725812</c:v>
                </c:pt>
                <c:pt idx="5636">
                  <c:v>0.12174352208530836</c:v>
                </c:pt>
                <c:pt idx="5637">
                  <c:v>0.11876754287321205</c:v>
                </c:pt>
                <c:pt idx="5638">
                  <c:v>0.12140005765602904</c:v>
                </c:pt>
                <c:pt idx="5639">
                  <c:v>0.12759224366107219</c:v>
                </c:pt>
                <c:pt idx="5640">
                  <c:v>0.12895599815957248</c:v>
                </c:pt>
                <c:pt idx="5641">
                  <c:v>0.11718389439522463</c:v>
                </c:pt>
                <c:pt idx="5642">
                  <c:v>8.6310444298397418E-2</c:v>
                </c:pt>
                <c:pt idx="5643">
                  <c:v>0.12345931752851216</c:v>
                </c:pt>
                <c:pt idx="5644">
                  <c:v>0.15785481722492439</c:v>
                </c:pt>
                <c:pt idx="5645">
                  <c:v>0.12857462951158247</c:v>
                </c:pt>
                <c:pt idx="5646">
                  <c:v>0.12364813695962409</c:v>
                </c:pt>
                <c:pt idx="5647">
                  <c:v>0.11089456667272624</c:v>
                </c:pt>
                <c:pt idx="5648">
                  <c:v>0.12160261076353199</c:v>
                </c:pt>
                <c:pt idx="5649">
                  <c:v>0.12115874394972581</c:v>
                </c:pt>
                <c:pt idx="5650">
                  <c:v>9.6113332239955052E-2</c:v>
                </c:pt>
                <c:pt idx="5651">
                  <c:v>0.1304635489585943</c:v>
                </c:pt>
                <c:pt idx="5652">
                  <c:v>0.1112814120513121</c:v>
                </c:pt>
                <c:pt idx="5653">
                  <c:v>0.11576914352816264</c:v>
                </c:pt>
                <c:pt idx="5654">
                  <c:v>0.15113892798413872</c:v>
                </c:pt>
                <c:pt idx="5655">
                  <c:v>0.125382145203358</c:v>
                </c:pt>
                <c:pt idx="5656">
                  <c:v>0.11758333544796411</c:v>
                </c:pt>
                <c:pt idx="5657">
                  <c:v>0.10895041705543547</c:v>
                </c:pt>
                <c:pt idx="5658">
                  <c:v>0.10500083415265868</c:v>
                </c:pt>
                <c:pt idx="5659">
                  <c:v>0.11140445487373864</c:v>
                </c:pt>
                <c:pt idx="5660">
                  <c:v>0.11570220633628514</c:v>
                </c:pt>
                <c:pt idx="5661">
                  <c:v>0.15944298764868661</c:v>
                </c:pt>
                <c:pt idx="5662">
                  <c:v>0.11909779674552512</c:v>
                </c:pt>
                <c:pt idx="5663">
                  <c:v>0.10186778922659817</c:v>
                </c:pt>
                <c:pt idx="5664">
                  <c:v>0.11448845471848426</c:v>
                </c:pt>
                <c:pt idx="5665">
                  <c:v>0.10231425846629114</c:v>
                </c:pt>
                <c:pt idx="5666">
                  <c:v>0.11963191318793182</c:v>
                </c:pt>
                <c:pt idx="5667">
                  <c:v>0.12921375228277657</c:v>
                </c:pt>
                <c:pt idx="5668">
                  <c:v>0.11260887283668869</c:v>
                </c:pt>
                <c:pt idx="5669">
                  <c:v>0.12582677429869929</c:v>
                </c:pt>
                <c:pt idx="5670">
                  <c:v>0.13373426335709798</c:v>
                </c:pt>
                <c:pt idx="5671">
                  <c:v>0.13944319026791735</c:v>
                </c:pt>
                <c:pt idx="5672">
                  <c:v>0.11010773491285791</c:v>
                </c:pt>
                <c:pt idx="5673">
                  <c:v>0.11326809191408252</c:v>
                </c:pt>
                <c:pt idx="5674">
                  <c:v>0.1449885263810296</c:v>
                </c:pt>
                <c:pt idx="5675">
                  <c:v>0.10411809388885221</c:v>
                </c:pt>
                <c:pt idx="5676">
                  <c:v>0.13397000892517702</c:v>
                </c:pt>
                <c:pt idx="5677">
                  <c:v>0.11228298609304246</c:v>
                </c:pt>
                <c:pt idx="5678">
                  <c:v>0.11866398275921695</c:v>
                </c:pt>
                <c:pt idx="5679">
                  <c:v>0.10019846417034906</c:v>
                </c:pt>
                <c:pt idx="5680">
                  <c:v>0.12572567784567298</c:v>
                </c:pt>
                <c:pt idx="5681">
                  <c:v>0.11615531108310916</c:v>
                </c:pt>
                <c:pt idx="5682">
                  <c:v>0.10665319024353276</c:v>
                </c:pt>
                <c:pt idx="5683">
                  <c:v>0.10717110237178201</c:v>
                </c:pt>
                <c:pt idx="5684">
                  <c:v>0.11937270978563125</c:v>
                </c:pt>
                <c:pt idx="5685">
                  <c:v>0.12153339953637614</c:v>
                </c:pt>
                <c:pt idx="5686">
                  <c:v>0.10893291297430717</c:v>
                </c:pt>
                <c:pt idx="5687">
                  <c:v>0.10947792666267761</c:v>
                </c:pt>
                <c:pt idx="5688">
                  <c:v>0.125752427664897</c:v>
                </c:pt>
                <c:pt idx="5689">
                  <c:v>0.10656564334339916</c:v>
                </c:pt>
                <c:pt idx="5690">
                  <c:v>0.12676754455228251</c:v>
                </c:pt>
                <c:pt idx="5691">
                  <c:v>0.12287499261564312</c:v>
                </c:pt>
                <c:pt idx="5692">
                  <c:v>0.11673257015046215</c:v>
                </c:pt>
                <c:pt idx="5693">
                  <c:v>0.12003587167058308</c:v>
                </c:pt>
                <c:pt idx="5694">
                  <c:v>0.12047726577316395</c:v>
                </c:pt>
                <c:pt idx="5695">
                  <c:v>0.13037763940479508</c:v>
                </c:pt>
                <c:pt idx="5696">
                  <c:v>0.12502315859690563</c:v>
                </c:pt>
                <c:pt idx="5697">
                  <c:v>0.12650906225752087</c:v>
                </c:pt>
                <c:pt idx="5698">
                  <c:v>0.13061087088574597</c:v>
                </c:pt>
                <c:pt idx="5699">
                  <c:v>0.1157901060103631</c:v>
                </c:pt>
                <c:pt idx="5700">
                  <c:v>9.2218379582011428E-2</c:v>
                </c:pt>
                <c:pt idx="5701">
                  <c:v>0.11650454988982753</c:v>
                </c:pt>
                <c:pt idx="5702">
                  <c:v>0.11184659264353236</c:v>
                </c:pt>
                <c:pt idx="5703">
                  <c:v>0.10699162547667689</c:v>
                </c:pt>
                <c:pt idx="5704">
                  <c:v>0.10848600938403237</c:v>
                </c:pt>
                <c:pt idx="5705">
                  <c:v>9.241684660400204E-2</c:v>
                </c:pt>
                <c:pt idx="5706">
                  <c:v>0.13204857802471853</c:v>
                </c:pt>
                <c:pt idx="5707">
                  <c:v>0.12568214795045829</c:v>
                </c:pt>
                <c:pt idx="5708">
                  <c:v>0.11815875982193168</c:v>
                </c:pt>
                <c:pt idx="5709">
                  <c:v>0.11632834124534769</c:v>
                </c:pt>
                <c:pt idx="5710">
                  <c:v>0.12940621584973763</c:v>
                </c:pt>
                <c:pt idx="5711">
                  <c:v>0.12229173405606308</c:v>
                </c:pt>
                <c:pt idx="5712">
                  <c:v>0.11814446570542567</c:v>
                </c:pt>
                <c:pt idx="5713">
                  <c:v>0.13595515015037751</c:v>
                </c:pt>
                <c:pt idx="5714">
                  <c:v>0.11288672985364268</c:v>
                </c:pt>
                <c:pt idx="5715">
                  <c:v>0.12561209896839881</c:v>
                </c:pt>
                <c:pt idx="5716">
                  <c:v>0.11613935628285665</c:v>
                </c:pt>
                <c:pt idx="5717">
                  <c:v>0.14735572050257356</c:v>
                </c:pt>
                <c:pt idx="5718">
                  <c:v>0.12054445356915185</c:v>
                </c:pt>
                <c:pt idx="5719">
                  <c:v>0.10644541615895264</c:v>
                </c:pt>
                <c:pt idx="5720">
                  <c:v>0.11257938083244758</c:v>
                </c:pt>
                <c:pt idx="5721">
                  <c:v>0.13341474957508542</c:v>
                </c:pt>
                <c:pt idx="5722">
                  <c:v>0.11834955513863925</c:v>
                </c:pt>
                <c:pt idx="5723">
                  <c:v>0.13663537486879437</c:v>
                </c:pt>
                <c:pt idx="5724">
                  <c:v>0.11414480964230005</c:v>
                </c:pt>
                <c:pt idx="5725">
                  <c:v>0.13187936672697786</c:v>
                </c:pt>
                <c:pt idx="5726">
                  <c:v>0.13882164373110853</c:v>
                </c:pt>
                <c:pt idx="5727">
                  <c:v>9.474174860153757E-2</c:v>
                </c:pt>
                <c:pt idx="5728">
                  <c:v>0.14409927038433032</c:v>
                </c:pt>
                <c:pt idx="5729">
                  <c:v>0.13181791344654589</c:v>
                </c:pt>
                <c:pt idx="5730">
                  <c:v>0.12799651553387079</c:v>
                </c:pt>
                <c:pt idx="5731">
                  <c:v>0.10373901138856488</c:v>
                </c:pt>
                <c:pt idx="5732">
                  <c:v>0.12337973797401131</c:v>
                </c:pt>
                <c:pt idx="5733">
                  <c:v>0.11974468732944207</c:v>
                </c:pt>
                <c:pt idx="5734">
                  <c:v>0.13241592241790487</c:v>
                </c:pt>
                <c:pt idx="5735">
                  <c:v>0.12519217458281684</c:v>
                </c:pt>
                <c:pt idx="5736">
                  <c:v>0.13075069273016549</c:v>
                </c:pt>
                <c:pt idx="5737">
                  <c:v>0.1240364238378204</c:v>
                </c:pt>
                <c:pt idx="5738">
                  <c:v>0.11620487995153013</c:v>
                </c:pt>
                <c:pt idx="5739">
                  <c:v>0.13531076695801697</c:v>
                </c:pt>
                <c:pt idx="5740">
                  <c:v>0.11340186662357722</c:v>
                </c:pt>
                <c:pt idx="5741">
                  <c:v>0.1077488946276039</c:v>
                </c:pt>
                <c:pt idx="5742">
                  <c:v>0.11112536274912491</c:v>
                </c:pt>
                <c:pt idx="5743">
                  <c:v>0.1029920761758889</c:v>
                </c:pt>
                <c:pt idx="5744">
                  <c:v>0.10281120357130855</c:v>
                </c:pt>
                <c:pt idx="5745">
                  <c:v>0.11956066064558968</c:v>
                </c:pt>
                <c:pt idx="5746">
                  <c:v>0.10230829847882844</c:v>
                </c:pt>
                <c:pt idx="5747">
                  <c:v>0.11473059337124569</c:v>
                </c:pt>
                <c:pt idx="5748">
                  <c:v>0.12885062624936466</c:v>
                </c:pt>
                <c:pt idx="5749">
                  <c:v>0.12996619763289929</c:v>
                </c:pt>
                <c:pt idx="5750">
                  <c:v>0.10900918766359372</c:v>
                </c:pt>
                <c:pt idx="5751">
                  <c:v>0.13823136595493093</c:v>
                </c:pt>
                <c:pt idx="5752">
                  <c:v>0.1207849711866559</c:v>
                </c:pt>
                <c:pt idx="5753">
                  <c:v>0.12217202371514463</c:v>
                </c:pt>
                <c:pt idx="5754">
                  <c:v>0.12150887848359973</c:v>
                </c:pt>
                <c:pt idx="5755">
                  <c:v>0.13289726616099659</c:v>
                </c:pt>
                <c:pt idx="5756">
                  <c:v>9.9905526506297276E-2</c:v>
                </c:pt>
                <c:pt idx="5757">
                  <c:v>0.13671391096925359</c:v>
                </c:pt>
                <c:pt idx="5758">
                  <c:v>0.11643060060362825</c:v>
                </c:pt>
                <c:pt idx="5759">
                  <c:v>0.12452185765724094</c:v>
                </c:pt>
                <c:pt idx="5760">
                  <c:v>0.1227953245527585</c:v>
                </c:pt>
                <c:pt idx="5761">
                  <c:v>0.12085870466310213</c:v>
                </c:pt>
                <c:pt idx="5762">
                  <c:v>0.13341799624252348</c:v>
                </c:pt>
                <c:pt idx="5763">
                  <c:v>0.13699349799274607</c:v>
                </c:pt>
                <c:pt idx="5764">
                  <c:v>0.10729313838899417</c:v>
                </c:pt>
                <c:pt idx="5765">
                  <c:v>0.11674080977605654</c:v>
                </c:pt>
                <c:pt idx="5766">
                  <c:v>0.12350652998130647</c:v>
                </c:pt>
                <c:pt idx="5767">
                  <c:v>0.12230845128556871</c:v>
                </c:pt>
                <c:pt idx="5768">
                  <c:v>0.10655037011722207</c:v>
                </c:pt>
                <c:pt idx="5769">
                  <c:v>0.12244310715810586</c:v>
                </c:pt>
                <c:pt idx="5770">
                  <c:v>0.13133819344756387</c:v>
                </c:pt>
                <c:pt idx="5771">
                  <c:v>9.6380550991342101E-2</c:v>
                </c:pt>
                <c:pt idx="5772">
                  <c:v>0.12288472096512371</c:v>
                </c:pt>
                <c:pt idx="5773">
                  <c:v>0.11729383339356336</c:v>
                </c:pt>
                <c:pt idx="5774">
                  <c:v>0.11574237212732673</c:v>
                </c:pt>
                <c:pt idx="5775">
                  <c:v>0.12930097604368362</c:v>
                </c:pt>
                <c:pt idx="5776">
                  <c:v>0.12675872415441419</c:v>
                </c:pt>
                <c:pt idx="5777">
                  <c:v>0.11902584359017056</c:v>
                </c:pt>
                <c:pt idx="5778">
                  <c:v>9.8961582018045974E-2</c:v>
                </c:pt>
                <c:pt idx="5779">
                  <c:v>0.11230361197270668</c:v>
                </c:pt>
                <c:pt idx="5780">
                  <c:v>0.11790561229538696</c:v>
                </c:pt>
                <c:pt idx="5781">
                  <c:v>0.11033654539108892</c:v>
                </c:pt>
                <c:pt idx="5782">
                  <c:v>0.10714717488138822</c:v>
                </c:pt>
                <c:pt idx="5783">
                  <c:v>0.12220433901743345</c:v>
                </c:pt>
                <c:pt idx="5784">
                  <c:v>0.1069215791796899</c:v>
                </c:pt>
                <c:pt idx="5785">
                  <c:v>0.12230863450164009</c:v>
                </c:pt>
                <c:pt idx="5786">
                  <c:v>0.14318881955201185</c:v>
                </c:pt>
                <c:pt idx="5787">
                  <c:v>0.13281495235267604</c:v>
                </c:pt>
                <c:pt idx="5788">
                  <c:v>0.1305393126251285</c:v>
                </c:pt>
                <c:pt idx="5789">
                  <c:v>0.11784401661466959</c:v>
                </c:pt>
                <c:pt idx="5790">
                  <c:v>0.13539194453637202</c:v>
                </c:pt>
                <c:pt idx="5791">
                  <c:v>0.11781972749488046</c:v>
                </c:pt>
                <c:pt idx="5792">
                  <c:v>0.13141571092807008</c:v>
                </c:pt>
                <c:pt idx="5793">
                  <c:v>0.13277855790745166</c:v>
                </c:pt>
                <c:pt idx="5794">
                  <c:v>0.10352206672481681</c:v>
                </c:pt>
                <c:pt idx="5795">
                  <c:v>0.11534366738537964</c:v>
                </c:pt>
                <c:pt idx="5796">
                  <c:v>0.10847378942504793</c:v>
                </c:pt>
                <c:pt idx="5797">
                  <c:v>0.10438109514451535</c:v>
                </c:pt>
                <c:pt idx="5798">
                  <c:v>0.12851285141216837</c:v>
                </c:pt>
                <c:pt idx="5799">
                  <c:v>0.13717225013788431</c:v>
                </c:pt>
                <c:pt idx="5800">
                  <c:v>0.12276219923487015</c:v>
                </c:pt>
                <c:pt idx="5801">
                  <c:v>0.11558038459656944</c:v>
                </c:pt>
                <c:pt idx="5802">
                  <c:v>0.13689249508315654</c:v>
                </c:pt>
                <c:pt idx="5803">
                  <c:v>0.13286042392797814</c:v>
                </c:pt>
                <c:pt idx="5804">
                  <c:v>0.12427399566663248</c:v>
                </c:pt>
                <c:pt idx="5805">
                  <c:v>0.11562430724360384</c:v>
                </c:pt>
                <c:pt idx="5806">
                  <c:v>0.11340520327493059</c:v>
                </c:pt>
                <c:pt idx="5807">
                  <c:v>0.11222894814308097</c:v>
                </c:pt>
                <c:pt idx="5808">
                  <c:v>0.14525717113880365</c:v>
                </c:pt>
                <c:pt idx="5809">
                  <c:v>9.9627210353139067E-2</c:v>
                </c:pt>
                <c:pt idx="5810">
                  <c:v>0.12945167906286706</c:v>
                </c:pt>
                <c:pt idx="5811">
                  <c:v>0.11471033350928798</c:v>
                </c:pt>
                <c:pt idx="5812">
                  <c:v>0.11173528279504567</c:v>
                </c:pt>
                <c:pt idx="5813">
                  <c:v>0.12896347642332204</c:v>
                </c:pt>
                <c:pt idx="5814">
                  <c:v>0.12456862373739588</c:v>
                </c:pt>
                <c:pt idx="5815">
                  <c:v>0.1022124237376606</c:v>
                </c:pt>
                <c:pt idx="5816">
                  <c:v>0.10126281470038145</c:v>
                </c:pt>
                <c:pt idx="5817">
                  <c:v>0.11521903487329316</c:v>
                </c:pt>
                <c:pt idx="5818">
                  <c:v>0.11464056184908253</c:v>
                </c:pt>
                <c:pt idx="5819">
                  <c:v>0.11288663508820534</c:v>
                </c:pt>
                <c:pt idx="5820">
                  <c:v>0.14108510188027687</c:v>
                </c:pt>
                <c:pt idx="5821">
                  <c:v>0.13724162680523588</c:v>
                </c:pt>
                <c:pt idx="5822">
                  <c:v>0.12084590402521971</c:v>
                </c:pt>
                <c:pt idx="5823">
                  <c:v>0.13000543664734238</c:v>
                </c:pt>
                <c:pt idx="5824">
                  <c:v>0.12965824380520527</c:v>
                </c:pt>
                <c:pt idx="5825">
                  <c:v>0.11220526080260539</c:v>
                </c:pt>
                <c:pt idx="5826">
                  <c:v>0.10784966517321307</c:v>
                </c:pt>
                <c:pt idx="5827">
                  <c:v>0.11247390112379503</c:v>
                </c:pt>
                <c:pt idx="5828">
                  <c:v>0.11568876406620575</c:v>
                </c:pt>
                <c:pt idx="5829">
                  <c:v>0.13413429900649065</c:v>
                </c:pt>
                <c:pt idx="5830">
                  <c:v>8.8682776493543891E-2</c:v>
                </c:pt>
                <c:pt idx="5831">
                  <c:v>0.10641731006322608</c:v>
                </c:pt>
                <c:pt idx="5832">
                  <c:v>0.1243658867736086</c:v>
                </c:pt>
                <c:pt idx="5833">
                  <c:v>0.10483652368279864</c:v>
                </c:pt>
                <c:pt idx="5834">
                  <c:v>0.1392237333257195</c:v>
                </c:pt>
                <c:pt idx="5835">
                  <c:v>0.11574962512945622</c:v>
                </c:pt>
                <c:pt idx="5836">
                  <c:v>0.12576566500442785</c:v>
                </c:pt>
                <c:pt idx="5837">
                  <c:v>0.106662775132777</c:v>
                </c:pt>
                <c:pt idx="5838">
                  <c:v>0.12015887618486255</c:v>
                </c:pt>
                <c:pt idx="5839">
                  <c:v>0.12599236847005479</c:v>
                </c:pt>
                <c:pt idx="5840">
                  <c:v>0.13254522349048736</c:v>
                </c:pt>
                <c:pt idx="5841">
                  <c:v>0.12063396337842711</c:v>
                </c:pt>
                <c:pt idx="5842">
                  <c:v>0.12553355487588982</c:v>
                </c:pt>
                <c:pt idx="5843">
                  <c:v>0.12039720267676723</c:v>
                </c:pt>
                <c:pt idx="5844">
                  <c:v>0.14443607173356321</c:v>
                </c:pt>
                <c:pt idx="5845">
                  <c:v>0.1150014923369599</c:v>
                </c:pt>
                <c:pt idx="5846">
                  <c:v>0.12744193470969029</c:v>
                </c:pt>
                <c:pt idx="5847">
                  <c:v>0.11589414461447034</c:v>
                </c:pt>
                <c:pt idx="5848">
                  <c:v>0.10036980483896904</c:v>
                </c:pt>
                <c:pt idx="5849">
                  <c:v>0.11260924674167334</c:v>
                </c:pt>
                <c:pt idx="5850">
                  <c:v>0.13636939006626655</c:v>
                </c:pt>
                <c:pt idx="5851">
                  <c:v>0.10393365564460916</c:v>
                </c:pt>
                <c:pt idx="5852">
                  <c:v>0.12481149648288239</c:v>
                </c:pt>
                <c:pt idx="5853">
                  <c:v>0.11962144704558411</c:v>
                </c:pt>
                <c:pt idx="5854">
                  <c:v>0.12648957229441665</c:v>
                </c:pt>
                <c:pt idx="5855">
                  <c:v>0.13161304549442571</c:v>
                </c:pt>
                <c:pt idx="5856">
                  <c:v>0.12918001042418428</c:v>
                </c:pt>
                <c:pt idx="5857">
                  <c:v>0.12177563463873702</c:v>
                </c:pt>
                <c:pt idx="5858">
                  <c:v>0.12041422154401377</c:v>
                </c:pt>
                <c:pt idx="5859">
                  <c:v>0.12829090181769648</c:v>
                </c:pt>
                <c:pt idx="5860">
                  <c:v>0.11671998274715199</c:v>
                </c:pt>
                <c:pt idx="5861">
                  <c:v>0.12168155545873519</c:v>
                </c:pt>
                <c:pt idx="5862">
                  <c:v>0.12350638950368933</c:v>
                </c:pt>
                <c:pt idx="5863">
                  <c:v>0.1103798762785288</c:v>
                </c:pt>
                <c:pt idx="5864">
                  <c:v>0.12523999862431945</c:v>
                </c:pt>
                <c:pt idx="5865">
                  <c:v>0.11883422126575077</c:v>
                </c:pt>
                <c:pt idx="5866">
                  <c:v>0.11646311632627492</c:v>
                </c:pt>
                <c:pt idx="5867">
                  <c:v>0.1359816356080906</c:v>
                </c:pt>
                <c:pt idx="5868">
                  <c:v>0.12605742199212872</c:v>
                </c:pt>
                <c:pt idx="5869">
                  <c:v>0.14358770067136251</c:v>
                </c:pt>
                <c:pt idx="5870">
                  <c:v>0.118082493914322</c:v>
                </c:pt>
                <c:pt idx="5871">
                  <c:v>0.10899709249629141</c:v>
                </c:pt>
                <c:pt idx="5872">
                  <c:v>0.11153349367400436</c:v>
                </c:pt>
                <c:pt idx="5873">
                  <c:v>0.12440700833101162</c:v>
                </c:pt>
                <c:pt idx="5874">
                  <c:v>0.12427122828093645</c:v>
                </c:pt>
                <c:pt idx="5875">
                  <c:v>0.15114270819043601</c:v>
                </c:pt>
                <c:pt idx="5876">
                  <c:v>0.12753142554458047</c:v>
                </c:pt>
                <c:pt idx="5877">
                  <c:v>0.14458466405222742</c:v>
                </c:pt>
                <c:pt idx="5878">
                  <c:v>0.1134574087174111</c:v>
                </c:pt>
                <c:pt idx="5879">
                  <c:v>0.12875317555328558</c:v>
                </c:pt>
                <c:pt idx="5880">
                  <c:v>0.11981081679089005</c:v>
                </c:pt>
                <c:pt idx="5881">
                  <c:v>0.13252332285600821</c:v>
                </c:pt>
                <c:pt idx="5882">
                  <c:v>0.12240769157681235</c:v>
                </c:pt>
                <c:pt idx="5883">
                  <c:v>0.13139563247625505</c:v>
                </c:pt>
                <c:pt idx="5884">
                  <c:v>0.12103075887425455</c:v>
                </c:pt>
                <c:pt idx="5885">
                  <c:v>9.9032156593667486E-2</c:v>
                </c:pt>
                <c:pt idx="5886">
                  <c:v>0.11145355117491558</c:v>
                </c:pt>
                <c:pt idx="5887">
                  <c:v>0.10368353172209988</c:v>
                </c:pt>
                <c:pt idx="5888">
                  <c:v>0.11946829146305475</c:v>
                </c:pt>
                <c:pt idx="5889">
                  <c:v>0.14989676828522544</c:v>
                </c:pt>
                <c:pt idx="5890">
                  <c:v>0.1054418461952408</c:v>
                </c:pt>
                <c:pt idx="5891">
                  <c:v>0.15083983413794694</c:v>
                </c:pt>
                <c:pt idx="5892">
                  <c:v>0.13069838677373236</c:v>
                </c:pt>
                <c:pt idx="5893">
                  <c:v>0.10852336552745535</c:v>
                </c:pt>
                <c:pt idx="5894">
                  <c:v>0.11652190661830025</c:v>
                </c:pt>
                <c:pt idx="5895">
                  <c:v>0.10730475151885653</c:v>
                </c:pt>
                <c:pt idx="5896">
                  <c:v>0.12479923126701251</c:v>
                </c:pt>
                <c:pt idx="5897">
                  <c:v>0.10329715501195458</c:v>
                </c:pt>
                <c:pt idx="5898">
                  <c:v>0.14132705869105819</c:v>
                </c:pt>
                <c:pt idx="5899">
                  <c:v>0.11535604797756525</c:v>
                </c:pt>
                <c:pt idx="5900">
                  <c:v>0.12706413105591358</c:v>
                </c:pt>
                <c:pt idx="5901">
                  <c:v>0.12907567639979003</c:v>
                </c:pt>
                <c:pt idx="5902">
                  <c:v>0.11151043874355446</c:v>
                </c:pt>
                <c:pt idx="5903">
                  <c:v>0.1259637419838989</c:v>
                </c:pt>
                <c:pt idx="5904">
                  <c:v>0.13911504782566919</c:v>
                </c:pt>
                <c:pt idx="5905">
                  <c:v>0.12286973026576897</c:v>
                </c:pt>
                <c:pt idx="5906">
                  <c:v>0.13352794351245884</c:v>
                </c:pt>
                <c:pt idx="5907">
                  <c:v>0.11153385155975651</c:v>
                </c:pt>
                <c:pt idx="5908">
                  <c:v>0.1239736843576523</c:v>
                </c:pt>
                <c:pt idx="5909">
                  <c:v>0.10928687514319255</c:v>
                </c:pt>
                <c:pt idx="5910">
                  <c:v>0.12716996976565603</c:v>
                </c:pt>
                <c:pt idx="5911">
                  <c:v>9.7612188465010269E-2</c:v>
                </c:pt>
                <c:pt idx="5912">
                  <c:v>0.12610405086722115</c:v>
                </c:pt>
                <c:pt idx="5913">
                  <c:v>0.1313183504765682</c:v>
                </c:pt>
                <c:pt idx="5914">
                  <c:v>0.12972480463048824</c:v>
                </c:pt>
                <c:pt idx="5915">
                  <c:v>0.1617459713542469</c:v>
                </c:pt>
                <c:pt idx="5916">
                  <c:v>0.11281209219498912</c:v>
                </c:pt>
                <c:pt idx="5917">
                  <c:v>0.11288006462594008</c:v>
                </c:pt>
                <c:pt idx="5918">
                  <c:v>9.6402043877182791E-2</c:v>
                </c:pt>
                <c:pt idx="5919">
                  <c:v>0.13522306405323908</c:v>
                </c:pt>
                <c:pt idx="5920">
                  <c:v>0.14166397088598343</c:v>
                </c:pt>
                <c:pt idx="5921">
                  <c:v>0.11868487881485579</c:v>
                </c:pt>
                <c:pt idx="5922">
                  <c:v>0.11197713888865238</c:v>
                </c:pt>
                <c:pt idx="5923">
                  <c:v>0.11994696540483316</c:v>
                </c:pt>
                <c:pt idx="5924">
                  <c:v>0.14352455775367287</c:v>
                </c:pt>
                <c:pt idx="5925">
                  <c:v>0.13737408512934346</c:v>
                </c:pt>
                <c:pt idx="5926">
                  <c:v>0.13990896147301982</c:v>
                </c:pt>
                <c:pt idx="5927">
                  <c:v>0.11343614647088149</c:v>
                </c:pt>
                <c:pt idx="5928">
                  <c:v>0.13010310738540848</c:v>
                </c:pt>
                <c:pt idx="5929">
                  <c:v>0.10958239379356478</c:v>
                </c:pt>
                <c:pt idx="5930">
                  <c:v>0.12611824404664837</c:v>
                </c:pt>
                <c:pt idx="5931">
                  <c:v>0.1215798621594891</c:v>
                </c:pt>
                <c:pt idx="5932">
                  <c:v>0.11151890830141442</c:v>
                </c:pt>
                <c:pt idx="5933">
                  <c:v>0.13648436791152507</c:v>
                </c:pt>
                <c:pt idx="5934">
                  <c:v>0.13143320687328702</c:v>
                </c:pt>
                <c:pt idx="5935">
                  <c:v>0.12140449938103154</c:v>
                </c:pt>
                <c:pt idx="5936">
                  <c:v>0.11969983702551645</c:v>
                </c:pt>
                <c:pt idx="5937">
                  <c:v>9.4943261249109914E-2</c:v>
                </c:pt>
                <c:pt idx="5938">
                  <c:v>0.12857379690017084</c:v>
                </c:pt>
                <c:pt idx="5939">
                  <c:v>0.13689804444777304</c:v>
                </c:pt>
                <c:pt idx="5940">
                  <c:v>0.13085783750681451</c:v>
                </c:pt>
                <c:pt idx="5941">
                  <c:v>0.11961976768581001</c:v>
                </c:pt>
                <c:pt idx="5942">
                  <c:v>0.12577430203722401</c:v>
                </c:pt>
                <c:pt idx="5943">
                  <c:v>0.11886956189027019</c:v>
                </c:pt>
                <c:pt idx="5944">
                  <c:v>0.13109032799862558</c:v>
                </c:pt>
                <c:pt idx="5945">
                  <c:v>0.12711119913924132</c:v>
                </c:pt>
                <c:pt idx="5946">
                  <c:v>0.11550522857184307</c:v>
                </c:pt>
                <c:pt idx="5947">
                  <c:v>0.11277098879542265</c:v>
                </c:pt>
                <c:pt idx="5948">
                  <c:v>0.13134413331423403</c:v>
                </c:pt>
                <c:pt idx="5949">
                  <c:v>0.12409053319574455</c:v>
                </c:pt>
                <c:pt idx="5950">
                  <c:v>0.13403051334207777</c:v>
                </c:pt>
                <c:pt idx="5951">
                  <c:v>0.1065156105600505</c:v>
                </c:pt>
                <c:pt idx="5952">
                  <c:v>0.14595900666450651</c:v>
                </c:pt>
                <c:pt idx="5953">
                  <c:v>0.11409034601465552</c:v>
                </c:pt>
                <c:pt idx="5954">
                  <c:v>0.10719575513418617</c:v>
                </c:pt>
                <c:pt idx="5955">
                  <c:v>0.11347445143316075</c:v>
                </c:pt>
                <c:pt idx="5956">
                  <c:v>0.10471682695776385</c:v>
                </c:pt>
                <c:pt idx="5957">
                  <c:v>0.12130509993519339</c:v>
                </c:pt>
                <c:pt idx="5958">
                  <c:v>0.12716692154179607</c:v>
                </c:pt>
                <c:pt idx="5959">
                  <c:v>0.13056025660364831</c:v>
                </c:pt>
                <c:pt idx="5960">
                  <c:v>0.10990836151568235</c:v>
                </c:pt>
                <c:pt idx="5961">
                  <c:v>0.1359616720521028</c:v>
                </c:pt>
                <c:pt idx="5962">
                  <c:v>0.1122096210070383</c:v>
                </c:pt>
                <c:pt idx="5963">
                  <c:v>0.14836640447199098</c:v>
                </c:pt>
                <c:pt idx="5964">
                  <c:v>0.10279292629862058</c:v>
                </c:pt>
                <c:pt idx="5965">
                  <c:v>0.11626423827533505</c:v>
                </c:pt>
                <c:pt idx="5966">
                  <c:v>0.10213332863316926</c:v>
                </c:pt>
                <c:pt idx="5967">
                  <c:v>0.11496851862074205</c:v>
                </c:pt>
                <c:pt idx="5968">
                  <c:v>0.14599379636998683</c:v>
                </c:pt>
                <c:pt idx="5969">
                  <c:v>0.11285099649117868</c:v>
                </c:pt>
                <c:pt idx="5970">
                  <c:v>0.1116778149034939</c:v>
                </c:pt>
                <c:pt idx="5971">
                  <c:v>0.11879268676849604</c:v>
                </c:pt>
                <c:pt idx="5972">
                  <c:v>0.12790568131233199</c:v>
                </c:pt>
                <c:pt idx="5973">
                  <c:v>0.12362553335717888</c:v>
                </c:pt>
                <c:pt idx="5974">
                  <c:v>0.14226128059574925</c:v>
                </c:pt>
                <c:pt idx="5975">
                  <c:v>0.11258486301404563</c:v>
                </c:pt>
                <c:pt idx="5976">
                  <c:v>0.11607484423042683</c:v>
                </c:pt>
                <c:pt idx="5977">
                  <c:v>0.14447204431648222</c:v>
                </c:pt>
                <c:pt idx="5978">
                  <c:v>0.13528909919358112</c:v>
                </c:pt>
                <c:pt idx="5979">
                  <c:v>0.13302958276644727</c:v>
                </c:pt>
                <c:pt idx="5980">
                  <c:v>0.13245289589911152</c:v>
                </c:pt>
                <c:pt idx="5981">
                  <c:v>0.11973168809008865</c:v>
                </c:pt>
                <c:pt idx="5982">
                  <c:v>0.14570590938894437</c:v>
                </c:pt>
                <c:pt idx="5983">
                  <c:v>0.12694316561256364</c:v>
                </c:pt>
                <c:pt idx="5984">
                  <c:v>0.12663216678489828</c:v>
                </c:pt>
                <c:pt idx="5985">
                  <c:v>0.12254030851506614</c:v>
                </c:pt>
                <c:pt idx="5986">
                  <c:v>0.11653181263993861</c:v>
                </c:pt>
                <c:pt idx="5987">
                  <c:v>0.12908102739061017</c:v>
                </c:pt>
                <c:pt idx="5988">
                  <c:v>0.12317366650696719</c:v>
                </c:pt>
                <c:pt idx="5989">
                  <c:v>0.13911338418785668</c:v>
                </c:pt>
                <c:pt idx="5990">
                  <c:v>0.10374487222768466</c:v>
                </c:pt>
                <c:pt idx="5991">
                  <c:v>0.11962331804785835</c:v>
                </c:pt>
                <c:pt idx="5992">
                  <c:v>0.1270040566920437</c:v>
                </c:pt>
                <c:pt idx="5993">
                  <c:v>0.10240652171282645</c:v>
                </c:pt>
                <c:pt idx="5994">
                  <c:v>0.14145147751602788</c:v>
                </c:pt>
                <c:pt idx="5995">
                  <c:v>0.10069919901465356</c:v>
                </c:pt>
                <c:pt idx="5996">
                  <c:v>0.12918664666865226</c:v>
                </c:pt>
                <c:pt idx="5997">
                  <c:v>0.10619998074465031</c:v>
                </c:pt>
                <c:pt idx="5998">
                  <c:v>0.11724065079314035</c:v>
                </c:pt>
                <c:pt idx="5999">
                  <c:v>0.1207191793873354</c:v>
                </c:pt>
                <c:pt idx="6000">
                  <c:v>0.14626691056144225</c:v>
                </c:pt>
                <c:pt idx="6001">
                  <c:v>0.1237232376222115</c:v>
                </c:pt>
                <c:pt idx="6002">
                  <c:v>0.14792886213601386</c:v>
                </c:pt>
                <c:pt idx="6003">
                  <c:v>0.13322663234185794</c:v>
                </c:pt>
                <c:pt idx="6004">
                  <c:v>0.12285853867886992</c:v>
                </c:pt>
                <c:pt idx="6005">
                  <c:v>0.1298000335980628</c:v>
                </c:pt>
                <c:pt idx="6006">
                  <c:v>0.11841911811815707</c:v>
                </c:pt>
                <c:pt idx="6007">
                  <c:v>0.11709514529978907</c:v>
                </c:pt>
                <c:pt idx="6008">
                  <c:v>0.1007258391411697</c:v>
                </c:pt>
                <c:pt idx="6009">
                  <c:v>0.12917922775843271</c:v>
                </c:pt>
                <c:pt idx="6010">
                  <c:v>0.12140106502025697</c:v>
                </c:pt>
                <c:pt idx="6011">
                  <c:v>0.12884051635193483</c:v>
                </c:pt>
                <c:pt idx="6012">
                  <c:v>0.1088866325693375</c:v>
                </c:pt>
                <c:pt idx="6013">
                  <c:v>0.10264390933657833</c:v>
                </c:pt>
                <c:pt idx="6014">
                  <c:v>0.11760886288220276</c:v>
                </c:pt>
                <c:pt idx="6015">
                  <c:v>0.10250230994750525</c:v>
                </c:pt>
                <c:pt idx="6016">
                  <c:v>0.1245696533134811</c:v>
                </c:pt>
                <c:pt idx="6017">
                  <c:v>0.1385353881343053</c:v>
                </c:pt>
                <c:pt idx="6018">
                  <c:v>0.11921147419134945</c:v>
                </c:pt>
                <c:pt idx="6019">
                  <c:v>0.12880187029092213</c:v>
                </c:pt>
                <c:pt idx="6020">
                  <c:v>0.14246104926602141</c:v>
                </c:pt>
                <c:pt idx="6021">
                  <c:v>0.12501433245708965</c:v>
                </c:pt>
                <c:pt idx="6022">
                  <c:v>0.14198741992475061</c:v>
                </c:pt>
                <c:pt idx="6023">
                  <c:v>0.13627356100158633</c:v>
                </c:pt>
                <c:pt idx="6024">
                  <c:v>0.10066608047959104</c:v>
                </c:pt>
                <c:pt idx="6025">
                  <c:v>0.1097387760304704</c:v>
                </c:pt>
                <c:pt idx="6026">
                  <c:v>0.11728407704442578</c:v>
                </c:pt>
                <c:pt idx="6027">
                  <c:v>0.125197773074364</c:v>
                </c:pt>
                <c:pt idx="6028">
                  <c:v>0.11882603648316772</c:v>
                </c:pt>
                <c:pt idx="6029">
                  <c:v>0.11700778440154727</c:v>
                </c:pt>
                <c:pt idx="6030">
                  <c:v>0.13817435199926775</c:v>
                </c:pt>
                <c:pt idx="6031">
                  <c:v>0.14175113853191609</c:v>
                </c:pt>
                <c:pt idx="6032">
                  <c:v>0.12379935442164412</c:v>
                </c:pt>
                <c:pt idx="6033">
                  <c:v>0.12979606309234598</c:v>
                </c:pt>
                <c:pt idx="6034">
                  <c:v>0.1184388323470468</c:v>
                </c:pt>
                <c:pt idx="6035">
                  <c:v>0.10709874882621591</c:v>
                </c:pt>
                <c:pt idx="6036">
                  <c:v>0.12630427776613462</c:v>
                </c:pt>
                <c:pt idx="6037">
                  <c:v>0.11297255315076965</c:v>
                </c:pt>
                <c:pt idx="6038">
                  <c:v>0.12218531284213734</c:v>
                </c:pt>
                <c:pt idx="6039">
                  <c:v>0.11311594109872476</c:v>
                </c:pt>
                <c:pt idx="6040">
                  <c:v>0.11815568828452608</c:v>
                </c:pt>
                <c:pt idx="6041">
                  <c:v>0.11797965508430019</c:v>
                </c:pt>
                <c:pt idx="6042">
                  <c:v>0.1090374628221038</c:v>
                </c:pt>
                <c:pt idx="6043">
                  <c:v>0.12051926487852546</c:v>
                </c:pt>
                <c:pt idx="6044">
                  <c:v>0.13055997778919962</c:v>
                </c:pt>
                <c:pt idx="6045">
                  <c:v>0.13947802721120009</c:v>
                </c:pt>
                <c:pt idx="6046">
                  <c:v>0.13042505360817133</c:v>
                </c:pt>
                <c:pt idx="6047">
                  <c:v>0.12524303346915958</c:v>
                </c:pt>
                <c:pt idx="6048">
                  <c:v>0.13220846287784407</c:v>
                </c:pt>
                <c:pt idx="6049">
                  <c:v>0.12676859759147488</c:v>
                </c:pt>
                <c:pt idx="6050">
                  <c:v>0.12533268118046548</c:v>
                </c:pt>
                <c:pt idx="6051">
                  <c:v>0.12018551710294631</c:v>
                </c:pt>
                <c:pt idx="6052">
                  <c:v>0.11700905556683272</c:v>
                </c:pt>
                <c:pt idx="6053">
                  <c:v>0.11888425960335859</c:v>
                </c:pt>
                <c:pt idx="6054">
                  <c:v>0.11918971030513595</c:v>
                </c:pt>
                <c:pt idx="6055">
                  <c:v>0.10769511572134352</c:v>
                </c:pt>
                <c:pt idx="6056">
                  <c:v>0.14373431234506889</c:v>
                </c:pt>
                <c:pt idx="6057">
                  <c:v>0.13168744467559723</c:v>
                </c:pt>
                <c:pt idx="6058">
                  <c:v>0.14129350872478152</c:v>
                </c:pt>
                <c:pt idx="6059">
                  <c:v>0.12641784446047571</c:v>
                </c:pt>
                <c:pt idx="6060">
                  <c:v>0.10722936788810754</c:v>
                </c:pt>
                <c:pt idx="6061">
                  <c:v>0.12396545587873425</c:v>
                </c:pt>
                <c:pt idx="6062">
                  <c:v>0.1191965790970842</c:v>
                </c:pt>
                <c:pt idx="6063">
                  <c:v>0.13270687814261806</c:v>
                </c:pt>
                <c:pt idx="6064">
                  <c:v>0.11978841449763081</c:v>
                </c:pt>
                <c:pt idx="6065">
                  <c:v>0.12707153395072091</c:v>
                </c:pt>
                <c:pt idx="6066">
                  <c:v>0.10596660895861101</c:v>
                </c:pt>
                <c:pt idx="6067">
                  <c:v>0.14464996484028697</c:v>
                </c:pt>
                <c:pt idx="6068">
                  <c:v>0.11314269888413905</c:v>
                </c:pt>
                <c:pt idx="6069">
                  <c:v>0.12493021380925808</c:v>
                </c:pt>
                <c:pt idx="6070">
                  <c:v>0.12085064653766439</c:v>
                </c:pt>
                <c:pt idx="6071">
                  <c:v>0.14184304829880098</c:v>
                </c:pt>
                <c:pt idx="6072">
                  <c:v>0.10433002031029995</c:v>
                </c:pt>
                <c:pt idx="6073">
                  <c:v>0.12955453839258871</c:v>
                </c:pt>
                <c:pt idx="6074">
                  <c:v>0.15126407062403832</c:v>
                </c:pt>
                <c:pt idx="6075">
                  <c:v>0.12118159677812022</c:v>
                </c:pt>
                <c:pt idx="6076">
                  <c:v>0.12841798646158831</c:v>
                </c:pt>
                <c:pt idx="6077">
                  <c:v>0.11660736585623042</c:v>
                </c:pt>
                <c:pt idx="6078">
                  <c:v>0.10986426393161852</c:v>
                </c:pt>
                <c:pt idx="6079">
                  <c:v>0.12114446564516687</c:v>
                </c:pt>
                <c:pt idx="6080">
                  <c:v>9.1822056135687488E-2</c:v>
                </c:pt>
                <c:pt idx="6081">
                  <c:v>0.11240629546441674</c:v>
                </c:pt>
                <c:pt idx="6082">
                  <c:v>0.1231236037290712</c:v>
                </c:pt>
                <c:pt idx="6083">
                  <c:v>0.1171590257028081</c:v>
                </c:pt>
                <c:pt idx="6084">
                  <c:v>0.12283018158195311</c:v>
                </c:pt>
                <c:pt idx="6085">
                  <c:v>0.11314257703745749</c:v>
                </c:pt>
                <c:pt idx="6086">
                  <c:v>0.10767954930086621</c:v>
                </c:pt>
                <c:pt idx="6087">
                  <c:v>0.10364636407052377</c:v>
                </c:pt>
                <c:pt idx="6088">
                  <c:v>0.10630226996083925</c:v>
                </c:pt>
                <c:pt idx="6089">
                  <c:v>0.13110795215658255</c:v>
                </c:pt>
                <c:pt idx="6090">
                  <c:v>0.13998191283373806</c:v>
                </c:pt>
                <c:pt idx="6091">
                  <c:v>0.12811579123507899</c:v>
                </c:pt>
                <c:pt idx="6092">
                  <c:v>0.12707787659994452</c:v>
                </c:pt>
                <c:pt idx="6093">
                  <c:v>8.444935692491394E-2</c:v>
                </c:pt>
                <c:pt idx="6094">
                  <c:v>0.12890090339058141</c:v>
                </c:pt>
                <c:pt idx="6095">
                  <c:v>0.11885638578742652</c:v>
                </c:pt>
                <c:pt idx="6096">
                  <c:v>0.11499704195433055</c:v>
                </c:pt>
                <c:pt idx="6097">
                  <c:v>0.1296156126930712</c:v>
                </c:pt>
                <c:pt idx="6098">
                  <c:v>0.12446839003508185</c:v>
                </c:pt>
                <c:pt idx="6099">
                  <c:v>0.12441519112548306</c:v>
                </c:pt>
                <c:pt idx="6100">
                  <c:v>0.12266167709841529</c:v>
                </c:pt>
                <c:pt idx="6101">
                  <c:v>0.13939943961010473</c:v>
                </c:pt>
                <c:pt idx="6102">
                  <c:v>0.12183243153892484</c:v>
                </c:pt>
                <c:pt idx="6103">
                  <c:v>0.10786611281546823</c:v>
                </c:pt>
                <c:pt idx="6104">
                  <c:v>0.12569358563880439</c:v>
                </c:pt>
                <c:pt idx="6105">
                  <c:v>0.13526226108512701</c:v>
                </c:pt>
                <c:pt idx="6106">
                  <c:v>0.14629013937416194</c:v>
                </c:pt>
                <c:pt idx="6107">
                  <c:v>0.14696541132316349</c:v>
                </c:pt>
                <c:pt idx="6108">
                  <c:v>0.11606431050952737</c:v>
                </c:pt>
                <c:pt idx="6109">
                  <c:v>0.10802959855904545</c:v>
                </c:pt>
                <c:pt idx="6110">
                  <c:v>0.13914762357728749</c:v>
                </c:pt>
                <c:pt idx="6111">
                  <c:v>0.13026163361977497</c:v>
                </c:pt>
                <c:pt idx="6112">
                  <c:v>0.11224946688857708</c:v>
                </c:pt>
                <c:pt idx="6113">
                  <c:v>0.11575730178731336</c:v>
                </c:pt>
                <c:pt idx="6114">
                  <c:v>0.11799314261842722</c:v>
                </c:pt>
                <c:pt idx="6115">
                  <c:v>0.12689484463589076</c:v>
                </c:pt>
                <c:pt idx="6116">
                  <c:v>0.11194108324187915</c:v>
                </c:pt>
                <c:pt idx="6117">
                  <c:v>0.10085668265112213</c:v>
                </c:pt>
                <c:pt idx="6118">
                  <c:v>0.12120398807079175</c:v>
                </c:pt>
                <c:pt idx="6119">
                  <c:v>0.11868631115689557</c:v>
                </c:pt>
                <c:pt idx="6120">
                  <c:v>0.11684156093125914</c:v>
                </c:pt>
                <c:pt idx="6121">
                  <c:v>0.1195598096217393</c:v>
                </c:pt>
                <c:pt idx="6122">
                  <c:v>0.13518029644796106</c:v>
                </c:pt>
                <c:pt idx="6123">
                  <c:v>0.10413960217261592</c:v>
                </c:pt>
                <c:pt idx="6124">
                  <c:v>0.11962440758472423</c:v>
                </c:pt>
                <c:pt idx="6125">
                  <c:v>0.10751359462051888</c:v>
                </c:pt>
                <c:pt idx="6126">
                  <c:v>0.11767584969242961</c:v>
                </c:pt>
                <c:pt idx="6127">
                  <c:v>0.14773857525887141</c:v>
                </c:pt>
                <c:pt idx="6128">
                  <c:v>0.13833124256208099</c:v>
                </c:pt>
                <c:pt idx="6129">
                  <c:v>0.13784302089091627</c:v>
                </c:pt>
                <c:pt idx="6130">
                  <c:v>0.11488546388099835</c:v>
                </c:pt>
                <c:pt idx="6131">
                  <c:v>0.10743195140204981</c:v>
                </c:pt>
                <c:pt idx="6132">
                  <c:v>0.10461047772966067</c:v>
                </c:pt>
                <c:pt idx="6133">
                  <c:v>0.12938368513710513</c:v>
                </c:pt>
                <c:pt idx="6134">
                  <c:v>0.10736639368360806</c:v>
                </c:pt>
                <c:pt idx="6135">
                  <c:v>0.11603344281529303</c:v>
                </c:pt>
                <c:pt idx="6136">
                  <c:v>0.14055165127741415</c:v>
                </c:pt>
                <c:pt idx="6137">
                  <c:v>0.12596299501467603</c:v>
                </c:pt>
                <c:pt idx="6138">
                  <c:v>0.1164907183812955</c:v>
                </c:pt>
                <c:pt idx="6139">
                  <c:v>0.13273242798572374</c:v>
                </c:pt>
                <c:pt idx="6140">
                  <c:v>0.12419274269474029</c:v>
                </c:pt>
                <c:pt idx="6141">
                  <c:v>0.10079031557976328</c:v>
                </c:pt>
                <c:pt idx="6142">
                  <c:v>0.1407498835644192</c:v>
                </c:pt>
                <c:pt idx="6143">
                  <c:v>0.11327940967597791</c:v>
                </c:pt>
                <c:pt idx="6144">
                  <c:v>0.14213826448208122</c:v>
                </c:pt>
                <c:pt idx="6145">
                  <c:v>0.1012617086313887</c:v>
                </c:pt>
                <c:pt idx="6146">
                  <c:v>0.14347681680705665</c:v>
                </c:pt>
                <c:pt idx="6147">
                  <c:v>9.5234476256306447E-2</c:v>
                </c:pt>
                <c:pt idx="6148">
                  <c:v>0.13230911959505653</c:v>
                </c:pt>
                <c:pt idx="6149">
                  <c:v>0.1463093892235072</c:v>
                </c:pt>
                <c:pt idx="6150">
                  <c:v>0.12647808951467349</c:v>
                </c:pt>
                <c:pt idx="6151">
                  <c:v>9.5316509415007938E-2</c:v>
                </c:pt>
                <c:pt idx="6152">
                  <c:v>0.11180691104378931</c:v>
                </c:pt>
                <c:pt idx="6153">
                  <c:v>0.1121644223224659</c:v>
                </c:pt>
                <c:pt idx="6154">
                  <c:v>0.12348718029648544</c:v>
                </c:pt>
                <c:pt idx="6155">
                  <c:v>0.12364139770972592</c:v>
                </c:pt>
                <c:pt idx="6156">
                  <c:v>0.12801416431740448</c:v>
                </c:pt>
                <c:pt idx="6157">
                  <c:v>0.12915478193146185</c:v>
                </c:pt>
                <c:pt idx="6158">
                  <c:v>0.13391584018793129</c:v>
                </c:pt>
                <c:pt idx="6159">
                  <c:v>0.11767993611843738</c:v>
                </c:pt>
                <c:pt idx="6160">
                  <c:v>0.12188677142911011</c:v>
                </c:pt>
                <c:pt idx="6161">
                  <c:v>0.1083795451502792</c:v>
                </c:pt>
                <c:pt idx="6162">
                  <c:v>0.12043780107881961</c:v>
                </c:pt>
                <c:pt idx="6163">
                  <c:v>0.14840339392659041</c:v>
                </c:pt>
                <c:pt idx="6164">
                  <c:v>0.12480686366581967</c:v>
                </c:pt>
                <c:pt idx="6165">
                  <c:v>0.11670450236702617</c:v>
                </c:pt>
                <c:pt idx="6166">
                  <c:v>0.1321754584523038</c:v>
                </c:pt>
                <c:pt idx="6167">
                  <c:v>0.11673081427140714</c:v>
                </c:pt>
                <c:pt idx="6168">
                  <c:v>0.12342524426190488</c:v>
                </c:pt>
                <c:pt idx="6169">
                  <c:v>0.11596482443072346</c:v>
                </c:pt>
                <c:pt idx="6170">
                  <c:v>0.12576855807858742</c:v>
                </c:pt>
                <c:pt idx="6171">
                  <c:v>0.12044215098420795</c:v>
                </c:pt>
                <c:pt idx="6172">
                  <c:v>0.12259138400867711</c:v>
                </c:pt>
                <c:pt idx="6173">
                  <c:v>0.12213919577709122</c:v>
                </c:pt>
                <c:pt idx="6174">
                  <c:v>0.11170936200923196</c:v>
                </c:pt>
                <c:pt idx="6175">
                  <c:v>0.11978315797851419</c:v>
                </c:pt>
                <c:pt idx="6176">
                  <c:v>0.10232629236922799</c:v>
                </c:pt>
                <c:pt idx="6177">
                  <c:v>0.12128220213581489</c:v>
                </c:pt>
                <c:pt idx="6178">
                  <c:v>0.12160485827594485</c:v>
                </c:pt>
                <c:pt idx="6179">
                  <c:v>0.13044440490794038</c:v>
                </c:pt>
                <c:pt idx="6180">
                  <c:v>0.13358180194795127</c:v>
                </c:pt>
                <c:pt idx="6181">
                  <c:v>8.5057497660998127E-2</c:v>
                </c:pt>
                <c:pt idx="6182">
                  <c:v>0.11759035146388792</c:v>
                </c:pt>
                <c:pt idx="6183">
                  <c:v>0.13773969343798548</c:v>
                </c:pt>
                <c:pt idx="6184">
                  <c:v>0.13820958843030212</c:v>
                </c:pt>
                <c:pt idx="6185">
                  <c:v>0.11719975281175457</c:v>
                </c:pt>
                <c:pt idx="6186">
                  <c:v>0.1225383291677094</c:v>
                </c:pt>
                <c:pt idx="6187">
                  <c:v>0.13388381656144316</c:v>
                </c:pt>
                <c:pt idx="6188">
                  <c:v>0.10264915938441002</c:v>
                </c:pt>
                <c:pt idx="6189">
                  <c:v>0.11733035959966293</c:v>
                </c:pt>
                <c:pt idx="6190">
                  <c:v>0.14393198661313086</c:v>
                </c:pt>
                <c:pt idx="6191">
                  <c:v>0.12758272676083854</c:v>
                </c:pt>
                <c:pt idx="6192">
                  <c:v>0.12703685586210064</c:v>
                </c:pt>
                <c:pt idx="6193">
                  <c:v>0.14001179614413883</c:v>
                </c:pt>
                <c:pt idx="6194">
                  <c:v>0.10931509571918621</c:v>
                </c:pt>
                <c:pt idx="6195">
                  <c:v>0.14124393184323575</c:v>
                </c:pt>
                <c:pt idx="6196">
                  <c:v>0.13735016983078083</c:v>
                </c:pt>
                <c:pt idx="6197">
                  <c:v>0.14538471707717621</c:v>
                </c:pt>
                <c:pt idx="6198">
                  <c:v>0.15595767149546669</c:v>
                </c:pt>
                <c:pt idx="6199">
                  <c:v>0.14253004906779757</c:v>
                </c:pt>
                <c:pt idx="6200">
                  <c:v>0.13134527562903592</c:v>
                </c:pt>
                <c:pt idx="6201">
                  <c:v>0.13227721377228244</c:v>
                </c:pt>
                <c:pt idx="6202">
                  <c:v>0.12689320339891647</c:v>
                </c:pt>
                <c:pt idx="6203">
                  <c:v>0.11795942959582735</c:v>
                </c:pt>
                <c:pt idx="6204">
                  <c:v>0.11288658040436705</c:v>
                </c:pt>
                <c:pt idx="6205">
                  <c:v>0.12602526180941603</c:v>
                </c:pt>
                <c:pt idx="6206">
                  <c:v>0.12136109772503198</c:v>
                </c:pt>
                <c:pt idx="6207">
                  <c:v>0.11338064631272024</c:v>
                </c:pt>
                <c:pt idx="6208">
                  <c:v>0.12524137832639437</c:v>
                </c:pt>
                <c:pt idx="6209">
                  <c:v>0.14051393971747381</c:v>
                </c:pt>
                <c:pt idx="6210">
                  <c:v>0.11733610777214334</c:v>
                </c:pt>
                <c:pt idx="6211">
                  <c:v>9.8911218580047616E-2</c:v>
                </c:pt>
                <c:pt idx="6212">
                  <c:v>0.11872734370498655</c:v>
                </c:pt>
                <c:pt idx="6213">
                  <c:v>0.11872023718314248</c:v>
                </c:pt>
                <c:pt idx="6214">
                  <c:v>0.1375512173604993</c:v>
                </c:pt>
                <c:pt idx="6215">
                  <c:v>0.12091269928501745</c:v>
                </c:pt>
                <c:pt idx="6216">
                  <c:v>0.12212810698509211</c:v>
                </c:pt>
                <c:pt idx="6217">
                  <c:v>0.13120136490776424</c:v>
                </c:pt>
                <c:pt idx="6218">
                  <c:v>0.11127264408770818</c:v>
                </c:pt>
                <c:pt idx="6219">
                  <c:v>0.10764901434695293</c:v>
                </c:pt>
                <c:pt idx="6220">
                  <c:v>0.12395906525282148</c:v>
                </c:pt>
                <c:pt idx="6221">
                  <c:v>0.11659551230907529</c:v>
                </c:pt>
                <c:pt idx="6222">
                  <c:v>0.10797668581755118</c:v>
                </c:pt>
                <c:pt idx="6223">
                  <c:v>0.12460651790984639</c:v>
                </c:pt>
                <c:pt idx="6224">
                  <c:v>0.11071654007770576</c:v>
                </c:pt>
                <c:pt idx="6225">
                  <c:v>0.11088040393732128</c:v>
                </c:pt>
                <c:pt idx="6226">
                  <c:v>0.12168506031603357</c:v>
                </c:pt>
                <c:pt idx="6227">
                  <c:v>0.12367683108879074</c:v>
                </c:pt>
                <c:pt idx="6228">
                  <c:v>0.11459394523710388</c:v>
                </c:pt>
                <c:pt idx="6229">
                  <c:v>0.11553186162074799</c:v>
                </c:pt>
                <c:pt idx="6230">
                  <c:v>0.14317504602455525</c:v>
                </c:pt>
                <c:pt idx="6231">
                  <c:v>0.12498766962547307</c:v>
                </c:pt>
                <c:pt idx="6232">
                  <c:v>0.1086243521442672</c:v>
                </c:pt>
                <c:pt idx="6233">
                  <c:v>0.12799154650560346</c:v>
                </c:pt>
                <c:pt idx="6234">
                  <c:v>0.11810074531036391</c:v>
                </c:pt>
                <c:pt idx="6235">
                  <c:v>0.13732782824797019</c:v>
                </c:pt>
                <c:pt idx="6236">
                  <c:v>0.12415662990340688</c:v>
                </c:pt>
                <c:pt idx="6237">
                  <c:v>9.3316351985952811E-2</c:v>
                </c:pt>
                <c:pt idx="6238">
                  <c:v>0.12769928175694004</c:v>
                </c:pt>
                <c:pt idx="6239">
                  <c:v>0.10982964253152699</c:v>
                </c:pt>
                <c:pt idx="6240">
                  <c:v>0.14443218823840381</c:v>
                </c:pt>
                <c:pt idx="6241">
                  <c:v>0.1079828250740575</c:v>
                </c:pt>
                <c:pt idx="6242">
                  <c:v>0.12192067317010474</c:v>
                </c:pt>
                <c:pt idx="6243">
                  <c:v>0.11700207249706122</c:v>
                </c:pt>
                <c:pt idx="6244">
                  <c:v>0.12902265151108994</c:v>
                </c:pt>
                <c:pt idx="6245">
                  <c:v>0.13896991553803323</c:v>
                </c:pt>
                <c:pt idx="6246">
                  <c:v>0.12654922583270053</c:v>
                </c:pt>
                <c:pt idx="6247">
                  <c:v>0.12987790415261372</c:v>
                </c:pt>
                <c:pt idx="6248">
                  <c:v>0.13511324822570997</c:v>
                </c:pt>
                <c:pt idx="6249">
                  <c:v>0.11226997077871746</c:v>
                </c:pt>
                <c:pt idx="6250">
                  <c:v>0.115811539428157</c:v>
                </c:pt>
                <c:pt idx="6251">
                  <c:v>8.3611454006421379E-2</c:v>
                </c:pt>
                <c:pt idx="6252">
                  <c:v>0.11680729516095562</c:v>
                </c:pt>
                <c:pt idx="6253">
                  <c:v>0.13686174523650427</c:v>
                </c:pt>
                <c:pt idx="6254">
                  <c:v>0.10163560969723787</c:v>
                </c:pt>
                <c:pt idx="6255">
                  <c:v>0.12081456344217244</c:v>
                </c:pt>
                <c:pt idx="6256">
                  <c:v>0.11087625404992305</c:v>
                </c:pt>
                <c:pt idx="6257">
                  <c:v>0.11814051487174375</c:v>
                </c:pt>
                <c:pt idx="6258">
                  <c:v>0.11010401465353142</c:v>
                </c:pt>
                <c:pt idx="6259">
                  <c:v>0.13347456459331269</c:v>
                </c:pt>
                <c:pt idx="6260">
                  <c:v>0.1199502009700119</c:v>
                </c:pt>
                <c:pt idx="6261">
                  <c:v>0.12587772126858404</c:v>
                </c:pt>
                <c:pt idx="6262">
                  <c:v>0.12831706817486616</c:v>
                </c:pt>
                <c:pt idx="6263">
                  <c:v>0.11593166250080625</c:v>
                </c:pt>
                <c:pt idx="6264">
                  <c:v>0.10518456495627748</c:v>
                </c:pt>
                <c:pt idx="6265">
                  <c:v>0.13374662100552231</c:v>
                </c:pt>
                <c:pt idx="6266">
                  <c:v>0.13503751872690467</c:v>
                </c:pt>
                <c:pt idx="6267">
                  <c:v>0.11885693287754687</c:v>
                </c:pt>
                <c:pt idx="6268">
                  <c:v>0.15145667193319012</c:v>
                </c:pt>
                <c:pt idx="6269">
                  <c:v>0.12832497595384695</c:v>
                </c:pt>
                <c:pt idx="6270">
                  <c:v>0.10379744312935088</c:v>
                </c:pt>
                <c:pt idx="6271">
                  <c:v>0.10653268123499504</c:v>
                </c:pt>
                <c:pt idx="6272">
                  <c:v>0.13183143907815179</c:v>
                </c:pt>
                <c:pt idx="6273">
                  <c:v>0.13391588420179823</c:v>
                </c:pt>
                <c:pt idx="6274">
                  <c:v>9.9538216585050326E-2</c:v>
                </c:pt>
                <c:pt idx="6275">
                  <c:v>0.13723294424122734</c:v>
                </c:pt>
                <c:pt idx="6276">
                  <c:v>0.117343451000591</c:v>
                </c:pt>
                <c:pt idx="6277">
                  <c:v>0.13305769552218405</c:v>
                </c:pt>
                <c:pt idx="6278">
                  <c:v>0.11328174165842653</c:v>
                </c:pt>
                <c:pt idx="6279">
                  <c:v>0.14689219863898317</c:v>
                </c:pt>
                <c:pt idx="6280">
                  <c:v>0.13147559205450068</c:v>
                </c:pt>
                <c:pt idx="6281">
                  <c:v>0.11218877414650413</c:v>
                </c:pt>
                <c:pt idx="6282">
                  <c:v>0.11125230635889194</c:v>
                </c:pt>
                <c:pt idx="6283">
                  <c:v>0.12797904133427529</c:v>
                </c:pt>
                <c:pt idx="6284">
                  <c:v>0.1231433013359238</c:v>
                </c:pt>
                <c:pt idx="6285">
                  <c:v>0.12402467061690677</c:v>
                </c:pt>
                <c:pt idx="6286">
                  <c:v>0.13237329488705118</c:v>
                </c:pt>
                <c:pt idx="6287">
                  <c:v>0.11719231304031613</c:v>
                </c:pt>
                <c:pt idx="6288">
                  <c:v>0.10994707475804784</c:v>
                </c:pt>
                <c:pt idx="6289">
                  <c:v>0.12038168827440293</c:v>
                </c:pt>
                <c:pt idx="6290">
                  <c:v>0.12666199485895877</c:v>
                </c:pt>
                <c:pt idx="6291">
                  <c:v>0.11651876695141619</c:v>
                </c:pt>
                <c:pt idx="6292">
                  <c:v>0.1706888607533717</c:v>
                </c:pt>
                <c:pt idx="6293">
                  <c:v>0.13792832088981771</c:v>
                </c:pt>
                <c:pt idx="6294">
                  <c:v>0.10541165049237994</c:v>
                </c:pt>
                <c:pt idx="6295">
                  <c:v>0.10270888331342992</c:v>
                </c:pt>
                <c:pt idx="6296">
                  <c:v>8.9848327233881503E-2</c:v>
                </c:pt>
                <c:pt idx="6297">
                  <c:v>0.11146624744498046</c:v>
                </c:pt>
                <c:pt idx="6298">
                  <c:v>0.10865851208542734</c:v>
                </c:pt>
                <c:pt idx="6299">
                  <c:v>0.11814784100943003</c:v>
                </c:pt>
                <c:pt idx="6300">
                  <c:v>0.10885857631832195</c:v>
                </c:pt>
                <c:pt idx="6301">
                  <c:v>0.11288996578786173</c:v>
                </c:pt>
                <c:pt idx="6302">
                  <c:v>0.13119669841982406</c:v>
                </c:pt>
                <c:pt idx="6303">
                  <c:v>0.12527816165685385</c:v>
                </c:pt>
                <c:pt idx="6304">
                  <c:v>0.10729241951935189</c:v>
                </c:pt>
                <c:pt idx="6305">
                  <c:v>0.11242115980323215</c:v>
                </c:pt>
                <c:pt idx="6306">
                  <c:v>0.12849979713959978</c:v>
                </c:pt>
                <c:pt idx="6307">
                  <c:v>0.14652802277865534</c:v>
                </c:pt>
                <c:pt idx="6308">
                  <c:v>0.12242407925749657</c:v>
                </c:pt>
                <c:pt idx="6309">
                  <c:v>0.13209034449233398</c:v>
                </c:pt>
                <c:pt idx="6310">
                  <c:v>0.11753523521864556</c:v>
                </c:pt>
                <c:pt idx="6311">
                  <c:v>0.1303997087486311</c:v>
                </c:pt>
                <c:pt idx="6312">
                  <c:v>0.11072902165056783</c:v>
                </c:pt>
                <c:pt idx="6313">
                  <c:v>0.11572500620538592</c:v>
                </c:pt>
                <c:pt idx="6314">
                  <c:v>0.13242364842351514</c:v>
                </c:pt>
                <c:pt idx="6315">
                  <c:v>9.4252641831720732E-2</c:v>
                </c:pt>
                <c:pt idx="6316">
                  <c:v>0.13155625992769762</c:v>
                </c:pt>
                <c:pt idx="6317">
                  <c:v>0.11853091950340039</c:v>
                </c:pt>
                <c:pt idx="6318">
                  <c:v>0.13240066022603109</c:v>
                </c:pt>
                <c:pt idx="6319">
                  <c:v>0.11299033169264318</c:v>
                </c:pt>
                <c:pt idx="6320">
                  <c:v>0.1201070118105159</c:v>
                </c:pt>
                <c:pt idx="6321">
                  <c:v>0.11437452441494425</c:v>
                </c:pt>
                <c:pt idx="6322">
                  <c:v>0.10737311650444341</c:v>
                </c:pt>
                <c:pt idx="6323">
                  <c:v>0.12073403303097099</c:v>
                </c:pt>
                <c:pt idx="6324">
                  <c:v>0.12046204301253212</c:v>
                </c:pt>
                <c:pt idx="6325">
                  <c:v>0.1174568650287993</c:v>
                </c:pt>
                <c:pt idx="6326">
                  <c:v>0.12658437839576003</c:v>
                </c:pt>
                <c:pt idx="6327">
                  <c:v>0.13094341730945389</c:v>
                </c:pt>
                <c:pt idx="6328">
                  <c:v>0.12684894315285897</c:v>
                </c:pt>
                <c:pt idx="6329">
                  <c:v>0.10984910118771898</c:v>
                </c:pt>
                <c:pt idx="6330">
                  <c:v>0.10139033488467419</c:v>
                </c:pt>
                <c:pt idx="6331">
                  <c:v>0.117369128424269</c:v>
                </c:pt>
                <c:pt idx="6332">
                  <c:v>0.12273375343739656</c:v>
                </c:pt>
                <c:pt idx="6333">
                  <c:v>0.13216294108940124</c:v>
                </c:pt>
                <c:pt idx="6334">
                  <c:v>0.12022848256468847</c:v>
                </c:pt>
                <c:pt idx="6335">
                  <c:v>0.11088696355026116</c:v>
                </c:pt>
                <c:pt idx="6336">
                  <c:v>0.14041970086323663</c:v>
                </c:pt>
                <c:pt idx="6337">
                  <c:v>9.7389846089209003E-2</c:v>
                </c:pt>
                <c:pt idx="6338">
                  <c:v>0.12155077811400597</c:v>
                </c:pt>
                <c:pt idx="6339">
                  <c:v>0.11960124918926736</c:v>
                </c:pt>
                <c:pt idx="6340">
                  <c:v>0.12336658027791188</c:v>
                </c:pt>
                <c:pt idx="6341">
                  <c:v>0.10051633090971343</c:v>
                </c:pt>
                <c:pt idx="6342">
                  <c:v>0.12344282496145717</c:v>
                </c:pt>
                <c:pt idx="6343">
                  <c:v>0.12266414138628073</c:v>
                </c:pt>
                <c:pt idx="6344">
                  <c:v>0.12684089805398449</c:v>
                </c:pt>
                <c:pt idx="6345">
                  <c:v>0.12521208970609521</c:v>
                </c:pt>
                <c:pt idx="6346">
                  <c:v>0.10680066631683421</c:v>
                </c:pt>
                <c:pt idx="6347">
                  <c:v>0.14186203886190352</c:v>
                </c:pt>
                <c:pt idx="6348">
                  <c:v>0.14679881267710432</c:v>
                </c:pt>
                <c:pt idx="6349">
                  <c:v>0.12952376479040051</c:v>
                </c:pt>
                <c:pt idx="6350">
                  <c:v>0.10977246257054046</c:v>
                </c:pt>
                <c:pt idx="6351">
                  <c:v>0.12960944859818077</c:v>
                </c:pt>
                <c:pt idx="6352">
                  <c:v>0.11410259860931693</c:v>
                </c:pt>
                <c:pt idx="6353">
                  <c:v>0.12576356186595128</c:v>
                </c:pt>
                <c:pt idx="6354">
                  <c:v>0.13151797007659397</c:v>
                </c:pt>
                <c:pt idx="6355">
                  <c:v>0.14225092018836905</c:v>
                </c:pt>
                <c:pt idx="6356">
                  <c:v>0.11931178514625487</c:v>
                </c:pt>
                <c:pt idx="6357">
                  <c:v>0.1344851355885219</c:v>
                </c:pt>
                <c:pt idx="6358">
                  <c:v>0.11911437959123315</c:v>
                </c:pt>
                <c:pt idx="6359">
                  <c:v>0.10511231221869406</c:v>
                </c:pt>
                <c:pt idx="6360">
                  <c:v>0.12003310124899774</c:v>
                </c:pt>
                <c:pt idx="6361">
                  <c:v>0.14094412336422016</c:v>
                </c:pt>
                <c:pt idx="6362">
                  <c:v>0.14057172034622206</c:v>
                </c:pt>
                <c:pt idx="6363">
                  <c:v>0.11437489617045941</c:v>
                </c:pt>
                <c:pt idx="6364">
                  <c:v>0.1350075328501506</c:v>
                </c:pt>
                <c:pt idx="6365">
                  <c:v>0.12182475952119781</c:v>
                </c:pt>
                <c:pt idx="6366">
                  <c:v>0.10938741667316754</c:v>
                </c:pt>
                <c:pt idx="6367">
                  <c:v>0.1290510764263039</c:v>
                </c:pt>
                <c:pt idx="6368">
                  <c:v>0.11797084644659049</c:v>
                </c:pt>
                <c:pt idx="6369">
                  <c:v>0.12545049206100495</c:v>
                </c:pt>
                <c:pt idx="6370">
                  <c:v>0.1342754987536601</c:v>
                </c:pt>
                <c:pt idx="6371">
                  <c:v>0.1302462995990028</c:v>
                </c:pt>
                <c:pt idx="6372">
                  <c:v>0.11288762620219937</c:v>
                </c:pt>
                <c:pt idx="6373">
                  <c:v>0.11561465777781273</c:v>
                </c:pt>
                <c:pt idx="6374">
                  <c:v>0.10556964333147209</c:v>
                </c:pt>
                <c:pt idx="6375">
                  <c:v>0.10039753897769463</c:v>
                </c:pt>
                <c:pt idx="6376">
                  <c:v>0.11325471390452173</c:v>
                </c:pt>
                <c:pt idx="6377">
                  <c:v>0.10176382299199344</c:v>
                </c:pt>
                <c:pt idx="6378">
                  <c:v>0.11838762735999128</c:v>
                </c:pt>
                <c:pt idx="6379">
                  <c:v>0.12767020080997851</c:v>
                </c:pt>
                <c:pt idx="6380">
                  <c:v>0.11403735056129809</c:v>
                </c:pt>
                <c:pt idx="6381">
                  <c:v>0.12338852698311713</c:v>
                </c:pt>
                <c:pt idx="6382">
                  <c:v>0.11755991750561169</c:v>
                </c:pt>
                <c:pt idx="6383">
                  <c:v>0.12804756100549938</c:v>
                </c:pt>
                <c:pt idx="6384">
                  <c:v>0.12960852584620478</c:v>
                </c:pt>
                <c:pt idx="6385">
                  <c:v>0.14104964285308108</c:v>
                </c:pt>
                <c:pt idx="6386">
                  <c:v>0.13392358312009345</c:v>
                </c:pt>
                <c:pt idx="6387">
                  <c:v>0.11758670761707536</c:v>
                </c:pt>
                <c:pt idx="6388">
                  <c:v>0.11157912745049282</c:v>
                </c:pt>
                <c:pt idx="6389">
                  <c:v>0.1287782550941505</c:v>
                </c:pt>
                <c:pt idx="6390">
                  <c:v>0.11461903603844753</c:v>
                </c:pt>
                <c:pt idx="6391">
                  <c:v>0.13780008522228462</c:v>
                </c:pt>
                <c:pt idx="6392">
                  <c:v>0.11975475633031127</c:v>
                </c:pt>
                <c:pt idx="6393">
                  <c:v>0.12803128842877592</c:v>
                </c:pt>
                <c:pt idx="6394">
                  <c:v>0.11937965070667513</c:v>
                </c:pt>
                <c:pt idx="6395">
                  <c:v>0.11322868133706535</c:v>
                </c:pt>
                <c:pt idx="6396">
                  <c:v>0.11015379594726141</c:v>
                </c:pt>
                <c:pt idx="6397">
                  <c:v>9.3101215676562252E-2</c:v>
                </c:pt>
                <c:pt idx="6398">
                  <c:v>0.12171124014208644</c:v>
                </c:pt>
                <c:pt idx="6399">
                  <c:v>0.10241660156949846</c:v>
                </c:pt>
                <c:pt idx="6400">
                  <c:v>0.13942818617539715</c:v>
                </c:pt>
                <c:pt idx="6401">
                  <c:v>0.11253847599460481</c:v>
                </c:pt>
                <c:pt idx="6402">
                  <c:v>0.12594403512438621</c:v>
                </c:pt>
                <c:pt idx="6403">
                  <c:v>9.3742671697798458E-2</c:v>
                </c:pt>
                <c:pt idx="6404">
                  <c:v>0.1410809499565768</c:v>
                </c:pt>
                <c:pt idx="6405">
                  <c:v>0.11869027608990633</c:v>
                </c:pt>
                <c:pt idx="6406">
                  <c:v>0.10137700112746548</c:v>
                </c:pt>
                <c:pt idx="6407">
                  <c:v>0.10699092339886135</c:v>
                </c:pt>
                <c:pt idx="6408">
                  <c:v>0.1261090439404475</c:v>
                </c:pt>
                <c:pt idx="6409">
                  <c:v>0.12609620963635959</c:v>
                </c:pt>
                <c:pt idx="6410">
                  <c:v>0.10908670723330155</c:v>
                </c:pt>
                <c:pt idx="6411">
                  <c:v>0.11207381526444728</c:v>
                </c:pt>
                <c:pt idx="6412">
                  <c:v>0.1043787993403547</c:v>
                </c:pt>
                <c:pt idx="6413">
                  <c:v>0.13374193021325104</c:v>
                </c:pt>
                <c:pt idx="6414">
                  <c:v>0.130936954081359</c:v>
                </c:pt>
                <c:pt idx="6415">
                  <c:v>0.12691565937658048</c:v>
                </c:pt>
                <c:pt idx="6416">
                  <c:v>0.10614766083722776</c:v>
                </c:pt>
                <c:pt idx="6417">
                  <c:v>0.12133236725762815</c:v>
                </c:pt>
                <c:pt idx="6418">
                  <c:v>0.11104608166698121</c:v>
                </c:pt>
                <c:pt idx="6419">
                  <c:v>0.13782671650979023</c:v>
                </c:pt>
                <c:pt idx="6420">
                  <c:v>0.10389996114397163</c:v>
                </c:pt>
                <c:pt idx="6421">
                  <c:v>0.12950834627365376</c:v>
                </c:pt>
                <c:pt idx="6422">
                  <c:v>0.10000849658099639</c:v>
                </c:pt>
                <c:pt idx="6423">
                  <c:v>0.11554077058340527</c:v>
                </c:pt>
                <c:pt idx="6424">
                  <c:v>0.12395573564651778</c:v>
                </c:pt>
                <c:pt idx="6425">
                  <c:v>0.11267121089181997</c:v>
                </c:pt>
                <c:pt idx="6426">
                  <c:v>0.12402086151122227</c:v>
                </c:pt>
                <c:pt idx="6427">
                  <c:v>0.12494638262217768</c:v>
                </c:pt>
                <c:pt idx="6428">
                  <c:v>9.8576553264639294E-2</c:v>
                </c:pt>
                <c:pt idx="6429">
                  <c:v>0.11461530462733512</c:v>
                </c:pt>
                <c:pt idx="6430">
                  <c:v>0.14687581278967177</c:v>
                </c:pt>
                <c:pt idx="6431">
                  <c:v>0.10059405784815313</c:v>
                </c:pt>
                <c:pt idx="6432">
                  <c:v>0.10364607981087282</c:v>
                </c:pt>
                <c:pt idx="6433">
                  <c:v>0.1399166544451288</c:v>
                </c:pt>
                <c:pt idx="6434">
                  <c:v>0.12335986978688453</c:v>
                </c:pt>
                <c:pt idx="6435">
                  <c:v>9.934009052343537E-2</c:v>
                </c:pt>
                <c:pt idx="6436">
                  <c:v>9.9485465366481299E-2</c:v>
                </c:pt>
                <c:pt idx="6437">
                  <c:v>0.10076198756541102</c:v>
                </c:pt>
                <c:pt idx="6438">
                  <c:v>0.12454490027137173</c:v>
                </c:pt>
                <c:pt idx="6439">
                  <c:v>0.1061085066224208</c:v>
                </c:pt>
                <c:pt idx="6440">
                  <c:v>0.134590809514713</c:v>
                </c:pt>
                <c:pt idx="6441">
                  <c:v>0.10232208183353919</c:v>
                </c:pt>
                <c:pt idx="6442">
                  <c:v>0.11284886495719003</c:v>
                </c:pt>
                <c:pt idx="6443">
                  <c:v>9.3692056783128197E-2</c:v>
                </c:pt>
                <c:pt idx="6444">
                  <c:v>0.10864955891122551</c:v>
                </c:pt>
                <c:pt idx="6445">
                  <c:v>9.5336743676290414E-2</c:v>
                </c:pt>
                <c:pt idx="6446">
                  <c:v>0.12963714475208124</c:v>
                </c:pt>
                <c:pt idx="6447">
                  <c:v>0.14296261176233055</c:v>
                </c:pt>
                <c:pt idx="6448">
                  <c:v>0.10297336482036756</c:v>
                </c:pt>
                <c:pt idx="6449">
                  <c:v>9.6802080251272016E-2</c:v>
                </c:pt>
                <c:pt idx="6450">
                  <c:v>0.11979666767969586</c:v>
                </c:pt>
                <c:pt idx="6451">
                  <c:v>0.11567876700090579</c:v>
                </c:pt>
                <c:pt idx="6452">
                  <c:v>0.14255273516497816</c:v>
                </c:pt>
                <c:pt idx="6453">
                  <c:v>0.11609363985012568</c:v>
                </c:pt>
                <c:pt idx="6454">
                  <c:v>0.12076054063316027</c:v>
                </c:pt>
                <c:pt idx="6455">
                  <c:v>0.13841295574853968</c:v>
                </c:pt>
                <c:pt idx="6456">
                  <c:v>0.12261164708099685</c:v>
                </c:pt>
                <c:pt idx="6457">
                  <c:v>0.14253498758824623</c:v>
                </c:pt>
                <c:pt idx="6458">
                  <c:v>0.12942082629715695</c:v>
                </c:pt>
                <c:pt idx="6459">
                  <c:v>0.13753915897998362</c:v>
                </c:pt>
                <c:pt idx="6460">
                  <c:v>0.12385067124827551</c:v>
                </c:pt>
                <c:pt idx="6461">
                  <c:v>0.10472322276865383</c:v>
                </c:pt>
                <c:pt idx="6462">
                  <c:v>0.12038234945575861</c:v>
                </c:pt>
                <c:pt idx="6463">
                  <c:v>0.1410531979898218</c:v>
                </c:pt>
                <c:pt idx="6464">
                  <c:v>0.1265624023235265</c:v>
                </c:pt>
                <c:pt idx="6465">
                  <c:v>0.10949037779969653</c:v>
                </c:pt>
                <c:pt idx="6466">
                  <c:v>0.13687312273981789</c:v>
                </c:pt>
                <c:pt idx="6467">
                  <c:v>0.13037514433497746</c:v>
                </c:pt>
                <c:pt idx="6468">
                  <c:v>0.13135061548806745</c:v>
                </c:pt>
                <c:pt idx="6469">
                  <c:v>0.12292133432835803</c:v>
                </c:pt>
                <c:pt idx="6470">
                  <c:v>0.11870625801949139</c:v>
                </c:pt>
                <c:pt idx="6471">
                  <c:v>0.13284904667422356</c:v>
                </c:pt>
                <c:pt idx="6472">
                  <c:v>0.12746431271307121</c:v>
                </c:pt>
                <c:pt idx="6473">
                  <c:v>0.10177841800184839</c:v>
                </c:pt>
                <c:pt idx="6474">
                  <c:v>0.11979897370855935</c:v>
                </c:pt>
                <c:pt idx="6475">
                  <c:v>0.12778723179257978</c:v>
                </c:pt>
                <c:pt idx="6476">
                  <c:v>0.12993663723588922</c:v>
                </c:pt>
                <c:pt idx="6477">
                  <c:v>0.10932722743690731</c:v>
                </c:pt>
                <c:pt idx="6478">
                  <c:v>0.15606148018528615</c:v>
                </c:pt>
                <c:pt idx="6479">
                  <c:v>0.12694628102100164</c:v>
                </c:pt>
                <c:pt idx="6480">
                  <c:v>0.12796477562127412</c:v>
                </c:pt>
                <c:pt idx="6481">
                  <c:v>0.1154462673167943</c:v>
                </c:pt>
                <c:pt idx="6482">
                  <c:v>0.11153101332569396</c:v>
                </c:pt>
                <c:pt idx="6483">
                  <c:v>0.11319547087766657</c:v>
                </c:pt>
                <c:pt idx="6484">
                  <c:v>0.12666649795926077</c:v>
                </c:pt>
                <c:pt idx="6485">
                  <c:v>0.12658504503420406</c:v>
                </c:pt>
                <c:pt idx="6486">
                  <c:v>0.10677141928666818</c:v>
                </c:pt>
                <c:pt idx="6487">
                  <c:v>0.1105692928927669</c:v>
                </c:pt>
                <c:pt idx="6488">
                  <c:v>0.11483312438200535</c:v>
                </c:pt>
                <c:pt idx="6489">
                  <c:v>0.11197616353972865</c:v>
                </c:pt>
                <c:pt idx="6490">
                  <c:v>0.11487684132703239</c:v>
                </c:pt>
                <c:pt idx="6491">
                  <c:v>0.12397745046887437</c:v>
                </c:pt>
                <c:pt idx="6492">
                  <c:v>0.11797882924651168</c:v>
                </c:pt>
                <c:pt idx="6493">
                  <c:v>0.11048279922791082</c:v>
                </c:pt>
                <c:pt idx="6494">
                  <c:v>0.13618362165916062</c:v>
                </c:pt>
                <c:pt idx="6495">
                  <c:v>0.1210803093334388</c:v>
                </c:pt>
                <c:pt idx="6496">
                  <c:v>0.10653511358480566</c:v>
                </c:pt>
                <c:pt idx="6497">
                  <c:v>0.12042198748577247</c:v>
                </c:pt>
                <c:pt idx="6498">
                  <c:v>0.10417014244709455</c:v>
                </c:pt>
                <c:pt idx="6499">
                  <c:v>0.12114572628359754</c:v>
                </c:pt>
                <c:pt idx="6500">
                  <c:v>0.13331619204559153</c:v>
                </c:pt>
                <c:pt idx="6501">
                  <c:v>0.10472593690060424</c:v>
                </c:pt>
                <c:pt idx="6502">
                  <c:v>9.3403336827572611E-2</c:v>
                </c:pt>
                <c:pt idx="6503">
                  <c:v>0.12875364932249281</c:v>
                </c:pt>
                <c:pt idx="6504">
                  <c:v>0.11951526049282261</c:v>
                </c:pt>
                <c:pt idx="6505">
                  <c:v>9.6808122254742515E-2</c:v>
                </c:pt>
                <c:pt idx="6506">
                  <c:v>0.10305349286035603</c:v>
                </c:pt>
                <c:pt idx="6507">
                  <c:v>9.3658584220936675E-2</c:v>
                </c:pt>
                <c:pt idx="6508">
                  <c:v>0.12505291979442146</c:v>
                </c:pt>
                <c:pt idx="6509">
                  <c:v>0.13224185139782341</c:v>
                </c:pt>
                <c:pt idx="6510">
                  <c:v>0.11089042643572994</c:v>
                </c:pt>
                <c:pt idx="6511">
                  <c:v>0.12621463575940817</c:v>
                </c:pt>
                <c:pt idx="6512">
                  <c:v>0.15328462454487335</c:v>
                </c:pt>
                <c:pt idx="6513">
                  <c:v>0.1242658907311823</c:v>
                </c:pt>
                <c:pt idx="6514">
                  <c:v>0.1178599798918811</c:v>
                </c:pt>
                <c:pt idx="6515">
                  <c:v>0.10896342038211859</c:v>
                </c:pt>
                <c:pt idx="6516">
                  <c:v>0.13218205188592949</c:v>
                </c:pt>
                <c:pt idx="6517">
                  <c:v>0.12410628790950469</c:v>
                </c:pt>
                <c:pt idx="6518">
                  <c:v>0.13111125836312654</c:v>
                </c:pt>
                <c:pt idx="6519">
                  <c:v>0.11913413967723518</c:v>
                </c:pt>
                <c:pt idx="6520">
                  <c:v>0.10455114715311324</c:v>
                </c:pt>
                <c:pt idx="6521">
                  <c:v>0.11290582936764378</c:v>
                </c:pt>
                <c:pt idx="6522">
                  <c:v>0.14728267121393582</c:v>
                </c:pt>
                <c:pt idx="6523">
                  <c:v>0.12479476069648134</c:v>
                </c:pt>
                <c:pt idx="6524">
                  <c:v>0.11887047686411081</c:v>
                </c:pt>
                <c:pt idx="6525">
                  <c:v>0.1243180755108925</c:v>
                </c:pt>
                <c:pt idx="6526">
                  <c:v>0.12039033018647338</c:v>
                </c:pt>
                <c:pt idx="6527">
                  <c:v>0.11879149713567461</c:v>
                </c:pt>
                <c:pt idx="6528">
                  <c:v>0.11745129817801979</c:v>
                </c:pt>
                <c:pt idx="6529">
                  <c:v>0.13086580543216517</c:v>
                </c:pt>
                <c:pt idx="6530">
                  <c:v>0.14774329805631992</c:v>
                </c:pt>
                <c:pt idx="6531">
                  <c:v>0.11523693788547384</c:v>
                </c:pt>
                <c:pt idx="6532">
                  <c:v>0.10270533444347826</c:v>
                </c:pt>
                <c:pt idx="6533">
                  <c:v>0.11372115073731276</c:v>
                </c:pt>
                <c:pt idx="6534">
                  <c:v>0.12109427506598114</c:v>
                </c:pt>
                <c:pt idx="6535">
                  <c:v>0.13887952199477319</c:v>
                </c:pt>
                <c:pt idx="6536">
                  <c:v>0.12236339234546066</c:v>
                </c:pt>
                <c:pt idx="6537">
                  <c:v>0.12438005895927487</c:v>
                </c:pt>
                <c:pt idx="6538">
                  <c:v>0.11646016050904967</c:v>
                </c:pt>
                <c:pt idx="6539">
                  <c:v>0.1233838446646793</c:v>
                </c:pt>
                <c:pt idx="6540">
                  <c:v>0.12944453895980165</c:v>
                </c:pt>
                <c:pt idx="6541">
                  <c:v>0.11454827793384063</c:v>
                </c:pt>
                <c:pt idx="6542">
                  <c:v>0.13218171028864228</c:v>
                </c:pt>
                <c:pt idx="6543">
                  <c:v>0.10222698919638581</c:v>
                </c:pt>
                <c:pt idx="6544">
                  <c:v>0.12112434809424351</c:v>
                </c:pt>
                <c:pt idx="6545">
                  <c:v>0.12937106420202799</c:v>
                </c:pt>
                <c:pt idx="6546">
                  <c:v>0.12823836598478502</c:v>
                </c:pt>
                <c:pt idx="6547">
                  <c:v>0.11614630488953769</c:v>
                </c:pt>
                <c:pt idx="6548">
                  <c:v>0.12813459228422283</c:v>
                </c:pt>
                <c:pt idx="6549">
                  <c:v>0.11691868066437779</c:v>
                </c:pt>
                <c:pt idx="6550">
                  <c:v>0.12680250257403139</c:v>
                </c:pt>
                <c:pt idx="6551">
                  <c:v>0.12264099839445457</c:v>
                </c:pt>
                <c:pt idx="6552">
                  <c:v>0.15868269745294611</c:v>
                </c:pt>
                <c:pt idx="6553">
                  <c:v>0.11220652784575572</c:v>
                </c:pt>
                <c:pt idx="6554">
                  <c:v>0.10257272152746993</c:v>
                </c:pt>
                <c:pt idx="6555">
                  <c:v>0.12593784786943629</c:v>
                </c:pt>
                <c:pt idx="6556">
                  <c:v>0.1103403880173114</c:v>
                </c:pt>
                <c:pt idx="6557">
                  <c:v>0.14769310953620379</c:v>
                </c:pt>
                <c:pt idx="6558">
                  <c:v>0.11607000250904953</c:v>
                </c:pt>
                <c:pt idx="6559">
                  <c:v>0.10721386843135658</c:v>
                </c:pt>
                <c:pt idx="6560">
                  <c:v>0.10685252117259748</c:v>
                </c:pt>
                <c:pt idx="6561">
                  <c:v>0.14252113823823498</c:v>
                </c:pt>
                <c:pt idx="6562">
                  <c:v>0.12643903639791304</c:v>
                </c:pt>
                <c:pt idx="6563">
                  <c:v>0.12982839652558886</c:v>
                </c:pt>
                <c:pt idx="6564">
                  <c:v>0.10139107253748808</c:v>
                </c:pt>
                <c:pt idx="6565">
                  <c:v>0.12367819273627548</c:v>
                </c:pt>
                <c:pt idx="6566">
                  <c:v>0.10638931323967249</c:v>
                </c:pt>
                <c:pt idx="6567">
                  <c:v>0.13598205945013711</c:v>
                </c:pt>
                <c:pt idx="6568">
                  <c:v>0.10097248955746682</c:v>
                </c:pt>
                <c:pt idx="6569">
                  <c:v>0.10367625994140342</c:v>
                </c:pt>
                <c:pt idx="6570">
                  <c:v>0.11749255405786684</c:v>
                </c:pt>
                <c:pt idx="6571">
                  <c:v>0.11933103619167927</c:v>
                </c:pt>
                <c:pt idx="6572">
                  <c:v>9.0399862902142886E-2</c:v>
                </c:pt>
                <c:pt idx="6573">
                  <c:v>0.12671680386010115</c:v>
                </c:pt>
                <c:pt idx="6574">
                  <c:v>0.12244317076847494</c:v>
                </c:pt>
                <c:pt idx="6575">
                  <c:v>0.11269915200325029</c:v>
                </c:pt>
                <c:pt idx="6576">
                  <c:v>0.14272936408473133</c:v>
                </c:pt>
                <c:pt idx="6577">
                  <c:v>0.11955774507169253</c:v>
                </c:pt>
                <c:pt idx="6578">
                  <c:v>0.10732290110627205</c:v>
                </c:pt>
                <c:pt idx="6579">
                  <c:v>0.10566657875211009</c:v>
                </c:pt>
                <c:pt idx="6580">
                  <c:v>0.14375968707853268</c:v>
                </c:pt>
                <c:pt idx="6581">
                  <c:v>0.13052169814613876</c:v>
                </c:pt>
                <c:pt idx="6582">
                  <c:v>0.10581876654055608</c:v>
                </c:pt>
                <c:pt idx="6583">
                  <c:v>0.12451087191690603</c:v>
                </c:pt>
                <c:pt idx="6584">
                  <c:v>0.12166598292812944</c:v>
                </c:pt>
                <c:pt idx="6585">
                  <c:v>0.11677753110217054</c:v>
                </c:pt>
                <c:pt idx="6586">
                  <c:v>0.11070087408026255</c:v>
                </c:pt>
                <c:pt idx="6587">
                  <c:v>0.1058116389857096</c:v>
                </c:pt>
                <c:pt idx="6588">
                  <c:v>0.13716385907343628</c:v>
                </c:pt>
                <c:pt idx="6589">
                  <c:v>0.14996275876544482</c:v>
                </c:pt>
                <c:pt idx="6590">
                  <c:v>0.10850682513170593</c:v>
                </c:pt>
                <c:pt idx="6591">
                  <c:v>0.11591488687359394</c:v>
                </c:pt>
                <c:pt idx="6592">
                  <c:v>0.13278228066605413</c:v>
                </c:pt>
                <c:pt idx="6593">
                  <c:v>0.11932057690860029</c:v>
                </c:pt>
                <c:pt idx="6594">
                  <c:v>0.13867644107300076</c:v>
                </c:pt>
                <c:pt idx="6595">
                  <c:v>0.1185887977520676</c:v>
                </c:pt>
                <c:pt idx="6596">
                  <c:v>0.13358720062489199</c:v>
                </c:pt>
                <c:pt idx="6597">
                  <c:v>0.12445338562590662</c:v>
                </c:pt>
                <c:pt idx="6598">
                  <c:v>0.11858508309093643</c:v>
                </c:pt>
                <c:pt idx="6599">
                  <c:v>0.12071367636192355</c:v>
                </c:pt>
                <c:pt idx="6600">
                  <c:v>0.12776405911240238</c:v>
                </c:pt>
                <c:pt idx="6601">
                  <c:v>0.12646809809045334</c:v>
                </c:pt>
                <c:pt idx="6602">
                  <c:v>9.951634827971538E-2</c:v>
                </c:pt>
                <c:pt idx="6603">
                  <c:v>0.1331454466120871</c:v>
                </c:pt>
                <c:pt idx="6604">
                  <c:v>0.13784590548073097</c:v>
                </c:pt>
                <c:pt idx="6605">
                  <c:v>0.13527137639212167</c:v>
                </c:pt>
                <c:pt idx="6606">
                  <c:v>9.6355056918202869E-2</c:v>
                </c:pt>
                <c:pt idx="6607">
                  <c:v>0.1173266742107956</c:v>
                </c:pt>
                <c:pt idx="6608">
                  <c:v>0.13465023770391008</c:v>
                </c:pt>
                <c:pt idx="6609">
                  <c:v>0.11091177562474389</c:v>
                </c:pt>
                <c:pt idx="6610">
                  <c:v>0.14951675492244504</c:v>
                </c:pt>
                <c:pt idx="6611">
                  <c:v>0.13653171435063838</c:v>
                </c:pt>
                <c:pt idx="6612">
                  <c:v>0.13564565846932267</c:v>
                </c:pt>
                <c:pt idx="6613">
                  <c:v>0.14360538066148182</c:v>
                </c:pt>
                <c:pt idx="6614">
                  <c:v>9.9581071523693249E-2</c:v>
                </c:pt>
                <c:pt idx="6615">
                  <c:v>0.11395677405255286</c:v>
                </c:pt>
                <c:pt idx="6616">
                  <c:v>0.11405424547259001</c:v>
                </c:pt>
                <c:pt idx="6617">
                  <c:v>0.12029945158540831</c:v>
                </c:pt>
                <c:pt idx="6618">
                  <c:v>0.12297475505504946</c:v>
                </c:pt>
                <c:pt idx="6619">
                  <c:v>0.10778815932140469</c:v>
                </c:pt>
                <c:pt idx="6620">
                  <c:v>0.13117399015899195</c:v>
                </c:pt>
                <c:pt idx="6621">
                  <c:v>0.12561025806546802</c:v>
                </c:pt>
                <c:pt idx="6622">
                  <c:v>0.16267998274171158</c:v>
                </c:pt>
                <c:pt idx="6623">
                  <c:v>9.7505006072232212E-2</c:v>
                </c:pt>
                <c:pt idx="6624">
                  <c:v>0.11828682872251975</c:v>
                </c:pt>
                <c:pt idx="6625">
                  <c:v>0.10389412642941254</c:v>
                </c:pt>
                <c:pt idx="6626">
                  <c:v>0.1051938440041177</c:v>
                </c:pt>
                <c:pt idx="6627">
                  <c:v>0.11205317701122047</c:v>
                </c:pt>
                <c:pt idx="6628">
                  <c:v>0.14395397367269586</c:v>
                </c:pt>
                <c:pt idx="6629">
                  <c:v>0.14628820230262149</c:v>
                </c:pt>
                <c:pt idx="6630">
                  <c:v>0.10575460293828808</c:v>
                </c:pt>
                <c:pt idx="6631">
                  <c:v>0.12647659419572324</c:v>
                </c:pt>
                <c:pt idx="6632">
                  <c:v>0.13577560470590369</c:v>
                </c:pt>
                <c:pt idx="6633">
                  <c:v>0.1075331355983071</c:v>
                </c:pt>
                <c:pt idx="6634">
                  <c:v>0.11103281487639972</c:v>
                </c:pt>
                <c:pt idx="6635">
                  <c:v>0.11018483687901057</c:v>
                </c:pt>
                <c:pt idx="6636">
                  <c:v>0.12492408411736139</c:v>
                </c:pt>
                <c:pt idx="6637">
                  <c:v>0.12970361669087102</c:v>
                </c:pt>
                <c:pt idx="6638">
                  <c:v>0.14036241230848462</c:v>
                </c:pt>
                <c:pt idx="6639">
                  <c:v>0.14534471584374148</c:v>
                </c:pt>
                <c:pt idx="6640">
                  <c:v>0.10298750411048192</c:v>
                </c:pt>
                <c:pt idx="6641">
                  <c:v>0.13127244902557603</c:v>
                </c:pt>
                <c:pt idx="6642">
                  <c:v>0.10662506275674449</c:v>
                </c:pt>
                <c:pt idx="6643">
                  <c:v>9.4233553270283182E-2</c:v>
                </c:pt>
                <c:pt idx="6644">
                  <c:v>9.5655579720731285E-2</c:v>
                </c:pt>
                <c:pt idx="6645">
                  <c:v>0.12263184833214655</c:v>
                </c:pt>
                <c:pt idx="6646">
                  <c:v>0.13802777885035514</c:v>
                </c:pt>
                <c:pt idx="6647">
                  <c:v>0.1288107870236494</c:v>
                </c:pt>
                <c:pt idx="6648">
                  <c:v>0.11978793655980018</c:v>
                </c:pt>
                <c:pt idx="6649">
                  <c:v>0.13177255172320149</c:v>
                </c:pt>
                <c:pt idx="6650">
                  <c:v>0.12205833894481555</c:v>
                </c:pt>
                <c:pt idx="6651">
                  <c:v>0.11895201566030761</c:v>
                </c:pt>
                <c:pt idx="6652">
                  <c:v>0.12332819717682827</c:v>
                </c:pt>
                <c:pt idx="6653">
                  <c:v>0.15628671438049418</c:v>
                </c:pt>
                <c:pt idx="6654">
                  <c:v>0.10221083628832112</c:v>
                </c:pt>
                <c:pt idx="6655">
                  <c:v>0.11449369043256283</c:v>
                </c:pt>
                <c:pt idx="6656">
                  <c:v>0.12851559573886856</c:v>
                </c:pt>
                <c:pt idx="6657">
                  <c:v>0.11748256770963447</c:v>
                </c:pt>
                <c:pt idx="6658">
                  <c:v>0.10062245263664152</c:v>
                </c:pt>
                <c:pt idx="6659">
                  <c:v>0.11362950228489049</c:v>
                </c:pt>
                <c:pt idx="6660">
                  <c:v>0.1453919118522973</c:v>
                </c:pt>
                <c:pt idx="6661">
                  <c:v>0.11113548725955116</c:v>
                </c:pt>
                <c:pt idx="6662">
                  <c:v>0.1046782318043267</c:v>
                </c:pt>
                <c:pt idx="6663">
                  <c:v>0.11106802065513327</c:v>
                </c:pt>
                <c:pt idx="6664">
                  <c:v>0.11670969618879301</c:v>
                </c:pt>
                <c:pt idx="6665">
                  <c:v>0.10857746031274945</c:v>
                </c:pt>
                <c:pt idx="6666">
                  <c:v>0.13735428972342609</c:v>
                </c:pt>
                <c:pt idx="6667">
                  <c:v>0.12550678240497701</c:v>
                </c:pt>
                <c:pt idx="6668">
                  <c:v>0.11610493862986683</c:v>
                </c:pt>
                <c:pt idx="6669">
                  <c:v>0.11190459782200032</c:v>
                </c:pt>
                <c:pt idx="6670">
                  <c:v>0.1093410215556611</c:v>
                </c:pt>
                <c:pt idx="6671">
                  <c:v>0.13108014162012949</c:v>
                </c:pt>
                <c:pt idx="6672">
                  <c:v>0.11961088909251463</c:v>
                </c:pt>
                <c:pt idx="6673">
                  <c:v>0.12999407183390277</c:v>
                </c:pt>
                <c:pt idx="6674">
                  <c:v>0.11741156851871663</c:v>
                </c:pt>
                <c:pt idx="6675">
                  <c:v>0.12442625713328784</c:v>
                </c:pt>
                <c:pt idx="6676">
                  <c:v>0.1459597959043008</c:v>
                </c:pt>
                <c:pt idx="6677">
                  <c:v>0.11457462057708122</c:v>
                </c:pt>
                <c:pt idx="6678">
                  <c:v>0.11748374681297376</c:v>
                </c:pt>
                <c:pt idx="6679">
                  <c:v>0.12752401224582488</c:v>
                </c:pt>
                <c:pt idx="6680">
                  <c:v>0.12063109650275775</c:v>
                </c:pt>
                <c:pt idx="6681">
                  <c:v>0.11988296715170024</c:v>
                </c:pt>
                <c:pt idx="6682">
                  <c:v>0.13282900831592148</c:v>
                </c:pt>
                <c:pt idx="6683">
                  <c:v>0.14921638323094769</c:v>
                </c:pt>
                <c:pt idx="6684">
                  <c:v>0.13578545250221807</c:v>
                </c:pt>
                <c:pt idx="6685">
                  <c:v>0.11022381282637722</c:v>
                </c:pt>
                <c:pt idx="6686">
                  <c:v>0.11683258861017037</c:v>
                </c:pt>
                <c:pt idx="6687">
                  <c:v>0.10276927441310912</c:v>
                </c:pt>
                <c:pt idx="6688">
                  <c:v>0.13513318492980964</c:v>
                </c:pt>
                <c:pt idx="6689">
                  <c:v>0.12087700223632612</c:v>
                </c:pt>
                <c:pt idx="6690">
                  <c:v>0.11326038570347224</c:v>
                </c:pt>
                <c:pt idx="6691">
                  <c:v>0.12665188912019879</c:v>
                </c:pt>
                <c:pt idx="6692">
                  <c:v>0.11028495839177987</c:v>
                </c:pt>
                <c:pt idx="6693">
                  <c:v>0.13850343334504245</c:v>
                </c:pt>
                <c:pt idx="6694">
                  <c:v>0.10593264978727862</c:v>
                </c:pt>
                <c:pt idx="6695">
                  <c:v>0.10241935972249312</c:v>
                </c:pt>
                <c:pt idx="6696">
                  <c:v>0.12103943646680254</c:v>
                </c:pt>
                <c:pt idx="6697">
                  <c:v>0.13909510540469783</c:v>
                </c:pt>
                <c:pt idx="6698">
                  <c:v>0.10347268465249138</c:v>
                </c:pt>
                <c:pt idx="6699">
                  <c:v>0.13304219350972021</c:v>
                </c:pt>
                <c:pt idx="6700">
                  <c:v>9.7887061109329501E-2</c:v>
                </c:pt>
                <c:pt idx="6701">
                  <c:v>0.12386718239703756</c:v>
                </c:pt>
                <c:pt idx="6702">
                  <c:v>0.11246433219315305</c:v>
                </c:pt>
                <c:pt idx="6703">
                  <c:v>0.10018660643290499</c:v>
                </c:pt>
                <c:pt idx="6704">
                  <c:v>0.11123145236659394</c:v>
                </c:pt>
                <c:pt idx="6705">
                  <c:v>0.13374931415837793</c:v>
                </c:pt>
                <c:pt idx="6706">
                  <c:v>0.14504950065059877</c:v>
                </c:pt>
                <c:pt idx="6707">
                  <c:v>0.10417906511360749</c:v>
                </c:pt>
                <c:pt idx="6708">
                  <c:v>0.1020472106265308</c:v>
                </c:pt>
                <c:pt idx="6709">
                  <c:v>0.11163349083782839</c:v>
                </c:pt>
                <c:pt idx="6710">
                  <c:v>0.12769147151634236</c:v>
                </c:pt>
                <c:pt idx="6711">
                  <c:v>0.12938573155651212</c:v>
                </c:pt>
                <c:pt idx="6712">
                  <c:v>0.13154587338888774</c:v>
                </c:pt>
                <c:pt idx="6713">
                  <c:v>0.10111974337773588</c:v>
                </c:pt>
                <c:pt idx="6714">
                  <c:v>0.12029785349210412</c:v>
                </c:pt>
                <c:pt idx="6715">
                  <c:v>0.12900388605490701</c:v>
                </c:pt>
                <c:pt idx="6716">
                  <c:v>0.11949193062193132</c:v>
                </c:pt>
                <c:pt idx="6717">
                  <c:v>0.1272081521436047</c:v>
                </c:pt>
                <c:pt idx="6718">
                  <c:v>0.108906796675908</c:v>
                </c:pt>
                <c:pt idx="6719">
                  <c:v>0.13931059006633423</c:v>
                </c:pt>
                <c:pt idx="6720">
                  <c:v>0.10244159783824827</c:v>
                </c:pt>
                <c:pt idx="6721">
                  <c:v>0.11586045606688264</c:v>
                </c:pt>
                <c:pt idx="6722">
                  <c:v>0.13025001353533627</c:v>
                </c:pt>
                <c:pt idx="6723">
                  <c:v>0.12584004276238756</c:v>
                </c:pt>
                <c:pt idx="6724">
                  <c:v>0.11224357618587705</c:v>
                </c:pt>
                <c:pt idx="6725">
                  <c:v>0.14062763651664384</c:v>
                </c:pt>
                <c:pt idx="6726">
                  <c:v>0.1109440305532558</c:v>
                </c:pt>
                <c:pt idx="6727">
                  <c:v>0.11979322294757959</c:v>
                </c:pt>
                <c:pt idx="6728">
                  <c:v>0.1198757686676737</c:v>
                </c:pt>
                <c:pt idx="6729">
                  <c:v>0.11687559866748673</c:v>
                </c:pt>
                <c:pt idx="6730">
                  <c:v>0.11678324746420116</c:v>
                </c:pt>
                <c:pt idx="6731">
                  <c:v>0.10683173955746425</c:v>
                </c:pt>
                <c:pt idx="6732">
                  <c:v>0.12605249307528157</c:v>
                </c:pt>
                <c:pt idx="6733">
                  <c:v>0.14710936882365416</c:v>
                </c:pt>
                <c:pt idx="6734">
                  <c:v>0.10822005976358279</c:v>
                </c:pt>
                <c:pt idx="6735">
                  <c:v>0.1112513072795356</c:v>
                </c:pt>
                <c:pt idx="6736">
                  <c:v>0.11915939000266543</c:v>
                </c:pt>
                <c:pt idx="6737">
                  <c:v>0.13660950262018356</c:v>
                </c:pt>
                <c:pt idx="6738">
                  <c:v>0.10822999557963883</c:v>
                </c:pt>
                <c:pt idx="6739">
                  <c:v>0.1242158255533363</c:v>
                </c:pt>
                <c:pt idx="6740">
                  <c:v>0.10205697616917782</c:v>
                </c:pt>
                <c:pt idx="6741">
                  <c:v>0.11610189972516977</c:v>
                </c:pt>
                <c:pt idx="6742">
                  <c:v>0.11924785241615216</c:v>
                </c:pt>
                <c:pt idx="6743">
                  <c:v>0.13658792079915774</c:v>
                </c:pt>
                <c:pt idx="6744">
                  <c:v>0.10122629802351678</c:v>
                </c:pt>
                <c:pt idx="6745">
                  <c:v>0.12118041262313452</c:v>
                </c:pt>
                <c:pt idx="6746">
                  <c:v>0.10726205087430161</c:v>
                </c:pt>
                <c:pt idx="6747">
                  <c:v>0.12253275143677611</c:v>
                </c:pt>
                <c:pt idx="6748">
                  <c:v>0.12418352737775376</c:v>
                </c:pt>
                <c:pt idx="6749">
                  <c:v>0.11551858080097091</c:v>
                </c:pt>
                <c:pt idx="6750">
                  <c:v>0.12507885992824735</c:v>
                </c:pt>
                <c:pt idx="6751">
                  <c:v>9.4250184076597063E-2</c:v>
                </c:pt>
                <c:pt idx="6752">
                  <c:v>0.10671229377352286</c:v>
                </c:pt>
                <c:pt idx="6753">
                  <c:v>0.13917383256573512</c:v>
                </c:pt>
                <c:pt idx="6754">
                  <c:v>0.12725397666790678</c:v>
                </c:pt>
                <c:pt idx="6755">
                  <c:v>0.12409055629885496</c:v>
                </c:pt>
                <c:pt idx="6756">
                  <c:v>0.12406286114691464</c:v>
                </c:pt>
                <c:pt idx="6757">
                  <c:v>0.10537200349973103</c:v>
                </c:pt>
                <c:pt idx="6758">
                  <c:v>0.11796676231609717</c:v>
                </c:pt>
                <c:pt idx="6759">
                  <c:v>0.12451338189316707</c:v>
                </c:pt>
                <c:pt idx="6760">
                  <c:v>0.12741336581585555</c:v>
                </c:pt>
                <c:pt idx="6761">
                  <c:v>0.13019818286161536</c:v>
                </c:pt>
                <c:pt idx="6762">
                  <c:v>0.11745257520782626</c:v>
                </c:pt>
                <c:pt idx="6763">
                  <c:v>0.13520148144779778</c:v>
                </c:pt>
                <c:pt idx="6764">
                  <c:v>0.11948831552341377</c:v>
                </c:pt>
                <c:pt idx="6765">
                  <c:v>0.13264348017934641</c:v>
                </c:pt>
                <c:pt idx="6766">
                  <c:v>0.12307952031455167</c:v>
                </c:pt>
                <c:pt idx="6767">
                  <c:v>0.11257118599445082</c:v>
                </c:pt>
                <c:pt idx="6768">
                  <c:v>0.13730593863696794</c:v>
                </c:pt>
                <c:pt idx="6769">
                  <c:v>0.12013994458558838</c:v>
                </c:pt>
                <c:pt idx="6770">
                  <c:v>0.15957113352994148</c:v>
                </c:pt>
                <c:pt idx="6771">
                  <c:v>0.12789149376082889</c:v>
                </c:pt>
                <c:pt idx="6772">
                  <c:v>0.13725499733250052</c:v>
                </c:pt>
                <c:pt idx="6773">
                  <c:v>0.12227244543403341</c:v>
                </c:pt>
                <c:pt idx="6774">
                  <c:v>0.13835070464241836</c:v>
                </c:pt>
                <c:pt idx="6775">
                  <c:v>0.1032997309612509</c:v>
                </c:pt>
                <c:pt idx="6776">
                  <c:v>0.11947096646359461</c:v>
                </c:pt>
                <c:pt idx="6777">
                  <c:v>0.12784601961010683</c:v>
                </c:pt>
                <c:pt idx="6778">
                  <c:v>0.12316694783030184</c:v>
                </c:pt>
                <c:pt idx="6779">
                  <c:v>0.10394287043073841</c:v>
                </c:pt>
                <c:pt idx="6780">
                  <c:v>0.11026600950580601</c:v>
                </c:pt>
                <c:pt idx="6781">
                  <c:v>0.12421797234471885</c:v>
                </c:pt>
                <c:pt idx="6782">
                  <c:v>0.13504565349250289</c:v>
                </c:pt>
                <c:pt idx="6783">
                  <c:v>0.11825890879846691</c:v>
                </c:pt>
                <c:pt idx="6784">
                  <c:v>0.12511495755377511</c:v>
                </c:pt>
                <c:pt idx="6785">
                  <c:v>0.12649981297660268</c:v>
                </c:pt>
                <c:pt idx="6786">
                  <c:v>0.10749012775461306</c:v>
                </c:pt>
                <c:pt idx="6787">
                  <c:v>0.1097985868033978</c:v>
                </c:pt>
                <c:pt idx="6788">
                  <c:v>0.12937196560536848</c:v>
                </c:pt>
                <c:pt idx="6789">
                  <c:v>0.12866708065940075</c:v>
                </c:pt>
                <c:pt idx="6790">
                  <c:v>0.11806274689149904</c:v>
                </c:pt>
                <c:pt idx="6791">
                  <c:v>0.10134942811229981</c:v>
                </c:pt>
                <c:pt idx="6792">
                  <c:v>0.12363498954164769</c:v>
                </c:pt>
                <c:pt idx="6793">
                  <c:v>0.11581465606636637</c:v>
                </c:pt>
                <c:pt idx="6794">
                  <c:v>0.10421105219520486</c:v>
                </c:pt>
                <c:pt idx="6795">
                  <c:v>0.11855797452769128</c:v>
                </c:pt>
                <c:pt idx="6796">
                  <c:v>0.12454744938825499</c:v>
                </c:pt>
                <c:pt idx="6797">
                  <c:v>0.14573049204107882</c:v>
                </c:pt>
                <c:pt idx="6798">
                  <c:v>0.11384323445105135</c:v>
                </c:pt>
                <c:pt idx="6799">
                  <c:v>0.10327065306066004</c:v>
                </c:pt>
                <c:pt idx="6800">
                  <c:v>0.11571074168844847</c:v>
                </c:pt>
                <c:pt idx="6801">
                  <c:v>0.11499397314810281</c:v>
                </c:pt>
                <c:pt idx="6802">
                  <c:v>0.10503637854326765</c:v>
                </c:pt>
                <c:pt idx="6803">
                  <c:v>0.10190943628254695</c:v>
                </c:pt>
                <c:pt idx="6804">
                  <c:v>0.130855023994908</c:v>
                </c:pt>
                <c:pt idx="6805">
                  <c:v>0.14374388101207372</c:v>
                </c:pt>
                <c:pt idx="6806">
                  <c:v>0.11899375663992801</c:v>
                </c:pt>
                <c:pt idx="6807">
                  <c:v>0.15728950545308767</c:v>
                </c:pt>
                <c:pt idx="6808">
                  <c:v>0.12711114374210433</c:v>
                </c:pt>
                <c:pt idx="6809">
                  <c:v>0.11678861468097503</c:v>
                </c:pt>
                <c:pt idx="6810">
                  <c:v>0.1428540727114119</c:v>
                </c:pt>
                <c:pt idx="6811">
                  <c:v>0.10674504470990781</c:v>
                </c:pt>
                <c:pt idx="6812">
                  <c:v>0.13522817076895222</c:v>
                </c:pt>
                <c:pt idx="6813">
                  <c:v>0.14620313664047496</c:v>
                </c:pt>
                <c:pt idx="6814">
                  <c:v>0.11351998842080208</c:v>
                </c:pt>
                <c:pt idx="6815">
                  <c:v>0.11480756293655567</c:v>
                </c:pt>
                <c:pt idx="6816">
                  <c:v>0.11920379775477298</c:v>
                </c:pt>
                <c:pt idx="6817">
                  <c:v>0.11453672118831812</c:v>
                </c:pt>
                <c:pt idx="6818">
                  <c:v>0.10561473477720852</c:v>
                </c:pt>
                <c:pt idx="6819">
                  <c:v>0.12997808771023878</c:v>
                </c:pt>
                <c:pt idx="6820">
                  <c:v>0.10971044096247158</c:v>
                </c:pt>
                <c:pt idx="6821">
                  <c:v>0.13483940929434385</c:v>
                </c:pt>
                <c:pt idx="6822">
                  <c:v>0.12136939289110545</c:v>
                </c:pt>
                <c:pt idx="6823">
                  <c:v>0.11515164699310167</c:v>
                </c:pt>
                <c:pt idx="6824">
                  <c:v>0.1219482311728437</c:v>
                </c:pt>
                <c:pt idx="6825">
                  <c:v>0.10621288713032616</c:v>
                </c:pt>
                <c:pt idx="6826">
                  <c:v>9.9817303675601377E-2</c:v>
                </c:pt>
                <c:pt idx="6827">
                  <c:v>0.12944583367793464</c:v>
                </c:pt>
                <c:pt idx="6828">
                  <c:v>0.13506143658141515</c:v>
                </c:pt>
                <c:pt idx="6829">
                  <c:v>0.104835346597372</c:v>
                </c:pt>
                <c:pt idx="6830">
                  <c:v>0.12296455157982691</c:v>
                </c:pt>
                <c:pt idx="6831">
                  <c:v>0.11905306073904681</c:v>
                </c:pt>
                <c:pt idx="6832">
                  <c:v>0.11819286059521834</c:v>
                </c:pt>
                <c:pt idx="6833">
                  <c:v>0.13951181903268228</c:v>
                </c:pt>
                <c:pt idx="6834">
                  <c:v>0.12635687800633197</c:v>
                </c:pt>
                <c:pt idx="6835">
                  <c:v>0.12442907442345461</c:v>
                </c:pt>
                <c:pt idx="6836">
                  <c:v>0.13751864911063877</c:v>
                </c:pt>
                <c:pt idx="6837">
                  <c:v>0.13206324064672736</c:v>
                </c:pt>
                <c:pt idx="6838">
                  <c:v>0.11403237590824333</c:v>
                </c:pt>
                <c:pt idx="6839">
                  <c:v>0.135476508173167</c:v>
                </c:pt>
                <c:pt idx="6840">
                  <c:v>0.13913779822621322</c:v>
                </c:pt>
                <c:pt idx="6841">
                  <c:v>0.13742762243977211</c:v>
                </c:pt>
                <c:pt idx="6842">
                  <c:v>0.13185487249322878</c:v>
                </c:pt>
                <c:pt idx="6843">
                  <c:v>0.12044236643217025</c:v>
                </c:pt>
                <c:pt idx="6844">
                  <c:v>0.1226958272915579</c:v>
                </c:pt>
                <c:pt idx="6845">
                  <c:v>0.11608561286802593</c:v>
                </c:pt>
                <c:pt idx="6846">
                  <c:v>0.11402917638668959</c:v>
                </c:pt>
                <c:pt idx="6847">
                  <c:v>0.1490833911827206</c:v>
                </c:pt>
                <c:pt idx="6848">
                  <c:v>0.13160494450184812</c:v>
                </c:pt>
                <c:pt idx="6849">
                  <c:v>0.12067728934317803</c:v>
                </c:pt>
                <c:pt idx="6850">
                  <c:v>0.12376777298262563</c:v>
                </c:pt>
                <c:pt idx="6851">
                  <c:v>0.10402733137912476</c:v>
                </c:pt>
                <c:pt idx="6852">
                  <c:v>0.15073937425345746</c:v>
                </c:pt>
                <c:pt idx="6853">
                  <c:v>0.12000068677381337</c:v>
                </c:pt>
                <c:pt idx="6854">
                  <c:v>0.11909995193232485</c:v>
                </c:pt>
                <c:pt idx="6855">
                  <c:v>0.13355161394490717</c:v>
                </c:pt>
                <c:pt idx="6856">
                  <c:v>0.12712587447782217</c:v>
                </c:pt>
                <c:pt idx="6857">
                  <c:v>0.10698566602843773</c:v>
                </c:pt>
                <c:pt idx="6858">
                  <c:v>0.11318656447479344</c:v>
                </c:pt>
                <c:pt idx="6859">
                  <c:v>0.12207781206221649</c:v>
                </c:pt>
                <c:pt idx="6860">
                  <c:v>0.12724731015635846</c:v>
                </c:pt>
                <c:pt idx="6861">
                  <c:v>0.13575369522692479</c:v>
                </c:pt>
                <c:pt idx="6862">
                  <c:v>0.11044057672222682</c:v>
                </c:pt>
                <c:pt idx="6863">
                  <c:v>0.11015343312654396</c:v>
                </c:pt>
                <c:pt idx="6864">
                  <c:v>0.10616134492692965</c:v>
                </c:pt>
                <c:pt idx="6865">
                  <c:v>0.11262864263430122</c:v>
                </c:pt>
                <c:pt idx="6866">
                  <c:v>0.11840833862733335</c:v>
                </c:pt>
                <c:pt idx="6867">
                  <c:v>0.14697798500894599</c:v>
                </c:pt>
                <c:pt idx="6868">
                  <c:v>9.5577032515254012E-2</c:v>
                </c:pt>
                <c:pt idx="6869">
                  <c:v>0.10906193510260762</c:v>
                </c:pt>
                <c:pt idx="6870">
                  <c:v>0.14890655768487798</c:v>
                </c:pt>
                <c:pt idx="6871">
                  <c:v>0.10446698509627067</c:v>
                </c:pt>
                <c:pt idx="6872">
                  <c:v>0.1107617335393114</c:v>
                </c:pt>
                <c:pt idx="6873">
                  <c:v>0.12204095605824168</c:v>
                </c:pt>
                <c:pt idx="6874">
                  <c:v>0.10235297682293622</c:v>
                </c:pt>
                <c:pt idx="6875">
                  <c:v>0.12452888372681219</c:v>
                </c:pt>
                <c:pt idx="6876">
                  <c:v>0.13411742722801351</c:v>
                </c:pt>
                <c:pt idx="6877">
                  <c:v>0.12382339905529044</c:v>
                </c:pt>
                <c:pt idx="6878">
                  <c:v>0.12597618596274027</c:v>
                </c:pt>
                <c:pt idx="6879">
                  <c:v>0.11818285837766337</c:v>
                </c:pt>
                <c:pt idx="6880">
                  <c:v>0.12358381451929237</c:v>
                </c:pt>
                <c:pt idx="6881">
                  <c:v>0.12924513582111621</c:v>
                </c:pt>
                <c:pt idx="6882">
                  <c:v>0.12560953901174549</c:v>
                </c:pt>
                <c:pt idx="6883">
                  <c:v>0.11241617372232651</c:v>
                </c:pt>
                <c:pt idx="6884">
                  <c:v>0.12335782237512918</c:v>
                </c:pt>
                <c:pt idx="6885">
                  <c:v>0.11398805324203459</c:v>
                </c:pt>
                <c:pt idx="6886">
                  <c:v>0.13801574378336948</c:v>
                </c:pt>
                <c:pt idx="6887">
                  <c:v>0.11371278508991162</c:v>
                </c:pt>
                <c:pt idx="6888">
                  <c:v>0.10737970563229413</c:v>
                </c:pt>
                <c:pt idx="6889">
                  <c:v>0.13568838421430252</c:v>
                </c:pt>
                <c:pt idx="6890">
                  <c:v>0.13198031056762155</c:v>
                </c:pt>
                <c:pt idx="6891">
                  <c:v>0.10873146731054371</c:v>
                </c:pt>
                <c:pt idx="6892">
                  <c:v>0.12109403343978077</c:v>
                </c:pt>
                <c:pt idx="6893">
                  <c:v>0.12264708474752289</c:v>
                </c:pt>
                <c:pt idx="6894">
                  <c:v>0.1119078686976696</c:v>
                </c:pt>
                <c:pt idx="6895">
                  <c:v>0.13274558085636307</c:v>
                </c:pt>
                <c:pt idx="6896">
                  <c:v>0.11744127153025957</c:v>
                </c:pt>
                <c:pt idx="6897">
                  <c:v>0.1214270662558872</c:v>
                </c:pt>
                <c:pt idx="6898">
                  <c:v>0.12610046632423844</c:v>
                </c:pt>
                <c:pt idx="6899">
                  <c:v>0.11272154103385612</c:v>
                </c:pt>
                <c:pt idx="6900">
                  <c:v>0.12160670803080309</c:v>
                </c:pt>
                <c:pt idx="6901">
                  <c:v>0.13392133870888495</c:v>
                </c:pt>
                <c:pt idx="6902">
                  <c:v>0.12284458864765475</c:v>
                </c:pt>
                <c:pt idx="6903">
                  <c:v>9.9743729938954223E-2</c:v>
                </c:pt>
                <c:pt idx="6904">
                  <c:v>0.12650757925604161</c:v>
                </c:pt>
                <c:pt idx="6905">
                  <c:v>0.10538579087754754</c:v>
                </c:pt>
                <c:pt idx="6906">
                  <c:v>0.12698666152789961</c:v>
                </c:pt>
                <c:pt idx="6907">
                  <c:v>0.11630041345737295</c:v>
                </c:pt>
                <c:pt idx="6908">
                  <c:v>0.13613318202121089</c:v>
                </c:pt>
                <c:pt idx="6909">
                  <c:v>0.12895907073047269</c:v>
                </c:pt>
                <c:pt idx="6910">
                  <c:v>0.11834141852324068</c:v>
                </c:pt>
                <c:pt idx="6911">
                  <c:v>0.15164929208587186</c:v>
                </c:pt>
                <c:pt idx="6912">
                  <c:v>0.10973883228766068</c:v>
                </c:pt>
                <c:pt idx="6913">
                  <c:v>0.15734726967453583</c:v>
                </c:pt>
                <c:pt idx="6914">
                  <c:v>0.16444171409091274</c:v>
                </c:pt>
                <c:pt idx="6915">
                  <c:v>0.12843371706219123</c:v>
                </c:pt>
                <c:pt idx="6916">
                  <c:v>0.12583594469069098</c:v>
                </c:pt>
                <c:pt idx="6917">
                  <c:v>0.11579487026454374</c:v>
                </c:pt>
                <c:pt idx="6918">
                  <c:v>0.14254993894264195</c:v>
                </c:pt>
                <c:pt idx="6919">
                  <c:v>0.12528572225311377</c:v>
                </c:pt>
                <c:pt idx="6920">
                  <c:v>0.11402732998171886</c:v>
                </c:pt>
                <c:pt idx="6921">
                  <c:v>0.11233374849243907</c:v>
                </c:pt>
                <c:pt idx="6922">
                  <c:v>0.12600142770330247</c:v>
                </c:pt>
                <c:pt idx="6923">
                  <c:v>0.12711965961080562</c:v>
                </c:pt>
                <c:pt idx="6924">
                  <c:v>0.12934867945394257</c:v>
                </c:pt>
                <c:pt idx="6925">
                  <c:v>0.12042232060569781</c:v>
                </c:pt>
                <c:pt idx="6926">
                  <c:v>0.10723806921284573</c:v>
                </c:pt>
                <c:pt idx="6927">
                  <c:v>0.11391812132748343</c:v>
                </c:pt>
                <c:pt idx="6928">
                  <c:v>0.11487203302645613</c:v>
                </c:pt>
                <c:pt idx="6929">
                  <c:v>0.1244420256171437</c:v>
                </c:pt>
                <c:pt idx="6930">
                  <c:v>0.16616732029545445</c:v>
                </c:pt>
                <c:pt idx="6931">
                  <c:v>0.14497079136110291</c:v>
                </c:pt>
                <c:pt idx="6932">
                  <c:v>0.10624465515743808</c:v>
                </c:pt>
                <c:pt idx="6933">
                  <c:v>0.1213373785164702</c:v>
                </c:pt>
                <c:pt idx="6934">
                  <c:v>9.1471234351732475E-2</c:v>
                </c:pt>
                <c:pt idx="6935">
                  <c:v>0.11009407929965459</c:v>
                </c:pt>
                <c:pt idx="6936">
                  <c:v>0.13219830584611689</c:v>
                </c:pt>
                <c:pt idx="6937">
                  <c:v>0.12874385069775857</c:v>
                </c:pt>
                <c:pt idx="6938">
                  <c:v>9.8438546675460314E-2</c:v>
                </c:pt>
                <c:pt idx="6939">
                  <c:v>0.11373856782064085</c:v>
                </c:pt>
                <c:pt idx="6940">
                  <c:v>0.10791393317665783</c:v>
                </c:pt>
                <c:pt idx="6941">
                  <c:v>0.12898026600529836</c:v>
                </c:pt>
                <c:pt idx="6942">
                  <c:v>0.12670537082648348</c:v>
                </c:pt>
                <c:pt idx="6943">
                  <c:v>0.13053571759249785</c:v>
                </c:pt>
                <c:pt idx="6944">
                  <c:v>0.12312150160939106</c:v>
                </c:pt>
                <c:pt idx="6945">
                  <c:v>0.11316523418649302</c:v>
                </c:pt>
                <c:pt idx="6946">
                  <c:v>0.14624341353733861</c:v>
                </c:pt>
                <c:pt idx="6947">
                  <c:v>0.10509252502247546</c:v>
                </c:pt>
                <c:pt idx="6948">
                  <c:v>8.7513317460793799E-2</c:v>
                </c:pt>
                <c:pt idx="6949">
                  <c:v>0.10932382713133766</c:v>
                </c:pt>
                <c:pt idx="6950">
                  <c:v>0.13935771170902114</c:v>
                </c:pt>
                <c:pt idx="6951">
                  <c:v>0.10892559014985212</c:v>
                </c:pt>
                <c:pt idx="6952">
                  <c:v>0.14219129886613163</c:v>
                </c:pt>
                <c:pt idx="6953">
                  <c:v>0.12869745782266301</c:v>
                </c:pt>
                <c:pt idx="6954">
                  <c:v>0.12776230387384918</c:v>
                </c:pt>
                <c:pt idx="6955">
                  <c:v>0.12803480221314631</c:v>
                </c:pt>
                <c:pt idx="6956">
                  <c:v>0.1405915972328019</c:v>
                </c:pt>
                <c:pt idx="6957">
                  <c:v>0.1156043351512123</c:v>
                </c:pt>
                <c:pt idx="6958">
                  <c:v>0.11543588430312765</c:v>
                </c:pt>
                <c:pt idx="6959">
                  <c:v>0.10267072086221246</c:v>
                </c:pt>
                <c:pt idx="6960">
                  <c:v>0.13715422170745917</c:v>
                </c:pt>
                <c:pt idx="6961">
                  <c:v>0.12702982787225378</c:v>
                </c:pt>
                <c:pt idx="6962">
                  <c:v>0.10023737634786542</c:v>
                </c:pt>
                <c:pt idx="6963">
                  <c:v>0.12395515252484238</c:v>
                </c:pt>
                <c:pt idx="6964">
                  <c:v>0.11719634594604585</c:v>
                </c:pt>
                <c:pt idx="6965">
                  <c:v>0.13048549602526471</c:v>
                </c:pt>
                <c:pt idx="6966">
                  <c:v>9.7931080368468884E-2</c:v>
                </c:pt>
                <c:pt idx="6967">
                  <c:v>0.11951693974572251</c:v>
                </c:pt>
                <c:pt idx="6968">
                  <c:v>0.10998824215575176</c:v>
                </c:pt>
                <c:pt idx="6969">
                  <c:v>0.13506719895178287</c:v>
                </c:pt>
                <c:pt idx="6970">
                  <c:v>0.10494733050676811</c:v>
                </c:pt>
                <c:pt idx="6971">
                  <c:v>0.11697990475156828</c:v>
                </c:pt>
                <c:pt idx="6972">
                  <c:v>9.7494352869971337E-2</c:v>
                </c:pt>
                <c:pt idx="6973">
                  <c:v>0.1184529836412033</c:v>
                </c:pt>
                <c:pt idx="6974">
                  <c:v>0.12670016485036364</c:v>
                </c:pt>
                <c:pt idx="6975">
                  <c:v>0.12750416392040553</c:v>
                </c:pt>
                <c:pt idx="6976">
                  <c:v>0.12727128080242889</c:v>
                </c:pt>
                <c:pt idx="6977">
                  <c:v>0.1134528051098774</c:v>
                </c:pt>
                <c:pt idx="6978">
                  <c:v>8.9271411978828263E-2</c:v>
                </c:pt>
                <c:pt idx="6979">
                  <c:v>0.13367448553088787</c:v>
                </c:pt>
                <c:pt idx="6980">
                  <c:v>0.13820204171546821</c:v>
                </c:pt>
                <c:pt idx="6981">
                  <c:v>0.1155601986340119</c:v>
                </c:pt>
                <c:pt idx="6982">
                  <c:v>0.12075579667476624</c:v>
                </c:pt>
                <c:pt idx="6983">
                  <c:v>0.10587862871137002</c:v>
                </c:pt>
                <c:pt idx="6984">
                  <c:v>0.10842115706311452</c:v>
                </c:pt>
                <c:pt idx="6985">
                  <c:v>0.10831469942666083</c:v>
                </c:pt>
                <c:pt idx="6986">
                  <c:v>0.12445885765436471</c:v>
                </c:pt>
                <c:pt idx="6987">
                  <c:v>0.15594123201597429</c:v>
                </c:pt>
                <c:pt idx="6988">
                  <c:v>0.12332481175500248</c:v>
                </c:pt>
                <c:pt idx="6989">
                  <c:v>0.11691052252879675</c:v>
                </c:pt>
                <c:pt idx="6990">
                  <c:v>0.11458208045601903</c:v>
                </c:pt>
                <c:pt idx="6991">
                  <c:v>0.12930351178054605</c:v>
                </c:pt>
                <c:pt idx="6992">
                  <c:v>0.10531390356598139</c:v>
                </c:pt>
                <c:pt idx="6993">
                  <c:v>0.10097115589200475</c:v>
                </c:pt>
                <c:pt idx="6994">
                  <c:v>0.14303355448659485</c:v>
                </c:pt>
                <c:pt idx="6995">
                  <c:v>0.12542611987204486</c:v>
                </c:pt>
                <c:pt idx="6996">
                  <c:v>0.15395678025876586</c:v>
                </c:pt>
                <c:pt idx="6997">
                  <c:v>0.13089865757178754</c:v>
                </c:pt>
                <c:pt idx="6998">
                  <c:v>0.10525904889765925</c:v>
                </c:pt>
                <c:pt idx="6999">
                  <c:v>0.1278832553834113</c:v>
                </c:pt>
                <c:pt idx="7000">
                  <c:v>0.13133088283682881</c:v>
                </c:pt>
                <c:pt idx="7001">
                  <c:v>0.10804369805355668</c:v>
                </c:pt>
                <c:pt idx="7002">
                  <c:v>0.10450323150058616</c:v>
                </c:pt>
                <c:pt idx="7003">
                  <c:v>0.12930045400792486</c:v>
                </c:pt>
                <c:pt idx="7004">
                  <c:v>0.12209592027998765</c:v>
                </c:pt>
                <c:pt idx="7005">
                  <c:v>0.12718759536675461</c:v>
                </c:pt>
                <c:pt idx="7006">
                  <c:v>0.13023856360075875</c:v>
                </c:pt>
                <c:pt idx="7007">
                  <c:v>0.1163695984746565</c:v>
                </c:pt>
                <c:pt idx="7008">
                  <c:v>0.12734536408810687</c:v>
                </c:pt>
                <c:pt idx="7009">
                  <c:v>0.10117098231657368</c:v>
                </c:pt>
                <c:pt idx="7010">
                  <c:v>0.1336301216402962</c:v>
                </c:pt>
                <c:pt idx="7011">
                  <c:v>0.1372995044730656</c:v>
                </c:pt>
                <c:pt idx="7012">
                  <c:v>0.11109515492371849</c:v>
                </c:pt>
                <c:pt idx="7013">
                  <c:v>0.11623287885654204</c:v>
                </c:pt>
                <c:pt idx="7014">
                  <c:v>0.12489719137927609</c:v>
                </c:pt>
                <c:pt idx="7015">
                  <c:v>0.11464519243774575</c:v>
                </c:pt>
                <c:pt idx="7016">
                  <c:v>0.12822067073829002</c:v>
                </c:pt>
                <c:pt idx="7017">
                  <c:v>0.10963518720845615</c:v>
                </c:pt>
                <c:pt idx="7018">
                  <c:v>0.13686699184699352</c:v>
                </c:pt>
                <c:pt idx="7019">
                  <c:v>0.13784779314904488</c:v>
                </c:pt>
                <c:pt idx="7020">
                  <c:v>0.12577765737935681</c:v>
                </c:pt>
                <c:pt idx="7021">
                  <c:v>0.10116203443220664</c:v>
                </c:pt>
                <c:pt idx="7022">
                  <c:v>0.12883163416729698</c:v>
                </c:pt>
                <c:pt idx="7023">
                  <c:v>0.12283383693493004</c:v>
                </c:pt>
                <c:pt idx="7024">
                  <c:v>0.12923155437246917</c:v>
                </c:pt>
                <c:pt idx="7025">
                  <c:v>0.10545904326650013</c:v>
                </c:pt>
                <c:pt idx="7026">
                  <c:v>0.12120676987050222</c:v>
                </c:pt>
                <c:pt idx="7027">
                  <c:v>0.11779896158048855</c:v>
                </c:pt>
                <c:pt idx="7028">
                  <c:v>0.11546940262763183</c:v>
                </c:pt>
                <c:pt idx="7029">
                  <c:v>0.16624833118900201</c:v>
                </c:pt>
                <c:pt idx="7030">
                  <c:v>0.14230656838404726</c:v>
                </c:pt>
                <c:pt idx="7031">
                  <c:v>0.13437029252702473</c:v>
                </c:pt>
                <c:pt idx="7032">
                  <c:v>0.12780368892477384</c:v>
                </c:pt>
                <c:pt idx="7033">
                  <c:v>9.980677690078453E-2</c:v>
                </c:pt>
                <c:pt idx="7034">
                  <c:v>0.11896864046227698</c:v>
                </c:pt>
                <c:pt idx="7035">
                  <c:v>0.12710564869359942</c:v>
                </c:pt>
                <c:pt idx="7036">
                  <c:v>0.13484462652209245</c:v>
                </c:pt>
                <c:pt idx="7037">
                  <c:v>0.12872210727820141</c:v>
                </c:pt>
                <c:pt idx="7038">
                  <c:v>0.12301984931257055</c:v>
                </c:pt>
                <c:pt idx="7039">
                  <c:v>0.12211838303693784</c:v>
                </c:pt>
                <c:pt idx="7040">
                  <c:v>0.11315872399050407</c:v>
                </c:pt>
                <c:pt idx="7041">
                  <c:v>0.10473374449443984</c:v>
                </c:pt>
                <c:pt idx="7042">
                  <c:v>0.12147398574126765</c:v>
                </c:pt>
                <c:pt idx="7043">
                  <c:v>0.11683263242489758</c:v>
                </c:pt>
                <c:pt idx="7044">
                  <c:v>0.12882960272825689</c:v>
                </c:pt>
                <c:pt idx="7045">
                  <c:v>0.12881339575848624</c:v>
                </c:pt>
                <c:pt idx="7046">
                  <c:v>0.13531769098661997</c:v>
                </c:pt>
                <c:pt idx="7047">
                  <c:v>0.11501367110287253</c:v>
                </c:pt>
                <c:pt idx="7048">
                  <c:v>0.10401586725975095</c:v>
                </c:pt>
                <c:pt idx="7049">
                  <c:v>0.1358532687260787</c:v>
                </c:pt>
                <c:pt idx="7050">
                  <c:v>0.14744233832699688</c:v>
                </c:pt>
                <c:pt idx="7051">
                  <c:v>0.11963365710960733</c:v>
                </c:pt>
                <c:pt idx="7052">
                  <c:v>0.11845670366394875</c:v>
                </c:pt>
                <c:pt idx="7053">
                  <c:v>0.11814478791525468</c:v>
                </c:pt>
                <c:pt idx="7054">
                  <c:v>0.12152120701526242</c:v>
                </c:pt>
                <c:pt idx="7055">
                  <c:v>0.11431292577693569</c:v>
                </c:pt>
                <c:pt idx="7056">
                  <c:v>0.11941139862376138</c:v>
                </c:pt>
                <c:pt idx="7057">
                  <c:v>0.13959038657191031</c:v>
                </c:pt>
                <c:pt idx="7058">
                  <c:v>9.6777797069609761E-2</c:v>
                </c:pt>
                <c:pt idx="7059">
                  <c:v>0.12435360013088748</c:v>
                </c:pt>
                <c:pt idx="7060">
                  <c:v>0.12453260590856602</c:v>
                </c:pt>
                <c:pt idx="7061">
                  <c:v>0.1145871569803749</c:v>
                </c:pt>
                <c:pt idx="7062">
                  <c:v>0.11379006936437007</c:v>
                </c:pt>
                <c:pt idx="7063">
                  <c:v>0.12466390028274807</c:v>
                </c:pt>
                <c:pt idx="7064">
                  <c:v>0.11677099542267232</c:v>
                </c:pt>
                <c:pt idx="7065">
                  <c:v>0.12047779641974482</c:v>
                </c:pt>
                <c:pt idx="7066">
                  <c:v>0.11966757180351653</c:v>
                </c:pt>
                <c:pt idx="7067">
                  <c:v>0.1431753842093039</c:v>
                </c:pt>
                <c:pt idx="7068">
                  <c:v>0.14453883291936623</c:v>
                </c:pt>
                <c:pt idx="7069">
                  <c:v>0.10907660450060544</c:v>
                </c:pt>
                <c:pt idx="7070">
                  <c:v>0.11933250809213318</c:v>
                </c:pt>
                <c:pt idx="7071">
                  <c:v>0.12865284393564619</c:v>
                </c:pt>
                <c:pt idx="7072">
                  <c:v>0.13366484718177549</c:v>
                </c:pt>
                <c:pt idx="7073">
                  <c:v>0.13732588063476614</c:v>
                </c:pt>
                <c:pt idx="7074">
                  <c:v>0.13715940326525045</c:v>
                </c:pt>
                <c:pt idx="7075">
                  <c:v>0.10031596060114768</c:v>
                </c:pt>
                <c:pt idx="7076">
                  <c:v>0.12680586746053085</c:v>
                </c:pt>
                <c:pt idx="7077">
                  <c:v>0.11054750828022558</c:v>
                </c:pt>
                <c:pt idx="7078">
                  <c:v>0.1308912326763344</c:v>
                </c:pt>
                <c:pt idx="7079">
                  <c:v>0.11151178616913757</c:v>
                </c:pt>
                <c:pt idx="7080">
                  <c:v>0.13025651776594804</c:v>
                </c:pt>
                <c:pt idx="7081">
                  <c:v>0.12850152740417922</c:v>
                </c:pt>
                <c:pt idx="7082">
                  <c:v>0.1135811104302903</c:v>
                </c:pt>
                <c:pt idx="7083">
                  <c:v>0.10717512475490701</c:v>
                </c:pt>
                <c:pt idx="7084">
                  <c:v>0.11075070125022737</c:v>
                </c:pt>
                <c:pt idx="7085">
                  <c:v>0.12860675922761602</c:v>
                </c:pt>
                <c:pt idx="7086">
                  <c:v>0.11557728861787424</c:v>
                </c:pt>
                <c:pt idx="7087">
                  <c:v>0.10709527713435238</c:v>
                </c:pt>
                <c:pt idx="7088">
                  <c:v>0.12704894468270764</c:v>
                </c:pt>
                <c:pt idx="7089">
                  <c:v>0.11631678504226582</c:v>
                </c:pt>
                <c:pt idx="7090">
                  <c:v>9.853796850602338E-2</c:v>
                </c:pt>
                <c:pt idx="7091">
                  <c:v>0.13217603016828172</c:v>
                </c:pt>
                <c:pt idx="7092">
                  <c:v>0.12663815162062891</c:v>
                </c:pt>
                <c:pt idx="7093">
                  <c:v>0.11476307888663731</c:v>
                </c:pt>
                <c:pt idx="7094">
                  <c:v>0.12035993657023598</c:v>
                </c:pt>
                <c:pt idx="7095">
                  <c:v>0.10740966515914949</c:v>
                </c:pt>
                <c:pt idx="7096">
                  <c:v>0.12391661634600426</c:v>
                </c:pt>
                <c:pt idx="7097">
                  <c:v>0.11089836354851704</c:v>
                </c:pt>
                <c:pt idx="7098">
                  <c:v>0.13930707273099099</c:v>
                </c:pt>
                <c:pt idx="7099">
                  <c:v>9.9517201245973047E-2</c:v>
                </c:pt>
                <c:pt idx="7100">
                  <c:v>0.11871915859142146</c:v>
                </c:pt>
                <c:pt idx="7101">
                  <c:v>0.10622119646804112</c:v>
                </c:pt>
                <c:pt idx="7102">
                  <c:v>0.10851791556996078</c:v>
                </c:pt>
                <c:pt idx="7103">
                  <c:v>0.11409915739868248</c:v>
                </c:pt>
                <c:pt idx="7104">
                  <c:v>0.14432117945867776</c:v>
                </c:pt>
                <c:pt idx="7105">
                  <c:v>0.11723874113408461</c:v>
                </c:pt>
                <c:pt idx="7106">
                  <c:v>0.12640170162311148</c:v>
                </c:pt>
                <c:pt idx="7107">
                  <c:v>0.13631555742602741</c:v>
                </c:pt>
                <c:pt idx="7108">
                  <c:v>0.12618321984791694</c:v>
                </c:pt>
                <c:pt idx="7109">
                  <c:v>0.12024995626812141</c:v>
                </c:pt>
                <c:pt idx="7110">
                  <c:v>0.13835841793005793</c:v>
                </c:pt>
                <c:pt idx="7111">
                  <c:v>0.12400630114275651</c:v>
                </c:pt>
                <c:pt idx="7112">
                  <c:v>0.10221614748261248</c:v>
                </c:pt>
                <c:pt idx="7113">
                  <c:v>0.1212470067830892</c:v>
                </c:pt>
                <c:pt idx="7114">
                  <c:v>0.12074583375292343</c:v>
                </c:pt>
                <c:pt idx="7115">
                  <c:v>0.11669762201284493</c:v>
                </c:pt>
                <c:pt idx="7116">
                  <c:v>9.2677532337898647E-2</c:v>
                </c:pt>
                <c:pt idx="7117">
                  <c:v>0.11571510251919354</c:v>
                </c:pt>
                <c:pt idx="7118">
                  <c:v>0.11675892137261469</c:v>
                </c:pt>
                <c:pt idx="7119">
                  <c:v>0.12829826033263161</c:v>
                </c:pt>
                <c:pt idx="7120">
                  <c:v>0.1187417169736721</c:v>
                </c:pt>
                <c:pt idx="7121">
                  <c:v>0.10987762828271416</c:v>
                </c:pt>
                <c:pt idx="7122">
                  <c:v>0.11655694998786265</c:v>
                </c:pt>
                <c:pt idx="7123">
                  <c:v>0.13278407264946021</c:v>
                </c:pt>
                <c:pt idx="7124">
                  <c:v>0.10327521649647829</c:v>
                </c:pt>
                <c:pt idx="7125">
                  <c:v>0.12900278023186243</c:v>
                </c:pt>
                <c:pt idx="7126">
                  <c:v>0.13842538893556575</c:v>
                </c:pt>
                <c:pt idx="7127">
                  <c:v>0.12099714719021823</c:v>
                </c:pt>
                <c:pt idx="7128">
                  <c:v>0.14958340297514655</c:v>
                </c:pt>
                <c:pt idx="7129">
                  <c:v>0.11232134084931893</c:v>
                </c:pt>
                <c:pt idx="7130">
                  <c:v>0.12833248152217669</c:v>
                </c:pt>
                <c:pt idx="7131">
                  <c:v>0.112402821483905</c:v>
                </c:pt>
                <c:pt idx="7132">
                  <c:v>0.11349052397667043</c:v>
                </c:pt>
                <c:pt idx="7133">
                  <c:v>0.12402799100036532</c:v>
                </c:pt>
                <c:pt idx="7134">
                  <c:v>0.11103500814024489</c:v>
                </c:pt>
                <c:pt idx="7135">
                  <c:v>9.7736275945412704E-2</c:v>
                </c:pt>
                <c:pt idx="7136">
                  <c:v>0.10432523342918776</c:v>
                </c:pt>
                <c:pt idx="7137">
                  <c:v>0.10648303889248315</c:v>
                </c:pt>
                <c:pt idx="7138">
                  <c:v>0.13424964180842297</c:v>
                </c:pt>
                <c:pt idx="7139">
                  <c:v>0.10906324890480763</c:v>
                </c:pt>
                <c:pt idx="7140">
                  <c:v>0.11510266572893282</c:v>
                </c:pt>
                <c:pt idx="7141">
                  <c:v>0.12657462786167764</c:v>
                </c:pt>
                <c:pt idx="7142">
                  <c:v>0.1063653097032765</c:v>
                </c:pt>
                <c:pt idx="7143">
                  <c:v>0.16021564611438757</c:v>
                </c:pt>
                <c:pt idx="7144">
                  <c:v>0.10933206117724885</c:v>
                </c:pt>
                <c:pt idx="7145">
                  <c:v>0.13584603548552868</c:v>
                </c:pt>
                <c:pt idx="7146">
                  <c:v>0.13893430662440964</c:v>
                </c:pt>
                <c:pt idx="7147">
                  <c:v>0.13279807524185103</c:v>
                </c:pt>
                <c:pt idx="7148">
                  <c:v>0.12617920131862395</c:v>
                </c:pt>
                <c:pt idx="7149">
                  <c:v>0.12442699421029811</c:v>
                </c:pt>
                <c:pt idx="7150">
                  <c:v>0.10876922853345969</c:v>
                </c:pt>
                <c:pt idx="7151">
                  <c:v>0.1258482226548738</c:v>
                </c:pt>
                <c:pt idx="7152">
                  <c:v>9.1808028218044777E-2</c:v>
                </c:pt>
                <c:pt idx="7153">
                  <c:v>0.11389288462819094</c:v>
                </c:pt>
                <c:pt idx="7154">
                  <c:v>0.12070586558289106</c:v>
                </c:pt>
                <c:pt idx="7155">
                  <c:v>0.14853314581942539</c:v>
                </c:pt>
                <c:pt idx="7156">
                  <c:v>0.11600793945603002</c:v>
                </c:pt>
                <c:pt idx="7157">
                  <c:v>0.11117626559278138</c:v>
                </c:pt>
                <c:pt idx="7158">
                  <c:v>0.11560935554596743</c:v>
                </c:pt>
                <c:pt idx="7159">
                  <c:v>0.12424645673245252</c:v>
                </c:pt>
                <c:pt idx="7160">
                  <c:v>0.13268298219019875</c:v>
                </c:pt>
                <c:pt idx="7161">
                  <c:v>0.13154715494088293</c:v>
                </c:pt>
                <c:pt idx="7162">
                  <c:v>0.11258466991545932</c:v>
                </c:pt>
                <c:pt idx="7163">
                  <c:v>0.13153648637397619</c:v>
                </c:pt>
                <c:pt idx="7164">
                  <c:v>0.10989350835082859</c:v>
                </c:pt>
                <c:pt idx="7165">
                  <c:v>0.1227927637605406</c:v>
                </c:pt>
                <c:pt idx="7166">
                  <c:v>0.12535158334664007</c:v>
                </c:pt>
                <c:pt idx="7167">
                  <c:v>0.13078692392971411</c:v>
                </c:pt>
                <c:pt idx="7168">
                  <c:v>0.11073868425513263</c:v>
                </c:pt>
                <c:pt idx="7169">
                  <c:v>0.12315541904937242</c:v>
                </c:pt>
                <c:pt idx="7170">
                  <c:v>0.12782470973859197</c:v>
                </c:pt>
                <c:pt idx="7171">
                  <c:v>0.1249941781850456</c:v>
                </c:pt>
                <c:pt idx="7172">
                  <c:v>0.11223878250494973</c:v>
                </c:pt>
                <c:pt idx="7173">
                  <c:v>0.10430042003642911</c:v>
                </c:pt>
                <c:pt idx="7174">
                  <c:v>0.13206266679773679</c:v>
                </c:pt>
                <c:pt idx="7175">
                  <c:v>0.10923246713556824</c:v>
                </c:pt>
                <c:pt idx="7176">
                  <c:v>0.12897573171925322</c:v>
                </c:pt>
                <c:pt idx="7177">
                  <c:v>0.11385861305251402</c:v>
                </c:pt>
                <c:pt idx="7178">
                  <c:v>0.12874935395447223</c:v>
                </c:pt>
                <c:pt idx="7179">
                  <c:v>0.12979575446259198</c:v>
                </c:pt>
                <c:pt idx="7180">
                  <c:v>0.12061453935517968</c:v>
                </c:pt>
                <c:pt idx="7181">
                  <c:v>0.12901635733254968</c:v>
                </c:pt>
                <c:pt idx="7182">
                  <c:v>0.11646785450977963</c:v>
                </c:pt>
                <c:pt idx="7183">
                  <c:v>0.10367627721531826</c:v>
                </c:pt>
                <c:pt idx="7184">
                  <c:v>0.10387006232675029</c:v>
                </c:pt>
                <c:pt idx="7185">
                  <c:v>0.13986905912510811</c:v>
                </c:pt>
                <c:pt idx="7186">
                  <c:v>0.13337035904479191</c:v>
                </c:pt>
                <c:pt idx="7187">
                  <c:v>0.11427130877425565</c:v>
                </c:pt>
                <c:pt idx="7188">
                  <c:v>0.11401433927577143</c:v>
                </c:pt>
                <c:pt idx="7189">
                  <c:v>0.10555637275685577</c:v>
                </c:pt>
                <c:pt idx="7190">
                  <c:v>0.13406040412638515</c:v>
                </c:pt>
                <c:pt idx="7191">
                  <c:v>0.13216550269302915</c:v>
                </c:pt>
                <c:pt idx="7192">
                  <c:v>0.10684296563533197</c:v>
                </c:pt>
                <c:pt idx="7193">
                  <c:v>0.12996711771887418</c:v>
                </c:pt>
                <c:pt idx="7194">
                  <c:v>0.11920226821093055</c:v>
                </c:pt>
                <c:pt idx="7195">
                  <c:v>0.12083782830574299</c:v>
                </c:pt>
                <c:pt idx="7196">
                  <c:v>0.13331787886924873</c:v>
                </c:pt>
                <c:pt idx="7197">
                  <c:v>0.13535788544393201</c:v>
                </c:pt>
                <c:pt idx="7198">
                  <c:v>0.11515249586071842</c:v>
                </c:pt>
                <c:pt idx="7199">
                  <c:v>0.12674224318021501</c:v>
                </c:pt>
                <c:pt idx="7200">
                  <c:v>0.11973739150153218</c:v>
                </c:pt>
                <c:pt idx="7201">
                  <c:v>0.10805627789289252</c:v>
                </c:pt>
                <c:pt idx="7202">
                  <c:v>0.12969082239634977</c:v>
                </c:pt>
                <c:pt idx="7203">
                  <c:v>0.10215087682521375</c:v>
                </c:pt>
                <c:pt idx="7204">
                  <c:v>0.13104712591090528</c:v>
                </c:pt>
                <c:pt idx="7205">
                  <c:v>0.12910164860443421</c:v>
                </c:pt>
                <c:pt idx="7206">
                  <c:v>0.11706927838185033</c:v>
                </c:pt>
                <c:pt idx="7207">
                  <c:v>0.11626705813140159</c:v>
                </c:pt>
                <c:pt idx="7208">
                  <c:v>0.12549230728031302</c:v>
                </c:pt>
                <c:pt idx="7209">
                  <c:v>0.12537771409342946</c:v>
                </c:pt>
                <c:pt idx="7210">
                  <c:v>0.12701337295787365</c:v>
                </c:pt>
                <c:pt idx="7211">
                  <c:v>0.14155063948562815</c:v>
                </c:pt>
                <c:pt idx="7212">
                  <c:v>0.10013274538520009</c:v>
                </c:pt>
                <c:pt idx="7213">
                  <c:v>0.11312938051651222</c:v>
                </c:pt>
                <c:pt idx="7214">
                  <c:v>0.11804777275657666</c:v>
                </c:pt>
                <c:pt idx="7215">
                  <c:v>0.1229257093831711</c:v>
                </c:pt>
                <c:pt idx="7216">
                  <c:v>0.13442077397020513</c:v>
                </c:pt>
                <c:pt idx="7217">
                  <c:v>0.12170672862405318</c:v>
                </c:pt>
                <c:pt idx="7218">
                  <c:v>0.12206378306545847</c:v>
                </c:pt>
                <c:pt idx="7219">
                  <c:v>0.11975885615237983</c:v>
                </c:pt>
                <c:pt idx="7220">
                  <c:v>0.1081676984436746</c:v>
                </c:pt>
                <c:pt idx="7221">
                  <c:v>0.10964545323750045</c:v>
                </c:pt>
                <c:pt idx="7222">
                  <c:v>0.13732190791537027</c:v>
                </c:pt>
                <c:pt idx="7223">
                  <c:v>0.13155740701177857</c:v>
                </c:pt>
                <c:pt idx="7224">
                  <c:v>0.11784197457826244</c:v>
                </c:pt>
                <c:pt idx="7225">
                  <c:v>0.11631446600422271</c:v>
                </c:pt>
                <c:pt idx="7226">
                  <c:v>0.12276503207289742</c:v>
                </c:pt>
                <c:pt idx="7227">
                  <c:v>0.10888838686519775</c:v>
                </c:pt>
                <c:pt idx="7228">
                  <c:v>0.1169468209264773</c:v>
                </c:pt>
                <c:pt idx="7229">
                  <c:v>0.12457059334966147</c:v>
                </c:pt>
                <c:pt idx="7230">
                  <c:v>8.7415722674827431E-2</c:v>
                </c:pt>
                <c:pt idx="7231">
                  <c:v>0.11621798659854204</c:v>
                </c:pt>
                <c:pt idx="7232">
                  <c:v>0.11591425923471467</c:v>
                </c:pt>
                <c:pt idx="7233">
                  <c:v>0.12395845428884386</c:v>
                </c:pt>
                <c:pt idx="7234">
                  <c:v>0.11012959024961522</c:v>
                </c:pt>
                <c:pt idx="7235">
                  <c:v>0.12155692150802989</c:v>
                </c:pt>
                <c:pt idx="7236">
                  <c:v>9.6919027943552408E-2</c:v>
                </c:pt>
                <c:pt idx="7237">
                  <c:v>0.1360576143449633</c:v>
                </c:pt>
                <c:pt idx="7238">
                  <c:v>0.11119619842887243</c:v>
                </c:pt>
                <c:pt idx="7239">
                  <c:v>0.14149025470010781</c:v>
                </c:pt>
                <c:pt idx="7240">
                  <c:v>0.12009034370029917</c:v>
                </c:pt>
                <c:pt idx="7241">
                  <c:v>0.1162862775748435</c:v>
                </c:pt>
                <c:pt idx="7242">
                  <c:v>0.1252658779171231</c:v>
                </c:pt>
                <c:pt idx="7243">
                  <c:v>0.13022975629071287</c:v>
                </c:pt>
                <c:pt idx="7244">
                  <c:v>0.10287462926825372</c:v>
                </c:pt>
                <c:pt idx="7245">
                  <c:v>0.10420594283647301</c:v>
                </c:pt>
                <c:pt idx="7246">
                  <c:v>0.11802739518141628</c:v>
                </c:pt>
                <c:pt idx="7247">
                  <c:v>0.12529354142922752</c:v>
                </c:pt>
                <c:pt idx="7248">
                  <c:v>0.13751361681604146</c:v>
                </c:pt>
                <c:pt idx="7249">
                  <c:v>0.13989894540825931</c:v>
                </c:pt>
                <c:pt idx="7250">
                  <c:v>0.12254228720188812</c:v>
                </c:pt>
                <c:pt idx="7251">
                  <c:v>9.7372333606216235E-2</c:v>
                </c:pt>
                <c:pt idx="7252">
                  <c:v>0.13674454360343291</c:v>
                </c:pt>
                <c:pt idx="7253">
                  <c:v>9.1210133703994084E-2</c:v>
                </c:pt>
                <c:pt idx="7254">
                  <c:v>0.1197452400645059</c:v>
                </c:pt>
                <c:pt idx="7255">
                  <c:v>0.12134913755906637</c:v>
                </c:pt>
                <c:pt idx="7256">
                  <c:v>0.12505639878606953</c:v>
                </c:pt>
                <c:pt idx="7257">
                  <c:v>0.12024414485127861</c:v>
                </c:pt>
                <c:pt idx="7258">
                  <c:v>0.1509040672688001</c:v>
                </c:pt>
                <c:pt idx="7259">
                  <c:v>0.1150364156700364</c:v>
                </c:pt>
                <c:pt idx="7260">
                  <c:v>0.14885866076903334</c:v>
                </c:pt>
                <c:pt idx="7261">
                  <c:v>0.1390438970432239</c:v>
                </c:pt>
                <c:pt idx="7262">
                  <c:v>0.11509951875218774</c:v>
                </c:pt>
                <c:pt idx="7263">
                  <c:v>0.12394878699733257</c:v>
                </c:pt>
                <c:pt idx="7264">
                  <c:v>0.12326392297390842</c:v>
                </c:pt>
                <c:pt idx="7265">
                  <c:v>0.11486163747620705</c:v>
                </c:pt>
                <c:pt idx="7266">
                  <c:v>0.11527867535071501</c:v>
                </c:pt>
                <c:pt idx="7267">
                  <c:v>0.11269007458332975</c:v>
                </c:pt>
                <c:pt idx="7268">
                  <c:v>0.15370307692562044</c:v>
                </c:pt>
                <c:pt idx="7269">
                  <c:v>0.11340995324913873</c:v>
                </c:pt>
                <c:pt idx="7270">
                  <c:v>0.11291429738717099</c:v>
                </c:pt>
                <c:pt idx="7271">
                  <c:v>0.1259456012544885</c:v>
                </c:pt>
                <c:pt idx="7272">
                  <c:v>0.13156895773015448</c:v>
                </c:pt>
                <c:pt idx="7273">
                  <c:v>0.11714975621694379</c:v>
                </c:pt>
                <c:pt idx="7274">
                  <c:v>0.1246279436289968</c:v>
                </c:pt>
                <c:pt idx="7275">
                  <c:v>0.13067069031981243</c:v>
                </c:pt>
                <c:pt idx="7276">
                  <c:v>0.10892411732846674</c:v>
                </c:pt>
                <c:pt idx="7277">
                  <c:v>0.12011259785241202</c:v>
                </c:pt>
                <c:pt idx="7278">
                  <c:v>9.4550530382332271E-2</c:v>
                </c:pt>
                <c:pt idx="7279">
                  <c:v>0.12041134282310326</c:v>
                </c:pt>
                <c:pt idx="7280">
                  <c:v>0.11936170068169868</c:v>
                </c:pt>
                <c:pt idx="7281">
                  <c:v>0.13539787008926701</c:v>
                </c:pt>
                <c:pt idx="7282">
                  <c:v>0.12380872509624093</c:v>
                </c:pt>
                <c:pt idx="7283">
                  <c:v>0.10510389861673</c:v>
                </c:pt>
                <c:pt idx="7284">
                  <c:v>0.10392586561655569</c:v>
                </c:pt>
                <c:pt idx="7285">
                  <c:v>0.15971578612076021</c:v>
                </c:pt>
                <c:pt idx="7286">
                  <c:v>0.11455611941757735</c:v>
                </c:pt>
                <c:pt idx="7287">
                  <c:v>0.1193286252161346</c:v>
                </c:pt>
                <c:pt idx="7288">
                  <c:v>0.12113492313406152</c:v>
                </c:pt>
                <c:pt idx="7289">
                  <c:v>0.12270483130997815</c:v>
                </c:pt>
                <c:pt idx="7290">
                  <c:v>0.12410405103953645</c:v>
                </c:pt>
                <c:pt idx="7291">
                  <c:v>0.12382837827927796</c:v>
                </c:pt>
                <c:pt idx="7292">
                  <c:v>0.11159985216018894</c:v>
                </c:pt>
                <c:pt idx="7293">
                  <c:v>0.13054630039056561</c:v>
                </c:pt>
                <c:pt idx="7294">
                  <c:v>0.11583552860977149</c:v>
                </c:pt>
                <c:pt idx="7295">
                  <c:v>0.14969627276078623</c:v>
                </c:pt>
                <c:pt idx="7296">
                  <c:v>0.12031748270379816</c:v>
                </c:pt>
                <c:pt idx="7297">
                  <c:v>0.12600480408924458</c:v>
                </c:pt>
                <c:pt idx="7298">
                  <c:v>0.10958844775647947</c:v>
                </c:pt>
                <c:pt idx="7299">
                  <c:v>0.12018689438771396</c:v>
                </c:pt>
                <c:pt idx="7300">
                  <c:v>0.11386476411067104</c:v>
                </c:pt>
                <c:pt idx="7301">
                  <c:v>9.9209786273026679E-2</c:v>
                </c:pt>
                <c:pt idx="7302">
                  <c:v>0.13498242060197013</c:v>
                </c:pt>
                <c:pt idx="7303">
                  <c:v>9.7612864760505291E-2</c:v>
                </c:pt>
                <c:pt idx="7304">
                  <c:v>0.12442044505718061</c:v>
                </c:pt>
                <c:pt idx="7305">
                  <c:v>0.11349987572329101</c:v>
                </c:pt>
                <c:pt idx="7306">
                  <c:v>0.11534546285908082</c:v>
                </c:pt>
                <c:pt idx="7307">
                  <c:v>0.10098264601171175</c:v>
                </c:pt>
                <c:pt idx="7308">
                  <c:v>0.1258196499346273</c:v>
                </c:pt>
                <c:pt idx="7309">
                  <c:v>0.12534222207101442</c:v>
                </c:pt>
                <c:pt idx="7310">
                  <c:v>0.10715976629488476</c:v>
                </c:pt>
                <c:pt idx="7311">
                  <c:v>0.15255858104120845</c:v>
                </c:pt>
                <c:pt idx="7312">
                  <c:v>0.10595475246558705</c:v>
                </c:pt>
                <c:pt idx="7313">
                  <c:v>0.12316914584558784</c:v>
                </c:pt>
                <c:pt idx="7314">
                  <c:v>0.14341014171115074</c:v>
                </c:pt>
                <c:pt idx="7315">
                  <c:v>0.10250057989584074</c:v>
                </c:pt>
                <c:pt idx="7316">
                  <c:v>0.11847416687160373</c:v>
                </c:pt>
                <c:pt idx="7317">
                  <c:v>8.6108830857921939E-2</c:v>
                </c:pt>
                <c:pt idx="7318">
                  <c:v>0.1288765216567028</c:v>
                </c:pt>
                <c:pt idx="7319">
                  <c:v>0.12769288532354589</c:v>
                </c:pt>
                <c:pt idx="7320">
                  <c:v>0.13753845170166612</c:v>
                </c:pt>
                <c:pt idx="7321">
                  <c:v>0.13488887052169418</c:v>
                </c:pt>
                <c:pt idx="7322">
                  <c:v>0.136913591737157</c:v>
                </c:pt>
                <c:pt idx="7323">
                  <c:v>0.12053931748284759</c:v>
                </c:pt>
                <c:pt idx="7324">
                  <c:v>0.11117678777556664</c:v>
                </c:pt>
                <c:pt idx="7325">
                  <c:v>0.1341407146552239</c:v>
                </c:pt>
                <c:pt idx="7326">
                  <c:v>0.13066802954006507</c:v>
                </c:pt>
                <c:pt idx="7327">
                  <c:v>0.10706517788753236</c:v>
                </c:pt>
                <c:pt idx="7328">
                  <c:v>0.13092235203952984</c:v>
                </c:pt>
                <c:pt idx="7329">
                  <c:v>0.11837364384800772</c:v>
                </c:pt>
                <c:pt idx="7330">
                  <c:v>0.12850575147920479</c:v>
                </c:pt>
                <c:pt idx="7331">
                  <c:v>0.1261760205498535</c:v>
                </c:pt>
                <c:pt idx="7332">
                  <c:v>0.1115248119480063</c:v>
                </c:pt>
                <c:pt idx="7333">
                  <c:v>0.12406723619428101</c:v>
                </c:pt>
                <c:pt idx="7334">
                  <c:v>0.11890483197946708</c:v>
                </c:pt>
                <c:pt idx="7335">
                  <c:v>0.13465879075644049</c:v>
                </c:pt>
                <c:pt idx="7336">
                  <c:v>0.1185042132984786</c:v>
                </c:pt>
                <c:pt idx="7337">
                  <c:v>0.11142799004512491</c:v>
                </c:pt>
                <c:pt idx="7338">
                  <c:v>0.1253356491772479</c:v>
                </c:pt>
                <c:pt idx="7339">
                  <c:v>0.12475485703911485</c:v>
                </c:pt>
                <c:pt idx="7340">
                  <c:v>0.14748096636686375</c:v>
                </c:pt>
                <c:pt idx="7341">
                  <c:v>0.10979618064669737</c:v>
                </c:pt>
                <c:pt idx="7342">
                  <c:v>0.13139868054532464</c:v>
                </c:pt>
                <c:pt idx="7343">
                  <c:v>0.12535660844557311</c:v>
                </c:pt>
                <c:pt idx="7344">
                  <c:v>0.12446133585943334</c:v>
                </c:pt>
                <c:pt idx="7345">
                  <c:v>9.2192372071919271E-2</c:v>
                </c:pt>
                <c:pt idx="7346">
                  <c:v>0.12626286251131397</c:v>
                </c:pt>
                <c:pt idx="7347">
                  <c:v>0.12134625269843843</c:v>
                </c:pt>
                <c:pt idx="7348">
                  <c:v>0.13487812459293014</c:v>
                </c:pt>
                <c:pt idx="7349">
                  <c:v>0.10015666661943039</c:v>
                </c:pt>
                <c:pt idx="7350">
                  <c:v>0.10777766975953376</c:v>
                </c:pt>
                <c:pt idx="7351">
                  <c:v>0.11967225501048814</c:v>
                </c:pt>
                <c:pt idx="7352">
                  <c:v>0.14293142563169825</c:v>
                </c:pt>
                <c:pt idx="7353">
                  <c:v>0.13470233901396411</c:v>
                </c:pt>
                <c:pt idx="7354">
                  <c:v>0.10966708495159377</c:v>
                </c:pt>
                <c:pt idx="7355">
                  <c:v>0.11884888602306154</c:v>
                </c:pt>
                <c:pt idx="7356">
                  <c:v>0.11713439664559797</c:v>
                </c:pt>
                <c:pt idx="7357">
                  <c:v>0.13027874596357475</c:v>
                </c:pt>
                <c:pt idx="7358">
                  <c:v>0.11895394306473694</c:v>
                </c:pt>
                <c:pt idx="7359">
                  <c:v>0.13641792348110571</c:v>
                </c:pt>
                <c:pt idx="7360">
                  <c:v>0.11577961014494627</c:v>
                </c:pt>
                <c:pt idx="7361">
                  <c:v>0.12319469126896881</c:v>
                </c:pt>
                <c:pt idx="7362">
                  <c:v>0.11227748536305807</c:v>
                </c:pt>
                <c:pt idx="7363">
                  <c:v>0.10499378430458906</c:v>
                </c:pt>
                <c:pt idx="7364">
                  <c:v>0.13357087766036563</c:v>
                </c:pt>
                <c:pt idx="7365">
                  <c:v>0.10417972757916552</c:v>
                </c:pt>
                <c:pt idx="7366">
                  <c:v>0.1085290832397848</c:v>
                </c:pt>
                <c:pt idx="7367">
                  <c:v>0.12071557761710844</c:v>
                </c:pt>
                <c:pt idx="7368">
                  <c:v>0.11899410833748042</c:v>
                </c:pt>
                <c:pt idx="7369">
                  <c:v>0.10834226373933442</c:v>
                </c:pt>
                <c:pt idx="7370">
                  <c:v>0.11493546950277332</c:v>
                </c:pt>
                <c:pt idx="7371">
                  <c:v>0.12882829185197245</c:v>
                </c:pt>
                <c:pt idx="7372">
                  <c:v>0.11041243965179873</c:v>
                </c:pt>
                <c:pt idx="7373">
                  <c:v>0.10869242398226078</c:v>
                </c:pt>
                <c:pt idx="7374">
                  <c:v>0.13124163686086976</c:v>
                </c:pt>
                <c:pt idx="7375">
                  <c:v>0.12838334022004863</c:v>
                </c:pt>
                <c:pt idx="7376">
                  <c:v>0.13564398775469849</c:v>
                </c:pt>
                <c:pt idx="7377">
                  <c:v>0.11537365563424951</c:v>
                </c:pt>
                <c:pt idx="7378">
                  <c:v>0.11960863634271351</c:v>
                </c:pt>
                <c:pt idx="7379">
                  <c:v>0.13987272431924877</c:v>
                </c:pt>
                <c:pt idx="7380">
                  <c:v>0.1198360975148729</c:v>
                </c:pt>
                <c:pt idx="7381">
                  <c:v>0.12580595804851422</c:v>
                </c:pt>
                <c:pt idx="7382">
                  <c:v>0.11422921079482787</c:v>
                </c:pt>
                <c:pt idx="7383">
                  <c:v>9.3659847164756449E-2</c:v>
                </c:pt>
                <c:pt idx="7384">
                  <c:v>0.11723270656151057</c:v>
                </c:pt>
                <c:pt idx="7385">
                  <c:v>0.14204090920041879</c:v>
                </c:pt>
                <c:pt idx="7386">
                  <c:v>0.11189297713264267</c:v>
                </c:pt>
                <c:pt idx="7387">
                  <c:v>0.1335289554113876</c:v>
                </c:pt>
                <c:pt idx="7388">
                  <c:v>0.10721945412867417</c:v>
                </c:pt>
                <c:pt idx="7389">
                  <c:v>0.12853172667398766</c:v>
                </c:pt>
                <c:pt idx="7390">
                  <c:v>0.11876055415774772</c:v>
                </c:pt>
                <c:pt idx="7391">
                  <c:v>0.14064780985673198</c:v>
                </c:pt>
                <c:pt idx="7392">
                  <c:v>0.1133494428856984</c:v>
                </c:pt>
                <c:pt idx="7393">
                  <c:v>0.13151651168811362</c:v>
                </c:pt>
                <c:pt idx="7394">
                  <c:v>0.14425066602011397</c:v>
                </c:pt>
                <c:pt idx="7395">
                  <c:v>0.11926911641934318</c:v>
                </c:pt>
                <c:pt idx="7396">
                  <c:v>0.11781489069973902</c:v>
                </c:pt>
                <c:pt idx="7397">
                  <c:v>0.12125853761715907</c:v>
                </c:pt>
                <c:pt idx="7398">
                  <c:v>0.12686451419482547</c:v>
                </c:pt>
                <c:pt idx="7399">
                  <c:v>0.12437912414001789</c:v>
                </c:pt>
                <c:pt idx="7400">
                  <c:v>0.13777624072431574</c:v>
                </c:pt>
                <c:pt idx="7401">
                  <c:v>0.10640011284142042</c:v>
                </c:pt>
                <c:pt idx="7402">
                  <c:v>0.10661819677872289</c:v>
                </c:pt>
                <c:pt idx="7403">
                  <c:v>0.13054472026258507</c:v>
                </c:pt>
                <c:pt idx="7404">
                  <c:v>0.1261438242437693</c:v>
                </c:pt>
                <c:pt idx="7405">
                  <c:v>0.13181319734208663</c:v>
                </c:pt>
                <c:pt idx="7406">
                  <c:v>0.10827968138906888</c:v>
                </c:pt>
                <c:pt idx="7407">
                  <c:v>0.13642049787761418</c:v>
                </c:pt>
                <c:pt idx="7408">
                  <c:v>0.14809400878491935</c:v>
                </c:pt>
                <c:pt idx="7409">
                  <c:v>0.12928580704626419</c:v>
                </c:pt>
                <c:pt idx="7410">
                  <c:v>0.13250498821151835</c:v>
                </c:pt>
                <c:pt idx="7411">
                  <c:v>0.13788979613049915</c:v>
                </c:pt>
                <c:pt idx="7412">
                  <c:v>0.13422242683128957</c:v>
                </c:pt>
                <c:pt idx="7413">
                  <c:v>0.11402664852376912</c:v>
                </c:pt>
                <c:pt idx="7414">
                  <c:v>0.1235876563241463</c:v>
                </c:pt>
                <c:pt idx="7415">
                  <c:v>0.11222162845086925</c:v>
                </c:pt>
                <c:pt idx="7416">
                  <c:v>0.10585196846348013</c:v>
                </c:pt>
                <c:pt idx="7417">
                  <c:v>8.8497342260627915E-2</c:v>
                </c:pt>
                <c:pt idx="7418">
                  <c:v>0.12561234213284966</c:v>
                </c:pt>
                <c:pt idx="7419">
                  <c:v>0.11921091210059229</c:v>
                </c:pt>
                <c:pt idx="7420">
                  <c:v>0.13690603414030031</c:v>
                </c:pt>
                <c:pt idx="7421">
                  <c:v>0.11817545588256556</c:v>
                </c:pt>
                <c:pt idx="7422">
                  <c:v>0.11920023140751296</c:v>
                </c:pt>
                <c:pt idx="7423">
                  <c:v>0.10297985281093491</c:v>
                </c:pt>
                <c:pt idx="7424">
                  <c:v>0.12780202583716374</c:v>
                </c:pt>
                <c:pt idx="7425">
                  <c:v>0.12993753050893664</c:v>
                </c:pt>
                <c:pt idx="7426">
                  <c:v>0.11750710347995089</c:v>
                </c:pt>
                <c:pt idx="7427">
                  <c:v>0.11726435864221994</c:v>
                </c:pt>
                <c:pt idx="7428">
                  <c:v>0.10390055536418208</c:v>
                </c:pt>
                <c:pt idx="7429">
                  <c:v>0.14023456333792195</c:v>
                </c:pt>
                <c:pt idx="7430">
                  <c:v>0.1290370998849219</c:v>
                </c:pt>
                <c:pt idx="7431">
                  <c:v>0.13544841485984271</c:v>
                </c:pt>
                <c:pt idx="7432">
                  <c:v>0.14196789119489328</c:v>
                </c:pt>
                <c:pt idx="7433">
                  <c:v>0.127011728246717</c:v>
                </c:pt>
                <c:pt idx="7434">
                  <c:v>0.13035183096350486</c:v>
                </c:pt>
                <c:pt idx="7435">
                  <c:v>0.10642077340568287</c:v>
                </c:pt>
                <c:pt idx="7436">
                  <c:v>0.13930805903524207</c:v>
                </c:pt>
                <c:pt idx="7437">
                  <c:v>0.11626740927757204</c:v>
                </c:pt>
                <c:pt idx="7438">
                  <c:v>0.11554662048742279</c:v>
                </c:pt>
                <c:pt idx="7439">
                  <c:v>0.131261579088543</c:v>
                </c:pt>
                <c:pt idx="7440">
                  <c:v>9.8121088151190389E-2</c:v>
                </c:pt>
                <c:pt idx="7441">
                  <c:v>0.1124987968673178</c:v>
                </c:pt>
                <c:pt idx="7442">
                  <c:v>0.12822790367219405</c:v>
                </c:pt>
                <c:pt idx="7443">
                  <c:v>0.12135591762414541</c:v>
                </c:pt>
                <c:pt idx="7444">
                  <c:v>0.1155438353051661</c:v>
                </c:pt>
                <c:pt idx="7445">
                  <c:v>0.12489441598937039</c:v>
                </c:pt>
                <c:pt idx="7446">
                  <c:v>0.11050389758958694</c:v>
                </c:pt>
                <c:pt idx="7447">
                  <c:v>9.9423086679642628E-2</c:v>
                </c:pt>
                <c:pt idx="7448">
                  <c:v>0.1263513929176274</c:v>
                </c:pt>
                <c:pt idx="7449">
                  <c:v>0.12817582793731536</c:v>
                </c:pt>
                <c:pt idx="7450">
                  <c:v>0.11815782838001229</c:v>
                </c:pt>
                <c:pt idx="7451">
                  <c:v>0.11290352230518629</c:v>
                </c:pt>
                <c:pt idx="7452">
                  <c:v>0.12370595002674983</c:v>
                </c:pt>
                <c:pt idx="7453">
                  <c:v>0.12311213366584008</c:v>
                </c:pt>
                <c:pt idx="7454">
                  <c:v>0.13619286440435999</c:v>
                </c:pt>
                <c:pt idx="7455">
                  <c:v>9.4847382201982008E-2</c:v>
                </c:pt>
                <c:pt idx="7456">
                  <c:v>0.13388698922131392</c:v>
                </c:pt>
                <c:pt idx="7457">
                  <c:v>9.9524177621614196E-2</c:v>
                </c:pt>
                <c:pt idx="7458">
                  <c:v>0.15560001832914777</c:v>
                </c:pt>
                <c:pt idx="7459">
                  <c:v>0.13308620609650082</c:v>
                </c:pt>
                <c:pt idx="7460">
                  <c:v>9.8829780821268018E-2</c:v>
                </c:pt>
                <c:pt idx="7461">
                  <c:v>0.10248131198596903</c:v>
                </c:pt>
                <c:pt idx="7462">
                  <c:v>0.10388186980697856</c:v>
                </c:pt>
                <c:pt idx="7463">
                  <c:v>0.11816353448985932</c:v>
                </c:pt>
                <c:pt idx="7464">
                  <c:v>0.12160010602899479</c:v>
                </c:pt>
                <c:pt idx="7465">
                  <c:v>0.13224436132812956</c:v>
                </c:pt>
                <c:pt idx="7466">
                  <c:v>0.1475050861117892</c:v>
                </c:pt>
                <c:pt idx="7467">
                  <c:v>0.13065622911027619</c:v>
                </c:pt>
                <c:pt idx="7468">
                  <c:v>0.14266717715043661</c:v>
                </c:pt>
                <c:pt idx="7469">
                  <c:v>0.11607443094009892</c:v>
                </c:pt>
                <c:pt idx="7470">
                  <c:v>0.10949637708200158</c:v>
                </c:pt>
                <c:pt idx="7471">
                  <c:v>0.12909909983483464</c:v>
                </c:pt>
                <c:pt idx="7472">
                  <c:v>0.10639355080819238</c:v>
                </c:pt>
                <c:pt idx="7473">
                  <c:v>0.10829459744798368</c:v>
                </c:pt>
                <c:pt idx="7474">
                  <c:v>0.11457284937375424</c:v>
                </c:pt>
                <c:pt idx="7475">
                  <c:v>0.10910005552991747</c:v>
                </c:pt>
                <c:pt idx="7476">
                  <c:v>0.11899413604926523</c:v>
                </c:pt>
                <c:pt idx="7477">
                  <c:v>0.13897756869469699</c:v>
                </c:pt>
                <c:pt idx="7478">
                  <c:v>0.11745936862703626</c:v>
                </c:pt>
                <c:pt idx="7479">
                  <c:v>0.10866478696348172</c:v>
                </c:pt>
                <c:pt idx="7480">
                  <c:v>0.15685999577533777</c:v>
                </c:pt>
                <c:pt idx="7481">
                  <c:v>0.12140824009886371</c:v>
                </c:pt>
                <c:pt idx="7482">
                  <c:v>0.11412332646431043</c:v>
                </c:pt>
                <c:pt idx="7483">
                  <c:v>0.13450967450333828</c:v>
                </c:pt>
                <c:pt idx="7484">
                  <c:v>0.13688416255967051</c:v>
                </c:pt>
                <c:pt idx="7485">
                  <c:v>9.7432075846825852E-2</c:v>
                </c:pt>
                <c:pt idx="7486">
                  <c:v>0.11643315412997721</c:v>
                </c:pt>
                <c:pt idx="7487">
                  <c:v>0.13531701956818487</c:v>
                </c:pt>
                <c:pt idx="7488">
                  <c:v>0.13186248916961507</c:v>
                </c:pt>
                <c:pt idx="7489">
                  <c:v>0.12212093646028595</c:v>
                </c:pt>
                <c:pt idx="7490">
                  <c:v>0.11349360527596006</c:v>
                </c:pt>
                <c:pt idx="7491">
                  <c:v>0.13309021620410333</c:v>
                </c:pt>
                <c:pt idx="7492">
                  <c:v>0.13160126277656553</c:v>
                </c:pt>
                <c:pt idx="7493">
                  <c:v>0.10800507404519884</c:v>
                </c:pt>
                <c:pt idx="7494">
                  <c:v>0.10220623400689366</c:v>
                </c:pt>
                <c:pt idx="7495">
                  <c:v>0.10590062606466971</c:v>
                </c:pt>
                <c:pt idx="7496">
                  <c:v>0.1437911439923974</c:v>
                </c:pt>
                <c:pt idx="7497">
                  <c:v>0.13130324116596021</c:v>
                </c:pt>
                <c:pt idx="7498">
                  <c:v>0.11709483117567379</c:v>
                </c:pt>
                <c:pt idx="7499">
                  <c:v>0.1495658602171627</c:v>
                </c:pt>
                <c:pt idx="7500">
                  <c:v>0.1082544209232883</c:v>
                </c:pt>
                <c:pt idx="7501">
                  <c:v>0.10603519585414921</c:v>
                </c:pt>
                <c:pt idx="7502">
                  <c:v>0.12747804017535838</c:v>
                </c:pt>
                <c:pt idx="7503">
                  <c:v>0.13257151140146256</c:v>
                </c:pt>
                <c:pt idx="7504">
                  <c:v>0.13086421029536174</c:v>
                </c:pt>
                <c:pt idx="7505">
                  <c:v>9.7417174796582878E-2</c:v>
                </c:pt>
                <c:pt idx="7506">
                  <c:v>9.633289723584354E-2</c:v>
                </c:pt>
                <c:pt idx="7507">
                  <c:v>0.11343773803164699</c:v>
                </c:pt>
                <c:pt idx="7508">
                  <c:v>0.12411130954694753</c:v>
                </c:pt>
                <c:pt idx="7509">
                  <c:v>0.11252859702846485</c:v>
                </c:pt>
                <c:pt idx="7510">
                  <c:v>0.12492954903124036</c:v>
                </c:pt>
                <c:pt idx="7511">
                  <c:v>0.10904507083726271</c:v>
                </c:pt>
                <c:pt idx="7512">
                  <c:v>0.11929216430273099</c:v>
                </c:pt>
                <c:pt idx="7513">
                  <c:v>0.131435419010482</c:v>
                </c:pt>
                <c:pt idx="7514">
                  <c:v>0.12278797800538205</c:v>
                </c:pt>
                <c:pt idx="7515">
                  <c:v>0.13035942403089704</c:v>
                </c:pt>
                <c:pt idx="7516">
                  <c:v>0.10816620744146248</c:v>
                </c:pt>
                <c:pt idx="7517">
                  <c:v>0.10578639715356197</c:v>
                </c:pt>
                <c:pt idx="7518">
                  <c:v>0.13222748910652243</c:v>
                </c:pt>
                <c:pt idx="7519">
                  <c:v>0.12850923880187315</c:v>
                </c:pt>
                <c:pt idx="7520">
                  <c:v>0.14577703060149902</c:v>
                </c:pt>
                <c:pt idx="7521">
                  <c:v>0.12419483287675427</c:v>
                </c:pt>
                <c:pt idx="7522">
                  <c:v>0.12731031261917528</c:v>
                </c:pt>
                <c:pt idx="7523">
                  <c:v>0.14343913795461063</c:v>
                </c:pt>
                <c:pt idx="7524">
                  <c:v>0.10647635220104316</c:v>
                </c:pt>
                <c:pt idx="7525">
                  <c:v>0.12018022987017489</c:v>
                </c:pt>
                <c:pt idx="7526">
                  <c:v>0.12791204421050548</c:v>
                </c:pt>
                <c:pt idx="7527">
                  <c:v>0.1315943473888225</c:v>
                </c:pt>
                <c:pt idx="7528">
                  <c:v>0.12466961665691367</c:v>
                </c:pt>
                <c:pt idx="7529">
                  <c:v>0.12897866758018195</c:v>
                </c:pt>
                <c:pt idx="7530">
                  <c:v>0.12374935463227663</c:v>
                </c:pt>
                <c:pt idx="7531">
                  <c:v>0.11374389455874581</c:v>
                </c:pt>
                <c:pt idx="7532">
                  <c:v>0.13628165763048158</c:v>
                </c:pt>
                <c:pt idx="7533">
                  <c:v>0.12825494516283745</c:v>
                </c:pt>
                <c:pt idx="7534">
                  <c:v>0.10801153426085541</c:v>
                </c:pt>
                <c:pt idx="7535">
                  <c:v>0.1061870048235156</c:v>
                </c:pt>
                <c:pt idx="7536">
                  <c:v>0.12892656765172641</c:v>
                </c:pt>
                <c:pt idx="7537">
                  <c:v>0.14126159502128172</c:v>
                </c:pt>
                <c:pt idx="7538">
                  <c:v>0.11379412295096636</c:v>
                </c:pt>
                <c:pt idx="7539">
                  <c:v>0.13126292441297499</c:v>
                </c:pt>
                <c:pt idx="7540">
                  <c:v>0.11337786595701463</c:v>
                </c:pt>
                <c:pt idx="7541">
                  <c:v>0.13133546261142998</c:v>
                </c:pt>
                <c:pt idx="7542">
                  <c:v>0.11388198600680685</c:v>
                </c:pt>
                <c:pt idx="7543">
                  <c:v>0.12763349785813324</c:v>
                </c:pt>
                <c:pt idx="7544">
                  <c:v>0.11118533600806005</c:v>
                </c:pt>
                <c:pt idx="7545">
                  <c:v>0.1420689112095129</c:v>
                </c:pt>
                <c:pt idx="7546">
                  <c:v>0.12863686956073056</c:v>
                </c:pt>
                <c:pt idx="7547">
                  <c:v>0.12400559590488158</c:v>
                </c:pt>
                <c:pt idx="7548">
                  <c:v>0.15525214595697925</c:v>
                </c:pt>
                <c:pt idx="7549">
                  <c:v>0.13052379267683856</c:v>
                </c:pt>
                <c:pt idx="7550">
                  <c:v>0.10673105499430799</c:v>
                </c:pt>
                <c:pt idx="7551">
                  <c:v>0.12461271837612817</c:v>
                </c:pt>
                <c:pt idx="7552">
                  <c:v>0.13207780375250422</c:v>
                </c:pt>
                <c:pt idx="7553">
                  <c:v>0.12931309507158617</c:v>
                </c:pt>
                <c:pt idx="7554">
                  <c:v>0.11596269406428884</c:v>
                </c:pt>
                <c:pt idx="7555">
                  <c:v>0.13118899923772379</c:v>
                </c:pt>
                <c:pt idx="7556">
                  <c:v>0.15227162927611312</c:v>
                </c:pt>
                <c:pt idx="7557">
                  <c:v>9.7122438812583853E-2</c:v>
                </c:pt>
                <c:pt idx="7558">
                  <c:v>0.14266290409232821</c:v>
                </c:pt>
                <c:pt idx="7559">
                  <c:v>0.11448916066345445</c:v>
                </c:pt>
                <c:pt idx="7560">
                  <c:v>0.13420463580591055</c:v>
                </c:pt>
                <c:pt idx="7561">
                  <c:v>0.13101992379607266</c:v>
                </c:pt>
                <c:pt idx="7562">
                  <c:v>0.14770763152797528</c:v>
                </c:pt>
                <c:pt idx="7563">
                  <c:v>0.10300849839707295</c:v>
                </c:pt>
                <c:pt idx="7564">
                  <c:v>0.1344071647344201</c:v>
                </c:pt>
                <c:pt idx="7565">
                  <c:v>0.12013564065954692</c:v>
                </c:pt>
                <c:pt idx="7566">
                  <c:v>0.12091678026801672</c:v>
                </c:pt>
                <c:pt idx="7567">
                  <c:v>0.11126789091268049</c:v>
                </c:pt>
                <c:pt idx="7568">
                  <c:v>0.11475591226621816</c:v>
                </c:pt>
                <c:pt idx="7569">
                  <c:v>0.13885209031321313</c:v>
                </c:pt>
                <c:pt idx="7570">
                  <c:v>0.11486822076953865</c:v>
                </c:pt>
                <c:pt idx="7571">
                  <c:v>0.12591684794959018</c:v>
                </c:pt>
                <c:pt idx="7572">
                  <c:v>0.12589631160500342</c:v>
                </c:pt>
                <c:pt idx="7573">
                  <c:v>0.10886976430296705</c:v>
                </c:pt>
                <c:pt idx="7574">
                  <c:v>0.11475178513884324</c:v>
                </c:pt>
                <c:pt idx="7575">
                  <c:v>0.11109306934626345</c:v>
                </c:pt>
                <c:pt idx="7576">
                  <c:v>0.13464238943176635</c:v>
                </c:pt>
                <c:pt idx="7577">
                  <c:v>0.11026968748974132</c:v>
                </c:pt>
                <c:pt idx="7578">
                  <c:v>0.11331718974477817</c:v>
                </c:pt>
                <c:pt idx="7579">
                  <c:v>0.11153159948576698</c:v>
                </c:pt>
                <c:pt idx="7580">
                  <c:v>0.1508793273699347</c:v>
                </c:pt>
                <c:pt idx="7581">
                  <c:v>9.5366577857500551E-2</c:v>
                </c:pt>
                <c:pt idx="7582">
                  <c:v>0.10851869998919748</c:v>
                </c:pt>
                <c:pt idx="7583">
                  <c:v>0.13137188005285341</c:v>
                </c:pt>
                <c:pt idx="7584">
                  <c:v>0.10930164745508684</c:v>
                </c:pt>
                <c:pt idx="7585">
                  <c:v>0.12404814181888096</c:v>
                </c:pt>
                <c:pt idx="7586">
                  <c:v>0.11511996056078355</c:v>
                </c:pt>
                <c:pt idx="7587">
                  <c:v>0.10792806397413469</c:v>
                </c:pt>
                <c:pt idx="7588">
                  <c:v>0.12925889733942242</c:v>
                </c:pt>
                <c:pt idx="7589">
                  <c:v>0.1160829124960481</c:v>
                </c:pt>
                <c:pt idx="7590">
                  <c:v>0.13477436922733374</c:v>
                </c:pt>
                <c:pt idx="7591">
                  <c:v>0.11801142535303864</c:v>
                </c:pt>
                <c:pt idx="7592">
                  <c:v>0.13246435988000158</c:v>
                </c:pt>
                <c:pt idx="7593">
                  <c:v>0.1158044146664287</c:v>
                </c:pt>
                <c:pt idx="7594">
                  <c:v>9.5402777016263901E-2</c:v>
                </c:pt>
                <c:pt idx="7595">
                  <c:v>0.13355417632598762</c:v>
                </c:pt>
                <c:pt idx="7596">
                  <c:v>0.11460401116051605</c:v>
                </c:pt>
                <c:pt idx="7597">
                  <c:v>0.11017190351871904</c:v>
                </c:pt>
                <c:pt idx="7598">
                  <c:v>0.11570308280481011</c:v>
                </c:pt>
                <c:pt idx="7599">
                  <c:v>0.13632347661445465</c:v>
                </c:pt>
                <c:pt idx="7600">
                  <c:v>0.12869799496625314</c:v>
                </c:pt>
                <c:pt idx="7601">
                  <c:v>0.12566585110654743</c:v>
                </c:pt>
                <c:pt idx="7602">
                  <c:v>0.13180027331796146</c:v>
                </c:pt>
                <c:pt idx="7603">
                  <c:v>0.1123822296187639</c:v>
                </c:pt>
                <c:pt idx="7604">
                  <c:v>0.13551119449561336</c:v>
                </c:pt>
                <c:pt idx="7605">
                  <c:v>0.11907919217763069</c:v>
                </c:pt>
                <c:pt idx="7606">
                  <c:v>0.12210647433256426</c:v>
                </c:pt>
                <c:pt idx="7607">
                  <c:v>0.11356336925125818</c:v>
                </c:pt>
                <c:pt idx="7608">
                  <c:v>0.11934895747596506</c:v>
                </c:pt>
                <c:pt idx="7609">
                  <c:v>0.12997293528307161</c:v>
                </c:pt>
                <c:pt idx="7610">
                  <c:v>0.12909278363989646</c:v>
                </c:pt>
                <c:pt idx="7611">
                  <c:v>0.13988367671143986</c:v>
                </c:pt>
                <c:pt idx="7612">
                  <c:v>0.1231270765694439</c:v>
                </c:pt>
                <c:pt idx="7613">
                  <c:v>0.11493155931974153</c:v>
                </c:pt>
                <c:pt idx="7614">
                  <c:v>0.1479940845783716</c:v>
                </c:pt>
                <c:pt idx="7615">
                  <c:v>0.12789734113473403</c:v>
                </c:pt>
                <c:pt idx="7616">
                  <c:v>0.11278732256665068</c:v>
                </c:pt>
                <c:pt idx="7617">
                  <c:v>0.14136102345064075</c:v>
                </c:pt>
                <c:pt idx="7618">
                  <c:v>0.12034232380521828</c:v>
                </c:pt>
                <c:pt idx="7619">
                  <c:v>0.12217718966491549</c:v>
                </c:pt>
                <c:pt idx="7620">
                  <c:v>0.13056314918277076</c:v>
                </c:pt>
                <c:pt idx="7621">
                  <c:v>0.1367347962383253</c:v>
                </c:pt>
                <c:pt idx="7622">
                  <c:v>0.12583237464074892</c:v>
                </c:pt>
                <c:pt idx="7623">
                  <c:v>0.12123304720945663</c:v>
                </c:pt>
                <c:pt idx="7624">
                  <c:v>0.12826191615939508</c:v>
                </c:pt>
                <c:pt idx="7625">
                  <c:v>0.14604519588352366</c:v>
                </c:pt>
                <c:pt idx="7626">
                  <c:v>0.11154301747005434</c:v>
                </c:pt>
                <c:pt idx="7627">
                  <c:v>0.12611410805505252</c:v>
                </c:pt>
                <c:pt idx="7628">
                  <c:v>0.11186858451724049</c:v>
                </c:pt>
                <c:pt idx="7629">
                  <c:v>0.12045388736423368</c:v>
                </c:pt>
                <c:pt idx="7630">
                  <c:v>0.11331873541731582</c:v>
                </c:pt>
                <c:pt idx="7631">
                  <c:v>0.10999082535629082</c:v>
                </c:pt>
                <c:pt idx="7632">
                  <c:v>0.12534236868722354</c:v>
                </c:pt>
                <c:pt idx="7633">
                  <c:v>0.10812173385684458</c:v>
                </c:pt>
                <c:pt idx="7634">
                  <c:v>9.8053082930449315E-2</c:v>
                </c:pt>
                <c:pt idx="7635">
                  <c:v>0.14335393056094811</c:v>
                </c:pt>
                <c:pt idx="7636">
                  <c:v>0.11599641093768329</c:v>
                </c:pt>
                <c:pt idx="7637">
                  <c:v>0.11501489622403263</c:v>
                </c:pt>
                <c:pt idx="7638">
                  <c:v>0.13111633263964664</c:v>
                </c:pt>
                <c:pt idx="7639">
                  <c:v>0.12690301090987322</c:v>
                </c:pt>
                <c:pt idx="7640">
                  <c:v>0.12524498851998495</c:v>
                </c:pt>
                <c:pt idx="7641">
                  <c:v>0.10580983808506647</c:v>
                </c:pt>
                <c:pt idx="7642">
                  <c:v>0.11368903013553365</c:v>
                </c:pt>
                <c:pt idx="7643">
                  <c:v>0.10426020148052492</c:v>
                </c:pt>
                <c:pt idx="7644">
                  <c:v>0.1083497400331648</c:v>
                </c:pt>
                <c:pt idx="7645">
                  <c:v>0.11617281068520546</c:v>
                </c:pt>
                <c:pt idx="7646">
                  <c:v>9.6953841804393051E-2</c:v>
                </c:pt>
                <c:pt idx="7647">
                  <c:v>0.12671752142252796</c:v>
                </c:pt>
                <c:pt idx="7648">
                  <c:v>0.13568730883701802</c:v>
                </c:pt>
                <c:pt idx="7649">
                  <c:v>0.1228091483804462</c:v>
                </c:pt>
                <c:pt idx="7650">
                  <c:v>0.12804469881047947</c:v>
                </c:pt>
                <c:pt idx="7651">
                  <c:v>0.14614803916804803</c:v>
                </c:pt>
                <c:pt idx="7652">
                  <c:v>0.10563182140651008</c:v>
                </c:pt>
                <c:pt idx="7653">
                  <c:v>0.10523187341275921</c:v>
                </c:pt>
                <c:pt idx="7654">
                  <c:v>0.12317100680219374</c:v>
                </c:pt>
                <c:pt idx="7655">
                  <c:v>9.937185863508198E-2</c:v>
                </c:pt>
                <c:pt idx="7656">
                  <c:v>0.11951199945533685</c:v>
                </c:pt>
                <c:pt idx="7657">
                  <c:v>0.14151023318238692</c:v>
                </c:pt>
                <c:pt idx="7658">
                  <c:v>0.11468389172483751</c:v>
                </c:pt>
                <c:pt idx="7659">
                  <c:v>0.12013799177353644</c:v>
                </c:pt>
                <c:pt idx="7660">
                  <c:v>0.11226182414416776</c:v>
                </c:pt>
                <c:pt idx="7661">
                  <c:v>0.11858446771035448</c:v>
                </c:pt>
                <c:pt idx="7662">
                  <c:v>0.1304404041708225</c:v>
                </c:pt>
                <c:pt idx="7663">
                  <c:v>0.14596139976543845</c:v>
                </c:pt>
                <c:pt idx="7664">
                  <c:v>0.12965651676802981</c:v>
                </c:pt>
                <c:pt idx="7665">
                  <c:v>0.12396865676068561</c:v>
                </c:pt>
                <c:pt idx="7666">
                  <c:v>0.1403869513777565</c:v>
                </c:pt>
                <c:pt idx="7667">
                  <c:v>0.113544686960683</c:v>
                </c:pt>
                <c:pt idx="7668">
                  <c:v>0.13362357771369257</c:v>
                </c:pt>
                <c:pt idx="7669">
                  <c:v>0.12475048755651588</c:v>
                </c:pt>
                <c:pt idx="7670">
                  <c:v>0.12842185159763131</c:v>
                </c:pt>
                <c:pt idx="7671">
                  <c:v>0.12726827667881258</c:v>
                </c:pt>
                <c:pt idx="7672">
                  <c:v>0.13726323143984448</c:v>
                </c:pt>
                <c:pt idx="7673">
                  <c:v>0.12777880662131735</c:v>
                </c:pt>
                <c:pt idx="7674">
                  <c:v>0.12341346355275101</c:v>
                </c:pt>
                <c:pt idx="7675">
                  <c:v>0.1037510560698261</c:v>
                </c:pt>
                <c:pt idx="7676">
                  <c:v>0.17043316217554014</c:v>
                </c:pt>
                <c:pt idx="7677">
                  <c:v>0.11567971822235207</c:v>
                </c:pt>
                <c:pt idx="7678">
                  <c:v>9.8504323971951926E-2</c:v>
                </c:pt>
                <c:pt idx="7679">
                  <c:v>0.12171007068776497</c:v>
                </c:pt>
                <c:pt idx="7680">
                  <c:v>0.13175033053886548</c:v>
                </c:pt>
                <c:pt idx="7681">
                  <c:v>0.1158747331945322</c:v>
                </c:pt>
                <c:pt idx="7682">
                  <c:v>0.10001472701540443</c:v>
                </c:pt>
                <c:pt idx="7683">
                  <c:v>0.13436476942313777</c:v>
                </c:pt>
                <c:pt idx="7684">
                  <c:v>0.11266453706566344</c:v>
                </c:pt>
                <c:pt idx="7685">
                  <c:v>0.14556532975905015</c:v>
                </c:pt>
                <c:pt idx="7686">
                  <c:v>0.1288465124401289</c:v>
                </c:pt>
                <c:pt idx="7687">
                  <c:v>0.12507559678715838</c:v>
                </c:pt>
                <c:pt idx="7688">
                  <c:v>0.11258464443560659</c:v>
                </c:pt>
                <c:pt idx="7689">
                  <c:v>0.1303514418188329</c:v>
                </c:pt>
                <c:pt idx="7690">
                  <c:v>0.12673314706420558</c:v>
                </c:pt>
                <c:pt idx="7691">
                  <c:v>0.12311308382093308</c:v>
                </c:pt>
                <c:pt idx="7692">
                  <c:v>0.12533686799944482</c:v>
                </c:pt>
                <c:pt idx="7693">
                  <c:v>0.11073732480811518</c:v>
                </c:pt>
                <c:pt idx="7694">
                  <c:v>0.11358112000647549</c:v>
                </c:pt>
                <c:pt idx="7695">
                  <c:v>0.1265970215105521</c:v>
                </c:pt>
                <c:pt idx="7696">
                  <c:v>0.12704410568485722</c:v>
                </c:pt>
                <c:pt idx="7697">
                  <c:v>0.12066778773331058</c:v>
                </c:pt>
                <c:pt idx="7698">
                  <c:v>0.12987436650117007</c:v>
                </c:pt>
                <c:pt idx="7699">
                  <c:v>0.13318689159490932</c:v>
                </c:pt>
                <c:pt idx="7700">
                  <c:v>0.12664268029473963</c:v>
                </c:pt>
                <c:pt idx="7701">
                  <c:v>0.12454074518748701</c:v>
                </c:pt>
                <c:pt idx="7702">
                  <c:v>0.11706452895013253</c:v>
                </c:pt>
                <c:pt idx="7703">
                  <c:v>0.13308495844935295</c:v>
                </c:pt>
                <c:pt idx="7704">
                  <c:v>0.11599964504425912</c:v>
                </c:pt>
                <c:pt idx="7705">
                  <c:v>0.10979710820259983</c:v>
                </c:pt>
                <c:pt idx="7706">
                  <c:v>0.13751732801011099</c:v>
                </c:pt>
                <c:pt idx="7707">
                  <c:v>0.13406446037216924</c:v>
                </c:pt>
                <c:pt idx="7708">
                  <c:v>0.11936725548977203</c:v>
                </c:pt>
                <c:pt idx="7709">
                  <c:v>0.112971865470613</c:v>
                </c:pt>
                <c:pt idx="7710">
                  <c:v>0.11033476273214757</c:v>
                </c:pt>
                <c:pt idx="7711">
                  <c:v>0.10081064069044438</c:v>
                </c:pt>
                <c:pt idx="7712">
                  <c:v>0.13158767238717339</c:v>
                </c:pt>
                <c:pt idx="7713">
                  <c:v>0.11532293161271982</c:v>
                </c:pt>
                <c:pt idx="7714">
                  <c:v>0.13768138712997147</c:v>
                </c:pt>
                <c:pt idx="7715">
                  <c:v>0.10795684248778312</c:v>
                </c:pt>
                <c:pt idx="7716">
                  <c:v>0.12645255029117575</c:v>
                </c:pt>
                <c:pt idx="7717">
                  <c:v>0.13423216757479389</c:v>
                </c:pt>
                <c:pt idx="7718">
                  <c:v>0.10488327425064352</c:v>
                </c:pt>
                <c:pt idx="7719">
                  <c:v>0.10575445405811335</c:v>
                </c:pt>
                <c:pt idx="7720">
                  <c:v>0.11690126048452662</c:v>
                </c:pt>
                <c:pt idx="7721">
                  <c:v>0.1222801344308396</c:v>
                </c:pt>
                <c:pt idx="7722">
                  <c:v>0.10936339303959376</c:v>
                </c:pt>
                <c:pt idx="7723">
                  <c:v>0.13751123741843055</c:v>
                </c:pt>
                <c:pt idx="7724">
                  <c:v>0.12709038428963837</c:v>
                </c:pt>
                <c:pt idx="7725">
                  <c:v>0.10118294488326608</c:v>
                </c:pt>
                <c:pt idx="7726">
                  <c:v>0.14354519631116269</c:v>
                </c:pt>
                <c:pt idx="7727">
                  <c:v>0.1161160894363315</c:v>
                </c:pt>
                <c:pt idx="7728">
                  <c:v>0.13463554884519621</c:v>
                </c:pt>
                <c:pt idx="7729">
                  <c:v>0.10920320490513527</c:v>
                </c:pt>
                <c:pt idx="7730">
                  <c:v>0.13222062689842717</c:v>
                </c:pt>
                <c:pt idx="7731">
                  <c:v>0.13885163347700402</c:v>
                </c:pt>
                <c:pt idx="7732">
                  <c:v>0.12752965678462577</c:v>
                </c:pt>
                <c:pt idx="7733">
                  <c:v>0.10862038562875621</c:v>
                </c:pt>
                <c:pt idx="7734">
                  <c:v>0.12581094734856368</c:v>
                </c:pt>
                <c:pt idx="7735">
                  <c:v>0.12717760896943811</c:v>
                </c:pt>
                <c:pt idx="7736">
                  <c:v>9.611257311636183E-2</c:v>
                </c:pt>
                <c:pt idx="7737">
                  <c:v>0.13543500857926521</c:v>
                </c:pt>
                <c:pt idx="7738">
                  <c:v>0.13366418014415191</c:v>
                </c:pt>
                <c:pt idx="7739">
                  <c:v>0.12706913528122868</c:v>
                </c:pt>
                <c:pt idx="7740">
                  <c:v>0.12700528697202806</c:v>
                </c:pt>
                <c:pt idx="7741">
                  <c:v>0.10597815779634831</c:v>
                </c:pt>
                <c:pt idx="7742">
                  <c:v>0.1686918535831734</c:v>
                </c:pt>
                <c:pt idx="7743">
                  <c:v>0.11137068553938027</c:v>
                </c:pt>
                <c:pt idx="7744">
                  <c:v>0.12084804842441094</c:v>
                </c:pt>
                <c:pt idx="7745">
                  <c:v>0.12073377327820108</c:v>
                </c:pt>
                <c:pt idx="7746">
                  <c:v>0.11609501769305584</c:v>
                </c:pt>
                <c:pt idx="7747">
                  <c:v>0.10523636128476556</c:v>
                </c:pt>
                <c:pt idx="7748">
                  <c:v>0.1268667960604844</c:v>
                </c:pt>
                <c:pt idx="7749">
                  <c:v>0.13594842815776245</c:v>
                </c:pt>
                <c:pt idx="7750">
                  <c:v>0.12932804637043832</c:v>
                </c:pt>
                <c:pt idx="7751">
                  <c:v>0.12561630871458851</c:v>
                </c:pt>
                <c:pt idx="7752">
                  <c:v>0.11145867725059275</c:v>
                </c:pt>
                <c:pt idx="7753">
                  <c:v>0.1326760895144608</c:v>
                </c:pt>
                <c:pt idx="7754">
                  <c:v>0.1329854737358909</c:v>
                </c:pt>
                <c:pt idx="7755">
                  <c:v>0.13421936454359856</c:v>
                </c:pt>
                <c:pt idx="7756">
                  <c:v>0.11543358924687259</c:v>
                </c:pt>
                <c:pt idx="7757">
                  <c:v>9.1581126859804643E-2</c:v>
                </c:pt>
                <c:pt idx="7758">
                  <c:v>0.13890874695353708</c:v>
                </c:pt>
                <c:pt idx="7759">
                  <c:v>0.13296918858351719</c:v>
                </c:pt>
                <c:pt idx="7760">
                  <c:v>0.13277908197481375</c:v>
                </c:pt>
                <c:pt idx="7761">
                  <c:v>0.11774363386072811</c:v>
                </c:pt>
                <c:pt idx="7762">
                  <c:v>9.9030735371006623E-2</c:v>
                </c:pt>
                <c:pt idx="7763">
                  <c:v>0.10388455835067359</c:v>
                </c:pt>
                <c:pt idx="7764">
                  <c:v>0.11336523538657939</c:v>
                </c:pt>
                <c:pt idx="7765">
                  <c:v>0.10292649502694298</c:v>
                </c:pt>
                <c:pt idx="7766">
                  <c:v>0.11162738827475532</c:v>
                </c:pt>
                <c:pt idx="7767">
                  <c:v>0.13345134458969293</c:v>
                </c:pt>
                <c:pt idx="7768">
                  <c:v>0.12735439182477418</c:v>
                </c:pt>
                <c:pt idx="7769">
                  <c:v>0.12676013576649284</c:v>
                </c:pt>
                <c:pt idx="7770">
                  <c:v>0.12297501335431578</c:v>
                </c:pt>
                <c:pt idx="7771">
                  <c:v>0.10939571174908108</c:v>
                </c:pt>
                <c:pt idx="7772">
                  <c:v>0.1358718943059832</c:v>
                </c:pt>
                <c:pt idx="7773">
                  <c:v>0.13001797602609672</c:v>
                </c:pt>
                <c:pt idx="7774">
                  <c:v>0.12320165572506778</c:v>
                </c:pt>
                <c:pt idx="7775">
                  <c:v>0.12200356611641223</c:v>
                </c:pt>
                <c:pt idx="7776">
                  <c:v>0.11503254791527581</c:v>
                </c:pt>
                <c:pt idx="7777">
                  <c:v>0.11369421300105934</c:v>
                </c:pt>
                <c:pt idx="7778">
                  <c:v>0.11542157010649395</c:v>
                </c:pt>
                <c:pt idx="7779">
                  <c:v>0.11268287081154565</c:v>
                </c:pt>
                <c:pt idx="7780">
                  <c:v>0.11879189175024522</c:v>
                </c:pt>
                <c:pt idx="7781">
                  <c:v>0.1011692244264551</c:v>
                </c:pt>
                <c:pt idx="7782">
                  <c:v>0.11353703664958474</c:v>
                </c:pt>
                <c:pt idx="7783">
                  <c:v>0.11308062603639799</c:v>
                </c:pt>
                <c:pt idx="7784">
                  <c:v>0.14736442858241988</c:v>
                </c:pt>
                <c:pt idx="7785">
                  <c:v>0.12548829515141538</c:v>
                </c:pt>
                <c:pt idx="7786">
                  <c:v>0.13280181243939199</c:v>
                </c:pt>
                <c:pt idx="7787">
                  <c:v>0.11793258408496428</c:v>
                </c:pt>
                <c:pt idx="7788">
                  <c:v>0.12539889498756113</c:v>
                </c:pt>
                <c:pt idx="7789">
                  <c:v>0.13336878862455298</c:v>
                </c:pt>
                <c:pt idx="7790">
                  <c:v>0.13494718117364266</c:v>
                </c:pt>
                <c:pt idx="7791">
                  <c:v>0.12924259471812424</c:v>
                </c:pt>
                <c:pt idx="7792">
                  <c:v>0.15431800591285469</c:v>
                </c:pt>
                <c:pt idx="7793">
                  <c:v>0.10496312527168825</c:v>
                </c:pt>
                <c:pt idx="7794">
                  <c:v>0.12144576677486975</c:v>
                </c:pt>
                <c:pt idx="7795">
                  <c:v>0.13032713599892581</c:v>
                </c:pt>
                <c:pt idx="7796">
                  <c:v>9.6739600795677005E-2</c:v>
                </c:pt>
                <c:pt idx="7797">
                  <c:v>0.10539124723566344</c:v>
                </c:pt>
                <c:pt idx="7798">
                  <c:v>0.11273907206686737</c:v>
                </c:pt>
                <c:pt idx="7799">
                  <c:v>0.12735811484664819</c:v>
                </c:pt>
                <c:pt idx="7800">
                  <c:v>0.13353564932378717</c:v>
                </c:pt>
                <c:pt idx="7801">
                  <c:v>0.11728340016160721</c:v>
                </c:pt>
                <c:pt idx="7802">
                  <c:v>0.1180802599145363</c:v>
                </c:pt>
                <c:pt idx="7803">
                  <c:v>0.13324268546182491</c:v>
                </c:pt>
                <c:pt idx="7804">
                  <c:v>0.10638167560433386</c:v>
                </c:pt>
                <c:pt idx="7805">
                  <c:v>0.10521250900425794</c:v>
                </c:pt>
                <c:pt idx="7806">
                  <c:v>0.14327245228519067</c:v>
                </c:pt>
                <c:pt idx="7807">
                  <c:v>0.12902169902943264</c:v>
                </c:pt>
                <c:pt idx="7808">
                  <c:v>0.10399503829080022</c:v>
                </c:pt>
                <c:pt idx="7809">
                  <c:v>0.12288572795948531</c:v>
                </c:pt>
                <c:pt idx="7810">
                  <c:v>0.11539808073714768</c:v>
                </c:pt>
                <c:pt idx="7811">
                  <c:v>0.13193351977465728</c:v>
                </c:pt>
                <c:pt idx="7812">
                  <c:v>0.10407623955515191</c:v>
                </c:pt>
                <c:pt idx="7813">
                  <c:v>0.12288255291864662</c:v>
                </c:pt>
                <c:pt idx="7814">
                  <c:v>0.12172109940123219</c:v>
                </c:pt>
                <c:pt idx="7815">
                  <c:v>0.15365043908757672</c:v>
                </c:pt>
                <c:pt idx="7816">
                  <c:v>0.13454361624151479</c:v>
                </c:pt>
                <c:pt idx="7817">
                  <c:v>8.8679973690149475E-2</c:v>
                </c:pt>
                <c:pt idx="7818">
                  <c:v>0.11257587367039376</c:v>
                </c:pt>
                <c:pt idx="7819">
                  <c:v>0.15996646866550726</c:v>
                </c:pt>
                <c:pt idx="7820">
                  <c:v>0.11416506607317793</c:v>
                </c:pt>
                <c:pt idx="7821">
                  <c:v>0.10467168050303927</c:v>
                </c:pt>
                <c:pt idx="7822">
                  <c:v>0.13144856498383378</c:v>
                </c:pt>
                <c:pt idx="7823">
                  <c:v>0.1278303378712336</c:v>
                </c:pt>
                <c:pt idx="7824">
                  <c:v>0.13946833434939693</c:v>
                </c:pt>
                <c:pt idx="7825">
                  <c:v>0.1245720646438689</c:v>
                </c:pt>
                <c:pt idx="7826">
                  <c:v>0.12205467599938857</c:v>
                </c:pt>
                <c:pt idx="7827">
                  <c:v>0.12254490081549806</c:v>
                </c:pt>
                <c:pt idx="7828">
                  <c:v>0.12076642032851496</c:v>
                </c:pt>
                <c:pt idx="7829">
                  <c:v>0.12358225548919993</c:v>
                </c:pt>
                <c:pt idx="7830">
                  <c:v>0.10222718786635886</c:v>
                </c:pt>
                <c:pt idx="7831">
                  <c:v>0.10036282219100925</c:v>
                </c:pt>
                <c:pt idx="7832">
                  <c:v>0.13250536643400668</c:v>
                </c:pt>
                <c:pt idx="7833">
                  <c:v>0.11172341847360155</c:v>
                </c:pt>
                <c:pt idx="7834">
                  <c:v>0.135629950583711</c:v>
                </c:pt>
                <c:pt idx="7835">
                  <c:v>0.11272949218120773</c:v>
                </c:pt>
                <c:pt idx="7836">
                  <c:v>0.11351572069439826</c:v>
                </c:pt>
                <c:pt idx="7837">
                  <c:v>0.10356368082276</c:v>
                </c:pt>
                <c:pt idx="7838">
                  <c:v>0.12919661398175319</c:v>
                </c:pt>
                <c:pt idx="7839">
                  <c:v>0.13113877982540476</c:v>
                </c:pt>
                <c:pt idx="7840">
                  <c:v>0.12190652988392808</c:v>
                </c:pt>
                <c:pt idx="7841">
                  <c:v>9.9118524591394044E-2</c:v>
                </c:pt>
                <c:pt idx="7842">
                  <c:v>0.12671271860885516</c:v>
                </c:pt>
                <c:pt idx="7843">
                  <c:v>0.10325601218286419</c:v>
                </c:pt>
                <c:pt idx="7844">
                  <c:v>0.12847172952858538</c:v>
                </c:pt>
                <c:pt idx="7845">
                  <c:v>0.15734665053089791</c:v>
                </c:pt>
                <c:pt idx="7846">
                  <c:v>0.13233283642016777</c:v>
                </c:pt>
                <c:pt idx="7847">
                  <c:v>9.8145103062671296E-2</c:v>
                </c:pt>
                <c:pt idx="7848">
                  <c:v>0.12991969603009737</c:v>
                </c:pt>
                <c:pt idx="7849">
                  <c:v>0.12908371142683561</c:v>
                </c:pt>
                <c:pt idx="7850">
                  <c:v>0.11956634353038881</c:v>
                </c:pt>
                <c:pt idx="7851">
                  <c:v>0.11039057858186851</c:v>
                </c:pt>
                <c:pt idx="7852">
                  <c:v>0.11572794850860564</c:v>
                </c:pt>
                <c:pt idx="7853">
                  <c:v>0.11445434878292654</c:v>
                </c:pt>
                <c:pt idx="7854">
                  <c:v>0.11613181289663982</c:v>
                </c:pt>
                <c:pt idx="7855">
                  <c:v>0.11303778958402058</c:v>
                </c:pt>
                <c:pt idx="7856">
                  <c:v>0.11498745025725453</c:v>
                </c:pt>
                <c:pt idx="7857">
                  <c:v>0.11591962473400144</c:v>
                </c:pt>
                <c:pt idx="7858">
                  <c:v>0.11635200650700286</c:v>
                </c:pt>
                <c:pt idx="7859">
                  <c:v>0.10224651986654242</c:v>
                </c:pt>
                <c:pt idx="7860">
                  <c:v>0.10328065574868896</c:v>
                </c:pt>
                <c:pt idx="7861">
                  <c:v>0.11050768481501382</c:v>
                </c:pt>
                <c:pt idx="7862">
                  <c:v>0.10929631632573383</c:v>
                </c:pt>
                <c:pt idx="7863">
                  <c:v>0.16094559365543615</c:v>
                </c:pt>
                <c:pt idx="7864">
                  <c:v>0.12861084265677356</c:v>
                </c:pt>
                <c:pt idx="7865">
                  <c:v>0.1138075796171901</c:v>
                </c:pt>
                <c:pt idx="7866">
                  <c:v>0.12811385376727402</c:v>
                </c:pt>
                <c:pt idx="7867">
                  <c:v>0.11343265653196692</c:v>
                </c:pt>
                <c:pt idx="7868">
                  <c:v>0.12709140908172423</c:v>
                </c:pt>
                <c:pt idx="7869">
                  <c:v>0.12969115118648028</c:v>
                </c:pt>
                <c:pt idx="7870">
                  <c:v>0.14823498038537314</c:v>
                </c:pt>
                <c:pt idx="7871">
                  <c:v>9.6812387020870139E-2</c:v>
                </c:pt>
                <c:pt idx="7872">
                  <c:v>0.13019564823505131</c:v>
                </c:pt>
                <c:pt idx="7873">
                  <c:v>0.13138814117014549</c:v>
                </c:pt>
                <c:pt idx="7874">
                  <c:v>0.11714561377685165</c:v>
                </c:pt>
                <c:pt idx="7875">
                  <c:v>0.13658064488118243</c:v>
                </c:pt>
                <c:pt idx="7876">
                  <c:v>0.12751911420299233</c:v>
                </c:pt>
                <c:pt idx="7877">
                  <c:v>0.12679915186314772</c:v>
                </c:pt>
                <c:pt idx="7878">
                  <c:v>0.11701852414842182</c:v>
                </c:pt>
                <c:pt idx="7879">
                  <c:v>0.11597988070842719</c:v>
                </c:pt>
                <c:pt idx="7880">
                  <c:v>0.11941014719674828</c:v>
                </c:pt>
                <c:pt idx="7881">
                  <c:v>9.0249222694267314E-2</c:v>
                </c:pt>
                <c:pt idx="7882">
                  <c:v>0.1251597300219196</c:v>
                </c:pt>
                <c:pt idx="7883">
                  <c:v>0.10051161066541241</c:v>
                </c:pt>
                <c:pt idx="7884">
                  <c:v>0.11133314108947309</c:v>
                </c:pt>
                <c:pt idx="7885">
                  <c:v>0.1347377627240828</c:v>
                </c:pt>
                <c:pt idx="7886">
                  <c:v>0.11876499599223432</c:v>
                </c:pt>
                <c:pt idx="7887">
                  <c:v>0.12963192725713901</c:v>
                </c:pt>
                <c:pt idx="7888">
                  <c:v>0.12948056686752804</c:v>
                </c:pt>
                <c:pt idx="7889">
                  <c:v>0.12965498491796257</c:v>
                </c:pt>
                <c:pt idx="7890">
                  <c:v>0.10531579316455839</c:v>
                </c:pt>
                <c:pt idx="7891">
                  <c:v>0.14812203129315407</c:v>
                </c:pt>
                <c:pt idx="7892">
                  <c:v>0.12087081177222732</c:v>
                </c:pt>
                <c:pt idx="7893">
                  <c:v>0.15471838919330927</c:v>
                </c:pt>
                <c:pt idx="7894">
                  <c:v>0.13371668965026828</c:v>
                </c:pt>
                <c:pt idx="7895">
                  <c:v>0.1039582678643626</c:v>
                </c:pt>
                <c:pt idx="7896">
                  <c:v>0.13994198856277107</c:v>
                </c:pt>
                <c:pt idx="7897">
                  <c:v>0.11412883285649124</c:v>
                </c:pt>
                <c:pt idx="7898">
                  <c:v>0.12405146260742692</c:v>
                </c:pt>
                <c:pt idx="7899">
                  <c:v>0.11366639916133575</c:v>
                </c:pt>
                <c:pt idx="7900">
                  <c:v>9.7648280680978139E-2</c:v>
                </c:pt>
                <c:pt idx="7901">
                  <c:v>0.12093063893153946</c:v>
                </c:pt>
                <c:pt idx="7902">
                  <c:v>9.9183894230127106E-2</c:v>
                </c:pt>
                <c:pt idx="7903">
                  <c:v>0.11153362361690831</c:v>
                </c:pt>
                <c:pt idx="7904">
                  <c:v>0.11135900432209167</c:v>
                </c:pt>
                <c:pt idx="7905">
                  <c:v>0.11414237033362319</c:v>
                </c:pt>
                <c:pt idx="7906">
                  <c:v>0.10098353761801702</c:v>
                </c:pt>
                <c:pt idx="7907">
                  <c:v>0.11106402565939313</c:v>
                </c:pt>
                <c:pt idx="7908">
                  <c:v>0.14117206663243625</c:v>
                </c:pt>
                <c:pt idx="7909">
                  <c:v>0.10958685962496462</c:v>
                </c:pt>
                <c:pt idx="7910">
                  <c:v>0.13277960057804541</c:v>
                </c:pt>
                <c:pt idx="7911">
                  <c:v>0.13196522791225923</c:v>
                </c:pt>
                <c:pt idx="7912">
                  <c:v>0.13954857872622004</c:v>
                </c:pt>
                <c:pt idx="7913">
                  <c:v>0.13314547108545652</c:v>
                </c:pt>
                <c:pt idx="7914">
                  <c:v>0.12402628446170454</c:v>
                </c:pt>
                <c:pt idx="7915">
                  <c:v>0.124841762918269</c:v>
                </c:pt>
                <c:pt idx="7916">
                  <c:v>0.12696693617459501</c:v>
                </c:pt>
                <c:pt idx="7917">
                  <c:v>0.10226825197728709</c:v>
                </c:pt>
                <c:pt idx="7918">
                  <c:v>0.127622830319682</c:v>
                </c:pt>
                <c:pt idx="7919">
                  <c:v>0.12976379566643018</c:v>
                </c:pt>
                <c:pt idx="7920">
                  <c:v>0.10397259549917323</c:v>
                </c:pt>
                <c:pt idx="7921">
                  <c:v>0.10733763998989498</c:v>
                </c:pt>
                <c:pt idx="7922">
                  <c:v>0.12386744574176572</c:v>
                </c:pt>
                <c:pt idx="7923">
                  <c:v>0.14202912305781232</c:v>
                </c:pt>
                <c:pt idx="7924">
                  <c:v>0.10785538618942883</c:v>
                </c:pt>
                <c:pt idx="7925">
                  <c:v>0.13374752814223972</c:v>
                </c:pt>
                <c:pt idx="7926">
                  <c:v>0.11704694653333901</c:v>
                </c:pt>
                <c:pt idx="7927">
                  <c:v>0.13716275976998663</c:v>
                </c:pt>
                <c:pt idx="7928">
                  <c:v>9.380316772841632E-2</c:v>
                </c:pt>
                <c:pt idx="7929">
                  <c:v>0.11156998501934771</c:v>
                </c:pt>
                <c:pt idx="7930">
                  <c:v>0.15905450062787793</c:v>
                </c:pt>
                <c:pt idx="7931">
                  <c:v>0.12706253344975252</c:v>
                </c:pt>
                <c:pt idx="7932">
                  <c:v>0.13069657350744027</c:v>
                </c:pt>
                <c:pt idx="7933">
                  <c:v>0.11261018108669263</c:v>
                </c:pt>
                <c:pt idx="7934">
                  <c:v>0.14183823926518646</c:v>
                </c:pt>
                <c:pt idx="7935">
                  <c:v>0.11216753837546363</c:v>
                </c:pt>
                <c:pt idx="7936">
                  <c:v>0.13406567528596686</c:v>
                </c:pt>
                <c:pt idx="7937">
                  <c:v>0.10862409848529728</c:v>
                </c:pt>
                <c:pt idx="7938">
                  <c:v>0.11814941967356202</c:v>
                </c:pt>
                <c:pt idx="7939">
                  <c:v>0.11009248880904755</c:v>
                </c:pt>
                <c:pt idx="7940">
                  <c:v>0.12241310473918697</c:v>
                </c:pt>
                <c:pt idx="7941">
                  <c:v>0.12872594089834222</c:v>
                </c:pt>
                <c:pt idx="7942">
                  <c:v>0.10706297164825154</c:v>
                </c:pt>
                <c:pt idx="7943">
                  <c:v>0.12740991239561317</c:v>
                </c:pt>
                <c:pt idx="7944">
                  <c:v>0.105507107338734</c:v>
                </c:pt>
                <c:pt idx="7945">
                  <c:v>0.10993109616223318</c:v>
                </c:pt>
                <c:pt idx="7946">
                  <c:v>0.10241215649126559</c:v>
                </c:pt>
                <c:pt idx="7947">
                  <c:v>0.10431205683375035</c:v>
                </c:pt>
                <c:pt idx="7948">
                  <c:v>0.11316502136772263</c:v>
                </c:pt>
                <c:pt idx="7949">
                  <c:v>0.12440876841700309</c:v>
                </c:pt>
                <c:pt idx="7950">
                  <c:v>0.10230024610079543</c:v>
                </c:pt>
                <c:pt idx="7951">
                  <c:v>0.11597753120761695</c:v>
                </c:pt>
                <c:pt idx="7952">
                  <c:v>0.1338468131715515</c:v>
                </c:pt>
                <c:pt idx="7953">
                  <c:v>0.11738067001490488</c:v>
                </c:pt>
                <c:pt idx="7954">
                  <c:v>0.13409716439050667</c:v>
                </c:pt>
                <c:pt idx="7955">
                  <c:v>0.11123816008699217</c:v>
                </c:pt>
                <c:pt idx="7956">
                  <c:v>0.13330960936107</c:v>
                </c:pt>
                <c:pt idx="7957">
                  <c:v>0.13703776642726131</c:v>
                </c:pt>
                <c:pt idx="7958">
                  <c:v>0.11477492226698918</c:v>
                </c:pt>
                <c:pt idx="7959">
                  <c:v>0.11889649174129929</c:v>
                </c:pt>
                <c:pt idx="7960">
                  <c:v>0.145366088304408</c:v>
                </c:pt>
                <c:pt idx="7961">
                  <c:v>0.11877839415716236</c:v>
                </c:pt>
                <c:pt idx="7962">
                  <c:v>0.11134646718837309</c:v>
                </c:pt>
                <c:pt idx="7963">
                  <c:v>0.10193168195014815</c:v>
                </c:pt>
                <c:pt idx="7964">
                  <c:v>0.13362958449862028</c:v>
                </c:pt>
                <c:pt idx="7965">
                  <c:v>0.13846572272607333</c:v>
                </c:pt>
                <c:pt idx="7966">
                  <c:v>0.10932594199348314</c:v>
                </c:pt>
                <c:pt idx="7967">
                  <c:v>0.13039759932987569</c:v>
                </c:pt>
                <c:pt idx="7968">
                  <c:v>0.1108477056525685</c:v>
                </c:pt>
                <c:pt idx="7969">
                  <c:v>0.10937984619100576</c:v>
                </c:pt>
                <c:pt idx="7970">
                  <c:v>0.13647457362105117</c:v>
                </c:pt>
                <c:pt idx="7971">
                  <c:v>0.1256555083625816</c:v>
                </c:pt>
                <c:pt idx="7972">
                  <c:v>8.7824698186632355E-2</c:v>
                </c:pt>
                <c:pt idx="7973">
                  <c:v>0.13524270723413748</c:v>
                </c:pt>
                <c:pt idx="7974">
                  <c:v>0.13780757029847138</c:v>
                </c:pt>
                <c:pt idx="7975">
                  <c:v>0.11303245462139319</c:v>
                </c:pt>
                <c:pt idx="7976">
                  <c:v>0.1207123495817885</c:v>
                </c:pt>
                <c:pt idx="7977">
                  <c:v>0.11208664328590931</c:v>
                </c:pt>
                <c:pt idx="7978">
                  <c:v>0.11757300232117192</c:v>
                </c:pt>
                <c:pt idx="7979">
                  <c:v>0.12287905340300039</c:v>
                </c:pt>
                <c:pt idx="7980">
                  <c:v>0.12855088657259783</c:v>
                </c:pt>
                <c:pt idx="7981">
                  <c:v>0.14130038529630323</c:v>
                </c:pt>
                <c:pt idx="7982">
                  <c:v>0.12254787007556953</c:v>
                </c:pt>
                <c:pt idx="7983">
                  <c:v>0.11270084798647269</c:v>
                </c:pt>
                <c:pt idx="7984">
                  <c:v>0.10957584453008962</c:v>
                </c:pt>
                <c:pt idx="7985">
                  <c:v>0.12438466799344398</c:v>
                </c:pt>
                <c:pt idx="7986">
                  <c:v>0.13615467321628372</c:v>
                </c:pt>
                <c:pt idx="7987">
                  <c:v>9.4935083073895074E-2</c:v>
                </c:pt>
                <c:pt idx="7988">
                  <c:v>0.11972269280618746</c:v>
                </c:pt>
                <c:pt idx="7989">
                  <c:v>0.1197273780579898</c:v>
                </c:pt>
                <c:pt idx="7990">
                  <c:v>0.11913765688192425</c:v>
                </c:pt>
                <c:pt idx="7991">
                  <c:v>0.1404054748127429</c:v>
                </c:pt>
                <c:pt idx="7992">
                  <c:v>0.12487873326917777</c:v>
                </c:pt>
                <c:pt idx="7993">
                  <c:v>9.6735995766804736E-2</c:v>
                </c:pt>
                <c:pt idx="7994">
                  <c:v>0.12458852594269629</c:v>
                </c:pt>
                <c:pt idx="7995">
                  <c:v>0.12425986435051072</c:v>
                </c:pt>
                <c:pt idx="7996">
                  <c:v>0.12651967873798475</c:v>
                </c:pt>
                <c:pt idx="7997">
                  <c:v>0.11571784190280104</c:v>
                </c:pt>
                <c:pt idx="7998">
                  <c:v>0.12028968130535253</c:v>
                </c:pt>
                <c:pt idx="7999">
                  <c:v>0.13953163678882319</c:v>
                </c:pt>
                <c:pt idx="8000">
                  <c:v>0.12371015259329224</c:v>
                </c:pt>
                <c:pt idx="8001">
                  <c:v>0.15465200287576295</c:v>
                </c:pt>
                <c:pt idx="8002">
                  <c:v>0.10993412473112268</c:v>
                </c:pt>
                <c:pt idx="8003">
                  <c:v>8.6499673483265635E-2</c:v>
                </c:pt>
                <c:pt idx="8004">
                  <c:v>0.11676570155697455</c:v>
                </c:pt>
                <c:pt idx="8005">
                  <c:v>0.12262123199176533</c:v>
                </c:pt>
                <c:pt idx="8006">
                  <c:v>0.13418910178786944</c:v>
                </c:pt>
                <c:pt idx="8007">
                  <c:v>0.10803501665675794</c:v>
                </c:pt>
                <c:pt idx="8008">
                  <c:v>0.13847649360089709</c:v>
                </c:pt>
                <c:pt idx="8009">
                  <c:v>0.10756173448575206</c:v>
                </c:pt>
                <c:pt idx="8010">
                  <c:v>0.14127804565444674</c:v>
                </c:pt>
                <c:pt idx="8011">
                  <c:v>0.10936743880394163</c:v>
                </c:pt>
                <c:pt idx="8012">
                  <c:v>0.12209308625878869</c:v>
                </c:pt>
                <c:pt idx="8013">
                  <c:v>0.11613315355885208</c:v>
                </c:pt>
                <c:pt idx="8014">
                  <c:v>0.12911665602773759</c:v>
                </c:pt>
                <c:pt idx="8015">
                  <c:v>0.13402046988568156</c:v>
                </c:pt>
                <c:pt idx="8016">
                  <c:v>0.12955984551791933</c:v>
                </c:pt>
                <c:pt idx="8017">
                  <c:v>0.10505017450843675</c:v>
                </c:pt>
                <c:pt idx="8018">
                  <c:v>0.12557348698297707</c:v>
                </c:pt>
                <c:pt idx="8019">
                  <c:v>0.11049032785517596</c:v>
                </c:pt>
                <c:pt idx="8020">
                  <c:v>0.12419181271740405</c:v>
                </c:pt>
                <c:pt idx="8021">
                  <c:v>0.11818956940501796</c:v>
                </c:pt>
                <c:pt idx="8022">
                  <c:v>0.14593972813059333</c:v>
                </c:pt>
                <c:pt idx="8023">
                  <c:v>0.12332439419073821</c:v>
                </c:pt>
                <c:pt idx="8024">
                  <c:v>0.11887684779382043</c:v>
                </c:pt>
                <c:pt idx="8025">
                  <c:v>0.11790242974453198</c:v>
                </c:pt>
                <c:pt idx="8026">
                  <c:v>0.12295514589738506</c:v>
                </c:pt>
                <c:pt idx="8027">
                  <c:v>0.10676870814724003</c:v>
                </c:pt>
                <c:pt idx="8028">
                  <c:v>0.11085945252721763</c:v>
                </c:pt>
                <c:pt idx="8029">
                  <c:v>0.13767653743352917</c:v>
                </c:pt>
                <c:pt idx="8030">
                  <c:v>0.11225649701015032</c:v>
                </c:pt>
                <c:pt idx="8031">
                  <c:v>0.1187124316548487</c:v>
                </c:pt>
                <c:pt idx="8032">
                  <c:v>0.12016395910637082</c:v>
                </c:pt>
                <c:pt idx="8033">
                  <c:v>0.11729246364998094</c:v>
                </c:pt>
                <c:pt idx="8034">
                  <c:v>0.10927174189782426</c:v>
                </c:pt>
                <c:pt idx="8035">
                  <c:v>0.10743063004427716</c:v>
                </c:pt>
                <c:pt idx="8036">
                  <c:v>0.12504368123957046</c:v>
                </c:pt>
                <c:pt idx="8037">
                  <c:v>0.10603287808811768</c:v>
                </c:pt>
                <c:pt idx="8038">
                  <c:v>0.13005114894381728</c:v>
                </c:pt>
                <c:pt idx="8039">
                  <c:v>0.11468671775763564</c:v>
                </c:pt>
                <c:pt idx="8040">
                  <c:v>0.11226458211509613</c:v>
                </c:pt>
                <c:pt idx="8041">
                  <c:v>0.13477455926668608</c:v>
                </c:pt>
                <c:pt idx="8042">
                  <c:v>0.12139324609374123</c:v>
                </c:pt>
                <c:pt idx="8043">
                  <c:v>0.12946476859327435</c:v>
                </c:pt>
                <c:pt idx="8044">
                  <c:v>0.1372597862430652</c:v>
                </c:pt>
                <c:pt idx="8045">
                  <c:v>0.10401334814559729</c:v>
                </c:pt>
                <c:pt idx="8046">
                  <c:v>0.11294603402556649</c:v>
                </c:pt>
                <c:pt idx="8047">
                  <c:v>0.10554927249986976</c:v>
                </c:pt>
                <c:pt idx="8048">
                  <c:v>0.1296686089439929</c:v>
                </c:pt>
                <c:pt idx="8049">
                  <c:v>0.14507631075424907</c:v>
                </c:pt>
                <c:pt idx="8050">
                  <c:v>0.12349360869796389</c:v>
                </c:pt>
                <c:pt idx="8051">
                  <c:v>0.11926757037831853</c:v>
                </c:pt>
                <c:pt idx="8052">
                  <c:v>0.11792351155352779</c:v>
                </c:pt>
                <c:pt idx="8053">
                  <c:v>0.10868453353717367</c:v>
                </c:pt>
                <c:pt idx="8054">
                  <c:v>0.12094720902956048</c:v>
                </c:pt>
                <c:pt idx="8055">
                  <c:v>0.12155486174411323</c:v>
                </c:pt>
                <c:pt idx="8056">
                  <c:v>0.12096569004122118</c:v>
                </c:pt>
                <c:pt idx="8057">
                  <c:v>0.12269025495824262</c:v>
                </c:pt>
                <c:pt idx="8058">
                  <c:v>0.12091176808815945</c:v>
                </c:pt>
                <c:pt idx="8059">
                  <c:v>0.14204530034593915</c:v>
                </c:pt>
                <c:pt idx="8060">
                  <c:v>0.12202952664728628</c:v>
                </c:pt>
                <c:pt idx="8061">
                  <c:v>0.11274606040535522</c:v>
                </c:pt>
                <c:pt idx="8062">
                  <c:v>0.12816096909363503</c:v>
                </c:pt>
                <c:pt idx="8063">
                  <c:v>9.9788025463166286E-2</c:v>
                </c:pt>
                <c:pt idx="8064">
                  <c:v>0.14069233489058811</c:v>
                </c:pt>
                <c:pt idx="8065">
                  <c:v>0.1356592401773957</c:v>
                </c:pt>
                <c:pt idx="8066">
                  <c:v>0.11856763302920467</c:v>
                </c:pt>
                <c:pt idx="8067">
                  <c:v>0.11399892317017551</c:v>
                </c:pt>
                <c:pt idx="8068">
                  <c:v>0.13216450904254617</c:v>
                </c:pt>
                <c:pt idx="8069">
                  <c:v>0.13088647861807975</c:v>
                </c:pt>
                <c:pt idx="8070">
                  <c:v>0.11743510858128636</c:v>
                </c:pt>
                <c:pt idx="8071">
                  <c:v>0.11613163906124821</c:v>
                </c:pt>
                <c:pt idx="8072">
                  <c:v>0.1269060807382596</c:v>
                </c:pt>
                <c:pt idx="8073">
                  <c:v>0.11927955258681426</c:v>
                </c:pt>
                <c:pt idx="8074">
                  <c:v>0.12086661888881001</c:v>
                </c:pt>
                <c:pt idx="8075">
                  <c:v>0.12997931972805715</c:v>
                </c:pt>
                <c:pt idx="8076">
                  <c:v>9.9574345142697418E-2</c:v>
                </c:pt>
                <c:pt idx="8077">
                  <c:v>0.11463339466985262</c:v>
                </c:pt>
                <c:pt idx="8078">
                  <c:v>0.12783946796959211</c:v>
                </c:pt>
                <c:pt idx="8079">
                  <c:v>0.12544682255366882</c:v>
                </c:pt>
                <c:pt idx="8080">
                  <c:v>0.1339325770076375</c:v>
                </c:pt>
                <c:pt idx="8081">
                  <c:v>0.12257816851035083</c:v>
                </c:pt>
                <c:pt idx="8082">
                  <c:v>0.13613192553783376</c:v>
                </c:pt>
                <c:pt idx="8083">
                  <c:v>0.11062958412359686</c:v>
                </c:pt>
                <c:pt idx="8084">
                  <c:v>0.13209574012691153</c:v>
                </c:pt>
                <c:pt idx="8085">
                  <c:v>0.11695094581157482</c:v>
                </c:pt>
                <c:pt idx="8086">
                  <c:v>0.13361448978937362</c:v>
                </c:pt>
                <c:pt idx="8087">
                  <c:v>0.11596779964870392</c:v>
                </c:pt>
                <c:pt idx="8088">
                  <c:v>0.11092111242659185</c:v>
                </c:pt>
                <c:pt idx="8089">
                  <c:v>9.6943800941163963E-2</c:v>
                </c:pt>
                <c:pt idx="8090">
                  <c:v>0.13770662463310704</c:v>
                </c:pt>
                <c:pt idx="8091">
                  <c:v>0.1275469231666537</c:v>
                </c:pt>
                <c:pt idx="8092">
                  <c:v>0.12099156536659103</c:v>
                </c:pt>
                <c:pt idx="8093">
                  <c:v>0.1228363971965343</c:v>
                </c:pt>
                <c:pt idx="8094">
                  <c:v>0.1113344995578409</c:v>
                </c:pt>
                <c:pt idx="8095">
                  <c:v>0.13175019823782658</c:v>
                </c:pt>
                <c:pt idx="8096">
                  <c:v>0.13802209225237075</c:v>
                </c:pt>
                <c:pt idx="8097">
                  <c:v>0.11802815060755863</c:v>
                </c:pt>
                <c:pt idx="8098">
                  <c:v>0.10262795113404019</c:v>
                </c:pt>
                <c:pt idx="8099">
                  <c:v>0.12658397118817213</c:v>
                </c:pt>
                <c:pt idx="8100">
                  <c:v>0.12593810704353828</c:v>
                </c:pt>
                <c:pt idx="8101">
                  <c:v>0.13576437215148432</c:v>
                </c:pt>
                <c:pt idx="8102">
                  <c:v>0.13482150531609643</c:v>
                </c:pt>
                <c:pt idx="8103">
                  <c:v>0.13147027289202723</c:v>
                </c:pt>
                <c:pt idx="8104">
                  <c:v>0.10587971999793698</c:v>
                </c:pt>
                <c:pt idx="8105">
                  <c:v>0.12818073030795599</c:v>
                </c:pt>
                <c:pt idx="8106">
                  <c:v>0.11914432001504136</c:v>
                </c:pt>
                <c:pt idx="8107">
                  <c:v>0.10954186375786149</c:v>
                </c:pt>
                <c:pt idx="8108">
                  <c:v>0.11657861405318627</c:v>
                </c:pt>
                <c:pt idx="8109">
                  <c:v>0.1411878321505608</c:v>
                </c:pt>
                <c:pt idx="8110">
                  <c:v>0.10717964682496345</c:v>
                </c:pt>
                <c:pt idx="8111">
                  <c:v>0.13103815376329789</c:v>
                </c:pt>
                <c:pt idx="8112">
                  <c:v>0.14033017926064476</c:v>
                </c:pt>
                <c:pt idx="8113">
                  <c:v>9.9468361302129951E-2</c:v>
                </c:pt>
                <c:pt idx="8114">
                  <c:v>0.10237836760625943</c:v>
                </c:pt>
                <c:pt idx="8115">
                  <c:v>0.10536183995378964</c:v>
                </c:pt>
                <c:pt idx="8116">
                  <c:v>0.11464888598223856</c:v>
                </c:pt>
                <c:pt idx="8117">
                  <c:v>0.13880609330669574</c:v>
                </c:pt>
                <c:pt idx="8118">
                  <c:v>0.10777255937593529</c:v>
                </c:pt>
                <c:pt idx="8119">
                  <c:v>0.1202500384834857</c:v>
                </c:pt>
                <c:pt idx="8120">
                  <c:v>0.11813260268628013</c:v>
                </c:pt>
                <c:pt idx="8121">
                  <c:v>0.12090324694880575</c:v>
                </c:pt>
                <c:pt idx="8122">
                  <c:v>0.1117246825503134</c:v>
                </c:pt>
                <c:pt idx="8123">
                  <c:v>0.11735038203341019</c:v>
                </c:pt>
                <c:pt idx="8124">
                  <c:v>0.11855296707267798</c:v>
                </c:pt>
                <c:pt idx="8125">
                  <c:v>0.13017072597241675</c:v>
                </c:pt>
                <c:pt idx="8126">
                  <c:v>0.13010930372939056</c:v>
                </c:pt>
                <c:pt idx="8127">
                  <c:v>9.884405499515686E-2</c:v>
                </c:pt>
                <c:pt idx="8128">
                  <c:v>0.12414637082107924</c:v>
                </c:pt>
                <c:pt idx="8129">
                  <c:v>0.11292356393766735</c:v>
                </c:pt>
                <c:pt idx="8130">
                  <c:v>0.10829191787672596</c:v>
                </c:pt>
                <c:pt idx="8131">
                  <c:v>0.14247936813876499</c:v>
                </c:pt>
                <c:pt idx="8132">
                  <c:v>0.10702229193422264</c:v>
                </c:pt>
                <c:pt idx="8133">
                  <c:v>0.10080737747175704</c:v>
                </c:pt>
                <c:pt idx="8134">
                  <c:v>0.1257700817706866</c:v>
                </c:pt>
                <c:pt idx="8135">
                  <c:v>0.12316995883518711</c:v>
                </c:pt>
                <c:pt idx="8136">
                  <c:v>0.11365805400038159</c:v>
                </c:pt>
                <c:pt idx="8137">
                  <c:v>0.10614065101142446</c:v>
                </c:pt>
                <c:pt idx="8138">
                  <c:v>0.10631205321652325</c:v>
                </c:pt>
                <c:pt idx="8139">
                  <c:v>0.13143854024045545</c:v>
                </c:pt>
                <c:pt idx="8140">
                  <c:v>0.12013796044261937</c:v>
                </c:pt>
                <c:pt idx="8141">
                  <c:v>0.11867320017433394</c:v>
                </c:pt>
                <c:pt idx="8142">
                  <c:v>0.12748403527132274</c:v>
                </c:pt>
                <c:pt idx="8143">
                  <c:v>9.1506061368325939E-2</c:v>
                </c:pt>
                <c:pt idx="8144">
                  <c:v>0.12942125727830869</c:v>
                </c:pt>
                <c:pt idx="8145">
                  <c:v>0.12894407008828568</c:v>
                </c:pt>
                <c:pt idx="8146">
                  <c:v>0.12863588602297379</c:v>
                </c:pt>
                <c:pt idx="8147">
                  <c:v>9.5038223603692684E-2</c:v>
                </c:pt>
                <c:pt idx="8148">
                  <c:v>0.16331259991418717</c:v>
                </c:pt>
                <c:pt idx="8149">
                  <c:v>0.13422292573968314</c:v>
                </c:pt>
                <c:pt idx="8150">
                  <c:v>0.13932805299279316</c:v>
                </c:pt>
                <c:pt idx="8151">
                  <c:v>0.14830360012839283</c:v>
                </c:pt>
                <c:pt idx="8152">
                  <c:v>0.10583987802978007</c:v>
                </c:pt>
                <c:pt idx="8153">
                  <c:v>0.10421532445485161</c:v>
                </c:pt>
                <c:pt idx="8154">
                  <c:v>0.13742162019695411</c:v>
                </c:pt>
                <c:pt idx="8155">
                  <c:v>0.12535672757066366</c:v>
                </c:pt>
                <c:pt idx="8156">
                  <c:v>0.14253656987795305</c:v>
                </c:pt>
                <c:pt idx="8157">
                  <c:v>0.11331707428853158</c:v>
                </c:pt>
                <c:pt idx="8158">
                  <c:v>0.12996420300668363</c:v>
                </c:pt>
                <c:pt idx="8159">
                  <c:v>0.12856597309787246</c:v>
                </c:pt>
                <c:pt idx="8160">
                  <c:v>0.1262375250243466</c:v>
                </c:pt>
                <c:pt idx="8161">
                  <c:v>0.1422398928871218</c:v>
                </c:pt>
                <c:pt idx="8162">
                  <c:v>0.10585938279695654</c:v>
                </c:pt>
                <c:pt idx="8163">
                  <c:v>0.12165280409214793</c:v>
                </c:pt>
                <c:pt idx="8164">
                  <c:v>0.14918417342670653</c:v>
                </c:pt>
                <c:pt idx="8165">
                  <c:v>0.12262337696330231</c:v>
                </c:pt>
                <c:pt idx="8166">
                  <c:v>0.12063302987398018</c:v>
                </c:pt>
                <c:pt idx="8167">
                  <c:v>0.11946078755770739</c:v>
                </c:pt>
                <c:pt idx="8168">
                  <c:v>0.13709525842181325</c:v>
                </c:pt>
                <c:pt idx="8169">
                  <c:v>0.12879901562790541</c:v>
                </c:pt>
                <c:pt idx="8170">
                  <c:v>0.10760026107752842</c:v>
                </c:pt>
                <c:pt idx="8171">
                  <c:v>0.11702917835377163</c:v>
                </c:pt>
                <c:pt idx="8172">
                  <c:v>0.1115801554927778</c:v>
                </c:pt>
                <c:pt idx="8173">
                  <c:v>0.14098259084720802</c:v>
                </c:pt>
                <c:pt idx="8174">
                  <c:v>0.11272991657524079</c:v>
                </c:pt>
                <c:pt idx="8175">
                  <c:v>0.1074114749391932</c:v>
                </c:pt>
                <c:pt idx="8176">
                  <c:v>0.1164752120172132</c:v>
                </c:pt>
                <c:pt idx="8177">
                  <c:v>0.13600869500357773</c:v>
                </c:pt>
                <c:pt idx="8178">
                  <c:v>0.13434712530025891</c:v>
                </c:pt>
                <c:pt idx="8179">
                  <c:v>0.11873859160857485</c:v>
                </c:pt>
                <c:pt idx="8180">
                  <c:v>0.12664914863467058</c:v>
                </c:pt>
                <c:pt idx="8181">
                  <c:v>0.13823564447896713</c:v>
                </c:pt>
                <c:pt idx="8182">
                  <c:v>0.11855521527960693</c:v>
                </c:pt>
                <c:pt idx="8183">
                  <c:v>0.11594722101307883</c:v>
                </c:pt>
                <c:pt idx="8184">
                  <c:v>0.12010418393660098</c:v>
                </c:pt>
                <c:pt idx="8185">
                  <c:v>0.11891695120794567</c:v>
                </c:pt>
                <c:pt idx="8186">
                  <c:v>0.11943017600755933</c:v>
                </c:pt>
                <c:pt idx="8187">
                  <c:v>0.10783525992742736</c:v>
                </c:pt>
                <c:pt idx="8188">
                  <c:v>0.13385856092835421</c:v>
                </c:pt>
                <c:pt idx="8189">
                  <c:v>0.12357877599247435</c:v>
                </c:pt>
                <c:pt idx="8190">
                  <c:v>0.118925258158307</c:v>
                </c:pt>
                <c:pt idx="8191">
                  <c:v>0.10725826214802664</c:v>
                </c:pt>
                <c:pt idx="8192">
                  <c:v>0.11667888180826597</c:v>
                </c:pt>
                <c:pt idx="8193">
                  <c:v>0.12332353013970541</c:v>
                </c:pt>
                <c:pt idx="8194">
                  <c:v>0.14562660457092649</c:v>
                </c:pt>
                <c:pt idx="8195">
                  <c:v>0.11417855307550323</c:v>
                </c:pt>
                <c:pt idx="8196">
                  <c:v>0.10749645814692418</c:v>
                </c:pt>
                <c:pt idx="8197">
                  <c:v>0.1246291756874283</c:v>
                </c:pt>
                <c:pt idx="8198">
                  <c:v>0.12210518941223865</c:v>
                </c:pt>
                <c:pt idx="8199">
                  <c:v>0.11171349701056835</c:v>
                </c:pt>
                <c:pt idx="8200">
                  <c:v>0.12835373963141986</c:v>
                </c:pt>
                <c:pt idx="8201">
                  <c:v>0.13857965779241541</c:v>
                </c:pt>
                <c:pt idx="8202">
                  <c:v>0.12741908363149618</c:v>
                </c:pt>
                <c:pt idx="8203">
                  <c:v>0.10650111036316474</c:v>
                </c:pt>
                <c:pt idx="8204">
                  <c:v>0.12912227024774689</c:v>
                </c:pt>
                <c:pt idx="8205">
                  <c:v>0.10114725230647791</c:v>
                </c:pt>
                <c:pt idx="8206">
                  <c:v>0.13166603742666255</c:v>
                </c:pt>
                <c:pt idx="8207">
                  <c:v>0.12082384230856008</c:v>
                </c:pt>
                <c:pt idx="8208">
                  <c:v>0.11927031814502471</c:v>
                </c:pt>
                <c:pt idx="8209">
                  <c:v>0.11987063187606775</c:v>
                </c:pt>
                <c:pt idx="8210">
                  <c:v>0.12354732551477707</c:v>
                </c:pt>
                <c:pt idx="8211">
                  <c:v>0.1338926789728761</c:v>
                </c:pt>
                <c:pt idx="8212">
                  <c:v>0.12851694439190395</c:v>
                </c:pt>
                <c:pt idx="8213">
                  <c:v>0.11772773095843031</c:v>
                </c:pt>
                <c:pt idx="8214">
                  <c:v>0.13091527309220638</c:v>
                </c:pt>
                <c:pt idx="8215">
                  <c:v>0.10567658893327679</c:v>
                </c:pt>
                <c:pt idx="8216">
                  <c:v>0.12372311670802305</c:v>
                </c:pt>
                <c:pt idx="8217">
                  <c:v>0.10723795056236804</c:v>
                </c:pt>
                <c:pt idx="8218">
                  <c:v>0.11501594097652393</c:v>
                </c:pt>
                <c:pt idx="8219">
                  <c:v>0.11290391954333187</c:v>
                </c:pt>
                <c:pt idx="8220">
                  <c:v>0.13312179968474944</c:v>
                </c:pt>
                <c:pt idx="8221">
                  <c:v>0.11479364122341462</c:v>
                </c:pt>
                <c:pt idx="8222">
                  <c:v>0.11646040609668966</c:v>
                </c:pt>
                <c:pt idx="8223">
                  <c:v>0.11840998617945661</c:v>
                </c:pt>
                <c:pt idx="8224">
                  <c:v>0.12045945851264192</c:v>
                </c:pt>
                <c:pt idx="8225">
                  <c:v>0.10730797097349301</c:v>
                </c:pt>
                <c:pt idx="8226">
                  <c:v>0.12470652713061769</c:v>
                </c:pt>
                <c:pt idx="8227">
                  <c:v>0.11506600001864306</c:v>
                </c:pt>
                <c:pt idx="8228">
                  <c:v>0.11668931885729174</c:v>
                </c:pt>
                <c:pt idx="8229">
                  <c:v>0.10266068765745347</c:v>
                </c:pt>
                <c:pt idx="8230">
                  <c:v>0.13603635845607709</c:v>
                </c:pt>
                <c:pt idx="8231">
                  <c:v>0.13017623081413821</c:v>
                </c:pt>
                <c:pt idx="8232">
                  <c:v>0.11820436030165188</c:v>
                </c:pt>
                <c:pt idx="8233">
                  <c:v>0.12179377232703065</c:v>
                </c:pt>
                <c:pt idx="8234">
                  <c:v>0.13230540245410807</c:v>
                </c:pt>
                <c:pt idx="8235">
                  <c:v>0.15436311633856975</c:v>
                </c:pt>
                <c:pt idx="8236">
                  <c:v>0.11902155778263145</c:v>
                </c:pt>
                <c:pt idx="8237">
                  <c:v>0.11752714527448743</c:v>
                </c:pt>
                <c:pt idx="8238">
                  <c:v>0.14614570819178677</c:v>
                </c:pt>
                <c:pt idx="8239">
                  <c:v>0.11786068536903954</c:v>
                </c:pt>
                <c:pt idx="8240">
                  <c:v>0.12759845500702482</c:v>
                </c:pt>
                <c:pt idx="8241">
                  <c:v>0.10557205107627685</c:v>
                </c:pt>
                <c:pt idx="8242">
                  <c:v>0.12253409213668015</c:v>
                </c:pt>
                <c:pt idx="8243">
                  <c:v>0.11613717810581405</c:v>
                </c:pt>
                <c:pt idx="8244">
                  <c:v>0.13247281459525023</c:v>
                </c:pt>
                <c:pt idx="8245">
                  <c:v>0.13734655944290189</c:v>
                </c:pt>
                <c:pt idx="8246">
                  <c:v>0.11971491431315125</c:v>
                </c:pt>
                <c:pt idx="8247">
                  <c:v>0.1423381742283284</c:v>
                </c:pt>
                <c:pt idx="8248">
                  <c:v>0.11199165708955476</c:v>
                </c:pt>
                <c:pt idx="8249">
                  <c:v>0.11238740375225389</c:v>
                </c:pt>
                <c:pt idx="8250">
                  <c:v>0.13178687644627157</c:v>
                </c:pt>
                <c:pt idx="8251">
                  <c:v>0.11242835422415197</c:v>
                </c:pt>
                <c:pt idx="8252">
                  <c:v>0.1062087791515999</c:v>
                </c:pt>
                <c:pt idx="8253">
                  <c:v>0.12538963758466964</c:v>
                </c:pt>
                <c:pt idx="8254">
                  <c:v>0.11757148612282778</c:v>
                </c:pt>
                <c:pt idx="8255">
                  <c:v>0.1134802943587275</c:v>
                </c:pt>
                <c:pt idx="8256">
                  <c:v>0.14837791142943391</c:v>
                </c:pt>
                <c:pt idx="8257">
                  <c:v>0.10777657008456079</c:v>
                </c:pt>
                <c:pt idx="8258">
                  <c:v>0.12668520936235225</c:v>
                </c:pt>
                <c:pt idx="8259">
                  <c:v>0.11675120116661367</c:v>
                </c:pt>
                <c:pt idx="8260">
                  <c:v>0.12695754386698793</c:v>
                </c:pt>
                <c:pt idx="8261">
                  <c:v>9.9097820872102033E-2</c:v>
                </c:pt>
                <c:pt idx="8262">
                  <c:v>0.10679308728245809</c:v>
                </c:pt>
                <c:pt idx="8263">
                  <c:v>0.13745683927539121</c:v>
                </c:pt>
                <c:pt idx="8264">
                  <c:v>0.11215614149477041</c:v>
                </c:pt>
                <c:pt idx="8265">
                  <c:v>0.14829226970054465</c:v>
                </c:pt>
                <c:pt idx="8266">
                  <c:v>0.10969031985197769</c:v>
                </c:pt>
                <c:pt idx="8267">
                  <c:v>0.14352254795880978</c:v>
                </c:pt>
                <c:pt idx="8268">
                  <c:v>0.11149949226575934</c:v>
                </c:pt>
                <c:pt idx="8269">
                  <c:v>0.14313572931869062</c:v>
                </c:pt>
                <c:pt idx="8270">
                  <c:v>0.12081773972804954</c:v>
                </c:pt>
                <c:pt idx="8271">
                  <c:v>0.10843902253599362</c:v>
                </c:pt>
                <c:pt idx="8272">
                  <c:v>0.15696606917571668</c:v>
                </c:pt>
                <c:pt idx="8273">
                  <c:v>9.9799201958731876E-2</c:v>
                </c:pt>
                <c:pt idx="8274">
                  <c:v>0.1330191000918676</c:v>
                </c:pt>
                <c:pt idx="8275">
                  <c:v>0.1004601978524025</c:v>
                </c:pt>
                <c:pt idx="8276">
                  <c:v>0.11657470713641155</c:v>
                </c:pt>
                <c:pt idx="8277">
                  <c:v>0.14466621128924573</c:v>
                </c:pt>
                <c:pt idx="8278">
                  <c:v>0.1524867425987928</c:v>
                </c:pt>
                <c:pt idx="8279">
                  <c:v>0.10747551581573132</c:v>
                </c:pt>
                <c:pt idx="8280">
                  <c:v>0.13532035453789637</c:v>
                </c:pt>
                <c:pt idx="8281">
                  <c:v>0.12712542949157346</c:v>
                </c:pt>
                <c:pt idx="8282">
                  <c:v>0.12515298161216509</c:v>
                </c:pt>
                <c:pt idx="8283">
                  <c:v>0.10316353533651548</c:v>
                </c:pt>
                <c:pt idx="8284">
                  <c:v>0.10165592886451336</c:v>
                </c:pt>
                <c:pt idx="8285">
                  <c:v>0.13931760870853593</c:v>
                </c:pt>
                <c:pt idx="8286">
                  <c:v>0.12723428112223242</c:v>
                </c:pt>
                <c:pt idx="8287">
                  <c:v>0.13526891835124119</c:v>
                </c:pt>
                <c:pt idx="8288">
                  <c:v>0.12195159767397144</c:v>
                </c:pt>
                <c:pt idx="8289">
                  <c:v>0.13998924318753775</c:v>
                </c:pt>
                <c:pt idx="8290">
                  <c:v>0.13000626857449227</c:v>
                </c:pt>
                <c:pt idx="8291">
                  <c:v>0.1186495039728992</c:v>
                </c:pt>
                <c:pt idx="8292">
                  <c:v>0.13623832623954038</c:v>
                </c:pt>
                <c:pt idx="8293">
                  <c:v>0.10264676990080883</c:v>
                </c:pt>
                <c:pt idx="8294">
                  <c:v>0.11383263392623291</c:v>
                </c:pt>
                <c:pt idx="8295">
                  <c:v>0.12084574772140286</c:v>
                </c:pt>
                <c:pt idx="8296">
                  <c:v>0.1168814494468213</c:v>
                </c:pt>
                <c:pt idx="8297">
                  <c:v>0.12679306238004517</c:v>
                </c:pt>
                <c:pt idx="8298">
                  <c:v>0.12398917221868008</c:v>
                </c:pt>
                <c:pt idx="8299">
                  <c:v>0.10496511514184566</c:v>
                </c:pt>
                <c:pt idx="8300">
                  <c:v>0.11534418802814625</c:v>
                </c:pt>
                <c:pt idx="8301">
                  <c:v>0.12304798168715647</c:v>
                </c:pt>
                <c:pt idx="8302">
                  <c:v>0.12680026194504146</c:v>
                </c:pt>
                <c:pt idx="8303">
                  <c:v>0.12926315057762158</c:v>
                </c:pt>
                <c:pt idx="8304">
                  <c:v>0.12244770609380476</c:v>
                </c:pt>
                <c:pt idx="8305">
                  <c:v>0.13071651465505119</c:v>
                </c:pt>
                <c:pt idx="8306">
                  <c:v>0.12939591153763885</c:v>
                </c:pt>
                <c:pt idx="8307">
                  <c:v>0.11782336699782979</c:v>
                </c:pt>
                <c:pt idx="8308">
                  <c:v>0.12632317493789036</c:v>
                </c:pt>
                <c:pt idx="8309">
                  <c:v>0.12407940546934831</c:v>
                </c:pt>
                <c:pt idx="8310">
                  <c:v>0.12917933010165425</c:v>
                </c:pt>
                <c:pt idx="8311">
                  <c:v>9.634506045460571E-2</c:v>
                </c:pt>
                <c:pt idx="8312">
                  <c:v>0.12386698663466232</c:v>
                </c:pt>
                <c:pt idx="8313">
                  <c:v>0.12092004608807047</c:v>
                </c:pt>
                <c:pt idx="8314">
                  <c:v>0.11852969472648364</c:v>
                </c:pt>
                <c:pt idx="8315">
                  <c:v>0.11558944285006961</c:v>
                </c:pt>
                <c:pt idx="8316">
                  <c:v>0.11305324970838511</c:v>
                </c:pt>
                <c:pt idx="8317">
                  <c:v>0.11597671781768103</c:v>
                </c:pt>
                <c:pt idx="8318">
                  <c:v>0.11735159988298446</c:v>
                </c:pt>
                <c:pt idx="8319">
                  <c:v>0.12282585031890875</c:v>
                </c:pt>
                <c:pt idx="8320">
                  <c:v>0.12697717768401515</c:v>
                </c:pt>
                <c:pt idx="8321">
                  <c:v>0.1204635529830254</c:v>
                </c:pt>
                <c:pt idx="8322">
                  <c:v>0.13370946980083839</c:v>
                </c:pt>
                <c:pt idx="8323">
                  <c:v>0.11037211373223085</c:v>
                </c:pt>
                <c:pt idx="8324">
                  <c:v>0.13244456123142687</c:v>
                </c:pt>
                <c:pt idx="8325">
                  <c:v>0.10657952733007389</c:v>
                </c:pt>
                <c:pt idx="8326">
                  <c:v>0.11639012653083465</c:v>
                </c:pt>
                <c:pt idx="8327">
                  <c:v>0.12728146825085529</c:v>
                </c:pt>
                <c:pt idx="8328">
                  <c:v>0.14550046254993271</c:v>
                </c:pt>
                <c:pt idx="8329">
                  <c:v>0.11376474073709442</c:v>
                </c:pt>
                <c:pt idx="8330">
                  <c:v>0.11458326541661934</c:v>
                </c:pt>
                <c:pt idx="8331">
                  <c:v>0.12009004379497097</c:v>
                </c:pt>
                <c:pt idx="8332">
                  <c:v>0.1400297526969089</c:v>
                </c:pt>
                <c:pt idx="8333">
                  <c:v>0.10955429325069863</c:v>
                </c:pt>
                <c:pt idx="8334">
                  <c:v>0.10769204565865564</c:v>
                </c:pt>
                <c:pt idx="8335">
                  <c:v>0.11289742780157844</c:v>
                </c:pt>
                <c:pt idx="8336">
                  <c:v>0.12982299854801232</c:v>
                </c:pt>
                <c:pt idx="8337">
                  <c:v>0.12895224739131217</c:v>
                </c:pt>
                <c:pt idx="8338">
                  <c:v>0.11412438775502166</c:v>
                </c:pt>
                <c:pt idx="8339">
                  <c:v>0.12850705738923174</c:v>
                </c:pt>
                <c:pt idx="8340">
                  <c:v>0.12134680298779268</c:v>
                </c:pt>
                <c:pt idx="8341">
                  <c:v>0.11306794374891332</c:v>
                </c:pt>
                <c:pt idx="8342">
                  <c:v>0.12276189753950055</c:v>
                </c:pt>
                <c:pt idx="8343">
                  <c:v>0.11849818033118761</c:v>
                </c:pt>
                <c:pt idx="8344">
                  <c:v>0.11640261224655456</c:v>
                </c:pt>
                <c:pt idx="8345">
                  <c:v>0.12509145676813208</c:v>
                </c:pt>
                <c:pt idx="8346">
                  <c:v>0.11777534020791869</c:v>
                </c:pt>
                <c:pt idx="8347">
                  <c:v>0.12100781107299119</c:v>
                </c:pt>
                <c:pt idx="8348">
                  <c:v>0.12350663421581536</c:v>
                </c:pt>
                <c:pt idx="8349">
                  <c:v>0.12209974138988496</c:v>
                </c:pt>
                <c:pt idx="8350">
                  <c:v>0.10897634180057991</c:v>
                </c:pt>
                <c:pt idx="8351">
                  <c:v>0.12473910023092616</c:v>
                </c:pt>
                <c:pt idx="8352">
                  <c:v>0.13609383978119913</c:v>
                </c:pt>
                <c:pt idx="8353">
                  <c:v>0.10252186373702379</c:v>
                </c:pt>
                <c:pt idx="8354">
                  <c:v>0.1546758025801083</c:v>
                </c:pt>
                <c:pt idx="8355">
                  <c:v>0.10761533983427328</c:v>
                </c:pt>
                <c:pt idx="8356">
                  <c:v>0.11994936183450983</c:v>
                </c:pt>
                <c:pt idx="8357">
                  <c:v>0.12269557152946102</c:v>
                </c:pt>
                <c:pt idx="8358">
                  <c:v>0.10169299771000767</c:v>
                </c:pt>
                <c:pt idx="8359">
                  <c:v>0.10345809296046053</c:v>
                </c:pt>
                <c:pt idx="8360">
                  <c:v>0.13631561424428537</c:v>
                </c:pt>
                <c:pt idx="8361">
                  <c:v>0.11018725911304006</c:v>
                </c:pt>
                <c:pt idx="8362">
                  <c:v>0.12496955186496361</c:v>
                </c:pt>
                <c:pt idx="8363">
                  <c:v>9.8650952607012107E-2</c:v>
                </c:pt>
                <c:pt idx="8364">
                  <c:v>0.11905047981473341</c:v>
                </c:pt>
                <c:pt idx="8365">
                  <c:v>0.12521731130470345</c:v>
                </c:pt>
                <c:pt idx="8366">
                  <c:v>0.13273933987250605</c:v>
                </c:pt>
                <c:pt idx="8367">
                  <c:v>0.11128969017413147</c:v>
                </c:pt>
                <c:pt idx="8368">
                  <c:v>0.13826075219348205</c:v>
                </c:pt>
                <c:pt idx="8369">
                  <c:v>0.12702404192049219</c:v>
                </c:pt>
                <c:pt idx="8370">
                  <c:v>0.13027204469245368</c:v>
                </c:pt>
                <c:pt idx="8371">
                  <c:v>0.11728857354599385</c:v>
                </c:pt>
                <c:pt idx="8372">
                  <c:v>0.10414487748478007</c:v>
                </c:pt>
                <c:pt idx="8373">
                  <c:v>0.11983890886478829</c:v>
                </c:pt>
                <c:pt idx="8374">
                  <c:v>0.11826364212198277</c:v>
                </c:pt>
                <c:pt idx="8375">
                  <c:v>0.12316631063966513</c:v>
                </c:pt>
                <c:pt idx="8376">
                  <c:v>8.1786892382865059E-2</c:v>
                </c:pt>
                <c:pt idx="8377">
                  <c:v>0.13661097890202822</c:v>
                </c:pt>
                <c:pt idx="8378">
                  <c:v>0.15765205562273721</c:v>
                </c:pt>
                <c:pt idx="8379">
                  <c:v>0.11460325449881806</c:v>
                </c:pt>
                <c:pt idx="8380">
                  <c:v>0.12225222906270541</c:v>
                </c:pt>
                <c:pt idx="8381">
                  <c:v>0.13374757803039761</c:v>
                </c:pt>
                <c:pt idx="8382">
                  <c:v>0.12274627432713564</c:v>
                </c:pt>
                <c:pt idx="8383">
                  <c:v>0.14120855771931232</c:v>
                </c:pt>
                <c:pt idx="8384">
                  <c:v>0.11385991977801095</c:v>
                </c:pt>
                <c:pt idx="8385">
                  <c:v>0.12021735965298809</c:v>
                </c:pt>
                <c:pt idx="8386">
                  <c:v>0.1181586938534485</c:v>
                </c:pt>
                <c:pt idx="8387">
                  <c:v>0.12618007441761139</c:v>
                </c:pt>
                <c:pt idx="8388">
                  <c:v>0.13595308489487956</c:v>
                </c:pt>
                <c:pt idx="8389">
                  <c:v>0.11842534343707403</c:v>
                </c:pt>
                <c:pt idx="8390">
                  <c:v>0.12581592269016151</c:v>
                </c:pt>
                <c:pt idx="8391">
                  <c:v>0.14105995864455118</c:v>
                </c:pt>
                <c:pt idx="8392">
                  <c:v>0.12352601691986956</c:v>
                </c:pt>
                <c:pt idx="8393">
                  <c:v>0.11587360066290341</c:v>
                </c:pt>
                <c:pt idx="8394">
                  <c:v>0.11742906463701532</c:v>
                </c:pt>
                <c:pt idx="8395">
                  <c:v>0.10721799044960514</c:v>
                </c:pt>
                <c:pt idx="8396">
                  <c:v>0.13418369244481332</c:v>
                </c:pt>
                <c:pt idx="8397">
                  <c:v>0.11586868432624187</c:v>
                </c:pt>
                <c:pt idx="8398">
                  <c:v>0.14828854170934064</c:v>
                </c:pt>
                <c:pt idx="8399">
                  <c:v>0.10140087445221538</c:v>
                </c:pt>
                <c:pt idx="8400">
                  <c:v>0.13136994416309392</c:v>
                </c:pt>
                <c:pt idx="8401">
                  <c:v>0.10808915469390899</c:v>
                </c:pt>
                <c:pt idx="8402">
                  <c:v>0.13114631473590924</c:v>
                </c:pt>
                <c:pt idx="8403">
                  <c:v>0.11742420986812255</c:v>
                </c:pt>
                <c:pt idx="8404">
                  <c:v>0.13180182497695489</c:v>
                </c:pt>
                <c:pt idx="8405">
                  <c:v>0.11832315096800794</c:v>
                </c:pt>
                <c:pt idx="8406">
                  <c:v>0.11756818462279828</c:v>
                </c:pt>
                <c:pt idx="8407">
                  <c:v>0.13337486654688119</c:v>
                </c:pt>
                <c:pt idx="8408">
                  <c:v>9.9494415916122583E-2</c:v>
                </c:pt>
                <c:pt idx="8409">
                  <c:v>0.13282654935781618</c:v>
                </c:pt>
                <c:pt idx="8410">
                  <c:v>0.11592876527245291</c:v>
                </c:pt>
                <c:pt idx="8411">
                  <c:v>0.11660554314081553</c:v>
                </c:pt>
                <c:pt idx="8412">
                  <c:v>0.13054016634142607</c:v>
                </c:pt>
                <c:pt idx="8413">
                  <c:v>0.1257430815757547</c:v>
                </c:pt>
                <c:pt idx="8414">
                  <c:v>0.11941355814873157</c:v>
                </c:pt>
                <c:pt idx="8415">
                  <c:v>0.12317646475477462</c:v>
                </c:pt>
                <c:pt idx="8416">
                  <c:v>0.11225783311959653</c:v>
                </c:pt>
                <c:pt idx="8417">
                  <c:v>0.14781418206459707</c:v>
                </c:pt>
                <c:pt idx="8418">
                  <c:v>0.13996589870991666</c:v>
                </c:pt>
                <c:pt idx="8419">
                  <c:v>0.1203441875835517</c:v>
                </c:pt>
                <c:pt idx="8420">
                  <c:v>0.12530645440105859</c:v>
                </c:pt>
                <c:pt idx="8421">
                  <c:v>0.12334619520130501</c:v>
                </c:pt>
                <c:pt idx="8422">
                  <c:v>0.11052320388416131</c:v>
                </c:pt>
                <c:pt idx="8423">
                  <c:v>0.11554566268503927</c:v>
                </c:pt>
                <c:pt idx="8424">
                  <c:v>0.14449024933415211</c:v>
                </c:pt>
                <c:pt idx="8425">
                  <c:v>0.12673900876226193</c:v>
                </c:pt>
                <c:pt idx="8426">
                  <c:v>0.12817635617678419</c:v>
                </c:pt>
                <c:pt idx="8427">
                  <c:v>0.13560734217456863</c:v>
                </c:pt>
                <c:pt idx="8428">
                  <c:v>0.12434163343653289</c:v>
                </c:pt>
                <c:pt idx="8429">
                  <c:v>0.11052677859606264</c:v>
                </c:pt>
                <c:pt idx="8430">
                  <c:v>0.11451429329697313</c:v>
                </c:pt>
                <c:pt idx="8431">
                  <c:v>0.12756448428286288</c:v>
                </c:pt>
                <c:pt idx="8432">
                  <c:v>0.11143498078097772</c:v>
                </c:pt>
                <c:pt idx="8433">
                  <c:v>0.12321359396938214</c:v>
                </c:pt>
                <c:pt idx="8434">
                  <c:v>0.14101580765495578</c:v>
                </c:pt>
                <c:pt idx="8435">
                  <c:v>0.12082566347834159</c:v>
                </c:pt>
                <c:pt idx="8436">
                  <c:v>0.11022202448253614</c:v>
                </c:pt>
                <c:pt idx="8437">
                  <c:v>0.10542612024410719</c:v>
                </c:pt>
                <c:pt idx="8438">
                  <c:v>0.12349107309162637</c:v>
                </c:pt>
                <c:pt idx="8439">
                  <c:v>0.12977331557377278</c:v>
                </c:pt>
                <c:pt idx="8440">
                  <c:v>0.12312234151926844</c:v>
                </c:pt>
                <c:pt idx="8441">
                  <c:v>0.13086513532311062</c:v>
                </c:pt>
                <c:pt idx="8442">
                  <c:v>0.12745995631991999</c:v>
                </c:pt>
                <c:pt idx="8443">
                  <c:v>0.11498336045156196</c:v>
                </c:pt>
                <c:pt idx="8444">
                  <c:v>0.12193484459637842</c:v>
                </c:pt>
                <c:pt idx="8445">
                  <c:v>0.12532998103468948</c:v>
                </c:pt>
                <c:pt idx="8446">
                  <c:v>0.10902811951927513</c:v>
                </c:pt>
                <c:pt idx="8447">
                  <c:v>0.11573537505432449</c:v>
                </c:pt>
                <c:pt idx="8448">
                  <c:v>0.11572204253665998</c:v>
                </c:pt>
                <c:pt idx="8449">
                  <c:v>0.12764109120262959</c:v>
                </c:pt>
                <c:pt idx="8450">
                  <c:v>0.11791851604059395</c:v>
                </c:pt>
                <c:pt idx="8451">
                  <c:v>0.15340892342329465</c:v>
                </c:pt>
                <c:pt idx="8452">
                  <c:v>0.12706963821355693</c:v>
                </c:pt>
                <c:pt idx="8453">
                  <c:v>0.11352547021385265</c:v>
                </c:pt>
                <c:pt idx="8454">
                  <c:v>0.12033389138704799</c:v>
                </c:pt>
                <c:pt idx="8455">
                  <c:v>0.12266530806502857</c:v>
                </c:pt>
                <c:pt idx="8456">
                  <c:v>0.1056806883495605</c:v>
                </c:pt>
                <c:pt idx="8457">
                  <c:v>0.12842171341938508</c:v>
                </c:pt>
                <c:pt idx="8458">
                  <c:v>0.1239839537178308</c:v>
                </c:pt>
                <c:pt idx="8459">
                  <c:v>0.13236891852038291</c:v>
                </c:pt>
                <c:pt idx="8460">
                  <c:v>0.13904077299894119</c:v>
                </c:pt>
                <c:pt idx="8461">
                  <c:v>0.12749712751293563</c:v>
                </c:pt>
                <c:pt idx="8462">
                  <c:v>0.12030214791796034</c:v>
                </c:pt>
                <c:pt idx="8463">
                  <c:v>0.12254841365691574</c:v>
                </c:pt>
                <c:pt idx="8464">
                  <c:v>9.9203975133245637E-2</c:v>
                </c:pt>
                <c:pt idx="8465">
                  <c:v>0.12977774904041889</c:v>
                </c:pt>
                <c:pt idx="8466">
                  <c:v>0.13582613902957724</c:v>
                </c:pt>
                <c:pt idx="8467">
                  <c:v>0.10653608666874873</c:v>
                </c:pt>
                <c:pt idx="8468">
                  <c:v>0.13622472623772308</c:v>
                </c:pt>
                <c:pt idx="8469">
                  <c:v>0.1286652010093427</c:v>
                </c:pt>
                <c:pt idx="8470">
                  <c:v>0.1361773936166325</c:v>
                </c:pt>
                <c:pt idx="8471">
                  <c:v>0.13222324755198436</c:v>
                </c:pt>
                <c:pt idx="8472">
                  <c:v>0.12221291715934371</c:v>
                </c:pt>
                <c:pt idx="8473">
                  <c:v>0.12858103556020875</c:v>
                </c:pt>
                <c:pt idx="8474">
                  <c:v>0.10205049824208173</c:v>
                </c:pt>
                <c:pt idx="8475">
                  <c:v>0.14494343893097061</c:v>
                </c:pt>
                <c:pt idx="8476">
                  <c:v>0.12649368133777109</c:v>
                </c:pt>
                <c:pt idx="8477">
                  <c:v>0.10720844205042437</c:v>
                </c:pt>
                <c:pt idx="8478">
                  <c:v>0.13246885682191456</c:v>
                </c:pt>
                <c:pt idx="8479">
                  <c:v>0.11363220924688976</c:v>
                </c:pt>
                <c:pt idx="8480">
                  <c:v>0.12013193060380808</c:v>
                </c:pt>
                <c:pt idx="8481">
                  <c:v>0.10546780563606969</c:v>
                </c:pt>
                <c:pt idx="8482">
                  <c:v>0.13677883454241482</c:v>
                </c:pt>
                <c:pt idx="8483">
                  <c:v>0.12040725383953846</c:v>
                </c:pt>
                <c:pt idx="8484">
                  <c:v>0.10276506172125641</c:v>
                </c:pt>
                <c:pt idx="8485">
                  <c:v>0.13436516318378999</c:v>
                </c:pt>
                <c:pt idx="8486">
                  <c:v>0.15516316582030287</c:v>
                </c:pt>
                <c:pt idx="8487">
                  <c:v>0.11701421932738428</c:v>
                </c:pt>
                <c:pt idx="8488">
                  <c:v>0.12760456899595812</c:v>
                </c:pt>
                <c:pt idx="8489">
                  <c:v>0.14262417623580959</c:v>
                </c:pt>
                <c:pt idx="8490">
                  <c:v>0.14082341777536572</c:v>
                </c:pt>
                <c:pt idx="8491">
                  <c:v>0.11557253498857241</c:v>
                </c:pt>
                <c:pt idx="8492">
                  <c:v>0.13182820585640928</c:v>
                </c:pt>
                <c:pt idx="8493">
                  <c:v>0.13340972712327509</c:v>
                </c:pt>
                <c:pt idx="8494">
                  <c:v>0.12069556522916972</c:v>
                </c:pt>
                <c:pt idx="8495">
                  <c:v>0.1162439857834555</c:v>
                </c:pt>
                <c:pt idx="8496">
                  <c:v>0.10759046668417488</c:v>
                </c:pt>
                <c:pt idx="8497">
                  <c:v>0.11168656859966657</c:v>
                </c:pt>
                <c:pt idx="8498">
                  <c:v>0.12418924470574932</c:v>
                </c:pt>
                <c:pt idx="8499">
                  <c:v>0.11746320303776461</c:v>
                </c:pt>
                <c:pt idx="8500">
                  <c:v>0.14972561144907173</c:v>
                </c:pt>
                <c:pt idx="8501">
                  <c:v>0.12221944401015919</c:v>
                </c:pt>
                <c:pt idx="8502">
                  <c:v>0.12707028936612494</c:v>
                </c:pt>
                <c:pt idx="8503">
                  <c:v>0.11257215095189745</c:v>
                </c:pt>
                <c:pt idx="8504">
                  <c:v>0.14190744212802411</c:v>
                </c:pt>
                <c:pt idx="8505">
                  <c:v>0.11856108414561038</c:v>
                </c:pt>
                <c:pt idx="8506">
                  <c:v>0.10133701063012765</c:v>
                </c:pt>
                <c:pt idx="8507">
                  <c:v>0.13581600490708812</c:v>
                </c:pt>
                <c:pt idx="8508">
                  <c:v>0.11247802195543372</c:v>
                </c:pt>
                <c:pt idx="8509">
                  <c:v>0.12989477554653844</c:v>
                </c:pt>
                <c:pt idx="8510">
                  <c:v>0.13695209193269803</c:v>
                </c:pt>
                <c:pt idx="8511">
                  <c:v>0.12026870180652266</c:v>
                </c:pt>
                <c:pt idx="8512">
                  <c:v>0.13019984654205921</c:v>
                </c:pt>
                <c:pt idx="8513">
                  <c:v>0.10261563473034174</c:v>
                </c:pt>
                <c:pt idx="8514">
                  <c:v>0.11734671343952686</c:v>
                </c:pt>
                <c:pt idx="8515">
                  <c:v>0.10640620204642537</c:v>
                </c:pt>
                <c:pt idx="8516">
                  <c:v>0.11682553451045455</c:v>
                </c:pt>
                <c:pt idx="8517">
                  <c:v>0.13609637797085394</c:v>
                </c:pt>
                <c:pt idx="8518">
                  <c:v>0.11382643525092767</c:v>
                </c:pt>
                <c:pt idx="8519">
                  <c:v>0.13734921145733883</c:v>
                </c:pt>
                <c:pt idx="8520">
                  <c:v>0.12419732633552544</c:v>
                </c:pt>
                <c:pt idx="8521">
                  <c:v>0.13348188939339245</c:v>
                </c:pt>
                <c:pt idx="8522">
                  <c:v>0.14441770209209995</c:v>
                </c:pt>
                <c:pt idx="8523">
                  <c:v>0.13019777011987171</c:v>
                </c:pt>
                <c:pt idx="8524">
                  <c:v>0.1185184004041393</c:v>
                </c:pt>
                <c:pt idx="8525">
                  <c:v>0.10822661804850209</c:v>
                </c:pt>
                <c:pt idx="8526">
                  <c:v>0.15748910821468726</c:v>
                </c:pt>
                <c:pt idx="8527">
                  <c:v>0.11348027297345936</c:v>
                </c:pt>
                <c:pt idx="8528">
                  <c:v>0.10939697753928755</c:v>
                </c:pt>
                <c:pt idx="8529">
                  <c:v>0.10450682846539802</c:v>
                </c:pt>
                <c:pt idx="8530">
                  <c:v>0.10849888719832948</c:v>
                </c:pt>
                <c:pt idx="8531">
                  <c:v>0.11505887835489316</c:v>
                </c:pt>
                <c:pt idx="8532">
                  <c:v>0.12458973518133315</c:v>
                </c:pt>
                <c:pt idx="8533">
                  <c:v>0.11318838617418996</c:v>
                </c:pt>
                <c:pt idx="8534">
                  <c:v>0.13142389983963215</c:v>
                </c:pt>
                <c:pt idx="8535">
                  <c:v>0.1188062864413546</c:v>
                </c:pt>
                <c:pt idx="8536">
                  <c:v>0.11809449118178332</c:v>
                </c:pt>
                <c:pt idx="8537">
                  <c:v>0.11791416898402078</c:v>
                </c:pt>
                <c:pt idx="8538">
                  <c:v>0.12162625267174529</c:v>
                </c:pt>
                <c:pt idx="8539">
                  <c:v>0.12316047769288234</c:v>
                </c:pt>
                <c:pt idx="8540">
                  <c:v>0.10988875224157167</c:v>
                </c:pt>
                <c:pt idx="8541">
                  <c:v>0.14675338844090655</c:v>
                </c:pt>
                <c:pt idx="8542">
                  <c:v>0.13535857086783012</c:v>
                </c:pt>
                <c:pt idx="8543">
                  <c:v>0.11533993627879997</c:v>
                </c:pt>
                <c:pt idx="8544">
                  <c:v>0.10241334021475361</c:v>
                </c:pt>
                <c:pt idx="8545">
                  <c:v>0.12452688572901884</c:v>
                </c:pt>
                <c:pt idx="8546">
                  <c:v>0.11759729925286827</c:v>
                </c:pt>
                <c:pt idx="8547">
                  <c:v>0.11532849142647414</c:v>
                </c:pt>
                <c:pt idx="8548">
                  <c:v>0.13076938606676536</c:v>
                </c:pt>
                <c:pt idx="8549">
                  <c:v>0.10800225642623987</c:v>
                </c:pt>
                <c:pt idx="8550">
                  <c:v>0.14629705563402134</c:v>
                </c:pt>
                <c:pt idx="8551">
                  <c:v>0.12461371541401668</c:v>
                </c:pt>
                <c:pt idx="8552">
                  <c:v>0.12274363747776793</c:v>
                </c:pt>
                <c:pt idx="8553">
                  <c:v>0.11465966006210962</c:v>
                </c:pt>
                <c:pt idx="8554">
                  <c:v>0.11908847802295061</c:v>
                </c:pt>
                <c:pt idx="8555">
                  <c:v>0.11422152384544362</c:v>
                </c:pt>
                <c:pt idx="8556">
                  <c:v>0.13283439162279248</c:v>
                </c:pt>
                <c:pt idx="8557">
                  <c:v>0.12121645771502158</c:v>
                </c:pt>
                <c:pt idx="8558">
                  <c:v>0.1330012371696756</c:v>
                </c:pt>
                <c:pt idx="8559">
                  <c:v>0.10550665700132603</c:v>
                </c:pt>
                <c:pt idx="8560">
                  <c:v>0.13852802051680457</c:v>
                </c:pt>
                <c:pt idx="8561">
                  <c:v>0.11387838749767401</c:v>
                </c:pt>
                <c:pt idx="8562">
                  <c:v>9.3474609773671613E-2</c:v>
                </c:pt>
                <c:pt idx="8563">
                  <c:v>0.12112890973042724</c:v>
                </c:pt>
                <c:pt idx="8564">
                  <c:v>0.12082966295959859</c:v>
                </c:pt>
                <c:pt idx="8565">
                  <c:v>0.12523260357522575</c:v>
                </c:pt>
                <c:pt idx="8566">
                  <c:v>0.14558178531583554</c:v>
                </c:pt>
                <c:pt idx="8567">
                  <c:v>0.11434351235225129</c:v>
                </c:pt>
                <c:pt idx="8568">
                  <c:v>0.12334321843914925</c:v>
                </c:pt>
                <c:pt idx="8569">
                  <c:v>0.13684109829338537</c:v>
                </c:pt>
                <c:pt idx="8570">
                  <c:v>0.11738664169412819</c:v>
                </c:pt>
                <c:pt idx="8571">
                  <c:v>0.11590606657637809</c:v>
                </c:pt>
                <c:pt idx="8572">
                  <c:v>0.12012071749518485</c:v>
                </c:pt>
                <c:pt idx="8573">
                  <c:v>0.13604162911952955</c:v>
                </c:pt>
                <c:pt idx="8574">
                  <c:v>0.1168423003345295</c:v>
                </c:pt>
                <c:pt idx="8575">
                  <c:v>0.12273771741374177</c:v>
                </c:pt>
                <c:pt idx="8576">
                  <c:v>0.12663093031027461</c:v>
                </c:pt>
                <c:pt idx="8577">
                  <c:v>0.11559840685908117</c:v>
                </c:pt>
                <c:pt idx="8578">
                  <c:v>0.1340247896896245</c:v>
                </c:pt>
                <c:pt idx="8579">
                  <c:v>0.11775699819547683</c:v>
                </c:pt>
                <c:pt idx="8580">
                  <c:v>0.13601545552782868</c:v>
                </c:pt>
                <c:pt idx="8581">
                  <c:v>0.11720751259623075</c:v>
                </c:pt>
                <c:pt idx="8582">
                  <c:v>0.11456555585351652</c:v>
                </c:pt>
                <c:pt idx="8583">
                  <c:v>0.1148973957176775</c:v>
                </c:pt>
                <c:pt idx="8584">
                  <c:v>9.2174103939123203E-2</c:v>
                </c:pt>
                <c:pt idx="8585">
                  <c:v>0.11884888900911003</c:v>
                </c:pt>
                <c:pt idx="8586">
                  <c:v>9.8859799904614021E-2</c:v>
                </c:pt>
                <c:pt idx="8587">
                  <c:v>0.12709192686498672</c:v>
                </c:pt>
                <c:pt idx="8588">
                  <c:v>0.1209843958578356</c:v>
                </c:pt>
                <c:pt idx="8589">
                  <c:v>0.12577933749409964</c:v>
                </c:pt>
                <c:pt idx="8590">
                  <c:v>0.11983629496894163</c:v>
                </c:pt>
                <c:pt idx="8591">
                  <c:v>0.1301363898062628</c:v>
                </c:pt>
                <c:pt idx="8592">
                  <c:v>0.11612658219136995</c:v>
                </c:pt>
                <c:pt idx="8593">
                  <c:v>0.13926366122726691</c:v>
                </c:pt>
                <c:pt idx="8594">
                  <c:v>0.13551346751904625</c:v>
                </c:pt>
                <c:pt idx="8595">
                  <c:v>0.13356618450826618</c:v>
                </c:pt>
                <c:pt idx="8596">
                  <c:v>0.11328806713004766</c:v>
                </c:pt>
                <c:pt idx="8597">
                  <c:v>0.12258934194750741</c:v>
                </c:pt>
                <c:pt idx="8598">
                  <c:v>0.11889128011118065</c:v>
                </c:pt>
                <c:pt idx="8599">
                  <c:v>0.14194420356873755</c:v>
                </c:pt>
                <c:pt idx="8600">
                  <c:v>0.14462192271789742</c:v>
                </c:pt>
                <c:pt idx="8601">
                  <c:v>0.13212615530923247</c:v>
                </c:pt>
                <c:pt idx="8602">
                  <c:v>0.14161090687542324</c:v>
                </c:pt>
                <c:pt idx="8603">
                  <c:v>0.11615035216990165</c:v>
                </c:pt>
                <c:pt idx="8604">
                  <c:v>0.12148710050661449</c:v>
                </c:pt>
                <c:pt idx="8605">
                  <c:v>0.10651627450545542</c:v>
                </c:pt>
                <c:pt idx="8606">
                  <c:v>0.14092521495639157</c:v>
                </c:pt>
                <c:pt idx="8607">
                  <c:v>0.11677155753902946</c:v>
                </c:pt>
                <c:pt idx="8608">
                  <c:v>0.12260804193817934</c:v>
                </c:pt>
                <c:pt idx="8609">
                  <c:v>0.11313747932016829</c:v>
                </c:pt>
                <c:pt idx="8610">
                  <c:v>0.12044686485683272</c:v>
                </c:pt>
                <c:pt idx="8611">
                  <c:v>0.10704478745480166</c:v>
                </c:pt>
                <c:pt idx="8612">
                  <c:v>0.13270425402479488</c:v>
                </c:pt>
                <c:pt idx="8613">
                  <c:v>9.7607178100834427E-2</c:v>
                </c:pt>
                <c:pt idx="8614">
                  <c:v>0.11985365219957309</c:v>
                </c:pt>
                <c:pt idx="8615">
                  <c:v>0.12965974661425406</c:v>
                </c:pt>
                <c:pt idx="8616">
                  <c:v>0.1188613055450979</c:v>
                </c:pt>
                <c:pt idx="8617">
                  <c:v>0.12975135593692452</c:v>
                </c:pt>
                <c:pt idx="8618">
                  <c:v>0.11609096840887606</c:v>
                </c:pt>
                <c:pt idx="8619">
                  <c:v>0.11081467306374272</c:v>
                </c:pt>
                <c:pt idx="8620">
                  <c:v>0.11222313550830713</c:v>
                </c:pt>
                <c:pt idx="8621">
                  <c:v>0.12684495012679564</c:v>
                </c:pt>
                <c:pt idx="8622">
                  <c:v>0.12319492726109292</c:v>
                </c:pt>
                <c:pt idx="8623">
                  <c:v>0.1122400554681445</c:v>
                </c:pt>
                <c:pt idx="8624">
                  <c:v>0.11782611613893827</c:v>
                </c:pt>
                <c:pt idx="8625">
                  <c:v>0.12236050815284724</c:v>
                </c:pt>
                <c:pt idx="8626">
                  <c:v>0.115642860991234</c:v>
                </c:pt>
                <c:pt idx="8627">
                  <c:v>0.12960720518486127</c:v>
                </c:pt>
                <c:pt idx="8628">
                  <c:v>0.12459659106242127</c:v>
                </c:pt>
                <c:pt idx="8629">
                  <c:v>0.12976586819863567</c:v>
                </c:pt>
                <c:pt idx="8630">
                  <c:v>0.12886738662296046</c:v>
                </c:pt>
                <c:pt idx="8631">
                  <c:v>0.12025286036796398</c:v>
                </c:pt>
                <c:pt idx="8632">
                  <c:v>0.10389574120832476</c:v>
                </c:pt>
                <c:pt idx="8633">
                  <c:v>0.110714578717927</c:v>
                </c:pt>
                <c:pt idx="8634">
                  <c:v>0.11855768263689087</c:v>
                </c:pt>
                <c:pt idx="8635">
                  <c:v>0.13568544904673019</c:v>
                </c:pt>
                <c:pt idx="8636">
                  <c:v>0.12784270247881871</c:v>
                </c:pt>
                <c:pt idx="8637">
                  <c:v>0.11176946100763696</c:v>
                </c:pt>
                <c:pt idx="8638">
                  <c:v>9.2316772849405093E-2</c:v>
                </c:pt>
                <c:pt idx="8639">
                  <c:v>0.12147212424924206</c:v>
                </c:pt>
                <c:pt idx="8640">
                  <c:v>0.11241495327604763</c:v>
                </c:pt>
                <c:pt idx="8641">
                  <c:v>0.10508264428579792</c:v>
                </c:pt>
                <c:pt idx="8642">
                  <c:v>0.12149179357001431</c:v>
                </c:pt>
                <c:pt idx="8643">
                  <c:v>0.11880963855677504</c:v>
                </c:pt>
                <c:pt idx="8644">
                  <c:v>0.12400928806905631</c:v>
                </c:pt>
                <c:pt idx="8645">
                  <c:v>0.14221459873035369</c:v>
                </c:pt>
                <c:pt idx="8646">
                  <c:v>0.13777068167933615</c:v>
                </c:pt>
                <c:pt idx="8647">
                  <c:v>0.12396618696449101</c:v>
                </c:pt>
                <c:pt idx="8648">
                  <c:v>0.12229386680834588</c:v>
                </c:pt>
                <c:pt idx="8649">
                  <c:v>0.10272498065986506</c:v>
                </c:pt>
                <c:pt idx="8650">
                  <c:v>0.11368733204606934</c:v>
                </c:pt>
                <c:pt idx="8651">
                  <c:v>0.11225335433270003</c:v>
                </c:pt>
                <c:pt idx="8652">
                  <c:v>0.1110689692740161</c:v>
                </c:pt>
                <c:pt idx="8653">
                  <c:v>0.1240916796849172</c:v>
                </c:pt>
                <c:pt idx="8654">
                  <c:v>0.10676419456956543</c:v>
                </c:pt>
                <c:pt idx="8655">
                  <c:v>0.10954942446327662</c:v>
                </c:pt>
                <c:pt idx="8656">
                  <c:v>0.12537457049123663</c:v>
                </c:pt>
                <c:pt idx="8657">
                  <c:v>0.1169482933470635</c:v>
                </c:pt>
                <c:pt idx="8658">
                  <c:v>0.13230772255842127</c:v>
                </c:pt>
                <c:pt idx="8659">
                  <c:v>0.10785382637966619</c:v>
                </c:pt>
                <c:pt idx="8660">
                  <c:v>0.11270332632788407</c:v>
                </c:pt>
                <c:pt idx="8661">
                  <c:v>0.12956647000588337</c:v>
                </c:pt>
                <c:pt idx="8662">
                  <c:v>0.11762450227052876</c:v>
                </c:pt>
                <c:pt idx="8663">
                  <c:v>0.10894352387374068</c:v>
                </c:pt>
                <c:pt idx="8664">
                  <c:v>0.10208438299489957</c:v>
                </c:pt>
                <c:pt idx="8665">
                  <c:v>0.14789114440789342</c:v>
                </c:pt>
                <c:pt idx="8666">
                  <c:v>0.13792696780070177</c:v>
                </c:pt>
                <c:pt idx="8667">
                  <c:v>0.10054018657477423</c:v>
                </c:pt>
                <c:pt idx="8668">
                  <c:v>0.11731228462969455</c:v>
                </c:pt>
                <c:pt idx="8669">
                  <c:v>0.11877574813794682</c:v>
                </c:pt>
                <c:pt idx="8670">
                  <c:v>0.13929982446338088</c:v>
                </c:pt>
                <c:pt idx="8671">
                  <c:v>0.1152046488946281</c:v>
                </c:pt>
                <c:pt idx="8672">
                  <c:v>0.12344091304310605</c:v>
                </c:pt>
                <c:pt idx="8673">
                  <c:v>0.145978258133169</c:v>
                </c:pt>
                <c:pt idx="8674">
                  <c:v>0.11536418622336259</c:v>
                </c:pt>
                <c:pt idx="8675">
                  <c:v>0.1063394700267293</c:v>
                </c:pt>
                <c:pt idx="8676">
                  <c:v>0.1175236617986096</c:v>
                </c:pt>
                <c:pt idx="8677">
                  <c:v>0.12102120970489955</c:v>
                </c:pt>
                <c:pt idx="8678">
                  <c:v>0.1238586515896927</c:v>
                </c:pt>
                <c:pt idx="8679">
                  <c:v>0.1295469417031411</c:v>
                </c:pt>
                <c:pt idx="8680">
                  <c:v>0.13659704822016458</c:v>
                </c:pt>
                <c:pt idx="8681">
                  <c:v>0.1372477370499719</c:v>
                </c:pt>
                <c:pt idx="8682">
                  <c:v>0.1256782309968176</c:v>
                </c:pt>
                <c:pt idx="8683">
                  <c:v>0.1257943309035274</c:v>
                </c:pt>
                <c:pt idx="8684">
                  <c:v>0.13689778487834425</c:v>
                </c:pt>
                <c:pt idx="8685">
                  <c:v>0.12607771405902538</c:v>
                </c:pt>
                <c:pt idx="8686">
                  <c:v>0.12606794279893846</c:v>
                </c:pt>
                <c:pt idx="8687">
                  <c:v>0.10846255127578351</c:v>
                </c:pt>
                <c:pt idx="8688">
                  <c:v>9.8703063997131094E-2</c:v>
                </c:pt>
                <c:pt idx="8689">
                  <c:v>0.11837330673469902</c:v>
                </c:pt>
                <c:pt idx="8690">
                  <c:v>0.12510225627353341</c:v>
                </c:pt>
                <c:pt idx="8691">
                  <c:v>0.13035493308412752</c:v>
                </c:pt>
                <c:pt idx="8692">
                  <c:v>9.5658374125066808E-2</c:v>
                </c:pt>
                <c:pt idx="8693">
                  <c:v>0.13092665122969371</c:v>
                </c:pt>
                <c:pt idx="8694">
                  <c:v>0.11045898202966674</c:v>
                </c:pt>
                <c:pt idx="8695">
                  <c:v>0.13371780822437818</c:v>
                </c:pt>
                <c:pt idx="8696">
                  <c:v>0.11211362265585745</c:v>
                </c:pt>
                <c:pt idx="8697">
                  <c:v>0.11333278841965178</c:v>
                </c:pt>
                <c:pt idx="8698">
                  <c:v>0.11615587548829032</c:v>
                </c:pt>
                <c:pt idx="8699">
                  <c:v>0.11887266587137996</c:v>
                </c:pt>
                <c:pt idx="8700">
                  <c:v>0.12324894059571043</c:v>
                </c:pt>
                <c:pt idx="8701">
                  <c:v>0.14011856712789728</c:v>
                </c:pt>
                <c:pt idx="8702">
                  <c:v>0.10419007245016396</c:v>
                </c:pt>
                <c:pt idx="8703">
                  <c:v>0.12525926932432713</c:v>
                </c:pt>
                <c:pt idx="8704">
                  <c:v>0.12781364054995298</c:v>
                </c:pt>
                <c:pt idx="8705">
                  <c:v>0.16021780838886934</c:v>
                </c:pt>
                <c:pt idx="8706">
                  <c:v>0.12662791507516591</c:v>
                </c:pt>
                <c:pt idx="8707">
                  <c:v>0.13237959686779918</c:v>
                </c:pt>
                <c:pt idx="8708">
                  <c:v>0.11745482483921381</c:v>
                </c:pt>
                <c:pt idx="8709">
                  <c:v>0.11638662731017928</c:v>
                </c:pt>
                <c:pt idx="8710">
                  <c:v>0.11128979310651817</c:v>
                </c:pt>
                <c:pt idx="8711">
                  <c:v>0.14973124942871063</c:v>
                </c:pt>
                <c:pt idx="8712">
                  <c:v>0.11944744503843768</c:v>
                </c:pt>
                <c:pt idx="8713">
                  <c:v>0.11068245129183664</c:v>
                </c:pt>
                <c:pt idx="8714">
                  <c:v>0.12538670684136113</c:v>
                </c:pt>
                <c:pt idx="8715">
                  <c:v>0.12849346105175583</c:v>
                </c:pt>
                <c:pt idx="8716">
                  <c:v>9.6165496049172031E-2</c:v>
                </c:pt>
                <c:pt idx="8717">
                  <c:v>0.13392742522050968</c:v>
                </c:pt>
                <c:pt idx="8718">
                  <c:v>0.12221301797956852</c:v>
                </c:pt>
                <c:pt idx="8719">
                  <c:v>0.12389350278840253</c:v>
                </c:pt>
                <c:pt idx="8720">
                  <c:v>0.11940470275912554</c:v>
                </c:pt>
                <c:pt idx="8721">
                  <c:v>0.13132404894198149</c:v>
                </c:pt>
                <c:pt idx="8722">
                  <c:v>0.11867226815976306</c:v>
                </c:pt>
                <c:pt idx="8723">
                  <c:v>0.13684113541643908</c:v>
                </c:pt>
                <c:pt idx="8724">
                  <c:v>0.14908794168610481</c:v>
                </c:pt>
                <c:pt idx="8725">
                  <c:v>0.11983894827974906</c:v>
                </c:pt>
                <c:pt idx="8726">
                  <c:v>0.1119931521594318</c:v>
                </c:pt>
                <c:pt idx="8727">
                  <c:v>0.10301568628077691</c:v>
                </c:pt>
                <c:pt idx="8728">
                  <c:v>0.1188126160782436</c:v>
                </c:pt>
                <c:pt idx="8729">
                  <c:v>0.12025289769261772</c:v>
                </c:pt>
                <c:pt idx="8730">
                  <c:v>0.12496180830746384</c:v>
                </c:pt>
                <c:pt idx="8731">
                  <c:v>0.12919211140330919</c:v>
                </c:pt>
                <c:pt idx="8732">
                  <c:v>0.10456622964505613</c:v>
                </c:pt>
                <c:pt idx="8733">
                  <c:v>0.11837581911598635</c:v>
                </c:pt>
                <c:pt idx="8734">
                  <c:v>0.12629226280602845</c:v>
                </c:pt>
                <c:pt idx="8735">
                  <c:v>0.1287794782238284</c:v>
                </c:pt>
                <c:pt idx="8736">
                  <c:v>0.10635005613253923</c:v>
                </c:pt>
                <c:pt idx="8737">
                  <c:v>0.1475943996543676</c:v>
                </c:pt>
                <c:pt idx="8738">
                  <c:v>0.13358926127856779</c:v>
                </c:pt>
                <c:pt idx="8739">
                  <c:v>0.11766799709705844</c:v>
                </c:pt>
                <c:pt idx="8740">
                  <c:v>0.11473436575994583</c:v>
                </c:pt>
                <c:pt idx="8741">
                  <c:v>0.11298580699640405</c:v>
                </c:pt>
                <c:pt idx="8742">
                  <c:v>0.11985818756742939</c:v>
                </c:pt>
                <c:pt idx="8743">
                  <c:v>0.11513044343373177</c:v>
                </c:pt>
                <c:pt idx="8744">
                  <c:v>0.11459000157588882</c:v>
                </c:pt>
                <c:pt idx="8745">
                  <c:v>0.13354757789542757</c:v>
                </c:pt>
                <c:pt idx="8746">
                  <c:v>0.11950851842480259</c:v>
                </c:pt>
                <c:pt idx="8747">
                  <c:v>0.14003158050450412</c:v>
                </c:pt>
                <c:pt idx="8748">
                  <c:v>0.127601258944716</c:v>
                </c:pt>
                <c:pt idx="8749">
                  <c:v>0.10042802003925114</c:v>
                </c:pt>
                <c:pt idx="8750">
                  <c:v>0.12893125143498291</c:v>
                </c:pt>
                <c:pt idx="8751">
                  <c:v>0.12199315907283111</c:v>
                </c:pt>
                <c:pt idx="8752">
                  <c:v>0.1053229283022889</c:v>
                </c:pt>
                <c:pt idx="8753">
                  <c:v>0.13520707345291813</c:v>
                </c:pt>
                <c:pt idx="8754">
                  <c:v>0.12376245979664305</c:v>
                </c:pt>
                <c:pt idx="8755">
                  <c:v>0.10608394880274061</c:v>
                </c:pt>
                <c:pt idx="8756">
                  <c:v>9.9484605338689386E-2</c:v>
                </c:pt>
                <c:pt idx="8757">
                  <c:v>9.9006914533991269E-2</c:v>
                </c:pt>
                <c:pt idx="8758">
                  <c:v>0.13731088655132165</c:v>
                </c:pt>
                <c:pt idx="8759">
                  <c:v>0.13396796559892954</c:v>
                </c:pt>
                <c:pt idx="8760">
                  <c:v>0.11016317878243648</c:v>
                </c:pt>
                <c:pt idx="8761">
                  <c:v>8.5208956480615133E-2</c:v>
                </c:pt>
                <c:pt idx="8762">
                  <c:v>0.12930293184238625</c:v>
                </c:pt>
                <c:pt idx="8763">
                  <c:v>0.11935178258251511</c:v>
                </c:pt>
                <c:pt idx="8764">
                  <c:v>0.11935219423851608</c:v>
                </c:pt>
                <c:pt idx="8765">
                  <c:v>0.13291361540834098</c:v>
                </c:pt>
                <c:pt idx="8766">
                  <c:v>0.12948121764358203</c:v>
                </c:pt>
                <c:pt idx="8767">
                  <c:v>0.11835455475769148</c:v>
                </c:pt>
                <c:pt idx="8768">
                  <c:v>0.12572054441539271</c:v>
                </c:pt>
                <c:pt idx="8769">
                  <c:v>0.11828345374992244</c:v>
                </c:pt>
                <c:pt idx="8770">
                  <c:v>0.10286180265836689</c:v>
                </c:pt>
                <c:pt idx="8771">
                  <c:v>0.13480451261308835</c:v>
                </c:pt>
                <c:pt idx="8772">
                  <c:v>0.11225907362842816</c:v>
                </c:pt>
                <c:pt idx="8773">
                  <c:v>0.11815156876203785</c:v>
                </c:pt>
                <c:pt idx="8774">
                  <c:v>0.13027522859309962</c:v>
                </c:pt>
                <c:pt idx="8775">
                  <c:v>0.12363788697048116</c:v>
                </c:pt>
                <c:pt idx="8776">
                  <c:v>0.12049521539633452</c:v>
                </c:pt>
                <c:pt idx="8777">
                  <c:v>0.1141999430714557</c:v>
                </c:pt>
                <c:pt idx="8778">
                  <c:v>0.10909557110996163</c:v>
                </c:pt>
                <c:pt idx="8779">
                  <c:v>0.11906023211138764</c:v>
                </c:pt>
                <c:pt idx="8780">
                  <c:v>0.14930892070452301</c:v>
                </c:pt>
                <c:pt idx="8781">
                  <c:v>0.13529266566010986</c:v>
                </c:pt>
                <c:pt idx="8782">
                  <c:v>9.1430585027042058E-2</c:v>
                </c:pt>
                <c:pt idx="8783">
                  <c:v>0.13934805275507284</c:v>
                </c:pt>
                <c:pt idx="8784">
                  <c:v>0.11117884625580418</c:v>
                </c:pt>
                <c:pt idx="8785">
                  <c:v>0.11256222978542368</c:v>
                </c:pt>
                <c:pt idx="8786">
                  <c:v>0.13812622806988917</c:v>
                </c:pt>
                <c:pt idx="8787">
                  <c:v>0.1366440959892011</c:v>
                </c:pt>
                <c:pt idx="8788">
                  <c:v>0.12345719456814036</c:v>
                </c:pt>
                <c:pt idx="8789">
                  <c:v>0.11587407609857094</c:v>
                </c:pt>
                <c:pt idx="8790">
                  <c:v>0.12491189748101698</c:v>
                </c:pt>
                <c:pt idx="8791">
                  <c:v>0.1317044596812196</c:v>
                </c:pt>
                <c:pt idx="8792">
                  <c:v>0.12334172956070918</c:v>
                </c:pt>
                <c:pt idx="8793">
                  <c:v>0.11660759922586986</c:v>
                </c:pt>
                <c:pt idx="8794">
                  <c:v>0.10714261594609478</c:v>
                </c:pt>
                <c:pt idx="8795">
                  <c:v>0.13765657377370324</c:v>
                </c:pt>
                <c:pt idx="8796">
                  <c:v>0.14855789829643698</c:v>
                </c:pt>
                <c:pt idx="8797">
                  <c:v>0.11851272776145709</c:v>
                </c:pt>
                <c:pt idx="8798">
                  <c:v>0.11739450164480558</c:v>
                </c:pt>
                <c:pt idx="8799">
                  <c:v>0.13029038990152342</c:v>
                </c:pt>
                <c:pt idx="8800">
                  <c:v>0.12534257675212701</c:v>
                </c:pt>
                <c:pt idx="8801">
                  <c:v>0.12691164378765857</c:v>
                </c:pt>
                <c:pt idx="8802">
                  <c:v>0.11126404055912681</c:v>
                </c:pt>
                <c:pt idx="8803">
                  <c:v>0.10853693679337187</c:v>
                </c:pt>
                <c:pt idx="8804">
                  <c:v>0.10121049014704118</c:v>
                </c:pt>
                <c:pt idx="8805">
                  <c:v>0.12983922773194906</c:v>
                </c:pt>
                <c:pt idx="8806">
                  <c:v>0.10031148478386297</c:v>
                </c:pt>
                <c:pt idx="8807">
                  <c:v>0.12137927914242877</c:v>
                </c:pt>
                <c:pt idx="8808">
                  <c:v>0.11959769687137933</c:v>
                </c:pt>
                <c:pt idx="8809">
                  <c:v>0.11037159996351562</c:v>
                </c:pt>
                <c:pt idx="8810">
                  <c:v>8.7864141702985732E-2</c:v>
                </c:pt>
                <c:pt idx="8811">
                  <c:v>0.12136712764497648</c:v>
                </c:pt>
                <c:pt idx="8812">
                  <c:v>0.10068058640501865</c:v>
                </c:pt>
                <c:pt idx="8813">
                  <c:v>0.12370758968236603</c:v>
                </c:pt>
                <c:pt idx="8814">
                  <c:v>0.14246880409115173</c:v>
                </c:pt>
                <c:pt idx="8815">
                  <c:v>0.13071679323899066</c:v>
                </c:pt>
                <c:pt idx="8816">
                  <c:v>0.11146942553092382</c:v>
                </c:pt>
                <c:pt idx="8817">
                  <c:v>0.11938048199135526</c:v>
                </c:pt>
                <c:pt idx="8818">
                  <c:v>0.10741001642912866</c:v>
                </c:pt>
                <c:pt idx="8819">
                  <c:v>0.10502484709702228</c:v>
                </c:pt>
                <c:pt idx="8820">
                  <c:v>0.12727065134109677</c:v>
                </c:pt>
                <c:pt idx="8821">
                  <c:v>0.13535907562555252</c:v>
                </c:pt>
                <c:pt idx="8822">
                  <c:v>0.1288168186007807</c:v>
                </c:pt>
                <c:pt idx="8823">
                  <c:v>0.1284404541614978</c:v>
                </c:pt>
                <c:pt idx="8824">
                  <c:v>0.1271232732317541</c:v>
                </c:pt>
                <c:pt idx="8825">
                  <c:v>0.11124198713025098</c:v>
                </c:pt>
                <c:pt idx="8826">
                  <c:v>9.9838422873247262E-2</c:v>
                </c:pt>
                <c:pt idx="8827">
                  <c:v>0.12185796148604192</c:v>
                </c:pt>
                <c:pt idx="8828">
                  <c:v>0.13266281633945817</c:v>
                </c:pt>
                <c:pt idx="8829">
                  <c:v>0.12897344025062252</c:v>
                </c:pt>
                <c:pt idx="8830">
                  <c:v>0.12641734225455972</c:v>
                </c:pt>
                <c:pt idx="8831">
                  <c:v>0.12888709456500438</c:v>
                </c:pt>
                <c:pt idx="8832">
                  <c:v>0.11464173811452447</c:v>
                </c:pt>
                <c:pt idx="8833">
                  <c:v>0.11234889989607391</c:v>
                </c:pt>
                <c:pt idx="8834">
                  <c:v>0.12452427638374751</c:v>
                </c:pt>
                <c:pt idx="8835">
                  <c:v>0.10892028052220826</c:v>
                </c:pt>
                <c:pt idx="8836">
                  <c:v>0.13774942217173414</c:v>
                </c:pt>
                <c:pt idx="8837">
                  <c:v>0.11024242591591625</c:v>
                </c:pt>
                <c:pt idx="8838">
                  <c:v>0.11099335573058419</c:v>
                </c:pt>
                <c:pt idx="8839">
                  <c:v>0.1303673945409706</c:v>
                </c:pt>
                <c:pt idx="8840">
                  <c:v>0.14889137610383904</c:v>
                </c:pt>
                <c:pt idx="8841">
                  <c:v>0.11979556638177233</c:v>
                </c:pt>
                <c:pt idx="8842">
                  <c:v>0.13034589423036896</c:v>
                </c:pt>
                <c:pt idx="8843">
                  <c:v>0.15615026284407083</c:v>
                </c:pt>
                <c:pt idx="8844">
                  <c:v>0.12612820760703536</c:v>
                </c:pt>
                <c:pt idx="8845">
                  <c:v>0.12841507490105566</c:v>
                </c:pt>
                <c:pt idx="8846">
                  <c:v>0.10220695630757592</c:v>
                </c:pt>
                <c:pt idx="8847">
                  <c:v>0.13690890581582849</c:v>
                </c:pt>
                <c:pt idx="8848">
                  <c:v>0.1190026545470462</c:v>
                </c:pt>
                <c:pt idx="8849">
                  <c:v>0.12170240914575611</c:v>
                </c:pt>
                <c:pt idx="8850">
                  <c:v>0.11856677005199732</c:v>
                </c:pt>
                <c:pt idx="8851">
                  <c:v>0.10785100561275376</c:v>
                </c:pt>
                <c:pt idx="8852">
                  <c:v>0.13699566820728434</c:v>
                </c:pt>
                <c:pt idx="8853">
                  <c:v>0.139500484048274</c:v>
                </c:pt>
                <c:pt idx="8854">
                  <c:v>0.10154058177095253</c:v>
                </c:pt>
                <c:pt idx="8855">
                  <c:v>0.12909668913725414</c:v>
                </c:pt>
                <c:pt idx="8856">
                  <c:v>0.13100542034790902</c:v>
                </c:pt>
                <c:pt idx="8857">
                  <c:v>0.10160268201934484</c:v>
                </c:pt>
                <c:pt idx="8858">
                  <c:v>0.11457841593840458</c:v>
                </c:pt>
                <c:pt idx="8859">
                  <c:v>9.5297269572980986E-2</c:v>
                </c:pt>
                <c:pt idx="8860">
                  <c:v>0.13421252267222686</c:v>
                </c:pt>
                <c:pt idx="8861">
                  <c:v>0.10982778322539231</c:v>
                </c:pt>
                <c:pt idx="8862">
                  <c:v>0.13003061861127907</c:v>
                </c:pt>
                <c:pt idx="8863">
                  <c:v>0.13087585372870633</c:v>
                </c:pt>
                <c:pt idx="8864">
                  <c:v>0.10345759869664892</c:v>
                </c:pt>
                <c:pt idx="8865">
                  <c:v>0.11535396138938452</c:v>
                </c:pt>
                <c:pt idx="8866">
                  <c:v>0.12658131265666694</c:v>
                </c:pt>
                <c:pt idx="8867">
                  <c:v>0.12246516621035602</c:v>
                </c:pt>
                <c:pt idx="8868">
                  <c:v>0.1309747174454447</c:v>
                </c:pt>
                <c:pt idx="8869">
                  <c:v>0.11183493145846035</c:v>
                </c:pt>
                <c:pt idx="8870">
                  <c:v>0.12248619775592071</c:v>
                </c:pt>
                <c:pt idx="8871">
                  <c:v>0.13490315488060273</c:v>
                </c:pt>
                <c:pt idx="8872">
                  <c:v>0.14425169022172074</c:v>
                </c:pt>
                <c:pt idx="8873">
                  <c:v>0.1010269063546768</c:v>
                </c:pt>
                <c:pt idx="8874">
                  <c:v>0.11116310793771306</c:v>
                </c:pt>
                <c:pt idx="8875">
                  <c:v>0.13715927375256731</c:v>
                </c:pt>
                <c:pt idx="8876">
                  <c:v>0.12457602219123119</c:v>
                </c:pt>
                <c:pt idx="8877">
                  <c:v>0.12555829009010175</c:v>
                </c:pt>
                <c:pt idx="8878">
                  <c:v>0.12109530706686088</c:v>
                </c:pt>
                <c:pt idx="8879">
                  <c:v>0.12564561897257082</c:v>
                </c:pt>
                <c:pt idx="8880">
                  <c:v>0.1157495699965871</c:v>
                </c:pt>
                <c:pt idx="8881">
                  <c:v>0.11459497642427637</c:v>
                </c:pt>
                <c:pt idx="8882">
                  <c:v>0.11802195621882305</c:v>
                </c:pt>
                <c:pt idx="8883">
                  <c:v>0.12696975861359688</c:v>
                </c:pt>
                <c:pt idx="8884">
                  <c:v>9.6456744528104682E-2</c:v>
                </c:pt>
                <c:pt idx="8885">
                  <c:v>0.11091745317605925</c:v>
                </c:pt>
                <c:pt idx="8886">
                  <c:v>0.1198561494076914</c:v>
                </c:pt>
                <c:pt idx="8887">
                  <c:v>0.12502937897069327</c:v>
                </c:pt>
                <c:pt idx="8888">
                  <c:v>0.14776033382523177</c:v>
                </c:pt>
                <c:pt idx="8889">
                  <c:v>0.12761336622098823</c:v>
                </c:pt>
                <c:pt idx="8890">
                  <c:v>0.11403172769834072</c:v>
                </c:pt>
                <c:pt idx="8891">
                  <c:v>8.7719993267517657E-2</c:v>
                </c:pt>
                <c:pt idx="8892">
                  <c:v>0.11941948362927246</c:v>
                </c:pt>
                <c:pt idx="8893">
                  <c:v>0.12855220422832725</c:v>
                </c:pt>
                <c:pt idx="8894">
                  <c:v>0.11083656822221391</c:v>
                </c:pt>
                <c:pt idx="8895">
                  <c:v>0.10503508157869312</c:v>
                </c:pt>
                <c:pt idx="8896">
                  <c:v>0.10625670839490142</c:v>
                </c:pt>
                <c:pt idx="8897">
                  <c:v>0.11618466082111101</c:v>
                </c:pt>
                <c:pt idx="8898">
                  <c:v>0.10612833197714561</c:v>
                </c:pt>
                <c:pt idx="8899">
                  <c:v>0.12043769940370441</c:v>
                </c:pt>
                <c:pt idx="8900">
                  <c:v>0.12982532128096355</c:v>
                </c:pt>
                <c:pt idx="8901">
                  <c:v>0.1179974363087293</c:v>
                </c:pt>
                <c:pt idx="8902">
                  <c:v>0.14505952430422853</c:v>
                </c:pt>
                <c:pt idx="8903">
                  <c:v>0.12821946036747497</c:v>
                </c:pt>
                <c:pt idx="8904">
                  <c:v>0.10603275930582436</c:v>
                </c:pt>
                <c:pt idx="8905">
                  <c:v>0.11942128010552085</c:v>
                </c:pt>
                <c:pt idx="8906">
                  <c:v>0.12756282098978836</c:v>
                </c:pt>
                <c:pt idx="8907">
                  <c:v>0.1377856302220466</c:v>
                </c:pt>
                <c:pt idx="8908">
                  <c:v>0.10062779690784979</c:v>
                </c:pt>
                <c:pt idx="8909">
                  <c:v>0.13396399640073248</c:v>
                </c:pt>
                <c:pt idx="8910">
                  <c:v>0.12442640952749656</c:v>
                </c:pt>
                <c:pt idx="8911">
                  <c:v>0.12193017089403646</c:v>
                </c:pt>
                <c:pt idx="8912">
                  <c:v>0.11642546165391518</c:v>
                </c:pt>
                <c:pt idx="8913">
                  <c:v>0.14073837431051842</c:v>
                </c:pt>
                <c:pt idx="8914">
                  <c:v>0.12066652593716191</c:v>
                </c:pt>
                <c:pt idx="8915">
                  <c:v>0.10035326882536209</c:v>
                </c:pt>
                <c:pt idx="8916">
                  <c:v>0.11821569055968645</c:v>
                </c:pt>
                <c:pt idx="8917">
                  <c:v>0.12447836545534886</c:v>
                </c:pt>
                <c:pt idx="8918">
                  <c:v>0.1279369906724746</c:v>
                </c:pt>
                <c:pt idx="8919">
                  <c:v>0.12900003228127538</c:v>
                </c:pt>
                <c:pt idx="8920">
                  <c:v>0.11502114046412024</c:v>
                </c:pt>
                <c:pt idx="8921">
                  <c:v>0.14011613047616817</c:v>
                </c:pt>
                <c:pt idx="8922">
                  <c:v>0.13079748264106422</c:v>
                </c:pt>
                <c:pt idx="8923">
                  <c:v>0.12583942948214</c:v>
                </c:pt>
                <c:pt idx="8924">
                  <c:v>0.12920031758621781</c:v>
                </c:pt>
                <c:pt idx="8925">
                  <c:v>0.12505108713100568</c:v>
                </c:pt>
                <c:pt idx="8926">
                  <c:v>0.11933104950955967</c:v>
                </c:pt>
                <c:pt idx="8927">
                  <c:v>0.10110749076467676</c:v>
                </c:pt>
                <c:pt idx="8928">
                  <c:v>9.5955762300466152E-2</c:v>
                </c:pt>
                <c:pt idx="8929">
                  <c:v>0.13399127163191191</c:v>
                </c:pt>
                <c:pt idx="8930">
                  <c:v>0.11342950690723233</c:v>
                </c:pt>
                <c:pt idx="8931">
                  <c:v>0.12025621839658561</c:v>
                </c:pt>
                <c:pt idx="8932">
                  <c:v>0.12231773882003238</c:v>
                </c:pt>
                <c:pt idx="8933">
                  <c:v>0.12084828058522946</c:v>
                </c:pt>
                <c:pt idx="8934">
                  <c:v>0.11122117351931773</c:v>
                </c:pt>
                <c:pt idx="8935">
                  <c:v>0.12390646135088235</c:v>
                </c:pt>
                <c:pt idx="8936">
                  <c:v>0.11325199021851974</c:v>
                </c:pt>
                <c:pt idx="8937">
                  <c:v>0.15720457099530036</c:v>
                </c:pt>
                <c:pt idx="8938">
                  <c:v>0.10525808654933261</c:v>
                </c:pt>
                <c:pt idx="8939">
                  <c:v>0.12697294907051751</c:v>
                </c:pt>
                <c:pt idx="8940">
                  <c:v>0.11264934402970991</c:v>
                </c:pt>
                <c:pt idx="8941">
                  <c:v>0.11955160448776884</c:v>
                </c:pt>
                <c:pt idx="8942">
                  <c:v>0.12588862161145858</c:v>
                </c:pt>
                <c:pt idx="8943">
                  <c:v>0.1188686013985441</c:v>
                </c:pt>
                <c:pt idx="8944">
                  <c:v>0.11403321572698123</c:v>
                </c:pt>
                <c:pt idx="8945">
                  <c:v>0.12586586782408576</c:v>
                </c:pt>
                <c:pt idx="8946">
                  <c:v>0.10987523864597919</c:v>
                </c:pt>
                <c:pt idx="8947">
                  <c:v>0.11354991712585308</c:v>
                </c:pt>
                <c:pt idx="8948">
                  <c:v>0.11364389106877287</c:v>
                </c:pt>
                <c:pt idx="8949">
                  <c:v>0.12441383310308607</c:v>
                </c:pt>
                <c:pt idx="8950">
                  <c:v>0.11513809938022801</c:v>
                </c:pt>
                <c:pt idx="8951">
                  <c:v>9.5396375741819653E-2</c:v>
                </c:pt>
                <c:pt idx="8952">
                  <c:v>0.10315076967032263</c:v>
                </c:pt>
                <c:pt idx="8953">
                  <c:v>0.12930108042843794</c:v>
                </c:pt>
                <c:pt idx="8954">
                  <c:v>0.10037671932224113</c:v>
                </c:pt>
                <c:pt idx="8955">
                  <c:v>0.11477176297359673</c:v>
                </c:pt>
                <c:pt idx="8956">
                  <c:v>0.11276448576683189</c:v>
                </c:pt>
                <c:pt idx="8957">
                  <c:v>0.11206057678417733</c:v>
                </c:pt>
                <c:pt idx="8958">
                  <c:v>9.9619194120648305E-2</c:v>
                </c:pt>
                <c:pt idx="8959">
                  <c:v>0.14853530553269795</c:v>
                </c:pt>
                <c:pt idx="8960">
                  <c:v>0.10855931977854794</c:v>
                </c:pt>
                <c:pt idx="8961">
                  <c:v>0.1011093793186838</c:v>
                </c:pt>
                <c:pt idx="8962">
                  <c:v>0.12873500559589265</c:v>
                </c:pt>
                <c:pt idx="8963">
                  <c:v>0.12438579396938251</c:v>
                </c:pt>
                <c:pt idx="8964">
                  <c:v>0.1046415393875222</c:v>
                </c:pt>
                <c:pt idx="8965">
                  <c:v>0.13593883634805762</c:v>
                </c:pt>
                <c:pt idx="8966">
                  <c:v>0.12846688289845126</c:v>
                </c:pt>
                <c:pt idx="8967">
                  <c:v>0.12368029944884776</c:v>
                </c:pt>
                <c:pt idx="8968">
                  <c:v>0.11753707857116062</c:v>
                </c:pt>
                <c:pt idx="8969">
                  <c:v>0.10300979389551297</c:v>
                </c:pt>
                <c:pt idx="8970">
                  <c:v>0.15358547414222215</c:v>
                </c:pt>
                <c:pt idx="8971">
                  <c:v>0.13347428018588625</c:v>
                </c:pt>
                <c:pt idx="8972">
                  <c:v>0.11195687005034757</c:v>
                </c:pt>
                <c:pt idx="8973">
                  <c:v>9.686968096169335E-2</c:v>
                </c:pt>
                <c:pt idx="8974">
                  <c:v>0.10260482983317219</c:v>
                </c:pt>
                <c:pt idx="8975">
                  <c:v>0.14128438734271098</c:v>
                </c:pt>
                <c:pt idx="8976">
                  <c:v>0.13399414399915463</c:v>
                </c:pt>
                <c:pt idx="8977">
                  <c:v>0.12376563394553843</c:v>
                </c:pt>
                <c:pt idx="8978">
                  <c:v>0.13282782519086944</c:v>
                </c:pt>
                <c:pt idx="8979">
                  <c:v>0.11601941583199075</c:v>
                </c:pt>
                <c:pt idx="8980">
                  <c:v>0.11805750536293538</c:v>
                </c:pt>
                <c:pt idx="8981">
                  <c:v>0.12079271172215612</c:v>
                </c:pt>
                <c:pt idx="8982">
                  <c:v>0.11287000990992119</c:v>
                </c:pt>
                <c:pt idx="8983">
                  <c:v>0.11677503894375298</c:v>
                </c:pt>
                <c:pt idx="8984">
                  <c:v>9.2086109165006869E-2</c:v>
                </c:pt>
                <c:pt idx="8985">
                  <c:v>0.11990518714860038</c:v>
                </c:pt>
                <c:pt idx="8986">
                  <c:v>0.10718061846015985</c:v>
                </c:pt>
                <c:pt idx="8987">
                  <c:v>0.12555456369381054</c:v>
                </c:pt>
                <c:pt idx="8988">
                  <c:v>0.12952243972288957</c:v>
                </c:pt>
                <c:pt idx="8989">
                  <c:v>0.13098744242591159</c:v>
                </c:pt>
                <c:pt idx="8990">
                  <c:v>0.10824901598368784</c:v>
                </c:pt>
                <c:pt idx="8991">
                  <c:v>0.12474026971841373</c:v>
                </c:pt>
                <c:pt idx="8992">
                  <c:v>0.11366108094136644</c:v>
                </c:pt>
                <c:pt idx="8993">
                  <c:v>0.12176443065402968</c:v>
                </c:pt>
                <c:pt idx="8994">
                  <c:v>0.11987335876793059</c:v>
                </c:pt>
                <c:pt idx="8995">
                  <c:v>0.11328289637592336</c:v>
                </c:pt>
                <c:pt idx="8996">
                  <c:v>0.121478661724788</c:v>
                </c:pt>
                <c:pt idx="8997">
                  <c:v>0.12307417359848695</c:v>
                </c:pt>
                <c:pt idx="8998">
                  <c:v>9.8623755845322167E-2</c:v>
                </c:pt>
                <c:pt idx="8999">
                  <c:v>0.14904395076194776</c:v>
                </c:pt>
                <c:pt idx="9000">
                  <c:v>8.648348257495575E-2</c:v>
                </c:pt>
                <c:pt idx="9001">
                  <c:v>0.10729028283067231</c:v>
                </c:pt>
                <c:pt idx="9002">
                  <c:v>0.11145398234007925</c:v>
                </c:pt>
                <c:pt idx="9003">
                  <c:v>0.11348562354435013</c:v>
                </c:pt>
                <c:pt idx="9004">
                  <c:v>0.12125447233927444</c:v>
                </c:pt>
                <c:pt idx="9005">
                  <c:v>9.3606900740713164E-2</c:v>
                </c:pt>
                <c:pt idx="9006">
                  <c:v>0.11051285263576052</c:v>
                </c:pt>
                <c:pt idx="9007">
                  <c:v>0.1244630223113059</c:v>
                </c:pt>
                <c:pt idx="9008">
                  <c:v>0.12640848082798031</c:v>
                </c:pt>
                <c:pt idx="9009">
                  <c:v>0.12187967285710873</c:v>
                </c:pt>
                <c:pt idx="9010">
                  <c:v>0.11616528907707283</c:v>
                </c:pt>
                <c:pt idx="9011">
                  <c:v>0.10898872295956581</c:v>
                </c:pt>
                <c:pt idx="9012">
                  <c:v>0.14102860863640371</c:v>
                </c:pt>
                <c:pt idx="9013">
                  <c:v>0.11917326965373233</c:v>
                </c:pt>
                <c:pt idx="9014">
                  <c:v>0.13042359356146521</c:v>
                </c:pt>
                <c:pt idx="9015">
                  <c:v>0.15328582824965767</c:v>
                </c:pt>
                <c:pt idx="9016">
                  <c:v>0.11274147627447872</c:v>
                </c:pt>
                <c:pt idx="9017">
                  <c:v>0.13213197279747596</c:v>
                </c:pt>
                <c:pt idx="9018">
                  <c:v>0.10884850189566238</c:v>
                </c:pt>
                <c:pt idx="9019">
                  <c:v>0.13336436671049767</c:v>
                </c:pt>
                <c:pt idx="9020">
                  <c:v>0.14383677279223306</c:v>
                </c:pt>
                <c:pt idx="9021">
                  <c:v>9.6660990164373434E-2</c:v>
                </c:pt>
                <c:pt idx="9022">
                  <c:v>0.1505441408612801</c:v>
                </c:pt>
                <c:pt idx="9023">
                  <c:v>0.13341144577751746</c:v>
                </c:pt>
                <c:pt idx="9024">
                  <c:v>0.14696999880067907</c:v>
                </c:pt>
                <c:pt idx="9025">
                  <c:v>0.11595654271770542</c:v>
                </c:pt>
                <c:pt idx="9026">
                  <c:v>0.12352256872187592</c:v>
                </c:pt>
                <c:pt idx="9027">
                  <c:v>9.5581870267430438E-2</c:v>
                </c:pt>
                <c:pt idx="9028">
                  <c:v>0.11642874528802555</c:v>
                </c:pt>
                <c:pt idx="9029">
                  <c:v>9.7693710646360718E-2</c:v>
                </c:pt>
                <c:pt idx="9030">
                  <c:v>0.11504289094471111</c:v>
                </c:pt>
                <c:pt idx="9031">
                  <c:v>0.13326845661075298</c:v>
                </c:pt>
                <c:pt idx="9032">
                  <c:v>0.11710942836603766</c:v>
                </c:pt>
                <c:pt idx="9033">
                  <c:v>0.1385800299204574</c:v>
                </c:pt>
                <c:pt idx="9034">
                  <c:v>0.10971697977004605</c:v>
                </c:pt>
                <c:pt idx="9035">
                  <c:v>0.14774864855121683</c:v>
                </c:pt>
                <c:pt idx="9036">
                  <c:v>9.4101123255058816E-2</c:v>
                </c:pt>
                <c:pt idx="9037">
                  <c:v>0.12311773650010713</c:v>
                </c:pt>
                <c:pt idx="9038">
                  <c:v>0.10714014611190353</c:v>
                </c:pt>
                <c:pt idx="9039">
                  <c:v>0.13926572743770846</c:v>
                </c:pt>
                <c:pt idx="9040">
                  <c:v>0.12696856523409045</c:v>
                </c:pt>
                <c:pt idx="9041">
                  <c:v>0.12986810333963153</c:v>
                </c:pt>
                <c:pt idx="9042">
                  <c:v>0.11531660783070118</c:v>
                </c:pt>
                <c:pt idx="9043">
                  <c:v>8.9923278415908275E-2</c:v>
                </c:pt>
                <c:pt idx="9044">
                  <c:v>0.12967327582166696</c:v>
                </c:pt>
                <c:pt idx="9045">
                  <c:v>0.12167082874118965</c:v>
                </c:pt>
                <c:pt idx="9046">
                  <c:v>0.11562445697990301</c:v>
                </c:pt>
                <c:pt idx="9047">
                  <c:v>0.14395082722501645</c:v>
                </c:pt>
                <c:pt idx="9048">
                  <c:v>0.10427419511762036</c:v>
                </c:pt>
                <c:pt idx="9049">
                  <c:v>0.12794602818230422</c:v>
                </c:pt>
                <c:pt idx="9050">
                  <c:v>0.13250680078841709</c:v>
                </c:pt>
                <c:pt idx="9051">
                  <c:v>0.12577129948949156</c:v>
                </c:pt>
                <c:pt idx="9052">
                  <c:v>9.5619879292684257E-2</c:v>
                </c:pt>
                <c:pt idx="9053">
                  <c:v>9.8286454584730371E-2</c:v>
                </c:pt>
                <c:pt idx="9054">
                  <c:v>0.11409059528421639</c:v>
                </c:pt>
                <c:pt idx="9055">
                  <c:v>0.11052892550650714</c:v>
                </c:pt>
                <c:pt idx="9056">
                  <c:v>0.10680566795269313</c:v>
                </c:pt>
                <c:pt idx="9057">
                  <c:v>0.12873708463116865</c:v>
                </c:pt>
                <c:pt idx="9058">
                  <c:v>0.1084153300272981</c:v>
                </c:pt>
                <c:pt idx="9059">
                  <c:v>0.10672072600617441</c:v>
                </c:pt>
                <c:pt idx="9060">
                  <c:v>0.12520374433535758</c:v>
                </c:pt>
                <c:pt idx="9061">
                  <c:v>0.12848602528706421</c:v>
                </c:pt>
                <c:pt idx="9062">
                  <c:v>0.10351072833152249</c:v>
                </c:pt>
                <c:pt idx="9063">
                  <c:v>0.10033977458338413</c:v>
                </c:pt>
                <c:pt idx="9064">
                  <c:v>0.10595093711929725</c:v>
                </c:pt>
                <c:pt idx="9065">
                  <c:v>0.12797804770667592</c:v>
                </c:pt>
                <c:pt idx="9066">
                  <c:v>0.12955865969577574</c:v>
                </c:pt>
                <c:pt idx="9067">
                  <c:v>0.1158249467257115</c:v>
                </c:pt>
                <c:pt idx="9068">
                  <c:v>0.10341456598278498</c:v>
                </c:pt>
                <c:pt idx="9069">
                  <c:v>0.13903599109249506</c:v>
                </c:pt>
                <c:pt idx="9070">
                  <c:v>0.11225456357605224</c:v>
                </c:pt>
                <c:pt idx="9071">
                  <c:v>0.13263582071262781</c:v>
                </c:pt>
                <c:pt idx="9072">
                  <c:v>0.12837085793831401</c:v>
                </c:pt>
                <c:pt idx="9073">
                  <c:v>0.1198244977656012</c:v>
                </c:pt>
                <c:pt idx="9074">
                  <c:v>0.10598923998136492</c:v>
                </c:pt>
                <c:pt idx="9075">
                  <c:v>0.10615560172109502</c:v>
                </c:pt>
                <c:pt idx="9076">
                  <c:v>0.12059758739138177</c:v>
                </c:pt>
                <c:pt idx="9077">
                  <c:v>0.12461368062903264</c:v>
                </c:pt>
                <c:pt idx="9078">
                  <c:v>0.11047365732116687</c:v>
                </c:pt>
                <c:pt idx="9079">
                  <c:v>0.13240223358126621</c:v>
                </c:pt>
                <c:pt idx="9080">
                  <c:v>0.13554120812599035</c:v>
                </c:pt>
                <c:pt idx="9081">
                  <c:v>0.12090434359282311</c:v>
                </c:pt>
                <c:pt idx="9082">
                  <c:v>0.12471198411423105</c:v>
                </c:pt>
                <c:pt idx="9083">
                  <c:v>9.9111148001242794E-2</c:v>
                </c:pt>
                <c:pt idx="9084">
                  <c:v>0.11965129738976331</c:v>
                </c:pt>
                <c:pt idx="9085">
                  <c:v>0.10027957011482272</c:v>
                </c:pt>
                <c:pt idx="9086">
                  <c:v>0.11344598232497539</c:v>
                </c:pt>
                <c:pt idx="9087">
                  <c:v>0.12471859715501066</c:v>
                </c:pt>
                <c:pt idx="9088">
                  <c:v>0.11070145845880167</c:v>
                </c:pt>
                <c:pt idx="9089">
                  <c:v>0.14559717353060592</c:v>
                </c:pt>
                <c:pt idx="9090">
                  <c:v>0.10335692618259419</c:v>
                </c:pt>
                <c:pt idx="9091">
                  <c:v>0.11453741663416524</c:v>
                </c:pt>
                <c:pt idx="9092">
                  <c:v>0.13641682046865461</c:v>
                </c:pt>
                <c:pt idx="9093">
                  <c:v>0.1311030650334718</c:v>
                </c:pt>
                <c:pt idx="9094">
                  <c:v>0.12890041877042993</c:v>
                </c:pt>
                <c:pt idx="9095">
                  <c:v>0.13151375574275131</c:v>
                </c:pt>
                <c:pt idx="9096">
                  <c:v>0.13834088853540932</c:v>
                </c:pt>
                <c:pt idx="9097">
                  <c:v>0.11236714529028514</c:v>
                </c:pt>
                <c:pt idx="9098">
                  <c:v>0.12749110149425619</c:v>
                </c:pt>
                <c:pt idx="9099">
                  <c:v>0.1436112062195587</c:v>
                </c:pt>
                <c:pt idx="9100">
                  <c:v>0.13175125410866947</c:v>
                </c:pt>
                <c:pt idx="9101">
                  <c:v>9.8024119981513641E-2</c:v>
                </c:pt>
                <c:pt idx="9102">
                  <c:v>0.14909498166012339</c:v>
                </c:pt>
                <c:pt idx="9103">
                  <c:v>0.10108737958143893</c:v>
                </c:pt>
                <c:pt idx="9104">
                  <c:v>0.1110778995650604</c:v>
                </c:pt>
                <c:pt idx="9105">
                  <c:v>0.13042493311246686</c:v>
                </c:pt>
                <c:pt idx="9106">
                  <c:v>0.10191643423586372</c:v>
                </c:pt>
                <c:pt idx="9107">
                  <c:v>0.13406663962921417</c:v>
                </c:pt>
                <c:pt idx="9108">
                  <c:v>0.13204153343368344</c:v>
                </c:pt>
                <c:pt idx="9109">
                  <c:v>0.12366398057942979</c:v>
                </c:pt>
                <c:pt idx="9110">
                  <c:v>0.11863681315004791</c:v>
                </c:pt>
                <c:pt idx="9111">
                  <c:v>0.11109038217861986</c:v>
                </c:pt>
                <c:pt idx="9112">
                  <c:v>0.12134926243508234</c:v>
                </c:pt>
                <c:pt idx="9113">
                  <c:v>0.12686423781087883</c:v>
                </c:pt>
                <c:pt idx="9114">
                  <c:v>0.11225600005914881</c:v>
                </c:pt>
                <c:pt idx="9115">
                  <c:v>0.11895547174954517</c:v>
                </c:pt>
                <c:pt idx="9116">
                  <c:v>0.11165431674667477</c:v>
                </c:pt>
                <c:pt idx="9117">
                  <c:v>9.3657641022794821E-2</c:v>
                </c:pt>
                <c:pt idx="9118">
                  <c:v>0.11384137403403752</c:v>
                </c:pt>
                <c:pt idx="9119">
                  <c:v>0.10687290496888635</c:v>
                </c:pt>
                <c:pt idx="9120">
                  <c:v>0.11061125084726035</c:v>
                </c:pt>
                <c:pt idx="9121">
                  <c:v>0.10411358293244799</c:v>
                </c:pt>
                <c:pt idx="9122">
                  <c:v>0.12620221237856097</c:v>
                </c:pt>
                <c:pt idx="9123">
                  <c:v>0.11836160315382419</c:v>
                </c:pt>
                <c:pt idx="9124">
                  <c:v>0.13248513552998334</c:v>
                </c:pt>
                <c:pt idx="9125">
                  <c:v>0.11544882273681517</c:v>
                </c:pt>
                <c:pt idx="9126">
                  <c:v>0.13229610755331905</c:v>
                </c:pt>
                <c:pt idx="9127">
                  <c:v>0.11687993448473942</c:v>
                </c:pt>
                <c:pt idx="9128">
                  <c:v>0.13208144053510623</c:v>
                </c:pt>
                <c:pt idx="9129">
                  <c:v>0.13185750789792902</c:v>
                </c:pt>
                <c:pt idx="9130">
                  <c:v>0.12834335030649005</c:v>
                </c:pt>
                <c:pt idx="9131">
                  <c:v>0.11081763878793691</c:v>
                </c:pt>
                <c:pt idx="9132">
                  <c:v>9.4344888540228822E-2</c:v>
                </c:pt>
                <c:pt idx="9133">
                  <c:v>0.13684598837086689</c:v>
                </c:pt>
                <c:pt idx="9134">
                  <c:v>0.12909561475391076</c:v>
                </c:pt>
                <c:pt idx="9135">
                  <c:v>0.14467589628002345</c:v>
                </c:pt>
                <c:pt idx="9136">
                  <c:v>0.10147580960498838</c:v>
                </c:pt>
                <c:pt idx="9137">
                  <c:v>0.13734678227637914</c:v>
                </c:pt>
                <c:pt idx="9138">
                  <c:v>0.11113847090637111</c:v>
                </c:pt>
                <c:pt idx="9139">
                  <c:v>0.13339252096233484</c:v>
                </c:pt>
                <c:pt idx="9140">
                  <c:v>0.12985040046719776</c:v>
                </c:pt>
                <c:pt idx="9141">
                  <c:v>0.1302164698106465</c:v>
                </c:pt>
                <c:pt idx="9142">
                  <c:v>0.13545359018169578</c:v>
                </c:pt>
                <c:pt idx="9143">
                  <c:v>0.12790968083104484</c:v>
                </c:pt>
                <c:pt idx="9144">
                  <c:v>0.11568017360340421</c:v>
                </c:pt>
                <c:pt idx="9145">
                  <c:v>9.0959988930405314E-2</c:v>
                </c:pt>
                <c:pt idx="9146">
                  <c:v>0.1256348059060656</c:v>
                </c:pt>
                <c:pt idx="9147">
                  <c:v>0.11362710493241855</c:v>
                </c:pt>
                <c:pt idx="9148">
                  <c:v>9.933965111529941E-2</c:v>
                </c:pt>
                <c:pt idx="9149">
                  <c:v>0.12157886750127231</c:v>
                </c:pt>
                <c:pt idx="9150">
                  <c:v>0.11592105077638439</c:v>
                </c:pt>
                <c:pt idx="9151">
                  <c:v>0.12986860420204671</c:v>
                </c:pt>
                <c:pt idx="9152">
                  <c:v>0.11750223596771717</c:v>
                </c:pt>
                <c:pt idx="9153">
                  <c:v>0.11408233988885241</c:v>
                </c:pt>
                <c:pt idx="9154">
                  <c:v>0.12355573940080133</c:v>
                </c:pt>
                <c:pt idx="9155">
                  <c:v>0.10833453803732268</c:v>
                </c:pt>
                <c:pt idx="9156">
                  <c:v>0.11042345917926369</c:v>
                </c:pt>
                <c:pt idx="9157">
                  <c:v>0.12316651734062663</c:v>
                </c:pt>
                <c:pt idx="9158">
                  <c:v>0.12629020423479587</c:v>
                </c:pt>
                <c:pt idx="9159">
                  <c:v>0.10849257950651196</c:v>
                </c:pt>
                <c:pt idx="9160">
                  <c:v>0.13359452800538993</c:v>
                </c:pt>
                <c:pt idx="9161">
                  <c:v>0.10554642933668795</c:v>
                </c:pt>
                <c:pt idx="9162">
                  <c:v>0.11980063570777265</c:v>
                </c:pt>
                <c:pt idx="9163">
                  <c:v>0.11976666458820594</c:v>
                </c:pt>
                <c:pt idx="9164">
                  <c:v>0.1315443701376362</c:v>
                </c:pt>
                <c:pt idx="9165">
                  <c:v>0.13373876948438082</c:v>
                </c:pt>
                <c:pt idx="9166">
                  <c:v>0.112768153892812</c:v>
                </c:pt>
                <c:pt idx="9167">
                  <c:v>0.13985832016820554</c:v>
                </c:pt>
                <c:pt idx="9168">
                  <c:v>0.13168349585903413</c:v>
                </c:pt>
                <c:pt idx="9169">
                  <c:v>0.10757991480728249</c:v>
                </c:pt>
                <c:pt idx="9170">
                  <c:v>0.11182796888777659</c:v>
                </c:pt>
                <c:pt idx="9171">
                  <c:v>0.1227827310173662</c:v>
                </c:pt>
                <c:pt idx="9172">
                  <c:v>0.1300743395745354</c:v>
                </c:pt>
                <c:pt idx="9173">
                  <c:v>0.14192303609255863</c:v>
                </c:pt>
                <c:pt idx="9174">
                  <c:v>0.10825568174786104</c:v>
                </c:pt>
                <c:pt idx="9175">
                  <c:v>0.14541769173390048</c:v>
                </c:pt>
                <c:pt idx="9176">
                  <c:v>0.12634694170922214</c:v>
                </c:pt>
                <c:pt idx="9177">
                  <c:v>0.10353492724133226</c:v>
                </c:pt>
                <c:pt idx="9178">
                  <c:v>0.11338493161614178</c:v>
                </c:pt>
                <c:pt idx="9179">
                  <c:v>0.10964330114582799</c:v>
                </c:pt>
                <c:pt idx="9180">
                  <c:v>0.13276775879929464</c:v>
                </c:pt>
                <c:pt idx="9181">
                  <c:v>0.10699512085823105</c:v>
                </c:pt>
                <c:pt idx="9182">
                  <c:v>9.1952401636149886E-2</c:v>
                </c:pt>
                <c:pt idx="9183">
                  <c:v>0.13692640889707947</c:v>
                </c:pt>
                <c:pt idx="9184">
                  <c:v>0.13688187813495239</c:v>
                </c:pt>
                <c:pt idx="9185">
                  <c:v>0.13193720117262867</c:v>
                </c:pt>
                <c:pt idx="9186">
                  <c:v>0.11964890526267832</c:v>
                </c:pt>
                <c:pt idx="9187">
                  <c:v>0.10504722976203952</c:v>
                </c:pt>
                <c:pt idx="9188">
                  <c:v>0.12731089738756562</c:v>
                </c:pt>
                <c:pt idx="9189">
                  <c:v>0.11718958458432213</c:v>
                </c:pt>
                <c:pt idx="9190">
                  <c:v>0.11127895295609799</c:v>
                </c:pt>
                <c:pt idx="9191">
                  <c:v>0.11368080770227751</c:v>
                </c:pt>
                <c:pt idx="9192">
                  <c:v>0.10407926178653179</c:v>
                </c:pt>
                <c:pt idx="9193">
                  <c:v>0.1315996790739121</c:v>
                </c:pt>
                <c:pt idx="9194">
                  <c:v>0.10174803246252677</c:v>
                </c:pt>
                <c:pt idx="9195">
                  <c:v>0.1238262186192718</c:v>
                </c:pt>
                <c:pt idx="9196">
                  <c:v>0.13624932237055168</c:v>
                </c:pt>
                <c:pt idx="9197">
                  <c:v>0.10584886033110955</c:v>
                </c:pt>
                <c:pt idx="9198">
                  <c:v>0.11571523919152424</c:v>
                </c:pt>
                <c:pt idx="9199">
                  <c:v>0.12696877814654106</c:v>
                </c:pt>
                <c:pt idx="9200">
                  <c:v>0.1133715903136511</c:v>
                </c:pt>
                <c:pt idx="9201">
                  <c:v>9.2431502343131661E-2</c:v>
                </c:pt>
                <c:pt idx="9202">
                  <c:v>0.13607205637251873</c:v>
                </c:pt>
                <c:pt idx="9203">
                  <c:v>9.6503278393795119E-2</c:v>
                </c:pt>
                <c:pt idx="9204">
                  <c:v>0.12670485551646765</c:v>
                </c:pt>
                <c:pt idx="9205">
                  <c:v>0.12217790681880798</c:v>
                </c:pt>
                <c:pt idx="9206">
                  <c:v>0.13744169723048821</c:v>
                </c:pt>
                <c:pt idx="9207">
                  <c:v>0.11806964816087762</c:v>
                </c:pt>
                <c:pt idx="9208">
                  <c:v>9.8622101816508767E-2</c:v>
                </c:pt>
                <c:pt idx="9209">
                  <c:v>0.11977507504623472</c:v>
                </c:pt>
                <c:pt idx="9210">
                  <c:v>0.14151352252210564</c:v>
                </c:pt>
                <c:pt idx="9211">
                  <c:v>0.14396664262609171</c:v>
                </c:pt>
                <c:pt idx="9212">
                  <c:v>0.15571129515164595</c:v>
                </c:pt>
                <c:pt idx="9213">
                  <c:v>0.12547310753106955</c:v>
                </c:pt>
                <c:pt idx="9214">
                  <c:v>0.11343051677422329</c:v>
                </c:pt>
                <c:pt idx="9215">
                  <c:v>0.15496877758117175</c:v>
                </c:pt>
                <c:pt idx="9216">
                  <c:v>0.12264608662301611</c:v>
                </c:pt>
                <c:pt idx="9217">
                  <c:v>0.14548732598441444</c:v>
                </c:pt>
                <c:pt idx="9218">
                  <c:v>0.11840291427910729</c:v>
                </c:pt>
                <c:pt idx="9219">
                  <c:v>0.11075600694847286</c:v>
                </c:pt>
                <c:pt idx="9220">
                  <c:v>0.10270753795842255</c:v>
                </c:pt>
                <c:pt idx="9221">
                  <c:v>0.11163209032544266</c:v>
                </c:pt>
                <c:pt idx="9222">
                  <c:v>0.11812933180169788</c:v>
                </c:pt>
                <c:pt idx="9223">
                  <c:v>0.1234297530357289</c:v>
                </c:pt>
                <c:pt idx="9224">
                  <c:v>0.12778519767361626</c:v>
                </c:pt>
                <c:pt idx="9225">
                  <c:v>0.12265212255964211</c:v>
                </c:pt>
                <c:pt idx="9226">
                  <c:v>0.11496163615256658</c:v>
                </c:pt>
                <c:pt idx="9227">
                  <c:v>0.14179020721497657</c:v>
                </c:pt>
                <c:pt idx="9228">
                  <c:v>0.14865149683164092</c:v>
                </c:pt>
                <c:pt idx="9229">
                  <c:v>0.11181404218763384</c:v>
                </c:pt>
                <c:pt idx="9230">
                  <c:v>0.13487120310109557</c:v>
                </c:pt>
                <c:pt idx="9231">
                  <c:v>0.10943265859030081</c:v>
                </c:pt>
                <c:pt idx="9232">
                  <c:v>0.13056579848787314</c:v>
                </c:pt>
                <c:pt idx="9233">
                  <c:v>0.11589864019634163</c:v>
                </c:pt>
                <c:pt idx="9234">
                  <c:v>0.1219451125678481</c:v>
                </c:pt>
                <c:pt idx="9235">
                  <c:v>0.13246110390665586</c:v>
                </c:pt>
                <c:pt idx="9236">
                  <c:v>0.12078046657614411</c:v>
                </c:pt>
                <c:pt idx="9237">
                  <c:v>0.15183115871695305</c:v>
                </c:pt>
                <c:pt idx="9238">
                  <c:v>0.11181930278088936</c:v>
                </c:pt>
                <c:pt idx="9239">
                  <c:v>0.12413395329403674</c:v>
                </c:pt>
                <c:pt idx="9240">
                  <c:v>0.12084415966178125</c:v>
                </c:pt>
                <c:pt idx="9241">
                  <c:v>0.10455218623688249</c:v>
                </c:pt>
                <c:pt idx="9242">
                  <c:v>0.11591623030473591</c:v>
                </c:pt>
                <c:pt idx="9243">
                  <c:v>0.13386707896505265</c:v>
                </c:pt>
                <c:pt idx="9244">
                  <c:v>0.10276923554210854</c:v>
                </c:pt>
                <c:pt idx="9245">
                  <c:v>0.13171985496374986</c:v>
                </c:pt>
                <c:pt idx="9246">
                  <c:v>0.12052893867636676</c:v>
                </c:pt>
                <c:pt idx="9247">
                  <c:v>0.11251295932874703</c:v>
                </c:pt>
                <c:pt idx="9248">
                  <c:v>0.13400349371781797</c:v>
                </c:pt>
                <c:pt idx="9249">
                  <c:v>0.13464974161957136</c:v>
                </c:pt>
                <c:pt idx="9250">
                  <c:v>0.15376663690082865</c:v>
                </c:pt>
                <c:pt idx="9251">
                  <c:v>0.12758521432930542</c:v>
                </c:pt>
                <c:pt idx="9252">
                  <c:v>0.1114672894868564</c:v>
                </c:pt>
                <c:pt idx="9253">
                  <c:v>0.11449933753533688</c:v>
                </c:pt>
                <c:pt idx="9254">
                  <c:v>0.12256160774267341</c:v>
                </c:pt>
                <c:pt idx="9255">
                  <c:v>0.1102329722634203</c:v>
                </c:pt>
                <c:pt idx="9256">
                  <c:v>0.11152073547445635</c:v>
                </c:pt>
                <c:pt idx="9257">
                  <c:v>0.13334284081135545</c:v>
                </c:pt>
                <c:pt idx="9258">
                  <c:v>0.13211090442476428</c:v>
                </c:pt>
                <c:pt idx="9259">
                  <c:v>0.11245467723928163</c:v>
                </c:pt>
                <c:pt idx="9260">
                  <c:v>0.13006120071710073</c:v>
                </c:pt>
                <c:pt idx="9261">
                  <c:v>0.12702172245237489</c:v>
                </c:pt>
                <c:pt idx="9262">
                  <c:v>0.10361116144856897</c:v>
                </c:pt>
                <c:pt idx="9263">
                  <c:v>0.12518768849849957</c:v>
                </c:pt>
                <c:pt idx="9264">
                  <c:v>0.12046738843017324</c:v>
                </c:pt>
                <c:pt idx="9265">
                  <c:v>0.12941091069895416</c:v>
                </c:pt>
                <c:pt idx="9266">
                  <c:v>0.13046421087975549</c:v>
                </c:pt>
                <c:pt idx="9267">
                  <c:v>0.13750219654780124</c:v>
                </c:pt>
                <c:pt idx="9268">
                  <c:v>0.11468220094673658</c:v>
                </c:pt>
                <c:pt idx="9269">
                  <c:v>0.13544236472351173</c:v>
                </c:pt>
                <c:pt idx="9270">
                  <c:v>0.11923877943045988</c:v>
                </c:pt>
                <c:pt idx="9271">
                  <c:v>0.13423842211648149</c:v>
                </c:pt>
                <c:pt idx="9272">
                  <c:v>0.128617519554723</c:v>
                </c:pt>
                <c:pt idx="9273">
                  <c:v>0.13412055527013683</c:v>
                </c:pt>
                <c:pt idx="9274">
                  <c:v>0.12481698548567417</c:v>
                </c:pt>
                <c:pt idx="9275">
                  <c:v>0.13053657515318134</c:v>
                </c:pt>
                <c:pt idx="9276">
                  <c:v>0.12350447129991751</c:v>
                </c:pt>
                <c:pt idx="9277">
                  <c:v>0.11348949341524509</c:v>
                </c:pt>
                <c:pt idx="9278">
                  <c:v>0.15888284495949198</c:v>
                </c:pt>
                <c:pt idx="9279">
                  <c:v>0.123715458220724</c:v>
                </c:pt>
                <c:pt idx="9280">
                  <c:v>0.12727203361032899</c:v>
                </c:pt>
                <c:pt idx="9281">
                  <c:v>0.11392740531789369</c:v>
                </c:pt>
                <c:pt idx="9282">
                  <c:v>0.12310167537065597</c:v>
                </c:pt>
                <c:pt idx="9283">
                  <c:v>0.14983086916821675</c:v>
                </c:pt>
                <c:pt idx="9284">
                  <c:v>0.11464781970344702</c:v>
                </c:pt>
                <c:pt idx="9285">
                  <c:v>0.1407859831902879</c:v>
                </c:pt>
                <c:pt idx="9286">
                  <c:v>0.1188822549226662</c:v>
                </c:pt>
                <c:pt idx="9287">
                  <c:v>0.118722714362448</c:v>
                </c:pt>
                <c:pt idx="9288">
                  <c:v>0.10527406427974806</c:v>
                </c:pt>
                <c:pt idx="9289">
                  <c:v>0.13832091964239501</c:v>
                </c:pt>
                <c:pt idx="9290">
                  <c:v>0.12871096952266303</c:v>
                </c:pt>
                <c:pt idx="9291">
                  <c:v>0.15397773980032875</c:v>
                </c:pt>
                <c:pt idx="9292">
                  <c:v>0.10731260425283058</c:v>
                </c:pt>
                <c:pt idx="9293">
                  <c:v>0.15000587835776558</c:v>
                </c:pt>
                <c:pt idx="9294">
                  <c:v>0.13126270371244528</c:v>
                </c:pt>
                <c:pt idx="9295">
                  <c:v>0.13473058810756047</c:v>
                </c:pt>
                <c:pt idx="9296">
                  <c:v>0.12532387944153478</c:v>
                </c:pt>
                <c:pt idx="9297">
                  <c:v>0.10202934352267261</c:v>
                </c:pt>
                <c:pt idx="9298">
                  <c:v>0.1302914181738872</c:v>
                </c:pt>
                <c:pt idx="9299">
                  <c:v>0.12766922830317795</c:v>
                </c:pt>
                <c:pt idx="9300">
                  <c:v>0.11318530850160123</c:v>
                </c:pt>
                <c:pt idx="9301">
                  <c:v>0.11283204528688169</c:v>
                </c:pt>
                <c:pt idx="9302">
                  <c:v>0.11596105236844932</c:v>
                </c:pt>
                <c:pt idx="9303">
                  <c:v>0.11862004284639982</c:v>
                </c:pt>
                <c:pt idx="9304">
                  <c:v>9.6283010029867888E-2</c:v>
                </c:pt>
                <c:pt idx="9305">
                  <c:v>0.13244332544248866</c:v>
                </c:pt>
                <c:pt idx="9306">
                  <c:v>0.11336936736266071</c:v>
                </c:pt>
                <c:pt idx="9307">
                  <c:v>0.12218434359191664</c:v>
                </c:pt>
                <c:pt idx="9308">
                  <c:v>0.10423951037941526</c:v>
                </c:pt>
                <c:pt idx="9309">
                  <c:v>0.13615239876145019</c:v>
                </c:pt>
                <c:pt idx="9310">
                  <c:v>0.11895928048678667</c:v>
                </c:pt>
                <c:pt idx="9311">
                  <c:v>0.12289937319997783</c:v>
                </c:pt>
                <c:pt idx="9312">
                  <c:v>0.11241192392492393</c:v>
                </c:pt>
                <c:pt idx="9313">
                  <c:v>0.11110531583016996</c:v>
                </c:pt>
                <c:pt idx="9314">
                  <c:v>0.10071221921764083</c:v>
                </c:pt>
                <c:pt idx="9315">
                  <c:v>0.10835224192393191</c:v>
                </c:pt>
                <c:pt idx="9316">
                  <c:v>0.13997279528098738</c:v>
                </c:pt>
                <c:pt idx="9317">
                  <c:v>0.12143387593042526</c:v>
                </c:pt>
                <c:pt idx="9318">
                  <c:v>0.11143965069435419</c:v>
                </c:pt>
                <c:pt idx="9319">
                  <c:v>0.11779404024037203</c:v>
                </c:pt>
                <c:pt idx="9320">
                  <c:v>0.11752827405866928</c:v>
                </c:pt>
                <c:pt idx="9321">
                  <c:v>9.6060536338085811E-2</c:v>
                </c:pt>
                <c:pt idx="9322">
                  <c:v>0.13003570003107703</c:v>
                </c:pt>
                <c:pt idx="9323">
                  <c:v>0.13007229475640586</c:v>
                </c:pt>
                <c:pt idx="9324">
                  <c:v>0.1137252671819891</c:v>
                </c:pt>
                <c:pt idx="9325">
                  <c:v>0.11184239247371219</c:v>
                </c:pt>
                <c:pt idx="9326">
                  <c:v>0.12324665172051918</c:v>
                </c:pt>
                <c:pt idx="9327">
                  <c:v>0.12082443312921569</c:v>
                </c:pt>
                <c:pt idx="9328">
                  <c:v>0.13545959834586691</c:v>
                </c:pt>
                <c:pt idx="9329">
                  <c:v>0.12852901550644033</c:v>
                </c:pt>
                <c:pt idx="9330">
                  <c:v>0.12205064966066385</c:v>
                </c:pt>
                <c:pt idx="9331">
                  <c:v>0.12595419025526797</c:v>
                </c:pt>
                <c:pt idx="9332">
                  <c:v>0.11596826765970479</c:v>
                </c:pt>
                <c:pt idx="9333">
                  <c:v>0.13031367421880136</c:v>
                </c:pt>
                <c:pt idx="9334">
                  <c:v>0.12453213589602474</c:v>
                </c:pt>
                <c:pt idx="9335">
                  <c:v>0.1144900135364957</c:v>
                </c:pt>
                <c:pt idx="9336">
                  <c:v>0.10501737457006562</c:v>
                </c:pt>
                <c:pt idx="9337">
                  <c:v>0.11789725921153998</c:v>
                </c:pt>
                <c:pt idx="9338">
                  <c:v>0.11846172666666596</c:v>
                </c:pt>
                <c:pt idx="9339">
                  <c:v>0.1321681484262211</c:v>
                </c:pt>
                <c:pt idx="9340">
                  <c:v>0.14332638365445266</c:v>
                </c:pt>
                <c:pt idx="9341">
                  <c:v>0.12283901874931852</c:v>
                </c:pt>
                <c:pt idx="9342">
                  <c:v>0.11930261819059042</c:v>
                </c:pt>
                <c:pt idx="9343">
                  <c:v>0.13808513809548797</c:v>
                </c:pt>
                <c:pt idx="9344">
                  <c:v>0.11912916580354584</c:v>
                </c:pt>
                <c:pt idx="9345">
                  <c:v>0.12097366463281595</c:v>
                </c:pt>
                <c:pt idx="9346">
                  <c:v>0.12955702993598128</c:v>
                </c:pt>
                <c:pt idx="9347">
                  <c:v>0.12854823316636499</c:v>
                </c:pt>
                <c:pt idx="9348">
                  <c:v>0.11475018007003354</c:v>
                </c:pt>
                <c:pt idx="9349">
                  <c:v>0.12313947685449696</c:v>
                </c:pt>
                <c:pt idx="9350">
                  <c:v>0.13204939681278038</c:v>
                </c:pt>
                <c:pt idx="9351">
                  <c:v>9.4359643156832249E-2</c:v>
                </c:pt>
                <c:pt idx="9352">
                  <c:v>0.11289682275002431</c:v>
                </c:pt>
                <c:pt idx="9353">
                  <c:v>0.12464004317858449</c:v>
                </c:pt>
                <c:pt idx="9354">
                  <c:v>0.11528742726636025</c:v>
                </c:pt>
                <c:pt idx="9355">
                  <c:v>0.12142953419414597</c:v>
                </c:pt>
                <c:pt idx="9356">
                  <c:v>0.10791598573400865</c:v>
                </c:pt>
                <c:pt idx="9357">
                  <c:v>0.10392381244670874</c:v>
                </c:pt>
                <c:pt idx="9358">
                  <c:v>0.12276158945838064</c:v>
                </c:pt>
                <c:pt idx="9359">
                  <c:v>0.11994255029446824</c:v>
                </c:pt>
                <c:pt idx="9360">
                  <c:v>0.10543597836772935</c:v>
                </c:pt>
                <c:pt idx="9361">
                  <c:v>0.14208731983812894</c:v>
                </c:pt>
                <c:pt idx="9362">
                  <c:v>9.6049866065897743E-2</c:v>
                </c:pt>
                <c:pt idx="9363">
                  <c:v>0.11063857449399241</c:v>
                </c:pt>
                <c:pt idx="9364">
                  <c:v>0.12364278690351609</c:v>
                </c:pt>
                <c:pt idx="9365">
                  <c:v>0.13551613960964767</c:v>
                </c:pt>
                <c:pt idx="9366">
                  <c:v>0.10480382547795722</c:v>
                </c:pt>
                <c:pt idx="9367">
                  <c:v>0.13567661890797214</c:v>
                </c:pt>
                <c:pt idx="9368">
                  <c:v>0.12116247614271788</c:v>
                </c:pt>
                <c:pt idx="9369">
                  <c:v>0.10478627120340334</c:v>
                </c:pt>
                <c:pt idx="9370">
                  <c:v>0.12226261430158121</c:v>
                </c:pt>
                <c:pt idx="9371">
                  <c:v>0.1464567885808421</c:v>
                </c:pt>
                <c:pt idx="9372">
                  <c:v>0.11351492117038131</c:v>
                </c:pt>
                <c:pt idx="9373">
                  <c:v>0.10210564483528581</c:v>
                </c:pt>
                <c:pt idx="9374">
                  <c:v>0.122255088205412</c:v>
                </c:pt>
                <c:pt idx="9375">
                  <c:v>0.11455845782643639</c:v>
                </c:pt>
                <c:pt idx="9376">
                  <c:v>0.10565404270600527</c:v>
                </c:pt>
                <c:pt idx="9377">
                  <c:v>0.11880953550716068</c:v>
                </c:pt>
                <c:pt idx="9378">
                  <c:v>0.13517036424244844</c:v>
                </c:pt>
                <c:pt idx="9379">
                  <c:v>0.10140595328262682</c:v>
                </c:pt>
                <c:pt idx="9380">
                  <c:v>0.10665139163288996</c:v>
                </c:pt>
                <c:pt idx="9381">
                  <c:v>0.12580154910471841</c:v>
                </c:pt>
                <c:pt idx="9382">
                  <c:v>0.10838399973167906</c:v>
                </c:pt>
                <c:pt idx="9383">
                  <c:v>0.13108414118277345</c:v>
                </c:pt>
                <c:pt idx="9384">
                  <c:v>9.9951144207398201E-2</c:v>
                </c:pt>
                <c:pt idx="9385">
                  <c:v>9.0537256640578129E-2</c:v>
                </c:pt>
                <c:pt idx="9386">
                  <c:v>0.12486618042869536</c:v>
                </c:pt>
                <c:pt idx="9387">
                  <c:v>0.12817781807691103</c:v>
                </c:pt>
                <c:pt idx="9388">
                  <c:v>0.13597699116353171</c:v>
                </c:pt>
                <c:pt idx="9389">
                  <c:v>0.13880744252531457</c:v>
                </c:pt>
                <c:pt idx="9390">
                  <c:v>0.12131624139968405</c:v>
                </c:pt>
                <c:pt idx="9391">
                  <c:v>0.13754949479086909</c:v>
                </c:pt>
                <c:pt idx="9392">
                  <c:v>0.12526199422942341</c:v>
                </c:pt>
                <c:pt idx="9393">
                  <c:v>0.1098489845128619</c:v>
                </c:pt>
                <c:pt idx="9394">
                  <c:v>0.11728796316461262</c:v>
                </c:pt>
                <c:pt idx="9395">
                  <c:v>0.10869768887684378</c:v>
                </c:pt>
                <c:pt idx="9396">
                  <c:v>0.12604004813906236</c:v>
                </c:pt>
                <c:pt idx="9397">
                  <c:v>9.9275739539372174E-2</c:v>
                </c:pt>
                <c:pt idx="9398">
                  <c:v>0.10857740174625216</c:v>
                </c:pt>
                <c:pt idx="9399">
                  <c:v>0.11713241022806184</c:v>
                </c:pt>
                <c:pt idx="9400">
                  <c:v>0.12947397359780871</c:v>
                </c:pt>
                <c:pt idx="9401">
                  <c:v>0.11457572801788617</c:v>
                </c:pt>
                <c:pt idx="9402">
                  <c:v>8.9779768290542919E-2</c:v>
                </c:pt>
                <c:pt idx="9403">
                  <c:v>9.6805430329042944E-2</c:v>
                </c:pt>
                <c:pt idx="9404">
                  <c:v>9.7180009130534747E-2</c:v>
                </c:pt>
                <c:pt idx="9405">
                  <c:v>0.11421395592408198</c:v>
                </c:pt>
                <c:pt idx="9406">
                  <c:v>0.12318364836431062</c:v>
                </c:pt>
                <c:pt idx="9407">
                  <c:v>0.11591114002468782</c:v>
                </c:pt>
                <c:pt idx="9408">
                  <c:v>0.11023222191400725</c:v>
                </c:pt>
                <c:pt idx="9409">
                  <c:v>0.13178768300894583</c:v>
                </c:pt>
                <c:pt idx="9410">
                  <c:v>0.13042153900322248</c:v>
                </c:pt>
                <c:pt idx="9411">
                  <c:v>0.11721414775167906</c:v>
                </c:pt>
                <c:pt idx="9412">
                  <c:v>0.12187451085682247</c:v>
                </c:pt>
                <c:pt idx="9413">
                  <c:v>0.12543308965549654</c:v>
                </c:pt>
                <c:pt idx="9414">
                  <c:v>0.1039351321771653</c:v>
                </c:pt>
                <c:pt idx="9415">
                  <c:v>0.12526392589619312</c:v>
                </c:pt>
                <c:pt idx="9416">
                  <c:v>0.12066510181968895</c:v>
                </c:pt>
                <c:pt idx="9417">
                  <c:v>0.11309568437781349</c:v>
                </c:pt>
                <c:pt idx="9418">
                  <c:v>9.9992960255301883E-2</c:v>
                </c:pt>
                <c:pt idx="9419">
                  <c:v>0.11786713969470532</c:v>
                </c:pt>
                <c:pt idx="9420">
                  <c:v>0.1211757321233404</c:v>
                </c:pt>
                <c:pt idx="9421">
                  <c:v>0.10609428780803414</c:v>
                </c:pt>
                <c:pt idx="9422">
                  <c:v>0.12288674511015432</c:v>
                </c:pt>
                <c:pt idx="9423">
                  <c:v>9.6607912223033762E-2</c:v>
                </c:pt>
                <c:pt idx="9424">
                  <c:v>0.10133556247902581</c:v>
                </c:pt>
                <c:pt idx="9425">
                  <c:v>0.13540484704170719</c:v>
                </c:pt>
                <c:pt idx="9426">
                  <c:v>0.13469049445869483</c:v>
                </c:pt>
                <c:pt idx="9427">
                  <c:v>0.1438374160539079</c:v>
                </c:pt>
                <c:pt idx="9428">
                  <c:v>0.10746874703363836</c:v>
                </c:pt>
                <c:pt idx="9429">
                  <c:v>0.13670966099793094</c:v>
                </c:pt>
                <c:pt idx="9430">
                  <c:v>0.12658653033161521</c:v>
                </c:pt>
                <c:pt idx="9431">
                  <c:v>8.6001472381568494E-2</c:v>
                </c:pt>
                <c:pt idx="9432">
                  <c:v>0.1349507471778511</c:v>
                </c:pt>
                <c:pt idx="9433">
                  <c:v>0.13458593559139284</c:v>
                </c:pt>
                <c:pt idx="9434">
                  <c:v>0.14242660959516476</c:v>
                </c:pt>
                <c:pt idx="9435">
                  <c:v>0.11476095323690688</c:v>
                </c:pt>
                <c:pt idx="9436">
                  <c:v>0.12118074403648293</c:v>
                </c:pt>
                <c:pt idx="9437">
                  <c:v>0.10185280188756662</c:v>
                </c:pt>
                <c:pt idx="9438">
                  <c:v>0.12057143857089492</c:v>
                </c:pt>
                <c:pt idx="9439">
                  <c:v>9.6007357017371245E-2</c:v>
                </c:pt>
                <c:pt idx="9440">
                  <c:v>0.12484557730449949</c:v>
                </c:pt>
                <c:pt idx="9441">
                  <c:v>0.12513487877691498</c:v>
                </c:pt>
                <c:pt idx="9442">
                  <c:v>0.12446784495418406</c:v>
                </c:pt>
                <c:pt idx="9443">
                  <c:v>0.13286166602906069</c:v>
                </c:pt>
                <c:pt idx="9444">
                  <c:v>0.12784633700181602</c:v>
                </c:pt>
                <c:pt idx="9445">
                  <c:v>0.10284815775148212</c:v>
                </c:pt>
                <c:pt idx="9446">
                  <c:v>0.1352986408143769</c:v>
                </c:pt>
                <c:pt idx="9447">
                  <c:v>0.11773473610702528</c:v>
                </c:pt>
                <c:pt idx="9448">
                  <c:v>0.11610895033035509</c:v>
                </c:pt>
                <c:pt idx="9449">
                  <c:v>0.12378395073519294</c:v>
                </c:pt>
                <c:pt idx="9450">
                  <c:v>0.1102425584679036</c:v>
                </c:pt>
                <c:pt idx="9451">
                  <c:v>0.10164337865758638</c:v>
                </c:pt>
                <c:pt idx="9452">
                  <c:v>0.13395221982916342</c:v>
                </c:pt>
                <c:pt idx="9453">
                  <c:v>0.12589440493494061</c:v>
                </c:pt>
                <c:pt idx="9454">
                  <c:v>0.10657719896273216</c:v>
                </c:pt>
                <c:pt idx="9455">
                  <c:v>0.1071990280811646</c:v>
                </c:pt>
                <c:pt idx="9456">
                  <c:v>0.11182554403448253</c:v>
                </c:pt>
                <c:pt idx="9457">
                  <c:v>0.14576184574792103</c:v>
                </c:pt>
                <c:pt idx="9458">
                  <c:v>0.12636465693221638</c:v>
                </c:pt>
                <c:pt idx="9459">
                  <c:v>0.13826589977434589</c:v>
                </c:pt>
                <c:pt idx="9460">
                  <c:v>0.11971952736628974</c:v>
                </c:pt>
                <c:pt idx="9461">
                  <c:v>0.1046971696921034</c:v>
                </c:pt>
                <c:pt idx="9462">
                  <c:v>0.10974121535371961</c:v>
                </c:pt>
                <c:pt idx="9463">
                  <c:v>0.12818684644506551</c:v>
                </c:pt>
                <c:pt idx="9464">
                  <c:v>0.11196464775107931</c:v>
                </c:pt>
                <c:pt idx="9465">
                  <c:v>0.10407042201950029</c:v>
                </c:pt>
                <c:pt idx="9466">
                  <c:v>0.12149321433497937</c:v>
                </c:pt>
                <c:pt idx="9467">
                  <c:v>0.1122612662669915</c:v>
                </c:pt>
                <c:pt idx="9468">
                  <c:v>0.12085659655191262</c:v>
                </c:pt>
                <c:pt idx="9469">
                  <c:v>0.10066925069110758</c:v>
                </c:pt>
                <c:pt idx="9470">
                  <c:v>0.12871559463118701</c:v>
                </c:pt>
                <c:pt idx="9471">
                  <c:v>0.12935035453356111</c:v>
                </c:pt>
                <c:pt idx="9472">
                  <c:v>0.13592913046333407</c:v>
                </c:pt>
                <c:pt idx="9473">
                  <c:v>0.13280271978554528</c:v>
                </c:pt>
                <c:pt idx="9474">
                  <c:v>0.11503877331618741</c:v>
                </c:pt>
                <c:pt idx="9475">
                  <c:v>0.1229775248396332</c:v>
                </c:pt>
                <c:pt idx="9476">
                  <c:v>0.12254560312051357</c:v>
                </c:pt>
                <c:pt idx="9477">
                  <c:v>0.11034066520916952</c:v>
                </c:pt>
                <c:pt idx="9478">
                  <c:v>0.13055995144404137</c:v>
                </c:pt>
                <c:pt idx="9479">
                  <c:v>0.10897390436559151</c:v>
                </c:pt>
                <c:pt idx="9480">
                  <c:v>0.10575697689717148</c:v>
                </c:pt>
                <c:pt idx="9481">
                  <c:v>0.11939620638104684</c:v>
                </c:pt>
                <c:pt idx="9482">
                  <c:v>0.11107669880149075</c:v>
                </c:pt>
                <c:pt idx="9483">
                  <c:v>0.11957777267826256</c:v>
                </c:pt>
                <c:pt idx="9484">
                  <c:v>0.13214599074192218</c:v>
                </c:pt>
                <c:pt idx="9485">
                  <c:v>0.10403267276049019</c:v>
                </c:pt>
                <c:pt idx="9486">
                  <c:v>0.10861284945167707</c:v>
                </c:pt>
                <c:pt idx="9487">
                  <c:v>0.10728982330861292</c:v>
                </c:pt>
                <c:pt idx="9488">
                  <c:v>0.1121298940536935</c:v>
                </c:pt>
                <c:pt idx="9489">
                  <c:v>0.11614190691092383</c:v>
                </c:pt>
                <c:pt idx="9490">
                  <c:v>0.10793973121129311</c:v>
                </c:pt>
                <c:pt idx="9491">
                  <c:v>0.11447180110598829</c:v>
                </c:pt>
                <c:pt idx="9492">
                  <c:v>0.11834993843418243</c:v>
                </c:pt>
                <c:pt idx="9493">
                  <c:v>0.12332575301021814</c:v>
                </c:pt>
                <c:pt idx="9494">
                  <c:v>0.13283754479213092</c:v>
                </c:pt>
                <c:pt idx="9495">
                  <c:v>0.10795656552963789</c:v>
                </c:pt>
                <c:pt idx="9496">
                  <c:v>9.9523104395709522E-2</c:v>
                </c:pt>
                <c:pt idx="9497">
                  <c:v>0.11810343704071918</c:v>
                </c:pt>
                <c:pt idx="9498">
                  <c:v>0.13875887481635646</c:v>
                </c:pt>
                <c:pt idx="9499">
                  <c:v>0.12273338897599623</c:v>
                </c:pt>
                <c:pt idx="9500">
                  <c:v>0.13430383594490286</c:v>
                </c:pt>
                <c:pt idx="9501">
                  <c:v>0.12329158344456612</c:v>
                </c:pt>
                <c:pt idx="9502">
                  <c:v>0.14234799210473362</c:v>
                </c:pt>
                <c:pt idx="9503">
                  <c:v>0.12544063999710761</c:v>
                </c:pt>
                <c:pt idx="9504">
                  <c:v>0.10343908400404897</c:v>
                </c:pt>
                <c:pt idx="9505">
                  <c:v>0.1114620542926382</c:v>
                </c:pt>
                <c:pt idx="9506">
                  <c:v>0.11271061568445415</c:v>
                </c:pt>
                <c:pt idx="9507">
                  <c:v>0.10480665756018137</c:v>
                </c:pt>
                <c:pt idx="9508">
                  <c:v>0.11607518648145931</c:v>
                </c:pt>
                <c:pt idx="9509">
                  <c:v>0.12664466484850032</c:v>
                </c:pt>
                <c:pt idx="9510">
                  <c:v>0.12447249429756357</c:v>
                </c:pt>
                <c:pt idx="9511">
                  <c:v>0.1384900533381099</c:v>
                </c:pt>
                <c:pt idx="9512">
                  <c:v>0.10774835426778542</c:v>
                </c:pt>
                <c:pt idx="9513">
                  <c:v>0.11251187071789398</c:v>
                </c:pt>
                <c:pt idx="9514">
                  <c:v>0.13509859477369562</c:v>
                </c:pt>
                <c:pt idx="9515">
                  <c:v>0.10117527748129415</c:v>
                </c:pt>
                <c:pt idx="9516">
                  <c:v>0.13050127815237006</c:v>
                </c:pt>
                <c:pt idx="9517">
                  <c:v>0.11768984878457907</c:v>
                </c:pt>
                <c:pt idx="9518">
                  <c:v>9.82624023789965E-2</c:v>
                </c:pt>
                <c:pt idx="9519">
                  <c:v>0.1242854448654454</c:v>
                </c:pt>
                <c:pt idx="9520">
                  <c:v>9.6356544958704077E-2</c:v>
                </c:pt>
                <c:pt idx="9521">
                  <c:v>0.14680899743245321</c:v>
                </c:pt>
                <c:pt idx="9522">
                  <c:v>0.11917174961161597</c:v>
                </c:pt>
                <c:pt idx="9523">
                  <c:v>0.11413913248294119</c:v>
                </c:pt>
                <c:pt idx="9524">
                  <c:v>0.12140956329939301</c:v>
                </c:pt>
                <c:pt idx="9525">
                  <c:v>0.12595014575231905</c:v>
                </c:pt>
                <c:pt idx="9526">
                  <c:v>0.1286264926891805</c:v>
                </c:pt>
                <c:pt idx="9527">
                  <c:v>0.11278926405636379</c:v>
                </c:pt>
                <c:pt idx="9528">
                  <c:v>0.12324229438623151</c:v>
                </c:pt>
                <c:pt idx="9529">
                  <c:v>0.14180939672538131</c:v>
                </c:pt>
                <c:pt idx="9530">
                  <c:v>0.12844939780170481</c:v>
                </c:pt>
                <c:pt idx="9531">
                  <c:v>0.14276513274458391</c:v>
                </c:pt>
                <c:pt idx="9532">
                  <c:v>0.11379314893670511</c:v>
                </c:pt>
                <c:pt idx="9533">
                  <c:v>0.12491156356145128</c:v>
                </c:pt>
                <c:pt idx="9534">
                  <c:v>9.8451776554743964E-2</c:v>
                </c:pt>
                <c:pt idx="9535">
                  <c:v>0.13267106599435827</c:v>
                </c:pt>
                <c:pt idx="9536">
                  <c:v>0.1312340233993346</c:v>
                </c:pt>
                <c:pt idx="9537">
                  <c:v>0.1226781764242446</c:v>
                </c:pt>
                <c:pt idx="9538">
                  <c:v>0.12268141388302037</c:v>
                </c:pt>
                <c:pt idx="9539">
                  <c:v>0.12292006219487918</c:v>
                </c:pt>
                <c:pt idx="9540">
                  <c:v>9.0615788649928808E-2</c:v>
                </c:pt>
                <c:pt idx="9541">
                  <c:v>0.10895339456166329</c:v>
                </c:pt>
                <c:pt idx="9542">
                  <c:v>0.10792596203116758</c:v>
                </c:pt>
                <c:pt idx="9543">
                  <c:v>0.10637218814440116</c:v>
                </c:pt>
                <c:pt idx="9544">
                  <c:v>0.15675337590869609</c:v>
                </c:pt>
                <c:pt idx="9545">
                  <c:v>0.11822919944608638</c:v>
                </c:pt>
                <c:pt idx="9546">
                  <c:v>0.12161320574433263</c:v>
                </c:pt>
                <c:pt idx="9547">
                  <c:v>0.11772664098646855</c:v>
                </c:pt>
                <c:pt idx="9548">
                  <c:v>0.12500061711668997</c:v>
                </c:pt>
                <c:pt idx="9549">
                  <c:v>9.4289609366137533E-2</c:v>
                </c:pt>
                <c:pt idx="9550">
                  <c:v>0.12191112439014365</c:v>
                </c:pt>
                <c:pt idx="9551">
                  <c:v>0.1604972941914026</c:v>
                </c:pt>
                <c:pt idx="9552">
                  <c:v>0.12242158038907512</c:v>
                </c:pt>
                <c:pt idx="9553">
                  <c:v>0.10543331058660349</c:v>
                </c:pt>
                <c:pt idx="9554">
                  <c:v>0.10004944783465984</c:v>
                </c:pt>
                <c:pt idx="9555">
                  <c:v>0.13208441849022523</c:v>
                </c:pt>
                <c:pt idx="9556">
                  <c:v>0.12740254266385959</c:v>
                </c:pt>
                <c:pt idx="9557">
                  <c:v>0.1082813263338285</c:v>
                </c:pt>
                <c:pt idx="9558">
                  <c:v>0.11790966869274183</c:v>
                </c:pt>
                <c:pt idx="9559">
                  <c:v>0.11838381521249736</c:v>
                </c:pt>
                <c:pt idx="9560">
                  <c:v>0.1364119222533493</c:v>
                </c:pt>
                <c:pt idx="9561">
                  <c:v>0.12216990955873175</c:v>
                </c:pt>
                <c:pt idx="9562">
                  <c:v>0.13428763620395909</c:v>
                </c:pt>
                <c:pt idx="9563">
                  <c:v>0.12460328528746825</c:v>
                </c:pt>
                <c:pt idx="9564">
                  <c:v>0.10544944342016527</c:v>
                </c:pt>
                <c:pt idx="9565">
                  <c:v>9.818545764230463E-2</c:v>
                </c:pt>
                <c:pt idx="9566">
                  <c:v>0.13770701124197998</c:v>
                </c:pt>
                <c:pt idx="9567">
                  <c:v>0.10688974923738506</c:v>
                </c:pt>
                <c:pt idx="9568">
                  <c:v>0.12737228348590185</c:v>
                </c:pt>
                <c:pt idx="9569">
                  <c:v>0.11573851236606027</c:v>
                </c:pt>
                <c:pt idx="9570">
                  <c:v>0.10331028243413737</c:v>
                </c:pt>
                <c:pt idx="9571">
                  <c:v>0.10674153711193803</c:v>
                </c:pt>
                <c:pt idx="9572">
                  <c:v>0.12459753440622653</c:v>
                </c:pt>
                <c:pt idx="9573">
                  <c:v>0.12336083327696955</c:v>
                </c:pt>
                <c:pt idx="9574">
                  <c:v>0.10914387028168725</c:v>
                </c:pt>
                <c:pt idx="9575">
                  <c:v>0.10490416891055634</c:v>
                </c:pt>
                <c:pt idx="9576">
                  <c:v>0.14151739257247808</c:v>
                </c:pt>
                <c:pt idx="9577">
                  <c:v>0.13933672107908884</c:v>
                </c:pt>
                <c:pt idx="9578">
                  <c:v>0.12434322769456696</c:v>
                </c:pt>
                <c:pt idx="9579">
                  <c:v>0.11248329637192037</c:v>
                </c:pt>
                <c:pt idx="9580">
                  <c:v>0.13508136678380112</c:v>
                </c:pt>
                <c:pt idx="9581">
                  <c:v>9.572270442525399E-2</c:v>
                </c:pt>
                <c:pt idx="9582">
                  <c:v>9.724805171870092E-2</c:v>
                </c:pt>
                <c:pt idx="9583">
                  <c:v>0.13137282339100037</c:v>
                </c:pt>
                <c:pt idx="9584">
                  <c:v>9.8192888301884135E-2</c:v>
                </c:pt>
                <c:pt idx="9585">
                  <c:v>0.12686482624641254</c:v>
                </c:pt>
                <c:pt idx="9586">
                  <c:v>0.13266537873952491</c:v>
                </c:pt>
                <c:pt idx="9587">
                  <c:v>0.11248252040500561</c:v>
                </c:pt>
                <c:pt idx="9588">
                  <c:v>0.13692050367576125</c:v>
                </c:pt>
                <c:pt idx="9589">
                  <c:v>0.11224058762988458</c:v>
                </c:pt>
                <c:pt idx="9590">
                  <c:v>0.1172844929342174</c:v>
                </c:pt>
                <c:pt idx="9591">
                  <c:v>0.15453680317839011</c:v>
                </c:pt>
                <c:pt idx="9592">
                  <c:v>0.10124991721519959</c:v>
                </c:pt>
                <c:pt idx="9593">
                  <c:v>0.12540154531943024</c:v>
                </c:pt>
                <c:pt idx="9594">
                  <c:v>0.12995724948024412</c:v>
                </c:pt>
                <c:pt idx="9595">
                  <c:v>9.6392795590070385E-2</c:v>
                </c:pt>
                <c:pt idx="9596">
                  <c:v>0.10041490658160478</c:v>
                </c:pt>
                <c:pt idx="9597">
                  <c:v>0.13677604375863736</c:v>
                </c:pt>
                <c:pt idx="9598">
                  <c:v>0.12063202019182154</c:v>
                </c:pt>
                <c:pt idx="9599">
                  <c:v>0.1249011693740297</c:v>
                </c:pt>
                <c:pt idx="9600">
                  <c:v>0.134166221532697</c:v>
                </c:pt>
                <c:pt idx="9601">
                  <c:v>9.9525474652872481E-2</c:v>
                </c:pt>
                <c:pt idx="9602">
                  <c:v>0.10515785530682445</c:v>
                </c:pt>
                <c:pt idx="9603">
                  <c:v>0.1135242942301405</c:v>
                </c:pt>
                <c:pt idx="9604">
                  <c:v>0.12211373754896576</c:v>
                </c:pt>
                <c:pt idx="9605">
                  <c:v>0.10906586238042376</c:v>
                </c:pt>
                <c:pt idx="9606">
                  <c:v>0.11758759638686653</c:v>
                </c:pt>
                <c:pt idx="9607">
                  <c:v>0.10333832051930089</c:v>
                </c:pt>
                <c:pt idx="9608">
                  <c:v>0.13338993358594647</c:v>
                </c:pt>
                <c:pt idx="9609">
                  <c:v>0.1247738619371251</c:v>
                </c:pt>
                <c:pt idx="9610">
                  <c:v>0.103735337264591</c:v>
                </c:pt>
                <c:pt idx="9611">
                  <c:v>0.12074137302332225</c:v>
                </c:pt>
                <c:pt idx="9612">
                  <c:v>0.11989942380823207</c:v>
                </c:pt>
                <c:pt idx="9613">
                  <c:v>0.12257378563506607</c:v>
                </c:pt>
                <c:pt idx="9614">
                  <c:v>0.11810650006465627</c:v>
                </c:pt>
                <c:pt idx="9615">
                  <c:v>0.13508071442631261</c:v>
                </c:pt>
                <c:pt idx="9616">
                  <c:v>0.14432554874467807</c:v>
                </c:pt>
                <c:pt idx="9617">
                  <c:v>0.11924449020842905</c:v>
                </c:pt>
                <c:pt idx="9618">
                  <c:v>0.11312429117666269</c:v>
                </c:pt>
                <c:pt idx="9619">
                  <c:v>0.11262511216377211</c:v>
                </c:pt>
                <c:pt idx="9620">
                  <c:v>0.15028096606089947</c:v>
                </c:pt>
                <c:pt idx="9621">
                  <c:v>0.12808624226896928</c:v>
                </c:pt>
                <c:pt idx="9622">
                  <c:v>0.11796731615102042</c:v>
                </c:pt>
                <c:pt idx="9623">
                  <c:v>0.10415762559300611</c:v>
                </c:pt>
                <c:pt idx="9624">
                  <c:v>0.10926503315108074</c:v>
                </c:pt>
                <c:pt idx="9625">
                  <c:v>0.11406202165869669</c:v>
                </c:pt>
                <c:pt idx="9626">
                  <c:v>0.14072793174053028</c:v>
                </c:pt>
                <c:pt idx="9627">
                  <c:v>0.14818898116413382</c:v>
                </c:pt>
                <c:pt idx="9628">
                  <c:v>0.10857020531500043</c:v>
                </c:pt>
                <c:pt idx="9629">
                  <c:v>0.11939919606567395</c:v>
                </c:pt>
                <c:pt idx="9630">
                  <c:v>0.12706746049199616</c:v>
                </c:pt>
                <c:pt idx="9631">
                  <c:v>0.11801042322538347</c:v>
                </c:pt>
                <c:pt idx="9632">
                  <c:v>0.10488678521516555</c:v>
                </c:pt>
                <c:pt idx="9633">
                  <c:v>0.10056794729247127</c:v>
                </c:pt>
                <c:pt idx="9634">
                  <c:v>0.11174476907587669</c:v>
                </c:pt>
                <c:pt idx="9635">
                  <c:v>0.11895276138705757</c:v>
                </c:pt>
                <c:pt idx="9636">
                  <c:v>0.11875025820776974</c:v>
                </c:pt>
                <c:pt idx="9637">
                  <c:v>0.11134890859178859</c:v>
                </c:pt>
                <c:pt idx="9638">
                  <c:v>9.4279531502836633E-2</c:v>
                </c:pt>
                <c:pt idx="9639">
                  <c:v>0.14127797846322443</c:v>
                </c:pt>
                <c:pt idx="9640">
                  <c:v>0.12838367812747858</c:v>
                </c:pt>
                <c:pt idx="9641">
                  <c:v>0.13670350057389502</c:v>
                </c:pt>
                <c:pt idx="9642">
                  <c:v>0.11598588524874677</c:v>
                </c:pt>
                <c:pt idx="9643">
                  <c:v>0.12519531912195175</c:v>
                </c:pt>
                <c:pt idx="9644">
                  <c:v>0.14714298322568375</c:v>
                </c:pt>
                <c:pt idx="9645">
                  <c:v>0.12886831530814538</c:v>
                </c:pt>
                <c:pt idx="9646">
                  <c:v>0.14178899802693101</c:v>
                </c:pt>
                <c:pt idx="9647">
                  <c:v>0.12328770251608667</c:v>
                </c:pt>
                <c:pt idx="9648">
                  <c:v>0.11713760769097425</c:v>
                </c:pt>
                <c:pt idx="9649">
                  <c:v>0.13434538851053987</c:v>
                </c:pt>
                <c:pt idx="9650">
                  <c:v>0.12665487749503077</c:v>
                </c:pt>
                <c:pt idx="9651">
                  <c:v>0.12525551911934069</c:v>
                </c:pt>
                <c:pt idx="9652">
                  <c:v>0.10782603934011038</c:v>
                </c:pt>
                <c:pt idx="9653">
                  <c:v>0.13199448127211547</c:v>
                </c:pt>
                <c:pt idx="9654">
                  <c:v>0.12519849946257147</c:v>
                </c:pt>
                <c:pt idx="9655">
                  <c:v>0.11426239042736838</c:v>
                </c:pt>
                <c:pt idx="9656">
                  <c:v>0.12853190921975149</c:v>
                </c:pt>
                <c:pt idx="9657">
                  <c:v>0.10738260082095405</c:v>
                </c:pt>
                <c:pt idx="9658">
                  <c:v>0.112906280930723</c:v>
                </c:pt>
                <c:pt idx="9659">
                  <c:v>0.12586627765730712</c:v>
                </c:pt>
                <c:pt idx="9660">
                  <c:v>0.12529508608022902</c:v>
                </c:pt>
                <c:pt idx="9661">
                  <c:v>0.14119951543833326</c:v>
                </c:pt>
                <c:pt idx="9662">
                  <c:v>0.12090776364010404</c:v>
                </c:pt>
                <c:pt idx="9663">
                  <c:v>0.13760422751616885</c:v>
                </c:pt>
                <c:pt idx="9664">
                  <c:v>0.10118191001683313</c:v>
                </c:pt>
                <c:pt idx="9665">
                  <c:v>0.10896399948712765</c:v>
                </c:pt>
                <c:pt idx="9666">
                  <c:v>0.13791962599581276</c:v>
                </c:pt>
                <c:pt idx="9667">
                  <c:v>0.11863940246657088</c:v>
                </c:pt>
                <c:pt idx="9668">
                  <c:v>0.1356316698750149</c:v>
                </c:pt>
                <c:pt idx="9669">
                  <c:v>0.11542739517658776</c:v>
                </c:pt>
                <c:pt idx="9670">
                  <c:v>0.13382545011514638</c:v>
                </c:pt>
                <c:pt idx="9671">
                  <c:v>0.1033802136220897</c:v>
                </c:pt>
                <c:pt idx="9672">
                  <c:v>0.11894437246872264</c:v>
                </c:pt>
                <c:pt idx="9673">
                  <c:v>0.1331301145565382</c:v>
                </c:pt>
                <c:pt idx="9674">
                  <c:v>9.1455120971255854E-2</c:v>
                </c:pt>
                <c:pt idx="9675">
                  <c:v>0.1109465280894863</c:v>
                </c:pt>
                <c:pt idx="9676">
                  <c:v>0.10068190129320992</c:v>
                </c:pt>
                <c:pt idx="9677">
                  <c:v>0.12509176173720388</c:v>
                </c:pt>
                <c:pt idx="9678">
                  <c:v>0.12330196715794042</c:v>
                </c:pt>
                <c:pt idx="9679">
                  <c:v>0.14184579919136342</c:v>
                </c:pt>
                <c:pt idx="9680">
                  <c:v>0.11799513923415936</c:v>
                </c:pt>
                <c:pt idx="9681">
                  <c:v>0.1254010861562278</c:v>
                </c:pt>
                <c:pt idx="9682">
                  <c:v>9.8026743765862429E-2</c:v>
                </c:pt>
                <c:pt idx="9683">
                  <c:v>0.12680031311071735</c:v>
                </c:pt>
                <c:pt idx="9684">
                  <c:v>0.13519697043954157</c:v>
                </c:pt>
                <c:pt idx="9685">
                  <c:v>0.12398284556516587</c:v>
                </c:pt>
                <c:pt idx="9686">
                  <c:v>0.12370014444594461</c:v>
                </c:pt>
                <c:pt idx="9687">
                  <c:v>0.10087372063446212</c:v>
                </c:pt>
                <c:pt idx="9688">
                  <c:v>0.13277292434807292</c:v>
                </c:pt>
                <c:pt idx="9689">
                  <c:v>0.10936622486310268</c:v>
                </c:pt>
                <c:pt idx="9690">
                  <c:v>0.12913421470321873</c:v>
                </c:pt>
                <c:pt idx="9691">
                  <c:v>0.13311188720533421</c:v>
                </c:pt>
                <c:pt idx="9692">
                  <c:v>0.12176718682375555</c:v>
                </c:pt>
                <c:pt idx="9693">
                  <c:v>0.12979111706382657</c:v>
                </c:pt>
                <c:pt idx="9694">
                  <c:v>0.13082950287911099</c:v>
                </c:pt>
                <c:pt idx="9695">
                  <c:v>0.14041505318725903</c:v>
                </c:pt>
                <c:pt idx="9696">
                  <c:v>0.12618764178784331</c:v>
                </c:pt>
                <c:pt idx="9697">
                  <c:v>0.1089214436285596</c:v>
                </c:pt>
                <c:pt idx="9698">
                  <c:v>0.11864066435516898</c:v>
                </c:pt>
                <c:pt idx="9699">
                  <c:v>0.12002891671469179</c:v>
                </c:pt>
                <c:pt idx="9700">
                  <c:v>0.11543075913013737</c:v>
                </c:pt>
                <c:pt idx="9701">
                  <c:v>0.11752581401217263</c:v>
                </c:pt>
                <c:pt idx="9702">
                  <c:v>0.13437530806422718</c:v>
                </c:pt>
                <c:pt idx="9703">
                  <c:v>0.12729752568051633</c:v>
                </c:pt>
                <c:pt idx="9704">
                  <c:v>0.11952307577785662</c:v>
                </c:pt>
                <c:pt idx="9705">
                  <c:v>0.13150012189415244</c:v>
                </c:pt>
                <c:pt idx="9706">
                  <c:v>0.14113721573340973</c:v>
                </c:pt>
                <c:pt idx="9707">
                  <c:v>0.11860926250597813</c:v>
                </c:pt>
                <c:pt idx="9708">
                  <c:v>0.10798312518346537</c:v>
                </c:pt>
                <c:pt idx="9709">
                  <c:v>0.14051896855322585</c:v>
                </c:pt>
                <c:pt idx="9710">
                  <c:v>0.11451334554931872</c:v>
                </c:pt>
                <c:pt idx="9711">
                  <c:v>0.1112020775425582</c:v>
                </c:pt>
                <c:pt idx="9712">
                  <c:v>0.12307344491850469</c:v>
                </c:pt>
                <c:pt idx="9713">
                  <c:v>0.12588329811491678</c:v>
                </c:pt>
                <c:pt idx="9714">
                  <c:v>0.12190487660966917</c:v>
                </c:pt>
                <c:pt idx="9715">
                  <c:v>0.1148000503859769</c:v>
                </c:pt>
                <c:pt idx="9716">
                  <c:v>0.10304583049342828</c:v>
                </c:pt>
                <c:pt idx="9717">
                  <c:v>0.13579361867140952</c:v>
                </c:pt>
                <c:pt idx="9718">
                  <c:v>0.12682219154917518</c:v>
                </c:pt>
                <c:pt idx="9719">
                  <c:v>0.1314353132320123</c:v>
                </c:pt>
                <c:pt idx="9720">
                  <c:v>0.13519049295795357</c:v>
                </c:pt>
                <c:pt idx="9721">
                  <c:v>0.10509379730476059</c:v>
                </c:pt>
                <c:pt idx="9722">
                  <c:v>0.11591792148602811</c:v>
                </c:pt>
                <c:pt idx="9723">
                  <c:v>0.1275621264719328</c:v>
                </c:pt>
                <c:pt idx="9724">
                  <c:v>0.11292313236026182</c:v>
                </c:pt>
                <c:pt idx="9725">
                  <c:v>0.13789447039941258</c:v>
                </c:pt>
                <c:pt idx="9726">
                  <c:v>0.103965569423596</c:v>
                </c:pt>
                <c:pt idx="9727">
                  <c:v>0.14461456547075677</c:v>
                </c:pt>
                <c:pt idx="9728">
                  <c:v>0.10892938066735519</c:v>
                </c:pt>
                <c:pt idx="9729">
                  <c:v>0.13575642455106487</c:v>
                </c:pt>
                <c:pt idx="9730">
                  <c:v>0.10140092085199186</c:v>
                </c:pt>
                <c:pt idx="9731">
                  <c:v>0.10979523106952493</c:v>
                </c:pt>
                <c:pt idx="9732">
                  <c:v>0.14531967038970803</c:v>
                </c:pt>
                <c:pt idx="9733">
                  <c:v>0.13208522865836936</c:v>
                </c:pt>
                <c:pt idx="9734">
                  <c:v>0.12866770763250046</c:v>
                </c:pt>
                <c:pt idx="9735">
                  <c:v>0.12275659786294733</c:v>
                </c:pt>
                <c:pt idx="9736">
                  <c:v>0.11217167651613237</c:v>
                </c:pt>
                <c:pt idx="9737">
                  <c:v>0.14250618421220948</c:v>
                </c:pt>
                <c:pt idx="9738">
                  <c:v>0.1258651078919146</c:v>
                </c:pt>
                <c:pt idx="9739">
                  <c:v>0.13640110222439653</c:v>
                </c:pt>
                <c:pt idx="9740">
                  <c:v>0.11885439850748739</c:v>
                </c:pt>
                <c:pt idx="9741">
                  <c:v>0.1130814755386228</c:v>
                </c:pt>
                <c:pt idx="9742">
                  <c:v>0.10346210793170728</c:v>
                </c:pt>
                <c:pt idx="9743">
                  <c:v>9.8427714729198992E-2</c:v>
                </c:pt>
                <c:pt idx="9744">
                  <c:v>0.15237834410688178</c:v>
                </c:pt>
                <c:pt idx="9745">
                  <c:v>0.15318746328532098</c:v>
                </c:pt>
                <c:pt idx="9746">
                  <c:v>0.12402481770947774</c:v>
                </c:pt>
                <c:pt idx="9747">
                  <c:v>0.12418849463769202</c:v>
                </c:pt>
                <c:pt idx="9748">
                  <c:v>9.2271151499891221E-2</c:v>
                </c:pt>
                <c:pt idx="9749">
                  <c:v>0.10003381527548132</c:v>
                </c:pt>
                <c:pt idx="9750">
                  <c:v>0.111892041710781</c:v>
                </c:pt>
                <c:pt idx="9751">
                  <c:v>0.11806256996822496</c:v>
                </c:pt>
                <c:pt idx="9752">
                  <c:v>0.12363452180799041</c:v>
                </c:pt>
                <c:pt idx="9753">
                  <c:v>0.11650834605335456</c:v>
                </c:pt>
                <c:pt idx="9754">
                  <c:v>0.11541245317897614</c:v>
                </c:pt>
                <c:pt idx="9755">
                  <c:v>0.12273729327446417</c:v>
                </c:pt>
                <c:pt idx="9756">
                  <c:v>8.7736441300243953E-2</c:v>
                </c:pt>
                <c:pt idx="9757">
                  <c:v>0.11955831701871172</c:v>
                </c:pt>
                <c:pt idx="9758">
                  <c:v>0.13508035664550178</c:v>
                </c:pt>
                <c:pt idx="9759">
                  <c:v>0.14488216667542295</c:v>
                </c:pt>
                <c:pt idx="9760">
                  <c:v>0.1092438533495718</c:v>
                </c:pt>
                <c:pt idx="9761">
                  <c:v>0.10959525777928911</c:v>
                </c:pt>
                <c:pt idx="9762">
                  <c:v>0.13312040167859043</c:v>
                </c:pt>
                <c:pt idx="9763">
                  <c:v>0.11474786207603167</c:v>
                </c:pt>
                <c:pt idx="9764">
                  <c:v>0.1280778394423685</c:v>
                </c:pt>
                <c:pt idx="9765">
                  <c:v>0.12275326525651509</c:v>
                </c:pt>
                <c:pt idx="9766">
                  <c:v>9.1870604968365382E-2</c:v>
                </c:pt>
                <c:pt idx="9767">
                  <c:v>0.13647590556183528</c:v>
                </c:pt>
                <c:pt idx="9768">
                  <c:v>0.11142369478596897</c:v>
                </c:pt>
                <c:pt idx="9769">
                  <c:v>0.11576070443058287</c:v>
                </c:pt>
                <c:pt idx="9770">
                  <c:v>0.11028496163319039</c:v>
                </c:pt>
                <c:pt idx="9771">
                  <c:v>0.11677452209140551</c:v>
                </c:pt>
                <c:pt idx="9772">
                  <c:v>9.977982749971534E-2</c:v>
                </c:pt>
                <c:pt idx="9773">
                  <c:v>0.11514281125852063</c:v>
                </c:pt>
                <c:pt idx="9774">
                  <c:v>0.13023625695759458</c:v>
                </c:pt>
                <c:pt idx="9775">
                  <c:v>0.1115427799744505</c:v>
                </c:pt>
                <c:pt idx="9776">
                  <c:v>0.12362637278077163</c:v>
                </c:pt>
                <c:pt idx="9777">
                  <c:v>0.1080941997938</c:v>
                </c:pt>
                <c:pt idx="9778">
                  <c:v>0.10429121067159114</c:v>
                </c:pt>
                <c:pt idx="9779">
                  <c:v>0.14372975226165802</c:v>
                </c:pt>
                <c:pt idx="9780">
                  <c:v>0.12239006059021118</c:v>
                </c:pt>
                <c:pt idx="9781">
                  <c:v>0.11681141505495068</c:v>
                </c:pt>
                <c:pt idx="9782">
                  <c:v>9.3379206606529097E-2</c:v>
                </c:pt>
                <c:pt idx="9783">
                  <c:v>0.1118466271503855</c:v>
                </c:pt>
                <c:pt idx="9784">
                  <c:v>0.11944486620704847</c:v>
                </c:pt>
                <c:pt idx="9785">
                  <c:v>0.11864253156766648</c:v>
                </c:pt>
                <c:pt idx="9786">
                  <c:v>0.11189260167567802</c:v>
                </c:pt>
                <c:pt idx="9787">
                  <c:v>0.11302452877337568</c:v>
                </c:pt>
                <c:pt idx="9788">
                  <c:v>0.12455104763331509</c:v>
                </c:pt>
                <c:pt idx="9789">
                  <c:v>0.10460518415080672</c:v>
                </c:pt>
                <c:pt idx="9790">
                  <c:v>0.11518228513650025</c:v>
                </c:pt>
                <c:pt idx="9791">
                  <c:v>0.11434578610213383</c:v>
                </c:pt>
                <c:pt idx="9792">
                  <c:v>0.11344214171654921</c:v>
                </c:pt>
                <c:pt idx="9793">
                  <c:v>0.12395933469880807</c:v>
                </c:pt>
                <c:pt idx="9794">
                  <c:v>0.1317622115638124</c:v>
                </c:pt>
                <c:pt idx="9795">
                  <c:v>0.129927022427061</c:v>
                </c:pt>
                <c:pt idx="9796">
                  <c:v>0.12840365141299045</c:v>
                </c:pt>
                <c:pt idx="9797">
                  <c:v>0.13515241296539768</c:v>
                </c:pt>
                <c:pt idx="9798">
                  <c:v>0.1276167596353569</c:v>
                </c:pt>
                <c:pt idx="9799">
                  <c:v>0.12350887850092905</c:v>
                </c:pt>
                <c:pt idx="9800">
                  <c:v>0.13076723813562788</c:v>
                </c:pt>
                <c:pt idx="9801">
                  <c:v>0.10544335338962901</c:v>
                </c:pt>
                <c:pt idx="9802">
                  <c:v>0.14188939749227994</c:v>
                </c:pt>
                <c:pt idx="9803">
                  <c:v>0.12963683323007566</c:v>
                </c:pt>
                <c:pt idx="9804">
                  <c:v>0.11929403559138442</c:v>
                </c:pt>
                <c:pt idx="9805">
                  <c:v>0.11736308017050529</c:v>
                </c:pt>
                <c:pt idx="9806">
                  <c:v>0.10742699313713437</c:v>
                </c:pt>
                <c:pt idx="9807">
                  <c:v>9.6053189538212652E-2</c:v>
                </c:pt>
                <c:pt idx="9808">
                  <c:v>0.11792279479755469</c:v>
                </c:pt>
                <c:pt idx="9809">
                  <c:v>0.13941222851117976</c:v>
                </c:pt>
                <c:pt idx="9810">
                  <c:v>0.10020556721466259</c:v>
                </c:pt>
                <c:pt idx="9811">
                  <c:v>0.12562395673177862</c:v>
                </c:pt>
                <c:pt idx="9812">
                  <c:v>0.11047418199900107</c:v>
                </c:pt>
                <c:pt idx="9813">
                  <c:v>0.13146073908587497</c:v>
                </c:pt>
                <c:pt idx="9814">
                  <c:v>0.13076681016429392</c:v>
                </c:pt>
                <c:pt idx="9815">
                  <c:v>0.1420946238807286</c:v>
                </c:pt>
                <c:pt idx="9816">
                  <c:v>0.1121523817303384</c:v>
                </c:pt>
                <c:pt idx="9817">
                  <c:v>0.13539287717059068</c:v>
                </c:pt>
                <c:pt idx="9818">
                  <c:v>0.11329691516006335</c:v>
                </c:pt>
                <c:pt idx="9819">
                  <c:v>0.10364217801993254</c:v>
                </c:pt>
                <c:pt idx="9820">
                  <c:v>0.10213741446504665</c:v>
                </c:pt>
                <c:pt idx="9821">
                  <c:v>0.10010543065670402</c:v>
                </c:pt>
                <c:pt idx="9822">
                  <c:v>0.11394796490804723</c:v>
                </c:pt>
                <c:pt idx="9823">
                  <c:v>0.14466936711948847</c:v>
                </c:pt>
                <c:pt idx="9824">
                  <c:v>0.10876139399869938</c:v>
                </c:pt>
                <c:pt idx="9825">
                  <c:v>0.12773736899419752</c:v>
                </c:pt>
                <c:pt idx="9826">
                  <c:v>0.10612699908331966</c:v>
                </c:pt>
                <c:pt idx="9827">
                  <c:v>0.12965981428936377</c:v>
                </c:pt>
                <c:pt idx="9828">
                  <c:v>0.1427084121464382</c:v>
                </c:pt>
                <c:pt idx="9829">
                  <c:v>0.12353196688945729</c:v>
                </c:pt>
                <c:pt idx="9830">
                  <c:v>0.12839183714955579</c:v>
                </c:pt>
                <c:pt idx="9831">
                  <c:v>0.11534775495962332</c:v>
                </c:pt>
                <c:pt idx="9832">
                  <c:v>0.12618065303213205</c:v>
                </c:pt>
                <c:pt idx="9833">
                  <c:v>0.13209756219288615</c:v>
                </c:pt>
                <c:pt idx="9834">
                  <c:v>0.1282686599344991</c:v>
                </c:pt>
                <c:pt idx="9835">
                  <c:v>0.13021774860774329</c:v>
                </c:pt>
                <c:pt idx="9836">
                  <c:v>0.13619397290747587</c:v>
                </c:pt>
                <c:pt idx="9837">
                  <c:v>0.11967308107065763</c:v>
                </c:pt>
                <c:pt idx="9838">
                  <c:v>0.1256452090354267</c:v>
                </c:pt>
                <c:pt idx="9839">
                  <c:v>0.11540524774693987</c:v>
                </c:pt>
                <c:pt idx="9840">
                  <c:v>0.11820694827884132</c:v>
                </c:pt>
                <c:pt idx="9841">
                  <c:v>0.11966683934014373</c:v>
                </c:pt>
                <c:pt idx="9842">
                  <c:v>0.1139332927053853</c:v>
                </c:pt>
                <c:pt idx="9843">
                  <c:v>0.10877137684607113</c:v>
                </c:pt>
                <c:pt idx="9844">
                  <c:v>0.13436095710030946</c:v>
                </c:pt>
                <c:pt idx="9845">
                  <c:v>0.12527462976961609</c:v>
                </c:pt>
                <c:pt idx="9846">
                  <c:v>0.12251236822777953</c:v>
                </c:pt>
                <c:pt idx="9847">
                  <c:v>0.11536413693952938</c:v>
                </c:pt>
                <c:pt idx="9848">
                  <c:v>0.15459536337666491</c:v>
                </c:pt>
                <c:pt idx="9849">
                  <c:v>0.14041215493370868</c:v>
                </c:pt>
                <c:pt idx="9850">
                  <c:v>0.12613068691919641</c:v>
                </c:pt>
                <c:pt idx="9851">
                  <c:v>9.6981700960549311E-2</c:v>
                </c:pt>
                <c:pt idx="9852">
                  <c:v>0.12615716989549858</c:v>
                </c:pt>
                <c:pt idx="9853">
                  <c:v>0.12714875600327005</c:v>
                </c:pt>
                <c:pt idx="9854">
                  <c:v>0.10507969073140087</c:v>
                </c:pt>
                <c:pt idx="9855">
                  <c:v>0.11434503380634278</c:v>
                </c:pt>
                <c:pt idx="9856">
                  <c:v>0.12765293653168847</c:v>
                </c:pt>
                <c:pt idx="9857">
                  <c:v>0.12464609238835692</c:v>
                </c:pt>
                <c:pt idx="9858">
                  <c:v>0.10680319304719996</c:v>
                </c:pt>
                <c:pt idx="9859">
                  <c:v>9.8600059157191181E-2</c:v>
                </c:pt>
                <c:pt idx="9860">
                  <c:v>0.11093866070291039</c:v>
                </c:pt>
                <c:pt idx="9861">
                  <c:v>0.16264066857945142</c:v>
                </c:pt>
                <c:pt idx="9862">
                  <c:v>0.12090801132115703</c:v>
                </c:pt>
                <c:pt idx="9863">
                  <c:v>0.11220846354482003</c:v>
                </c:pt>
                <c:pt idx="9864">
                  <c:v>0.11984254845959424</c:v>
                </c:pt>
                <c:pt idx="9865">
                  <c:v>0.1227365255050398</c:v>
                </c:pt>
                <c:pt idx="9866">
                  <c:v>0.1336202023165797</c:v>
                </c:pt>
                <c:pt idx="9867">
                  <c:v>8.7579979602415703E-2</c:v>
                </c:pt>
                <c:pt idx="9868">
                  <c:v>0.10889110623585758</c:v>
                </c:pt>
                <c:pt idx="9869">
                  <c:v>0.1019849887262223</c:v>
                </c:pt>
                <c:pt idx="9870">
                  <c:v>0.11133018201589541</c:v>
                </c:pt>
                <c:pt idx="9871">
                  <c:v>0.10601002266568391</c:v>
                </c:pt>
                <c:pt idx="9872">
                  <c:v>0.1163576349351302</c:v>
                </c:pt>
                <c:pt idx="9873">
                  <c:v>0.11402296875651657</c:v>
                </c:pt>
                <c:pt idx="9874">
                  <c:v>9.836547535541447E-2</c:v>
                </c:pt>
                <c:pt idx="9875">
                  <c:v>0.10993996024236301</c:v>
                </c:pt>
                <c:pt idx="9876">
                  <c:v>0.13541298999085211</c:v>
                </c:pt>
                <c:pt idx="9877">
                  <c:v>0.13451993633485804</c:v>
                </c:pt>
                <c:pt idx="9878">
                  <c:v>0.14643065721634915</c:v>
                </c:pt>
                <c:pt idx="9879">
                  <c:v>0.12657230831563571</c:v>
                </c:pt>
                <c:pt idx="9880">
                  <c:v>0.10695066673577369</c:v>
                </c:pt>
                <c:pt idx="9881">
                  <c:v>0.13025094711532248</c:v>
                </c:pt>
                <c:pt idx="9882">
                  <c:v>9.5017817721418027E-2</c:v>
                </c:pt>
                <c:pt idx="9883">
                  <c:v>0.10611497294809519</c:v>
                </c:pt>
                <c:pt idx="9884">
                  <c:v>0.11470464606165585</c:v>
                </c:pt>
                <c:pt idx="9885">
                  <c:v>0.10409123609639878</c:v>
                </c:pt>
                <c:pt idx="9886">
                  <c:v>9.3133204535376699E-2</c:v>
                </c:pt>
                <c:pt idx="9887">
                  <c:v>0.13509061137973016</c:v>
                </c:pt>
                <c:pt idx="9888">
                  <c:v>0.13725315831162363</c:v>
                </c:pt>
                <c:pt idx="9889">
                  <c:v>0.14955613177627056</c:v>
                </c:pt>
                <c:pt idx="9890">
                  <c:v>0.11079266495174489</c:v>
                </c:pt>
                <c:pt idx="9891">
                  <c:v>0.12364502215214773</c:v>
                </c:pt>
                <c:pt idx="9892">
                  <c:v>0.12363531978581628</c:v>
                </c:pt>
                <c:pt idx="9893">
                  <c:v>0.11559559685152512</c:v>
                </c:pt>
                <c:pt idx="9894">
                  <c:v>0.12173906642441282</c:v>
                </c:pt>
                <c:pt idx="9895">
                  <c:v>0.13280357083657718</c:v>
                </c:pt>
                <c:pt idx="9896">
                  <c:v>0.1285844766262372</c:v>
                </c:pt>
                <c:pt idx="9897">
                  <c:v>0.10592745828427115</c:v>
                </c:pt>
                <c:pt idx="9898">
                  <c:v>0.12164299187916303</c:v>
                </c:pt>
                <c:pt idx="9899">
                  <c:v>0.12939279229400069</c:v>
                </c:pt>
                <c:pt idx="9900">
                  <c:v>0.13198268966307336</c:v>
                </c:pt>
                <c:pt idx="9901">
                  <c:v>0.10410305575491317</c:v>
                </c:pt>
                <c:pt idx="9902">
                  <c:v>9.2906215876268447E-2</c:v>
                </c:pt>
                <c:pt idx="9903">
                  <c:v>0.10329982172818605</c:v>
                </c:pt>
                <c:pt idx="9904">
                  <c:v>0.12482504701901243</c:v>
                </c:pt>
                <c:pt idx="9905">
                  <c:v>0.13283718298241623</c:v>
                </c:pt>
                <c:pt idx="9906">
                  <c:v>0.11975923659855031</c:v>
                </c:pt>
                <c:pt idx="9907">
                  <c:v>0.12811655431235511</c:v>
                </c:pt>
                <c:pt idx="9908">
                  <c:v>0.11183737010714886</c:v>
                </c:pt>
                <c:pt idx="9909">
                  <c:v>0.12036304337826331</c:v>
                </c:pt>
                <c:pt idx="9910">
                  <c:v>0.1446722986218251</c:v>
                </c:pt>
                <c:pt idx="9911">
                  <c:v>0.10557263703350905</c:v>
                </c:pt>
                <c:pt idx="9912">
                  <c:v>0.11194044212241008</c:v>
                </c:pt>
                <c:pt idx="9913">
                  <c:v>0.11504562072688876</c:v>
                </c:pt>
                <c:pt idx="9914">
                  <c:v>0.11205754294424532</c:v>
                </c:pt>
                <c:pt idx="9915">
                  <c:v>0.13295262637797983</c:v>
                </c:pt>
                <c:pt idx="9916">
                  <c:v>0.10588236028183293</c:v>
                </c:pt>
                <c:pt idx="9917">
                  <c:v>0.12251423338489326</c:v>
                </c:pt>
                <c:pt idx="9918">
                  <c:v>0.11253995850433841</c:v>
                </c:pt>
                <c:pt idx="9919">
                  <c:v>9.8085535858387848E-2</c:v>
                </c:pt>
                <c:pt idx="9920">
                  <c:v>0.13110076557699735</c:v>
                </c:pt>
                <c:pt idx="9921">
                  <c:v>0.12610703430304604</c:v>
                </c:pt>
                <c:pt idx="9922">
                  <c:v>0.14451766843992264</c:v>
                </c:pt>
                <c:pt idx="9923">
                  <c:v>0.11236165273828126</c:v>
                </c:pt>
                <c:pt idx="9924">
                  <c:v>0.10781611182483615</c:v>
                </c:pt>
                <c:pt idx="9925">
                  <c:v>0.12995102210117054</c:v>
                </c:pt>
                <c:pt idx="9926">
                  <c:v>0.1066627136895618</c:v>
                </c:pt>
                <c:pt idx="9927">
                  <c:v>0.11633439996612822</c:v>
                </c:pt>
                <c:pt idx="9928">
                  <c:v>0.10003566833792861</c:v>
                </c:pt>
                <c:pt idx="9929">
                  <c:v>0.11673576524735181</c:v>
                </c:pt>
                <c:pt idx="9930">
                  <c:v>0.10447694492017537</c:v>
                </c:pt>
                <c:pt idx="9931">
                  <c:v>0.12434274090230557</c:v>
                </c:pt>
                <c:pt idx="9932">
                  <c:v>0.11816249079897355</c:v>
                </c:pt>
                <c:pt idx="9933">
                  <c:v>0.12458018585348474</c:v>
                </c:pt>
                <c:pt idx="9934">
                  <c:v>0.11730792259692989</c:v>
                </c:pt>
                <c:pt idx="9935">
                  <c:v>0.13431427468746762</c:v>
                </c:pt>
                <c:pt idx="9936">
                  <c:v>0.12422064204180575</c:v>
                </c:pt>
                <c:pt idx="9937">
                  <c:v>0.13342580306605842</c:v>
                </c:pt>
                <c:pt idx="9938">
                  <c:v>0.12554912435749499</c:v>
                </c:pt>
                <c:pt idx="9939">
                  <c:v>0.11528513491255953</c:v>
                </c:pt>
                <c:pt idx="9940">
                  <c:v>0.12474422388691793</c:v>
                </c:pt>
                <c:pt idx="9941">
                  <c:v>0.122779252344193</c:v>
                </c:pt>
                <c:pt idx="9942">
                  <c:v>0.13691403838414667</c:v>
                </c:pt>
                <c:pt idx="9943">
                  <c:v>0.13794230587044082</c:v>
                </c:pt>
                <c:pt idx="9944">
                  <c:v>0.14114537175967895</c:v>
                </c:pt>
                <c:pt idx="9945">
                  <c:v>0.14503498567121278</c:v>
                </c:pt>
                <c:pt idx="9946">
                  <c:v>0.12529027385605562</c:v>
                </c:pt>
                <c:pt idx="9947">
                  <c:v>0.16415630067513623</c:v>
                </c:pt>
                <c:pt idx="9948">
                  <c:v>0.13924127627362584</c:v>
                </c:pt>
                <c:pt idx="9949">
                  <c:v>9.8789684243976439E-2</c:v>
                </c:pt>
                <c:pt idx="9950">
                  <c:v>0.1172550980692679</c:v>
                </c:pt>
                <c:pt idx="9951">
                  <c:v>0.11942178631297312</c:v>
                </c:pt>
                <c:pt idx="9952">
                  <c:v>0.1224976228864167</c:v>
                </c:pt>
                <c:pt idx="9953">
                  <c:v>0.13341839632670849</c:v>
                </c:pt>
                <c:pt idx="9954">
                  <c:v>0.13383455467295693</c:v>
                </c:pt>
                <c:pt idx="9955">
                  <c:v>0.13472744316880034</c:v>
                </c:pt>
                <c:pt idx="9956">
                  <c:v>0.10614802777762598</c:v>
                </c:pt>
                <c:pt idx="9957">
                  <c:v>0.1484225583185998</c:v>
                </c:pt>
                <c:pt idx="9958">
                  <c:v>0.10376356979068405</c:v>
                </c:pt>
                <c:pt idx="9959">
                  <c:v>0.11771518515624853</c:v>
                </c:pt>
                <c:pt idx="9960">
                  <c:v>0.11272351277934242</c:v>
                </c:pt>
                <c:pt idx="9961">
                  <c:v>0.12309099709023913</c:v>
                </c:pt>
                <c:pt idx="9962">
                  <c:v>0.13878597846469087</c:v>
                </c:pt>
                <c:pt idx="9963">
                  <c:v>0.12647850609394345</c:v>
                </c:pt>
                <c:pt idx="9964">
                  <c:v>0.13315390773741145</c:v>
                </c:pt>
                <c:pt idx="9965">
                  <c:v>0.12433994344159757</c:v>
                </c:pt>
                <c:pt idx="9966">
                  <c:v>0.11804726342853655</c:v>
                </c:pt>
                <c:pt idx="9967">
                  <c:v>0.13490778280997523</c:v>
                </c:pt>
                <c:pt idx="9968">
                  <c:v>0.12664655710982711</c:v>
                </c:pt>
                <c:pt idx="9969">
                  <c:v>0.11429804629329121</c:v>
                </c:pt>
                <c:pt idx="9970">
                  <c:v>0.15973180593994979</c:v>
                </c:pt>
                <c:pt idx="9971">
                  <c:v>0.11007288670185578</c:v>
                </c:pt>
                <c:pt idx="9972">
                  <c:v>0.12262558863457819</c:v>
                </c:pt>
                <c:pt idx="9973">
                  <c:v>0.10479752617829402</c:v>
                </c:pt>
                <c:pt idx="9974">
                  <c:v>0.12580118261588624</c:v>
                </c:pt>
                <c:pt idx="9975">
                  <c:v>0.1367202614602106</c:v>
                </c:pt>
                <c:pt idx="9976">
                  <c:v>0.13000623796858032</c:v>
                </c:pt>
                <c:pt idx="9977">
                  <c:v>0.13792875017266731</c:v>
                </c:pt>
                <c:pt idx="9978">
                  <c:v>0.13917991222678405</c:v>
                </c:pt>
                <c:pt idx="9979">
                  <c:v>0.12216693215080945</c:v>
                </c:pt>
                <c:pt idx="9980">
                  <c:v>0.10442937618874377</c:v>
                </c:pt>
                <c:pt idx="9981">
                  <c:v>0.12011735323517436</c:v>
                </c:pt>
                <c:pt idx="9982">
                  <c:v>0.11003730658844108</c:v>
                </c:pt>
                <c:pt idx="9983">
                  <c:v>0.12720584259297082</c:v>
                </c:pt>
                <c:pt idx="9984">
                  <c:v>0.12769033791125495</c:v>
                </c:pt>
                <c:pt idx="9985">
                  <c:v>0.11761473931628739</c:v>
                </c:pt>
                <c:pt idx="9986">
                  <c:v>0.12595933374257201</c:v>
                </c:pt>
                <c:pt idx="9987">
                  <c:v>0.11698922295580239</c:v>
                </c:pt>
                <c:pt idx="9988">
                  <c:v>0.10681315622542527</c:v>
                </c:pt>
                <c:pt idx="9989">
                  <c:v>0.13762249643967508</c:v>
                </c:pt>
                <c:pt idx="9990">
                  <c:v>0.11401261746208211</c:v>
                </c:pt>
                <c:pt idx="9991">
                  <c:v>0.12296568344483857</c:v>
                </c:pt>
                <c:pt idx="9992">
                  <c:v>0.1155730880522586</c:v>
                </c:pt>
                <c:pt idx="9993">
                  <c:v>0.11788975581874672</c:v>
                </c:pt>
                <c:pt idx="9994">
                  <c:v>9.5458975379516434E-2</c:v>
                </c:pt>
                <c:pt idx="9995">
                  <c:v>0.11503128560033847</c:v>
                </c:pt>
                <c:pt idx="9996">
                  <c:v>0.11038831030968052</c:v>
                </c:pt>
                <c:pt idx="9997">
                  <c:v>9.9521979121320187E-2</c:v>
                </c:pt>
                <c:pt idx="9998">
                  <c:v>0.11977668551703387</c:v>
                </c:pt>
                <c:pt idx="9999">
                  <c:v>0.13907717105656384</c:v>
                </c:pt>
                <c:pt idx="10000">
                  <c:v>0.10041595589474429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A-764F-8E10-241F0388C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20880"/>
        <c:axId val="1580019743"/>
      </c:scatterChart>
      <c:valAx>
        <c:axId val="191320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019743"/>
        <c:crosses val="autoZero"/>
        <c:crossBetween val="midCat"/>
      </c:valAx>
      <c:valAx>
        <c:axId val="158001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20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21897</xdr:colOff>
      <xdr:row>68</xdr:row>
      <xdr:rowOff>139528</xdr:rowOff>
    </xdr:from>
    <xdr:to>
      <xdr:col>28</xdr:col>
      <xdr:colOff>976311</xdr:colOff>
      <xdr:row>83</xdr:row>
      <xdr:rowOff>90629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9DA71B-37E7-A749-81DC-E28D4311A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6381-4E2A-4F2C-AEA3-32991E510F75}">
  <dimension ref="A1:BB354"/>
  <sheetViews>
    <sheetView topLeftCell="A206" workbookViewId="0">
      <selection activeCell="Z232" sqref="Z232"/>
    </sheetView>
  </sheetViews>
  <sheetFormatPr defaultColWidth="8.85546875" defaultRowHeight="15"/>
  <cols>
    <col min="1" max="1" width="10.140625" bestFit="1" customWidth="1"/>
    <col min="2" max="2" width="8.85546875" style="2"/>
    <col min="16" max="16" width="11.28515625" customWidth="1"/>
  </cols>
  <sheetData>
    <row r="1" spans="1:54">
      <c r="B1" s="9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Z1" t="s">
        <v>23</v>
      </c>
      <c r="AB1" t="s">
        <v>24</v>
      </c>
      <c r="AF1" s="2" t="s">
        <v>0</v>
      </c>
      <c r="AG1" t="s">
        <v>1</v>
      </c>
      <c r="AH1" t="s">
        <v>2</v>
      </c>
      <c r="AI1" t="s">
        <v>3</v>
      </c>
      <c r="AJ1" t="s">
        <v>4</v>
      </c>
      <c r="AK1" t="s">
        <v>5</v>
      </c>
      <c r="AL1" s="2" t="s">
        <v>6</v>
      </c>
      <c r="AM1" t="s">
        <v>7</v>
      </c>
      <c r="AN1" s="2" t="s">
        <v>8</v>
      </c>
      <c r="AO1" t="s">
        <v>9</v>
      </c>
      <c r="AP1" t="s">
        <v>10</v>
      </c>
      <c r="AQ1" t="s">
        <v>11</v>
      </c>
      <c r="AR1" t="s">
        <v>12</v>
      </c>
      <c r="AS1" s="2" t="s">
        <v>13</v>
      </c>
      <c r="AT1" t="s">
        <v>14</v>
      </c>
      <c r="AU1" t="s">
        <v>15</v>
      </c>
      <c r="AV1" t="s">
        <v>16</v>
      </c>
      <c r="AW1" t="s">
        <v>17</v>
      </c>
      <c r="AX1" t="s">
        <v>18</v>
      </c>
      <c r="AY1" s="2" t="s">
        <v>19</v>
      </c>
      <c r="AZ1" t="s">
        <v>20</v>
      </c>
      <c r="BA1" t="s">
        <v>21</v>
      </c>
      <c r="BB1" t="s">
        <v>22</v>
      </c>
    </row>
    <row r="2" spans="1:54">
      <c r="A2" s="1" t="s">
        <v>25</v>
      </c>
      <c r="B2" s="9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Z2" t="s">
        <v>49</v>
      </c>
      <c r="AB2" t="s">
        <v>50</v>
      </c>
    </row>
    <row r="3" spans="1:54">
      <c r="A3" s="1" t="s">
        <v>51</v>
      </c>
      <c r="B3" s="9" t="s">
        <v>52</v>
      </c>
      <c r="C3" t="s">
        <v>52</v>
      </c>
      <c r="D3" t="s">
        <v>52</v>
      </c>
      <c r="E3" t="s">
        <v>52</v>
      </c>
      <c r="F3" t="s">
        <v>52</v>
      </c>
      <c r="G3" t="s">
        <v>52</v>
      </c>
      <c r="H3" t="s">
        <v>52</v>
      </c>
      <c r="I3" t="s">
        <v>52</v>
      </c>
      <c r="J3" t="s">
        <v>52</v>
      </c>
      <c r="K3" t="s">
        <v>52</v>
      </c>
      <c r="L3" t="s">
        <v>52</v>
      </c>
      <c r="M3" t="s">
        <v>52</v>
      </c>
      <c r="N3" t="s">
        <v>52</v>
      </c>
      <c r="O3" t="s">
        <v>52</v>
      </c>
      <c r="P3" t="s">
        <v>52</v>
      </c>
      <c r="Q3" t="s">
        <v>52</v>
      </c>
      <c r="R3" t="s">
        <v>52</v>
      </c>
      <c r="S3" t="s">
        <v>52</v>
      </c>
      <c r="T3" t="s">
        <v>52</v>
      </c>
      <c r="U3" t="s">
        <v>52</v>
      </c>
      <c r="V3" t="s">
        <v>52</v>
      </c>
      <c r="W3" t="s">
        <v>52</v>
      </c>
      <c r="X3" t="s">
        <v>52</v>
      </c>
      <c r="Z3" t="s">
        <v>52</v>
      </c>
      <c r="AB3" t="s">
        <v>52</v>
      </c>
    </row>
    <row r="4" spans="1:54">
      <c r="A4" s="1"/>
      <c r="B4" s="9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Z4" t="s">
        <v>53</v>
      </c>
      <c r="AB4" t="s">
        <v>54</v>
      </c>
    </row>
    <row r="5" spans="1:54">
      <c r="A5" s="1"/>
      <c r="B5" s="9"/>
    </row>
    <row r="6" spans="1:54">
      <c r="A6" s="1">
        <v>35064</v>
      </c>
      <c r="B6" s="9">
        <v>1215.3699999999999</v>
      </c>
      <c r="C6">
        <v>773.23</v>
      </c>
      <c r="D6">
        <v>269.5</v>
      </c>
      <c r="E6">
        <v>331.94</v>
      </c>
      <c r="F6">
        <v>478.62</v>
      </c>
      <c r="G6">
        <v>44.12</v>
      </c>
      <c r="H6" t="s">
        <v>55</v>
      </c>
      <c r="I6">
        <v>98.85</v>
      </c>
      <c r="J6">
        <v>199.25</v>
      </c>
      <c r="K6">
        <v>47.21</v>
      </c>
      <c r="L6">
        <v>432.28</v>
      </c>
      <c r="M6">
        <v>1522.48</v>
      </c>
      <c r="N6">
        <v>620.47</v>
      </c>
      <c r="O6">
        <v>201.72</v>
      </c>
      <c r="P6">
        <v>1092.27</v>
      </c>
      <c r="Q6">
        <v>164</v>
      </c>
      <c r="R6" t="s">
        <v>55</v>
      </c>
      <c r="S6">
        <v>206.46</v>
      </c>
      <c r="T6">
        <v>557.14</v>
      </c>
      <c r="U6">
        <v>32.51</v>
      </c>
      <c r="V6">
        <v>89.19</v>
      </c>
      <c r="W6">
        <v>555.61</v>
      </c>
      <c r="X6">
        <v>165.17</v>
      </c>
      <c r="Z6">
        <v>1803.09</v>
      </c>
      <c r="AB6">
        <v>6.4</v>
      </c>
    </row>
    <row r="7" spans="1:54">
      <c r="A7" s="1">
        <v>35095</v>
      </c>
      <c r="B7" s="9">
        <v>1257.32</v>
      </c>
      <c r="C7">
        <v>757.54</v>
      </c>
      <c r="D7">
        <v>264.25</v>
      </c>
      <c r="E7">
        <v>341.89</v>
      </c>
      <c r="F7">
        <v>460.44</v>
      </c>
      <c r="G7">
        <v>47.62</v>
      </c>
      <c r="H7" t="s">
        <v>55</v>
      </c>
      <c r="I7">
        <v>99.35</v>
      </c>
      <c r="J7">
        <v>223</v>
      </c>
      <c r="K7">
        <v>48.64</v>
      </c>
      <c r="L7">
        <v>417.39</v>
      </c>
      <c r="M7">
        <v>1449.73</v>
      </c>
      <c r="N7">
        <v>606.63</v>
      </c>
      <c r="O7">
        <v>201.72</v>
      </c>
      <c r="P7">
        <v>1047.3399999999999</v>
      </c>
      <c r="Q7">
        <v>172</v>
      </c>
      <c r="R7" t="s">
        <v>55</v>
      </c>
      <c r="S7">
        <v>203.8</v>
      </c>
      <c r="T7">
        <v>594.64</v>
      </c>
      <c r="U7">
        <v>34.01</v>
      </c>
      <c r="V7">
        <v>107.41</v>
      </c>
      <c r="W7">
        <v>561.91</v>
      </c>
      <c r="X7">
        <v>166.41</v>
      </c>
      <c r="Z7">
        <v>1841.96</v>
      </c>
      <c r="AB7">
        <v>6.11</v>
      </c>
      <c r="AF7">
        <f>IFERROR(B7/B6-1,"N/A")</f>
        <v>3.4516237853493115E-2</v>
      </c>
      <c r="AG7">
        <f t="shared" ref="AG7:AG70" si="0">IFERROR(C7/C6-1,"N/A")</f>
        <v>-2.029150446826955E-2</v>
      </c>
      <c r="AH7">
        <f t="shared" ref="AH7:AH70" si="1">IFERROR(D7/D6-1,"N/A")</f>
        <v>-1.9480519480519431E-2</v>
      </c>
      <c r="AI7">
        <f t="shared" ref="AI7:AI70" si="2">IFERROR(E7/E6-1,"N/A")</f>
        <v>2.9975296740374802E-2</v>
      </c>
      <c r="AJ7">
        <f t="shared" ref="AJ7:AJ70" si="3">IFERROR(F7/F6-1,"N/A")</f>
        <v>-3.7984204588191073E-2</v>
      </c>
      <c r="AK7">
        <f t="shared" ref="AK7:AK70" si="4">IFERROR(G7/G6-1,"N/A")</f>
        <v>7.9329102447869504E-2</v>
      </c>
      <c r="AL7" t="str">
        <f t="shared" ref="AL7:AL70" si="5">IFERROR(H7/H6-1,"N/A")</f>
        <v>N/A</v>
      </c>
      <c r="AM7">
        <f t="shared" ref="AM7:AM70" si="6">IFERROR(I7/I6-1,"N/A")</f>
        <v>5.0581689428426113E-3</v>
      </c>
      <c r="AN7">
        <f t="shared" ref="AN7:AN70" si="7">IFERROR(J7/J6-1,"N/A")</f>
        <v>0.11919698870765361</v>
      </c>
      <c r="AO7">
        <f t="shared" ref="AO7:AO70" si="8">IFERROR(K7/K6-1,"N/A")</f>
        <v>3.0290192755772161E-2</v>
      </c>
      <c r="AP7">
        <f t="shared" ref="AP7:AP70" si="9">IFERROR(L7/L6-1,"N/A")</f>
        <v>-3.4445266956602216E-2</v>
      </c>
      <c r="AQ7">
        <f t="shared" ref="AQ7:AQ70" si="10">IFERROR(M7/M6-1,"N/A")</f>
        <v>-4.7783878934370194E-2</v>
      </c>
      <c r="AR7">
        <f t="shared" ref="AR7:AR70" si="11">IFERROR(N7/N6-1,"N/A")</f>
        <v>-2.2305671507083402E-2</v>
      </c>
      <c r="AS7">
        <f t="shared" ref="AS7:AS70" si="12">IFERROR(O7/O6-1,"N/A")</f>
        <v>0</v>
      </c>
      <c r="AT7">
        <f t="shared" ref="AT7:AT70" si="13">IFERROR(P7/P6-1,"N/A")</f>
        <v>-4.1134518022100774E-2</v>
      </c>
      <c r="AU7">
        <f t="shared" ref="AU7:AU70" si="14">IFERROR(Q7/Q6-1,"N/A")</f>
        <v>4.8780487804878092E-2</v>
      </c>
      <c r="AV7" t="str">
        <f t="shared" ref="AV7:AV70" si="15">IFERROR(R7/R6-1,"N/A")</f>
        <v>N/A</v>
      </c>
      <c r="AW7">
        <f t="shared" ref="AW7:AW70" si="16">IFERROR(S7/S6-1,"N/A")</f>
        <v>-1.2883851593529005E-2</v>
      </c>
      <c r="AX7">
        <f t="shared" ref="AX7:AX70" si="17">IFERROR(T7/T6-1,"N/A")</f>
        <v>6.7308037477115334E-2</v>
      </c>
      <c r="AY7">
        <f t="shared" ref="AY7:AY70" si="18">IFERROR(U7/U6-1,"N/A")</f>
        <v>4.613964933866499E-2</v>
      </c>
      <c r="AZ7">
        <f t="shared" ref="AZ7:AZ70" si="19">IFERROR(V7/V6-1,"N/A")</f>
        <v>0.20428299136674521</v>
      </c>
      <c r="BA7">
        <f t="shared" ref="BA7:BA70" si="20">IFERROR(W7/W6-1,"N/A")</f>
        <v>1.1338888788898549E-2</v>
      </c>
      <c r="BB7">
        <f t="shared" ref="BB7:BB70" si="21">IFERROR(X7/X6-1,"N/A")</f>
        <v>7.5074166010777876E-3</v>
      </c>
    </row>
    <row r="8" spans="1:54">
      <c r="A8" s="1">
        <v>35124</v>
      </c>
      <c r="B8" s="9">
        <v>1226.0999999999999</v>
      </c>
      <c r="C8">
        <v>752.58</v>
      </c>
      <c r="D8">
        <v>269.75</v>
      </c>
      <c r="E8">
        <v>334.28</v>
      </c>
      <c r="F8">
        <v>463.47</v>
      </c>
      <c r="G8">
        <v>48.32</v>
      </c>
      <c r="H8" t="s">
        <v>55</v>
      </c>
      <c r="I8">
        <v>87.7</v>
      </c>
      <c r="J8">
        <v>217.5</v>
      </c>
      <c r="K8">
        <v>47.41</v>
      </c>
      <c r="L8">
        <v>402.5</v>
      </c>
      <c r="M8">
        <v>1434.14</v>
      </c>
      <c r="N8">
        <v>598.73</v>
      </c>
      <c r="O8">
        <v>199.69</v>
      </c>
      <c r="P8">
        <v>1069.03</v>
      </c>
      <c r="Q8">
        <v>181</v>
      </c>
      <c r="R8" t="s">
        <v>55</v>
      </c>
      <c r="S8">
        <v>197.7</v>
      </c>
      <c r="T8">
        <v>610.71</v>
      </c>
      <c r="U8">
        <v>33.909999999999997</v>
      </c>
      <c r="V8">
        <v>111.2</v>
      </c>
      <c r="W8">
        <v>552.91</v>
      </c>
      <c r="X8">
        <v>161.86000000000001</v>
      </c>
      <c r="Z8">
        <v>1840.77</v>
      </c>
      <c r="AB8">
        <v>6.1</v>
      </c>
      <c r="AF8">
        <f t="shared" ref="AF8:AF71" si="22">IFERROR(B8/B7-1,"N/A")</f>
        <v>-2.4830592052938028E-2</v>
      </c>
      <c r="AG8">
        <f t="shared" si="0"/>
        <v>-6.5475090424267357E-3</v>
      </c>
      <c r="AH8">
        <f t="shared" si="1"/>
        <v>2.081362346263016E-2</v>
      </c>
      <c r="AI8">
        <f t="shared" si="2"/>
        <v>-2.2258621193951278E-2</v>
      </c>
      <c r="AJ8">
        <f t="shared" si="3"/>
        <v>6.5806619755017781E-3</v>
      </c>
      <c r="AK8">
        <f t="shared" si="4"/>
        <v>1.4699706005879998E-2</v>
      </c>
      <c r="AL8" t="str">
        <f t="shared" si="5"/>
        <v>N/A</v>
      </c>
      <c r="AM8">
        <f t="shared" si="6"/>
        <v>-0.11726220432813284</v>
      </c>
      <c r="AN8">
        <f t="shared" si="7"/>
        <v>-2.4663677130044803E-2</v>
      </c>
      <c r="AO8">
        <f t="shared" si="8"/>
        <v>-2.5287828947368474E-2</v>
      </c>
      <c r="AP8">
        <f t="shared" si="9"/>
        <v>-3.5674069814801479E-2</v>
      </c>
      <c r="AQ8">
        <f t="shared" si="10"/>
        <v>-1.0753726555979282E-2</v>
      </c>
      <c r="AR8">
        <f t="shared" si="11"/>
        <v>-1.3022765112177037E-2</v>
      </c>
      <c r="AS8">
        <f t="shared" si="12"/>
        <v>-1.0063454293079532E-2</v>
      </c>
      <c r="AT8">
        <f t="shared" si="13"/>
        <v>2.0709607195371182E-2</v>
      </c>
      <c r="AU8">
        <f t="shared" si="14"/>
        <v>5.232558139534893E-2</v>
      </c>
      <c r="AV8" t="str">
        <f t="shared" si="15"/>
        <v>N/A</v>
      </c>
      <c r="AW8">
        <f t="shared" si="16"/>
        <v>-2.9931305201177705E-2</v>
      </c>
      <c r="AX8">
        <f t="shared" si="17"/>
        <v>2.7024754473294887E-2</v>
      </c>
      <c r="AY8">
        <f t="shared" si="18"/>
        <v>-2.9403116730374323E-3</v>
      </c>
      <c r="AZ8">
        <f t="shared" si="19"/>
        <v>3.528535518108189E-2</v>
      </c>
      <c r="BA8">
        <f t="shared" si="20"/>
        <v>-1.6016799843391327E-2</v>
      </c>
      <c r="BB8">
        <f t="shared" si="21"/>
        <v>-2.7342106844540526E-2</v>
      </c>
    </row>
    <row r="9" spans="1:54">
      <c r="A9" s="1">
        <v>35153</v>
      </c>
      <c r="B9" s="9">
        <v>1326.57</v>
      </c>
      <c r="C9">
        <v>783.97</v>
      </c>
      <c r="D9">
        <v>286.75</v>
      </c>
      <c r="E9">
        <v>282.81</v>
      </c>
      <c r="F9">
        <v>480.64</v>
      </c>
      <c r="G9">
        <v>50.31</v>
      </c>
      <c r="H9" t="s">
        <v>55</v>
      </c>
      <c r="I9">
        <v>88.7</v>
      </c>
      <c r="J9">
        <v>214.75</v>
      </c>
      <c r="K9">
        <v>49.66</v>
      </c>
      <c r="L9">
        <v>403.46</v>
      </c>
      <c r="M9">
        <v>1266.57</v>
      </c>
      <c r="N9">
        <v>562.16999999999996</v>
      </c>
      <c r="O9">
        <v>223.01</v>
      </c>
      <c r="P9">
        <v>1093.82</v>
      </c>
      <c r="Q9">
        <v>200</v>
      </c>
      <c r="R9" t="s">
        <v>55</v>
      </c>
      <c r="S9">
        <v>216.75</v>
      </c>
      <c r="T9">
        <v>597.32000000000005</v>
      </c>
      <c r="U9">
        <v>34.61</v>
      </c>
      <c r="V9">
        <v>116.14</v>
      </c>
      <c r="W9">
        <v>563.71</v>
      </c>
      <c r="X9">
        <v>161.24</v>
      </c>
      <c r="Z9">
        <v>1843.44</v>
      </c>
      <c r="AB9">
        <v>5.91</v>
      </c>
      <c r="AF9">
        <f t="shared" si="22"/>
        <v>8.1942745289943719E-2</v>
      </c>
      <c r="AG9">
        <f t="shared" si="0"/>
        <v>4.1709851444364787E-2</v>
      </c>
      <c r="AH9">
        <f t="shared" si="1"/>
        <v>6.3021316033364139E-2</v>
      </c>
      <c r="AI9">
        <f t="shared" si="2"/>
        <v>-0.15397271748235009</v>
      </c>
      <c r="AJ9">
        <f t="shared" si="3"/>
        <v>3.7046626534619209E-2</v>
      </c>
      <c r="AK9">
        <f t="shared" si="4"/>
        <v>4.1183774834437026E-2</v>
      </c>
      <c r="AL9" t="str">
        <f t="shared" si="5"/>
        <v>N/A</v>
      </c>
      <c r="AM9">
        <f t="shared" si="6"/>
        <v>1.1402508551881407E-2</v>
      </c>
      <c r="AN9">
        <f t="shared" si="7"/>
        <v>-1.2643678160919491E-2</v>
      </c>
      <c r="AO9">
        <f t="shared" si="8"/>
        <v>4.7458342121915242E-2</v>
      </c>
      <c r="AP9">
        <f t="shared" si="9"/>
        <v>2.3850931677018572E-3</v>
      </c>
      <c r="AQ9">
        <f t="shared" si="10"/>
        <v>-0.11684354386601037</v>
      </c>
      <c r="AR9">
        <f t="shared" si="11"/>
        <v>-6.1062582466220316E-2</v>
      </c>
      <c r="AS9">
        <f t="shared" si="12"/>
        <v>0.1167810105663778</v>
      </c>
      <c r="AT9">
        <f t="shared" si="13"/>
        <v>2.3189246326108748E-2</v>
      </c>
      <c r="AU9">
        <f t="shared" si="14"/>
        <v>0.1049723756906078</v>
      </c>
      <c r="AV9" t="str">
        <f t="shared" si="15"/>
        <v>N/A</v>
      </c>
      <c r="AW9">
        <f t="shared" si="16"/>
        <v>9.6358118361153267E-2</v>
      </c>
      <c r="AX9">
        <f t="shared" si="17"/>
        <v>-2.192530006058524E-2</v>
      </c>
      <c r="AY9">
        <f t="shared" si="18"/>
        <v>2.0642878207018711E-2</v>
      </c>
      <c r="AZ9">
        <f t="shared" si="19"/>
        <v>4.44244604316546E-2</v>
      </c>
      <c r="BA9">
        <f t="shared" si="20"/>
        <v>1.9533016223255206E-2</v>
      </c>
      <c r="BB9">
        <f t="shared" si="21"/>
        <v>-3.8304707772148783E-3</v>
      </c>
    </row>
    <row r="10" spans="1:54">
      <c r="A10" s="1">
        <v>35185</v>
      </c>
      <c r="B10" s="9">
        <v>1358.76</v>
      </c>
      <c r="C10">
        <v>863.28</v>
      </c>
      <c r="D10">
        <v>299.75</v>
      </c>
      <c r="E10">
        <v>293.92</v>
      </c>
      <c r="F10">
        <v>483.16</v>
      </c>
      <c r="G10">
        <v>55.33</v>
      </c>
      <c r="H10" t="s">
        <v>55</v>
      </c>
      <c r="I10">
        <v>93.36</v>
      </c>
      <c r="J10">
        <v>217.75</v>
      </c>
      <c r="K10">
        <v>54.37</v>
      </c>
      <c r="L10">
        <v>426.04</v>
      </c>
      <c r="M10">
        <v>1348.41</v>
      </c>
      <c r="N10">
        <v>570.08000000000004</v>
      </c>
      <c r="O10">
        <v>233.14</v>
      </c>
      <c r="P10">
        <v>1196.07</v>
      </c>
      <c r="Q10">
        <v>204</v>
      </c>
      <c r="R10" t="s">
        <v>55</v>
      </c>
      <c r="S10">
        <v>226.65</v>
      </c>
      <c r="T10">
        <v>630.36</v>
      </c>
      <c r="U10">
        <v>45.91</v>
      </c>
      <c r="V10">
        <v>132.08000000000001</v>
      </c>
      <c r="W10">
        <v>589.83000000000004</v>
      </c>
      <c r="X10">
        <v>169.72</v>
      </c>
      <c r="Z10">
        <v>1914.61</v>
      </c>
      <c r="AB10">
        <v>5.91</v>
      </c>
      <c r="AF10">
        <f t="shared" si="22"/>
        <v>2.426558719102645E-2</v>
      </c>
      <c r="AG10">
        <f t="shared" si="0"/>
        <v>0.10116458537954243</v>
      </c>
      <c r="AH10">
        <f t="shared" si="1"/>
        <v>4.5335658238883969E-2</v>
      </c>
      <c r="AI10">
        <f t="shared" si="2"/>
        <v>3.9284325165305445E-2</v>
      </c>
      <c r="AJ10">
        <f t="shared" si="3"/>
        <v>5.2430093209054895E-3</v>
      </c>
      <c r="AK10">
        <f t="shared" si="4"/>
        <v>9.9781355595309096E-2</v>
      </c>
      <c r="AL10" t="str">
        <f t="shared" si="5"/>
        <v>N/A</v>
      </c>
      <c r="AM10">
        <f t="shared" si="6"/>
        <v>5.2536640360766551E-2</v>
      </c>
      <c r="AN10">
        <f t="shared" si="7"/>
        <v>1.396973224679865E-2</v>
      </c>
      <c r="AO10">
        <f t="shared" si="8"/>
        <v>9.4844945630286004E-2</v>
      </c>
      <c r="AP10">
        <f t="shared" si="9"/>
        <v>5.5965895008179389E-2</v>
      </c>
      <c r="AQ10">
        <f t="shared" si="10"/>
        <v>6.4615457495440509E-2</v>
      </c>
      <c r="AR10">
        <f t="shared" si="11"/>
        <v>1.4070476902004803E-2</v>
      </c>
      <c r="AS10">
        <f t="shared" si="12"/>
        <v>4.5423972019192016E-2</v>
      </c>
      <c r="AT10">
        <f t="shared" si="13"/>
        <v>9.3479731582893022E-2</v>
      </c>
      <c r="AU10">
        <f t="shared" si="14"/>
        <v>2.0000000000000018E-2</v>
      </c>
      <c r="AV10" t="str">
        <f t="shared" si="15"/>
        <v>N/A</v>
      </c>
      <c r="AW10">
        <f t="shared" si="16"/>
        <v>4.5674740484429099E-2</v>
      </c>
      <c r="AX10">
        <f t="shared" si="17"/>
        <v>5.5313734681577742E-2</v>
      </c>
      <c r="AY10">
        <f t="shared" si="18"/>
        <v>0.32649523259173652</v>
      </c>
      <c r="AZ10">
        <f t="shared" si="19"/>
        <v>0.13724814878594804</v>
      </c>
      <c r="BA10">
        <f t="shared" si="20"/>
        <v>4.6335881925103406E-2</v>
      </c>
      <c r="BB10">
        <f t="shared" si="21"/>
        <v>5.2592408831555471E-2</v>
      </c>
    </row>
    <row r="11" spans="1:54">
      <c r="A11" s="1">
        <v>35216</v>
      </c>
      <c r="B11" s="9">
        <v>1337.3</v>
      </c>
      <c r="C11">
        <v>830.65</v>
      </c>
      <c r="D11">
        <v>277.75</v>
      </c>
      <c r="E11">
        <v>303.57</v>
      </c>
      <c r="F11">
        <v>470.03</v>
      </c>
      <c r="G11">
        <v>52.52</v>
      </c>
      <c r="H11" t="s">
        <v>55</v>
      </c>
      <c r="I11">
        <v>100.35</v>
      </c>
      <c r="J11">
        <v>222.25</v>
      </c>
      <c r="K11">
        <v>52.33</v>
      </c>
      <c r="L11">
        <v>444.29</v>
      </c>
      <c r="M11">
        <v>1356.2</v>
      </c>
      <c r="N11">
        <v>598.73</v>
      </c>
      <c r="O11">
        <v>238.21</v>
      </c>
      <c r="P11">
        <v>1165.0899999999999</v>
      </c>
      <c r="Q11">
        <v>198</v>
      </c>
      <c r="R11" t="s">
        <v>55</v>
      </c>
      <c r="S11">
        <v>231.98</v>
      </c>
      <c r="T11">
        <v>617.86</v>
      </c>
      <c r="U11">
        <v>46.31</v>
      </c>
      <c r="V11">
        <v>120.69</v>
      </c>
      <c r="W11">
        <v>578.12</v>
      </c>
      <c r="X11">
        <v>150.68</v>
      </c>
      <c r="Z11">
        <v>1885.78</v>
      </c>
      <c r="AB11">
        <v>5.93</v>
      </c>
      <c r="AF11">
        <f t="shared" si="22"/>
        <v>-1.5793812005063468E-2</v>
      </c>
      <c r="AG11">
        <f t="shared" si="0"/>
        <v>-3.7797701788527482E-2</v>
      </c>
      <c r="AH11">
        <f t="shared" si="1"/>
        <v>-7.3394495412844041E-2</v>
      </c>
      <c r="AI11">
        <f t="shared" si="2"/>
        <v>3.2832063146434276E-2</v>
      </c>
      <c r="AJ11">
        <f t="shared" si="3"/>
        <v>-2.7175262852885296E-2</v>
      </c>
      <c r="AK11">
        <f t="shared" si="4"/>
        <v>-5.0786191939273362E-2</v>
      </c>
      <c r="AL11" t="str">
        <f t="shared" si="5"/>
        <v>N/A</v>
      </c>
      <c r="AM11">
        <f t="shared" si="6"/>
        <v>7.4871465295629713E-2</v>
      </c>
      <c r="AN11">
        <f t="shared" si="7"/>
        <v>2.0665901262916231E-2</v>
      </c>
      <c r="AO11">
        <f t="shared" si="8"/>
        <v>-3.7520691557844432E-2</v>
      </c>
      <c r="AP11">
        <f t="shared" si="9"/>
        <v>4.2836353394047455E-2</v>
      </c>
      <c r="AQ11">
        <f t="shared" si="10"/>
        <v>5.7771745982304612E-3</v>
      </c>
      <c r="AR11">
        <f t="shared" si="11"/>
        <v>5.025610440639916E-2</v>
      </c>
      <c r="AS11">
        <f t="shared" si="12"/>
        <v>2.174659003174062E-2</v>
      </c>
      <c r="AT11">
        <f t="shared" si="13"/>
        <v>-2.5901494059712205E-2</v>
      </c>
      <c r="AU11">
        <f t="shared" si="14"/>
        <v>-2.9411764705882359E-2</v>
      </c>
      <c r="AV11" t="str">
        <f t="shared" si="15"/>
        <v>N/A</v>
      </c>
      <c r="AW11">
        <f t="shared" si="16"/>
        <v>2.3516435031987637E-2</v>
      </c>
      <c r="AX11">
        <f t="shared" si="17"/>
        <v>-1.9829938447871065E-2</v>
      </c>
      <c r="AY11">
        <f t="shared" si="18"/>
        <v>8.7126987584404958E-3</v>
      </c>
      <c r="AZ11">
        <f t="shared" si="19"/>
        <v>-8.6235614778921943E-2</v>
      </c>
      <c r="BA11">
        <f t="shared" si="20"/>
        <v>-1.9853178034348939E-2</v>
      </c>
      <c r="BB11">
        <f t="shared" si="21"/>
        <v>-0.11218477492340317</v>
      </c>
    </row>
    <row r="12" spans="1:54">
      <c r="A12" s="1">
        <v>35244</v>
      </c>
      <c r="B12" s="9">
        <v>1388.02</v>
      </c>
      <c r="C12">
        <v>787.28</v>
      </c>
      <c r="D12">
        <v>282.25</v>
      </c>
      <c r="E12">
        <v>293.05</v>
      </c>
      <c r="F12">
        <v>472.56</v>
      </c>
      <c r="G12">
        <v>52.29</v>
      </c>
      <c r="H12" t="s">
        <v>55</v>
      </c>
      <c r="I12">
        <v>97.86</v>
      </c>
      <c r="J12">
        <v>244.25</v>
      </c>
      <c r="K12">
        <v>49.05</v>
      </c>
      <c r="L12">
        <v>451.98</v>
      </c>
      <c r="M12">
        <v>1280.8599999999999</v>
      </c>
      <c r="N12">
        <v>573.04</v>
      </c>
      <c r="O12">
        <v>239.23</v>
      </c>
      <c r="P12">
        <v>1124.8</v>
      </c>
      <c r="Q12">
        <v>215</v>
      </c>
      <c r="R12" t="s">
        <v>55</v>
      </c>
      <c r="S12">
        <v>246.46</v>
      </c>
      <c r="T12">
        <v>592.86</v>
      </c>
      <c r="U12">
        <v>48.81</v>
      </c>
      <c r="V12">
        <v>118.41</v>
      </c>
      <c r="W12">
        <v>561.01</v>
      </c>
      <c r="X12">
        <v>141.16</v>
      </c>
      <c r="Z12">
        <v>1856.33</v>
      </c>
      <c r="AB12">
        <v>5.65</v>
      </c>
      <c r="AF12">
        <f t="shared" si="22"/>
        <v>3.7927166679129654E-2</v>
      </c>
      <c r="AG12">
        <f t="shared" si="0"/>
        <v>-5.2212123036176505E-2</v>
      </c>
      <c r="AH12">
        <f t="shared" si="1"/>
        <v>1.6201620162016095E-2</v>
      </c>
      <c r="AI12">
        <f t="shared" si="2"/>
        <v>-3.4654280726026832E-2</v>
      </c>
      <c r="AJ12">
        <f t="shared" si="3"/>
        <v>5.3826351509478343E-3</v>
      </c>
      <c r="AK12">
        <f t="shared" si="4"/>
        <v>-4.3792840822544088E-3</v>
      </c>
      <c r="AL12" t="str">
        <f t="shared" si="5"/>
        <v>N/A</v>
      </c>
      <c r="AM12">
        <f t="shared" si="6"/>
        <v>-2.4813153961135925E-2</v>
      </c>
      <c r="AN12">
        <f t="shared" si="7"/>
        <v>9.8987626546681584E-2</v>
      </c>
      <c r="AO12">
        <f t="shared" si="8"/>
        <v>-6.2679151538314604E-2</v>
      </c>
      <c r="AP12">
        <f t="shared" si="9"/>
        <v>1.7308514708861411E-2</v>
      </c>
      <c r="AQ12">
        <f t="shared" si="10"/>
        <v>-5.5552278425011203E-2</v>
      </c>
      <c r="AR12">
        <f t="shared" si="11"/>
        <v>-4.290748751524065E-2</v>
      </c>
      <c r="AS12">
        <f t="shared" si="12"/>
        <v>4.2819361067965023E-3</v>
      </c>
      <c r="AT12">
        <f t="shared" si="13"/>
        <v>-3.4581019492056386E-2</v>
      </c>
      <c r="AU12">
        <f t="shared" si="14"/>
        <v>8.5858585858585856E-2</v>
      </c>
      <c r="AV12" t="str">
        <f t="shared" si="15"/>
        <v>N/A</v>
      </c>
      <c r="AW12">
        <f t="shared" si="16"/>
        <v>6.2419174066729921E-2</v>
      </c>
      <c r="AX12">
        <f t="shared" si="17"/>
        <v>-4.0462240637037516E-2</v>
      </c>
      <c r="AY12">
        <f t="shared" si="18"/>
        <v>5.3984020729863857E-2</v>
      </c>
      <c r="AZ12">
        <f t="shared" si="19"/>
        <v>-1.8891374596072597E-2</v>
      </c>
      <c r="BA12">
        <f t="shared" si="20"/>
        <v>-2.9595931640489903E-2</v>
      </c>
      <c r="BB12">
        <f t="shared" si="21"/>
        <v>-6.3180249535439437E-2</v>
      </c>
    </row>
    <row r="13" spans="1:54">
      <c r="A13" s="1">
        <v>35277</v>
      </c>
      <c r="B13" s="9">
        <v>1356.81</v>
      </c>
      <c r="C13">
        <v>767.45</v>
      </c>
      <c r="D13">
        <v>291.25</v>
      </c>
      <c r="E13">
        <v>294.8</v>
      </c>
      <c r="F13">
        <v>466.5</v>
      </c>
      <c r="G13">
        <v>50.89</v>
      </c>
      <c r="H13" t="s">
        <v>55</v>
      </c>
      <c r="I13">
        <v>97.36</v>
      </c>
      <c r="J13">
        <v>232.25</v>
      </c>
      <c r="K13">
        <v>47</v>
      </c>
      <c r="L13">
        <v>463.98</v>
      </c>
      <c r="M13">
        <v>1218.5</v>
      </c>
      <c r="N13">
        <v>585.89</v>
      </c>
      <c r="O13">
        <v>228.08</v>
      </c>
      <c r="P13">
        <v>1174.3800000000001</v>
      </c>
      <c r="Q13">
        <v>207</v>
      </c>
      <c r="R13" t="s">
        <v>55</v>
      </c>
      <c r="S13">
        <v>237.32</v>
      </c>
      <c r="T13">
        <v>536.61</v>
      </c>
      <c r="U13">
        <v>43.01</v>
      </c>
      <c r="V13">
        <v>125.63</v>
      </c>
      <c r="W13">
        <v>586.22</v>
      </c>
      <c r="X13">
        <v>145.71</v>
      </c>
      <c r="Z13">
        <v>1835.44</v>
      </c>
      <c r="AB13">
        <v>5.66</v>
      </c>
      <c r="AF13">
        <f t="shared" si="22"/>
        <v>-2.2485266782899416E-2</v>
      </c>
      <c r="AG13">
        <f t="shared" si="0"/>
        <v>-2.5187989025505453E-2</v>
      </c>
      <c r="AH13">
        <f t="shared" si="1"/>
        <v>3.1886625332152363E-2</v>
      </c>
      <c r="AI13">
        <f t="shared" si="2"/>
        <v>5.9716771881932473E-3</v>
      </c>
      <c r="AJ13">
        <f t="shared" si="3"/>
        <v>-1.2823768410360592E-2</v>
      </c>
      <c r="AK13">
        <f t="shared" si="4"/>
        <v>-2.677376171352075E-2</v>
      </c>
      <c r="AL13" t="str">
        <f t="shared" si="5"/>
        <v>N/A</v>
      </c>
      <c r="AM13">
        <f t="shared" si="6"/>
        <v>-5.1093398732883211E-3</v>
      </c>
      <c r="AN13">
        <f t="shared" si="7"/>
        <v>-4.9129989764585491E-2</v>
      </c>
      <c r="AO13">
        <f t="shared" si="8"/>
        <v>-4.1794087665647295E-2</v>
      </c>
      <c r="AP13">
        <f t="shared" si="9"/>
        <v>2.6549847338377841E-2</v>
      </c>
      <c r="AQ13">
        <f t="shared" si="10"/>
        <v>-4.8686039067501463E-2</v>
      </c>
      <c r="AR13">
        <f t="shared" si="11"/>
        <v>2.2424263576713788E-2</v>
      </c>
      <c r="AS13">
        <f t="shared" si="12"/>
        <v>-4.6607866906324347E-2</v>
      </c>
      <c r="AT13">
        <f t="shared" si="13"/>
        <v>4.4078947368421106E-2</v>
      </c>
      <c r="AU13">
        <f t="shared" si="14"/>
        <v>-3.7209302325581395E-2</v>
      </c>
      <c r="AV13" t="str">
        <f t="shared" si="15"/>
        <v>N/A</v>
      </c>
      <c r="AW13">
        <f t="shared" si="16"/>
        <v>-3.7085125375314498E-2</v>
      </c>
      <c r="AX13">
        <f t="shared" si="17"/>
        <v>-9.4879060823803263E-2</v>
      </c>
      <c r="AY13">
        <f t="shared" si="18"/>
        <v>-0.11882810899405871</v>
      </c>
      <c r="AZ13">
        <f t="shared" si="19"/>
        <v>6.0974579849674804E-2</v>
      </c>
      <c r="BA13">
        <f t="shared" si="20"/>
        <v>4.4936810395536764E-2</v>
      </c>
      <c r="BB13">
        <f t="shared" si="21"/>
        <v>3.2232927174837167E-2</v>
      </c>
    </row>
    <row r="14" spans="1:54">
      <c r="A14" s="1">
        <v>35307</v>
      </c>
      <c r="B14" s="9">
        <v>1494.34</v>
      </c>
      <c r="C14">
        <v>787.69</v>
      </c>
      <c r="D14">
        <v>311.25</v>
      </c>
      <c r="E14">
        <v>250.64</v>
      </c>
      <c r="F14">
        <v>481.14</v>
      </c>
      <c r="G14">
        <v>51.94</v>
      </c>
      <c r="H14" t="s">
        <v>55</v>
      </c>
      <c r="I14">
        <v>100.85</v>
      </c>
      <c r="J14">
        <v>249.12</v>
      </c>
      <c r="K14">
        <v>49.66</v>
      </c>
      <c r="L14">
        <v>473.11</v>
      </c>
      <c r="M14">
        <v>1263.97</v>
      </c>
      <c r="N14">
        <v>585.39</v>
      </c>
      <c r="O14">
        <v>243.28</v>
      </c>
      <c r="P14">
        <v>1192.97</v>
      </c>
      <c r="Q14">
        <v>230.5</v>
      </c>
      <c r="R14" t="s">
        <v>55</v>
      </c>
      <c r="S14">
        <v>249.7</v>
      </c>
      <c r="T14">
        <v>609.82000000000005</v>
      </c>
      <c r="U14">
        <v>43.51</v>
      </c>
      <c r="V14">
        <v>129.80000000000001</v>
      </c>
      <c r="W14">
        <v>613.69000000000005</v>
      </c>
      <c r="X14">
        <v>144.06</v>
      </c>
      <c r="Z14">
        <v>1915.98</v>
      </c>
      <c r="AB14">
        <v>5.65</v>
      </c>
      <c r="AF14">
        <f t="shared" si="22"/>
        <v>0.10136275528629657</v>
      </c>
      <c r="AG14">
        <f t="shared" si="0"/>
        <v>2.6373053619128228E-2</v>
      </c>
      <c r="AH14">
        <f t="shared" si="1"/>
        <v>6.8669527896995763E-2</v>
      </c>
      <c r="AI14">
        <f t="shared" si="2"/>
        <v>-0.14979647218453196</v>
      </c>
      <c r="AJ14">
        <f t="shared" si="3"/>
        <v>3.1382636655948426E-2</v>
      </c>
      <c r="AK14">
        <f t="shared" si="4"/>
        <v>2.0632737276478519E-2</v>
      </c>
      <c r="AL14" t="str">
        <f t="shared" si="5"/>
        <v>N/A</v>
      </c>
      <c r="AM14">
        <f t="shared" si="6"/>
        <v>3.5846343467543118E-2</v>
      </c>
      <c r="AN14">
        <f t="shared" si="7"/>
        <v>7.2637244348762176E-2</v>
      </c>
      <c r="AO14">
        <f t="shared" si="8"/>
        <v>5.6595744680850935E-2</v>
      </c>
      <c r="AP14">
        <f t="shared" si="9"/>
        <v>1.9677572309151348E-2</v>
      </c>
      <c r="AQ14">
        <f t="shared" si="10"/>
        <v>3.7316372589249136E-2</v>
      </c>
      <c r="AR14">
        <f t="shared" si="11"/>
        <v>-8.5340251583065907E-4</v>
      </c>
      <c r="AS14">
        <f t="shared" si="12"/>
        <v>6.6643283058575919E-2</v>
      </c>
      <c r="AT14">
        <f t="shared" si="13"/>
        <v>1.5829629251179256E-2</v>
      </c>
      <c r="AU14">
        <f t="shared" si="14"/>
        <v>0.11352657004830924</v>
      </c>
      <c r="AV14" t="str">
        <f t="shared" si="15"/>
        <v>N/A</v>
      </c>
      <c r="AW14">
        <f t="shared" si="16"/>
        <v>5.2165852014158132E-2</v>
      </c>
      <c r="AX14">
        <f t="shared" si="17"/>
        <v>0.13643055477907606</v>
      </c>
      <c r="AY14">
        <f t="shared" si="18"/>
        <v>1.1625203441060217E-2</v>
      </c>
      <c r="AZ14">
        <f t="shared" si="19"/>
        <v>3.3192708747910693E-2</v>
      </c>
      <c r="BA14">
        <f t="shared" si="20"/>
        <v>4.6859540786735376E-2</v>
      </c>
      <c r="BB14">
        <f t="shared" si="21"/>
        <v>-1.1323862466543155E-2</v>
      </c>
    </row>
    <row r="15" spans="1:54">
      <c r="A15" s="1">
        <v>35338</v>
      </c>
      <c r="B15" s="9">
        <v>1548.97</v>
      </c>
      <c r="C15">
        <v>808.34</v>
      </c>
      <c r="D15">
        <v>331.5</v>
      </c>
      <c r="E15">
        <v>248.88</v>
      </c>
      <c r="F15">
        <v>461.95</v>
      </c>
      <c r="G15">
        <v>55.91</v>
      </c>
      <c r="H15" t="s">
        <v>55</v>
      </c>
      <c r="I15">
        <v>101.02</v>
      </c>
      <c r="J15">
        <v>264.13</v>
      </c>
      <c r="K15">
        <v>45.36</v>
      </c>
      <c r="L15">
        <v>476.95</v>
      </c>
      <c r="M15">
        <v>1270.46</v>
      </c>
      <c r="N15">
        <v>593.29999999999995</v>
      </c>
      <c r="O15">
        <v>240.24</v>
      </c>
      <c r="P15">
        <v>1208.47</v>
      </c>
      <c r="Q15">
        <v>234.5</v>
      </c>
      <c r="R15" t="s">
        <v>55</v>
      </c>
      <c r="S15">
        <v>241.32</v>
      </c>
      <c r="T15">
        <v>608.04</v>
      </c>
      <c r="U15">
        <v>46.66</v>
      </c>
      <c r="V15">
        <v>121.45</v>
      </c>
      <c r="W15">
        <v>627.65</v>
      </c>
      <c r="X15">
        <v>141.16</v>
      </c>
      <c r="Z15">
        <v>1945</v>
      </c>
      <c r="AB15">
        <v>5.69</v>
      </c>
      <c r="AF15">
        <f t="shared" si="22"/>
        <v>3.6557945313650198E-2</v>
      </c>
      <c r="AG15">
        <f t="shared" si="0"/>
        <v>2.6215897116885989E-2</v>
      </c>
      <c r="AH15">
        <f t="shared" si="1"/>
        <v>6.5060240963855431E-2</v>
      </c>
      <c r="AI15">
        <f t="shared" si="2"/>
        <v>-7.022023619533968E-3</v>
      </c>
      <c r="AJ15">
        <f t="shared" si="3"/>
        <v>-3.9884441119009018E-2</v>
      </c>
      <c r="AK15">
        <f t="shared" si="4"/>
        <v>7.6434347323835139E-2</v>
      </c>
      <c r="AL15" t="str">
        <f t="shared" si="5"/>
        <v>N/A</v>
      </c>
      <c r="AM15">
        <f t="shared" si="6"/>
        <v>1.6856717897868467E-3</v>
      </c>
      <c r="AN15">
        <f t="shared" si="7"/>
        <v>6.0252087347463013E-2</v>
      </c>
      <c r="AO15">
        <f t="shared" si="8"/>
        <v>-8.6588803866290753E-2</v>
      </c>
      <c r="AP15">
        <f t="shared" si="9"/>
        <v>8.1165056752128262E-3</v>
      </c>
      <c r="AQ15">
        <f t="shared" si="10"/>
        <v>5.1346155367610891E-3</v>
      </c>
      <c r="AR15">
        <f t="shared" si="11"/>
        <v>1.3512359281846242E-2</v>
      </c>
      <c r="AS15">
        <f t="shared" si="12"/>
        <v>-1.2495889510029556E-2</v>
      </c>
      <c r="AT15">
        <f t="shared" si="13"/>
        <v>1.2992782718760809E-2</v>
      </c>
      <c r="AU15">
        <f t="shared" si="14"/>
        <v>1.7353579175704903E-2</v>
      </c>
      <c r="AV15" t="str">
        <f t="shared" si="15"/>
        <v>N/A</v>
      </c>
      <c r="AW15">
        <f t="shared" si="16"/>
        <v>-3.3560272326792151E-2</v>
      </c>
      <c r="AX15">
        <f t="shared" si="17"/>
        <v>-2.9188940998984281E-3</v>
      </c>
      <c r="AY15">
        <f t="shared" si="18"/>
        <v>7.239715008044123E-2</v>
      </c>
      <c r="AZ15">
        <f t="shared" si="19"/>
        <v>-6.4329738058551689E-2</v>
      </c>
      <c r="BA15">
        <f t="shared" si="20"/>
        <v>2.2747641317277356E-2</v>
      </c>
      <c r="BB15">
        <f t="shared" si="21"/>
        <v>-2.0130501180063876E-2</v>
      </c>
    </row>
    <row r="16" spans="1:54">
      <c r="A16" s="1">
        <v>35369</v>
      </c>
      <c r="B16" s="9">
        <v>1630.9</v>
      </c>
      <c r="C16">
        <v>811.65</v>
      </c>
      <c r="D16">
        <v>330.5</v>
      </c>
      <c r="E16">
        <v>250.35</v>
      </c>
      <c r="F16">
        <v>444.28</v>
      </c>
      <c r="G16">
        <v>59.29</v>
      </c>
      <c r="H16" t="s">
        <v>55</v>
      </c>
      <c r="I16">
        <v>110.67</v>
      </c>
      <c r="J16">
        <v>291.25</v>
      </c>
      <c r="K16">
        <v>48.64</v>
      </c>
      <c r="L16">
        <v>495.2</v>
      </c>
      <c r="M16">
        <v>1323.72</v>
      </c>
      <c r="N16">
        <v>640.72</v>
      </c>
      <c r="O16">
        <v>240.75</v>
      </c>
      <c r="P16">
        <v>1182.1300000000001</v>
      </c>
      <c r="Q16">
        <v>228</v>
      </c>
      <c r="R16" t="s">
        <v>55</v>
      </c>
      <c r="S16">
        <v>248.93</v>
      </c>
      <c r="T16">
        <v>678.57</v>
      </c>
      <c r="U16">
        <v>48.26</v>
      </c>
      <c r="V16">
        <v>117.66</v>
      </c>
      <c r="W16">
        <v>644.76</v>
      </c>
      <c r="X16">
        <v>149.85</v>
      </c>
      <c r="Z16">
        <v>1956.9</v>
      </c>
      <c r="AB16">
        <v>5.9</v>
      </c>
      <c r="AF16">
        <f t="shared" si="22"/>
        <v>5.2893212909223664E-2</v>
      </c>
      <c r="AG16">
        <f t="shared" si="0"/>
        <v>4.0948115891827896E-3</v>
      </c>
      <c r="AH16">
        <f t="shared" si="1"/>
        <v>-3.0165912518853588E-3</v>
      </c>
      <c r="AI16">
        <f t="shared" si="2"/>
        <v>5.9064609450336647E-3</v>
      </c>
      <c r="AJ16">
        <f t="shared" si="3"/>
        <v>-3.8250892953782922E-2</v>
      </c>
      <c r="AK16">
        <f t="shared" si="4"/>
        <v>6.0454301556072343E-2</v>
      </c>
      <c r="AL16" t="str">
        <f t="shared" si="5"/>
        <v>N/A</v>
      </c>
      <c r="AM16">
        <f t="shared" si="6"/>
        <v>9.5525638487428344E-2</v>
      </c>
      <c r="AN16">
        <f t="shared" si="7"/>
        <v>0.10267671222504071</v>
      </c>
      <c r="AO16">
        <f t="shared" si="8"/>
        <v>7.2310405643738918E-2</v>
      </c>
      <c r="AP16">
        <f t="shared" si="9"/>
        <v>3.8263968969493689E-2</v>
      </c>
      <c r="AQ16">
        <f t="shared" si="10"/>
        <v>4.1921823591455132E-2</v>
      </c>
      <c r="AR16">
        <f t="shared" si="11"/>
        <v>7.9925838530254589E-2</v>
      </c>
      <c r="AS16">
        <f t="shared" si="12"/>
        <v>2.1228771228771759E-3</v>
      </c>
      <c r="AT16">
        <f t="shared" si="13"/>
        <v>-2.179615546931235E-2</v>
      </c>
      <c r="AU16">
        <f t="shared" si="14"/>
        <v>-2.7718550106609841E-2</v>
      </c>
      <c r="AV16" t="str">
        <f t="shared" si="15"/>
        <v>N/A</v>
      </c>
      <c r="AW16">
        <f t="shared" si="16"/>
        <v>3.1534891430465839E-2</v>
      </c>
      <c r="AX16">
        <f t="shared" si="17"/>
        <v>0.11599565818038293</v>
      </c>
      <c r="AY16">
        <f t="shared" si="18"/>
        <v>3.4290612944706478E-2</v>
      </c>
      <c r="AZ16">
        <f t="shared" si="19"/>
        <v>-3.1206257719226027E-2</v>
      </c>
      <c r="BA16">
        <f t="shared" si="20"/>
        <v>2.7260415836851681E-2</v>
      </c>
      <c r="BB16">
        <f t="shared" si="21"/>
        <v>6.1561348824029416E-2</v>
      </c>
    </row>
    <row r="17" spans="1:54">
      <c r="A17" s="1">
        <v>35398</v>
      </c>
      <c r="B17" s="9">
        <v>1599.69</v>
      </c>
      <c r="C17">
        <v>826.93</v>
      </c>
      <c r="D17">
        <v>343.25</v>
      </c>
      <c r="E17">
        <v>277.55</v>
      </c>
      <c r="F17">
        <v>449.33</v>
      </c>
      <c r="G17">
        <v>59.88</v>
      </c>
      <c r="H17" t="s">
        <v>55</v>
      </c>
      <c r="I17">
        <v>113.33</v>
      </c>
      <c r="J17">
        <v>289.25</v>
      </c>
      <c r="K17">
        <v>52.74</v>
      </c>
      <c r="L17">
        <v>487.52</v>
      </c>
      <c r="M17">
        <v>1361.4</v>
      </c>
      <c r="N17">
        <v>652.08000000000004</v>
      </c>
      <c r="O17">
        <v>224.02</v>
      </c>
      <c r="P17">
        <v>1182.1300000000001</v>
      </c>
      <c r="Q17">
        <v>220.5</v>
      </c>
      <c r="R17" t="s">
        <v>55</v>
      </c>
      <c r="S17">
        <v>247.22</v>
      </c>
      <c r="T17">
        <v>656.25</v>
      </c>
      <c r="U17">
        <v>51.76</v>
      </c>
      <c r="V17">
        <v>113.86</v>
      </c>
      <c r="W17">
        <v>663.67</v>
      </c>
      <c r="X17">
        <v>161.86000000000001</v>
      </c>
      <c r="Z17">
        <v>1985.17</v>
      </c>
      <c r="AB17">
        <v>5.93</v>
      </c>
      <c r="AF17">
        <f t="shared" si="22"/>
        <v>-1.9136673002636551E-2</v>
      </c>
      <c r="AG17">
        <f t="shared" si="0"/>
        <v>1.8825848580052984E-2</v>
      </c>
      <c r="AH17">
        <f t="shared" si="1"/>
        <v>3.8577912254160296E-2</v>
      </c>
      <c r="AI17">
        <f t="shared" si="2"/>
        <v>0.10864789294987021</v>
      </c>
      <c r="AJ17">
        <f t="shared" si="3"/>
        <v>1.1366705681101985E-2</v>
      </c>
      <c r="AK17">
        <f t="shared" si="4"/>
        <v>9.951087873165898E-3</v>
      </c>
      <c r="AL17" t="str">
        <f t="shared" si="5"/>
        <v>N/A</v>
      </c>
      <c r="AM17">
        <f t="shared" si="6"/>
        <v>2.4035420619860748E-2</v>
      </c>
      <c r="AN17">
        <f t="shared" si="7"/>
        <v>-6.8669527896996208E-3</v>
      </c>
      <c r="AO17">
        <f t="shared" si="8"/>
        <v>8.429276315789469E-2</v>
      </c>
      <c r="AP17">
        <f t="shared" si="9"/>
        <v>-1.5508885298869179E-2</v>
      </c>
      <c r="AQ17">
        <f t="shared" si="10"/>
        <v>2.8465234339588585E-2</v>
      </c>
      <c r="AR17">
        <f t="shared" si="11"/>
        <v>1.7730053689599234E-2</v>
      </c>
      <c r="AS17">
        <f t="shared" si="12"/>
        <v>-6.9491173416406982E-2</v>
      </c>
      <c r="AT17">
        <f t="shared" si="13"/>
        <v>0</v>
      </c>
      <c r="AU17">
        <f t="shared" si="14"/>
        <v>-3.289473684210531E-2</v>
      </c>
      <c r="AV17" t="str">
        <f t="shared" si="15"/>
        <v>N/A</v>
      </c>
      <c r="AW17">
        <f t="shared" si="16"/>
        <v>-6.8694010364359626E-3</v>
      </c>
      <c r="AX17">
        <f t="shared" si="17"/>
        <v>-3.2892700826738674E-2</v>
      </c>
      <c r="AY17">
        <f t="shared" si="18"/>
        <v>7.2523829258184902E-2</v>
      </c>
      <c r="AZ17">
        <f t="shared" si="19"/>
        <v>-3.2296447390786964E-2</v>
      </c>
      <c r="BA17">
        <f t="shared" si="20"/>
        <v>2.9328742477821246E-2</v>
      </c>
      <c r="BB17">
        <f t="shared" si="21"/>
        <v>8.014681348014685E-2</v>
      </c>
    </row>
    <row r="18" spans="1:54">
      <c r="A18" s="1">
        <v>35430</v>
      </c>
      <c r="B18" s="9">
        <v>1607</v>
      </c>
      <c r="C18">
        <v>773.65</v>
      </c>
      <c r="D18">
        <v>350.25</v>
      </c>
      <c r="E18">
        <v>283.39</v>
      </c>
      <c r="F18">
        <v>461.95</v>
      </c>
      <c r="G18">
        <v>60.11</v>
      </c>
      <c r="H18" t="s">
        <v>55</v>
      </c>
      <c r="I18">
        <v>117.99</v>
      </c>
      <c r="J18">
        <v>320</v>
      </c>
      <c r="K18">
        <v>50.48</v>
      </c>
      <c r="L18">
        <v>471.67</v>
      </c>
      <c r="M18">
        <v>1464.02</v>
      </c>
      <c r="N18">
        <v>675.3</v>
      </c>
      <c r="O18">
        <v>237.2</v>
      </c>
      <c r="P18">
        <v>1247.2</v>
      </c>
      <c r="Q18">
        <v>254</v>
      </c>
      <c r="R18" t="s">
        <v>55</v>
      </c>
      <c r="S18">
        <v>240.55</v>
      </c>
      <c r="T18">
        <v>669.2</v>
      </c>
      <c r="U18">
        <v>53.01</v>
      </c>
      <c r="V18">
        <v>116.9</v>
      </c>
      <c r="W18">
        <v>669.97</v>
      </c>
      <c r="X18">
        <v>161.86000000000001</v>
      </c>
      <c r="Z18">
        <v>2013.66</v>
      </c>
      <c r="AB18">
        <v>5.97</v>
      </c>
      <c r="AF18">
        <f t="shared" si="22"/>
        <v>4.5696353668522871E-3</v>
      </c>
      <c r="AG18">
        <f t="shared" si="0"/>
        <v>-6.4431088483910326E-2</v>
      </c>
      <c r="AH18">
        <f t="shared" si="1"/>
        <v>2.039329934450107E-2</v>
      </c>
      <c r="AI18">
        <f t="shared" si="2"/>
        <v>2.1041253828139039E-2</v>
      </c>
      <c r="AJ18">
        <f t="shared" si="3"/>
        <v>2.8086261767520604E-2</v>
      </c>
      <c r="AK18">
        <f t="shared" si="4"/>
        <v>3.8410153640613398E-3</v>
      </c>
      <c r="AL18" t="str">
        <f t="shared" si="5"/>
        <v>N/A</v>
      </c>
      <c r="AM18">
        <f t="shared" si="6"/>
        <v>4.111885643695401E-2</v>
      </c>
      <c r="AN18">
        <f t="shared" si="7"/>
        <v>0.10630942091616258</v>
      </c>
      <c r="AO18">
        <f t="shared" si="8"/>
        <v>-4.2851725445582245E-2</v>
      </c>
      <c r="AP18">
        <f t="shared" si="9"/>
        <v>-3.2511486708237558E-2</v>
      </c>
      <c r="AQ18">
        <f t="shared" si="10"/>
        <v>7.5378287057440874E-2</v>
      </c>
      <c r="AR18">
        <f t="shared" si="11"/>
        <v>3.5609127714390842E-2</v>
      </c>
      <c r="AS18">
        <f t="shared" si="12"/>
        <v>5.8834032675653791E-2</v>
      </c>
      <c r="AT18">
        <f t="shared" si="13"/>
        <v>5.5044707434884321E-2</v>
      </c>
      <c r="AU18">
        <f t="shared" si="14"/>
        <v>0.15192743764172345</v>
      </c>
      <c r="AV18" t="str">
        <f t="shared" si="15"/>
        <v>N/A</v>
      </c>
      <c r="AW18">
        <f t="shared" si="16"/>
        <v>-2.6980017797912703E-2</v>
      </c>
      <c r="AX18">
        <f t="shared" si="17"/>
        <v>1.973333333333338E-2</v>
      </c>
      <c r="AY18">
        <f t="shared" si="18"/>
        <v>2.4149922720247297E-2</v>
      </c>
      <c r="AZ18">
        <f t="shared" si="19"/>
        <v>2.6699455471631994E-2</v>
      </c>
      <c r="BA18">
        <f t="shared" si="20"/>
        <v>9.4926695496255764E-3</v>
      </c>
      <c r="BB18">
        <f t="shared" si="21"/>
        <v>0</v>
      </c>
    </row>
    <row r="19" spans="1:54">
      <c r="A19" s="1">
        <v>35461</v>
      </c>
      <c r="B19" s="9">
        <v>1760.14</v>
      </c>
      <c r="C19">
        <v>751.76</v>
      </c>
      <c r="D19">
        <v>367.75</v>
      </c>
      <c r="E19">
        <v>283.69</v>
      </c>
      <c r="F19">
        <v>439.74</v>
      </c>
      <c r="G19">
        <v>56.03</v>
      </c>
      <c r="H19" t="s">
        <v>55</v>
      </c>
      <c r="I19">
        <v>118.99</v>
      </c>
      <c r="J19">
        <v>317.13</v>
      </c>
      <c r="K19">
        <v>55.3</v>
      </c>
      <c r="L19">
        <v>475.99</v>
      </c>
      <c r="M19">
        <v>1491.3</v>
      </c>
      <c r="N19">
        <v>689.13</v>
      </c>
      <c r="O19">
        <v>212.87</v>
      </c>
      <c r="P19">
        <v>1298.33</v>
      </c>
      <c r="Q19">
        <v>246.5</v>
      </c>
      <c r="R19" t="s">
        <v>55</v>
      </c>
      <c r="S19">
        <v>257.7</v>
      </c>
      <c r="T19">
        <v>678.13</v>
      </c>
      <c r="U19">
        <v>55.46</v>
      </c>
      <c r="V19">
        <v>137.01</v>
      </c>
      <c r="W19">
        <v>687.08</v>
      </c>
      <c r="X19">
        <v>172.62</v>
      </c>
      <c r="Z19">
        <v>2087.61</v>
      </c>
      <c r="AB19">
        <v>5.94</v>
      </c>
      <c r="AF19">
        <f t="shared" si="22"/>
        <v>9.5295581829496046E-2</v>
      </c>
      <c r="AG19">
        <f t="shared" si="0"/>
        <v>-2.8294448393976546E-2</v>
      </c>
      <c r="AH19">
        <f t="shared" si="1"/>
        <v>4.9964311206281309E-2</v>
      </c>
      <c r="AI19">
        <f t="shared" si="2"/>
        <v>1.0586118070503581E-3</v>
      </c>
      <c r="AJ19">
        <f t="shared" si="3"/>
        <v>-4.807879640653745E-2</v>
      </c>
      <c r="AK19">
        <f t="shared" si="4"/>
        <v>-6.7875561470637114E-2</v>
      </c>
      <c r="AL19" t="str">
        <f t="shared" si="5"/>
        <v>N/A</v>
      </c>
      <c r="AM19">
        <f t="shared" si="6"/>
        <v>8.4752945164845439E-3</v>
      </c>
      <c r="AN19">
        <f t="shared" si="7"/>
        <v>-8.9687499999999698E-3</v>
      </c>
      <c r="AO19">
        <f t="shared" si="8"/>
        <v>9.5483359746434182E-2</v>
      </c>
      <c r="AP19">
        <f t="shared" si="9"/>
        <v>9.158945873174007E-3</v>
      </c>
      <c r="AQ19">
        <f t="shared" si="10"/>
        <v>1.8633625223699157E-2</v>
      </c>
      <c r="AR19">
        <f t="shared" si="11"/>
        <v>2.0479786761439467E-2</v>
      </c>
      <c r="AS19">
        <f t="shared" si="12"/>
        <v>-0.10257166947723428</v>
      </c>
      <c r="AT19">
        <f t="shared" si="13"/>
        <v>4.0995830660679911E-2</v>
      </c>
      <c r="AU19">
        <f t="shared" si="14"/>
        <v>-2.9527559055118058E-2</v>
      </c>
      <c r="AV19" t="str">
        <f t="shared" si="15"/>
        <v>N/A</v>
      </c>
      <c r="AW19">
        <f t="shared" si="16"/>
        <v>7.1294949075036307E-2</v>
      </c>
      <c r="AX19">
        <f t="shared" si="17"/>
        <v>1.334429169157203E-2</v>
      </c>
      <c r="AY19">
        <f t="shared" si="18"/>
        <v>4.6217694774570939E-2</v>
      </c>
      <c r="AZ19">
        <f t="shared" si="19"/>
        <v>0.17202737382378097</v>
      </c>
      <c r="BA19">
        <f t="shared" si="20"/>
        <v>2.5538456945833454E-2</v>
      </c>
      <c r="BB19">
        <f t="shared" si="21"/>
        <v>6.6477202520696776E-2</v>
      </c>
    </row>
    <row r="20" spans="1:54">
      <c r="A20" s="1">
        <v>35489</v>
      </c>
      <c r="B20" s="9">
        <v>1760.63</v>
      </c>
      <c r="C20">
        <v>774.47</v>
      </c>
      <c r="D20">
        <v>339.75</v>
      </c>
      <c r="E20">
        <v>314.10000000000002</v>
      </c>
      <c r="F20">
        <v>462.96</v>
      </c>
      <c r="G20">
        <v>54.39</v>
      </c>
      <c r="H20" t="s">
        <v>55</v>
      </c>
      <c r="I20">
        <v>112.83</v>
      </c>
      <c r="J20">
        <v>319.38</v>
      </c>
      <c r="K20">
        <v>59.7</v>
      </c>
      <c r="L20">
        <v>476.47</v>
      </c>
      <c r="M20">
        <v>1500.39</v>
      </c>
      <c r="N20">
        <v>674.81</v>
      </c>
      <c r="O20">
        <v>212.36</v>
      </c>
      <c r="P20">
        <v>1366.5</v>
      </c>
      <c r="Q20">
        <v>261</v>
      </c>
      <c r="R20">
        <v>58.4</v>
      </c>
      <c r="S20">
        <v>257.89</v>
      </c>
      <c r="T20">
        <v>686.61</v>
      </c>
      <c r="U20">
        <v>61.76</v>
      </c>
      <c r="V20">
        <v>146.12</v>
      </c>
      <c r="W20">
        <v>711.39</v>
      </c>
      <c r="X20">
        <v>171.79</v>
      </c>
      <c r="Z20">
        <v>2107.86</v>
      </c>
      <c r="AB20">
        <v>5.9</v>
      </c>
      <c r="AF20">
        <f t="shared" si="22"/>
        <v>2.783869464928479E-4</v>
      </c>
      <c r="AG20">
        <f t="shared" si="0"/>
        <v>3.0209109290199043E-2</v>
      </c>
      <c r="AH20">
        <f t="shared" si="1"/>
        <v>-7.6138681169272582E-2</v>
      </c>
      <c r="AI20">
        <f t="shared" si="2"/>
        <v>0.107194472840072</v>
      </c>
      <c r="AJ20">
        <f t="shared" si="3"/>
        <v>5.2803929594760435E-2</v>
      </c>
      <c r="AK20">
        <f t="shared" si="4"/>
        <v>-2.9270033910405169E-2</v>
      </c>
      <c r="AL20" t="str">
        <f t="shared" si="5"/>
        <v>N/A</v>
      </c>
      <c r="AM20">
        <f t="shared" si="6"/>
        <v>-5.176905622321204E-2</v>
      </c>
      <c r="AN20">
        <f t="shared" si="7"/>
        <v>7.0948822249550236E-3</v>
      </c>
      <c r="AO20">
        <f t="shared" si="8"/>
        <v>7.9566003616636571E-2</v>
      </c>
      <c r="AP20">
        <f t="shared" si="9"/>
        <v>1.0084245467341102E-3</v>
      </c>
      <c r="AQ20">
        <f t="shared" si="10"/>
        <v>6.0953530476766105E-3</v>
      </c>
      <c r="AR20">
        <f t="shared" si="11"/>
        <v>-2.0779823835851086E-2</v>
      </c>
      <c r="AS20">
        <f t="shared" si="12"/>
        <v>-2.3958284398928331E-3</v>
      </c>
      <c r="AT20">
        <f t="shared" si="13"/>
        <v>5.2505911440080766E-2</v>
      </c>
      <c r="AU20">
        <f t="shared" si="14"/>
        <v>5.8823529411764719E-2</v>
      </c>
      <c r="AV20" t="str">
        <f t="shared" si="15"/>
        <v>N/A</v>
      </c>
      <c r="AW20">
        <f t="shared" si="16"/>
        <v>7.3729142413658799E-4</v>
      </c>
      <c r="AX20">
        <f t="shared" si="17"/>
        <v>1.2504976921829281E-2</v>
      </c>
      <c r="AY20">
        <f t="shared" si="18"/>
        <v>0.11359538406058411</v>
      </c>
      <c r="AZ20">
        <f t="shared" si="19"/>
        <v>6.6491496971024189E-2</v>
      </c>
      <c r="BA20">
        <f t="shared" si="20"/>
        <v>3.5381614950223961E-2</v>
      </c>
      <c r="BB20">
        <f t="shared" si="21"/>
        <v>-4.8082493337968657E-3</v>
      </c>
    </row>
    <row r="21" spans="1:54">
      <c r="A21" s="1">
        <v>35520</v>
      </c>
      <c r="B21" s="9">
        <v>1719.18</v>
      </c>
      <c r="C21">
        <v>795.95</v>
      </c>
      <c r="D21">
        <v>353.25</v>
      </c>
      <c r="E21">
        <v>303.27999999999997</v>
      </c>
      <c r="F21">
        <v>519.51</v>
      </c>
      <c r="G21">
        <v>53.22</v>
      </c>
      <c r="H21" t="s">
        <v>55</v>
      </c>
      <c r="I21">
        <v>116.33</v>
      </c>
      <c r="J21">
        <v>341.13</v>
      </c>
      <c r="K21">
        <v>57.04</v>
      </c>
      <c r="L21">
        <v>468.31</v>
      </c>
      <c r="M21">
        <v>1395.17</v>
      </c>
      <c r="N21">
        <v>663.44</v>
      </c>
      <c r="O21">
        <v>218.95</v>
      </c>
      <c r="P21">
        <v>1340.16</v>
      </c>
      <c r="Q21">
        <v>253.5</v>
      </c>
      <c r="R21">
        <v>56.4</v>
      </c>
      <c r="S21">
        <v>266.83999999999997</v>
      </c>
      <c r="T21">
        <v>650.89</v>
      </c>
      <c r="U21">
        <v>65.36</v>
      </c>
      <c r="V21">
        <v>141.19</v>
      </c>
      <c r="W21">
        <v>696.54</v>
      </c>
      <c r="X21">
        <v>173.45</v>
      </c>
      <c r="Z21">
        <v>2099.6999999999998</v>
      </c>
      <c r="AB21">
        <v>6.02</v>
      </c>
      <c r="AF21">
        <f t="shared" si="22"/>
        <v>-2.3542709143886009E-2</v>
      </c>
      <c r="AG21">
        <f t="shared" si="0"/>
        <v>2.7735096259377423E-2</v>
      </c>
      <c r="AH21">
        <f t="shared" si="1"/>
        <v>3.9735099337748325E-2</v>
      </c>
      <c r="AI21">
        <f t="shared" si="2"/>
        <v>-3.4447628143903342E-2</v>
      </c>
      <c r="AJ21">
        <f t="shared" si="3"/>
        <v>0.12214878175220334</v>
      </c>
      <c r="AK21">
        <f t="shared" si="4"/>
        <v>-2.1511307225593024E-2</v>
      </c>
      <c r="AL21" t="str">
        <f t="shared" si="5"/>
        <v>N/A</v>
      </c>
      <c r="AM21">
        <f t="shared" si="6"/>
        <v>3.1020118762740356E-2</v>
      </c>
      <c r="AN21">
        <f t="shared" si="7"/>
        <v>6.8100695096749986E-2</v>
      </c>
      <c r="AO21">
        <f t="shared" si="8"/>
        <v>-4.4556113902847638E-2</v>
      </c>
      <c r="AP21">
        <f t="shared" si="9"/>
        <v>-1.7125947069070557E-2</v>
      </c>
      <c r="AQ21">
        <f t="shared" si="10"/>
        <v>-7.0128433274015411E-2</v>
      </c>
      <c r="AR21">
        <f t="shared" si="11"/>
        <v>-1.6849187178613056E-2</v>
      </c>
      <c r="AS21">
        <f t="shared" si="12"/>
        <v>3.1032209455641224E-2</v>
      </c>
      <c r="AT21">
        <f t="shared" si="13"/>
        <v>-1.927552140504929E-2</v>
      </c>
      <c r="AU21">
        <f t="shared" si="14"/>
        <v>-2.8735632183908066E-2</v>
      </c>
      <c r="AV21">
        <f t="shared" si="15"/>
        <v>-3.4246575342465779E-2</v>
      </c>
      <c r="AW21">
        <f t="shared" si="16"/>
        <v>3.4704719066268597E-2</v>
      </c>
      <c r="AX21">
        <f t="shared" si="17"/>
        <v>-5.2023710694571901E-2</v>
      </c>
      <c r="AY21">
        <f t="shared" si="18"/>
        <v>5.8290155440414493E-2</v>
      </c>
      <c r="AZ21">
        <f t="shared" si="19"/>
        <v>-3.3739392280317637E-2</v>
      </c>
      <c r="BA21">
        <f t="shared" si="20"/>
        <v>-2.0874625732720475E-2</v>
      </c>
      <c r="BB21">
        <f t="shared" si="21"/>
        <v>9.6629605914198002E-3</v>
      </c>
    </row>
    <row r="22" spans="1:54">
      <c r="A22" s="1">
        <v>35550</v>
      </c>
      <c r="B22" s="9">
        <v>1813.79</v>
      </c>
      <c r="C22">
        <v>808.34</v>
      </c>
      <c r="D22">
        <v>354</v>
      </c>
      <c r="E22">
        <v>304.74</v>
      </c>
      <c r="F22">
        <v>514.97</v>
      </c>
      <c r="G22">
        <v>56.61</v>
      </c>
      <c r="H22" t="s">
        <v>55</v>
      </c>
      <c r="I22">
        <v>118.83</v>
      </c>
      <c r="J22">
        <v>327.75</v>
      </c>
      <c r="K22">
        <v>56.42</v>
      </c>
      <c r="L22">
        <v>470.71</v>
      </c>
      <c r="M22">
        <v>1518.58</v>
      </c>
      <c r="N22">
        <v>674.31</v>
      </c>
      <c r="O22">
        <v>214.9</v>
      </c>
      <c r="P22">
        <v>1395.93</v>
      </c>
      <c r="Q22">
        <v>252.5</v>
      </c>
      <c r="R22">
        <v>50.41</v>
      </c>
      <c r="S22">
        <v>254.46</v>
      </c>
      <c r="T22">
        <v>632.59</v>
      </c>
      <c r="U22">
        <v>64.16</v>
      </c>
      <c r="V22">
        <v>145.74</v>
      </c>
      <c r="W22">
        <v>721.75</v>
      </c>
      <c r="X22">
        <v>185.04</v>
      </c>
      <c r="Z22">
        <v>2135.31</v>
      </c>
      <c r="AB22">
        <v>6.13</v>
      </c>
      <c r="AF22">
        <f t="shared" si="22"/>
        <v>5.503205016345003E-2</v>
      </c>
      <c r="AG22">
        <f t="shared" si="0"/>
        <v>1.5566304416106513E-2</v>
      </c>
      <c r="AH22">
        <f t="shared" si="1"/>
        <v>2.1231422505307851E-3</v>
      </c>
      <c r="AI22">
        <f t="shared" si="2"/>
        <v>4.8140332366131133E-3</v>
      </c>
      <c r="AJ22">
        <f t="shared" si="3"/>
        <v>-8.7390040615193953E-3</v>
      </c>
      <c r="AK22">
        <f t="shared" si="4"/>
        <v>6.3697857948139758E-2</v>
      </c>
      <c r="AL22" t="str">
        <f t="shared" si="5"/>
        <v>N/A</v>
      </c>
      <c r="AM22">
        <f t="shared" si="6"/>
        <v>2.1490587122840132E-2</v>
      </c>
      <c r="AN22">
        <f t="shared" si="7"/>
        <v>-3.9222583765719854E-2</v>
      </c>
      <c r="AO22">
        <f t="shared" si="8"/>
        <v>-1.0869565217391242E-2</v>
      </c>
      <c r="AP22">
        <f t="shared" si="9"/>
        <v>5.1248104887786639E-3</v>
      </c>
      <c r="AQ22">
        <f t="shared" si="10"/>
        <v>8.8455170337664812E-2</v>
      </c>
      <c r="AR22">
        <f t="shared" si="11"/>
        <v>1.6384300012058262E-2</v>
      </c>
      <c r="AS22">
        <f t="shared" si="12"/>
        <v>-1.8497373829641339E-2</v>
      </c>
      <c r="AT22">
        <f t="shared" si="13"/>
        <v>4.161443409742116E-2</v>
      </c>
      <c r="AU22">
        <f t="shared" si="14"/>
        <v>-3.9447731755424265E-3</v>
      </c>
      <c r="AV22">
        <f t="shared" si="15"/>
        <v>-0.10620567375886525</v>
      </c>
      <c r="AW22">
        <f t="shared" si="16"/>
        <v>-4.6394843351821202E-2</v>
      </c>
      <c r="AX22">
        <f t="shared" si="17"/>
        <v>-2.8115349751878127E-2</v>
      </c>
      <c r="AY22">
        <f t="shared" si="18"/>
        <v>-1.8359853121175052E-2</v>
      </c>
      <c r="AZ22">
        <f t="shared" si="19"/>
        <v>3.2226078334159691E-2</v>
      </c>
      <c r="BA22">
        <f t="shared" si="20"/>
        <v>3.6193183449622524E-2</v>
      </c>
      <c r="BB22">
        <f t="shared" si="21"/>
        <v>6.6820409339867437E-2</v>
      </c>
    </row>
    <row r="23" spans="1:54">
      <c r="A23" s="1">
        <v>35580</v>
      </c>
      <c r="B23" s="9">
        <v>1807.94</v>
      </c>
      <c r="C23">
        <v>866.58</v>
      </c>
      <c r="D23">
        <v>362.25</v>
      </c>
      <c r="E23">
        <v>320.24</v>
      </c>
      <c r="F23">
        <v>574.54</v>
      </c>
      <c r="G23">
        <v>58.13</v>
      </c>
      <c r="H23" t="s">
        <v>55</v>
      </c>
      <c r="I23">
        <v>124.98</v>
      </c>
      <c r="J23">
        <v>310.63</v>
      </c>
      <c r="K23">
        <v>55.5</v>
      </c>
      <c r="L23">
        <v>488.48</v>
      </c>
      <c r="M23">
        <v>1558.85</v>
      </c>
      <c r="N23">
        <v>676.78</v>
      </c>
      <c r="O23">
        <v>203.75</v>
      </c>
      <c r="P23">
        <v>1502.84</v>
      </c>
      <c r="Q23">
        <v>240</v>
      </c>
      <c r="R23">
        <v>56.85</v>
      </c>
      <c r="S23">
        <v>271.79000000000002</v>
      </c>
      <c r="T23">
        <v>640.63</v>
      </c>
      <c r="U23">
        <v>65.36</v>
      </c>
      <c r="V23">
        <v>156.75</v>
      </c>
      <c r="W23">
        <v>826.66</v>
      </c>
      <c r="X23">
        <v>187.52</v>
      </c>
      <c r="Z23">
        <v>2200.91</v>
      </c>
      <c r="AB23">
        <v>6.31</v>
      </c>
      <c r="AF23">
        <f t="shared" si="22"/>
        <v>-3.2252906896608202E-3</v>
      </c>
      <c r="AG23">
        <f t="shared" si="0"/>
        <v>7.2048890318430425E-2</v>
      </c>
      <c r="AH23">
        <f t="shared" si="1"/>
        <v>2.3305084745762761E-2</v>
      </c>
      <c r="AI23">
        <f t="shared" si="2"/>
        <v>5.0863030780337271E-2</v>
      </c>
      <c r="AJ23">
        <f t="shared" si="3"/>
        <v>0.1156766413577488</v>
      </c>
      <c r="AK23">
        <f t="shared" si="4"/>
        <v>2.6850379791556245E-2</v>
      </c>
      <c r="AL23" t="str">
        <f t="shared" si="5"/>
        <v>N/A</v>
      </c>
      <c r="AM23">
        <f t="shared" si="6"/>
        <v>5.1754607422368037E-2</v>
      </c>
      <c r="AN23">
        <f t="shared" si="7"/>
        <v>-5.223493516399691E-2</v>
      </c>
      <c r="AO23">
        <f t="shared" si="8"/>
        <v>-1.6306274370790574E-2</v>
      </c>
      <c r="AP23">
        <f t="shared" si="9"/>
        <v>3.7751481804083387E-2</v>
      </c>
      <c r="AQ23">
        <f t="shared" si="10"/>
        <v>2.6518194629193026E-2</v>
      </c>
      <c r="AR23">
        <f t="shared" si="11"/>
        <v>3.66300366300365E-3</v>
      </c>
      <c r="AS23">
        <f t="shared" si="12"/>
        <v>-5.1884597487203421E-2</v>
      </c>
      <c r="AT23">
        <f t="shared" si="13"/>
        <v>7.6586934874957713E-2</v>
      </c>
      <c r="AU23">
        <f t="shared" si="14"/>
        <v>-4.9504950495049549E-2</v>
      </c>
      <c r="AV23">
        <f t="shared" si="15"/>
        <v>0.12775243007339832</v>
      </c>
      <c r="AW23">
        <f t="shared" si="16"/>
        <v>6.8105006680814428E-2</v>
      </c>
      <c r="AX23">
        <f t="shared" si="17"/>
        <v>1.2709653962281964E-2</v>
      </c>
      <c r="AY23">
        <f t="shared" si="18"/>
        <v>1.8703241895261957E-2</v>
      </c>
      <c r="AZ23">
        <f t="shared" si="19"/>
        <v>7.5545491972004886E-2</v>
      </c>
      <c r="BA23">
        <f t="shared" si="20"/>
        <v>0.14535503983373732</v>
      </c>
      <c r="BB23">
        <f t="shared" si="21"/>
        <v>1.3402507565931865E-2</v>
      </c>
    </row>
    <row r="24" spans="1:54">
      <c r="A24" s="1">
        <v>35611</v>
      </c>
      <c r="B24" s="9">
        <v>1937.18</v>
      </c>
      <c r="C24">
        <v>864.52</v>
      </c>
      <c r="D24">
        <v>373.25</v>
      </c>
      <c r="E24">
        <v>314.39999999999998</v>
      </c>
      <c r="F24">
        <v>593.73</v>
      </c>
      <c r="G24">
        <v>53.57</v>
      </c>
      <c r="H24" t="s">
        <v>55</v>
      </c>
      <c r="I24">
        <v>122.99</v>
      </c>
      <c r="J24">
        <v>334.13</v>
      </c>
      <c r="K24">
        <v>59.9</v>
      </c>
      <c r="L24">
        <v>478.39</v>
      </c>
      <c r="M24">
        <v>1453.63</v>
      </c>
      <c r="N24">
        <v>623.91999999999996</v>
      </c>
      <c r="O24">
        <v>197.16</v>
      </c>
      <c r="P24">
        <v>1448.61</v>
      </c>
      <c r="Q24">
        <v>246.5</v>
      </c>
      <c r="R24">
        <v>65.06</v>
      </c>
      <c r="S24">
        <v>259.79000000000002</v>
      </c>
      <c r="T24">
        <v>620.98</v>
      </c>
      <c r="U24">
        <v>65.959999999999994</v>
      </c>
      <c r="V24">
        <v>134.35</v>
      </c>
      <c r="W24">
        <v>763.17</v>
      </c>
      <c r="X24">
        <v>181.73</v>
      </c>
      <c r="Z24">
        <v>2184.52</v>
      </c>
      <c r="AB24">
        <v>6.49</v>
      </c>
      <c r="AF24">
        <f t="shared" si="22"/>
        <v>7.1484673163932477E-2</v>
      </c>
      <c r="AG24">
        <f t="shared" si="0"/>
        <v>-2.3771607930024308E-3</v>
      </c>
      <c r="AH24">
        <f t="shared" si="1"/>
        <v>3.0365769496204287E-2</v>
      </c>
      <c r="AI24">
        <f t="shared" si="2"/>
        <v>-1.8236322757931633E-2</v>
      </c>
      <c r="AJ24">
        <f t="shared" si="3"/>
        <v>3.3400633550318526E-2</v>
      </c>
      <c r="AK24">
        <f t="shared" si="4"/>
        <v>-7.8444864957853078E-2</v>
      </c>
      <c r="AL24" t="str">
        <f t="shared" si="5"/>
        <v>N/A</v>
      </c>
      <c r="AM24">
        <f t="shared" si="6"/>
        <v>-1.5922547607617243E-2</v>
      </c>
      <c r="AN24">
        <f t="shared" si="7"/>
        <v>7.5652705791455999E-2</v>
      </c>
      <c r="AO24">
        <f t="shared" si="8"/>
        <v>7.9279279279279358E-2</v>
      </c>
      <c r="AP24">
        <f t="shared" si="9"/>
        <v>-2.0655912217491079E-2</v>
      </c>
      <c r="AQ24">
        <f t="shared" si="10"/>
        <v>-6.749847644096596E-2</v>
      </c>
      <c r="AR24">
        <f t="shared" si="11"/>
        <v>-7.8105144951091998E-2</v>
      </c>
      <c r="AS24">
        <f t="shared" si="12"/>
        <v>-3.2343558282208584E-2</v>
      </c>
      <c r="AT24">
        <f t="shared" si="13"/>
        <v>-3.6085012376567027E-2</v>
      </c>
      <c r="AU24">
        <f t="shared" si="14"/>
        <v>2.7083333333333348E-2</v>
      </c>
      <c r="AV24">
        <f t="shared" si="15"/>
        <v>0.1444151275285841</v>
      </c>
      <c r="AW24">
        <f t="shared" si="16"/>
        <v>-4.4151734795246367E-2</v>
      </c>
      <c r="AX24">
        <f t="shared" si="17"/>
        <v>-3.06729313332188E-2</v>
      </c>
      <c r="AY24">
        <f t="shared" si="18"/>
        <v>9.1799265605874147E-3</v>
      </c>
      <c r="AZ24">
        <f t="shared" si="19"/>
        <v>-0.14290271132376398</v>
      </c>
      <c r="BA24">
        <f t="shared" si="20"/>
        <v>-7.6803038734183371E-2</v>
      </c>
      <c r="BB24">
        <f t="shared" si="21"/>
        <v>-3.0876706484641692E-2</v>
      </c>
    </row>
    <row r="25" spans="1:54">
      <c r="A25" s="1">
        <v>35642</v>
      </c>
      <c r="B25" s="9">
        <v>1971.32</v>
      </c>
      <c r="C25">
        <v>816.6</v>
      </c>
      <c r="D25">
        <v>417.25</v>
      </c>
      <c r="E25">
        <v>301.82</v>
      </c>
      <c r="F25">
        <v>590.70000000000005</v>
      </c>
      <c r="G25">
        <v>54.74</v>
      </c>
      <c r="H25" t="s">
        <v>55</v>
      </c>
      <c r="I25">
        <v>137.13</v>
      </c>
      <c r="J25">
        <v>333.38</v>
      </c>
      <c r="K25">
        <v>62.97</v>
      </c>
      <c r="L25">
        <v>565.80999999999995</v>
      </c>
      <c r="M25">
        <v>1664.07</v>
      </c>
      <c r="N25">
        <v>678.26</v>
      </c>
      <c r="O25">
        <v>195.13</v>
      </c>
      <c r="P25">
        <v>1546.22</v>
      </c>
      <c r="Q25">
        <v>248.5</v>
      </c>
      <c r="R25">
        <v>79.28</v>
      </c>
      <c r="S25">
        <v>274.27</v>
      </c>
      <c r="T25">
        <v>608.04</v>
      </c>
      <c r="U25">
        <v>67.510000000000005</v>
      </c>
      <c r="V25">
        <v>133.97999999999999</v>
      </c>
      <c r="W25">
        <v>837.46</v>
      </c>
      <c r="X25">
        <v>212.77</v>
      </c>
      <c r="Z25">
        <v>2295.1799999999998</v>
      </c>
      <c r="AB25">
        <v>6.8</v>
      </c>
      <c r="AF25">
        <f t="shared" si="22"/>
        <v>1.7623555890521114E-2</v>
      </c>
      <c r="AG25">
        <f t="shared" si="0"/>
        <v>-5.5429602554018409E-2</v>
      </c>
      <c r="AH25">
        <f t="shared" si="1"/>
        <v>0.11788345612860018</v>
      </c>
      <c r="AI25">
        <f t="shared" si="2"/>
        <v>-4.0012722646310395E-2</v>
      </c>
      <c r="AJ25">
        <f t="shared" si="3"/>
        <v>-5.1033297963720692E-3</v>
      </c>
      <c r="AK25">
        <f t="shared" si="4"/>
        <v>2.1840582415531218E-2</v>
      </c>
      <c r="AL25" t="str">
        <f t="shared" si="5"/>
        <v>N/A</v>
      </c>
      <c r="AM25">
        <f t="shared" si="6"/>
        <v>0.11496869664200338</v>
      </c>
      <c r="AN25">
        <f t="shared" si="7"/>
        <v>-2.2446353215813675E-3</v>
      </c>
      <c r="AO25">
        <f t="shared" si="8"/>
        <v>5.1252086811352182E-2</v>
      </c>
      <c r="AP25">
        <f t="shared" si="9"/>
        <v>0.18273793348523171</v>
      </c>
      <c r="AQ25">
        <f t="shared" si="10"/>
        <v>0.14476861374627648</v>
      </c>
      <c r="AR25">
        <f t="shared" si="11"/>
        <v>8.7094499294781524E-2</v>
      </c>
      <c r="AS25">
        <f t="shared" si="12"/>
        <v>-1.0296206127003438E-2</v>
      </c>
      <c r="AT25">
        <f t="shared" si="13"/>
        <v>6.7381835000448698E-2</v>
      </c>
      <c r="AU25">
        <f t="shared" si="14"/>
        <v>8.113590263691739E-3</v>
      </c>
      <c r="AV25">
        <f t="shared" si="15"/>
        <v>0.21856747617583761</v>
      </c>
      <c r="AW25">
        <f t="shared" si="16"/>
        <v>5.5737326302013113E-2</v>
      </c>
      <c r="AX25">
        <f t="shared" si="17"/>
        <v>-2.083803021031283E-2</v>
      </c>
      <c r="AY25">
        <f t="shared" si="18"/>
        <v>2.349909035779274E-2</v>
      </c>
      <c r="AZ25">
        <f t="shared" si="19"/>
        <v>-2.7540007443245251E-3</v>
      </c>
      <c r="BA25">
        <f t="shared" si="20"/>
        <v>9.734397316456378E-2</v>
      </c>
      <c r="BB25">
        <f t="shared" si="21"/>
        <v>0.17080283937709795</v>
      </c>
    </row>
    <row r="26" spans="1:54">
      <c r="A26" s="1">
        <v>35671</v>
      </c>
      <c r="B26" s="9">
        <v>1907.92</v>
      </c>
      <c r="C26">
        <v>803.8</v>
      </c>
      <c r="D26">
        <v>431.25</v>
      </c>
      <c r="E26">
        <v>302.11</v>
      </c>
      <c r="F26">
        <v>551.82000000000005</v>
      </c>
      <c r="G26">
        <v>54.63</v>
      </c>
      <c r="H26" t="s">
        <v>55</v>
      </c>
      <c r="I26">
        <v>136.13</v>
      </c>
      <c r="J26">
        <v>361</v>
      </c>
      <c r="K26">
        <v>64.92</v>
      </c>
      <c r="L26">
        <v>562.45000000000005</v>
      </c>
      <c r="M26">
        <v>1522.48</v>
      </c>
      <c r="N26">
        <v>733.1</v>
      </c>
      <c r="O26">
        <v>238.72</v>
      </c>
      <c r="P26">
        <v>1445.51</v>
      </c>
      <c r="Q26">
        <v>276.5</v>
      </c>
      <c r="R26">
        <v>78.83</v>
      </c>
      <c r="S26">
        <v>276.17</v>
      </c>
      <c r="T26">
        <v>647.32000000000005</v>
      </c>
      <c r="U26">
        <v>71.27</v>
      </c>
      <c r="V26">
        <v>141.19</v>
      </c>
      <c r="W26">
        <v>808.65</v>
      </c>
      <c r="X26">
        <v>220.22</v>
      </c>
      <c r="Z26">
        <v>2276.7199999999998</v>
      </c>
      <c r="AB26">
        <v>6.97</v>
      </c>
      <c r="AF26">
        <f t="shared" si="22"/>
        <v>-3.2161191485907903E-2</v>
      </c>
      <c r="AG26">
        <f t="shared" si="0"/>
        <v>-1.5674748959098816E-2</v>
      </c>
      <c r="AH26">
        <f t="shared" si="1"/>
        <v>3.3553025763930489E-2</v>
      </c>
      <c r="AI26">
        <f t="shared" si="2"/>
        <v>9.6083758531584351E-4</v>
      </c>
      <c r="AJ26">
        <f t="shared" si="3"/>
        <v>-6.5820213306246766E-2</v>
      </c>
      <c r="AK26">
        <f t="shared" si="4"/>
        <v>-2.0094994519547216E-3</v>
      </c>
      <c r="AL26" t="str">
        <f t="shared" si="5"/>
        <v>N/A</v>
      </c>
      <c r="AM26">
        <f t="shared" si="6"/>
        <v>-7.2923503245095889E-3</v>
      </c>
      <c r="AN26">
        <f t="shared" si="7"/>
        <v>8.2848401223828638E-2</v>
      </c>
      <c r="AO26">
        <f t="shared" si="8"/>
        <v>3.09671272034302E-2</v>
      </c>
      <c r="AP26">
        <f t="shared" si="9"/>
        <v>-5.9383892119261317E-3</v>
      </c>
      <c r="AQ26">
        <f t="shared" si="10"/>
        <v>-8.5086564868064429E-2</v>
      </c>
      <c r="AR26">
        <f t="shared" si="11"/>
        <v>8.0853949812756287E-2</v>
      </c>
      <c r="AS26">
        <f t="shared" si="12"/>
        <v>0.2233895351816737</v>
      </c>
      <c r="AT26">
        <f t="shared" si="13"/>
        <v>-6.5133034108988408E-2</v>
      </c>
      <c r="AU26">
        <f t="shared" si="14"/>
        <v>0.11267605633802824</v>
      </c>
      <c r="AV26">
        <f t="shared" si="15"/>
        <v>-5.6760847628658517E-3</v>
      </c>
      <c r="AW26">
        <f t="shared" si="16"/>
        <v>6.9274802202210495E-3</v>
      </c>
      <c r="AX26">
        <f t="shared" si="17"/>
        <v>6.4601013091244219E-2</v>
      </c>
      <c r="AY26">
        <f t="shared" si="18"/>
        <v>5.5695452525551525E-2</v>
      </c>
      <c r="AZ26">
        <f t="shared" si="19"/>
        <v>5.381400208986431E-2</v>
      </c>
      <c r="BA26">
        <f t="shared" si="20"/>
        <v>-3.4401643063549425E-2</v>
      </c>
      <c r="BB26">
        <f t="shared" si="21"/>
        <v>3.5014334727640151E-2</v>
      </c>
    </row>
    <row r="27" spans="1:54">
      <c r="A27" s="1">
        <v>35703</v>
      </c>
      <c r="B27" s="9">
        <v>1971.81</v>
      </c>
      <c r="C27">
        <v>818.26</v>
      </c>
      <c r="D27">
        <v>467.75</v>
      </c>
      <c r="E27">
        <v>317.61</v>
      </c>
      <c r="F27">
        <v>590.19000000000005</v>
      </c>
      <c r="G27">
        <v>59.76</v>
      </c>
      <c r="H27" t="s">
        <v>55</v>
      </c>
      <c r="I27">
        <v>156.6</v>
      </c>
      <c r="J27">
        <v>415.88</v>
      </c>
      <c r="K27">
        <v>68.09</v>
      </c>
      <c r="L27">
        <v>608.55999999999995</v>
      </c>
      <c r="M27">
        <v>1793.98</v>
      </c>
      <c r="N27">
        <v>794.85</v>
      </c>
      <c r="O27">
        <v>266.58999999999997</v>
      </c>
      <c r="P27">
        <v>1495.09</v>
      </c>
      <c r="Q27">
        <v>279.5</v>
      </c>
      <c r="R27">
        <v>82.61</v>
      </c>
      <c r="S27">
        <v>323.41000000000003</v>
      </c>
      <c r="T27">
        <v>699.55</v>
      </c>
      <c r="U27">
        <v>69.56</v>
      </c>
      <c r="V27">
        <v>141.57</v>
      </c>
      <c r="W27">
        <v>882.94</v>
      </c>
      <c r="X27">
        <v>234.3</v>
      </c>
      <c r="Z27">
        <v>2455.02</v>
      </c>
      <c r="AB27">
        <v>6.98</v>
      </c>
      <c r="AF27">
        <f t="shared" si="22"/>
        <v>3.348672900331251E-2</v>
      </c>
      <c r="AG27">
        <f t="shared" si="0"/>
        <v>1.7989549639213731E-2</v>
      </c>
      <c r="AH27">
        <f t="shared" si="1"/>
        <v>8.4637681159420275E-2</v>
      </c>
      <c r="AI27">
        <f t="shared" si="2"/>
        <v>5.1305815762470619E-2</v>
      </c>
      <c r="AJ27">
        <f t="shared" si="3"/>
        <v>6.953354354680874E-2</v>
      </c>
      <c r="AK27">
        <f t="shared" si="4"/>
        <v>9.3904448105436522E-2</v>
      </c>
      <c r="AL27" t="str">
        <f t="shared" si="5"/>
        <v>N/A</v>
      </c>
      <c r="AM27">
        <f t="shared" si="6"/>
        <v>0.15037096892676116</v>
      </c>
      <c r="AN27">
        <f t="shared" si="7"/>
        <v>0.15202216066481999</v>
      </c>
      <c r="AO27">
        <f t="shared" si="8"/>
        <v>4.8829328404189853E-2</v>
      </c>
      <c r="AP27">
        <f t="shared" si="9"/>
        <v>8.1980620499599866E-2</v>
      </c>
      <c r="AQ27">
        <f t="shared" si="10"/>
        <v>0.1783274657138354</v>
      </c>
      <c r="AR27">
        <f t="shared" si="11"/>
        <v>8.4231346337471091E-2</v>
      </c>
      <c r="AS27">
        <f t="shared" si="12"/>
        <v>0.11674765415549593</v>
      </c>
      <c r="AT27">
        <f t="shared" si="13"/>
        <v>3.4299313045222712E-2</v>
      </c>
      <c r="AU27">
        <f t="shared" si="14"/>
        <v>1.0849909584086825E-2</v>
      </c>
      <c r="AV27">
        <f t="shared" si="15"/>
        <v>4.7951287580870305E-2</v>
      </c>
      <c r="AW27">
        <f t="shared" si="16"/>
        <v>0.17105406090451525</v>
      </c>
      <c r="AX27">
        <f t="shared" si="17"/>
        <v>8.0686522894395152E-2</v>
      </c>
      <c r="AY27">
        <f t="shared" si="18"/>
        <v>-2.3993265048407375E-2</v>
      </c>
      <c r="AZ27">
        <f t="shared" si="19"/>
        <v>2.6914087399956266E-3</v>
      </c>
      <c r="BA27">
        <f t="shared" si="20"/>
        <v>9.1869164657144786E-2</v>
      </c>
      <c r="BB27">
        <f t="shared" si="21"/>
        <v>6.3936063936063992E-2</v>
      </c>
    </row>
    <row r="28" spans="1:54">
      <c r="A28" s="1">
        <v>35734</v>
      </c>
      <c r="B28" s="9">
        <v>1834.76</v>
      </c>
      <c r="C28">
        <v>634.45000000000005</v>
      </c>
      <c r="D28">
        <v>438</v>
      </c>
      <c r="E28">
        <v>305.04000000000002</v>
      </c>
      <c r="F28">
        <v>538.19000000000005</v>
      </c>
      <c r="G28">
        <v>49.96</v>
      </c>
      <c r="H28" t="s">
        <v>55</v>
      </c>
      <c r="I28">
        <v>158.85</v>
      </c>
      <c r="J28">
        <v>395.5</v>
      </c>
      <c r="K28">
        <v>66.56</v>
      </c>
      <c r="L28">
        <v>581.17999999999995</v>
      </c>
      <c r="M28">
        <v>1641.99</v>
      </c>
      <c r="N28">
        <v>829.92</v>
      </c>
      <c r="O28">
        <v>251.39</v>
      </c>
      <c r="P28">
        <v>1498.19</v>
      </c>
      <c r="Q28">
        <v>273</v>
      </c>
      <c r="R28">
        <v>74.39</v>
      </c>
      <c r="S28">
        <v>326.83</v>
      </c>
      <c r="T28">
        <v>696.43</v>
      </c>
      <c r="U28">
        <v>71.02</v>
      </c>
      <c r="V28">
        <v>140.05000000000001</v>
      </c>
      <c r="W28">
        <v>900.5</v>
      </c>
      <c r="X28">
        <v>232.64</v>
      </c>
      <c r="Z28">
        <v>2293.87</v>
      </c>
      <c r="AB28">
        <v>7</v>
      </c>
      <c r="AF28">
        <f t="shared" si="22"/>
        <v>-6.9504668299684047E-2</v>
      </c>
      <c r="AG28">
        <f t="shared" si="0"/>
        <v>-0.22463520152518757</v>
      </c>
      <c r="AH28">
        <f t="shared" si="1"/>
        <v>-6.3602351683591629E-2</v>
      </c>
      <c r="AI28">
        <f t="shared" si="2"/>
        <v>-3.9576839520166218E-2</v>
      </c>
      <c r="AJ28">
        <f t="shared" si="3"/>
        <v>-8.8107219708907336E-2</v>
      </c>
      <c r="AK28">
        <f t="shared" si="4"/>
        <v>-0.16398929049531452</v>
      </c>
      <c r="AL28" t="str">
        <f t="shared" si="5"/>
        <v>N/A</v>
      </c>
      <c r="AM28">
        <f t="shared" si="6"/>
        <v>1.4367816091954033E-2</v>
      </c>
      <c r="AN28">
        <f t="shared" si="7"/>
        <v>-4.9004520534769669E-2</v>
      </c>
      <c r="AO28">
        <f t="shared" si="8"/>
        <v>-2.2470259950066129E-2</v>
      </c>
      <c r="AP28">
        <f t="shared" si="9"/>
        <v>-4.4991455238596045E-2</v>
      </c>
      <c r="AQ28">
        <f t="shared" si="10"/>
        <v>-8.4722237706105985E-2</v>
      </c>
      <c r="AR28">
        <f t="shared" si="11"/>
        <v>4.4121532364596927E-2</v>
      </c>
      <c r="AS28">
        <f t="shared" si="12"/>
        <v>-5.7016392212761113E-2</v>
      </c>
      <c r="AT28">
        <f t="shared" si="13"/>
        <v>2.0734537720137336E-3</v>
      </c>
      <c r="AU28">
        <f t="shared" si="14"/>
        <v>-2.3255813953488413E-2</v>
      </c>
      <c r="AV28">
        <f t="shared" si="15"/>
        <v>-9.9503692046967629E-2</v>
      </c>
      <c r="AW28">
        <f t="shared" si="16"/>
        <v>1.0574812157941871E-2</v>
      </c>
      <c r="AX28">
        <f t="shared" si="17"/>
        <v>-4.460010006432702E-3</v>
      </c>
      <c r="AY28">
        <f t="shared" si="18"/>
        <v>2.0989074180563394E-2</v>
      </c>
      <c r="AZ28">
        <f t="shared" si="19"/>
        <v>-1.0736738009465174E-2</v>
      </c>
      <c r="BA28">
        <f t="shared" si="20"/>
        <v>1.9888101116723567E-2</v>
      </c>
      <c r="BB28">
        <f t="shared" si="21"/>
        <v>-7.0849338454973543E-3</v>
      </c>
    </row>
    <row r="29" spans="1:54">
      <c r="A29" s="1">
        <v>35762</v>
      </c>
      <c r="B29" s="9">
        <v>1843.54</v>
      </c>
      <c r="C29">
        <v>590.66</v>
      </c>
      <c r="D29">
        <v>405</v>
      </c>
      <c r="E29">
        <v>311.18</v>
      </c>
      <c r="F29">
        <v>542.23</v>
      </c>
      <c r="G29">
        <v>55.33</v>
      </c>
      <c r="H29" t="s">
        <v>55</v>
      </c>
      <c r="I29">
        <v>159.27000000000001</v>
      </c>
      <c r="J29">
        <v>404</v>
      </c>
      <c r="K29">
        <v>81.099999999999994</v>
      </c>
      <c r="L29">
        <v>585.02</v>
      </c>
      <c r="M29">
        <v>1769.3</v>
      </c>
      <c r="N29">
        <v>805.22</v>
      </c>
      <c r="O29">
        <v>230.1</v>
      </c>
      <c r="P29">
        <v>1433.12</v>
      </c>
      <c r="Q29">
        <v>265.5</v>
      </c>
      <c r="R29">
        <v>76.39</v>
      </c>
      <c r="S29">
        <v>310.83999999999997</v>
      </c>
      <c r="T29">
        <v>736.61</v>
      </c>
      <c r="U29">
        <v>76.17</v>
      </c>
      <c r="V29">
        <v>132.08000000000001</v>
      </c>
      <c r="W29">
        <v>867.18</v>
      </c>
      <c r="X29">
        <v>243.41</v>
      </c>
      <c r="Z29">
        <v>2288.64</v>
      </c>
      <c r="AB29">
        <v>7.25</v>
      </c>
      <c r="AF29">
        <f t="shared" si="22"/>
        <v>4.7853670234798695E-3</v>
      </c>
      <c r="AG29">
        <f t="shared" si="0"/>
        <v>-6.9020411379935531E-2</v>
      </c>
      <c r="AH29">
        <f t="shared" si="1"/>
        <v>-7.5342465753424626E-2</v>
      </c>
      <c r="AI29">
        <f t="shared" si="2"/>
        <v>2.0128507736690171E-2</v>
      </c>
      <c r="AJ29">
        <f t="shared" si="3"/>
        <v>7.5066426355003824E-3</v>
      </c>
      <c r="AK29">
        <f t="shared" si="4"/>
        <v>0.10748598879103288</v>
      </c>
      <c r="AL29" t="str">
        <f t="shared" si="5"/>
        <v>N/A</v>
      </c>
      <c r="AM29">
        <f t="shared" si="6"/>
        <v>2.6440037771484626E-3</v>
      </c>
      <c r="AN29">
        <f t="shared" si="7"/>
        <v>2.1491782553729522E-2</v>
      </c>
      <c r="AO29">
        <f t="shared" si="8"/>
        <v>0.21844951923076916</v>
      </c>
      <c r="AP29">
        <f t="shared" si="9"/>
        <v>6.6072473244089824E-3</v>
      </c>
      <c r="AQ29">
        <f t="shared" si="10"/>
        <v>7.753396792915912E-2</v>
      </c>
      <c r="AR29">
        <f t="shared" si="11"/>
        <v>-2.9761904761904656E-2</v>
      </c>
      <c r="AS29">
        <f t="shared" si="12"/>
        <v>-8.4689128445841089E-2</v>
      </c>
      <c r="AT29">
        <f t="shared" si="13"/>
        <v>-4.3432408439517123E-2</v>
      </c>
      <c r="AU29">
        <f t="shared" si="14"/>
        <v>-2.7472527472527486E-2</v>
      </c>
      <c r="AV29">
        <f t="shared" si="15"/>
        <v>2.6885334050275489E-2</v>
      </c>
      <c r="AW29">
        <f t="shared" si="16"/>
        <v>-4.8924517333170159E-2</v>
      </c>
      <c r="AX29">
        <f t="shared" si="17"/>
        <v>5.7694240627198745E-2</v>
      </c>
      <c r="AY29">
        <f t="shared" si="18"/>
        <v>7.2514784567727419E-2</v>
      </c>
      <c r="AZ29">
        <f t="shared" si="19"/>
        <v>-5.6908247054623384E-2</v>
      </c>
      <c r="BA29">
        <f t="shared" si="20"/>
        <v>-3.7001665741254963E-2</v>
      </c>
      <c r="BB29">
        <f t="shared" si="21"/>
        <v>4.6294704264099096E-2</v>
      </c>
    </row>
    <row r="30" spans="1:54">
      <c r="A30" s="1">
        <v>35795</v>
      </c>
      <c r="B30" s="9">
        <v>2084.4699999999998</v>
      </c>
      <c r="C30">
        <v>618.75</v>
      </c>
      <c r="D30">
        <v>400</v>
      </c>
      <c r="E30">
        <v>324.05</v>
      </c>
      <c r="F30">
        <v>564.95000000000005</v>
      </c>
      <c r="G30">
        <v>54.86</v>
      </c>
      <c r="H30" t="s">
        <v>55</v>
      </c>
      <c r="I30">
        <v>164.76</v>
      </c>
      <c r="J30">
        <v>433.75</v>
      </c>
      <c r="K30">
        <v>89.91</v>
      </c>
      <c r="L30">
        <v>575.41999999999996</v>
      </c>
      <c r="M30">
        <v>2008.32</v>
      </c>
      <c r="N30">
        <v>838.81</v>
      </c>
      <c r="O30">
        <v>240.24</v>
      </c>
      <c r="P30">
        <v>1464.1</v>
      </c>
      <c r="Q30">
        <v>269.5</v>
      </c>
      <c r="R30">
        <v>79.5</v>
      </c>
      <c r="S30">
        <v>323.02</v>
      </c>
      <c r="T30">
        <v>706.25</v>
      </c>
      <c r="U30">
        <v>83.02</v>
      </c>
      <c r="V30">
        <v>135.49</v>
      </c>
      <c r="W30">
        <v>873.48</v>
      </c>
      <c r="X30">
        <v>239.27</v>
      </c>
      <c r="Z30">
        <v>2411</v>
      </c>
      <c r="AB30">
        <v>7.22</v>
      </c>
      <c r="AF30">
        <f t="shared" si="22"/>
        <v>0.13068878353602309</v>
      </c>
      <c r="AG30">
        <f t="shared" si="0"/>
        <v>4.7556970168963542E-2</v>
      </c>
      <c r="AH30">
        <f t="shared" si="1"/>
        <v>-1.2345679012345734E-2</v>
      </c>
      <c r="AI30">
        <f t="shared" si="2"/>
        <v>4.1358699145189304E-2</v>
      </c>
      <c r="AJ30">
        <f t="shared" si="3"/>
        <v>4.1901038304778426E-2</v>
      </c>
      <c r="AK30">
        <f t="shared" si="4"/>
        <v>-8.4944876197361463E-3</v>
      </c>
      <c r="AL30" t="str">
        <f t="shared" si="5"/>
        <v>N/A</v>
      </c>
      <c r="AM30">
        <f t="shared" si="6"/>
        <v>3.4469768317950455E-2</v>
      </c>
      <c r="AN30">
        <f t="shared" si="7"/>
        <v>7.3638613861386037E-2</v>
      </c>
      <c r="AO30">
        <f t="shared" si="8"/>
        <v>0.1086313193588162</v>
      </c>
      <c r="AP30">
        <f t="shared" si="9"/>
        <v>-1.6409695395029233E-2</v>
      </c>
      <c r="AQ30">
        <f t="shared" si="10"/>
        <v>0.13509297462273206</v>
      </c>
      <c r="AR30">
        <f t="shared" si="11"/>
        <v>4.1715307617793851E-2</v>
      </c>
      <c r="AS30">
        <f t="shared" si="12"/>
        <v>4.4067796610169463E-2</v>
      </c>
      <c r="AT30">
        <f t="shared" si="13"/>
        <v>2.1617170927765939E-2</v>
      </c>
      <c r="AU30">
        <f t="shared" si="14"/>
        <v>1.5065913370998052E-2</v>
      </c>
      <c r="AV30">
        <f t="shared" si="15"/>
        <v>4.0712135096216739E-2</v>
      </c>
      <c r="AW30">
        <f t="shared" si="16"/>
        <v>3.9184146184532365E-2</v>
      </c>
      <c r="AX30">
        <f t="shared" si="17"/>
        <v>-4.1215840132498904E-2</v>
      </c>
      <c r="AY30">
        <f t="shared" si="18"/>
        <v>8.9930418800052481E-2</v>
      </c>
      <c r="AZ30">
        <f t="shared" si="19"/>
        <v>2.5817686250757088E-2</v>
      </c>
      <c r="BA30">
        <f t="shared" si="20"/>
        <v>7.2649276966720855E-3</v>
      </c>
      <c r="BB30">
        <f t="shared" si="21"/>
        <v>-1.7008339838133102E-2</v>
      </c>
    </row>
    <row r="31" spans="1:54">
      <c r="A31" s="1">
        <v>35825</v>
      </c>
      <c r="B31" s="9">
        <v>2389.7800000000002</v>
      </c>
      <c r="C31">
        <v>646.01</v>
      </c>
      <c r="D31">
        <v>413.5</v>
      </c>
      <c r="E31">
        <v>326.39</v>
      </c>
      <c r="F31">
        <v>554.35</v>
      </c>
      <c r="G31">
        <v>48.32</v>
      </c>
      <c r="H31" t="s">
        <v>55</v>
      </c>
      <c r="I31">
        <v>179.4</v>
      </c>
      <c r="J31">
        <v>397.5</v>
      </c>
      <c r="K31">
        <v>96.36</v>
      </c>
      <c r="L31">
        <v>557.16</v>
      </c>
      <c r="M31">
        <v>2260.34</v>
      </c>
      <c r="N31">
        <v>978.12</v>
      </c>
      <c r="O31">
        <v>228.08</v>
      </c>
      <c r="P31">
        <v>1598.9</v>
      </c>
      <c r="Q31">
        <v>265</v>
      </c>
      <c r="R31">
        <v>95.93</v>
      </c>
      <c r="S31">
        <v>364.93</v>
      </c>
      <c r="T31">
        <v>700.89</v>
      </c>
      <c r="U31">
        <v>98.77</v>
      </c>
      <c r="V31">
        <v>134.72999999999999</v>
      </c>
      <c r="W31">
        <v>1005.86</v>
      </c>
      <c r="X31">
        <v>239.27</v>
      </c>
      <c r="Z31">
        <v>2536.6799999999998</v>
      </c>
      <c r="AB31">
        <v>7.25</v>
      </c>
      <c r="AF31">
        <f t="shared" si="22"/>
        <v>0.14646888657548462</v>
      </c>
      <c r="AG31">
        <f t="shared" si="0"/>
        <v>4.4056565656565683E-2</v>
      </c>
      <c r="AH31">
        <f t="shared" si="1"/>
        <v>3.3749999999999947E-2</v>
      </c>
      <c r="AI31">
        <f t="shared" si="2"/>
        <v>7.2211078537260942E-3</v>
      </c>
      <c r="AJ31">
        <f t="shared" si="3"/>
        <v>-1.8762722364811135E-2</v>
      </c>
      <c r="AK31">
        <f t="shared" si="4"/>
        <v>-0.11921254101348888</v>
      </c>
      <c r="AL31" t="str">
        <f t="shared" si="5"/>
        <v>N/A</v>
      </c>
      <c r="AM31">
        <f t="shared" si="6"/>
        <v>8.8856518572469234E-2</v>
      </c>
      <c r="AN31">
        <f t="shared" si="7"/>
        <v>-8.3573487031700311E-2</v>
      </c>
      <c r="AO31">
        <f t="shared" si="8"/>
        <v>7.1738405071738454E-2</v>
      </c>
      <c r="AP31">
        <f t="shared" si="9"/>
        <v>-3.1733342601925507E-2</v>
      </c>
      <c r="AQ31">
        <f t="shared" si="10"/>
        <v>0.12548797004461454</v>
      </c>
      <c r="AR31">
        <f t="shared" si="11"/>
        <v>0.16608051883024766</v>
      </c>
      <c r="AS31">
        <f t="shared" si="12"/>
        <v>-5.0616050616050567E-2</v>
      </c>
      <c r="AT31">
        <f t="shared" si="13"/>
        <v>9.2070213783211674E-2</v>
      </c>
      <c r="AU31">
        <f t="shared" si="14"/>
        <v>-1.6697588126159513E-2</v>
      </c>
      <c r="AV31">
        <f t="shared" si="15"/>
        <v>0.20666666666666678</v>
      </c>
      <c r="AW31">
        <f t="shared" si="16"/>
        <v>0.12974428827936357</v>
      </c>
      <c r="AX31">
        <f t="shared" si="17"/>
        <v>-7.5893805309734663E-3</v>
      </c>
      <c r="AY31">
        <f t="shared" si="18"/>
        <v>0.18971332209106251</v>
      </c>
      <c r="AZ31">
        <f t="shared" si="19"/>
        <v>-5.6092700568308729E-3</v>
      </c>
      <c r="BA31">
        <f t="shared" si="20"/>
        <v>0.15155470073728083</v>
      </c>
      <c r="BB31">
        <f t="shared" si="21"/>
        <v>0</v>
      </c>
    </row>
    <row r="32" spans="1:54">
      <c r="A32" s="1">
        <v>35853</v>
      </c>
      <c r="B32" s="9">
        <v>2575.1</v>
      </c>
      <c r="C32">
        <v>677.41</v>
      </c>
      <c r="D32">
        <v>419</v>
      </c>
      <c r="E32">
        <v>354.46</v>
      </c>
      <c r="F32">
        <v>621.5</v>
      </c>
      <c r="G32">
        <v>54.28</v>
      </c>
      <c r="H32" t="s">
        <v>55</v>
      </c>
      <c r="I32">
        <v>171.91</v>
      </c>
      <c r="J32">
        <v>477</v>
      </c>
      <c r="K32">
        <v>110.59</v>
      </c>
      <c r="L32">
        <v>557.64</v>
      </c>
      <c r="M32">
        <v>2442.1999999999998</v>
      </c>
      <c r="N32">
        <v>1084.83</v>
      </c>
      <c r="O32">
        <v>247.84</v>
      </c>
      <c r="P32">
        <v>1553.97</v>
      </c>
      <c r="Q32">
        <v>322</v>
      </c>
      <c r="R32">
        <v>95.93</v>
      </c>
      <c r="S32">
        <v>399.02</v>
      </c>
      <c r="T32">
        <v>808.04</v>
      </c>
      <c r="U32">
        <v>136.03</v>
      </c>
      <c r="V32">
        <v>154.85</v>
      </c>
      <c r="W32">
        <v>1024.32</v>
      </c>
      <c r="X32">
        <v>283.14999999999998</v>
      </c>
      <c r="Z32">
        <v>2683.4</v>
      </c>
      <c r="AB32">
        <v>7.28</v>
      </c>
      <c r="AF32">
        <f t="shared" si="22"/>
        <v>7.7546887161161093E-2</v>
      </c>
      <c r="AG32">
        <f t="shared" si="0"/>
        <v>4.8606058729740997E-2</v>
      </c>
      <c r="AH32">
        <f t="shared" si="1"/>
        <v>1.330108827085863E-2</v>
      </c>
      <c r="AI32">
        <f t="shared" si="2"/>
        <v>8.6001409356904368E-2</v>
      </c>
      <c r="AJ32">
        <f t="shared" si="3"/>
        <v>0.12113285830251641</v>
      </c>
      <c r="AK32">
        <f t="shared" si="4"/>
        <v>0.1233443708609272</v>
      </c>
      <c r="AL32" t="str">
        <f t="shared" si="5"/>
        <v>N/A</v>
      </c>
      <c r="AM32">
        <f t="shared" si="6"/>
        <v>-4.1750278706800481E-2</v>
      </c>
      <c r="AN32">
        <f t="shared" si="7"/>
        <v>0.19999999999999996</v>
      </c>
      <c r="AO32">
        <f t="shared" si="8"/>
        <v>0.14767538397675395</v>
      </c>
      <c r="AP32">
        <f t="shared" si="9"/>
        <v>8.615119534782778E-4</v>
      </c>
      <c r="AQ32">
        <f t="shared" si="10"/>
        <v>8.0456922409902765E-2</v>
      </c>
      <c r="AR32">
        <f t="shared" si="11"/>
        <v>0.10909704330756953</v>
      </c>
      <c r="AS32">
        <f t="shared" si="12"/>
        <v>8.6636267976148762E-2</v>
      </c>
      <c r="AT32">
        <f t="shared" si="13"/>
        <v>-2.810056914128467E-2</v>
      </c>
      <c r="AU32">
        <f t="shared" si="14"/>
        <v>0.21509433962264146</v>
      </c>
      <c r="AV32">
        <f t="shared" si="15"/>
        <v>0</v>
      </c>
      <c r="AW32">
        <f t="shared" si="16"/>
        <v>9.341517551311207E-2</v>
      </c>
      <c r="AX32">
        <f t="shared" si="17"/>
        <v>0.15287705631411486</v>
      </c>
      <c r="AY32">
        <f t="shared" si="18"/>
        <v>0.37724005264756522</v>
      </c>
      <c r="AZ32">
        <f t="shared" si="19"/>
        <v>0.14933570845394506</v>
      </c>
      <c r="BA32">
        <f t="shared" si="20"/>
        <v>1.8352454615950364E-2</v>
      </c>
      <c r="BB32">
        <f t="shared" si="21"/>
        <v>0.1833911480753958</v>
      </c>
    </row>
    <row r="33" spans="1:54">
      <c r="A33" s="1">
        <v>35885</v>
      </c>
      <c r="B33" s="9">
        <v>2510.73</v>
      </c>
      <c r="C33">
        <v>662.54</v>
      </c>
      <c r="D33">
        <v>431</v>
      </c>
      <c r="E33">
        <v>356.22</v>
      </c>
      <c r="F33">
        <v>703</v>
      </c>
      <c r="G33">
        <v>65.13</v>
      </c>
      <c r="H33" t="s">
        <v>55</v>
      </c>
      <c r="I33">
        <v>199.37</v>
      </c>
      <c r="J33">
        <v>492</v>
      </c>
      <c r="K33">
        <v>128</v>
      </c>
      <c r="L33">
        <v>568.21</v>
      </c>
      <c r="M33">
        <v>2411.02</v>
      </c>
      <c r="N33">
        <v>1152.01</v>
      </c>
      <c r="O33">
        <v>274.7</v>
      </c>
      <c r="P33">
        <v>1623.68</v>
      </c>
      <c r="Q33">
        <v>340</v>
      </c>
      <c r="R33">
        <v>99.93</v>
      </c>
      <c r="S33">
        <v>426.26</v>
      </c>
      <c r="T33">
        <v>866.07</v>
      </c>
      <c r="U33">
        <v>136.53</v>
      </c>
      <c r="V33">
        <v>174.96</v>
      </c>
      <c r="W33">
        <v>966.23</v>
      </c>
      <c r="X33">
        <v>292.25</v>
      </c>
      <c r="Z33">
        <v>2781.66</v>
      </c>
      <c r="AB33">
        <v>7.26</v>
      </c>
      <c r="AF33">
        <f t="shared" si="22"/>
        <v>-2.4997087491747894E-2</v>
      </c>
      <c r="AG33">
        <f t="shared" si="0"/>
        <v>-2.195125551733812E-2</v>
      </c>
      <c r="AH33">
        <f t="shared" si="1"/>
        <v>2.8639618138424749E-2</v>
      </c>
      <c r="AI33">
        <f t="shared" si="2"/>
        <v>4.9652993285562719E-3</v>
      </c>
      <c r="AJ33">
        <f t="shared" si="3"/>
        <v>0.13113435237329041</v>
      </c>
      <c r="AK33">
        <f t="shared" si="4"/>
        <v>0.19988946204863667</v>
      </c>
      <c r="AL33" t="str">
        <f t="shared" si="5"/>
        <v>N/A</v>
      </c>
      <c r="AM33">
        <f t="shared" si="6"/>
        <v>0.15973474492466999</v>
      </c>
      <c r="AN33">
        <f t="shared" si="7"/>
        <v>3.1446540880503138E-2</v>
      </c>
      <c r="AO33">
        <f t="shared" si="8"/>
        <v>0.15742833890948549</v>
      </c>
      <c r="AP33">
        <f t="shared" si="9"/>
        <v>1.8954881285417224E-2</v>
      </c>
      <c r="AQ33">
        <f t="shared" si="10"/>
        <v>-1.2767177135369678E-2</v>
      </c>
      <c r="AR33">
        <f t="shared" si="11"/>
        <v>6.1926753500548548E-2</v>
      </c>
      <c r="AS33">
        <f t="shared" si="12"/>
        <v>0.10837637185280813</v>
      </c>
      <c r="AT33">
        <f t="shared" si="13"/>
        <v>4.4859295868002524E-2</v>
      </c>
      <c r="AU33">
        <f t="shared" si="14"/>
        <v>5.5900621118012417E-2</v>
      </c>
      <c r="AV33">
        <f t="shared" si="15"/>
        <v>4.1697070780777556E-2</v>
      </c>
      <c r="AW33">
        <f t="shared" si="16"/>
        <v>6.8267254774196706E-2</v>
      </c>
      <c r="AX33">
        <f t="shared" si="17"/>
        <v>7.1815751695460728E-2</v>
      </c>
      <c r="AY33">
        <f t="shared" si="18"/>
        <v>3.6756597809306513E-3</v>
      </c>
      <c r="AZ33">
        <f t="shared" si="19"/>
        <v>0.12986761381982581</v>
      </c>
      <c r="BA33">
        <f t="shared" si="20"/>
        <v>-5.6710793502030565E-2</v>
      </c>
      <c r="BB33">
        <f t="shared" si="21"/>
        <v>3.2138442521631783E-2</v>
      </c>
    </row>
    <row r="34" spans="1:54">
      <c r="A34" s="1">
        <v>35915</v>
      </c>
      <c r="B34" s="9">
        <v>2512.6799999999998</v>
      </c>
      <c r="C34">
        <v>709.21</v>
      </c>
      <c r="D34">
        <v>472.25</v>
      </c>
      <c r="E34">
        <v>329.9</v>
      </c>
      <c r="F34">
        <v>712</v>
      </c>
      <c r="G34">
        <v>65.13</v>
      </c>
      <c r="H34" t="s">
        <v>55</v>
      </c>
      <c r="I34">
        <v>186.39</v>
      </c>
      <c r="J34">
        <v>499.5</v>
      </c>
      <c r="K34">
        <v>134.13999999999999</v>
      </c>
      <c r="L34">
        <v>546.12</v>
      </c>
      <c r="M34">
        <v>2398.0300000000002</v>
      </c>
      <c r="N34">
        <v>1105.57</v>
      </c>
      <c r="O34">
        <v>297.51</v>
      </c>
      <c r="P34">
        <v>1619.04</v>
      </c>
      <c r="Q34">
        <v>379.5</v>
      </c>
      <c r="R34">
        <v>92.16</v>
      </c>
      <c r="S34">
        <v>413.69</v>
      </c>
      <c r="T34">
        <v>836.61</v>
      </c>
      <c r="U34">
        <v>125.53</v>
      </c>
      <c r="V34">
        <v>166.62</v>
      </c>
      <c r="W34">
        <v>961.73</v>
      </c>
      <c r="X34">
        <v>319.57</v>
      </c>
      <c r="Z34">
        <v>2788.99</v>
      </c>
      <c r="AB34">
        <v>7.2</v>
      </c>
      <c r="AF34">
        <f t="shared" si="22"/>
        <v>7.7666654717933881E-4</v>
      </c>
      <c r="AG34">
        <f t="shared" si="0"/>
        <v>7.0441029975548686E-2</v>
      </c>
      <c r="AH34">
        <f t="shared" si="1"/>
        <v>9.5707656612529002E-2</v>
      </c>
      <c r="AI34">
        <f t="shared" si="2"/>
        <v>-7.3886923811128047E-2</v>
      </c>
      <c r="AJ34">
        <f t="shared" si="3"/>
        <v>1.2802275960170695E-2</v>
      </c>
      <c r="AK34">
        <f t="shared" si="4"/>
        <v>0</v>
      </c>
      <c r="AL34" t="str">
        <f t="shared" si="5"/>
        <v>N/A</v>
      </c>
      <c r="AM34">
        <f t="shared" si="6"/>
        <v>-6.5105081005166321E-2</v>
      </c>
      <c r="AN34">
        <f t="shared" si="7"/>
        <v>1.5243902439024293E-2</v>
      </c>
      <c r="AO34">
        <f t="shared" si="8"/>
        <v>4.7968749999999893E-2</v>
      </c>
      <c r="AP34">
        <f t="shared" si="9"/>
        <v>-3.8876471727002371E-2</v>
      </c>
      <c r="AQ34">
        <f t="shared" si="10"/>
        <v>-5.3877611965059691E-3</v>
      </c>
      <c r="AR34">
        <f t="shared" si="11"/>
        <v>-4.0312150068141817E-2</v>
      </c>
      <c r="AS34">
        <f t="shared" si="12"/>
        <v>8.3036039315617094E-2</v>
      </c>
      <c r="AT34">
        <f t="shared" si="13"/>
        <v>-2.8577059519118153E-3</v>
      </c>
      <c r="AU34">
        <f t="shared" si="14"/>
        <v>0.11617647058823533</v>
      </c>
      <c r="AV34">
        <f t="shared" si="15"/>
        <v>-7.7754428099669815E-2</v>
      </c>
      <c r="AW34">
        <f t="shared" si="16"/>
        <v>-2.9489044245296303E-2</v>
      </c>
      <c r="AX34">
        <f t="shared" si="17"/>
        <v>-3.4015726211507169E-2</v>
      </c>
      <c r="AY34">
        <f t="shared" si="18"/>
        <v>-8.0568373251300063E-2</v>
      </c>
      <c r="AZ34">
        <f t="shared" si="19"/>
        <v>-4.7668038408779201E-2</v>
      </c>
      <c r="BA34">
        <f t="shared" si="20"/>
        <v>-4.6572762178777038E-3</v>
      </c>
      <c r="BB34">
        <f t="shared" si="21"/>
        <v>9.3481608212147016E-2</v>
      </c>
    </row>
    <row r="35" spans="1:54">
      <c r="A35" s="1">
        <v>35944</v>
      </c>
      <c r="B35" s="9">
        <v>2427.8200000000002</v>
      </c>
      <c r="C35">
        <v>632.38</v>
      </c>
      <c r="D35">
        <v>449.5</v>
      </c>
      <c r="E35">
        <v>322.58</v>
      </c>
      <c r="F35">
        <v>692.5</v>
      </c>
      <c r="G35">
        <v>68.11</v>
      </c>
      <c r="H35" t="s">
        <v>55</v>
      </c>
      <c r="I35">
        <v>179.07</v>
      </c>
      <c r="J35">
        <v>543</v>
      </c>
      <c r="K35">
        <v>137.83000000000001</v>
      </c>
      <c r="L35">
        <v>524.5</v>
      </c>
      <c r="M35">
        <v>2686.42</v>
      </c>
      <c r="N35">
        <v>1099.6500000000001</v>
      </c>
      <c r="O35">
        <v>335.02</v>
      </c>
      <c r="P35">
        <v>1637.63</v>
      </c>
      <c r="Q35">
        <v>392</v>
      </c>
      <c r="R35">
        <v>87.49</v>
      </c>
      <c r="S35">
        <v>413.3</v>
      </c>
      <c r="T35">
        <v>1002.68</v>
      </c>
      <c r="U35">
        <v>148.03</v>
      </c>
      <c r="V35">
        <v>173.83</v>
      </c>
      <c r="W35">
        <v>865.38</v>
      </c>
      <c r="X35">
        <v>312.12</v>
      </c>
      <c r="Z35">
        <v>2802.18</v>
      </c>
      <c r="AB35">
        <v>7.21</v>
      </c>
      <c r="AF35">
        <f t="shared" si="22"/>
        <v>-3.3772704841046108E-2</v>
      </c>
      <c r="AG35">
        <f t="shared" si="0"/>
        <v>-0.10833180581210089</v>
      </c>
      <c r="AH35">
        <f t="shared" si="1"/>
        <v>-4.817363684489151E-2</v>
      </c>
      <c r="AI35">
        <f t="shared" si="2"/>
        <v>-2.218854198241893E-2</v>
      </c>
      <c r="AJ35">
        <f t="shared" si="3"/>
        <v>-2.73876404494382E-2</v>
      </c>
      <c r="AK35">
        <f t="shared" si="4"/>
        <v>4.5754644557039814E-2</v>
      </c>
      <c r="AL35" t="str">
        <f t="shared" si="5"/>
        <v>N/A</v>
      </c>
      <c r="AM35">
        <f t="shared" si="6"/>
        <v>-3.9272493159504207E-2</v>
      </c>
      <c r="AN35">
        <f t="shared" si="7"/>
        <v>8.7087087087087012E-2</v>
      </c>
      <c r="AO35">
        <f t="shared" si="8"/>
        <v>2.7508573132548175E-2</v>
      </c>
      <c r="AP35">
        <f t="shared" si="9"/>
        <v>-3.9588368856661504E-2</v>
      </c>
      <c r="AQ35">
        <f t="shared" si="10"/>
        <v>0.12026121441349757</v>
      </c>
      <c r="AR35">
        <f t="shared" si="11"/>
        <v>-5.3547039083909898E-3</v>
      </c>
      <c r="AS35">
        <f t="shared" si="12"/>
        <v>0.12607979563712135</v>
      </c>
      <c r="AT35">
        <f t="shared" si="13"/>
        <v>1.1482112857001736E-2</v>
      </c>
      <c r="AU35">
        <f t="shared" si="14"/>
        <v>3.2938076416337392E-2</v>
      </c>
      <c r="AV35">
        <f t="shared" si="15"/>
        <v>-5.067274305555558E-2</v>
      </c>
      <c r="AW35">
        <f t="shared" si="16"/>
        <v>-9.4273489811202982E-4</v>
      </c>
      <c r="AX35">
        <f t="shared" si="17"/>
        <v>0.1985034842997333</v>
      </c>
      <c r="AY35">
        <f t="shared" si="18"/>
        <v>0.17924002230542491</v>
      </c>
      <c r="AZ35">
        <f t="shared" si="19"/>
        <v>4.3272116192534016E-2</v>
      </c>
      <c r="BA35">
        <f t="shared" si="20"/>
        <v>-0.10018404333856701</v>
      </c>
      <c r="BB35">
        <f t="shared" si="21"/>
        <v>-2.3312576274368668E-2</v>
      </c>
    </row>
    <row r="36" spans="1:54">
      <c r="A36" s="1">
        <v>35976</v>
      </c>
      <c r="B36" s="9">
        <v>2508.7800000000002</v>
      </c>
      <c r="C36">
        <v>557.62</v>
      </c>
      <c r="D36">
        <v>437</v>
      </c>
      <c r="E36">
        <v>350.95</v>
      </c>
      <c r="F36">
        <v>710</v>
      </c>
      <c r="G36">
        <v>57.78</v>
      </c>
      <c r="H36" t="s">
        <v>55</v>
      </c>
      <c r="I36">
        <v>194.71</v>
      </c>
      <c r="J36">
        <v>459</v>
      </c>
      <c r="K36">
        <v>155.75</v>
      </c>
      <c r="L36">
        <v>524.02</v>
      </c>
      <c r="M36">
        <v>2702.01</v>
      </c>
      <c r="N36">
        <v>1104.5899999999999</v>
      </c>
      <c r="O36">
        <v>285.85000000000002</v>
      </c>
      <c r="P36">
        <v>1513.68</v>
      </c>
      <c r="Q36">
        <v>392.75</v>
      </c>
      <c r="R36">
        <v>89.71</v>
      </c>
      <c r="S36">
        <v>367.59</v>
      </c>
      <c r="T36">
        <v>980.36</v>
      </c>
      <c r="U36">
        <v>169.04</v>
      </c>
      <c r="V36">
        <v>152.57</v>
      </c>
      <c r="W36">
        <v>834.31</v>
      </c>
      <c r="X36">
        <v>334.48</v>
      </c>
      <c r="Z36">
        <v>2743.46</v>
      </c>
      <c r="AB36">
        <v>7.43</v>
      </c>
      <c r="AF36">
        <f t="shared" si="22"/>
        <v>3.3346788476905198E-2</v>
      </c>
      <c r="AG36">
        <f t="shared" si="0"/>
        <v>-0.11822005756032761</v>
      </c>
      <c r="AH36">
        <f t="shared" si="1"/>
        <v>-2.7808676307007785E-2</v>
      </c>
      <c r="AI36">
        <f t="shared" si="2"/>
        <v>8.7947175894351748E-2</v>
      </c>
      <c r="AJ36">
        <f t="shared" si="3"/>
        <v>2.5270758122743597E-2</v>
      </c>
      <c r="AK36">
        <f t="shared" si="4"/>
        <v>-0.15166642196446922</v>
      </c>
      <c r="AL36" t="str">
        <f t="shared" si="5"/>
        <v>N/A</v>
      </c>
      <c r="AM36">
        <f t="shared" si="6"/>
        <v>8.7340146311498446E-2</v>
      </c>
      <c r="AN36">
        <f t="shared" si="7"/>
        <v>-0.15469613259668513</v>
      </c>
      <c r="AO36">
        <f t="shared" si="8"/>
        <v>0.13001523616048738</v>
      </c>
      <c r="AP36">
        <f t="shared" si="9"/>
        <v>-9.1515729265967405E-4</v>
      </c>
      <c r="AQ36">
        <f t="shared" si="10"/>
        <v>5.8032623342589851E-3</v>
      </c>
      <c r="AR36">
        <f t="shared" si="11"/>
        <v>4.4923384713315695E-3</v>
      </c>
      <c r="AS36">
        <f t="shared" si="12"/>
        <v>-0.14676735717270595</v>
      </c>
      <c r="AT36">
        <f t="shared" si="13"/>
        <v>-7.5688647618814997E-2</v>
      </c>
      <c r="AU36">
        <f t="shared" si="14"/>
        <v>1.913265306122458E-3</v>
      </c>
      <c r="AV36">
        <f t="shared" si="15"/>
        <v>2.5374328494685017E-2</v>
      </c>
      <c r="AW36">
        <f t="shared" si="16"/>
        <v>-0.11059762884103563</v>
      </c>
      <c r="AX36">
        <f t="shared" si="17"/>
        <v>-2.2260342282682366E-2</v>
      </c>
      <c r="AY36">
        <f t="shared" si="18"/>
        <v>0.14193068972505563</v>
      </c>
      <c r="AZ36">
        <f t="shared" si="19"/>
        <v>-0.12230339987343963</v>
      </c>
      <c r="BA36">
        <f t="shared" si="20"/>
        <v>-3.5903302595391651E-2</v>
      </c>
      <c r="BB36">
        <f t="shared" si="21"/>
        <v>7.163911316160454E-2</v>
      </c>
    </row>
    <row r="37" spans="1:54">
      <c r="A37" s="1">
        <v>36007</v>
      </c>
      <c r="B37" s="9">
        <v>2263.9499999999998</v>
      </c>
      <c r="C37">
        <v>568.36</v>
      </c>
      <c r="D37">
        <v>406.5</v>
      </c>
      <c r="E37">
        <v>395.41</v>
      </c>
      <c r="F37">
        <v>728</v>
      </c>
      <c r="G37">
        <v>55.44</v>
      </c>
      <c r="H37" t="s">
        <v>55</v>
      </c>
      <c r="I37">
        <v>187.23</v>
      </c>
      <c r="J37">
        <v>467</v>
      </c>
      <c r="K37">
        <v>172.95</v>
      </c>
      <c r="L37">
        <v>489.92</v>
      </c>
      <c r="M37">
        <v>2546.13</v>
      </c>
      <c r="N37">
        <v>1172.76</v>
      </c>
      <c r="O37">
        <v>285.35000000000002</v>
      </c>
      <c r="P37">
        <v>1245.6500000000001</v>
      </c>
      <c r="Q37">
        <v>408</v>
      </c>
      <c r="R37">
        <v>89.05</v>
      </c>
      <c r="S37">
        <v>352.74</v>
      </c>
      <c r="T37">
        <v>1000</v>
      </c>
      <c r="U37">
        <v>163.53</v>
      </c>
      <c r="V37">
        <v>125.63</v>
      </c>
      <c r="W37">
        <v>759.12</v>
      </c>
      <c r="X37">
        <v>352.69</v>
      </c>
      <c r="Z37">
        <v>2734.72</v>
      </c>
      <c r="AB37">
        <v>7.45</v>
      </c>
      <c r="AF37">
        <f t="shared" si="22"/>
        <v>-9.7589266496065918E-2</v>
      </c>
      <c r="AG37">
        <f t="shared" si="0"/>
        <v>1.926042824862817E-2</v>
      </c>
      <c r="AH37">
        <f t="shared" si="1"/>
        <v>-6.9794050343249481E-2</v>
      </c>
      <c r="AI37">
        <f t="shared" si="2"/>
        <v>0.12668471292206873</v>
      </c>
      <c r="AJ37">
        <f t="shared" si="3"/>
        <v>2.5352112676056304E-2</v>
      </c>
      <c r="AK37">
        <f t="shared" si="4"/>
        <v>-4.0498442367601251E-2</v>
      </c>
      <c r="AL37" t="str">
        <f t="shared" si="5"/>
        <v>N/A</v>
      </c>
      <c r="AM37">
        <f t="shared" si="6"/>
        <v>-3.8416106003800632E-2</v>
      </c>
      <c r="AN37">
        <f t="shared" si="7"/>
        <v>1.7429193899782147E-2</v>
      </c>
      <c r="AO37">
        <f t="shared" si="8"/>
        <v>0.11043338683788106</v>
      </c>
      <c r="AP37">
        <f t="shared" si="9"/>
        <v>-6.507385214304795E-2</v>
      </c>
      <c r="AQ37">
        <f t="shared" si="10"/>
        <v>-5.7690386045943565E-2</v>
      </c>
      <c r="AR37">
        <f t="shared" si="11"/>
        <v>6.1715206547225732E-2</v>
      </c>
      <c r="AS37">
        <f t="shared" si="12"/>
        <v>-1.7491691446562818E-3</v>
      </c>
      <c r="AT37">
        <f t="shared" si="13"/>
        <v>-0.17707177210506841</v>
      </c>
      <c r="AU37">
        <f t="shared" si="14"/>
        <v>3.8828771483131685E-2</v>
      </c>
      <c r="AV37">
        <f t="shared" si="15"/>
        <v>-7.3570393490134389E-3</v>
      </c>
      <c r="AW37">
        <f t="shared" si="16"/>
        <v>-4.0398269811474652E-2</v>
      </c>
      <c r="AX37">
        <f t="shared" si="17"/>
        <v>2.0033457097392793E-2</v>
      </c>
      <c r="AY37">
        <f t="shared" si="18"/>
        <v>-3.2595835305253118E-2</v>
      </c>
      <c r="AZ37">
        <f t="shared" si="19"/>
        <v>-0.17657468702890478</v>
      </c>
      <c r="BA37">
        <f t="shared" si="20"/>
        <v>-9.0122376574654495E-2</v>
      </c>
      <c r="BB37">
        <f t="shared" si="21"/>
        <v>5.4442717053336365E-2</v>
      </c>
    </row>
    <row r="38" spans="1:54">
      <c r="A38" s="1">
        <v>36038</v>
      </c>
      <c r="B38" s="9">
        <v>2277.6</v>
      </c>
      <c r="C38">
        <v>482.44</v>
      </c>
      <c r="D38">
        <v>376.75</v>
      </c>
      <c r="E38">
        <v>343.35</v>
      </c>
      <c r="F38">
        <v>605</v>
      </c>
      <c r="G38">
        <v>45.23</v>
      </c>
      <c r="H38" t="s">
        <v>55</v>
      </c>
      <c r="I38">
        <v>167.75</v>
      </c>
      <c r="J38">
        <v>382</v>
      </c>
      <c r="K38">
        <v>170.6</v>
      </c>
      <c r="L38">
        <v>494.72</v>
      </c>
      <c r="M38">
        <v>2203.1799999999998</v>
      </c>
      <c r="N38">
        <v>861.54</v>
      </c>
      <c r="O38">
        <v>239.73</v>
      </c>
      <c r="P38">
        <v>1264.24</v>
      </c>
      <c r="Q38">
        <v>327</v>
      </c>
      <c r="R38">
        <v>82.16</v>
      </c>
      <c r="S38">
        <v>373.31</v>
      </c>
      <c r="T38">
        <v>890.18</v>
      </c>
      <c r="U38">
        <v>129.53</v>
      </c>
      <c r="V38">
        <v>104.37</v>
      </c>
      <c r="W38">
        <v>754.62</v>
      </c>
      <c r="X38">
        <v>356</v>
      </c>
      <c r="Z38">
        <v>2440.84</v>
      </c>
      <c r="AB38">
        <v>7.41</v>
      </c>
      <c r="AF38">
        <f t="shared" si="22"/>
        <v>6.0292850990526503E-3</v>
      </c>
      <c r="AG38">
        <f t="shared" si="0"/>
        <v>-0.15117179252586388</v>
      </c>
      <c r="AH38">
        <f t="shared" si="1"/>
        <v>-7.3185731857318581E-2</v>
      </c>
      <c r="AI38">
        <f t="shared" si="2"/>
        <v>-0.13166080776915101</v>
      </c>
      <c r="AJ38">
        <f t="shared" si="3"/>
        <v>-0.16895604395604391</v>
      </c>
      <c r="AK38">
        <f t="shared" si="4"/>
        <v>-0.1841630591630592</v>
      </c>
      <c r="AL38" t="str">
        <f t="shared" si="5"/>
        <v>N/A</v>
      </c>
      <c r="AM38">
        <f t="shared" si="6"/>
        <v>-0.10404315547722043</v>
      </c>
      <c r="AN38">
        <f t="shared" si="7"/>
        <v>-0.1820128479657388</v>
      </c>
      <c r="AO38">
        <f t="shared" si="8"/>
        <v>-1.3587742122000535E-2</v>
      </c>
      <c r="AP38">
        <f t="shared" si="9"/>
        <v>9.7975179621163644E-3</v>
      </c>
      <c r="AQ38">
        <f t="shared" si="10"/>
        <v>-0.13469461496467194</v>
      </c>
      <c r="AR38">
        <f t="shared" si="11"/>
        <v>-0.265373989563082</v>
      </c>
      <c r="AS38">
        <f t="shared" si="12"/>
        <v>-0.15987383914490982</v>
      </c>
      <c r="AT38">
        <f t="shared" si="13"/>
        <v>1.492393529482583E-2</v>
      </c>
      <c r="AU38">
        <f t="shared" si="14"/>
        <v>-0.19852941176470584</v>
      </c>
      <c r="AV38">
        <f t="shared" si="15"/>
        <v>-7.7372262773722666E-2</v>
      </c>
      <c r="AW38">
        <f t="shared" si="16"/>
        <v>5.8314906163179581E-2</v>
      </c>
      <c r="AX38">
        <f t="shared" si="17"/>
        <v>-0.10982000000000003</v>
      </c>
      <c r="AY38">
        <f t="shared" si="18"/>
        <v>-0.20791292117654248</v>
      </c>
      <c r="AZ38">
        <f t="shared" si="19"/>
        <v>-0.1692270954389874</v>
      </c>
      <c r="BA38">
        <f t="shared" si="20"/>
        <v>-5.9279165349351848E-3</v>
      </c>
      <c r="BB38">
        <f t="shared" si="21"/>
        <v>9.3850123337775315E-3</v>
      </c>
    </row>
    <row r="39" spans="1:54">
      <c r="A39" s="1">
        <v>36068</v>
      </c>
      <c r="B39" s="9">
        <v>2028.87</v>
      </c>
      <c r="C39">
        <v>579.51</v>
      </c>
      <c r="D39">
        <v>450</v>
      </c>
      <c r="E39">
        <v>438.25</v>
      </c>
      <c r="F39">
        <v>560</v>
      </c>
      <c r="G39">
        <v>47.39</v>
      </c>
      <c r="H39" t="s">
        <v>55</v>
      </c>
      <c r="I39">
        <v>166.76</v>
      </c>
      <c r="J39">
        <v>357</v>
      </c>
      <c r="K39">
        <v>139.88</v>
      </c>
      <c r="L39">
        <v>434.2</v>
      </c>
      <c r="M39">
        <v>1740.72</v>
      </c>
      <c r="N39">
        <v>900.56</v>
      </c>
      <c r="O39">
        <v>214.39</v>
      </c>
      <c r="P39">
        <v>1236.3499999999999</v>
      </c>
      <c r="Q39">
        <v>271.25</v>
      </c>
      <c r="R39">
        <v>101.04</v>
      </c>
      <c r="S39">
        <v>415.97</v>
      </c>
      <c r="T39">
        <v>977.68</v>
      </c>
      <c r="U39">
        <v>128.28</v>
      </c>
      <c r="V39">
        <v>138.15</v>
      </c>
      <c r="W39">
        <v>821.25</v>
      </c>
      <c r="X39">
        <v>362.62</v>
      </c>
      <c r="Z39">
        <v>2344.8200000000002</v>
      </c>
      <c r="AB39">
        <v>7.22</v>
      </c>
      <c r="AF39">
        <f t="shared" si="22"/>
        <v>-0.10920706006322445</v>
      </c>
      <c r="AG39">
        <f t="shared" si="0"/>
        <v>0.20120636763120792</v>
      </c>
      <c r="AH39">
        <f t="shared" si="1"/>
        <v>0.19442601194426001</v>
      </c>
      <c r="AI39">
        <f t="shared" si="2"/>
        <v>0.27639434978884503</v>
      </c>
      <c r="AJ39">
        <f t="shared" si="3"/>
        <v>-7.4380165289256173E-2</v>
      </c>
      <c r="AK39">
        <f t="shared" si="4"/>
        <v>4.7755914216228268E-2</v>
      </c>
      <c r="AL39" t="str">
        <f t="shared" si="5"/>
        <v>N/A</v>
      </c>
      <c r="AM39">
        <f t="shared" si="6"/>
        <v>-5.9016393442623549E-3</v>
      </c>
      <c r="AN39">
        <f t="shared" si="7"/>
        <v>-6.5445026178010512E-2</v>
      </c>
      <c r="AO39">
        <f t="shared" si="8"/>
        <v>-0.18007033997655331</v>
      </c>
      <c r="AP39">
        <f t="shared" si="9"/>
        <v>-0.12233182406209575</v>
      </c>
      <c r="AQ39">
        <f t="shared" si="10"/>
        <v>-0.20990568178723479</v>
      </c>
      <c r="AR39">
        <f t="shared" si="11"/>
        <v>4.5290990551802635E-2</v>
      </c>
      <c r="AS39">
        <f t="shared" si="12"/>
        <v>-0.10570224836274145</v>
      </c>
      <c r="AT39">
        <f t="shared" si="13"/>
        <v>-2.2060684680124121E-2</v>
      </c>
      <c r="AU39">
        <f t="shared" si="14"/>
        <v>-0.17048929663608559</v>
      </c>
      <c r="AV39">
        <f t="shared" si="15"/>
        <v>0.22979552093476152</v>
      </c>
      <c r="AW39">
        <f t="shared" si="16"/>
        <v>0.11427499933031537</v>
      </c>
      <c r="AX39">
        <f t="shared" si="17"/>
        <v>9.829472690916452E-2</v>
      </c>
      <c r="AY39">
        <f t="shared" si="18"/>
        <v>-9.6502740677835153E-3</v>
      </c>
      <c r="AZ39">
        <f t="shared" si="19"/>
        <v>0.32365622305260122</v>
      </c>
      <c r="BA39">
        <f t="shared" si="20"/>
        <v>8.8296096048342099E-2</v>
      </c>
      <c r="BB39">
        <f t="shared" si="21"/>
        <v>1.8595505617977626E-2</v>
      </c>
    </row>
    <row r="40" spans="1:54">
      <c r="A40" s="1">
        <v>36098</v>
      </c>
      <c r="B40" s="9">
        <v>2237.61</v>
      </c>
      <c r="C40">
        <v>598.92999999999995</v>
      </c>
      <c r="D40">
        <v>438.5</v>
      </c>
      <c r="E40">
        <v>539.5</v>
      </c>
      <c r="F40">
        <v>645</v>
      </c>
      <c r="G40">
        <v>51.47</v>
      </c>
      <c r="H40" t="s">
        <v>55</v>
      </c>
      <c r="I40">
        <v>168.25</v>
      </c>
      <c r="J40">
        <v>444.5</v>
      </c>
      <c r="K40">
        <v>163.84</v>
      </c>
      <c r="L40">
        <v>425.08</v>
      </c>
      <c r="M40">
        <v>2057.6799999999998</v>
      </c>
      <c r="N40">
        <v>935.14</v>
      </c>
      <c r="O40">
        <v>279.77</v>
      </c>
      <c r="P40">
        <v>1126.3499999999999</v>
      </c>
      <c r="Q40">
        <v>297</v>
      </c>
      <c r="R40">
        <v>103.04</v>
      </c>
      <c r="S40">
        <v>399.59</v>
      </c>
      <c r="T40">
        <v>930.36</v>
      </c>
      <c r="U40">
        <v>128.28</v>
      </c>
      <c r="V40">
        <v>129.80000000000001</v>
      </c>
      <c r="W40">
        <v>758.67</v>
      </c>
      <c r="X40">
        <v>338.61</v>
      </c>
      <c r="Z40">
        <v>2504.85</v>
      </c>
      <c r="AB40">
        <v>6.99</v>
      </c>
      <c r="AF40">
        <f t="shared" si="22"/>
        <v>0.10288485708793571</v>
      </c>
      <c r="AG40">
        <f t="shared" si="0"/>
        <v>3.3511069696812834E-2</v>
      </c>
      <c r="AH40">
        <f t="shared" si="1"/>
        <v>-2.5555555555555554E-2</v>
      </c>
      <c r="AI40">
        <f t="shared" si="2"/>
        <v>0.23103251568739314</v>
      </c>
      <c r="AJ40">
        <f t="shared" si="3"/>
        <v>0.15178571428571419</v>
      </c>
      <c r="AK40">
        <f t="shared" si="4"/>
        <v>8.609411268200029E-2</v>
      </c>
      <c r="AL40" t="str">
        <f t="shared" si="5"/>
        <v>N/A</v>
      </c>
      <c r="AM40">
        <f t="shared" si="6"/>
        <v>8.9349964020148942E-3</v>
      </c>
      <c r="AN40">
        <f t="shared" si="7"/>
        <v>0.24509803921568629</v>
      </c>
      <c r="AO40">
        <f t="shared" si="8"/>
        <v>0.17128967686588514</v>
      </c>
      <c r="AP40">
        <f t="shared" si="9"/>
        <v>-2.1004145555043818E-2</v>
      </c>
      <c r="AQ40">
        <f t="shared" si="10"/>
        <v>0.18208557378555978</v>
      </c>
      <c r="AR40">
        <f t="shared" si="11"/>
        <v>3.8398329928044816E-2</v>
      </c>
      <c r="AS40">
        <f t="shared" si="12"/>
        <v>0.30495825364989049</v>
      </c>
      <c r="AT40">
        <f t="shared" si="13"/>
        <v>-8.897156953936991E-2</v>
      </c>
      <c r="AU40">
        <f t="shared" si="14"/>
        <v>9.4930875576036966E-2</v>
      </c>
      <c r="AV40">
        <f t="shared" si="15"/>
        <v>1.9794140934283444E-2</v>
      </c>
      <c r="AW40">
        <f t="shared" si="16"/>
        <v>-3.9377839748058863E-2</v>
      </c>
      <c r="AX40">
        <f t="shared" si="17"/>
        <v>-4.8400294574912017E-2</v>
      </c>
      <c r="AY40">
        <f t="shared" si="18"/>
        <v>0</v>
      </c>
      <c r="AZ40">
        <f t="shared" si="19"/>
        <v>-6.0441549040897491E-2</v>
      </c>
      <c r="BA40">
        <f t="shared" si="20"/>
        <v>-7.6200913242009172E-2</v>
      </c>
      <c r="BB40">
        <f t="shared" si="21"/>
        <v>-6.6212564116706174E-2</v>
      </c>
    </row>
    <row r="41" spans="1:54">
      <c r="A41" s="1">
        <v>36129</v>
      </c>
      <c r="B41" s="9">
        <v>2458.06</v>
      </c>
      <c r="C41">
        <v>586.53</v>
      </c>
      <c r="D41">
        <v>472.5</v>
      </c>
      <c r="E41">
        <v>555.75</v>
      </c>
      <c r="F41">
        <v>679</v>
      </c>
      <c r="G41">
        <v>57.19</v>
      </c>
      <c r="H41" t="s">
        <v>55</v>
      </c>
      <c r="I41">
        <v>178.74</v>
      </c>
      <c r="J41">
        <v>521</v>
      </c>
      <c r="K41">
        <v>183.29</v>
      </c>
      <c r="L41">
        <v>395.78</v>
      </c>
      <c r="M41">
        <v>2372.0500000000002</v>
      </c>
      <c r="N41">
        <v>949.47</v>
      </c>
      <c r="O41">
        <v>273.69</v>
      </c>
      <c r="P41">
        <v>1216.21</v>
      </c>
      <c r="Q41">
        <v>334</v>
      </c>
      <c r="R41">
        <v>111.7</v>
      </c>
      <c r="S41">
        <v>440.35</v>
      </c>
      <c r="T41">
        <v>973.22</v>
      </c>
      <c r="U41">
        <v>145.03</v>
      </c>
      <c r="V41">
        <v>122.21</v>
      </c>
      <c r="W41">
        <v>724.9</v>
      </c>
      <c r="X41">
        <v>398.85</v>
      </c>
      <c r="Z41">
        <v>2626.86</v>
      </c>
      <c r="AB41">
        <v>6.53</v>
      </c>
      <c r="AF41">
        <f t="shared" si="22"/>
        <v>9.8520296208901348E-2</v>
      </c>
      <c r="AG41">
        <f t="shared" si="0"/>
        <v>-2.0703588065383194E-2</v>
      </c>
      <c r="AH41">
        <f t="shared" si="1"/>
        <v>7.7537058152793659E-2</v>
      </c>
      <c r="AI41">
        <f t="shared" si="2"/>
        <v>3.0120481927710774E-2</v>
      </c>
      <c r="AJ41">
        <f t="shared" si="3"/>
        <v>5.2713178294573559E-2</v>
      </c>
      <c r="AK41">
        <f t="shared" si="4"/>
        <v>0.11113269865941322</v>
      </c>
      <c r="AL41" t="str">
        <f t="shared" si="5"/>
        <v>N/A</v>
      </c>
      <c r="AM41">
        <f t="shared" si="6"/>
        <v>6.2347696879643477E-2</v>
      </c>
      <c r="AN41">
        <f t="shared" si="7"/>
        <v>0.17210348706411693</v>
      </c>
      <c r="AO41">
        <f t="shared" si="8"/>
        <v>0.11871337890625</v>
      </c>
      <c r="AP41">
        <f t="shared" si="9"/>
        <v>-6.8928201750258822E-2</v>
      </c>
      <c r="AQ41">
        <f t="shared" si="10"/>
        <v>0.15277885774270072</v>
      </c>
      <c r="AR41">
        <f t="shared" si="11"/>
        <v>1.5323908719550028E-2</v>
      </c>
      <c r="AS41">
        <f t="shared" si="12"/>
        <v>-2.1732137112628225E-2</v>
      </c>
      <c r="AT41">
        <f t="shared" si="13"/>
        <v>7.9779819771829574E-2</v>
      </c>
      <c r="AU41">
        <f t="shared" si="14"/>
        <v>0.12457912457912457</v>
      </c>
      <c r="AV41">
        <f t="shared" si="15"/>
        <v>8.4045031055900665E-2</v>
      </c>
      <c r="AW41">
        <f t="shared" si="16"/>
        <v>0.10200455466853531</v>
      </c>
      <c r="AX41">
        <f t="shared" si="17"/>
        <v>4.6068188658153764E-2</v>
      </c>
      <c r="AY41">
        <f t="shared" si="18"/>
        <v>0.13057374493295915</v>
      </c>
      <c r="AZ41">
        <f t="shared" si="19"/>
        <v>-5.8474576271186574E-2</v>
      </c>
      <c r="BA41">
        <f t="shared" si="20"/>
        <v>-4.4512106713063604E-2</v>
      </c>
      <c r="BB41">
        <f t="shared" si="21"/>
        <v>0.17790378311331612</v>
      </c>
    </row>
    <row r="42" spans="1:54">
      <c r="A42" s="1">
        <v>36160</v>
      </c>
      <c r="B42" s="9">
        <v>2552.67</v>
      </c>
      <c r="C42">
        <v>577.45000000000005</v>
      </c>
      <c r="D42">
        <v>448.75</v>
      </c>
      <c r="E42">
        <v>528.5</v>
      </c>
      <c r="F42">
        <v>684</v>
      </c>
      <c r="G42">
        <v>58.13</v>
      </c>
      <c r="H42" t="s">
        <v>55</v>
      </c>
      <c r="I42">
        <v>171</v>
      </c>
      <c r="J42">
        <v>509.5</v>
      </c>
      <c r="K42">
        <v>199.88</v>
      </c>
      <c r="L42">
        <v>396.02</v>
      </c>
      <c r="M42">
        <v>2494.16</v>
      </c>
      <c r="N42">
        <v>929.71</v>
      </c>
      <c r="O42">
        <v>238.72</v>
      </c>
      <c r="P42">
        <v>1067.48</v>
      </c>
      <c r="Q42">
        <v>365.75</v>
      </c>
      <c r="R42">
        <v>107.48</v>
      </c>
      <c r="S42">
        <v>495.58</v>
      </c>
      <c r="T42">
        <v>1065.18</v>
      </c>
      <c r="U42">
        <v>157.03</v>
      </c>
      <c r="V42">
        <v>114.24</v>
      </c>
      <c r="W42">
        <v>696.99</v>
      </c>
      <c r="X42">
        <v>397.19</v>
      </c>
      <c r="Z42">
        <v>2673.92</v>
      </c>
      <c r="AB42">
        <v>5.94</v>
      </c>
      <c r="AF42">
        <f t="shared" si="22"/>
        <v>3.8489703261922026E-2</v>
      </c>
      <c r="AG42">
        <f t="shared" si="0"/>
        <v>-1.5480879068419218E-2</v>
      </c>
      <c r="AH42">
        <f t="shared" si="1"/>
        <v>-5.0264550264550234E-2</v>
      </c>
      <c r="AI42">
        <f t="shared" si="2"/>
        <v>-4.9032838506522736E-2</v>
      </c>
      <c r="AJ42">
        <f t="shared" si="3"/>
        <v>7.3637702503681624E-3</v>
      </c>
      <c r="AK42">
        <f t="shared" si="4"/>
        <v>1.6436439937052016E-2</v>
      </c>
      <c r="AL42" t="str">
        <f t="shared" si="5"/>
        <v>N/A</v>
      </c>
      <c r="AM42">
        <f t="shared" si="6"/>
        <v>-4.3303121852970805E-2</v>
      </c>
      <c r="AN42">
        <f t="shared" si="7"/>
        <v>-2.2072936660268661E-2</v>
      </c>
      <c r="AO42">
        <f t="shared" si="8"/>
        <v>9.0512302907960196E-2</v>
      </c>
      <c r="AP42">
        <f t="shared" si="9"/>
        <v>6.0639749355706485E-4</v>
      </c>
      <c r="AQ42">
        <f t="shared" si="10"/>
        <v>5.1478678779958154E-2</v>
      </c>
      <c r="AR42">
        <f t="shared" si="11"/>
        <v>-2.0811610688068027E-2</v>
      </c>
      <c r="AS42">
        <f t="shared" si="12"/>
        <v>-0.1277722971244839</v>
      </c>
      <c r="AT42">
        <f t="shared" si="13"/>
        <v>-0.12228973614754035</v>
      </c>
      <c r="AU42">
        <f t="shared" si="14"/>
        <v>9.5059880239521055E-2</v>
      </c>
      <c r="AV42">
        <f t="shared" si="15"/>
        <v>-3.777976723366161E-2</v>
      </c>
      <c r="AW42">
        <f t="shared" si="16"/>
        <v>0.12542295900987832</v>
      </c>
      <c r="AX42">
        <f t="shared" si="17"/>
        <v>9.4490454367974319E-2</v>
      </c>
      <c r="AY42">
        <f t="shared" si="18"/>
        <v>8.2741501758256897E-2</v>
      </c>
      <c r="AZ42">
        <f t="shared" si="19"/>
        <v>-6.5215612470337914E-2</v>
      </c>
      <c r="BA42">
        <f t="shared" si="20"/>
        <v>-3.8501862325837966E-2</v>
      </c>
      <c r="BB42">
        <f t="shared" si="21"/>
        <v>-4.161965651247379E-3</v>
      </c>
    </row>
    <row r="43" spans="1:54">
      <c r="A43" s="1">
        <v>36189</v>
      </c>
      <c r="B43" s="9">
        <v>2721.42</v>
      </c>
      <c r="C43">
        <v>604.71</v>
      </c>
      <c r="D43">
        <v>411</v>
      </c>
      <c r="E43">
        <v>627</v>
      </c>
      <c r="F43">
        <v>672</v>
      </c>
      <c r="G43">
        <v>57.84</v>
      </c>
      <c r="H43" t="s">
        <v>55</v>
      </c>
      <c r="I43">
        <v>186.98</v>
      </c>
      <c r="J43">
        <v>462</v>
      </c>
      <c r="K43">
        <v>242.38</v>
      </c>
      <c r="L43">
        <v>346.07</v>
      </c>
      <c r="M43">
        <v>2798.14</v>
      </c>
      <c r="N43">
        <v>865.49</v>
      </c>
      <c r="O43">
        <v>239.73</v>
      </c>
      <c r="P43">
        <v>1107.76</v>
      </c>
      <c r="Q43">
        <v>458.5</v>
      </c>
      <c r="R43">
        <v>114.36</v>
      </c>
      <c r="S43">
        <v>475.78</v>
      </c>
      <c r="T43">
        <v>1200</v>
      </c>
      <c r="U43">
        <v>191.04</v>
      </c>
      <c r="V43">
        <v>110.82</v>
      </c>
      <c r="W43">
        <v>654.66</v>
      </c>
      <c r="X43">
        <v>409.19</v>
      </c>
      <c r="Z43">
        <v>2695.94</v>
      </c>
      <c r="AB43">
        <v>5.75</v>
      </c>
      <c r="AF43">
        <f t="shared" si="22"/>
        <v>6.6107252406303996E-2</v>
      </c>
      <c r="AG43">
        <f t="shared" si="0"/>
        <v>4.720755043726732E-2</v>
      </c>
      <c r="AH43">
        <f t="shared" si="1"/>
        <v>-8.4122562674094681E-2</v>
      </c>
      <c r="AI43">
        <f t="shared" si="2"/>
        <v>0.18637653736991489</v>
      </c>
      <c r="AJ43">
        <f t="shared" si="3"/>
        <v>-1.7543859649122862E-2</v>
      </c>
      <c r="AK43">
        <f t="shared" si="4"/>
        <v>-4.988818166179243E-3</v>
      </c>
      <c r="AL43" t="str">
        <f t="shared" si="5"/>
        <v>N/A</v>
      </c>
      <c r="AM43">
        <f t="shared" si="6"/>
        <v>9.3450292397660784E-2</v>
      </c>
      <c r="AN43">
        <f t="shared" si="7"/>
        <v>-9.3228655544651651E-2</v>
      </c>
      <c r="AO43">
        <f t="shared" si="8"/>
        <v>0.21262757654592757</v>
      </c>
      <c r="AP43">
        <f t="shared" si="9"/>
        <v>-0.12612999343467501</v>
      </c>
      <c r="AQ43">
        <f t="shared" si="10"/>
        <v>0.12187670398049844</v>
      </c>
      <c r="AR43">
        <f t="shared" si="11"/>
        <v>-6.9075303051489234E-2</v>
      </c>
      <c r="AS43">
        <f t="shared" si="12"/>
        <v>4.2308981233243337E-3</v>
      </c>
      <c r="AT43">
        <f t="shared" si="13"/>
        <v>3.7733728032375291E-2</v>
      </c>
      <c r="AU43">
        <f t="shared" si="14"/>
        <v>0.25358851674641159</v>
      </c>
      <c r="AV43">
        <f t="shared" si="15"/>
        <v>6.4011909192407845E-2</v>
      </c>
      <c r="AW43">
        <f t="shared" si="16"/>
        <v>-3.9953186165704868E-2</v>
      </c>
      <c r="AX43">
        <f t="shared" si="17"/>
        <v>0.12657015715653697</v>
      </c>
      <c r="AY43">
        <f t="shared" si="18"/>
        <v>0.21658281856970008</v>
      </c>
      <c r="AZ43">
        <f t="shared" si="19"/>
        <v>-2.9936974789915971E-2</v>
      </c>
      <c r="BA43">
        <f t="shared" si="20"/>
        <v>-6.0732578659665193E-2</v>
      </c>
      <c r="BB43">
        <f t="shared" si="21"/>
        <v>3.0212240992975703E-2</v>
      </c>
    </row>
    <row r="44" spans="1:54">
      <c r="A44" s="1">
        <v>36217</v>
      </c>
      <c r="B44" s="9">
        <v>2532.19</v>
      </c>
      <c r="C44">
        <v>667.91</v>
      </c>
      <c r="D44">
        <v>444.5</v>
      </c>
      <c r="E44">
        <v>569.5</v>
      </c>
      <c r="F44">
        <v>689.5</v>
      </c>
      <c r="G44">
        <v>63.67</v>
      </c>
      <c r="H44" t="s">
        <v>55</v>
      </c>
      <c r="I44">
        <v>176.74</v>
      </c>
      <c r="J44">
        <v>396.5</v>
      </c>
      <c r="K44">
        <v>234.49</v>
      </c>
      <c r="L44">
        <v>403.22</v>
      </c>
      <c r="M44">
        <v>3164.47</v>
      </c>
      <c r="N44">
        <v>908.47</v>
      </c>
      <c r="O44">
        <v>229.6</v>
      </c>
      <c r="P44">
        <v>1234.81</v>
      </c>
      <c r="Q44">
        <v>494</v>
      </c>
      <c r="R44">
        <v>103.04</v>
      </c>
      <c r="S44">
        <v>599.58000000000004</v>
      </c>
      <c r="T44">
        <v>1225</v>
      </c>
      <c r="U44">
        <v>201.79</v>
      </c>
      <c r="V44">
        <v>128.66</v>
      </c>
      <c r="W44">
        <v>729.85</v>
      </c>
      <c r="X44">
        <v>373.39</v>
      </c>
      <c r="Z44">
        <v>2825.39</v>
      </c>
      <c r="AB44">
        <v>5.35</v>
      </c>
      <c r="AF44">
        <f t="shared" si="22"/>
        <v>-6.9533552336647819E-2</v>
      </c>
      <c r="AG44">
        <f t="shared" si="0"/>
        <v>0.10451290701327887</v>
      </c>
      <c r="AH44">
        <f t="shared" si="1"/>
        <v>8.1508515815085225E-2</v>
      </c>
      <c r="AI44">
        <f t="shared" si="2"/>
        <v>-9.1706539074960181E-2</v>
      </c>
      <c r="AJ44">
        <f t="shared" si="3"/>
        <v>2.6041666666666741E-2</v>
      </c>
      <c r="AK44">
        <f t="shared" si="4"/>
        <v>0.10079529737206072</v>
      </c>
      <c r="AL44" t="str">
        <f t="shared" si="5"/>
        <v>N/A</v>
      </c>
      <c r="AM44">
        <f t="shared" si="6"/>
        <v>-5.476521553107272E-2</v>
      </c>
      <c r="AN44">
        <f t="shared" si="7"/>
        <v>-0.14177489177489178</v>
      </c>
      <c r="AO44">
        <f t="shared" si="8"/>
        <v>-3.2552190774816303E-2</v>
      </c>
      <c r="AP44">
        <f t="shared" si="9"/>
        <v>0.16514000057791778</v>
      </c>
      <c r="AQ44">
        <f t="shared" si="10"/>
        <v>0.13091911055200955</v>
      </c>
      <c r="AR44">
        <f t="shared" si="11"/>
        <v>4.9659730326173657E-2</v>
      </c>
      <c r="AS44">
        <f t="shared" si="12"/>
        <v>-4.2255871188420335E-2</v>
      </c>
      <c r="AT44">
        <f t="shared" si="13"/>
        <v>0.11469090777785795</v>
      </c>
      <c r="AU44">
        <f t="shared" si="14"/>
        <v>7.7426390403489531E-2</v>
      </c>
      <c r="AV44">
        <f t="shared" si="15"/>
        <v>-9.8985659321440989E-2</v>
      </c>
      <c r="AW44">
        <f t="shared" si="16"/>
        <v>0.26020429610324114</v>
      </c>
      <c r="AX44">
        <f t="shared" si="17"/>
        <v>2.0833333333333259E-2</v>
      </c>
      <c r="AY44">
        <f t="shared" si="18"/>
        <v>5.6270938023450512E-2</v>
      </c>
      <c r="AZ44">
        <f t="shared" si="19"/>
        <v>0.16098177224327737</v>
      </c>
      <c r="BA44">
        <f t="shared" si="20"/>
        <v>0.11485351174655545</v>
      </c>
      <c r="BB44">
        <f t="shared" si="21"/>
        <v>-8.7489919108482694E-2</v>
      </c>
    </row>
    <row r="45" spans="1:54">
      <c r="A45" s="1">
        <v>36250</v>
      </c>
      <c r="B45" s="9">
        <v>2856.02</v>
      </c>
      <c r="C45">
        <v>710.04</v>
      </c>
      <c r="D45">
        <v>524.25</v>
      </c>
      <c r="E45">
        <v>516</v>
      </c>
      <c r="F45">
        <v>696</v>
      </c>
      <c r="G45">
        <v>61.16</v>
      </c>
      <c r="H45" t="s">
        <v>55</v>
      </c>
      <c r="I45">
        <v>163.51</v>
      </c>
      <c r="J45">
        <v>414</v>
      </c>
      <c r="K45">
        <v>235.72</v>
      </c>
      <c r="L45">
        <v>391.94</v>
      </c>
      <c r="M45">
        <v>3502.22</v>
      </c>
      <c r="N45">
        <v>953.42</v>
      </c>
      <c r="O45">
        <v>246.32</v>
      </c>
      <c r="P45">
        <v>1293.68</v>
      </c>
      <c r="Q45">
        <v>537</v>
      </c>
      <c r="R45">
        <v>96.82</v>
      </c>
      <c r="S45">
        <v>593.48</v>
      </c>
      <c r="T45">
        <v>1259.82</v>
      </c>
      <c r="U45">
        <v>224.05</v>
      </c>
      <c r="V45">
        <v>135.49</v>
      </c>
      <c r="W45">
        <v>738.41</v>
      </c>
      <c r="X45">
        <v>374.01</v>
      </c>
      <c r="Z45">
        <v>2894.79</v>
      </c>
      <c r="AB45">
        <v>5.13</v>
      </c>
      <c r="AF45">
        <f t="shared" si="22"/>
        <v>0.12788534825585751</v>
      </c>
      <c r="AG45">
        <f t="shared" si="0"/>
        <v>6.3077360722253006E-2</v>
      </c>
      <c r="AH45">
        <f t="shared" si="1"/>
        <v>0.17941507311586058</v>
      </c>
      <c r="AI45">
        <f t="shared" si="2"/>
        <v>-9.3942054433713729E-2</v>
      </c>
      <c r="AJ45">
        <f t="shared" si="3"/>
        <v>9.4271211022480816E-3</v>
      </c>
      <c r="AK45">
        <f t="shared" si="4"/>
        <v>-3.9422019789539853E-2</v>
      </c>
      <c r="AL45" t="str">
        <f t="shared" si="5"/>
        <v>N/A</v>
      </c>
      <c r="AM45">
        <f t="shared" si="6"/>
        <v>-7.4855720267059001E-2</v>
      </c>
      <c r="AN45">
        <f t="shared" si="7"/>
        <v>4.4136191677175196E-2</v>
      </c>
      <c r="AO45">
        <f t="shared" si="8"/>
        <v>5.2454262441894439E-3</v>
      </c>
      <c r="AP45">
        <f t="shared" si="9"/>
        <v>-2.7974802837160917E-2</v>
      </c>
      <c r="AQ45">
        <f t="shared" si="10"/>
        <v>0.10673193299351857</v>
      </c>
      <c r="AR45">
        <f t="shared" si="11"/>
        <v>4.9478794016313055E-2</v>
      </c>
      <c r="AS45">
        <f t="shared" si="12"/>
        <v>7.2822299651567945E-2</v>
      </c>
      <c r="AT45">
        <f t="shared" si="13"/>
        <v>4.7675350863695787E-2</v>
      </c>
      <c r="AU45">
        <f t="shared" si="14"/>
        <v>8.7044534412955565E-2</v>
      </c>
      <c r="AV45">
        <f t="shared" si="15"/>
        <v>-6.0364906832298226E-2</v>
      </c>
      <c r="AW45">
        <f t="shared" si="16"/>
        <v>-1.0173788318489696E-2</v>
      </c>
      <c r="AX45">
        <f t="shared" si="17"/>
        <v>2.8424489795918273E-2</v>
      </c>
      <c r="AY45">
        <f t="shared" si="18"/>
        <v>0.11031270132315774</v>
      </c>
      <c r="AZ45">
        <f t="shared" si="19"/>
        <v>5.3085652106326764E-2</v>
      </c>
      <c r="BA45">
        <f t="shared" si="20"/>
        <v>1.1728437350140286E-2</v>
      </c>
      <c r="BB45">
        <f t="shared" si="21"/>
        <v>1.6604622512654821E-3</v>
      </c>
    </row>
    <row r="46" spans="1:54">
      <c r="A46" s="1">
        <v>36280</v>
      </c>
      <c r="B46" s="9">
        <v>2373.19</v>
      </c>
      <c r="C46">
        <v>896.74</v>
      </c>
      <c r="D46">
        <v>589.5</v>
      </c>
      <c r="E46">
        <v>521.5</v>
      </c>
      <c r="F46">
        <v>717.5</v>
      </c>
      <c r="G46">
        <v>67.23</v>
      </c>
      <c r="H46" t="s">
        <v>55</v>
      </c>
      <c r="I46">
        <v>184.48</v>
      </c>
      <c r="J46">
        <v>465</v>
      </c>
      <c r="K46">
        <v>234.49</v>
      </c>
      <c r="L46">
        <v>407.79</v>
      </c>
      <c r="M46">
        <v>3808.79</v>
      </c>
      <c r="N46">
        <v>969.72</v>
      </c>
      <c r="O46">
        <v>269.13</v>
      </c>
      <c r="P46">
        <v>1433.12</v>
      </c>
      <c r="Q46">
        <v>549</v>
      </c>
      <c r="R46">
        <v>112.14</v>
      </c>
      <c r="S46">
        <v>708.52</v>
      </c>
      <c r="T46">
        <v>1180.3599999999999</v>
      </c>
      <c r="U46">
        <v>208.79</v>
      </c>
      <c r="V46">
        <v>147.26</v>
      </c>
      <c r="W46">
        <v>732.55</v>
      </c>
      <c r="X46">
        <v>356.21</v>
      </c>
      <c r="Z46">
        <v>3028.4</v>
      </c>
      <c r="AB46">
        <v>5.13</v>
      </c>
      <c r="AF46">
        <f t="shared" si="22"/>
        <v>-0.16905693937717525</v>
      </c>
      <c r="AG46">
        <f t="shared" si="0"/>
        <v>0.26294293279251879</v>
      </c>
      <c r="AH46">
        <f t="shared" si="1"/>
        <v>0.12446351931330479</v>
      </c>
      <c r="AI46">
        <f t="shared" si="2"/>
        <v>1.0658914728682189E-2</v>
      </c>
      <c r="AJ46">
        <f t="shared" si="3"/>
        <v>3.0890804597701216E-2</v>
      </c>
      <c r="AK46">
        <f t="shared" si="4"/>
        <v>9.9247874427730753E-2</v>
      </c>
      <c r="AL46" t="str">
        <f t="shared" si="5"/>
        <v>N/A</v>
      </c>
      <c r="AM46">
        <f t="shared" si="6"/>
        <v>0.12824903675616173</v>
      </c>
      <c r="AN46">
        <f t="shared" si="7"/>
        <v>0.12318840579710155</v>
      </c>
      <c r="AO46">
        <f t="shared" si="8"/>
        <v>-5.2180553198709623E-3</v>
      </c>
      <c r="AP46">
        <f t="shared" si="9"/>
        <v>4.0439863244374097E-2</v>
      </c>
      <c r="AQ46">
        <f t="shared" si="10"/>
        <v>8.753590579689452E-2</v>
      </c>
      <c r="AR46">
        <f t="shared" si="11"/>
        <v>1.709634788445813E-2</v>
      </c>
      <c r="AS46">
        <f t="shared" si="12"/>
        <v>9.2603117895420528E-2</v>
      </c>
      <c r="AT46">
        <f t="shared" si="13"/>
        <v>0.10778554201966473</v>
      </c>
      <c r="AU46">
        <f t="shared" si="14"/>
        <v>2.2346368715083775E-2</v>
      </c>
      <c r="AV46">
        <f t="shared" si="15"/>
        <v>0.1582317702953937</v>
      </c>
      <c r="AW46">
        <f t="shared" si="16"/>
        <v>0.19383972501179469</v>
      </c>
      <c r="AX46">
        <f t="shared" si="17"/>
        <v>-6.3072502420980836E-2</v>
      </c>
      <c r="AY46">
        <f t="shared" si="18"/>
        <v>-6.8109796920330368E-2</v>
      </c>
      <c r="AZ46">
        <f t="shared" si="19"/>
        <v>8.6869879695918417E-2</v>
      </c>
      <c r="BA46">
        <f t="shared" si="20"/>
        <v>-7.9359705312767037E-3</v>
      </c>
      <c r="BB46">
        <f t="shared" si="21"/>
        <v>-4.7592310366033064E-2</v>
      </c>
    </row>
    <row r="47" spans="1:54">
      <c r="A47" s="1">
        <v>36311</v>
      </c>
      <c r="B47" s="9">
        <v>2420.02</v>
      </c>
      <c r="C47">
        <v>755.89</v>
      </c>
      <c r="D47">
        <v>558.5</v>
      </c>
      <c r="E47">
        <v>571</v>
      </c>
      <c r="F47">
        <v>656.5</v>
      </c>
      <c r="G47">
        <v>61.28</v>
      </c>
      <c r="H47" t="s">
        <v>55</v>
      </c>
      <c r="I47">
        <v>181.48</v>
      </c>
      <c r="J47">
        <v>411.75</v>
      </c>
      <c r="K47">
        <v>243.5</v>
      </c>
      <c r="L47">
        <v>378.49</v>
      </c>
      <c r="M47">
        <v>3445.06</v>
      </c>
      <c r="N47">
        <v>901.06</v>
      </c>
      <c r="O47">
        <v>298.52999999999997</v>
      </c>
      <c r="P47">
        <v>1414.53</v>
      </c>
      <c r="Q47">
        <v>504</v>
      </c>
      <c r="R47">
        <v>111.87</v>
      </c>
      <c r="S47">
        <v>597.66999999999996</v>
      </c>
      <c r="T47">
        <v>1062.5</v>
      </c>
      <c r="U47">
        <v>215.8</v>
      </c>
      <c r="V47">
        <v>135.87</v>
      </c>
      <c r="W47">
        <v>803.24</v>
      </c>
      <c r="X47">
        <v>351.03</v>
      </c>
      <c r="Z47">
        <v>2889.65</v>
      </c>
      <c r="AB47">
        <v>5.14</v>
      </c>
      <c r="AF47">
        <f t="shared" si="22"/>
        <v>1.9732933309174472E-2</v>
      </c>
      <c r="AG47">
        <f t="shared" si="0"/>
        <v>-0.15706893859981719</v>
      </c>
      <c r="AH47">
        <f t="shared" si="1"/>
        <v>-5.2586938083121315E-2</v>
      </c>
      <c r="AI47">
        <f t="shared" si="2"/>
        <v>9.491850431447757E-2</v>
      </c>
      <c r="AJ47">
        <f t="shared" si="3"/>
        <v>-8.5017421602787469E-2</v>
      </c>
      <c r="AK47">
        <f t="shared" si="4"/>
        <v>-8.8502156775249197E-2</v>
      </c>
      <c r="AL47" t="str">
        <f t="shared" si="5"/>
        <v>N/A</v>
      </c>
      <c r="AM47">
        <f t="shared" si="6"/>
        <v>-1.6261925411968803E-2</v>
      </c>
      <c r="AN47">
        <f t="shared" si="7"/>
        <v>-0.11451612903225805</v>
      </c>
      <c r="AO47">
        <f t="shared" si="8"/>
        <v>3.8423813382233662E-2</v>
      </c>
      <c r="AP47">
        <f t="shared" si="9"/>
        <v>-7.1850707471983188E-2</v>
      </c>
      <c r="AQ47">
        <f t="shared" si="10"/>
        <v>-9.5497520209830378E-2</v>
      </c>
      <c r="AR47">
        <f t="shared" si="11"/>
        <v>-7.0803943406344216E-2</v>
      </c>
      <c r="AS47">
        <f t="shared" si="12"/>
        <v>0.10924088730353354</v>
      </c>
      <c r="AT47">
        <f t="shared" si="13"/>
        <v>-1.297169811320753E-2</v>
      </c>
      <c r="AU47">
        <f t="shared" si="14"/>
        <v>-8.1967213114754078E-2</v>
      </c>
      <c r="AV47">
        <f t="shared" si="15"/>
        <v>-2.4077046548955927E-3</v>
      </c>
      <c r="AW47">
        <f t="shared" si="16"/>
        <v>-0.15645288770959187</v>
      </c>
      <c r="AX47">
        <f t="shared" si="17"/>
        <v>-9.985089294791416E-2</v>
      </c>
      <c r="AY47">
        <f t="shared" si="18"/>
        <v>3.3574404904449517E-2</v>
      </c>
      <c r="AZ47">
        <f t="shared" si="19"/>
        <v>-7.7346190411516913E-2</v>
      </c>
      <c r="BA47">
        <f t="shared" si="20"/>
        <v>9.6498532523377367E-2</v>
      </c>
      <c r="BB47">
        <f t="shared" si="21"/>
        <v>-1.4541983661323421E-2</v>
      </c>
    </row>
    <row r="48" spans="1:54">
      <c r="A48" s="1">
        <v>36341</v>
      </c>
      <c r="B48" s="9">
        <v>2393.6799999999998</v>
      </c>
      <c r="C48">
        <v>878.56</v>
      </c>
      <c r="D48">
        <v>568.5</v>
      </c>
      <c r="E48">
        <v>596.5</v>
      </c>
      <c r="F48">
        <v>662.5</v>
      </c>
      <c r="G48">
        <v>62.68</v>
      </c>
      <c r="H48" t="s">
        <v>55</v>
      </c>
      <c r="I48">
        <v>163.01</v>
      </c>
      <c r="J48">
        <v>411.75</v>
      </c>
      <c r="K48">
        <v>256</v>
      </c>
      <c r="L48">
        <v>352.55</v>
      </c>
      <c r="M48">
        <v>3356.73</v>
      </c>
      <c r="N48">
        <v>905.5</v>
      </c>
      <c r="O48">
        <v>318.8</v>
      </c>
      <c r="P48">
        <v>1461.01</v>
      </c>
      <c r="Q48">
        <v>536.5</v>
      </c>
      <c r="R48">
        <v>131.77000000000001</v>
      </c>
      <c r="S48">
        <v>556.15</v>
      </c>
      <c r="T48">
        <v>1150.8900000000001</v>
      </c>
      <c r="U48">
        <v>225.55</v>
      </c>
      <c r="V48">
        <v>138.91</v>
      </c>
      <c r="W48">
        <v>768.12</v>
      </c>
      <c r="X48">
        <v>365.52</v>
      </c>
      <c r="Z48">
        <v>2946.17</v>
      </c>
      <c r="AB48">
        <v>4.8600000000000003</v>
      </c>
      <c r="AF48">
        <f t="shared" si="22"/>
        <v>-1.0884207568532589E-2</v>
      </c>
      <c r="AG48">
        <f t="shared" si="0"/>
        <v>0.16228551773406186</v>
      </c>
      <c r="AH48">
        <f t="shared" si="1"/>
        <v>1.7905102954342E-2</v>
      </c>
      <c r="AI48">
        <f t="shared" si="2"/>
        <v>4.4658493870402882E-2</v>
      </c>
      <c r="AJ48">
        <f t="shared" si="3"/>
        <v>9.1393754760091817E-3</v>
      </c>
      <c r="AK48">
        <f t="shared" si="4"/>
        <v>2.2845953002611052E-2</v>
      </c>
      <c r="AL48" t="str">
        <f t="shared" si="5"/>
        <v>N/A</v>
      </c>
      <c r="AM48">
        <f t="shared" si="6"/>
        <v>-0.10177430019836897</v>
      </c>
      <c r="AN48">
        <f t="shared" si="7"/>
        <v>0</v>
      </c>
      <c r="AO48">
        <f t="shared" si="8"/>
        <v>5.1334702258726939E-2</v>
      </c>
      <c r="AP48">
        <f t="shared" si="9"/>
        <v>-6.8535496314301558E-2</v>
      </c>
      <c r="AQ48">
        <f t="shared" si="10"/>
        <v>-2.5639611501686477E-2</v>
      </c>
      <c r="AR48">
        <f t="shared" si="11"/>
        <v>4.9275297982376287E-3</v>
      </c>
      <c r="AS48">
        <f t="shared" si="12"/>
        <v>6.7899373597293478E-2</v>
      </c>
      <c r="AT48">
        <f t="shared" si="13"/>
        <v>3.2858970824231282E-2</v>
      </c>
      <c r="AU48">
        <f t="shared" si="14"/>
        <v>6.4484126984126977E-2</v>
      </c>
      <c r="AV48">
        <f t="shared" si="15"/>
        <v>0.17788504514168246</v>
      </c>
      <c r="AW48">
        <f t="shared" si="16"/>
        <v>-6.9469774290160102E-2</v>
      </c>
      <c r="AX48">
        <f t="shared" si="17"/>
        <v>8.3190588235294127E-2</v>
      </c>
      <c r="AY48">
        <f t="shared" si="18"/>
        <v>4.5180722891566161E-2</v>
      </c>
      <c r="AZ48">
        <f t="shared" si="19"/>
        <v>2.2374328402149146E-2</v>
      </c>
      <c r="BA48">
        <f t="shared" si="20"/>
        <v>-4.3722922165230771E-2</v>
      </c>
      <c r="BB48">
        <f t="shared" si="21"/>
        <v>4.1278523203144957E-2</v>
      </c>
    </row>
    <row r="49" spans="1:54">
      <c r="A49" s="1">
        <v>36371</v>
      </c>
      <c r="B49" s="9">
        <v>2239.56</v>
      </c>
      <c r="C49">
        <v>966.96</v>
      </c>
      <c r="D49">
        <v>603.5</v>
      </c>
      <c r="E49">
        <v>520</v>
      </c>
      <c r="F49">
        <v>627.5</v>
      </c>
      <c r="G49">
        <v>60.05</v>
      </c>
      <c r="H49" t="s">
        <v>55</v>
      </c>
      <c r="I49">
        <v>162.01</v>
      </c>
      <c r="J49">
        <v>407</v>
      </c>
      <c r="K49">
        <v>269.51</v>
      </c>
      <c r="L49">
        <v>365.04</v>
      </c>
      <c r="M49">
        <v>3330.75</v>
      </c>
      <c r="N49">
        <v>849.19</v>
      </c>
      <c r="O49">
        <v>338.06</v>
      </c>
      <c r="P49">
        <v>1464.1</v>
      </c>
      <c r="Q49">
        <v>553</v>
      </c>
      <c r="R49">
        <v>124.25</v>
      </c>
      <c r="S49">
        <v>526.82000000000005</v>
      </c>
      <c r="T49">
        <v>1121.43</v>
      </c>
      <c r="U49">
        <v>256.55</v>
      </c>
      <c r="V49">
        <v>134.72999999999999</v>
      </c>
      <c r="W49">
        <v>746.96</v>
      </c>
      <c r="X49">
        <v>343.58</v>
      </c>
      <c r="Z49">
        <v>2925.14</v>
      </c>
      <c r="AB49">
        <v>4.9400000000000004</v>
      </c>
      <c r="AF49">
        <f t="shared" si="22"/>
        <v>-6.4386217038200577E-2</v>
      </c>
      <c r="AG49">
        <f t="shared" si="0"/>
        <v>0.10061919504643968</v>
      </c>
      <c r="AH49">
        <f t="shared" si="1"/>
        <v>6.1565523306948089E-2</v>
      </c>
      <c r="AI49">
        <f t="shared" si="2"/>
        <v>-0.12824811399832359</v>
      </c>
      <c r="AJ49">
        <f t="shared" si="3"/>
        <v>-5.2830188679245271E-2</v>
      </c>
      <c r="AK49">
        <f t="shared" si="4"/>
        <v>-4.195915762603708E-2</v>
      </c>
      <c r="AL49" t="str">
        <f t="shared" si="5"/>
        <v>N/A</v>
      </c>
      <c r="AM49">
        <f t="shared" si="6"/>
        <v>-6.1345929697564916E-3</v>
      </c>
      <c r="AN49">
        <f t="shared" si="7"/>
        <v>-1.1536126290224602E-2</v>
      </c>
      <c r="AO49">
        <f t="shared" si="8"/>
        <v>5.2773437499999964E-2</v>
      </c>
      <c r="AP49">
        <f t="shared" si="9"/>
        <v>3.5427598922138648E-2</v>
      </c>
      <c r="AQ49">
        <f t="shared" si="10"/>
        <v>-7.7396752196333685E-3</v>
      </c>
      <c r="AR49">
        <f t="shared" si="11"/>
        <v>-6.2186637217007124E-2</v>
      </c>
      <c r="AS49">
        <f t="shared" si="12"/>
        <v>6.0414052697616016E-2</v>
      </c>
      <c r="AT49">
        <f t="shared" si="13"/>
        <v>2.1149752568427882E-3</v>
      </c>
      <c r="AU49">
        <f t="shared" si="14"/>
        <v>3.0754892823858349E-2</v>
      </c>
      <c r="AV49">
        <f t="shared" si="15"/>
        <v>-5.7069135615086974E-2</v>
      </c>
      <c r="AW49">
        <f t="shared" si="16"/>
        <v>-5.2737570799244682E-2</v>
      </c>
      <c r="AX49">
        <f t="shared" si="17"/>
        <v>-2.5597581002528513E-2</v>
      </c>
      <c r="AY49">
        <f t="shared" si="18"/>
        <v>0.13744180891154945</v>
      </c>
      <c r="AZ49">
        <f t="shared" si="19"/>
        <v>-3.0091426103232344E-2</v>
      </c>
      <c r="BA49">
        <f t="shared" si="20"/>
        <v>-2.7547778992865646E-2</v>
      </c>
      <c r="BB49">
        <f t="shared" si="21"/>
        <v>-6.0024075289997758E-2</v>
      </c>
    </row>
    <row r="50" spans="1:54">
      <c r="A50" s="1">
        <v>36403</v>
      </c>
      <c r="B50" s="9">
        <v>2409.29</v>
      </c>
      <c r="C50">
        <v>925.24</v>
      </c>
      <c r="D50">
        <v>577.5</v>
      </c>
      <c r="E50">
        <v>523.5</v>
      </c>
      <c r="F50">
        <v>630</v>
      </c>
      <c r="G50">
        <v>57.72</v>
      </c>
      <c r="H50" t="s">
        <v>55</v>
      </c>
      <c r="I50">
        <v>183.98</v>
      </c>
      <c r="J50">
        <v>454.25</v>
      </c>
      <c r="K50">
        <v>256.81</v>
      </c>
      <c r="L50">
        <v>399.14</v>
      </c>
      <c r="M50">
        <v>3356.73</v>
      </c>
      <c r="N50">
        <v>915.38</v>
      </c>
      <c r="O50">
        <v>327.92</v>
      </c>
      <c r="P50">
        <v>1541.57</v>
      </c>
      <c r="Q50">
        <v>583</v>
      </c>
      <c r="R50">
        <v>146.58000000000001</v>
      </c>
      <c r="S50">
        <v>570.25</v>
      </c>
      <c r="T50">
        <v>1146.43</v>
      </c>
      <c r="U50">
        <v>273.06</v>
      </c>
      <c r="V50">
        <v>140.05000000000001</v>
      </c>
      <c r="W50">
        <v>787.49</v>
      </c>
      <c r="X50">
        <v>343.79</v>
      </c>
      <c r="Z50">
        <v>2939.11</v>
      </c>
      <c r="AB50">
        <v>4.83</v>
      </c>
      <c r="AF50">
        <f t="shared" si="22"/>
        <v>7.5787208201611111E-2</v>
      </c>
      <c r="AG50">
        <f t="shared" si="0"/>
        <v>-4.3145528253495491E-2</v>
      </c>
      <c r="AH50">
        <f t="shared" si="1"/>
        <v>-4.3082021541010818E-2</v>
      </c>
      <c r="AI50">
        <f t="shared" si="2"/>
        <v>6.7307692307692069E-3</v>
      </c>
      <c r="AJ50">
        <f t="shared" si="3"/>
        <v>3.9840637450199168E-3</v>
      </c>
      <c r="AK50">
        <f t="shared" si="4"/>
        <v>-3.8800999167360462E-2</v>
      </c>
      <c r="AL50" t="str">
        <f t="shared" si="5"/>
        <v>N/A</v>
      </c>
      <c r="AM50">
        <f t="shared" si="6"/>
        <v>0.13560891303005995</v>
      </c>
      <c r="AN50">
        <f t="shared" si="7"/>
        <v>0.11609336609336607</v>
      </c>
      <c r="AO50">
        <f t="shared" si="8"/>
        <v>-4.7122555749322781E-2</v>
      </c>
      <c r="AP50">
        <f t="shared" si="9"/>
        <v>9.3414420337497139E-2</v>
      </c>
      <c r="AQ50">
        <f t="shared" si="10"/>
        <v>7.8000450349020589E-3</v>
      </c>
      <c r="AR50">
        <f t="shared" si="11"/>
        <v>7.7944865106748695E-2</v>
      </c>
      <c r="AS50">
        <f t="shared" si="12"/>
        <v>-2.9994675501390233E-2</v>
      </c>
      <c r="AT50">
        <f t="shared" si="13"/>
        <v>5.2913052387131954E-2</v>
      </c>
      <c r="AU50">
        <f t="shared" si="14"/>
        <v>5.4249547920433905E-2</v>
      </c>
      <c r="AV50">
        <f t="shared" si="15"/>
        <v>0.17971830985915505</v>
      </c>
      <c r="AW50">
        <f t="shared" si="16"/>
        <v>8.2438024372650798E-2</v>
      </c>
      <c r="AX50">
        <f t="shared" si="17"/>
        <v>2.2292965231891504E-2</v>
      </c>
      <c r="AY50">
        <f t="shared" si="18"/>
        <v>6.4353927109725095E-2</v>
      </c>
      <c r="AZ50">
        <f t="shared" si="19"/>
        <v>3.9486380167742974E-2</v>
      </c>
      <c r="BA50">
        <f t="shared" si="20"/>
        <v>5.4259933597515131E-2</v>
      </c>
      <c r="BB50">
        <f t="shared" si="21"/>
        <v>6.1121136271036214E-4</v>
      </c>
    </row>
    <row r="51" spans="1:54">
      <c r="A51" s="1">
        <v>36433</v>
      </c>
      <c r="B51" s="9">
        <v>2484.39</v>
      </c>
      <c r="C51">
        <v>869.89</v>
      </c>
      <c r="D51">
        <v>554.5</v>
      </c>
      <c r="E51">
        <v>521</v>
      </c>
      <c r="F51">
        <v>620.5</v>
      </c>
      <c r="G51">
        <v>49.2</v>
      </c>
      <c r="H51" t="s">
        <v>55</v>
      </c>
      <c r="I51">
        <v>189.47</v>
      </c>
      <c r="J51">
        <v>400.25</v>
      </c>
      <c r="K51">
        <v>294.5</v>
      </c>
      <c r="L51">
        <v>303.08</v>
      </c>
      <c r="M51">
        <v>3385.31</v>
      </c>
      <c r="N51">
        <v>926.25</v>
      </c>
      <c r="O51">
        <v>292.95</v>
      </c>
      <c r="P51">
        <v>1487.34</v>
      </c>
      <c r="Q51">
        <v>565</v>
      </c>
      <c r="R51">
        <v>147.46</v>
      </c>
      <c r="S51">
        <v>495.97</v>
      </c>
      <c r="T51">
        <v>1163.3900000000001</v>
      </c>
      <c r="U51">
        <v>272.76</v>
      </c>
      <c r="V51">
        <v>110.82</v>
      </c>
      <c r="W51">
        <v>736.61</v>
      </c>
      <c r="X51">
        <v>347.93</v>
      </c>
      <c r="Z51">
        <v>2826.11</v>
      </c>
      <c r="AB51">
        <v>5.2</v>
      </c>
      <c r="AF51">
        <f t="shared" si="22"/>
        <v>3.1171008886435425E-2</v>
      </c>
      <c r="AG51">
        <f t="shared" si="0"/>
        <v>-5.9822316371968332E-2</v>
      </c>
      <c r="AH51">
        <f t="shared" si="1"/>
        <v>-3.9826839826839877E-2</v>
      </c>
      <c r="AI51">
        <f t="shared" si="2"/>
        <v>-4.7755491881565915E-3</v>
      </c>
      <c r="AJ51">
        <f t="shared" si="3"/>
        <v>-1.5079365079365026E-2</v>
      </c>
      <c r="AK51">
        <f t="shared" si="4"/>
        <v>-0.14760914760914756</v>
      </c>
      <c r="AL51" t="str">
        <f t="shared" si="5"/>
        <v>N/A</v>
      </c>
      <c r="AM51">
        <f t="shared" si="6"/>
        <v>2.9840200021741481E-2</v>
      </c>
      <c r="AN51">
        <f t="shared" si="7"/>
        <v>-0.11887727022564665</v>
      </c>
      <c r="AO51">
        <f t="shared" si="8"/>
        <v>0.146762197733733</v>
      </c>
      <c r="AP51">
        <f t="shared" si="9"/>
        <v>-0.24066743498521825</v>
      </c>
      <c r="AQ51">
        <f t="shared" si="10"/>
        <v>8.5142385595504688E-3</v>
      </c>
      <c r="AR51">
        <f t="shared" si="11"/>
        <v>1.1874849789158537E-2</v>
      </c>
      <c r="AS51">
        <f t="shared" si="12"/>
        <v>-0.10664186386923646</v>
      </c>
      <c r="AT51">
        <f t="shared" si="13"/>
        <v>-3.5178421998352305E-2</v>
      </c>
      <c r="AU51">
        <f t="shared" si="14"/>
        <v>-3.0874785591766707E-2</v>
      </c>
      <c r="AV51">
        <f t="shared" si="15"/>
        <v>6.0035475508255498E-3</v>
      </c>
      <c r="AW51">
        <f t="shared" si="16"/>
        <v>-0.13025865848312135</v>
      </c>
      <c r="AX51">
        <f t="shared" si="17"/>
        <v>1.4793751035824254E-2</v>
      </c>
      <c r="AY51">
        <f t="shared" si="18"/>
        <v>-1.0986596352450251E-3</v>
      </c>
      <c r="AZ51">
        <f t="shared" si="19"/>
        <v>-0.20871117458050703</v>
      </c>
      <c r="BA51">
        <f t="shared" si="20"/>
        <v>-6.461034425833978E-2</v>
      </c>
      <c r="BB51">
        <f t="shared" si="21"/>
        <v>1.2042235085371944E-2</v>
      </c>
    </row>
    <row r="52" spans="1:54">
      <c r="A52" s="1">
        <v>36462</v>
      </c>
      <c r="B52" s="9">
        <v>2684.35</v>
      </c>
      <c r="C52">
        <v>859.97</v>
      </c>
      <c r="D52">
        <v>590.5</v>
      </c>
      <c r="E52">
        <v>403</v>
      </c>
      <c r="F52">
        <v>615</v>
      </c>
      <c r="G52">
        <v>50.42</v>
      </c>
      <c r="H52" t="s">
        <v>55</v>
      </c>
      <c r="I52">
        <v>180.73</v>
      </c>
      <c r="J52">
        <v>355.5</v>
      </c>
      <c r="K52">
        <v>289.79000000000002</v>
      </c>
      <c r="L52">
        <v>268.98</v>
      </c>
      <c r="M52">
        <v>3642.52</v>
      </c>
      <c r="N52">
        <v>875.86</v>
      </c>
      <c r="O52">
        <v>303.58999999999997</v>
      </c>
      <c r="P52">
        <v>1392.84</v>
      </c>
      <c r="Q52">
        <v>660.5</v>
      </c>
      <c r="R52">
        <v>156.31</v>
      </c>
      <c r="S52">
        <v>506.25</v>
      </c>
      <c r="T52">
        <v>1220.54</v>
      </c>
      <c r="U52">
        <v>312.17</v>
      </c>
      <c r="V52">
        <v>108.55</v>
      </c>
      <c r="W52">
        <v>684.38</v>
      </c>
      <c r="X52">
        <v>376.28</v>
      </c>
      <c r="Z52">
        <v>2904.38</v>
      </c>
      <c r="AB52">
        <v>5.34</v>
      </c>
      <c r="AF52">
        <f t="shared" si="22"/>
        <v>8.0486558068580294E-2</v>
      </c>
      <c r="AG52">
        <f t="shared" si="0"/>
        <v>-1.1403740702847442E-2</v>
      </c>
      <c r="AH52">
        <f t="shared" si="1"/>
        <v>6.4923354373309206E-2</v>
      </c>
      <c r="AI52">
        <f t="shared" si="2"/>
        <v>-0.22648752399232241</v>
      </c>
      <c r="AJ52">
        <f t="shared" si="3"/>
        <v>-8.8638195004029363E-3</v>
      </c>
      <c r="AK52">
        <f t="shared" si="4"/>
        <v>2.4796747967479549E-2</v>
      </c>
      <c r="AL52" t="str">
        <f t="shared" si="5"/>
        <v>N/A</v>
      </c>
      <c r="AM52">
        <f t="shared" si="6"/>
        <v>-4.6128674724230767E-2</v>
      </c>
      <c r="AN52">
        <f t="shared" si="7"/>
        <v>-0.1118051217988757</v>
      </c>
      <c r="AO52">
        <f t="shared" si="8"/>
        <v>-1.5993208828522842E-2</v>
      </c>
      <c r="AP52">
        <f t="shared" si="9"/>
        <v>-0.11251154810611053</v>
      </c>
      <c r="AQ52">
        <f t="shared" si="10"/>
        <v>7.5978270823056082E-2</v>
      </c>
      <c r="AR52">
        <f t="shared" si="11"/>
        <v>-5.4402159244264503E-2</v>
      </c>
      <c r="AS52">
        <f t="shared" si="12"/>
        <v>3.6320191158900839E-2</v>
      </c>
      <c r="AT52">
        <f t="shared" si="13"/>
        <v>-6.353624591552709E-2</v>
      </c>
      <c r="AU52">
        <f t="shared" si="14"/>
        <v>0.16902654867256639</v>
      </c>
      <c r="AV52">
        <f t="shared" si="15"/>
        <v>6.0016275600162761E-2</v>
      </c>
      <c r="AW52">
        <f t="shared" si="16"/>
        <v>2.0727060104441808E-2</v>
      </c>
      <c r="AX52">
        <f t="shared" si="17"/>
        <v>4.9123681654475115E-2</v>
      </c>
      <c r="AY52">
        <f t="shared" si="18"/>
        <v>0.14448599501393167</v>
      </c>
      <c r="AZ52">
        <f t="shared" si="19"/>
        <v>-2.0483667208085143E-2</v>
      </c>
      <c r="BA52">
        <f t="shared" si="20"/>
        <v>-7.0905906789210049E-2</v>
      </c>
      <c r="BB52">
        <f t="shared" si="21"/>
        <v>8.1481907280199994E-2</v>
      </c>
    </row>
    <row r="53" spans="1:54">
      <c r="A53" s="1">
        <v>36494</v>
      </c>
      <c r="B53" s="9">
        <v>2729.22</v>
      </c>
      <c r="C53">
        <v>1016.11</v>
      </c>
      <c r="D53">
        <v>638</v>
      </c>
      <c r="E53">
        <v>394.5</v>
      </c>
      <c r="F53">
        <v>568</v>
      </c>
      <c r="G53">
        <v>44.47</v>
      </c>
      <c r="H53" t="s">
        <v>55</v>
      </c>
      <c r="I53">
        <v>169.25</v>
      </c>
      <c r="J53">
        <v>358.75</v>
      </c>
      <c r="K53">
        <v>302.33</v>
      </c>
      <c r="L53">
        <v>241.6</v>
      </c>
      <c r="M53">
        <v>3146.28</v>
      </c>
      <c r="N53">
        <v>938.6</v>
      </c>
      <c r="O53">
        <v>335.52</v>
      </c>
      <c r="P53">
        <v>1417.63</v>
      </c>
      <c r="Q53">
        <v>920.5</v>
      </c>
      <c r="R53">
        <v>164.49</v>
      </c>
      <c r="S53">
        <v>441.11</v>
      </c>
      <c r="T53">
        <v>1337.5</v>
      </c>
      <c r="U53">
        <v>433.19</v>
      </c>
      <c r="V53">
        <v>114.24</v>
      </c>
      <c r="W53">
        <v>652.86</v>
      </c>
      <c r="X53">
        <v>398.64</v>
      </c>
      <c r="Z53">
        <v>3086.9</v>
      </c>
      <c r="AB53">
        <v>5.37</v>
      </c>
      <c r="AF53">
        <f t="shared" si="22"/>
        <v>1.6715405964199848E-2</v>
      </c>
      <c r="AG53">
        <f t="shared" si="0"/>
        <v>0.18156447317929691</v>
      </c>
      <c r="AH53">
        <f t="shared" si="1"/>
        <v>8.0440304826418396E-2</v>
      </c>
      <c r="AI53">
        <f t="shared" si="2"/>
        <v>-2.1091811414392092E-2</v>
      </c>
      <c r="AJ53">
        <f t="shared" si="3"/>
        <v>-7.642276422764227E-2</v>
      </c>
      <c r="AK53">
        <f t="shared" si="4"/>
        <v>-0.11800872669575568</v>
      </c>
      <c r="AL53" t="str">
        <f t="shared" si="5"/>
        <v>N/A</v>
      </c>
      <c r="AM53">
        <f t="shared" si="6"/>
        <v>-6.3520168206717131E-2</v>
      </c>
      <c r="AN53">
        <f t="shared" si="7"/>
        <v>9.1420534458508396E-3</v>
      </c>
      <c r="AO53">
        <f t="shared" si="8"/>
        <v>4.3272714724455597E-2</v>
      </c>
      <c r="AP53">
        <f t="shared" si="9"/>
        <v>-0.10179195479217795</v>
      </c>
      <c r="AQ53">
        <f t="shared" si="10"/>
        <v>-0.13623535354644578</v>
      </c>
      <c r="AR53">
        <f t="shared" si="11"/>
        <v>7.1632452675085112E-2</v>
      </c>
      <c r="AS53">
        <f t="shared" si="12"/>
        <v>0.10517474225106227</v>
      </c>
      <c r="AT53">
        <f t="shared" si="13"/>
        <v>1.7798167772321349E-2</v>
      </c>
      <c r="AU53">
        <f t="shared" si="14"/>
        <v>0.39364118092354272</v>
      </c>
      <c r="AV53">
        <f t="shared" si="15"/>
        <v>5.2331904548653441E-2</v>
      </c>
      <c r="AW53">
        <f t="shared" si="16"/>
        <v>-0.12867160493827157</v>
      </c>
      <c r="AX53">
        <f t="shared" si="17"/>
        <v>9.5826437478493176E-2</v>
      </c>
      <c r="AY53">
        <f t="shared" si="18"/>
        <v>0.38767338309254562</v>
      </c>
      <c r="AZ53">
        <f t="shared" si="19"/>
        <v>5.2418240442192454E-2</v>
      </c>
      <c r="BA53">
        <f t="shared" si="20"/>
        <v>-4.6056284520295754E-2</v>
      </c>
      <c r="BB53">
        <f t="shared" si="21"/>
        <v>5.942383331561607E-2</v>
      </c>
    </row>
    <row r="54" spans="1:54">
      <c r="A54" s="1">
        <v>36525</v>
      </c>
      <c r="B54" s="9">
        <v>2504.88</v>
      </c>
      <c r="C54">
        <v>1235.03</v>
      </c>
      <c r="D54">
        <v>622.5</v>
      </c>
      <c r="E54">
        <v>351.75</v>
      </c>
      <c r="F54">
        <v>498</v>
      </c>
      <c r="G54">
        <v>49.96</v>
      </c>
      <c r="H54" t="s">
        <v>55</v>
      </c>
      <c r="I54">
        <v>187.97</v>
      </c>
      <c r="J54">
        <v>410</v>
      </c>
      <c r="K54">
        <v>314.11</v>
      </c>
      <c r="L54">
        <v>283.14</v>
      </c>
      <c r="M54">
        <v>2852.7</v>
      </c>
      <c r="N54">
        <v>985.53</v>
      </c>
      <c r="O54">
        <v>345.66</v>
      </c>
      <c r="P54">
        <v>1327.77</v>
      </c>
      <c r="Q54">
        <v>981</v>
      </c>
      <c r="R54">
        <v>155.19999999999999</v>
      </c>
      <c r="S54">
        <v>523.39</v>
      </c>
      <c r="T54">
        <v>1789.29</v>
      </c>
      <c r="U54">
        <v>755.66</v>
      </c>
      <c r="V54">
        <v>101.71</v>
      </c>
      <c r="W54">
        <v>624.95000000000005</v>
      </c>
      <c r="X54">
        <v>389.95</v>
      </c>
      <c r="Z54">
        <v>3242.06</v>
      </c>
      <c r="AB54">
        <v>5.39</v>
      </c>
      <c r="AF54">
        <f t="shared" si="22"/>
        <v>-8.2199309692879141E-2</v>
      </c>
      <c r="AG54">
        <f t="shared" si="0"/>
        <v>0.21544911476119699</v>
      </c>
      <c r="AH54">
        <f t="shared" si="1"/>
        <v>-2.4294670846395028E-2</v>
      </c>
      <c r="AI54">
        <f t="shared" si="2"/>
        <v>-0.10836501901140683</v>
      </c>
      <c r="AJ54">
        <f t="shared" si="3"/>
        <v>-0.12323943661971826</v>
      </c>
      <c r="AK54">
        <f t="shared" si="4"/>
        <v>0.1234540139419833</v>
      </c>
      <c r="AL54" t="str">
        <f t="shared" si="5"/>
        <v>N/A</v>
      </c>
      <c r="AM54">
        <f t="shared" si="6"/>
        <v>0.1106056129985229</v>
      </c>
      <c r="AN54">
        <f t="shared" si="7"/>
        <v>0.14285714285714279</v>
      </c>
      <c r="AO54">
        <f t="shared" si="8"/>
        <v>3.8964045910098388E-2</v>
      </c>
      <c r="AP54">
        <f t="shared" si="9"/>
        <v>0.17193708609271519</v>
      </c>
      <c r="AQ54">
        <f t="shared" si="10"/>
        <v>-9.3310194896830678E-2</v>
      </c>
      <c r="AR54">
        <f t="shared" si="11"/>
        <v>5.0000000000000044E-2</v>
      </c>
      <c r="AS54">
        <f t="shared" si="12"/>
        <v>3.0221745350500928E-2</v>
      </c>
      <c r="AT54">
        <f t="shared" si="13"/>
        <v>-6.3387484745667133E-2</v>
      </c>
      <c r="AU54">
        <f t="shared" si="14"/>
        <v>6.5725149375339464E-2</v>
      </c>
      <c r="AV54">
        <f t="shared" si="15"/>
        <v>-5.6477597422335823E-2</v>
      </c>
      <c r="AW54">
        <f t="shared" si="16"/>
        <v>0.18652943710185665</v>
      </c>
      <c r="AX54">
        <f t="shared" si="17"/>
        <v>0.33778691588785037</v>
      </c>
      <c r="AY54">
        <f t="shared" si="18"/>
        <v>0.74440776564555966</v>
      </c>
      <c r="AZ54">
        <f t="shared" si="19"/>
        <v>-0.10968137254901966</v>
      </c>
      <c r="BA54">
        <f t="shared" si="20"/>
        <v>-4.2750359954661032E-2</v>
      </c>
      <c r="BB54">
        <f t="shared" si="21"/>
        <v>-2.1799116997792467E-2</v>
      </c>
    </row>
    <row r="55" spans="1:54">
      <c r="A55" s="1">
        <v>36556</v>
      </c>
      <c r="B55" s="9">
        <v>2216.15</v>
      </c>
      <c r="C55">
        <v>954.98</v>
      </c>
      <c r="D55">
        <v>544</v>
      </c>
      <c r="E55">
        <v>272.75</v>
      </c>
      <c r="F55">
        <v>457.5</v>
      </c>
      <c r="G55">
        <v>48.79</v>
      </c>
      <c r="H55" t="s">
        <v>55</v>
      </c>
      <c r="I55">
        <v>163.01</v>
      </c>
      <c r="J55">
        <v>332</v>
      </c>
      <c r="K55">
        <v>346.62</v>
      </c>
      <c r="L55">
        <v>262.01</v>
      </c>
      <c r="M55">
        <v>2603.2800000000002</v>
      </c>
      <c r="N55">
        <v>808.68</v>
      </c>
      <c r="O55">
        <v>313.22000000000003</v>
      </c>
      <c r="P55">
        <v>1149.5899999999999</v>
      </c>
      <c r="Q55">
        <v>983.5</v>
      </c>
      <c r="R55">
        <v>166.92</v>
      </c>
      <c r="S55">
        <v>360.74</v>
      </c>
      <c r="T55">
        <v>1867.86</v>
      </c>
      <c r="U55">
        <v>743.66</v>
      </c>
      <c r="V55">
        <v>88.81</v>
      </c>
      <c r="W55">
        <v>610.54</v>
      </c>
      <c r="X55">
        <v>351.86</v>
      </c>
      <c r="Z55">
        <v>2975.87</v>
      </c>
      <c r="AB55">
        <v>5.84</v>
      </c>
      <c r="AF55">
        <f t="shared" si="22"/>
        <v>-0.11526699881830671</v>
      </c>
      <c r="AG55">
        <f t="shared" si="0"/>
        <v>-0.22675562536942417</v>
      </c>
      <c r="AH55">
        <f t="shared" si="1"/>
        <v>-0.1261044176706827</v>
      </c>
      <c r="AI55">
        <f t="shared" si="2"/>
        <v>-0.22459132906894097</v>
      </c>
      <c r="AJ55">
        <f t="shared" si="3"/>
        <v>-8.1325301204819289E-2</v>
      </c>
      <c r="AK55">
        <f t="shared" si="4"/>
        <v>-2.3418734987990408E-2</v>
      </c>
      <c r="AL55" t="str">
        <f t="shared" si="5"/>
        <v>N/A</v>
      </c>
      <c r="AM55">
        <f t="shared" si="6"/>
        <v>-0.13278714688514126</v>
      </c>
      <c r="AN55">
        <f t="shared" si="7"/>
        <v>-0.19024390243902434</v>
      </c>
      <c r="AO55">
        <f t="shared" si="8"/>
        <v>0.10349877431473042</v>
      </c>
      <c r="AP55">
        <f t="shared" si="9"/>
        <v>-7.4627392809210935E-2</v>
      </c>
      <c r="AQ55">
        <f t="shared" si="10"/>
        <v>-8.7432958250078796E-2</v>
      </c>
      <c r="AR55">
        <f t="shared" si="11"/>
        <v>-0.17944659218897452</v>
      </c>
      <c r="AS55">
        <f t="shared" si="12"/>
        <v>-9.3849447433894562E-2</v>
      </c>
      <c r="AT55">
        <f t="shared" si="13"/>
        <v>-0.13419492833849245</v>
      </c>
      <c r="AU55">
        <f t="shared" si="14"/>
        <v>2.5484199796126372E-3</v>
      </c>
      <c r="AV55">
        <f t="shared" si="15"/>
        <v>7.5515463917525727E-2</v>
      </c>
      <c r="AW55">
        <f t="shared" si="16"/>
        <v>-0.31076252889814471</v>
      </c>
      <c r="AX55">
        <f t="shared" si="17"/>
        <v>4.3911272068809293E-2</v>
      </c>
      <c r="AY55">
        <f t="shared" si="18"/>
        <v>-1.5880157742900192E-2</v>
      </c>
      <c r="AZ55">
        <f t="shared" si="19"/>
        <v>-0.12683118670730498</v>
      </c>
      <c r="BA55">
        <f t="shared" si="20"/>
        <v>-2.3057844627570323E-2</v>
      </c>
      <c r="BB55">
        <f t="shared" si="21"/>
        <v>-9.767918963969735E-2</v>
      </c>
    </row>
    <row r="56" spans="1:54">
      <c r="A56" s="1">
        <v>36585</v>
      </c>
      <c r="B56" s="9">
        <v>2008.39</v>
      </c>
      <c r="C56">
        <v>774.89</v>
      </c>
      <c r="D56">
        <v>487.5</v>
      </c>
      <c r="E56">
        <v>260.5</v>
      </c>
      <c r="F56">
        <v>483.5</v>
      </c>
      <c r="G56">
        <v>48.15</v>
      </c>
      <c r="H56" t="s">
        <v>55</v>
      </c>
      <c r="I56">
        <v>171.25</v>
      </c>
      <c r="J56">
        <v>313.5</v>
      </c>
      <c r="K56">
        <v>363.77</v>
      </c>
      <c r="L56">
        <v>218.54</v>
      </c>
      <c r="M56">
        <v>2164.21</v>
      </c>
      <c r="N56">
        <v>746.44</v>
      </c>
      <c r="O56">
        <v>291.43</v>
      </c>
      <c r="P56">
        <v>997.76</v>
      </c>
      <c r="Q56">
        <v>1221.5</v>
      </c>
      <c r="R56">
        <v>189.03</v>
      </c>
      <c r="S56">
        <v>363.78</v>
      </c>
      <c r="T56">
        <v>1876.79</v>
      </c>
      <c r="U56">
        <v>797.67</v>
      </c>
      <c r="V56">
        <v>102.85</v>
      </c>
      <c r="W56">
        <v>621.79</v>
      </c>
      <c r="X56">
        <v>406.5</v>
      </c>
      <c r="Z56">
        <v>2989.43</v>
      </c>
      <c r="AB56">
        <v>5.98</v>
      </c>
      <c r="AF56">
        <f t="shared" si="22"/>
        <v>-9.3748166865961213E-2</v>
      </c>
      <c r="AG56">
        <f t="shared" si="0"/>
        <v>-0.18857986554692252</v>
      </c>
      <c r="AH56">
        <f t="shared" si="1"/>
        <v>-0.10386029411764708</v>
      </c>
      <c r="AI56">
        <f t="shared" si="2"/>
        <v>-4.4912923923006387E-2</v>
      </c>
      <c r="AJ56">
        <f t="shared" si="3"/>
        <v>5.6830601092896282E-2</v>
      </c>
      <c r="AK56">
        <f t="shared" si="4"/>
        <v>-1.3117442098790733E-2</v>
      </c>
      <c r="AL56" t="str">
        <f t="shared" si="5"/>
        <v>N/A</v>
      </c>
      <c r="AM56">
        <f t="shared" si="6"/>
        <v>5.0549046070793358E-2</v>
      </c>
      <c r="AN56">
        <f t="shared" si="7"/>
        <v>-5.5722891566265087E-2</v>
      </c>
      <c r="AO56">
        <f t="shared" si="8"/>
        <v>4.9477814321158498E-2</v>
      </c>
      <c r="AP56">
        <f t="shared" si="9"/>
        <v>-0.16590969810312584</v>
      </c>
      <c r="AQ56">
        <f t="shared" si="10"/>
        <v>-0.16866030546080335</v>
      </c>
      <c r="AR56">
        <f t="shared" si="11"/>
        <v>-7.6964930504031082E-2</v>
      </c>
      <c r="AS56">
        <f t="shared" si="12"/>
        <v>-6.9567715982376654E-2</v>
      </c>
      <c r="AT56">
        <f t="shared" si="13"/>
        <v>-0.13207317391417805</v>
      </c>
      <c r="AU56">
        <f t="shared" si="14"/>
        <v>0.24199288256227769</v>
      </c>
      <c r="AV56">
        <f t="shared" si="15"/>
        <v>0.13245866283249463</v>
      </c>
      <c r="AW56">
        <f t="shared" si="16"/>
        <v>8.4271220269445113E-3</v>
      </c>
      <c r="AX56">
        <f t="shared" si="17"/>
        <v>4.7808722281112992E-3</v>
      </c>
      <c r="AY56">
        <f t="shared" si="18"/>
        <v>7.2627275905655875E-2</v>
      </c>
      <c r="AZ56">
        <f t="shared" si="19"/>
        <v>0.1580903051458169</v>
      </c>
      <c r="BA56">
        <f t="shared" si="20"/>
        <v>1.8426311134405626E-2</v>
      </c>
      <c r="BB56">
        <f t="shared" si="21"/>
        <v>0.15528903541181149</v>
      </c>
    </row>
    <row r="57" spans="1:54">
      <c r="A57" s="1">
        <v>36616</v>
      </c>
      <c r="B57" s="9">
        <v>2476.59</v>
      </c>
      <c r="C57">
        <v>869.48</v>
      </c>
      <c r="D57">
        <v>573.5</v>
      </c>
      <c r="E57">
        <v>345.25</v>
      </c>
      <c r="F57">
        <v>471</v>
      </c>
      <c r="G57">
        <v>47.45</v>
      </c>
      <c r="H57" t="s">
        <v>55</v>
      </c>
      <c r="I57">
        <v>208.44</v>
      </c>
      <c r="J57">
        <v>354</v>
      </c>
      <c r="K57">
        <v>356.86</v>
      </c>
      <c r="L57">
        <v>240.64</v>
      </c>
      <c r="M57">
        <v>2398.0300000000002</v>
      </c>
      <c r="N57">
        <v>864.5</v>
      </c>
      <c r="O57">
        <v>302.07</v>
      </c>
      <c r="P57">
        <v>1247.2</v>
      </c>
      <c r="Q57">
        <v>1102</v>
      </c>
      <c r="R57">
        <v>211.8</v>
      </c>
      <c r="S57">
        <v>392.35</v>
      </c>
      <c r="T57">
        <v>1947.32</v>
      </c>
      <c r="U57">
        <v>703.65</v>
      </c>
      <c r="V57">
        <v>111.58</v>
      </c>
      <c r="W57">
        <v>674.47</v>
      </c>
      <c r="X57">
        <v>474.39</v>
      </c>
      <c r="Z57">
        <v>3110.56</v>
      </c>
      <c r="AB57">
        <v>5.88</v>
      </c>
      <c r="AF57">
        <f t="shared" si="22"/>
        <v>0.23312205298771649</v>
      </c>
      <c r="AG57">
        <f t="shared" si="0"/>
        <v>0.12206893881712255</v>
      </c>
      <c r="AH57">
        <f t="shared" si="1"/>
        <v>0.17641025641025632</v>
      </c>
      <c r="AI57">
        <f t="shared" si="2"/>
        <v>0.32533589251439543</v>
      </c>
      <c r="AJ57">
        <f t="shared" si="3"/>
        <v>-2.585315408479838E-2</v>
      </c>
      <c r="AK57">
        <f t="shared" si="4"/>
        <v>-1.4537902388369606E-2</v>
      </c>
      <c r="AL57" t="str">
        <f t="shared" si="5"/>
        <v>N/A</v>
      </c>
      <c r="AM57">
        <f t="shared" si="6"/>
        <v>0.21716788321167879</v>
      </c>
      <c r="AN57">
        <f t="shared" si="7"/>
        <v>0.12918660287081329</v>
      </c>
      <c r="AO57">
        <f t="shared" si="8"/>
        <v>-1.8995519146713491E-2</v>
      </c>
      <c r="AP57">
        <f t="shared" si="9"/>
        <v>0.10112565205454382</v>
      </c>
      <c r="AQ57">
        <f t="shared" si="10"/>
        <v>0.10803942316133841</v>
      </c>
      <c r="AR57">
        <f t="shared" si="11"/>
        <v>0.15816408552596317</v>
      </c>
      <c r="AS57">
        <f t="shared" si="12"/>
        <v>3.6509624952818731E-2</v>
      </c>
      <c r="AT57">
        <f t="shared" si="13"/>
        <v>0.25</v>
      </c>
      <c r="AU57">
        <f t="shared" si="14"/>
        <v>-9.7830536225951725E-2</v>
      </c>
      <c r="AV57">
        <f t="shared" si="15"/>
        <v>0.1204570703063006</v>
      </c>
      <c r="AW57">
        <f t="shared" si="16"/>
        <v>7.853647809115416E-2</v>
      </c>
      <c r="AX57">
        <f t="shared" si="17"/>
        <v>3.7580123508756946E-2</v>
      </c>
      <c r="AY57">
        <f t="shared" si="18"/>
        <v>-0.1178682913986987</v>
      </c>
      <c r="AZ57">
        <f t="shared" si="19"/>
        <v>8.4880894506563109E-2</v>
      </c>
      <c r="BA57">
        <f t="shared" si="20"/>
        <v>8.4723138036957968E-2</v>
      </c>
      <c r="BB57">
        <f t="shared" si="21"/>
        <v>0.16701107011070104</v>
      </c>
    </row>
    <row r="58" spans="1:54">
      <c r="A58" s="1">
        <v>36644</v>
      </c>
      <c r="B58" s="9">
        <v>2622.9</v>
      </c>
      <c r="C58">
        <v>821.97</v>
      </c>
      <c r="D58">
        <v>554.5</v>
      </c>
      <c r="E58">
        <v>388.25</v>
      </c>
      <c r="F58">
        <v>519.5</v>
      </c>
      <c r="G58">
        <v>55.5</v>
      </c>
      <c r="H58" t="s">
        <v>55</v>
      </c>
      <c r="I58">
        <v>218.68</v>
      </c>
      <c r="J58">
        <v>394</v>
      </c>
      <c r="K58">
        <v>301.56</v>
      </c>
      <c r="L58">
        <v>225.51</v>
      </c>
      <c r="M58">
        <v>2588.9899999999998</v>
      </c>
      <c r="N58">
        <v>907.48</v>
      </c>
      <c r="O58">
        <v>293.45999999999998</v>
      </c>
      <c r="P58">
        <v>1306.07</v>
      </c>
      <c r="Q58">
        <v>1034</v>
      </c>
      <c r="R58">
        <v>201.63</v>
      </c>
      <c r="S58">
        <v>400.54</v>
      </c>
      <c r="T58">
        <v>1974.11</v>
      </c>
      <c r="U58">
        <v>711.15</v>
      </c>
      <c r="V58">
        <v>119.55</v>
      </c>
      <c r="W58">
        <v>697.44</v>
      </c>
      <c r="X58">
        <v>436.72</v>
      </c>
      <c r="Z58">
        <v>3001.92</v>
      </c>
      <c r="AB58">
        <v>6.06</v>
      </c>
      <c r="AF58">
        <f t="shared" si="22"/>
        <v>5.9077198890409743E-2</v>
      </c>
      <c r="AG58">
        <f t="shared" si="0"/>
        <v>-5.4641854901780418E-2</v>
      </c>
      <c r="AH58">
        <f t="shared" si="1"/>
        <v>-3.3129904097646046E-2</v>
      </c>
      <c r="AI58">
        <f t="shared" si="2"/>
        <v>0.12454742939898633</v>
      </c>
      <c r="AJ58">
        <f t="shared" si="3"/>
        <v>0.10297239915074319</v>
      </c>
      <c r="AK58">
        <f t="shared" si="4"/>
        <v>0.16965226554267643</v>
      </c>
      <c r="AL58" t="str">
        <f t="shared" si="5"/>
        <v>N/A</v>
      </c>
      <c r="AM58">
        <f t="shared" si="6"/>
        <v>4.9126847054308254E-2</v>
      </c>
      <c r="AN58">
        <f t="shared" si="7"/>
        <v>0.11299435028248594</v>
      </c>
      <c r="AO58">
        <f t="shared" si="8"/>
        <v>-0.15496273048254217</v>
      </c>
      <c r="AP58">
        <f t="shared" si="9"/>
        <v>-6.2874002659574435E-2</v>
      </c>
      <c r="AQ58">
        <f t="shared" si="10"/>
        <v>7.963203129235219E-2</v>
      </c>
      <c r="AR58">
        <f t="shared" si="11"/>
        <v>4.9716599190283484E-2</v>
      </c>
      <c r="AS58">
        <f t="shared" si="12"/>
        <v>-2.8503327043400528E-2</v>
      </c>
      <c r="AT58">
        <f t="shared" si="13"/>
        <v>4.7201731879409792E-2</v>
      </c>
      <c r="AU58">
        <f t="shared" si="14"/>
        <v>-6.1705989110707793E-2</v>
      </c>
      <c r="AV58">
        <f t="shared" si="15"/>
        <v>-4.801699716713892E-2</v>
      </c>
      <c r="AW58">
        <f t="shared" si="16"/>
        <v>2.0874219446922471E-2</v>
      </c>
      <c r="AX58">
        <f t="shared" si="17"/>
        <v>1.3757369102150641E-2</v>
      </c>
      <c r="AY58">
        <f t="shared" si="18"/>
        <v>1.0658708164570374E-2</v>
      </c>
      <c r="AZ58">
        <f t="shared" si="19"/>
        <v>7.1428571428571397E-2</v>
      </c>
      <c r="BA58">
        <f t="shared" si="20"/>
        <v>3.4056370186961615E-2</v>
      </c>
      <c r="BB58">
        <f t="shared" si="21"/>
        <v>-7.9407238769788502E-2</v>
      </c>
    </row>
    <row r="59" spans="1:54">
      <c r="A59" s="1">
        <v>36677</v>
      </c>
      <c r="B59" s="9">
        <v>2748.73</v>
      </c>
      <c r="C59">
        <v>815.37</v>
      </c>
      <c r="D59">
        <v>608.5</v>
      </c>
      <c r="E59">
        <v>391</v>
      </c>
      <c r="F59">
        <v>572</v>
      </c>
      <c r="G59">
        <v>57.43</v>
      </c>
      <c r="H59" t="s">
        <v>55</v>
      </c>
      <c r="I59">
        <v>201.7</v>
      </c>
      <c r="J59">
        <v>419.5</v>
      </c>
      <c r="K59">
        <v>312.31</v>
      </c>
      <c r="L59">
        <v>239.2</v>
      </c>
      <c r="M59">
        <v>2857.9</v>
      </c>
      <c r="N59">
        <v>1003.81</v>
      </c>
      <c r="O59">
        <v>324.37</v>
      </c>
      <c r="P59">
        <v>1276.6400000000001</v>
      </c>
      <c r="Q59">
        <v>813</v>
      </c>
      <c r="R59">
        <v>214.01</v>
      </c>
      <c r="S59">
        <v>470.82</v>
      </c>
      <c r="T59">
        <v>1800</v>
      </c>
      <c r="U59">
        <v>648.64</v>
      </c>
      <c r="V59">
        <v>115.38</v>
      </c>
      <c r="W59">
        <v>711.39</v>
      </c>
      <c r="X59">
        <v>426.37</v>
      </c>
      <c r="Z59">
        <v>3017.23</v>
      </c>
      <c r="AB59">
        <v>5.97</v>
      </c>
      <c r="AF59">
        <f t="shared" si="22"/>
        <v>4.7973616988829182E-2</v>
      </c>
      <c r="AG59">
        <f t="shared" si="0"/>
        <v>-8.0294901273769703E-3</v>
      </c>
      <c r="AH59">
        <f t="shared" si="1"/>
        <v>9.738503155996403E-2</v>
      </c>
      <c r="AI59">
        <f t="shared" si="2"/>
        <v>7.0830650354152258E-3</v>
      </c>
      <c r="AJ59">
        <f t="shared" si="3"/>
        <v>0.10105871029836377</v>
      </c>
      <c r="AK59">
        <f t="shared" si="4"/>
        <v>3.4774774774774864E-2</v>
      </c>
      <c r="AL59" t="str">
        <f t="shared" si="5"/>
        <v>N/A</v>
      </c>
      <c r="AM59">
        <f t="shared" si="6"/>
        <v>-7.7647704408267848E-2</v>
      </c>
      <c r="AN59">
        <f t="shared" si="7"/>
        <v>6.4720812182741172E-2</v>
      </c>
      <c r="AO59">
        <f t="shared" si="8"/>
        <v>3.5647963920944381E-2</v>
      </c>
      <c r="AP59">
        <f t="shared" si="9"/>
        <v>6.070684226863543E-2</v>
      </c>
      <c r="AQ59">
        <f t="shared" si="10"/>
        <v>0.10386675885190755</v>
      </c>
      <c r="AR59">
        <f t="shared" si="11"/>
        <v>0.1061510997487547</v>
      </c>
      <c r="AS59">
        <f t="shared" si="12"/>
        <v>0.10532951679956382</v>
      </c>
      <c r="AT59">
        <f t="shared" si="13"/>
        <v>-2.2533248600764E-2</v>
      </c>
      <c r="AU59">
        <f t="shared" si="14"/>
        <v>-0.21373307543520315</v>
      </c>
      <c r="AV59">
        <f t="shared" si="15"/>
        <v>6.1399593314486856E-2</v>
      </c>
      <c r="AW59">
        <f t="shared" si="16"/>
        <v>0.1754631247815448</v>
      </c>
      <c r="AX59">
        <f t="shared" si="17"/>
        <v>-8.8196706363880439E-2</v>
      </c>
      <c r="AY59">
        <f t="shared" si="18"/>
        <v>-8.7899880475286518E-2</v>
      </c>
      <c r="AZ59">
        <f t="shared" si="19"/>
        <v>-3.4880803011292372E-2</v>
      </c>
      <c r="BA59">
        <f t="shared" si="20"/>
        <v>2.0001720578114224E-2</v>
      </c>
      <c r="BB59">
        <f t="shared" si="21"/>
        <v>-2.3699395493680164E-2</v>
      </c>
    </row>
    <row r="60" spans="1:54">
      <c r="A60" s="1">
        <v>36707</v>
      </c>
      <c r="B60" s="9">
        <v>3009.17</v>
      </c>
      <c r="C60">
        <v>892.19</v>
      </c>
      <c r="D60">
        <v>634</v>
      </c>
      <c r="E60">
        <v>441</v>
      </c>
      <c r="F60">
        <v>593</v>
      </c>
      <c r="G60">
        <v>54.74</v>
      </c>
      <c r="H60" t="s">
        <v>55</v>
      </c>
      <c r="I60">
        <v>205.2</v>
      </c>
      <c r="J60">
        <v>412</v>
      </c>
      <c r="K60">
        <v>273.39999999999998</v>
      </c>
      <c r="L60">
        <v>223.11</v>
      </c>
      <c r="M60">
        <v>2873.48</v>
      </c>
      <c r="N60">
        <v>1086.8</v>
      </c>
      <c r="O60">
        <v>358.84</v>
      </c>
      <c r="P60">
        <v>1375.79</v>
      </c>
      <c r="Q60">
        <v>965</v>
      </c>
      <c r="R60">
        <v>195</v>
      </c>
      <c r="S60">
        <v>458.25</v>
      </c>
      <c r="T60">
        <v>1875</v>
      </c>
      <c r="U60">
        <v>535.11</v>
      </c>
      <c r="V60">
        <v>115</v>
      </c>
      <c r="W60">
        <v>711.39</v>
      </c>
      <c r="X60">
        <v>431.34</v>
      </c>
      <c r="Z60">
        <v>3029.74</v>
      </c>
      <c r="AB60">
        <v>5.8</v>
      </c>
      <c r="AF60">
        <f t="shared" si="22"/>
        <v>9.4749211454016935E-2</v>
      </c>
      <c r="AG60">
        <f t="shared" si="0"/>
        <v>9.421489630474511E-2</v>
      </c>
      <c r="AH60">
        <f t="shared" si="1"/>
        <v>4.1906327033689461E-2</v>
      </c>
      <c r="AI60">
        <f t="shared" si="2"/>
        <v>0.12787723785166238</v>
      </c>
      <c r="AJ60">
        <f t="shared" si="3"/>
        <v>3.6713286713286664E-2</v>
      </c>
      <c r="AK60">
        <f t="shared" si="4"/>
        <v>-4.6839630854953795E-2</v>
      </c>
      <c r="AL60" t="str">
        <f t="shared" si="5"/>
        <v>N/A</v>
      </c>
      <c r="AM60">
        <f t="shared" si="6"/>
        <v>1.7352503718393697E-2</v>
      </c>
      <c r="AN60">
        <f t="shared" si="7"/>
        <v>-1.7878426698450522E-2</v>
      </c>
      <c r="AO60">
        <f t="shared" si="8"/>
        <v>-0.12458774935160588</v>
      </c>
      <c r="AP60">
        <f t="shared" si="9"/>
        <v>-6.7265886287625309E-2</v>
      </c>
      <c r="AQ60">
        <f t="shared" si="10"/>
        <v>5.4515553378353676E-3</v>
      </c>
      <c r="AR60">
        <f t="shared" si="11"/>
        <v>8.2675008218686896E-2</v>
      </c>
      <c r="AS60">
        <f t="shared" si="12"/>
        <v>0.10626753398896316</v>
      </c>
      <c r="AT60">
        <f t="shared" si="13"/>
        <v>7.7664807620002385E-2</v>
      </c>
      <c r="AU60">
        <f t="shared" si="14"/>
        <v>0.1869618696186961</v>
      </c>
      <c r="AV60">
        <f t="shared" si="15"/>
        <v>-8.8827624877342193E-2</v>
      </c>
      <c r="AW60">
        <f t="shared" si="16"/>
        <v>-2.6698101185166245E-2</v>
      </c>
      <c r="AX60">
        <f t="shared" si="17"/>
        <v>4.1666666666666741E-2</v>
      </c>
      <c r="AY60">
        <f t="shared" si="18"/>
        <v>-0.17502775037000484</v>
      </c>
      <c r="AZ60">
        <f t="shared" si="19"/>
        <v>-3.2934650719361747E-3</v>
      </c>
      <c r="BA60">
        <f t="shared" si="20"/>
        <v>0</v>
      </c>
      <c r="BB60">
        <f t="shared" si="21"/>
        <v>1.1656542439665074E-2</v>
      </c>
    </row>
    <row r="61" spans="1:54">
      <c r="A61" s="1">
        <v>36738</v>
      </c>
      <c r="B61" s="9">
        <v>2805.3</v>
      </c>
      <c r="C61">
        <v>885.58</v>
      </c>
      <c r="D61">
        <v>584</v>
      </c>
      <c r="E61">
        <v>400</v>
      </c>
      <c r="F61">
        <v>586</v>
      </c>
      <c r="G61">
        <v>54.63</v>
      </c>
      <c r="H61" t="s">
        <v>55</v>
      </c>
      <c r="I61">
        <v>219.68</v>
      </c>
      <c r="J61">
        <v>450</v>
      </c>
      <c r="K61">
        <v>302.07</v>
      </c>
      <c r="L61">
        <v>209.42</v>
      </c>
      <c r="M61">
        <v>2950.55</v>
      </c>
      <c r="N61">
        <v>1036.4100000000001</v>
      </c>
      <c r="O61">
        <v>394.32</v>
      </c>
      <c r="P61">
        <v>1321.57</v>
      </c>
      <c r="Q61">
        <v>905.5</v>
      </c>
      <c r="R61">
        <v>199.86</v>
      </c>
      <c r="S61">
        <v>426.64</v>
      </c>
      <c r="T61">
        <v>1632.15</v>
      </c>
      <c r="U61">
        <v>559.12</v>
      </c>
      <c r="V61">
        <v>103.99</v>
      </c>
      <c r="W61">
        <v>696.99</v>
      </c>
      <c r="X61">
        <v>453.69</v>
      </c>
      <c r="Z61">
        <v>3062.41</v>
      </c>
      <c r="AB61">
        <v>5.93</v>
      </c>
      <c r="AF61">
        <f t="shared" si="22"/>
        <v>-6.7749578787506204E-2</v>
      </c>
      <c r="AG61">
        <f t="shared" si="0"/>
        <v>-7.4087358073953169E-3</v>
      </c>
      <c r="AH61">
        <f t="shared" si="1"/>
        <v>-7.8864353312302793E-2</v>
      </c>
      <c r="AI61">
        <f t="shared" si="2"/>
        <v>-9.2970521541950069E-2</v>
      </c>
      <c r="AJ61">
        <f t="shared" si="3"/>
        <v>-1.180438448566612E-2</v>
      </c>
      <c r="AK61">
        <f t="shared" si="4"/>
        <v>-2.0094994519547216E-3</v>
      </c>
      <c r="AL61" t="str">
        <f t="shared" si="5"/>
        <v>N/A</v>
      </c>
      <c r="AM61">
        <f t="shared" si="6"/>
        <v>7.0565302144249609E-2</v>
      </c>
      <c r="AN61">
        <f t="shared" si="7"/>
        <v>9.2233009708737823E-2</v>
      </c>
      <c r="AO61">
        <f t="shared" si="8"/>
        <v>0.10486466715435272</v>
      </c>
      <c r="AP61">
        <f t="shared" si="9"/>
        <v>-6.1359867330016749E-2</v>
      </c>
      <c r="AQ61">
        <f t="shared" si="10"/>
        <v>2.68211367401201E-2</v>
      </c>
      <c r="AR61">
        <f t="shared" si="11"/>
        <v>-4.6365476628634439E-2</v>
      </c>
      <c r="AS61">
        <f t="shared" si="12"/>
        <v>9.8874150039014674E-2</v>
      </c>
      <c r="AT61">
        <f t="shared" si="13"/>
        <v>-3.9410084387878963E-2</v>
      </c>
      <c r="AU61">
        <f t="shared" si="14"/>
        <v>-6.1658031088082876E-2</v>
      </c>
      <c r="AV61">
        <f t="shared" si="15"/>
        <v>2.4923076923077048E-2</v>
      </c>
      <c r="AW61">
        <f t="shared" si="16"/>
        <v>-6.8979814511729409E-2</v>
      </c>
      <c r="AX61">
        <f t="shared" si="17"/>
        <v>-0.12951999999999997</v>
      </c>
      <c r="AY61">
        <f t="shared" si="18"/>
        <v>4.4869279213619606E-2</v>
      </c>
      <c r="AZ61">
        <f t="shared" si="19"/>
        <v>-9.573913043478266E-2</v>
      </c>
      <c r="BA61">
        <f t="shared" si="20"/>
        <v>-2.0242061316577353E-2</v>
      </c>
      <c r="BB61">
        <f t="shared" si="21"/>
        <v>5.1815273334260725E-2</v>
      </c>
    </row>
    <row r="62" spans="1:54">
      <c r="A62" s="1">
        <v>36769</v>
      </c>
      <c r="B62" s="9">
        <v>3062.82</v>
      </c>
      <c r="C62">
        <v>907.89</v>
      </c>
      <c r="D62">
        <v>630.5</v>
      </c>
      <c r="E62">
        <v>443</v>
      </c>
      <c r="F62">
        <v>588</v>
      </c>
      <c r="G62">
        <v>44.59</v>
      </c>
      <c r="H62" t="s">
        <v>55</v>
      </c>
      <c r="I62">
        <v>216.43</v>
      </c>
      <c r="J62">
        <v>429</v>
      </c>
      <c r="K62">
        <v>284.92</v>
      </c>
      <c r="L62">
        <v>199.33</v>
      </c>
      <c r="M62">
        <v>3489.05</v>
      </c>
      <c r="N62">
        <v>1047.28</v>
      </c>
      <c r="O62">
        <v>392.8</v>
      </c>
      <c r="P62">
        <v>1347.91</v>
      </c>
      <c r="Q62">
        <v>978</v>
      </c>
      <c r="R62">
        <v>198.98</v>
      </c>
      <c r="S62">
        <v>380.93</v>
      </c>
      <c r="T62">
        <v>1990</v>
      </c>
      <c r="U62">
        <v>635.63</v>
      </c>
      <c r="V62">
        <v>123.73</v>
      </c>
      <c r="W62">
        <v>741.56</v>
      </c>
      <c r="X62">
        <v>466.94</v>
      </c>
      <c r="Z62">
        <v>3207.99</v>
      </c>
      <c r="AB62">
        <v>5.93</v>
      </c>
      <c r="AF62">
        <f t="shared" si="22"/>
        <v>9.1797668698534896E-2</v>
      </c>
      <c r="AG62">
        <f t="shared" si="0"/>
        <v>2.519252918990933E-2</v>
      </c>
      <c r="AH62">
        <f t="shared" si="1"/>
        <v>7.9623287671232834E-2</v>
      </c>
      <c r="AI62">
        <f t="shared" si="2"/>
        <v>0.10749999999999993</v>
      </c>
      <c r="AJ62">
        <f t="shared" si="3"/>
        <v>3.4129692832765013E-3</v>
      </c>
      <c r="AK62">
        <f t="shared" si="4"/>
        <v>-0.18378180486911955</v>
      </c>
      <c r="AL62" t="str">
        <f t="shared" si="5"/>
        <v>N/A</v>
      </c>
      <c r="AM62">
        <f t="shared" si="6"/>
        <v>-1.4794246176256354E-2</v>
      </c>
      <c r="AN62">
        <f t="shared" si="7"/>
        <v>-4.6666666666666634E-2</v>
      </c>
      <c r="AO62">
        <f t="shared" si="8"/>
        <v>-5.6774919720594452E-2</v>
      </c>
      <c r="AP62">
        <f t="shared" si="9"/>
        <v>-4.8180689523445563E-2</v>
      </c>
      <c r="AQ62">
        <f t="shared" si="10"/>
        <v>0.18250834590161147</v>
      </c>
      <c r="AR62">
        <f t="shared" si="11"/>
        <v>1.0488127285533722E-2</v>
      </c>
      <c r="AS62">
        <f t="shared" si="12"/>
        <v>-3.8547372692229187E-3</v>
      </c>
      <c r="AT62">
        <f t="shared" si="13"/>
        <v>1.9930839834439551E-2</v>
      </c>
      <c r="AU62">
        <f t="shared" si="14"/>
        <v>8.0066261733848787E-2</v>
      </c>
      <c r="AV62">
        <f t="shared" si="15"/>
        <v>-4.4030821575103962E-3</v>
      </c>
      <c r="AW62">
        <f t="shared" si="16"/>
        <v>-0.1071395087192949</v>
      </c>
      <c r="AX62">
        <f t="shared" si="17"/>
        <v>0.21925068161627292</v>
      </c>
      <c r="AY62">
        <f t="shared" si="18"/>
        <v>0.13684003433967651</v>
      </c>
      <c r="AZ62">
        <f t="shared" si="19"/>
        <v>0.1898259448023849</v>
      </c>
      <c r="BA62">
        <f t="shared" si="20"/>
        <v>6.3946398083186251E-2</v>
      </c>
      <c r="BB62">
        <f t="shared" si="21"/>
        <v>2.9204963741761958E-2</v>
      </c>
    </row>
    <row r="63" spans="1:54">
      <c r="A63" s="1">
        <v>36798</v>
      </c>
      <c r="B63" s="9">
        <v>3456.88</v>
      </c>
      <c r="C63">
        <v>810.41</v>
      </c>
      <c r="D63">
        <v>602</v>
      </c>
      <c r="E63">
        <v>437</v>
      </c>
      <c r="F63">
        <v>604.5</v>
      </c>
      <c r="G63">
        <v>39.799999999999997</v>
      </c>
      <c r="H63" t="s">
        <v>55</v>
      </c>
      <c r="I63">
        <v>248.14</v>
      </c>
      <c r="J63">
        <v>365</v>
      </c>
      <c r="K63">
        <v>258.56</v>
      </c>
      <c r="L63">
        <v>195.01</v>
      </c>
      <c r="M63">
        <v>4005.12</v>
      </c>
      <c r="N63">
        <v>948.48</v>
      </c>
      <c r="O63">
        <v>384.18</v>
      </c>
      <c r="P63">
        <v>1290.58</v>
      </c>
      <c r="Q63">
        <v>810</v>
      </c>
      <c r="R63">
        <v>192.12</v>
      </c>
      <c r="S63">
        <v>336.74</v>
      </c>
      <c r="T63">
        <v>1879</v>
      </c>
      <c r="U63">
        <v>504.11</v>
      </c>
      <c r="V63">
        <v>112.72</v>
      </c>
      <c r="W63">
        <v>694.73</v>
      </c>
      <c r="X63">
        <v>480.6</v>
      </c>
      <c r="Z63">
        <v>3029.36</v>
      </c>
      <c r="AB63">
        <v>5.89</v>
      </c>
      <c r="AF63">
        <f t="shared" si="22"/>
        <v>0.12865920948668208</v>
      </c>
      <c r="AG63">
        <f t="shared" si="0"/>
        <v>-0.10736983555276525</v>
      </c>
      <c r="AH63">
        <f t="shared" si="1"/>
        <v>-4.5202220459952369E-2</v>
      </c>
      <c r="AI63">
        <f t="shared" si="2"/>
        <v>-1.3544018058690765E-2</v>
      </c>
      <c r="AJ63">
        <f t="shared" si="3"/>
        <v>2.8061224489795977E-2</v>
      </c>
      <c r="AK63">
        <f t="shared" si="4"/>
        <v>-0.10742318905584225</v>
      </c>
      <c r="AL63" t="str">
        <f t="shared" si="5"/>
        <v>N/A</v>
      </c>
      <c r="AM63">
        <f t="shared" si="6"/>
        <v>0.14651388439680257</v>
      </c>
      <c r="AN63">
        <f t="shared" si="7"/>
        <v>-0.14918414918414924</v>
      </c>
      <c r="AO63">
        <f t="shared" si="8"/>
        <v>-9.2517197809911633E-2</v>
      </c>
      <c r="AP63">
        <f t="shared" si="9"/>
        <v>-2.1672603220789788E-2</v>
      </c>
      <c r="AQ63">
        <f t="shared" si="10"/>
        <v>0.14791132256631445</v>
      </c>
      <c r="AR63">
        <f t="shared" si="11"/>
        <v>-9.4339622641509413E-2</v>
      </c>
      <c r="AS63">
        <f t="shared" si="12"/>
        <v>-2.1945010183299418E-2</v>
      </c>
      <c r="AT63">
        <f t="shared" si="13"/>
        <v>-4.2532513298365715E-2</v>
      </c>
      <c r="AU63">
        <f t="shared" si="14"/>
        <v>-0.17177914110429449</v>
      </c>
      <c r="AV63">
        <f t="shared" si="15"/>
        <v>-3.4475826716252822E-2</v>
      </c>
      <c r="AW63">
        <f t="shared" si="16"/>
        <v>-0.11600556532696293</v>
      </c>
      <c r="AX63">
        <f t="shared" si="17"/>
        <v>-5.577889447236184E-2</v>
      </c>
      <c r="AY63">
        <f t="shared" si="18"/>
        <v>-0.20691282664443145</v>
      </c>
      <c r="AZ63">
        <f t="shared" si="19"/>
        <v>-8.8984078234866315E-2</v>
      </c>
      <c r="BA63">
        <f t="shared" si="20"/>
        <v>-6.3150655375154963E-2</v>
      </c>
      <c r="BB63">
        <f t="shared" si="21"/>
        <v>2.9254293913564933E-2</v>
      </c>
    </row>
    <row r="64" spans="1:54">
      <c r="A64" s="1">
        <v>36830</v>
      </c>
      <c r="B64" s="9">
        <v>3148.65</v>
      </c>
      <c r="C64">
        <v>921.11</v>
      </c>
      <c r="D64">
        <v>584.5</v>
      </c>
      <c r="E64">
        <v>483</v>
      </c>
      <c r="F64">
        <v>650.5</v>
      </c>
      <c r="G64">
        <v>41.79</v>
      </c>
      <c r="H64" t="s">
        <v>55</v>
      </c>
      <c r="I64">
        <v>262.36</v>
      </c>
      <c r="J64">
        <v>391.5</v>
      </c>
      <c r="K64">
        <v>293.63</v>
      </c>
      <c r="L64">
        <v>184.44</v>
      </c>
      <c r="M64">
        <v>4338.88</v>
      </c>
      <c r="N64">
        <v>910.94</v>
      </c>
      <c r="O64">
        <v>400.4</v>
      </c>
      <c r="P64">
        <v>1267.3399999999999</v>
      </c>
      <c r="Q64">
        <v>925</v>
      </c>
      <c r="R64">
        <v>209.59</v>
      </c>
      <c r="S64">
        <v>313.88</v>
      </c>
      <c r="T64">
        <v>1849</v>
      </c>
      <c r="U64">
        <v>503.11</v>
      </c>
      <c r="V64">
        <v>137.01</v>
      </c>
      <c r="W64">
        <v>639.35</v>
      </c>
      <c r="X64">
        <v>494.68</v>
      </c>
      <c r="Z64">
        <v>3078.21</v>
      </c>
      <c r="AB64">
        <v>5.94</v>
      </c>
      <c r="AF64">
        <f t="shared" si="22"/>
        <v>-8.916421744463221E-2</v>
      </c>
      <c r="AG64">
        <f t="shared" si="0"/>
        <v>0.13659752470971487</v>
      </c>
      <c r="AH64">
        <f t="shared" si="1"/>
        <v>-2.9069767441860517E-2</v>
      </c>
      <c r="AI64">
        <f t="shared" si="2"/>
        <v>0.10526315789473695</v>
      </c>
      <c r="AJ64">
        <f t="shared" si="3"/>
        <v>7.6095947063689051E-2</v>
      </c>
      <c r="AK64">
        <f t="shared" si="4"/>
        <v>5.0000000000000044E-2</v>
      </c>
      <c r="AL64" t="str">
        <f t="shared" si="5"/>
        <v>N/A</v>
      </c>
      <c r="AM64">
        <f t="shared" si="6"/>
        <v>5.7306359313290978E-2</v>
      </c>
      <c r="AN64">
        <f t="shared" si="7"/>
        <v>7.2602739726027377E-2</v>
      </c>
      <c r="AO64">
        <f t="shared" si="8"/>
        <v>0.13563582920792072</v>
      </c>
      <c r="AP64">
        <f t="shared" si="9"/>
        <v>-5.4202348597507832E-2</v>
      </c>
      <c r="AQ64">
        <f t="shared" si="10"/>
        <v>8.3333333333333481E-2</v>
      </c>
      <c r="AR64">
        <f t="shared" si="11"/>
        <v>-3.9579116059379138E-2</v>
      </c>
      <c r="AS64">
        <f t="shared" si="12"/>
        <v>4.2219792805455736E-2</v>
      </c>
      <c r="AT64">
        <f t="shared" si="13"/>
        <v>-1.8007407522199315E-2</v>
      </c>
      <c r="AU64">
        <f t="shared" si="14"/>
        <v>0.14197530864197527</v>
      </c>
      <c r="AV64">
        <f t="shared" si="15"/>
        <v>9.0932750364355552E-2</v>
      </c>
      <c r="AW64">
        <f t="shared" si="16"/>
        <v>-6.7886203005286028E-2</v>
      </c>
      <c r="AX64">
        <f t="shared" si="17"/>
        <v>-1.5965939329430578E-2</v>
      </c>
      <c r="AY64">
        <f t="shared" si="18"/>
        <v>-1.9836940350320686E-3</v>
      </c>
      <c r="AZ64">
        <f t="shared" si="19"/>
        <v>0.21548970901348463</v>
      </c>
      <c r="BA64">
        <f t="shared" si="20"/>
        <v>-7.9714421429908033E-2</v>
      </c>
      <c r="BB64">
        <f t="shared" si="21"/>
        <v>2.9296712442779871E-2</v>
      </c>
    </row>
    <row r="65" spans="1:54">
      <c r="A65" s="1">
        <v>36860</v>
      </c>
      <c r="B65" s="9">
        <v>3600</v>
      </c>
      <c r="C65">
        <v>871.54</v>
      </c>
      <c r="D65">
        <v>548.5</v>
      </c>
      <c r="E65">
        <v>501</v>
      </c>
      <c r="F65">
        <v>732</v>
      </c>
      <c r="G65">
        <v>47.62</v>
      </c>
      <c r="H65" t="s">
        <v>55</v>
      </c>
      <c r="I65">
        <v>282.58999999999997</v>
      </c>
      <c r="J65">
        <v>362</v>
      </c>
      <c r="K65">
        <v>247.04</v>
      </c>
      <c r="L65">
        <v>187.8</v>
      </c>
      <c r="M65">
        <v>4066.82</v>
      </c>
      <c r="N65">
        <v>1052.22</v>
      </c>
      <c r="O65">
        <v>434.86</v>
      </c>
      <c r="P65">
        <v>1375.79</v>
      </c>
      <c r="Q65">
        <v>766</v>
      </c>
      <c r="R65">
        <v>212.24</v>
      </c>
      <c r="S65">
        <v>350.45</v>
      </c>
      <c r="T65">
        <v>1578</v>
      </c>
      <c r="U65">
        <v>388.08</v>
      </c>
      <c r="V65">
        <v>134.35</v>
      </c>
      <c r="W65">
        <v>746.51</v>
      </c>
      <c r="X65">
        <v>513.29999999999995</v>
      </c>
      <c r="Z65">
        <v>2945.06</v>
      </c>
      <c r="AB65">
        <v>5.9160000000000004</v>
      </c>
      <c r="AF65">
        <f t="shared" si="22"/>
        <v>0.14334714877804777</v>
      </c>
      <c r="AG65">
        <f t="shared" si="0"/>
        <v>-5.3815505205675795E-2</v>
      </c>
      <c r="AH65">
        <f t="shared" si="1"/>
        <v>-6.159110350727115E-2</v>
      </c>
      <c r="AI65">
        <f t="shared" si="2"/>
        <v>3.7267080745341685E-2</v>
      </c>
      <c r="AJ65">
        <f t="shared" si="3"/>
        <v>0.12528823981552661</v>
      </c>
      <c r="AK65">
        <f t="shared" si="4"/>
        <v>0.13950705910504912</v>
      </c>
      <c r="AL65" t="str">
        <f t="shared" si="5"/>
        <v>N/A</v>
      </c>
      <c r="AM65">
        <f t="shared" si="6"/>
        <v>7.7107790821771438E-2</v>
      </c>
      <c r="AN65">
        <f t="shared" si="7"/>
        <v>-7.5351213282247809E-2</v>
      </c>
      <c r="AO65">
        <f t="shared" si="8"/>
        <v>-0.1586690733235705</v>
      </c>
      <c r="AP65">
        <f t="shared" si="9"/>
        <v>1.8217306441119074E-2</v>
      </c>
      <c r="AQ65">
        <f t="shared" si="10"/>
        <v>-6.2702817316911297E-2</v>
      </c>
      <c r="AR65">
        <f t="shared" si="11"/>
        <v>0.15509254177003973</v>
      </c>
      <c r="AS65">
        <f t="shared" si="12"/>
        <v>8.6063936063936142E-2</v>
      </c>
      <c r="AT65">
        <f t="shared" si="13"/>
        <v>8.5572932283365155E-2</v>
      </c>
      <c r="AU65">
        <f t="shared" si="14"/>
        <v>-0.17189189189189191</v>
      </c>
      <c r="AV65">
        <f t="shared" si="15"/>
        <v>1.2643733002528856E-2</v>
      </c>
      <c r="AW65">
        <f t="shared" si="16"/>
        <v>0.11650949407416844</v>
      </c>
      <c r="AX65">
        <f t="shared" si="17"/>
        <v>-0.14656571119524064</v>
      </c>
      <c r="AY65">
        <f t="shared" si="18"/>
        <v>-0.2286378724334639</v>
      </c>
      <c r="AZ65">
        <f t="shared" si="19"/>
        <v>-1.9414641267060828E-2</v>
      </c>
      <c r="BA65">
        <f t="shared" si="20"/>
        <v>0.16760772659732526</v>
      </c>
      <c r="BB65">
        <f t="shared" si="21"/>
        <v>3.7640494865367469E-2</v>
      </c>
    </row>
    <row r="66" spans="1:54">
      <c r="A66" s="1">
        <v>36889</v>
      </c>
      <c r="B66" s="9">
        <v>3375</v>
      </c>
      <c r="C66">
        <v>973.15</v>
      </c>
      <c r="D66">
        <v>540</v>
      </c>
      <c r="E66">
        <v>509.75</v>
      </c>
      <c r="F66">
        <v>750</v>
      </c>
      <c r="G66">
        <v>46.28</v>
      </c>
      <c r="H66" t="s">
        <v>55</v>
      </c>
      <c r="I66">
        <v>272.35000000000002</v>
      </c>
      <c r="J66">
        <v>382</v>
      </c>
      <c r="K66">
        <v>251.39</v>
      </c>
      <c r="L66">
        <v>178.68</v>
      </c>
      <c r="M66">
        <v>4437.04</v>
      </c>
      <c r="N66">
        <v>1069.02</v>
      </c>
      <c r="O66">
        <v>416.11</v>
      </c>
      <c r="P66">
        <v>1430.02</v>
      </c>
      <c r="Q66">
        <v>872</v>
      </c>
      <c r="R66">
        <v>229.26</v>
      </c>
      <c r="S66">
        <v>379.21</v>
      </c>
      <c r="T66">
        <v>1590</v>
      </c>
      <c r="U66">
        <v>306.81</v>
      </c>
      <c r="V66">
        <v>135.49</v>
      </c>
      <c r="W66">
        <v>758.67</v>
      </c>
      <c r="X66">
        <v>503.78</v>
      </c>
      <c r="Z66">
        <v>2983.81</v>
      </c>
      <c r="AB66">
        <v>5.8810000000000002</v>
      </c>
      <c r="AF66">
        <f t="shared" si="22"/>
        <v>-6.25E-2</v>
      </c>
      <c r="AG66">
        <f t="shared" si="0"/>
        <v>0.11658673153268939</v>
      </c>
      <c r="AH66">
        <f t="shared" si="1"/>
        <v>-1.5496809480401108E-2</v>
      </c>
      <c r="AI66">
        <f t="shared" si="2"/>
        <v>1.7465069860279403E-2</v>
      </c>
      <c r="AJ66">
        <f t="shared" si="3"/>
        <v>2.4590163934426146E-2</v>
      </c>
      <c r="AK66">
        <f t="shared" si="4"/>
        <v>-2.8139437211255669E-2</v>
      </c>
      <c r="AL66" t="str">
        <f t="shared" si="5"/>
        <v>N/A</v>
      </c>
      <c r="AM66">
        <f t="shared" si="6"/>
        <v>-3.6236243320711847E-2</v>
      </c>
      <c r="AN66">
        <f t="shared" si="7"/>
        <v>5.5248618784530468E-2</v>
      </c>
      <c r="AO66">
        <f t="shared" si="8"/>
        <v>1.7608484455958529E-2</v>
      </c>
      <c r="AP66">
        <f t="shared" si="9"/>
        <v>-4.8562300319488827E-2</v>
      </c>
      <c r="AQ66">
        <f t="shared" si="10"/>
        <v>9.1034272478250688E-2</v>
      </c>
      <c r="AR66">
        <f t="shared" si="11"/>
        <v>1.596624280093506E-2</v>
      </c>
      <c r="AS66">
        <f t="shared" si="12"/>
        <v>-4.3117325116129313E-2</v>
      </c>
      <c r="AT66">
        <f t="shared" si="13"/>
        <v>3.9417352939038697E-2</v>
      </c>
      <c r="AU66">
        <f t="shared" si="14"/>
        <v>0.13838120104438634</v>
      </c>
      <c r="AV66">
        <f t="shared" si="15"/>
        <v>8.019223520542762E-2</v>
      </c>
      <c r="AW66">
        <f t="shared" si="16"/>
        <v>8.2065915251819055E-2</v>
      </c>
      <c r="AX66">
        <f t="shared" si="17"/>
        <v>7.6045627376426506E-3</v>
      </c>
      <c r="AY66">
        <f t="shared" si="18"/>
        <v>-0.20941558441558439</v>
      </c>
      <c r="AZ66">
        <f t="shared" si="19"/>
        <v>8.4852995906217199E-3</v>
      </c>
      <c r="BA66">
        <f t="shared" si="20"/>
        <v>1.6289132094680525E-2</v>
      </c>
      <c r="BB66">
        <f t="shared" si="21"/>
        <v>-1.8546658873952793E-2</v>
      </c>
    </row>
    <row r="67" spans="1:54">
      <c r="A67" s="1">
        <v>36922</v>
      </c>
      <c r="B67" s="9">
        <v>2972</v>
      </c>
      <c r="C67">
        <v>984.72</v>
      </c>
      <c r="D67">
        <v>588.5</v>
      </c>
      <c r="E67">
        <v>493</v>
      </c>
      <c r="F67">
        <v>657.5</v>
      </c>
      <c r="G67">
        <v>46.69</v>
      </c>
      <c r="H67" t="s">
        <v>55</v>
      </c>
      <c r="I67">
        <v>240.65</v>
      </c>
      <c r="J67">
        <v>296</v>
      </c>
      <c r="K67">
        <v>247.8</v>
      </c>
      <c r="L67">
        <v>209.9</v>
      </c>
      <c r="M67">
        <v>4563.25</v>
      </c>
      <c r="N67">
        <v>989.98</v>
      </c>
      <c r="O67">
        <v>455.14</v>
      </c>
      <c r="P67">
        <v>1526.08</v>
      </c>
      <c r="Q67">
        <v>882</v>
      </c>
      <c r="R67">
        <v>221.08</v>
      </c>
      <c r="S67">
        <v>346.64</v>
      </c>
      <c r="T67">
        <v>1629</v>
      </c>
      <c r="U67">
        <v>380.83</v>
      </c>
      <c r="V67">
        <v>128.28</v>
      </c>
      <c r="W67">
        <v>824.86</v>
      </c>
      <c r="X67">
        <v>516.62</v>
      </c>
      <c r="Z67">
        <v>3030.05</v>
      </c>
      <c r="AB67">
        <v>5.8860000000000001</v>
      </c>
      <c r="AF67">
        <f t="shared" si="22"/>
        <v>-0.11940740740740741</v>
      </c>
      <c r="AG67">
        <f t="shared" si="0"/>
        <v>1.1889225710322249E-2</v>
      </c>
      <c r="AH67">
        <f t="shared" si="1"/>
        <v>8.9814814814814792E-2</v>
      </c>
      <c r="AI67">
        <f t="shared" si="2"/>
        <v>-3.2859244727807768E-2</v>
      </c>
      <c r="AJ67">
        <f t="shared" si="3"/>
        <v>-0.12333333333333329</v>
      </c>
      <c r="AK67">
        <f t="shared" si="4"/>
        <v>8.8591184096802333E-3</v>
      </c>
      <c r="AL67" t="str">
        <f t="shared" si="5"/>
        <v>N/A</v>
      </c>
      <c r="AM67">
        <f t="shared" si="6"/>
        <v>-0.11639434551129069</v>
      </c>
      <c r="AN67">
        <f t="shared" si="7"/>
        <v>-0.22513089005235598</v>
      </c>
      <c r="AO67">
        <f t="shared" si="8"/>
        <v>-1.4280599864751831E-2</v>
      </c>
      <c r="AP67">
        <f t="shared" si="9"/>
        <v>0.17472576673382578</v>
      </c>
      <c r="AQ67">
        <f t="shared" si="10"/>
        <v>2.8444638768187813E-2</v>
      </c>
      <c r="AR67">
        <f t="shared" si="11"/>
        <v>-7.3936876765635762E-2</v>
      </c>
      <c r="AS67">
        <f t="shared" si="12"/>
        <v>9.379731321044904E-2</v>
      </c>
      <c r="AT67">
        <f t="shared" si="13"/>
        <v>6.7173885679920442E-2</v>
      </c>
      <c r="AU67">
        <f t="shared" si="14"/>
        <v>1.1467889908256979E-2</v>
      </c>
      <c r="AV67">
        <f t="shared" si="15"/>
        <v>-3.5680013957951617E-2</v>
      </c>
      <c r="AW67">
        <f t="shared" si="16"/>
        <v>-8.5889085203449289E-2</v>
      </c>
      <c r="AX67">
        <f t="shared" si="17"/>
        <v>2.4528301886792558E-2</v>
      </c>
      <c r="AY67">
        <f t="shared" si="18"/>
        <v>0.24125680388514059</v>
      </c>
      <c r="AZ67">
        <f t="shared" si="19"/>
        <v>-5.3214259354933957E-2</v>
      </c>
      <c r="BA67">
        <f t="shared" si="20"/>
        <v>8.7244783634518486E-2</v>
      </c>
      <c r="BB67">
        <f t="shared" si="21"/>
        <v>2.5487315891857598E-2</v>
      </c>
    </row>
    <row r="68" spans="1:54">
      <c r="A68" s="1">
        <v>36950</v>
      </c>
      <c r="B68" s="9">
        <v>3149</v>
      </c>
      <c r="C68">
        <v>1053.28</v>
      </c>
      <c r="D68">
        <v>573</v>
      </c>
      <c r="E68">
        <v>556.75</v>
      </c>
      <c r="F68">
        <v>702.5</v>
      </c>
      <c r="G68">
        <v>46.8</v>
      </c>
      <c r="H68">
        <v>556.12</v>
      </c>
      <c r="I68">
        <v>262.12</v>
      </c>
      <c r="J68">
        <v>294</v>
      </c>
      <c r="K68">
        <v>192.25</v>
      </c>
      <c r="L68">
        <v>233.43</v>
      </c>
      <c r="M68">
        <v>4263.1499999999996</v>
      </c>
      <c r="N68">
        <v>992.94</v>
      </c>
      <c r="O68">
        <v>460.71</v>
      </c>
      <c r="P68">
        <v>1563.26</v>
      </c>
      <c r="Q68">
        <v>812</v>
      </c>
      <c r="R68">
        <v>207.82</v>
      </c>
      <c r="S68">
        <v>376.35</v>
      </c>
      <c r="T68">
        <v>1515</v>
      </c>
      <c r="U68">
        <v>291.06</v>
      </c>
      <c r="V68">
        <v>156.37</v>
      </c>
      <c r="W68">
        <v>784.33</v>
      </c>
      <c r="X68">
        <v>485.16</v>
      </c>
      <c r="Z68">
        <v>2868</v>
      </c>
      <c r="AB68">
        <v>5.68</v>
      </c>
      <c r="AF68">
        <f t="shared" si="22"/>
        <v>5.9555854643337902E-2</v>
      </c>
      <c r="AG68">
        <f t="shared" si="0"/>
        <v>6.9623852465675373E-2</v>
      </c>
      <c r="AH68">
        <f t="shared" si="1"/>
        <v>-2.633814783347499E-2</v>
      </c>
      <c r="AI68">
        <f t="shared" si="2"/>
        <v>0.1293103448275863</v>
      </c>
      <c r="AJ68">
        <f t="shared" si="3"/>
        <v>6.8441064638783189E-2</v>
      </c>
      <c r="AK68">
        <f t="shared" si="4"/>
        <v>2.3559648747055739E-3</v>
      </c>
      <c r="AL68" t="str">
        <f t="shared" si="5"/>
        <v>N/A</v>
      </c>
      <c r="AM68">
        <f t="shared" si="6"/>
        <v>8.9216704757947296E-2</v>
      </c>
      <c r="AN68">
        <f t="shared" si="7"/>
        <v>-6.7567567567567988E-3</v>
      </c>
      <c r="AO68">
        <f t="shared" si="8"/>
        <v>-0.22417271993543186</v>
      </c>
      <c r="AP68">
        <f t="shared" si="9"/>
        <v>0.11210100047641736</v>
      </c>
      <c r="AQ68">
        <f t="shared" si="10"/>
        <v>-6.5764531857776864E-2</v>
      </c>
      <c r="AR68">
        <f t="shared" si="11"/>
        <v>2.9899593931190793E-3</v>
      </c>
      <c r="AS68">
        <f t="shared" si="12"/>
        <v>1.2237992705541156E-2</v>
      </c>
      <c r="AT68">
        <f t="shared" si="13"/>
        <v>2.4363074019710718E-2</v>
      </c>
      <c r="AU68">
        <f t="shared" si="14"/>
        <v>-7.9365079365079416E-2</v>
      </c>
      <c r="AV68">
        <f t="shared" si="15"/>
        <v>-5.9978288402388391E-2</v>
      </c>
      <c r="AW68">
        <f t="shared" si="16"/>
        <v>8.5708516039695537E-2</v>
      </c>
      <c r="AX68">
        <f t="shared" si="17"/>
        <v>-6.9981583793738533E-2</v>
      </c>
      <c r="AY68">
        <f t="shared" si="18"/>
        <v>-0.23572197568468867</v>
      </c>
      <c r="AZ68">
        <f t="shared" si="19"/>
        <v>0.2189741191144372</v>
      </c>
      <c r="BA68">
        <f t="shared" si="20"/>
        <v>-4.9135610891545167E-2</v>
      </c>
      <c r="BB68">
        <f t="shared" si="21"/>
        <v>-6.0895822848515357E-2</v>
      </c>
    </row>
    <row r="69" spans="1:54">
      <c r="A69" s="1">
        <v>36980</v>
      </c>
      <c r="B69" s="9">
        <v>3360</v>
      </c>
      <c r="C69">
        <v>1011.98</v>
      </c>
      <c r="D69">
        <v>582</v>
      </c>
      <c r="E69">
        <v>519</v>
      </c>
      <c r="F69">
        <v>707</v>
      </c>
      <c r="G69">
        <v>51.01</v>
      </c>
      <c r="H69">
        <v>505.74</v>
      </c>
      <c r="I69">
        <v>250.63</v>
      </c>
      <c r="J69">
        <v>314</v>
      </c>
      <c r="K69">
        <v>197.63</v>
      </c>
      <c r="L69">
        <v>255.53</v>
      </c>
      <c r="M69">
        <v>4484.72</v>
      </c>
      <c r="N69">
        <v>957.87</v>
      </c>
      <c r="O69">
        <v>428.78</v>
      </c>
      <c r="P69">
        <v>1547.77</v>
      </c>
      <c r="Q69">
        <v>747</v>
      </c>
      <c r="R69">
        <v>209.59</v>
      </c>
      <c r="S69">
        <v>346.64</v>
      </c>
      <c r="T69">
        <v>1230</v>
      </c>
      <c r="U69">
        <v>247.05</v>
      </c>
      <c r="V69">
        <v>150.66999999999999</v>
      </c>
      <c r="W69">
        <v>792.44</v>
      </c>
      <c r="X69">
        <v>450.38</v>
      </c>
      <c r="Z69">
        <v>2711.4</v>
      </c>
      <c r="AB69">
        <v>5.5739999999999998</v>
      </c>
      <c r="AF69">
        <f t="shared" si="22"/>
        <v>6.7005398539218719E-2</v>
      </c>
      <c r="AG69">
        <f t="shared" si="0"/>
        <v>-3.9210846118790776E-2</v>
      </c>
      <c r="AH69">
        <f t="shared" si="1"/>
        <v>1.5706806282722585E-2</v>
      </c>
      <c r="AI69">
        <f t="shared" si="2"/>
        <v>-6.780422092501126E-2</v>
      </c>
      <c r="AJ69">
        <f t="shared" si="3"/>
        <v>6.4056939501779819E-3</v>
      </c>
      <c r="AK69">
        <f t="shared" si="4"/>
        <v>8.9957264957265082E-2</v>
      </c>
      <c r="AL69">
        <f t="shared" si="5"/>
        <v>-9.0591958570092723E-2</v>
      </c>
      <c r="AM69">
        <f t="shared" si="6"/>
        <v>-4.3834884785594386E-2</v>
      </c>
      <c r="AN69">
        <f t="shared" si="7"/>
        <v>6.8027210884353817E-2</v>
      </c>
      <c r="AO69">
        <f t="shared" si="8"/>
        <v>2.7984395318595645E-2</v>
      </c>
      <c r="AP69">
        <f t="shared" si="9"/>
        <v>9.46750631881077E-2</v>
      </c>
      <c r="AQ69">
        <f t="shared" si="10"/>
        <v>5.1973306123406449E-2</v>
      </c>
      <c r="AR69">
        <f t="shared" si="11"/>
        <v>-3.5319354643785217E-2</v>
      </c>
      <c r="AS69">
        <f t="shared" si="12"/>
        <v>-6.9306071064226926E-2</v>
      </c>
      <c r="AT69">
        <f t="shared" si="13"/>
        <v>-9.908780369228376E-3</v>
      </c>
      <c r="AU69">
        <f t="shared" si="14"/>
        <v>-8.0049261083743883E-2</v>
      </c>
      <c r="AV69">
        <f t="shared" si="15"/>
        <v>8.5169858531422005E-3</v>
      </c>
      <c r="AW69">
        <f t="shared" si="16"/>
        <v>-7.894247376112673E-2</v>
      </c>
      <c r="AX69">
        <f t="shared" si="17"/>
        <v>-0.18811881188118806</v>
      </c>
      <c r="AY69">
        <f t="shared" si="18"/>
        <v>-0.15120593692022255</v>
      </c>
      <c r="AZ69">
        <f t="shared" si="19"/>
        <v>-3.6452004860267451E-2</v>
      </c>
      <c r="BA69">
        <f t="shared" si="20"/>
        <v>1.034003544426465E-2</v>
      </c>
      <c r="BB69">
        <f t="shared" si="21"/>
        <v>-7.1687690658751801E-2</v>
      </c>
    </row>
    <row r="70" spans="1:54">
      <c r="A70" s="1">
        <v>37011</v>
      </c>
      <c r="B70" s="9">
        <v>3254</v>
      </c>
      <c r="C70">
        <v>1169.76</v>
      </c>
      <c r="D70">
        <v>627</v>
      </c>
      <c r="E70">
        <v>567</v>
      </c>
      <c r="F70">
        <v>735</v>
      </c>
      <c r="G70">
        <v>49.72</v>
      </c>
      <c r="H70">
        <v>540</v>
      </c>
      <c r="I70">
        <v>249.63</v>
      </c>
      <c r="J70">
        <v>331</v>
      </c>
      <c r="K70">
        <v>217.34</v>
      </c>
      <c r="L70">
        <v>257.45</v>
      </c>
      <c r="M70">
        <v>4540.8100000000004</v>
      </c>
      <c r="N70">
        <v>958.36</v>
      </c>
      <c r="O70">
        <v>417.12</v>
      </c>
      <c r="P70">
        <v>1603.54</v>
      </c>
      <c r="Q70">
        <v>837.5</v>
      </c>
      <c r="R70">
        <v>209.37</v>
      </c>
      <c r="S70">
        <v>342.83</v>
      </c>
      <c r="T70">
        <v>1473</v>
      </c>
      <c r="U70">
        <v>295.81</v>
      </c>
      <c r="V70">
        <v>152.19</v>
      </c>
      <c r="W70">
        <v>802.34</v>
      </c>
      <c r="X70">
        <v>442.93</v>
      </c>
      <c r="Z70">
        <v>2869.04</v>
      </c>
      <c r="AB70">
        <v>5.4130000000000003</v>
      </c>
      <c r="AF70">
        <f t="shared" si="22"/>
        <v>-3.1547619047619047E-2</v>
      </c>
      <c r="AG70">
        <f t="shared" si="0"/>
        <v>0.15591217217731579</v>
      </c>
      <c r="AH70">
        <f t="shared" si="1"/>
        <v>7.7319587628865927E-2</v>
      </c>
      <c r="AI70">
        <f t="shared" si="2"/>
        <v>9.2485549132947931E-2</v>
      </c>
      <c r="AJ70">
        <f t="shared" si="3"/>
        <v>3.9603960396039639E-2</v>
      </c>
      <c r="AK70">
        <f t="shared" si="4"/>
        <v>-2.5289158988433647E-2</v>
      </c>
      <c r="AL70">
        <f t="shared" si="5"/>
        <v>6.774231818721077E-2</v>
      </c>
      <c r="AM70">
        <f t="shared" si="6"/>
        <v>-3.9899453377488792E-3</v>
      </c>
      <c r="AN70">
        <f t="shared" si="7"/>
        <v>5.4140127388535131E-2</v>
      </c>
      <c r="AO70">
        <f t="shared" si="8"/>
        <v>9.973182209178777E-2</v>
      </c>
      <c r="AP70">
        <f t="shared" si="9"/>
        <v>7.513794857746614E-3</v>
      </c>
      <c r="AQ70">
        <f t="shared" si="10"/>
        <v>1.2506912360191969E-2</v>
      </c>
      <c r="AR70">
        <f t="shared" si="11"/>
        <v>5.1155167193872586E-4</v>
      </c>
      <c r="AS70">
        <f t="shared" si="12"/>
        <v>-2.7193432529502237E-2</v>
      </c>
      <c r="AT70">
        <f t="shared" si="13"/>
        <v>3.6032485446804152E-2</v>
      </c>
      <c r="AU70">
        <f t="shared" si="14"/>
        <v>0.12115127175368134</v>
      </c>
      <c r="AV70">
        <f t="shared" si="15"/>
        <v>-1.0496684002099244E-3</v>
      </c>
      <c r="AW70">
        <f t="shared" si="16"/>
        <v>-1.0991230094622662E-2</v>
      </c>
      <c r="AX70">
        <f t="shared" si="17"/>
        <v>0.19756097560975605</v>
      </c>
      <c r="AY70">
        <f t="shared" si="18"/>
        <v>0.19736895365310669</v>
      </c>
      <c r="AZ70">
        <f t="shared" si="19"/>
        <v>1.0088272383354413E-2</v>
      </c>
      <c r="BA70">
        <f t="shared" si="20"/>
        <v>1.2493059411438079E-2</v>
      </c>
      <c r="BB70">
        <f t="shared" si="21"/>
        <v>-1.6541587104223043E-2</v>
      </c>
    </row>
    <row r="71" spans="1:54">
      <c r="A71" s="1">
        <v>37042</v>
      </c>
      <c r="B71" s="9">
        <v>3325</v>
      </c>
      <c r="C71">
        <v>1160.68</v>
      </c>
      <c r="D71">
        <v>622</v>
      </c>
      <c r="E71">
        <v>540</v>
      </c>
      <c r="F71">
        <v>760</v>
      </c>
      <c r="G71">
        <v>55.44</v>
      </c>
      <c r="H71">
        <v>524.89</v>
      </c>
      <c r="I71">
        <v>248.64</v>
      </c>
      <c r="J71">
        <v>350</v>
      </c>
      <c r="K71">
        <v>185.6</v>
      </c>
      <c r="L71">
        <v>240.64</v>
      </c>
      <c r="M71">
        <v>4543.62</v>
      </c>
      <c r="N71">
        <v>912.91</v>
      </c>
      <c r="O71">
        <v>457.16</v>
      </c>
      <c r="P71">
        <v>1591.15</v>
      </c>
      <c r="Q71">
        <v>767</v>
      </c>
      <c r="R71">
        <v>216</v>
      </c>
      <c r="S71">
        <v>339.02</v>
      </c>
      <c r="T71">
        <v>1308</v>
      </c>
      <c r="U71">
        <v>285.06</v>
      </c>
      <c r="V71">
        <v>148.78</v>
      </c>
      <c r="W71">
        <v>778.93</v>
      </c>
      <c r="X71">
        <v>466.11</v>
      </c>
      <c r="Z71">
        <v>2811.22</v>
      </c>
      <c r="AB71">
        <v>5.2560000000000002</v>
      </c>
      <c r="AF71">
        <f t="shared" si="22"/>
        <v>2.1819299323909025E-2</v>
      </c>
      <c r="AG71">
        <f t="shared" ref="AG71:AG134" si="23">IFERROR(C71/C70-1,"N/A")</f>
        <v>-7.7622760224318466E-3</v>
      </c>
      <c r="AH71">
        <f t="shared" ref="AH71:AH134" si="24">IFERROR(D71/D70-1,"N/A")</f>
        <v>-7.9744816586921896E-3</v>
      </c>
      <c r="AI71">
        <f t="shared" ref="AI71:AI134" si="25">IFERROR(E71/E70-1,"N/A")</f>
        <v>-4.7619047619047672E-2</v>
      </c>
      <c r="AJ71">
        <f t="shared" ref="AJ71:AJ134" si="26">IFERROR(F71/F70-1,"N/A")</f>
        <v>3.4013605442176909E-2</v>
      </c>
      <c r="AK71">
        <f t="shared" ref="AK71:AK134" si="27">IFERROR(G71/G70-1,"N/A")</f>
        <v>0.11504424778761058</v>
      </c>
      <c r="AL71">
        <f t="shared" ref="AL71:AL134" si="28">IFERROR(H71/H70-1,"N/A")</f>
        <v>-2.7981481481481496E-2</v>
      </c>
      <c r="AM71">
        <f t="shared" ref="AM71:AM134" si="29">IFERROR(I71/I70-1,"N/A")</f>
        <v>-3.9658694868405231E-3</v>
      </c>
      <c r="AN71">
        <f t="shared" ref="AN71:AN134" si="30">IFERROR(J71/J70-1,"N/A")</f>
        <v>5.7401812688821829E-2</v>
      </c>
      <c r="AO71">
        <f t="shared" ref="AO71:AO134" si="31">IFERROR(K71/K70-1,"N/A")</f>
        <v>-0.14603846507775842</v>
      </c>
      <c r="AP71">
        <f t="shared" ref="AP71:AP134" si="32">IFERROR(L71/L70-1,"N/A")</f>
        <v>-6.5294231889687304E-2</v>
      </c>
      <c r="AQ71">
        <f t="shared" ref="AQ71:AQ134" si="33">IFERROR(M71/M70-1,"N/A")</f>
        <v>6.1883232286730205E-4</v>
      </c>
      <c r="AR71">
        <f t="shared" ref="AR71:AR134" si="34">IFERROR(N71/N70-1,"N/A")</f>
        <v>-4.742476731082268E-2</v>
      </c>
      <c r="AS71">
        <f t="shared" ref="AS71:AS134" si="35">IFERROR(O71/O70-1,"N/A")</f>
        <v>9.5991561181434593E-2</v>
      </c>
      <c r="AT71">
        <f t="shared" ref="AT71:AT134" si="36">IFERROR(P71/P70-1,"N/A")</f>
        <v>-7.7266547763072957E-3</v>
      </c>
      <c r="AU71">
        <f t="shared" ref="AU71:AU134" si="37">IFERROR(Q71/Q70-1,"N/A")</f>
        <v>-8.4179104477611899E-2</v>
      </c>
      <c r="AV71">
        <f t="shared" ref="AV71:AV134" si="38">IFERROR(R71/R70-1,"N/A")</f>
        <v>3.1666427854993628E-2</v>
      </c>
      <c r="AW71">
        <f t="shared" ref="AW71:AW134" si="39">IFERROR(S71/S70-1,"N/A")</f>
        <v>-1.111337980923488E-2</v>
      </c>
      <c r="AX71">
        <f t="shared" ref="AX71:AX134" si="40">IFERROR(T71/T70-1,"N/A")</f>
        <v>-0.11201629327902241</v>
      </c>
      <c r="AY71">
        <f t="shared" ref="AY71:AY134" si="41">IFERROR(U71/U70-1,"N/A")</f>
        <v>-3.6340894493086751E-2</v>
      </c>
      <c r="AZ71">
        <f t="shared" ref="AZ71:AZ134" si="42">IFERROR(V71/V70-1,"N/A")</f>
        <v>-2.2406202772849659E-2</v>
      </c>
      <c r="BA71">
        <f t="shared" ref="BA71:BA134" si="43">IFERROR(W71/W70-1,"N/A")</f>
        <v>-2.9177156816312388E-2</v>
      </c>
      <c r="BB71">
        <f t="shared" ref="BB71:BB134" si="44">IFERROR(X71/X70-1,"N/A")</f>
        <v>5.2333325807689679E-2</v>
      </c>
    </row>
    <row r="72" spans="1:54">
      <c r="A72" s="1">
        <v>37071</v>
      </c>
      <c r="B72" s="9">
        <v>3313</v>
      </c>
      <c r="C72">
        <v>1042.54</v>
      </c>
      <c r="D72">
        <v>584.5</v>
      </c>
      <c r="E72">
        <v>540</v>
      </c>
      <c r="F72">
        <v>780</v>
      </c>
      <c r="G72">
        <v>54.74</v>
      </c>
      <c r="H72">
        <v>573.24</v>
      </c>
      <c r="I72">
        <v>256.12</v>
      </c>
      <c r="J72">
        <v>340.5</v>
      </c>
      <c r="K72">
        <v>161.28</v>
      </c>
      <c r="L72">
        <v>251.68</v>
      </c>
      <c r="M72">
        <v>4394.97</v>
      </c>
      <c r="N72">
        <v>971.21</v>
      </c>
      <c r="O72">
        <v>492.64</v>
      </c>
      <c r="P72">
        <v>1487.34</v>
      </c>
      <c r="Q72">
        <v>700</v>
      </c>
      <c r="R72">
        <v>200.96</v>
      </c>
      <c r="S72">
        <v>293.12</v>
      </c>
      <c r="T72">
        <v>1172</v>
      </c>
      <c r="U72">
        <v>254.05</v>
      </c>
      <c r="V72">
        <v>148.02000000000001</v>
      </c>
      <c r="W72">
        <v>787.04</v>
      </c>
      <c r="X72">
        <v>433.82</v>
      </c>
      <c r="Z72">
        <v>2728.12</v>
      </c>
      <c r="AB72">
        <v>5.2130000000000001</v>
      </c>
      <c r="AF72">
        <f t="shared" ref="AF72:AF135" si="45">IFERROR(B72/B71-1,"N/A")</f>
        <v>-3.6090225563909506E-3</v>
      </c>
      <c r="AG72">
        <f t="shared" si="23"/>
        <v>-0.10178516042320029</v>
      </c>
      <c r="AH72">
        <f t="shared" si="24"/>
        <v>-6.0289389067524124E-2</v>
      </c>
      <c r="AI72">
        <f t="shared" si="25"/>
        <v>0</v>
      </c>
      <c r="AJ72">
        <f t="shared" si="26"/>
        <v>2.6315789473684292E-2</v>
      </c>
      <c r="AK72">
        <f t="shared" si="27"/>
        <v>-1.2626262626262541E-2</v>
      </c>
      <c r="AL72">
        <f t="shared" si="28"/>
        <v>9.21145382842119E-2</v>
      </c>
      <c r="AM72">
        <f t="shared" si="29"/>
        <v>3.0083655083655181E-2</v>
      </c>
      <c r="AN72">
        <f t="shared" si="30"/>
        <v>-2.7142857142857135E-2</v>
      </c>
      <c r="AO72">
        <f t="shared" si="31"/>
        <v>-0.13103448275862062</v>
      </c>
      <c r="AP72">
        <f t="shared" si="32"/>
        <v>4.5877659574468099E-2</v>
      </c>
      <c r="AQ72">
        <f t="shared" si="33"/>
        <v>-3.2716204260039294E-2</v>
      </c>
      <c r="AR72">
        <f t="shared" si="34"/>
        <v>6.3861716927188894E-2</v>
      </c>
      <c r="AS72">
        <f t="shared" si="35"/>
        <v>7.7609589640388332E-2</v>
      </c>
      <c r="AT72">
        <f t="shared" si="36"/>
        <v>-6.5242120478898991E-2</v>
      </c>
      <c r="AU72">
        <f t="shared" si="37"/>
        <v>-8.7353324641460284E-2</v>
      </c>
      <c r="AV72">
        <f t="shared" si="38"/>
        <v>-6.9629629629629597E-2</v>
      </c>
      <c r="AW72">
        <f t="shared" si="39"/>
        <v>-0.13539024246357145</v>
      </c>
      <c r="AX72">
        <f t="shared" si="40"/>
        <v>-0.10397553516819569</v>
      </c>
      <c r="AY72">
        <f t="shared" si="41"/>
        <v>-0.10878411562478074</v>
      </c>
      <c r="AZ72">
        <f t="shared" si="42"/>
        <v>-5.1082134695522585E-3</v>
      </c>
      <c r="BA72">
        <f t="shared" si="43"/>
        <v>1.0411718639672385E-2</v>
      </c>
      <c r="BB72">
        <f t="shared" si="44"/>
        <v>-6.9275492909399161E-2</v>
      </c>
    </row>
    <row r="73" spans="1:54">
      <c r="A73" s="1">
        <v>37103</v>
      </c>
      <c r="B73" s="9">
        <v>3484</v>
      </c>
      <c r="C73">
        <v>974.8</v>
      </c>
      <c r="D73">
        <v>583.5</v>
      </c>
      <c r="E73">
        <v>563</v>
      </c>
      <c r="F73">
        <v>721</v>
      </c>
      <c r="G73">
        <v>52.35</v>
      </c>
      <c r="H73">
        <v>528.41</v>
      </c>
      <c r="I73">
        <v>250.63</v>
      </c>
      <c r="J73">
        <v>374.25</v>
      </c>
      <c r="K73">
        <v>157.18</v>
      </c>
      <c r="L73">
        <v>237.52</v>
      </c>
      <c r="M73">
        <v>4487.5200000000004</v>
      </c>
      <c r="N73">
        <v>978.12</v>
      </c>
      <c r="O73">
        <v>466.29</v>
      </c>
      <c r="P73">
        <v>1513.68</v>
      </c>
      <c r="Q73">
        <v>745</v>
      </c>
      <c r="R73">
        <v>196.76</v>
      </c>
      <c r="S73">
        <v>303.98</v>
      </c>
      <c r="T73">
        <v>1073</v>
      </c>
      <c r="U73">
        <v>235.05</v>
      </c>
      <c r="V73">
        <v>133.03</v>
      </c>
      <c r="W73">
        <v>790.64</v>
      </c>
      <c r="X73">
        <v>393.26</v>
      </c>
      <c r="Z73">
        <v>2663.92</v>
      </c>
      <c r="AB73">
        <v>5.1639999999999997</v>
      </c>
      <c r="AF73">
        <f t="shared" si="45"/>
        <v>5.16148505885905E-2</v>
      </c>
      <c r="AG73">
        <f t="shared" si="23"/>
        <v>-6.4975924185163181E-2</v>
      </c>
      <c r="AH73">
        <f t="shared" si="24"/>
        <v>-1.7108639863130382E-3</v>
      </c>
      <c r="AI73">
        <f t="shared" si="25"/>
        <v>4.2592592592592515E-2</v>
      </c>
      <c r="AJ73">
        <f t="shared" si="26"/>
        <v>-7.5641025641025594E-2</v>
      </c>
      <c r="AK73">
        <f t="shared" si="27"/>
        <v>-4.3660942637924749E-2</v>
      </c>
      <c r="AL73">
        <f t="shared" si="28"/>
        <v>-7.8204591445119043E-2</v>
      </c>
      <c r="AM73">
        <f t="shared" si="29"/>
        <v>-2.1435264719662728E-2</v>
      </c>
      <c r="AN73">
        <f t="shared" si="30"/>
        <v>9.9118942731277526E-2</v>
      </c>
      <c r="AO73">
        <f t="shared" si="31"/>
        <v>-2.5421626984126977E-2</v>
      </c>
      <c r="AP73">
        <f t="shared" si="32"/>
        <v>-5.6261919898283552E-2</v>
      </c>
      <c r="AQ73">
        <f t="shared" si="33"/>
        <v>2.105816421955109E-2</v>
      </c>
      <c r="AR73">
        <f t="shared" si="34"/>
        <v>7.114836132247282E-3</v>
      </c>
      <c r="AS73">
        <f t="shared" si="35"/>
        <v>-5.3487333549853799E-2</v>
      </c>
      <c r="AT73">
        <f t="shared" si="36"/>
        <v>1.7709467909153398E-2</v>
      </c>
      <c r="AU73">
        <f t="shared" si="37"/>
        <v>6.4285714285714279E-2</v>
      </c>
      <c r="AV73">
        <f t="shared" si="38"/>
        <v>-2.0899681528662506E-2</v>
      </c>
      <c r="AW73">
        <f t="shared" si="39"/>
        <v>3.7049672489082974E-2</v>
      </c>
      <c r="AX73">
        <f t="shared" si="40"/>
        <v>-8.447098976109213E-2</v>
      </c>
      <c r="AY73">
        <f t="shared" si="41"/>
        <v>-7.4788427474906549E-2</v>
      </c>
      <c r="AZ73">
        <f t="shared" si="42"/>
        <v>-0.10127009863531966</v>
      </c>
      <c r="BA73">
        <f t="shared" si="43"/>
        <v>4.5741004269159724E-3</v>
      </c>
      <c r="BB73">
        <f t="shared" si="44"/>
        <v>-9.3494997925406831E-2</v>
      </c>
    </row>
    <row r="74" spans="1:54">
      <c r="A74" s="1">
        <v>37134</v>
      </c>
      <c r="B74" s="9">
        <v>3327</v>
      </c>
      <c r="C74">
        <v>1024.3699999999999</v>
      </c>
      <c r="D74">
        <v>584.5</v>
      </c>
      <c r="E74">
        <v>589</v>
      </c>
      <c r="F74">
        <v>695</v>
      </c>
      <c r="G74">
        <v>50.89</v>
      </c>
      <c r="H74">
        <v>528.91999999999996</v>
      </c>
      <c r="I74">
        <v>260.12</v>
      </c>
      <c r="J74">
        <v>330</v>
      </c>
      <c r="K74">
        <v>140.80000000000001</v>
      </c>
      <c r="L74">
        <v>259.85000000000002</v>
      </c>
      <c r="M74">
        <v>4824.09</v>
      </c>
      <c r="N74">
        <v>1006.77</v>
      </c>
      <c r="O74">
        <v>461.73</v>
      </c>
      <c r="P74">
        <v>1532.27</v>
      </c>
      <c r="Q74">
        <v>688</v>
      </c>
      <c r="R74">
        <v>199.86</v>
      </c>
      <c r="S74">
        <v>277.19</v>
      </c>
      <c r="T74">
        <v>980</v>
      </c>
      <c r="U74">
        <v>208.04</v>
      </c>
      <c r="V74">
        <v>148.78</v>
      </c>
      <c r="W74">
        <v>810</v>
      </c>
      <c r="X74">
        <v>388.29</v>
      </c>
      <c r="Z74">
        <v>2590.17</v>
      </c>
      <c r="AB74">
        <v>4.8719999999999999</v>
      </c>
      <c r="AF74">
        <f t="shared" si="45"/>
        <v>-4.5063145809414507E-2</v>
      </c>
      <c r="AG74">
        <f t="shared" si="23"/>
        <v>5.0851456709068543E-2</v>
      </c>
      <c r="AH74">
        <f t="shared" si="24"/>
        <v>1.7137960582691569E-3</v>
      </c>
      <c r="AI74">
        <f t="shared" si="25"/>
        <v>4.6181172291296591E-2</v>
      </c>
      <c r="AJ74">
        <f t="shared" si="26"/>
        <v>-3.6061026352288472E-2</v>
      </c>
      <c r="AK74">
        <f t="shared" si="27"/>
        <v>-2.7889207258834814E-2</v>
      </c>
      <c r="AL74">
        <f t="shared" si="28"/>
        <v>9.6515962983279024E-4</v>
      </c>
      <c r="AM74">
        <f t="shared" si="29"/>
        <v>3.7864581255236951E-2</v>
      </c>
      <c r="AN74">
        <f t="shared" si="30"/>
        <v>-0.11823647294589179</v>
      </c>
      <c r="AO74">
        <f t="shared" si="31"/>
        <v>-0.1042117317724901</v>
      </c>
      <c r="AP74">
        <f t="shared" si="32"/>
        <v>9.4013135735938169E-2</v>
      </c>
      <c r="AQ74">
        <f t="shared" si="33"/>
        <v>7.5001337041394667E-2</v>
      </c>
      <c r="AR74">
        <f t="shared" si="34"/>
        <v>2.9290884554042496E-2</v>
      </c>
      <c r="AS74">
        <f t="shared" si="35"/>
        <v>-9.7793218812327609E-3</v>
      </c>
      <c r="AT74">
        <f t="shared" si="36"/>
        <v>1.2281327625389693E-2</v>
      </c>
      <c r="AU74">
        <f t="shared" si="37"/>
        <v>-7.6510067114093916E-2</v>
      </c>
      <c r="AV74">
        <f t="shared" si="38"/>
        <v>1.5755234803822127E-2</v>
      </c>
      <c r="AW74">
        <f t="shared" si="39"/>
        <v>-8.8130798078821071E-2</v>
      </c>
      <c r="AX74">
        <f t="shared" si="40"/>
        <v>-8.6672879776328093E-2</v>
      </c>
      <c r="AY74">
        <f t="shared" si="41"/>
        <v>-0.11491172091044466</v>
      </c>
      <c r="AZ74">
        <f t="shared" si="42"/>
        <v>0.11839434713974284</v>
      </c>
      <c r="BA74">
        <f t="shared" si="43"/>
        <v>2.4486491955883816E-2</v>
      </c>
      <c r="BB74">
        <f t="shared" si="44"/>
        <v>-1.2637949448202179E-2</v>
      </c>
    </row>
    <row r="75" spans="1:54">
      <c r="A75" s="1">
        <v>37162</v>
      </c>
      <c r="B75" s="9">
        <v>3165</v>
      </c>
      <c r="C75">
        <v>883.93</v>
      </c>
      <c r="D75">
        <v>562</v>
      </c>
      <c r="E75">
        <v>601</v>
      </c>
      <c r="F75">
        <v>714.5</v>
      </c>
      <c r="G75">
        <v>30.35</v>
      </c>
      <c r="H75">
        <v>478.04</v>
      </c>
      <c r="I75">
        <v>255.62</v>
      </c>
      <c r="J75">
        <v>331</v>
      </c>
      <c r="K75">
        <v>153.6</v>
      </c>
      <c r="L75">
        <v>244.96</v>
      </c>
      <c r="M75">
        <v>4201.45</v>
      </c>
      <c r="N75">
        <v>829.43</v>
      </c>
      <c r="O75">
        <v>461.22</v>
      </c>
      <c r="P75">
        <v>1321.57</v>
      </c>
      <c r="Q75">
        <v>495</v>
      </c>
      <c r="R75">
        <v>188.36</v>
      </c>
      <c r="S75">
        <v>230.06</v>
      </c>
      <c r="T75">
        <v>729</v>
      </c>
      <c r="U75">
        <v>163.53</v>
      </c>
      <c r="V75">
        <v>125.63</v>
      </c>
      <c r="W75">
        <v>748.76</v>
      </c>
      <c r="X75">
        <v>356</v>
      </c>
      <c r="Z75">
        <v>2340.48</v>
      </c>
      <c r="AB75">
        <v>4.5430000000000001</v>
      </c>
      <c r="AF75">
        <f t="shared" si="45"/>
        <v>-4.8692515779982015E-2</v>
      </c>
      <c r="AG75">
        <f t="shared" si="23"/>
        <v>-0.13709889981159151</v>
      </c>
      <c r="AH75">
        <f t="shared" si="24"/>
        <v>-3.8494439692044469E-2</v>
      </c>
      <c r="AI75">
        <f t="shared" si="25"/>
        <v>2.0373514431239359E-2</v>
      </c>
      <c r="AJ75">
        <f t="shared" si="26"/>
        <v>2.8057553956834624E-2</v>
      </c>
      <c r="AK75">
        <f t="shared" si="27"/>
        <v>-0.40361564157987817</v>
      </c>
      <c r="AL75">
        <f t="shared" si="28"/>
        <v>-9.6196022082734478E-2</v>
      </c>
      <c r="AM75">
        <f t="shared" si="29"/>
        <v>-1.729970782715673E-2</v>
      </c>
      <c r="AN75">
        <f t="shared" si="30"/>
        <v>3.0303030303029388E-3</v>
      </c>
      <c r="AO75">
        <f t="shared" si="31"/>
        <v>9.0909090909090828E-2</v>
      </c>
      <c r="AP75">
        <f t="shared" si="32"/>
        <v>-5.7302289782566906E-2</v>
      </c>
      <c r="AQ75">
        <f t="shared" si="33"/>
        <v>-0.12906890211418121</v>
      </c>
      <c r="AR75">
        <f t="shared" si="34"/>
        <v>-0.17614748154990711</v>
      </c>
      <c r="AS75">
        <f t="shared" si="35"/>
        <v>-1.1045416152296594E-3</v>
      </c>
      <c r="AT75">
        <f t="shared" si="36"/>
        <v>-0.1375084025661274</v>
      </c>
      <c r="AU75">
        <f t="shared" si="37"/>
        <v>-0.28052325581395354</v>
      </c>
      <c r="AV75">
        <f t="shared" si="38"/>
        <v>-5.7540278194736283E-2</v>
      </c>
      <c r="AW75">
        <f t="shared" si="39"/>
        <v>-0.17002777877989828</v>
      </c>
      <c r="AX75">
        <f t="shared" si="40"/>
        <v>-0.2561224489795918</v>
      </c>
      <c r="AY75">
        <f t="shared" si="41"/>
        <v>-0.21394924053066711</v>
      </c>
      <c r="AZ75">
        <f t="shared" si="42"/>
        <v>-0.1555988708159699</v>
      </c>
      <c r="BA75">
        <f t="shared" si="43"/>
        <v>-7.5604938271604971E-2</v>
      </c>
      <c r="BB75">
        <f t="shared" si="44"/>
        <v>-8.3159494192485028E-2</v>
      </c>
    </row>
    <row r="76" spans="1:54">
      <c r="A76" s="1">
        <v>37195</v>
      </c>
      <c r="B76" s="9">
        <v>3101</v>
      </c>
      <c r="C76">
        <v>921.93</v>
      </c>
      <c r="D76">
        <v>555</v>
      </c>
      <c r="E76">
        <v>600</v>
      </c>
      <c r="F76">
        <v>686.5</v>
      </c>
      <c r="G76">
        <v>34.9</v>
      </c>
      <c r="H76">
        <v>505.24</v>
      </c>
      <c r="I76">
        <v>242.14</v>
      </c>
      <c r="J76">
        <v>334</v>
      </c>
      <c r="K76">
        <v>162.81</v>
      </c>
      <c r="L76">
        <v>275.7</v>
      </c>
      <c r="M76">
        <v>4613.7299999999996</v>
      </c>
      <c r="N76">
        <v>815.1</v>
      </c>
      <c r="O76">
        <v>435.88</v>
      </c>
      <c r="P76">
        <v>1428.47</v>
      </c>
      <c r="Q76">
        <v>622.5</v>
      </c>
      <c r="R76">
        <v>193.67</v>
      </c>
      <c r="S76">
        <v>237.48</v>
      </c>
      <c r="T76">
        <v>823</v>
      </c>
      <c r="U76">
        <v>211.04</v>
      </c>
      <c r="V76">
        <v>110.63</v>
      </c>
      <c r="W76">
        <v>748.31</v>
      </c>
      <c r="X76">
        <v>404.02</v>
      </c>
      <c r="Z76">
        <v>2413.5</v>
      </c>
      <c r="AB76">
        <v>4.2469999999999999</v>
      </c>
      <c r="AF76">
        <f t="shared" si="45"/>
        <v>-2.0221169036334863E-2</v>
      </c>
      <c r="AG76">
        <f t="shared" si="23"/>
        <v>4.2989829511386635E-2</v>
      </c>
      <c r="AH76">
        <f t="shared" si="24"/>
        <v>-1.2455516014234891E-2</v>
      </c>
      <c r="AI76">
        <f t="shared" si="25"/>
        <v>-1.6638935108153063E-3</v>
      </c>
      <c r="AJ76">
        <f t="shared" si="26"/>
        <v>-3.9188243526941946E-2</v>
      </c>
      <c r="AK76">
        <f t="shared" si="27"/>
        <v>0.14991762767710037</v>
      </c>
      <c r="AL76">
        <f t="shared" si="28"/>
        <v>5.6899004267425335E-2</v>
      </c>
      <c r="AM76">
        <f t="shared" si="29"/>
        <v>-5.2734527814725096E-2</v>
      </c>
      <c r="AN76">
        <f t="shared" si="30"/>
        <v>9.0634441087613649E-3</v>
      </c>
      <c r="AO76">
        <f t="shared" si="31"/>
        <v>5.9960937500000089E-2</v>
      </c>
      <c r="AP76">
        <f t="shared" si="32"/>
        <v>0.12548987589810578</v>
      </c>
      <c r="AQ76">
        <f t="shared" si="33"/>
        <v>9.8128027228694847E-2</v>
      </c>
      <c r="AR76">
        <f t="shared" si="34"/>
        <v>-1.7276925117249098E-2</v>
      </c>
      <c r="AS76">
        <f t="shared" si="35"/>
        <v>-5.4941242790859102E-2</v>
      </c>
      <c r="AT76">
        <f t="shared" si="36"/>
        <v>8.0888640026635095E-2</v>
      </c>
      <c r="AU76">
        <f t="shared" si="37"/>
        <v>0.25757575757575757</v>
      </c>
      <c r="AV76">
        <f t="shared" si="38"/>
        <v>2.8190698662136304E-2</v>
      </c>
      <c r="AW76">
        <f t="shared" si="39"/>
        <v>3.2252455881074393E-2</v>
      </c>
      <c r="AX76">
        <f t="shared" si="40"/>
        <v>0.12894375857338813</v>
      </c>
      <c r="AY76">
        <f t="shared" si="41"/>
        <v>0.29052773191463332</v>
      </c>
      <c r="AZ76">
        <f t="shared" si="42"/>
        <v>-0.11939823290615303</v>
      </c>
      <c r="BA76">
        <f t="shared" si="43"/>
        <v>-6.0099364282284462E-4</v>
      </c>
      <c r="BB76">
        <f t="shared" si="44"/>
        <v>0.13488764044943813</v>
      </c>
    </row>
    <row r="77" spans="1:54">
      <c r="A77" s="1">
        <v>37225</v>
      </c>
      <c r="B77" s="9">
        <v>3135</v>
      </c>
      <c r="C77">
        <v>1086.33</v>
      </c>
      <c r="D77">
        <v>518.5</v>
      </c>
      <c r="E77">
        <v>565</v>
      </c>
      <c r="F77">
        <v>750</v>
      </c>
      <c r="G77">
        <v>37.99</v>
      </c>
      <c r="H77">
        <v>506.25</v>
      </c>
      <c r="I77">
        <v>240.15</v>
      </c>
      <c r="J77">
        <v>319</v>
      </c>
      <c r="K77">
        <v>184.32</v>
      </c>
      <c r="L77">
        <v>334.78</v>
      </c>
      <c r="M77">
        <v>4557.6400000000003</v>
      </c>
      <c r="N77">
        <v>825.48</v>
      </c>
      <c r="O77">
        <v>479.46</v>
      </c>
      <c r="P77">
        <v>1420.72</v>
      </c>
      <c r="Q77">
        <v>685</v>
      </c>
      <c r="R77">
        <v>188.36</v>
      </c>
      <c r="S77">
        <v>296.85000000000002</v>
      </c>
      <c r="T77">
        <v>827</v>
      </c>
      <c r="U77">
        <v>238.8</v>
      </c>
      <c r="V77">
        <v>120.31</v>
      </c>
      <c r="W77">
        <v>720.4</v>
      </c>
      <c r="X77">
        <v>366.76</v>
      </c>
      <c r="Z77">
        <v>2514.0700000000002</v>
      </c>
      <c r="AB77">
        <v>3.927</v>
      </c>
      <c r="AF77">
        <f t="shared" si="45"/>
        <v>1.096420509513063E-2</v>
      </c>
      <c r="AG77">
        <f t="shared" si="23"/>
        <v>0.17832156454394577</v>
      </c>
      <c r="AH77">
        <f t="shared" si="24"/>
        <v>-6.576576576576576E-2</v>
      </c>
      <c r="AI77">
        <f t="shared" si="25"/>
        <v>-5.8333333333333348E-2</v>
      </c>
      <c r="AJ77">
        <f t="shared" si="26"/>
        <v>9.2498179169701489E-2</v>
      </c>
      <c r="AK77">
        <f t="shared" si="27"/>
        <v>8.853868194842418E-2</v>
      </c>
      <c r="AL77">
        <f t="shared" si="28"/>
        <v>1.9990499564563891E-3</v>
      </c>
      <c r="AM77">
        <f t="shared" si="29"/>
        <v>-8.2183860576525714E-3</v>
      </c>
      <c r="AN77">
        <f t="shared" si="30"/>
        <v>-4.4910179640718528E-2</v>
      </c>
      <c r="AO77">
        <f t="shared" si="31"/>
        <v>0.13211719181868431</v>
      </c>
      <c r="AP77">
        <f t="shared" si="32"/>
        <v>0.21429089590134209</v>
      </c>
      <c r="AQ77">
        <f t="shared" si="33"/>
        <v>-1.2157191686552826E-2</v>
      </c>
      <c r="AR77">
        <f t="shared" si="34"/>
        <v>1.2734633787265359E-2</v>
      </c>
      <c r="AS77">
        <f t="shared" si="35"/>
        <v>9.9981646324676543E-2</v>
      </c>
      <c r="AT77">
        <f t="shared" si="36"/>
        <v>-5.4253852023493643E-3</v>
      </c>
      <c r="AU77">
        <f t="shared" si="37"/>
        <v>0.10040160642570273</v>
      </c>
      <c r="AV77">
        <f t="shared" si="38"/>
        <v>-2.7417772499612636E-2</v>
      </c>
      <c r="AW77">
        <f t="shared" si="39"/>
        <v>0.25000000000000022</v>
      </c>
      <c r="AX77">
        <f t="shared" si="40"/>
        <v>4.8602673147022379E-3</v>
      </c>
      <c r="AY77">
        <f t="shared" si="41"/>
        <v>0.13153904473085687</v>
      </c>
      <c r="AZ77">
        <f t="shared" si="42"/>
        <v>8.7498870107565851E-2</v>
      </c>
      <c r="BA77">
        <f t="shared" si="43"/>
        <v>-3.7297376755622613E-2</v>
      </c>
      <c r="BB77">
        <f t="shared" si="44"/>
        <v>-9.222315726944208E-2</v>
      </c>
    </row>
    <row r="78" spans="1:54">
      <c r="A78" s="1">
        <v>37256</v>
      </c>
      <c r="B78" s="9">
        <v>3098</v>
      </c>
      <c r="C78">
        <v>1087.1500000000001</v>
      </c>
      <c r="D78">
        <v>534</v>
      </c>
      <c r="E78">
        <v>582.5</v>
      </c>
      <c r="F78">
        <v>785</v>
      </c>
      <c r="G78">
        <v>38.869999999999997</v>
      </c>
      <c r="H78">
        <v>518.84</v>
      </c>
      <c r="I78">
        <v>248.64</v>
      </c>
      <c r="J78">
        <v>309.5</v>
      </c>
      <c r="K78">
        <v>184.06</v>
      </c>
      <c r="L78">
        <v>346.79</v>
      </c>
      <c r="M78">
        <v>4689.46</v>
      </c>
      <c r="N78">
        <v>834.86</v>
      </c>
      <c r="O78">
        <v>446.01</v>
      </c>
      <c r="P78">
        <v>1374.24</v>
      </c>
      <c r="Q78">
        <v>760</v>
      </c>
      <c r="R78">
        <v>196.32</v>
      </c>
      <c r="S78">
        <v>297.58999999999997</v>
      </c>
      <c r="T78">
        <v>791</v>
      </c>
      <c r="U78">
        <v>228.55</v>
      </c>
      <c r="V78">
        <v>129.04</v>
      </c>
      <c r="W78">
        <v>705.54</v>
      </c>
      <c r="X78">
        <v>354.35</v>
      </c>
      <c r="Z78">
        <v>2523.88</v>
      </c>
      <c r="AB78">
        <v>3.98</v>
      </c>
      <c r="AF78">
        <f t="shared" si="45"/>
        <v>-1.1802232854864481E-2</v>
      </c>
      <c r="AG78">
        <f t="shared" si="23"/>
        <v>7.5483508694418333E-4</v>
      </c>
      <c r="AH78">
        <f t="shared" si="24"/>
        <v>2.9893924783027881E-2</v>
      </c>
      <c r="AI78">
        <f t="shared" si="25"/>
        <v>3.0973451327433565E-2</v>
      </c>
      <c r="AJ78">
        <f t="shared" si="26"/>
        <v>4.6666666666666634E-2</v>
      </c>
      <c r="AK78">
        <f t="shared" si="27"/>
        <v>2.3163990523821898E-2</v>
      </c>
      <c r="AL78">
        <f t="shared" si="28"/>
        <v>2.48691358024693E-2</v>
      </c>
      <c r="AM78">
        <f t="shared" si="29"/>
        <v>3.5352904434728272E-2</v>
      </c>
      <c r="AN78">
        <f t="shared" si="30"/>
        <v>-2.9780564263322873E-2</v>
      </c>
      <c r="AO78">
        <f t="shared" si="31"/>
        <v>-1.4105902777776791E-3</v>
      </c>
      <c r="AP78">
        <f t="shared" si="32"/>
        <v>3.5874305514069116E-2</v>
      </c>
      <c r="AQ78">
        <f t="shared" si="33"/>
        <v>2.8922863587295122E-2</v>
      </c>
      <c r="AR78">
        <f t="shared" si="34"/>
        <v>1.1363085719823696E-2</v>
      </c>
      <c r="AS78">
        <f t="shared" si="35"/>
        <v>-6.9765986735076946E-2</v>
      </c>
      <c r="AT78">
        <f t="shared" si="36"/>
        <v>-3.2715806070161668E-2</v>
      </c>
      <c r="AU78">
        <f t="shared" si="37"/>
        <v>0.10948905109489049</v>
      </c>
      <c r="AV78">
        <f t="shared" si="38"/>
        <v>4.2259503079209892E-2</v>
      </c>
      <c r="AW78">
        <f t="shared" si="39"/>
        <v>2.4928415024421113E-3</v>
      </c>
      <c r="AX78">
        <f t="shared" si="40"/>
        <v>-4.3530834340991587E-2</v>
      </c>
      <c r="AY78">
        <f t="shared" si="41"/>
        <v>-4.2922948073701894E-2</v>
      </c>
      <c r="AZ78">
        <f t="shared" si="42"/>
        <v>7.2562546754218138E-2</v>
      </c>
      <c r="BA78">
        <f t="shared" si="43"/>
        <v>-2.0627429205996695E-2</v>
      </c>
      <c r="BB78">
        <f t="shared" si="44"/>
        <v>-3.3836841531246553E-2</v>
      </c>
    </row>
    <row r="79" spans="1:54">
      <c r="A79" s="1">
        <v>37287</v>
      </c>
      <c r="B79" s="9">
        <v>3250</v>
      </c>
      <c r="C79">
        <v>1148.29</v>
      </c>
      <c r="D79">
        <v>548</v>
      </c>
      <c r="E79">
        <v>620</v>
      </c>
      <c r="F79">
        <v>824</v>
      </c>
      <c r="G79">
        <v>36.880000000000003</v>
      </c>
      <c r="H79">
        <v>523.88</v>
      </c>
      <c r="I79">
        <v>234.41</v>
      </c>
      <c r="J79">
        <v>340</v>
      </c>
      <c r="K79">
        <v>155.9</v>
      </c>
      <c r="L79">
        <v>367.92</v>
      </c>
      <c r="M79">
        <v>5006.3900000000003</v>
      </c>
      <c r="N79">
        <v>816.09</v>
      </c>
      <c r="O79">
        <v>476.42</v>
      </c>
      <c r="P79">
        <v>1541.57</v>
      </c>
      <c r="Q79">
        <v>690</v>
      </c>
      <c r="R79">
        <v>202.95</v>
      </c>
      <c r="S79">
        <v>292.20999999999998</v>
      </c>
      <c r="T79">
        <v>818</v>
      </c>
      <c r="U79">
        <v>240.8</v>
      </c>
      <c r="V79">
        <v>144.22</v>
      </c>
      <c r="W79">
        <v>759.57</v>
      </c>
      <c r="X79">
        <v>371.73</v>
      </c>
      <c r="Z79">
        <v>2496.02</v>
      </c>
      <c r="AB79">
        <v>3.9590000000000001</v>
      </c>
      <c r="AF79">
        <f t="shared" si="45"/>
        <v>4.9063912201420257E-2</v>
      </c>
      <c r="AG79">
        <f t="shared" si="23"/>
        <v>5.6238789495469677E-2</v>
      </c>
      <c r="AH79">
        <f t="shared" si="24"/>
        <v>2.621722846441954E-2</v>
      </c>
      <c r="AI79">
        <f t="shared" si="25"/>
        <v>6.4377682403433445E-2</v>
      </c>
      <c r="AJ79">
        <f t="shared" si="26"/>
        <v>4.9681528662420371E-2</v>
      </c>
      <c r="AK79">
        <f t="shared" si="27"/>
        <v>-5.119629534345238E-2</v>
      </c>
      <c r="AL79">
        <f t="shared" si="28"/>
        <v>9.7139773340528812E-3</v>
      </c>
      <c r="AM79">
        <f t="shared" si="29"/>
        <v>-5.7231338481338434E-2</v>
      </c>
      <c r="AN79">
        <f t="shared" si="30"/>
        <v>9.8546042003230916E-2</v>
      </c>
      <c r="AO79">
        <f t="shared" si="31"/>
        <v>-0.15299358904704985</v>
      </c>
      <c r="AP79">
        <f t="shared" si="32"/>
        <v>6.0930245970183705E-2</v>
      </c>
      <c r="AQ79">
        <f t="shared" si="33"/>
        <v>6.7583474429891766E-2</v>
      </c>
      <c r="AR79">
        <f t="shared" si="34"/>
        <v>-2.2482811489351495E-2</v>
      </c>
      <c r="AS79">
        <f t="shared" si="35"/>
        <v>6.8182327750498928E-2</v>
      </c>
      <c r="AT79">
        <f t="shared" si="36"/>
        <v>0.12176184654791</v>
      </c>
      <c r="AU79">
        <f t="shared" si="37"/>
        <v>-9.210526315789469E-2</v>
      </c>
      <c r="AV79">
        <f t="shared" si="38"/>
        <v>3.3771393643031722E-2</v>
      </c>
      <c r="AW79">
        <f t="shared" si="39"/>
        <v>-1.8078564467892022E-2</v>
      </c>
      <c r="AX79">
        <f t="shared" si="40"/>
        <v>3.4134007585334913E-2</v>
      </c>
      <c r="AY79">
        <f t="shared" si="41"/>
        <v>5.3598774885145417E-2</v>
      </c>
      <c r="AZ79">
        <f t="shared" si="42"/>
        <v>0.11763794172349673</v>
      </c>
      <c r="BA79">
        <f t="shared" si="43"/>
        <v>7.6579641125946285E-2</v>
      </c>
      <c r="BB79">
        <f t="shared" si="44"/>
        <v>4.9047551855510019E-2</v>
      </c>
    </row>
    <row r="80" spans="1:54">
      <c r="A80" s="1">
        <v>37315</v>
      </c>
      <c r="B80" s="9">
        <v>3576</v>
      </c>
      <c r="C80">
        <v>1174.72</v>
      </c>
      <c r="D80">
        <v>582.5</v>
      </c>
      <c r="E80">
        <v>649</v>
      </c>
      <c r="F80">
        <v>840</v>
      </c>
      <c r="G80">
        <v>37.58</v>
      </c>
      <c r="H80">
        <v>485.59</v>
      </c>
      <c r="I80">
        <v>251.63</v>
      </c>
      <c r="J80">
        <v>318</v>
      </c>
      <c r="K80">
        <v>136.96</v>
      </c>
      <c r="L80">
        <v>361.2</v>
      </c>
      <c r="M80">
        <v>4857.74</v>
      </c>
      <c r="N80">
        <v>708.89</v>
      </c>
      <c r="O80">
        <v>509.88</v>
      </c>
      <c r="P80">
        <v>1698.05</v>
      </c>
      <c r="Q80">
        <v>744</v>
      </c>
      <c r="R80">
        <v>187.48</v>
      </c>
      <c r="S80">
        <v>281.27</v>
      </c>
      <c r="T80">
        <v>780</v>
      </c>
      <c r="U80">
        <v>207.29</v>
      </c>
      <c r="V80">
        <v>148.4</v>
      </c>
      <c r="W80">
        <v>792.44</v>
      </c>
      <c r="X80">
        <v>382.7</v>
      </c>
      <c r="Z80">
        <v>2466.98</v>
      </c>
      <c r="AB80">
        <v>3.98</v>
      </c>
      <c r="AF80">
        <f t="shared" si="45"/>
        <v>0.10030769230769221</v>
      </c>
      <c r="AG80">
        <f t="shared" si="23"/>
        <v>2.3016833726671848E-2</v>
      </c>
      <c r="AH80">
        <f t="shared" si="24"/>
        <v>6.2956204379561953E-2</v>
      </c>
      <c r="AI80">
        <f t="shared" si="25"/>
        <v>4.6774193548387188E-2</v>
      </c>
      <c r="AJ80">
        <f t="shared" si="26"/>
        <v>1.9417475728155331E-2</v>
      </c>
      <c r="AK80">
        <f t="shared" si="27"/>
        <v>1.8980477223427217E-2</v>
      </c>
      <c r="AL80">
        <f t="shared" si="28"/>
        <v>-7.3089257081774495E-2</v>
      </c>
      <c r="AM80">
        <f t="shared" si="29"/>
        <v>7.3461029819547052E-2</v>
      </c>
      <c r="AN80">
        <f t="shared" si="30"/>
        <v>-6.4705882352941169E-2</v>
      </c>
      <c r="AO80">
        <f t="shared" si="31"/>
        <v>-0.12148813341885822</v>
      </c>
      <c r="AP80">
        <f t="shared" si="32"/>
        <v>-1.8264840182648512E-2</v>
      </c>
      <c r="AQ80">
        <f t="shared" si="33"/>
        <v>-2.9692053555556153E-2</v>
      </c>
      <c r="AR80">
        <f t="shared" si="34"/>
        <v>-0.13135806099817426</v>
      </c>
      <c r="AS80">
        <f t="shared" si="35"/>
        <v>7.0232148104613534E-2</v>
      </c>
      <c r="AT80">
        <f t="shared" si="36"/>
        <v>0.10150690529784567</v>
      </c>
      <c r="AU80">
        <f t="shared" si="37"/>
        <v>7.8260869565217384E-2</v>
      </c>
      <c r="AV80">
        <f t="shared" si="38"/>
        <v>-7.6225671347622592E-2</v>
      </c>
      <c r="AW80">
        <f t="shared" si="39"/>
        <v>-3.7438828239964361E-2</v>
      </c>
      <c r="AX80">
        <f t="shared" si="40"/>
        <v>-4.6454767726161417E-2</v>
      </c>
      <c r="AY80">
        <f t="shared" si="41"/>
        <v>-0.13916112956810633</v>
      </c>
      <c r="AZ80">
        <f t="shared" si="42"/>
        <v>2.8983497434475147E-2</v>
      </c>
      <c r="BA80">
        <f t="shared" si="43"/>
        <v>4.3274484247666445E-2</v>
      </c>
      <c r="BB80">
        <f t="shared" si="44"/>
        <v>2.9510666343851577E-2</v>
      </c>
    </row>
    <row r="81" spans="1:54">
      <c r="A81" s="1">
        <v>37344</v>
      </c>
      <c r="B81" s="9">
        <v>3487</v>
      </c>
      <c r="C81">
        <v>1146.6300000000001</v>
      </c>
      <c r="D81">
        <v>625</v>
      </c>
      <c r="E81">
        <v>675</v>
      </c>
      <c r="F81">
        <v>918</v>
      </c>
      <c r="G81">
        <v>44</v>
      </c>
      <c r="H81">
        <v>473.5</v>
      </c>
      <c r="I81">
        <v>240.65</v>
      </c>
      <c r="J81">
        <v>335</v>
      </c>
      <c r="K81">
        <v>132.86000000000001</v>
      </c>
      <c r="L81">
        <v>368.46</v>
      </c>
      <c r="M81">
        <v>5070.8999999999996</v>
      </c>
      <c r="N81">
        <v>732.11</v>
      </c>
      <c r="O81">
        <v>537.24</v>
      </c>
      <c r="P81">
        <v>1750.73</v>
      </c>
      <c r="Q81">
        <v>802</v>
      </c>
      <c r="R81">
        <v>201.19</v>
      </c>
      <c r="S81">
        <v>287.20999999999998</v>
      </c>
      <c r="T81">
        <v>902</v>
      </c>
      <c r="U81">
        <v>226.05</v>
      </c>
      <c r="V81">
        <v>148.78</v>
      </c>
      <c r="W81">
        <v>804.14</v>
      </c>
      <c r="X81">
        <v>383.53</v>
      </c>
      <c r="Z81">
        <v>2557.4</v>
      </c>
      <c r="AB81">
        <v>3.9980000000000002</v>
      </c>
      <c r="AF81">
        <f t="shared" si="45"/>
        <v>-2.4888143176733823E-2</v>
      </c>
      <c r="AG81">
        <f t="shared" si="23"/>
        <v>-2.3912081176791E-2</v>
      </c>
      <c r="AH81">
        <f t="shared" si="24"/>
        <v>7.296137339055786E-2</v>
      </c>
      <c r="AI81">
        <f t="shared" si="25"/>
        <v>4.006163328197232E-2</v>
      </c>
      <c r="AJ81">
        <f t="shared" si="26"/>
        <v>9.2857142857142749E-2</v>
      </c>
      <c r="AK81">
        <f t="shared" si="27"/>
        <v>0.17083555082490687</v>
      </c>
      <c r="AL81">
        <f t="shared" si="28"/>
        <v>-2.4897547313577295E-2</v>
      </c>
      <c r="AM81">
        <f t="shared" si="29"/>
        <v>-4.3635496562413056E-2</v>
      </c>
      <c r="AN81">
        <f t="shared" si="30"/>
        <v>5.3459119496855445E-2</v>
      </c>
      <c r="AO81">
        <f t="shared" si="31"/>
        <v>-2.9935747663551338E-2</v>
      </c>
      <c r="AP81">
        <f t="shared" si="32"/>
        <v>2.0099667774086338E-2</v>
      </c>
      <c r="AQ81">
        <f t="shared" si="33"/>
        <v>4.3880487634167409E-2</v>
      </c>
      <c r="AR81">
        <f t="shared" si="34"/>
        <v>3.275543455261043E-2</v>
      </c>
      <c r="AS81">
        <f t="shared" si="35"/>
        <v>5.365968463167814E-2</v>
      </c>
      <c r="AT81">
        <f t="shared" si="36"/>
        <v>3.1023821442242694E-2</v>
      </c>
      <c r="AU81">
        <f t="shared" si="37"/>
        <v>7.7956989247311759E-2</v>
      </c>
      <c r="AV81">
        <f t="shared" si="38"/>
        <v>7.3127800298698586E-2</v>
      </c>
      <c r="AW81">
        <f t="shared" si="39"/>
        <v>2.1118498240125128E-2</v>
      </c>
      <c r="AX81">
        <f t="shared" si="40"/>
        <v>0.15641025641025652</v>
      </c>
      <c r="AY81">
        <f t="shared" si="41"/>
        <v>9.0501230160644708E-2</v>
      </c>
      <c r="AZ81">
        <f t="shared" si="42"/>
        <v>2.5606469002694698E-3</v>
      </c>
      <c r="BA81">
        <f t="shared" si="43"/>
        <v>1.4764524758972275E-2</v>
      </c>
      <c r="BB81">
        <f t="shared" si="44"/>
        <v>2.1688006271229909E-3</v>
      </c>
    </row>
    <row r="82" spans="1:54">
      <c r="A82" s="1">
        <v>37376</v>
      </c>
      <c r="B82" s="9">
        <v>3215</v>
      </c>
      <c r="C82">
        <v>1053.28</v>
      </c>
      <c r="D82">
        <v>585.5</v>
      </c>
      <c r="E82">
        <v>702</v>
      </c>
      <c r="F82">
        <v>911</v>
      </c>
      <c r="G82">
        <v>44.35</v>
      </c>
      <c r="H82">
        <v>430.18</v>
      </c>
      <c r="I82">
        <v>262.61</v>
      </c>
      <c r="J82">
        <v>349</v>
      </c>
      <c r="K82">
        <v>113.41</v>
      </c>
      <c r="L82">
        <v>379.7</v>
      </c>
      <c r="M82">
        <v>5519.65</v>
      </c>
      <c r="N82">
        <v>697.53</v>
      </c>
      <c r="O82">
        <v>545.35</v>
      </c>
      <c r="P82">
        <v>1870.03</v>
      </c>
      <c r="Q82">
        <v>728</v>
      </c>
      <c r="R82">
        <v>186.82</v>
      </c>
      <c r="S82">
        <v>284.61</v>
      </c>
      <c r="T82">
        <v>826</v>
      </c>
      <c r="U82">
        <v>198.04</v>
      </c>
      <c r="V82">
        <v>159.4</v>
      </c>
      <c r="W82">
        <v>858.17</v>
      </c>
      <c r="X82">
        <v>407.33</v>
      </c>
      <c r="Z82">
        <v>2512.04</v>
      </c>
      <c r="AB82">
        <v>4.0220000000000002</v>
      </c>
      <c r="AF82">
        <f t="shared" si="45"/>
        <v>-7.8004014912532282E-2</v>
      </c>
      <c r="AG82">
        <f t="shared" si="23"/>
        <v>-8.1412487027201608E-2</v>
      </c>
      <c r="AH82">
        <f t="shared" si="24"/>
        <v>-6.3200000000000034E-2</v>
      </c>
      <c r="AI82">
        <f t="shared" si="25"/>
        <v>4.0000000000000036E-2</v>
      </c>
      <c r="AJ82">
        <f t="shared" si="26"/>
        <v>-7.625272331154731E-3</v>
      </c>
      <c r="AK82">
        <f t="shared" si="27"/>
        <v>7.9545454545455474E-3</v>
      </c>
      <c r="AL82">
        <f t="shared" si="28"/>
        <v>-9.1488912354804608E-2</v>
      </c>
      <c r="AM82">
        <f t="shared" si="29"/>
        <v>9.1252856846042008E-2</v>
      </c>
      <c r="AN82">
        <f t="shared" si="30"/>
        <v>4.179104477611939E-2</v>
      </c>
      <c r="AO82">
        <f t="shared" si="31"/>
        <v>-0.14639470118922182</v>
      </c>
      <c r="AP82">
        <f t="shared" si="32"/>
        <v>3.0505346577647474E-2</v>
      </c>
      <c r="AQ82">
        <f t="shared" si="33"/>
        <v>8.8495138929973072E-2</v>
      </c>
      <c r="AR82">
        <f t="shared" si="34"/>
        <v>-4.7233339252298223E-2</v>
      </c>
      <c r="AS82">
        <f t="shared" si="35"/>
        <v>1.5095674186583308E-2</v>
      </c>
      <c r="AT82">
        <f t="shared" si="36"/>
        <v>6.8143003204377495E-2</v>
      </c>
      <c r="AU82">
        <f t="shared" si="37"/>
        <v>-9.2269326683291797E-2</v>
      </c>
      <c r="AV82">
        <f t="shared" si="38"/>
        <v>-7.1425021124310373E-2</v>
      </c>
      <c r="AW82">
        <f t="shared" si="39"/>
        <v>-9.052609588802496E-3</v>
      </c>
      <c r="AX82">
        <f t="shared" si="40"/>
        <v>-8.4257206208425695E-2</v>
      </c>
      <c r="AY82">
        <f t="shared" si="41"/>
        <v>-0.1239106392391065</v>
      </c>
      <c r="AZ82">
        <f t="shared" si="42"/>
        <v>7.1380561903481743E-2</v>
      </c>
      <c r="BA82">
        <f t="shared" si="43"/>
        <v>6.7189792822145433E-2</v>
      </c>
      <c r="BB82">
        <f t="shared" si="44"/>
        <v>6.2055119547362647E-2</v>
      </c>
    </row>
    <row r="83" spans="1:54">
      <c r="A83" s="1">
        <v>37407</v>
      </c>
      <c r="B83" s="9">
        <v>3006</v>
      </c>
      <c r="C83">
        <v>1075.5899999999999</v>
      </c>
      <c r="D83">
        <v>585</v>
      </c>
      <c r="E83">
        <v>819</v>
      </c>
      <c r="F83">
        <v>860</v>
      </c>
      <c r="G83">
        <v>43.42</v>
      </c>
      <c r="H83">
        <v>431.19</v>
      </c>
      <c r="I83">
        <v>257.62</v>
      </c>
      <c r="J83">
        <v>384</v>
      </c>
      <c r="K83">
        <v>105.73</v>
      </c>
      <c r="L83">
        <v>362.48</v>
      </c>
      <c r="M83">
        <v>5581.36</v>
      </c>
      <c r="N83">
        <v>631.33000000000004</v>
      </c>
      <c r="O83">
        <v>530.15</v>
      </c>
      <c r="P83">
        <v>1947.49</v>
      </c>
      <c r="Q83">
        <v>712</v>
      </c>
      <c r="R83">
        <v>183.94</v>
      </c>
      <c r="S83">
        <v>270.32</v>
      </c>
      <c r="T83">
        <v>846.5</v>
      </c>
      <c r="U83">
        <v>175.54</v>
      </c>
      <c r="V83">
        <v>151.81</v>
      </c>
      <c r="W83">
        <v>881.59</v>
      </c>
      <c r="X83">
        <v>413.96</v>
      </c>
      <c r="Z83">
        <v>2475.5700000000002</v>
      </c>
      <c r="AB83">
        <v>4.0039999999999996</v>
      </c>
      <c r="AF83">
        <f t="shared" si="45"/>
        <v>-6.5007776049766708E-2</v>
      </c>
      <c r="AG83">
        <f t="shared" si="23"/>
        <v>2.1181452225428998E-2</v>
      </c>
      <c r="AH83">
        <f t="shared" si="24"/>
        <v>-8.5397096498718295E-4</v>
      </c>
      <c r="AI83">
        <f t="shared" si="25"/>
        <v>0.16666666666666674</v>
      </c>
      <c r="AJ83">
        <f t="shared" si="26"/>
        <v>-5.5982436882546671E-2</v>
      </c>
      <c r="AK83">
        <f t="shared" si="27"/>
        <v>-2.0969560315670766E-2</v>
      </c>
      <c r="AL83">
        <f t="shared" si="28"/>
        <v>2.3478543865358414E-3</v>
      </c>
      <c r="AM83">
        <f t="shared" si="29"/>
        <v>-1.9001561250523658E-2</v>
      </c>
      <c r="AN83">
        <f t="shared" si="30"/>
        <v>0.10028653295128942</v>
      </c>
      <c r="AO83">
        <f t="shared" si="31"/>
        <v>-6.7718896040913412E-2</v>
      </c>
      <c r="AP83">
        <f t="shared" si="32"/>
        <v>-4.5351593363181397E-2</v>
      </c>
      <c r="AQ83">
        <f t="shared" si="33"/>
        <v>1.1180056706494135E-2</v>
      </c>
      <c r="AR83">
        <f t="shared" si="34"/>
        <v>-9.4906312273307147E-2</v>
      </c>
      <c r="AS83">
        <f t="shared" si="35"/>
        <v>-2.7872008801687054E-2</v>
      </c>
      <c r="AT83">
        <f t="shared" si="36"/>
        <v>4.1421795372266867E-2</v>
      </c>
      <c r="AU83">
        <f t="shared" si="37"/>
        <v>-2.1978021978022011E-2</v>
      </c>
      <c r="AV83">
        <f t="shared" si="38"/>
        <v>-1.5415908360989161E-2</v>
      </c>
      <c r="AW83">
        <f t="shared" si="39"/>
        <v>-5.0209058009205609E-2</v>
      </c>
      <c r="AX83">
        <f t="shared" si="40"/>
        <v>2.4818401937046097E-2</v>
      </c>
      <c r="AY83">
        <f t="shared" si="41"/>
        <v>-0.11361341143203396</v>
      </c>
      <c r="AZ83">
        <f t="shared" si="42"/>
        <v>-4.7616060225846968E-2</v>
      </c>
      <c r="BA83">
        <f t="shared" si="43"/>
        <v>2.7290630061642895E-2</v>
      </c>
      <c r="BB83">
        <f t="shared" si="44"/>
        <v>1.6276728942135277E-2</v>
      </c>
    </row>
    <row r="84" spans="1:54">
      <c r="A84" s="1">
        <v>37435</v>
      </c>
      <c r="B84" s="9">
        <v>2716</v>
      </c>
      <c r="C84">
        <v>993.8</v>
      </c>
      <c r="D84">
        <v>551</v>
      </c>
      <c r="E84">
        <v>705</v>
      </c>
      <c r="F84">
        <v>852</v>
      </c>
      <c r="G84">
        <v>37.82</v>
      </c>
      <c r="H84">
        <v>400.97</v>
      </c>
      <c r="I84">
        <v>238.15</v>
      </c>
      <c r="J84">
        <v>335</v>
      </c>
      <c r="K84">
        <v>92.16</v>
      </c>
      <c r="L84">
        <v>356.51</v>
      </c>
      <c r="M84">
        <v>5216.75</v>
      </c>
      <c r="N84">
        <v>521.16999999999996</v>
      </c>
      <c r="O84">
        <v>526.09</v>
      </c>
      <c r="P84">
        <v>1715.09</v>
      </c>
      <c r="Q84">
        <v>554</v>
      </c>
      <c r="R84">
        <v>179.52</v>
      </c>
      <c r="S84">
        <v>234.7</v>
      </c>
      <c r="T84">
        <v>652.5</v>
      </c>
      <c r="U84">
        <v>169.54</v>
      </c>
      <c r="V84">
        <v>136.63</v>
      </c>
      <c r="W84">
        <v>777.13</v>
      </c>
      <c r="X84">
        <v>385.81</v>
      </c>
      <c r="Z84">
        <v>2263.11</v>
      </c>
      <c r="AB84">
        <v>3.8919999999999999</v>
      </c>
      <c r="AF84">
        <f t="shared" si="45"/>
        <v>-9.6473719228210242E-2</v>
      </c>
      <c r="AG84">
        <f t="shared" si="23"/>
        <v>-7.6041986258704508E-2</v>
      </c>
      <c r="AH84">
        <f t="shared" si="24"/>
        <v>-5.8119658119658135E-2</v>
      </c>
      <c r="AI84">
        <f t="shared" si="25"/>
        <v>-0.13919413919413914</v>
      </c>
      <c r="AJ84">
        <f t="shared" si="26"/>
        <v>-9.302325581395321E-3</v>
      </c>
      <c r="AK84">
        <f t="shared" si="27"/>
        <v>-0.12897282358360207</v>
      </c>
      <c r="AL84">
        <f t="shared" si="28"/>
        <v>-7.0085113291124546E-2</v>
      </c>
      <c r="AM84">
        <f t="shared" si="29"/>
        <v>-7.5576430401366301E-2</v>
      </c>
      <c r="AN84">
        <f t="shared" si="30"/>
        <v>-0.12760416666666663</v>
      </c>
      <c r="AO84">
        <f t="shared" si="31"/>
        <v>-0.12834578643715133</v>
      </c>
      <c r="AP84">
        <f t="shared" si="32"/>
        <v>-1.6469874199955936E-2</v>
      </c>
      <c r="AQ84">
        <f t="shared" si="33"/>
        <v>-6.5326372067023075E-2</v>
      </c>
      <c r="AR84">
        <f t="shared" si="34"/>
        <v>-0.17448877765986104</v>
      </c>
      <c r="AS84">
        <f t="shared" si="35"/>
        <v>-7.6582099405827497E-3</v>
      </c>
      <c r="AT84">
        <f t="shared" si="36"/>
        <v>-0.11933309028544437</v>
      </c>
      <c r="AU84">
        <f t="shared" si="37"/>
        <v>-0.2219101123595506</v>
      </c>
      <c r="AV84">
        <f t="shared" si="38"/>
        <v>-2.4029574861367808E-2</v>
      </c>
      <c r="AW84">
        <f t="shared" si="39"/>
        <v>-0.13176975436519678</v>
      </c>
      <c r="AX84">
        <f t="shared" si="40"/>
        <v>-0.2291789722386296</v>
      </c>
      <c r="AY84">
        <f t="shared" si="41"/>
        <v>-3.4180243819072587E-2</v>
      </c>
      <c r="AZ84">
        <f t="shared" si="42"/>
        <v>-9.9993412818654925E-2</v>
      </c>
      <c r="BA84">
        <f t="shared" si="43"/>
        <v>-0.11849045474653752</v>
      </c>
      <c r="BB84">
        <f t="shared" si="44"/>
        <v>-6.8001739298482855E-2</v>
      </c>
    </row>
    <row r="85" spans="1:54">
      <c r="A85" s="1">
        <v>37468</v>
      </c>
      <c r="B85" s="9">
        <v>2290</v>
      </c>
      <c r="C85">
        <v>908.72</v>
      </c>
      <c r="D85">
        <v>497</v>
      </c>
      <c r="E85">
        <v>719</v>
      </c>
      <c r="F85">
        <v>776</v>
      </c>
      <c r="G85">
        <v>34.14</v>
      </c>
      <c r="H85">
        <v>317.85000000000002</v>
      </c>
      <c r="I85">
        <v>218.43</v>
      </c>
      <c r="J85">
        <v>298</v>
      </c>
      <c r="K85">
        <v>99.33</v>
      </c>
      <c r="L85">
        <v>325.18</v>
      </c>
      <c r="M85">
        <v>4711.8999999999996</v>
      </c>
      <c r="N85">
        <v>419.9</v>
      </c>
      <c r="O85">
        <v>456.15</v>
      </c>
      <c r="P85">
        <v>1732.14</v>
      </c>
      <c r="Q85">
        <v>485</v>
      </c>
      <c r="R85">
        <v>143.69999999999999</v>
      </c>
      <c r="S85">
        <v>190.17</v>
      </c>
      <c r="T85">
        <v>615</v>
      </c>
      <c r="U85">
        <v>133.53</v>
      </c>
      <c r="V85">
        <v>116.9</v>
      </c>
      <c r="W85">
        <v>738.41</v>
      </c>
      <c r="X85">
        <v>365.73</v>
      </c>
      <c r="Z85">
        <v>2050.81</v>
      </c>
      <c r="AB85">
        <v>3.9039999999999999</v>
      </c>
      <c r="AF85">
        <f t="shared" si="45"/>
        <v>-0.15684830633284241</v>
      </c>
      <c r="AG85">
        <f t="shared" si="23"/>
        <v>-8.5610786878647538E-2</v>
      </c>
      <c r="AH85">
        <f t="shared" si="24"/>
        <v>-9.8003629764065292E-2</v>
      </c>
      <c r="AI85">
        <f t="shared" si="25"/>
        <v>1.9858156028368823E-2</v>
      </c>
      <c r="AJ85">
        <f t="shared" si="26"/>
        <v>-8.9201877934272256E-2</v>
      </c>
      <c r="AK85">
        <f t="shared" si="27"/>
        <v>-9.7303014278159683E-2</v>
      </c>
      <c r="AL85">
        <f t="shared" si="28"/>
        <v>-0.20729730403770852</v>
      </c>
      <c r="AM85">
        <f t="shared" si="29"/>
        <v>-8.2804954860382085E-2</v>
      </c>
      <c r="AN85">
        <f t="shared" si="30"/>
        <v>-0.11044776119402988</v>
      </c>
      <c r="AO85">
        <f t="shared" si="31"/>
        <v>7.7799479166666741E-2</v>
      </c>
      <c r="AP85">
        <f t="shared" si="32"/>
        <v>-8.7879722868923649E-2</v>
      </c>
      <c r="AQ85">
        <f t="shared" si="33"/>
        <v>-9.6774811903963309E-2</v>
      </c>
      <c r="AR85">
        <f t="shared" si="34"/>
        <v>-0.19431279620853081</v>
      </c>
      <c r="AS85">
        <f t="shared" si="35"/>
        <v>-0.13294303256096873</v>
      </c>
      <c r="AT85">
        <f t="shared" si="36"/>
        <v>9.9411692680850816E-3</v>
      </c>
      <c r="AU85">
        <f t="shared" si="37"/>
        <v>-0.12454873646209386</v>
      </c>
      <c r="AV85">
        <f t="shared" si="38"/>
        <v>-0.19953208556149749</v>
      </c>
      <c r="AW85">
        <f t="shared" si="39"/>
        <v>-0.18973157221985515</v>
      </c>
      <c r="AX85">
        <f t="shared" si="40"/>
        <v>-5.7471264367816133E-2</v>
      </c>
      <c r="AY85">
        <f t="shared" si="41"/>
        <v>-0.21239825409932755</v>
      </c>
      <c r="AZ85">
        <f t="shared" si="42"/>
        <v>-0.1444045963551196</v>
      </c>
      <c r="BA85">
        <f t="shared" si="43"/>
        <v>-4.9824353711734215E-2</v>
      </c>
      <c r="BB85">
        <f t="shared" si="44"/>
        <v>-5.2046344055364013E-2</v>
      </c>
    </row>
    <row r="86" spans="1:54">
      <c r="A86" s="1">
        <v>37498</v>
      </c>
      <c r="B86" s="9">
        <v>1822</v>
      </c>
      <c r="C86">
        <v>936.8</v>
      </c>
      <c r="D86">
        <v>500.5</v>
      </c>
      <c r="E86">
        <v>751</v>
      </c>
      <c r="F86">
        <v>782</v>
      </c>
      <c r="G86">
        <v>32.86</v>
      </c>
      <c r="H86">
        <v>330.95</v>
      </c>
      <c r="I86">
        <v>211.19</v>
      </c>
      <c r="J86">
        <v>306</v>
      </c>
      <c r="K86">
        <v>105.98</v>
      </c>
      <c r="L86">
        <v>327.57</v>
      </c>
      <c r="M86">
        <v>4327.66</v>
      </c>
      <c r="N86">
        <v>493.01</v>
      </c>
      <c r="O86">
        <v>472.37</v>
      </c>
      <c r="P86">
        <v>1589.6</v>
      </c>
      <c r="Q86">
        <v>476</v>
      </c>
      <c r="R86">
        <v>166.25</v>
      </c>
      <c r="S86">
        <v>209.08</v>
      </c>
      <c r="T86">
        <v>642</v>
      </c>
      <c r="U86">
        <v>129.03</v>
      </c>
      <c r="V86">
        <v>130.56</v>
      </c>
      <c r="W86">
        <v>718.6</v>
      </c>
      <c r="X86">
        <v>373.8</v>
      </c>
      <c r="Z86">
        <v>2046.21</v>
      </c>
      <c r="AB86">
        <v>3.9329999999999998</v>
      </c>
      <c r="AF86">
        <f t="shared" si="45"/>
        <v>-0.2043668122270742</v>
      </c>
      <c r="AG86">
        <f t="shared" si="23"/>
        <v>3.0900607447838624E-2</v>
      </c>
      <c r="AH86">
        <f t="shared" si="24"/>
        <v>7.0422535211267512E-3</v>
      </c>
      <c r="AI86">
        <f t="shared" si="25"/>
        <v>4.4506258692628586E-2</v>
      </c>
      <c r="AJ86">
        <f t="shared" si="26"/>
        <v>7.7319587628865705E-3</v>
      </c>
      <c r="AK86">
        <f t="shared" si="27"/>
        <v>-3.7492677211482195E-2</v>
      </c>
      <c r="AL86">
        <f t="shared" si="28"/>
        <v>4.1214409312568812E-2</v>
      </c>
      <c r="AM86">
        <f t="shared" si="29"/>
        <v>-3.3145630179004737E-2</v>
      </c>
      <c r="AN86">
        <f t="shared" si="30"/>
        <v>2.6845637583892579E-2</v>
      </c>
      <c r="AO86">
        <f t="shared" si="31"/>
        <v>6.6948555320648362E-2</v>
      </c>
      <c r="AP86">
        <f t="shared" si="32"/>
        <v>7.3497755089488859E-3</v>
      </c>
      <c r="AQ86">
        <f t="shared" si="33"/>
        <v>-8.1546722129077431E-2</v>
      </c>
      <c r="AR86">
        <f t="shared" si="34"/>
        <v>0.1741128840200048</v>
      </c>
      <c r="AS86">
        <f t="shared" si="35"/>
        <v>3.5558478570645757E-2</v>
      </c>
      <c r="AT86">
        <f t="shared" si="36"/>
        <v>-8.2291269758795638E-2</v>
      </c>
      <c r="AU86">
        <f t="shared" si="37"/>
        <v>-1.855670103092788E-2</v>
      </c>
      <c r="AV86">
        <f t="shared" si="38"/>
        <v>0.15692414752957551</v>
      </c>
      <c r="AW86">
        <f t="shared" si="39"/>
        <v>9.9437345532944255E-2</v>
      </c>
      <c r="AX86">
        <f t="shared" si="40"/>
        <v>4.3902439024390283E-2</v>
      </c>
      <c r="AY86">
        <f t="shared" si="41"/>
        <v>-3.370029206919789E-2</v>
      </c>
      <c r="AZ86">
        <f t="shared" si="42"/>
        <v>0.11685201026518399</v>
      </c>
      <c r="BA86">
        <f t="shared" si="43"/>
        <v>-2.6827914031500089E-2</v>
      </c>
      <c r="BB86">
        <f t="shared" si="44"/>
        <v>2.2065458124846282E-2</v>
      </c>
    </row>
    <row r="87" spans="1:54">
      <c r="A87" s="1">
        <v>37529</v>
      </c>
      <c r="B87" s="9">
        <v>1928</v>
      </c>
      <c r="C87">
        <v>844.28</v>
      </c>
      <c r="D87">
        <v>425</v>
      </c>
      <c r="E87">
        <v>649</v>
      </c>
      <c r="F87">
        <v>789</v>
      </c>
      <c r="G87">
        <v>23.34</v>
      </c>
      <c r="H87">
        <v>266.98</v>
      </c>
      <c r="I87">
        <v>205.45</v>
      </c>
      <c r="J87">
        <v>192</v>
      </c>
      <c r="K87">
        <v>83.45</v>
      </c>
      <c r="L87">
        <v>307.01</v>
      </c>
      <c r="M87">
        <v>3365.64</v>
      </c>
      <c r="N87">
        <v>353.21</v>
      </c>
      <c r="O87">
        <v>447.03</v>
      </c>
      <c r="P87">
        <v>1402.13</v>
      </c>
      <c r="Q87">
        <v>426.5</v>
      </c>
      <c r="R87">
        <v>146.58000000000001</v>
      </c>
      <c r="S87">
        <v>202.45</v>
      </c>
      <c r="T87">
        <v>509.5</v>
      </c>
      <c r="U87">
        <v>112.52</v>
      </c>
      <c r="V87">
        <v>135.87</v>
      </c>
      <c r="W87">
        <v>670.4</v>
      </c>
      <c r="X87">
        <v>373.8</v>
      </c>
      <c r="Z87">
        <v>1801.48</v>
      </c>
      <c r="AB87">
        <v>3.8740000000000001</v>
      </c>
      <c r="AF87">
        <f t="shared" si="45"/>
        <v>5.8177826564215218E-2</v>
      </c>
      <c r="AG87">
        <f t="shared" si="23"/>
        <v>-9.8761742100768601E-2</v>
      </c>
      <c r="AH87">
        <f t="shared" si="24"/>
        <v>-0.15084915084915085</v>
      </c>
      <c r="AI87">
        <f t="shared" si="25"/>
        <v>-0.1358189081225033</v>
      </c>
      <c r="AJ87">
        <f t="shared" si="26"/>
        <v>8.9514066496163558E-3</v>
      </c>
      <c r="AK87">
        <f t="shared" si="27"/>
        <v>-0.28971393791844191</v>
      </c>
      <c r="AL87">
        <f t="shared" si="28"/>
        <v>-0.19329203807221629</v>
      </c>
      <c r="AM87">
        <f t="shared" si="29"/>
        <v>-2.7179317202519093E-2</v>
      </c>
      <c r="AN87">
        <f t="shared" si="30"/>
        <v>-0.37254901960784315</v>
      </c>
      <c r="AO87">
        <f t="shared" si="31"/>
        <v>-0.21258728061898469</v>
      </c>
      <c r="AP87">
        <f t="shared" si="32"/>
        <v>-6.2765210489361012E-2</v>
      </c>
      <c r="AQ87">
        <f t="shared" si="33"/>
        <v>-0.22229565169167631</v>
      </c>
      <c r="AR87">
        <f t="shared" si="34"/>
        <v>-0.28356422790612767</v>
      </c>
      <c r="AS87">
        <f t="shared" si="35"/>
        <v>-5.3644388932404752E-2</v>
      </c>
      <c r="AT87">
        <f t="shared" si="36"/>
        <v>-0.11793532964267728</v>
      </c>
      <c r="AU87">
        <f t="shared" si="37"/>
        <v>-0.10399159663865543</v>
      </c>
      <c r="AV87">
        <f t="shared" si="38"/>
        <v>-0.11831578947368415</v>
      </c>
      <c r="AW87">
        <f t="shared" si="39"/>
        <v>-3.171035010522294E-2</v>
      </c>
      <c r="AX87">
        <f t="shared" si="40"/>
        <v>-0.20638629283489096</v>
      </c>
      <c r="AY87">
        <f t="shared" si="41"/>
        <v>-0.12795473920793621</v>
      </c>
      <c r="AZ87">
        <f t="shared" si="42"/>
        <v>4.0670955882353033E-2</v>
      </c>
      <c r="BA87">
        <f t="shared" si="43"/>
        <v>-6.707486779849714E-2</v>
      </c>
      <c r="BB87">
        <f t="shared" si="44"/>
        <v>0</v>
      </c>
    </row>
    <row r="88" spans="1:54">
      <c r="A88" s="1">
        <v>37560</v>
      </c>
      <c r="B88" s="9">
        <v>2385</v>
      </c>
      <c r="C88">
        <v>954.15</v>
      </c>
      <c r="D88">
        <v>410</v>
      </c>
      <c r="E88">
        <v>654</v>
      </c>
      <c r="F88">
        <v>720.5</v>
      </c>
      <c r="G88">
        <v>24.34</v>
      </c>
      <c r="H88">
        <v>285.36</v>
      </c>
      <c r="I88">
        <v>197.96</v>
      </c>
      <c r="J88">
        <v>186.25</v>
      </c>
      <c r="K88">
        <v>105.21</v>
      </c>
      <c r="L88">
        <v>357.94</v>
      </c>
      <c r="M88">
        <v>4218.2700000000004</v>
      </c>
      <c r="N88">
        <v>484.12</v>
      </c>
      <c r="O88">
        <v>461.22</v>
      </c>
      <c r="P88">
        <v>1513.68</v>
      </c>
      <c r="Q88">
        <v>433.5</v>
      </c>
      <c r="R88">
        <v>160.94999999999999</v>
      </c>
      <c r="S88">
        <v>219.65</v>
      </c>
      <c r="T88">
        <v>682</v>
      </c>
      <c r="U88">
        <v>146.03</v>
      </c>
      <c r="V88">
        <v>144.6</v>
      </c>
      <c r="W88">
        <v>694.41</v>
      </c>
      <c r="X88">
        <v>376.7</v>
      </c>
      <c r="Z88">
        <v>1938.71</v>
      </c>
      <c r="AB88">
        <v>3.863</v>
      </c>
      <c r="AF88">
        <f t="shared" si="45"/>
        <v>0.23703319502074693</v>
      </c>
      <c r="AG88">
        <f t="shared" si="23"/>
        <v>0.13013455251812189</v>
      </c>
      <c r="AH88">
        <f t="shared" si="24"/>
        <v>-3.5294117647058809E-2</v>
      </c>
      <c r="AI88">
        <f t="shared" si="25"/>
        <v>7.7041602465330872E-3</v>
      </c>
      <c r="AJ88">
        <f t="shared" si="26"/>
        <v>-8.6818757921419465E-2</v>
      </c>
      <c r="AK88">
        <f t="shared" si="27"/>
        <v>4.2844901456726703E-2</v>
      </c>
      <c r="AL88">
        <f t="shared" si="28"/>
        <v>6.8844108172896767E-2</v>
      </c>
      <c r="AM88">
        <f t="shared" si="29"/>
        <v>-3.645655877342413E-2</v>
      </c>
      <c r="AN88">
        <f t="shared" si="30"/>
        <v>-2.994791666666663E-2</v>
      </c>
      <c r="AO88">
        <f t="shared" si="31"/>
        <v>0.26075494307968827</v>
      </c>
      <c r="AP88">
        <f t="shared" si="32"/>
        <v>0.1658903618774632</v>
      </c>
      <c r="AQ88">
        <f t="shared" si="33"/>
        <v>0.25333368987770544</v>
      </c>
      <c r="AR88">
        <f t="shared" si="34"/>
        <v>0.37062937062937062</v>
      </c>
      <c r="AS88">
        <f t="shared" si="35"/>
        <v>3.1742836051271928E-2</v>
      </c>
      <c r="AT88">
        <f t="shared" si="36"/>
        <v>7.9557530328856707E-2</v>
      </c>
      <c r="AU88">
        <f t="shared" si="37"/>
        <v>1.6412661195779554E-2</v>
      </c>
      <c r="AV88">
        <f t="shared" si="38"/>
        <v>9.8035202619729755E-2</v>
      </c>
      <c r="AW88">
        <f t="shared" si="39"/>
        <v>8.4959249197332776E-2</v>
      </c>
      <c r="AX88">
        <f t="shared" si="40"/>
        <v>0.33856722276741902</v>
      </c>
      <c r="AY88">
        <f t="shared" si="41"/>
        <v>0.29781372200497702</v>
      </c>
      <c r="AZ88">
        <f t="shared" si="42"/>
        <v>6.4252594391697837E-2</v>
      </c>
      <c r="BA88">
        <f t="shared" si="43"/>
        <v>3.5814439140811505E-2</v>
      </c>
      <c r="BB88">
        <f t="shared" si="44"/>
        <v>7.7581594435527368E-3</v>
      </c>
    </row>
    <row r="89" spans="1:54">
      <c r="A89" s="1">
        <v>37589</v>
      </c>
      <c r="B89" s="9">
        <v>2446</v>
      </c>
      <c r="C89">
        <v>1075.5899999999999</v>
      </c>
      <c r="D89">
        <v>418.5</v>
      </c>
      <c r="E89">
        <v>580</v>
      </c>
      <c r="F89">
        <v>669.5</v>
      </c>
      <c r="G89">
        <v>30.35</v>
      </c>
      <c r="H89">
        <v>317.85000000000002</v>
      </c>
      <c r="I89">
        <v>202.7</v>
      </c>
      <c r="J89">
        <v>169.25</v>
      </c>
      <c r="K89">
        <v>124.93</v>
      </c>
      <c r="L89">
        <v>328.05</v>
      </c>
      <c r="M89">
        <v>4622.1499999999996</v>
      </c>
      <c r="N89">
        <v>541.91999999999996</v>
      </c>
      <c r="O89">
        <v>432.84</v>
      </c>
      <c r="P89">
        <v>1527.63</v>
      </c>
      <c r="Q89">
        <v>544.5</v>
      </c>
      <c r="R89">
        <v>149.44999999999999</v>
      </c>
      <c r="S89">
        <v>217.93</v>
      </c>
      <c r="T89">
        <v>739.5</v>
      </c>
      <c r="U89">
        <v>156.78</v>
      </c>
      <c r="V89">
        <v>135.87</v>
      </c>
      <c r="W89">
        <v>701.21</v>
      </c>
      <c r="X89">
        <v>357.04</v>
      </c>
      <c r="Z89">
        <v>2002.97</v>
      </c>
      <c r="AB89">
        <v>3.8610000000000002</v>
      </c>
      <c r="AF89">
        <f t="shared" si="45"/>
        <v>2.5576519916142626E-2</v>
      </c>
      <c r="AG89">
        <f t="shared" si="23"/>
        <v>0.1272755855997485</v>
      </c>
      <c r="AH89">
        <f t="shared" si="24"/>
        <v>2.0731707317073189E-2</v>
      </c>
      <c r="AI89">
        <f t="shared" si="25"/>
        <v>-0.11314984709480125</v>
      </c>
      <c r="AJ89">
        <f t="shared" si="26"/>
        <v>-7.0784177654406699E-2</v>
      </c>
      <c r="AK89">
        <f t="shared" si="27"/>
        <v>0.24691865242399347</v>
      </c>
      <c r="AL89">
        <f t="shared" si="28"/>
        <v>0.11385618166526501</v>
      </c>
      <c r="AM89">
        <f t="shared" si="29"/>
        <v>2.3944231157809526E-2</v>
      </c>
      <c r="AN89">
        <f t="shared" si="30"/>
        <v>-9.1275167785234923E-2</v>
      </c>
      <c r="AO89">
        <f t="shared" si="31"/>
        <v>0.18743465450052299</v>
      </c>
      <c r="AP89">
        <f t="shared" si="32"/>
        <v>-8.3505615466279215E-2</v>
      </c>
      <c r="AQ89">
        <f t="shared" si="33"/>
        <v>9.5745412218752879E-2</v>
      </c>
      <c r="AR89">
        <f t="shared" si="34"/>
        <v>0.11939188630917941</v>
      </c>
      <c r="AS89">
        <f t="shared" si="35"/>
        <v>-6.1532457395603091E-2</v>
      </c>
      <c r="AT89">
        <f t="shared" si="36"/>
        <v>9.2159505311559808E-3</v>
      </c>
      <c r="AU89">
        <f t="shared" si="37"/>
        <v>0.25605536332179923</v>
      </c>
      <c r="AV89">
        <f t="shared" si="38"/>
        <v>-7.1450761105933513E-2</v>
      </c>
      <c r="AW89">
        <f t="shared" si="39"/>
        <v>-7.8306396539949974E-3</v>
      </c>
      <c r="AX89">
        <f t="shared" si="40"/>
        <v>8.4310850439882623E-2</v>
      </c>
      <c r="AY89">
        <f t="shared" si="41"/>
        <v>7.3615010614257237E-2</v>
      </c>
      <c r="AZ89">
        <f t="shared" si="42"/>
        <v>-6.0373443983402386E-2</v>
      </c>
      <c r="BA89">
        <f t="shared" si="43"/>
        <v>9.7924857072910765E-3</v>
      </c>
      <c r="BB89">
        <f t="shared" si="44"/>
        <v>-5.2190071675072947E-2</v>
      </c>
    </row>
    <row r="90" spans="1:54">
      <c r="A90" s="1">
        <v>37621</v>
      </c>
      <c r="B90" s="9">
        <v>2220</v>
      </c>
      <c r="C90">
        <v>1024.3699999999999</v>
      </c>
      <c r="D90">
        <v>427</v>
      </c>
      <c r="E90">
        <v>620.5</v>
      </c>
      <c r="F90">
        <v>675</v>
      </c>
      <c r="G90">
        <v>24.98</v>
      </c>
      <c r="H90">
        <v>332.46</v>
      </c>
      <c r="I90">
        <v>193.72</v>
      </c>
      <c r="J90">
        <v>124</v>
      </c>
      <c r="K90">
        <v>115.97</v>
      </c>
      <c r="L90">
        <v>301.27</v>
      </c>
      <c r="M90">
        <v>4173.3999999999996</v>
      </c>
      <c r="N90">
        <v>437.68</v>
      </c>
      <c r="O90">
        <v>385.19</v>
      </c>
      <c r="P90">
        <v>1459.46</v>
      </c>
      <c r="Q90">
        <v>474.5</v>
      </c>
      <c r="R90">
        <v>151.22</v>
      </c>
      <c r="S90">
        <v>218.67</v>
      </c>
      <c r="T90">
        <v>574.5</v>
      </c>
      <c r="U90">
        <v>133.03</v>
      </c>
      <c r="V90">
        <v>128.66</v>
      </c>
      <c r="W90">
        <v>711.17</v>
      </c>
      <c r="X90">
        <v>377.94</v>
      </c>
      <c r="Z90">
        <v>1893.73</v>
      </c>
      <c r="AB90">
        <v>3.9620000000000002</v>
      </c>
      <c r="AF90">
        <f t="shared" si="45"/>
        <v>-9.2395748160261637E-2</v>
      </c>
      <c r="AG90">
        <f t="shared" si="23"/>
        <v>-4.7620375793750447E-2</v>
      </c>
      <c r="AH90">
        <f t="shared" si="24"/>
        <v>2.0310633213858953E-2</v>
      </c>
      <c r="AI90">
        <f t="shared" si="25"/>
        <v>6.9827586206896441E-2</v>
      </c>
      <c r="AJ90">
        <f t="shared" si="26"/>
        <v>8.2150858849887598E-3</v>
      </c>
      <c r="AK90">
        <f t="shared" si="27"/>
        <v>-0.1769357495881384</v>
      </c>
      <c r="AL90">
        <f t="shared" si="28"/>
        <v>4.596507786691828E-2</v>
      </c>
      <c r="AM90">
        <f t="shared" si="29"/>
        <v>-4.4301924025653583E-2</v>
      </c>
      <c r="AN90">
        <f t="shared" si="30"/>
        <v>-0.26735598227474155</v>
      </c>
      <c r="AO90">
        <f t="shared" si="31"/>
        <v>-7.1720163291443262E-2</v>
      </c>
      <c r="AP90">
        <f t="shared" si="32"/>
        <v>-8.1633897271757405E-2</v>
      </c>
      <c r="AQ90">
        <f t="shared" si="33"/>
        <v>-9.70868535205478E-2</v>
      </c>
      <c r="AR90">
        <f t="shared" si="34"/>
        <v>-0.19235311485090045</v>
      </c>
      <c r="AS90">
        <f t="shared" si="35"/>
        <v>-0.11008686812679047</v>
      </c>
      <c r="AT90">
        <f t="shared" si="36"/>
        <v>-4.462468005996223E-2</v>
      </c>
      <c r="AU90">
        <f t="shared" si="37"/>
        <v>-0.12855831037649224</v>
      </c>
      <c r="AV90">
        <f t="shared" si="38"/>
        <v>1.1843425894948245E-2</v>
      </c>
      <c r="AW90">
        <f t="shared" si="39"/>
        <v>3.3955857385397081E-3</v>
      </c>
      <c r="AX90">
        <f t="shared" si="40"/>
        <v>-0.22312373225152127</v>
      </c>
      <c r="AY90">
        <f t="shared" si="41"/>
        <v>-0.15148615894884554</v>
      </c>
      <c r="AZ90">
        <f t="shared" si="42"/>
        <v>-5.3065430190623486E-2</v>
      </c>
      <c r="BA90">
        <f t="shared" si="43"/>
        <v>1.4204018767558724E-2</v>
      </c>
      <c r="BB90">
        <f t="shared" si="44"/>
        <v>5.853685861528124E-2</v>
      </c>
    </row>
    <row r="91" spans="1:54">
      <c r="A91" s="1">
        <v>37652</v>
      </c>
      <c r="B91" s="9">
        <v>2055</v>
      </c>
      <c r="C91">
        <v>918.63</v>
      </c>
      <c r="D91">
        <v>382</v>
      </c>
      <c r="E91">
        <v>575</v>
      </c>
      <c r="F91">
        <v>621</v>
      </c>
      <c r="G91">
        <v>22.82</v>
      </c>
      <c r="H91">
        <v>292.41000000000003</v>
      </c>
      <c r="I91">
        <v>165.26</v>
      </c>
      <c r="J91">
        <v>113.75</v>
      </c>
      <c r="K91">
        <v>111.61</v>
      </c>
      <c r="L91">
        <v>284.52999999999997</v>
      </c>
      <c r="M91">
        <v>3755.5</v>
      </c>
      <c r="N91">
        <v>388.04</v>
      </c>
      <c r="O91">
        <v>349.72</v>
      </c>
      <c r="P91">
        <v>1408.33</v>
      </c>
      <c r="Q91">
        <v>426</v>
      </c>
      <c r="R91">
        <v>136.85</v>
      </c>
      <c r="S91">
        <v>189.18</v>
      </c>
      <c r="T91">
        <v>543.5</v>
      </c>
      <c r="U91">
        <v>118.02</v>
      </c>
      <c r="V91">
        <v>124.87</v>
      </c>
      <c r="W91">
        <v>656.36</v>
      </c>
      <c r="X91">
        <v>328.68</v>
      </c>
      <c r="Z91">
        <v>1722.28</v>
      </c>
      <c r="AB91">
        <v>3.9220000000000002</v>
      </c>
      <c r="AF91">
        <f t="shared" si="45"/>
        <v>-7.4324324324324342E-2</v>
      </c>
      <c r="AG91">
        <f t="shared" si="23"/>
        <v>-0.1032244208635551</v>
      </c>
      <c r="AH91">
        <f t="shared" si="24"/>
        <v>-0.1053864168618267</v>
      </c>
      <c r="AI91">
        <f t="shared" si="25"/>
        <v>-7.3327961321514867E-2</v>
      </c>
      <c r="AJ91">
        <f t="shared" si="26"/>
        <v>-7.999999999999996E-2</v>
      </c>
      <c r="AK91">
        <f t="shared" si="27"/>
        <v>-8.6469175340272209E-2</v>
      </c>
      <c r="AL91">
        <f t="shared" si="28"/>
        <v>-0.12046561992420124</v>
      </c>
      <c r="AM91">
        <f t="shared" si="29"/>
        <v>-0.1469130704109024</v>
      </c>
      <c r="AN91">
        <f t="shared" si="30"/>
        <v>-8.2661290322580627E-2</v>
      </c>
      <c r="AO91">
        <f t="shared" si="31"/>
        <v>-3.7595929981891874E-2</v>
      </c>
      <c r="AP91">
        <f t="shared" si="32"/>
        <v>-5.5564775782520726E-2</v>
      </c>
      <c r="AQ91">
        <f t="shared" si="33"/>
        <v>-0.10013418316001332</v>
      </c>
      <c r="AR91">
        <f t="shared" si="34"/>
        <v>-0.1134161944799853</v>
      </c>
      <c r="AS91">
        <f t="shared" si="35"/>
        <v>-9.208442586775345E-2</v>
      </c>
      <c r="AT91">
        <f t="shared" si="36"/>
        <v>-3.5033505543146215E-2</v>
      </c>
      <c r="AU91">
        <f t="shared" si="37"/>
        <v>-0.10221285563751314</v>
      </c>
      <c r="AV91">
        <f t="shared" si="38"/>
        <v>-9.5027112815765147E-2</v>
      </c>
      <c r="AW91">
        <f t="shared" si="39"/>
        <v>-0.13486074907394696</v>
      </c>
      <c r="AX91">
        <f t="shared" si="40"/>
        <v>-5.3959965187119208E-2</v>
      </c>
      <c r="AY91">
        <f t="shared" si="41"/>
        <v>-0.11283169209952648</v>
      </c>
      <c r="AZ91">
        <f t="shared" si="42"/>
        <v>-2.9457484843774195E-2</v>
      </c>
      <c r="BA91">
        <f t="shared" si="43"/>
        <v>-7.7070180125708321E-2</v>
      </c>
      <c r="BB91">
        <f t="shared" si="44"/>
        <v>-0.13033814891252582</v>
      </c>
    </row>
    <row r="92" spans="1:54">
      <c r="A92" s="1">
        <v>37680</v>
      </c>
      <c r="B92" s="9">
        <v>2048</v>
      </c>
      <c r="C92">
        <v>1061.54</v>
      </c>
      <c r="D92">
        <v>400</v>
      </c>
      <c r="E92">
        <v>620</v>
      </c>
      <c r="F92">
        <v>630</v>
      </c>
      <c r="G92">
        <v>18.559999999999999</v>
      </c>
      <c r="H92">
        <v>277.05</v>
      </c>
      <c r="I92">
        <v>161.76</v>
      </c>
      <c r="J92">
        <v>110</v>
      </c>
      <c r="K92">
        <v>116.48</v>
      </c>
      <c r="L92">
        <v>292.19</v>
      </c>
      <c r="M92">
        <v>4075.23</v>
      </c>
      <c r="N92">
        <v>391</v>
      </c>
      <c r="O92">
        <v>390.26</v>
      </c>
      <c r="P92">
        <v>1518.33</v>
      </c>
      <c r="Q92">
        <v>390.75</v>
      </c>
      <c r="R92">
        <v>124.69</v>
      </c>
      <c r="S92">
        <v>224.81</v>
      </c>
      <c r="T92">
        <v>480</v>
      </c>
      <c r="U92">
        <v>133.78</v>
      </c>
      <c r="V92">
        <v>137.01</v>
      </c>
      <c r="W92">
        <v>674.03</v>
      </c>
      <c r="X92">
        <v>337.79</v>
      </c>
      <c r="Z92">
        <v>1759.08</v>
      </c>
      <c r="AB92">
        <v>3.6779999999999999</v>
      </c>
      <c r="AF92">
        <f t="shared" si="45"/>
        <v>-3.4063260340632118E-3</v>
      </c>
      <c r="AG92">
        <f t="shared" si="23"/>
        <v>0.15556861848622394</v>
      </c>
      <c r="AH92">
        <f t="shared" si="24"/>
        <v>4.7120418848167533E-2</v>
      </c>
      <c r="AI92">
        <f t="shared" si="25"/>
        <v>7.8260869565217384E-2</v>
      </c>
      <c r="AJ92">
        <f t="shared" si="26"/>
        <v>1.449275362318847E-2</v>
      </c>
      <c r="AK92">
        <f t="shared" si="27"/>
        <v>-0.18667835232252417</v>
      </c>
      <c r="AL92">
        <f t="shared" si="28"/>
        <v>-5.2528983276905805E-2</v>
      </c>
      <c r="AM92">
        <f t="shared" si="29"/>
        <v>-2.1178748638508993E-2</v>
      </c>
      <c r="AN92">
        <f t="shared" si="30"/>
        <v>-3.2967032967032961E-2</v>
      </c>
      <c r="AO92">
        <f t="shared" si="31"/>
        <v>4.3634082967476173E-2</v>
      </c>
      <c r="AP92">
        <f t="shared" si="32"/>
        <v>2.6921589990510864E-2</v>
      </c>
      <c r="AQ92">
        <f t="shared" si="33"/>
        <v>8.5136466515776776E-2</v>
      </c>
      <c r="AR92">
        <f t="shared" si="34"/>
        <v>7.6280795794247958E-3</v>
      </c>
      <c r="AS92">
        <f t="shared" si="35"/>
        <v>0.11592130847535165</v>
      </c>
      <c r="AT92">
        <f t="shared" si="36"/>
        <v>7.8106693743653866E-2</v>
      </c>
      <c r="AU92">
        <f t="shared" si="37"/>
        <v>-8.2746478873239382E-2</v>
      </c>
      <c r="AV92">
        <f t="shared" si="38"/>
        <v>-8.8856412130069451E-2</v>
      </c>
      <c r="AW92">
        <f t="shared" si="39"/>
        <v>0.18833914790146955</v>
      </c>
      <c r="AX92">
        <f t="shared" si="40"/>
        <v>-0.11683532658693652</v>
      </c>
      <c r="AY92">
        <f t="shared" si="41"/>
        <v>0.133536688696831</v>
      </c>
      <c r="AZ92">
        <f t="shared" si="42"/>
        <v>9.7221109954352514E-2</v>
      </c>
      <c r="BA92">
        <f t="shared" si="43"/>
        <v>2.6921201779511073E-2</v>
      </c>
      <c r="BB92">
        <f t="shared" si="44"/>
        <v>2.7716928319337919E-2</v>
      </c>
    </row>
    <row r="93" spans="1:54">
      <c r="A93" s="1">
        <v>37711</v>
      </c>
      <c r="B93" s="9">
        <v>2157</v>
      </c>
      <c r="C93">
        <v>973.98</v>
      </c>
      <c r="D93">
        <v>401.25</v>
      </c>
      <c r="E93">
        <v>591.5</v>
      </c>
      <c r="F93">
        <v>649</v>
      </c>
      <c r="G93">
        <v>16.52</v>
      </c>
      <c r="H93">
        <v>272.27</v>
      </c>
      <c r="I93">
        <v>177.99</v>
      </c>
      <c r="J93">
        <v>112</v>
      </c>
      <c r="K93">
        <v>115.71</v>
      </c>
      <c r="L93">
        <v>269.70999999999998</v>
      </c>
      <c r="M93">
        <v>3996.7</v>
      </c>
      <c r="N93">
        <v>347.78</v>
      </c>
      <c r="O93">
        <v>389.25</v>
      </c>
      <c r="P93">
        <v>1332.41</v>
      </c>
      <c r="Q93">
        <v>341</v>
      </c>
      <c r="R93">
        <v>127.57</v>
      </c>
      <c r="S93">
        <v>226.04</v>
      </c>
      <c r="T93">
        <v>480.5</v>
      </c>
      <c r="U93">
        <v>115.02</v>
      </c>
      <c r="V93">
        <v>133.22</v>
      </c>
      <c r="W93">
        <v>663.61</v>
      </c>
      <c r="X93">
        <v>320.82</v>
      </c>
      <c r="Z93">
        <v>1735.72</v>
      </c>
      <c r="AB93">
        <v>3.609</v>
      </c>
      <c r="AF93">
        <f t="shared" si="45"/>
        <v>5.322265625E-2</v>
      </c>
      <c r="AG93">
        <f t="shared" si="23"/>
        <v>-8.2483938429074644E-2</v>
      </c>
      <c r="AH93">
        <f t="shared" si="24"/>
        <v>3.1250000000000444E-3</v>
      </c>
      <c r="AI93">
        <f t="shared" si="25"/>
        <v>-4.5967741935483919E-2</v>
      </c>
      <c r="AJ93">
        <f t="shared" si="26"/>
        <v>3.0158730158730052E-2</v>
      </c>
      <c r="AK93">
        <f t="shared" si="27"/>
        <v>-0.10991379310344829</v>
      </c>
      <c r="AL93">
        <f t="shared" si="28"/>
        <v>-1.7253203392889493E-2</v>
      </c>
      <c r="AM93">
        <f t="shared" si="29"/>
        <v>0.10033382789317513</v>
      </c>
      <c r="AN93">
        <f t="shared" si="30"/>
        <v>1.8181818181818077E-2</v>
      </c>
      <c r="AO93">
        <f t="shared" si="31"/>
        <v>-6.6105769230769829E-3</v>
      </c>
      <c r="AP93">
        <f t="shared" si="32"/>
        <v>-7.6936240117731702E-2</v>
      </c>
      <c r="AQ93">
        <f t="shared" si="33"/>
        <v>-1.9270078007867064E-2</v>
      </c>
      <c r="AR93">
        <f t="shared" si="34"/>
        <v>-0.11053708439897703</v>
      </c>
      <c r="AS93">
        <f t="shared" si="35"/>
        <v>-2.5880182442473698E-3</v>
      </c>
      <c r="AT93">
        <f t="shared" si="36"/>
        <v>-0.12245032371091913</v>
      </c>
      <c r="AU93">
        <f t="shared" si="37"/>
        <v>-0.12731925783749198</v>
      </c>
      <c r="AV93">
        <f t="shared" si="38"/>
        <v>2.3097281257518532E-2</v>
      </c>
      <c r="AW93">
        <f t="shared" si="39"/>
        <v>5.4712868644632984E-3</v>
      </c>
      <c r="AX93">
        <f t="shared" si="40"/>
        <v>1.0416666666666075E-3</v>
      </c>
      <c r="AY93">
        <f t="shared" si="41"/>
        <v>-0.14023022873374202</v>
      </c>
      <c r="AZ93">
        <f t="shared" si="42"/>
        <v>-2.766221443690231E-2</v>
      </c>
      <c r="BA93">
        <f t="shared" si="43"/>
        <v>-1.5459252555524161E-2</v>
      </c>
      <c r="BB93">
        <f t="shared" si="44"/>
        <v>-5.023831374522636E-2</v>
      </c>
    </row>
    <row r="94" spans="1:54">
      <c r="A94" s="1">
        <v>37741</v>
      </c>
      <c r="B94" s="9">
        <v>2455</v>
      </c>
      <c r="C94">
        <v>988.02</v>
      </c>
      <c r="D94">
        <v>396.5</v>
      </c>
      <c r="E94">
        <v>600</v>
      </c>
      <c r="F94">
        <v>694</v>
      </c>
      <c r="G94">
        <v>21.18</v>
      </c>
      <c r="H94">
        <v>290.14999999999998</v>
      </c>
      <c r="I94">
        <v>197.71</v>
      </c>
      <c r="J94">
        <v>127</v>
      </c>
      <c r="K94">
        <v>126.46</v>
      </c>
      <c r="L94">
        <v>278.8</v>
      </c>
      <c r="M94">
        <v>4602.5200000000004</v>
      </c>
      <c r="N94">
        <v>434.72</v>
      </c>
      <c r="O94">
        <v>456.66</v>
      </c>
      <c r="P94">
        <v>1409.88</v>
      </c>
      <c r="Q94">
        <v>445.25</v>
      </c>
      <c r="R94">
        <v>147.02000000000001</v>
      </c>
      <c r="S94">
        <v>240.29</v>
      </c>
      <c r="T94">
        <v>521.5</v>
      </c>
      <c r="U94">
        <v>138.78</v>
      </c>
      <c r="V94">
        <v>148.78</v>
      </c>
      <c r="W94">
        <v>685.8</v>
      </c>
      <c r="X94">
        <v>340.27</v>
      </c>
      <c r="Z94">
        <v>1891.5</v>
      </c>
      <c r="AB94">
        <v>3.609</v>
      </c>
      <c r="AF94">
        <f t="shared" si="45"/>
        <v>0.13815484469170136</v>
      </c>
      <c r="AG94">
        <f t="shared" si="23"/>
        <v>1.4415080391794399E-2</v>
      </c>
      <c r="AH94">
        <f t="shared" si="24"/>
        <v>-1.1838006230529552E-2</v>
      </c>
      <c r="AI94">
        <f t="shared" si="25"/>
        <v>1.4370245139475823E-2</v>
      </c>
      <c r="AJ94">
        <f t="shared" si="26"/>
        <v>6.9337442218798229E-2</v>
      </c>
      <c r="AK94">
        <f t="shared" si="27"/>
        <v>0.28208232445520576</v>
      </c>
      <c r="AL94">
        <f t="shared" si="28"/>
        <v>6.5670106879200718E-2</v>
      </c>
      <c r="AM94">
        <f t="shared" si="29"/>
        <v>0.11079274116523408</v>
      </c>
      <c r="AN94">
        <f t="shared" si="30"/>
        <v>0.1339285714285714</v>
      </c>
      <c r="AO94">
        <f t="shared" si="31"/>
        <v>9.2904675481807919E-2</v>
      </c>
      <c r="AP94">
        <f t="shared" si="32"/>
        <v>3.3702866041303681E-2</v>
      </c>
      <c r="AQ94">
        <f t="shared" si="33"/>
        <v>0.15158005354417403</v>
      </c>
      <c r="AR94">
        <f t="shared" si="34"/>
        <v>0.24998562309506034</v>
      </c>
      <c r="AS94">
        <f t="shared" si="35"/>
        <v>0.17317919075144506</v>
      </c>
      <c r="AT94">
        <f t="shared" si="36"/>
        <v>5.8142763863975766E-2</v>
      </c>
      <c r="AU94">
        <f t="shared" si="37"/>
        <v>0.30571847507331373</v>
      </c>
      <c r="AV94">
        <f t="shared" si="38"/>
        <v>0.15246531316140177</v>
      </c>
      <c r="AW94">
        <f t="shared" si="39"/>
        <v>6.3041939479738129E-2</v>
      </c>
      <c r="AX94">
        <f t="shared" si="40"/>
        <v>8.5327783558792891E-2</v>
      </c>
      <c r="AY94">
        <f t="shared" si="41"/>
        <v>0.20657276995305174</v>
      </c>
      <c r="AZ94">
        <f t="shared" si="42"/>
        <v>0.11679927938747947</v>
      </c>
      <c r="BA94">
        <f t="shared" si="43"/>
        <v>3.3438314672774583E-2</v>
      </c>
      <c r="BB94">
        <f t="shared" si="44"/>
        <v>6.0625896141138336E-2</v>
      </c>
    </row>
    <row r="95" spans="1:54">
      <c r="A95" s="1">
        <v>37771</v>
      </c>
      <c r="B95" s="9">
        <v>2473</v>
      </c>
      <c r="C95">
        <v>988.02</v>
      </c>
      <c r="D95">
        <v>418</v>
      </c>
      <c r="E95">
        <v>655.5</v>
      </c>
      <c r="F95">
        <v>655</v>
      </c>
      <c r="G95">
        <v>28.89</v>
      </c>
      <c r="H95">
        <v>336.49</v>
      </c>
      <c r="I95">
        <v>203.95</v>
      </c>
      <c r="J95">
        <v>129.5</v>
      </c>
      <c r="K95">
        <v>135.68</v>
      </c>
      <c r="L95">
        <v>273.54000000000002</v>
      </c>
      <c r="M95">
        <v>4445.45</v>
      </c>
      <c r="N95">
        <v>439.66</v>
      </c>
      <c r="O95">
        <v>456.15</v>
      </c>
      <c r="P95">
        <v>1571.78</v>
      </c>
      <c r="Q95">
        <v>490</v>
      </c>
      <c r="R95">
        <v>157.19</v>
      </c>
      <c r="S95">
        <v>251.34</v>
      </c>
      <c r="T95">
        <v>570</v>
      </c>
      <c r="U95">
        <v>160.28</v>
      </c>
      <c r="V95">
        <v>161.30000000000001</v>
      </c>
      <c r="W95">
        <v>738.35</v>
      </c>
      <c r="X95">
        <v>326.61</v>
      </c>
      <c r="Z95">
        <v>1968.83</v>
      </c>
      <c r="AB95">
        <v>3.637</v>
      </c>
      <c r="AF95">
        <f t="shared" si="45"/>
        <v>7.3319755600813608E-3</v>
      </c>
      <c r="AG95">
        <f t="shared" si="23"/>
        <v>0</v>
      </c>
      <c r="AH95">
        <f t="shared" si="24"/>
        <v>5.4224464060529609E-2</v>
      </c>
      <c r="AI95">
        <f t="shared" si="25"/>
        <v>9.2500000000000027E-2</v>
      </c>
      <c r="AJ95">
        <f t="shared" si="26"/>
        <v>-5.6195965417867422E-2</v>
      </c>
      <c r="AK95">
        <f t="shared" si="27"/>
        <v>0.36402266288951846</v>
      </c>
      <c r="AL95">
        <f t="shared" si="28"/>
        <v>0.15971049457177333</v>
      </c>
      <c r="AM95">
        <f t="shared" si="29"/>
        <v>3.1561377775529698E-2</v>
      </c>
      <c r="AN95">
        <f t="shared" si="30"/>
        <v>1.9685039370078705E-2</v>
      </c>
      <c r="AO95">
        <f t="shared" si="31"/>
        <v>7.2908429542938524E-2</v>
      </c>
      <c r="AP95">
        <f t="shared" si="32"/>
        <v>-1.8866571018651301E-2</v>
      </c>
      <c r="AQ95">
        <f t="shared" si="33"/>
        <v>-3.4126956536853825E-2</v>
      </c>
      <c r="AR95">
        <f t="shared" si="34"/>
        <v>1.1363636363636465E-2</v>
      </c>
      <c r="AS95">
        <f t="shared" si="35"/>
        <v>-1.1168046248851704E-3</v>
      </c>
      <c r="AT95">
        <f t="shared" si="36"/>
        <v>0.11483246801146185</v>
      </c>
      <c r="AU95">
        <f t="shared" si="37"/>
        <v>0.10050533408197637</v>
      </c>
      <c r="AV95">
        <f t="shared" si="38"/>
        <v>6.9174262005169185E-2</v>
      </c>
      <c r="AW95">
        <f t="shared" si="39"/>
        <v>4.5986100129010721E-2</v>
      </c>
      <c r="AX95">
        <f t="shared" si="40"/>
        <v>9.3000958772770925E-2</v>
      </c>
      <c r="AY95">
        <f t="shared" si="41"/>
        <v>0.15492145842340399</v>
      </c>
      <c r="AZ95">
        <f t="shared" si="42"/>
        <v>8.4151095577362556E-2</v>
      </c>
      <c r="BA95">
        <f t="shared" si="43"/>
        <v>7.6625838436862104E-2</v>
      </c>
      <c r="BB95">
        <f t="shared" si="44"/>
        <v>-4.0144591060040424E-2</v>
      </c>
    </row>
    <row r="96" spans="1:54">
      <c r="A96" s="1">
        <v>37802</v>
      </c>
      <c r="B96" s="9">
        <v>2430</v>
      </c>
      <c r="C96">
        <v>941.76</v>
      </c>
      <c r="D96">
        <v>420.25</v>
      </c>
      <c r="E96">
        <v>687.5</v>
      </c>
      <c r="F96">
        <v>647</v>
      </c>
      <c r="G96">
        <v>29.94</v>
      </c>
      <c r="H96">
        <v>329.19</v>
      </c>
      <c r="I96">
        <v>218.93</v>
      </c>
      <c r="J96">
        <v>142.5</v>
      </c>
      <c r="K96">
        <v>121.34</v>
      </c>
      <c r="L96">
        <v>301.99</v>
      </c>
      <c r="M96">
        <v>4767.99</v>
      </c>
      <c r="N96">
        <v>415.7</v>
      </c>
      <c r="O96">
        <v>430.56</v>
      </c>
      <c r="P96">
        <v>1535.37</v>
      </c>
      <c r="Q96">
        <v>475</v>
      </c>
      <c r="R96">
        <v>155.41999999999999</v>
      </c>
      <c r="S96">
        <v>272.47000000000003</v>
      </c>
      <c r="T96">
        <v>566</v>
      </c>
      <c r="U96">
        <v>162.03</v>
      </c>
      <c r="V96">
        <v>152.57</v>
      </c>
      <c r="W96">
        <v>708</v>
      </c>
      <c r="X96">
        <v>340.27</v>
      </c>
      <c r="Z96">
        <v>1971.26</v>
      </c>
      <c r="AB96">
        <v>3.6549999999999998</v>
      </c>
      <c r="AF96">
        <f t="shared" si="45"/>
        <v>-1.7387788111605351E-2</v>
      </c>
      <c r="AG96">
        <f t="shared" si="23"/>
        <v>-4.6820914556385484E-2</v>
      </c>
      <c r="AH96">
        <f t="shared" si="24"/>
        <v>5.3827751196171558E-3</v>
      </c>
      <c r="AI96">
        <f t="shared" si="25"/>
        <v>4.8817696414950484E-2</v>
      </c>
      <c r="AJ96">
        <f t="shared" si="26"/>
        <v>-1.2213740458015265E-2</v>
      </c>
      <c r="AK96">
        <f t="shared" si="27"/>
        <v>3.6344755970924236E-2</v>
      </c>
      <c r="AL96">
        <f t="shared" si="28"/>
        <v>-2.1694552587001148E-2</v>
      </c>
      <c r="AM96">
        <f t="shared" si="29"/>
        <v>7.3449374846776161E-2</v>
      </c>
      <c r="AN96">
        <f t="shared" si="30"/>
        <v>0.10038610038610041</v>
      </c>
      <c r="AO96">
        <f t="shared" si="31"/>
        <v>-0.105689858490566</v>
      </c>
      <c r="AP96">
        <f t="shared" si="32"/>
        <v>0.10400672662133514</v>
      </c>
      <c r="AQ96">
        <f t="shared" si="33"/>
        <v>7.2555084412151638E-2</v>
      </c>
      <c r="AR96">
        <f t="shared" si="34"/>
        <v>-5.4496656507301178E-2</v>
      </c>
      <c r="AS96">
        <f t="shared" si="35"/>
        <v>-5.6099967116080229E-2</v>
      </c>
      <c r="AT96">
        <f t="shared" si="36"/>
        <v>-2.3164819504001843E-2</v>
      </c>
      <c r="AU96">
        <f t="shared" si="37"/>
        <v>-3.0612244897959218E-2</v>
      </c>
      <c r="AV96">
        <f t="shared" si="38"/>
        <v>-1.1260258286150626E-2</v>
      </c>
      <c r="AW96">
        <f t="shared" si="39"/>
        <v>8.4069388079891949E-2</v>
      </c>
      <c r="AX96">
        <f t="shared" si="40"/>
        <v>-7.0175438596491446E-3</v>
      </c>
      <c r="AY96">
        <f t="shared" si="41"/>
        <v>1.0918392812578004E-2</v>
      </c>
      <c r="AZ96">
        <f t="shared" si="42"/>
        <v>-5.4122752634842008E-2</v>
      </c>
      <c r="BA96">
        <f t="shared" si="43"/>
        <v>-4.1105166926254544E-2</v>
      </c>
      <c r="BB96">
        <f t="shared" si="44"/>
        <v>4.1823581641713181E-2</v>
      </c>
    </row>
    <row r="97" spans="1:54">
      <c r="A97" s="1">
        <v>37833</v>
      </c>
      <c r="B97" s="9">
        <v>2483</v>
      </c>
      <c r="C97">
        <v>1065.67</v>
      </c>
      <c r="D97">
        <v>426</v>
      </c>
      <c r="E97">
        <v>634</v>
      </c>
      <c r="F97">
        <v>635.5</v>
      </c>
      <c r="G97">
        <v>35.6</v>
      </c>
      <c r="H97">
        <v>336.49</v>
      </c>
      <c r="I97">
        <v>214.93</v>
      </c>
      <c r="J97">
        <v>154.25</v>
      </c>
      <c r="K97">
        <v>120.83</v>
      </c>
      <c r="L97">
        <v>298.39999999999998</v>
      </c>
      <c r="M97">
        <v>4927.8599999999997</v>
      </c>
      <c r="N97">
        <v>509.81</v>
      </c>
      <c r="O97">
        <v>439.17</v>
      </c>
      <c r="P97">
        <v>1648.47</v>
      </c>
      <c r="Q97">
        <v>552</v>
      </c>
      <c r="R97">
        <v>156.75</v>
      </c>
      <c r="S97">
        <v>280.5</v>
      </c>
      <c r="T97">
        <v>583</v>
      </c>
      <c r="U97">
        <v>184.29</v>
      </c>
      <c r="V97">
        <v>164.15</v>
      </c>
      <c r="W97">
        <v>743.33</v>
      </c>
      <c r="X97">
        <v>319.57</v>
      </c>
      <c r="Z97">
        <v>2045.82</v>
      </c>
      <c r="AB97">
        <v>3.4039999999999999</v>
      </c>
      <c r="AF97">
        <f t="shared" si="45"/>
        <v>2.1810699588477256E-2</v>
      </c>
      <c r="AG97">
        <f t="shared" si="23"/>
        <v>0.13157279986408432</v>
      </c>
      <c r="AH97">
        <f t="shared" si="24"/>
        <v>1.3682331945270576E-2</v>
      </c>
      <c r="AI97">
        <f t="shared" si="25"/>
        <v>-7.7818181818181786E-2</v>
      </c>
      <c r="AJ97">
        <f t="shared" si="26"/>
        <v>-1.7774343122102021E-2</v>
      </c>
      <c r="AK97">
        <f t="shared" si="27"/>
        <v>0.18904475617902472</v>
      </c>
      <c r="AL97">
        <f t="shared" si="28"/>
        <v>2.217564324554222E-2</v>
      </c>
      <c r="AM97">
        <f t="shared" si="29"/>
        <v>-1.8270680126067695E-2</v>
      </c>
      <c r="AN97">
        <f t="shared" si="30"/>
        <v>8.2456140350877227E-2</v>
      </c>
      <c r="AO97">
        <f t="shared" si="31"/>
        <v>-4.2030657656173531E-3</v>
      </c>
      <c r="AP97">
        <f t="shared" si="32"/>
        <v>-1.1887810854664171E-2</v>
      </c>
      <c r="AQ97">
        <f t="shared" si="33"/>
        <v>3.3529852201871213E-2</v>
      </c>
      <c r="AR97">
        <f t="shared" si="34"/>
        <v>0.22638922299735387</v>
      </c>
      <c r="AS97">
        <f t="shared" si="35"/>
        <v>1.9997212931995634E-2</v>
      </c>
      <c r="AT97">
        <f t="shared" si="36"/>
        <v>7.3663025850446484E-2</v>
      </c>
      <c r="AU97">
        <f t="shared" si="37"/>
        <v>0.16210526315789475</v>
      </c>
      <c r="AV97">
        <f t="shared" si="38"/>
        <v>8.5574572127140591E-3</v>
      </c>
      <c r="AW97">
        <f t="shared" si="39"/>
        <v>2.9471134436818591E-2</v>
      </c>
      <c r="AX97">
        <f t="shared" si="40"/>
        <v>3.0035335689045928E-2</v>
      </c>
      <c r="AY97">
        <f t="shared" si="41"/>
        <v>0.13738196630253641</v>
      </c>
      <c r="AZ97">
        <f t="shared" si="42"/>
        <v>7.5899587074785391E-2</v>
      </c>
      <c r="BA97">
        <f t="shared" si="43"/>
        <v>4.990112994350282E-2</v>
      </c>
      <c r="BB97">
        <f t="shared" si="44"/>
        <v>-6.083404355364852E-2</v>
      </c>
    </row>
    <row r="98" spans="1:54">
      <c r="A98" s="1">
        <v>37862</v>
      </c>
      <c r="B98" s="9">
        <v>2430</v>
      </c>
      <c r="C98">
        <v>1149.1099999999999</v>
      </c>
      <c r="D98">
        <v>429</v>
      </c>
      <c r="E98">
        <v>639</v>
      </c>
      <c r="F98">
        <v>678</v>
      </c>
      <c r="G98">
        <v>39.630000000000003</v>
      </c>
      <c r="H98">
        <v>352.86</v>
      </c>
      <c r="I98">
        <v>215.68</v>
      </c>
      <c r="J98">
        <v>170.75</v>
      </c>
      <c r="K98">
        <v>118.53</v>
      </c>
      <c r="L98">
        <v>291.23</v>
      </c>
      <c r="M98">
        <v>4414.6000000000004</v>
      </c>
      <c r="N98">
        <v>495.48</v>
      </c>
      <c r="O98">
        <v>466.29</v>
      </c>
      <c r="P98">
        <v>1699.6</v>
      </c>
      <c r="Q98">
        <v>576.5</v>
      </c>
      <c r="R98">
        <v>157.19</v>
      </c>
      <c r="S98">
        <v>272</v>
      </c>
      <c r="T98">
        <v>618</v>
      </c>
      <c r="U98">
        <v>169.04</v>
      </c>
      <c r="V98">
        <v>173.07</v>
      </c>
      <c r="W98">
        <v>774.59</v>
      </c>
      <c r="X98">
        <v>320.61</v>
      </c>
      <c r="Z98">
        <v>2064.7399999999998</v>
      </c>
      <c r="AB98">
        <v>3.569</v>
      </c>
      <c r="AF98">
        <f t="shared" si="45"/>
        <v>-2.134514699959722E-2</v>
      </c>
      <c r="AG98">
        <f t="shared" si="23"/>
        <v>7.8298159843103177E-2</v>
      </c>
      <c r="AH98">
        <f t="shared" si="24"/>
        <v>7.0422535211267512E-3</v>
      </c>
      <c r="AI98">
        <f t="shared" si="25"/>
        <v>7.8864353312302349E-3</v>
      </c>
      <c r="AJ98">
        <f t="shared" si="26"/>
        <v>6.6876475216365083E-2</v>
      </c>
      <c r="AK98">
        <f t="shared" si="27"/>
        <v>0.11320224719101124</v>
      </c>
      <c r="AL98">
        <f t="shared" si="28"/>
        <v>4.864929121222028E-2</v>
      </c>
      <c r="AM98">
        <f t="shared" si="29"/>
        <v>3.4895082119759113E-3</v>
      </c>
      <c r="AN98">
        <f t="shared" si="30"/>
        <v>0.10696920583468406</v>
      </c>
      <c r="AO98">
        <f t="shared" si="31"/>
        <v>-1.9035007862285847E-2</v>
      </c>
      <c r="AP98">
        <f t="shared" si="32"/>
        <v>-2.4028150134048132E-2</v>
      </c>
      <c r="AQ98">
        <f t="shared" si="33"/>
        <v>-0.10415474465589514</v>
      </c>
      <c r="AR98">
        <f t="shared" si="34"/>
        <v>-2.81085110139071E-2</v>
      </c>
      <c r="AS98">
        <f t="shared" si="35"/>
        <v>6.1752851970763079E-2</v>
      </c>
      <c r="AT98">
        <f t="shared" si="36"/>
        <v>3.101663967193824E-2</v>
      </c>
      <c r="AU98">
        <f t="shared" si="37"/>
        <v>4.4384057971014412E-2</v>
      </c>
      <c r="AV98">
        <f t="shared" si="38"/>
        <v>2.8070175438597023E-3</v>
      </c>
      <c r="AW98">
        <f t="shared" si="39"/>
        <v>-3.0303030303030276E-2</v>
      </c>
      <c r="AX98">
        <f t="shared" si="40"/>
        <v>6.0034305317324232E-2</v>
      </c>
      <c r="AY98">
        <f t="shared" si="41"/>
        <v>-8.2750013565575986E-2</v>
      </c>
      <c r="AZ98">
        <f t="shared" si="42"/>
        <v>5.4340542187023999E-2</v>
      </c>
      <c r="BA98">
        <f t="shared" si="43"/>
        <v>4.2054000242153444E-2</v>
      </c>
      <c r="BB98">
        <f t="shared" si="44"/>
        <v>3.2543730638046053E-3</v>
      </c>
    </row>
    <row r="99" spans="1:54">
      <c r="A99" s="1">
        <v>37894</v>
      </c>
      <c r="B99" s="9">
        <v>2542</v>
      </c>
      <c r="C99">
        <v>1059.8900000000001</v>
      </c>
      <c r="D99">
        <v>413</v>
      </c>
      <c r="E99">
        <v>646.5</v>
      </c>
      <c r="F99">
        <v>649.5</v>
      </c>
      <c r="G99">
        <v>37.58</v>
      </c>
      <c r="H99">
        <v>349.59</v>
      </c>
      <c r="I99">
        <v>240.65</v>
      </c>
      <c r="J99">
        <v>168</v>
      </c>
      <c r="K99">
        <v>122.88</v>
      </c>
      <c r="L99">
        <v>292.66000000000003</v>
      </c>
      <c r="M99">
        <v>4291.2</v>
      </c>
      <c r="N99">
        <v>461.4</v>
      </c>
      <c r="O99">
        <v>462.23</v>
      </c>
      <c r="P99">
        <v>1688.76</v>
      </c>
      <c r="Q99">
        <v>507.5</v>
      </c>
      <c r="R99">
        <v>160.51</v>
      </c>
      <c r="S99">
        <v>261</v>
      </c>
      <c r="T99">
        <v>570.25</v>
      </c>
      <c r="U99">
        <v>164.28</v>
      </c>
      <c r="V99">
        <v>175.72</v>
      </c>
      <c r="W99">
        <v>763.26</v>
      </c>
      <c r="X99">
        <v>319.16000000000003</v>
      </c>
      <c r="Z99">
        <v>2027.72</v>
      </c>
      <c r="AB99">
        <v>3.6339999999999999</v>
      </c>
      <c r="AF99">
        <f t="shared" si="45"/>
        <v>4.6090534979423836E-2</v>
      </c>
      <c r="AG99">
        <f t="shared" si="23"/>
        <v>-7.7642697391894444E-2</v>
      </c>
      <c r="AH99">
        <f t="shared" si="24"/>
        <v>-3.7296037296037254E-2</v>
      </c>
      <c r="AI99">
        <f t="shared" si="25"/>
        <v>1.1737089201877993E-2</v>
      </c>
      <c r="AJ99">
        <f t="shared" si="26"/>
        <v>-4.2035398230088505E-2</v>
      </c>
      <c r="AK99">
        <f t="shared" si="27"/>
        <v>-5.1728488518798965E-2</v>
      </c>
      <c r="AL99">
        <f t="shared" si="28"/>
        <v>-9.2671314402313909E-3</v>
      </c>
      <c r="AM99">
        <f t="shared" si="29"/>
        <v>0.11577336795252235</v>
      </c>
      <c r="AN99">
        <f t="shared" si="30"/>
        <v>-1.6105417276720324E-2</v>
      </c>
      <c r="AO99">
        <f t="shared" si="31"/>
        <v>3.6699569729182535E-2</v>
      </c>
      <c r="AP99">
        <f t="shared" si="32"/>
        <v>4.9102084263297208E-3</v>
      </c>
      <c r="AQ99">
        <f t="shared" si="33"/>
        <v>-2.7952702396593199E-2</v>
      </c>
      <c r="AR99">
        <f t="shared" si="34"/>
        <v>-6.8781787357713786E-2</v>
      </c>
      <c r="AS99">
        <f t="shared" si="35"/>
        <v>-8.7070278153080771E-3</v>
      </c>
      <c r="AT99">
        <f t="shared" si="36"/>
        <v>-6.3779712873617278E-3</v>
      </c>
      <c r="AU99">
        <f t="shared" si="37"/>
        <v>-0.11968777103209016</v>
      </c>
      <c r="AV99">
        <f t="shared" si="38"/>
        <v>2.1120936446338723E-2</v>
      </c>
      <c r="AW99">
        <f t="shared" si="39"/>
        <v>-4.0441176470588203E-2</v>
      </c>
      <c r="AX99">
        <f t="shared" si="40"/>
        <v>-7.7265372168284774E-2</v>
      </c>
      <c r="AY99">
        <f t="shared" si="41"/>
        <v>-2.8159015617605254E-2</v>
      </c>
      <c r="AZ99">
        <f t="shared" si="42"/>
        <v>1.5311723580054393E-2</v>
      </c>
      <c r="BA99">
        <f t="shared" si="43"/>
        <v>-1.46270930427711E-2</v>
      </c>
      <c r="BB99">
        <f t="shared" si="44"/>
        <v>-4.5226287389663611E-3</v>
      </c>
    </row>
    <row r="100" spans="1:54">
      <c r="A100" s="1">
        <v>37925</v>
      </c>
      <c r="B100" s="9">
        <v>2768</v>
      </c>
      <c r="C100">
        <v>1180.5</v>
      </c>
      <c r="D100">
        <v>409</v>
      </c>
      <c r="E100">
        <v>712.5</v>
      </c>
      <c r="F100">
        <v>693</v>
      </c>
      <c r="G100">
        <v>44.3</v>
      </c>
      <c r="H100">
        <v>342.28</v>
      </c>
      <c r="I100">
        <v>235.9</v>
      </c>
      <c r="J100">
        <v>183</v>
      </c>
      <c r="K100">
        <v>126.72</v>
      </c>
      <c r="L100">
        <v>275.20999999999998</v>
      </c>
      <c r="M100">
        <v>4428.63</v>
      </c>
      <c r="N100">
        <v>477.7</v>
      </c>
      <c r="O100">
        <v>466.29</v>
      </c>
      <c r="P100">
        <v>1845.24</v>
      </c>
      <c r="Q100">
        <v>561.5</v>
      </c>
      <c r="R100">
        <v>163.16</v>
      </c>
      <c r="S100">
        <v>282.5</v>
      </c>
      <c r="T100">
        <v>610</v>
      </c>
      <c r="U100">
        <v>186.54</v>
      </c>
      <c r="V100">
        <v>170.03</v>
      </c>
      <c r="W100">
        <v>816.26</v>
      </c>
      <c r="X100">
        <v>311.5</v>
      </c>
      <c r="Z100">
        <v>2125.37</v>
      </c>
      <c r="AB100">
        <v>3.7490000000000001</v>
      </c>
      <c r="AF100">
        <f t="shared" si="45"/>
        <v>8.8906372934697053E-2</v>
      </c>
      <c r="AG100">
        <f t="shared" si="23"/>
        <v>0.11379482776514527</v>
      </c>
      <c r="AH100">
        <f t="shared" si="24"/>
        <v>-9.6852300242130651E-3</v>
      </c>
      <c r="AI100">
        <f t="shared" si="25"/>
        <v>0.10208816705336421</v>
      </c>
      <c r="AJ100">
        <f t="shared" si="26"/>
        <v>6.6974595842956175E-2</v>
      </c>
      <c r="AK100">
        <f t="shared" si="27"/>
        <v>0.17881852048962221</v>
      </c>
      <c r="AL100">
        <f t="shared" si="28"/>
        <v>-2.0910209102091071E-2</v>
      </c>
      <c r="AM100">
        <f t="shared" si="29"/>
        <v>-1.973820901724499E-2</v>
      </c>
      <c r="AN100">
        <f t="shared" si="30"/>
        <v>8.9285714285714191E-2</v>
      </c>
      <c r="AO100">
        <f t="shared" si="31"/>
        <v>3.125E-2</v>
      </c>
      <c r="AP100">
        <f t="shared" si="32"/>
        <v>-5.9625503997813301E-2</v>
      </c>
      <c r="AQ100">
        <f t="shared" si="33"/>
        <v>3.2026006711409538E-2</v>
      </c>
      <c r="AR100">
        <f t="shared" si="34"/>
        <v>3.5327264846120476E-2</v>
      </c>
      <c r="AS100">
        <f t="shared" si="35"/>
        <v>8.7835060467733594E-3</v>
      </c>
      <c r="AT100">
        <f t="shared" si="36"/>
        <v>9.2659702977332392E-2</v>
      </c>
      <c r="AU100">
        <f t="shared" si="37"/>
        <v>0.10640394088669947</v>
      </c>
      <c r="AV100">
        <f t="shared" si="38"/>
        <v>1.650987477415744E-2</v>
      </c>
      <c r="AW100">
        <f t="shared" si="39"/>
        <v>8.2375478927203094E-2</v>
      </c>
      <c r="AX100">
        <f t="shared" si="40"/>
        <v>6.9706269180184188E-2</v>
      </c>
      <c r="AY100">
        <f t="shared" si="41"/>
        <v>0.13550036523009501</v>
      </c>
      <c r="AZ100">
        <f t="shared" si="42"/>
        <v>-3.2381060778511217E-2</v>
      </c>
      <c r="BA100">
        <f t="shared" si="43"/>
        <v>6.9438985404711273E-2</v>
      </c>
      <c r="BB100">
        <f t="shared" si="44"/>
        <v>-2.4000501315954437E-2</v>
      </c>
    </row>
    <row r="101" spans="1:54">
      <c r="A101" s="1">
        <v>37953</v>
      </c>
      <c r="B101" s="9">
        <v>2639</v>
      </c>
      <c r="C101">
        <v>1147.46</v>
      </c>
      <c r="D101">
        <v>405.75</v>
      </c>
      <c r="E101">
        <v>729.5</v>
      </c>
      <c r="F101">
        <v>725</v>
      </c>
      <c r="G101">
        <v>41.61</v>
      </c>
      <c r="H101">
        <v>352.11</v>
      </c>
      <c r="I101">
        <v>248.39</v>
      </c>
      <c r="J101">
        <v>174.25</v>
      </c>
      <c r="K101">
        <v>136.69999999999999</v>
      </c>
      <c r="L101">
        <v>256.8</v>
      </c>
      <c r="M101">
        <v>4552.03</v>
      </c>
      <c r="N101">
        <v>457.44</v>
      </c>
      <c r="O101">
        <v>449.82</v>
      </c>
      <c r="P101">
        <v>1924.25</v>
      </c>
      <c r="Q101">
        <v>557</v>
      </c>
      <c r="R101">
        <v>167.36</v>
      </c>
      <c r="S101">
        <v>275.75</v>
      </c>
      <c r="T101">
        <v>648</v>
      </c>
      <c r="U101">
        <v>181.29</v>
      </c>
      <c r="V101">
        <v>181.42</v>
      </c>
      <c r="W101">
        <v>869.71</v>
      </c>
      <c r="X101">
        <v>325.37</v>
      </c>
      <c r="Z101">
        <v>2146.7199999999998</v>
      </c>
      <c r="AB101">
        <v>3.8</v>
      </c>
      <c r="AF101">
        <f t="shared" si="45"/>
        <v>-4.6604046242774588E-2</v>
      </c>
      <c r="AG101">
        <f t="shared" si="23"/>
        <v>-2.7988140618382062E-2</v>
      </c>
      <c r="AH101">
        <f t="shared" si="24"/>
        <v>-7.9462102689487057E-3</v>
      </c>
      <c r="AI101">
        <f t="shared" si="25"/>
        <v>2.3859649122806914E-2</v>
      </c>
      <c r="AJ101">
        <f t="shared" si="26"/>
        <v>4.6176046176046093E-2</v>
      </c>
      <c r="AK101">
        <f t="shared" si="27"/>
        <v>-6.072234762979678E-2</v>
      </c>
      <c r="AL101">
        <f t="shared" si="28"/>
        <v>2.8719177281757657E-2</v>
      </c>
      <c r="AM101">
        <f t="shared" si="29"/>
        <v>5.2946163628656118E-2</v>
      </c>
      <c r="AN101">
        <f t="shared" si="30"/>
        <v>-4.7814207650273222E-2</v>
      </c>
      <c r="AO101">
        <f t="shared" si="31"/>
        <v>7.8756313131313149E-2</v>
      </c>
      <c r="AP101">
        <f t="shared" si="32"/>
        <v>-6.6894371570800359E-2</v>
      </c>
      <c r="AQ101">
        <f t="shared" si="33"/>
        <v>2.78641476032091E-2</v>
      </c>
      <c r="AR101">
        <f t="shared" si="34"/>
        <v>-4.2411555369478715E-2</v>
      </c>
      <c r="AS101">
        <f t="shared" si="35"/>
        <v>-3.5321366531557707E-2</v>
      </c>
      <c r="AT101">
        <f t="shared" si="36"/>
        <v>4.2818278381131947E-2</v>
      </c>
      <c r="AU101">
        <f t="shared" si="37"/>
        <v>-8.0142475512021694E-3</v>
      </c>
      <c r="AV101">
        <f t="shared" si="38"/>
        <v>2.5741603334150653E-2</v>
      </c>
      <c r="AW101">
        <f t="shared" si="39"/>
        <v>-2.3893805309734506E-2</v>
      </c>
      <c r="AX101">
        <f t="shared" si="40"/>
        <v>6.2295081967213006E-2</v>
      </c>
      <c r="AY101">
        <f t="shared" si="41"/>
        <v>-2.8144097780636868E-2</v>
      </c>
      <c r="AZ101">
        <f t="shared" si="42"/>
        <v>6.6988178556725231E-2</v>
      </c>
      <c r="BA101">
        <f t="shared" si="43"/>
        <v>6.5481586749320142E-2</v>
      </c>
      <c r="BB101">
        <f t="shared" si="44"/>
        <v>4.452648475120391E-2</v>
      </c>
    </row>
    <row r="102" spans="1:54">
      <c r="A102" s="1">
        <v>37986</v>
      </c>
      <c r="B102" s="9">
        <v>2680</v>
      </c>
      <c r="C102">
        <v>1274.68</v>
      </c>
      <c r="D102">
        <v>453</v>
      </c>
      <c r="E102">
        <v>770</v>
      </c>
      <c r="F102">
        <v>735</v>
      </c>
      <c r="G102">
        <v>41.38</v>
      </c>
      <c r="H102">
        <v>382.83</v>
      </c>
      <c r="I102">
        <v>257.37</v>
      </c>
      <c r="J102">
        <v>168.25</v>
      </c>
      <c r="K102">
        <v>141.82</v>
      </c>
      <c r="L102">
        <v>276.41000000000003</v>
      </c>
      <c r="M102">
        <v>4616.54</v>
      </c>
      <c r="N102">
        <v>484.37</v>
      </c>
      <c r="O102">
        <v>432.58</v>
      </c>
      <c r="P102">
        <v>2006.37</v>
      </c>
      <c r="Q102">
        <v>548.5</v>
      </c>
      <c r="R102">
        <v>186.59</v>
      </c>
      <c r="S102">
        <v>278.5</v>
      </c>
      <c r="T102">
        <v>622</v>
      </c>
      <c r="U102">
        <v>175.79</v>
      </c>
      <c r="V102">
        <v>202.67</v>
      </c>
      <c r="W102">
        <v>898.7</v>
      </c>
      <c r="X102">
        <v>331.37</v>
      </c>
      <c r="Z102">
        <v>2207.38</v>
      </c>
      <c r="AB102">
        <v>3.85</v>
      </c>
      <c r="AF102">
        <f t="shared" si="45"/>
        <v>1.5536187949981128E-2</v>
      </c>
      <c r="AG102">
        <f t="shared" si="23"/>
        <v>0.11087096717968392</v>
      </c>
      <c r="AH102">
        <f t="shared" si="24"/>
        <v>0.11645101663585944</v>
      </c>
      <c r="AI102">
        <f t="shared" si="25"/>
        <v>5.5517477724468911E-2</v>
      </c>
      <c r="AJ102">
        <f t="shared" si="26"/>
        <v>1.379310344827589E-2</v>
      </c>
      <c r="AK102">
        <f t="shared" si="27"/>
        <v>-5.5275174236961711E-3</v>
      </c>
      <c r="AL102">
        <f t="shared" si="28"/>
        <v>8.724546306551928E-2</v>
      </c>
      <c r="AM102">
        <f t="shared" si="29"/>
        <v>3.6152824187769328E-2</v>
      </c>
      <c r="AN102">
        <f t="shared" si="30"/>
        <v>-3.4433285509325673E-2</v>
      </c>
      <c r="AO102">
        <f t="shared" si="31"/>
        <v>3.7454279444038008E-2</v>
      </c>
      <c r="AP102">
        <f t="shared" si="32"/>
        <v>7.6362928348909787E-2</v>
      </c>
      <c r="AQ102">
        <f t="shared" si="33"/>
        <v>1.4171699219908573E-2</v>
      </c>
      <c r="AR102">
        <f t="shared" si="34"/>
        <v>5.8871108779293468E-2</v>
      </c>
      <c r="AS102">
        <f t="shared" si="35"/>
        <v>-3.8326441687786206E-2</v>
      </c>
      <c r="AT102">
        <f t="shared" si="36"/>
        <v>4.2676367415876326E-2</v>
      </c>
      <c r="AU102">
        <f t="shared" si="37"/>
        <v>-1.5260323159784539E-2</v>
      </c>
      <c r="AV102">
        <f t="shared" si="38"/>
        <v>0.11490200764818348</v>
      </c>
      <c r="AW102">
        <f t="shared" si="39"/>
        <v>9.9728014505893192E-3</v>
      </c>
      <c r="AX102">
        <f t="shared" si="40"/>
        <v>-4.0123456790123413E-2</v>
      </c>
      <c r="AY102">
        <f t="shared" si="41"/>
        <v>-3.0338132274256746E-2</v>
      </c>
      <c r="AZ102">
        <f t="shared" si="42"/>
        <v>0.11713151802447364</v>
      </c>
      <c r="BA102">
        <f t="shared" si="43"/>
        <v>3.3332950063814426E-2</v>
      </c>
      <c r="BB102">
        <f t="shared" si="44"/>
        <v>1.8440544610750731E-2</v>
      </c>
    </row>
    <row r="103" spans="1:54">
      <c r="A103" s="1">
        <v>38016</v>
      </c>
      <c r="B103" s="9">
        <v>2602</v>
      </c>
      <c r="C103">
        <v>1206.1099999999999</v>
      </c>
      <c r="D103">
        <v>428.25</v>
      </c>
      <c r="E103">
        <v>765</v>
      </c>
      <c r="F103">
        <v>720</v>
      </c>
      <c r="G103">
        <v>43.07</v>
      </c>
      <c r="H103">
        <v>371</v>
      </c>
      <c r="I103">
        <v>238.15</v>
      </c>
      <c r="J103">
        <v>164.5</v>
      </c>
      <c r="K103">
        <v>140.80000000000001</v>
      </c>
      <c r="L103">
        <v>258.70999999999998</v>
      </c>
      <c r="M103">
        <v>4543.62</v>
      </c>
      <c r="N103">
        <v>506.35</v>
      </c>
      <c r="O103">
        <v>440.95</v>
      </c>
      <c r="P103">
        <v>1887.07</v>
      </c>
      <c r="Q103">
        <v>606.5</v>
      </c>
      <c r="R103">
        <v>180.18</v>
      </c>
      <c r="S103">
        <v>277.75</v>
      </c>
      <c r="T103">
        <v>615.5</v>
      </c>
      <c r="U103">
        <v>195.54</v>
      </c>
      <c r="V103">
        <v>184.07</v>
      </c>
      <c r="W103">
        <v>906.86</v>
      </c>
      <c r="X103">
        <v>324.54000000000002</v>
      </c>
      <c r="Z103">
        <v>2187.1</v>
      </c>
      <c r="AB103">
        <v>3.93</v>
      </c>
      <c r="AF103">
        <f t="shared" si="45"/>
        <v>-2.9104477611940349E-2</v>
      </c>
      <c r="AG103">
        <f t="shared" si="23"/>
        <v>-5.3793893369316392E-2</v>
      </c>
      <c r="AH103">
        <f t="shared" si="24"/>
        <v>-5.4635761589403975E-2</v>
      </c>
      <c r="AI103">
        <f t="shared" si="25"/>
        <v>-6.4935064935064402E-3</v>
      </c>
      <c r="AJ103">
        <f t="shared" si="26"/>
        <v>-2.0408163265306145E-2</v>
      </c>
      <c r="AK103">
        <f t="shared" si="27"/>
        <v>4.084098598356678E-2</v>
      </c>
      <c r="AL103">
        <f t="shared" si="28"/>
        <v>-3.0901444505394005E-2</v>
      </c>
      <c r="AM103">
        <f t="shared" si="29"/>
        <v>-7.4678478455142416E-2</v>
      </c>
      <c r="AN103">
        <f t="shared" si="30"/>
        <v>-2.2288261515601815E-2</v>
      </c>
      <c r="AO103">
        <f t="shared" si="31"/>
        <v>-7.1922154844167308E-3</v>
      </c>
      <c r="AP103">
        <f t="shared" si="32"/>
        <v>-6.4035309865779211E-2</v>
      </c>
      <c r="AQ103">
        <f t="shared" si="33"/>
        <v>-1.5795379223401129E-2</v>
      </c>
      <c r="AR103">
        <f t="shared" si="34"/>
        <v>4.537853293969496E-2</v>
      </c>
      <c r="AS103">
        <f t="shared" si="35"/>
        <v>1.9349022146192718E-2</v>
      </c>
      <c r="AT103">
        <f t="shared" si="36"/>
        <v>-5.946061793188695E-2</v>
      </c>
      <c r="AU103">
        <f t="shared" si="37"/>
        <v>0.10574293527803102</v>
      </c>
      <c r="AV103">
        <f t="shared" si="38"/>
        <v>-3.4353395144434251E-2</v>
      </c>
      <c r="AW103">
        <f t="shared" si="39"/>
        <v>-2.6929982046678402E-3</v>
      </c>
      <c r="AX103">
        <f t="shared" si="40"/>
        <v>-1.0450160771704131E-2</v>
      </c>
      <c r="AY103">
        <f t="shared" si="41"/>
        <v>0.11234996302406275</v>
      </c>
      <c r="AZ103">
        <f t="shared" si="42"/>
        <v>-9.1774806335422121E-2</v>
      </c>
      <c r="BA103">
        <f t="shared" si="43"/>
        <v>9.0797819071992691E-3</v>
      </c>
      <c r="BB103">
        <f t="shared" si="44"/>
        <v>-2.0611401152789921E-2</v>
      </c>
    </row>
    <row r="104" spans="1:54">
      <c r="A104" s="1">
        <v>38044</v>
      </c>
      <c r="B104" s="9">
        <v>2552</v>
      </c>
      <c r="C104">
        <v>1190.42</v>
      </c>
      <c r="D104">
        <v>432.75</v>
      </c>
      <c r="E104">
        <v>822</v>
      </c>
      <c r="F104">
        <v>745</v>
      </c>
      <c r="G104">
        <v>51.36</v>
      </c>
      <c r="H104">
        <v>369.23</v>
      </c>
      <c r="I104">
        <v>257.12</v>
      </c>
      <c r="J104">
        <v>190.25</v>
      </c>
      <c r="K104">
        <v>137.47</v>
      </c>
      <c r="L104">
        <v>280.23</v>
      </c>
      <c r="M104">
        <v>4779.21</v>
      </c>
      <c r="N104">
        <v>557.23</v>
      </c>
      <c r="O104">
        <v>452.1</v>
      </c>
      <c r="P104">
        <v>2060.59</v>
      </c>
      <c r="Q104">
        <v>602</v>
      </c>
      <c r="R104">
        <v>189.69</v>
      </c>
      <c r="S104">
        <v>299.5</v>
      </c>
      <c r="T104">
        <v>620</v>
      </c>
      <c r="U104">
        <v>192.79</v>
      </c>
      <c r="V104">
        <v>205.33</v>
      </c>
      <c r="W104">
        <v>998.36</v>
      </c>
      <c r="X104">
        <v>356.83</v>
      </c>
      <c r="Z104">
        <v>2243.41</v>
      </c>
      <c r="AB104">
        <v>4.04</v>
      </c>
      <c r="AF104">
        <f t="shared" si="45"/>
        <v>-1.9215987701767911E-2</v>
      </c>
      <c r="AG104">
        <f t="shared" si="23"/>
        <v>-1.3008763711435778E-2</v>
      </c>
      <c r="AH104">
        <f t="shared" si="24"/>
        <v>1.0507880910683109E-2</v>
      </c>
      <c r="AI104">
        <f t="shared" si="25"/>
        <v>7.4509803921568585E-2</v>
      </c>
      <c r="AJ104">
        <f t="shared" si="26"/>
        <v>3.4722222222222321E-2</v>
      </c>
      <c r="AK104">
        <f t="shared" si="27"/>
        <v>0.19247736243324809</v>
      </c>
      <c r="AL104">
        <f t="shared" si="28"/>
        <v>-4.7708894878705221E-3</v>
      </c>
      <c r="AM104">
        <f t="shared" si="29"/>
        <v>7.9655679193785467E-2</v>
      </c>
      <c r="AN104">
        <f t="shared" si="30"/>
        <v>0.15653495440729492</v>
      </c>
      <c r="AO104">
        <f t="shared" si="31"/>
        <v>-2.3650568181818321E-2</v>
      </c>
      <c r="AP104">
        <f t="shared" si="32"/>
        <v>8.3181941169649498E-2</v>
      </c>
      <c r="AQ104">
        <f t="shared" si="33"/>
        <v>5.1850726953398318E-2</v>
      </c>
      <c r="AR104">
        <f t="shared" si="34"/>
        <v>0.10048385504097945</v>
      </c>
      <c r="AS104">
        <f t="shared" si="35"/>
        <v>2.5286313641002423E-2</v>
      </c>
      <c r="AT104">
        <f t="shared" si="36"/>
        <v>9.1952073849936866E-2</v>
      </c>
      <c r="AU104">
        <f t="shared" si="37"/>
        <v>-7.4196207749381848E-3</v>
      </c>
      <c r="AV104">
        <f t="shared" si="38"/>
        <v>5.2780552780552714E-2</v>
      </c>
      <c r="AW104">
        <f t="shared" si="39"/>
        <v>7.8307830783078236E-2</v>
      </c>
      <c r="AX104">
        <f t="shared" si="40"/>
        <v>7.3111291632819153E-3</v>
      </c>
      <c r="AY104">
        <f t="shared" si="41"/>
        <v>-1.4063618696941838E-2</v>
      </c>
      <c r="AZ104">
        <f t="shared" si="42"/>
        <v>0.11549953821915593</v>
      </c>
      <c r="BA104">
        <f t="shared" si="43"/>
        <v>0.1008976027170676</v>
      </c>
      <c r="BB104">
        <f t="shared" si="44"/>
        <v>9.9494669378196621E-2</v>
      </c>
    </row>
    <row r="105" spans="1:54">
      <c r="A105" s="1">
        <v>38077</v>
      </c>
      <c r="B105" s="9">
        <v>2523</v>
      </c>
      <c r="C105">
        <v>1108.6300000000001</v>
      </c>
      <c r="D105">
        <v>456</v>
      </c>
      <c r="E105">
        <v>818.5</v>
      </c>
      <c r="F105">
        <v>709</v>
      </c>
      <c r="G105">
        <v>53.7</v>
      </c>
      <c r="H105">
        <v>361.17</v>
      </c>
      <c r="I105">
        <v>245.39</v>
      </c>
      <c r="J105">
        <v>201</v>
      </c>
      <c r="K105">
        <v>131.84</v>
      </c>
      <c r="L105">
        <v>266.36</v>
      </c>
      <c r="M105">
        <v>4650.1899999999996</v>
      </c>
      <c r="N105">
        <v>521.66999999999996</v>
      </c>
      <c r="O105">
        <v>457.92</v>
      </c>
      <c r="P105">
        <v>2107.0700000000002</v>
      </c>
      <c r="Q105">
        <v>550.5</v>
      </c>
      <c r="R105">
        <v>201.85</v>
      </c>
      <c r="S105">
        <v>288.5</v>
      </c>
      <c r="T105">
        <v>618.5</v>
      </c>
      <c r="U105">
        <v>180.29</v>
      </c>
      <c r="V105">
        <v>225.06</v>
      </c>
      <c r="W105">
        <v>987.49</v>
      </c>
      <c r="X105">
        <v>356</v>
      </c>
      <c r="Z105">
        <v>2196.9699999999998</v>
      </c>
      <c r="AB105">
        <v>4.16</v>
      </c>
      <c r="AF105">
        <f t="shared" si="45"/>
        <v>-1.1363636363636354E-2</v>
      </c>
      <c r="AG105">
        <f t="shared" si="23"/>
        <v>-6.8706842962987791E-2</v>
      </c>
      <c r="AH105">
        <f t="shared" si="24"/>
        <v>5.3726169844020788E-2</v>
      </c>
      <c r="AI105">
        <f t="shared" si="25"/>
        <v>-4.2579075425790425E-3</v>
      </c>
      <c r="AJ105">
        <f t="shared" si="26"/>
        <v>-4.832214765100673E-2</v>
      </c>
      <c r="AK105">
        <f t="shared" si="27"/>
        <v>4.556074766355156E-2</v>
      </c>
      <c r="AL105">
        <f t="shared" si="28"/>
        <v>-2.1829212144191978E-2</v>
      </c>
      <c r="AM105">
        <f t="shared" si="29"/>
        <v>-4.5620721841941547E-2</v>
      </c>
      <c r="AN105">
        <f t="shared" si="30"/>
        <v>5.6504599211563811E-2</v>
      </c>
      <c r="AO105">
        <f t="shared" si="31"/>
        <v>-4.095439004873791E-2</v>
      </c>
      <c r="AP105">
        <f t="shared" si="32"/>
        <v>-4.949505763123152E-2</v>
      </c>
      <c r="AQ105">
        <f t="shared" si="33"/>
        <v>-2.6996093496624018E-2</v>
      </c>
      <c r="AR105">
        <f t="shared" si="34"/>
        <v>-6.3815659601959784E-2</v>
      </c>
      <c r="AS105">
        <f t="shared" si="35"/>
        <v>1.2873258128732523E-2</v>
      </c>
      <c r="AT105">
        <f t="shared" si="36"/>
        <v>2.2556646397390967E-2</v>
      </c>
      <c r="AU105">
        <f t="shared" si="37"/>
        <v>-8.5548172757475061E-2</v>
      </c>
      <c r="AV105">
        <f t="shared" si="38"/>
        <v>6.4104591702251135E-2</v>
      </c>
      <c r="AW105">
        <f t="shared" si="39"/>
        <v>-3.6727879799666074E-2</v>
      </c>
      <c r="AX105">
        <f t="shared" si="40"/>
        <v>-2.4193548387096975E-3</v>
      </c>
      <c r="AY105">
        <f t="shared" si="41"/>
        <v>-6.4837387831319093E-2</v>
      </c>
      <c r="AZ105">
        <f t="shared" si="42"/>
        <v>9.6089222227633497E-2</v>
      </c>
      <c r="BA105">
        <f t="shared" si="43"/>
        <v>-1.0887856083977687E-2</v>
      </c>
      <c r="BB105">
        <f t="shared" si="44"/>
        <v>-2.3260376089453416E-3</v>
      </c>
    </row>
    <row r="106" spans="1:54">
      <c r="A106" s="1">
        <v>38107</v>
      </c>
      <c r="B106" s="9">
        <v>2637</v>
      </c>
      <c r="C106">
        <v>1021.89</v>
      </c>
      <c r="D106">
        <v>487.5</v>
      </c>
      <c r="E106">
        <v>855</v>
      </c>
      <c r="F106">
        <v>756.5</v>
      </c>
      <c r="G106">
        <v>55.25</v>
      </c>
      <c r="H106">
        <v>357.65</v>
      </c>
      <c r="I106">
        <v>248.39</v>
      </c>
      <c r="J106">
        <v>209.75</v>
      </c>
      <c r="K106">
        <v>140.29</v>
      </c>
      <c r="L106">
        <v>264.20999999999998</v>
      </c>
      <c r="M106">
        <v>4748.3599999999997</v>
      </c>
      <c r="N106">
        <v>544.39</v>
      </c>
      <c r="O106">
        <v>477.69</v>
      </c>
      <c r="P106">
        <v>2068.34</v>
      </c>
      <c r="Q106">
        <v>556</v>
      </c>
      <c r="R106">
        <v>193.23</v>
      </c>
      <c r="S106">
        <v>283.25</v>
      </c>
      <c r="T106">
        <v>658</v>
      </c>
      <c r="U106">
        <v>172.79</v>
      </c>
      <c r="V106">
        <v>214.06</v>
      </c>
      <c r="W106">
        <v>992.92</v>
      </c>
      <c r="X106">
        <v>354.14</v>
      </c>
      <c r="Z106">
        <v>2237.34</v>
      </c>
      <c r="AB106">
        <v>4.22</v>
      </c>
      <c r="AF106">
        <f t="shared" si="45"/>
        <v>4.5184304399524367E-2</v>
      </c>
      <c r="AG106">
        <f t="shared" si="23"/>
        <v>-7.8240711508799299E-2</v>
      </c>
      <c r="AH106">
        <f t="shared" si="24"/>
        <v>6.9078947368421018E-2</v>
      </c>
      <c r="AI106">
        <f t="shared" si="25"/>
        <v>4.4593769089798396E-2</v>
      </c>
      <c r="AJ106">
        <f t="shared" si="26"/>
        <v>6.6995768688293378E-2</v>
      </c>
      <c r="AK106">
        <f t="shared" si="27"/>
        <v>2.886405959031646E-2</v>
      </c>
      <c r="AL106">
        <f t="shared" si="28"/>
        <v>-9.7461029432124313E-3</v>
      </c>
      <c r="AM106">
        <f t="shared" si="29"/>
        <v>1.2225437059374844E-2</v>
      </c>
      <c r="AN106">
        <f t="shared" si="30"/>
        <v>4.3532338308457819E-2</v>
      </c>
      <c r="AO106">
        <f t="shared" si="31"/>
        <v>6.4092839805825141E-2</v>
      </c>
      <c r="AP106">
        <f t="shared" si="32"/>
        <v>-8.0717825499325713E-3</v>
      </c>
      <c r="AQ106">
        <f t="shared" si="33"/>
        <v>2.1110965358404732E-2</v>
      </c>
      <c r="AR106">
        <f t="shared" si="34"/>
        <v>4.3552437364617447E-2</v>
      </c>
      <c r="AS106">
        <f t="shared" si="35"/>
        <v>4.3173480083857463E-2</v>
      </c>
      <c r="AT106">
        <f t="shared" si="36"/>
        <v>-1.8380974528610872E-2</v>
      </c>
      <c r="AU106">
        <f t="shared" si="37"/>
        <v>9.9909173478656133E-3</v>
      </c>
      <c r="AV106">
        <f t="shared" si="38"/>
        <v>-4.2704978944760996E-2</v>
      </c>
      <c r="AW106">
        <f t="shared" si="39"/>
        <v>-1.8197573656845711E-2</v>
      </c>
      <c r="AX106">
        <f t="shared" si="40"/>
        <v>6.3864187550525475E-2</v>
      </c>
      <c r="AY106">
        <f t="shared" si="41"/>
        <v>-4.1599645016362485E-2</v>
      </c>
      <c r="AZ106">
        <f t="shared" si="42"/>
        <v>-4.8875855327468187E-2</v>
      </c>
      <c r="BA106">
        <f t="shared" si="43"/>
        <v>5.4987898611631447E-3</v>
      </c>
      <c r="BB106">
        <f t="shared" si="44"/>
        <v>-5.2247191011236538E-3</v>
      </c>
    </row>
    <row r="107" spans="1:54">
      <c r="A107" s="1">
        <v>38138</v>
      </c>
      <c r="B107" s="9">
        <v>2541</v>
      </c>
      <c r="C107">
        <v>1085.5</v>
      </c>
      <c r="D107">
        <v>477.75</v>
      </c>
      <c r="E107">
        <v>800</v>
      </c>
      <c r="F107">
        <v>724</v>
      </c>
      <c r="G107">
        <v>53.88</v>
      </c>
      <c r="H107">
        <v>342.54</v>
      </c>
      <c r="I107">
        <v>248.64</v>
      </c>
      <c r="J107">
        <v>205.75</v>
      </c>
      <c r="K107">
        <v>131.33000000000001</v>
      </c>
      <c r="L107">
        <v>343.83</v>
      </c>
      <c r="M107">
        <v>4619.34</v>
      </c>
      <c r="N107">
        <v>526.11</v>
      </c>
      <c r="O107">
        <v>465.27</v>
      </c>
      <c r="P107">
        <v>2091.58</v>
      </c>
      <c r="Q107">
        <v>544</v>
      </c>
      <c r="R107">
        <v>188.14</v>
      </c>
      <c r="S107">
        <v>286</v>
      </c>
      <c r="T107">
        <v>665</v>
      </c>
      <c r="U107">
        <v>176.79</v>
      </c>
      <c r="V107">
        <v>192.8</v>
      </c>
      <c r="W107">
        <v>1059.96</v>
      </c>
      <c r="X107">
        <v>357.86</v>
      </c>
      <c r="Z107">
        <v>2201.81</v>
      </c>
      <c r="AB107">
        <v>4.4400000000000004</v>
      </c>
      <c r="AF107">
        <f t="shared" si="45"/>
        <v>-3.6405005688282088E-2</v>
      </c>
      <c r="AG107">
        <f t="shared" si="23"/>
        <v>6.2247404319447419E-2</v>
      </c>
      <c r="AH107">
        <f t="shared" si="24"/>
        <v>-2.0000000000000018E-2</v>
      </c>
      <c r="AI107">
        <f t="shared" si="25"/>
        <v>-6.4327485380117011E-2</v>
      </c>
      <c r="AJ107">
        <f t="shared" si="26"/>
        <v>-4.296100462656971E-2</v>
      </c>
      <c r="AK107">
        <f t="shared" si="27"/>
        <v>-2.4796380090497672E-2</v>
      </c>
      <c r="AL107">
        <f t="shared" si="28"/>
        <v>-4.2248007828882828E-2</v>
      </c>
      <c r="AM107">
        <f t="shared" si="29"/>
        <v>1.0064817424211281E-3</v>
      </c>
      <c r="AN107">
        <f t="shared" si="30"/>
        <v>-1.9070321811680557E-2</v>
      </c>
      <c r="AO107">
        <f t="shared" si="31"/>
        <v>-6.3867702616009603E-2</v>
      </c>
      <c r="AP107">
        <f t="shared" si="32"/>
        <v>0.30135119791075282</v>
      </c>
      <c r="AQ107">
        <f t="shared" si="33"/>
        <v>-2.717148657641788E-2</v>
      </c>
      <c r="AR107">
        <f t="shared" si="34"/>
        <v>-3.3578868090890723E-2</v>
      </c>
      <c r="AS107">
        <f t="shared" si="35"/>
        <v>-2.6000125604471513E-2</v>
      </c>
      <c r="AT107">
        <f t="shared" si="36"/>
        <v>1.123606370325958E-2</v>
      </c>
      <c r="AU107">
        <f t="shared" si="37"/>
        <v>-2.1582733812949617E-2</v>
      </c>
      <c r="AV107">
        <f t="shared" si="38"/>
        <v>-2.6341665372871748E-2</v>
      </c>
      <c r="AW107">
        <f t="shared" si="39"/>
        <v>9.7087378640776656E-3</v>
      </c>
      <c r="AX107">
        <f t="shared" si="40"/>
        <v>1.0638297872340496E-2</v>
      </c>
      <c r="AY107">
        <f t="shared" si="41"/>
        <v>2.3149487817581971E-2</v>
      </c>
      <c r="AZ107">
        <f t="shared" si="42"/>
        <v>-9.931794823881146E-2</v>
      </c>
      <c r="BA107">
        <f t="shared" si="43"/>
        <v>6.7518027635660616E-2</v>
      </c>
      <c r="BB107">
        <f t="shared" si="44"/>
        <v>1.0504320325295247E-2</v>
      </c>
    </row>
    <row r="108" spans="1:54">
      <c r="A108" s="1">
        <v>38168</v>
      </c>
      <c r="B108" s="9">
        <v>2474</v>
      </c>
      <c r="C108">
        <v>1095.4100000000001</v>
      </c>
      <c r="D108">
        <v>487</v>
      </c>
      <c r="E108">
        <v>854.5</v>
      </c>
      <c r="F108">
        <v>743.5</v>
      </c>
      <c r="G108">
        <v>60.08</v>
      </c>
      <c r="H108">
        <v>339.01</v>
      </c>
      <c r="I108">
        <v>265.86</v>
      </c>
      <c r="J108">
        <v>219.25</v>
      </c>
      <c r="K108">
        <v>123.65</v>
      </c>
      <c r="L108">
        <v>346.94</v>
      </c>
      <c r="M108">
        <v>4453.87</v>
      </c>
      <c r="N108">
        <v>562.16999999999996</v>
      </c>
      <c r="O108">
        <v>466.03</v>
      </c>
      <c r="P108">
        <v>2158.1999999999998</v>
      </c>
      <c r="Q108">
        <v>560</v>
      </c>
      <c r="R108">
        <v>198.53</v>
      </c>
      <c r="S108">
        <v>286.25</v>
      </c>
      <c r="T108">
        <v>670</v>
      </c>
      <c r="U108">
        <v>186.54</v>
      </c>
      <c r="V108">
        <v>195.08</v>
      </c>
      <c r="W108">
        <v>1050</v>
      </c>
      <c r="X108">
        <v>352.28</v>
      </c>
      <c r="Z108">
        <v>2228.67</v>
      </c>
      <c r="AB108">
        <v>4.53</v>
      </c>
      <c r="AF108">
        <f t="shared" si="45"/>
        <v>-2.6367571822117242E-2</v>
      </c>
      <c r="AG108">
        <f t="shared" si="23"/>
        <v>9.1294334408107414E-3</v>
      </c>
      <c r="AH108">
        <f t="shared" si="24"/>
        <v>1.9361590790162309E-2</v>
      </c>
      <c r="AI108">
        <f t="shared" si="25"/>
        <v>6.8124999999999991E-2</v>
      </c>
      <c r="AJ108">
        <f t="shared" si="26"/>
        <v>2.6933701657458453E-2</v>
      </c>
      <c r="AK108">
        <f t="shared" si="27"/>
        <v>0.11507052709725296</v>
      </c>
      <c r="AL108">
        <f t="shared" si="28"/>
        <v>-1.0305365796695387E-2</v>
      </c>
      <c r="AM108">
        <f t="shared" si="29"/>
        <v>6.9256756756756799E-2</v>
      </c>
      <c r="AN108">
        <f t="shared" si="30"/>
        <v>6.56136087484811E-2</v>
      </c>
      <c r="AO108">
        <f t="shared" si="31"/>
        <v>-5.8478641589888136E-2</v>
      </c>
      <c r="AP108">
        <f t="shared" si="32"/>
        <v>9.045167670069576E-3</v>
      </c>
      <c r="AQ108">
        <f t="shared" si="33"/>
        <v>-3.5821134620963258E-2</v>
      </c>
      <c r="AR108">
        <f t="shared" si="34"/>
        <v>6.8540799452585954E-2</v>
      </c>
      <c r="AS108">
        <f t="shared" si="35"/>
        <v>1.633460141423182E-3</v>
      </c>
      <c r="AT108">
        <f t="shared" si="36"/>
        <v>3.1851518947398461E-2</v>
      </c>
      <c r="AU108">
        <f t="shared" si="37"/>
        <v>2.9411764705882248E-2</v>
      </c>
      <c r="AV108">
        <f t="shared" si="38"/>
        <v>5.5224832571489468E-2</v>
      </c>
      <c r="AW108">
        <f t="shared" si="39"/>
        <v>8.7412587412583065E-4</v>
      </c>
      <c r="AX108">
        <f t="shared" si="40"/>
        <v>7.5187969924812581E-3</v>
      </c>
      <c r="AY108">
        <f t="shared" si="41"/>
        <v>5.5150178177498788E-2</v>
      </c>
      <c r="AZ108">
        <f t="shared" si="42"/>
        <v>1.1825726141078796E-2</v>
      </c>
      <c r="BA108">
        <f t="shared" si="43"/>
        <v>-9.3965810030567365E-3</v>
      </c>
      <c r="BB108">
        <f t="shared" si="44"/>
        <v>-1.5592689878723642E-2</v>
      </c>
    </row>
    <row r="109" spans="1:54">
      <c r="A109" s="1">
        <v>38198</v>
      </c>
      <c r="B109" s="9">
        <v>2461</v>
      </c>
      <c r="C109">
        <v>1183.81</v>
      </c>
      <c r="D109">
        <v>516</v>
      </c>
      <c r="E109">
        <v>836</v>
      </c>
      <c r="F109">
        <v>681.5</v>
      </c>
      <c r="G109">
        <v>57.58</v>
      </c>
      <c r="H109">
        <v>322.13</v>
      </c>
      <c r="I109">
        <v>254.13</v>
      </c>
      <c r="J109">
        <v>213.75</v>
      </c>
      <c r="K109">
        <v>122.11</v>
      </c>
      <c r="L109">
        <v>331.88</v>
      </c>
      <c r="M109">
        <v>4336.07</v>
      </c>
      <c r="N109">
        <v>553.28</v>
      </c>
      <c r="O109">
        <v>446.01</v>
      </c>
      <c r="P109">
        <v>2144.25</v>
      </c>
      <c r="Q109">
        <v>508.5</v>
      </c>
      <c r="R109">
        <v>209.15</v>
      </c>
      <c r="S109">
        <v>284</v>
      </c>
      <c r="T109">
        <v>616.5</v>
      </c>
      <c r="U109">
        <v>172.79</v>
      </c>
      <c r="V109">
        <v>189.01</v>
      </c>
      <c r="W109">
        <v>1026.44</v>
      </c>
      <c r="X109">
        <v>360.35</v>
      </c>
      <c r="Z109">
        <v>2192.2199999999998</v>
      </c>
      <c r="AB109">
        <v>4.66</v>
      </c>
      <c r="AF109">
        <f t="shared" si="45"/>
        <v>-5.2546483427647894E-3</v>
      </c>
      <c r="AG109">
        <f t="shared" si="23"/>
        <v>8.0700377027779435E-2</v>
      </c>
      <c r="AH109">
        <f t="shared" si="24"/>
        <v>5.9548254620123142E-2</v>
      </c>
      <c r="AI109">
        <f t="shared" si="25"/>
        <v>-2.1650087770626048E-2</v>
      </c>
      <c r="AJ109">
        <f t="shared" si="26"/>
        <v>-8.3389374579690645E-2</v>
      </c>
      <c r="AK109">
        <f t="shared" si="27"/>
        <v>-4.1611185086551261E-2</v>
      </c>
      <c r="AL109">
        <f t="shared" si="28"/>
        <v>-4.9792041532698117E-2</v>
      </c>
      <c r="AM109">
        <f t="shared" si="29"/>
        <v>-4.4120965921913835E-2</v>
      </c>
      <c r="AN109">
        <f t="shared" si="30"/>
        <v>-2.5085518814139118E-2</v>
      </c>
      <c r="AO109">
        <f t="shared" si="31"/>
        <v>-1.2454508693894084E-2</v>
      </c>
      <c r="AP109">
        <f t="shared" si="32"/>
        <v>-4.3408082089122058E-2</v>
      </c>
      <c r="AQ109">
        <f t="shared" si="33"/>
        <v>-2.6448908477346711E-2</v>
      </c>
      <c r="AR109">
        <f t="shared" si="34"/>
        <v>-1.5813721827916849E-2</v>
      </c>
      <c r="AS109">
        <f t="shared" si="35"/>
        <v>-4.2958607814947536E-2</v>
      </c>
      <c r="AT109">
        <f t="shared" si="36"/>
        <v>-6.4637197664719759E-3</v>
      </c>
      <c r="AU109">
        <f t="shared" si="37"/>
        <v>-9.1964285714285721E-2</v>
      </c>
      <c r="AV109">
        <f t="shared" si="38"/>
        <v>5.3493174835037571E-2</v>
      </c>
      <c r="AW109">
        <f t="shared" si="39"/>
        <v>-7.8602620087335762E-3</v>
      </c>
      <c r="AX109">
        <f t="shared" si="40"/>
        <v>-7.9850746268656736E-2</v>
      </c>
      <c r="AY109">
        <f t="shared" si="41"/>
        <v>-7.3710732282620373E-2</v>
      </c>
      <c r="AZ109">
        <f t="shared" si="42"/>
        <v>-3.111543981956133E-2</v>
      </c>
      <c r="BA109">
        <f t="shared" si="43"/>
        <v>-2.2438095238095146E-2</v>
      </c>
      <c r="BB109">
        <f t="shared" si="44"/>
        <v>2.2907914159191689E-2</v>
      </c>
    </row>
    <row r="110" spans="1:54">
      <c r="A110" s="1">
        <v>38230</v>
      </c>
      <c r="B110" s="9">
        <v>2555</v>
      </c>
      <c r="C110">
        <v>1139.2</v>
      </c>
      <c r="D110">
        <v>492.75</v>
      </c>
      <c r="E110">
        <v>837.5</v>
      </c>
      <c r="F110">
        <v>683.5</v>
      </c>
      <c r="G110">
        <v>55.31</v>
      </c>
      <c r="H110">
        <v>313.07</v>
      </c>
      <c r="I110">
        <v>265.61</v>
      </c>
      <c r="J110">
        <v>200.5</v>
      </c>
      <c r="K110">
        <v>129.28</v>
      </c>
      <c r="L110">
        <v>336.66</v>
      </c>
      <c r="M110">
        <v>4338.88</v>
      </c>
      <c r="N110">
        <v>524.63</v>
      </c>
      <c r="O110">
        <v>429.8</v>
      </c>
      <c r="P110">
        <v>2272.85</v>
      </c>
      <c r="Q110">
        <v>496</v>
      </c>
      <c r="R110">
        <v>217.55</v>
      </c>
      <c r="S110">
        <v>277</v>
      </c>
      <c r="T110">
        <v>619.5</v>
      </c>
      <c r="U110">
        <v>163.53</v>
      </c>
      <c r="V110">
        <v>207.98</v>
      </c>
      <c r="W110">
        <v>1041.8399999999999</v>
      </c>
      <c r="X110">
        <v>383.94</v>
      </c>
      <c r="Z110">
        <v>2214.19</v>
      </c>
      <c r="AB110">
        <v>4.7300000000000004</v>
      </c>
      <c r="AF110">
        <f t="shared" si="45"/>
        <v>3.8195855343356344E-2</v>
      </c>
      <c r="AG110">
        <f t="shared" si="23"/>
        <v>-3.7683412034025698E-2</v>
      </c>
      <c r="AH110">
        <f t="shared" si="24"/>
        <v>-4.505813953488369E-2</v>
      </c>
      <c r="AI110">
        <f t="shared" si="25"/>
        <v>1.7942583732057926E-3</v>
      </c>
      <c r="AJ110">
        <f t="shared" si="26"/>
        <v>2.9347028613353476E-3</v>
      </c>
      <c r="AK110">
        <f t="shared" si="27"/>
        <v>-3.942341090656476E-2</v>
      </c>
      <c r="AL110">
        <f t="shared" si="28"/>
        <v>-2.8125291031571131E-2</v>
      </c>
      <c r="AM110">
        <f t="shared" si="29"/>
        <v>4.5173729980718669E-2</v>
      </c>
      <c r="AN110">
        <f t="shared" si="30"/>
        <v>-6.1988304093567259E-2</v>
      </c>
      <c r="AO110">
        <f t="shared" si="31"/>
        <v>5.8717549750225251E-2</v>
      </c>
      <c r="AP110">
        <f t="shared" si="32"/>
        <v>1.4402796191394618E-2</v>
      </c>
      <c r="AQ110">
        <f t="shared" si="33"/>
        <v>6.4805226852904241E-4</v>
      </c>
      <c r="AR110">
        <f t="shared" si="34"/>
        <v>-5.178209947946788E-2</v>
      </c>
      <c r="AS110">
        <f t="shared" si="35"/>
        <v>-3.6344476581242513E-2</v>
      </c>
      <c r="AT110">
        <f t="shared" si="36"/>
        <v>5.9974350005829402E-2</v>
      </c>
      <c r="AU110">
        <f t="shared" si="37"/>
        <v>-2.4582104228121904E-2</v>
      </c>
      <c r="AV110">
        <f t="shared" si="38"/>
        <v>4.0162562754004316E-2</v>
      </c>
      <c r="AW110">
        <f t="shared" si="39"/>
        <v>-2.4647887323943629E-2</v>
      </c>
      <c r="AX110">
        <f t="shared" si="40"/>
        <v>4.8661800486617945E-3</v>
      </c>
      <c r="AY110">
        <f t="shared" si="41"/>
        <v>-5.3591064297702329E-2</v>
      </c>
      <c r="AZ110">
        <f t="shared" si="42"/>
        <v>0.10036506004973278</v>
      </c>
      <c r="BA110">
        <f t="shared" si="43"/>
        <v>1.5003312419624937E-2</v>
      </c>
      <c r="BB110">
        <f t="shared" si="44"/>
        <v>6.5464132093797645E-2</v>
      </c>
    </row>
    <row r="111" spans="1:54">
      <c r="A111" s="1">
        <v>38260</v>
      </c>
      <c r="B111" s="9">
        <v>2265</v>
      </c>
      <c r="C111">
        <v>1227.5899999999999</v>
      </c>
      <c r="D111">
        <v>527.5</v>
      </c>
      <c r="E111">
        <v>801</v>
      </c>
      <c r="F111">
        <v>690</v>
      </c>
      <c r="G111">
        <v>60.44</v>
      </c>
      <c r="H111">
        <v>222.14</v>
      </c>
      <c r="I111">
        <v>284.83</v>
      </c>
      <c r="J111">
        <v>224.75</v>
      </c>
      <c r="K111">
        <v>135.41999999999999</v>
      </c>
      <c r="L111">
        <v>328.05</v>
      </c>
      <c r="M111">
        <v>4476.3</v>
      </c>
      <c r="N111">
        <v>540.92999999999995</v>
      </c>
      <c r="O111">
        <v>421.94</v>
      </c>
      <c r="P111">
        <v>2243.41</v>
      </c>
      <c r="Q111">
        <v>514.5</v>
      </c>
      <c r="R111">
        <v>221.97</v>
      </c>
      <c r="S111">
        <v>308.25</v>
      </c>
      <c r="T111">
        <v>591</v>
      </c>
      <c r="U111">
        <v>162.28</v>
      </c>
      <c r="V111">
        <v>199.82</v>
      </c>
      <c r="W111">
        <v>1062.68</v>
      </c>
      <c r="X111">
        <v>386.01</v>
      </c>
      <c r="Z111">
        <v>2271.67</v>
      </c>
      <c r="AB111">
        <v>4.7300000000000004</v>
      </c>
      <c r="AF111">
        <f t="shared" si="45"/>
        <v>-0.11350293542074363</v>
      </c>
      <c r="AG111">
        <f t="shared" si="23"/>
        <v>7.7589536516853741E-2</v>
      </c>
      <c r="AH111">
        <f t="shared" si="24"/>
        <v>7.0522577371892492E-2</v>
      </c>
      <c r="AI111">
        <f t="shared" si="25"/>
        <v>-4.3582089552238856E-2</v>
      </c>
      <c r="AJ111">
        <f t="shared" si="26"/>
        <v>9.5098756400877615E-3</v>
      </c>
      <c r="AK111">
        <f t="shared" si="27"/>
        <v>9.2749954800216861E-2</v>
      </c>
      <c r="AL111">
        <f t="shared" si="28"/>
        <v>-0.29044622608362347</v>
      </c>
      <c r="AM111">
        <f t="shared" si="29"/>
        <v>7.2361733368472514E-2</v>
      </c>
      <c r="AN111">
        <f t="shared" si="30"/>
        <v>0.12094763092269334</v>
      </c>
      <c r="AO111">
        <f t="shared" si="31"/>
        <v>4.7493811881188064E-2</v>
      </c>
      <c r="AP111">
        <f t="shared" si="32"/>
        <v>-2.5574763856710092E-2</v>
      </c>
      <c r="AQ111">
        <f t="shared" si="33"/>
        <v>3.1671767829485997E-2</v>
      </c>
      <c r="AR111">
        <f t="shared" si="34"/>
        <v>3.1069515658654678E-2</v>
      </c>
      <c r="AS111">
        <f t="shared" si="35"/>
        <v>-1.828757561656591E-2</v>
      </c>
      <c r="AT111">
        <f t="shared" si="36"/>
        <v>-1.2952900543370727E-2</v>
      </c>
      <c r="AU111">
        <f t="shared" si="37"/>
        <v>3.7298387096774244E-2</v>
      </c>
      <c r="AV111">
        <f t="shared" si="38"/>
        <v>2.031716846701892E-2</v>
      </c>
      <c r="AW111">
        <f t="shared" si="39"/>
        <v>0.11281588447653434</v>
      </c>
      <c r="AX111">
        <f t="shared" si="40"/>
        <v>-4.6004842615012143E-2</v>
      </c>
      <c r="AY111">
        <f t="shared" si="41"/>
        <v>-7.6438573961964407E-3</v>
      </c>
      <c r="AZ111">
        <f t="shared" si="42"/>
        <v>-3.9234541782863674E-2</v>
      </c>
      <c r="BA111">
        <f t="shared" si="43"/>
        <v>2.0003071488904345E-2</v>
      </c>
      <c r="BB111">
        <f t="shared" si="44"/>
        <v>5.3914674167838683E-3</v>
      </c>
    </row>
    <row r="112" spans="1:54">
      <c r="A112" s="1">
        <v>38289</v>
      </c>
      <c r="B112" s="9">
        <v>2232</v>
      </c>
      <c r="C112">
        <v>1176.3699999999999</v>
      </c>
      <c r="D112">
        <v>527.5</v>
      </c>
      <c r="E112">
        <v>820</v>
      </c>
      <c r="F112">
        <v>728.5</v>
      </c>
      <c r="G112">
        <v>62.67</v>
      </c>
      <c r="H112">
        <v>226.68</v>
      </c>
      <c r="I112">
        <v>286.58</v>
      </c>
      <c r="J112">
        <v>238.25</v>
      </c>
      <c r="K112">
        <v>142.85</v>
      </c>
      <c r="L112">
        <v>343.35</v>
      </c>
      <c r="M112">
        <v>4501.55</v>
      </c>
      <c r="N112">
        <v>538.46</v>
      </c>
      <c r="O112">
        <v>418.39</v>
      </c>
      <c r="P112">
        <v>2271.3000000000002</v>
      </c>
      <c r="Q112">
        <v>546.5</v>
      </c>
      <c r="R112">
        <v>214.33</v>
      </c>
      <c r="S112">
        <v>302.25</v>
      </c>
      <c r="T112">
        <v>598</v>
      </c>
      <c r="U112">
        <v>183.54</v>
      </c>
      <c r="V112">
        <v>175.72</v>
      </c>
      <c r="W112">
        <v>1080.8</v>
      </c>
      <c r="X112">
        <v>392.02</v>
      </c>
      <c r="Z112">
        <v>2297.66</v>
      </c>
      <c r="AB112">
        <v>4.7300000000000004</v>
      </c>
      <c r="AF112">
        <f t="shared" si="45"/>
        <v>-1.4569536423841067E-2</v>
      </c>
      <c r="AG112">
        <f t="shared" si="23"/>
        <v>-4.172402838081124E-2</v>
      </c>
      <c r="AH112">
        <f t="shared" si="24"/>
        <v>0</v>
      </c>
      <c r="AI112">
        <f t="shared" si="25"/>
        <v>2.372034956304625E-2</v>
      </c>
      <c r="AJ112">
        <f t="shared" si="26"/>
        <v>5.5797101449275299E-2</v>
      </c>
      <c r="AK112">
        <f t="shared" si="27"/>
        <v>3.6896095301125253E-2</v>
      </c>
      <c r="AL112">
        <f t="shared" si="28"/>
        <v>2.0437561897902246E-2</v>
      </c>
      <c r="AM112">
        <f t="shared" si="29"/>
        <v>6.1440157286802854E-3</v>
      </c>
      <c r="AN112">
        <f t="shared" si="30"/>
        <v>6.0066740823136788E-2</v>
      </c>
      <c r="AO112">
        <f t="shared" si="31"/>
        <v>5.4866341751587777E-2</v>
      </c>
      <c r="AP112">
        <f t="shared" si="32"/>
        <v>4.6639231824417093E-2</v>
      </c>
      <c r="AQ112">
        <f t="shared" si="33"/>
        <v>5.6408194267587586E-3</v>
      </c>
      <c r="AR112">
        <f t="shared" si="34"/>
        <v>-4.5662100456619337E-3</v>
      </c>
      <c r="AS112">
        <f t="shared" si="35"/>
        <v>-8.4135185097407028E-3</v>
      </c>
      <c r="AT112">
        <f t="shared" si="36"/>
        <v>1.2431967406760336E-2</v>
      </c>
      <c r="AU112">
        <f t="shared" si="37"/>
        <v>6.2196307094266379E-2</v>
      </c>
      <c r="AV112">
        <f t="shared" si="38"/>
        <v>-3.4419065639500812E-2</v>
      </c>
      <c r="AW112">
        <f t="shared" si="39"/>
        <v>-1.9464720194647178E-2</v>
      </c>
      <c r="AX112">
        <f t="shared" si="40"/>
        <v>1.1844331641285955E-2</v>
      </c>
      <c r="AY112">
        <f t="shared" si="41"/>
        <v>0.1310081340892284</v>
      </c>
      <c r="AZ112">
        <f t="shared" si="42"/>
        <v>-0.12060854769292362</v>
      </c>
      <c r="BA112">
        <f t="shared" si="43"/>
        <v>1.7051228968268717E-2</v>
      </c>
      <c r="BB112">
        <f t="shared" si="44"/>
        <v>1.5569544830444704E-2</v>
      </c>
    </row>
    <row r="113" spans="1:54">
      <c r="A113" s="1">
        <v>38321</v>
      </c>
      <c r="B113" s="9">
        <v>2045</v>
      </c>
      <c r="C113">
        <v>1266.42</v>
      </c>
      <c r="D113">
        <v>534</v>
      </c>
      <c r="E113">
        <v>879</v>
      </c>
      <c r="F113">
        <v>732</v>
      </c>
      <c r="G113">
        <v>63.64</v>
      </c>
      <c r="H113">
        <v>230.96</v>
      </c>
      <c r="I113">
        <v>301.06</v>
      </c>
      <c r="J113">
        <v>245.25</v>
      </c>
      <c r="K113">
        <v>145.41</v>
      </c>
      <c r="L113">
        <v>313.94</v>
      </c>
      <c r="M113">
        <v>4509.96</v>
      </c>
      <c r="N113">
        <v>572.54999999999995</v>
      </c>
      <c r="O113">
        <v>452.6</v>
      </c>
      <c r="P113">
        <v>2466.5100000000002</v>
      </c>
      <c r="Q113">
        <v>578</v>
      </c>
      <c r="R113">
        <v>220.56</v>
      </c>
      <c r="S113">
        <v>288</v>
      </c>
      <c r="T113">
        <v>614</v>
      </c>
      <c r="U113">
        <v>193.04</v>
      </c>
      <c r="V113">
        <v>176.1</v>
      </c>
      <c r="W113">
        <v>1164.1500000000001</v>
      </c>
      <c r="X113">
        <v>396.36</v>
      </c>
      <c r="Z113">
        <v>2345.21</v>
      </c>
      <c r="AB113">
        <v>4.7300000000000004</v>
      </c>
      <c r="AF113">
        <f t="shared" si="45"/>
        <v>-8.3781362007168458E-2</v>
      </c>
      <c r="AG113">
        <f t="shared" si="23"/>
        <v>7.6549044943342803E-2</v>
      </c>
      <c r="AH113">
        <f t="shared" si="24"/>
        <v>1.2322274881516604E-2</v>
      </c>
      <c r="AI113">
        <f t="shared" si="25"/>
        <v>7.1951219512195186E-2</v>
      </c>
      <c r="AJ113">
        <f t="shared" si="26"/>
        <v>4.8043925875085325E-3</v>
      </c>
      <c r="AK113">
        <f t="shared" si="27"/>
        <v>1.5477900111696252E-2</v>
      </c>
      <c r="AL113">
        <f t="shared" si="28"/>
        <v>1.8881242279865873E-2</v>
      </c>
      <c r="AM113">
        <f t="shared" si="29"/>
        <v>5.052690348244826E-2</v>
      </c>
      <c r="AN113">
        <f t="shared" si="30"/>
        <v>2.9380902413431276E-2</v>
      </c>
      <c r="AO113">
        <f t="shared" si="31"/>
        <v>1.7920896044802292E-2</v>
      </c>
      <c r="AP113">
        <f t="shared" si="32"/>
        <v>-8.565603611475181E-2</v>
      </c>
      <c r="AQ113">
        <f t="shared" si="33"/>
        <v>1.8682453821461387E-3</v>
      </c>
      <c r="AR113">
        <f t="shared" si="34"/>
        <v>6.331018088623086E-2</v>
      </c>
      <c r="AS113">
        <f t="shared" si="35"/>
        <v>8.1765816582614503E-2</v>
      </c>
      <c r="AT113">
        <f t="shared" si="36"/>
        <v>8.5946374323074837E-2</v>
      </c>
      <c r="AU113">
        <f t="shared" si="37"/>
        <v>5.7639524245196805E-2</v>
      </c>
      <c r="AV113">
        <f t="shared" si="38"/>
        <v>2.9067326085942202E-2</v>
      </c>
      <c r="AW113">
        <f t="shared" si="39"/>
        <v>-4.7146401985111663E-2</v>
      </c>
      <c r="AX113">
        <f t="shared" si="40"/>
        <v>2.6755852842809347E-2</v>
      </c>
      <c r="AY113">
        <f t="shared" si="41"/>
        <v>5.1759834368529933E-2</v>
      </c>
      <c r="AZ113">
        <f t="shared" si="42"/>
        <v>2.1625312997950452E-3</v>
      </c>
      <c r="BA113">
        <f t="shared" si="43"/>
        <v>7.7118800888231087E-2</v>
      </c>
      <c r="BB113">
        <f t="shared" si="44"/>
        <v>1.1070863731442282E-2</v>
      </c>
    </row>
    <row r="114" spans="1:54">
      <c r="A114" s="1">
        <v>38352</v>
      </c>
      <c r="B114" s="9">
        <v>1889</v>
      </c>
      <c r="C114">
        <v>1266.42</v>
      </c>
      <c r="D114">
        <v>508</v>
      </c>
      <c r="E114">
        <v>897.5</v>
      </c>
      <c r="F114">
        <v>743</v>
      </c>
      <c r="G114">
        <v>59.71</v>
      </c>
      <c r="H114">
        <v>248.09</v>
      </c>
      <c r="I114">
        <v>321.27999999999997</v>
      </c>
      <c r="J114">
        <v>230.5</v>
      </c>
      <c r="K114">
        <v>144.63999999999999</v>
      </c>
      <c r="L114">
        <v>328.05</v>
      </c>
      <c r="M114">
        <v>4913.84</v>
      </c>
      <c r="N114">
        <v>620.47</v>
      </c>
      <c r="O114">
        <v>440.44</v>
      </c>
      <c r="P114">
        <v>2691.16</v>
      </c>
      <c r="Q114">
        <v>573</v>
      </c>
      <c r="R114">
        <v>210.32</v>
      </c>
      <c r="S114">
        <v>309.75</v>
      </c>
      <c r="T114">
        <v>628.5</v>
      </c>
      <c r="U114">
        <v>202.29</v>
      </c>
      <c r="V114">
        <v>206.47</v>
      </c>
      <c r="W114">
        <v>1268.33</v>
      </c>
      <c r="X114">
        <v>410.64</v>
      </c>
      <c r="Z114">
        <v>2410.75</v>
      </c>
      <c r="AB114">
        <v>4.7370000000000001</v>
      </c>
      <c r="AF114">
        <f t="shared" si="45"/>
        <v>-7.6283618581907131E-2</v>
      </c>
      <c r="AG114">
        <f t="shared" si="23"/>
        <v>0</v>
      </c>
      <c r="AH114">
        <f t="shared" si="24"/>
        <v>-4.8689138576779034E-2</v>
      </c>
      <c r="AI114">
        <f t="shared" si="25"/>
        <v>2.1046643913538166E-2</v>
      </c>
      <c r="AJ114">
        <f t="shared" si="26"/>
        <v>1.5027322404371546E-2</v>
      </c>
      <c r="AK114">
        <f t="shared" si="27"/>
        <v>-6.175361407919544E-2</v>
      </c>
      <c r="AL114">
        <f t="shared" si="28"/>
        <v>7.4168687218566065E-2</v>
      </c>
      <c r="AM114">
        <f t="shared" si="29"/>
        <v>6.7162691822228116E-2</v>
      </c>
      <c r="AN114">
        <f t="shared" si="30"/>
        <v>-6.0142711518858305E-2</v>
      </c>
      <c r="AO114">
        <f t="shared" si="31"/>
        <v>-5.2953717075855389E-3</v>
      </c>
      <c r="AP114">
        <f t="shared" si="32"/>
        <v>4.4944893928776208E-2</v>
      </c>
      <c r="AQ114">
        <f t="shared" si="33"/>
        <v>8.955290069091526E-2</v>
      </c>
      <c r="AR114">
        <f t="shared" si="34"/>
        <v>8.3695747096323547E-2</v>
      </c>
      <c r="AS114">
        <f t="shared" si="35"/>
        <v>-2.6866990720282868E-2</v>
      </c>
      <c r="AT114">
        <f t="shared" si="36"/>
        <v>9.1080109142066989E-2</v>
      </c>
      <c r="AU114">
        <f t="shared" si="37"/>
        <v>-8.65051903114189E-3</v>
      </c>
      <c r="AV114">
        <f t="shared" si="38"/>
        <v>-4.6427276024664565E-2</v>
      </c>
      <c r="AW114">
        <f t="shared" si="39"/>
        <v>7.5520833333333259E-2</v>
      </c>
      <c r="AX114">
        <f t="shared" si="40"/>
        <v>2.3615635179152994E-2</v>
      </c>
      <c r="AY114">
        <f t="shared" si="41"/>
        <v>4.7917530045586298E-2</v>
      </c>
      <c r="AZ114">
        <f t="shared" si="42"/>
        <v>0.17245883021010799</v>
      </c>
      <c r="BA114">
        <f t="shared" si="43"/>
        <v>8.9490185972597835E-2</v>
      </c>
      <c r="BB114">
        <f t="shared" si="44"/>
        <v>3.6027853466545467E-2</v>
      </c>
    </row>
    <row r="115" spans="1:54">
      <c r="A115" s="1">
        <v>38383</v>
      </c>
      <c r="B115" s="9">
        <v>1990</v>
      </c>
      <c r="C115">
        <v>1363.07</v>
      </c>
      <c r="D115">
        <v>523</v>
      </c>
      <c r="E115">
        <v>920</v>
      </c>
      <c r="F115">
        <v>723.5</v>
      </c>
      <c r="G115">
        <v>63.09</v>
      </c>
      <c r="H115">
        <v>242.8</v>
      </c>
      <c r="I115">
        <v>307.8</v>
      </c>
      <c r="J115">
        <v>245.5</v>
      </c>
      <c r="K115">
        <v>140.29</v>
      </c>
      <c r="L115">
        <v>345.27</v>
      </c>
      <c r="M115">
        <v>4939.08</v>
      </c>
      <c r="N115">
        <v>627.38</v>
      </c>
      <c r="O115">
        <v>449.56</v>
      </c>
      <c r="P115">
        <v>2626.09</v>
      </c>
      <c r="Q115">
        <v>577.5</v>
      </c>
      <c r="R115">
        <v>207.65</v>
      </c>
      <c r="S115">
        <v>305</v>
      </c>
      <c r="T115">
        <v>616</v>
      </c>
      <c r="U115">
        <v>197.54</v>
      </c>
      <c r="V115">
        <v>217.47</v>
      </c>
      <c r="W115">
        <v>1247.49</v>
      </c>
      <c r="X115">
        <v>427.41</v>
      </c>
      <c r="Z115">
        <v>2441.2199999999998</v>
      </c>
      <c r="AB115">
        <v>4.718</v>
      </c>
      <c r="AF115">
        <f t="shared" si="45"/>
        <v>5.3467443091582911E-2</v>
      </c>
      <c r="AG115">
        <f t="shared" si="23"/>
        <v>7.6317493406610648E-2</v>
      </c>
      <c r="AH115">
        <f t="shared" si="24"/>
        <v>2.9527559055118058E-2</v>
      </c>
      <c r="AI115">
        <f t="shared" si="25"/>
        <v>2.5069637883008422E-2</v>
      </c>
      <c r="AJ115">
        <f t="shared" si="26"/>
        <v>-2.6244952893674345E-2</v>
      </c>
      <c r="AK115">
        <f t="shared" si="27"/>
        <v>5.6606933511974544E-2</v>
      </c>
      <c r="AL115">
        <f t="shared" si="28"/>
        <v>-2.1322907009552972E-2</v>
      </c>
      <c r="AM115">
        <f t="shared" si="29"/>
        <v>-4.1957171314740971E-2</v>
      </c>
      <c r="AN115">
        <f t="shared" si="30"/>
        <v>6.5075921908893664E-2</v>
      </c>
      <c r="AO115">
        <f t="shared" si="31"/>
        <v>-3.0074668141592875E-2</v>
      </c>
      <c r="AP115">
        <f t="shared" si="32"/>
        <v>5.2491998171010357E-2</v>
      </c>
      <c r="AQ115">
        <f t="shared" si="33"/>
        <v>5.1365123813553737E-3</v>
      </c>
      <c r="AR115">
        <f t="shared" si="34"/>
        <v>1.1136718938868917E-2</v>
      </c>
      <c r="AS115">
        <f t="shared" si="35"/>
        <v>2.0706566161111661E-2</v>
      </c>
      <c r="AT115">
        <f t="shared" si="36"/>
        <v>-2.4179164375213502E-2</v>
      </c>
      <c r="AU115">
        <f t="shared" si="37"/>
        <v>7.8534031413612926E-3</v>
      </c>
      <c r="AV115">
        <f t="shared" si="38"/>
        <v>-1.2694941042221353E-2</v>
      </c>
      <c r="AW115">
        <f t="shared" si="39"/>
        <v>-1.5334947538337418E-2</v>
      </c>
      <c r="AX115">
        <f t="shared" si="40"/>
        <v>-1.9888623707239428E-2</v>
      </c>
      <c r="AY115">
        <f t="shared" si="41"/>
        <v>-2.3481140936279621E-2</v>
      </c>
      <c r="AZ115">
        <f t="shared" si="42"/>
        <v>5.327650506126802E-2</v>
      </c>
      <c r="BA115">
        <f t="shared" si="43"/>
        <v>-1.6431055009342943E-2</v>
      </c>
      <c r="BB115">
        <f t="shared" si="44"/>
        <v>4.0838690824079649E-2</v>
      </c>
    </row>
    <row r="116" spans="1:54">
      <c r="A116" s="1">
        <v>38411</v>
      </c>
      <c r="B116" s="9">
        <v>2050</v>
      </c>
      <c r="C116">
        <v>1515.9</v>
      </c>
      <c r="D116">
        <v>562</v>
      </c>
      <c r="E116">
        <v>955</v>
      </c>
      <c r="F116">
        <v>740.5</v>
      </c>
      <c r="G116">
        <v>62.85</v>
      </c>
      <c r="H116">
        <v>252.37</v>
      </c>
      <c r="I116">
        <v>304.8</v>
      </c>
      <c r="J116">
        <v>256</v>
      </c>
      <c r="K116">
        <v>139.52000000000001</v>
      </c>
      <c r="L116">
        <v>335.23</v>
      </c>
      <c r="M116">
        <v>5000.78</v>
      </c>
      <c r="N116">
        <v>640.23</v>
      </c>
      <c r="O116">
        <v>507.09</v>
      </c>
      <c r="P116">
        <v>2742.29</v>
      </c>
      <c r="Q116">
        <v>599</v>
      </c>
      <c r="R116">
        <v>210.54</v>
      </c>
      <c r="S116">
        <v>291.5</v>
      </c>
      <c r="T116">
        <v>638</v>
      </c>
      <c r="U116">
        <v>206.54</v>
      </c>
      <c r="V116">
        <v>227.72</v>
      </c>
      <c r="W116">
        <v>1245.68</v>
      </c>
      <c r="X116">
        <v>417.68</v>
      </c>
      <c r="Z116">
        <v>2495.46</v>
      </c>
      <c r="AB116">
        <v>4.75</v>
      </c>
      <c r="AF116">
        <f t="shared" si="45"/>
        <v>3.015075376884413E-2</v>
      </c>
      <c r="AG116">
        <f t="shared" si="23"/>
        <v>0.11212190129633859</v>
      </c>
      <c r="AH116">
        <f t="shared" si="24"/>
        <v>7.4569789674952203E-2</v>
      </c>
      <c r="AI116">
        <f t="shared" si="25"/>
        <v>3.8043478260869623E-2</v>
      </c>
      <c r="AJ116">
        <f t="shared" si="26"/>
        <v>2.3496890117484348E-2</v>
      </c>
      <c r="AK116">
        <f t="shared" si="27"/>
        <v>-3.8040893961008848E-3</v>
      </c>
      <c r="AL116">
        <f t="shared" si="28"/>
        <v>3.9415156507413451E-2</v>
      </c>
      <c r="AM116">
        <f t="shared" si="29"/>
        <v>-9.74658869395717E-3</v>
      </c>
      <c r="AN116">
        <f t="shared" si="30"/>
        <v>4.2769857433808456E-2</v>
      </c>
      <c r="AO116">
        <f t="shared" si="31"/>
        <v>-5.4886306935632012E-3</v>
      </c>
      <c r="AP116">
        <f t="shared" si="32"/>
        <v>-2.9078692038114973E-2</v>
      </c>
      <c r="AQ116">
        <f t="shared" si="33"/>
        <v>1.2492205026037206E-2</v>
      </c>
      <c r="AR116">
        <f t="shared" si="34"/>
        <v>2.0482004526762188E-2</v>
      </c>
      <c r="AS116">
        <f t="shared" si="35"/>
        <v>0.12796957024646316</v>
      </c>
      <c r="AT116">
        <f t="shared" si="36"/>
        <v>4.4248293089726554E-2</v>
      </c>
      <c r="AU116">
        <f t="shared" si="37"/>
        <v>3.7229437229437279E-2</v>
      </c>
      <c r="AV116">
        <f t="shared" si="38"/>
        <v>1.3917649891644457E-2</v>
      </c>
      <c r="AW116">
        <f t="shared" si="39"/>
        <v>-4.4262295081967218E-2</v>
      </c>
      <c r="AX116">
        <f t="shared" si="40"/>
        <v>3.5714285714285809E-2</v>
      </c>
      <c r="AY116">
        <f t="shared" si="41"/>
        <v>4.5560392831831553E-2</v>
      </c>
      <c r="AZ116">
        <f t="shared" si="42"/>
        <v>4.7132937876488645E-2</v>
      </c>
      <c r="BA116">
        <f t="shared" si="43"/>
        <v>-1.4509134341758045E-3</v>
      </c>
      <c r="BB116">
        <f t="shared" si="44"/>
        <v>-2.2765026555298218E-2</v>
      </c>
    </row>
    <row r="117" spans="1:54">
      <c r="A117" s="1">
        <v>38442</v>
      </c>
      <c r="B117" s="9">
        <v>2086</v>
      </c>
      <c r="C117">
        <v>1413.46</v>
      </c>
      <c r="D117">
        <v>548.5</v>
      </c>
      <c r="E117">
        <v>933</v>
      </c>
      <c r="F117">
        <v>746</v>
      </c>
      <c r="G117">
        <v>60.17</v>
      </c>
      <c r="H117">
        <v>243.3</v>
      </c>
      <c r="I117">
        <v>316.04000000000002</v>
      </c>
      <c r="J117">
        <v>259.5</v>
      </c>
      <c r="K117">
        <v>143.87</v>
      </c>
      <c r="L117">
        <v>330.92</v>
      </c>
      <c r="M117">
        <v>4723.12</v>
      </c>
      <c r="N117">
        <v>627.38</v>
      </c>
      <c r="O117">
        <v>524.07000000000005</v>
      </c>
      <c r="P117">
        <v>2576.5100000000002</v>
      </c>
      <c r="Q117">
        <v>602.5</v>
      </c>
      <c r="R117">
        <v>205.42</v>
      </c>
      <c r="S117">
        <v>288.75</v>
      </c>
      <c r="T117">
        <v>645</v>
      </c>
      <c r="U117">
        <v>201.29</v>
      </c>
      <c r="V117">
        <v>232.27</v>
      </c>
      <c r="W117">
        <v>1171.3900000000001</v>
      </c>
      <c r="X117">
        <v>405.88</v>
      </c>
      <c r="Z117">
        <v>2457.73</v>
      </c>
      <c r="AB117">
        <v>4.7480000000000002</v>
      </c>
      <c r="AF117">
        <f t="shared" si="45"/>
        <v>1.7560975609756113E-2</v>
      </c>
      <c r="AG117">
        <f t="shared" si="23"/>
        <v>-6.7577016953624947E-2</v>
      </c>
      <c r="AH117">
        <f t="shared" si="24"/>
        <v>-2.4021352313167266E-2</v>
      </c>
      <c r="AI117">
        <f t="shared" si="25"/>
        <v>-2.3036649214659644E-2</v>
      </c>
      <c r="AJ117">
        <f t="shared" si="26"/>
        <v>7.4274139095205083E-3</v>
      </c>
      <c r="AK117">
        <f t="shared" si="27"/>
        <v>-4.2641209228321375E-2</v>
      </c>
      <c r="AL117">
        <f t="shared" si="28"/>
        <v>-3.5939295478860322E-2</v>
      </c>
      <c r="AM117">
        <f t="shared" si="29"/>
        <v>3.6876640419947426E-2</v>
      </c>
      <c r="AN117">
        <f t="shared" si="30"/>
        <v>1.3671875E-2</v>
      </c>
      <c r="AO117">
        <f t="shared" si="31"/>
        <v>3.1178325688073327E-2</v>
      </c>
      <c r="AP117">
        <f t="shared" si="32"/>
        <v>-1.2856844554484992E-2</v>
      </c>
      <c r="AQ117">
        <f t="shared" si="33"/>
        <v>-5.5523338359215968E-2</v>
      </c>
      <c r="AR117">
        <f t="shared" si="34"/>
        <v>-2.0070912015994313E-2</v>
      </c>
      <c r="AS117">
        <f t="shared" si="35"/>
        <v>3.3485180145536475E-2</v>
      </c>
      <c r="AT117">
        <f t="shared" si="36"/>
        <v>-6.0453124943022019E-2</v>
      </c>
      <c r="AU117">
        <f t="shared" si="37"/>
        <v>5.8430717863104942E-3</v>
      </c>
      <c r="AV117">
        <f t="shared" si="38"/>
        <v>-2.4318419302745364E-2</v>
      </c>
      <c r="AW117">
        <f t="shared" si="39"/>
        <v>-9.4339622641509413E-3</v>
      </c>
      <c r="AX117">
        <f t="shared" si="40"/>
        <v>1.097178683385569E-2</v>
      </c>
      <c r="AY117">
        <f t="shared" si="41"/>
        <v>-2.5418805074077677E-2</v>
      </c>
      <c r="AZ117">
        <f t="shared" si="42"/>
        <v>1.9980678025645515E-2</v>
      </c>
      <c r="BA117">
        <f t="shared" si="43"/>
        <v>-5.9638109305760634E-2</v>
      </c>
      <c r="BB117">
        <f t="shared" si="44"/>
        <v>-2.8251292855774768E-2</v>
      </c>
    </row>
    <row r="118" spans="1:54">
      <c r="A118" s="1">
        <v>38471</v>
      </c>
      <c r="B118" s="9">
        <v>2281</v>
      </c>
      <c r="C118">
        <v>1306.07</v>
      </c>
      <c r="D118">
        <v>534</v>
      </c>
      <c r="E118">
        <v>978</v>
      </c>
      <c r="F118">
        <v>774</v>
      </c>
      <c r="G118">
        <v>58.44</v>
      </c>
      <c r="H118">
        <v>234.99</v>
      </c>
      <c r="I118">
        <v>307.55</v>
      </c>
      <c r="J118">
        <v>255.25</v>
      </c>
      <c r="K118">
        <v>139.52000000000001</v>
      </c>
      <c r="L118">
        <v>321.83999999999997</v>
      </c>
      <c r="M118">
        <v>4414.6000000000004</v>
      </c>
      <c r="N118">
        <v>581.92999999999995</v>
      </c>
      <c r="O118">
        <v>513.92999999999995</v>
      </c>
      <c r="P118">
        <v>2632.29</v>
      </c>
      <c r="Q118">
        <v>566.5</v>
      </c>
      <c r="R118">
        <v>197.63</v>
      </c>
      <c r="S118">
        <v>245.5</v>
      </c>
      <c r="T118">
        <v>635</v>
      </c>
      <c r="U118">
        <v>195.54</v>
      </c>
      <c r="V118">
        <v>217.28</v>
      </c>
      <c r="W118">
        <v>1203.0999999999999</v>
      </c>
      <c r="X118">
        <v>426.17</v>
      </c>
      <c r="Z118">
        <v>2397.0500000000002</v>
      </c>
      <c r="AB118">
        <v>4.75</v>
      </c>
      <c r="AF118">
        <f t="shared" si="45"/>
        <v>9.3480345158197586E-2</v>
      </c>
      <c r="AG118">
        <f t="shared" si="23"/>
        <v>-7.5976681335163443E-2</v>
      </c>
      <c r="AH118">
        <f t="shared" si="24"/>
        <v>-2.6435733819507701E-2</v>
      </c>
      <c r="AI118">
        <f t="shared" si="25"/>
        <v>4.8231511254019255E-2</v>
      </c>
      <c r="AJ118">
        <f t="shared" si="26"/>
        <v>3.7533512064343189E-2</v>
      </c>
      <c r="AK118">
        <f t="shared" si="27"/>
        <v>-2.8751869702509647E-2</v>
      </c>
      <c r="AL118">
        <f t="shared" si="28"/>
        <v>-3.4155363748458734E-2</v>
      </c>
      <c r="AM118">
        <f t="shared" si="29"/>
        <v>-2.6863688140741693E-2</v>
      </c>
      <c r="AN118">
        <f t="shared" si="30"/>
        <v>-1.6377649325626242E-2</v>
      </c>
      <c r="AO118">
        <f t="shared" si="31"/>
        <v>-3.0235629387641572E-2</v>
      </c>
      <c r="AP118">
        <f t="shared" si="32"/>
        <v>-2.7438655868487927E-2</v>
      </c>
      <c r="AQ118">
        <f t="shared" si="33"/>
        <v>-6.5321228340588289E-2</v>
      </c>
      <c r="AR118">
        <f t="shared" si="34"/>
        <v>-7.2444132742516598E-2</v>
      </c>
      <c r="AS118">
        <f t="shared" si="35"/>
        <v>-1.934856030682941E-2</v>
      </c>
      <c r="AT118">
        <f t="shared" si="36"/>
        <v>2.1649440522256702E-2</v>
      </c>
      <c r="AU118">
        <f t="shared" si="37"/>
        <v>-5.975103734439835E-2</v>
      </c>
      <c r="AV118">
        <f t="shared" si="38"/>
        <v>-3.7922305520397215E-2</v>
      </c>
      <c r="AW118">
        <f t="shared" si="39"/>
        <v>-0.1497835497835498</v>
      </c>
      <c r="AX118">
        <f t="shared" si="40"/>
        <v>-1.5503875968992276E-2</v>
      </c>
      <c r="AY118">
        <f t="shared" si="41"/>
        <v>-2.8565750906652143E-2</v>
      </c>
      <c r="AZ118">
        <f t="shared" si="42"/>
        <v>-6.4536961295044604E-2</v>
      </c>
      <c r="BA118">
        <f t="shared" si="43"/>
        <v>2.7070403537677201E-2</v>
      </c>
      <c r="BB118">
        <f t="shared" si="44"/>
        <v>4.9990144870405206E-2</v>
      </c>
    </row>
    <row r="119" spans="1:54">
      <c r="A119" s="1">
        <v>38503</v>
      </c>
      <c r="B119" s="9">
        <v>2335</v>
      </c>
      <c r="C119">
        <v>1348.2</v>
      </c>
      <c r="D119">
        <v>551</v>
      </c>
      <c r="E119">
        <v>1044</v>
      </c>
      <c r="F119">
        <v>790.5</v>
      </c>
      <c r="G119">
        <v>66.89</v>
      </c>
      <c r="H119">
        <v>218.62</v>
      </c>
      <c r="I119">
        <v>312.54000000000002</v>
      </c>
      <c r="J119">
        <v>269.25</v>
      </c>
      <c r="K119">
        <v>142.08000000000001</v>
      </c>
      <c r="L119">
        <v>322.79000000000002</v>
      </c>
      <c r="M119">
        <v>4532.3999999999996</v>
      </c>
      <c r="N119">
        <v>608.61</v>
      </c>
      <c r="O119">
        <v>545.35</v>
      </c>
      <c r="P119">
        <v>2810.46</v>
      </c>
      <c r="Q119">
        <v>588</v>
      </c>
      <c r="R119">
        <v>206.54</v>
      </c>
      <c r="S119">
        <v>257</v>
      </c>
      <c r="T119">
        <v>659</v>
      </c>
      <c r="U119">
        <v>216.05</v>
      </c>
      <c r="V119">
        <v>240.43</v>
      </c>
      <c r="W119">
        <v>1293.7</v>
      </c>
      <c r="X119">
        <v>445</v>
      </c>
      <c r="Z119">
        <v>2483.35</v>
      </c>
      <c r="AB119">
        <v>4.7370000000000001</v>
      </c>
      <c r="AF119">
        <f t="shared" si="45"/>
        <v>2.3673827268741787E-2</v>
      </c>
      <c r="AG119">
        <f t="shared" si="23"/>
        <v>3.2257076573231291E-2</v>
      </c>
      <c r="AH119">
        <f t="shared" si="24"/>
        <v>3.183520599250933E-2</v>
      </c>
      <c r="AI119">
        <f t="shared" si="25"/>
        <v>6.7484662576687171E-2</v>
      </c>
      <c r="AJ119">
        <f t="shared" si="26"/>
        <v>2.1317829457364379E-2</v>
      </c>
      <c r="AK119">
        <f t="shared" si="27"/>
        <v>0.14459274469541405</v>
      </c>
      <c r="AL119">
        <f t="shared" si="28"/>
        <v>-6.9662538831439691E-2</v>
      </c>
      <c r="AM119">
        <f t="shared" si="29"/>
        <v>1.6225004064379878E-2</v>
      </c>
      <c r="AN119">
        <f t="shared" si="30"/>
        <v>5.4848188050930391E-2</v>
      </c>
      <c r="AO119">
        <f t="shared" si="31"/>
        <v>1.8348623853211121E-2</v>
      </c>
      <c r="AP119">
        <f t="shared" si="32"/>
        <v>2.9517772806364473E-3</v>
      </c>
      <c r="AQ119">
        <f t="shared" si="33"/>
        <v>2.6684184297558033E-2</v>
      </c>
      <c r="AR119">
        <f t="shared" si="34"/>
        <v>4.5847438695375775E-2</v>
      </c>
      <c r="AS119">
        <f t="shared" si="35"/>
        <v>6.1136730683167162E-2</v>
      </c>
      <c r="AT119">
        <f t="shared" si="36"/>
        <v>6.7686311158724921E-2</v>
      </c>
      <c r="AU119">
        <f t="shared" si="37"/>
        <v>3.7952338923212814E-2</v>
      </c>
      <c r="AV119">
        <f t="shared" si="38"/>
        <v>4.5084248342862843E-2</v>
      </c>
      <c r="AW119">
        <f t="shared" si="39"/>
        <v>4.6843177189409335E-2</v>
      </c>
      <c r="AX119">
        <f t="shared" si="40"/>
        <v>3.7795275590551292E-2</v>
      </c>
      <c r="AY119">
        <f t="shared" si="41"/>
        <v>0.1048890252633734</v>
      </c>
      <c r="AZ119">
        <f t="shared" si="42"/>
        <v>0.10654455081001468</v>
      </c>
      <c r="BA119">
        <f t="shared" si="43"/>
        <v>7.5305460892693965E-2</v>
      </c>
      <c r="BB119">
        <f t="shared" si="44"/>
        <v>4.4184245723537519E-2</v>
      </c>
    </row>
    <row r="120" spans="1:54">
      <c r="A120" s="1">
        <v>38533</v>
      </c>
      <c r="B120" s="9">
        <v>2311</v>
      </c>
      <c r="C120">
        <v>1410.98</v>
      </c>
      <c r="D120">
        <v>581</v>
      </c>
      <c r="E120">
        <v>1076</v>
      </c>
      <c r="F120">
        <v>823</v>
      </c>
      <c r="G120">
        <v>70.83</v>
      </c>
      <c r="H120">
        <v>236.25</v>
      </c>
      <c r="I120">
        <v>318.27999999999997</v>
      </c>
      <c r="J120">
        <v>287</v>
      </c>
      <c r="K120">
        <v>139.26</v>
      </c>
      <c r="L120">
        <v>344.79</v>
      </c>
      <c r="M120">
        <v>4728.72</v>
      </c>
      <c r="N120">
        <v>614.54</v>
      </c>
      <c r="O120">
        <v>521</v>
      </c>
      <c r="P120">
        <v>2756.24</v>
      </c>
      <c r="Q120">
        <v>574.5</v>
      </c>
      <c r="R120">
        <v>206.31</v>
      </c>
      <c r="S120">
        <v>246</v>
      </c>
      <c r="T120">
        <v>657.5</v>
      </c>
      <c r="U120">
        <v>223.8</v>
      </c>
      <c r="V120">
        <v>256.38</v>
      </c>
      <c r="W120">
        <v>1259.27</v>
      </c>
      <c r="X120">
        <v>447.9</v>
      </c>
      <c r="Z120">
        <v>2560.17</v>
      </c>
      <c r="AB120">
        <v>4.7060000000000004</v>
      </c>
      <c r="AF120">
        <f t="shared" si="45"/>
        <v>-1.0278372591006391E-2</v>
      </c>
      <c r="AG120">
        <f t="shared" si="23"/>
        <v>4.6565791425604575E-2</v>
      </c>
      <c r="AH120">
        <f t="shared" si="24"/>
        <v>5.444646098003636E-2</v>
      </c>
      <c r="AI120">
        <f t="shared" si="25"/>
        <v>3.0651340996168619E-2</v>
      </c>
      <c r="AJ120">
        <f t="shared" si="26"/>
        <v>4.1113219481340835E-2</v>
      </c>
      <c r="AK120">
        <f t="shared" si="27"/>
        <v>5.8902676035281765E-2</v>
      </c>
      <c r="AL120">
        <f t="shared" si="28"/>
        <v>8.0642210227792388E-2</v>
      </c>
      <c r="AM120">
        <f t="shared" si="29"/>
        <v>1.8365649196902645E-2</v>
      </c>
      <c r="AN120">
        <f t="shared" si="30"/>
        <v>6.5923862581244164E-2</v>
      </c>
      <c r="AO120">
        <f t="shared" si="31"/>
        <v>-1.9847972972973138E-2</v>
      </c>
      <c r="AP120">
        <f t="shared" si="32"/>
        <v>6.8155766907277204E-2</v>
      </c>
      <c r="AQ120">
        <f t="shared" si="33"/>
        <v>4.3314800105904272E-2</v>
      </c>
      <c r="AR120">
        <f t="shared" si="34"/>
        <v>9.7435139087427292E-3</v>
      </c>
      <c r="AS120">
        <f t="shared" si="35"/>
        <v>-4.4650224626386792E-2</v>
      </c>
      <c r="AT120">
        <f t="shared" si="36"/>
        <v>-1.9292215509205013E-2</v>
      </c>
      <c r="AU120">
        <f t="shared" si="37"/>
        <v>-2.2959183673469385E-2</v>
      </c>
      <c r="AV120">
        <f t="shared" si="38"/>
        <v>-1.1135857461024301E-3</v>
      </c>
      <c r="AW120">
        <f t="shared" si="39"/>
        <v>-4.2801556420233422E-2</v>
      </c>
      <c r="AX120">
        <f t="shared" si="40"/>
        <v>-2.2761760242792084E-3</v>
      </c>
      <c r="AY120">
        <f t="shared" si="41"/>
        <v>3.5871326081925448E-2</v>
      </c>
      <c r="AZ120">
        <f t="shared" si="42"/>
        <v>6.633947510709981E-2</v>
      </c>
      <c r="BA120">
        <f t="shared" si="43"/>
        <v>-2.6613588930973209E-2</v>
      </c>
      <c r="BB120">
        <f t="shared" si="44"/>
        <v>6.5168539325841657E-3</v>
      </c>
    </row>
    <row r="121" spans="1:54">
      <c r="A121" s="1">
        <v>38562</v>
      </c>
      <c r="B121" s="9">
        <v>2558</v>
      </c>
      <c r="C121">
        <v>1566.29</v>
      </c>
      <c r="D121">
        <v>629.5</v>
      </c>
      <c r="E121">
        <v>1137</v>
      </c>
      <c r="F121">
        <v>786</v>
      </c>
      <c r="G121">
        <v>82.49</v>
      </c>
      <c r="H121">
        <v>247.58</v>
      </c>
      <c r="I121">
        <v>325.02</v>
      </c>
      <c r="J121">
        <v>308</v>
      </c>
      <c r="K121">
        <v>150.01</v>
      </c>
      <c r="L121">
        <v>342.4</v>
      </c>
      <c r="M121">
        <v>4751.16</v>
      </c>
      <c r="N121">
        <v>646.15</v>
      </c>
      <c r="O121">
        <v>521.5</v>
      </c>
      <c r="P121">
        <v>2655.53</v>
      </c>
      <c r="Q121">
        <v>603</v>
      </c>
      <c r="R121">
        <v>208.76</v>
      </c>
      <c r="S121">
        <v>257.75</v>
      </c>
      <c r="T121">
        <v>681</v>
      </c>
      <c r="U121">
        <v>231.55</v>
      </c>
      <c r="V121">
        <v>257.7</v>
      </c>
      <c r="W121">
        <v>1261.99</v>
      </c>
      <c r="X121">
        <v>433.82</v>
      </c>
      <c r="Z121">
        <v>2644.75</v>
      </c>
      <c r="AB121">
        <v>4.54</v>
      </c>
      <c r="AF121">
        <f t="shared" si="45"/>
        <v>0.10688013846819566</v>
      </c>
      <c r="AG121">
        <f t="shared" si="23"/>
        <v>0.11007243192674587</v>
      </c>
      <c r="AH121">
        <f t="shared" si="24"/>
        <v>8.3476764199655662E-2</v>
      </c>
      <c r="AI121">
        <f t="shared" si="25"/>
        <v>5.6691449814126438E-2</v>
      </c>
      <c r="AJ121">
        <f t="shared" si="26"/>
        <v>-4.4957472660996367E-2</v>
      </c>
      <c r="AK121">
        <f t="shared" si="27"/>
        <v>0.16461951150642373</v>
      </c>
      <c r="AL121">
        <f t="shared" si="28"/>
        <v>4.7957671957671977E-2</v>
      </c>
      <c r="AM121">
        <f t="shared" si="29"/>
        <v>2.1176322734699049E-2</v>
      </c>
      <c r="AN121">
        <f t="shared" si="30"/>
        <v>7.3170731707317138E-2</v>
      </c>
      <c r="AO121">
        <f t="shared" si="31"/>
        <v>7.7193738331179151E-2</v>
      </c>
      <c r="AP121">
        <f t="shared" si="32"/>
        <v>-6.9317555613562787E-3</v>
      </c>
      <c r="AQ121">
        <f t="shared" si="33"/>
        <v>4.7454702329594589E-3</v>
      </c>
      <c r="AR121">
        <f t="shared" si="34"/>
        <v>5.1436847072607206E-2</v>
      </c>
      <c r="AS121">
        <f t="shared" si="35"/>
        <v>9.596928982724684E-4</v>
      </c>
      <c r="AT121">
        <f t="shared" si="36"/>
        <v>-3.6538908077670906E-2</v>
      </c>
      <c r="AU121">
        <f t="shared" si="37"/>
        <v>4.9608355091383727E-2</v>
      </c>
      <c r="AV121">
        <f t="shared" si="38"/>
        <v>1.1875333236391672E-2</v>
      </c>
      <c r="AW121">
        <f t="shared" si="39"/>
        <v>4.7764227642276502E-2</v>
      </c>
      <c r="AX121">
        <f t="shared" si="40"/>
        <v>3.5741444866920213E-2</v>
      </c>
      <c r="AY121">
        <f t="shared" si="41"/>
        <v>3.4629133154602254E-2</v>
      </c>
      <c r="AZ121">
        <f t="shared" si="42"/>
        <v>5.1486075356892425E-3</v>
      </c>
      <c r="BA121">
        <f t="shared" si="43"/>
        <v>2.1599815766277786E-3</v>
      </c>
      <c r="BB121">
        <f t="shared" si="44"/>
        <v>-3.1435588300960049E-2</v>
      </c>
    </row>
    <row r="122" spans="1:54">
      <c r="A122" s="1">
        <v>38595</v>
      </c>
      <c r="B122" s="9">
        <v>2530</v>
      </c>
      <c r="C122">
        <v>1618.34</v>
      </c>
      <c r="D122">
        <v>632</v>
      </c>
      <c r="E122">
        <v>1116</v>
      </c>
      <c r="F122">
        <v>792</v>
      </c>
      <c r="G122">
        <v>83.23</v>
      </c>
      <c r="H122">
        <v>251.11</v>
      </c>
      <c r="I122">
        <v>325.77</v>
      </c>
      <c r="J122">
        <v>327.25</v>
      </c>
      <c r="K122">
        <v>155.38999999999999</v>
      </c>
      <c r="L122">
        <v>341.2</v>
      </c>
      <c r="M122">
        <v>4546.42</v>
      </c>
      <c r="N122">
        <v>605.15</v>
      </c>
      <c r="O122">
        <v>545.5</v>
      </c>
      <c r="P122">
        <v>2785.67</v>
      </c>
      <c r="Q122">
        <v>573</v>
      </c>
      <c r="R122">
        <v>222.34</v>
      </c>
      <c r="S122">
        <v>251.25</v>
      </c>
      <c r="T122">
        <v>668</v>
      </c>
      <c r="U122">
        <v>228.55</v>
      </c>
      <c r="V122">
        <v>242.71</v>
      </c>
      <c r="W122">
        <v>1285.54</v>
      </c>
      <c r="X122">
        <v>434.62</v>
      </c>
      <c r="Z122">
        <v>2659.21</v>
      </c>
      <c r="AB122">
        <v>4.4820000000000002</v>
      </c>
      <c r="AF122">
        <f t="shared" si="45"/>
        <v>-1.0946051602814699E-2</v>
      </c>
      <c r="AG122">
        <f t="shared" si="23"/>
        <v>3.3231393930881259E-2</v>
      </c>
      <c r="AH122">
        <f t="shared" si="24"/>
        <v>3.9714058776807448E-3</v>
      </c>
      <c r="AI122">
        <f t="shared" si="25"/>
        <v>-1.8469656992084471E-2</v>
      </c>
      <c r="AJ122">
        <f t="shared" si="26"/>
        <v>7.6335877862594437E-3</v>
      </c>
      <c r="AK122">
        <f t="shared" si="27"/>
        <v>8.9707843374955409E-3</v>
      </c>
      <c r="AL122">
        <f t="shared" si="28"/>
        <v>1.4258017610469409E-2</v>
      </c>
      <c r="AM122">
        <f t="shared" si="29"/>
        <v>2.3075503045966173E-3</v>
      </c>
      <c r="AN122">
        <f t="shared" si="30"/>
        <v>6.25E-2</v>
      </c>
      <c r="AO122">
        <f t="shared" si="31"/>
        <v>3.5864275714952321E-2</v>
      </c>
      <c r="AP122">
        <f t="shared" si="32"/>
        <v>-3.5046728971962482E-3</v>
      </c>
      <c r="AQ122">
        <f t="shared" si="33"/>
        <v>-4.3092634219853654E-2</v>
      </c>
      <c r="AR122">
        <f t="shared" si="34"/>
        <v>-6.3452758647372876E-2</v>
      </c>
      <c r="AS122">
        <f t="shared" si="35"/>
        <v>4.6021093000958802E-2</v>
      </c>
      <c r="AT122">
        <f t="shared" si="36"/>
        <v>4.9007166177749806E-2</v>
      </c>
      <c r="AU122">
        <f t="shared" si="37"/>
        <v>-4.9751243781094523E-2</v>
      </c>
      <c r="AV122">
        <f t="shared" si="38"/>
        <v>6.5050776010730171E-2</v>
      </c>
      <c r="AW122">
        <f t="shared" si="39"/>
        <v>-2.5218234723569322E-2</v>
      </c>
      <c r="AX122">
        <f t="shared" si="40"/>
        <v>-1.9089574155653488E-2</v>
      </c>
      <c r="AY122">
        <f t="shared" si="41"/>
        <v>-1.2956164975167384E-2</v>
      </c>
      <c r="AZ122">
        <f t="shared" si="42"/>
        <v>-5.8168412883197407E-2</v>
      </c>
      <c r="BA122">
        <f t="shared" si="43"/>
        <v>1.8661003652960861E-2</v>
      </c>
      <c r="BB122">
        <f t="shared" si="44"/>
        <v>1.8440827993178033E-3</v>
      </c>
    </row>
    <row r="123" spans="1:54">
      <c r="A123" s="1">
        <v>38625</v>
      </c>
      <c r="B123" s="9">
        <v>2635</v>
      </c>
      <c r="C123">
        <v>1914.91</v>
      </c>
      <c r="D123">
        <v>673.5</v>
      </c>
      <c r="E123">
        <v>1191</v>
      </c>
      <c r="F123">
        <v>815</v>
      </c>
      <c r="G123">
        <v>92.1</v>
      </c>
      <c r="H123">
        <v>207.79</v>
      </c>
      <c r="I123">
        <v>309.05</v>
      </c>
      <c r="J123">
        <v>343.5</v>
      </c>
      <c r="K123">
        <v>151.04</v>
      </c>
      <c r="L123">
        <v>358.42</v>
      </c>
      <c r="M123">
        <v>4512.7700000000004</v>
      </c>
      <c r="N123">
        <v>615.03</v>
      </c>
      <c r="O123">
        <v>568</v>
      </c>
      <c r="P123">
        <v>2886.38</v>
      </c>
      <c r="Q123">
        <v>577</v>
      </c>
      <c r="R123">
        <v>219</v>
      </c>
      <c r="S123">
        <v>216</v>
      </c>
      <c r="T123">
        <v>659</v>
      </c>
      <c r="U123">
        <v>230.55</v>
      </c>
      <c r="V123">
        <v>246.13</v>
      </c>
      <c r="W123">
        <v>1339.9</v>
      </c>
      <c r="X123">
        <v>440.84</v>
      </c>
      <c r="Z123">
        <v>2745.79</v>
      </c>
      <c r="AB123">
        <v>4.4870000000000001</v>
      </c>
      <c r="AF123">
        <f t="shared" si="45"/>
        <v>4.1501976284584963E-2</v>
      </c>
      <c r="AG123">
        <f t="shared" si="23"/>
        <v>0.18325568174796403</v>
      </c>
      <c r="AH123">
        <f t="shared" si="24"/>
        <v>6.5664556962025333E-2</v>
      </c>
      <c r="AI123">
        <f t="shared" si="25"/>
        <v>6.7204301075268758E-2</v>
      </c>
      <c r="AJ123">
        <f t="shared" si="26"/>
        <v>2.9040404040403978E-2</v>
      </c>
      <c r="AK123">
        <f t="shared" si="27"/>
        <v>0.10657214946533689</v>
      </c>
      <c r="AL123">
        <f t="shared" si="28"/>
        <v>-0.1725140376727331</v>
      </c>
      <c r="AM123">
        <f t="shared" si="29"/>
        <v>-5.1324554133284184E-2</v>
      </c>
      <c r="AN123">
        <f t="shared" si="30"/>
        <v>4.9656226126814307E-2</v>
      </c>
      <c r="AO123">
        <f t="shared" si="31"/>
        <v>-2.7994079413089623E-2</v>
      </c>
      <c r="AP123">
        <f t="shared" si="32"/>
        <v>5.0468933177022279E-2</v>
      </c>
      <c r="AQ123">
        <f t="shared" si="33"/>
        <v>-7.401427936706173E-3</v>
      </c>
      <c r="AR123">
        <f t="shared" si="34"/>
        <v>1.6326530612244872E-2</v>
      </c>
      <c r="AS123">
        <f t="shared" si="35"/>
        <v>4.124656278643446E-2</v>
      </c>
      <c r="AT123">
        <f t="shared" si="36"/>
        <v>3.6152882430438682E-2</v>
      </c>
      <c r="AU123">
        <f t="shared" si="37"/>
        <v>6.9808027923210503E-3</v>
      </c>
      <c r="AV123">
        <f t="shared" si="38"/>
        <v>-1.5022038319690623E-2</v>
      </c>
      <c r="AW123">
        <f t="shared" si="39"/>
        <v>-0.14029850746268657</v>
      </c>
      <c r="AX123">
        <f t="shared" si="40"/>
        <v>-1.3473053892215536E-2</v>
      </c>
      <c r="AY123">
        <f t="shared" si="41"/>
        <v>8.750820389411551E-3</v>
      </c>
      <c r="AZ123">
        <f t="shared" si="42"/>
        <v>1.4090890362984609E-2</v>
      </c>
      <c r="BA123">
        <f t="shared" si="43"/>
        <v>4.228573206590247E-2</v>
      </c>
      <c r="BB123">
        <f t="shared" si="44"/>
        <v>1.4311352445814718E-2</v>
      </c>
    </row>
    <row r="124" spans="1:54">
      <c r="A124" s="1">
        <v>38656</v>
      </c>
      <c r="B124" s="9">
        <v>2533</v>
      </c>
      <c r="C124">
        <v>1779.43</v>
      </c>
      <c r="D124">
        <v>624</v>
      </c>
      <c r="E124">
        <v>1243</v>
      </c>
      <c r="F124">
        <v>835</v>
      </c>
      <c r="G124">
        <v>90.83</v>
      </c>
      <c r="H124">
        <v>191.42</v>
      </c>
      <c r="I124">
        <v>300.31</v>
      </c>
      <c r="J124">
        <v>330.5</v>
      </c>
      <c r="K124">
        <v>151.81</v>
      </c>
      <c r="L124">
        <v>399.31</v>
      </c>
      <c r="M124">
        <v>4386.55</v>
      </c>
      <c r="N124">
        <v>659</v>
      </c>
      <c r="O124">
        <v>565</v>
      </c>
      <c r="P124">
        <v>2763.98</v>
      </c>
      <c r="Q124">
        <v>555</v>
      </c>
      <c r="R124">
        <v>212.55</v>
      </c>
      <c r="S124">
        <v>212</v>
      </c>
      <c r="T124">
        <v>628</v>
      </c>
      <c r="U124">
        <v>214.55</v>
      </c>
      <c r="V124">
        <v>237.59</v>
      </c>
      <c r="W124">
        <v>1258.3599999999999</v>
      </c>
      <c r="X124">
        <v>428.39</v>
      </c>
      <c r="Z124">
        <v>2664.4</v>
      </c>
      <c r="AB124">
        <v>4.4779999999999998</v>
      </c>
      <c r="AF124">
        <f t="shared" si="45"/>
        <v>-3.8709677419354827E-2</v>
      </c>
      <c r="AG124">
        <f t="shared" si="23"/>
        <v>-7.0750061360586147E-2</v>
      </c>
      <c r="AH124">
        <f t="shared" si="24"/>
        <v>-7.3496659242761719E-2</v>
      </c>
      <c r="AI124">
        <f t="shared" si="25"/>
        <v>4.366078925272876E-2</v>
      </c>
      <c r="AJ124">
        <f t="shared" si="26"/>
        <v>2.4539877300613577E-2</v>
      </c>
      <c r="AK124">
        <f t="shared" si="27"/>
        <v>-1.3789359391965239E-2</v>
      </c>
      <c r="AL124">
        <f t="shared" si="28"/>
        <v>-7.8781462053034379E-2</v>
      </c>
      <c r="AM124">
        <f t="shared" si="29"/>
        <v>-2.8280213557676737E-2</v>
      </c>
      <c r="AN124">
        <f t="shared" si="30"/>
        <v>-3.7845705967976762E-2</v>
      </c>
      <c r="AO124">
        <f t="shared" si="31"/>
        <v>5.097987288135597E-3</v>
      </c>
      <c r="AP124">
        <f t="shared" si="32"/>
        <v>0.11408403548909107</v>
      </c>
      <c r="AQ124">
        <f t="shared" si="33"/>
        <v>-2.7969517613350647E-2</v>
      </c>
      <c r="AR124">
        <f t="shared" si="34"/>
        <v>7.1492447522885083E-2</v>
      </c>
      <c r="AS124">
        <f t="shared" si="35"/>
        <v>-5.2816901408451189E-3</v>
      </c>
      <c r="AT124">
        <f t="shared" si="36"/>
        <v>-4.2406058800296575E-2</v>
      </c>
      <c r="AU124">
        <f t="shared" si="37"/>
        <v>-3.8128249566724448E-2</v>
      </c>
      <c r="AV124">
        <f t="shared" si="38"/>
        <v>-2.945205479452051E-2</v>
      </c>
      <c r="AW124">
        <f t="shared" si="39"/>
        <v>-1.851851851851849E-2</v>
      </c>
      <c r="AX124">
        <f t="shared" si="40"/>
        <v>-4.7040971168436974E-2</v>
      </c>
      <c r="AY124">
        <f t="shared" si="41"/>
        <v>-6.9399262632834469E-2</v>
      </c>
      <c r="AZ124">
        <f t="shared" si="42"/>
        <v>-3.4697111282655513E-2</v>
      </c>
      <c r="BA124">
        <f t="shared" si="43"/>
        <v>-6.0855287708038053E-2</v>
      </c>
      <c r="BB124">
        <f t="shared" si="44"/>
        <v>-2.8241538880319328E-2</v>
      </c>
    </row>
    <row r="125" spans="1:54">
      <c r="A125" s="1">
        <v>38686</v>
      </c>
      <c r="B125" s="9">
        <v>2668</v>
      </c>
      <c r="C125">
        <v>1933.08</v>
      </c>
      <c r="D125">
        <v>634</v>
      </c>
      <c r="E125">
        <v>1260</v>
      </c>
      <c r="F125">
        <v>835</v>
      </c>
      <c r="G125">
        <v>96.92</v>
      </c>
      <c r="H125">
        <v>212.57</v>
      </c>
      <c r="I125">
        <v>302.56</v>
      </c>
      <c r="J125">
        <v>338.5</v>
      </c>
      <c r="K125">
        <v>127.74</v>
      </c>
      <c r="L125">
        <v>437.08</v>
      </c>
      <c r="M125">
        <v>4627.76</v>
      </c>
      <c r="N125">
        <v>678.26</v>
      </c>
      <c r="O125">
        <v>594.5</v>
      </c>
      <c r="P125">
        <v>2959.2</v>
      </c>
      <c r="Q125">
        <v>570</v>
      </c>
      <c r="R125">
        <v>204.76</v>
      </c>
      <c r="S125">
        <v>225</v>
      </c>
      <c r="T125">
        <v>672.5</v>
      </c>
      <c r="U125">
        <v>232.3</v>
      </c>
      <c r="V125">
        <v>258.08</v>
      </c>
      <c r="W125">
        <v>1403.32</v>
      </c>
      <c r="X125">
        <v>444.57</v>
      </c>
      <c r="Z125">
        <v>2741.05</v>
      </c>
      <c r="AB125">
        <v>4.4749999999999996</v>
      </c>
      <c r="AF125">
        <f t="shared" si="45"/>
        <v>5.32964863797869E-2</v>
      </c>
      <c r="AG125">
        <f t="shared" si="23"/>
        <v>8.6347875443259836E-2</v>
      </c>
      <c r="AH125">
        <f t="shared" si="24"/>
        <v>1.6025641025640969E-2</v>
      </c>
      <c r="AI125">
        <f t="shared" si="25"/>
        <v>1.3676588897827857E-2</v>
      </c>
      <c r="AJ125">
        <f t="shared" si="26"/>
        <v>0</v>
      </c>
      <c r="AK125">
        <f t="shared" si="27"/>
        <v>6.7048332048882608E-2</v>
      </c>
      <c r="AL125">
        <f t="shared" si="28"/>
        <v>0.11049002194128099</v>
      </c>
      <c r="AM125">
        <f t="shared" si="29"/>
        <v>7.4922580000666983E-3</v>
      </c>
      <c r="AN125">
        <f t="shared" si="30"/>
        <v>2.4205748865355536E-2</v>
      </c>
      <c r="AO125">
        <f t="shared" si="31"/>
        <v>-0.15855345497661555</v>
      </c>
      <c r="AP125">
        <f t="shared" si="32"/>
        <v>9.4588164583907286E-2</v>
      </c>
      <c r="AQ125">
        <f t="shared" si="33"/>
        <v>5.4988544528159933E-2</v>
      </c>
      <c r="AR125">
        <f t="shared" si="34"/>
        <v>2.9226100151745094E-2</v>
      </c>
      <c r="AS125">
        <f t="shared" si="35"/>
        <v>5.2212389380531077E-2</v>
      </c>
      <c r="AT125">
        <f t="shared" si="36"/>
        <v>7.0630033502413037E-2</v>
      </c>
      <c r="AU125">
        <f t="shared" si="37"/>
        <v>2.7027027027026973E-2</v>
      </c>
      <c r="AV125">
        <f t="shared" si="38"/>
        <v>-3.6650199952952378E-2</v>
      </c>
      <c r="AW125">
        <f t="shared" si="39"/>
        <v>6.1320754716981174E-2</v>
      </c>
      <c r="AX125">
        <f t="shared" si="40"/>
        <v>7.0859872611464869E-2</v>
      </c>
      <c r="AY125">
        <f t="shared" si="41"/>
        <v>8.2731298065718883E-2</v>
      </c>
      <c r="AZ125">
        <f t="shared" si="42"/>
        <v>8.624100340923424E-2</v>
      </c>
      <c r="BA125">
        <f t="shared" si="43"/>
        <v>0.11519755872723225</v>
      </c>
      <c r="BB125">
        <f t="shared" si="44"/>
        <v>3.776932234645991E-2</v>
      </c>
    </row>
    <row r="126" spans="1:54">
      <c r="A126" s="1">
        <v>38716</v>
      </c>
      <c r="B126" s="9">
        <v>2829</v>
      </c>
      <c r="C126">
        <v>2193.31</v>
      </c>
      <c r="D126">
        <v>619</v>
      </c>
      <c r="E126">
        <v>1300</v>
      </c>
      <c r="F126">
        <v>842.5</v>
      </c>
      <c r="G126">
        <v>106.38</v>
      </c>
      <c r="H126">
        <v>222.14</v>
      </c>
      <c r="I126">
        <v>331.01</v>
      </c>
      <c r="J126">
        <v>381.75</v>
      </c>
      <c r="K126">
        <v>128.51</v>
      </c>
      <c r="L126">
        <v>482.99</v>
      </c>
      <c r="M126">
        <v>4922.25</v>
      </c>
      <c r="N126">
        <v>696.54</v>
      </c>
      <c r="O126">
        <v>638</v>
      </c>
      <c r="P126">
        <v>3166.8</v>
      </c>
      <c r="Q126">
        <v>629</v>
      </c>
      <c r="R126">
        <v>226.79</v>
      </c>
      <c r="S126">
        <v>237.25</v>
      </c>
      <c r="T126">
        <v>687.5</v>
      </c>
      <c r="U126">
        <v>258.05</v>
      </c>
      <c r="V126">
        <v>288.83</v>
      </c>
      <c r="W126">
        <v>1506.59</v>
      </c>
      <c r="X126">
        <v>471.52</v>
      </c>
      <c r="Z126">
        <v>2847.02</v>
      </c>
      <c r="AB126">
        <v>4.5170000000000003</v>
      </c>
      <c r="AF126">
        <f t="shared" si="45"/>
        <v>6.0344827586206851E-2</v>
      </c>
      <c r="AG126">
        <f t="shared" si="23"/>
        <v>0.13461936391665108</v>
      </c>
      <c r="AH126">
        <f t="shared" si="24"/>
        <v>-2.3659305993690816E-2</v>
      </c>
      <c r="AI126">
        <f t="shared" si="25"/>
        <v>3.1746031746031855E-2</v>
      </c>
      <c r="AJ126">
        <f t="shared" si="26"/>
        <v>8.9820359281436168E-3</v>
      </c>
      <c r="AK126">
        <f t="shared" si="27"/>
        <v>9.7606273215022687E-2</v>
      </c>
      <c r="AL126">
        <f t="shared" si="28"/>
        <v>4.5020463847203152E-2</v>
      </c>
      <c r="AM126">
        <f t="shared" si="29"/>
        <v>9.4030936012691635E-2</v>
      </c>
      <c r="AN126">
        <f t="shared" si="30"/>
        <v>0.12776957163958635</v>
      </c>
      <c r="AO126">
        <f t="shared" si="31"/>
        <v>6.0278691091277814E-3</v>
      </c>
      <c r="AP126">
        <f t="shared" si="32"/>
        <v>0.10503797931728753</v>
      </c>
      <c r="AQ126">
        <f t="shared" si="33"/>
        <v>6.3635538575898432E-2</v>
      </c>
      <c r="AR126">
        <f t="shared" si="34"/>
        <v>2.6951316604252096E-2</v>
      </c>
      <c r="AS126">
        <f t="shared" si="35"/>
        <v>7.3170731707317138E-2</v>
      </c>
      <c r="AT126">
        <f t="shared" si="36"/>
        <v>7.0154095701541186E-2</v>
      </c>
      <c r="AU126">
        <f t="shared" si="37"/>
        <v>0.10350877192982466</v>
      </c>
      <c r="AV126">
        <f t="shared" si="38"/>
        <v>0.1075893729243993</v>
      </c>
      <c r="AW126">
        <f t="shared" si="39"/>
        <v>5.4444444444444517E-2</v>
      </c>
      <c r="AX126">
        <f t="shared" si="40"/>
        <v>2.2304832713754719E-2</v>
      </c>
      <c r="AY126">
        <f t="shared" si="41"/>
        <v>0.11084804132587167</v>
      </c>
      <c r="AZ126">
        <f t="shared" si="42"/>
        <v>0.11914910105393672</v>
      </c>
      <c r="BA126">
        <f t="shared" si="43"/>
        <v>7.3589772824444788E-2</v>
      </c>
      <c r="BB126">
        <f t="shared" si="44"/>
        <v>6.0620374744134731E-2</v>
      </c>
    </row>
    <row r="127" spans="1:54">
      <c r="A127" s="1">
        <v>38748</v>
      </c>
      <c r="B127" s="9">
        <v>2722</v>
      </c>
      <c r="C127">
        <v>2368.44</v>
      </c>
      <c r="D127">
        <v>676</v>
      </c>
      <c r="E127">
        <v>1267</v>
      </c>
      <c r="F127">
        <v>836.5</v>
      </c>
      <c r="G127">
        <v>108</v>
      </c>
      <c r="H127">
        <v>223.4</v>
      </c>
      <c r="I127">
        <v>317.52999999999997</v>
      </c>
      <c r="J127">
        <v>417</v>
      </c>
      <c r="K127">
        <v>120.83</v>
      </c>
      <c r="L127">
        <v>464.82</v>
      </c>
      <c r="M127">
        <v>4880.18</v>
      </c>
      <c r="N127">
        <v>711.86</v>
      </c>
      <c r="O127">
        <v>631.5</v>
      </c>
      <c r="P127">
        <v>3234.97</v>
      </c>
      <c r="Q127">
        <v>624</v>
      </c>
      <c r="R127">
        <v>237.47</v>
      </c>
      <c r="S127">
        <v>237.5</v>
      </c>
      <c r="T127">
        <v>728</v>
      </c>
      <c r="U127">
        <v>266.31</v>
      </c>
      <c r="V127">
        <v>296.04000000000002</v>
      </c>
      <c r="W127">
        <v>1526.53</v>
      </c>
      <c r="X127">
        <v>477.33</v>
      </c>
      <c r="Z127">
        <v>2928.56</v>
      </c>
      <c r="AB127">
        <v>4.4770000000000003</v>
      </c>
      <c r="AF127">
        <f t="shared" si="45"/>
        <v>-3.7822552138564891E-2</v>
      </c>
      <c r="AG127">
        <f t="shared" si="23"/>
        <v>7.9847353999206838E-2</v>
      </c>
      <c r="AH127">
        <f t="shared" si="24"/>
        <v>9.2084006462035628E-2</v>
      </c>
      <c r="AI127">
        <f t="shared" si="25"/>
        <v>-2.5384615384615339E-2</v>
      </c>
      <c r="AJ127">
        <f t="shared" si="26"/>
        <v>-7.1216617210682065E-3</v>
      </c>
      <c r="AK127">
        <f t="shared" si="27"/>
        <v>1.5228426395939021E-2</v>
      </c>
      <c r="AL127">
        <f t="shared" si="28"/>
        <v>5.6720986765104175E-3</v>
      </c>
      <c r="AM127">
        <f t="shared" si="29"/>
        <v>-4.0723845201051434E-2</v>
      </c>
      <c r="AN127">
        <f t="shared" si="30"/>
        <v>9.2337917485265208E-2</v>
      </c>
      <c r="AO127">
        <f t="shared" si="31"/>
        <v>-5.9761886234534267E-2</v>
      </c>
      <c r="AP127">
        <f t="shared" si="32"/>
        <v>-3.7619826497442999E-2</v>
      </c>
      <c r="AQ127">
        <f t="shared" si="33"/>
        <v>-8.5469043628421115E-3</v>
      </c>
      <c r="AR127">
        <f t="shared" si="34"/>
        <v>2.1994429609211386E-2</v>
      </c>
      <c r="AS127">
        <f t="shared" si="35"/>
        <v>-1.0188087774294696E-2</v>
      </c>
      <c r="AT127">
        <f t="shared" si="36"/>
        <v>2.1526462043703232E-2</v>
      </c>
      <c r="AU127">
        <f t="shared" si="37"/>
        <v>-7.9491255961844365E-3</v>
      </c>
      <c r="AV127">
        <f t="shared" si="38"/>
        <v>4.7092023457824483E-2</v>
      </c>
      <c r="AW127">
        <f t="shared" si="39"/>
        <v>1.0537407797681642E-3</v>
      </c>
      <c r="AX127">
        <f t="shared" si="40"/>
        <v>5.89090909090908E-2</v>
      </c>
      <c r="AY127">
        <f t="shared" si="41"/>
        <v>3.2009300523154316E-2</v>
      </c>
      <c r="AZ127">
        <f t="shared" si="42"/>
        <v>2.496278087456294E-2</v>
      </c>
      <c r="BA127">
        <f t="shared" si="43"/>
        <v>1.3235186746228367E-2</v>
      </c>
      <c r="BB127">
        <f t="shared" si="44"/>
        <v>1.2321852731591365E-2</v>
      </c>
    </row>
    <row r="128" spans="1:54">
      <c r="A128" s="1">
        <v>38776</v>
      </c>
      <c r="B128" s="9">
        <v>2635</v>
      </c>
      <c r="C128">
        <v>2213.96</v>
      </c>
      <c r="D128">
        <v>630</v>
      </c>
      <c r="E128">
        <v>1359</v>
      </c>
      <c r="F128">
        <v>876</v>
      </c>
      <c r="G128">
        <v>109.18</v>
      </c>
      <c r="H128">
        <v>218.87</v>
      </c>
      <c r="I128">
        <v>337.5</v>
      </c>
      <c r="J128">
        <v>420</v>
      </c>
      <c r="K128">
        <v>111.61</v>
      </c>
      <c r="L128">
        <v>495.9</v>
      </c>
      <c r="M128">
        <v>5354.18</v>
      </c>
      <c r="N128">
        <v>779.53</v>
      </c>
      <c r="O128">
        <v>639</v>
      </c>
      <c r="P128">
        <v>3532.44</v>
      </c>
      <c r="Q128">
        <v>662.5</v>
      </c>
      <c r="R128">
        <v>258.62</v>
      </c>
      <c r="S128">
        <v>228.25</v>
      </c>
      <c r="T128">
        <v>709</v>
      </c>
      <c r="U128">
        <v>277.31</v>
      </c>
      <c r="V128">
        <v>315.77</v>
      </c>
      <c r="W128">
        <v>1667.85</v>
      </c>
      <c r="X128">
        <v>497.65</v>
      </c>
      <c r="Z128">
        <v>2956.12</v>
      </c>
      <c r="AB128">
        <v>4.452</v>
      </c>
      <c r="AF128">
        <f t="shared" si="45"/>
        <v>-3.1961792799412247E-2</v>
      </c>
      <c r="AG128">
        <f t="shared" si="23"/>
        <v>-6.5224367093952185E-2</v>
      </c>
      <c r="AH128">
        <f t="shared" si="24"/>
        <v>-6.8047337278106523E-2</v>
      </c>
      <c r="AI128">
        <f t="shared" si="25"/>
        <v>7.2612470402525719E-2</v>
      </c>
      <c r="AJ128">
        <f t="shared" si="26"/>
        <v>4.7220561864913302E-2</v>
      </c>
      <c r="AK128">
        <f t="shared" si="27"/>
        <v>1.0925925925926006E-2</v>
      </c>
      <c r="AL128">
        <f t="shared" si="28"/>
        <v>-2.0277529095792279E-2</v>
      </c>
      <c r="AM128">
        <f t="shared" si="29"/>
        <v>6.2891695272887738E-2</v>
      </c>
      <c r="AN128">
        <f t="shared" si="30"/>
        <v>7.194244604316502E-3</v>
      </c>
      <c r="AO128">
        <f t="shared" si="31"/>
        <v>-7.6305553256641567E-2</v>
      </c>
      <c r="AP128">
        <f t="shared" si="32"/>
        <v>6.6864592745578877E-2</v>
      </c>
      <c r="AQ128">
        <f t="shared" si="33"/>
        <v>9.712756496686592E-2</v>
      </c>
      <c r="AR128">
        <f t="shared" si="34"/>
        <v>9.5060826567021639E-2</v>
      </c>
      <c r="AS128">
        <f t="shared" si="35"/>
        <v>1.1876484560570111E-2</v>
      </c>
      <c r="AT128">
        <f t="shared" si="36"/>
        <v>9.1954484894759547E-2</v>
      </c>
      <c r="AU128">
        <f t="shared" si="37"/>
        <v>6.1698717948717841E-2</v>
      </c>
      <c r="AV128">
        <f t="shared" si="38"/>
        <v>8.9063881753484786E-2</v>
      </c>
      <c r="AW128">
        <f t="shared" si="39"/>
        <v>-3.8947368421052619E-2</v>
      </c>
      <c r="AX128">
        <f t="shared" si="40"/>
        <v>-2.6098901098901117E-2</v>
      </c>
      <c r="AY128">
        <f t="shared" si="41"/>
        <v>4.1305245766212417E-2</v>
      </c>
      <c r="AZ128">
        <f t="shared" si="42"/>
        <v>6.6646399135251944E-2</v>
      </c>
      <c r="BA128">
        <f t="shared" si="43"/>
        <v>9.2575972958277797E-2</v>
      </c>
      <c r="BB128">
        <f t="shared" si="44"/>
        <v>4.2570129679676549E-2</v>
      </c>
    </row>
    <row r="129" spans="1:54">
      <c r="A129" s="1">
        <v>38807</v>
      </c>
      <c r="B129" s="9">
        <v>2900</v>
      </c>
      <c r="C129">
        <v>2413.88</v>
      </c>
      <c r="D129">
        <v>661</v>
      </c>
      <c r="E129">
        <v>1394</v>
      </c>
      <c r="F129">
        <v>906.5</v>
      </c>
      <c r="G129">
        <v>115.4</v>
      </c>
      <c r="H129">
        <v>229.95</v>
      </c>
      <c r="I129">
        <v>329.52</v>
      </c>
      <c r="J129">
        <v>420.75</v>
      </c>
      <c r="K129">
        <v>123.39</v>
      </c>
      <c r="L129">
        <v>532.25</v>
      </c>
      <c r="M129">
        <v>5253.21</v>
      </c>
      <c r="N129">
        <v>789.91</v>
      </c>
      <c r="O129">
        <v>683</v>
      </c>
      <c r="P129">
        <v>3842.31</v>
      </c>
      <c r="Q129">
        <v>690.5</v>
      </c>
      <c r="R129">
        <v>250.6</v>
      </c>
      <c r="S129">
        <v>239.5</v>
      </c>
      <c r="T129">
        <v>798</v>
      </c>
      <c r="U129">
        <v>275.31</v>
      </c>
      <c r="V129">
        <v>306.66000000000003</v>
      </c>
      <c r="W129">
        <v>1746.67</v>
      </c>
      <c r="X129">
        <v>474.84</v>
      </c>
      <c r="Z129">
        <v>3047.96</v>
      </c>
      <c r="AB129">
        <v>4.4470000000000001</v>
      </c>
      <c r="AF129">
        <f t="shared" si="45"/>
        <v>0.10056925996204935</v>
      </c>
      <c r="AG129">
        <f t="shared" si="23"/>
        <v>9.0299734412545796E-2</v>
      </c>
      <c r="AH129">
        <f t="shared" si="24"/>
        <v>4.9206349206349254E-2</v>
      </c>
      <c r="AI129">
        <f t="shared" si="25"/>
        <v>2.5754231052244281E-2</v>
      </c>
      <c r="AJ129">
        <f t="shared" si="26"/>
        <v>3.4817351598173563E-2</v>
      </c>
      <c r="AK129">
        <f t="shared" si="27"/>
        <v>5.6970141051474688E-2</v>
      </c>
      <c r="AL129">
        <f t="shared" si="28"/>
        <v>5.0623657879106165E-2</v>
      </c>
      <c r="AM129">
        <f t="shared" si="29"/>
        <v>-2.3644444444444468E-2</v>
      </c>
      <c r="AN129">
        <f t="shared" si="30"/>
        <v>1.7857142857142794E-3</v>
      </c>
      <c r="AO129">
        <f t="shared" si="31"/>
        <v>0.10554609801989079</v>
      </c>
      <c r="AP129">
        <f t="shared" si="32"/>
        <v>7.3301068763863775E-2</v>
      </c>
      <c r="AQ129">
        <f t="shared" si="33"/>
        <v>-1.8858163154768848E-2</v>
      </c>
      <c r="AR129">
        <f t="shared" si="34"/>
        <v>1.3315715880081624E-2</v>
      </c>
      <c r="AS129">
        <f t="shared" si="35"/>
        <v>6.8857589984350653E-2</v>
      </c>
      <c r="AT129">
        <f t="shared" si="36"/>
        <v>8.772123518021524E-2</v>
      </c>
      <c r="AU129">
        <f t="shared" si="37"/>
        <v>4.2264150943396306E-2</v>
      </c>
      <c r="AV129">
        <f t="shared" si="38"/>
        <v>-3.1010749361998324E-2</v>
      </c>
      <c r="AW129">
        <f t="shared" si="39"/>
        <v>4.9288061336254074E-2</v>
      </c>
      <c r="AX129">
        <f t="shared" si="40"/>
        <v>0.12552891396332866</v>
      </c>
      <c r="AY129">
        <f t="shared" si="41"/>
        <v>-7.2121452526053842E-3</v>
      </c>
      <c r="AZ129">
        <f t="shared" si="42"/>
        <v>-2.8850112423599361E-2</v>
      </c>
      <c r="BA129">
        <f t="shared" si="43"/>
        <v>4.7258446502983054E-2</v>
      </c>
      <c r="BB129">
        <f t="shared" si="44"/>
        <v>-4.5835426504571508E-2</v>
      </c>
    </row>
    <row r="130" spans="1:54">
      <c r="A130" s="1">
        <v>38835</v>
      </c>
      <c r="B130" s="9">
        <v>3030</v>
      </c>
      <c r="C130">
        <v>2491.5300000000002</v>
      </c>
      <c r="D130">
        <v>676.5</v>
      </c>
      <c r="E130">
        <v>1402</v>
      </c>
      <c r="F130">
        <v>905</v>
      </c>
      <c r="G130">
        <v>120.06</v>
      </c>
      <c r="H130">
        <v>238.26</v>
      </c>
      <c r="I130">
        <v>319.02999999999997</v>
      </c>
      <c r="J130">
        <v>417.5</v>
      </c>
      <c r="K130">
        <v>132.61000000000001</v>
      </c>
      <c r="L130">
        <v>559.98</v>
      </c>
      <c r="M130">
        <v>5023.22</v>
      </c>
      <c r="N130">
        <v>791.39</v>
      </c>
      <c r="O130">
        <v>694.5</v>
      </c>
      <c r="P130">
        <v>3606.81</v>
      </c>
      <c r="Q130">
        <v>677</v>
      </c>
      <c r="R130">
        <v>265.95999999999998</v>
      </c>
      <c r="S130">
        <v>225.25</v>
      </c>
      <c r="T130">
        <v>760</v>
      </c>
      <c r="U130">
        <v>250.05</v>
      </c>
      <c r="V130">
        <v>290.72000000000003</v>
      </c>
      <c r="W130">
        <v>1679.63</v>
      </c>
      <c r="X130">
        <v>477.33</v>
      </c>
      <c r="Z130">
        <v>3074.26</v>
      </c>
      <c r="AB130">
        <v>4.4980000000000002</v>
      </c>
      <c r="AF130">
        <f t="shared" si="45"/>
        <v>4.482758620689653E-2</v>
      </c>
      <c r="AG130">
        <f t="shared" si="23"/>
        <v>3.216812766168986E-2</v>
      </c>
      <c r="AH130">
        <f t="shared" si="24"/>
        <v>2.3449319213313169E-2</v>
      </c>
      <c r="AI130">
        <f t="shared" si="25"/>
        <v>5.7388809182210565E-3</v>
      </c>
      <c r="AJ130">
        <f t="shared" si="26"/>
        <v>-1.654715940430207E-3</v>
      </c>
      <c r="AK130">
        <f t="shared" si="27"/>
        <v>4.0381282495667303E-2</v>
      </c>
      <c r="AL130">
        <f t="shared" si="28"/>
        <v>3.6138290932811401E-2</v>
      </c>
      <c r="AM130">
        <f t="shared" si="29"/>
        <v>-3.1834183054139431E-2</v>
      </c>
      <c r="AN130">
        <f t="shared" si="30"/>
        <v>-7.724301841948944E-3</v>
      </c>
      <c r="AO130">
        <f t="shared" si="31"/>
        <v>7.4722424831834111E-2</v>
      </c>
      <c r="AP130">
        <f t="shared" si="32"/>
        <v>5.2099577266322195E-2</v>
      </c>
      <c r="AQ130">
        <f t="shared" si="33"/>
        <v>-4.3780850184934494E-2</v>
      </c>
      <c r="AR130">
        <f t="shared" si="34"/>
        <v>1.8736311731717414E-3</v>
      </c>
      <c r="AS130">
        <f t="shared" si="35"/>
        <v>1.6837481698389389E-2</v>
      </c>
      <c r="AT130">
        <f t="shared" si="36"/>
        <v>-6.1291254479727053E-2</v>
      </c>
      <c r="AU130">
        <f t="shared" si="37"/>
        <v>-1.9551049963794309E-2</v>
      </c>
      <c r="AV130">
        <f t="shared" si="38"/>
        <v>6.1292897047086958E-2</v>
      </c>
      <c r="AW130">
        <f t="shared" si="39"/>
        <v>-5.9498956158663852E-2</v>
      </c>
      <c r="AX130">
        <f t="shared" si="40"/>
        <v>-4.7619047619047672E-2</v>
      </c>
      <c r="AY130">
        <f t="shared" si="41"/>
        <v>-9.1751116922741627E-2</v>
      </c>
      <c r="AZ130">
        <f t="shared" si="42"/>
        <v>-5.1979390856322971E-2</v>
      </c>
      <c r="BA130">
        <f t="shared" si="43"/>
        <v>-3.8381606141972946E-2</v>
      </c>
      <c r="BB130">
        <f t="shared" si="44"/>
        <v>5.2438716199141311E-3</v>
      </c>
    </row>
    <row r="131" spans="1:54">
      <c r="A131" s="1">
        <v>38868</v>
      </c>
      <c r="B131" s="9">
        <v>2824</v>
      </c>
      <c r="C131">
        <v>2447.75</v>
      </c>
      <c r="D131">
        <v>625</v>
      </c>
      <c r="E131">
        <v>1338</v>
      </c>
      <c r="F131">
        <v>877</v>
      </c>
      <c r="G131">
        <v>104.06</v>
      </c>
      <c r="H131">
        <v>238.26</v>
      </c>
      <c r="I131">
        <v>320.02999999999997</v>
      </c>
      <c r="J131">
        <v>382</v>
      </c>
      <c r="K131">
        <v>125.95</v>
      </c>
      <c r="L131">
        <v>519.34</v>
      </c>
      <c r="M131">
        <v>4835.3</v>
      </c>
      <c r="N131">
        <v>733.1</v>
      </c>
      <c r="O131">
        <v>613.5</v>
      </c>
      <c r="P131">
        <v>3516.95</v>
      </c>
      <c r="Q131">
        <v>658.5</v>
      </c>
      <c r="R131">
        <v>247.93</v>
      </c>
      <c r="S131">
        <v>226.5</v>
      </c>
      <c r="T131">
        <v>721.5</v>
      </c>
      <c r="U131">
        <v>231.8</v>
      </c>
      <c r="V131">
        <v>255.05</v>
      </c>
      <c r="W131">
        <v>1648.83</v>
      </c>
      <c r="X131">
        <v>503.04</v>
      </c>
      <c r="Z131">
        <v>2916.85</v>
      </c>
      <c r="AB131">
        <v>4.5519999999999996</v>
      </c>
      <c r="AF131">
        <f t="shared" si="45"/>
        <v>-6.798679867986801E-2</v>
      </c>
      <c r="AG131">
        <f t="shared" si="23"/>
        <v>-1.7571532351607355E-2</v>
      </c>
      <c r="AH131">
        <f t="shared" si="24"/>
        <v>-7.6127124907612753E-2</v>
      </c>
      <c r="AI131">
        <f t="shared" si="25"/>
        <v>-4.564907275320973E-2</v>
      </c>
      <c r="AJ131">
        <f t="shared" si="26"/>
        <v>-3.0939226519337004E-2</v>
      </c>
      <c r="AK131">
        <f t="shared" si="27"/>
        <v>-0.13326669998334162</v>
      </c>
      <c r="AL131">
        <f t="shared" si="28"/>
        <v>0</v>
      </c>
      <c r="AM131">
        <f t="shared" si="29"/>
        <v>3.1345014575432373E-3</v>
      </c>
      <c r="AN131">
        <f t="shared" si="30"/>
        <v>-8.5029940119760505E-2</v>
      </c>
      <c r="AO131">
        <f t="shared" si="31"/>
        <v>-5.0222456828293516E-2</v>
      </c>
      <c r="AP131">
        <f t="shared" si="32"/>
        <v>-7.2574020500732139E-2</v>
      </c>
      <c r="AQ131">
        <f t="shared" si="33"/>
        <v>-3.7410266721346064E-2</v>
      </c>
      <c r="AR131">
        <f t="shared" si="34"/>
        <v>-7.3655214243293354E-2</v>
      </c>
      <c r="AS131">
        <f t="shared" si="35"/>
        <v>-0.11663066954643631</v>
      </c>
      <c r="AT131">
        <f t="shared" si="36"/>
        <v>-2.4913982161522297E-2</v>
      </c>
      <c r="AU131">
        <f t="shared" si="37"/>
        <v>-2.7326440177252609E-2</v>
      </c>
      <c r="AV131">
        <f t="shared" si="38"/>
        <v>-6.7792149195367579E-2</v>
      </c>
      <c r="AW131">
        <f t="shared" si="39"/>
        <v>5.5493895671476778E-3</v>
      </c>
      <c r="AX131">
        <f t="shared" si="40"/>
        <v>-5.0657894736842124E-2</v>
      </c>
      <c r="AY131">
        <f t="shared" si="41"/>
        <v>-7.2985402919416131E-2</v>
      </c>
      <c r="AZ131">
        <f t="shared" si="42"/>
        <v>-0.12269537699504685</v>
      </c>
      <c r="BA131">
        <f t="shared" si="43"/>
        <v>-1.8337371921196999E-2</v>
      </c>
      <c r="BB131">
        <f t="shared" si="44"/>
        <v>5.3862107975614526E-2</v>
      </c>
    </row>
    <row r="132" spans="1:54">
      <c r="A132" s="1">
        <v>38898</v>
      </c>
      <c r="B132" s="9">
        <v>3264</v>
      </c>
      <c r="C132">
        <v>2361.83</v>
      </c>
      <c r="D132">
        <v>630.5</v>
      </c>
      <c r="E132">
        <v>1362</v>
      </c>
      <c r="F132">
        <v>909.5</v>
      </c>
      <c r="G132">
        <v>104.31</v>
      </c>
      <c r="H132">
        <v>264.20999999999998</v>
      </c>
      <c r="I132">
        <v>333.51</v>
      </c>
      <c r="J132">
        <v>369.75</v>
      </c>
      <c r="K132">
        <v>118.01</v>
      </c>
      <c r="L132">
        <v>561.41999999999996</v>
      </c>
      <c r="M132">
        <v>4986.76</v>
      </c>
      <c r="N132">
        <v>756.32</v>
      </c>
      <c r="O132">
        <v>617.5</v>
      </c>
      <c r="P132">
        <v>3668.78</v>
      </c>
      <c r="Q132">
        <v>654.5</v>
      </c>
      <c r="R132">
        <v>253.94</v>
      </c>
      <c r="S132">
        <v>238.5</v>
      </c>
      <c r="T132">
        <v>736.5</v>
      </c>
      <c r="U132">
        <v>230.8</v>
      </c>
      <c r="V132">
        <v>253.53</v>
      </c>
      <c r="W132">
        <v>1625.27</v>
      </c>
      <c r="X132">
        <v>485.21</v>
      </c>
      <c r="Z132">
        <v>2967.58</v>
      </c>
      <c r="AB132">
        <v>4.54</v>
      </c>
      <c r="AF132">
        <f t="shared" si="45"/>
        <v>0.15580736543909346</v>
      </c>
      <c r="AG132">
        <f t="shared" si="23"/>
        <v>-3.5101623940353432E-2</v>
      </c>
      <c r="AH132">
        <f t="shared" si="24"/>
        <v>8.799999999999919E-3</v>
      </c>
      <c r="AI132">
        <f t="shared" si="25"/>
        <v>1.7937219730941756E-2</v>
      </c>
      <c r="AJ132">
        <f t="shared" si="26"/>
        <v>3.7058152793614685E-2</v>
      </c>
      <c r="AK132">
        <f t="shared" si="27"/>
        <v>2.4024601191621198E-3</v>
      </c>
      <c r="AL132">
        <f t="shared" si="28"/>
        <v>0.10891463107529575</v>
      </c>
      <c r="AM132">
        <f t="shared" si="29"/>
        <v>4.2121051151454703E-2</v>
      </c>
      <c r="AN132">
        <f t="shared" si="30"/>
        <v>-3.2068062827225186E-2</v>
      </c>
      <c r="AO132">
        <f t="shared" si="31"/>
        <v>-6.3040889241762543E-2</v>
      </c>
      <c r="AP132">
        <f t="shared" si="32"/>
        <v>8.102591751068644E-2</v>
      </c>
      <c r="AQ132">
        <f t="shared" si="33"/>
        <v>3.132380617541819E-2</v>
      </c>
      <c r="AR132">
        <f t="shared" si="34"/>
        <v>3.1673714363661176E-2</v>
      </c>
      <c r="AS132">
        <f t="shared" si="35"/>
        <v>6.5199674001630292E-3</v>
      </c>
      <c r="AT132">
        <f t="shared" si="36"/>
        <v>4.3170929356402654E-2</v>
      </c>
      <c r="AU132">
        <f t="shared" si="37"/>
        <v>-6.0744115413818855E-3</v>
      </c>
      <c r="AV132">
        <f t="shared" si="38"/>
        <v>2.4240713104505263E-2</v>
      </c>
      <c r="AW132">
        <f t="shared" si="39"/>
        <v>5.2980132450331174E-2</v>
      </c>
      <c r="AX132">
        <f t="shared" si="40"/>
        <v>2.079002079002068E-2</v>
      </c>
      <c r="AY132">
        <f t="shared" si="41"/>
        <v>-4.3140638481449223E-3</v>
      </c>
      <c r="AZ132">
        <f t="shared" si="42"/>
        <v>-5.9596157616154111E-3</v>
      </c>
      <c r="BA132">
        <f t="shared" si="43"/>
        <v>-1.4288920022076268E-2</v>
      </c>
      <c r="BB132">
        <f t="shared" si="44"/>
        <v>-3.5444497455470847E-2</v>
      </c>
    </row>
    <row r="133" spans="1:54">
      <c r="A133" s="1">
        <v>38929</v>
      </c>
      <c r="B133" s="9">
        <v>3269</v>
      </c>
      <c r="C133">
        <v>2284.1799999999998</v>
      </c>
      <c r="D133">
        <v>645</v>
      </c>
      <c r="E133">
        <v>1443</v>
      </c>
      <c r="F133">
        <v>941</v>
      </c>
      <c r="G133">
        <v>111.05</v>
      </c>
      <c r="H133">
        <v>257.14999999999998</v>
      </c>
      <c r="I133">
        <v>358.97</v>
      </c>
      <c r="J133">
        <v>357.25</v>
      </c>
      <c r="K133">
        <v>119.14</v>
      </c>
      <c r="L133">
        <v>570.5</v>
      </c>
      <c r="M133">
        <v>4885.79</v>
      </c>
      <c r="N133">
        <v>709.39</v>
      </c>
      <c r="O133">
        <v>624</v>
      </c>
      <c r="P133">
        <v>3867.1</v>
      </c>
      <c r="Q133">
        <v>633.5</v>
      </c>
      <c r="R133">
        <v>260.83999999999997</v>
      </c>
      <c r="S133">
        <v>244.5</v>
      </c>
      <c r="T133">
        <v>727</v>
      </c>
      <c r="U133">
        <v>232.55</v>
      </c>
      <c r="V133">
        <v>261.31</v>
      </c>
      <c r="W133">
        <v>1787.44</v>
      </c>
      <c r="X133">
        <v>505.53</v>
      </c>
      <c r="Z133">
        <v>3004.28</v>
      </c>
      <c r="AB133">
        <v>4.577</v>
      </c>
      <c r="AF133">
        <f t="shared" si="45"/>
        <v>1.5318627450979783E-3</v>
      </c>
      <c r="AG133">
        <f t="shared" si="23"/>
        <v>-3.2877048729163416E-2</v>
      </c>
      <c r="AH133">
        <f t="shared" si="24"/>
        <v>2.2997620935765184E-2</v>
      </c>
      <c r="AI133">
        <f t="shared" si="25"/>
        <v>5.9471365638766427E-2</v>
      </c>
      <c r="AJ133">
        <f t="shared" si="26"/>
        <v>3.4634414513468936E-2</v>
      </c>
      <c r="AK133">
        <f t="shared" si="27"/>
        <v>6.4615089636659961E-2</v>
      </c>
      <c r="AL133">
        <f t="shared" si="28"/>
        <v>-2.6721168767268488E-2</v>
      </c>
      <c r="AM133">
        <f t="shared" si="29"/>
        <v>7.6339540043776966E-2</v>
      </c>
      <c r="AN133">
        <f t="shared" si="30"/>
        <v>-3.380662609871532E-2</v>
      </c>
      <c r="AO133">
        <f t="shared" si="31"/>
        <v>9.5754597068045122E-3</v>
      </c>
      <c r="AP133">
        <f t="shared" si="32"/>
        <v>1.6173274910049606E-2</v>
      </c>
      <c r="AQ133">
        <f t="shared" si="33"/>
        <v>-2.0247615686337483E-2</v>
      </c>
      <c r="AR133">
        <f t="shared" si="34"/>
        <v>-6.2050454833932789E-2</v>
      </c>
      <c r="AS133">
        <f t="shared" si="35"/>
        <v>1.0526315789473717E-2</v>
      </c>
      <c r="AT133">
        <f t="shared" si="36"/>
        <v>5.4056116747256411E-2</v>
      </c>
      <c r="AU133">
        <f t="shared" si="37"/>
        <v>-3.208556149732622E-2</v>
      </c>
      <c r="AV133">
        <f t="shared" si="38"/>
        <v>2.7171772859730492E-2</v>
      </c>
      <c r="AW133">
        <f t="shared" si="39"/>
        <v>2.515723270440251E-2</v>
      </c>
      <c r="AX133">
        <f t="shared" si="40"/>
        <v>-1.2898845892735933E-2</v>
      </c>
      <c r="AY133">
        <f t="shared" si="41"/>
        <v>7.5823223570190557E-3</v>
      </c>
      <c r="AZ133">
        <f t="shared" si="42"/>
        <v>3.0686703743146859E-2</v>
      </c>
      <c r="BA133">
        <f t="shared" si="43"/>
        <v>9.9780344188965531E-2</v>
      </c>
      <c r="BB133">
        <f t="shared" si="44"/>
        <v>4.1878774139032515E-2</v>
      </c>
    </row>
    <row r="134" spans="1:54">
      <c r="A134" s="1">
        <v>38960</v>
      </c>
      <c r="B134" s="9">
        <v>3404</v>
      </c>
      <c r="C134">
        <v>2194.96</v>
      </c>
      <c r="D134">
        <v>597</v>
      </c>
      <c r="E134">
        <v>1440</v>
      </c>
      <c r="F134">
        <v>935</v>
      </c>
      <c r="G134">
        <v>109.92</v>
      </c>
      <c r="H134">
        <v>257.14999999999998</v>
      </c>
      <c r="I134">
        <v>376.7</v>
      </c>
      <c r="J134">
        <v>370.5</v>
      </c>
      <c r="K134">
        <v>116.58</v>
      </c>
      <c r="L134">
        <v>566.67999999999995</v>
      </c>
      <c r="M134">
        <v>4997.9799999999996</v>
      </c>
      <c r="N134">
        <v>729.15</v>
      </c>
      <c r="O134">
        <v>652.5</v>
      </c>
      <c r="P134">
        <v>3941.46</v>
      </c>
      <c r="Q134">
        <v>640</v>
      </c>
      <c r="R134">
        <v>262.62</v>
      </c>
      <c r="S134">
        <v>236</v>
      </c>
      <c r="T134">
        <v>747</v>
      </c>
      <c r="U134">
        <v>239.3</v>
      </c>
      <c r="V134">
        <v>260.36</v>
      </c>
      <c r="W134">
        <v>1715.87</v>
      </c>
      <c r="X134">
        <v>529.16999999999996</v>
      </c>
      <c r="Z134">
        <v>3007.51</v>
      </c>
      <c r="AB134">
        <v>4.7880000000000003</v>
      </c>
      <c r="AF134">
        <f t="shared" si="45"/>
        <v>4.1297032731722139E-2</v>
      </c>
      <c r="AG134">
        <f t="shared" si="23"/>
        <v>-3.9059969004193951E-2</v>
      </c>
      <c r="AH134">
        <f t="shared" si="24"/>
        <v>-7.441860465116279E-2</v>
      </c>
      <c r="AI134">
        <f t="shared" si="25"/>
        <v>-2.0790020790020236E-3</v>
      </c>
      <c r="AJ134">
        <f t="shared" si="26"/>
        <v>-6.3761955366631318E-3</v>
      </c>
      <c r="AK134">
        <f t="shared" si="27"/>
        <v>-1.0175596578117951E-2</v>
      </c>
      <c r="AL134">
        <f t="shared" si="28"/>
        <v>0</v>
      </c>
      <c r="AM134">
        <f t="shared" si="29"/>
        <v>4.9391314037384726E-2</v>
      </c>
      <c r="AN134">
        <f t="shared" si="30"/>
        <v>3.7088873337998596E-2</v>
      </c>
      <c r="AO134">
        <f t="shared" si="31"/>
        <v>-2.1487325835151894E-2</v>
      </c>
      <c r="AP134">
        <f t="shared" si="32"/>
        <v>-6.6958808063103392E-3</v>
      </c>
      <c r="AQ134">
        <f t="shared" si="33"/>
        <v>2.2962509645318319E-2</v>
      </c>
      <c r="AR134">
        <f t="shared" si="34"/>
        <v>2.7854917605266483E-2</v>
      </c>
      <c r="AS134">
        <f t="shared" si="35"/>
        <v>4.5673076923076872E-2</v>
      </c>
      <c r="AT134">
        <f t="shared" si="36"/>
        <v>1.9228879522122488E-2</v>
      </c>
      <c r="AU134">
        <f t="shared" si="37"/>
        <v>1.0260457774269982E-2</v>
      </c>
      <c r="AV134">
        <f t="shared" si="38"/>
        <v>6.8241067320964355E-3</v>
      </c>
      <c r="AW134">
        <f t="shared" si="39"/>
        <v>-3.4764826175869068E-2</v>
      </c>
      <c r="AX134">
        <f t="shared" si="40"/>
        <v>2.7510316368638321E-2</v>
      </c>
      <c r="AY134">
        <f t="shared" si="41"/>
        <v>2.9026015910556868E-2</v>
      </c>
      <c r="AZ134">
        <f t="shared" si="42"/>
        <v>-3.6355286824077959E-3</v>
      </c>
      <c r="BA134">
        <f t="shared" si="43"/>
        <v>-4.0040504856107106E-2</v>
      </c>
      <c r="BB134">
        <f t="shared" si="44"/>
        <v>4.6762803394457375E-2</v>
      </c>
    </row>
    <row r="135" spans="1:54">
      <c r="A135" s="1">
        <v>38989</v>
      </c>
      <c r="B135" s="9">
        <v>3338</v>
      </c>
      <c r="C135">
        <v>2087.56</v>
      </c>
      <c r="D135">
        <v>582</v>
      </c>
      <c r="E135">
        <v>1444</v>
      </c>
      <c r="F135">
        <v>943.5</v>
      </c>
      <c r="G135">
        <v>114.14</v>
      </c>
      <c r="H135">
        <v>270.25</v>
      </c>
      <c r="I135">
        <v>359.47</v>
      </c>
      <c r="J135">
        <v>395.25</v>
      </c>
      <c r="K135">
        <v>125.29</v>
      </c>
      <c r="L135">
        <v>614.5</v>
      </c>
      <c r="M135">
        <v>5157.8500000000004</v>
      </c>
      <c r="N135">
        <v>773.61</v>
      </c>
      <c r="O135">
        <v>668.5</v>
      </c>
      <c r="P135">
        <v>4065.41</v>
      </c>
      <c r="Q135">
        <v>662</v>
      </c>
      <c r="R135">
        <v>289.55</v>
      </c>
      <c r="S135">
        <v>245.25</v>
      </c>
      <c r="T135">
        <v>760.5</v>
      </c>
      <c r="U135">
        <v>251.3</v>
      </c>
      <c r="V135">
        <v>269.27999999999997</v>
      </c>
      <c r="W135">
        <v>1782.91</v>
      </c>
      <c r="X135">
        <v>553.64</v>
      </c>
      <c r="Z135">
        <v>3050.44</v>
      </c>
      <c r="AB135">
        <v>4.8150000000000004</v>
      </c>
      <c r="AF135">
        <f t="shared" si="45"/>
        <v>-1.9388954171562833E-2</v>
      </c>
      <c r="AG135">
        <f t="shared" ref="AG135:AG198" si="46">IFERROR(C135/C134-1,"N/A")</f>
        <v>-4.8930276633742831E-2</v>
      </c>
      <c r="AH135">
        <f t="shared" ref="AH135:AH198" si="47">IFERROR(D135/D134-1,"N/A")</f>
        <v>-2.5125628140703515E-2</v>
      </c>
      <c r="AI135">
        <f t="shared" ref="AI135:AI198" si="48">IFERROR(E135/E134-1,"N/A")</f>
        <v>2.7777777777777679E-3</v>
      </c>
      <c r="AJ135">
        <f t="shared" ref="AJ135:AJ198" si="49">IFERROR(F135/F134-1,"N/A")</f>
        <v>9.0909090909090384E-3</v>
      </c>
      <c r="AK135">
        <f t="shared" ref="AK135:AK198" si="50">IFERROR(G135/G134-1,"N/A")</f>
        <v>3.8391557496360917E-2</v>
      </c>
      <c r="AL135">
        <f t="shared" ref="AL135:AL198" si="51">IFERROR(H135/H134-1,"N/A")</f>
        <v>5.0943029360295711E-2</v>
      </c>
      <c r="AM135">
        <f t="shared" ref="AM135:AM198" si="52">IFERROR(I135/I134-1,"N/A")</f>
        <v>-4.5739315104857847E-2</v>
      </c>
      <c r="AN135">
        <f t="shared" ref="AN135:AN198" si="53">IFERROR(J135/J134-1,"N/A")</f>
        <v>6.68016194331984E-2</v>
      </c>
      <c r="AO135">
        <f t="shared" ref="AO135:AO198" si="54">IFERROR(K135/K134-1,"N/A")</f>
        <v>7.4712643678160884E-2</v>
      </c>
      <c r="AP135">
        <f t="shared" ref="AP135:AP198" si="55">IFERROR(L135/L134-1,"N/A")</f>
        <v>8.4386249735300511E-2</v>
      </c>
      <c r="AQ135">
        <f t="shared" ref="AQ135:AQ198" si="56">IFERROR(M135/M134-1,"N/A")</f>
        <v>3.1986922716777721E-2</v>
      </c>
      <c r="AR135">
        <f t="shared" ref="AR135:AR198" si="57">IFERROR(N135/N134-1,"N/A")</f>
        <v>6.0975108002468748E-2</v>
      </c>
      <c r="AS135">
        <f t="shared" ref="AS135:AS198" si="58">IFERROR(O135/O134-1,"N/A")</f>
        <v>2.452107279693494E-2</v>
      </c>
      <c r="AT135">
        <f t="shared" ref="AT135:AT198" si="59">IFERROR(P135/P134-1,"N/A")</f>
        <v>3.1447737640366791E-2</v>
      </c>
      <c r="AU135">
        <f t="shared" ref="AU135:AU198" si="60">IFERROR(Q135/Q134-1,"N/A")</f>
        <v>3.4375000000000044E-2</v>
      </c>
      <c r="AV135">
        <f t="shared" ref="AV135:AV198" si="61">IFERROR(R135/R134-1,"N/A")</f>
        <v>0.10254359911659439</v>
      </c>
      <c r="AW135">
        <f t="shared" ref="AW135:AW198" si="62">IFERROR(S135/S134-1,"N/A")</f>
        <v>3.9194915254237239E-2</v>
      </c>
      <c r="AX135">
        <f t="shared" ref="AX135:AX198" si="63">IFERROR(T135/T134-1,"N/A")</f>
        <v>1.8072289156626509E-2</v>
      </c>
      <c r="AY135">
        <f t="shared" ref="AY135:AY198" si="64">IFERROR(U135/U134-1,"N/A")</f>
        <v>5.0146259924780612E-2</v>
      </c>
      <c r="AZ135">
        <f t="shared" ref="AZ135:AZ198" si="65">IFERROR(V135/V134-1,"N/A")</f>
        <v>3.4260255031494768E-2</v>
      </c>
      <c r="BA135">
        <f t="shared" ref="BA135:BA198" si="66">IFERROR(W135/W134-1,"N/A")</f>
        <v>3.9070558958429258E-2</v>
      </c>
      <c r="BB135">
        <f t="shared" ref="BB135:BB198" si="67">IFERROR(X135/X134-1,"N/A")</f>
        <v>4.6242228395411811E-2</v>
      </c>
    </row>
    <row r="136" spans="1:54">
      <c r="A136" s="1">
        <v>39021</v>
      </c>
      <c r="B136" s="9">
        <v>3098</v>
      </c>
      <c r="C136">
        <v>2389.09</v>
      </c>
      <c r="D136">
        <v>583</v>
      </c>
      <c r="E136">
        <v>1429</v>
      </c>
      <c r="F136">
        <v>970</v>
      </c>
      <c r="G136">
        <v>119.32</v>
      </c>
      <c r="H136">
        <v>282.58999999999997</v>
      </c>
      <c r="I136">
        <v>392.92</v>
      </c>
      <c r="J136">
        <v>419.5</v>
      </c>
      <c r="K136">
        <v>138.36000000000001</v>
      </c>
      <c r="L136">
        <v>627.89</v>
      </c>
      <c r="M136">
        <v>5239.18</v>
      </c>
      <c r="N136">
        <v>765.7</v>
      </c>
      <c r="O136">
        <v>693</v>
      </c>
      <c r="P136">
        <v>4173.8599999999997</v>
      </c>
      <c r="Q136">
        <v>671.5</v>
      </c>
      <c r="R136">
        <v>294.89</v>
      </c>
      <c r="S136">
        <v>263.25</v>
      </c>
      <c r="T136">
        <v>773.5</v>
      </c>
      <c r="U136">
        <v>240.05</v>
      </c>
      <c r="V136">
        <v>276.11</v>
      </c>
      <c r="W136">
        <v>1898.87</v>
      </c>
      <c r="X136">
        <v>555.71</v>
      </c>
      <c r="Z136">
        <v>3140.47</v>
      </c>
      <c r="AB136">
        <v>4.96</v>
      </c>
      <c r="AF136">
        <f t="shared" ref="AF136:AF199" si="68">IFERROR(B136/B135-1,"N/A")</f>
        <v>-7.1899340922708221E-2</v>
      </c>
      <c r="AG136">
        <f t="shared" si="46"/>
        <v>0.14444135737415942</v>
      </c>
      <c r="AH136">
        <f t="shared" si="47"/>
        <v>1.7182130584192379E-3</v>
      </c>
      <c r="AI136">
        <f t="shared" si="48"/>
        <v>-1.0387811634348987E-2</v>
      </c>
      <c r="AJ136">
        <f t="shared" si="49"/>
        <v>2.8086910439851565E-2</v>
      </c>
      <c r="AK136">
        <f t="shared" si="50"/>
        <v>4.5382863150516872E-2</v>
      </c>
      <c r="AL136">
        <f t="shared" si="51"/>
        <v>4.5661424606845413E-2</v>
      </c>
      <c r="AM136">
        <f t="shared" si="52"/>
        <v>9.3053662336217258E-2</v>
      </c>
      <c r="AN136">
        <f t="shared" si="53"/>
        <v>6.1353573687539464E-2</v>
      </c>
      <c r="AO136">
        <f t="shared" si="54"/>
        <v>0.10431798228110778</v>
      </c>
      <c r="AP136">
        <f t="shared" si="55"/>
        <v>2.1790073230268492E-2</v>
      </c>
      <c r="AQ136">
        <f t="shared" si="56"/>
        <v>1.5768197989472377E-2</v>
      </c>
      <c r="AR136">
        <f t="shared" si="57"/>
        <v>-1.0224790268998585E-2</v>
      </c>
      <c r="AS136">
        <f t="shared" si="58"/>
        <v>3.6649214659685958E-2</v>
      </c>
      <c r="AT136">
        <f t="shared" si="59"/>
        <v>2.6676276193545068E-2</v>
      </c>
      <c r="AU136">
        <f t="shared" si="60"/>
        <v>1.4350453172205402E-2</v>
      </c>
      <c r="AV136">
        <f t="shared" si="61"/>
        <v>1.844241063719565E-2</v>
      </c>
      <c r="AW136">
        <f t="shared" si="62"/>
        <v>7.3394495412844041E-2</v>
      </c>
      <c r="AX136">
        <f t="shared" si="63"/>
        <v>1.7094017094017033E-2</v>
      </c>
      <c r="AY136">
        <f t="shared" si="64"/>
        <v>-4.4767210505372024E-2</v>
      </c>
      <c r="AZ136">
        <f t="shared" si="65"/>
        <v>2.5363933452168919E-2</v>
      </c>
      <c r="BA136">
        <f t="shared" si="66"/>
        <v>6.5039738405191505E-2</v>
      </c>
      <c r="BB136">
        <f t="shared" si="67"/>
        <v>3.7388916985767739E-3</v>
      </c>
    </row>
    <row r="137" spans="1:54">
      <c r="A137" s="1">
        <v>39051</v>
      </c>
      <c r="B137" s="9">
        <v>2950</v>
      </c>
      <c r="C137">
        <v>2242.87</v>
      </c>
      <c r="D137">
        <v>574</v>
      </c>
      <c r="E137">
        <v>1439</v>
      </c>
      <c r="F137">
        <v>976.5</v>
      </c>
      <c r="G137">
        <v>108.27</v>
      </c>
      <c r="H137">
        <v>289.14</v>
      </c>
      <c r="I137">
        <v>390.68</v>
      </c>
      <c r="J137">
        <v>387</v>
      </c>
      <c r="K137">
        <v>137.85</v>
      </c>
      <c r="L137">
        <v>653.23</v>
      </c>
      <c r="M137">
        <v>5166.26</v>
      </c>
      <c r="N137">
        <v>778.05</v>
      </c>
      <c r="O137">
        <v>657.5</v>
      </c>
      <c r="P137">
        <v>4474.43</v>
      </c>
      <c r="Q137">
        <v>675</v>
      </c>
      <c r="R137">
        <v>294.45</v>
      </c>
      <c r="S137">
        <v>243</v>
      </c>
      <c r="T137">
        <v>750.5</v>
      </c>
      <c r="U137">
        <v>256.3</v>
      </c>
      <c r="V137">
        <v>296.42</v>
      </c>
      <c r="W137">
        <v>1925.14</v>
      </c>
      <c r="X137">
        <v>570.23</v>
      </c>
      <c r="Z137">
        <v>3119.85</v>
      </c>
      <c r="AB137">
        <v>5.0720000000000001</v>
      </c>
      <c r="AF137">
        <f t="shared" si="68"/>
        <v>-4.7772756617172396E-2</v>
      </c>
      <c r="AG137">
        <f t="shared" si="46"/>
        <v>-6.1203219635928452E-2</v>
      </c>
      <c r="AH137">
        <f t="shared" si="47"/>
        <v>-1.5437392795883409E-2</v>
      </c>
      <c r="AI137">
        <f t="shared" si="48"/>
        <v>6.9979006298110935E-3</v>
      </c>
      <c r="AJ137">
        <f t="shared" si="49"/>
        <v>6.7010309278350277E-3</v>
      </c>
      <c r="AK137">
        <f t="shared" si="50"/>
        <v>-9.2608112638283613E-2</v>
      </c>
      <c r="AL137">
        <f t="shared" si="51"/>
        <v>2.3178456420963167E-2</v>
      </c>
      <c r="AM137">
        <f t="shared" si="52"/>
        <v>-5.7009060368523601E-3</v>
      </c>
      <c r="AN137">
        <f t="shared" si="53"/>
        <v>-7.7473182359952375E-2</v>
      </c>
      <c r="AO137">
        <f t="shared" si="54"/>
        <v>-3.6860364267130574E-3</v>
      </c>
      <c r="AP137">
        <f t="shared" si="55"/>
        <v>4.0357387440475234E-2</v>
      </c>
      <c r="AQ137">
        <f t="shared" si="56"/>
        <v>-1.3918208574624336E-2</v>
      </c>
      <c r="AR137">
        <f t="shared" si="57"/>
        <v>1.6129032258064502E-2</v>
      </c>
      <c r="AS137">
        <f t="shared" si="58"/>
        <v>-5.1226551226551176E-2</v>
      </c>
      <c r="AT137">
        <f t="shared" si="59"/>
        <v>7.201247765857044E-2</v>
      </c>
      <c r="AU137">
        <f t="shared" si="60"/>
        <v>5.2122114668651243E-3</v>
      </c>
      <c r="AV137">
        <f t="shared" si="61"/>
        <v>-1.4920817932110308E-3</v>
      </c>
      <c r="AW137">
        <f t="shared" si="62"/>
        <v>-7.6923076923076872E-2</v>
      </c>
      <c r="AX137">
        <f t="shared" si="63"/>
        <v>-2.9734970911441505E-2</v>
      </c>
      <c r="AY137">
        <f t="shared" si="64"/>
        <v>6.7694230368673169E-2</v>
      </c>
      <c r="AZ137">
        <f t="shared" si="65"/>
        <v>7.3557640070986308E-2</v>
      </c>
      <c r="BA137">
        <f t="shared" si="66"/>
        <v>1.38345437023073E-2</v>
      </c>
      <c r="BB137">
        <f t="shared" si="67"/>
        <v>2.6128736211333159E-2</v>
      </c>
    </row>
    <row r="138" spans="1:54">
      <c r="A138" s="1">
        <v>39080</v>
      </c>
      <c r="B138" s="9">
        <v>2744</v>
      </c>
      <c r="C138">
        <v>2245.35</v>
      </c>
      <c r="D138">
        <v>567.5</v>
      </c>
      <c r="E138">
        <v>1429</v>
      </c>
      <c r="F138">
        <v>1002.5</v>
      </c>
      <c r="G138">
        <v>113.73</v>
      </c>
      <c r="H138">
        <v>292.16000000000003</v>
      </c>
      <c r="I138">
        <v>403.91</v>
      </c>
      <c r="J138">
        <v>425.75</v>
      </c>
      <c r="K138">
        <v>145.02000000000001</v>
      </c>
      <c r="L138">
        <v>685.75</v>
      </c>
      <c r="M138">
        <v>5589.77</v>
      </c>
      <c r="N138">
        <v>812.14</v>
      </c>
      <c r="O138">
        <v>628.5</v>
      </c>
      <c r="P138">
        <v>4886.55</v>
      </c>
      <c r="Q138">
        <v>690.5</v>
      </c>
      <c r="R138">
        <v>315.58999999999997</v>
      </c>
      <c r="S138">
        <v>238.5</v>
      </c>
      <c r="T138">
        <v>771.5</v>
      </c>
      <c r="U138">
        <v>271.06</v>
      </c>
      <c r="V138">
        <v>323.55</v>
      </c>
      <c r="W138">
        <v>2104.52</v>
      </c>
      <c r="X138">
        <v>611.28</v>
      </c>
      <c r="Z138">
        <v>3221.42</v>
      </c>
      <c r="AB138">
        <v>5.0869999999999997</v>
      </c>
      <c r="AF138">
        <f t="shared" si="68"/>
        <v>-6.9830508474576281E-2</v>
      </c>
      <c r="AG138">
        <f t="shared" si="46"/>
        <v>1.1057261455189593E-3</v>
      </c>
      <c r="AH138">
        <f t="shared" si="47"/>
        <v>-1.1324041811846652E-2</v>
      </c>
      <c r="AI138">
        <f t="shared" si="48"/>
        <v>-6.9492703266157418E-3</v>
      </c>
      <c r="AJ138">
        <f t="shared" si="49"/>
        <v>2.6625704045058818E-2</v>
      </c>
      <c r="AK138">
        <f t="shared" si="50"/>
        <v>5.0429481850928326E-2</v>
      </c>
      <c r="AL138">
        <f t="shared" si="51"/>
        <v>1.0444767240783248E-2</v>
      </c>
      <c r="AM138">
        <f t="shared" si="52"/>
        <v>3.3864031944302209E-2</v>
      </c>
      <c r="AN138">
        <f t="shared" si="53"/>
        <v>0.10012919896640837</v>
      </c>
      <c r="AO138">
        <f t="shared" si="54"/>
        <v>5.2013057671381979E-2</v>
      </c>
      <c r="AP138">
        <f t="shared" si="55"/>
        <v>4.9783384106669937E-2</v>
      </c>
      <c r="AQ138">
        <f t="shared" si="56"/>
        <v>8.1976129734082415E-2</v>
      </c>
      <c r="AR138">
        <f t="shared" si="57"/>
        <v>4.3814664867296571E-2</v>
      </c>
      <c r="AS138">
        <f t="shared" si="58"/>
        <v>-4.4106463878326951E-2</v>
      </c>
      <c r="AT138">
        <f t="shared" si="59"/>
        <v>9.2105586633381309E-2</v>
      </c>
      <c r="AU138">
        <f t="shared" si="60"/>
        <v>2.2962962962963074E-2</v>
      </c>
      <c r="AV138">
        <f t="shared" si="61"/>
        <v>7.1794871794871762E-2</v>
      </c>
      <c r="AW138">
        <f t="shared" si="62"/>
        <v>-1.851851851851849E-2</v>
      </c>
      <c r="AX138">
        <f t="shared" si="63"/>
        <v>2.7981345769487076E-2</v>
      </c>
      <c r="AY138">
        <f t="shared" si="64"/>
        <v>5.7588763168162194E-2</v>
      </c>
      <c r="AZ138">
        <f t="shared" si="65"/>
        <v>9.1525538087848357E-2</v>
      </c>
      <c r="BA138">
        <f t="shared" si="66"/>
        <v>9.3177639028849679E-2</v>
      </c>
      <c r="BB138">
        <f t="shared" si="67"/>
        <v>7.1988495870087377E-2</v>
      </c>
    </row>
    <row r="139" spans="1:54">
      <c r="A139" s="1">
        <v>39113</v>
      </c>
      <c r="B139" s="9">
        <v>2840</v>
      </c>
      <c r="C139">
        <v>2242.87</v>
      </c>
      <c r="D139">
        <v>534.5</v>
      </c>
      <c r="E139">
        <v>1544</v>
      </c>
      <c r="F139">
        <v>990</v>
      </c>
      <c r="G139">
        <v>118.87</v>
      </c>
      <c r="H139">
        <v>305.51</v>
      </c>
      <c r="I139">
        <v>417.39</v>
      </c>
      <c r="J139">
        <v>417.75</v>
      </c>
      <c r="K139">
        <v>151.69</v>
      </c>
      <c r="L139">
        <v>646.54</v>
      </c>
      <c r="M139">
        <v>5735.62</v>
      </c>
      <c r="N139">
        <v>811.15</v>
      </c>
      <c r="O139">
        <v>639</v>
      </c>
      <c r="P139">
        <v>4542.6000000000004</v>
      </c>
      <c r="Q139">
        <v>747</v>
      </c>
      <c r="R139">
        <v>330.28</v>
      </c>
      <c r="S139">
        <v>239.25</v>
      </c>
      <c r="T139">
        <v>802</v>
      </c>
      <c r="U139">
        <v>269.31</v>
      </c>
      <c r="V139">
        <v>308.94</v>
      </c>
      <c r="W139">
        <v>1938.73</v>
      </c>
      <c r="X139">
        <v>636.99</v>
      </c>
      <c r="Z139">
        <v>3211.84</v>
      </c>
      <c r="AB139">
        <v>5.31</v>
      </c>
      <c r="AF139">
        <f t="shared" si="68"/>
        <v>3.4985422740524852E-2</v>
      </c>
      <c r="AG139">
        <f t="shared" si="46"/>
        <v>-1.1045048656112E-3</v>
      </c>
      <c r="AH139">
        <f t="shared" si="47"/>
        <v>-5.8149779735682805E-2</v>
      </c>
      <c r="AI139">
        <f t="shared" si="48"/>
        <v>8.0475857242827242E-2</v>
      </c>
      <c r="AJ139">
        <f t="shared" si="49"/>
        <v>-1.2468827930174564E-2</v>
      </c>
      <c r="AK139">
        <f t="shared" si="50"/>
        <v>4.5194759518156991E-2</v>
      </c>
      <c r="AL139">
        <f t="shared" si="51"/>
        <v>4.5694140197152233E-2</v>
      </c>
      <c r="AM139">
        <f t="shared" si="52"/>
        <v>3.3373771384714424E-2</v>
      </c>
      <c r="AN139">
        <f t="shared" si="53"/>
        <v>-1.8790369935408058E-2</v>
      </c>
      <c r="AO139">
        <f t="shared" si="54"/>
        <v>4.5993656047441656E-2</v>
      </c>
      <c r="AP139">
        <f t="shared" si="55"/>
        <v>-5.7178271965001914E-2</v>
      </c>
      <c r="AQ139">
        <f t="shared" si="56"/>
        <v>2.6092307912489954E-2</v>
      </c>
      <c r="AR139">
        <f t="shared" si="57"/>
        <v>-1.2190016499618039E-3</v>
      </c>
      <c r="AS139">
        <f t="shared" si="58"/>
        <v>1.6706443914081159E-2</v>
      </c>
      <c r="AT139">
        <f t="shared" si="59"/>
        <v>-7.0387082911256393E-2</v>
      </c>
      <c r="AU139">
        <f t="shared" si="60"/>
        <v>8.1824764663287475E-2</v>
      </c>
      <c r="AV139">
        <f t="shared" si="61"/>
        <v>4.654773598656492E-2</v>
      </c>
      <c r="AW139">
        <f t="shared" si="62"/>
        <v>3.1446540880504248E-3</v>
      </c>
      <c r="AX139">
        <f t="shared" si="63"/>
        <v>3.9533376539209408E-2</v>
      </c>
      <c r="AY139">
        <f t="shared" si="64"/>
        <v>-6.4561351730244576E-3</v>
      </c>
      <c r="AZ139">
        <f t="shared" si="65"/>
        <v>-4.5155308298562846E-2</v>
      </c>
      <c r="BA139">
        <f t="shared" si="66"/>
        <v>-7.8778058654705108E-2</v>
      </c>
      <c r="BB139">
        <f t="shared" si="67"/>
        <v>4.2059285433843741E-2</v>
      </c>
    </row>
    <row r="140" spans="1:54">
      <c r="A140" s="1">
        <v>39141</v>
      </c>
      <c r="B140" s="9">
        <v>2864</v>
      </c>
      <c r="C140">
        <v>2260.2199999999998</v>
      </c>
      <c r="D140">
        <v>522</v>
      </c>
      <c r="E140">
        <v>1549</v>
      </c>
      <c r="F140">
        <v>1004.5</v>
      </c>
      <c r="G140">
        <v>124.78</v>
      </c>
      <c r="H140">
        <v>305.26</v>
      </c>
      <c r="I140">
        <v>431.37</v>
      </c>
      <c r="J140">
        <v>435.75</v>
      </c>
      <c r="K140">
        <v>145.02000000000001</v>
      </c>
      <c r="L140">
        <v>645.58000000000004</v>
      </c>
      <c r="M140">
        <v>5634.65</v>
      </c>
      <c r="N140">
        <v>808.19</v>
      </c>
      <c r="O140">
        <v>659</v>
      </c>
      <c r="P140">
        <v>4762.6000000000004</v>
      </c>
      <c r="Q140">
        <v>739</v>
      </c>
      <c r="R140">
        <v>333.18</v>
      </c>
      <c r="S140">
        <v>251.5</v>
      </c>
      <c r="T140">
        <v>790</v>
      </c>
      <c r="U140">
        <v>257.05</v>
      </c>
      <c r="V140">
        <v>308.75</v>
      </c>
      <c r="W140">
        <v>1864.44</v>
      </c>
      <c r="X140">
        <v>632.85</v>
      </c>
      <c r="Z140">
        <v>3198.28</v>
      </c>
      <c r="AB140">
        <v>5.2949999999999999</v>
      </c>
      <c r="AF140">
        <f t="shared" si="68"/>
        <v>8.4507042253521014E-3</v>
      </c>
      <c r="AG140">
        <f t="shared" si="46"/>
        <v>7.7356244454649392E-3</v>
      </c>
      <c r="AH140">
        <f t="shared" si="47"/>
        <v>-2.3386342376052416E-2</v>
      </c>
      <c r="AI140">
        <f t="shared" si="48"/>
        <v>3.2383419689119286E-3</v>
      </c>
      <c r="AJ140">
        <f t="shared" si="49"/>
        <v>1.4646464646464574E-2</v>
      </c>
      <c r="AK140">
        <f t="shared" si="50"/>
        <v>4.9718179523849493E-2</v>
      </c>
      <c r="AL140">
        <f t="shared" si="51"/>
        <v>-8.1830381984226985E-4</v>
      </c>
      <c r="AM140">
        <f t="shared" si="52"/>
        <v>3.3493854668295908E-2</v>
      </c>
      <c r="AN140">
        <f t="shared" si="53"/>
        <v>4.3087971274685888E-2</v>
      </c>
      <c r="AO140">
        <f t="shared" si="54"/>
        <v>-4.3971257169226674E-2</v>
      </c>
      <c r="AP140">
        <f t="shared" si="55"/>
        <v>-1.4848269248614043E-3</v>
      </c>
      <c r="AQ140">
        <f t="shared" si="56"/>
        <v>-1.7604025371276366E-2</v>
      </c>
      <c r="AR140">
        <f t="shared" si="57"/>
        <v>-3.6491401097206166E-3</v>
      </c>
      <c r="AS140">
        <f t="shared" si="58"/>
        <v>3.1298904538341166E-2</v>
      </c>
      <c r="AT140">
        <f t="shared" si="59"/>
        <v>4.843041430018058E-2</v>
      </c>
      <c r="AU140">
        <f t="shared" si="60"/>
        <v>-1.0709504685408322E-2</v>
      </c>
      <c r="AV140">
        <f t="shared" si="61"/>
        <v>8.7804287271406878E-3</v>
      </c>
      <c r="AW140">
        <f t="shared" si="62"/>
        <v>5.1201671891327072E-2</v>
      </c>
      <c r="AX140">
        <f t="shared" si="63"/>
        <v>-1.4962593516209433E-2</v>
      </c>
      <c r="AY140">
        <f t="shared" si="64"/>
        <v>-4.5523745869072818E-2</v>
      </c>
      <c r="AZ140">
        <f t="shared" si="65"/>
        <v>-6.1500615006149228E-4</v>
      </c>
      <c r="BA140">
        <f t="shared" si="66"/>
        <v>-3.831889948574585E-2</v>
      </c>
      <c r="BB140">
        <f t="shared" si="67"/>
        <v>-6.4993171007393657E-3</v>
      </c>
    </row>
    <row r="141" spans="1:54">
      <c r="A141" s="1">
        <v>39171</v>
      </c>
      <c r="B141" s="9">
        <v>2734</v>
      </c>
      <c r="C141">
        <v>2397.35</v>
      </c>
      <c r="D141">
        <v>552</v>
      </c>
      <c r="E141">
        <v>1589</v>
      </c>
      <c r="F141">
        <v>1029.5</v>
      </c>
      <c r="G141">
        <v>127.1</v>
      </c>
      <c r="H141">
        <v>342.54</v>
      </c>
      <c r="I141">
        <v>443.6</v>
      </c>
      <c r="J141">
        <v>460</v>
      </c>
      <c r="K141">
        <v>138.87</v>
      </c>
      <c r="L141">
        <v>647.02</v>
      </c>
      <c r="M141">
        <v>5564.53</v>
      </c>
      <c r="N141">
        <v>739.52</v>
      </c>
      <c r="O141">
        <v>719</v>
      </c>
      <c r="P141">
        <v>5369.93</v>
      </c>
      <c r="Q141">
        <v>770</v>
      </c>
      <c r="R141">
        <v>344.08</v>
      </c>
      <c r="S141">
        <v>278.25</v>
      </c>
      <c r="T141">
        <v>872</v>
      </c>
      <c r="U141">
        <v>258.3</v>
      </c>
      <c r="V141">
        <v>371.56</v>
      </c>
      <c r="W141">
        <v>1938.73</v>
      </c>
      <c r="X141">
        <v>661.46</v>
      </c>
      <c r="Z141">
        <v>3283.21</v>
      </c>
      <c r="AB141">
        <v>5.3550000000000004</v>
      </c>
      <c r="AF141">
        <f t="shared" si="68"/>
        <v>-4.5391061452513926E-2</v>
      </c>
      <c r="AG141">
        <f t="shared" si="46"/>
        <v>6.0671085115608259E-2</v>
      </c>
      <c r="AH141">
        <f t="shared" si="47"/>
        <v>5.7471264367816133E-2</v>
      </c>
      <c r="AI141">
        <f t="shared" si="48"/>
        <v>2.58231116849581E-2</v>
      </c>
      <c r="AJ141">
        <f t="shared" si="49"/>
        <v>2.4888003982080686E-2</v>
      </c>
      <c r="AK141">
        <f t="shared" si="50"/>
        <v>1.8592723192819349E-2</v>
      </c>
      <c r="AL141">
        <f t="shared" si="51"/>
        <v>0.1221254012972548</v>
      </c>
      <c r="AM141">
        <f t="shared" si="52"/>
        <v>2.8351531168138822E-2</v>
      </c>
      <c r="AN141">
        <f t="shared" si="53"/>
        <v>5.5651176133103775E-2</v>
      </c>
      <c r="AO141">
        <f t="shared" si="54"/>
        <v>-4.2407943731899045E-2</v>
      </c>
      <c r="AP141">
        <f t="shared" si="55"/>
        <v>2.2305523715107078E-3</v>
      </c>
      <c r="AQ141">
        <f t="shared" si="56"/>
        <v>-1.2444428669038832E-2</v>
      </c>
      <c r="AR141">
        <f t="shared" si="57"/>
        <v>-8.4967643747138721E-2</v>
      </c>
      <c r="AS141">
        <f t="shared" si="58"/>
        <v>9.1047040971168336E-2</v>
      </c>
      <c r="AT141">
        <f t="shared" si="59"/>
        <v>0.12752068198043087</v>
      </c>
      <c r="AU141">
        <f t="shared" si="60"/>
        <v>4.1948579161028343E-2</v>
      </c>
      <c r="AV141">
        <f t="shared" si="61"/>
        <v>3.271504892250432E-2</v>
      </c>
      <c r="AW141">
        <f t="shared" si="62"/>
        <v>0.10636182902584501</v>
      </c>
      <c r="AX141">
        <f t="shared" si="63"/>
        <v>0.10379746835443049</v>
      </c>
      <c r="AY141">
        <f t="shared" si="64"/>
        <v>4.8628671464696627E-3</v>
      </c>
      <c r="AZ141">
        <f t="shared" si="65"/>
        <v>0.20343319838056684</v>
      </c>
      <c r="BA141">
        <f t="shared" si="66"/>
        <v>3.9845744566733066E-2</v>
      </c>
      <c r="BB141">
        <f t="shared" si="67"/>
        <v>4.5208185193963857E-2</v>
      </c>
    </row>
    <row r="142" spans="1:54">
      <c r="A142" s="1">
        <v>39202</v>
      </c>
      <c r="B142" s="9">
        <v>2740</v>
      </c>
      <c r="C142">
        <v>2538.62</v>
      </c>
      <c r="D142">
        <v>565.5</v>
      </c>
      <c r="E142">
        <v>1551</v>
      </c>
      <c r="F142">
        <v>1059</v>
      </c>
      <c r="G142">
        <v>123.37</v>
      </c>
      <c r="H142">
        <v>367.22</v>
      </c>
      <c r="I142">
        <v>461.82</v>
      </c>
      <c r="J142">
        <v>457</v>
      </c>
      <c r="K142">
        <v>147.07</v>
      </c>
      <c r="L142">
        <v>709.66</v>
      </c>
      <c r="M142">
        <v>5413.07</v>
      </c>
      <c r="N142">
        <v>781.02</v>
      </c>
      <c r="O142">
        <v>714.5</v>
      </c>
      <c r="P142">
        <v>4725.42</v>
      </c>
      <c r="Q142">
        <v>746</v>
      </c>
      <c r="R142">
        <v>345.42</v>
      </c>
      <c r="S142">
        <v>272.5</v>
      </c>
      <c r="T142">
        <v>861.5</v>
      </c>
      <c r="U142">
        <v>264.56</v>
      </c>
      <c r="V142">
        <v>369.29</v>
      </c>
      <c r="W142">
        <v>1777.47</v>
      </c>
      <c r="X142">
        <v>652.34</v>
      </c>
      <c r="Z142">
        <v>3355.6</v>
      </c>
      <c r="AB142">
        <v>5.44</v>
      </c>
      <c r="AF142">
        <f t="shared" si="68"/>
        <v>2.1945866861741159E-3</v>
      </c>
      <c r="AG142">
        <f t="shared" si="46"/>
        <v>5.8927565853963637E-2</v>
      </c>
      <c r="AH142">
        <f t="shared" si="47"/>
        <v>2.4456521739130377E-2</v>
      </c>
      <c r="AI142">
        <f t="shared" si="48"/>
        <v>-2.3914411579609829E-2</v>
      </c>
      <c r="AJ142">
        <f t="shared" si="49"/>
        <v>2.8654686741136581E-2</v>
      </c>
      <c r="AK142">
        <f t="shared" si="50"/>
        <v>-2.9346970889063684E-2</v>
      </c>
      <c r="AL142">
        <f t="shared" si="51"/>
        <v>7.2049979564430489E-2</v>
      </c>
      <c r="AM142">
        <f t="shared" si="52"/>
        <v>4.1073038773669968E-2</v>
      </c>
      <c r="AN142">
        <f t="shared" si="53"/>
        <v>-6.521739130434745E-3</v>
      </c>
      <c r="AO142">
        <f t="shared" si="54"/>
        <v>5.9048030532152351E-2</v>
      </c>
      <c r="AP142">
        <f t="shared" si="55"/>
        <v>9.6813081512163501E-2</v>
      </c>
      <c r="AQ142">
        <f t="shared" si="56"/>
        <v>-2.7218830700885821E-2</v>
      </c>
      <c r="AR142">
        <f t="shared" si="57"/>
        <v>5.6117481609692765E-2</v>
      </c>
      <c r="AS142">
        <f t="shared" si="58"/>
        <v>-6.2586926286508637E-3</v>
      </c>
      <c r="AT142">
        <f t="shared" si="59"/>
        <v>-0.12002204870454558</v>
      </c>
      <c r="AU142">
        <f t="shared" si="60"/>
        <v>-3.1168831168831179E-2</v>
      </c>
      <c r="AV142">
        <f t="shared" si="61"/>
        <v>3.8944431527552226E-3</v>
      </c>
      <c r="AW142">
        <f t="shared" si="62"/>
        <v>-2.0664869721473522E-2</v>
      </c>
      <c r="AX142">
        <f t="shared" si="63"/>
        <v>-1.2041284403669694E-2</v>
      </c>
      <c r="AY142">
        <f t="shared" si="64"/>
        <v>2.4235385210994886E-2</v>
      </c>
      <c r="AZ142">
        <f t="shared" si="65"/>
        <v>-6.1093766820971007E-3</v>
      </c>
      <c r="BA142">
        <f t="shared" si="66"/>
        <v>-8.3178163024247853E-2</v>
      </c>
      <c r="BB142">
        <f t="shared" si="67"/>
        <v>-1.3787681794817486E-2</v>
      </c>
    </row>
    <row r="143" spans="1:54">
      <c r="A143" s="1">
        <v>39233</v>
      </c>
      <c r="B143" s="9">
        <v>2686</v>
      </c>
      <c r="C143">
        <v>3031.8</v>
      </c>
      <c r="D143">
        <v>564.5</v>
      </c>
      <c r="E143">
        <v>1711</v>
      </c>
      <c r="F143">
        <v>1077</v>
      </c>
      <c r="G143">
        <v>128.07</v>
      </c>
      <c r="H143">
        <v>379.81</v>
      </c>
      <c r="I143">
        <v>458.08</v>
      </c>
      <c r="J143">
        <v>447.25</v>
      </c>
      <c r="K143">
        <v>161.93</v>
      </c>
      <c r="L143">
        <v>668.54</v>
      </c>
      <c r="M143">
        <v>5279.86</v>
      </c>
      <c r="N143">
        <v>788.43</v>
      </c>
      <c r="O143">
        <v>737</v>
      </c>
      <c r="P143">
        <v>4933.03</v>
      </c>
      <c r="Q143">
        <v>747</v>
      </c>
      <c r="R143">
        <v>341.19</v>
      </c>
      <c r="S143">
        <v>248.25</v>
      </c>
      <c r="T143">
        <v>898</v>
      </c>
      <c r="U143">
        <v>251.3</v>
      </c>
      <c r="V143">
        <v>347.27</v>
      </c>
      <c r="W143">
        <v>1762.98</v>
      </c>
      <c r="X143">
        <v>649.44000000000005</v>
      </c>
      <c r="Z143">
        <v>3438.7</v>
      </c>
      <c r="AB143">
        <v>5.5529999999999999</v>
      </c>
      <c r="AF143">
        <f t="shared" si="68"/>
        <v>-1.9708029197080257E-2</v>
      </c>
      <c r="AG143">
        <f t="shared" si="46"/>
        <v>0.19427090308908013</v>
      </c>
      <c r="AH143">
        <f t="shared" si="47"/>
        <v>-1.7683465959328348E-3</v>
      </c>
      <c r="AI143">
        <f t="shared" si="48"/>
        <v>0.10315925209542232</v>
      </c>
      <c r="AJ143">
        <f t="shared" si="49"/>
        <v>1.6997167138810276E-2</v>
      </c>
      <c r="AK143">
        <f t="shared" si="50"/>
        <v>3.8096782037772448E-2</v>
      </c>
      <c r="AL143">
        <f t="shared" si="51"/>
        <v>3.428462502042362E-2</v>
      </c>
      <c r="AM143">
        <f t="shared" si="52"/>
        <v>-8.0983933134122221E-3</v>
      </c>
      <c r="AN143">
        <f t="shared" si="53"/>
        <v>-2.1334792122538304E-2</v>
      </c>
      <c r="AO143">
        <f t="shared" si="54"/>
        <v>0.101040320935609</v>
      </c>
      <c r="AP143">
        <f t="shared" si="55"/>
        <v>-5.7943240424992215E-2</v>
      </c>
      <c r="AQ143">
        <f t="shared" si="56"/>
        <v>-2.4608955731220905E-2</v>
      </c>
      <c r="AR143">
        <f t="shared" si="57"/>
        <v>9.487593147422535E-3</v>
      </c>
      <c r="AS143">
        <f t="shared" si="58"/>
        <v>3.149055283414981E-2</v>
      </c>
      <c r="AT143">
        <f t="shared" si="59"/>
        <v>4.3934719030265912E-2</v>
      </c>
      <c r="AU143">
        <f t="shared" si="60"/>
        <v>1.3404825737264314E-3</v>
      </c>
      <c r="AV143">
        <f t="shared" si="61"/>
        <v>-1.2245961438249187E-2</v>
      </c>
      <c r="AW143">
        <f t="shared" si="62"/>
        <v>-8.8990825688073372E-2</v>
      </c>
      <c r="AX143">
        <f t="shared" si="63"/>
        <v>4.236796285548472E-2</v>
      </c>
      <c r="AY143">
        <f t="shared" si="64"/>
        <v>-5.0120955548835777E-2</v>
      </c>
      <c r="AZ143">
        <f t="shared" si="65"/>
        <v>-5.9627934685477668E-2</v>
      </c>
      <c r="BA143">
        <f t="shared" si="66"/>
        <v>-8.1520363212881364E-3</v>
      </c>
      <c r="BB143">
        <f t="shared" si="67"/>
        <v>-4.4455345372045318E-3</v>
      </c>
    </row>
    <row r="144" spans="1:54">
      <c r="A144" s="1">
        <v>39262</v>
      </c>
      <c r="B144" s="9">
        <v>2683</v>
      </c>
      <c r="C144">
        <v>3161.5</v>
      </c>
      <c r="D144">
        <v>603</v>
      </c>
      <c r="E144">
        <v>1698</v>
      </c>
      <c r="F144">
        <v>1037</v>
      </c>
      <c r="G144">
        <v>138.47999999999999</v>
      </c>
      <c r="H144">
        <v>348.33</v>
      </c>
      <c r="I144">
        <v>417.89</v>
      </c>
      <c r="J144">
        <v>405</v>
      </c>
      <c r="K144">
        <v>171.98</v>
      </c>
      <c r="L144">
        <v>600.63</v>
      </c>
      <c r="M144">
        <v>5326.13</v>
      </c>
      <c r="N144">
        <v>734.58</v>
      </c>
      <c r="O144">
        <v>695.5</v>
      </c>
      <c r="P144">
        <v>4443.4399999999996</v>
      </c>
      <c r="Q144">
        <v>748.5</v>
      </c>
      <c r="R144">
        <v>345.86</v>
      </c>
      <c r="S144">
        <v>226.5</v>
      </c>
      <c r="T144">
        <v>843</v>
      </c>
      <c r="U144">
        <v>234.55</v>
      </c>
      <c r="V144">
        <v>273.83</v>
      </c>
      <c r="W144">
        <v>1579.07</v>
      </c>
      <c r="X144">
        <v>612.11</v>
      </c>
      <c r="Z144">
        <v>3404.14</v>
      </c>
      <c r="AB144">
        <v>5.798</v>
      </c>
      <c r="AF144">
        <f t="shared" si="68"/>
        <v>-1.1169024571854314E-3</v>
      </c>
      <c r="AG144">
        <f t="shared" si="46"/>
        <v>4.2779866745827455E-2</v>
      </c>
      <c r="AH144">
        <f t="shared" si="47"/>
        <v>6.8201948627103715E-2</v>
      </c>
      <c r="AI144">
        <f t="shared" si="48"/>
        <v>-7.5978959672705626E-3</v>
      </c>
      <c r="AJ144">
        <f t="shared" si="49"/>
        <v>-3.7140204271123523E-2</v>
      </c>
      <c r="AK144">
        <f t="shared" si="50"/>
        <v>8.1283672991332878E-2</v>
      </c>
      <c r="AL144">
        <f t="shared" si="51"/>
        <v>-8.288354703667633E-2</v>
      </c>
      <c r="AM144">
        <f t="shared" si="52"/>
        <v>-8.7735766678309512E-2</v>
      </c>
      <c r="AN144">
        <f t="shared" si="53"/>
        <v>-9.4466182224706485E-2</v>
      </c>
      <c r="AO144">
        <f t="shared" si="54"/>
        <v>6.2063854752053338E-2</v>
      </c>
      <c r="AP144">
        <f t="shared" si="55"/>
        <v>-0.10157956143237501</v>
      </c>
      <c r="AQ144">
        <f t="shared" si="56"/>
        <v>8.7634899410211631E-3</v>
      </c>
      <c r="AR144">
        <f t="shared" si="57"/>
        <v>-6.8300292987329092E-2</v>
      </c>
      <c r="AS144">
        <f t="shared" si="58"/>
        <v>-5.6309362279511554E-2</v>
      </c>
      <c r="AT144">
        <f t="shared" si="59"/>
        <v>-9.9247318585129252E-2</v>
      </c>
      <c r="AU144">
        <f t="shared" si="60"/>
        <v>2.0080321285140812E-3</v>
      </c>
      <c r="AV144">
        <f t="shared" si="61"/>
        <v>1.3687388258741606E-2</v>
      </c>
      <c r="AW144">
        <f t="shared" si="62"/>
        <v>-8.7613293051359564E-2</v>
      </c>
      <c r="AX144">
        <f t="shared" si="63"/>
        <v>-6.1247216035634766E-2</v>
      </c>
      <c r="AY144">
        <f t="shared" si="64"/>
        <v>-6.6653402307998433E-2</v>
      </c>
      <c r="AZ144">
        <f t="shared" si="65"/>
        <v>-0.21147810061335559</v>
      </c>
      <c r="BA144">
        <f t="shared" si="66"/>
        <v>-0.10431768936686747</v>
      </c>
      <c r="BB144">
        <f t="shared" si="67"/>
        <v>-5.7480290711998117E-2</v>
      </c>
    </row>
    <row r="145" spans="1:54">
      <c r="A145" s="1">
        <v>39294</v>
      </c>
      <c r="B145" s="9">
        <v>2559</v>
      </c>
      <c r="C145">
        <v>2978.93</v>
      </c>
      <c r="D145">
        <v>577.5</v>
      </c>
      <c r="E145">
        <v>1600</v>
      </c>
      <c r="F145">
        <v>1012</v>
      </c>
      <c r="G145">
        <v>131.15</v>
      </c>
      <c r="H145">
        <v>338</v>
      </c>
      <c r="I145">
        <v>407.15</v>
      </c>
      <c r="J145">
        <v>422.5</v>
      </c>
      <c r="K145">
        <v>153.74</v>
      </c>
      <c r="L145">
        <v>604.46</v>
      </c>
      <c r="M145">
        <v>4985.3599999999997</v>
      </c>
      <c r="N145">
        <v>682.71</v>
      </c>
      <c r="O145">
        <v>659</v>
      </c>
      <c r="P145">
        <v>3718.36</v>
      </c>
      <c r="Q145">
        <v>712.5</v>
      </c>
      <c r="R145">
        <v>320.70999999999998</v>
      </c>
      <c r="S145">
        <v>213.25</v>
      </c>
      <c r="T145">
        <v>797</v>
      </c>
      <c r="U145">
        <v>231.3</v>
      </c>
      <c r="V145">
        <v>250.68</v>
      </c>
      <c r="W145">
        <v>1532.87</v>
      </c>
      <c r="X145">
        <v>582.66999999999996</v>
      </c>
      <c r="Z145">
        <v>3289.12</v>
      </c>
      <c r="AB145">
        <v>5.7949999999999999</v>
      </c>
      <c r="AF145">
        <f t="shared" si="68"/>
        <v>-4.621692135669031E-2</v>
      </c>
      <c r="AG145">
        <f t="shared" si="46"/>
        <v>-5.7747904475723644E-2</v>
      </c>
      <c r="AH145">
        <f t="shared" si="47"/>
        <v>-4.2288557213930322E-2</v>
      </c>
      <c r="AI145">
        <f t="shared" si="48"/>
        <v>-5.7714958775029412E-2</v>
      </c>
      <c r="AJ145">
        <f t="shared" si="49"/>
        <v>-2.4108003857280624E-2</v>
      </c>
      <c r="AK145">
        <f t="shared" si="50"/>
        <v>-5.2931831311380573E-2</v>
      </c>
      <c r="AL145">
        <f t="shared" si="51"/>
        <v>-2.9655786179772048E-2</v>
      </c>
      <c r="AM145">
        <f t="shared" si="52"/>
        <v>-2.5700543205149695E-2</v>
      </c>
      <c r="AN145">
        <f t="shared" si="53"/>
        <v>4.3209876543209846E-2</v>
      </c>
      <c r="AO145">
        <f t="shared" si="54"/>
        <v>-0.10605884405163379</v>
      </c>
      <c r="AP145">
        <f t="shared" si="55"/>
        <v>6.3766378635765619E-3</v>
      </c>
      <c r="AQ145">
        <f t="shared" si="56"/>
        <v>-6.3980789053215026E-2</v>
      </c>
      <c r="AR145">
        <f t="shared" si="57"/>
        <v>-7.0611778158947924E-2</v>
      </c>
      <c r="AS145">
        <f t="shared" si="58"/>
        <v>-5.248023005032354E-2</v>
      </c>
      <c r="AT145">
        <f t="shared" si="59"/>
        <v>-0.16317987865257533</v>
      </c>
      <c r="AU145">
        <f t="shared" si="60"/>
        <v>-4.8096192384769587E-2</v>
      </c>
      <c r="AV145">
        <f t="shared" si="61"/>
        <v>-7.2717284450355746E-2</v>
      </c>
      <c r="AW145">
        <f t="shared" si="62"/>
        <v>-5.8498896247240584E-2</v>
      </c>
      <c r="AX145">
        <f t="shared" si="63"/>
        <v>-5.4567022538552834E-2</v>
      </c>
      <c r="AY145">
        <f t="shared" si="64"/>
        <v>-1.3856320613941597E-2</v>
      </c>
      <c r="AZ145">
        <f t="shared" si="65"/>
        <v>-8.4541503852755273E-2</v>
      </c>
      <c r="BA145">
        <f t="shared" si="66"/>
        <v>-2.9257727649819265E-2</v>
      </c>
      <c r="BB145">
        <f t="shared" si="67"/>
        <v>-4.8095930470013593E-2</v>
      </c>
    </row>
    <row r="146" spans="1:54">
      <c r="A146" s="1">
        <v>39325</v>
      </c>
      <c r="B146" s="9">
        <v>2445</v>
      </c>
      <c r="C146">
        <v>2833.54</v>
      </c>
      <c r="D146">
        <v>557.5</v>
      </c>
      <c r="E146">
        <v>1645</v>
      </c>
      <c r="F146">
        <v>1059</v>
      </c>
      <c r="G146">
        <v>131.41</v>
      </c>
      <c r="H146">
        <v>327.42</v>
      </c>
      <c r="I146">
        <v>424.38</v>
      </c>
      <c r="J146">
        <v>462.25</v>
      </c>
      <c r="K146">
        <v>163.78</v>
      </c>
      <c r="L146">
        <v>597.76</v>
      </c>
      <c r="M146">
        <v>4833.91</v>
      </c>
      <c r="N146">
        <v>700</v>
      </c>
      <c r="O146">
        <v>689</v>
      </c>
      <c r="P146">
        <v>4114.99</v>
      </c>
      <c r="Q146">
        <v>706</v>
      </c>
      <c r="R146">
        <v>343.19</v>
      </c>
      <c r="S146">
        <v>208.5</v>
      </c>
      <c r="T146">
        <v>745</v>
      </c>
      <c r="U146">
        <v>236.3</v>
      </c>
      <c r="V146">
        <v>263.58999999999997</v>
      </c>
      <c r="W146">
        <v>1641.58</v>
      </c>
      <c r="X146">
        <v>615.84</v>
      </c>
      <c r="Z146">
        <v>3260.48</v>
      </c>
      <c r="AB146">
        <v>5.92</v>
      </c>
      <c r="AF146">
        <f t="shared" si="68"/>
        <v>-4.4548651817116092E-2</v>
      </c>
      <c r="AG146">
        <f t="shared" si="46"/>
        <v>-4.8806114947313239E-2</v>
      </c>
      <c r="AH146">
        <f t="shared" si="47"/>
        <v>-3.4632034632034681E-2</v>
      </c>
      <c r="AI146">
        <f t="shared" si="48"/>
        <v>2.8124999999999956E-2</v>
      </c>
      <c r="AJ146">
        <f t="shared" si="49"/>
        <v>4.6442687747035638E-2</v>
      </c>
      <c r="AK146">
        <f t="shared" si="50"/>
        <v>1.9824628288218626E-3</v>
      </c>
      <c r="AL146">
        <f t="shared" si="51"/>
        <v>-3.1301775147928979E-2</v>
      </c>
      <c r="AM146">
        <f t="shared" si="52"/>
        <v>4.2318555814810255E-2</v>
      </c>
      <c r="AN146">
        <f t="shared" si="53"/>
        <v>9.4082840236686449E-2</v>
      </c>
      <c r="AO146">
        <f t="shared" si="54"/>
        <v>6.5305060491739342E-2</v>
      </c>
      <c r="AP146">
        <f t="shared" si="55"/>
        <v>-1.1084273566489222E-2</v>
      </c>
      <c r="AQ146">
        <f t="shared" si="56"/>
        <v>-3.0378949564324298E-2</v>
      </c>
      <c r="AR146">
        <f t="shared" si="57"/>
        <v>2.5325540859222784E-2</v>
      </c>
      <c r="AS146">
        <f t="shared" si="58"/>
        <v>4.5523520485584168E-2</v>
      </c>
      <c r="AT146">
        <f t="shared" si="59"/>
        <v>0.10666799341645228</v>
      </c>
      <c r="AU146">
        <f t="shared" si="60"/>
        <v>-9.1228070175438658E-3</v>
      </c>
      <c r="AV146">
        <f t="shared" si="61"/>
        <v>7.0094477877209904E-2</v>
      </c>
      <c r="AW146">
        <f t="shared" si="62"/>
        <v>-2.2274325908558046E-2</v>
      </c>
      <c r="AX146">
        <f t="shared" si="63"/>
        <v>-6.5244667503136733E-2</v>
      </c>
      <c r="AY146">
        <f t="shared" si="64"/>
        <v>2.1616947686986521E-2</v>
      </c>
      <c r="AZ146">
        <f t="shared" si="65"/>
        <v>5.1499920217009665E-2</v>
      </c>
      <c r="BA146">
        <f t="shared" si="66"/>
        <v>7.0919256036063194E-2</v>
      </c>
      <c r="BB146">
        <f t="shared" si="67"/>
        <v>5.6927591947414591E-2</v>
      </c>
    </row>
    <row r="147" spans="1:54">
      <c r="A147" s="1">
        <v>39353</v>
      </c>
      <c r="B147" s="9">
        <v>2449</v>
      </c>
      <c r="C147">
        <v>3492.77</v>
      </c>
      <c r="D147">
        <v>567.5</v>
      </c>
      <c r="E147">
        <v>1752</v>
      </c>
      <c r="F147">
        <v>1074</v>
      </c>
      <c r="G147">
        <v>134.37</v>
      </c>
      <c r="H147">
        <v>304.25</v>
      </c>
      <c r="I147">
        <v>438.61</v>
      </c>
      <c r="J147">
        <v>493.5</v>
      </c>
      <c r="K147">
        <v>180.9</v>
      </c>
      <c r="L147">
        <v>588.67999999999995</v>
      </c>
      <c r="M147">
        <v>4417.41</v>
      </c>
      <c r="N147">
        <v>727.17</v>
      </c>
      <c r="O147">
        <v>700.5</v>
      </c>
      <c r="P147">
        <v>3631.6</v>
      </c>
      <c r="Q147">
        <v>662</v>
      </c>
      <c r="R147">
        <v>338.74</v>
      </c>
      <c r="S147">
        <v>178.8</v>
      </c>
      <c r="T147">
        <v>757.5</v>
      </c>
      <c r="U147">
        <v>249.3</v>
      </c>
      <c r="V147">
        <v>209.31</v>
      </c>
      <c r="W147">
        <v>1523.81</v>
      </c>
      <c r="X147">
        <v>650.26</v>
      </c>
      <c r="Z147">
        <v>3316.89</v>
      </c>
      <c r="AB147">
        <v>5.7569999999999997</v>
      </c>
      <c r="AF147">
        <f t="shared" si="68"/>
        <v>1.6359918200408163E-3</v>
      </c>
      <c r="AG147">
        <f t="shared" si="46"/>
        <v>0.23265244182189071</v>
      </c>
      <c r="AH147">
        <f t="shared" si="47"/>
        <v>1.7937219730941756E-2</v>
      </c>
      <c r="AI147">
        <f t="shared" si="48"/>
        <v>6.5045592705167188E-2</v>
      </c>
      <c r="AJ147">
        <f t="shared" si="49"/>
        <v>1.4164305949008416E-2</v>
      </c>
      <c r="AK147">
        <f t="shared" si="50"/>
        <v>2.2524921999847791E-2</v>
      </c>
      <c r="AL147">
        <f t="shared" si="51"/>
        <v>-7.076537780221126E-2</v>
      </c>
      <c r="AM147">
        <f t="shared" si="52"/>
        <v>3.3531269145577136E-2</v>
      </c>
      <c r="AN147">
        <f t="shared" si="53"/>
        <v>6.7604110329908096E-2</v>
      </c>
      <c r="AO147">
        <f t="shared" si="54"/>
        <v>0.10453046770057406</v>
      </c>
      <c r="AP147">
        <f t="shared" si="55"/>
        <v>-1.5190042826552563E-2</v>
      </c>
      <c r="AQ147">
        <f t="shared" si="56"/>
        <v>-8.6162133759213555E-2</v>
      </c>
      <c r="AR147">
        <f t="shared" si="57"/>
        <v>3.881428571428569E-2</v>
      </c>
      <c r="AS147">
        <f t="shared" si="58"/>
        <v>1.6690856313497759E-2</v>
      </c>
      <c r="AT147">
        <f t="shared" si="59"/>
        <v>-0.11747051633175287</v>
      </c>
      <c r="AU147">
        <f t="shared" si="60"/>
        <v>-6.2322946175637384E-2</v>
      </c>
      <c r="AV147">
        <f t="shared" si="61"/>
        <v>-1.2966578280252938E-2</v>
      </c>
      <c r="AW147">
        <f t="shared" si="62"/>
        <v>-0.14244604316546761</v>
      </c>
      <c r="AX147">
        <f t="shared" si="63"/>
        <v>1.6778523489932917E-2</v>
      </c>
      <c r="AY147">
        <f t="shared" si="64"/>
        <v>5.5014811680067721E-2</v>
      </c>
      <c r="AZ147">
        <f t="shared" si="65"/>
        <v>-0.20592586972191651</v>
      </c>
      <c r="BA147">
        <f t="shared" si="66"/>
        <v>-7.1741858453441165E-2</v>
      </c>
      <c r="BB147">
        <f t="shared" si="67"/>
        <v>5.5891140555988539E-2</v>
      </c>
    </row>
    <row r="148" spans="1:54">
      <c r="A148" s="1">
        <v>39386</v>
      </c>
      <c r="B148" s="9">
        <v>2373</v>
      </c>
      <c r="C148">
        <v>3709.21</v>
      </c>
      <c r="D148">
        <v>625</v>
      </c>
      <c r="E148">
        <v>1830</v>
      </c>
      <c r="F148">
        <v>1100</v>
      </c>
      <c r="G148">
        <v>139.47999999999999</v>
      </c>
      <c r="H148">
        <v>348.58</v>
      </c>
      <c r="I148">
        <v>487.28</v>
      </c>
      <c r="J148">
        <v>498</v>
      </c>
      <c r="K148">
        <v>193.71</v>
      </c>
      <c r="L148">
        <v>623.59</v>
      </c>
      <c r="M148">
        <v>4345.8900000000003</v>
      </c>
      <c r="N148">
        <v>746.44</v>
      </c>
      <c r="O148">
        <v>723.5</v>
      </c>
      <c r="P148">
        <v>3445.68</v>
      </c>
      <c r="Q148">
        <v>656.5</v>
      </c>
      <c r="R148">
        <v>328.28</v>
      </c>
      <c r="S148">
        <v>197.3</v>
      </c>
      <c r="T148">
        <v>797.5</v>
      </c>
      <c r="U148">
        <v>242.05</v>
      </c>
      <c r="V148">
        <v>187.87</v>
      </c>
      <c r="W148">
        <v>1489.38</v>
      </c>
      <c r="X148">
        <v>664.78</v>
      </c>
      <c r="Z148">
        <v>3454.12</v>
      </c>
      <c r="AB148">
        <v>5.7380000000000004</v>
      </c>
      <c r="AF148">
        <f t="shared" si="68"/>
        <v>-3.103307472437733E-2</v>
      </c>
      <c r="AG148">
        <f t="shared" si="46"/>
        <v>6.1968008199795532E-2</v>
      </c>
      <c r="AH148">
        <f t="shared" si="47"/>
        <v>0.1013215859030836</v>
      </c>
      <c r="AI148">
        <f t="shared" si="48"/>
        <v>4.4520547945205546E-2</v>
      </c>
      <c r="AJ148">
        <f t="shared" si="49"/>
        <v>2.4208566108007368E-2</v>
      </c>
      <c r="AK148">
        <f t="shared" si="50"/>
        <v>3.8029322021284395E-2</v>
      </c>
      <c r="AL148">
        <f t="shared" si="51"/>
        <v>0.14570254724732945</v>
      </c>
      <c r="AM148">
        <f t="shared" si="52"/>
        <v>0.11096418230318505</v>
      </c>
      <c r="AN148">
        <f t="shared" si="53"/>
        <v>9.1185410334346795E-3</v>
      </c>
      <c r="AO148">
        <f t="shared" si="54"/>
        <v>7.0812603648424455E-2</v>
      </c>
      <c r="AP148">
        <f t="shared" si="55"/>
        <v>5.9302167561323893E-2</v>
      </c>
      <c r="AQ148">
        <f t="shared" si="56"/>
        <v>-1.6190482658390182E-2</v>
      </c>
      <c r="AR148">
        <f t="shared" si="57"/>
        <v>2.6499993124028842E-2</v>
      </c>
      <c r="AS148">
        <f t="shared" si="58"/>
        <v>3.2833690221270473E-2</v>
      </c>
      <c r="AT148">
        <f t="shared" si="59"/>
        <v>-5.1195065535851958E-2</v>
      </c>
      <c r="AU148">
        <f t="shared" si="60"/>
        <v>-8.3081570996978993E-3</v>
      </c>
      <c r="AV148">
        <f t="shared" si="61"/>
        <v>-3.0879140343626488E-2</v>
      </c>
      <c r="AW148">
        <f t="shared" si="62"/>
        <v>0.1034675615212528</v>
      </c>
      <c r="AX148">
        <f t="shared" si="63"/>
        <v>5.2805280528052778E-2</v>
      </c>
      <c r="AY148">
        <f t="shared" si="64"/>
        <v>-2.9081427998395526E-2</v>
      </c>
      <c r="AZ148">
        <f t="shared" si="65"/>
        <v>-0.10243179972289906</v>
      </c>
      <c r="BA148">
        <f t="shared" si="66"/>
        <v>-2.259468043916224E-2</v>
      </c>
      <c r="BB148">
        <f t="shared" si="67"/>
        <v>2.2329529726570874E-2</v>
      </c>
    </row>
    <row r="149" spans="1:54">
      <c r="A149" s="1">
        <v>39416</v>
      </c>
      <c r="B149" s="9">
        <v>2310</v>
      </c>
      <c r="C149">
        <v>4659.2299999999996</v>
      </c>
      <c r="D149">
        <v>590</v>
      </c>
      <c r="E149">
        <v>1887</v>
      </c>
      <c r="F149">
        <v>1093</v>
      </c>
      <c r="G149">
        <v>137.02000000000001</v>
      </c>
      <c r="H149">
        <v>321.13</v>
      </c>
      <c r="I149">
        <v>478.3</v>
      </c>
      <c r="J149">
        <v>460</v>
      </c>
      <c r="K149">
        <v>186.74</v>
      </c>
      <c r="L149">
        <v>558.07000000000005</v>
      </c>
      <c r="M149">
        <v>3862.08</v>
      </c>
      <c r="N149">
        <v>673.82</v>
      </c>
      <c r="O149">
        <v>716</v>
      </c>
      <c r="P149">
        <v>3216.38</v>
      </c>
      <c r="Q149">
        <v>614</v>
      </c>
      <c r="R149">
        <v>324.05</v>
      </c>
      <c r="S149">
        <v>152.30000000000001</v>
      </c>
      <c r="T149">
        <v>747</v>
      </c>
      <c r="U149">
        <v>215.8</v>
      </c>
      <c r="V149">
        <v>155.99</v>
      </c>
      <c r="W149">
        <v>1364.36</v>
      </c>
      <c r="X149">
        <v>681.37</v>
      </c>
      <c r="Z149">
        <v>3280.87</v>
      </c>
      <c r="AB149">
        <v>5.6980000000000004</v>
      </c>
      <c r="AF149">
        <f t="shared" si="68"/>
        <v>-2.6548672566371723E-2</v>
      </c>
      <c r="AG149">
        <f t="shared" si="46"/>
        <v>0.25612461952814747</v>
      </c>
      <c r="AH149">
        <f t="shared" si="47"/>
        <v>-5.600000000000005E-2</v>
      </c>
      <c r="AI149">
        <f t="shared" si="48"/>
        <v>3.1147540983606614E-2</v>
      </c>
      <c r="AJ149">
        <f t="shared" si="49"/>
        <v>-6.3636363636363491E-3</v>
      </c>
      <c r="AK149">
        <f t="shared" si="50"/>
        <v>-1.7636937195296687E-2</v>
      </c>
      <c r="AL149">
        <f t="shared" si="51"/>
        <v>-7.8748063572207205E-2</v>
      </c>
      <c r="AM149">
        <f t="shared" si="52"/>
        <v>-1.8428829420456316E-2</v>
      </c>
      <c r="AN149">
        <f t="shared" si="53"/>
        <v>-7.6305220883534086E-2</v>
      </c>
      <c r="AO149">
        <f t="shared" si="54"/>
        <v>-3.5981622012286385E-2</v>
      </c>
      <c r="AP149">
        <f t="shared" si="55"/>
        <v>-0.10506903574463988</v>
      </c>
      <c r="AQ149">
        <f t="shared" si="56"/>
        <v>-0.11132587341143019</v>
      </c>
      <c r="AR149">
        <f t="shared" si="57"/>
        <v>-9.728846256899415E-2</v>
      </c>
      <c r="AS149">
        <f t="shared" si="58"/>
        <v>-1.0366275051831408E-2</v>
      </c>
      <c r="AT149">
        <f t="shared" si="59"/>
        <v>-6.6547096654361315E-2</v>
      </c>
      <c r="AU149">
        <f t="shared" si="60"/>
        <v>-6.4737242955064778E-2</v>
      </c>
      <c r="AV149">
        <f t="shared" si="61"/>
        <v>-1.288534178140599E-2</v>
      </c>
      <c r="AW149">
        <f t="shared" si="62"/>
        <v>-0.22807906741003547</v>
      </c>
      <c r="AX149">
        <f t="shared" si="63"/>
        <v>-6.332288401253916E-2</v>
      </c>
      <c r="AY149">
        <f t="shared" si="64"/>
        <v>-0.10844866763065486</v>
      </c>
      <c r="AZ149">
        <f t="shared" si="65"/>
        <v>-0.16969180816522056</v>
      </c>
      <c r="BA149">
        <f t="shared" si="66"/>
        <v>-8.3940968725241483E-2</v>
      </c>
      <c r="BB149">
        <f t="shared" si="67"/>
        <v>2.495562441710053E-2</v>
      </c>
    </row>
    <row r="150" spans="1:54">
      <c r="A150" s="1">
        <v>39447</v>
      </c>
      <c r="B150" s="9">
        <v>2164</v>
      </c>
      <c r="C150">
        <v>4392.3999999999996</v>
      </c>
      <c r="D150">
        <v>615</v>
      </c>
      <c r="E150">
        <v>1965</v>
      </c>
      <c r="F150">
        <v>1080</v>
      </c>
      <c r="G150">
        <v>141.56</v>
      </c>
      <c r="H150">
        <v>310.8</v>
      </c>
      <c r="I150">
        <v>476.55</v>
      </c>
      <c r="J150">
        <v>498</v>
      </c>
      <c r="K150">
        <v>192.48</v>
      </c>
      <c r="L150">
        <v>535.59</v>
      </c>
      <c r="M150">
        <v>3735.86</v>
      </c>
      <c r="N150">
        <v>664.93</v>
      </c>
      <c r="O150">
        <v>709.5</v>
      </c>
      <c r="P150">
        <v>3176.1</v>
      </c>
      <c r="Q150">
        <v>647</v>
      </c>
      <c r="R150">
        <v>319.38</v>
      </c>
      <c r="S150">
        <v>145.6</v>
      </c>
      <c r="T150">
        <v>732</v>
      </c>
      <c r="U150">
        <v>230.05</v>
      </c>
      <c r="V150">
        <v>154.28</v>
      </c>
      <c r="W150">
        <v>1364.36</v>
      </c>
      <c r="X150">
        <v>691.74</v>
      </c>
      <c r="Z150">
        <v>3286.67</v>
      </c>
      <c r="AB150">
        <v>5.5030000000000001</v>
      </c>
      <c r="AF150">
        <f t="shared" si="68"/>
        <v>-6.320346320346315E-2</v>
      </c>
      <c r="AG150">
        <f t="shared" si="46"/>
        <v>-5.7269119575552141E-2</v>
      </c>
      <c r="AH150">
        <f t="shared" si="47"/>
        <v>4.2372881355932313E-2</v>
      </c>
      <c r="AI150">
        <f t="shared" si="48"/>
        <v>4.133545310015907E-2</v>
      </c>
      <c r="AJ150">
        <f t="shared" si="49"/>
        <v>-1.1893870082342217E-2</v>
      </c>
      <c r="AK150">
        <f t="shared" si="50"/>
        <v>3.3133849073127886E-2</v>
      </c>
      <c r="AL150">
        <f t="shared" si="51"/>
        <v>-3.2167657957836382E-2</v>
      </c>
      <c r="AM150">
        <f t="shared" si="52"/>
        <v>-3.6587915534183058E-3</v>
      </c>
      <c r="AN150">
        <f t="shared" si="53"/>
        <v>8.260869565217388E-2</v>
      </c>
      <c r="AO150">
        <f t="shared" si="54"/>
        <v>3.073792438684797E-2</v>
      </c>
      <c r="AP150">
        <f t="shared" si="55"/>
        <v>-4.0281685093267905E-2</v>
      </c>
      <c r="AQ150">
        <f t="shared" si="56"/>
        <v>-3.2681870908940258E-2</v>
      </c>
      <c r="AR150">
        <f t="shared" si="57"/>
        <v>-1.3193434448369179E-2</v>
      </c>
      <c r="AS150">
        <f t="shared" si="58"/>
        <v>-9.0782122905027629E-3</v>
      </c>
      <c r="AT150">
        <f t="shared" si="59"/>
        <v>-1.2523395867403808E-2</v>
      </c>
      <c r="AU150">
        <f t="shared" si="60"/>
        <v>5.3745928338762239E-2</v>
      </c>
      <c r="AV150">
        <f t="shared" si="61"/>
        <v>-1.4411356272180265E-2</v>
      </c>
      <c r="AW150">
        <f t="shared" si="62"/>
        <v>-4.3992120814182689E-2</v>
      </c>
      <c r="AX150">
        <f t="shared" si="63"/>
        <v>-2.008032128514059E-2</v>
      </c>
      <c r="AY150">
        <f t="shared" si="64"/>
        <v>6.603336422613526E-2</v>
      </c>
      <c r="AZ150">
        <f t="shared" si="65"/>
        <v>-1.0962241169305775E-2</v>
      </c>
      <c r="BA150">
        <f t="shared" si="66"/>
        <v>0</v>
      </c>
      <c r="BB150">
        <f t="shared" si="67"/>
        <v>1.5219337511190645E-2</v>
      </c>
    </row>
    <row r="151" spans="1:54">
      <c r="A151" s="1">
        <v>39478</v>
      </c>
      <c r="B151" s="9">
        <v>2094</v>
      </c>
      <c r="C151">
        <v>4094.17</v>
      </c>
      <c r="D151">
        <v>532</v>
      </c>
      <c r="E151">
        <v>1795</v>
      </c>
      <c r="F151">
        <v>1012</v>
      </c>
      <c r="G151">
        <v>122.18</v>
      </c>
      <c r="H151">
        <v>318.36</v>
      </c>
      <c r="I151">
        <v>416.39</v>
      </c>
      <c r="J151">
        <v>465</v>
      </c>
      <c r="K151">
        <v>179.67</v>
      </c>
      <c r="L151">
        <v>424.65</v>
      </c>
      <c r="M151">
        <v>3214.19</v>
      </c>
      <c r="N151">
        <v>617.01</v>
      </c>
      <c r="O151">
        <v>628</v>
      </c>
      <c r="P151">
        <v>3513.85</v>
      </c>
      <c r="Q151">
        <v>615.5</v>
      </c>
      <c r="R151">
        <v>295.33999999999997</v>
      </c>
      <c r="S151">
        <v>145.6</v>
      </c>
      <c r="T151">
        <v>690.5</v>
      </c>
      <c r="U151">
        <v>220.55</v>
      </c>
      <c r="V151">
        <v>136.1</v>
      </c>
      <c r="W151">
        <v>1443.18</v>
      </c>
      <c r="X151">
        <v>641.97</v>
      </c>
      <c r="Z151">
        <v>3000.1</v>
      </c>
      <c r="AB151">
        <v>5.3049999999999997</v>
      </c>
      <c r="AF151">
        <f t="shared" si="68"/>
        <v>-3.2347504621072054E-2</v>
      </c>
      <c r="AG151">
        <f t="shared" si="46"/>
        <v>-6.7896821783079764E-2</v>
      </c>
      <c r="AH151">
        <f t="shared" si="47"/>
        <v>-0.13495934959349598</v>
      </c>
      <c r="AI151">
        <f t="shared" si="48"/>
        <v>-8.6513994910941472E-2</v>
      </c>
      <c r="AJ151">
        <f t="shared" si="49"/>
        <v>-6.2962962962962998E-2</v>
      </c>
      <c r="AK151">
        <f t="shared" si="50"/>
        <v>-0.13690307996609208</v>
      </c>
      <c r="AL151">
        <f t="shared" si="51"/>
        <v>2.4324324324324298E-2</v>
      </c>
      <c r="AM151">
        <f t="shared" si="52"/>
        <v>-0.1262406882803484</v>
      </c>
      <c r="AN151">
        <f t="shared" si="53"/>
        <v>-6.6265060240963902E-2</v>
      </c>
      <c r="AO151">
        <f t="shared" si="54"/>
        <v>-6.6552369077306772E-2</v>
      </c>
      <c r="AP151">
        <f t="shared" si="55"/>
        <v>-0.20713605556489112</v>
      </c>
      <c r="AQ151">
        <f t="shared" si="56"/>
        <v>-0.13963853035177975</v>
      </c>
      <c r="AR151">
        <f t="shared" si="57"/>
        <v>-7.2067736453461206E-2</v>
      </c>
      <c r="AS151">
        <f t="shared" si="58"/>
        <v>-0.11486962649753352</v>
      </c>
      <c r="AT151">
        <f t="shared" si="59"/>
        <v>0.10634111016655656</v>
      </c>
      <c r="AU151">
        <f t="shared" si="60"/>
        <v>-4.8686244204018569E-2</v>
      </c>
      <c r="AV151">
        <f t="shared" si="61"/>
        <v>-7.5270837247166433E-2</v>
      </c>
      <c r="AW151">
        <f t="shared" si="62"/>
        <v>0</v>
      </c>
      <c r="AX151">
        <f t="shared" si="63"/>
        <v>-5.6693989071038287E-2</v>
      </c>
      <c r="AY151">
        <f t="shared" si="64"/>
        <v>-4.1295370571614809E-2</v>
      </c>
      <c r="AZ151">
        <f t="shared" si="65"/>
        <v>-0.11783769769250718</v>
      </c>
      <c r="BA151">
        <f t="shared" si="66"/>
        <v>5.7770676361077911E-2</v>
      </c>
      <c r="BB151">
        <f t="shared" si="67"/>
        <v>-7.1948998178506307E-2</v>
      </c>
    </row>
    <row r="152" spans="1:54">
      <c r="A152" s="1">
        <v>39507</v>
      </c>
      <c r="B152" s="9">
        <v>1893</v>
      </c>
      <c r="C152">
        <v>4725.32</v>
      </c>
      <c r="D152">
        <v>546</v>
      </c>
      <c r="E152">
        <v>1895</v>
      </c>
      <c r="F152">
        <v>1034</v>
      </c>
      <c r="G152">
        <v>112.65</v>
      </c>
      <c r="H152">
        <v>328.93</v>
      </c>
      <c r="I152">
        <v>399.91</v>
      </c>
      <c r="J152">
        <v>482.75</v>
      </c>
      <c r="K152">
        <v>166.75</v>
      </c>
      <c r="L152">
        <v>385.2</v>
      </c>
      <c r="M152">
        <v>3239.43</v>
      </c>
      <c r="N152">
        <v>604.16</v>
      </c>
      <c r="O152">
        <v>697.5</v>
      </c>
      <c r="P152">
        <v>3423.99</v>
      </c>
      <c r="Q152">
        <v>596.5</v>
      </c>
      <c r="R152">
        <v>287.55</v>
      </c>
      <c r="S152">
        <v>131.1</v>
      </c>
      <c r="T152">
        <v>666</v>
      </c>
      <c r="U152">
        <v>197.54</v>
      </c>
      <c r="V152">
        <v>130.63999999999999</v>
      </c>
      <c r="W152">
        <v>1431.4</v>
      </c>
      <c r="X152">
        <v>608.38</v>
      </c>
      <c r="Z152">
        <v>3013.02</v>
      </c>
      <c r="AB152">
        <v>5.2469999999999999</v>
      </c>
      <c r="AF152">
        <f t="shared" si="68"/>
        <v>-9.5988538681948454E-2</v>
      </c>
      <c r="AG152">
        <f t="shared" si="46"/>
        <v>0.15415822987320982</v>
      </c>
      <c r="AH152">
        <f t="shared" si="47"/>
        <v>2.6315789473684292E-2</v>
      </c>
      <c r="AI152">
        <f t="shared" si="48"/>
        <v>5.5710306406685284E-2</v>
      </c>
      <c r="AJ152">
        <f t="shared" si="49"/>
        <v>2.1739130434782705E-2</v>
      </c>
      <c r="AK152">
        <f t="shared" si="50"/>
        <v>-7.7999672614175841E-2</v>
      </c>
      <c r="AL152">
        <f t="shared" si="51"/>
        <v>3.3201407211961298E-2</v>
      </c>
      <c r="AM152">
        <f t="shared" si="52"/>
        <v>-3.9578279977905195E-2</v>
      </c>
      <c r="AN152">
        <f t="shared" si="53"/>
        <v>3.817204301075261E-2</v>
      </c>
      <c r="AO152">
        <f t="shared" si="54"/>
        <v>-7.1909612066566431E-2</v>
      </c>
      <c r="AP152">
        <f t="shared" si="55"/>
        <v>-9.2900035323207342E-2</v>
      </c>
      <c r="AQ152">
        <f t="shared" si="56"/>
        <v>7.8526782797532224E-3</v>
      </c>
      <c r="AR152">
        <f t="shared" si="57"/>
        <v>-2.0826242686504348E-2</v>
      </c>
      <c r="AS152">
        <f t="shared" si="58"/>
        <v>0.11066878980891715</v>
      </c>
      <c r="AT152">
        <f t="shared" si="59"/>
        <v>-2.5573089346443423E-2</v>
      </c>
      <c r="AU152">
        <f t="shared" si="60"/>
        <v>-3.0869212022745729E-2</v>
      </c>
      <c r="AV152">
        <f t="shared" si="61"/>
        <v>-2.6376379765693625E-2</v>
      </c>
      <c r="AW152">
        <f t="shared" si="62"/>
        <v>-9.9587912087912067E-2</v>
      </c>
      <c r="AX152">
        <f t="shared" si="63"/>
        <v>-3.5481535119478602E-2</v>
      </c>
      <c r="AY152">
        <f t="shared" si="64"/>
        <v>-0.10433008388120613</v>
      </c>
      <c r="AZ152">
        <f t="shared" si="65"/>
        <v>-4.0117560617193293E-2</v>
      </c>
      <c r="BA152">
        <f t="shared" si="66"/>
        <v>-8.1625299685417207E-3</v>
      </c>
      <c r="BB152">
        <f t="shared" si="67"/>
        <v>-5.2323317288969884E-2</v>
      </c>
    </row>
    <row r="153" spans="1:54">
      <c r="A153" s="1">
        <v>39538</v>
      </c>
      <c r="B153" s="9">
        <v>1884</v>
      </c>
      <c r="C153">
        <v>4323</v>
      </c>
      <c r="D153">
        <v>512</v>
      </c>
      <c r="E153">
        <v>1891</v>
      </c>
      <c r="F153">
        <v>1016</v>
      </c>
      <c r="G153">
        <v>106.7</v>
      </c>
      <c r="H153">
        <v>324.64999999999998</v>
      </c>
      <c r="I153">
        <v>378.44</v>
      </c>
      <c r="J153">
        <v>485.25</v>
      </c>
      <c r="K153">
        <v>154.66</v>
      </c>
      <c r="L153">
        <v>370.37</v>
      </c>
      <c r="M153">
        <v>2837.66</v>
      </c>
      <c r="N153">
        <v>610.09</v>
      </c>
      <c r="O153">
        <v>709.5</v>
      </c>
      <c r="P153">
        <v>3451.88</v>
      </c>
      <c r="Q153">
        <v>601</v>
      </c>
      <c r="R153">
        <v>265.52</v>
      </c>
      <c r="S153">
        <v>132</v>
      </c>
      <c r="T153">
        <v>681.5</v>
      </c>
      <c r="U153">
        <v>188.14</v>
      </c>
      <c r="V153">
        <v>142.33000000000001</v>
      </c>
      <c r="W153">
        <v>1367.08</v>
      </c>
      <c r="X153">
        <v>573.54</v>
      </c>
      <c r="Z153">
        <v>2927.05</v>
      </c>
      <c r="AB153">
        <v>5.1769999999999996</v>
      </c>
      <c r="AF153">
        <f t="shared" si="68"/>
        <v>-4.7543581616481534E-3</v>
      </c>
      <c r="AG153">
        <f t="shared" si="46"/>
        <v>-8.5141323762200183E-2</v>
      </c>
      <c r="AH153">
        <f t="shared" si="47"/>
        <v>-6.2271062271062272E-2</v>
      </c>
      <c r="AI153">
        <f t="shared" si="48"/>
        <v>-2.1108179419525586E-3</v>
      </c>
      <c r="AJ153">
        <f t="shared" si="49"/>
        <v>-1.740812379110257E-2</v>
      </c>
      <c r="AK153">
        <f t="shared" si="50"/>
        <v>-5.2818464269862475E-2</v>
      </c>
      <c r="AL153">
        <f t="shared" si="51"/>
        <v>-1.3011887027635116E-2</v>
      </c>
      <c r="AM153">
        <f t="shared" si="52"/>
        <v>-5.3687079592908415E-2</v>
      </c>
      <c r="AN153">
        <f t="shared" si="53"/>
        <v>5.1786639047126659E-3</v>
      </c>
      <c r="AO153">
        <f t="shared" si="54"/>
        <v>-7.2503748125937073E-2</v>
      </c>
      <c r="AP153">
        <f t="shared" si="55"/>
        <v>-3.8499480789200402E-2</v>
      </c>
      <c r="AQ153">
        <f t="shared" si="56"/>
        <v>-0.12402490561611146</v>
      </c>
      <c r="AR153">
        <f t="shared" si="57"/>
        <v>9.8152807203391035E-3</v>
      </c>
      <c r="AS153">
        <f t="shared" si="58"/>
        <v>1.7204301075268713E-2</v>
      </c>
      <c r="AT153">
        <f t="shared" si="59"/>
        <v>8.145467714566923E-3</v>
      </c>
      <c r="AU153">
        <f t="shared" si="60"/>
        <v>7.5440067057837012E-3</v>
      </c>
      <c r="AV153">
        <f t="shared" si="61"/>
        <v>-7.661276299773967E-2</v>
      </c>
      <c r="AW153">
        <f t="shared" si="62"/>
        <v>6.8649885583524917E-3</v>
      </c>
      <c r="AX153">
        <f t="shared" si="63"/>
        <v>2.3273273273273221E-2</v>
      </c>
      <c r="AY153">
        <f t="shared" si="64"/>
        <v>-4.7585299179912943E-2</v>
      </c>
      <c r="AZ153">
        <f t="shared" si="65"/>
        <v>8.9482547458665351E-2</v>
      </c>
      <c r="BA153">
        <f t="shared" si="66"/>
        <v>-4.4935028643286357E-2</v>
      </c>
      <c r="BB153">
        <f t="shared" si="67"/>
        <v>-5.726683980406988E-2</v>
      </c>
    </row>
    <row r="154" spans="1:54">
      <c r="A154" s="1">
        <v>39568</v>
      </c>
      <c r="B154" s="9">
        <v>2128</v>
      </c>
      <c r="C154">
        <v>4883.1000000000004</v>
      </c>
      <c r="D154">
        <v>611</v>
      </c>
      <c r="E154">
        <v>1897</v>
      </c>
      <c r="F154">
        <v>1033</v>
      </c>
      <c r="G154">
        <v>116.23</v>
      </c>
      <c r="H154">
        <v>343.54</v>
      </c>
      <c r="I154">
        <v>428.37</v>
      </c>
      <c r="J154">
        <v>466.75</v>
      </c>
      <c r="K154">
        <v>164.29</v>
      </c>
      <c r="L154">
        <v>363.92</v>
      </c>
      <c r="M154">
        <v>2902.87</v>
      </c>
      <c r="N154">
        <v>621.95000000000005</v>
      </c>
      <c r="O154">
        <v>739.5</v>
      </c>
      <c r="P154">
        <v>3123.42</v>
      </c>
      <c r="Q154">
        <v>618.5</v>
      </c>
      <c r="R154">
        <v>261.73</v>
      </c>
      <c r="S154">
        <v>132.80000000000001</v>
      </c>
      <c r="T154">
        <v>657</v>
      </c>
      <c r="U154">
        <v>197.84</v>
      </c>
      <c r="V154">
        <v>97.73</v>
      </c>
      <c r="W154">
        <v>1395.16</v>
      </c>
      <c r="X154">
        <v>581.01</v>
      </c>
      <c r="Z154">
        <v>3099.94</v>
      </c>
      <c r="AB154">
        <v>5.0430000000000001</v>
      </c>
      <c r="AF154">
        <f t="shared" si="68"/>
        <v>0.12951167728237789</v>
      </c>
      <c r="AG154">
        <f t="shared" si="46"/>
        <v>0.12956280360860517</v>
      </c>
      <c r="AH154">
        <f t="shared" si="47"/>
        <v>0.193359375</v>
      </c>
      <c r="AI154">
        <f t="shared" si="48"/>
        <v>3.1729243786355887E-3</v>
      </c>
      <c r="AJ154">
        <f t="shared" si="49"/>
        <v>1.6732283464566899E-2</v>
      </c>
      <c r="AK154">
        <f t="shared" si="50"/>
        <v>8.9315838800374969E-2</v>
      </c>
      <c r="AL154">
        <f t="shared" si="51"/>
        <v>5.8185738487602112E-2</v>
      </c>
      <c r="AM154">
        <f t="shared" si="52"/>
        <v>0.13193637036254091</v>
      </c>
      <c r="AN154">
        <f t="shared" si="53"/>
        <v>-3.8124678001030365E-2</v>
      </c>
      <c r="AO154">
        <f t="shared" si="54"/>
        <v>6.2265614897193844E-2</v>
      </c>
      <c r="AP154">
        <f t="shared" si="55"/>
        <v>-1.7415017415017386E-2</v>
      </c>
      <c r="AQ154">
        <f t="shared" si="56"/>
        <v>2.2980201997420346E-2</v>
      </c>
      <c r="AR154">
        <f t="shared" si="57"/>
        <v>1.9439754790276931E-2</v>
      </c>
      <c r="AS154">
        <f t="shared" si="58"/>
        <v>4.228329809725162E-2</v>
      </c>
      <c r="AT154">
        <f t="shared" si="59"/>
        <v>-9.5153945096585035E-2</v>
      </c>
      <c r="AU154">
        <f t="shared" si="60"/>
        <v>2.9118136439267861E-2</v>
      </c>
      <c r="AV154">
        <f t="shared" si="61"/>
        <v>-1.4273877673998014E-2</v>
      </c>
      <c r="AW154">
        <f t="shared" si="62"/>
        <v>6.0606060606060996E-3</v>
      </c>
      <c r="AX154">
        <f t="shared" si="63"/>
        <v>-3.5950110051357287E-2</v>
      </c>
      <c r="AY154">
        <f t="shared" si="64"/>
        <v>5.1557350908897792E-2</v>
      </c>
      <c r="AZ154">
        <f t="shared" si="65"/>
        <v>-0.31335628469050802</v>
      </c>
      <c r="BA154">
        <f t="shared" si="66"/>
        <v>2.0540129326740431E-2</v>
      </c>
      <c r="BB154">
        <f t="shared" si="67"/>
        <v>1.3024374934616612E-2</v>
      </c>
    </row>
    <row r="155" spans="1:54">
      <c r="A155" s="1">
        <v>39598</v>
      </c>
      <c r="B155" s="9">
        <v>2205</v>
      </c>
      <c r="C155">
        <v>5002.0600000000004</v>
      </c>
      <c r="D155">
        <v>608</v>
      </c>
      <c r="E155">
        <v>1888</v>
      </c>
      <c r="F155">
        <v>985</v>
      </c>
      <c r="G155">
        <v>111.93</v>
      </c>
      <c r="H155">
        <v>377.8</v>
      </c>
      <c r="I155">
        <v>413.49</v>
      </c>
      <c r="J155">
        <v>453.25</v>
      </c>
      <c r="K155">
        <v>166.29</v>
      </c>
      <c r="L155">
        <v>363.44</v>
      </c>
      <c r="M155">
        <v>2240</v>
      </c>
      <c r="N155">
        <v>622.94000000000005</v>
      </c>
      <c r="O155">
        <v>706.5</v>
      </c>
      <c r="P155">
        <v>2835.25</v>
      </c>
      <c r="Q155">
        <v>611.5</v>
      </c>
      <c r="R155">
        <v>261.51</v>
      </c>
      <c r="S155">
        <v>137.19999999999999</v>
      </c>
      <c r="T155">
        <v>682.5</v>
      </c>
      <c r="U155">
        <v>225.05</v>
      </c>
      <c r="V155">
        <v>64.52</v>
      </c>
      <c r="W155">
        <v>1279.2</v>
      </c>
      <c r="X155">
        <v>618.75</v>
      </c>
      <c r="Z155">
        <v>3082.26</v>
      </c>
      <c r="AB155">
        <v>5.0979999999999999</v>
      </c>
      <c r="AF155">
        <f t="shared" si="68"/>
        <v>3.6184210526315708E-2</v>
      </c>
      <c r="AG155">
        <f t="shared" si="46"/>
        <v>2.4361573590546914E-2</v>
      </c>
      <c r="AH155">
        <f t="shared" si="47"/>
        <v>-4.9099836333879043E-3</v>
      </c>
      <c r="AI155">
        <f t="shared" si="48"/>
        <v>-4.7443331576172421E-3</v>
      </c>
      <c r="AJ155">
        <f t="shared" si="49"/>
        <v>-4.6466602129719314E-2</v>
      </c>
      <c r="AK155">
        <f t="shared" si="50"/>
        <v>-3.6995612148326584E-2</v>
      </c>
      <c r="AL155">
        <f t="shared" si="51"/>
        <v>9.9726378296559393E-2</v>
      </c>
      <c r="AM155">
        <f t="shared" si="52"/>
        <v>-3.4736326073254387E-2</v>
      </c>
      <c r="AN155">
        <f t="shared" si="53"/>
        <v>-2.8923406534547391E-2</v>
      </c>
      <c r="AO155">
        <f t="shared" si="54"/>
        <v>1.2173595471422383E-2</v>
      </c>
      <c r="AP155">
        <f t="shared" si="55"/>
        <v>-1.3189712024621603E-3</v>
      </c>
      <c r="AQ155">
        <f t="shared" si="56"/>
        <v>-0.22834987443461119</v>
      </c>
      <c r="AR155">
        <f t="shared" si="57"/>
        <v>1.5917678269956603E-3</v>
      </c>
      <c r="AS155">
        <f t="shared" si="58"/>
        <v>-4.4624746450304231E-2</v>
      </c>
      <c r="AT155">
        <f t="shared" si="59"/>
        <v>-9.2261047185457024E-2</v>
      </c>
      <c r="AU155">
        <f t="shared" si="60"/>
        <v>-1.1317704122877914E-2</v>
      </c>
      <c r="AV155">
        <f t="shared" si="61"/>
        <v>-8.4056088335315859E-4</v>
      </c>
      <c r="AW155">
        <f t="shared" si="62"/>
        <v>3.3132530120481674E-2</v>
      </c>
      <c r="AX155">
        <f t="shared" si="63"/>
        <v>3.8812785388127935E-2</v>
      </c>
      <c r="AY155">
        <f t="shared" si="64"/>
        <v>0.13753538212697136</v>
      </c>
      <c r="AZ155">
        <f t="shared" si="65"/>
        <v>-0.33981377263890322</v>
      </c>
      <c r="BA155">
        <f t="shared" si="66"/>
        <v>-8.311591502049942E-2</v>
      </c>
      <c r="BB155">
        <f t="shared" si="67"/>
        <v>6.4955852739195574E-2</v>
      </c>
    </row>
    <row r="156" spans="1:54">
      <c r="A156" s="1">
        <v>39629</v>
      </c>
      <c r="B156" s="9">
        <v>2142</v>
      </c>
      <c r="C156">
        <v>4964.0600000000004</v>
      </c>
      <c r="D156">
        <v>583.25</v>
      </c>
      <c r="E156">
        <v>1739</v>
      </c>
      <c r="F156">
        <v>924</v>
      </c>
      <c r="G156">
        <v>90.42</v>
      </c>
      <c r="H156">
        <v>382.33</v>
      </c>
      <c r="I156">
        <v>368.76</v>
      </c>
      <c r="J156">
        <v>442.5</v>
      </c>
      <c r="K156">
        <v>152.86000000000001</v>
      </c>
      <c r="L156">
        <v>314.18</v>
      </c>
      <c r="M156">
        <v>2107.66</v>
      </c>
      <c r="N156">
        <v>494.99</v>
      </c>
      <c r="O156">
        <v>654.5</v>
      </c>
      <c r="P156">
        <v>2765.53</v>
      </c>
      <c r="Q156">
        <v>484.25</v>
      </c>
      <c r="R156">
        <v>276.2</v>
      </c>
      <c r="S156">
        <v>112.3</v>
      </c>
      <c r="T156">
        <v>614.5</v>
      </c>
      <c r="U156">
        <v>209.04</v>
      </c>
      <c r="V156">
        <v>47.06</v>
      </c>
      <c r="W156">
        <v>1116.1300000000001</v>
      </c>
      <c r="X156">
        <v>547.83000000000004</v>
      </c>
      <c r="Z156">
        <v>2855.69</v>
      </c>
      <c r="AB156">
        <v>5.1680000000000001</v>
      </c>
      <c r="AF156">
        <f t="shared" si="68"/>
        <v>-2.8571428571428581E-2</v>
      </c>
      <c r="AG156">
        <f t="shared" si="46"/>
        <v>-7.5968700895231445E-3</v>
      </c>
      <c r="AH156">
        <f t="shared" si="47"/>
        <v>-4.070723684210531E-2</v>
      </c>
      <c r="AI156">
        <f t="shared" si="48"/>
        <v>-7.8919491525423768E-2</v>
      </c>
      <c r="AJ156">
        <f t="shared" si="49"/>
        <v>-6.1928934010152314E-2</v>
      </c>
      <c r="AK156">
        <f t="shared" si="50"/>
        <v>-0.19217367997855805</v>
      </c>
      <c r="AL156">
        <f t="shared" si="51"/>
        <v>1.1990471148755955E-2</v>
      </c>
      <c r="AM156">
        <f t="shared" si="52"/>
        <v>-0.10817673946165574</v>
      </c>
      <c r="AN156">
        <f t="shared" si="53"/>
        <v>-2.3717595146166559E-2</v>
      </c>
      <c r="AO156">
        <f t="shared" si="54"/>
        <v>-8.0762523302663869E-2</v>
      </c>
      <c r="AP156">
        <f t="shared" si="55"/>
        <v>-0.13553819062293637</v>
      </c>
      <c r="AQ156">
        <f t="shared" si="56"/>
        <v>-5.9080357142857198E-2</v>
      </c>
      <c r="AR156">
        <f t="shared" si="57"/>
        <v>-0.20539698847401044</v>
      </c>
      <c r="AS156">
        <f t="shared" si="58"/>
        <v>-7.3602264685067254E-2</v>
      </c>
      <c r="AT156">
        <f t="shared" si="59"/>
        <v>-2.459042412485668E-2</v>
      </c>
      <c r="AU156">
        <f t="shared" si="60"/>
        <v>-0.20809484873262474</v>
      </c>
      <c r="AV156">
        <f t="shared" si="61"/>
        <v>5.6173760085656443E-2</v>
      </c>
      <c r="AW156">
        <f t="shared" si="62"/>
        <v>-0.18148688046647221</v>
      </c>
      <c r="AX156">
        <f t="shared" si="63"/>
        <v>-9.9633699633699613E-2</v>
      </c>
      <c r="AY156">
        <f t="shared" si="64"/>
        <v>-7.1139746722950536E-2</v>
      </c>
      <c r="AZ156">
        <f t="shared" si="65"/>
        <v>-0.27061376317420949</v>
      </c>
      <c r="BA156">
        <f t="shared" si="66"/>
        <v>-0.12747811131957465</v>
      </c>
      <c r="BB156">
        <f t="shared" si="67"/>
        <v>-0.11461818181818173</v>
      </c>
    </row>
    <row r="157" spans="1:54">
      <c r="A157" s="1">
        <v>39660</v>
      </c>
      <c r="B157" s="9">
        <v>2468</v>
      </c>
      <c r="C157">
        <v>4411.3999999999996</v>
      </c>
      <c r="D157">
        <v>521.5</v>
      </c>
      <c r="E157">
        <v>1828</v>
      </c>
      <c r="F157">
        <v>880.5</v>
      </c>
      <c r="G157">
        <v>94.85</v>
      </c>
      <c r="H157">
        <v>368.73</v>
      </c>
      <c r="I157">
        <v>359.87</v>
      </c>
      <c r="J157">
        <v>450</v>
      </c>
      <c r="K157">
        <v>139.44</v>
      </c>
      <c r="L157">
        <v>247.23</v>
      </c>
      <c r="M157">
        <v>2075.8000000000002</v>
      </c>
      <c r="N157">
        <v>498.45</v>
      </c>
      <c r="O157">
        <v>632</v>
      </c>
      <c r="P157">
        <v>2976.24</v>
      </c>
      <c r="Q157">
        <v>483.75</v>
      </c>
      <c r="R157">
        <v>280.20999999999998</v>
      </c>
      <c r="S157">
        <v>118.4</v>
      </c>
      <c r="T157">
        <v>650.5</v>
      </c>
      <c r="U157">
        <v>195.94</v>
      </c>
      <c r="V157">
        <v>29.79</v>
      </c>
      <c r="W157">
        <v>1170.49</v>
      </c>
      <c r="X157">
        <v>554.04999999999995</v>
      </c>
      <c r="Z157">
        <v>2749.21</v>
      </c>
      <c r="AB157">
        <v>5.1619999999999999</v>
      </c>
      <c r="AF157">
        <f t="shared" si="68"/>
        <v>0.15219421101774033</v>
      </c>
      <c r="AG157">
        <f t="shared" si="46"/>
        <v>-0.11133225625798249</v>
      </c>
      <c r="AH157">
        <f t="shared" si="47"/>
        <v>-0.10587226746678102</v>
      </c>
      <c r="AI157">
        <f t="shared" si="48"/>
        <v>5.1178838412881067E-2</v>
      </c>
      <c r="AJ157">
        <f t="shared" si="49"/>
        <v>-4.7077922077922052E-2</v>
      </c>
      <c r="AK157">
        <f t="shared" si="50"/>
        <v>4.8993585489935709E-2</v>
      </c>
      <c r="AL157">
        <f t="shared" si="51"/>
        <v>-3.5571365051133785E-2</v>
      </c>
      <c r="AM157">
        <f t="shared" si="52"/>
        <v>-2.4107820804859514E-2</v>
      </c>
      <c r="AN157">
        <f t="shared" si="53"/>
        <v>1.6949152542372836E-2</v>
      </c>
      <c r="AO157">
        <f t="shared" si="54"/>
        <v>-8.7792751537354552E-2</v>
      </c>
      <c r="AP157">
        <f t="shared" si="55"/>
        <v>-0.21309440448150752</v>
      </c>
      <c r="AQ157">
        <f t="shared" si="56"/>
        <v>-1.5116290103716734E-2</v>
      </c>
      <c r="AR157">
        <f t="shared" si="57"/>
        <v>6.9900402028324482E-3</v>
      </c>
      <c r="AS157">
        <f t="shared" si="58"/>
        <v>-3.4377387318563768E-2</v>
      </c>
      <c r="AT157">
        <f t="shared" si="59"/>
        <v>7.6191543754723146E-2</v>
      </c>
      <c r="AU157">
        <f t="shared" si="60"/>
        <v>-1.0325245224573898E-3</v>
      </c>
      <c r="AV157">
        <f t="shared" si="61"/>
        <v>1.451846488052122E-2</v>
      </c>
      <c r="AW157">
        <f t="shared" si="62"/>
        <v>5.431878895814779E-2</v>
      </c>
      <c r="AX157">
        <f t="shared" si="63"/>
        <v>5.8584214808787616E-2</v>
      </c>
      <c r="AY157">
        <f t="shared" si="64"/>
        <v>-6.2667432070417139E-2</v>
      </c>
      <c r="AZ157">
        <f t="shared" si="65"/>
        <v>-0.36697832554186149</v>
      </c>
      <c r="BA157">
        <f t="shared" si="66"/>
        <v>4.8704004013869318E-2</v>
      </c>
      <c r="BB157">
        <f t="shared" si="67"/>
        <v>1.1353887154774034E-2</v>
      </c>
    </row>
    <row r="158" spans="1:54">
      <c r="A158" s="1">
        <v>39689</v>
      </c>
      <c r="B158" s="9">
        <v>2693</v>
      </c>
      <c r="C158">
        <v>4319.7</v>
      </c>
      <c r="D158">
        <v>528.75</v>
      </c>
      <c r="E158">
        <v>1861</v>
      </c>
      <c r="F158">
        <v>1017</v>
      </c>
      <c r="G158">
        <v>105.31</v>
      </c>
      <c r="H158">
        <v>369.23</v>
      </c>
      <c r="I158">
        <v>380.94</v>
      </c>
      <c r="J158">
        <v>480</v>
      </c>
      <c r="K158">
        <v>144.56</v>
      </c>
      <c r="L158">
        <v>250.82</v>
      </c>
      <c r="M158">
        <v>2301.27</v>
      </c>
      <c r="N158">
        <v>508.33</v>
      </c>
      <c r="O158">
        <v>715</v>
      </c>
      <c r="P158">
        <v>2949.9</v>
      </c>
      <c r="Q158">
        <v>537.5</v>
      </c>
      <c r="R158">
        <v>291.33</v>
      </c>
      <c r="S158">
        <v>133.5</v>
      </c>
      <c r="T158">
        <v>679</v>
      </c>
      <c r="U158">
        <v>210.04</v>
      </c>
      <c r="V158">
        <v>41.18</v>
      </c>
      <c r="W158">
        <v>1232.0899999999999</v>
      </c>
      <c r="X158">
        <v>592.62</v>
      </c>
      <c r="Z158">
        <v>2868.69</v>
      </c>
      <c r="AB158">
        <v>5.1120000000000001</v>
      </c>
      <c r="AF158">
        <f t="shared" si="68"/>
        <v>9.1166936790923803E-2</v>
      </c>
      <c r="AG158">
        <f t="shared" si="46"/>
        <v>-2.0787051729609596E-2</v>
      </c>
      <c r="AH158">
        <f t="shared" si="47"/>
        <v>1.390220517737295E-2</v>
      </c>
      <c r="AI158">
        <f t="shared" si="48"/>
        <v>1.8052516411378505E-2</v>
      </c>
      <c r="AJ158">
        <f t="shared" si="49"/>
        <v>0.15502555366269166</v>
      </c>
      <c r="AK158">
        <f t="shared" si="50"/>
        <v>0.11027938850817098</v>
      </c>
      <c r="AL158">
        <f t="shared" si="51"/>
        <v>1.3560057494643729E-3</v>
      </c>
      <c r="AM158">
        <f t="shared" si="52"/>
        <v>5.8548920443493468E-2</v>
      </c>
      <c r="AN158">
        <f t="shared" si="53"/>
        <v>6.6666666666666652E-2</v>
      </c>
      <c r="AO158">
        <f t="shared" si="54"/>
        <v>3.671830177854285E-2</v>
      </c>
      <c r="AP158">
        <f t="shared" si="55"/>
        <v>1.4520891477571407E-2</v>
      </c>
      <c r="AQ158">
        <f t="shared" si="56"/>
        <v>0.1086183640042393</v>
      </c>
      <c r="AR158">
        <f t="shared" si="57"/>
        <v>1.9821446484100669E-2</v>
      </c>
      <c r="AS158">
        <f t="shared" si="58"/>
        <v>0.13132911392405067</v>
      </c>
      <c r="AT158">
        <f t="shared" si="59"/>
        <v>-8.8500927344568048E-3</v>
      </c>
      <c r="AU158">
        <f t="shared" si="60"/>
        <v>0.11111111111111116</v>
      </c>
      <c r="AV158">
        <f t="shared" si="61"/>
        <v>3.9684522322543936E-2</v>
      </c>
      <c r="AW158">
        <f t="shared" si="62"/>
        <v>0.12753378378378377</v>
      </c>
      <c r="AX158">
        <f t="shared" si="63"/>
        <v>4.3812451960030696E-2</v>
      </c>
      <c r="AY158">
        <f t="shared" si="64"/>
        <v>7.1960804327855454E-2</v>
      </c>
      <c r="AZ158">
        <f t="shared" si="65"/>
        <v>0.38234306814367236</v>
      </c>
      <c r="BA158">
        <f t="shared" si="66"/>
        <v>5.2627532059222881E-2</v>
      </c>
      <c r="BB158">
        <f t="shared" si="67"/>
        <v>6.9614655716993212E-2</v>
      </c>
    </row>
    <row r="159" spans="1:54">
      <c r="A159" s="1">
        <v>39721</v>
      </c>
      <c r="B159" s="9">
        <v>2460</v>
      </c>
      <c r="C159">
        <v>2867.41</v>
      </c>
      <c r="D159">
        <v>464</v>
      </c>
      <c r="E159">
        <v>1835</v>
      </c>
      <c r="F159">
        <v>945</v>
      </c>
      <c r="G159">
        <v>89.09</v>
      </c>
      <c r="H159">
        <v>346.57</v>
      </c>
      <c r="I159">
        <v>387.03</v>
      </c>
      <c r="J159">
        <v>412</v>
      </c>
      <c r="K159">
        <v>125.76</v>
      </c>
      <c r="L159">
        <v>192.72</v>
      </c>
      <c r="M159">
        <v>1798.61</v>
      </c>
      <c r="N159">
        <v>474.24</v>
      </c>
      <c r="O159">
        <v>657</v>
      </c>
      <c r="P159">
        <v>3008.77</v>
      </c>
      <c r="Q159">
        <v>448</v>
      </c>
      <c r="R159">
        <v>279.54000000000002</v>
      </c>
      <c r="S159">
        <v>131.69999999999999</v>
      </c>
      <c r="T159">
        <v>600</v>
      </c>
      <c r="U159">
        <v>195.34</v>
      </c>
      <c r="V159">
        <v>26.76</v>
      </c>
      <c r="W159">
        <v>1132.44</v>
      </c>
      <c r="X159">
        <v>592.21</v>
      </c>
      <c r="Z159">
        <v>2483.67</v>
      </c>
      <c r="AB159">
        <v>4.8570000000000002</v>
      </c>
      <c r="AF159">
        <f t="shared" si="68"/>
        <v>-8.6520608986260683E-2</v>
      </c>
      <c r="AG159">
        <f t="shared" si="46"/>
        <v>-0.33620158807324585</v>
      </c>
      <c r="AH159">
        <f t="shared" si="47"/>
        <v>-0.12245862884160752</v>
      </c>
      <c r="AI159">
        <f t="shared" si="48"/>
        <v>-1.3970983342289078E-2</v>
      </c>
      <c r="AJ159">
        <f t="shared" si="49"/>
        <v>-7.0796460176991149E-2</v>
      </c>
      <c r="AK159">
        <f t="shared" si="50"/>
        <v>-0.15402146045009968</v>
      </c>
      <c r="AL159">
        <f t="shared" si="51"/>
        <v>-6.1370961189502582E-2</v>
      </c>
      <c r="AM159">
        <f t="shared" si="52"/>
        <v>1.5986769570010884E-2</v>
      </c>
      <c r="AN159">
        <f t="shared" si="53"/>
        <v>-0.14166666666666672</v>
      </c>
      <c r="AO159">
        <f t="shared" si="54"/>
        <v>-0.13004980630879914</v>
      </c>
      <c r="AP159">
        <f t="shared" si="55"/>
        <v>-0.23164022007814367</v>
      </c>
      <c r="AQ159">
        <f t="shared" si="56"/>
        <v>-0.21842721627623007</v>
      </c>
      <c r="AR159">
        <f t="shared" si="57"/>
        <v>-6.7062734837605498E-2</v>
      </c>
      <c r="AS159">
        <f t="shared" si="58"/>
        <v>-8.1118881118881103E-2</v>
      </c>
      <c r="AT159">
        <f t="shared" si="59"/>
        <v>1.9956608698599831E-2</v>
      </c>
      <c r="AU159">
        <f t="shared" si="60"/>
        <v>-0.16651162790697671</v>
      </c>
      <c r="AV159">
        <f t="shared" si="61"/>
        <v>-4.0469570590052406E-2</v>
      </c>
      <c r="AW159">
        <f t="shared" si="62"/>
        <v>-1.3483146067415852E-2</v>
      </c>
      <c r="AX159">
        <f t="shared" si="63"/>
        <v>-0.11634756995581741</v>
      </c>
      <c r="AY159">
        <f t="shared" si="64"/>
        <v>-6.9986669205865493E-2</v>
      </c>
      <c r="AZ159">
        <f t="shared" si="65"/>
        <v>-0.35016998542982025</v>
      </c>
      <c r="BA159">
        <f t="shared" si="66"/>
        <v>-8.0878831903513415E-2</v>
      </c>
      <c r="BB159">
        <f t="shared" si="67"/>
        <v>-6.9184300226110551E-4</v>
      </c>
    </row>
    <row r="160" spans="1:54">
      <c r="A160" s="1">
        <v>39752</v>
      </c>
      <c r="B160" s="9">
        <v>2630</v>
      </c>
      <c r="C160">
        <v>2365.96</v>
      </c>
      <c r="D160">
        <v>507.25</v>
      </c>
      <c r="E160">
        <v>1700</v>
      </c>
      <c r="F160">
        <v>951</v>
      </c>
      <c r="G160">
        <v>88.2</v>
      </c>
      <c r="H160">
        <v>289.89999999999998</v>
      </c>
      <c r="I160">
        <v>338.9</v>
      </c>
      <c r="J160">
        <v>348.75</v>
      </c>
      <c r="K160">
        <v>122.07</v>
      </c>
      <c r="L160">
        <v>209.46</v>
      </c>
      <c r="M160">
        <v>678.25</v>
      </c>
      <c r="N160">
        <v>363.58</v>
      </c>
      <c r="O160">
        <v>623</v>
      </c>
      <c r="P160">
        <v>2200.0300000000002</v>
      </c>
      <c r="Q160">
        <v>375</v>
      </c>
      <c r="R160">
        <v>271.08</v>
      </c>
      <c r="S160">
        <v>114</v>
      </c>
      <c r="T160">
        <v>608</v>
      </c>
      <c r="U160">
        <v>173.04</v>
      </c>
      <c r="V160">
        <v>7.59</v>
      </c>
      <c r="W160">
        <v>988.39</v>
      </c>
      <c r="X160">
        <v>583.5</v>
      </c>
      <c r="Z160">
        <v>2183.69</v>
      </c>
      <c r="AB160">
        <v>3.9420000000000002</v>
      </c>
      <c r="AF160">
        <f t="shared" si="68"/>
        <v>6.9105691056910556E-2</v>
      </c>
      <c r="AG160">
        <f t="shared" si="46"/>
        <v>-0.17487907205457187</v>
      </c>
      <c r="AH160">
        <f t="shared" si="47"/>
        <v>9.3211206896551824E-2</v>
      </c>
      <c r="AI160">
        <f t="shared" si="48"/>
        <v>-7.3569482288828314E-2</v>
      </c>
      <c r="AJ160">
        <f t="shared" si="49"/>
        <v>6.3492063492063266E-3</v>
      </c>
      <c r="AK160">
        <f t="shared" si="50"/>
        <v>-9.9898978561006047E-3</v>
      </c>
      <c r="AL160">
        <f t="shared" si="51"/>
        <v>-0.16351674986294262</v>
      </c>
      <c r="AM160">
        <f t="shared" si="52"/>
        <v>-0.12435728496498977</v>
      </c>
      <c r="AN160">
        <f t="shared" si="53"/>
        <v>-0.15351941747572817</v>
      </c>
      <c r="AO160">
        <f t="shared" si="54"/>
        <v>-2.934160305343525E-2</v>
      </c>
      <c r="AP160">
        <f t="shared" si="55"/>
        <v>8.6861768368617698E-2</v>
      </c>
      <c r="AQ160">
        <f t="shared" si="56"/>
        <v>-0.62290324194794866</v>
      </c>
      <c r="AR160">
        <f t="shared" si="57"/>
        <v>-0.23334176788124161</v>
      </c>
      <c r="AS160">
        <f t="shared" si="58"/>
        <v>-5.1750380517503802E-2</v>
      </c>
      <c r="AT160">
        <f t="shared" si="59"/>
        <v>-0.26879422488259319</v>
      </c>
      <c r="AU160">
        <f t="shared" si="60"/>
        <v>-0.1629464285714286</v>
      </c>
      <c r="AV160">
        <f t="shared" si="61"/>
        <v>-3.0264005151320106E-2</v>
      </c>
      <c r="AW160">
        <f t="shared" si="62"/>
        <v>-0.13439635535307515</v>
      </c>
      <c r="AX160">
        <f t="shared" si="63"/>
        <v>1.3333333333333419E-2</v>
      </c>
      <c r="AY160">
        <f t="shared" si="64"/>
        <v>-0.11415992628237948</v>
      </c>
      <c r="AZ160">
        <f t="shared" si="65"/>
        <v>-0.71636771300448432</v>
      </c>
      <c r="BA160">
        <f t="shared" si="66"/>
        <v>-0.12720320723393741</v>
      </c>
      <c r="BB160">
        <f t="shared" si="67"/>
        <v>-1.4707620607554817E-2</v>
      </c>
    </row>
    <row r="161" spans="1:54">
      <c r="A161" s="1">
        <v>39780</v>
      </c>
      <c r="B161" s="9">
        <v>2445</v>
      </c>
      <c r="C161">
        <v>1328.38</v>
      </c>
      <c r="D161">
        <v>526.75</v>
      </c>
      <c r="E161">
        <v>1698</v>
      </c>
      <c r="F161">
        <v>907</v>
      </c>
      <c r="G161">
        <v>84.28</v>
      </c>
      <c r="H161">
        <v>308.52999999999997</v>
      </c>
      <c r="I161">
        <v>294.87</v>
      </c>
      <c r="J161">
        <v>354.25</v>
      </c>
      <c r="K161">
        <v>130.37</v>
      </c>
      <c r="L161">
        <v>215.91</v>
      </c>
      <c r="M161">
        <v>555.66</v>
      </c>
      <c r="N161">
        <v>395.45</v>
      </c>
      <c r="O161">
        <v>632.5</v>
      </c>
      <c r="P161">
        <v>1605.09</v>
      </c>
      <c r="Q161">
        <v>360.75</v>
      </c>
      <c r="R161">
        <v>236.5</v>
      </c>
      <c r="S161">
        <v>119.5</v>
      </c>
      <c r="T161">
        <v>619.5</v>
      </c>
      <c r="U161">
        <v>166.14</v>
      </c>
      <c r="V161">
        <v>8.35</v>
      </c>
      <c r="W161">
        <v>856.12</v>
      </c>
      <c r="X161">
        <v>561.1</v>
      </c>
      <c r="Z161">
        <v>2133.9899999999998</v>
      </c>
      <c r="AB161">
        <v>2.1320000000000001</v>
      </c>
      <c r="AF161">
        <f t="shared" si="68"/>
        <v>-7.0342205323193907E-2</v>
      </c>
      <c r="AG161">
        <f t="shared" si="46"/>
        <v>-0.43854503034708947</v>
      </c>
      <c r="AH161">
        <f t="shared" si="47"/>
        <v>3.8442582552981719E-2</v>
      </c>
      <c r="AI161">
        <f t="shared" si="48"/>
        <v>-1.1764705882353343E-3</v>
      </c>
      <c r="AJ161">
        <f t="shared" si="49"/>
        <v>-4.6267087276551044E-2</v>
      </c>
      <c r="AK161">
        <f t="shared" si="50"/>
        <v>-4.4444444444444509E-2</v>
      </c>
      <c r="AL161">
        <f t="shared" si="51"/>
        <v>6.4263539151431459E-2</v>
      </c>
      <c r="AM161">
        <f t="shared" si="52"/>
        <v>-0.12992033048096774</v>
      </c>
      <c r="AN161">
        <f t="shared" si="53"/>
        <v>1.5770609318996431E-2</v>
      </c>
      <c r="AO161">
        <f t="shared" si="54"/>
        <v>6.7993774064061707E-2</v>
      </c>
      <c r="AP161">
        <f t="shared" si="55"/>
        <v>3.0793468920080169E-2</v>
      </c>
      <c r="AQ161">
        <f t="shared" si="56"/>
        <v>-0.18074456321415411</v>
      </c>
      <c r="AR161">
        <f t="shared" si="57"/>
        <v>8.7656086693437496E-2</v>
      </c>
      <c r="AS161">
        <f t="shared" si="58"/>
        <v>1.5248796147672605E-2</v>
      </c>
      <c r="AT161">
        <f t="shared" si="59"/>
        <v>-0.27042358513293008</v>
      </c>
      <c r="AU161">
        <f t="shared" si="60"/>
        <v>-3.8000000000000034E-2</v>
      </c>
      <c r="AV161">
        <f t="shared" si="61"/>
        <v>-0.12756381879887846</v>
      </c>
      <c r="AW161">
        <f t="shared" si="62"/>
        <v>4.8245614035087758E-2</v>
      </c>
      <c r="AX161">
        <f t="shared" si="63"/>
        <v>1.891447368421062E-2</v>
      </c>
      <c r="AY161">
        <f t="shared" si="64"/>
        <v>-3.9875173370318984E-2</v>
      </c>
      <c r="AZ161">
        <f t="shared" si="65"/>
        <v>0.10013175230566529</v>
      </c>
      <c r="BA161">
        <f t="shared" si="66"/>
        <v>-0.13382369307661957</v>
      </c>
      <c r="BB161">
        <f t="shared" si="67"/>
        <v>-3.8389031705227006E-2</v>
      </c>
    </row>
    <row r="162" spans="1:54">
      <c r="A162" s="1">
        <v>39813</v>
      </c>
      <c r="B162" s="9">
        <v>2807</v>
      </c>
      <c r="C162">
        <v>1230.9000000000001</v>
      </c>
      <c r="D162">
        <v>526</v>
      </c>
      <c r="E162">
        <v>1800</v>
      </c>
      <c r="F162">
        <v>961</v>
      </c>
      <c r="G162">
        <v>90.7</v>
      </c>
      <c r="H162">
        <v>346.57</v>
      </c>
      <c r="I162">
        <v>359.47</v>
      </c>
      <c r="J162">
        <v>376.75</v>
      </c>
      <c r="K162">
        <v>142.46</v>
      </c>
      <c r="L162">
        <v>205.39</v>
      </c>
      <c r="M162">
        <v>496.38</v>
      </c>
      <c r="N162">
        <v>385.32</v>
      </c>
      <c r="O162">
        <v>590</v>
      </c>
      <c r="P162">
        <v>1657.77</v>
      </c>
      <c r="Q162">
        <v>402.5</v>
      </c>
      <c r="R162">
        <v>266</v>
      </c>
      <c r="S162">
        <v>135</v>
      </c>
      <c r="T162">
        <v>641</v>
      </c>
      <c r="U162">
        <v>170.04</v>
      </c>
      <c r="V162">
        <v>10.25</v>
      </c>
      <c r="W162">
        <v>834.38</v>
      </c>
      <c r="X162">
        <v>567.32000000000005</v>
      </c>
      <c r="Z162">
        <v>2209.29</v>
      </c>
      <c r="AB162">
        <v>1.593</v>
      </c>
      <c r="AF162">
        <f t="shared" si="68"/>
        <v>0.14805725971370154</v>
      </c>
      <c r="AG162">
        <f t="shared" si="46"/>
        <v>-7.3382616420000324E-2</v>
      </c>
      <c r="AH162">
        <f t="shared" si="47"/>
        <v>-1.4238253440911341E-3</v>
      </c>
      <c r="AI162">
        <f t="shared" si="48"/>
        <v>6.0070671378091856E-2</v>
      </c>
      <c r="AJ162">
        <f t="shared" si="49"/>
        <v>5.9536934950385811E-2</v>
      </c>
      <c r="AK162">
        <f t="shared" si="50"/>
        <v>7.6174655908875177E-2</v>
      </c>
      <c r="AL162">
        <f t="shared" si="51"/>
        <v>0.12329433118335342</v>
      </c>
      <c r="AM162">
        <f t="shared" si="52"/>
        <v>0.21907959439753122</v>
      </c>
      <c r="AN162">
        <f t="shared" si="53"/>
        <v>6.3514467184191847E-2</v>
      </c>
      <c r="AO162">
        <f t="shared" si="54"/>
        <v>9.273605890925829E-2</v>
      </c>
      <c r="AP162">
        <f t="shared" si="55"/>
        <v>-4.8724005372609014E-2</v>
      </c>
      <c r="AQ162">
        <f t="shared" si="56"/>
        <v>-0.10668394341863729</v>
      </c>
      <c r="AR162">
        <f t="shared" si="57"/>
        <v>-2.5616386395245883E-2</v>
      </c>
      <c r="AS162">
        <f t="shared" si="58"/>
        <v>-6.7193675889328008E-2</v>
      </c>
      <c r="AT162">
        <f t="shared" si="59"/>
        <v>3.2820589499654274E-2</v>
      </c>
      <c r="AU162">
        <f t="shared" si="60"/>
        <v>0.11573111573111583</v>
      </c>
      <c r="AV162">
        <f t="shared" si="61"/>
        <v>0.12473572938689226</v>
      </c>
      <c r="AW162">
        <f t="shared" si="62"/>
        <v>0.12970711297071125</v>
      </c>
      <c r="AX162">
        <f t="shared" si="63"/>
        <v>3.4705407586763437E-2</v>
      </c>
      <c r="AY162">
        <f t="shared" si="64"/>
        <v>2.3474178403755985E-2</v>
      </c>
      <c r="AZ162">
        <f t="shared" si="65"/>
        <v>0.22754491017964074</v>
      </c>
      <c r="BA162">
        <f t="shared" si="66"/>
        <v>-2.5393636406111253E-2</v>
      </c>
      <c r="BB162">
        <f t="shared" si="67"/>
        <v>1.1085368027089704E-2</v>
      </c>
    </row>
    <row r="163" spans="1:54">
      <c r="A163" s="1">
        <v>39843</v>
      </c>
      <c r="B163" s="9">
        <v>2671</v>
      </c>
      <c r="C163">
        <v>1244.1099999999999</v>
      </c>
      <c r="D163">
        <v>494.5</v>
      </c>
      <c r="E163">
        <v>1900</v>
      </c>
      <c r="F163">
        <v>944</v>
      </c>
      <c r="G163">
        <v>89.75</v>
      </c>
      <c r="H163">
        <v>345.81</v>
      </c>
      <c r="I163">
        <v>357.68</v>
      </c>
      <c r="J163">
        <v>402.25</v>
      </c>
      <c r="K163">
        <v>132.93</v>
      </c>
      <c r="L163">
        <v>220.93</v>
      </c>
      <c r="M163">
        <v>221.06</v>
      </c>
      <c r="N163">
        <v>308.26</v>
      </c>
      <c r="O163">
        <v>567</v>
      </c>
      <c r="P163">
        <v>1257.27</v>
      </c>
      <c r="Q163">
        <v>390.5</v>
      </c>
      <c r="R163">
        <v>258</v>
      </c>
      <c r="S163">
        <v>139.1</v>
      </c>
      <c r="T163">
        <v>665.5</v>
      </c>
      <c r="U163">
        <v>181.14</v>
      </c>
      <c r="V163">
        <v>11.96</v>
      </c>
      <c r="W163">
        <v>624.65</v>
      </c>
      <c r="X163">
        <v>537.46</v>
      </c>
      <c r="Z163">
        <v>2078.92</v>
      </c>
      <c r="AB163">
        <v>1.153</v>
      </c>
      <c r="AF163">
        <f t="shared" si="68"/>
        <v>-4.8450302814392554E-2</v>
      </c>
      <c r="AG163">
        <f t="shared" si="46"/>
        <v>1.0731984726622734E-2</v>
      </c>
      <c r="AH163">
        <f t="shared" si="47"/>
        <v>-5.9885931558935401E-2</v>
      </c>
      <c r="AI163">
        <f t="shared" si="48"/>
        <v>5.555555555555558E-2</v>
      </c>
      <c r="AJ163">
        <f t="shared" si="49"/>
        <v>-1.7689906347554629E-2</v>
      </c>
      <c r="AK163">
        <f t="shared" si="50"/>
        <v>-1.0474090407938341E-2</v>
      </c>
      <c r="AL163">
        <f t="shared" si="51"/>
        <v>-2.1929191793865765E-3</v>
      </c>
      <c r="AM163">
        <f t="shared" si="52"/>
        <v>-4.9795532311459612E-3</v>
      </c>
      <c r="AN163">
        <f t="shared" si="53"/>
        <v>6.7684140676841364E-2</v>
      </c>
      <c r="AO163">
        <f t="shared" si="54"/>
        <v>-6.6895970798820703E-2</v>
      </c>
      <c r="AP163">
        <f t="shared" si="55"/>
        <v>7.5660937728224464E-2</v>
      </c>
      <c r="AQ163">
        <f t="shared" si="56"/>
        <v>-0.55465570732100411</v>
      </c>
      <c r="AR163">
        <f t="shared" si="57"/>
        <v>-0.19998961901795909</v>
      </c>
      <c r="AS163">
        <f t="shared" si="58"/>
        <v>-3.8983050847457679E-2</v>
      </c>
      <c r="AT163">
        <f t="shared" si="59"/>
        <v>-0.24158960531316165</v>
      </c>
      <c r="AU163">
        <f t="shared" si="60"/>
        <v>-2.9813664596273326E-2</v>
      </c>
      <c r="AV163">
        <f t="shared" si="61"/>
        <v>-3.007518796992481E-2</v>
      </c>
      <c r="AW163">
        <f t="shared" si="62"/>
        <v>3.0370370370370381E-2</v>
      </c>
      <c r="AX163">
        <f t="shared" si="63"/>
        <v>3.8221528861154486E-2</v>
      </c>
      <c r="AY163">
        <f t="shared" si="64"/>
        <v>6.5278757939308374E-2</v>
      </c>
      <c r="AZ163">
        <f t="shared" si="65"/>
        <v>0.16682926829268308</v>
      </c>
      <c r="BA163">
        <f t="shared" si="66"/>
        <v>-0.25136029147390881</v>
      </c>
      <c r="BB163">
        <f t="shared" si="67"/>
        <v>-5.2633434393287715E-2</v>
      </c>
    </row>
    <row r="164" spans="1:54">
      <c r="A164" s="1">
        <v>39871</v>
      </c>
      <c r="B164" s="9">
        <v>2243</v>
      </c>
      <c r="C164">
        <v>1487.81</v>
      </c>
      <c r="D164">
        <v>448.25</v>
      </c>
      <c r="E164">
        <v>1797</v>
      </c>
      <c r="F164">
        <v>819</v>
      </c>
      <c r="G164">
        <v>78.13</v>
      </c>
      <c r="H164">
        <v>311.81</v>
      </c>
      <c r="I164">
        <v>332.71</v>
      </c>
      <c r="J164">
        <v>371.5</v>
      </c>
      <c r="K164">
        <v>128.32</v>
      </c>
      <c r="L164">
        <v>249.63</v>
      </c>
      <c r="M164">
        <v>233.12</v>
      </c>
      <c r="N164">
        <v>285.52999999999997</v>
      </c>
      <c r="O164">
        <v>581</v>
      </c>
      <c r="P164">
        <v>1109.52</v>
      </c>
      <c r="Q164">
        <v>365.5</v>
      </c>
      <c r="R164">
        <v>270.5</v>
      </c>
      <c r="S164">
        <v>126.5</v>
      </c>
      <c r="T164">
        <v>659.5</v>
      </c>
      <c r="U164">
        <v>170.74</v>
      </c>
      <c r="V164">
        <v>14.04</v>
      </c>
      <c r="W164">
        <v>497.37</v>
      </c>
      <c r="X164">
        <v>519.63</v>
      </c>
      <c r="Z164">
        <v>1929.75</v>
      </c>
      <c r="AB164">
        <v>0.76500000000000001</v>
      </c>
      <c r="AF164">
        <f t="shared" si="68"/>
        <v>-0.16023961063272185</v>
      </c>
      <c r="AG164">
        <f t="shared" si="46"/>
        <v>0.1958830006992951</v>
      </c>
      <c r="AH164">
        <f t="shared" si="47"/>
        <v>-9.3528816986855445E-2</v>
      </c>
      <c r="AI164">
        <f t="shared" si="48"/>
        <v>-5.4210526315789487E-2</v>
      </c>
      <c r="AJ164">
        <f t="shared" si="49"/>
        <v>-0.13241525423728817</v>
      </c>
      <c r="AK164">
        <f t="shared" si="50"/>
        <v>-0.1294707520891365</v>
      </c>
      <c r="AL164">
        <f t="shared" si="51"/>
        <v>-9.8319886642954213E-2</v>
      </c>
      <c r="AM164">
        <f t="shared" si="52"/>
        <v>-6.9811004249608621E-2</v>
      </c>
      <c r="AN164">
        <f t="shared" si="53"/>
        <v>-7.6444996892479855E-2</v>
      </c>
      <c r="AO164">
        <f t="shared" si="54"/>
        <v>-3.4679906717821507E-2</v>
      </c>
      <c r="AP164">
        <f t="shared" si="55"/>
        <v>0.12990539990042094</v>
      </c>
      <c r="AQ164">
        <f t="shared" si="56"/>
        <v>5.4555324346331258E-2</v>
      </c>
      <c r="AR164">
        <f t="shared" si="57"/>
        <v>-7.3736456238240544E-2</v>
      </c>
      <c r="AS164">
        <f t="shared" si="58"/>
        <v>2.4691358024691468E-2</v>
      </c>
      <c r="AT164">
        <f t="shared" si="59"/>
        <v>-0.11751652389701495</v>
      </c>
      <c r="AU164">
        <f t="shared" si="60"/>
        <v>-6.4020486555697809E-2</v>
      </c>
      <c r="AV164">
        <f t="shared" si="61"/>
        <v>4.8449612403100861E-2</v>
      </c>
      <c r="AW164">
        <f t="shared" si="62"/>
        <v>-9.0582314881380244E-2</v>
      </c>
      <c r="AX164">
        <f t="shared" si="63"/>
        <v>-9.0157776108189536E-3</v>
      </c>
      <c r="AY164">
        <f t="shared" si="64"/>
        <v>-5.7414154797394201E-2</v>
      </c>
      <c r="AZ164">
        <f t="shared" si="65"/>
        <v>0.17391304347826075</v>
      </c>
      <c r="BA164">
        <f t="shared" si="66"/>
        <v>-0.20376210677979667</v>
      </c>
      <c r="BB164">
        <f t="shared" si="67"/>
        <v>-3.3174561827857052E-2</v>
      </c>
    </row>
    <row r="165" spans="1:54">
      <c r="A165" s="1">
        <v>39903</v>
      </c>
      <c r="B165" s="9">
        <v>2451</v>
      </c>
      <c r="C165">
        <v>1941.35</v>
      </c>
      <c r="D165">
        <v>471.5</v>
      </c>
      <c r="E165">
        <v>1613</v>
      </c>
      <c r="F165">
        <v>786.5</v>
      </c>
      <c r="G165">
        <v>79.48</v>
      </c>
      <c r="H165">
        <v>321.38</v>
      </c>
      <c r="I165">
        <v>332.91</v>
      </c>
      <c r="J165">
        <v>334.5</v>
      </c>
      <c r="K165">
        <v>125.81</v>
      </c>
      <c r="L165">
        <v>283.10000000000002</v>
      </c>
      <c r="M165">
        <v>246.18</v>
      </c>
      <c r="N165">
        <v>213.66</v>
      </c>
      <c r="O165">
        <v>546.5</v>
      </c>
      <c r="P165">
        <v>1162.03</v>
      </c>
      <c r="Q165">
        <v>392.75</v>
      </c>
      <c r="R165">
        <v>227.75</v>
      </c>
      <c r="S165">
        <v>149.69999999999999</v>
      </c>
      <c r="T165">
        <v>701.5</v>
      </c>
      <c r="U165">
        <v>169.24</v>
      </c>
      <c r="V165">
        <v>15.75</v>
      </c>
      <c r="W165">
        <v>437.53</v>
      </c>
      <c r="X165">
        <v>444.15</v>
      </c>
      <c r="Z165">
        <v>1984.17</v>
      </c>
      <c r="AB165">
        <v>0.67800000000000005</v>
      </c>
      <c r="AF165">
        <f t="shared" si="68"/>
        <v>9.2732946946054495E-2</v>
      </c>
      <c r="AG165">
        <f t="shared" si="46"/>
        <v>0.30483731121581381</v>
      </c>
      <c r="AH165">
        <f t="shared" si="47"/>
        <v>5.1868377021751177E-2</v>
      </c>
      <c r="AI165">
        <f t="shared" si="48"/>
        <v>-0.10239287701725097</v>
      </c>
      <c r="AJ165">
        <f t="shared" si="49"/>
        <v>-3.9682539682539653E-2</v>
      </c>
      <c r="AK165">
        <f t="shared" si="50"/>
        <v>1.7278894150774438E-2</v>
      </c>
      <c r="AL165">
        <f t="shared" si="51"/>
        <v>3.0691767422468708E-2</v>
      </c>
      <c r="AM165">
        <f t="shared" si="52"/>
        <v>6.0112410207091571E-4</v>
      </c>
      <c r="AN165">
        <f t="shared" si="53"/>
        <v>-9.9596231493943477E-2</v>
      </c>
      <c r="AO165">
        <f t="shared" si="54"/>
        <v>-1.9560473815461332E-2</v>
      </c>
      <c r="AP165">
        <f t="shared" si="55"/>
        <v>0.13407843608540659</v>
      </c>
      <c r="AQ165">
        <f t="shared" si="56"/>
        <v>5.6022649279341197E-2</v>
      </c>
      <c r="AR165">
        <f t="shared" si="57"/>
        <v>-0.25170735124155075</v>
      </c>
      <c r="AS165">
        <f t="shared" si="58"/>
        <v>-5.9380378657487132E-2</v>
      </c>
      <c r="AT165">
        <f t="shared" si="59"/>
        <v>4.7326771937414414E-2</v>
      </c>
      <c r="AU165">
        <f t="shared" si="60"/>
        <v>7.4555403556771482E-2</v>
      </c>
      <c r="AV165">
        <f t="shared" si="61"/>
        <v>-0.15804066543438078</v>
      </c>
      <c r="AW165">
        <f t="shared" si="62"/>
        <v>0.18339920948616584</v>
      </c>
      <c r="AX165">
        <f t="shared" si="63"/>
        <v>6.3684609552691507E-2</v>
      </c>
      <c r="AY165">
        <f t="shared" si="64"/>
        <v>-8.7852875717465695E-3</v>
      </c>
      <c r="AZ165">
        <f t="shared" si="65"/>
        <v>0.12179487179487181</v>
      </c>
      <c r="BA165">
        <f t="shared" si="66"/>
        <v>-0.12031284556768607</v>
      </c>
      <c r="BB165">
        <f t="shared" si="67"/>
        <v>-0.14525720224005545</v>
      </c>
    </row>
    <row r="166" spans="1:54">
      <c r="A166" s="1">
        <v>39933</v>
      </c>
      <c r="B166" s="9">
        <v>2385</v>
      </c>
      <c r="C166">
        <v>2291.61</v>
      </c>
      <c r="D166">
        <v>482.5</v>
      </c>
      <c r="E166">
        <v>1639</v>
      </c>
      <c r="F166">
        <v>813</v>
      </c>
      <c r="G166">
        <v>93.8</v>
      </c>
      <c r="H166">
        <v>326.42</v>
      </c>
      <c r="I166">
        <v>336.71</v>
      </c>
      <c r="J166">
        <v>358.25</v>
      </c>
      <c r="K166">
        <v>127.81</v>
      </c>
      <c r="L166">
        <v>323.99</v>
      </c>
      <c r="M166">
        <v>420.01</v>
      </c>
      <c r="N166">
        <v>311.70999999999998</v>
      </c>
      <c r="O166">
        <v>548.5</v>
      </c>
      <c r="P166">
        <v>1445.12</v>
      </c>
      <c r="Q166">
        <v>466.5</v>
      </c>
      <c r="R166">
        <v>227</v>
      </c>
      <c r="S166">
        <v>186.1</v>
      </c>
      <c r="T166">
        <v>706.5</v>
      </c>
      <c r="U166">
        <v>185.54</v>
      </c>
      <c r="V166">
        <v>34.159999999999997</v>
      </c>
      <c r="W166">
        <v>562.86</v>
      </c>
      <c r="X166">
        <v>468.21</v>
      </c>
      <c r="Z166">
        <v>2173.06</v>
      </c>
      <c r="AB166">
        <v>0.55000000000000004</v>
      </c>
      <c r="AF166">
        <f t="shared" si="68"/>
        <v>-2.6927784577723379E-2</v>
      </c>
      <c r="AG166">
        <f t="shared" si="46"/>
        <v>0.18042084116722901</v>
      </c>
      <c r="AH166">
        <f t="shared" si="47"/>
        <v>2.3329798515376421E-2</v>
      </c>
      <c r="AI166">
        <f t="shared" si="48"/>
        <v>1.6119032858028515E-2</v>
      </c>
      <c r="AJ166">
        <f t="shared" si="49"/>
        <v>3.3693579148124542E-2</v>
      </c>
      <c r="AK166">
        <f t="shared" si="50"/>
        <v>0.18017111222949156</v>
      </c>
      <c r="AL166">
        <f t="shared" si="51"/>
        <v>1.5682369780322336E-2</v>
      </c>
      <c r="AM166">
        <f t="shared" si="52"/>
        <v>1.1414496410441233E-2</v>
      </c>
      <c r="AN166">
        <f t="shared" si="53"/>
        <v>7.1001494768310858E-2</v>
      </c>
      <c r="AO166">
        <f t="shared" si="54"/>
        <v>1.5896987520864769E-2</v>
      </c>
      <c r="AP166">
        <f t="shared" si="55"/>
        <v>0.14443659484281168</v>
      </c>
      <c r="AQ166">
        <f t="shared" si="56"/>
        <v>0.70610935088146887</v>
      </c>
      <c r="AR166">
        <f t="shared" si="57"/>
        <v>0.4589066741551997</v>
      </c>
      <c r="AS166">
        <f t="shared" si="58"/>
        <v>3.6596523330283404E-3</v>
      </c>
      <c r="AT166">
        <f t="shared" si="59"/>
        <v>0.24361677409361193</v>
      </c>
      <c r="AU166">
        <f t="shared" si="60"/>
        <v>0.18777848504137484</v>
      </c>
      <c r="AV166">
        <f t="shared" si="61"/>
        <v>-3.293084522502765E-3</v>
      </c>
      <c r="AW166">
        <f t="shared" si="62"/>
        <v>0.24315297261189039</v>
      </c>
      <c r="AX166">
        <f t="shared" si="63"/>
        <v>7.1275837491091565E-3</v>
      </c>
      <c r="AY166">
        <f t="shared" si="64"/>
        <v>9.631292838572425E-2</v>
      </c>
      <c r="AZ166">
        <f t="shared" si="65"/>
        <v>1.1688888888888886</v>
      </c>
      <c r="BA166">
        <f t="shared" si="66"/>
        <v>0.2864489292162824</v>
      </c>
      <c r="BB166">
        <f t="shared" si="67"/>
        <v>5.4170888213441515E-2</v>
      </c>
    </row>
    <row r="167" spans="1:54">
      <c r="A167" s="1">
        <v>39962</v>
      </c>
      <c r="B167" s="9">
        <v>2570</v>
      </c>
      <c r="C167">
        <v>2313.09</v>
      </c>
      <c r="D167">
        <v>511</v>
      </c>
      <c r="E167">
        <v>1688</v>
      </c>
      <c r="F167">
        <v>843</v>
      </c>
      <c r="G167">
        <v>91.02</v>
      </c>
      <c r="H167">
        <v>359.66</v>
      </c>
      <c r="I167">
        <v>364.37</v>
      </c>
      <c r="J167">
        <v>341.75</v>
      </c>
      <c r="K167">
        <v>118.89</v>
      </c>
      <c r="L167">
        <v>271.14999999999998</v>
      </c>
      <c r="M167">
        <v>383.84</v>
      </c>
      <c r="N167">
        <v>330.49</v>
      </c>
      <c r="O167">
        <v>510.5</v>
      </c>
      <c r="P167">
        <v>1330.97</v>
      </c>
      <c r="Q167">
        <v>459.25</v>
      </c>
      <c r="R167">
        <v>246</v>
      </c>
      <c r="S167">
        <v>176.9</v>
      </c>
      <c r="T167">
        <v>653.5</v>
      </c>
      <c r="U167">
        <v>190.04</v>
      </c>
      <c r="V167">
        <v>32</v>
      </c>
      <c r="W167">
        <v>487.06</v>
      </c>
      <c r="X167">
        <v>496.41</v>
      </c>
      <c r="Z167">
        <v>2252.64</v>
      </c>
      <c r="AB167">
        <v>0.55000000000000004</v>
      </c>
      <c r="AF167">
        <f t="shared" si="68"/>
        <v>7.7568134171907666E-2</v>
      </c>
      <c r="AG167">
        <f t="shared" si="46"/>
        <v>9.3733226857972696E-3</v>
      </c>
      <c r="AH167">
        <f t="shared" si="47"/>
        <v>5.9067357512953444E-2</v>
      </c>
      <c r="AI167">
        <f t="shared" si="48"/>
        <v>2.9896278218425776E-2</v>
      </c>
      <c r="AJ167">
        <f t="shared" si="49"/>
        <v>3.6900369003689981E-2</v>
      </c>
      <c r="AK167">
        <f t="shared" si="50"/>
        <v>-2.9637526652452006E-2</v>
      </c>
      <c r="AL167">
        <f t="shared" si="51"/>
        <v>0.10183199558850564</v>
      </c>
      <c r="AM167">
        <f t="shared" si="52"/>
        <v>8.2147842356924405E-2</v>
      </c>
      <c r="AN167">
        <f t="shared" si="53"/>
        <v>-4.6057222609909299E-2</v>
      </c>
      <c r="AO167">
        <f t="shared" si="54"/>
        <v>-6.97910961583601E-2</v>
      </c>
      <c r="AP167">
        <f t="shared" si="55"/>
        <v>-0.16309145343992104</v>
      </c>
      <c r="AQ167">
        <f t="shared" si="56"/>
        <v>-8.6116997214352065E-2</v>
      </c>
      <c r="AR167">
        <f t="shared" si="57"/>
        <v>6.0248307721921135E-2</v>
      </c>
      <c r="AS167">
        <f t="shared" si="58"/>
        <v>-6.9279854147675457E-2</v>
      </c>
      <c r="AT167">
        <f t="shared" si="59"/>
        <v>-7.8989980070859112E-2</v>
      </c>
      <c r="AU167">
        <f t="shared" si="60"/>
        <v>-1.5541264737406246E-2</v>
      </c>
      <c r="AV167">
        <f t="shared" si="61"/>
        <v>8.3700440528634346E-2</v>
      </c>
      <c r="AW167">
        <f t="shared" si="62"/>
        <v>-4.9435787211176696E-2</v>
      </c>
      <c r="AX167">
        <f t="shared" si="63"/>
        <v>-7.5017692852087703E-2</v>
      </c>
      <c r="AY167">
        <f t="shared" si="64"/>
        <v>2.42535302360678E-2</v>
      </c>
      <c r="AZ167">
        <f t="shared" si="65"/>
        <v>-6.3231850117095978E-2</v>
      </c>
      <c r="BA167">
        <f t="shared" si="66"/>
        <v>-0.13466936716057276</v>
      </c>
      <c r="BB167">
        <f t="shared" si="67"/>
        <v>6.0229384250656937E-2</v>
      </c>
    </row>
    <row r="168" spans="1:54">
      <c r="A168" s="1">
        <v>39994</v>
      </c>
      <c r="B168" s="9">
        <v>2670.5</v>
      </c>
      <c r="C168">
        <v>2105</v>
      </c>
      <c r="D168">
        <v>477.8</v>
      </c>
      <c r="E168">
        <v>1673</v>
      </c>
      <c r="F168">
        <v>871.5</v>
      </c>
      <c r="G168">
        <v>100.32</v>
      </c>
      <c r="H168">
        <v>344.3</v>
      </c>
      <c r="I168">
        <v>353.08</v>
      </c>
      <c r="J168">
        <v>338.5</v>
      </c>
      <c r="K168">
        <v>120.12</v>
      </c>
      <c r="L168">
        <v>292.66000000000003</v>
      </c>
      <c r="M168">
        <v>388.26</v>
      </c>
      <c r="N168">
        <v>337.4</v>
      </c>
      <c r="O168">
        <v>502.5</v>
      </c>
      <c r="P168">
        <v>1401.74</v>
      </c>
      <c r="Q168">
        <v>403.25</v>
      </c>
      <c r="R168">
        <v>223</v>
      </c>
      <c r="S168">
        <v>177.8</v>
      </c>
      <c r="T168">
        <v>609.5</v>
      </c>
      <c r="U168">
        <v>178.14</v>
      </c>
      <c r="V168">
        <v>33.5</v>
      </c>
      <c r="W168">
        <v>471.55</v>
      </c>
      <c r="X168">
        <v>454.11</v>
      </c>
      <c r="Z168">
        <v>2172.08</v>
      </c>
      <c r="AB168">
        <v>0.53800000000000003</v>
      </c>
      <c r="AF168">
        <f t="shared" si="68"/>
        <v>3.9105058365758838E-2</v>
      </c>
      <c r="AG168">
        <f t="shared" si="46"/>
        <v>-8.9961912420182588E-2</v>
      </c>
      <c r="AH168">
        <f t="shared" si="47"/>
        <v>-6.4970645792563619E-2</v>
      </c>
      <c r="AI168">
        <f t="shared" si="48"/>
        <v>-8.886255924170583E-3</v>
      </c>
      <c r="AJ168">
        <f t="shared" si="49"/>
        <v>3.380782918149472E-2</v>
      </c>
      <c r="AK168">
        <f t="shared" si="50"/>
        <v>0.102175346077785</v>
      </c>
      <c r="AL168">
        <f t="shared" si="51"/>
        <v>-4.2707001056553451E-2</v>
      </c>
      <c r="AM168">
        <f t="shared" si="52"/>
        <v>-3.098498778713954E-2</v>
      </c>
      <c r="AN168">
        <f t="shared" si="53"/>
        <v>-9.5098756400877615E-3</v>
      </c>
      <c r="AO168">
        <f t="shared" si="54"/>
        <v>1.0345697703759704E-2</v>
      </c>
      <c r="AP168">
        <f t="shared" si="55"/>
        <v>7.9328784805458463E-2</v>
      </c>
      <c r="AQ168">
        <f t="shared" si="56"/>
        <v>1.1515214672780383E-2</v>
      </c>
      <c r="AR168">
        <f t="shared" si="57"/>
        <v>2.0908348210233241E-2</v>
      </c>
      <c r="AS168">
        <f t="shared" si="58"/>
        <v>-1.5670910871694366E-2</v>
      </c>
      <c r="AT168">
        <f t="shared" si="59"/>
        <v>5.3171746921418128E-2</v>
      </c>
      <c r="AU168">
        <f t="shared" si="60"/>
        <v>-0.12193794229722377</v>
      </c>
      <c r="AV168">
        <f t="shared" si="61"/>
        <v>-9.3495934959349603E-2</v>
      </c>
      <c r="AW168">
        <f t="shared" si="62"/>
        <v>5.087620124364145E-3</v>
      </c>
      <c r="AX168">
        <f t="shared" si="63"/>
        <v>-6.7329762815608318E-2</v>
      </c>
      <c r="AY168">
        <f t="shared" si="64"/>
        <v>-6.261839612713116E-2</v>
      </c>
      <c r="AZ168">
        <f t="shared" si="65"/>
        <v>4.6875E-2</v>
      </c>
      <c r="BA168">
        <f t="shared" si="66"/>
        <v>-3.1844125980372007E-2</v>
      </c>
      <c r="BB168">
        <f t="shared" si="67"/>
        <v>-8.5211820873874466E-2</v>
      </c>
    </row>
    <row r="169" spans="1:54">
      <c r="A169" s="1">
        <v>40025</v>
      </c>
      <c r="B169" s="9">
        <v>2803</v>
      </c>
      <c r="C169">
        <v>2489</v>
      </c>
      <c r="D169">
        <v>497.2</v>
      </c>
      <c r="E169">
        <v>1858</v>
      </c>
      <c r="F169">
        <v>938</v>
      </c>
      <c r="G169">
        <v>114.96</v>
      </c>
      <c r="H169">
        <v>324.91000000000003</v>
      </c>
      <c r="I169">
        <v>366.96</v>
      </c>
      <c r="J169">
        <v>307</v>
      </c>
      <c r="K169">
        <v>125.76</v>
      </c>
      <c r="L169">
        <v>330.68</v>
      </c>
      <c r="M169">
        <v>450.61</v>
      </c>
      <c r="N169">
        <v>346.54</v>
      </c>
      <c r="O169">
        <v>518</v>
      </c>
      <c r="P169">
        <v>1574.1</v>
      </c>
      <c r="Q169">
        <v>461.75</v>
      </c>
      <c r="R169">
        <v>220.25</v>
      </c>
      <c r="S169">
        <v>212.75</v>
      </c>
      <c r="T169">
        <v>693.5</v>
      </c>
      <c r="U169">
        <v>195.44</v>
      </c>
      <c r="V169">
        <v>39</v>
      </c>
      <c r="W169">
        <v>534.35</v>
      </c>
      <c r="X169">
        <v>463.23</v>
      </c>
      <c r="Z169">
        <v>2353.4699999999998</v>
      </c>
      <c r="AB169">
        <v>0.44800000000000001</v>
      </c>
      <c r="AF169">
        <f t="shared" si="68"/>
        <v>4.9616176745927776E-2</v>
      </c>
      <c r="AG169">
        <f t="shared" si="46"/>
        <v>0.18242280285035628</v>
      </c>
      <c r="AH169">
        <f t="shared" si="47"/>
        <v>4.0602762662201641E-2</v>
      </c>
      <c r="AI169">
        <f t="shared" si="48"/>
        <v>0.11057979677226548</v>
      </c>
      <c r="AJ169">
        <f t="shared" si="49"/>
        <v>7.6305220883534197E-2</v>
      </c>
      <c r="AK169">
        <f t="shared" si="50"/>
        <v>0.14593301435406691</v>
      </c>
      <c r="AL169">
        <f t="shared" si="51"/>
        <v>-5.6317165262852131E-2</v>
      </c>
      <c r="AM169">
        <f t="shared" si="52"/>
        <v>3.931120425965795E-2</v>
      </c>
      <c r="AN169">
        <f t="shared" si="53"/>
        <v>-9.3057607090103356E-2</v>
      </c>
      <c r="AO169">
        <f t="shared" si="54"/>
        <v>4.6953046953047028E-2</v>
      </c>
      <c r="AP169">
        <f t="shared" si="55"/>
        <v>0.12991184309437576</v>
      </c>
      <c r="AQ169">
        <f t="shared" si="56"/>
        <v>0.16058826559521977</v>
      </c>
      <c r="AR169">
        <f t="shared" si="57"/>
        <v>2.7089508002371199E-2</v>
      </c>
      <c r="AS169">
        <f t="shared" si="58"/>
        <v>3.0845771144278666E-2</v>
      </c>
      <c r="AT169">
        <f t="shared" si="59"/>
        <v>0.12296146218271575</v>
      </c>
      <c r="AU169">
        <f t="shared" si="60"/>
        <v>0.14507129572225663</v>
      </c>
      <c r="AV169">
        <f t="shared" si="61"/>
        <v>-1.2331838565022402E-2</v>
      </c>
      <c r="AW169">
        <f t="shared" si="62"/>
        <v>0.19656917885264336</v>
      </c>
      <c r="AX169">
        <f t="shared" si="63"/>
        <v>0.1378178835110746</v>
      </c>
      <c r="AY169">
        <f t="shared" si="64"/>
        <v>9.7114628943527626E-2</v>
      </c>
      <c r="AZ169">
        <f t="shared" si="65"/>
        <v>0.16417910447761197</v>
      </c>
      <c r="BA169">
        <f t="shared" si="66"/>
        <v>0.13317781783480021</v>
      </c>
      <c r="BB169">
        <f t="shared" si="67"/>
        <v>2.0083239743674541E-2</v>
      </c>
    </row>
    <row r="170" spans="1:54">
      <c r="A170" s="1">
        <v>40056</v>
      </c>
      <c r="B170" s="9">
        <v>2840</v>
      </c>
      <c r="C170">
        <v>2413.5</v>
      </c>
      <c r="D170">
        <v>532</v>
      </c>
      <c r="E170">
        <v>1874</v>
      </c>
      <c r="F170">
        <v>954</v>
      </c>
      <c r="G170">
        <v>125.63</v>
      </c>
      <c r="H170">
        <v>328.83</v>
      </c>
      <c r="I170">
        <v>375.35</v>
      </c>
      <c r="J170">
        <v>312.2</v>
      </c>
      <c r="K170">
        <v>136.11000000000001</v>
      </c>
      <c r="L170">
        <v>324.99</v>
      </c>
      <c r="M170">
        <v>579.27</v>
      </c>
      <c r="N170">
        <v>401.33</v>
      </c>
      <c r="O170">
        <v>587.5</v>
      </c>
      <c r="P170">
        <v>1848.74</v>
      </c>
      <c r="Q170">
        <v>519.5</v>
      </c>
      <c r="R170">
        <v>251.9</v>
      </c>
      <c r="S170">
        <v>211.7</v>
      </c>
      <c r="T170">
        <v>752</v>
      </c>
      <c r="U170">
        <v>220.75</v>
      </c>
      <c r="V170">
        <v>52.2</v>
      </c>
      <c r="W170">
        <v>617.9</v>
      </c>
      <c r="X170">
        <v>491.43</v>
      </c>
      <c r="Z170">
        <v>2520.66</v>
      </c>
      <c r="AB170">
        <v>0.45</v>
      </c>
      <c r="AF170">
        <f t="shared" si="68"/>
        <v>1.320014270424541E-2</v>
      </c>
      <c r="AG170">
        <f t="shared" si="46"/>
        <v>-3.0333467255926116E-2</v>
      </c>
      <c r="AH170">
        <f t="shared" si="47"/>
        <v>6.9991954947707269E-2</v>
      </c>
      <c r="AI170">
        <f t="shared" si="48"/>
        <v>8.6114101184069369E-3</v>
      </c>
      <c r="AJ170">
        <f t="shared" si="49"/>
        <v>1.7057569296375252E-2</v>
      </c>
      <c r="AK170">
        <f t="shared" si="50"/>
        <v>9.2814892136395377E-2</v>
      </c>
      <c r="AL170">
        <f t="shared" si="51"/>
        <v>1.2064879505093495E-2</v>
      </c>
      <c r="AM170">
        <f t="shared" si="52"/>
        <v>2.2863527359930247E-2</v>
      </c>
      <c r="AN170">
        <f t="shared" si="53"/>
        <v>1.693811074918572E-2</v>
      </c>
      <c r="AO170">
        <f t="shared" si="54"/>
        <v>8.2299618320610834E-2</v>
      </c>
      <c r="AP170">
        <f t="shared" si="55"/>
        <v>-1.7206967460989486E-2</v>
      </c>
      <c r="AQ170">
        <f t="shared" si="56"/>
        <v>0.28552406737533564</v>
      </c>
      <c r="AR170">
        <f t="shared" si="57"/>
        <v>0.15810584636694158</v>
      </c>
      <c r="AS170">
        <f t="shared" si="58"/>
        <v>0.13416988416988418</v>
      </c>
      <c r="AT170">
        <f t="shared" si="59"/>
        <v>0.17447430277618969</v>
      </c>
      <c r="AU170">
        <f t="shared" si="60"/>
        <v>0.12506767731456425</v>
      </c>
      <c r="AV170">
        <f t="shared" si="61"/>
        <v>0.14370034052213398</v>
      </c>
      <c r="AW170">
        <f t="shared" si="62"/>
        <v>-4.9353701527614646E-3</v>
      </c>
      <c r="AX170">
        <f t="shared" si="63"/>
        <v>8.4354722422494532E-2</v>
      </c>
      <c r="AY170">
        <f t="shared" si="64"/>
        <v>0.12950266066311911</v>
      </c>
      <c r="AZ170">
        <f t="shared" si="65"/>
        <v>0.33846153846153859</v>
      </c>
      <c r="BA170">
        <f t="shared" si="66"/>
        <v>0.15635819219612612</v>
      </c>
      <c r="BB170">
        <f t="shared" si="67"/>
        <v>6.0876886212032799E-2</v>
      </c>
    </row>
    <row r="171" spans="1:54">
      <c r="A171" s="1">
        <v>40086</v>
      </c>
      <c r="B171" s="9">
        <v>2804</v>
      </c>
      <c r="C171">
        <v>2668.5</v>
      </c>
      <c r="D171">
        <v>553</v>
      </c>
      <c r="E171">
        <v>1963</v>
      </c>
      <c r="F171">
        <v>960</v>
      </c>
      <c r="G171">
        <v>130.65</v>
      </c>
      <c r="H171">
        <v>385.15</v>
      </c>
      <c r="I171">
        <v>399.01</v>
      </c>
      <c r="J171">
        <v>349.2</v>
      </c>
      <c r="K171">
        <v>143.69</v>
      </c>
      <c r="L171">
        <v>346.32</v>
      </c>
      <c r="M171">
        <v>532.04999999999995</v>
      </c>
      <c r="N171">
        <v>442.72</v>
      </c>
      <c r="O171">
        <v>634.5</v>
      </c>
      <c r="P171">
        <v>1800.35</v>
      </c>
      <c r="Q171">
        <v>537</v>
      </c>
      <c r="R171">
        <v>251.6</v>
      </c>
      <c r="S171">
        <v>212.9</v>
      </c>
      <c r="T171">
        <v>771</v>
      </c>
      <c r="U171">
        <v>233.45</v>
      </c>
      <c r="V171">
        <v>42.12</v>
      </c>
      <c r="W171">
        <v>625.4</v>
      </c>
      <c r="X171">
        <v>500.97</v>
      </c>
      <c r="Z171">
        <v>2634.79</v>
      </c>
      <c r="AB171">
        <v>0.47199999999999998</v>
      </c>
      <c r="AF171">
        <f t="shared" si="68"/>
        <v>-1.2676056338028152E-2</v>
      </c>
      <c r="AG171">
        <f t="shared" si="46"/>
        <v>0.10565568676196402</v>
      </c>
      <c r="AH171">
        <f t="shared" si="47"/>
        <v>3.9473684210526327E-2</v>
      </c>
      <c r="AI171">
        <f t="shared" si="48"/>
        <v>4.7491995731056669E-2</v>
      </c>
      <c r="AJ171">
        <f t="shared" si="49"/>
        <v>6.2893081761006275E-3</v>
      </c>
      <c r="AK171">
        <f t="shared" si="50"/>
        <v>3.9958608612592705E-2</v>
      </c>
      <c r="AL171">
        <f t="shared" si="51"/>
        <v>0.1712739105312775</v>
      </c>
      <c r="AM171">
        <f t="shared" si="52"/>
        <v>6.3034501132276377E-2</v>
      </c>
      <c r="AN171">
        <f t="shared" si="53"/>
        <v>0.11851377322229339</v>
      </c>
      <c r="AO171">
        <f t="shared" si="54"/>
        <v>5.5690250532657304E-2</v>
      </c>
      <c r="AP171">
        <f t="shared" si="55"/>
        <v>6.5632788701190714E-2</v>
      </c>
      <c r="AQ171">
        <f t="shared" si="56"/>
        <v>-8.1516391320109793E-2</v>
      </c>
      <c r="AR171">
        <f t="shared" si="57"/>
        <v>0.10313208581466626</v>
      </c>
      <c r="AS171">
        <f t="shared" si="58"/>
        <v>8.0000000000000071E-2</v>
      </c>
      <c r="AT171">
        <f t="shared" si="59"/>
        <v>-2.6174583770568138E-2</v>
      </c>
      <c r="AU171">
        <f t="shared" si="60"/>
        <v>3.3686236766121258E-2</v>
      </c>
      <c r="AV171">
        <f t="shared" si="61"/>
        <v>-1.1909487892021176E-3</v>
      </c>
      <c r="AW171">
        <f t="shared" si="62"/>
        <v>5.6683986773737871E-3</v>
      </c>
      <c r="AX171">
        <f t="shared" si="63"/>
        <v>2.5265957446808596E-2</v>
      </c>
      <c r="AY171">
        <f t="shared" si="64"/>
        <v>5.7531143827859621E-2</v>
      </c>
      <c r="AZ171">
        <f t="shared" si="65"/>
        <v>-0.19310344827586212</v>
      </c>
      <c r="BA171">
        <f t="shared" si="66"/>
        <v>1.213788638938329E-2</v>
      </c>
      <c r="BB171">
        <f t="shared" si="67"/>
        <v>1.941273426530743E-2</v>
      </c>
    </row>
    <row r="172" spans="1:54">
      <c r="A172" s="1">
        <v>40116</v>
      </c>
      <c r="B172" s="9">
        <v>2742</v>
      </c>
      <c r="C172">
        <v>2693</v>
      </c>
      <c r="D172">
        <v>572.29999999999995</v>
      </c>
      <c r="E172">
        <v>1943</v>
      </c>
      <c r="F172">
        <v>996</v>
      </c>
      <c r="G172">
        <v>127.01</v>
      </c>
      <c r="H172">
        <v>390.89</v>
      </c>
      <c r="I172">
        <v>406.75</v>
      </c>
      <c r="J172">
        <v>314.5</v>
      </c>
      <c r="K172">
        <v>137.9</v>
      </c>
      <c r="L172">
        <v>327.57</v>
      </c>
      <c r="M172">
        <v>421.22</v>
      </c>
      <c r="N172">
        <v>379</v>
      </c>
      <c r="O172">
        <v>664.5</v>
      </c>
      <c r="P172">
        <v>1854.68</v>
      </c>
      <c r="Q172">
        <v>548.5</v>
      </c>
      <c r="R172">
        <v>248.3</v>
      </c>
      <c r="S172">
        <v>223.6</v>
      </c>
      <c r="T172">
        <v>832.5</v>
      </c>
      <c r="U172">
        <v>213.55</v>
      </c>
      <c r="V172">
        <v>37.020000000000003</v>
      </c>
      <c r="W172">
        <v>662.43</v>
      </c>
      <c r="X172">
        <v>503.04</v>
      </c>
      <c r="Z172">
        <v>2584.59</v>
      </c>
      <c r="AB172">
        <v>0.46500000000000002</v>
      </c>
      <c r="AF172">
        <f t="shared" si="68"/>
        <v>-2.2111269614835893E-2</v>
      </c>
      <c r="AG172">
        <f t="shared" si="46"/>
        <v>9.1811879332959201E-3</v>
      </c>
      <c r="AH172">
        <f t="shared" si="47"/>
        <v>3.4900542495479137E-2</v>
      </c>
      <c r="AI172">
        <f t="shared" si="48"/>
        <v>-1.0188487009679115E-2</v>
      </c>
      <c r="AJ172">
        <f t="shared" si="49"/>
        <v>3.7500000000000089E-2</v>
      </c>
      <c r="AK172">
        <f t="shared" si="50"/>
        <v>-2.7860696517412964E-2</v>
      </c>
      <c r="AL172">
        <f t="shared" si="51"/>
        <v>1.4903284434635955E-2</v>
      </c>
      <c r="AM172">
        <f t="shared" si="52"/>
        <v>1.9398010074935579E-2</v>
      </c>
      <c r="AN172">
        <f t="shared" si="53"/>
        <v>-9.9369988545246257E-2</v>
      </c>
      <c r="AO172">
        <f t="shared" si="54"/>
        <v>-4.0295079685433888E-2</v>
      </c>
      <c r="AP172">
        <f t="shared" si="55"/>
        <v>-5.4140679140679104E-2</v>
      </c>
      <c r="AQ172">
        <f t="shared" si="56"/>
        <v>-0.20830748989756587</v>
      </c>
      <c r="AR172">
        <f t="shared" si="57"/>
        <v>-0.14392844235634261</v>
      </c>
      <c r="AS172">
        <f t="shared" si="58"/>
        <v>4.7281323877068626E-2</v>
      </c>
      <c r="AT172">
        <f t="shared" si="59"/>
        <v>3.0177465492820854E-2</v>
      </c>
      <c r="AU172">
        <f t="shared" si="60"/>
        <v>2.1415270018621868E-2</v>
      </c>
      <c r="AV172">
        <f t="shared" si="61"/>
        <v>-1.3116057233704237E-2</v>
      </c>
      <c r="AW172">
        <f t="shared" si="62"/>
        <v>5.0258337247534035E-2</v>
      </c>
      <c r="AX172">
        <f t="shared" si="63"/>
        <v>7.9766536964980483E-2</v>
      </c>
      <c r="AY172">
        <f t="shared" si="64"/>
        <v>-8.5243092739344495E-2</v>
      </c>
      <c r="AZ172">
        <f t="shared" si="65"/>
        <v>-0.12108262108262091</v>
      </c>
      <c r="BA172">
        <f t="shared" si="66"/>
        <v>5.9210105532459201E-2</v>
      </c>
      <c r="BB172">
        <f t="shared" si="67"/>
        <v>4.1319839511346768E-3</v>
      </c>
    </row>
    <row r="173" spans="1:54">
      <c r="A173" s="1">
        <v>40147</v>
      </c>
      <c r="B173" s="9">
        <v>2717</v>
      </c>
      <c r="C173">
        <v>3088</v>
      </c>
      <c r="D173">
        <v>574.6</v>
      </c>
      <c r="E173">
        <v>1847</v>
      </c>
      <c r="F173">
        <v>1025</v>
      </c>
      <c r="G173">
        <v>133.38999999999999</v>
      </c>
      <c r="H173">
        <v>434.01</v>
      </c>
      <c r="I173">
        <v>422.38</v>
      </c>
      <c r="J173">
        <v>328.1</v>
      </c>
      <c r="K173">
        <v>140.51</v>
      </c>
      <c r="L173">
        <v>369.08</v>
      </c>
      <c r="M173">
        <v>333.4</v>
      </c>
      <c r="N173">
        <v>365.96</v>
      </c>
      <c r="O173">
        <v>624</v>
      </c>
      <c r="P173">
        <v>1829.57</v>
      </c>
      <c r="Q173">
        <v>568</v>
      </c>
      <c r="R173">
        <v>254.6</v>
      </c>
      <c r="S173">
        <v>237.2</v>
      </c>
      <c r="T173">
        <v>829</v>
      </c>
      <c r="U173">
        <v>213.35</v>
      </c>
      <c r="V173">
        <v>35.5</v>
      </c>
      <c r="W173">
        <v>658.93</v>
      </c>
      <c r="X173">
        <v>547.83000000000004</v>
      </c>
      <c r="Z173">
        <v>2648.43</v>
      </c>
      <c r="AB173">
        <v>0.47499999999999998</v>
      </c>
      <c r="AF173">
        <f t="shared" si="68"/>
        <v>-9.117432530999281E-3</v>
      </c>
      <c r="AG173">
        <f t="shared" si="46"/>
        <v>0.14667656888228731</v>
      </c>
      <c r="AH173">
        <f t="shared" si="47"/>
        <v>4.0188712213875544E-3</v>
      </c>
      <c r="AI173">
        <f t="shared" si="48"/>
        <v>-4.9408131755018014E-2</v>
      </c>
      <c r="AJ173">
        <f t="shared" si="49"/>
        <v>2.9116465863453733E-2</v>
      </c>
      <c r="AK173">
        <f t="shared" si="50"/>
        <v>5.0232265175970348E-2</v>
      </c>
      <c r="AL173">
        <f t="shared" si="51"/>
        <v>0.11031236409219991</v>
      </c>
      <c r="AM173">
        <f t="shared" si="52"/>
        <v>3.842655193607869E-2</v>
      </c>
      <c r="AN173">
        <f t="shared" si="53"/>
        <v>4.3243243243243246E-2</v>
      </c>
      <c r="AO173">
        <f t="shared" si="54"/>
        <v>1.8926758520666942E-2</v>
      </c>
      <c r="AP173">
        <f t="shared" si="55"/>
        <v>0.12672100619714866</v>
      </c>
      <c r="AQ173">
        <f t="shared" si="56"/>
        <v>-0.20848962537391402</v>
      </c>
      <c r="AR173">
        <f t="shared" si="57"/>
        <v>-3.4406332453825961E-2</v>
      </c>
      <c r="AS173">
        <f t="shared" si="58"/>
        <v>-6.0948081264108334E-2</v>
      </c>
      <c r="AT173">
        <f t="shared" si="59"/>
        <v>-1.3538723661224661E-2</v>
      </c>
      <c r="AU173">
        <f t="shared" si="60"/>
        <v>3.555150410209662E-2</v>
      </c>
      <c r="AV173">
        <f t="shared" si="61"/>
        <v>2.5372533225936245E-2</v>
      </c>
      <c r="AW173">
        <f t="shared" si="62"/>
        <v>6.0822898032200312E-2</v>
      </c>
      <c r="AX173">
        <f t="shared" si="63"/>
        <v>-4.2042042042041983E-3</v>
      </c>
      <c r="AY173">
        <f t="shared" si="64"/>
        <v>-9.3654881760718567E-4</v>
      </c>
      <c r="AZ173">
        <f t="shared" si="65"/>
        <v>-4.1058887088060603E-2</v>
      </c>
      <c r="BA173">
        <f t="shared" si="66"/>
        <v>-5.28357713267813E-3</v>
      </c>
      <c r="BB173">
        <f t="shared" si="67"/>
        <v>8.9038645038167941E-2</v>
      </c>
    </row>
    <row r="174" spans="1:54">
      <c r="A174" s="1">
        <v>40178</v>
      </c>
      <c r="B174" s="9">
        <v>2910.5</v>
      </c>
      <c r="C174">
        <v>3390</v>
      </c>
      <c r="D174">
        <v>600</v>
      </c>
      <c r="E174">
        <v>2016.5</v>
      </c>
      <c r="F174">
        <v>1084</v>
      </c>
      <c r="G174">
        <v>135.91999999999999</v>
      </c>
      <c r="H174">
        <v>448.52</v>
      </c>
      <c r="I174">
        <v>427.37</v>
      </c>
      <c r="J174">
        <v>359.5</v>
      </c>
      <c r="K174">
        <v>147.28</v>
      </c>
      <c r="L174">
        <v>384.48</v>
      </c>
      <c r="M174">
        <v>293.41000000000003</v>
      </c>
      <c r="N174">
        <v>393.13</v>
      </c>
      <c r="O174">
        <v>675</v>
      </c>
      <c r="P174">
        <v>1935.95</v>
      </c>
      <c r="Q174">
        <v>609.5</v>
      </c>
      <c r="R174">
        <v>281.10000000000002</v>
      </c>
      <c r="S174">
        <v>229</v>
      </c>
      <c r="T174">
        <v>891</v>
      </c>
      <c r="U174">
        <v>220.05</v>
      </c>
      <c r="V174">
        <v>38.9</v>
      </c>
      <c r="W174">
        <v>685.44</v>
      </c>
      <c r="X174">
        <v>563.17999999999995</v>
      </c>
      <c r="Z174">
        <v>2760.8</v>
      </c>
      <c r="AB174">
        <v>0.5</v>
      </c>
      <c r="AF174">
        <f t="shared" si="68"/>
        <v>7.1218255428781685E-2</v>
      </c>
      <c r="AG174">
        <f t="shared" si="46"/>
        <v>9.77979274611398E-2</v>
      </c>
      <c r="AH174">
        <f t="shared" si="47"/>
        <v>4.4204664114166237E-2</v>
      </c>
      <c r="AI174">
        <f t="shared" si="48"/>
        <v>9.1770438548998357E-2</v>
      </c>
      <c r="AJ174">
        <f t="shared" si="49"/>
        <v>5.7560975609756149E-2</v>
      </c>
      <c r="AK174">
        <f t="shared" si="50"/>
        <v>1.8966939050903298E-2</v>
      </c>
      <c r="AL174">
        <f t="shared" si="51"/>
        <v>3.3432409391488616E-2</v>
      </c>
      <c r="AM174">
        <f t="shared" si="52"/>
        <v>1.1814006344997408E-2</v>
      </c>
      <c r="AN174">
        <f t="shared" si="53"/>
        <v>9.5702529716549689E-2</v>
      </c>
      <c r="AO174">
        <f t="shared" si="54"/>
        <v>4.8181624083695196E-2</v>
      </c>
      <c r="AP174">
        <f t="shared" si="55"/>
        <v>4.1725371193237271E-2</v>
      </c>
      <c r="AQ174">
        <f t="shared" si="56"/>
        <v>-0.11994601079784029</v>
      </c>
      <c r="AR174">
        <f t="shared" si="57"/>
        <v>7.4243086676139436E-2</v>
      </c>
      <c r="AS174">
        <f t="shared" si="58"/>
        <v>8.1730769230769162E-2</v>
      </c>
      <c r="AT174">
        <f t="shared" si="59"/>
        <v>5.8144809982673573E-2</v>
      </c>
      <c r="AU174">
        <f t="shared" si="60"/>
        <v>7.3063380281690238E-2</v>
      </c>
      <c r="AV174">
        <f t="shared" si="61"/>
        <v>0.10408483896307952</v>
      </c>
      <c r="AW174">
        <f t="shared" si="62"/>
        <v>-3.4569983136593541E-2</v>
      </c>
      <c r="AX174">
        <f t="shared" si="63"/>
        <v>7.4788902291917925E-2</v>
      </c>
      <c r="AY174">
        <f t="shared" si="64"/>
        <v>3.1403796578392429E-2</v>
      </c>
      <c r="AZ174">
        <f t="shared" si="65"/>
        <v>9.5774647887323816E-2</v>
      </c>
      <c r="BA174">
        <f t="shared" si="66"/>
        <v>4.0231891096171202E-2</v>
      </c>
      <c r="BB174">
        <f t="shared" si="67"/>
        <v>2.8019641129547246E-2</v>
      </c>
    </row>
    <row r="175" spans="1:54">
      <c r="A175" s="1">
        <v>40207</v>
      </c>
      <c r="B175" s="9">
        <v>2912</v>
      </c>
      <c r="C175">
        <v>3099</v>
      </c>
      <c r="D175">
        <v>586.9</v>
      </c>
      <c r="E175">
        <v>2070.5</v>
      </c>
      <c r="F175">
        <v>1055</v>
      </c>
      <c r="G175">
        <v>134.88</v>
      </c>
      <c r="H175">
        <v>431.49</v>
      </c>
      <c r="I175">
        <v>424.93</v>
      </c>
      <c r="J175">
        <v>353</v>
      </c>
      <c r="K175">
        <v>137.9</v>
      </c>
      <c r="L175">
        <v>333.6</v>
      </c>
      <c r="M175">
        <v>324.55</v>
      </c>
      <c r="N175">
        <v>383.84</v>
      </c>
      <c r="O175">
        <v>624.5</v>
      </c>
      <c r="P175">
        <v>1731.4</v>
      </c>
      <c r="Q175">
        <v>581.5</v>
      </c>
      <c r="R175">
        <v>269.89999999999998</v>
      </c>
      <c r="S175">
        <v>212.3</v>
      </c>
      <c r="T175">
        <v>891.5</v>
      </c>
      <c r="U175">
        <v>236.75</v>
      </c>
      <c r="V175">
        <v>38.72</v>
      </c>
      <c r="W175">
        <v>640.91</v>
      </c>
      <c r="X175">
        <v>523.36</v>
      </c>
      <c r="Z175">
        <v>2660.49</v>
      </c>
      <c r="AB175">
        <v>0.51200000000000001</v>
      </c>
      <c r="AF175">
        <f t="shared" si="68"/>
        <v>5.1537536505752435E-4</v>
      </c>
      <c r="AG175">
        <f t="shared" si="46"/>
        <v>-8.5840707964601748E-2</v>
      </c>
      <c r="AH175">
        <f t="shared" si="47"/>
        <v>-2.1833333333333371E-2</v>
      </c>
      <c r="AI175">
        <f t="shared" si="48"/>
        <v>2.6779072650632285E-2</v>
      </c>
      <c r="AJ175">
        <f t="shared" si="49"/>
        <v>-2.6752767527675303E-2</v>
      </c>
      <c r="AK175">
        <f t="shared" si="50"/>
        <v>-7.6515597410240499E-3</v>
      </c>
      <c r="AL175">
        <f t="shared" si="51"/>
        <v>-3.7969321323463756E-2</v>
      </c>
      <c r="AM175">
        <f t="shared" si="52"/>
        <v>-5.7093385122961582E-3</v>
      </c>
      <c r="AN175">
        <f t="shared" si="53"/>
        <v>-1.8080667593880384E-2</v>
      </c>
      <c r="AO175">
        <f t="shared" si="54"/>
        <v>-6.3688212927756616E-2</v>
      </c>
      <c r="AP175">
        <f t="shared" si="55"/>
        <v>-0.13233458177278401</v>
      </c>
      <c r="AQ175">
        <f t="shared" si="56"/>
        <v>0.1061313520329914</v>
      </c>
      <c r="AR175">
        <f t="shared" si="57"/>
        <v>-2.3630860020858346E-2</v>
      </c>
      <c r="AS175">
        <f t="shared" si="58"/>
        <v>-7.4814814814814778E-2</v>
      </c>
      <c r="AT175">
        <f t="shared" si="59"/>
        <v>-0.10565872052480696</v>
      </c>
      <c r="AU175">
        <f t="shared" si="60"/>
        <v>-4.5939294503691497E-2</v>
      </c>
      <c r="AV175">
        <f t="shared" si="61"/>
        <v>-3.984347207399519E-2</v>
      </c>
      <c r="AW175">
        <f t="shared" si="62"/>
        <v>-7.2925764192139697E-2</v>
      </c>
      <c r="AX175">
        <f t="shared" si="63"/>
        <v>5.6116722783383644E-4</v>
      </c>
      <c r="AY175">
        <f t="shared" si="64"/>
        <v>7.5891842763008421E-2</v>
      </c>
      <c r="AZ175">
        <f t="shared" si="65"/>
        <v>-4.6272493573265017E-3</v>
      </c>
      <c r="BA175">
        <f t="shared" si="66"/>
        <v>-6.4965569561157954E-2</v>
      </c>
      <c r="BB175">
        <f t="shared" si="67"/>
        <v>-7.0705635853545834E-2</v>
      </c>
    </row>
    <row r="176" spans="1:54">
      <c r="A176" s="1">
        <v>40235</v>
      </c>
      <c r="B176" s="9">
        <v>2883.5</v>
      </c>
      <c r="C176">
        <v>3364</v>
      </c>
      <c r="D176">
        <v>578.70000000000005</v>
      </c>
      <c r="E176">
        <v>2229.5</v>
      </c>
      <c r="F176">
        <v>1064</v>
      </c>
      <c r="G176">
        <v>156.87</v>
      </c>
      <c r="H176">
        <v>491.24</v>
      </c>
      <c r="I176">
        <v>419.08</v>
      </c>
      <c r="J176">
        <v>374.3</v>
      </c>
      <c r="K176">
        <v>144.97</v>
      </c>
      <c r="L176">
        <v>315.70999999999998</v>
      </c>
      <c r="M176">
        <v>378.51</v>
      </c>
      <c r="N176">
        <v>385.62</v>
      </c>
      <c r="O176">
        <v>680.5</v>
      </c>
      <c r="P176">
        <v>1748.75</v>
      </c>
      <c r="Q176">
        <v>604</v>
      </c>
      <c r="R176">
        <v>279.7</v>
      </c>
      <c r="S176">
        <v>215</v>
      </c>
      <c r="T176">
        <v>912</v>
      </c>
      <c r="U176">
        <v>236.85</v>
      </c>
      <c r="V176">
        <v>35.6</v>
      </c>
      <c r="W176">
        <v>632.91</v>
      </c>
      <c r="X176">
        <v>540.78</v>
      </c>
      <c r="Z176">
        <v>2736.8</v>
      </c>
      <c r="AB176">
        <v>0.51800000000000002</v>
      </c>
      <c r="AF176">
        <f t="shared" si="68"/>
        <v>-9.7870879120879328E-3</v>
      </c>
      <c r="AG176">
        <f t="shared" si="46"/>
        <v>8.5511455308163953E-2</v>
      </c>
      <c r="AH176">
        <f t="shared" si="47"/>
        <v>-1.3971715794854234E-2</v>
      </c>
      <c r="AI176">
        <f t="shared" si="48"/>
        <v>7.6793045158174422E-2</v>
      </c>
      <c r="AJ176">
        <f t="shared" si="49"/>
        <v>8.5308056872037685E-3</v>
      </c>
      <c r="AK176">
        <f t="shared" si="50"/>
        <v>0.16303380782918153</v>
      </c>
      <c r="AL176">
        <f t="shared" si="51"/>
        <v>0.13847366103501813</v>
      </c>
      <c r="AM176">
        <f t="shared" si="52"/>
        <v>-1.3766973383851466E-2</v>
      </c>
      <c r="AN176">
        <f t="shared" si="53"/>
        <v>6.0339943342776259E-2</v>
      </c>
      <c r="AO176">
        <f t="shared" si="54"/>
        <v>5.1269035532994778E-2</v>
      </c>
      <c r="AP176">
        <f t="shared" si="55"/>
        <v>-5.3627098321343047E-2</v>
      </c>
      <c r="AQ176">
        <f t="shared" si="56"/>
        <v>0.16626097673702045</v>
      </c>
      <c r="AR176">
        <f t="shared" si="57"/>
        <v>4.6373488953730391E-3</v>
      </c>
      <c r="AS176">
        <f t="shared" si="58"/>
        <v>8.9671737389911854E-2</v>
      </c>
      <c r="AT176">
        <f t="shared" si="59"/>
        <v>1.0020792422317237E-2</v>
      </c>
      <c r="AU176">
        <f t="shared" si="60"/>
        <v>3.8693035253654307E-2</v>
      </c>
      <c r="AV176">
        <f t="shared" si="61"/>
        <v>3.630974434975931E-2</v>
      </c>
      <c r="AW176">
        <f t="shared" si="62"/>
        <v>1.2717852096090443E-2</v>
      </c>
      <c r="AX176">
        <f t="shared" si="63"/>
        <v>2.2994952327537899E-2</v>
      </c>
      <c r="AY176">
        <f t="shared" si="64"/>
        <v>4.2238648363257525E-4</v>
      </c>
      <c r="AZ176">
        <f t="shared" si="65"/>
        <v>-8.0578512396694113E-2</v>
      </c>
      <c r="BA176">
        <f t="shared" si="66"/>
        <v>-1.2482251798224375E-2</v>
      </c>
      <c r="BB176">
        <f t="shared" si="67"/>
        <v>3.328492815652706E-2</v>
      </c>
    </row>
    <row r="177" spans="1:54">
      <c r="A177" s="1">
        <v>40268</v>
      </c>
      <c r="B177" s="9">
        <v>2939</v>
      </c>
      <c r="C177">
        <v>3905</v>
      </c>
      <c r="D177">
        <v>623.4</v>
      </c>
      <c r="E177">
        <v>2271.5</v>
      </c>
      <c r="F177">
        <v>1106</v>
      </c>
      <c r="G177">
        <v>167.41</v>
      </c>
      <c r="H177">
        <v>529.91999999999996</v>
      </c>
      <c r="I177">
        <v>434.81</v>
      </c>
      <c r="J177">
        <v>371.3</v>
      </c>
      <c r="K177">
        <v>155.79</v>
      </c>
      <c r="L177">
        <v>353.97</v>
      </c>
      <c r="M177">
        <v>442.12</v>
      </c>
      <c r="N177">
        <v>380.68</v>
      </c>
      <c r="O177">
        <v>721</v>
      </c>
      <c r="P177">
        <v>1796.23</v>
      </c>
      <c r="Q177">
        <v>683</v>
      </c>
      <c r="R177">
        <v>293.89999999999998</v>
      </c>
      <c r="S177">
        <v>214.4</v>
      </c>
      <c r="T177">
        <v>1036</v>
      </c>
      <c r="U177">
        <v>239.15</v>
      </c>
      <c r="V177">
        <v>37.65</v>
      </c>
      <c r="W177">
        <v>678.44</v>
      </c>
      <c r="X177">
        <v>532.07000000000005</v>
      </c>
      <c r="Z177">
        <v>2910.19</v>
      </c>
      <c r="AB177">
        <v>0.52500000000000002</v>
      </c>
      <c r="AF177">
        <f t="shared" si="68"/>
        <v>1.9247442344373145E-2</v>
      </c>
      <c r="AG177">
        <f t="shared" si="46"/>
        <v>0.16082045184304405</v>
      </c>
      <c r="AH177">
        <f t="shared" si="47"/>
        <v>7.7242094349403656E-2</v>
      </c>
      <c r="AI177">
        <f t="shared" si="48"/>
        <v>1.8838304552590168E-2</v>
      </c>
      <c r="AJ177">
        <f t="shared" si="49"/>
        <v>3.9473684210526327E-2</v>
      </c>
      <c r="AK177">
        <f t="shared" si="50"/>
        <v>6.7189392490597299E-2</v>
      </c>
      <c r="AL177">
        <f t="shared" si="51"/>
        <v>7.8739516326032044E-2</v>
      </c>
      <c r="AM177">
        <f t="shared" si="52"/>
        <v>3.7534599599121865E-2</v>
      </c>
      <c r="AN177">
        <f t="shared" si="53"/>
        <v>-8.0149612610205256E-3</v>
      </c>
      <c r="AO177">
        <f t="shared" si="54"/>
        <v>7.4636131613437184E-2</v>
      </c>
      <c r="AP177">
        <f t="shared" si="55"/>
        <v>0.12118716543663499</v>
      </c>
      <c r="AQ177">
        <f t="shared" si="56"/>
        <v>0.16805368418271649</v>
      </c>
      <c r="AR177">
        <f t="shared" si="57"/>
        <v>-1.2810538872465083E-2</v>
      </c>
      <c r="AS177">
        <f t="shared" si="58"/>
        <v>5.9515062454077894E-2</v>
      </c>
      <c r="AT177">
        <f t="shared" si="59"/>
        <v>2.7150822015725495E-2</v>
      </c>
      <c r="AU177">
        <f t="shared" si="60"/>
        <v>0.13079470198675502</v>
      </c>
      <c r="AV177">
        <f t="shared" si="61"/>
        <v>5.0768680729352811E-2</v>
      </c>
      <c r="AW177">
        <f t="shared" si="62"/>
        <v>-2.7906976744185297E-3</v>
      </c>
      <c r="AX177">
        <f t="shared" si="63"/>
        <v>0.13596491228070184</v>
      </c>
      <c r="AY177">
        <f t="shared" si="64"/>
        <v>9.7107874181971976E-3</v>
      </c>
      <c r="AZ177">
        <f t="shared" si="65"/>
        <v>5.7584269662921184E-2</v>
      </c>
      <c r="BA177">
        <f t="shared" si="66"/>
        <v>7.1937558262628265E-2</v>
      </c>
      <c r="BB177">
        <f t="shared" si="67"/>
        <v>-1.6106364880357882E-2</v>
      </c>
    </row>
    <row r="178" spans="1:54">
      <c r="A178" s="1">
        <v>40298</v>
      </c>
      <c r="B178" s="9">
        <v>2889</v>
      </c>
      <c r="C178">
        <v>3379</v>
      </c>
      <c r="D178">
        <v>575.5</v>
      </c>
      <c r="E178">
        <v>2054</v>
      </c>
      <c r="F178">
        <v>1115</v>
      </c>
      <c r="G178">
        <v>164.93</v>
      </c>
      <c r="H178">
        <v>537.98</v>
      </c>
      <c r="I178">
        <v>434.51</v>
      </c>
      <c r="J178">
        <v>344.4</v>
      </c>
      <c r="K178">
        <v>148.97</v>
      </c>
      <c r="L178">
        <v>350.53</v>
      </c>
      <c r="M178">
        <v>546.12</v>
      </c>
      <c r="N178">
        <v>344.52</v>
      </c>
      <c r="O178">
        <v>764</v>
      </c>
      <c r="P178">
        <v>1754.23</v>
      </c>
      <c r="Q178">
        <v>698</v>
      </c>
      <c r="R178">
        <v>294.60000000000002</v>
      </c>
      <c r="S178">
        <v>250</v>
      </c>
      <c r="T178">
        <v>1051</v>
      </c>
      <c r="U178">
        <v>245.25</v>
      </c>
      <c r="V178">
        <v>40.57</v>
      </c>
      <c r="W178">
        <v>659.43</v>
      </c>
      <c r="X178">
        <v>521.70000000000005</v>
      </c>
      <c r="Z178">
        <v>2863.35</v>
      </c>
      <c r="AB178">
        <v>0.52</v>
      </c>
      <c r="AF178">
        <f t="shared" si="68"/>
        <v>-1.7012589316093951E-2</v>
      </c>
      <c r="AG178">
        <f t="shared" si="46"/>
        <v>-0.13469910371318827</v>
      </c>
      <c r="AH178">
        <f t="shared" si="47"/>
        <v>-7.6836701957009867E-2</v>
      </c>
      <c r="AI178">
        <f t="shared" si="48"/>
        <v>-9.5751705921197416E-2</v>
      </c>
      <c r="AJ178">
        <f t="shared" si="49"/>
        <v>8.1374321880651745E-3</v>
      </c>
      <c r="AK178">
        <f t="shared" si="50"/>
        <v>-1.4813929872767417E-2</v>
      </c>
      <c r="AL178">
        <f t="shared" si="51"/>
        <v>1.5209842995169254E-2</v>
      </c>
      <c r="AM178">
        <f t="shared" si="52"/>
        <v>-6.8995653273851154E-4</v>
      </c>
      <c r="AN178">
        <f t="shared" si="53"/>
        <v>-7.2448155130622194E-2</v>
      </c>
      <c r="AO178">
        <f t="shared" si="54"/>
        <v>-4.3776879132165103E-2</v>
      </c>
      <c r="AP178">
        <f t="shared" si="55"/>
        <v>-9.7183377122356251E-3</v>
      </c>
      <c r="AQ178">
        <f t="shared" si="56"/>
        <v>0.23523025422962096</v>
      </c>
      <c r="AR178">
        <f t="shared" si="57"/>
        <v>-9.4987916360197655E-2</v>
      </c>
      <c r="AS178">
        <f t="shared" si="58"/>
        <v>5.9639389736477089E-2</v>
      </c>
      <c r="AT178">
        <f t="shared" si="59"/>
        <v>-2.3382306274808862E-2</v>
      </c>
      <c r="AU178">
        <f t="shared" si="60"/>
        <v>2.196193265007329E-2</v>
      </c>
      <c r="AV178">
        <f t="shared" si="61"/>
        <v>2.3817625042532597E-3</v>
      </c>
      <c r="AW178">
        <f t="shared" si="62"/>
        <v>0.16604477611940305</v>
      </c>
      <c r="AX178">
        <f t="shared" si="63"/>
        <v>1.4478764478764505E-2</v>
      </c>
      <c r="AY178">
        <f t="shared" si="64"/>
        <v>2.5507003972402131E-2</v>
      </c>
      <c r="AZ178">
        <f t="shared" si="65"/>
        <v>7.7556440903054469E-2</v>
      </c>
      <c r="BA178">
        <f t="shared" si="66"/>
        <v>-2.8020163905430273E-2</v>
      </c>
      <c r="BB178">
        <f t="shared" si="67"/>
        <v>-1.9489916740278557E-2</v>
      </c>
    </row>
    <row r="179" spans="1:54">
      <c r="A179" s="1">
        <v>40329</v>
      </c>
      <c r="B179" s="9">
        <v>2901.5</v>
      </c>
      <c r="C179">
        <v>3189</v>
      </c>
      <c r="D179">
        <v>494.8</v>
      </c>
      <c r="E179">
        <v>2042.5</v>
      </c>
      <c r="F179">
        <v>1055</v>
      </c>
      <c r="G179">
        <v>168.21</v>
      </c>
      <c r="H179">
        <v>539.49</v>
      </c>
      <c r="I179">
        <v>411</v>
      </c>
      <c r="J179">
        <v>322.7</v>
      </c>
      <c r="K179">
        <v>141.59</v>
      </c>
      <c r="L179">
        <v>338.29</v>
      </c>
      <c r="M179">
        <v>469.55</v>
      </c>
      <c r="N179">
        <v>316.06</v>
      </c>
      <c r="O179">
        <v>716.5</v>
      </c>
      <c r="P179">
        <v>1644.65</v>
      </c>
      <c r="Q179">
        <v>656</v>
      </c>
      <c r="R179">
        <v>274.8</v>
      </c>
      <c r="S179">
        <v>223.7</v>
      </c>
      <c r="T179">
        <v>950.5</v>
      </c>
      <c r="U179">
        <v>237.75</v>
      </c>
      <c r="V179">
        <v>34.229999999999997</v>
      </c>
      <c r="W179">
        <v>601.39</v>
      </c>
      <c r="X179">
        <v>460.55</v>
      </c>
      <c r="Z179">
        <v>2673.17</v>
      </c>
      <c r="AB179">
        <v>0.52</v>
      </c>
      <c r="AF179">
        <f t="shared" si="68"/>
        <v>4.3267566632052556E-3</v>
      </c>
      <c r="AG179">
        <f t="shared" si="46"/>
        <v>-5.6229653743711139E-2</v>
      </c>
      <c r="AH179">
        <f t="shared" si="47"/>
        <v>-0.14022589052997392</v>
      </c>
      <c r="AI179">
        <f t="shared" si="48"/>
        <v>-5.5988315481986239E-3</v>
      </c>
      <c r="AJ179">
        <f t="shared" si="49"/>
        <v>-5.3811659192825156E-2</v>
      </c>
      <c r="AK179">
        <f t="shared" si="50"/>
        <v>1.9887224883283761E-2</v>
      </c>
      <c r="AL179">
        <f t="shared" si="51"/>
        <v>2.8067957916650954E-3</v>
      </c>
      <c r="AM179">
        <f t="shared" si="52"/>
        <v>-5.4106925042001319E-2</v>
      </c>
      <c r="AN179">
        <f t="shared" si="53"/>
        <v>-6.3008130081300795E-2</v>
      </c>
      <c r="AO179">
        <f t="shared" si="54"/>
        <v>-4.9540175874337122E-2</v>
      </c>
      <c r="AP179">
        <f t="shared" si="55"/>
        <v>-3.4918551907111905E-2</v>
      </c>
      <c r="AQ179">
        <f t="shared" si="56"/>
        <v>-0.14020728045118291</v>
      </c>
      <c r="AR179">
        <f t="shared" si="57"/>
        <v>-8.2607686055961915E-2</v>
      </c>
      <c r="AS179">
        <f t="shared" si="58"/>
        <v>-6.2172774869109992E-2</v>
      </c>
      <c r="AT179">
        <f t="shared" si="59"/>
        <v>-6.2466153241023115E-2</v>
      </c>
      <c r="AU179">
        <f t="shared" si="60"/>
        <v>-6.017191977077363E-2</v>
      </c>
      <c r="AV179">
        <f t="shared" si="61"/>
        <v>-6.720977596741351E-2</v>
      </c>
      <c r="AW179">
        <f t="shared" si="62"/>
        <v>-0.10520000000000007</v>
      </c>
      <c r="AX179">
        <f t="shared" si="63"/>
        <v>-9.5623215984776411E-2</v>
      </c>
      <c r="AY179">
        <f t="shared" si="64"/>
        <v>-3.0581039755351647E-2</v>
      </c>
      <c r="AZ179">
        <f t="shared" si="65"/>
        <v>-0.15627310820803553</v>
      </c>
      <c r="BA179">
        <f t="shared" si="66"/>
        <v>-8.8015407245651489E-2</v>
      </c>
      <c r="BB179">
        <f t="shared" si="67"/>
        <v>-0.1172129576384896</v>
      </c>
    </row>
    <row r="180" spans="1:54">
      <c r="A180" s="1">
        <v>40359</v>
      </c>
      <c r="B180" s="9">
        <v>3169</v>
      </c>
      <c r="C180">
        <v>2968.5</v>
      </c>
      <c r="D180">
        <v>318.89999999999998</v>
      </c>
      <c r="E180">
        <v>2136.5</v>
      </c>
      <c r="F180">
        <v>1060</v>
      </c>
      <c r="G180">
        <v>160.51</v>
      </c>
      <c r="H180">
        <v>515.82000000000005</v>
      </c>
      <c r="I180">
        <v>379.49</v>
      </c>
      <c r="J180">
        <v>313.5</v>
      </c>
      <c r="K180">
        <v>142.62</v>
      </c>
      <c r="L180">
        <v>317.33999999999997</v>
      </c>
      <c r="M180">
        <v>416.29</v>
      </c>
      <c r="N180">
        <v>310.33</v>
      </c>
      <c r="O180">
        <v>673.5</v>
      </c>
      <c r="P180">
        <v>1569.31</v>
      </c>
      <c r="Q180">
        <v>635.5</v>
      </c>
      <c r="R180">
        <v>296.7</v>
      </c>
      <c r="S180">
        <v>211.2</v>
      </c>
      <c r="T180">
        <v>888</v>
      </c>
      <c r="U180">
        <v>231.65</v>
      </c>
      <c r="V180">
        <v>26.36</v>
      </c>
      <c r="W180">
        <v>558.86</v>
      </c>
      <c r="X180">
        <v>452.9</v>
      </c>
      <c r="Z180">
        <v>2543.4699999999998</v>
      </c>
      <c r="AB180">
        <v>0.53400000000000003</v>
      </c>
      <c r="AF180">
        <f t="shared" si="68"/>
        <v>9.2193692917456493E-2</v>
      </c>
      <c r="AG180">
        <f t="shared" si="46"/>
        <v>-6.9143932267168418E-2</v>
      </c>
      <c r="AH180">
        <f t="shared" si="47"/>
        <v>-0.35549717057396935</v>
      </c>
      <c r="AI180">
        <f t="shared" si="48"/>
        <v>4.6022031823745424E-2</v>
      </c>
      <c r="AJ180">
        <f t="shared" si="49"/>
        <v>4.7393364928909332E-3</v>
      </c>
      <c r="AK180">
        <f t="shared" si="50"/>
        <v>-4.5776113191843604E-2</v>
      </c>
      <c r="AL180">
        <f t="shared" si="51"/>
        <v>-4.3874770616693426E-2</v>
      </c>
      <c r="AM180">
        <f t="shared" si="52"/>
        <v>-7.6666666666666661E-2</v>
      </c>
      <c r="AN180">
        <f t="shared" si="53"/>
        <v>-2.8509451502943928E-2</v>
      </c>
      <c r="AO180">
        <f t="shared" si="54"/>
        <v>7.2745250370789272E-3</v>
      </c>
      <c r="AP180">
        <f t="shared" si="55"/>
        <v>-6.1929114073723812E-2</v>
      </c>
      <c r="AQ180">
        <f t="shared" si="56"/>
        <v>-0.11342774997337879</v>
      </c>
      <c r="AR180">
        <f t="shared" si="57"/>
        <v>-1.8129469088147832E-2</v>
      </c>
      <c r="AS180">
        <f t="shared" si="58"/>
        <v>-6.0013956734124241E-2</v>
      </c>
      <c r="AT180">
        <f t="shared" si="59"/>
        <v>-4.5809138722524678E-2</v>
      </c>
      <c r="AU180">
        <f t="shared" si="60"/>
        <v>-3.125E-2</v>
      </c>
      <c r="AV180">
        <f t="shared" si="61"/>
        <v>7.9694323144104739E-2</v>
      </c>
      <c r="AW180">
        <f t="shared" si="62"/>
        <v>-5.5878408582923589E-2</v>
      </c>
      <c r="AX180">
        <f t="shared" si="63"/>
        <v>-6.5754865860073619E-2</v>
      </c>
      <c r="AY180">
        <f t="shared" si="64"/>
        <v>-2.5657202944269208E-2</v>
      </c>
      <c r="AZ180">
        <f t="shared" si="65"/>
        <v>-0.2299152789950335</v>
      </c>
      <c r="BA180">
        <f t="shared" si="66"/>
        <v>-7.0719499825404486E-2</v>
      </c>
      <c r="BB180">
        <f t="shared" si="67"/>
        <v>-1.6610574313321136E-2</v>
      </c>
    </row>
    <row r="181" spans="1:54">
      <c r="A181" s="1">
        <v>40389</v>
      </c>
      <c r="B181" s="9">
        <v>3238</v>
      </c>
      <c r="C181">
        <v>3304.5</v>
      </c>
      <c r="D181">
        <v>405.95</v>
      </c>
      <c r="E181">
        <v>2194</v>
      </c>
      <c r="F181">
        <v>1107</v>
      </c>
      <c r="G181">
        <v>165.5</v>
      </c>
      <c r="H181">
        <v>533.95000000000005</v>
      </c>
      <c r="I181">
        <v>390.08</v>
      </c>
      <c r="J181">
        <v>312.39999999999998</v>
      </c>
      <c r="K181">
        <v>152.44999999999999</v>
      </c>
      <c r="L181">
        <v>329.39</v>
      </c>
      <c r="M181">
        <v>502</v>
      </c>
      <c r="N181">
        <v>353.11</v>
      </c>
      <c r="O181">
        <v>690</v>
      </c>
      <c r="P181">
        <v>1773.41</v>
      </c>
      <c r="Q181">
        <v>677.5</v>
      </c>
      <c r="R181">
        <v>303.89999999999998</v>
      </c>
      <c r="S181">
        <v>215.3</v>
      </c>
      <c r="T181">
        <v>989.5</v>
      </c>
      <c r="U181">
        <v>238.95</v>
      </c>
      <c r="V181">
        <v>26.5</v>
      </c>
      <c r="W181">
        <v>612.9</v>
      </c>
      <c r="X181">
        <v>469.96</v>
      </c>
      <c r="Z181">
        <v>2715.36</v>
      </c>
      <c r="AB181">
        <v>0.54</v>
      </c>
      <c r="AF181">
        <f t="shared" si="68"/>
        <v>2.1773430104133906E-2</v>
      </c>
      <c r="AG181">
        <f t="shared" si="46"/>
        <v>0.11318847902981299</v>
      </c>
      <c r="AH181">
        <f t="shared" si="47"/>
        <v>0.27296958294136098</v>
      </c>
      <c r="AI181">
        <f t="shared" si="48"/>
        <v>2.6913175754738949E-2</v>
      </c>
      <c r="AJ181">
        <f t="shared" si="49"/>
        <v>4.4339622641509369E-2</v>
      </c>
      <c r="AK181">
        <f t="shared" si="50"/>
        <v>3.1088405706809707E-2</v>
      </c>
      <c r="AL181">
        <f t="shared" si="51"/>
        <v>3.5147919816990392E-2</v>
      </c>
      <c r="AM181">
        <f t="shared" si="52"/>
        <v>2.7905873672560366E-2</v>
      </c>
      <c r="AN181">
        <f t="shared" si="53"/>
        <v>-3.5087719298246833E-3</v>
      </c>
      <c r="AO181">
        <f t="shared" si="54"/>
        <v>6.8924414528116484E-2</v>
      </c>
      <c r="AP181">
        <f t="shared" si="55"/>
        <v>3.7971891346820552E-2</v>
      </c>
      <c r="AQ181">
        <f t="shared" si="56"/>
        <v>0.20589012467270407</v>
      </c>
      <c r="AR181">
        <f t="shared" si="57"/>
        <v>0.13785325298875395</v>
      </c>
      <c r="AS181">
        <f t="shared" si="58"/>
        <v>2.4498886414253906E-2</v>
      </c>
      <c r="AT181">
        <f t="shared" si="59"/>
        <v>0.13005715887874292</v>
      </c>
      <c r="AU181">
        <f t="shared" si="60"/>
        <v>6.6089693154996132E-2</v>
      </c>
      <c r="AV181">
        <f t="shared" si="61"/>
        <v>2.4266936299292219E-2</v>
      </c>
      <c r="AW181">
        <f t="shared" si="62"/>
        <v>1.9412878787878896E-2</v>
      </c>
      <c r="AX181">
        <f t="shared" si="63"/>
        <v>0.11430180180180183</v>
      </c>
      <c r="AY181">
        <f t="shared" si="64"/>
        <v>3.1513058493416679E-2</v>
      </c>
      <c r="AZ181">
        <f t="shared" si="65"/>
        <v>5.3110773899849306E-3</v>
      </c>
      <c r="BA181">
        <f t="shared" si="66"/>
        <v>9.6696847153133092E-2</v>
      </c>
      <c r="BB181">
        <f t="shared" si="67"/>
        <v>3.766835946124969E-2</v>
      </c>
    </row>
    <row r="182" spans="1:54">
      <c r="A182" s="1">
        <v>40421</v>
      </c>
      <c r="B182" s="9">
        <v>3228</v>
      </c>
      <c r="C182">
        <v>3300</v>
      </c>
      <c r="D182">
        <v>380.6</v>
      </c>
      <c r="E182">
        <v>2216</v>
      </c>
      <c r="F182">
        <v>1059</v>
      </c>
      <c r="G182">
        <v>158.08000000000001</v>
      </c>
      <c r="H182">
        <v>537.48</v>
      </c>
      <c r="I182">
        <v>406.35</v>
      </c>
      <c r="J182">
        <v>294.7</v>
      </c>
      <c r="K182">
        <v>161.06</v>
      </c>
      <c r="L182">
        <v>331.02</v>
      </c>
      <c r="M182">
        <v>447.95</v>
      </c>
      <c r="N182">
        <v>374.45</v>
      </c>
      <c r="O182">
        <v>711</v>
      </c>
      <c r="P182">
        <v>1641.91</v>
      </c>
      <c r="Q182">
        <v>646</v>
      </c>
      <c r="R182">
        <v>325.3</v>
      </c>
      <c r="S182">
        <v>204.5</v>
      </c>
      <c r="T182">
        <v>972.5</v>
      </c>
      <c r="U182">
        <v>244.95</v>
      </c>
      <c r="V182">
        <v>25.86</v>
      </c>
      <c r="W182">
        <v>611.9</v>
      </c>
      <c r="X182">
        <v>506.4</v>
      </c>
      <c r="Z182">
        <v>2696.72</v>
      </c>
      <c r="AB182">
        <v>0.54</v>
      </c>
      <c r="AF182">
        <f t="shared" si="68"/>
        <v>-3.0883261272390827E-3</v>
      </c>
      <c r="AG182">
        <f t="shared" si="46"/>
        <v>-1.3617793917385379E-3</v>
      </c>
      <c r="AH182">
        <f t="shared" si="47"/>
        <v>-6.2446114053454793E-2</v>
      </c>
      <c r="AI182">
        <f t="shared" si="48"/>
        <v>1.0027347310847867E-2</v>
      </c>
      <c r="AJ182">
        <f t="shared" si="49"/>
        <v>-4.3360433604336057E-2</v>
      </c>
      <c r="AK182">
        <f t="shared" si="50"/>
        <v>-4.4833836858006015E-2</v>
      </c>
      <c r="AL182">
        <f t="shared" si="51"/>
        <v>6.6111059087929913E-3</v>
      </c>
      <c r="AM182">
        <f t="shared" si="52"/>
        <v>4.1709392945036949E-2</v>
      </c>
      <c r="AN182">
        <f t="shared" si="53"/>
        <v>-5.6658130601792589E-2</v>
      </c>
      <c r="AO182">
        <f t="shared" si="54"/>
        <v>5.6477533617579567E-2</v>
      </c>
      <c r="AP182">
        <f t="shared" si="55"/>
        <v>4.9485412429035591E-3</v>
      </c>
      <c r="AQ182">
        <f t="shared" si="56"/>
        <v>-0.10766932270916341</v>
      </c>
      <c r="AR182">
        <f t="shared" si="57"/>
        <v>6.0434425533119951E-2</v>
      </c>
      <c r="AS182">
        <f t="shared" si="58"/>
        <v>3.0434782608695699E-2</v>
      </c>
      <c r="AT182">
        <f t="shared" si="59"/>
        <v>-7.4150929565075185E-2</v>
      </c>
      <c r="AU182">
        <f t="shared" si="60"/>
        <v>-4.6494464944649483E-2</v>
      </c>
      <c r="AV182">
        <f t="shared" si="61"/>
        <v>7.0417900625205698E-2</v>
      </c>
      <c r="AW182">
        <f t="shared" si="62"/>
        <v>-5.0162563864375342E-2</v>
      </c>
      <c r="AX182">
        <f t="shared" si="63"/>
        <v>-1.7180394138453736E-2</v>
      </c>
      <c r="AY182">
        <f t="shared" si="64"/>
        <v>2.5109855618330235E-2</v>
      </c>
      <c r="AZ182">
        <f t="shared" si="65"/>
        <v>-2.4150943396226476E-2</v>
      </c>
      <c r="BA182">
        <f t="shared" si="66"/>
        <v>-1.6315875346711861E-3</v>
      </c>
      <c r="BB182">
        <f t="shared" si="67"/>
        <v>7.7538513916078022E-2</v>
      </c>
    </row>
    <row r="183" spans="1:54">
      <c r="A183" s="1">
        <v>40451</v>
      </c>
      <c r="B183" s="9">
        <v>3233.5</v>
      </c>
      <c r="C183">
        <v>3721</v>
      </c>
      <c r="D183">
        <v>427.8</v>
      </c>
      <c r="E183">
        <v>2374.5</v>
      </c>
      <c r="F183">
        <v>1096</v>
      </c>
      <c r="G183">
        <v>172.21</v>
      </c>
      <c r="H183">
        <v>534.46</v>
      </c>
      <c r="I183">
        <v>423.38</v>
      </c>
      <c r="J183">
        <v>342.3</v>
      </c>
      <c r="K183">
        <v>161.01</v>
      </c>
      <c r="L183">
        <v>371.19</v>
      </c>
      <c r="M183">
        <v>474.37</v>
      </c>
      <c r="N183">
        <v>394.11</v>
      </c>
      <c r="O183">
        <v>759</v>
      </c>
      <c r="P183">
        <v>1800.35</v>
      </c>
      <c r="Q183">
        <v>704.5</v>
      </c>
      <c r="R183">
        <v>323.5</v>
      </c>
      <c r="S183">
        <v>234.2</v>
      </c>
      <c r="T183">
        <v>985.5</v>
      </c>
      <c r="U183">
        <v>276.36</v>
      </c>
      <c r="V183">
        <v>28.35</v>
      </c>
      <c r="W183">
        <v>640.91</v>
      </c>
      <c r="X183">
        <v>498.09</v>
      </c>
      <c r="Z183">
        <v>2867.58</v>
      </c>
      <c r="AB183">
        <v>0.55000000000000004</v>
      </c>
      <c r="AF183">
        <f t="shared" si="68"/>
        <v>1.7038413878562864E-3</v>
      </c>
      <c r="AG183">
        <f t="shared" si="46"/>
        <v>0.12757575757575768</v>
      </c>
      <c r="AH183">
        <f t="shared" si="47"/>
        <v>0.12401471361008931</v>
      </c>
      <c r="AI183">
        <f t="shared" si="48"/>
        <v>7.152527075812265E-2</v>
      </c>
      <c r="AJ183">
        <f t="shared" si="49"/>
        <v>3.4938621340887543E-2</v>
      </c>
      <c r="AK183">
        <f t="shared" si="50"/>
        <v>8.9385121457489891E-2</v>
      </c>
      <c r="AL183">
        <f t="shared" si="51"/>
        <v>-5.618813723301308E-3</v>
      </c>
      <c r="AM183">
        <f t="shared" si="52"/>
        <v>4.190968377014892E-2</v>
      </c>
      <c r="AN183">
        <f t="shared" si="53"/>
        <v>0.16152019002375306</v>
      </c>
      <c r="AO183">
        <f t="shared" si="54"/>
        <v>-3.1044331305107864E-4</v>
      </c>
      <c r="AP183">
        <f t="shared" si="55"/>
        <v>0.12135218415805693</v>
      </c>
      <c r="AQ183">
        <f t="shared" si="56"/>
        <v>5.8979796852327349E-2</v>
      </c>
      <c r="AR183">
        <f t="shared" si="57"/>
        <v>5.250367205234352E-2</v>
      </c>
      <c r="AS183">
        <f t="shared" si="58"/>
        <v>6.7510548523206815E-2</v>
      </c>
      <c r="AT183">
        <f t="shared" si="59"/>
        <v>9.6497371963140344E-2</v>
      </c>
      <c r="AU183">
        <f t="shared" si="60"/>
        <v>9.0557275541795601E-2</v>
      </c>
      <c r="AV183">
        <f t="shared" si="61"/>
        <v>-5.5333538272364091E-3</v>
      </c>
      <c r="AW183">
        <f t="shared" si="62"/>
        <v>0.14523227383863069</v>
      </c>
      <c r="AX183">
        <f t="shared" si="63"/>
        <v>1.3367609254498758E-2</v>
      </c>
      <c r="AY183">
        <f t="shared" si="64"/>
        <v>0.12823025107164732</v>
      </c>
      <c r="AZ183">
        <f t="shared" si="65"/>
        <v>9.6287703016241455E-2</v>
      </c>
      <c r="BA183">
        <f t="shared" si="66"/>
        <v>4.7409707468540674E-2</v>
      </c>
      <c r="BB183">
        <f t="shared" si="67"/>
        <v>-1.6409952606635025E-2</v>
      </c>
    </row>
    <row r="184" spans="1:54">
      <c r="A184" s="1">
        <v>40480</v>
      </c>
      <c r="B184" s="9">
        <v>3129.5</v>
      </c>
      <c r="C184">
        <v>4036</v>
      </c>
      <c r="D184">
        <v>425.8</v>
      </c>
      <c r="E184">
        <v>2380</v>
      </c>
      <c r="F184">
        <v>1152</v>
      </c>
      <c r="G184">
        <v>186.64</v>
      </c>
      <c r="H184">
        <v>515.30999999999995</v>
      </c>
      <c r="I184">
        <v>426.22</v>
      </c>
      <c r="J184">
        <v>344.7</v>
      </c>
      <c r="K184">
        <v>174.08</v>
      </c>
      <c r="L184">
        <v>408.77</v>
      </c>
      <c r="M184">
        <v>448.25</v>
      </c>
      <c r="N184">
        <v>393.32</v>
      </c>
      <c r="O184">
        <v>739</v>
      </c>
      <c r="P184">
        <v>1913.58</v>
      </c>
      <c r="Q184">
        <v>726</v>
      </c>
      <c r="R184">
        <v>332.2</v>
      </c>
      <c r="S184">
        <v>237.8</v>
      </c>
      <c r="T184">
        <v>954.5</v>
      </c>
      <c r="U184">
        <v>269.45999999999998</v>
      </c>
      <c r="V184">
        <v>22.3</v>
      </c>
      <c r="W184">
        <v>677.44</v>
      </c>
      <c r="X184">
        <v>544.21</v>
      </c>
      <c r="Z184">
        <v>2936.15</v>
      </c>
      <c r="AB184">
        <v>0.55800000000000005</v>
      </c>
      <c r="AF184">
        <f t="shared" si="68"/>
        <v>-3.2163290552033375E-2</v>
      </c>
      <c r="AG184">
        <f t="shared" si="46"/>
        <v>8.4654662725073937E-2</v>
      </c>
      <c r="AH184">
        <f t="shared" si="47"/>
        <v>-4.6750818139317252E-3</v>
      </c>
      <c r="AI184">
        <f t="shared" si="48"/>
        <v>2.3162771109708213E-3</v>
      </c>
      <c r="AJ184">
        <f t="shared" si="49"/>
        <v>5.1094890510948954E-2</v>
      </c>
      <c r="AK184">
        <f t="shared" si="50"/>
        <v>8.3793043377271781E-2</v>
      </c>
      <c r="AL184">
        <f t="shared" si="51"/>
        <v>-3.5830557946338493E-2</v>
      </c>
      <c r="AM184">
        <f t="shared" si="52"/>
        <v>6.7079219613586094E-3</v>
      </c>
      <c r="AN184">
        <f t="shared" si="53"/>
        <v>7.0113935144608952E-3</v>
      </c>
      <c r="AO184">
        <f t="shared" si="54"/>
        <v>8.1175082293025502E-2</v>
      </c>
      <c r="AP184">
        <f t="shared" si="55"/>
        <v>0.10124195156119509</v>
      </c>
      <c r="AQ184">
        <f t="shared" si="56"/>
        <v>-5.5062503952610808E-2</v>
      </c>
      <c r="AR184">
        <f t="shared" si="57"/>
        <v>-2.0045165055442293E-3</v>
      </c>
      <c r="AS184">
        <f t="shared" si="58"/>
        <v>-2.6350461133069825E-2</v>
      </c>
      <c r="AT184">
        <f t="shared" si="59"/>
        <v>6.2893326297664309E-2</v>
      </c>
      <c r="AU184">
        <f t="shared" si="60"/>
        <v>3.0518097941802713E-2</v>
      </c>
      <c r="AV184">
        <f t="shared" si="61"/>
        <v>2.6893353941267462E-2</v>
      </c>
      <c r="AW184">
        <f t="shared" si="62"/>
        <v>1.5371477369769515E-2</v>
      </c>
      <c r="AX184">
        <f t="shared" si="63"/>
        <v>-3.1456113647894468E-2</v>
      </c>
      <c r="AY184">
        <f t="shared" si="64"/>
        <v>-2.4967433782023596E-2</v>
      </c>
      <c r="AZ184">
        <f t="shared" si="65"/>
        <v>-0.21340388007054678</v>
      </c>
      <c r="BA184">
        <f t="shared" si="66"/>
        <v>5.6997082273642308E-2</v>
      </c>
      <c r="BB184">
        <f t="shared" si="67"/>
        <v>9.2593707964424121E-2</v>
      </c>
    </row>
    <row r="185" spans="1:54">
      <c r="A185" s="1">
        <v>40512</v>
      </c>
      <c r="B185" s="9">
        <v>2995.5</v>
      </c>
      <c r="C185">
        <v>4079.5</v>
      </c>
      <c r="D185">
        <v>425.95</v>
      </c>
      <c r="E185">
        <v>2330.5</v>
      </c>
      <c r="F185">
        <v>1144</v>
      </c>
      <c r="G185">
        <v>175.54</v>
      </c>
      <c r="H185">
        <v>559.64</v>
      </c>
      <c r="I185">
        <v>413.69</v>
      </c>
      <c r="J185">
        <v>330.3</v>
      </c>
      <c r="K185">
        <v>164.75</v>
      </c>
      <c r="L185">
        <v>356.36</v>
      </c>
      <c r="M185">
        <v>377.71</v>
      </c>
      <c r="N185">
        <v>350.35</v>
      </c>
      <c r="O185">
        <v>701.5</v>
      </c>
      <c r="P185">
        <v>1795.32</v>
      </c>
      <c r="Q185">
        <v>711.5</v>
      </c>
      <c r="R185">
        <v>307.10000000000002</v>
      </c>
      <c r="S185">
        <v>235</v>
      </c>
      <c r="T185">
        <v>926</v>
      </c>
      <c r="U185">
        <v>257.35000000000002</v>
      </c>
      <c r="V185">
        <v>23.81</v>
      </c>
      <c r="W185">
        <v>629.41</v>
      </c>
      <c r="X185">
        <v>523.91999999999996</v>
      </c>
      <c r="Z185">
        <v>2861.61</v>
      </c>
      <c r="AB185">
        <v>0.56200000000000006</v>
      </c>
      <c r="AF185">
        <f t="shared" si="68"/>
        <v>-4.2818341588113151E-2</v>
      </c>
      <c r="AG185">
        <f t="shared" si="46"/>
        <v>1.0777998017839518E-2</v>
      </c>
      <c r="AH185">
        <f t="shared" si="47"/>
        <v>3.522780648190782E-4</v>
      </c>
      <c r="AI185">
        <f t="shared" si="48"/>
        <v>-2.079831932773113E-2</v>
      </c>
      <c r="AJ185">
        <f t="shared" si="49"/>
        <v>-6.9444444444444198E-3</v>
      </c>
      <c r="AK185">
        <f t="shared" si="50"/>
        <v>-5.9472781825975152E-2</v>
      </c>
      <c r="AL185">
        <f t="shared" si="51"/>
        <v>8.6025887329956863E-2</v>
      </c>
      <c r="AM185">
        <f t="shared" si="52"/>
        <v>-2.9397963493031809E-2</v>
      </c>
      <c r="AN185">
        <f t="shared" si="53"/>
        <v>-4.1775456919060039E-2</v>
      </c>
      <c r="AO185">
        <f t="shared" si="54"/>
        <v>-5.3596047794117752E-2</v>
      </c>
      <c r="AP185">
        <f t="shared" si="55"/>
        <v>-0.12821391002275107</v>
      </c>
      <c r="AQ185">
        <f t="shared" si="56"/>
        <v>-0.1573675404350251</v>
      </c>
      <c r="AR185">
        <f t="shared" si="57"/>
        <v>-0.10924946608359598</v>
      </c>
      <c r="AS185">
        <f t="shared" si="58"/>
        <v>-5.0744248985114981E-2</v>
      </c>
      <c r="AT185">
        <f t="shared" si="59"/>
        <v>-6.1800395071018754E-2</v>
      </c>
      <c r="AU185">
        <f t="shared" si="60"/>
        <v>-1.9972451790633561E-2</v>
      </c>
      <c r="AV185">
        <f t="shared" si="61"/>
        <v>-7.5556893437688011E-2</v>
      </c>
      <c r="AW185">
        <f t="shared" si="62"/>
        <v>-1.1774600504625754E-2</v>
      </c>
      <c r="AX185">
        <f t="shared" si="63"/>
        <v>-2.9858564693556855E-2</v>
      </c>
      <c r="AY185">
        <f t="shared" si="64"/>
        <v>-4.4941735322496679E-2</v>
      </c>
      <c r="AZ185">
        <f t="shared" si="65"/>
        <v>6.771300448430484E-2</v>
      </c>
      <c r="BA185">
        <f t="shared" si="66"/>
        <v>-7.0899267831837642E-2</v>
      </c>
      <c r="BB185">
        <f t="shared" si="67"/>
        <v>-3.7283401628048107E-2</v>
      </c>
    </row>
    <row r="186" spans="1:54">
      <c r="A186" s="1">
        <v>40543</v>
      </c>
      <c r="B186" s="9">
        <v>2922</v>
      </c>
      <c r="C186">
        <v>4486.5</v>
      </c>
      <c r="D186">
        <v>465.55</v>
      </c>
      <c r="E186">
        <v>2463.5</v>
      </c>
      <c r="F186">
        <v>1185</v>
      </c>
      <c r="G186">
        <v>179.58</v>
      </c>
      <c r="H186">
        <v>585.33000000000004</v>
      </c>
      <c r="I186">
        <v>424.38</v>
      </c>
      <c r="J186">
        <v>330</v>
      </c>
      <c r="K186">
        <v>169.93</v>
      </c>
      <c r="L186">
        <v>352.92</v>
      </c>
      <c r="M186">
        <v>392.58</v>
      </c>
      <c r="N186">
        <v>388.28</v>
      </c>
      <c r="O186">
        <v>719</v>
      </c>
      <c r="P186">
        <v>1904.91</v>
      </c>
      <c r="Q186">
        <v>789.5</v>
      </c>
      <c r="R186">
        <v>331.6</v>
      </c>
      <c r="S186">
        <v>263.39999999999998</v>
      </c>
      <c r="T186">
        <v>1008</v>
      </c>
      <c r="U186">
        <v>273.45999999999998</v>
      </c>
      <c r="V186">
        <v>31.51</v>
      </c>
      <c r="W186">
        <v>674.44</v>
      </c>
      <c r="X186">
        <v>510.09</v>
      </c>
      <c r="Z186">
        <v>3062.85</v>
      </c>
      <c r="AB186">
        <v>0.59299999999999997</v>
      </c>
      <c r="AF186">
        <f t="shared" si="68"/>
        <v>-2.4536805207811763E-2</v>
      </c>
      <c r="AG186">
        <f t="shared" si="46"/>
        <v>9.9767128324549592E-2</v>
      </c>
      <c r="AH186">
        <f t="shared" si="47"/>
        <v>9.296865829322698E-2</v>
      </c>
      <c r="AI186">
        <f t="shared" si="48"/>
        <v>5.7069298433812587E-2</v>
      </c>
      <c r="AJ186">
        <f t="shared" si="49"/>
        <v>3.5839160839160833E-2</v>
      </c>
      <c r="AK186">
        <f t="shared" si="50"/>
        <v>2.3014697504842418E-2</v>
      </c>
      <c r="AL186">
        <f t="shared" si="51"/>
        <v>4.5904510042169999E-2</v>
      </c>
      <c r="AM186">
        <f t="shared" si="52"/>
        <v>2.5840605284149998E-2</v>
      </c>
      <c r="AN186">
        <f t="shared" si="53"/>
        <v>-9.0826521344233857E-4</v>
      </c>
      <c r="AO186">
        <f t="shared" si="54"/>
        <v>3.1441578148710292E-2</v>
      </c>
      <c r="AP186">
        <f t="shared" si="55"/>
        <v>-9.6531597261196866E-3</v>
      </c>
      <c r="AQ186">
        <f t="shared" si="56"/>
        <v>3.9368827936776984E-2</v>
      </c>
      <c r="AR186">
        <f t="shared" si="57"/>
        <v>0.10826316540602243</v>
      </c>
      <c r="AS186">
        <f t="shared" si="58"/>
        <v>2.4946543121881604E-2</v>
      </c>
      <c r="AT186">
        <f t="shared" si="59"/>
        <v>6.1042042644208427E-2</v>
      </c>
      <c r="AU186">
        <f t="shared" si="60"/>
        <v>0.10962754743499659</v>
      </c>
      <c r="AV186">
        <f t="shared" si="61"/>
        <v>7.9778573754477389E-2</v>
      </c>
      <c r="AW186">
        <f t="shared" si="62"/>
        <v>0.12085106382978705</v>
      </c>
      <c r="AX186">
        <f t="shared" si="63"/>
        <v>8.8552915766738627E-2</v>
      </c>
      <c r="AY186">
        <f t="shared" si="64"/>
        <v>6.259957256654336E-2</v>
      </c>
      <c r="AZ186">
        <f t="shared" si="65"/>
        <v>0.32339353212935751</v>
      </c>
      <c r="BA186">
        <f t="shared" si="66"/>
        <v>7.1543191242592341E-2</v>
      </c>
      <c r="BB186">
        <f t="shared" si="67"/>
        <v>-2.6397159871736076E-2</v>
      </c>
    </row>
    <row r="187" spans="1:54">
      <c r="A187" s="1">
        <v>40574</v>
      </c>
      <c r="B187" s="9">
        <v>3030.5</v>
      </c>
      <c r="C187">
        <v>4280</v>
      </c>
      <c r="D187">
        <v>484.85</v>
      </c>
      <c r="E187">
        <v>2305</v>
      </c>
      <c r="F187">
        <v>1202</v>
      </c>
      <c r="G187">
        <v>183.9</v>
      </c>
      <c r="H187">
        <v>559.64</v>
      </c>
      <c r="I187">
        <v>402.11</v>
      </c>
      <c r="J187">
        <v>342</v>
      </c>
      <c r="K187">
        <v>179.72</v>
      </c>
      <c r="L187">
        <v>340.96</v>
      </c>
      <c r="M187">
        <v>418.81</v>
      </c>
      <c r="N187">
        <v>437.49</v>
      </c>
      <c r="O187">
        <v>760.5</v>
      </c>
      <c r="P187">
        <v>1959.7</v>
      </c>
      <c r="Q187">
        <v>772.5</v>
      </c>
      <c r="R187">
        <v>319.89999999999998</v>
      </c>
      <c r="S187">
        <v>252</v>
      </c>
      <c r="T187">
        <v>1024</v>
      </c>
      <c r="U187">
        <v>295.16000000000003</v>
      </c>
      <c r="V187">
        <v>34.68</v>
      </c>
      <c r="W187">
        <v>674.94</v>
      </c>
      <c r="X187">
        <v>509.62</v>
      </c>
      <c r="Z187">
        <v>3044.27</v>
      </c>
      <c r="AB187">
        <v>0.56200000000000006</v>
      </c>
      <c r="AF187">
        <f t="shared" si="68"/>
        <v>3.7132101300479059E-2</v>
      </c>
      <c r="AG187">
        <f t="shared" si="46"/>
        <v>-4.602696979828369E-2</v>
      </c>
      <c r="AH187">
        <f t="shared" si="47"/>
        <v>4.1456341961121357E-2</v>
      </c>
      <c r="AI187">
        <f t="shared" si="48"/>
        <v>-6.4339354576821606E-2</v>
      </c>
      <c r="AJ187">
        <f t="shared" si="49"/>
        <v>1.4345991561181437E-2</v>
      </c>
      <c r="AK187">
        <f t="shared" si="50"/>
        <v>2.4056130972268663E-2</v>
      </c>
      <c r="AL187">
        <f t="shared" si="51"/>
        <v>-4.3889771581842818E-2</v>
      </c>
      <c r="AM187">
        <f t="shared" si="52"/>
        <v>-5.2476554031763989E-2</v>
      </c>
      <c r="AN187">
        <f t="shared" si="53"/>
        <v>3.6363636363636376E-2</v>
      </c>
      <c r="AO187">
        <f t="shared" si="54"/>
        <v>5.7611957865003172E-2</v>
      </c>
      <c r="AP187">
        <f t="shared" si="55"/>
        <v>-3.388869998866606E-2</v>
      </c>
      <c r="AQ187">
        <f t="shared" si="56"/>
        <v>6.6814407254572439E-2</v>
      </c>
      <c r="AR187">
        <f t="shared" si="57"/>
        <v>0.1267384361800763</v>
      </c>
      <c r="AS187">
        <f t="shared" si="58"/>
        <v>5.7719054242002743E-2</v>
      </c>
      <c r="AT187">
        <f t="shared" si="59"/>
        <v>2.8762513714558624E-2</v>
      </c>
      <c r="AU187">
        <f t="shared" si="60"/>
        <v>-2.1532615579480718E-2</v>
      </c>
      <c r="AV187">
        <f t="shared" si="61"/>
        <v>-3.5283474065138876E-2</v>
      </c>
      <c r="AW187">
        <f t="shared" si="62"/>
        <v>-4.3280182232346198E-2</v>
      </c>
      <c r="AX187">
        <f t="shared" si="63"/>
        <v>1.5873015873015817E-2</v>
      </c>
      <c r="AY187">
        <f t="shared" si="64"/>
        <v>7.9353470343011878E-2</v>
      </c>
      <c r="AZ187">
        <f t="shared" si="65"/>
        <v>0.10060298317994287</v>
      </c>
      <c r="BA187">
        <f t="shared" si="66"/>
        <v>7.4135579147149855E-4</v>
      </c>
      <c r="BB187">
        <f t="shared" si="67"/>
        <v>-9.2140602638746127E-4</v>
      </c>
    </row>
    <row r="188" spans="1:54">
      <c r="A188" s="1">
        <v>40602</v>
      </c>
      <c r="B188" s="9">
        <v>2996</v>
      </c>
      <c r="C188">
        <v>4309.5</v>
      </c>
      <c r="D188">
        <v>494.7</v>
      </c>
      <c r="E188">
        <v>2462</v>
      </c>
      <c r="F188">
        <v>1202</v>
      </c>
      <c r="G188">
        <v>177.85</v>
      </c>
      <c r="H188">
        <v>557.63</v>
      </c>
      <c r="I188">
        <v>403.61</v>
      </c>
      <c r="J188">
        <v>328.9</v>
      </c>
      <c r="K188">
        <v>178.64</v>
      </c>
      <c r="L188">
        <v>331.3</v>
      </c>
      <c r="M188">
        <v>453.77</v>
      </c>
      <c r="N188">
        <v>460.8</v>
      </c>
      <c r="O188">
        <v>760</v>
      </c>
      <c r="P188">
        <v>2128.1799999999998</v>
      </c>
      <c r="Q188">
        <v>846.5</v>
      </c>
      <c r="R188">
        <v>340.1</v>
      </c>
      <c r="S188">
        <v>254.4</v>
      </c>
      <c r="T188">
        <v>1050</v>
      </c>
      <c r="U188">
        <v>284.36</v>
      </c>
      <c r="V188">
        <v>39.54</v>
      </c>
      <c r="W188">
        <v>767</v>
      </c>
      <c r="X188">
        <v>526.69000000000005</v>
      </c>
      <c r="Z188">
        <v>3106.58</v>
      </c>
      <c r="AB188">
        <v>0.55000000000000004</v>
      </c>
      <c r="AF188">
        <f t="shared" si="68"/>
        <v>-1.1384260023098447E-2</v>
      </c>
      <c r="AG188">
        <f t="shared" si="46"/>
        <v>6.8925233644860917E-3</v>
      </c>
      <c r="AH188">
        <f t="shared" si="47"/>
        <v>2.0315561513870151E-2</v>
      </c>
      <c r="AI188">
        <f t="shared" si="48"/>
        <v>6.8112798264642116E-2</v>
      </c>
      <c r="AJ188">
        <f t="shared" si="49"/>
        <v>0</v>
      </c>
      <c r="AK188">
        <f t="shared" si="50"/>
        <v>-3.2898314301250786E-2</v>
      </c>
      <c r="AL188">
        <f t="shared" si="51"/>
        <v>-3.5915945965263596E-3</v>
      </c>
      <c r="AM188">
        <f t="shared" si="52"/>
        <v>3.7303225485563196E-3</v>
      </c>
      <c r="AN188">
        <f t="shared" si="53"/>
        <v>-3.8304093567251507E-2</v>
      </c>
      <c r="AO188">
        <f t="shared" si="54"/>
        <v>-6.0093478744714934E-3</v>
      </c>
      <c r="AP188">
        <f t="shared" si="55"/>
        <v>-2.833176912247759E-2</v>
      </c>
      <c r="AQ188">
        <f t="shared" si="56"/>
        <v>8.3474606623528569E-2</v>
      </c>
      <c r="AR188">
        <f t="shared" si="57"/>
        <v>5.3281217856408158E-2</v>
      </c>
      <c r="AS188">
        <f t="shared" si="58"/>
        <v>-6.5746219592377475E-4</v>
      </c>
      <c r="AT188">
        <f t="shared" si="59"/>
        <v>8.5972342705516125E-2</v>
      </c>
      <c r="AU188">
        <f t="shared" si="60"/>
        <v>9.5792880258899649E-2</v>
      </c>
      <c r="AV188">
        <f t="shared" si="61"/>
        <v>6.3144732728978026E-2</v>
      </c>
      <c r="AW188">
        <f t="shared" si="62"/>
        <v>9.52380952380949E-3</v>
      </c>
      <c r="AX188">
        <f t="shared" si="63"/>
        <v>2.5390625E-2</v>
      </c>
      <c r="AY188">
        <f t="shared" si="64"/>
        <v>-3.6590323892126353E-2</v>
      </c>
      <c r="AZ188">
        <f t="shared" si="65"/>
        <v>0.14013840830449831</v>
      </c>
      <c r="BA188">
        <f t="shared" si="66"/>
        <v>0.13639730939046424</v>
      </c>
      <c r="BB188">
        <f t="shared" si="67"/>
        <v>3.3495545700718221E-2</v>
      </c>
    </row>
    <row r="189" spans="1:54">
      <c r="A189" s="1">
        <v>40633</v>
      </c>
      <c r="B189" s="9">
        <v>2863</v>
      </c>
      <c r="C189">
        <v>4379</v>
      </c>
      <c r="D189">
        <v>454</v>
      </c>
      <c r="E189">
        <v>2502</v>
      </c>
      <c r="F189">
        <v>1185</v>
      </c>
      <c r="G189">
        <v>178.42</v>
      </c>
      <c r="H189">
        <v>564.67999999999995</v>
      </c>
      <c r="I189">
        <v>380.44</v>
      </c>
      <c r="J189">
        <v>324.89999999999998</v>
      </c>
      <c r="K189">
        <v>180.9</v>
      </c>
      <c r="L189">
        <v>322.02999999999997</v>
      </c>
      <c r="M189">
        <v>409.86</v>
      </c>
      <c r="N189">
        <v>427.61</v>
      </c>
      <c r="O189">
        <v>744.5</v>
      </c>
      <c r="P189">
        <v>2040.51</v>
      </c>
      <c r="Q189">
        <v>768.5</v>
      </c>
      <c r="R189">
        <v>325.3</v>
      </c>
      <c r="S189">
        <v>245.9</v>
      </c>
      <c r="T189">
        <v>1101</v>
      </c>
      <c r="U189">
        <v>278.16000000000003</v>
      </c>
      <c r="V189">
        <v>40.619999999999997</v>
      </c>
      <c r="W189">
        <v>733.97</v>
      </c>
      <c r="X189">
        <v>547.9</v>
      </c>
      <c r="Z189">
        <v>3067.73</v>
      </c>
      <c r="AB189">
        <v>0.56799999999999995</v>
      </c>
      <c r="AF189">
        <f t="shared" si="68"/>
        <v>-4.4392523364485958E-2</v>
      </c>
      <c r="AG189">
        <f t="shared" si="46"/>
        <v>1.612716092354094E-2</v>
      </c>
      <c r="AH189">
        <f t="shared" si="47"/>
        <v>-8.2272084091368436E-2</v>
      </c>
      <c r="AI189">
        <f t="shared" si="48"/>
        <v>1.6246953696182009E-2</v>
      </c>
      <c r="AJ189">
        <f t="shared" si="49"/>
        <v>-1.4143094841930104E-2</v>
      </c>
      <c r="AK189">
        <f t="shared" si="50"/>
        <v>3.2049479898790256E-3</v>
      </c>
      <c r="AL189">
        <f t="shared" si="51"/>
        <v>1.2642791815361321E-2</v>
      </c>
      <c r="AM189">
        <f t="shared" si="52"/>
        <v>-5.7406902703104556E-2</v>
      </c>
      <c r="AN189">
        <f t="shared" si="53"/>
        <v>-1.2161751292186107E-2</v>
      </c>
      <c r="AO189">
        <f t="shared" si="54"/>
        <v>1.2651141961486978E-2</v>
      </c>
      <c r="AP189">
        <f t="shared" si="55"/>
        <v>-2.7980682161183323E-2</v>
      </c>
      <c r="AQ189">
        <f t="shared" si="56"/>
        <v>-9.6767084646406709E-2</v>
      </c>
      <c r="AR189">
        <f t="shared" si="57"/>
        <v>-7.2026909722222254E-2</v>
      </c>
      <c r="AS189">
        <f t="shared" si="58"/>
        <v>-2.0394736842105243E-2</v>
      </c>
      <c r="AT189">
        <f t="shared" si="59"/>
        <v>-4.1194823746111608E-2</v>
      </c>
      <c r="AU189">
        <f t="shared" si="60"/>
        <v>-9.2144122858830446E-2</v>
      </c>
      <c r="AV189">
        <f t="shared" si="61"/>
        <v>-4.3516612760952644E-2</v>
      </c>
      <c r="AW189">
        <f t="shared" si="62"/>
        <v>-3.3411949685534625E-2</v>
      </c>
      <c r="AX189">
        <f t="shared" si="63"/>
        <v>4.8571428571428488E-2</v>
      </c>
      <c r="AY189">
        <f t="shared" si="64"/>
        <v>-2.1803347868898593E-2</v>
      </c>
      <c r="AZ189">
        <f t="shared" si="65"/>
        <v>2.7314112291350501E-2</v>
      </c>
      <c r="BA189">
        <f t="shared" si="66"/>
        <v>-4.3063885267275115E-2</v>
      </c>
      <c r="BB189">
        <f t="shared" si="67"/>
        <v>4.0270367768516335E-2</v>
      </c>
    </row>
    <row r="190" spans="1:54">
      <c r="A190" s="1">
        <v>40662</v>
      </c>
      <c r="B190" s="9">
        <v>2990</v>
      </c>
      <c r="C190">
        <v>4360</v>
      </c>
      <c r="D190">
        <v>462.55</v>
      </c>
      <c r="E190">
        <v>2611</v>
      </c>
      <c r="F190">
        <v>1218</v>
      </c>
      <c r="G190">
        <v>187.78</v>
      </c>
      <c r="H190">
        <v>588.86</v>
      </c>
      <c r="I190">
        <v>402.96</v>
      </c>
      <c r="J190">
        <v>327.9</v>
      </c>
      <c r="K190">
        <v>175.87</v>
      </c>
      <c r="L190">
        <v>371.09</v>
      </c>
      <c r="M190">
        <v>416.7</v>
      </c>
      <c r="N190">
        <v>441.44</v>
      </c>
      <c r="O190">
        <v>744</v>
      </c>
      <c r="P190">
        <v>2146.44</v>
      </c>
      <c r="Q190">
        <v>781.5</v>
      </c>
      <c r="R190">
        <v>320.89999999999998</v>
      </c>
      <c r="S190">
        <v>274.5</v>
      </c>
      <c r="T190">
        <v>1151</v>
      </c>
      <c r="U190">
        <v>285.06</v>
      </c>
      <c r="V190">
        <v>38.909999999999997</v>
      </c>
      <c r="W190">
        <v>785.51</v>
      </c>
      <c r="X190">
        <v>566.35</v>
      </c>
      <c r="Z190">
        <v>3155.03</v>
      </c>
      <c r="AB190">
        <v>0.56299999999999994</v>
      </c>
      <c r="AF190">
        <f t="shared" si="68"/>
        <v>4.4359063918966157E-2</v>
      </c>
      <c r="AG190">
        <f t="shared" si="46"/>
        <v>-4.3388901575702743E-3</v>
      </c>
      <c r="AH190">
        <f t="shared" si="47"/>
        <v>1.8832599118942861E-2</v>
      </c>
      <c r="AI190">
        <f t="shared" si="48"/>
        <v>4.3565147881694744E-2</v>
      </c>
      <c r="AJ190">
        <f t="shared" si="49"/>
        <v>2.7848101265822711E-2</v>
      </c>
      <c r="AK190">
        <f t="shared" si="50"/>
        <v>5.2460486492545755E-2</v>
      </c>
      <c r="AL190">
        <f t="shared" si="51"/>
        <v>4.282071261599496E-2</v>
      </c>
      <c r="AM190">
        <f t="shared" si="52"/>
        <v>5.9194616759541629E-2</v>
      </c>
      <c r="AN190">
        <f t="shared" si="53"/>
        <v>9.2336103416434945E-3</v>
      </c>
      <c r="AO190">
        <f t="shared" si="54"/>
        <v>-2.7805417357656181E-2</v>
      </c>
      <c r="AP190">
        <f t="shared" si="55"/>
        <v>0.15234605471539919</v>
      </c>
      <c r="AQ190">
        <f t="shared" si="56"/>
        <v>1.6688625384277511E-2</v>
      </c>
      <c r="AR190">
        <f t="shared" si="57"/>
        <v>3.2342555132012674E-2</v>
      </c>
      <c r="AS190">
        <f t="shared" si="58"/>
        <v>-6.7159167226327199E-4</v>
      </c>
      <c r="AT190">
        <f t="shared" si="59"/>
        <v>5.19134922151816E-2</v>
      </c>
      <c r="AU190">
        <f t="shared" si="60"/>
        <v>1.6916070266753458E-2</v>
      </c>
      <c r="AV190">
        <f t="shared" si="61"/>
        <v>-1.3525976022133568E-2</v>
      </c>
      <c r="AW190">
        <f t="shared" si="62"/>
        <v>0.11630744204961374</v>
      </c>
      <c r="AX190">
        <f t="shared" si="63"/>
        <v>4.5413260672116262E-2</v>
      </c>
      <c r="AY190">
        <f t="shared" si="64"/>
        <v>2.4805867126833414E-2</v>
      </c>
      <c r="AZ190">
        <f t="shared" si="65"/>
        <v>-4.20974889217135E-2</v>
      </c>
      <c r="BA190">
        <f t="shared" si="66"/>
        <v>7.022085371336706E-2</v>
      </c>
      <c r="BB190">
        <f t="shared" si="67"/>
        <v>3.3674028107318899E-2</v>
      </c>
    </row>
    <row r="191" spans="1:54">
      <c r="A191" s="1">
        <v>40694</v>
      </c>
      <c r="B191" s="9">
        <v>3177.5</v>
      </c>
      <c r="C191">
        <v>4245</v>
      </c>
      <c r="D191">
        <v>468.35</v>
      </c>
      <c r="E191">
        <v>2722</v>
      </c>
      <c r="F191">
        <v>1294</v>
      </c>
      <c r="G191">
        <v>186.17</v>
      </c>
      <c r="H191">
        <v>595.41</v>
      </c>
      <c r="I191">
        <v>418.44</v>
      </c>
      <c r="J191">
        <v>330.2</v>
      </c>
      <c r="K191">
        <v>173.16</v>
      </c>
      <c r="L191">
        <v>381.52</v>
      </c>
      <c r="M191">
        <v>428.05</v>
      </c>
      <c r="N191">
        <v>431.66</v>
      </c>
      <c r="O191">
        <v>766.5</v>
      </c>
      <c r="P191">
        <v>2189.36</v>
      </c>
      <c r="Q191">
        <v>757</v>
      </c>
      <c r="R191">
        <v>318.10000000000002</v>
      </c>
      <c r="S191">
        <v>287.10000000000002</v>
      </c>
      <c r="T191">
        <v>1142</v>
      </c>
      <c r="U191">
        <v>290.26</v>
      </c>
      <c r="V191">
        <v>36.840000000000003</v>
      </c>
      <c r="W191">
        <v>832.54</v>
      </c>
      <c r="X191">
        <v>577.41999999999996</v>
      </c>
      <c r="Z191">
        <v>3121.07</v>
      </c>
      <c r="AB191">
        <v>0.55700000000000005</v>
      </c>
      <c r="AF191">
        <f t="shared" si="68"/>
        <v>6.2709030100334351E-2</v>
      </c>
      <c r="AG191">
        <f t="shared" si="46"/>
        <v>-2.6376146788990806E-2</v>
      </c>
      <c r="AH191">
        <f t="shared" si="47"/>
        <v>1.2539184952978122E-2</v>
      </c>
      <c r="AI191">
        <f t="shared" si="48"/>
        <v>4.25124473381846E-2</v>
      </c>
      <c r="AJ191">
        <f t="shared" si="49"/>
        <v>6.2397372742200252E-2</v>
      </c>
      <c r="AK191">
        <f t="shared" si="50"/>
        <v>-8.5738630312067743E-3</v>
      </c>
      <c r="AL191">
        <f t="shared" si="51"/>
        <v>1.1123187175219762E-2</v>
      </c>
      <c r="AM191">
        <f t="shared" si="52"/>
        <v>3.8415723645026878E-2</v>
      </c>
      <c r="AN191">
        <f t="shared" si="53"/>
        <v>7.014333638304393E-3</v>
      </c>
      <c r="AO191">
        <f t="shared" si="54"/>
        <v>-1.5409109000966703E-2</v>
      </c>
      <c r="AP191">
        <f t="shared" si="55"/>
        <v>2.810638928561815E-2</v>
      </c>
      <c r="AQ191">
        <f t="shared" si="56"/>
        <v>2.7237820974322036E-2</v>
      </c>
      <c r="AR191">
        <f t="shared" si="57"/>
        <v>-2.2154766219644739E-2</v>
      </c>
      <c r="AS191">
        <f t="shared" si="58"/>
        <v>3.0241935483870996E-2</v>
      </c>
      <c r="AT191">
        <f t="shared" si="59"/>
        <v>1.9995900188218618E-2</v>
      </c>
      <c r="AU191">
        <f t="shared" si="60"/>
        <v>-3.1349968010236706E-2</v>
      </c>
      <c r="AV191">
        <f t="shared" si="61"/>
        <v>-8.7254596447490229E-3</v>
      </c>
      <c r="AW191">
        <f t="shared" si="62"/>
        <v>4.590163934426239E-2</v>
      </c>
      <c r="AX191">
        <f t="shared" si="63"/>
        <v>-7.8192875760209057E-3</v>
      </c>
      <c r="AY191">
        <f t="shared" si="64"/>
        <v>1.8241773661685112E-2</v>
      </c>
      <c r="AZ191">
        <f t="shared" si="65"/>
        <v>-5.3199691595990584E-2</v>
      </c>
      <c r="BA191">
        <f t="shared" si="66"/>
        <v>5.9871930338251556E-2</v>
      </c>
      <c r="BB191">
        <f t="shared" si="67"/>
        <v>1.9546217003619581E-2</v>
      </c>
    </row>
    <row r="192" spans="1:54">
      <c r="A192" s="1">
        <v>40724</v>
      </c>
      <c r="B192" s="9">
        <v>3108</v>
      </c>
      <c r="C192">
        <v>4490.5</v>
      </c>
      <c r="D192">
        <v>458.65</v>
      </c>
      <c r="E192">
        <v>2731</v>
      </c>
      <c r="F192">
        <v>1273</v>
      </c>
      <c r="G192">
        <v>188.8</v>
      </c>
      <c r="H192">
        <v>605.48</v>
      </c>
      <c r="I192">
        <v>401.41</v>
      </c>
      <c r="J192">
        <v>318.5</v>
      </c>
      <c r="K192">
        <v>169.42</v>
      </c>
      <c r="L192">
        <v>345.65</v>
      </c>
      <c r="M192">
        <v>386.45</v>
      </c>
      <c r="N192">
        <v>433.73</v>
      </c>
      <c r="O192">
        <v>780</v>
      </c>
      <c r="P192">
        <v>2198.04</v>
      </c>
      <c r="Q192">
        <v>780</v>
      </c>
      <c r="R192">
        <v>323.3</v>
      </c>
      <c r="S192">
        <v>267.2</v>
      </c>
      <c r="T192">
        <v>1176</v>
      </c>
      <c r="U192">
        <v>288.95999999999998</v>
      </c>
      <c r="V192">
        <v>37.78</v>
      </c>
      <c r="W192">
        <v>853.05</v>
      </c>
      <c r="X192">
        <v>564.97</v>
      </c>
      <c r="Z192">
        <v>3096.72</v>
      </c>
      <c r="AB192">
        <v>0.55000000000000004</v>
      </c>
      <c r="AF192">
        <f t="shared" si="68"/>
        <v>-2.1872541306058202E-2</v>
      </c>
      <c r="AG192">
        <f t="shared" si="46"/>
        <v>5.783274440518249E-2</v>
      </c>
      <c r="AH192">
        <f t="shared" si="47"/>
        <v>-2.0711006725739445E-2</v>
      </c>
      <c r="AI192">
        <f t="shared" si="48"/>
        <v>3.3063923585598953E-3</v>
      </c>
      <c r="AJ192">
        <f t="shared" si="49"/>
        <v>-1.6228748068006227E-2</v>
      </c>
      <c r="AK192">
        <f t="shared" si="50"/>
        <v>1.4126873287855224E-2</v>
      </c>
      <c r="AL192">
        <f t="shared" si="51"/>
        <v>1.6912715607732665E-2</v>
      </c>
      <c r="AM192">
        <f t="shared" si="52"/>
        <v>-4.0698785966924667E-2</v>
      </c>
      <c r="AN192">
        <f t="shared" si="53"/>
        <v>-3.5433070866141669E-2</v>
      </c>
      <c r="AO192">
        <f t="shared" si="54"/>
        <v>-2.1598521598521603E-2</v>
      </c>
      <c r="AP192">
        <f t="shared" si="55"/>
        <v>-9.4018662193331992E-2</v>
      </c>
      <c r="AQ192">
        <f t="shared" si="56"/>
        <v>-9.7184908305104623E-2</v>
      </c>
      <c r="AR192">
        <f t="shared" si="57"/>
        <v>4.7954408562294049E-3</v>
      </c>
      <c r="AS192">
        <f t="shared" si="58"/>
        <v>1.7612524461839474E-2</v>
      </c>
      <c r="AT192">
        <f t="shared" si="59"/>
        <v>3.9646289326560336E-3</v>
      </c>
      <c r="AU192">
        <f t="shared" si="60"/>
        <v>3.0383091149273511E-2</v>
      </c>
      <c r="AV192">
        <f t="shared" si="61"/>
        <v>1.6347060672744274E-2</v>
      </c>
      <c r="AW192">
        <f t="shared" si="62"/>
        <v>-6.931382793451768E-2</v>
      </c>
      <c r="AX192">
        <f t="shared" si="63"/>
        <v>2.9772329246935181E-2</v>
      </c>
      <c r="AY192">
        <f t="shared" si="64"/>
        <v>-4.4787431957555857E-3</v>
      </c>
      <c r="AZ192">
        <f t="shared" si="65"/>
        <v>2.5515743756786113E-2</v>
      </c>
      <c r="BA192">
        <f t="shared" si="66"/>
        <v>2.4635452951209613E-2</v>
      </c>
      <c r="BB192">
        <f t="shared" si="67"/>
        <v>-2.1561428422984918E-2</v>
      </c>
    </row>
    <row r="193" spans="1:54">
      <c r="A193" s="1">
        <v>40753</v>
      </c>
      <c r="B193" s="9">
        <v>2973</v>
      </c>
      <c r="C193">
        <v>4300</v>
      </c>
      <c r="D193">
        <v>461</v>
      </c>
      <c r="E193">
        <v>2820.5</v>
      </c>
      <c r="F193">
        <v>1245</v>
      </c>
      <c r="G193">
        <v>191</v>
      </c>
      <c r="H193">
        <v>578.78</v>
      </c>
      <c r="I193">
        <v>382.89</v>
      </c>
      <c r="J193">
        <v>304</v>
      </c>
      <c r="K193">
        <v>176.28</v>
      </c>
      <c r="L193">
        <v>331.11</v>
      </c>
      <c r="M193">
        <v>358.62</v>
      </c>
      <c r="N193">
        <v>394.02</v>
      </c>
      <c r="O193">
        <v>771.5</v>
      </c>
      <c r="P193">
        <v>2126.81</v>
      </c>
      <c r="Q193">
        <v>694.5</v>
      </c>
      <c r="R193">
        <v>306.60000000000002</v>
      </c>
      <c r="S193">
        <v>252.7</v>
      </c>
      <c r="T193">
        <v>1174</v>
      </c>
      <c r="U193">
        <v>274.45999999999998</v>
      </c>
      <c r="V193">
        <v>35.340000000000003</v>
      </c>
      <c r="W193">
        <v>855.55</v>
      </c>
      <c r="X193">
        <v>550.66999999999996</v>
      </c>
      <c r="Z193">
        <v>3026.02</v>
      </c>
      <c r="AB193">
        <v>0.54700000000000004</v>
      </c>
      <c r="AF193">
        <f t="shared" si="68"/>
        <v>-4.3436293436293405E-2</v>
      </c>
      <c r="AG193">
        <f t="shared" si="46"/>
        <v>-4.2422892773633203E-2</v>
      </c>
      <c r="AH193">
        <f t="shared" si="47"/>
        <v>5.1237326937751959E-3</v>
      </c>
      <c r="AI193">
        <f t="shared" si="48"/>
        <v>3.2771878432808599E-2</v>
      </c>
      <c r="AJ193">
        <f t="shared" si="49"/>
        <v>-2.1995286724273422E-2</v>
      </c>
      <c r="AK193">
        <f t="shared" si="50"/>
        <v>1.1652542372881269E-2</v>
      </c>
      <c r="AL193">
        <f t="shared" si="51"/>
        <v>-4.4097245160864218E-2</v>
      </c>
      <c r="AM193">
        <f t="shared" si="52"/>
        <v>-4.6137365785605788E-2</v>
      </c>
      <c r="AN193">
        <f t="shared" si="53"/>
        <v>-4.5525902668759777E-2</v>
      </c>
      <c r="AO193">
        <f t="shared" si="54"/>
        <v>4.0491087238814893E-2</v>
      </c>
      <c r="AP193">
        <f t="shared" si="55"/>
        <v>-4.2065673369014789E-2</v>
      </c>
      <c r="AQ193">
        <f t="shared" si="56"/>
        <v>-7.2014490878509418E-2</v>
      </c>
      <c r="AR193">
        <f t="shared" si="57"/>
        <v>-9.1554653816890763E-2</v>
      </c>
      <c r="AS193">
        <f t="shared" si="58"/>
        <v>-1.0897435897435859E-2</v>
      </c>
      <c r="AT193">
        <f t="shared" si="59"/>
        <v>-3.2406143655256514E-2</v>
      </c>
      <c r="AU193">
        <f t="shared" si="60"/>
        <v>-0.10961538461538467</v>
      </c>
      <c r="AV193">
        <f t="shared" si="61"/>
        <v>-5.1654809774203447E-2</v>
      </c>
      <c r="AW193">
        <f t="shared" si="62"/>
        <v>-5.426646706586824E-2</v>
      </c>
      <c r="AX193">
        <f t="shared" si="63"/>
        <v>-1.7006802721087899E-3</v>
      </c>
      <c r="AY193">
        <f t="shared" si="64"/>
        <v>-5.0179955703211543E-2</v>
      </c>
      <c r="AZ193">
        <f t="shared" si="65"/>
        <v>-6.458443620963461E-2</v>
      </c>
      <c r="BA193">
        <f t="shared" si="66"/>
        <v>2.9306605708927513E-3</v>
      </c>
      <c r="BB193">
        <f t="shared" si="67"/>
        <v>-2.5311078464343328E-2</v>
      </c>
    </row>
    <row r="194" spans="1:54">
      <c r="A194" s="1">
        <v>40786</v>
      </c>
      <c r="B194" s="9">
        <v>2920</v>
      </c>
      <c r="C194">
        <v>3802</v>
      </c>
      <c r="D194">
        <v>402.45</v>
      </c>
      <c r="E194">
        <v>2743.5</v>
      </c>
      <c r="F194">
        <v>1240</v>
      </c>
      <c r="G194">
        <v>187.34</v>
      </c>
      <c r="H194">
        <v>555.11</v>
      </c>
      <c r="I194">
        <v>378.04</v>
      </c>
      <c r="J194">
        <v>275.3</v>
      </c>
      <c r="K194">
        <v>165.01</v>
      </c>
      <c r="L194">
        <v>308.16000000000003</v>
      </c>
      <c r="M194">
        <v>243.87</v>
      </c>
      <c r="N194">
        <v>335.92</v>
      </c>
      <c r="O194">
        <v>800</v>
      </c>
      <c r="P194">
        <v>1863.36</v>
      </c>
      <c r="Q194">
        <v>644</v>
      </c>
      <c r="R194">
        <v>299.2</v>
      </c>
      <c r="S194">
        <v>236.5</v>
      </c>
      <c r="T194">
        <v>1113</v>
      </c>
      <c r="U194">
        <v>252.15</v>
      </c>
      <c r="V194">
        <v>33.19</v>
      </c>
      <c r="W194">
        <v>736.98</v>
      </c>
      <c r="X194">
        <v>572.80999999999995</v>
      </c>
      <c r="Z194">
        <v>2800.51</v>
      </c>
      <c r="AB194">
        <v>0.55000000000000004</v>
      </c>
      <c r="AF194">
        <f t="shared" si="68"/>
        <v>-1.7827110662630319E-2</v>
      </c>
      <c r="AG194">
        <f t="shared" si="46"/>
        <v>-0.11581395348837209</v>
      </c>
      <c r="AH194">
        <f t="shared" si="47"/>
        <v>-0.1270065075921909</v>
      </c>
      <c r="AI194">
        <f t="shared" si="48"/>
        <v>-2.7300124091473088E-2</v>
      </c>
      <c r="AJ194">
        <f t="shared" si="49"/>
        <v>-4.0160642570281624E-3</v>
      </c>
      <c r="AK194">
        <f t="shared" si="50"/>
        <v>-1.9162303664921443E-2</v>
      </c>
      <c r="AL194">
        <f t="shared" si="51"/>
        <v>-4.0896368222813395E-2</v>
      </c>
      <c r="AM194">
        <f t="shared" si="52"/>
        <v>-1.2666823369636093E-2</v>
      </c>
      <c r="AN194">
        <f t="shared" si="53"/>
        <v>-9.440789473684208E-2</v>
      </c>
      <c r="AO194">
        <f t="shared" si="54"/>
        <v>-6.3932380304061787E-2</v>
      </c>
      <c r="AP194">
        <f t="shared" si="55"/>
        <v>-6.931231312856756E-2</v>
      </c>
      <c r="AQ194">
        <f t="shared" si="56"/>
        <v>-0.31997657687803249</v>
      </c>
      <c r="AR194">
        <f t="shared" si="57"/>
        <v>-0.14745444393685592</v>
      </c>
      <c r="AS194">
        <f t="shared" si="58"/>
        <v>3.6941023979261134E-2</v>
      </c>
      <c r="AT194">
        <f t="shared" si="59"/>
        <v>-0.12387096167499689</v>
      </c>
      <c r="AU194">
        <f t="shared" si="60"/>
        <v>-7.2714182865370791E-2</v>
      </c>
      <c r="AV194">
        <f t="shared" si="61"/>
        <v>-2.4135681669928299E-2</v>
      </c>
      <c r="AW194">
        <f t="shared" si="62"/>
        <v>-6.4107637514839722E-2</v>
      </c>
      <c r="AX194">
        <f t="shared" si="63"/>
        <v>-5.1959114139693341E-2</v>
      </c>
      <c r="AY194">
        <f t="shared" si="64"/>
        <v>-8.1286890621584118E-2</v>
      </c>
      <c r="AZ194">
        <f t="shared" si="65"/>
        <v>-6.0837577815506694E-2</v>
      </c>
      <c r="BA194">
        <f t="shared" si="66"/>
        <v>-0.13858921161825721</v>
      </c>
      <c r="BB194">
        <f t="shared" si="67"/>
        <v>4.0205567762906957E-2</v>
      </c>
    </row>
    <row r="195" spans="1:54">
      <c r="A195" s="1">
        <v>40816</v>
      </c>
      <c r="B195" s="9">
        <v>2868</v>
      </c>
      <c r="C195">
        <v>2888.5</v>
      </c>
      <c r="D195">
        <v>388.5</v>
      </c>
      <c r="E195">
        <v>2728.5</v>
      </c>
      <c r="F195">
        <v>1232</v>
      </c>
      <c r="G195">
        <v>174.17</v>
      </c>
      <c r="H195">
        <v>524.89</v>
      </c>
      <c r="I195">
        <v>377.45</v>
      </c>
      <c r="J195">
        <v>267.3</v>
      </c>
      <c r="K195">
        <v>170.39</v>
      </c>
      <c r="L195">
        <v>300.89</v>
      </c>
      <c r="M195">
        <v>236.03</v>
      </c>
      <c r="N195">
        <v>301.74</v>
      </c>
      <c r="O195">
        <v>769</v>
      </c>
      <c r="P195">
        <v>1726.83</v>
      </c>
      <c r="Q195">
        <v>601</v>
      </c>
      <c r="R195">
        <v>297.7</v>
      </c>
      <c r="S195">
        <v>248.5</v>
      </c>
      <c r="T195">
        <v>1139</v>
      </c>
      <c r="U195">
        <v>256.45</v>
      </c>
      <c r="V195">
        <v>35</v>
      </c>
      <c r="W195">
        <v>642.41999999999996</v>
      </c>
      <c r="X195">
        <v>588.95000000000005</v>
      </c>
      <c r="Z195">
        <v>2654.38</v>
      </c>
      <c r="AB195">
        <v>0.54300000000000004</v>
      </c>
      <c r="AF195">
        <f t="shared" si="68"/>
        <v>-1.7808219178082174E-2</v>
      </c>
      <c r="AG195">
        <f t="shared" si="46"/>
        <v>-0.24026827985270915</v>
      </c>
      <c r="AH195">
        <f t="shared" si="47"/>
        <v>-3.4662691017517622E-2</v>
      </c>
      <c r="AI195">
        <f t="shared" si="48"/>
        <v>-5.4674685620558217E-3</v>
      </c>
      <c r="AJ195">
        <f t="shared" si="49"/>
        <v>-6.4516129032258229E-3</v>
      </c>
      <c r="AK195">
        <f t="shared" si="50"/>
        <v>-7.0299989324223433E-2</v>
      </c>
      <c r="AL195">
        <f t="shared" si="51"/>
        <v>-5.4439660607807472E-2</v>
      </c>
      <c r="AM195">
        <f t="shared" si="52"/>
        <v>-1.560681409374709E-3</v>
      </c>
      <c r="AN195">
        <f t="shared" si="53"/>
        <v>-2.9059208136578252E-2</v>
      </c>
      <c r="AO195">
        <f t="shared" si="54"/>
        <v>3.2604084600933225E-2</v>
      </c>
      <c r="AP195">
        <f t="shared" si="55"/>
        <v>-2.3591640706126848E-2</v>
      </c>
      <c r="AQ195">
        <f t="shared" si="56"/>
        <v>-3.2148275720670916E-2</v>
      </c>
      <c r="AR195">
        <f t="shared" si="57"/>
        <v>-0.10175041676589669</v>
      </c>
      <c r="AS195">
        <f t="shared" si="58"/>
        <v>-3.8749999999999951E-2</v>
      </c>
      <c r="AT195">
        <f t="shared" si="59"/>
        <v>-7.3270865533230256E-2</v>
      </c>
      <c r="AU195">
        <f t="shared" si="60"/>
        <v>-6.6770186335403769E-2</v>
      </c>
      <c r="AV195">
        <f t="shared" si="61"/>
        <v>-5.0133689839572115E-3</v>
      </c>
      <c r="AW195">
        <f t="shared" si="62"/>
        <v>5.0739957716701811E-2</v>
      </c>
      <c r="AX195">
        <f t="shared" si="63"/>
        <v>2.3360287511230871E-2</v>
      </c>
      <c r="AY195">
        <f t="shared" si="64"/>
        <v>1.7053341265119926E-2</v>
      </c>
      <c r="AZ195">
        <f t="shared" si="65"/>
        <v>5.4534498342874382E-2</v>
      </c>
      <c r="BA195">
        <f t="shared" si="66"/>
        <v>-0.12830741675486457</v>
      </c>
      <c r="BB195">
        <f t="shared" si="67"/>
        <v>2.8176882386830027E-2</v>
      </c>
    </row>
    <row r="196" spans="1:54">
      <c r="A196" s="1">
        <v>40847</v>
      </c>
      <c r="B196" s="9">
        <v>2986</v>
      </c>
      <c r="C196">
        <v>3385</v>
      </c>
      <c r="D196">
        <v>461</v>
      </c>
      <c r="E196">
        <v>2864.5</v>
      </c>
      <c r="F196">
        <v>1289</v>
      </c>
      <c r="G196">
        <v>207.61</v>
      </c>
      <c r="H196">
        <v>570.22</v>
      </c>
      <c r="I196">
        <v>401.16</v>
      </c>
      <c r="J196">
        <v>276.60000000000002</v>
      </c>
      <c r="K196">
        <v>177.15</v>
      </c>
      <c r="L196">
        <v>307.87</v>
      </c>
      <c r="M196">
        <v>243.47</v>
      </c>
      <c r="N196">
        <v>336.71</v>
      </c>
      <c r="O196">
        <v>806</v>
      </c>
      <c r="P196">
        <v>1858.79</v>
      </c>
      <c r="Q196">
        <v>646</v>
      </c>
      <c r="R196">
        <v>296.7</v>
      </c>
      <c r="S196">
        <v>258.89999999999998</v>
      </c>
      <c r="T196">
        <v>1145</v>
      </c>
      <c r="U196">
        <v>278.16000000000003</v>
      </c>
      <c r="V196">
        <v>36.950000000000003</v>
      </c>
      <c r="W196">
        <v>684.44</v>
      </c>
      <c r="X196">
        <v>569.58000000000004</v>
      </c>
      <c r="Z196">
        <v>2860.86</v>
      </c>
      <c r="AB196">
        <v>0.54500000000000004</v>
      </c>
      <c r="AF196">
        <f t="shared" si="68"/>
        <v>4.1143654114365491E-2</v>
      </c>
      <c r="AG196">
        <f t="shared" si="46"/>
        <v>0.17188852345508043</v>
      </c>
      <c r="AH196">
        <f t="shared" si="47"/>
        <v>0.18661518661518661</v>
      </c>
      <c r="AI196">
        <f t="shared" si="48"/>
        <v>4.9844236760124616E-2</v>
      </c>
      <c r="AJ196">
        <f t="shared" si="49"/>
        <v>4.6266233766233844E-2</v>
      </c>
      <c r="AK196">
        <f t="shared" si="50"/>
        <v>0.19199632542917855</v>
      </c>
      <c r="AL196">
        <f t="shared" si="51"/>
        <v>8.636095181847625E-2</v>
      </c>
      <c r="AM196">
        <f t="shared" si="52"/>
        <v>6.2816267055239239E-2</v>
      </c>
      <c r="AN196">
        <f t="shared" si="53"/>
        <v>3.4792368125701412E-2</v>
      </c>
      <c r="AO196">
        <f t="shared" si="54"/>
        <v>3.9673689770526543E-2</v>
      </c>
      <c r="AP196">
        <f t="shared" si="55"/>
        <v>2.3197846389045873E-2</v>
      </c>
      <c r="AQ196">
        <f t="shared" si="56"/>
        <v>3.1521416769054733E-2</v>
      </c>
      <c r="AR196">
        <f t="shared" si="57"/>
        <v>0.11589447869026315</v>
      </c>
      <c r="AS196">
        <f t="shared" si="58"/>
        <v>4.811443433029905E-2</v>
      </c>
      <c r="AT196">
        <f t="shared" si="59"/>
        <v>7.6417481744004867E-2</v>
      </c>
      <c r="AU196">
        <f t="shared" si="60"/>
        <v>7.4875207986688785E-2</v>
      </c>
      <c r="AV196">
        <f t="shared" si="61"/>
        <v>-3.3590863285186678E-3</v>
      </c>
      <c r="AW196">
        <f t="shared" si="62"/>
        <v>4.1851106639839042E-2</v>
      </c>
      <c r="AX196">
        <f t="shared" si="63"/>
        <v>5.2677787532924292E-3</v>
      </c>
      <c r="AY196">
        <f t="shared" si="64"/>
        <v>8.4655878338857571E-2</v>
      </c>
      <c r="AZ196">
        <f t="shared" si="65"/>
        <v>5.5714285714285827E-2</v>
      </c>
      <c r="BA196">
        <f t="shared" si="66"/>
        <v>6.5408922511752676E-2</v>
      </c>
      <c r="BB196">
        <f t="shared" si="67"/>
        <v>-3.2889039816622834E-2</v>
      </c>
    </row>
    <row r="197" spans="1:54">
      <c r="A197" s="1">
        <v>40877</v>
      </c>
      <c r="B197" s="9">
        <v>2940</v>
      </c>
      <c r="C197">
        <v>3339</v>
      </c>
      <c r="D197">
        <v>460.75</v>
      </c>
      <c r="E197">
        <v>2945</v>
      </c>
      <c r="F197">
        <v>1362</v>
      </c>
      <c r="G197">
        <v>215.45</v>
      </c>
      <c r="H197">
        <v>593.39</v>
      </c>
      <c r="I197">
        <v>404.61</v>
      </c>
      <c r="J197">
        <v>273.7</v>
      </c>
      <c r="K197">
        <v>176.49</v>
      </c>
      <c r="L197">
        <v>315.81</v>
      </c>
      <c r="M197">
        <v>210.91</v>
      </c>
      <c r="N197">
        <v>307.95999999999998</v>
      </c>
      <c r="O197">
        <v>830</v>
      </c>
      <c r="P197">
        <v>1785.73</v>
      </c>
      <c r="Q197">
        <v>668</v>
      </c>
      <c r="R197">
        <v>301.8</v>
      </c>
      <c r="S197">
        <v>255.6</v>
      </c>
      <c r="T197">
        <v>1153</v>
      </c>
      <c r="U197">
        <v>290.16000000000003</v>
      </c>
      <c r="V197">
        <v>38.880000000000003</v>
      </c>
      <c r="W197">
        <v>687.44</v>
      </c>
      <c r="X197">
        <v>576.04</v>
      </c>
      <c r="Z197">
        <v>2835.84</v>
      </c>
      <c r="AB197">
        <v>0.502</v>
      </c>
      <c r="AF197">
        <f t="shared" si="68"/>
        <v>-1.5405224380442117E-2</v>
      </c>
      <c r="AG197">
        <f t="shared" si="46"/>
        <v>-1.3589364844904028E-2</v>
      </c>
      <c r="AH197">
        <f t="shared" si="47"/>
        <v>-5.4229934924077128E-4</v>
      </c>
      <c r="AI197">
        <f t="shared" si="48"/>
        <v>2.8102635713038948E-2</v>
      </c>
      <c r="AJ197">
        <f t="shared" si="49"/>
        <v>5.6633048875097014E-2</v>
      </c>
      <c r="AK197">
        <f t="shared" si="50"/>
        <v>3.7763113530176584E-2</v>
      </c>
      <c r="AL197">
        <f t="shared" si="51"/>
        <v>4.0633439725018317E-2</v>
      </c>
      <c r="AM197">
        <f t="shared" si="52"/>
        <v>8.6000598265030259E-3</v>
      </c>
      <c r="AN197">
        <f t="shared" si="53"/>
        <v>-1.0484454085321837E-2</v>
      </c>
      <c r="AO197">
        <f t="shared" si="54"/>
        <v>-3.7256562235393753E-3</v>
      </c>
      <c r="AP197">
        <f t="shared" si="55"/>
        <v>2.5790106213661623E-2</v>
      </c>
      <c r="AQ197">
        <f t="shared" si="56"/>
        <v>-0.13373310880190581</v>
      </c>
      <c r="AR197">
        <f t="shared" si="57"/>
        <v>-8.5385049449080763E-2</v>
      </c>
      <c r="AS197">
        <f t="shared" si="58"/>
        <v>2.977667493796532E-2</v>
      </c>
      <c r="AT197">
        <f t="shared" si="59"/>
        <v>-3.9305139364855579E-2</v>
      </c>
      <c r="AU197">
        <f t="shared" si="60"/>
        <v>3.4055727554179516E-2</v>
      </c>
      <c r="AV197">
        <f t="shared" si="61"/>
        <v>1.7189079878665359E-2</v>
      </c>
      <c r="AW197">
        <f t="shared" si="62"/>
        <v>-1.2746234067207318E-2</v>
      </c>
      <c r="AX197">
        <f t="shared" si="63"/>
        <v>6.9868995633188824E-3</v>
      </c>
      <c r="AY197">
        <f t="shared" si="64"/>
        <v>4.3140638481449445E-2</v>
      </c>
      <c r="AZ197">
        <f t="shared" si="65"/>
        <v>5.2232746955344966E-2</v>
      </c>
      <c r="BA197">
        <f t="shared" si="66"/>
        <v>4.3831453450995372E-3</v>
      </c>
      <c r="BB197">
        <f t="shared" si="67"/>
        <v>1.1341690368341428E-2</v>
      </c>
    </row>
    <row r="198" spans="1:54">
      <c r="A198" s="1">
        <v>40907</v>
      </c>
      <c r="B198" s="9">
        <v>2975</v>
      </c>
      <c r="C198">
        <v>3125</v>
      </c>
      <c r="D198">
        <v>460.5</v>
      </c>
      <c r="E198">
        <v>3055.5</v>
      </c>
      <c r="F198">
        <v>1406.5</v>
      </c>
      <c r="G198">
        <v>220.62</v>
      </c>
      <c r="H198">
        <v>615.55999999999995</v>
      </c>
      <c r="I198">
        <v>402.86</v>
      </c>
      <c r="J198">
        <v>285.10000000000002</v>
      </c>
      <c r="K198">
        <v>183.36</v>
      </c>
      <c r="L198">
        <v>297.45</v>
      </c>
      <c r="M198">
        <v>202.77</v>
      </c>
      <c r="N198">
        <v>297.19</v>
      </c>
      <c r="O198">
        <v>884</v>
      </c>
      <c r="P198">
        <v>1643.73</v>
      </c>
      <c r="Q198">
        <v>675.5</v>
      </c>
      <c r="R198">
        <v>289.3</v>
      </c>
      <c r="S198">
        <v>250.7</v>
      </c>
      <c r="T198">
        <v>1210</v>
      </c>
      <c r="U198">
        <v>294.26</v>
      </c>
      <c r="V198">
        <v>37.5</v>
      </c>
      <c r="W198">
        <v>635.91</v>
      </c>
      <c r="X198">
        <v>576.5</v>
      </c>
      <c r="Z198">
        <v>2857.88</v>
      </c>
      <c r="AB198">
        <v>0.47299999999999998</v>
      </c>
      <c r="AF198">
        <f t="shared" si="68"/>
        <v>1.1904761904761862E-2</v>
      </c>
      <c r="AG198">
        <f t="shared" si="46"/>
        <v>-6.4091045223120702E-2</v>
      </c>
      <c r="AH198">
        <f t="shared" si="47"/>
        <v>-5.4259359739550206E-4</v>
      </c>
      <c r="AI198">
        <f t="shared" si="48"/>
        <v>3.7521222410865862E-2</v>
      </c>
      <c r="AJ198">
        <f t="shared" si="49"/>
        <v>3.267254038179157E-2</v>
      </c>
      <c r="AK198">
        <f t="shared" si="50"/>
        <v>2.3996286841494685E-2</v>
      </c>
      <c r="AL198">
        <f t="shared" si="51"/>
        <v>3.736160029660085E-2</v>
      </c>
      <c r="AM198">
        <f t="shared" si="52"/>
        <v>-4.325152616099448E-3</v>
      </c>
      <c r="AN198">
        <f t="shared" si="53"/>
        <v>4.1651443185970249E-2</v>
      </c>
      <c r="AO198">
        <f t="shared" si="54"/>
        <v>3.8925718171001211E-2</v>
      </c>
      <c r="AP198">
        <f t="shared" si="55"/>
        <v>-5.8136221145625555E-2</v>
      </c>
      <c r="AQ198">
        <f t="shared" si="56"/>
        <v>-3.85946612299084E-2</v>
      </c>
      <c r="AR198">
        <f t="shared" si="57"/>
        <v>-3.4972074295362976E-2</v>
      </c>
      <c r="AS198">
        <f t="shared" si="58"/>
        <v>6.5060240963855431E-2</v>
      </c>
      <c r="AT198">
        <f t="shared" si="59"/>
        <v>-7.9519300230157963E-2</v>
      </c>
      <c r="AU198">
        <f t="shared" si="60"/>
        <v>1.1227544910179743E-2</v>
      </c>
      <c r="AV198">
        <f t="shared" si="61"/>
        <v>-4.1418157720344628E-2</v>
      </c>
      <c r="AW198">
        <f t="shared" si="62"/>
        <v>-1.9170579029733958E-2</v>
      </c>
      <c r="AX198">
        <f t="shared" si="63"/>
        <v>4.9436253252385098E-2</v>
      </c>
      <c r="AY198">
        <f t="shared" si="64"/>
        <v>1.4130135097876861E-2</v>
      </c>
      <c r="AZ198">
        <f t="shared" si="65"/>
        <v>-3.5493827160493874E-2</v>
      </c>
      <c r="BA198">
        <f t="shared" si="66"/>
        <v>-7.4959269172582443E-2</v>
      </c>
      <c r="BB198">
        <f t="shared" si="67"/>
        <v>7.9855565585740251E-4</v>
      </c>
    </row>
    <row r="199" spans="1:54">
      <c r="A199" s="1">
        <v>40939</v>
      </c>
      <c r="B199" s="9">
        <v>3054.5</v>
      </c>
      <c r="C199">
        <v>3805</v>
      </c>
      <c r="D199">
        <v>470.85</v>
      </c>
      <c r="E199">
        <v>2917</v>
      </c>
      <c r="F199">
        <v>1402</v>
      </c>
      <c r="G199">
        <v>217.37</v>
      </c>
      <c r="H199">
        <v>593.39</v>
      </c>
      <c r="I199">
        <v>319.13</v>
      </c>
      <c r="J199">
        <v>307.8</v>
      </c>
      <c r="K199">
        <v>175.05</v>
      </c>
      <c r="L199">
        <v>312.56</v>
      </c>
      <c r="M199">
        <v>267.48</v>
      </c>
      <c r="N199">
        <v>345.21</v>
      </c>
      <c r="O199">
        <v>861</v>
      </c>
      <c r="P199">
        <v>1721.81</v>
      </c>
      <c r="Q199">
        <v>745.5</v>
      </c>
      <c r="R199">
        <v>293.39999999999998</v>
      </c>
      <c r="S199">
        <v>255.7</v>
      </c>
      <c r="T199">
        <v>1173</v>
      </c>
      <c r="U199">
        <v>293.16000000000003</v>
      </c>
      <c r="V199">
        <v>42.4</v>
      </c>
      <c r="W199">
        <v>674.94</v>
      </c>
      <c r="X199">
        <v>582.96</v>
      </c>
      <c r="Z199">
        <v>2932.91</v>
      </c>
      <c r="AB199">
        <v>0.48299999999999998</v>
      </c>
      <c r="AF199">
        <f t="shared" si="68"/>
        <v>2.6722689075630246E-2</v>
      </c>
      <c r="AG199">
        <f t="shared" ref="AG199:AG262" si="69">IFERROR(C199/C198-1,"N/A")</f>
        <v>0.21760000000000002</v>
      </c>
      <c r="AH199">
        <f t="shared" ref="AH199:AH262" si="70">IFERROR(D199/D198-1,"N/A")</f>
        <v>2.2475570032573389E-2</v>
      </c>
      <c r="AI199">
        <f t="shared" ref="AI199:AI262" si="71">IFERROR(E199/E198-1,"N/A")</f>
        <v>-4.5328096874488577E-2</v>
      </c>
      <c r="AJ199">
        <f t="shared" ref="AJ199:AJ262" si="72">IFERROR(F199/F198-1,"N/A")</f>
        <v>-3.199431212228987E-3</v>
      </c>
      <c r="AK199">
        <f t="shared" ref="AK199:AK262" si="73">IFERROR(G199/G198-1,"N/A")</f>
        <v>-1.473121203879979E-2</v>
      </c>
      <c r="AL199">
        <f t="shared" ref="AL199:AL262" si="74">IFERROR(H199/H198-1,"N/A")</f>
        <v>-3.6015985444148302E-2</v>
      </c>
      <c r="AM199">
        <f t="shared" ref="AM199:AM262" si="75">IFERROR(I199/I198-1,"N/A")</f>
        <v>-0.20783895149679799</v>
      </c>
      <c r="AN199">
        <f t="shared" ref="AN199:AN262" si="76">IFERROR(J199/J198-1,"N/A")</f>
        <v>7.9621185548930162E-2</v>
      </c>
      <c r="AO199">
        <f t="shared" ref="AO199:AO262" si="77">IFERROR(K199/K198-1,"N/A")</f>
        <v>-4.5320680628272214E-2</v>
      </c>
      <c r="AP199">
        <f t="shared" ref="AP199:AP262" si="78">IFERROR(L199/L198-1,"N/A")</f>
        <v>5.0798453521600395E-2</v>
      </c>
      <c r="AQ199">
        <f t="shared" ref="AQ199:AQ262" si="79">IFERROR(M199/M198-1,"N/A")</f>
        <v>0.31913004882379048</v>
      </c>
      <c r="AR199">
        <f t="shared" ref="AR199:AR262" si="80">IFERROR(N199/N198-1,"N/A")</f>
        <v>0.16158013392106052</v>
      </c>
      <c r="AS199">
        <f t="shared" ref="AS199:AS262" si="81">IFERROR(O199/O198-1,"N/A")</f>
        <v>-2.6018099547511331E-2</v>
      </c>
      <c r="AT199">
        <f t="shared" ref="AT199:AT262" si="82">IFERROR(P199/P198-1,"N/A")</f>
        <v>4.7501718652090075E-2</v>
      </c>
      <c r="AU199">
        <f t="shared" ref="AU199:AU262" si="83">IFERROR(Q199/Q198-1,"N/A")</f>
        <v>0.10362694300518127</v>
      </c>
      <c r="AV199">
        <f t="shared" ref="AV199:AV262" si="84">IFERROR(R199/R198-1,"N/A")</f>
        <v>1.4172139647424808E-2</v>
      </c>
      <c r="AW199">
        <f t="shared" ref="AW199:AW262" si="85">IFERROR(S199/S198-1,"N/A")</f>
        <v>1.9944156362185828E-2</v>
      </c>
      <c r="AX199">
        <f t="shared" ref="AX199:AX262" si="86">IFERROR(T199/T198-1,"N/A")</f>
        <v>-3.057851239669418E-2</v>
      </c>
      <c r="AY199">
        <f t="shared" ref="AY199:AY262" si="87">IFERROR(U199/U198-1,"N/A")</f>
        <v>-3.738190715693479E-3</v>
      </c>
      <c r="AZ199">
        <f t="shared" ref="AZ199:AZ262" si="88">IFERROR(V199/V198-1,"N/A")</f>
        <v>0.13066666666666671</v>
      </c>
      <c r="BA199">
        <f t="shared" ref="BA199:BA262" si="89">IFERROR(W199/W198-1,"N/A")</f>
        <v>6.1376609897627166E-2</v>
      </c>
      <c r="BB199">
        <f t="shared" ref="BB199:BB262" si="90">IFERROR(X199/X198-1,"N/A")</f>
        <v>1.1205550737207304E-2</v>
      </c>
    </row>
    <row r="200" spans="1:54">
      <c r="A200" s="1">
        <v>40968</v>
      </c>
      <c r="B200" s="9">
        <v>2807.5</v>
      </c>
      <c r="C200">
        <v>3584</v>
      </c>
      <c r="D200">
        <v>492.4</v>
      </c>
      <c r="E200">
        <v>3177</v>
      </c>
      <c r="F200">
        <v>1503.5</v>
      </c>
      <c r="G200">
        <v>240.57</v>
      </c>
      <c r="H200">
        <v>634.70000000000005</v>
      </c>
      <c r="I200">
        <v>315.64</v>
      </c>
      <c r="J200">
        <v>312.7</v>
      </c>
      <c r="K200">
        <v>173.57</v>
      </c>
      <c r="L200">
        <v>347.18</v>
      </c>
      <c r="M200">
        <v>280.54000000000002</v>
      </c>
      <c r="N200">
        <v>363.88</v>
      </c>
      <c r="O200">
        <v>962</v>
      </c>
      <c r="P200">
        <v>1788.93</v>
      </c>
      <c r="Q200">
        <v>803.5</v>
      </c>
      <c r="R200">
        <v>304</v>
      </c>
      <c r="S200">
        <v>284.2</v>
      </c>
      <c r="T200">
        <v>1199</v>
      </c>
      <c r="U200">
        <v>310.67</v>
      </c>
      <c r="V200">
        <v>49.69</v>
      </c>
      <c r="W200">
        <v>675.44</v>
      </c>
      <c r="X200">
        <v>591.72</v>
      </c>
      <c r="Z200">
        <v>3043.91</v>
      </c>
      <c r="AB200">
        <v>0.48299999999999998</v>
      </c>
      <c r="AF200">
        <f t="shared" ref="AF200:AF263" si="91">IFERROR(B200/B199-1,"N/A")</f>
        <v>-8.0864298575871629E-2</v>
      </c>
      <c r="AG200">
        <f t="shared" si="69"/>
        <v>-5.8081471747700397E-2</v>
      </c>
      <c r="AH200">
        <f t="shared" si="70"/>
        <v>4.5768291387915383E-2</v>
      </c>
      <c r="AI200">
        <f t="shared" si="71"/>
        <v>8.9132670551936855E-2</v>
      </c>
      <c r="AJ200">
        <f t="shared" si="72"/>
        <v>7.2396576319543549E-2</v>
      </c>
      <c r="AK200">
        <f t="shared" si="73"/>
        <v>0.10673045958503935</v>
      </c>
      <c r="AL200">
        <f t="shared" si="74"/>
        <v>6.9616946696102078E-2</v>
      </c>
      <c r="AM200">
        <f t="shared" si="75"/>
        <v>-1.0935982201610628E-2</v>
      </c>
      <c r="AN200">
        <f t="shared" si="76"/>
        <v>1.5919428200129815E-2</v>
      </c>
      <c r="AO200">
        <f t="shared" si="77"/>
        <v>-8.4547272207942115E-3</v>
      </c>
      <c r="AP200">
        <f t="shared" si="78"/>
        <v>0.11076273355515753</v>
      </c>
      <c r="AQ200">
        <f t="shared" si="79"/>
        <v>4.8826080454613452E-2</v>
      </c>
      <c r="AR200">
        <f t="shared" si="80"/>
        <v>5.4083021928681196E-2</v>
      </c>
      <c r="AS200">
        <f t="shared" si="81"/>
        <v>0.11730545876887333</v>
      </c>
      <c r="AT200">
        <f t="shared" si="82"/>
        <v>3.8982233812093092E-2</v>
      </c>
      <c r="AU200">
        <f t="shared" si="83"/>
        <v>7.7800134138162225E-2</v>
      </c>
      <c r="AV200">
        <f t="shared" si="84"/>
        <v>3.6128152692569859E-2</v>
      </c>
      <c r="AW200">
        <f t="shared" si="85"/>
        <v>0.11145874071177153</v>
      </c>
      <c r="AX200">
        <f t="shared" si="86"/>
        <v>2.2165387894288235E-2</v>
      </c>
      <c r="AY200">
        <f t="shared" si="87"/>
        <v>5.9728475917587565E-2</v>
      </c>
      <c r="AZ200">
        <f t="shared" si="88"/>
        <v>0.17193396226415092</v>
      </c>
      <c r="BA200">
        <f t="shared" si="89"/>
        <v>7.4080659021547035E-4</v>
      </c>
      <c r="BB200">
        <f t="shared" si="90"/>
        <v>1.5026759983532312E-2</v>
      </c>
    </row>
    <row r="201" spans="1:54">
      <c r="A201" s="1">
        <v>40998</v>
      </c>
      <c r="B201" s="9">
        <v>2779</v>
      </c>
      <c r="C201">
        <v>3446</v>
      </c>
      <c r="D201">
        <v>462.55</v>
      </c>
      <c r="E201">
        <v>3150.5</v>
      </c>
      <c r="F201">
        <v>1502.5</v>
      </c>
      <c r="G201">
        <v>239.98</v>
      </c>
      <c r="H201">
        <v>660.39</v>
      </c>
      <c r="I201">
        <v>329.52</v>
      </c>
      <c r="J201">
        <v>299.89999999999998</v>
      </c>
      <c r="K201">
        <v>176.49</v>
      </c>
      <c r="L201">
        <v>362.48</v>
      </c>
      <c r="M201">
        <v>277.73</v>
      </c>
      <c r="N201">
        <v>327.52</v>
      </c>
      <c r="O201">
        <v>1004</v>
      </c>
      <c r="P201">
        <v>1897.6</v>
      </c>
      <c r="Q201">
        <v>854.5</v>
      </c>
      <c r="R201">
        <v>316.39999999999998</v>
      </c>
      <c r="S201">
        <v>306.7</v>
      </c>
      <c r="T201">
        <v>1165</v>
      </c>
      <c r="U201">
        <v>299.26</v>
      </c>
      <c r="V201">
        <v>51.5</v>
      </c>
      <c r="W201">
        <v>722.97</v>
      </c>
      <c r="X201">
        <v>581.57000000000005</v>
      </c>
      <c r="Z201">
        <v>3002.78</v>
      </c>
      <c r="AB201">
        <v>0.48699999999999999</v>
      </c>
      <c r="AF201">
        <f t="shared" si="91"/>
        <v>-1.0151380231522733E-2</v>
      </c>
      <c r="AG201">
        <f t="shared" si="69"/>
        <v>-3.8504464285714302E-2</v>
      </c>
      <c r="AH201">
        <f t="shared" si="70"/>
        <v>-6.0621445978878863E-2</v>
      </c>
      <c r="AI201">
        <f t="shared" si="71"/>
        <v>-8.341202392193936E-3</v>
      </c>
      <c r="AJ201">
        <f t="shared" si="72"/>
        <v>-6.6511473229136087E-4</v>
      </c>
      <c r="AK201">
        <f t="shared" si="73"/>
        <v>-2.452508625348182E-3</v>
      </c>
      <c r="AL201">
        <f t="shared" si="74"/>
        <v>4.0475815345832666E-2</v>
      </c>
      <c r="AM201">
        <f t="shared" si="75"/>
        <v>4.3974147763274685E-2</v>
      </c>
      <c r="AN201">
        <f t="shared" si="76"/>
        <v>-4.0933802366485472E-2</v>
      </c>
      <c r="AO201">
        <f t="shared" si="77"/>
        <v>1.6823183729907321E-2</v>
      </c>
      <c r="AP201">
        <f t="shared" si="78"/>
        <v>4.4069358834034178E-2</v>
      </c>
      <c r="AQ201">
        <f t="shared" si="79"/>
        <v>-1.0016396948741679E-2</v>
      </c>
      <c r="AR201">
        <f t="shared" si="80"/>
        <v>-9.9923051555457887E-2</v>
      </c>
      <c r="AS201">
        <f t="shared" si="81"/>
        <v>4.3659043659043606E-2</v>
      </c>
      <c r="AT201">
        <f t="shared" si="82"/>
        <v>6.0745808947247681E-2</v>
      </c>
      <c r="AU201">
        <f t="shared" si="83"/>
        <v>6.3472308649657805E-2</v>
      </c>
      <c r="AV201">
        <f t="shared" si="84"/>
        <v>4.0789473684210487E-2</v>
      </c>
      <c r="AW201">
        <f t="shared" si="85"/>
        <v>7.916959887403241E-2</v>
      </c>
      <c r="AX201">
        <f t="shared" si="86"/>
        <v>-2.8356964136780682E-2</v>
      </c>
      <c r="AY201">
        <f t="shared" si="87"/>
        <v>-3.6727073743843985E-2</v>
      </c>
      <c r="AZ201">
        <f t="shared" si="88"/>
        <v>3.6425840209297622E-2</v>
      </c>
      <c r="BA201">
        <f t="shared" si="89"/>
        <v>7.0368944687906998E-2</v>
      </c>
      <c r="BB201">
        <f t="shared" si="90"/>
        <v>-1.7153383356993124E-2</v>
      </c>
    </row>
    <row r="202" spans="1:54">
      <c r="A202" s="1">
        <v>41029</v>
      </c>
      <c r="B202" s="9">
        <v>2699.5</v>
      </c>
      <c r="C202">
        <v>3432.5</v>
      </c>
      <c r="D202">
        <v>445</v>
      </c>
      <c r="E202">
        <v>3159</v>
      </c>
      <c r="F202">
        <v>1551</v>
      </c>
      <c r="G202">
        <v>246.56</v>
      </c>
      <c r="H202">
        <v>648.79999999999995</v>
      </c>
      <c r="I202">
        <v>316.88</v>
      </c>
      <c r="J202">
        <v>295.2</v>
      </c>
      <c r="K202">
        <v>174.75</v>
      </c>
      <c r="L202">
        <v>341.44</v>
      </c>
      <c r="M202">
        <v>243.87</v>
      </c>
      <c r="N202">
        <v>304.39999999999998</v>
      </c>
      <c r="O202">
        <v>1023</v>
      </c>
      <c r="P202">
        <v>1906.73</v>
      </c>
      <c r="Q202">
        <v>833.5</v>
      </c>
      <c r="R202">
        <v>306.89999999999998</v>
      </c>
      <c r="S202">
        <v>290.5</v>
      </c>
      <c r="T202">
        <v>1160</v>
      </c>
      <c r="U202">
        <v>286.16000000000003</v>
      </c>
      <c r="V202">
        <v>50.25</v>
      </c>
      <c r="W202">
        <v>727.97</v>
      </c>
      <c r="X202">
        <v>613.86</v>
      </c>
      <c r="Z202">
        <v>2984.67</v>
      </c>
      <c r="AB202">
        <v>0.47799999999999998</v>
      </c>
      <c r="AF202">
        <f t="shared" si="91"/>
        <v>-2.8607412738395066E-2</v>
      </c>
      <c r="AG202">
        <f t="shared" si="69"/>
        <v>-3.9175856065002401E-3</v>
      </c>
      <c r="AH202">
        <f t="shared" si="70"/>
        <v>-3.794184412495949E-2</v>
      </c>
      <c r="AI202">
        <f t="shared" si="71"/>
        <v>2.6979844469132708E-3</v>
      </c>
      <c r="AJ202">
        <f t="shared" si="72"/>
        <v>3.2279534109816987E-2</v>
      </c>
      <c r="AK202">
        <f t="shared" si="73"/>
        <v>2.7418951579298412E-2</v>
      </c>
      <c r="AL202">
        <f t="shared" si="74"/>
        <v>-1.7550235466921138E-2</v>
      </c>
      <c r="AM202">
        <f t="shared" si="75"/>
        <v>-3.8358824957513971E-2</v>
      </c>
      <c r="AN202">
        <f t="shared" si="76"/>
        <v>-1.5671890630210017E-2</v>
      </c>
      <c r="AO202">
        <f t="shared" si="77"/>
        <v>-9.8589155192929656E-3</v>
      </c>
      <c r="AP202">
        <f t="shared" si="78"/>
        <v>-5.8044581770028691E-2</v>
      </c>
      <c r="AQ202">
        <f t="shared" si="79"/>
        <v>-0.12191696971879162</v>
      </c>
      <c r="AR202">
        <f t="shared" si="80"/>
        <v>-7.0591108939912051E-2</v>
      </c>
      <c r="AS202">
        <f t="shared" si="81"/>
        <v>1.8924302788844605E-2</v>
      </c>
      <c r="AT202">
        <f t="shared" si="82"/>
        <v>4.8113406408094583E-3</v>
      </c>
      <c r="AU202">
        <f t="shared" si="83"/>
        <v>-2.4575775307197234E-2</v>
      </c>
      <c r="AV202">
        <f t="shared" si="84"/>
        <v>-3.002528445006325E-2</v>
      </c>
      <c r="AW202">
        <f t="shared" si="85"/>
        <v>-5.2820345614607023E-2</v>
      </c>
      <c r="AX202">
        <f t="shared" si="86"/>
        <v>-4.2918454935622075E-3</v>
      </c>
      <c r="AY202">
        <f t="shared" si="87"/>
        <v>-4.3774644122167916E-2</v>
      </c>
      <c r="AZ202">
        <f t="shared" si="88"/>
        <v>-2.4271844660194164E-2</v>
      </c>
      <c r="BA202">
        <f t="shared" si="89"/>
        <v>6.915916289749191E-3</v>
      </c>
      <c r="BB202">
        <f t="shared" si="90"/>
        <v>5.5522121154804926E-2</v>
      </c>
    </row>
    <row r="203" spans="1:54">
      <c r="A203" s="1">
        <v>41060</v>
      </c>
      <c r="B203" s="9">
        <v>2618</v>
      </c>
      <c r="C203">
        <v>2780</v>
      </c>
      <c r="D203">
        <v>394.9</v>
      </c>
      <c r="E203">
        <v>3058.5</v>
      </c>
      <c r="F203">
        <v>1547</v>
      </c>
      <c r="G203">
        <v>246.11</v>
      </c>
      <c r="H203">
        <v>640.74</v>
      </c>
      <c r="I203">
        <v>302.11</v>
      </c>
      <c r="J203">
        <v>272.8</v>
      </c>
      <c r="K203">
        <v>177.31</v>
      </c>
      <c r="L203">
        <v>316.95999999999998</v>
      </c>
      <c r="M203">
        <v>200.76</v>
      </c>
      <c r="N203">
        <v>258.36</v>
      </c>
      <c r="O203">
        <v>1023</v>
      </c>
      <c r="P203">
        <v>1903.08</v>
      </c>
      <c r="Q203">
        <v>774</v>
      </c>
      <c r="R203">
        <v>309.39999999999998</v>
      </c>
      <c r="S203">
        <v>282</v>
      </c>
      <c r="T203">
        <v>1137</v>
      </c>
      <c r="U203">
        <v>256.55</v>
      </c>
      <c r="V203">
        <v>42.65</v>
      </c>
      <c r="W203">
        <v>709.46</v>
      </c>
      <c r="X203">
        <v>599.55999999999995</v>
      </c>
      <c r="Z203">
        <v>2767.09</v>
      </c>
      <c r="AB203">
        <v>0.47599999999999998</v>
      </c>
      <c r="AF203">
        <f t="shared" si="91"/>
        <v>-3.0190776069642489E-2</v>
      </c>
      <c r="AG203">
        <f t="shared" si="69"/>
        <v>-0.19009468317552802</v>
      </c>
      <c r="AH203">
        <f t="shared" si="70"/>
        <v>-0.11258426966292145</v>
      </c>
      <c r="AI203">
        <f t="shared" si="71"/>
        <v>-3.1813865147198528E-2</v>
      </c>
      <c r="AJ203">
        <f t="shared" si="72"/>
        <v>-2.5789813023855412E-3</v>
      </c>
      <c r="AK203">
        <f t="shared" si="73"/>
        <v>-1.8251135626216053E-3</v>
      </c>
      <c r="AL203">
        <f t="shared" si="74"/>
        <v>-1.2422934648581907E-2</v>
      </c>
      <c r="AM203">
        <f t="shared" si="75"/>
        <v>-4.6610704367583855E-2</v>
      </c>
      <c r="AN203">
        <f t="shared" si="76"/>
        <v>-7.5880758807588045E-2</v>
      </c>
      <c r="AO203">
        <f t="shared" si="77"/>
        <v>1.4649499284692391E-2</v>
      </c>
      <c r="AP203">
        <f t="shared" si="78"/>
        <v>-7.1696344892221209E-2</v>
      </c>
      <c r="AQ203">
        <f t="shared" si="79"/>
        <v>-0.17677451100996433</v>
      </c>
      <c r="AR203">
        <f t="shared" si="80"/>
        <v>-0.15124835742444143</v>
      </c>
      <c r="AS203">
        <f t="shared" si="81"/>
        <v>0</v>
      </c>
      <c r="AT203">
        <f t="shared" si="82"/>
        <v>-1.9142720783750233E-3</v>
      </c>
      <c r="AU203">
        <f t="shared" si="83"/>
        <v>-7.1385722855428879E-2</v>
      </c>
      <c r="AV203">
        <f t="shared" si="84"/>
        <v>8.1459758879114386E-3</v>
      </c>
      <c r="AW203">
        <f t="shared" si="85"/>
        <v>-2.9259896729776247E-2</v>
      </c>
      <c r="AX203">
        <f t="shared" si="86"/>
        <v>-1.9827586206896508E-2</v>
      </c>
      <c r="AY203">
        <f t="shared" si="87"/>
        <v>-0.1034735812133073</v>
      </c>
      <c r="AZ203">
        <f t="shared" si="88"/>
        <v>-0.15124378109452741</v>
      </c>
      <c r="BA203">
        <f t="shared" si="89"/>
        <v>-2.5426871986482968E-2</v>
      </c>
      <c r="BB203">
        <f t="shared" si="90"/>
        <v>-2.329521389241862E-2</v>
      </c>
    </row>
    <row r="204" spans="1:54">
      <c r="A204" s="1">
        <v>41089</v>
      </c>
      <c r="B204" s="9">
        <v>2853</v>
      </c>
      <c r="C204">
        <v>3019</v>
      </c>
      <c r="D204">
        <v>421.95</v>
      </c>
      <c r="E204">
        <v>3241.5</v>
      </c>
      <c r="F204">
        <v>1642</v>
      </c>
      <c r="G204">
        <v>256.89</v>
      </c>
      <c r="H204">
        <v>673.99</v>
      </c>
      <c r="I204">
        <v>309.60000000000002</v>
      </c>
      <c r="J204">
        <v>288.60000000000002</v>
      </c>
      <c r="K204">
        <v>183.71</v>
      </c>
      <c r="L204">
        <v>310.83999999999997</v>
      </c>
      <c r="M204">
        <v>216.34</v>
      </c>
      <c r="N204">
        <v>269.33</v>
      </c>
      <c r="O204">
        <v>1043</v>
      </c>
      <c r="P204">
        <v>2022.25</v>
      </c>
      <c r="Q204">
        <v>773</v>
      </c>
      <c r="R204">
        <v>318</v>
      </c>
      <c r="S204">
        <v>287.39999999999998</v>
      </c>
      <c r="T204">
        <v>1266</v>
      </c>
      <c r="U204">
        <v>277.36</v>
      </c>
      <c r="V204">
        <v>47.78</v>
      </c>
      <c r="W204">
        <v>738.98</v>
      </c>
      <c r="X204">
        <v>623.08000000000004</v>
      </c>
      <c r="Z204">
        <v>2891.45</v>
      </c>
      <c r="AB204">
        <v>0.47899999999999998</v>
      </c>
      <c r="AF204">
        <f t="shared" si="91"/>
        <v>8.9763177998472221E-2</v>
      </c>
      <c r="AG204">
        <f t="shared" si="69"/>
        <v>8.5971223021582777E-2</v>
      </c>
      <c r="AH204">
        <f t="shared" si="70"/>
        <v>6.8498354013674323E-2</v>
      </c>
      <c r="AI204">
        <f t="shared" si="71"/>
        <v>5.9833251593918613E-2</v>
      </c>
      <c r="AJ204">
        <f t="shared" si="72"/>
        <v>6.1409179056237884E-2</v>
      </c>
      <c r="AK204">
        <f t="shared" si="73"/>
        <v>4.3801552151476963E-2</v>
      </c>
      <c r="AL204">
        <f t="shared" si="74"/>
        <v>5.1893123575865507E-2</v>
      </c>
      <c r="AM204">
        <f t="shared" si="75"/>
        <v>2.479229419747786E-2</v>
      </c>
      <c r="AN204">
        <f t="shared" si="76"/>
        <v>5.7917888563049802E-2</v>
      </c>
      <c r="AO204">
        <f t="shared" si="77"/>
        <v>3.6094974902712851E-2</v>
      </c>
      <c r="AP204">
        <f t="shared" si="78"/>
        <v>-1.9308430085815287E-2</v>
      </c>
      <c r="AQ204">
        <f t="shared" si="79"/>
        <v>7.7605100617653022E-2</v>
      </c>
      <c r="AR204">
        <f t="shared" si="80"/>
        <v>4.2460133147546042E-2</v>
      </c>
      <c r="AS204">
        <f t="shared" si="81"/>
        <v>1.9550342130987275E-2</v>
      </c>
      <c r="AT204">
        <f t="shared" si="82"/>
        <v>6.2619543056518845E-2</v>
      </c>
      <c r="AU204">
        <f t="shared" si="83"/>
        <v>-1.2919896640827266E-3</v>
      </c>
      <c r="AV204">
        <f t="shared" si="84"/>
        <v>2.7795733678086743E-2</v>
      </c>
      <c r="AW204">
        <f t="shared" si="85"/>
        <v>1.9148936170212627E-2</v>
      </c>
      <c r="AX204">
        <f t="shared" si="86"/>
        <v>0.11345646437994716</v>
      </c>
      <c r="AY204">
        <f t="shared" si="87"/>
        <v>8.1114792438121253E-2</v>
      </c>
      <c r="AZ204">
        <f t="shared" si="88"/>
        <v>0.12028135990621336</v>
      </c>
      <c r="BA204">
        <f t="shared" si="89"/>
        <v>4.1609111154962797E-2</v>
      </c>
      <c r="BB204">
        <f t="shared" si="90"/>
        <v>3.9228767763026307E-2</v>
      </c>
    </row>
    <row r="205" spans="1:54">
      <c r="A205" s="1">
        <v>41121</v>
      </c>
      <c r="B205" s="9">
        <v>2986.5</v>
      </c>
      <c r="C205">
        <v>2946.5</v>
      </c>
      <c r="D205">
        <v>425.05</v>
      </c>
      <c r="E205">
        <v>3397.5</v>
      </c>
      <c r="F205">
        <v>1707</v>
      </c>
      <c r="G205">
        <v>254.65</v>
      </c>
      <c r="H205">
        <v>690.61</v>
      </c>
      <c r="I205">
        <v>317.63</v>
      </c>
      <c r="J205">
        <v>308.89999999999998</v>
      </c>
      <c r="K205">
        <v>187.15</v>
      </c>
      <c r="L205">
        <v>319.16000000000003</v>
      </c>
      <c r="M205">
        <v>214.73</v>
      </c>
      <c r="N205">
        <v>288.10000000000002</v>
      </c>
      <c r="O205">
        <v>1114</v>
      </c>
      <c r="P205">
        <v>2114.48</v>
      </c>
      <c r="Q205">
        <v>808</v>
      </c>
      <c r="R205">
        <v>317</v>
      </c>
      <c r="S205">
        <v>266.8</v>
      </c>
      <c r="T205">
        <v>1196</v>
      </c>
      <c r="U205">
        <v>287.56</v>
      </c>
      <c r="V205">
        <v>44.15</v>
      </c>
      <c r="W205">
        <v>790.51</v>
      </c>
      <c r="X205">
        <v>611.09</v>
      </c>
      <c r="Z205">
        <v>2927.27</v>
      </c>
      <c r="AB205">
        <v>0.45400000000000001</v>
      </c>
      <c r="AF205">
        <f t="shared" si="91"/>
        <v>4.6792849631966282E-2</v>
      </c>
      <c r="AG205">
        <f t="shared" si="69"/>
        <v>-2.4014574362371643E-2</v>
      </c>
      <c r="AH205">
        <f t="shared" si="70"/>
        <v>7.3468420428961512E-3</v>
      </c>
      <c r="AI205">
        <f t="shared" si="71"/>
        <v>4.8125867653864063E-2</v>
      </c>
      <c r="AJ205">
        <f t="shared" si="72"/>
        <v>3.9585870889159658E-2</v>
      </c>
      <c r="AK205">
        <f t="shared" si="73"/>
        <v>-8.7196854684883363E-3</v>
      </c>
      <c r="AL205">
        <f t="shared" si="74"/>
        <v>2.4659119571506904E-2</v>
      </c>
      <c r="AM205">
        <f t="shared" si="75"/>
        <v>2.5936692506459913E-2</v>
      </c>
      <c r="AN205">
        <f t="shared" si="76"/>
        <v>7.0339570339570168E-2</v>
      </c>
      <c r="AO205">
        <f t="shared" si="77"/>
        <v>1.8725164661695048E-2</v>
      </c>
      <c r="AP205">
        <f t="shared" si="78"/>
        <v>2.6766181958564061E-2</v>
      </c>
      <c r="AQ205">
        <f t="shared" si="79"/>
        <v>-7.4419894610335824E-3</v>
      </c>
      <c r="AR205">
        <f t="shared" si="80"/>
        <v>6.9691456577433142E-2</v>
      </c>
      <c r="AS205">
        <f t="shared" si="81"/>
        <v>6.8072866730584769E-2</v>
      </c>
      <c r="AT205">
        <f t="shared" si="82"/>
        <v>4.5607615280010005E-2</v>
      </c>
      <c r="AU205">
        <f t="shared" si="83"/>
        <v>4.5278137128072382E-2</v>
      </c>
      <c r="AV205">
        <f t="shared" si="84"/>
        <v>-3.1446540880503138E-3</v>
      </c>
      <c r="AW205">
        <f t="shared" si="85"/>
        <v>-7.167710508002767E-2</v>
      </c>
      <c r="AX205">
        <f t="shared" si="86"/>
        <v>-5.5292259083728257E-2</v>
      </c>
      <c r="AY205">
        <f t="shared" si="87"/>
        <v>3.6775310066339717E-2</v>
      </c>
      <c r="AZ205">
        <f t="shared" si="88"/>
        <v>-7.5973210548346604E-2</v>
      </c>
      <c r="BA205">
        <f t="shared" si="89"/>
        <v>6.9731251184064424E-2</v>
      </c>
      <c r="BB205">
        <f t="shared" si="90"/>
        <v>-1.9243114848815579E-2</v>
      </c>
    </row>
    <row r="206" spans="1:54">
      <c r="A206" s="1">
        <v>41152</v>
      </c>
      <c r="B206" s="9">
        <v>2936.5</v>
      </c>
      <c r="C206">
        <v>2735.5</v>
      </c>
      <c r="D206">
        <v>441.35</v>
      </c>
      <c r="E206">
        <v>3301.5</v>
      </c>
      <c r="F206">
        <v>1725</v>
      </c>
      <c r="G206">
        <v>245.81</v>
      </c>
      <c r="H206">
        <v>714.29</v>
      </c>
      <c r="I206">
        <v>336.11</v>
      </c>
      <c r="J206">
        <v>318.5</v>
      </c>
      <c r="K206">
        <v>186.02</v>
      </c>
      <c r="L206">
        <v>342.21</v>
      </c>
      <c r="M206">
        <v>227.39</v>
      </c>
      <c r="N206">
        <v>322.19</v>
      </c>
      <c r="O206">
        <v>1124</v>
      </c>
      <c r="P206">
        <v>2086.63</v>
      </c>
      <c r="Q206">
        <v>815</v>
      </c>
      <c r="R206">
        <v>326.7</v>
      </c>
      <c r="S206">
        <v>275.60000000000002</v>
      </c>
      <c r="T206">
        <v>1195</v>
      </c>
      <c r="U206">
        <v>296.26</v>
      </c>
      <c r="V206">
        <v>51.25</v>
      </c>
      <c r="W206">
        <v>791.51</v>
      </c>
      <c r="X206">
        <v>630.46</v>
      </c>
      <c r="Z206">
        <v>2972.63</v>
      </c>
      <c r="AB206">
        <v>0.44600000000000001</v>
      </c>
      <c r="AF206">
        <f t="shared" si="91"/>
        <v>-1.6742005692281903E-2</v>
      </c>
      <c r="AG206">
        <f t="shared" si="69"/>
        <v>-7.1610385202782956E-2</v>
      </c>
      <c r="AH206">
        <f t="shared" si="70"/>
        <v>3.8348429596518185E-2</v>
      </c>
      <c r="AI206">
        <f t="shared" si="71"/>
        <v>-2.8256070640176656E-2</v>
      </c>
      <c r="AJ206">
        <f t="shared" si="72"/>
        <v>1.0544815465729274E-2</v>
      </c>
      <c r="AK206">
        <f t="shared" si="73"/>
        <v>-3.4714313763989813E-2</v>
      </c>
      <c r="AL206">
        <f t="shared" si="74"/>
        <v>3.4288527533629543E-2</v>
      </c>
      <c r="AM206">
        <f t="shared" si="75"/>
        <v>5.8180902307716664E-2</v>
      </c>
      <c r="AN206">
        <f t="shared" si="76"/>
        <v>3.1078018776303118E-2</v>
      </c>
      <c r="AO206">
        <f t="shared" si="77"/>
        <v>-6.0379374833021693E-3</v>
      </c>
      <c r="AP206">
        <f t="shared" si="78"/>
        <v>7.222082967790433E-2</v>
      </c>
      <c r="AQ206">
        <f t="shared" si="79"/>
        <v>5.8957760909048584E-2</v>
      </c>
      <c r="AR206">
        <f t="shared" si="80"/>
        <v>0.11832696980215185</v>
      </c>
      <c r="AS206">
        <f t="shared" si="81"/>
        <v>8.9766606822261341E-3</v>
      </c>
      <c r="AT206">
        <f t="shared" si="82"/>
        <v>-1.3171086981196289E-2</v>
      </c>
      <c r="AU206">
        <f t="shared" si="83"/>
        <v>8.66336633663356E-3</v>
      </c>
      <c r="AV206">
        <f t="shared" si="84"/>
        <v>3.0599369085173356E-2</v>
      </c>
      <c r="AW206">
        <f t="shared" si="85"/>
        <v>3.2983508245877147E-2</v>
      </c>
      <c r="AX206">
        <f t="shared" si="86"/>
        <v>-8.361204013378476E-4</v>
      </c>
      <c r="AY206">
        <f t="shared" si="87"/>
        <v>3.0254555571011199E-2</v>
      </c>
      <c r="AZ206">
        <f t="shared" si="88"/>
        <v>0.16081540203850508</v>
      </c>
      <c r="BA206">
        <f t="shared" si="89"/>
        <v>1.2650061352796893E-3</v>
      </c>
      <c r="BB206">
        <f t="shared" si="90"/>
        <v>3.1697458639480258E-2</v>
      </c>
    </row>
    <row r="207" spans="1:54">
      <c r="A207" s="1">
        <v>41180</v>
      </c>
      <c r="B207" s="9">
        <v>2955</v>
      </c>
      <c r="C207">
        <v>2885</v>
      </c>
      <c r="D207">
        <v>436.5</v>
      </c>
      <c r="E207">
        <v>3179.5</v>
      </c>
      <c r="F207">
        <v>1739.5</v>
      </c>
      <c r="G207">
        <v>252.4</v>
      </c>
      <c r="H207">
        <v>688.6</v>
      </c>
      <c r="I207">
        <v>331.51</v>
      </c>
      <c r="J207">
        <v>325.10000000000002</v>
      </c>
      <c r="K207">
        <v>180.13</v>
      </c>
      <c r="L207">
        <v>341.25</v>
      </c>
      <c r="M207">
        <v>258.24</v>
      </c>
      <c r="N207">
        <v>314.88</v>
      </c>
      <c r="O207">
        <v>1109</v>
      </c>
      <c r="P207">
        <v>2059.23</v>
      </c>
      <c r="Q207">
        <v>841.5</v>
      </c>
      <c r="R207">
        <v>327.8</v>
      </c>
      <c r="S207">
        <v>264.2</v>
      </c>
      <c r="T207">
        <v>1210</v>
      </c>
      <c r="U207">
        <v>313.47000000000003</v>
      </c>
      <c r="V207">
        <v>54.3</v>
      </c>
      <c r="W207">
        <v>761.99</v>
      </c>
      <c r="X207">
        <v>630</v>
      </c>
      <c r="Z207">
        <v>2998.86</v>
      </c>
      <c r="AB207">
        <v>0.46700000000000003</v>
      </c>
      <c r="AF207">
        <f t="shared" si="91"/>
        <v>6.3000170270730571E-3</v>
      </c>
      <c r="AG207">
        <f t="shared" si="69"/>
        <v>5.4651800402120365E-2</v>
      </c>
      <c r="AH207">
        <f t="shared" si="70"/>
        <v>-1.0989010989011061E-2</v>
      </c>
      <c r="AI207">
        <f t="shared" si="71"/>
        <v>-3.6952900196880245E-2</v>
      </c>
      <c r="AJ207">
        <f t="shared" si="72"/>
        <v>8.405797101449286E-3</v>
      </c>
      <c r="AK207">
        <f t="shared" si="73"/>
        <v>2.6809324274846391E-2</v>
      </c>
      <c r="AL207">
        <f t="shared" si="74"/>
        <v>-3.5965784205294726E-2</v>
      </c>
      <c r="AM207">
        <f t="shared" si="75"/>
        <v>-1.3685995656184002E-2</v>
      </c>
      <c r="AN207">
        <f t="shared" si="76"/>
        <v>2.0722135007849474E-2</v>
      </c>
      <c r="AO207">
        <f t="shared" si="77"/>
        <v>-3.1663262014837157E-2</v>
      </c>
      <c r="AP207">
        <f t="shared" si="78"/>
        <v>-2.8052949943017103E-3</v>
      </c>
      <c r="AQ207">
        <f t="shared" si="79"/>
        <v>0.13566999428295001</v>
      </c>
      <c r="AR207">
        <f t="shared" si="80"/>
        <v>-2.2688475744126135E-2</v>
      </c>
      <c r="AS207">
        <f t="shared" si="81"/>
        <v>-1.3345195729537407E-2</v>
      </c>
      <c r="AT207">
        <f t="shared" si="82"/>
        <v>-1.3131221155643358E-2</v>
      </c>
      <c r="AU207">
        <f t="shared" si="83"/>
        <v>3.2515337423312918E-2</v>
      </c>
      <c r="AV207">
        <f t="shared" si="84"/>
        <v>3.3670033670034627E-3</v>
      </c>
      <c r="AW207">
        <f t="shared" si="85"/>
        <v>-4.1364296081277341E-2</v>
      </c>
      <c r="AX207">
        <f t="shared" si="86"/>
        <v>1.2552301255230214E-2</v>
      </c>
      <c r="AY207">
        <f t="shared" si="87"/>
        <v>5.809086613110126E-2</v>
      </c>
      <c r="AZ207">
        <f t="shared" si="88"/>
        <v>5.9512195121951272E-2</v>
      </c>
      <c r="BA207">
        <f t="shared" si="89"/>
        <v>-3.7295801695493402E-2</v>
      </c>
      <c r="BB207">
        <f t="shared" si="90"/>
        <v>-7.2962598737436046E-4</v>
      </c>
    </row>
    <row r="208" spans="1:54">
      <c r="A208" s="1">
        <v>41213</v>
      </c>
      <c r="B208" s="9">
        <v>2877.5</v>
      </c>
      <c r="C208">
        <v>3104.5</v>
      </c>
      <c r="D208">
        <v>443.3</v>
      </c>
      <c r="E208">
        <v>3069.5</v>
      </c>
      <c r="F208">
        <v>1771</v>
      </c>
      <c r="G208">
        <v>258.14</v>
      </c>
      <c r="H208">
        <v>685.07</v>
      </c>
      <c r="I208">
        <v>319.38</v>
      </c>
      <c r="J208">
        <v>312.2</v>
      </c>
      <c r="K208">
        <v>172.44</v>
      </c>
      <c r="L208">
        <v>376.64</v>
      </c>
      <c r="M208">
        <v>277.33</v>
      </c>
      <c r="N208">
        <v>327.42</v>
      </c>
      <c r="O208">
        <v>1025</v>
      </c>
      <c r="P208">
        <v>2154.1999999999998</v>
      </c>
      <c r="Q208">
        <v>799.5</v>
      </c>
      <c r="R208">
        <v>324.10000000000002</v>
      </c>
      <c r="S208">
        <v>289.5</v>
      </c>
      <c r="T208">
        <v>1245</v>
      </c>
      <c r="U208">
        <v>310.77</v>
      </c>
      <c r="V208">
        <v>61.1</v>
      </c>
      <c r="W208">
        <v>804.52</v>
      </c>
      <c r="X208">
        <v>651.66999999999996</v>
      </c>
      <c r="Z208">
        <v>3024.4</v>
      </c>
      <c r="AB208">
        <v>0.436</v>
      </c>
      <c r="AF208">
        <f t="shared" si="91"/>
        <v>-2.6226734348561709E-2</v>
      </c>
      <c r="AG208">
        <f t="shared" si="69"/>
        <v>7.6083188908145472E-2</v>
      </c>
      <c r="AH208">
        <f t="shared" si="70"/>
        <v>1.557846506300109E-2</v>
      </c>
      <c r="AI208">
        <f t="shared" si="71"/>
        <v>-3.459663469098917E-2</v>
      </c>
      <c r="AJ208">
        <f t="shared" si="72"/>
        <v>1.810865191146882E-2</v>
      </c>
      <c r="AK208">
        <f t="shared" si="73"/>
        <v>2.2741679873216958E-2</v>
      </c>
      <c r="AL208">
        <f t="shared" si="74"/>
        <v>-5.126343305256964E-3</v>
      </c>
      <c r="AM208">
        <f t="shared" si="75"/>
        <v>-3.659014811016259E-2</v>
      </c>
      <c r="AN208">
        <f t="shared" si="76"/>
        <v>-3.9680098431251976E-2</v>
      </c>
      <c r="AO208">
        <f t="shared" si="77"/>
        <v>-4.2691389551990255E-2</v>
      </c>
      <c r="AP208">
        <f t="shared" si="78"/>
        <v>0.10370695970695976</v>
      </c>
      <c r="AQ208">
        <f t="shared" si="79"/>
        <v>7.3923482032218102E-2</v>
      </c>
      <c r="AR208">
        <f t="shared" si="80"/>
        <v>3.9824695121951192E-2</v>
      </c>
      <c r="AS208">
        <f t="shared" si="81"/>
        <v>-7.5743913435527555E-2</v>
      </c>
      <c r="AT208">
        <f t="shared" si="82"/>
        <v>4.6119180470370003E-2</v>
      </c>
      <c r="AU208">
        <f t="shared" si="83"/>
        <v>-4.9910873440285219E-2</v>
      </c>
      <c r="AV208">
        <f t="shared" si="84"/>
        <v>-1.1287370347773051E-2</v>
      </c>
      <c r="AW208">
        <f t="shared" si="85"/>
        <v>9.5760787282361814E-2</v>
      </c>
      <c r="AX208">
        <f t="shared" si="86"/>
        <v>2.8925619834710758E-2</v>
      </c>
      <c r="AY208">
        <f t="shared" si="87"/>
        <v>-8.6132644272181036E-3</v>
      </c>
      <c r="AZ208">
        <f t="shared" si="88"/>
        <v>0.125230202578269</v>
      </c>
      <c r="BA208">
        <f t="shared" si="89"/>
        <v>5.581438076615175E-2</v>
      </c>
      <c r="BB208">
        <f t="shared" si="90"/>
        <v>3.4396825396825426E-2</v>
      </c>
    </row>
    <row r="209" spans="1:54">
      <c r="A209" s="1">
        <v>41243</v>
      </c>
      <c r="B209" s="9">
        <v>2966.5</v>
      </c>
      <c r="C209">
        <v>3093.5</v>
      </c>
      <c r="D209">
        <v>431.6</v>
      </c>
      <c r="E209">
        <v>3274</v>
      </c>
      <c r="F209">
        <v>1857</v>
      </c>
      <c r="G209">
        <v>269.02</v>
      </c>
      <c r="H209">
        <v>726.38</v>
      </c>
      <c r="I209">
        <v>324.62</v>
      </c>
      <c r="J209">
        <v>327.3</v>
      </c>
      <c r="K209">
        <v>165.16</v>
      </c>
      <c r="L209">
        <v>373.58</v>
      </c>
      <c r="M209">
        <v>296.62</v>
      </c>
      <c r="N209">
        <v>346.29</v>
      </c>
      <c r="O209">
        <v>1029</v>
      </c>
      <c r="P209">
        <v>2151.46</v>
      </c>
      <c r="Q209">
        <v>856</v>
      </c>
      <c r="R209">
        <v>325.89999999999998</v>
      </c>
      <c r="S209">
        <v>278</v>
      </c>
      <c r="T209">
        <v>1178</v>
      </c>
      <c r="U209">
        <v>311.67</v>
      </c>
      <c r="V209">
        <v>61</v>
      </c>
      <c r="W209">
        <v>808.52</v>
      </c>
      <c r="X209">
        <v>650.29</v>
      </c>
      <c r="Z209">
        <v>3065.3</v>
      </c>
      <c r="AB209">
        <v>0.44500000000000001</v>
      </c>
      <c r="AF209">
        <f t="shared" si="91"/>
        <v>3.0929626411815736E-2</v>
      </c>
      <c r="AG209">
        <f t="shared" si="69"/>
        <v>-3.5432436785312049E-3</v>
      </c>
      <c r="AH209">
        <f t="shared" si="70"/>
        <v>-2.6392961876832821E-2</v>
      </c>
      <c r="AI209">
        <f t="shared" si="71"/>
        <v>6.6623228538849943E-2</v>
      </c>
      <c r="AJ209">
        <f t="shared" si="72"/>
        <v>4.8560135516657166E-2</v>
      </c>
      <c r="AK209">
        <f t="shared" si="73"/>
        <v>4.2147671805996767E-2</v>
      </c>
      <c r="AL209">
        <f t="shared" si="74"/>
        <v>6.0300407257652511E-2</v>
      </c>
      <c r="AM209">
        <f t="shared" si="75"/>
        <v>1.640678815204466E-2</v>
      </c>
      <c r="AN209">
        <f t="shared" si="76"/>
        <v>4.8366431774503615E-2</v>
      </c>
      <c r="AO209">
        <f t="shared" si="77"/>
        <v>-4.2217582927395081E-2</v>
      </c>
      <c r="AP209">
        <f t="shared" si="78"/>
        <v>-8.1244689889550248E-3</v>
      </c>
      <c r="AQ209">
        <f t="shared" si="79"/>
        <v>6.9556124472649916E-2</v>
      </c>
      <c r="AR209">
        <f t="shared" si="80"/>
        <v>5.7632398753894032E-2</v>
      </c>
      <c r="AS209">
        <f t="shared" si="81"/>
        <v>3.9024390243902474E-3</v>
      </c>
      <c r="AT209">
        <f t="shared" si="82"/>
        <v>-1.2719338965739846E-3</v>
      </c>
      <c r="AU209">
        <f t="shared" si="83"/>
        <v>7.0669168230143908E-2</v>
      </c>
      <c r="AV209">
        <f t="shared" si="84"/>
        <v>5.5538414069731257E-3</v>
      </c>
      <c r="AW209">
        <f t="shared" si="85"/>
        <v>-3.9723661485319472E-2</v>
      </c>
      <c r="AX209">
        <f t="shared" si="86"/>
        <v>-5.3815261044176665E-2</v>
      </c>
      <c r="AY209">
        <f t="shared" si="87"/>
        <v>2.896032435563356E-3</v>
      </c>
      <c r="AZ209">
        <f t="shared" si="88"/>
        <v>-1.6366612111292644E-3</v>
      </c>
      <c r="BA209">
        <f t="shared" si="89"/>
        <v>4.9719087157560349E-3</v>
      </c>
      <c r="BB209">
        <f t="shared" si="90"/>
        <v>-2.1176362269246241E-3</v>
      </c>
    </row>
    <row r="210" spans="1:54">
      <c r="A210" s="1">
        <v>41274</v>
      </c>
      <c r="B210" s="9">
        <v>2909.5</v>
      </c>
      <c r="C210">
        <v>3511.5</v>
      </c>
      <c r="D210">
        <v>424.8</v>
      </c>
      <c r="E210">
        <v>3121</v>
      </c>
      <c r="F210">
        <v>1787</v>
      </c>
      <c r="G210">
        <v>263.88</v>
      </c>
      <c r="H210">
        <v>730.41</v>
      </c>
      <c r="I210">
        <v>335.51</v>
      </c>
      <c r="J210">
        <v>336.9</v>
      </c>
      <c r="K210">
        <v>158.30000000000001</v>
      </c>
      <c r="L210">
        <v>365.64</v>
      </c>
      <c r="M210">
        <v>326.06</v>
      </c>
      <c r="N210">
        <v>368.52</v>
      </c>
      <c r="O210">
        <v>1009</v>
      </c>
      <c r="P210">
        <v>2229.54</v>
      </c>
      <c r="Q210">
        <v>888</v>
      </c>
      <c r="R210">
        <v>333.6</v>
      </c>
      <c r="S210">
        <v>284.10000000000002</v>
      </c>
      <c r="T210">
        <v>1188</v>
      </c>
      <c r="U210">
        <v>294.36</v>
      </c>
      <c r="V210">
        <v>65.8</v>
      </c>
      <c r="W210">
        <v>814.03</v>
      </c>
      <c r="X210">
        <v>648.45000000000005</v>
      </c>
      <c r="Z210">
        <v>3093.41</v>
      </c>
      <c r="AB210">
        <v>0.47</v>
      </c>
      <c r="AF210">
        <f t="shared" si="91"/>
        <v>-1.9214562615877284E-2</v>
      </c>
      <c r="AG210">
        <f t="shared" si="69"/>
        <v>0.13512203006303536</v>
      </c>
      <c r="AH210">
        <f t="shared" si="70"/>
        <v>-1.575532900834109E-2</v>
      </c>
      <c r="AI210">
        <f t="shared" si="71"/>
        <v>-4.6731826511911989E-2</v>
      </c>
      <c r="AJ210">
        <f t="shared" si="72"/>
        <v>-3.769520732364029E-2</v>
      </c>
      <c r="AK210">
        <f t="shared" si="73"/>
        <v>-1.9106386142294207E-2</v>
      </c>
      <c r="AL210">
        <f t="shared" si="74"/>
        <v>5.548060243949493E-3</v>
      </c>
      <c r="AM210">
        <f t="shared" si="75"/>
        <v>3.354691639455365E-2</v>
      </c>
      <c r="AN210">
        <f t="shared" si="76"/>
        <v>2.9330889092575418E-2</v>
      </c>
      <c r="AO210">
        <f t="shared" si="77"/>
        <v>-4.1535480745943265E-2</v>
      </c>
      <c r="AP210">
        <f t="shared" si="78"/>
        <v>-2.1253814444028074E-2</v>
      </c>
      <c r="AQ210">
        <f t="shared" si="79"/>
        <v>9.9251567662328899E-2</v>
      </c>
      <c r="AR210">
        <f t="shared" si="80"/>
        <v>6.4194750064974437E-2</v>
      </c>
      <c r="AS210">
        <f t="shared" si="81"/>
        <v>-1.9436345966958202E-2</v>
      </c>
      <c r="AT210">
        <f t="shared" si="82"/>
        <v>3.629163451795514E-2</v>
      </c>
      <c r="AU210">
        <f t="shared" si="83"/>
        <v>3.7383177570093462E-2</v>
      </c>
      <c r="AV210">
        <f t="shared" si="84"/>
        <v>2.3626879410862278E-2</v>
      </c>
      <c r="AW210">
        <f t="shared" si="85"/>
        <v>2.1942446043165642E-2</v>
      </c>
      <c r="AX210">
        <f t="shared" si="86"/>
        <v>8.4889643463497144E-3</v>
      </c>
      <c r="AY210">
        <f t="shared" si="87"/>
        <v>-5.5539512946385594E-2</v>
      </c>
      <c r="AZ210">
        <f t="shared" si="88"/>
        <v>7.8688524590163844E-2</v>
      </c>
      <c r="BA210">
        <f t="shared" si="89"/>
        <v>6.8149210903873936E-3</v>
      </c>
      <c r="BB210">
        <f t="shared" si="90"/>
        <v>-2.8295068354117214E-3</v>
      </c>
    </row>
    <row r="211" spans="1:54">
      <c r="A211" s="1">
        <v>41305</v>
      </c>
      <c r="B211" s="9">
        <v>3053</v>
      </c>
      <c r="C211">
        <v>3560</v>
      </c>
      <c r="D211">
        <v>466.75</v>
      </c>
      <c r="E211">
        <v>3283</v>
      </c>
      <c r="F211">
        <v>1877</v>
      </c>
      <c r="G211">
        <v>285.77999999999997</v>
      </c>
      <c r="H211">
        <v>769.7</v>
      </c>
      <c r="I211">
        <v>355.78</v>
      </c>
      <c r="J211">
        <v>339.6</v>
      </c>
      <c r="K211">
        <v>176.39</v>
      </c>
      <c r="L211">
        <v>363.15</v>
      </c>
      <c r="M211">
        <v>344.95</v>
      </c>
      <c r="N211">
        <v>362.3</v>
      </c>
      <c r="O211">
        <v>1133</v>
      </c>
      <c r="P211">
        <v>2217.67</v>
      </c>
      <c r="Q211">
        <v>991.5</v>
      </c>
      <c r="R211">
        <v>350.2</v>
      </c>
      <c r="S211">
        <v>269.7</v>
      </c>
      <c r="T211">
        <v>1194</v>
      </c>
      <c r="U211">
        <v>322.77</v>
      </c>
      <c r="V211">
        <v>71.150000000000006</v>
      </c>
      <c r="W211">
        <v>803.52</v>
      </c>
      <c r="X211">
        <v>637.84</v>
      </c>
      <c r="Z211">
        <v>3287.38</v>
      </c>
      <c r="AB211">
        <v>0.34899999999999998</v>
      </c>
      <c r="AF211">
        <f t="shared" si="91"/>
        <v>4.9321189207767624E-2</v>
      </c>
      <c r="AG211">
        <f t="shared" si="69"/>
        <v>1.381176135554596E-2</v>
      </c>
      <c r="AH211">
        <f t="shared" si="70"/>
        <v>9.8752354048964097E-2</v>
      </c>
      <c r="AI211">
        <f t="shared" si="71"/>
        <v>5.1906440243511653E-2</v>
      </c>
      <c r="AJ211">
        <f t="shared" si="72"/>
        <v>5.0363738108561762E-2</v>
      </c>
      <c r="AK211">
        <f t="shared" si="73"/>
        <v>8.2992269213278735E-2</v>
      </c>
      <c r="AL211">
        <f t="shared" si="74"/>
        <v>5.3791706028121222E-2</v>
      </c>
      <c r="AM211">
        <f t="shared" si="75"/>
        <v>6.0415486870734059E-2</v>
      </c>
      <c r="AN211">
        <f t="shared" si="76"/>
        <v>8.0142475512021694E-3</v>
      </c>
      <c r="AO211">
        <f t="shared" si="77"/>
        <v>0.11427668982943762</v>
      </c>
      <c r="AP211">
        <f t="shared" si="78"/>
        <v>-6.8099770265835913E-3</v>
      </c>
      <c r="AQ211">
        <f t="shared" si="79"/>
        <v>5.7934122554130996E-2</v>
      </c>
      <c r="AR211">
        <f t="shared" si="80"/>
        <v>-1.6878324107239662E-2</v>
      </c>
      <c r="AS211">
        <f t="shared" si="81"/>
        <v>0.12289395441030715</v>
      </c>
      <c r="AT211">
        <f t="shared" si="82"/>
        <v>-5.3239681728068922E-3</v>
      </c>
      <c r="AU211">
        <f t="shared" si="83"/>
        <v>0.11655405405405395</v>
      </c>
      <c r="AV211">
        <f t="shared" si="84"/>
        <v>4.9760191846522694E-2</v>
      </c>
      <c r="AW211">
        <f t="shared" si="85"/>
        <v>-5.0686378035902924E-2</v>
      </c>
      <c r="AX211">
        <f t="shared" si="86"/>
        <v>5.050505050504972E-3</v>
      </c>
      <c r="AY211">
        <f t="shared" si="87"/>
        <v>9.6514472075010183E-2</v>
      </c>
      <c r="AZ211">
        <f t="shared" si="88"/>
        <v>8.1306990881459207E-2</v>
      </c>
      <c r="BA211">
        <f t="shared" si="89"/>
        <v>-1.2911072073510832E-2</v>
      </c>
      <c r="BB211">
        <f t="shared" si="90"/>
        <v>-1.6362094224689705E-2</v>
      </c>
    </row>
    <row r="212" spans="1:54">
      <c r="A212" s="1">
        <v>41333</v>
      </c>
      <c r="B212" s="9">
        <v>2995.5</v>
      </c>
      <c r="C212">
        <v>3541</v>
      </c>
      <c r="D212">
        <v>445.7</v>
      </c>
      <c r="E212">
        <v>3434.5</v>
      </c>
      <c r="F212">
        <v>1980</v>
      </c>
      <c r="G212">
        <v>310.56</v>
      </c>
      <c r="H212">
        <v>806.47</v>
      </c>
      <c r="I212">
        <v>369.06</v>
      </c>
      <c r="J212">
        <v>355.1</v>
      </c>
      <c r="K212">
        <v>169.67</v>
      </c>
      <c r="L212">
        <v>355.12</v>
      </c>
      <c r="M212">
        <v>325.45999999999998</v>
      </c>
      <c r="N212">
        <v>352.52</v>
      </c>
      <c r="O212">
        <v>1261</v>
      </c>
      <c r="P212">
        <v>2257.39</v>
      </c>
      <c r="Q212">
        <v>1054</v>
      </c>
      <c r="R212">
        <v>352.1</v>
      </c>
      <c r="S212">
        <v>277</v>
      </c>
      <c r="T212">
        <v>1155</v>
      </c>
      <c r="U212">
        <v>340.07</v>
      </c>
      <c r="V212">
        <v>81.099999999999994</v>
      </c>
      <c r="W212">
        <v>830.04</v>
      </c>
      <c r="X212">
        <v>672.89</v>
      </c>
      <c r="Z212">
        <v>3349.39</v>
      </c>
      <c r="AB212">
        <v>0.34</v>
      </c>
      <c r="AF212">
        <f t="shared" si="91"/>
        <v>-1.8833933835571526E-2</v>
      </c>
      <c r="AG212">
        <f t="shared" si="69"/>
        <v>-5.3370786516854229E-3</v>
      </c>
      <c r="AH212">
        <f t="shared" si="70"/>
        <v>-4.5099089448312868E-2</v>
      </c>
      <c r="AI212">
        <f t="shared" si="71"/>
        <v>4.6146816935729529E-2</v>
      </c>
      <c r="AJ212">
        <f t="shared" si="72"/>
        <v>5.487480021310609E-2</v>
      </c>
      <c r="AK212">
        <f t="shared" si="73"/>
        <v>8.6710056686962078E-2</v>
      </c>
      <c r="AL212">
        <f t="shared" si="74"/>
        <v>4.777185916590887E-2</v>
      </c>
      <c r="AM212">
        <f t="shared" si="75"/>
        <v>3.7326437686210578E-2</v>
      </c>
      <c r="AN212">
        <f t="shared" si="76"/>
        <v>4.5641931684334613E-2</v>
      </c>
      <c r="AO212">
        <f t="shared" si="77"/>
        <v>-3.8097397811667322E-2</v>
      </c>
      <c r="AP212">
        <f t="shared" si="78"/>
        <v>-2.2112074900178968E-2</v>
      </c>
      <c r="AQ212">
        <f t="shared" si="79"/>
        <v>-5.6500942165531254E-2</v>
      </c>
      <c r="AR212">
        <f t="shared" si="80"/>
        <v>-2.6994203698592401E-2</v>
      </c>
      <c r="AS212">
        <f t="shared" si="81"/>
        <v>0.11297440423654015</v>
      </c>
      <c r="AT212">
        <f t="shared" si="82"/>
        <v>1.7910690048564382E-2</v>
      </c>
      <c r="AU212">
        <f t="shared" si="83"/>
        <v>6.3035804336863288E-2</v>
      </c>
      <c r="AV212">
        <f t="shared" si="84"/>
        <v>5.4254711593375582E-3</v>
      </c>
      <c r="AW212">
        <f t="shared" si="85"/>
        <v>2.7067111605487693E-2</v>
      </c>
      <c r="AX212">
        <f t="shared" si="86"/>
        <v>-3.2663316582914548E-2</v>
      </c>
      <c r="AY212">
        <f t="shared" si="87"/>
        <v>5.3598537658394507E-2</v>
      </c>
      <c r="AZ212">
        <f t="shared" si="88"/>
        <v>0.13984539704848897</v>
      </c>
      <c r="BA212">
        <f t="shared" si="89"/>
        <v>3.3004778972520965E-2</v>
      </c>
      <c r="BB212">
        <f t="shared" si="90"/>
        <v>5.4951084911576409E-2</v>
      </c>
    </row>
    <row r="213" spans="1:54">
      <c r="A213" s="1">
        <v>41362</v>
      </c>
      <c r="B213" s="9">
        <v>3299.5</v>
      </c>
      <c r="C213">
        <v>3085</v>
      </c>
      <c r="D213">
        <v>459.9</v>
      </c>
      <c r="E213">
        <v>3527</v>
      </c>
      <c r="F213">
        <v>2075</v>
      </c>
      <c r="G213">
        <v>341.37</v>
      </c>
      <c r="H213">
        <v>846.77</v>
      </c>
      <c r="I213">
        <v>380.99</v>
      </c>
      <c r="J213">
        <v>394.3</v>
      </c>
      <c r="K213">
        <v>191.25</v>
      </c>
      <c r="L213">
        <v>373</v>
      </c>
      <c r="M213">
        <v>276.83</v>
      </c>
      <c r="N213">
        <v>292.64999999999998</v>
      </c>
      <c r="O213">
        <v>1295</v>
      </c>
      <c r="P213">
        <v>2245.98</v>
      </c>
      <c r="Q213">
        <v>1049</v>
      </c>
      <c r="R213">
        <v>367.7</v>
      </c>
      <c r="S213">
        <v>287.8</v>
      </c>
      <c r="T213">
        <v>1184</v>
      </c>
      <c r="U213">
        <v>342.77</v>
      </c>
      <c r="V213">
        <v>90.9</v>
      </c>
      <c r="W213">
        <v>829.54</v>
      </c>
      <c r="X213">
        <v>705.63</v>
      </c>
      <c r="Z213">
        <v>3380.64</v>
      </c>
      <c r="AB213">
        <v>0.29199999999999998</v>
      </c>
      <c r="AF213">
        <f t="shared" si="91"/>
        <v>0.10148556167584721</v>
      </c>
      <c r="AG213">
        <f t="shared" si="69"/>
        <v>-0.12877718158712226</v>
      </c>
      <c r="AH213">
        <f t="shared" si="70"/>
        <v>3.1859995512676598E-2</v>
      </c>
      <c r="AI213">
        <f t="shared" si="71"/>
        <v>2.693259571990092E-2</v>
      </c>
      <c r="AJ213">
        <f t="shared" si="72"/>
        <v>4.7979797979798011E-2</v>
      </c>
      <c r="AK213">
        <f t="shared" si="73"/>
        <v>9.9207882534775971E-2</v>
      </c>
      <c r="AL213">
        <f t="shared" si="74"/>
        <v>4.9970860664376726E-2</v>
      </c>
      <c r="AM213">
        <f t="shared" si="75"/>
        <v>3.2325367148973161E-2</v>
      </c>
      <c r="AN213">
        <f t="shared" si="76"/>
        <v>0.11039143903125881</v>
      </c>
      <c r="AO213">
        <f t="shared" si="77"/>
        <v>0.12718807096127782</v>
      </c>
      <c r="AP213">
        <f t="shared" si="78"/>
        <v>5.034917774273473E-2</v>
      </c>
      <c r="AQ213">
        <f t="shared" si="79"/>
        <v>-0.14941928347569589</v>
      </c>
      <c r="AR213">
        <f t="shared" si="80"/>
        <v>-0.16983433564053108</v>
      </c>
      <c r="AS213">
        <f t="shared" si="81"/>
        <v>2.6962727993655733E-2</v>
      </c>
      <c r="AT213">
        <f t="shared" si="82"/>
        <v>-5.0545098543006706E-3</v>
      </c>
      <c r="AU213">
        <f t="shared" si="83"/>
        <v>-4.7438330170778142E-3</v>
      </c>
      <c r="AV213">
        <f t="shared" si="84"/>
        <v>4.4305595001419951E-2</v>
      </c>
      <c r="AW213">
        <f t="shared" si="85"/>
        <v>3.8989169675090363E-2</v>
      </c>
      <c r="AX213">
        <f t="shared" si="86"/>
        <v>2.510822510822508E-2</v>
      </c>
      <c r="AY213">
        <f t="shared" si="87"/>
        <v>7.939541859028898E-3</v>
      </c>
      <c r="AZ213">
        <f t="shared" si="88"/>
        <v>0.12083847102342804</v>
      </c>
      <c r="BA213">
        <f t="shared" si="89"/>
        <v>-6.0238060816342198E-4</v>
      </c>
      <c r="BB213">
        <f t="shared" si="90"/>
        <v>4.865579812450771E-2</v>
      </c>
    </row>
    <row r="214" spans="1:54">
      <c r="A214" s="1">
        <v>41394</v>
      </c>
      <c r="B214" s="9">
        <v>3342.5</v>
      </c>
      <c r="C214">
        <v>2919</v>
      </c>
      <c r="D214">
        <v>466.4</v>
      </c>
      <c r="E214">
        <v>3566</v>
      </c>
      <c r="F214">
        <v>1964</v>
      </c>
      <c r="G214">
        <v>344.94</v>
      </c>
      <c r="H214">
        <v>853.32</v>
      </c>
      <c r="I214">
        <v>365.61</v>
      </c>
      <c r="J214">
        <v>375.5</v>
      </c>
      <c r="K214">
        <v>201.09</v>
      </c>
      <c r="L214">
        <v>390.79</v>
      </c>
      <c r="M214">
        <v>307.77</v>
      </c>
      <c r="N214">
        <v>301.44</v>
      </c>
      <c r="O214">
        <v>1279</v>
      </c>
      <c r="P214">
        <v>2372</v>
      </c>
      <c r="Q214">
        <v>1064</v>
      </c>
      <c r="R214">
        <v>371</v>
      </c>
      <c r="S214">
        <v>313.10000000000002</v>
      </c>
      <c r="T214">
        <v>1171</v>
      </c>
      <c r="U214">
        <v>337.57</v>
      </c>
      <c r="V214">
        <v>93</v>
      </c>
      <c r="W214">
        <v>874.06</v>
      </c>
      <c r="X214">
        <v>755.91</v>
      </c>
      <c r="Z214">
        <v>3390.18</v>
      </c>
      <c r="AB214">
        <v>0.34499999999999997</v>
      </c>
      <c r="AF214">
        <f t="shared" si="91"/>
        <v>1.3032277617820887E-2</v>
      </c>
      <c r="AG214">
        <f t="shared" si="69"/>
        <v>-5.3808752025931939E-2</v>
      </c>
      <c r="AH214">
        <f t="shared" si="70"/>
        <v>1.4133507284192159E-2</v>
      </c>
      <c r="AI214">
        <f t="shared" si="71"/>
        <v>1.1057555996597745E-2</v>
      </c>
      <c r="AJ214">
        <f t="shared" si="72"/>
        <v>-5.3493975903614488E-2</v>
      </c>
      <c r="AK214">
        <f t="shared" si="73"/>
        <v>1.0457860971965882E-2</v>
      </c>
      <c r="AL214">
        <f t="shared" si="74"/>
        <v>7.7352764032736498E-3</v>
      </c>
      <c r="AM214">
        <f t="shared" si="75"/>
        <v>-4.0368513609281065E-2</v>
      </c>
      <c r="AN214">
        <f t="shared" si="76"/>
        <v>-4.767943190464119E-2</v>
      </c>
      <c r="AO214">
        <f t="shared" si="77"/>
        <v>5.1450980392156787E-2</v>
      </c>
      <c r="AP214">
        <f t="shared" si="78"/>
        <v>4.7694369973190431E-2</v>
      </c>
      <c r="AQ214">
        <f t="shared" si="79"/>
        <v>0.11176534335151533</v>
      </c>
      <c r="AR214">
        <f t="shared" si="80"/>
        <v>3.0035879036391711E-2</v>
      </c>
      <c r="AS214">
        <f t="shared" si="81"/>
        <v>-1.2355212355212308E-2</v>
      </c>
      <c r="AT214">
        <f t="shared" si="82"/>
        <v>5.6109137214044535E-2</v>
      </c>
      <c r="AU214">
        <f t="shared" si="83"/>
        <v>1.4299332697807365E-2</v>
      </c>
      <c r="AV214">
        <f t="shared" si="84"/>
        <v>8.9747076420996219E-3</v>
      </c>
      <c r="AW214">
        <f t="shared" si="85"/>
        <v>8.7908269631688629E-2</v>
      </c>
      <c r="AX214">
        <f t="shared" si="86"/>
        <v>-1.0979729729729715E-2</v>
      </c>
      <c r="AY214">
        <f t="shared" si="87"/>
        <v>-1.5170522507804041E-2</v>
      </c>
      <c r="AZ214">
        <f t="shared" si="88"/>
        <v>2.3102310231023049E-2</v>
      </c>
      <c r="BA214">
        <f t="shared" si="89"/>
        <v>5.3668298092918842E-2</v>
      </c>
      <c r="BB214">
        <f t="shared" si="90"/>
        <v>7.12554738318949E-2</v>
      </c>
    </row>
    <row r="215" spans="1:54">
      <c r="A215" s="1">
        <v>41425</v>
      </c>
      <c r="B215" s="9">
        <v>3388</v>
      </c>
      <c r="C215">
        <v>2857</v>
      </c>
      <c r="D215">
        <v>473.45</v>
      </c>
      <c r="E215">
        <v>3623</v>
      </c>
      <c r="F215">
        <v>1951</v>
      </c>
      <c r="G215">
        <v>367.83</v>
      </c>
      <c r="H215">
        <v>872.96</v>
      </c>
      <c r="I215">
        <v>364.91</v>
      </c>
      <c r="J215">
        <v>405.1</v>
      </c>
      <c r="K215">
        <v>196.73</v>
      </c>
      <c r="L215">
        <v>450.38</v>
      </c>
      <c r="M215">
        <v>338.22</v>
      </c>
      <c r="N215">
        <v>329.79</v>
      </c>
      <c r="O215">
        <v>1284</v>
      </c>
      <c r="P215">
        <v>2342.3200000000002</v>
      </c>
      <c r="Q215">
        <v>1128</v>
      </c>
      <c r="R215">
        <v>380</v>
      </c>
      <c r="S215">
        <v>345.6</v>
      </c>
      <c r="T215">
        <v>1229</v>
      </c>
      <c r="U215">
        <v>365.18</v>
      </c>
      <c r="V215">
        <v>99.15</v>
      </c>
      <c r="W215">
        <v>934.1</v>
      </c>
      <c r="X215">
        <v>723.62</v>
      </c>
      <c r="Z215">
        <v>3473.82</v>
      </c>
      <c r="AB215">
        <v>0.33800000000000002</v>
      </c>
      <c r="AF215">
        <f t="shared" si="91"/>
        <v>1.3612565445026092E-2</v>
      </c>
      <c r="AG215">
        <f t="shared" si="69"/>
        <v>-2.1240150736553609E-2</v>
      </c>
      <c r="AH215">
        <f t="shared" si="70"/>
        <v>1.5115780445969174E-2</v>
      </c>
      <c r="AI215">
        <f t="shared" si="71"/>
        <v>1.5984296130117759E-2</v>
      </c>
      <c r="AJ215">
        <f t="shared" si="72"/>
        <v>-6.6191446028512901E-3</v>
      </c>
      <c r="AK215">
        <f t="shared" si="73"/>
        <v>6.6359366846407974E-2</v>
      </c>
      <c r="AL215">
        <f t="shared" si="74"/>
        <v>2.3015984624759733E-2</v>
      </c>
      <c r="AM215">
        <f t="shared" si="75"/>
        <v>-1.9146084625694115E-3</v>
      </c>
      <c r="AN215">
        <f t="shared" si="76"/>
        <v>7.8828229027962715E-2</v>
      </c>
      <c r="AO215">
        <f t="shared" si="77"/>
        <v>-2.1681834004674605E-2</v>
      </c>
      <c r="AP215">
        <f t="shared" si="78"/>
        <v>0.15248598991785856</v>
      </c>
      <c r="AQ215">
        <f t="shared" si="79"/>
        <v>9.8937518276635217E-2</v>
      </c>
      <c r="AR215">
        <f t="shared" si="80"/>
        <v>9.4048566878980999E-2</v>
      </c>
      <c r="AS215">
        <f t="shared" si="81"/>
        <v>3.9093041438624798E-3</v>
      </c>
      <c r="AT215">
        <f t="shared" si="82"/>
        <v>-1.2512647554805967E-2</v>
      </c>
      <c r="AU215">
        <f t="shared" si="83"/>
        <v>6.0150375939849621E-2</v>
      </c>
      <c r="AV215">
        <f t="shared" si="84"/>
        <v>2.4258760107816801E-2</v>
      </c>
      <c r="AW215">
        <f t="shared" si="85"/>
        <v>0.10380070265091024</v>
      </c>
      <c r="AX215">
        <f t="shared" si="86"/>
        <v>4.9530315969257055E-2</v>
      </c>
      <c r="AY215">
        <f t="shared" si="87"/>
        <v>8.1790443463577889E-2</v>
      </c>
      <c r="AZ215">
        <f t="shared" si="88"/>
        <v>6.6129032258064546E-2</v>
      </c>
      <c r="BA215">
        <f t="shared" si="89"/>
        <v>6.869093654897851E-2</v>
      </c>
      <c r="BB215">
        <f t="shared" si="90"/>
        <v>-4.2716725536108724E-2</v>
      </c>
    </row>
    <row r="216" spans="1:54">
      <c r="A216" s="1">
        <v>41453</v>
      </c>
      <c r="B216" s="9">
        <v>3115</v>
      </c>
      <c r="C216">
        <v>2683</v>
      </c>
      <c r="D216">
        <v>455.25</v>
      </c>
      <c r="E216">
        <v>3367.5</v>
      </c>
      <c r="F216">
        <v>1880</v>
      </c>
      <c r="G216">
        <v>346.16</v>
      </c>
      <c r="H216">
        <v>846.26</v>
      </c>
      <c r="I216">
        <v>330.91</v>
      </c>
      <c r="J216">
        <v>383</v>
      </c>
      <c r="K216">
        <v>192.53</v>
      </c>
      <c r="L216">
        <v>411.93</v>
      </c>
      <c r="M216">
        <v>274.82</v>
      </c>
      <c r="N216">
        <v>335.53</v>
      </c>
      <c r="O216">
        <v>1280</v>
      </c>
      <c r="P216">
        <v>2224.98</v>
      </c>
      <c r="Q216">
        <v>1122</v>
      </c>
      <c r="R216">
        <v>360.2</v>
      </c>
      <c r="S216">
        <v>343</v>
      </c>
      <c r="T216">
        <v>1171</v>
      </c>
      <c r="U216">
        <v>340.2</v>
      </c>
      <c r="V216">
        <v>95.75</v>
      </c>
      <c r="W216">
        <v>884.57</v>
      </c>
      <c r="X216">
        <v>688.11</v>
      </c>
      <c r="Z216">
        <v>3289.71</v>
      </c>
      <c r="AB216">
        <v>0.318</v>
      </c>
      <c r="AF216">
        <f t="shared" si="91"/>
        <v>-8.0578512396694224E-2</v>
      </c>
      <c r="AG216">
        <f t="shared" si="69"/>
        <v>-6.090304515225764E-2</v>
      </c>
      <c r="AH216">
        <f t="shared" si="70"/>
        <v>-3.8441229274474575E-2</v>
      </c>
      <c r="AI216">
        <f t="shared" si="71"/>
        <v>-7.0521667126690613E-2</v>
      </c>
      <c r="AJ216">
        <f t="shared" si="72"/>
        <v>-3.6391594054331122E-2</v>
      </c>
      <c r="AK216">
        <f t="shared" si="73"/>
        <v>-5.8913084848979058E-2</v>
      </c>
      <c r="AL216">
        <f t="shared" si="74"/>
        <v>-3.0585593841642278E-2</v>
      </c>
      <c r="AM216">
        <f t="shared" si="75"/>
        <v>-9.3173659258447228E-2</v>
      </c>
      <c r="AN216">
        <f t="shared" si="76"/>
        <v>-5.4554431004690263E-2</v>
      </c>
      <c r="AO216">
        <f t="shared" si="77"/>
        <v>-2.134905708331214E-2</v>
      </c>
      <c r="AP216">
        <f t="shared" si="78"/>
        <v>-8.5372352235889681E-2</v>
      </c>
      <c r="AQ216">
        <f t="shared" si="79"/>
        <v>-0.18745195434924022</v>
      </c>
      <c r="AR216">
        <f t="shared" si="80"/>
        <v>1.7405015312774719E-2</v>
      </c>
      <c r="AS216">
        <f t="shared" si="81"/>
        <v>-3.1152647975077885E-3</v>
      </c>
      <c r="AT216">
        <f t="shared" si="82"/>
        <v>-5.0095631681409958E-2</v>
      </c>
      <c r="AU216">
        <f t="shared" si="83"/>
        <v>-5.3191489361702482E-3</v>
      </c>
      <c r="AV216">
        <f t="shared" si="84"/>
        <v>-5.2105263157894766E-2</v>
      </c>
      <c r="AW216">
        <f t="shared" si="85"/>
        <v>-7.5231481481482509E-3</v>
      </c>
      <c r="AX216">
        <f t="shared" si="86"/>
        <v>-4.7192839707078882E-2</v>
      </c>
      <c r="AY216">
        <f t="shared" si="87"/>
        <v>-6.8404622378005375E-2</v>
      </c>
      <c r="AZ216">
        <f t="shared" si="88"/>
        <v>-3.4291477559253658E-2</v>
      </c>
      <c r="BA216">
        <f t="shared" si="89"/>
        <v>-5.3024301466652379E-2</v>
      </c>
      <c r="BB216">
        <f t="shared" si="90"/>
        <v>-4.9072717724772619E-2</v>
      </c>
    </row>
    <row r="217" spans="1:54">
      <c r="A217" s="1">
        <v>41486</v>
      </c>
      <c r="B217" s="9">
        <v>3335</v>
      </c>
      <c r="C217">
        <v>2955</v>
      </c>
      <c r="D217">
        <v>454.55</v>
      </c>
      <c r="E217">
        <v>3506</v>
      </c>
      <c r="F217">
        <v>2054</v>
      </c>
      <c r="G217">
        <v>358.67</v>
      </c>
      <c r="H217">
        <v>904.7</v>
      </c>
      <c r="I217">
        <v>366.76</v>
      </c>
      <c r="J217">
        <v>445.9</v>
      </c>
      <c r="K217">
        <v>202.42</v>
      </c>
      <c r="L217">
        <v>460.52</v>
      </c>
      <c r="M217">
        <v>319.13</v>
      </c>
      <c r="N217">
        <v>367.04</v>
      </c>
      <c r="O217">
        <v>1409</v>
      </c>
      <c r="P217">
        <v>2417.66</v>
      </c>
      <c r="Q217">
        <v>1184</v>
      </c>
      <c r="R217">
        <v>391</v>
      </c>
      <c r="S217">
        <v>397.5</v>
      </c>
      <c r="T217">
        <v>1350</v>
      </c>
      <c r="U217">
        <v>350.5</v>
      </c>
      <c r="V217">
        <v>106.5</v>
      </c>
      <c r="W217">
        <v>949.61</v>
      </c>
      <c r="X217">
        <v>725.47</v>
      </c>
      <c r="Z217">
        <v>3509.94</v>
      </c>
      <c r="AB217">
        <v>0.32300000000000001</v>
      </c>
      <c r="AF217">
        <f t="shared" si="91"/>
        <v>7.0626003210272792E-2</v>
      </c>
      <c r="AG217">
        <f t="shared" si="69"/>
        <v>0.10137905329854635</v>
      </c>
      <c r="AH217">
        <f t="shared" si="70"/>
        <v>-1.5376166941241109E-3</v>
      </c>
      <c r="AI217">
        <f t="shared" si="71"/>
        <v>4.1128433556050448E-2</v>
      </c>
      <c r="AJ217">
        <f t="shared" si="72"/>
        <v>9.2553191489361808E-2</v>
      </c>
      <c r="AK217">
        <f t="shared" si="73"/>
        <v>3.6139357522532833E-2</v>
      </c>
      <c r="AL217">
        <f t="shared" si="74"/>
        <v>6.9056791057122036E-2</v>
      </c>
      <c r="AM217">
        <f t="shared" si="75"/>
        <v>0.1083376144571031</v>
      </c>
      <c r="AN217">
        <f t="shared" si="76"/>
        <v>0.16422976501305486</v>
      </c>
      <c r="AO217">
        <f t="shared" si="77"/>
        <v>5.136861787773328E-2</v>
      </c>
      <c r="AP217">
        <f t="shared" si="78"/>
        <v>0.11795693443060706</v>
      </c>
      <c r="AQ217">
        <f t="shared" si="79"/>
        <v>0.16123280692817121</v>
      </c>
      <c r="AR217">
        <f t="shared" si="80"/>
        <v>9.3911125681757301E-2</v>
      </c>
      <c r="AS217">
        <f t="shared" si="81"/>
        <v>0.10078125000000004</v>
      </c>
      <c r="AT217">
        <f t="shared" si="82"/>
        <v>8.6598531222752406E-2</v>
      </c>
      <c r="AU217">
        <f t="shared" si="83"/>
        <v>5.525846702317283E-2</v>
      </c>
      <c r="AV217">
        <f t="shared" si="84"/>
        <v>8.550805108273174E-2</v>
      </c>
      <c r="AW217">
        <f t="shared" si="85"/>
        <v>0.15889212827988342</v>
      </c>
      <c r="AX217">
        <f t="shared" si="86"/>
        <v>0.15286080273270719</v>
      </c>
      <c r="AY217">
        <f t="shared" si="87"/>
        <v>3.0276308054085765E-2</v>
      </c>
      <c r="AZ217">
        <f t="shared" si="88"/>
        <v>0.1122715404699739</v>
      </c>
      <c r="BA217">
        <f t="shared" si="89"/>
        <v>7.3527250528505395E-2</v>
      </c>
      <c r="BB217">
        <f t="shared" si="90"/>
        <v>5.4293644911423966E-2</v>
      </c>
    </row>
    <row r="218" spans="1:54">
      <c r="A218" s="1">
        <v>41516</v>
      </c>
      <c r="B218" s="9">
        <v>3178</v>
      </c>
      <c r="C218">
        <v>2913</v>
      </c>
      <c r="D218">
        <v>446.2</v>
      </c>
      <c r="E218">
        <v>3255</v>
      </c>
      <c r="F218">
        <v>1974</v>
      </c>
      <c r="G218">
        <v>339.44</v>
      </c>
      <c r="H218">
        <v>862.38</v>
      </c>
      <c r="I218">
        <v>366.01</v>
      </c>
      <c r="J218">
        <v>435.1</v>
      </c>
      <c r="K218">
        <v>211.39</v>
      </c>
      <c r="L218">
        <v>451.14</v>
      </c>
      <c r="M218">
        <v>335.31</v>
      </c>
      <c r="N218">
        <v>382.16</v>
      </c>
      <c r="O218">
        <v>1361</v>
      </c>
      <c r="P218">
        <v>2207.63</v>
      </c>
      <c r="Q218">
        <v>1195</v>
      </c>
      <c r="R218">
        <v>385.9</v>
      </c>
      <c r="S218">
        <v>385</v>
      </c>
      <c r="T218">
        <v>1271</v>
      </c>
      <c r="U218">
        <v>344.1</v>
      </c>
      <c r="V218">
        <v>99.4</v>
      </c>
      <c r="W218">
        <v>883.57</v>
      </c>
      <c r="X218">
        <v>684.88</v>
      </c>
      <c r="Z218">
        <v>3410.43</v>
      </c>
      <c r="AB218">
        <v>0.318</v>
      </c>
      <c r="AF218">
        <f t="shared" si="91"/>
        <v>-4.7076461769115396E-2</v>
      </c>
      <c r="AG218">
        <f t="shared" si="69"/>
        <v>-1.4213197969543123E-2</v>
      </c>
      <c r="AH218">
        <f t="shared" si="70"/>
        <v>-1.8369816301836983E-2</v>
      </c>
      <c r="AI218">
        <f t="shared" si="71"/>
        <v>-7.1591557330290878E-2</v>
      </c>
      <c r="AJ218">
        <f t="shared" si="72"/>
        <v>-3.8948393378773094E-2</v>
      </c>
      <c r="AK218">
        <f t="shared" si="73"/>
        <v>-5.3614743357403793E-2</v>
      </c>
      <c r="AL218">
        <f t="shared" si="74"/>
        <v>-4.6777937437824768E-2</v>
      </c>
      <c r="AM218">
        <f t="shared" si="75"/>
        <v>-2.0449340167957297E-3</v>
      </c>
      <c r="AN218">
        <f t="shared" si="76"/>
        <v>-2.4220677281901692E-2</v>
      </c>
      <c r="AO218">
        <f t="shared" si="77"/>
        <v>4.4313802983894979E-2</v>
      </c>
      <c r="AP218">
        <f t="shared" si="78"/>
        <v>-2.0368279336402284E-2</v>
      </c>
      <c r="AQ218">
        <f t="shared" si="79"/>
        <v>5.0700341553598927E-2</v>
      </c>
      <c r="AR218">
        <f t="shared" si="80"/>
        <v>4.1194420226678297E-2</v>
      </c>
      <c r="AS218">
        <f t="shared" si="81"/>
        <v>-3.4066713981547148E-2</v>
      </c>
      <c r="AT218">
        <f t="shared" si="82"/>
        <v>-8.6873257612732901E-2</v>
      </c>
      <c r="AU218">
        <f t="shared" si="83"/>
        <v>9.2905405405405705E-3</v>
      </c>
      <c r="AV218">
        <f t="shared" si="84"/>
        <v>-1.3043478260869601E-2</v>
      </c>
      <c r="AW218">
        <f t="shared" si="85"/>
        <v>-3.1446540880503138E-2</v>
      </c>
      <c r="AX218">
        <f t="shared" si="86"/>
        <v>-5.8518518518518525E-2</v>
      </c>
      <c r="AY218">
        <f t="shared" si="87"/>
        <v>-1.825962910128387E-2</v>
      </c>
      <c r="AZ218">
        <f t="shared" si="88"/>
        <v>-6.6666666666666652E-2</v>
      </c>
      <c r="BA218">
        <f t="shared" si="89"/>
        <v>-6.9544339255062537E-2</v>
      </c>
      <c r="BB218">
        <f t="shared" si="90"/>
        <v>-5.5949935903621184E-2</v>
      </c>
    </row>
    <row r="219" spans="1:54">
      <c r="A219" s="1">
        <v>41547</v>
      </c>
      <c r="B219" s="9">
        <v>3215.5</v>
      </c>
      <c r="C219">
        <v>3023</v>
      </c>
      <c r="D219">
        <v>433.1</v>
      </c>
      <c r="E219">
        <v>3276.5</v>
      </c>
      <c r="F219">
        <v>1965</v>
      </c>
      <c r="G219">
        <v>339.44</v>
      </c>
      <c r="H219">
        <v>856.34</v>
      </c>
      <c r="I219">
        <v>358.47</v>
      </c>
      <c r="J219">
        <v>454.4</v>
      </c>
      <c r="K219">
        <v>221.38</v>
      </c>
      <c r="L219">
        <v>474.96</v>
      </c>
      <c r="M219">
        <v>361.63</v>
      </c>
      <c r="N219">
        <v>392.04</v>
      </c>
      <c r="O219">
        <v>1338</v>
      </c>
      <c r="P219">
        <v>2287.5300000000002</v>
      </c>
      <c r="Q219">
        <v>1270</v>
      </c>
      <c r="R219">
        <v>369.7</v>
      </c>
      <c r="S219">
        <v>385.9</v>
      </c>
      <c r="T219">
        <v>1257</v>
      </c>
      <c r="U219">
        <v>329.8</v>
      </c>
      <c r="V219">
        <v>100.4</v>
      </c>
      <c r="W219">
        <v>919.59</v>
      </c>
      <c r="X219">
        <v>673.81</v>
      </c>
      <c r="Z219">
        <v>3443.85</v>
      </c>
      <c r="AB219">
        <v>0.33900000000000002</v>
      </c>
      <c r="AF219">
        <f t="shared" si="91"/>
        <v>1.179987413467587E-2</v>
      </c>
      <c r="AG219">
        <f t="shared" si="69"/>
        <v>3.7761757638173687E-2</v>
      </c>
      <c r="AH219">
        <f t="shared" si="70"/>
        <v>-2.9359031824294002E-2</v>
      </c>
      <c r="AI219">
        <f t="shared" si="71"/>
        <v>6.6052227342550118E-3</v>
      </c>
      <c r="AJ219">
        <f t="shared" si="72"/>
        <v>-4.5592705167173397E-3</v>
      </c>
      <c r="AK219">
        <f t="shared" si="73"/>
        <v>0</v>
      </c>
      <c r="AL219">
        <f t="shared" si="74"/>
        <v>-7.0038730026206197E-3</v>
      </c>
      <c r="AM219">
        <f t="shared" si="75"/>
        <v>-2.0600530040162712E-2</v>
      </c>
      <c r="AN219">
        <f t="shared" si="76"/>
        <v>4.4357618938175136E-2</v>
      </c>
      <c r="AO219">
        <f t="shared" si="77"/>
        <v>4.7258621505274601E-2</v>
      </c>
      <c r="AP219">
        <f t="shared" si="78"/>
        <v>5.2799574411490857E-2</v>
      </c>
      <c r="AQ219">
        <f t="shared" si="79"/>
        <v>7.8494527452208418E-2</v>
      </c>
      <c r="AR219">
        <f t="shared" si="80"/>
        <v>2.5853045844672407E-2</v>
      </c>
      <c r="AS219">
        <f t="shared" si="81"/>
        <v>-1.6899338721528268E-2</v>
      </c>
      <c r="AT219">
        <f t="shared" si="82"/>
        <v>3.6192659095953594E-2</v>
      </c>
      <c r="AU219">
        <f t="shared" si="83"/>
        <v>6.2761506276150625E-2</v>
      </c>
      <c r="AV219">
        <f t="shared" si="84"/>
        <v>-4.1979787509717537E-2</v>
      </c>
      <c r="AW219">
        <f t="shared" si="85"/>
        <v>2.3376623376623051E-3</v>
      </c>
      <c r="AX219">
        <f t="shared" si="86"/>
        <v>-1.1014948859165985E-2</v>
      </c>
      <c r="AY219">
        <f t="shared" si="87"/>
        <v>-4.1557686718977083E-2</v>
      </c>
      <c r="AZ219">
        <f t="shared" si="88"/>
        <v>1.0060362173038184E-2</v>
      </c>
      <c r="BA219">
        <f t="shared" si="89"/>
        <v>4.0766436162386732E-2</v>
      </c>
      <c r="BB219">
        <f t="shared" si="90"/>
        <v>-1.6163415488844812E-2</v>
      </c>
    </row>
    <row r="220" spans="1:54">
      <c r="A220" s="1">
        <v>41578</v>
      </c>
      <c r="B220" s="9">
        <v>3309</v>
      </c>
      <c r="C220">
        <v>3158</v>
      </c>
      <c r="D220">
        <v>482.7</v>
      </c>
      <c r="E220">
        <v>3436</v>
      </c>
      <c r="F220">
        <v>1987</v>
      </c>
      <c r="G220">
        <v>353.72</v>
      </c>
      <c r="H220">
        <v>903.69</v>
      </c>
      <c r="I220">
        <v>363.67</v>
      </c>
      <c r="J220">
        <v>454.7</v>
      </c>
      <c r="K220">
        <v>230.09</v>
      </c>
      <c r="L220">
        <v>481.56</v>
      </c>
      <c r="M220">
        <v>369.37</v>
      </c>
      <c r="N220">
        <v>443.71</v>
      </c>
      <c r="O220">
        <v>1377</v>
      </c>
      <c r="P220">
        <v>2415.38</v>
      </c>
      <c r="Q220">
        <v>1325</v>
      </c>
      <c r="R220">
        <v>353.4</v>
      </c>
      <c r="S220">
        <v>377.5</v>
      </c>
      <c r="T220">
        <v>1304</v>
      </c>
      <c r="U220">
        <v>337.1</v>
      </c>
      <c r="V220">
        <v>110.2</v>
      </c>
      <c r="W220">
        <v>989.14</v>
      </c>
      <c r="X220">
        <v>723.62</v>
      </c>
      <c r="Z220">
        <v>3585.32</v>
      </c>
      <c r="AB220">
        <v>0.34499999999999997</v>
      </c>
      <c r="AF220">
        <f t="shared" si="91"/>
        <v>2.9077903902970048E-2</v>
      </c>
      <c r="AG220">
        <f t="shared" si="69"/>
        <v>4.4657624875951152E-2</v>
      </c>
      <c r="AH220">
        <f t="shared" si="70"/>
        <v>0.11452320480258593</v>
      </c>
      <c r="AI220">
        <f t="shared" si="71"/>
        <v>4.8679993895925477E-2</v>
      </c>
      <c r="AJ220">
        <f t="shared" si="72"/>
        <v>1.1195928753180651E-2</v>
      </c>
      <c r="AK220">
        <f t="shared" si="73"/>
        <v>4.2069290596276288E-2</v>
      </c>
      <c r="AL220">
        <f t="shared" si="74"/>
        <v>5.5293458205852852E-2</v>
      </c>
      <c r="AM220">
        <f t="shared" si="75"/>
        <v>1.4506095349680503E-2</v>
      </c>
      <c r="AN220">
        <f t="shared" si="76"/>
        <v>6.6021126760573701E-4</v>
      </c>
      <c r="AO220">
        <f t="shared" si="77"/>
        <v>3.9344114192790602E-2</v>
      </c>
      <c r="AP220">
        <f t="shared" si="78"/>
        <v>1.3895907023749432E-2</v>
      </c>
      <c r="AQ220">
        <f t="shared" si="79"/>
        <v>2.1403091557669507E-2</v>
      </c>
      <c r="AR220">
        <f t="shared" si="80"/>
        <v>0.13179777573716955</v>
      </c>
      <c r="AS220">
        <f t="shared" si="81"/>
        <v>2.9147982062780242E-2</v>
      </c>
      <c r="AT220">
        <f t="shared" si="82"/>
        <v>5.5889977399203428E-2</v>
      </c>
      <c r="AU220">
        <f t="shared" si="83"/>
        <v>4.3307086614173151E-2</v>
      </c>
      <c r="AV220">
        <f t="shared" si="84"/>
        <v>-4.4089802542602197E-2</v>
      </c>
      <c r="AW220">
        <f t="shared" si="85"/>
        <v>-2.1767297227260896E-2</v>
      </c>
      <c r="AX220">
        <f t="shared" si="86"/>
        <v>3.7390612569610182E-2</v>
      </c>
      <c r="AY220">
        <f t="shared" si="87"/>
        <v>2.213462704669511E-2</v>
      </c>
      <c r="AZ220">
        <f t="shared" si="88"/>
        <v>9.7609561752987961E-2</v>
      </c>
      <c r="BA220">
        <f t="shared" si="89"/>
        <v>7.5631531443360656E-2</v>
      </c>
      <c r="BB220">
        <f t="shared" si="90"/>
        <v>7.3922915955536572E-2</v>
      </c>
    </row>
    <row r="221" spans="1:54">
      <c r="A221" s="1">
        <v>41607</v>
      </c>
      <c r="B221" s="9">
        <v>3513.5</v>
      </c>
      <c r="C221">
        <v>3261.5</v>
      </c>
      <c r="D221">
        <v>482</v>
      </c>
      <c r="E221">
        <v>3261</v>
      </c>
      <c r="F221">
        <v>1946</v>
      </c>
      <c r="G221">
        <v>379.86</v>
      </c>
      <c r="H221">
        <v>927.87</v>
      </c>
      <c r="I221">
        <v>347.44</v>
      </c>
      <c r="J221">
        <v>427.4</v>
      </c>
      <c r="K221">
        <v>232.45</v>
      </c>
      <c r="L221">
        <v>465.78</v>
      </c>
      <c r="M221">
        <v>328.77</v>
      </c>
      <c r="N221">
        <v>424.15</v>
      </c>
      <c r="O221">
        <v>1388</v>
      </c>
      <c r="P221">
        <v>2330.91</v>
      </c>
      <c r="Q221">
        <v>1351</v>
      </c>
      <c r="R221">
        <v>338.3</v>
      </c>
      <c r="S221">
        <v>375.9</v>
      </c>
      <c r="T221">
        <v>1350</v>
      </c>
      <c r="U221">
        <v>348.4</v>
      </c>
      <c r="V221">
        <v>106.4</v>
      </c>
      <c r="W221">
        <v>953.62</v>
      </c>
      <c r="X221">
        <v>714.86</v>
      </c>
      <c r="Z221">
        <v>3548.45</v>
      </c>
      <c r="AB221">
        <v>0.30499999999999999</v>
      </c>
      <c r="AF221">
        <f t="shared" si="91"/>
        <v>6.180114838319728E-2</v>
      </c>
      <c r="AG221">
        <f t="shared" si="69"/>
        <v>3.2773907536415514E-2</v>
      </c>
      <c r="AH221">
        <f t="shared" si="70"/>
        <v>-1.4501760928112839E-3</v>
      </c>
      <c r="AI221">
        <f t="shared" si="71"/>
        <v>-5.093131548311991E-2</v>
      </c>
      <c r="AJ221">
        <f t="shared" si="72"/>
        <v>-2.0634121791645699E-2</v>
      </c>
      <c r="AK221">
        <f t="shared" si="73"/>
        <v>7.3900260092728765E-2</v>
      </c>
      <c r="AL221">
        <f t="shared" si="74"/>
        <v>2.6756963117883226E-2</v>
      </c>
      <c r="AM221">
        <f t="shared" si="75"/>
        <v>-4.4628371875601536E-2</v>
      </c>
      <c r="AN221">
        <f t="shared" si="76"/>
        <v>-6.0039586540576284E-2</v>
      </c>
      <c r="AO221">
        <f t="shared" si="77"/>
        <v>1.0256856012864413E-2</v>
      </c>
      <c r="AP221">
        <f t="shared" si="78"/>
        <v>-3.2768502367306329E-2</v>
      </c>
      <c r="AQ221">
        <f t="shared" si="79"/>
        <v>-0.10991688550775647</v>
      </c>
      <c r="AR221">
        <f t="shared" si="80"/>
        <v>-4.4082846904509698E-2</v>
      </c>
      <c r="AS221">
        <f t="shared" si="81"/>
        <v>7.9883805374001415E-3</v>
      </c>
      <c r="AT221">
        <f t="shared" si="82"/>
        <v>-3.4971722875903666E-2</v>
      </c>
      <c r="AU221">
        <f t="shared" si="83"/>
        <v>1.9622641509434047E-2</v>
      </c>
      <c r="AV221">
        <f t="shared" si="84"/>
        <v>-4.2727787209960288E-2</v>
      </c>
      <c r="AW221">
        <f t="shared" si="85"/>
        <v>-4.2384105960265872E-3</v>
      </c>
      <c r="AX221">
        <f t="shared" si="86"/>
        <v>3.5276073619631809E-2</v>
      </c>
      <c r="AY221">
        <f t="shared" si="87"/>
        <v>3.3521210323345985E-2</v>
      </c>
      <c r="AZ221">
        <f t="shared" si="88"/>
        <v>-3.4482758620689613E-2</v>
      </c>
      <c r="BA221">
        <f t="shared" si="89"/>
        <v>-3.5909982408961261E-2</v>
      </c>
      <c r="BB221">
        <f t="shared" si="90"/>
        <v>-1.2105801387468529E-2</v>
      </c>
    </row>
    <row r="222" spans="1:54">
      <c r="A222" s="1">
        <v>41639</v>
      </c>
      <c r="B222" s="9">
        <v>3574.5</v>
      </c>
      <c r="C222">
        <v>3409.5</v>
      </c>
      <c r="D222">
        <v>488.05</v>
      </c>
      <c r="E222">
        <v>3238</v>
      </c>
      <c r="F222">
        <v>2000</v>
      </c>
      <c r="G222">
        <v>392.17</v>
      </c>
      <c r="H222">
        <v>975.22</v>
      </c>
      <c r="I222">
        <v>333.86</v>
      </c>
      <c r="J222">
        <v>435</v>
      </c>
      <c r="K222">
        <v>242.9</v>
      </c>
      <c r="L222">
        <v>413.75</v>
      </c>
      <c r="M222">
        <v>339.73</v>
      </c>
      <c r="N222">
        <v>444.3</v>
      </c>
      <c r="O222">
        <v>1450</v>
      </c>
      <c r="P222">
        <v>2292.1</v>
      </c>
      <c r="Q222">
        <v>1380</v>
      </c>
      <c r="R222">
        <v>347.7</v>
      </c>
      <c r="S222">
        <v>384.7</v>
      </c>
      <c r="T222">
        <v>1341</v>
      </c>
      <c r="U222">
        <v>403.7</v>
      </c>
      <c r="V222">
        <v>111.5</v>
      </c>
      <c r="W222">
        <v>964.12</v>
      </c>
      <c r="X222">
        <v>726.85</v>
      </c>
      <c r="Z222">
        <v>3609.63</v>
      </c>
      <c r="AB222">
        <v>0.26200000000000001</v>
      </c>
      <c r="AF222">
        <f t="shared" si="91"/>
        <v>1.7361605236943189E-2</v>
      </c>
      <c r="AG222">
        <f t="shared" si="69"/>
        <v>4.5377893607235986E-2</v>
      </c>
      <c r="AH222">
        <f t="shared" si="70"/>
        <v>1.2551867219916968E-2</v>
      </c>
      <c r="AI222">
        <f t="shared" si="71"/>
        <v>-7.0530512112848553E-3</v>
      </c>
      <c r="AJ222">
        <f t="shared" si="72"/>
        <v>2.7749229188078095E-2</v>
      </c>
      <c r="AK222">
        <f t="shared" si="73"/>
        <v>3.2406676143842406E-2</v>
      </c>
      <c r="AL222">
        <f t="shared" si="74"/>
        <v>5.1030855615549653E-2</v>
      </c>
      <c r="AM222">
        <f t="shared" si="75"/>
        <v>-3.9085885332719283E-2</v>
      </c>
      <c r="AN222">
        <f t="shared" si="76"/>
        <v>1.7781937295273886E-2</v>
      </c>
      <c r="AO222">
        <f t="shared" si="77"/>
        <v>4.4955904495590504E-2</v>
      </c>
      <c r="AP222">
        <f t="shared" si="78"/>
        <v>-0.11170509682682805</v>
      </c>
      <c r="AQ222">
        <f t="shared" si="79"/>
        <v>3.3336374973385707E-2</v>
      </c>
      <c r="AR222">
        <f t="shared" si="80"/>
        <v>4.7506778262407234E-2</v>
      </c>
      <c r="AS222">
        <f t="shared" si="81"/>
        <v>4.4668587896253609E-2</v>
      </c>
      <c r="AT222">
        <f t="shared" si="82"/>
        <v>-1.6650149512422163E-2</v>
      </c>
      <c r="AU222">
        <f t="shared" si="83"/>
        <v>2.1465581051073324E-2</v>
      </c>
      <c r="AV222">
        <f t="shared" si="84"/>
        <v>2.7785988767366154E-2</v>
      </c>
      <c r="AW222">
        <f t="shared" si="85"/>
        <v>2.3410481511040304E-2</v>
      </c>
      <c r="AX222">
        <f t="shared" si="86"/>
        <v>-6.6666666666667096E-3</v>
      </c>
      <c r="AY222">
        <f t="shared" si="87"/>
        <v>0.15872560275545355</v>
      </c>
      <c r="AZ222">
        <f t="shared" si="88"/>
        <v>4.7932330827067604E-2</v>
      </c>
      <c r="BA222">
        <f t="shared" si="89"/>
        <v>1.1010675111679635E-2</v>
      </c>
      <c r="BB222">
        <f t="shared" si="90"/>
        <v>1.6772514898022006E-2</v>
      </c>
    </row>
    <row r="223" spans="1:54">
      <c r="A223" s="1">
        <v>41670</v>
      </c>
      <c r="B223" s="9">
        <v>3858.5</v>
      </c>
      <c r="C223">
        <v>3243.5</v>
      </c>
      <c r="D223">
        <v>478</v>
      </c>
      <c r="E223">
        <v>2916</v>
      </c>
      <c r="F223">
        <v>1800.5</v>
      </c>
      <c r="G223">
        <v>365.1</v>
      </c>
      <c r="H223">
        <v>917.29</v>
      </c>
      <c r="I223">
        <v>319.88</v>
      </c>
      <c r="J223">
        <v>429.1</v>
      </c>
      <c r="K223">
        <v>232.19</v>
      </c>
      <c r="L223">
        <v>450.38</v>
      </c>
      <c r="M223">
        <v>341.64</v>
      </c>
      <c r="N223">
        <v>439.66</v>
      </c>
      <c r="O223">
        <v>1388</v>
      </c>
      <c r="P223">
        <v>2399.39</v>
      </c>
      <c r="Q223">
        <v>1277</v>
      </c>
      <c r="R223">
        <v>311.2</v>
      </c>
      <c r="S223">
        <v>369.6</v>
      </c>
      <c r="T223">
        <v>1112</v>
      </c>
      <c r="U223">
        <v>408.3</v>
      </c>
      <c r="V223">
        <v>112.2</v>
      </c>
      <c r="W223">
        <v>1029.67</v>
      </c>
      <c r="X223">
        <v>727.77</v>
      </c>
      <c r="Z223">
        <v>3496.51</v>
      </c>
      <c r="AB223">
        <v>0.26600000000000001</v>
      </c>
      <c r="AF223">
        <f t="shared" si="91"/>
        <v>7.945167156245625E-2</v>
      </c>
      <c r="AG223">
        <f t="shared" si="69"/>
        <v>-4.8687490834433245E-2</v>
      </c>
      <c r="AH223">
        <f t="shared" si="70"/>
        <v>-2.0592152443397183E-2</v>
      </c>
      <c r="AI223">
        <f t="shared" si="71"/>
        <v>-9.9444101297097021E-2</v>
      </c>
      <c r="AJ223">
        <f t="shared" si="72"/>
        <v>-9.9750000000000005E-2</v>
      </c>
      <c r="AK223">
        <f t="shared" si="73"/>
        <v>-6.9026187622714619E-2</v>
      </c>
      <c r="AL223">
        <f t="shared" si="74"/>
        <v>-5.9401981091446121E-2</v>
      </c>
      <c r="AM223">
        <f t="shared" si="75"/>
        <v>-4.1873839333852581E-2</v>
      </c>
      <c r="AN223">
        <f t="shared" si="76"/>
        <v>-1.3563218390804543E-2</v>
      </c>
      <c r="AO223">
        <f t="shared" si="77"/>
        <v>-4.4092219020172907E-2</v>
      </c>
      <c r="AP223">
        <f t="shared" si="78"/>
        <v>8.8531722054380646E-2</v>
      </c>
      <c r="AQ223">
        <f t="shared" si="79"/>
        <v>5.6221116769197277E-3</v>
      </c>
      <c r="AR223">
        <f t="shared" si="80"/>
        <v>-1.0443394103083481E-2</v>
      </c>
      <c r="AS223">
        <f t="shared" si="81"/>
        <v>-4.2758620689655191E-2</v>
      </c>
      <c r="AT223">
        <f t="shared" si="82"/>
        <v>4.6808603464072229E-2</v>
      </c>
      <c r="AU223">
        <f t="shared" si="83"/>
        <v>-7.4637681159420266E-2</v>
      </c>
      <c r="AV223">
        <f t="shared" si="84"/>
        <v>-0.10497555363819389</v>
      </c>
      <c r="AW223">
        <f t="shared" si="85"/>
        <v>-3.9251364699765978E-2</v>
      </c>
      <c r="AX223">
        <f t="shared" si="86"/>
        <v>-0.17076808351976136</v>
      </c>
      <c r="AY223">
        <f t="shared" si="87"/>
        <v>1.1394599950458328E-2</v>
      </c>
      <c r="AZ223">
        <f t="shared" si="88"/>
        <v>6.2780269058295701E-3</v>
      </c>
      <c r="BA223">
        <f t="shared" si="89"/>
        <v>6.7989461892710601E-2</v>
      </c>
      <c r="BB223">
        <f t="shared" si="90"/>
        <v>1.2657357088807775E-3</v>
      </c>
    </row>
    <row r="224" spans="1:54">
      <c r="A224" s="1">
        <v>41698</v>
      </c>
      <c r="B224" s="9">
        <v>4084</v>
      </c>
      <c r="C224">
        <v>3432.5</v>
      </c>
      <c r="D224">
        <v>504.4</v>
      </c>
      <c r="E224">
        <v>3250</v>
      </c>
      <c r="F224">
        <v>1878.5</v>
      </c>
      <c r="G224">
        <v>307.27</v>
      </c>
      <c r="H224">
        <v>951.54</v>
      </c>
      <c r="I224">
        <v>328.72</v>
      </c>
      <c r="J224">
        <v>410.9</v>
      </c>
      <c r="K224">
        <v>249</v>
      </c>
      <c r="L224">
        <v>481.56</v>
      </c>
      <c r="M224">
        <v>329.48</v>
      </c>
      <c r="N224">
        <v>467.92</v>
      </c>
      <c r="O224">
        <v>1573</v>
      </c>
      <c r="P224">
        <v>2623.13</v>
      </c>
      <c r="Q224">
        <v>1308</v>
      </c>
      <c r="R224">
        <v>319</v>
      </c>
      <c r="S224">
        <v>394</v>
      </c>
      <c r="T224">
        <v>1013</v>
      </c>
      <c r="U224">
        <v>431.7</v>
      </c>
      <c r="V224">
        <v>125</v>
      </c>
      <c r="W224">
        <v>1086.7</v>
      </c>
      <c r="X224">
        <v>769.74</v>
      </c>
      <c r="Z224">
        <v>3666.66</v>
      </c>
      <c r="AB224">
        <v>0.34599999999999997</v>
      </c>
      <c r="AF224">
        <f t="shared" si="91"/>
        <v>5.844239989633282E-2</v>
      </c>
      <c r="AG224">
        <f t="shared" si="69"/>
        <v>5.8270386927701479E-2</v>
      </c>
      <c r="AH224">
        <f t="shared" si="70"/>
        <v>5.5230125523012541E-2</v>
      </c>
      <c r="AI224">
        <f t="shared" si="71"/>
        <v>0.11454046639231819</v>
      </c>
      <c r="AJ224">
        <f t="shared" si="72"/>
        <v>4.3321299638989119E-2</v>
      </c>
      <c r="AK224">
        <f t="shared" si="73"/>
        <v>-0.15839496028485356</v>
      </c>
      <c r="AL224">
        <f t="shared" si="74"/>
        <v>3.7338246356114269E-2</v>
      </c>
      <c r="AM224">
        <f t="shared" si="75"/>
        <v>2.7635363261222956E-2</v>
      </c>
      <c r="AN224">
        <f t="shared" si="76"/>
        <v>-4.2414355628058842E-2</v>
      </c>
      <c r="AO224">
        <f t="shared" si="77"/>
        <v>7.239760540936313E-2</v>
      </c>
      <c r="AP224">
        <f t="shared" si="78"/>
        <v>6.9230427638882652E-2</v>
      </c>
      <c r="AQ224">
        <f t="shared" si="79"/>
        <v>-3.5593021894391619E-2</v>
      </c>
      <c r="AR224">
        <f t="shared" si="80"/>
        <v>6.4276941272801702E-2</v>
      </c>
      <c r="AS224">
        <f t="shared" si="81"/>
        <v>0.13328530259366</v>
      </c>
      <c r="AT224">
        <f t="shared" si="82"/>
        <v>9.3248700711430876E-2</v>
      </c>
      <c r="AU224">
        <f t="shared" si="83"/>
        <v>2.4275646045418986E-2</v>
      </c>
      <c r="AV224">
        <f t="shared" si="84"/>
        <v>2.5064267352185032E-2</v>
      </c>
      <c r="AW224">
        <f t="shared" si="85"/>
        <v>6.6017316017315864E-2</v>
      </c>
      <c r="AX224">
        <f t="shared" si="86"/>
        <v>-8.9028776978417268E-2</v>
      </c>
      <c r="AY224">
        <f t="shared" si="87"/>
        <v>5.7310800881704482E-2</v>
      </c>
      <c r="AZ224">
        <f t="shared" si="88"/>
        <v>0.11408199643493755</v>
      </c>
      <c r="BA224">
        <f t="shared" si="89"/>
        <v>5.5386677284955388E-2</v>
      </c>
      <c r="BB224">
        <f t="shared" si="90"/>
        <v>5.7669318603404962E-2</v>
      </c>
    </row>
    <row r="225" spans="1:54">
      <c r="A225" s="1">
        <v>41729</v>
      </c>
      <c r="B225" s="9">
        <v>3876.5</v>
      </c>
      <c r="C225">
        <v>3337.5</v>
      </c>
      <c r="D225">
        <v>480</v>
      </c>
      <c r="E225">
        <v>3335.5</v>
      </c>
      <c r="F225">
        <v>1861</v>
      </c>
      <c r="G225">
        <v>330.34</v>
      </c>
      <c r="H225">
        <v>921.82</v>
      </c>
      <c r="I225">
        <v>294.97000000000003</v>
      </c>
      <c r="J225">
        <v>414.2</v>
      </c>
      <c r="K225">
        <v>220.3</v>
      </c>
      <c r="L225">
        <v>431.82</v>
      </c>
      <c r="M225">
        <v>312.5</v>
      </c>
      <c r="N225">
        <v>471.28</v>
      </c>
      <c r="O225">
        <v>1596</v>
      </c>
      <c r="P225">
        <v>2529.52</v>
      </c>
      <c r="Q225">
        <v>1237</v>
      </c>
      <c r="R225">
        <v>329.7</v>
      </c>
      <c r="S225">
        <v>421.4</v>
      </c>
      <c r="T225">
        <v>1063</v>
      </c>
      <c r="U225">
        <v>418.1</v>
      </c>
      <c r="V225">
        <v>117.8</v>
      </c>
      <c r="W225">
        <v>1021.66</v>
      </c>
      <c r="X225">
        <v>758.21</v>
      </c>
      <c r="Z225">
        <v>3555.59</v>
      </c>
      <c r="AB225">
        <v>0.29699999999999999</v>
      </c>
      <c r="AF225">
        <f t="shared" si="91"/>
        <v>-5.0808031341821769E-2</v>
      </c>
      <c r="AG225">
        <f t="shared" si="69"/>
        <v>-2.7676620538965802E-2</v>
      </c>
      <c r="AH225">
        <f t="shared" si="70"/>
        <v>-4.8374306106264808E-2</v>
      </c>
      <c r="AI225">
        <f t="shared" si="71"/>
        <v>2.6307692307692365E-2</v>
      </c>
      <c r="AJ225">
        <f t="shared" si="72"/>
        <v>-9.3159435719989414E-3</v>
      </c>
      <c r="AK225">
        <f t="shared" si="73"/>
        <v>7.5080548052201657E-2</v>
      </c>
      <c r="AL225">
        <f t="shared" si="74"/>
        <v>-3.1233579250478094E-2</v>
      </c>
      <c r="AM225">
        <f t="shared" si="75"/>
        <v>-0.10267096617181792</v>
      </c>
      <c r="AN225">
        <f t="shared" si="76"/>
        <v>8.0311511316621953E-3</v>
      </c>
      <c r="AO225">
        <f t="shared" si="77"/>
        <v>-0.1152610441767068</v>
      </c>
      <c r="AP225">
        <f t="shared" si="78"/>
        <v>-0.10328930974333417</v>
      </c>
      <c r="AQ225">
        <f t="shared" si="79"/>
        <v>-5.1535753308243337E-2</v>
      </c>
      <c r="AR225">
        <f t="shared" si="80"/>
        <v>7.180714652077258E-3</v>
      </c>
      <c r="AS225">
        <f t="shared" si="81"/>
        <v>1.4621741894469187E-2</v>
      </c>
      <c r="AT225">
        <f t="shared" si="82"/>
        <v>-3.5686374674530064E-2</v>
      </c>
      <c r="AU225">
        <f t="shared" si="83"/>
        <v>-5.4281345565749262E-2</v>
      </c>
      <c r="AV225">
        <f t="shared" si="84"/>
        <v>3.3542319749216176E-2</v>
      </c>
      <c r="AW225">
        <f t="shared" si="85"/>
        <v>6.9543147208121825E-2</v>
      </c>
      <c r="AX225">
        <f t="shared" si="86"/>
        <v>4.9358341559723629E-2</v>
      </c>
      <c r="AY225">
        <f t="shared" si="87"/>
        <v>-3.1503358813991134E-2</v>
      </c>
      <c r="AZ225">
        <f t="shared" si="88"/>
        <v>-5.7599999999999985E-2</v>
      </c>
      <c r="BA225">
        <f t="shared" si="89"/>
        <v>-5.9850924818257156E-2</v>
      </c>
      <c r="BB225">
        <f t="shared" si="90"/>
        <v>-1.4979083846493602E-2</v>
      </c>
    </row>
    <row r="226" spans="1:54">
      <c r="A226" s="1">
        <v>41759</v>
      </c>
      <c r="B226" s="9">
        <v>4664</v>
      </c>
      <c r="C226">
        <v>3224.5</v>
      </c>
      <c r="D226">
        <v>499.2</v>
      </c>
      <c r="E226">
        <v>3417</v>
      </c>
      <c r="F226">
        <v>1817.5</v>
      </c>
      <c r="G226">
        <v>327.10000000000002</v>
      </c>
      <c r="H226">
        <v>949.02</v>
      </c>
      <c r="I226">
        <v>292.52</v>
      </c>
      <c r="J226">
        <v>400</v>
      </c>
      <c r="K226">
        <v>223.95</v>
      </c>
      <c r="L226">
        <v>421.88</v>
      </c>
      <c r="M226">
        <v>300.24</v>
      </c>
      <c r="N226">
        <v>519.20000000000005</v>
      </c>
      <c r="O226">
        <v>1681</v>
      </c>
      <c r="P226">
        <v>2604.86</v>
      </c>
      <c r="Q226">
        <v>1274</v>
      </c>
      <c r="R226">
        <v>330</v>
      </c>
      <c r="S226">
        <v>418.1</v>
      </c>
      <c r="T226">
        <v>1109</v>
      </c>
      <c r="U226">
        <v>426.4</v>
      </c>
      <c r="V226">
        <v>105.1</v>
      </c>
      <c r="W226">
        <v>1062.69</v>
      </c>
      <c r="X226">
        <v>775.28</v>
      </c>
      <c r="Z226">
        <v>3619.83</v>
      </c>
      <c r="AB226">
        <v>0.32500000000000001</v>
      </c>
      <c r="AF226">
        <f t="shared" si="91"/>
        <v>0.20314716883786921</v>
      </c>
      <c r="AG226">
        <f t="shared" si="69"/>
        <v>-3.385767790262173E-2</v>
      </c>
      <c r="AH226">
        <f t="shared" si="70"/>
        <v>4.0000000000000036E-2</v>
      </c>
      <c r="AI226">
        <f t="shared" si="71"/>
        <v>2.4434117823414869E-2</v>
      </c>
      <c r="AJ226">
        <f t="shared" si="72"/>
        <v>-2.337452982267596E-2</v>
      </c>
      <c r="AK226">
        <f t="shared" si="73"/>
        <v>-9.8080765272142711E-3</v>
      </c>
      <c r="AL226">
        <f t="shared" si="74"/>
        <v>2.9506845154151584E-2</v>
      </c>
      <c r="AM226">
        <f t="shared" si="75"/>
        <v>-8.3059294165509501E-3</v>
      </c>
      <c r="AN226">
        <f t="shared" si="76"/>
        <v>-3.4282955094157352E-2</v>
      </c>
      <c r="AO226">
        <f t="shared" si="77"/>
        <v>1.6568315932818711E-2</v>
      </c>
      <c r="AP226">
        <f t="shared" si="78"/>
        <v>-2.3018850446945516E-2</v>
      </c>
      <c r="AQ226">
        <f t="shared" si="79"/>
        <v>-3.9231999999999934E-2</v>
      </c>
      <c r="AR226">
        <f t="shared" si="80"/>
        <v>0.10168052962145668</v>
      </c>
      <c r="AS226">
        <f t="shared" si="81"/>
        <v>5.3258145363408449E-2</v>
      </c>
      <c r="AT226">
        <f t="shared" si="82"/>
        <v>2.978430690407663E-2</v>
      </c>
      <c r="AU226">
        <f t="shared" si="83"/>
        <v>2.9911075181891622E-2</v>
      </c>
      <c r="AV226">
        <f t="shared" si="84"/>
        <v>9.0991810737039991E-4</v>
      </c>
      <c r="AW226">
        <f t="shared" si="85"/>
        <v>-7.8310393925010713E-3</v>
      </c>
      <c r="AX226">
        <f t="shared" si="86"/>
        <v>4.3273753527751646E-2</v>
      </c>
      <c r="AY226">
        <f t="shared" si="87"/>
        <v>1.9851710117196664E-2</v>
      </c>
      <c r="AZ226">
        <f t="shared" si="88"/>
        <v>-0.10780984719864184</v>
      </c>
      <c r="BA226">
        <f t="shared" si="89"/>
        <v>4.0160131550613709E-2</v>
      </c>
      <c r="BB226">
        <f t="shared" si="90"/>
        <v>2.2513551654554709E-2</v>
      </c>
    </row>
    <row r="227" spans="1:54">
      <c r="A227" s="1">
        <v>41789</v>
      </c>
      <c r="B227" s="9">
        <v>4283.5</v>
      </c>
      <c r="C227">
        <v>3057</v>
      </c>
      <c r="D227">
        <v>503</v>
      </c>
      <c r="E227">
        <v>3600.5</v>
      </c>
      <c r="F227">
        <v>1919</v>
      </c>
      <c r="G227">
        <v>323.98</v>
      </c>
      <c r="H227">
        <v>1002.92</v>
      </c>
      <c r="I227">
        <v>303.11</v>
      </c>
      <c r="J227">
        <v>423.1</v>
      </c>
      <c r="K227">
        <v>209.5</v>
      </c>
      <c r="L227">
        <v>429.62</v>
      </c>
      <c r="M227">
        <v>348.27</v>
      </c>
      <c r="N227">
        <v>517.71</v>
      </c>
      <c r="O227">
        <v>1672</v>
      </c>
      <c r="P227">
        <v>2712.16</v>
      </c>
      <c r="Q227">
        <v>1287</v>
      </c>
      <c r="R227">
        <v>335.6</v>
      </c>
      <c r="S227">
        <v>392</v>
      </c>
      <c r="T227">
        <v>1171</v>
      </c>
      <c r="U227">
        <v>409.8</v>
      </c>
      <c r="V227">
        <v>108.3</v>
      </c>
      <c r="W227">
        <v>1068.69</v>
      </c>
      <c r="X227">
        <v>820.93</v>
      </c>
      <c r="Z227">
        <v>3655.01</v>
      </c>
      <c r="AB227">
        <v>0.245</v>
      </c>
      <c r="AF227">
        <f t="shared" si="91"/>
        <v>-8.1582332761578003E-2</v>
      </c>
      <c r="AG227">
        <f t="shared" si="69"/>
        <v>-5.1946038145448958E-2</v>
      </c>
      <c r="AH227">
        <f t="shared" si="70"/>
        <v>7.6121794871795156E-3</v>
      </c>
      <c r="AI227">
        <f t="shared" si="71"/>
        <v>5.3702077846063734E-2</v>
      </c>
      <c r="AJ227">
        <f t="shared" si="72"/>
        <v>5.5845942228335721E-2</v>
      </c>
      <c r="AK227">
        <f t="shared" si="73"/>
        <v>-9.5383674717212097E-3</v>
      </c>
      <c r="AL227">
        <f t="shared" si="74"/>
        <v>5.6795431076268166E-2</v>
      </c>
      <c r="AM227">
        <f t="shared" si="75"/>
        <v>3.6202652810064295E-2</v>
      </c>
      <c r="AN227">
        <f t="shared" si="76"/>
        <v>5.7749999999999968E-2</v>
      </c>
      <c r="AO227">
        <f t="shared" si="77"/>
        <v>-6.4523331100692083E-2</v>
      </c>
      <c r="AP227">
        <f t="shared" si="78"/>
        <v>1.8346449227268469E-2</v>
      </c>
      <c r="AQ227">
        <f t="shared" si="79"/>
        <v>0.15997202238209418</v>
      </c>
      <c r="AR227">
        <f t="shared" si="80"/>
        <v>-2.8697996918336521E-3</v>
      </c>
      <c r="AS227">
        <f t="shared" si="81"/>
        <v>-5.353955978584124E-3</v>
      </c>
      <c r="AT227">
        <f t="shared" si="82"/>
        <v>4.1192232979891275E-2</v>
      </c>
      <c r="AU227">
        <f t="shared" si="83"/>
        <v>1.0204081632652962E-2</v>
      </c>
      <c r="AV227">
        <f t="shared" si="84"/>
        <v>1.6969696969697079E-2</v>
      </c>
      <c r="AW227">
        <f t="shared" si="85"/>
        <v>-6.2425257115522603E-2</v>
      </c>
      <c r="AX227">
        <f t="shared" si="86"/>
        <v>5.5906221821460766E-2</v>
      </c>
      <c r="AY227">
        <f t="shared" si="87"/>
        <v>-3.8930581613508375E-2</v>
      </c>
      <c r="AZ227">
        <f t="shared" si="88"/>
        <v>3.0447193149381491E-2</v>
      </c>
      <c r="BA227">
        <f t="shared" si="89"/>
        <v>5.6460491770884413E-3</v>
      </c>
      <c r="BB227">
        <f t="shared" si="90"/>
        <v>5.8881952326901299E-2</v>
      </c>
    </row>
    <row r="228" spans="1:54">
      <c r="A228" s="1">
        <v>41820</v>
      </c>
      <c r="B228" s="9">
        <v>4340.5</v>
      </c>
      <c r="C228">
        <v>3108.5</v>
      </c>
      <c r="D228">
        <v>514.9</v>
      </c>
      <c r="E228">
        <v>3478</v>
      </c>
      <c r="F228">
        <v>1866</v>
      </c>
      <c r="G228">
        <v>333.02</v>
      </c>
      <c r="H228">
        <v>1024.58</v>
      </c>
      <c r="I228">
        <v>283.77999999999997</v>
      </c>
      <c r="J228">
        <v>432.9</v>
      </c>
      <c r="K228">
        <v>195</v>
      </c>
      <c r="L228">
        <v>406.67</v>
      </c>
      <c r="M228">
        <v>329.98</v>
      </c>
      <c r="N228">
        <v>504.38</v>
      </c>
      <c r="O228">
        <v>1622</v>
      </c>
      <c r="P228">
        <v>2648.24</v>
      </c>
      <c r="Q228">
        <v>1274</v>
      </c>
      <c r="R228">
        <v>312.60000000000002</v>
      </c>
      <c r="S228">
        <v>359</v>
      </c>
      <c r="T228">
        <v>1154</v>
      </c>
      <c r="U228">
        <v>384.1</v>
      </c>
      <c r="V228">
        <v>114</v>
      </c>
      <c r="W228">
        <v>1036.67</v>
      </c>
      <c r="X228">
        <v>774.81</v>
      </c>
      <c r="Z228">
        <v>3600.19</v>
      </c>
      <c r="AB228">
        <v>0.34699999999999998</v>
      </c>
      <c r="AF228">
        <f t="shared" si="91"/>
        <v>1.3306875218862979E-2</v>
      </c>
      <c r="AG228">
        <f t="shared" si="69"/>
        <v>1.6846581615963307E-2</v>
      </c>
      <c r="AH228">
        <f t="shared" si="70"/>
        <v>2.3658051689860793E-2</v>
      </c>
      <c r="AI228">
        <f t="shared" si="71"/>
        <v>-3.4023052353839733E-2</v>
      </c>
      <c r="AJ228">
        <f t="shared" si="72"/>
        <v>-2.7618551328817076E-2</v>
      </c>
      <c r="AK228">
        <f t="shared" si="73"/>
        <v>2.7902956972652548E-2</v>
      </c>
      <c r="AL228">
        <f t="shared" si="74"/>
        <v>2.1596936944123124E-2</v>
      </c>
      <c r="AM228">
        <f t="shared" si="75"/>
        <v>-6.377222790406134E-2</v>
      </c>
      <c r="AN228">
        <f t="shared" si="76"/>
        <v>2.316237296147472E-2</v>
      </c>
      <c r="AO228">
        <f t="shared" si="77"/>
        <v>-6.9212410501193311E-2</v>
      </c>
      <c r="AP228">
        <f t="shared" si="78"/>
        <v>-5.3419300777431178E-2</v>
      </c>
      <c r="AQ228">
        <f t="shared" si="79"/>
        <v>-5.2516725529043407E-2</v>
      </c>
      <c r="AR228">
        <f t="shared" si="80"/>
        <v>-2.5748005640223393E-2</v>
      </c>
      <c r="AS228">
        <f t="shared" si="81"/>
        <v>-2.9904306220095656E-2</v>
      </c>
      <c r="AT228">
        <f t="shared" si="82"/>
        <v>-2.3567931095510586E-2</v>
      </c>
      <c r="AU228">
        <f t="shared" si="83"/>
        <v>-1.0101010101010055E-2</v>
      </c>
      <c r="AV228">
        <f t="shared" si="84"/>
        <v>-6.8533969010727058E-2</v>
      </c>
      <c r="AW228">
        <f t="shared" si="85"/>
        <v>-8.418367346938771E-2</v>
      </c>
      <c r="AX228">
        <f t="shared" si="86"/>
        <v>-1.4517506404782221E-2</v>
      </c>
      <c r="AY228">
        <f t="shared" si="87"/>
        <v>-6.2713518789653477E-2</v>
      </c>
      <c r="AZ228">
        <f t="shared" si="88"/>
        <v>5.2631578947368363E-2</v>
      </c>
      <c r="BA228">
        <f t="shared" si="89"/>
        <v>-2.996191599060527E-2</v>
      </c>
      <c r="BB228">
        <f t="shared" si="90"/>
        <v>-5.6180185886738232E-2</v>
      </c>
    </row>
    <row r="229" spans="1:54">
      <c r="A229" s="1">
        <v>41851</v>
      </c>
      <c r="B229" s="9">
        <v>4344.5</v>
      </c>
      <c r="C229">
        <v>3392</v>
      </c>
      <c r="D229">
        <v>484</v>
      </c>
      <c r="E229">
        <v>3483</v>
      </c>
      <c r="F229">
        <v>1786</v>
      </c>
      <c r="G229">
        <v>323.98</v>
      </c>
      <c r="H229">
        <v>969.53</v>
      </c>
      <c r="I229">
        <v>257.62</v>
      </c>
      <c r="J229">
        <v>427.8</v>
      </c>
      <c r="K229">
        <v>198.1</v>
      </c>
      <c r="L229">
        <v>411.45</v>
      </c>
      <c r="M229">
        <v>357.01</v>
      </c>
      <c r="N229">
        <v>497.46</v>
      </c>
      <c r="O229">
        <v>1591</v>
      </c>
      <c r="P229">
        <v>2744.12</v>
      </c>
      <c r="Q229">
        <v>1184</v>
      </c>
      <c r="R229">
        <v>309</v>
      </c>
      <c r="S229">
        <v>300.60000000000002</v>
      </c>
      <c r="T229">
        <v>1141</v>
      </c>
      <c r="U229">
        <v>369.1</v>
      </c>
      <c r="V229">
        <v>111.3</v>
      </c>
      <c r="W229">
        <v>1043.67</v>
      </c>
      <c r="X229">
        <v>789.11</v>
      </c>
      <c r="Z229">
        <v>3585.62</v>
      </c>
      <c r="AB229">
        <v>0.36299999999999999</v>
      </c>
      <c r="AF229">
        <f t="shared" si="91"/>
        <v>9.2155281649586307E-4</v>
      </c>
      <c r="AG229">
        <f t="shared" si="69"/>
        <v>9.1201544153128422E-2</v>
      </c>
      <c r="AH229">
        <f t="shared" si="70"/>
        <v>-6.0011652748106381E-2</v>
      </c>
      <c r="AI229">
        <f t="shared" si="71"/>
        <v>1.4376078205864395E-3</v>
      </c>
      <c r="AJ229">
        <f t="shared" si="72"/>
        <v>-4.2872454448017128E-2</v>
      </c>
      <c r="AK229">
        <f t="shared" si="73"/>
        <v>-2.7145516785778478E-2</v>
      </c>
      <c r="AL229">
        <f t="shared" si="74"/>
        <v>-5.3729332994983281E-2</v>
      </c>
      <c r="AM229">
        <f t="shared" si="75"/>
        <v>-9.2184086264007203E-2</v>
      </c>
      <c r="AN229">
        <f t="shared" si="76"/>
        <v>-1.1781011781011652E-2</v>
      </c>
      <c r="AO229">
        <f t="shared" si="77"/>
        <v>1.5897435897435974E-2</v>
      </c>
      <c r="AP229">
        <f t="shared" si="78"/>
        <v>1.1754002016376885E-2</v>
      </c>
      <c r="AQ229">
        <f t="shared" si="79"/>
        <v>8.1914055397296792E-2</v>
      </c>
      <c r="AR229">
        <f t="shared" si="80"/>
        <v>-1.3719814425631527E-2</v>
      </c>
      <c r="AS229">
        <f t="shared" si="81"/>
        <v>-1.9112207151664617E-2</v>
      </c>
      <c r="AT229">
        <f t="shared" si="82"/>
        <v>3.6205177778449116E-2</v>
      </c>
      <c r="AU229">
        <f t="shared" si="83"/>
        <v>-7.0643642072213519E-2</v>
      </c>
      <c r="AV229">
        <f t="shared" si="84"/>
        <v>-1.1516314779270731E-2</v>
      </c>
      <c r="AW229">
        <f t="shared" si="85"/>
        <v>-0.16267409470752081</v>
      </c>
      <c r="AX229">
        <f t="shared" si="86"/>
        <v>-1.1265164644714054E-2</v>
      </c>
      <c r="AY229">
        <f t="shared" si="87"/>
        <v>-3.9052330122363976E-2</v>
      </c>
      <c r="AZ229">
        <f t="shared" si="88"/>
        <v>-2.3684210526315863E-2</v>
      </c>
      <c r="BA229">
        <f t="shared" si="89"/>
        <v>6.7523898636980828E-3</v>
      </c>
      <c r="BB229">
        <f t="shared" si="90"/>
        <v>1.8456137633742653E-2</v>
      </c>
    </row>
    <row r="230" spans="1:54">
      <c r="A230" s="1">
        <v>41880</v>
      </c>
      <c r="B230" s="9">
        <v>4567</v>
      </c>
      <c r="C230">
        <v>3213.5</v>
      </c>
      <c r="D230">
        <v>481.65</v>
      </c>
      <c r="E230">
        <v>3553.5</v>
      </c>
      <c r="F230">
        <v>1775.5</v>
      </c>
      <c r="G230">
        <v>318.06</v>
      </c>
      <c r="H230">
        <v>981.56</v>
      </c>
      <c r="I230">
        <v>229.61</v>
      </c>
      <c r="J230">
        <v>445.1</v>
      </c>
      <c r="K230">
        <v>206.75</v>
      </c>
      <c r="L230">
        <v>411.16</v>
      </c>
      <c r="M230">
        <v>364.55</v>
      </c>
      <c r="N230">
        <v>514.75</v>
      </c>
      <c r="O230">
        <v>1646</v>
      </c>
      <c r="P230">
        <v>2773.8</v>
      </c>
      <c r="Q230">
        <v>1263</v>
      </c>
      <c r="R230">
        <v>319.39999999999998</v>
      </c>
      <c r="S230">
        <v>303.7</v>
      </c>
      <c r="T230">
        <v>1111</v>
      </c>
      <c r="U230">
        <v>393.7</v>
      </c>
      <c r="V230">
        <v>114.6</v>
      </c>
      <c r="W230">
        <v>1082.7</v>
      </c>
      <c r="X230">
        <v>829.24</v>
      </c>
      <c r="Z230">
        <v>3639.54</v>
      </c>
      <c r="AB230">
        <v>0.29399999999999998</v>
      </c>
      <c r="AF230">
        <f t="shared" si="91"/>
        <v>5.1214178846817893E-2</v>
      </c>
      <c r="AG230">
        <f t="shared" si="69"/>
        <v>-5.2623820754716943E-2</v>
      </c>
      <c r="AH230">
        <f t="shared" si="70"/>
        <v>-4.8553719008265217E-3</v>
      </c>
      <c r="AI230">
        <f t="shared" si="71"/>
        <v>2.0241171403962088E-2</v>
      </c>
      <c r="AJ230">
        <f t="shared" si="72"/>
        <v>-5.8790593505039235E-3</v>
      </c>
      <c r="AK230">
        <f t="shared" si="73"/>
        <v>-1.8272732884746068E-2</v>
      </c>
      <c r="AL230">
        <f t="shared" si="74"/>
        <v>1.2408074015244575E-2</v>
      </c>
      <c r="AM230">
        <f t="shared" si="75"/>
        <v>-0.10872603058768726</v>
      </c>
      <c r="AN230">
        <f t="shared" si="76"/>
        <v>4.0439457690509606E-2</v>
      </c>
      <c r="AO230">
        <f t="shared" si="77"/>
        <v>4.3664815749621333E-2</v>
      </c>
      <c r="AP230">
        <f t="shared" si="78"/>
        <v>-7.0482440150676506E-4</v>
      </c>
      <c r="AQ230">
        <f t="shared" si="79"/>
        <v>2.1119856586650387E-2</v>
      </c>
      <c r="AR230">
        <f t="shared" si="80"/>
        <v>3.4756563341776348E-2</v>
      </c>
      <c r="AS230">
        <f t="shared" si="81"/>
        <v>3.4569453174104314E-2</v>
      </c>
      <c r="AT230">
        <f t="shared" si="82"/>
        <v>1.0815853534102082E-2</v>
      </c>
      <c r="AU230">
        <f t="shared" si="83"/>
        <v>6.6722972972973027E-2</v>
      </c>
      <c r="AV230">
        <f t="shared" si="84"/>
        <v>3.3656957928802411E-2</v>
      </c>
      <c r="AW230">
        <f t="shared" si="85"/>
        <v>1.0312707917498276E-2</v>
      </c>
      <c r="AX230">
        <f t="shared" si="86"/>
        <v>-2.6292725679228801E-2</v>
      </c>
      <c r="AY230">
        <f t="shared" si="87"/>
        <v>6.6648604714169446E-2</v>
      </c>
      <c r="AZ230">
        <f t="shared" si="88"/>
        <v>2.9649595687331498E-2</v>
      </c>
      <c r="BA230">
        <f t="shared" si="89"/>
        <v>3.7396878323608052E-2</v>
      </c>
      <c r="BB230">
        <f t="shared" si="90"/>
        <v>5.0854760426302992E-2</v>
      </c>
    </row>
    <row r="231" spans="1:54">
      <c r="A231" s="1">
        <v>41912</v>
      </c>
      <c r="B231" s="9">
        <v>4441.5</v>
      </c>
      <c r="C231">
        <v>3031.5</v>
      </c>
      <c r="D231">
        <v>453.45</v>
      </c>
      <c r="E231">
        <v>3482</v>
      </c>
      <c r="F231">
        <v>1785</v>
      </c>
      <c r="G231">
        <v>300.45999999999998</v>
      </c>
      <c r="H231">
        <v>998.59</v>
      </c>
      <c r="I231">
        <v>185.93</v>
      </c>
      <c r="J231">
        <v>471.5</v>
      </c>
      <c r="K231">
        <v>204.4</v>
      </c>
      <c r="L231">
        <v>386.97</v>
      </c>
      <c r="M231">
        <v>369.97</v>
      </c>
      <c r="N231">
        <v>517.22</v>
      </c>
      <c r="O231">
        <v>1610</v>
      </c>
      <c r="P231">
        <v>2623.13</v>
      </c>
      <c r="Q231">
        <v>1240</v>
      </c>
      <c r="R231">
        <v>307.8</v>
      </c>
      <c r="S231">
        <v>323.89999999999998</v>
      </c>
      <c r="T231">
        <v>1240</v>
      </c>
      <c r="U231">
        <v>365.4</v>
      </c>
      <c r="V231">
        <v>112.8</v>
      </c>
      <c r="W231">
        <v>1039.67</v>
      </c>
      <c r="X231">
        <v>819.09</v>
      </c>
      <c r="Z231">
        <v>3533.93</v>
      </c>
      <c r="AB231">
        <v>0.33500000000000002</v>
      </c>
      <c r="AF231">
        <f t="shared" si="91"/>
        <v>-2.7479746003941319E-2</v>
      </c>
      <c r="AG231">
        <f t="shared" si="69"/>
        <v>-5.6636066594056289E-2</v>
      </c>
      <c r="AH231">
        <f t="shared" si="70"/>
        <v>-5.8548738710682002E-2</v>
      </c>
      <c r="AI231">
        <f t="shared" si="71"/>
        <v>-2.012100745743628E-2</v>
      </c>
      <c r="AJ231">
        <f t="shared" si="72"/>
        <v>5.3506054632497246E-3</v>
      </c>
      <c r="AK231">
        <f t="shared" si="73"/>
        <v>-5.5335471294724381E-2</v>
      </c>
      <c r="AL231">
        <f t="shared" si="74"/>
        <v>1.7349932760096332E-2</v>
      </c>
      <c r="AM231">
        <f t="shared" si="75"/>
        <v>-0.19023561691563962</v>
      </c>
      <c r="AN231">
        <f t="shared" si="76"/>
        <v>5.9312514041788278E-2</v>
      </c>
      <c r="AO231">
        <f t="shared" si="77"/>
        <v>-1.1366384522369932E-2</v>
      </c>
      <c r="AP231">
        <f t="shared" si="78"/>
        <v>-5.8833544119077708E-2</v>
      </c>
      <c r="AQ231">
        <f t="shared" si="79"/>
        <v>1.4867645041832356E-2</v>
      </c>
      <c r="AR231">
        <f t="shared" si="80"/>
        <v>4.7984458474987779E-3</v>
      </c>
      <c r="AS231">
        <f t="shared" si="81"/>
        <v>-2.1871202916160404E-2</v>
      </c>
      <c r="AT231">
        <f t="shared" si="82"/>
        <v>-5.4318984786213886E-2</v>
      </c>
      <c r="AU231">
        <f t="shared" si="83"/>
        <v>-1.82106096595408E-2</v>
      </c>
      <c r="AV231">
        <f t="shared" si="84"/>
        <v>-3.6318096430807634E-2</v>
      </c>
      <c r="AW231">
        <f t="shared" si="85"/>
        <v>6.6513006256173846E-2</v>
      </c>
      <c r="AX231">
        <f t="shared" si="86"/>
        <v>0.11611161116111601</v>
      </c>
      <c r="AY231">
        <f t="shared" si="87"/>
        <v>-7.1882143764287587E-2</v>
      </c>
      <c r="AZ231">
        <f t="shared" si="88"/>
        <v>-1.5706806282722474E-2</v>
      </c>
      <c r="BA231">
        <f t="shared" si="89"/>
        <v>-3.9743234506326774E-2</v>
      </c>
      <c r="BB231">
        <f t="shared" si="90"/>
        <v>-1.2240123486566001E-2</v>
      </c>
    </row>
    <row r="232" spans="1:54">
      <c r="A232" s="1">
        <v>41943</v>
      </c>
      <c r="B232" s="9">
        <v>4543.5</v>
      </c>
      <c r="C232">
        <v>2971.5</v>
      </c>
      <c r="D232">
        <v>449</v>
      </c>
      <c r="E232">
        <v>3547</v>
      </c>
      <c r="F232">
        <v>1838</v>
      </c>
      <c r="G232">
        <v>265.60000000000002</v>
      </c>
      <c r="H232">
        <v>1008.11</v>
      </c>
      <c r="I232">
        <v>173.35</v>
      </c>
      <c r="J232">
        <v>458.7</v>
      </c>
      <c r="K232">
        <v>207.3</v>
      </c>
      <c r="L232">
        <v>388.98</v>
      </c>
      <c r="M232">
        <v>389.87</v>
      </c>
      <c r="N232">
        <v>514.75</v>
      </c>
      <c r="O232">
        <v>1695</v>
      </c>
      <c r="P232">
        <v>2798.91</v>
      </c>
      <c r="Q232">
        <v>1218</v>
      </c>
      <c r="R232">
        <v>302.5</v>
      </c>
      <c r="S232">
        <v>302.5</v>
      </c>
      <c r="T232">
        <v>1170</v>
      </c>
      <c r="U232">
        <v>377.7</v>
      </c>
      <c r="V232">
        <v>118.4</v>
      </c>
      <c r="W232">
        <v>1107.72</v>
      </c>
      <c r="X232">
        <v>854.14</v>
      </c>
      <c r="Z232">
        <v>3503.46</v>
      </c>
      <c r="AB232">
        <v>0.36199999999999999</v>
      </c>
      <c r="AF232">
        <f t="shared" si="91"/>
        <v>2.2965214454576222E-2</v>
      </c>
      <c r="AG232">
        <f t="shared" si="69"/>
        <v>-1.9792182088075205E-2</v>
      </c>
      <c r="AH232">
        <f t="shared" si="70"/>
        <v>-9.8136508986657045E-3</v>
      </c>
      <c r="AI232">
        <f t="shared" si="71"/>
        <v>1.8667432510051762E-2</v>
      </c>
      <c r="AJ232">
        <f t="shared" si="72"/>
        <v>2.9691876750700175E-2</v>
      </c>
      <c r="AK232">
        <f t="shared" si="73"/>
        <v>-0.11602209944751363</v>
      </c>
      <c r="AL232">
        <f t="shared" si="74"/>
        <v>9.5334421534363223E-3</v>
      </c>
      <c r="AM232">
        <f t="shared" si="75"/>
        <v>-6.7659871994836807E-2</v>
      </c>
      <c r="AN232">
        <f t="shared" si="76"/>
        <v>-2.7147401908801716E-2</v>
      </c>
      <c r="AO232">
        <f t="shared" si="77"/>
        <v>1.4187866927592996E-2</v>
      </c>
      <c r="AP232">
        <f t="shared" si="78"/>
        <v>5.1942011008605515E-3</v>
      </c>
      <c r="AQ232">
        <f t="shared" si="79"/>
        <v>5.3788144984728392E-2</v>
      </c>
      <c r="AR232">
        <f t="shared" si="80"/>
        <v>-4.7755307219365939E-3</v>
      </c>
      <c r="AS232">
        <f t="shared" si="81"/>
        <v>5.2795031055900665E-2</v>
      </c>
      <c r="AT232">
        <f t="shared" si="82"/>
        <v>6.7011547273676753E-2</v>
      </c>
      <c r="AU232">
        <f t="shared" si="83"/>
        <v>-1.774193548387093E-2</v>
      </c>
      <c r="AV232">
        <f t="shared" si="84"/>
        <v>-1.7218973359324319E-2</v>
      </c>
      <c r="AW232">
        <f t="shared" si="85"/>
        <v>-6.6069774621796751E-2</v>
      </c>
      <c r="AX232">
        <f t="shared" si="86"/>
        <v>-5.6451612903225756E-2</v>
      </c>
      <c r="AY232">
        <f t="shared" si="87"/>
        <v>3.3661740558292408E-2</v>
      </c>
      <c r="AZ232">
        <f t="shared" si="88"/>
        <v>4.9645390070922168E-2</v>
      </c>
      <c r="BA232">
        <f t="shared" si="89"/>
        <v>6.5453461194417306E-2</v>
      </c>
      <c r="BB232">
        <f t="shared" si="90"/>
        <v>4.2791390445494404E-2</v>
      </c>
    </row>
    <row r="233" spans="1:54">
      <c r="A233" s="1">
        <v>41971</v>
      </c>
      <c r="B233" s="9">
        <v>4780</v>
      </c>
      <c r="C233">
        <v>2992.5</v>
      </c>
      <c r="D233">
        <v>420.2</v>
      </c>
      <c r="E233">
        <v>3794.5</v>
      </c>
      <c r="F233">
        <v>1981</v>
      </c>
      <c r="G233">
        <v>265.44</v>
      </c>
      <c r="H233">
        <v>1092.29</v>
      </c>
      <c r="I233">
        <v>186.18</v>
      </c>
      <c r="J233">
        <v>481.1</v>
      </c>
      <c r="K233">
        <v>233.95</v>
      </c>
      <c r="L233">
        <v>467.21</v>
      </c>
      <c r="M233">
        <v>397.2</v>
      </c>
      <c r="N233">
        <v>501.91</v>
      </c>
      <c r="O233">
        <v>1786</v>
      </c>
      <c r="P233">
        <v>2844.57</v>
      </c>
      <c r="Q233">
        <v>1340</v>
      </c>
      <c r="R233">
        <v>284.60000000000002</v>
      </c>
      <c r="S233">
        <v>312</v>
      </c>
      <c r="T233">
        <v>1231</v>
      </c>
      <c r="U233">
        <v>407.1</v>
      </c>
      <c r="V233">
        <v>134.19999999999999</v>
      </c>
      <c r="W233">
        <v>1188.77</v>
      </c>
      <c r="X233">
        <v>857.83</v>
      </c>
      <c r="Z233">
        <v>3593.32</v>
      </c>
      <c r="AB233">
        <v>0.33300000000000002</v>
      </c>
      <c r="AF233">
        <f t="shared" si="91"/>
        <v>5.205238252448563E-2</v>
      </c>
      <c r="AG233">
        <f t="shared" si="69"/>
        <v>7.0671378091873294E-3</v>
      </c>
      <c r="AH233">
        <f t="shared" si="70"/>
        <v>-6.4142538975501151E-2</v>
      </c>
      <c r="AI233">
        <f t="shared" si="71"/>
        <v>6.9777276571750813E-2</v>
      </c>
      <c r="AJ233">
        <f t="shared" si="72"/>
        <v>7.780195865070727E-2</v>
      </c>
      <c r="AK233">
        <f t="shared" si="73"/>
        <v>-6.0240963855429097E-4</v>
      </c>
      <c r="AL233">
        <f t="shared" si="74"/>
        <v>8.3502792354009037E-2</v>
      </c>
      <c r="AM233">
        <f t="shared" si="75"/>
        <v>7.4012114219786707E-2</v>
      </c>
      <c r="AN233">
        <f t="shared" si="76"/>
        <v>4.883366034445169E-2</v>
      </c>
      <c r="AO233">
        <f t="shared" si="77"/>
        <v>0.12855764592378183</v>
      </c>
      <c r="AP233">
        <f t="shared" si="78"/>
        <v>0.2011157385983855</v>
      </c>
      <c r="AQ233">
        <f t="shared" si="79"/>
        <v>1.8801138841152198E-2</v>
      </c>
      <c r="AR233">
        <f t="shared" si="80"/>
        <v>-2.4944147644487602E-2</v>
      </c>
      <c r="AS233">
        <f t="shared" si="81"/>
        <v>5.3687315634218358E-2</v>
      </c>
      <c r="AT233">
        <f t="shared" si="82"/>
        <v>1.6313493467099871E-2</v>
      </c>
      <c r="AU233">
        <f t="shared" si="83"/>
        <v>0.10016420361247946</v>
      </c>
      <c r="AV233">
        <f t="shared" si="84"/>
        <v>-5.9173553719008232E-2</v>
      </c>
      <c r="AW233">
        <f t="shared" si="85"/>
        <v>3.140495867768589E-2</v>
      </c>
      <c r="AX233">
        <f t="shared" si="86"/>
        <v>5.2136752136752174E-2</v>
      </c>
      <c r="AY233">
        <f t="shared" si="87"/>
        <v>7.783955520254171E-2</v>
      </c>
      <c r="AZ233">
        <f t="shared" si="88"/>
        <v>0.13344594594594583</v>
      </c>
      <c r="BA233">
        <f t="shared" si="89"/>
        <v>7.3168309681146848E-2</v>
      </c>
      <c r="BB233">
        <f t="shared" si="90"/>
        <v>4.3201348725034894E-3</v>
      </c>
    </row>
    <row r="234" spans="1:54">
      <c r="A234" s="1">
        <v>42004</v>
      </c>
      <c r="B234" s="9">
        <v>4555.5</v>
      </c>
      <c r="C234">
        <v>3000</v>
      </c>
      <c r="D234">
        <v>411</v>
      </c>
      <c r="E234">
        <v>3500</v>
      </c>
      <c r="F234">
        <v>1848.5</v>
      </c>
      <c r="G234">
        <v>274.11</v>
      </c>
      <c r="H234">
        <v>1103.31</v>
      </c>
      <c r="I234">
        <v>188.72</v>
      </c>
      <c r="J234">
        <v>472</v>
      </c>
      <c r="K234">
        <v>222.65</v>
      </c>
      <c r="L234">
        <v>457.93</v>
      </c>
      <c r="M234">
        <v>396.3</v>
      </c>
      <c r="N234">
        <v>478.69</v>
      </c>
      <c r="O234">
        <v>1764</v>
      </c>
      <c r="P234">
        <v>2762.39</v>
      </c>
      <c r="Q234">
        <v>1345</v>
      </c>
      <c r="R234">
        <v>279</v>
      </c>
      <c r="S234">
        <v>340.5</v>
      </c>
      <c r="T234">
        <v>1190</v>
      </c>
      <c r="U234">
        <v>465.7</v>
      </c>
      <c r="V234">
        <v>137.80000000000001</v>
      </c>
      <c r="W234">
        <v>1157.75</v>
      </c>
      <c r="X234">
        <v>846.85</v>
      </c>
      <c r="Z234">
        <v>3532.74</v>
      </c>
      <c r="AB234">
        <v>0.375</v>
      </c>
      <c r="AF234">
        <f t="shared" si="91"/>
        <v>-4.696652719665273E-2</v>
      </c>
      <c r="AG234">
        <f t="shared" si="69"/>
        <v>2.5062656641603454E-3</v>
      </c>
      <c r="AH234">
        <f t="shared" si="70"/>
        <v>-2.1894336030461647E-2</v>
      </c>
      <c r="AI234">
        <f t="shared" si="71"/>
        <v>-7.7612333640795894E-2</v>
      </c>
      <c r="AJ234">
        <f t="shared" si="72"/>
        <v>-6.6885411408379558E-2</v>
      </c>
      <c r="AK234">
        <f t="shared" si="73"/>
        <v>3.2662748643761397E-2</v>
      </c>
      <c r="AL234">
        <f t="shared" si="74"/>
        <v>1.0088895806058762E-2</v>
      </c>
      <c r="AM234">
        <f t="shared" si="75"/>
        <v>1.3642711354602932E-2</v>
      </c>
      <c r="AN234">
        <f t="shared" si="76"/>
        <v>-1.891498648929546E-2</v>
      </c>
      <c r="AO234">
        <f t="shared" si="77"/>
        <v>-4.8300918999786169E-2</v>
      </c>
      <c r="AP234">
        <f t="shared" si="78"/>
        <v>-1.9862588557607919E-2</v>
      </c>
      <c r="AQ234">
        <f t="shared" si="79"/>
        <v>-2.2658610271902857E-3</v>
      </c>
      <c r="AR234">
        <f t="shared" si="80"/>
        <v>-4.6263274292203782E-2</v>
      </c>
      <c r="AS234">
        <f t="shared" si="81"/>
        <v>-1.2318029115341522E-2</v>
      </c>
      <c r="AT234">
        <f t="shared" si="82"/>
        <v>-2.8890131021560461E-2</v>
      </c>
      <c r="AU234">
        <f t="shared" si="83"/>
        <v>3.7313432835821558E-3</v>
      </c>
      <c r="AV234">
        <f t="shared" si="84"/>
        <v>-1.967673928320457E-2</v>
      </c>
      <c r="AW234">
        <f t="shared" si="85"/>
        <v>9.1346153846153744E-2</v>
      </c>
      <c r="AX234">
        <f t="shared" si="86"/>
        <v>-3.3306255077172997E-2</v>
      </c>
      <c r="AY234">
        <f t="shared" si="87"/>
        <v>0.14394497666421024</v>
      </c>
      <c r="AZ234">
        <f t="shared" si="88"/>
        <v>2.6825633383010583E-2</v>
      </c>
      <c r="BA234">
        <f t="shared" si="89"/>
        <v>-2.6094198204867247E-2</v>
      </c>
      <c r="BB234">
        <f t="shared" si="90"/>
        <v>-1.2799738876001054E-2</v>
      </c>
    </row>
    <row r="235" spans="1:54">
      <c r="A235" s="1">
        <v>42034</v>
      </c>
      <c r="B235" s="9">
        <v>4743</v>
      </c>
      <c r="C235">
        <v>2925</v>
      </c>
      <c r="D235">
        <v>424.45</v>
      </c>
      <c r="E235">
        <v>3752</v>
      </c>
      <c r="F235">
        <v>1970</v>
      </c>
      <c r="G235">
        <v>280.88</v>
      </c>
      <c r="H235">
        <v>1153.42</v>
      </c>
      <c r="I235">
        <v>224.42</v>
      </c>
      <c r="J235">
        <v>507.5</v>
      </c>
      <c r="K235">
        <v>234.5</v>
      </c>
      <c r="L235">
        <v>463.29</v>
      </c>
      <c r="M235">
        <v>364.14</v>
      </c>
      <c r="N235">
        <v>521.66999999999996</v>
      </c>
      <c r="O235">
        <v>1897</v>
      </c>
      <c r="P235">
        <v>3143.64</v>
      </c>
      <c r="Q235">
        <v>1466</v>
      </c>
      <c r="R235">
        <v>293.8</v>
      </c>
      <c r="S235">
        <v>342.8</v>
      </c>
      <c r="T235">
        <v>1351</v>
      </c>
      <c r="U235">
        <v>480.2</v>
      </c>
      <c r="V235">
        <v>135.4</v>
      </c>
      <c r="W235">
        <v>1274.82</v>
      </c>
      <c r="X235">
        <v>862.9</v>
      </c>
      <c r="Z235">
        <v>3621.81</v>
      </c>
      <c r="AB235">
        <v>0.34699999999999998</v>
      </c>
      <c r="AF235">
        <f t="shared" si="91"/>
        <v>4.1159038524860136E-2</v>
      </c>
      <c r="AG235">
        <f t="shared" si="69"/>
        <v>-2.5000000000000022E-2</v>
      </c>
      <c r="AH235">
        <f t="shared" si="70"/>
        <v>3.2725060827250685E-2</v>
      </c>
      <c r="AI235">
        <f t="shared" si="71"/>
        <v>7.2000000000000064E-2</v>
      </c>
      <c r="AJ235">
        <f t="shared" si="72"/>
        <v>6.5728969434676765E-2</v>
      </c>
      <c r="AK235">
        <f t="shared" si="73"/>
        <v>2.4698113895881058E-2</v>
      </c>
      <c r="AL235">
        <f t="shared" si="74"/>
        <v>4.5417878927953348E-2</v>
      </c>
      <c r="AM235">
        <f t="shared" si="75"/>
        <v>0.18916913946587521</v>
      </c>
      <c r="AN235">
        <f t="shared" si="76"/>
        <v>7.5211864406779627E-2</v>
      </c>
      <c r="AO235">
        <f t="shared" si="77"/>
        <v>5.3222546597799125E-2</v>
      </c>
      <c r="AP235">
        <f t="shared" si="78"/>
        <v>1.1704845718778056E-2</v>
      </c>
      <c r="AQ235">
        <f t="shared" si="79"/>
        <v>-8.115064345193046E-2</v>
      </c>
      <c r="AR235">
        <f t="shared" si="80"/>
        <v>8.9786709561511469E-2</v>
      </c>
      <c r="AS235">
        <f t="shared" si="81"/>
        <v>7.5396825396825351E-2</v>
      </c>
      <c r="AT235">
        <f t="shared" si="82"/>
        <v>0.13801454537556257</v>
      </c>
      <c r="AU235">
        <f t="shared" si="83"/>
        <v>8.9962825278810499E-2</v>
      </c>
      <c r="AV235">
        <f t="shared" si="84"/>
        <v>5.3046594982078865E-2</v>
      </c>
      <c r="AW235">
        <f t="shared" si="85"/>
        <v>6.7547723935390547E-3</v>
      </c>
      <c r="AX235">
        <f t="shared" si="86"/>
        <v>0.13529411764705879</v>
      </c>
      <c r="AY235">
        <f t="shared" si="87"/>
        <v>3.1135924414859462E-2</v>
      </c>
      <c r="AZ235">
        <f t="shared" si="88"/>
        <v>-1.7416545718432541E-2</v>
      </c>
      <c r="BA235">
        <f t="shared" si="89"/>
        <v>0.10111854890952277</v>
      </c>
      <c r="BB235">
        <f t="shared" si="90"/>
        <v>1.8952589006317577E-2</v>
      </c>
    </row>
    <row r="236" spans="1:54">
      <c r="A236" s="1">
        <v>42062</v>
      </c>
      <c r="B236" s="9">
        <v>4469.5</v>
      </c>
      <c r="C236">
        <v>3192</v>
      </c>
      <c r="D236">
        <v>448.05</v>
      </c>
      <c r="E236">
        <v>3782</v>
      </c>
      <c r="F236">
        <v>1935.5</v>
      </c>
      <c r="G236">
        <v>299</v>
      </c>
      <c r="H236">
        <v>1154.42</v>
      </c>
      <c r="I236">
        <v>245.04</v>
      </c>
      <c r="J236">
        <v>532</v>
      </c>
      <c r="K236">
        <v>224.4</v>
      </c>
      <c r="L236">
        <v>482.51</v>
      </c>
      <c r="M236">
        <v>368.97</v>
      </c>
      <c r="N236">
        <v>532.53</v>
      </c>
      <c r="O236">
        <v>1896</v>
      </c>
      <c r="P236">
        <v>3084.28</v>
      </c>
      <c r="Q236">
        <v>1535</v>
      </c>
      <c r="R236">
        <v>244.3</v>
      </c>
      <c r="S236">
        <v>365.4</v>
      </c>
      <c r="T236">
        <v>1420</v>
      </c>
      <c r="U236">
        <v>484.5</v>
      </c>
      <c r="V236">
        <v>144.5</v>
      </c>
      <c r="W236">
        <v>1256.81</v>
      </c>
      <c r="X236">
        <v>817.8</v>
      </c>
      <c r="Z236">
        <v>3744.26</v>
      </c>
      <c r="AB236">
        <v>0.36099999999999999</v>
      </c>
      <c r="AF236">
        <f t="shared" si="91"/>
        <v>-5.7663925785367942E-2</v>
      </c>
      <c r="AG236">
        <f t="shared" si="69"/>
        <v>9.1282051282051357E-2</v>
      </c>
      <c r="AH236">
        <f t="shared" si="70"/>
        <v>5.5601366474260949E-2</v>
      </c>
      <c r="AI236">
        <f t="shared" si="71"/>
        <v>7.9957356076758579E-3</v>
      </c>
      <c r="AJ236">
        <f t="shared" si="72"/>
        <v>-1.7512690355329985E-2</v>
      </c>
      <c r="AK236">
        <f t="shared" si="73"/>
        <v>6.4511535175163726E-2</v>
      </c>
      <c r="AL236">
        <f t="shared" si="74"/>
        <v>8.669868738186981E-4</v>
      </c>
      <c r="AM236">
        <f t="shared" si="75"/>
        <v>9.1881294002317038E-2</v>
      </c>
      <c r="AN236">
        <f t="shared" si="76"/>
        <v>4.8275862068965614E-2</v>
      </c>
      <c r="AO236">
        <f t="shared" si="77"/>
        <v>-4.3070362473347501E-2</v>
      </c>
      <c r="AP236">
        <f t="shared" si="78"/>
        <v>4.1485894364221121E-2</v>
      </c>
      <c r="AQ236">
        <f t="shared" si="79"/>
        <v>1.3264129181084217E-2</v>
      </c>
      <c r="AR236">
        <f t="shared" si="80"/>
        <v>2.081775835298183E-2</v>
      </c>
      <c r="AS236">
        <f t="shared" si="81"/>
        <v>-5.2714812862408866E-4</v>
      </c>
      <c r="AT236">
        <f t="shared" si="82"/>
        <v>-1.8882569250931902E-2</v>
      </c>
      <c r="AU236">
        <f t="shared" si="83"/>
        <v>4.7066848567530739E-2</v>
      </c>
      <c r="AV236">
        <f t="shared" si="84"/>
        <v>-0.16848196051735875</v>
      </c>
      <c r="AW236">
        <f t="shared" si="85"/>
        <v>6.5927654609101438E-2</v>
      </c>
      <c r="AX236">
        <f t="shared" si="86"/>
        <v>5.1073279052553655E-2</v>
      </c>
      <c r="AY236">
        <f t="shared" si="87"/>
        <v>8.9546022490629706E-3</v>
      </c>
      <c r="AZ236">
        <f t="shared" si="88"/>
        <v>6.7208271787296825E-2</v>
      </c>
      <c r="BA236">
        <f t="shared" si="89"/>
        <v>-1.4127484664501644E-2</v>
      </c>
      <c r="BB236">
        <f t="shared" si="90"/>
        <v>-5.2265615946227917E-2</v>
      </c>
    </row>
    <row r="237" spans="1:54">
      <c r="A237" s="1">
        <v>42094</v>
      </c>
      <c r="B237" s="9">
        <v>4626.5</v>
      </c>
      <c r="C237">
        <v>2772</v>
      </c>
      <c r="D237">
        <v>436.7</v>
      </c>
      <c r="E237">
        <v>3488.5</v>
      </c>
      <c r="F237">
        <v>1859.5</v>
      </c>
      <c r="G237">
        <v>300.26</v>
      </c>
      <c r="H237">
        <v>1174.46</v>
      </c>
      <c r="I237">
        <v>241.5</v>
      </c>
      <c r="J237">
        <v>523.5</v>
      </c>
      <c r="K237">
        <v>220.45</v>
      </c>
      <c r="L237">
        <v>511.68</v>
      </c>
      <c r="M237">
        <v>341.64</v>
      </c>
      <c r="N237">
        <v>533.52</v>
      </c>
      <c r="O237">
        <v>1831</v>
      </c>
      <c r="P237">
        <v>3036.34</v>
      </c>
      <c r="Q237">
        <v>1531</v>
      </c>
      <c r="R237">
        <v>253</v>
      </c>
      <c r="S237">
        <v>380.6</v>
      </c>
      <c r="T237">
        <v>1451</v>
      </c>
      <c r="U237">
        <v>466.7</v>
      </c>
      <c r="V237">
        <v>154.9</v>
      </c>
      <c r="W237">
        <v>1253.81</v>
      </c>
      <c r="X237">
        <v>797.6</v>
      </c>
      <c r="Z237">
        <v>3663.58</v>
      </c>
      <c r="AB237">
        <v>0.41099999999999998</v>
      </c>
      <c r="AF237">
        <f t="shared" si="91"/>
        <v>3.5126971697057918E-2</v>
      </c>
      <c r="AG237">
        <f t="shared" si="69"/>
        <v>-0.13157894736842102</v>
      </c>
      <c r="AH237">
        <f t="shared" si="70"/>
        <v>-2.5331994197076324E-2</v>
      </c>
      <c r="AI237">
        <f t="shared" si="71"/>
        <v>-7.7604442094130088E-2</v>
      </c>
      <c r="AJ237">
        <f t="shared" si="72"/>
        <v>-3.9266339447171283E-2</v>
      </c>
      <c r="AK237">
        <f t="shared" si="73"/>
        <v>4.2140468227425121E-3</v>
      </c>
      <c r="AL237">
        <f t="shared" si="74"/>
        <v>1.7359366608340032E-2</v>
      </c>
      <c r="AM237">
        <f t="shared" si="75"/>
        <v>-1.4446620959843282E-2</v>
      </c>
      <c r="AN237">
        <f t="shared" si="76"/>
        <v>-1.5977443609022535E-2</v>
      </c>
      <c r="AO237">
        <f t="shared" si="77"/>
        <v>-1.7602495543672103E-2</v>
      </c>
      <c r="AP237">
        <f t="shared" si="78"/>
        <v>6.0454705601956427E-2</v>
      </c>
      <c r="AQ237">
        <f t="shared" si="79"/>
        <v>-7.4071062688023548E-2</v>
      </c>
      <c r="AR237">
        <f t="shared" si="80"/>
        <v>1.8590501943551718E-3</v>
      </c>
      <c r="AS237">
        <f t="shared" si="81"/>
        <v>-3.4282700421940926E-2</v>
      </c>
      <c r="AT237">
        <f t="shared" si="82"/>
        <v>-1.5543335883901555E-2</v>
      </c>
      <c r="AU237">
        <f t="shared" si="83"/>
        <v>-2.6058631921823672E-3</v>
      </c>
      <c r="AV237">
        <f t="shared" si="84"/>
        <v>3.5611952517396572E-2</v>
      </c>
      <c r="AW237">
        <f t="shared" si="85"/>
        <v>4.1598248494800316E-2</v>
      </c>
      <c r="AX237">
        <f t="shared" si="86"/>
        <v>2.183098591549304E-2</v>
      </c>
      <c r="AY237">
        <f t="shared" si="87"/>
        <v>-3.67389060887513E-2</v>
      </c>
      <c r="AZ237">
        <f t="shared" si="88"/>
        <v>7.1972318339100338E-2</v>
      </c>
      <c r="BA237">
        <f t="shared" si="89"/>
        <v>-2.3869956477112764E-3</v>
      </c>
      <c r="BB237">
        <f t="shared" si="90"/>
        <v>-2.4700415749571936E-2</v>
      </c>
    </row>
    <row r="238" spans="1:54">
      <c r="A238" s="1">
        <v>42124</v>
      </c>
      <c r="B238" s="9">
        <v>4496.5</v>
      </c>
      <c r="C238">
        <v>2885</v>
      </c>
      <c r="D238">
        <v>470.1</v>
      </c>
      <c r="E238">
        <v>3592.5</v>
      </c>
      <c r="F238">
        <v>1811.5</v>
      </c>
      <c r="G238">
        <v>334.05</v>
      </c>
      <c r="H238">
        <v>1159.43</v>
      </c>
      <c r="I238">
        <v>220.68</v>
      </c>
      <c r="J238">
        <v>508</v>
      </c>
      <c r="K238">
        <v>230.55</v>
      </c>
      <c r="L238">
        <v>529.38</v>
      </c>
      <c r="M238">
        <v>340.13</v>
      </c>
      <c r="N238">
        <v>520.67999999999995</v>
      </c>
      <c r="O238">
        <v>1839</v>
      </c>
      <c r="P238">
        <v>3054.61</v>
      </c>
      <c r="Q238">
        <v>1526</v>
      </c>
      <c r="R238">
        <v>255.4</v>
      </c>
      <c r="S238">
        <v>351.3</v>
      </c>
      <c r="T238">
        <v>1320</v>
      </c>
      <c r="U238">
        <v>486</v>
      </c>
      <c r="V238">
        <v>166.2</v>
      </c>
      <c r="W238">
        <v>1249.81</v>
      </c>
      <c r="X238">
        <v>810.79</v>
      </c>
      <c r="Z238">
        <v>3760.06</v>
      </c>
      <c r="AB238">
        <v>0.40899999999999997</v>
      </c>
      <c r="AF238">
        <f t="shared" si="91"/>
        <v>-2.8098994920566334E-2</v>
      </c>
      <c r="AG238">
        <f t="shared" si="69"/>
        <v>4.0764790764790781E-2</v>
      </c>
      <c r="AH238">
        <f t="shared" si="70"/>
        <v>7.6482711243416546E-2</v>
      </c>
      <c r="AI238">
        <f t="shared" si="71"/>
        <v>2.9812240217858665E-2</v>
      </c>
      <c r="AJ238">
        <f t="shared" si="72"/>
        <v>-2.5813390696423744E-2</v>
      </c>
      <c r="AK238">
        <f t="shared" si="73"/>
        <v>0.11253580230466942</v>
      </c>
      <c r="AL238">
        <f t="shared" si="74"/>
        <v>-1.2797370706537414E-2</v>
      </c>
      <c r="AM238">
        <f t="shared" si="75"/>
        <v>-8.6211180124223574E-2</v>
      </c>
      <c r="AN238">
        <f t="shared" si="76"/>
        <v>-2.9608404966571134E-2</v>
      </c>
      <c r="AO238">
        <f t="shared" si="77"/>
        <v>4.5815377636652332E-2</v>
      </c>
      <c r="AP238">
        <f t="shared" si="78"/>
        <v>3.4591932457786134E-2</v>
      </c>
      <c r="AQ238">
        <f t="shared" si="79"/>
        <v>-4.4198571595831515E-3</v>
      </c>
      <c r="AR238">
        <f t="shared" si="80"/>
        <v>-2.4066576698155706E-2</v>
      </c>
      <c r="AS238">
        <f t="shared" si="81"/>
        <v>4.3691971600219315E-3</v>
      </c>
      <c r="AT238">
        <f t="shared" si="82"/>
        <v>6.0171127080630438E-3</v>
      </c>
      <c r="AU238">
        <f t="shared" si="83"/>
        <v>-3.2658393207054548E-3</v>
      </c>
      <c r="AV238">
        <f t="shared" si="84"/>
        <v>9.4861660079050836E-3</v>
      </c>
      <c r="AW238">
        <f t="shared" si="85"/>
        <v>-7.6983709931686795E-2</v>
      </c>
      <c r="AX238">
        <f t="shared" si="86"/>
        <v>-9.0282563749138567E-2</v>
      </c>
      <c r="AY238">
        <f t="shared" si="87"/>
        <v>4.1354188986501006E-2</v>
      </c>
      <c r="AZ238">
        <f t="shared" si="88"/>
        <v>7.2950290510006344E-2</v>
      </c>
      <c r="BA238">
        <f t="shared" si="89"/>
        <v>-3.1902760386341988E-3</v>
      </c>
      <c r="BB238">
        <f t="shared" si="90"/>
        <v>1.6537111334002041E-2</v>
      </c>
    </row>
    <row r="239" spans="1:54">
      <c r="A239" s="1">
        <v>42153</v>
      </c>
      <c r="B239" s="9">
        <v>4372.5</v>
      </c>
      <c r="C239">
        <v>2856</v>
      </c>
      <c r="D239">
        <v>450.75</v>
      </c>
      <c r="E239">
        <v>3605.5</v>
      </c>
      <c r="F239">
        <v>1815.5</v>
      </c>
      <c r="G239">
        <v>318.72000000000003</v>
      </c>
      <c r="H239">
        <v>1146.4100000000001</v>
      </c>
      <c r="I239">
        <v>212.29</v>
      </c>
      <c r="J239">
        <v>515</v>
      </c>
      <c r="K239">
        <v>255.35</v>
      </c>
      <c r="L239">
        <v>557.59</v>
      </c>
      <c r="M239">
        <v>346.96</v>
      </c>
      <c r="N239">
        <v>517.22</v>
      </c>
      <c r="O239">
        <v>1896</v>
      </c>
      <c r="P239">
        <v>3052.32</v>
      </c>
      <c r="Q239">
        <v>1540</v>
      </c>
      <c r="R239">
        <v>277.60000000000002</v>
      </c>
      <c r="S239">
        <v>370</v>
      </c>
      <c r="T239">
        <v>1307</v>
      </c>
      <c r="U239">
        <v>568.5</v>
      </c>
      <c r="V239">
        <v>183.5</v>
      </c>
      <c r="W239">
        <v>1313.85</v>
      </c>
      <c r="X239">
        <v>861.52</v>
      </c>
      <c r="Z239">
        <v>3797.12</v>
      </c>
      <c r="AB239">
        <v>0.34399999999999997</v>
      </c>
      <c r="AF239">
        <f t="shared" si="91"/>
        <v>-2.757700433670629E-2</v>
      </c>
      <c r="AG239">
        <f t="shared" si="69"/>
        <v>-1.005199306759097E-2</v>
      </c>
      <c r="AH239">
        <f t="shared" si="70"/>
        <v>-4.1161455009572467E-2</v>
      </c>
      <c r="AI239">
        <f t="shared" si="71"/>
        <v>3.6186499652053339E-3</v>
      </c>
      <c r="AJ239">
        <f t="shared" si="72"/>
        <v>2.208114821970808E-3</v>
      </c>
      <c r="AK239">
        <f t="shared" si="73"/>
        <v>-4.5891333632689713E-2</v>
      </c>
      <c r="AL239">
        <f t="shared" si="74"/>
        <v>-1.122965595163139E-2</v>
      </c>
      <c r="AM239">
        <f t="shared" si="75"/>
        <v>-3.8018850824723671E-2</v>
      </c>
      <c r="AN239">
        <f t="shared" si="76"/>
        <v>1.3779527559055094E-2</v>
      </c>
      <c r="AO239">
        <f t="shared" si="77"/>
        <v>0.10756885708089348</v>
      </c>
      <c r="AP239">
        <f t="shared" si="78"/>
        <v>5.3288752880728429E-2</v>
      </c>
      <c r="AQ239">
        <f t="shared" si="79"/>
        <v>2.008055743392223E-2</v>
      </c>
      <c r="AR239">
        <f t="shared" si="80"/>
        <v>-6.6451563340246267E-3</v>
      </c>
      <c r="AS239">
        <f t="shared" si="81"/>
        <v>3.0995106035889064E-2</v>
      </c>
      <c r="AT239">
        <f t="shared" si="82"/>
        <v>-7.4968653936180463E-4</v>
      </c>
      <c r="AU239">
        <f t="shared" si="83"/>
        <v>9.1743119266054496E-3</v>
      </c>
      <c r="AV239">
        <f t="shared" si="84"/>
        <v>8.6922474549725903E-2</v>
      </c>
      <c r="AW239">
        <f t="shared" si="85"/>
        <v>5.3230856817534811E-2</v>
      </c>
      <c r="AX239">
        <f t="shared" si="86"/>
        <v>-9.8484848484848841E-3</v>
      </c>
      <c r="AY239">
        <f t="shared" si="87"/>
        <v>0.16975308641975317</v>
      </c>
      <c r="AZ239">
        <f t="shared" si="88"/>
        <v>0.10409145607701564</v>
      </c>
      <c r="BA239">
        <f t="shared" si="89"/>
        <v>5.1239788447843937E-2</v>
      </c>
      <c r="BB239">
        <f t="shared" si="90"/>
        <v>6.256860592755209E-2</v>
      </c>
    </row>
    <row r="240" spans="1:54">
      <c r="A240" s="1">
        <v>42185</v>
      </c>
      <c r="B240" s="9">
        <v>4019</v>
      </c>
      <c r="C240">
        <v>2614</v>
      </c>
      <c r="D240">
        <v>420.15</v>
      </c>
      <c r="E240">
        <v>3415</v>
      </c>
      <c r="F240">
        <v>1841</v>
      </c>
      <c r="G240">
        <v>277.83999999999997</v>
      </c>
      <c r="H240">
        <v>1055.21</v>
      </c>
      <c r="I240">
        <v>212.24</v>
      </c>
      <c r="J240">
        <v>451.2</v>
      </c>
      <c r="K240">
        <v>229.85</v>
      </c>
      <c r="L240">
        <v>512.64</v>
      </c>
      <c r="M240">
        <v>353.19</v>
      </c>
      <c r="N240">
        <v>486.59</v>
      </c>
      <c r="O240">
        <v>1738</v>
      </c>
      <c r="P240">
        <v>2810.33</v>
      </c>
      <c r="Q240">
        <v>1426</v>
      </c>
      <c r="R240">
        <v>263.8</v>
      </c>
      <c r="S240">
        <v>347.3</v>
      </c>
      <c r="T240">
        <v>1205</v>
      </c>
      <c r="U240">
        <v>512.5</v>
      </c>
      <c r="V240">
        <v>185.8</v>
      </c>
      <c r="W240">
        <v>1204.78</v>
      </c>
      <c r="X240">
        <v>753.78</v>
      </c>
      <c r="Z240">
        <v>3570.58</v>
      </c>
      <c r="AB240">
        <v>0.40799999999999997</v>
      </c>
      <c r="AF240">
        <f t="shared" si="91"/>
        <v>-8.0846197827329935E-2</v>
      </c>
      <c r="AG240">
        <f t="shared" si="69"/>
        <v>-8.4733893557423001E-2</v>
      </c>
      <c r="AH240">
        <f t="shared" si="70"/>
        <v>-6.7886855241264588E-2</v>
      </c>
      <c r="AI240">
        <f t="shared" si="71"/>
        <v>-5.2835945083899549E-2</v>
      </c>
      <c r="AJ240">
        <f t="shared" si="72"/>
        <v>1.4045717433214033E-2</v>
      </c>
      <c r="AK240">
        <f t="shared" si="73"/>
        <v>-0.12826305220883549</v>
      </c>
      <c r="AL240">
        <f t="shared" si="74"/>
        <v>-7.9552690573180707E-2</v>
      </c>
      <c r="AM240">
        <f t="shared" si="75"/>
        <v>-2.3552687361616531E-4</v>
      </c>
      <c r="AN240">
        <f t="shared" si="76"/>
        <v>-0.12388349514563113</v>
      </c>
      <c r="AO240">
        <f t="shared" si="77"/>
        <v>-9.9862933228901496E-2</v>
      </c>
      <c r="AP240">
        <f t="shared" si="78"/>
        <v>-8.0614788643985746E-2</v>
      </c>
      <c r="AQ240">
        <f t="shared" si="79"/>
        <v>1.7955960341249799E-2</v>
      </c>
      <c r="AR240">
        <f t="shared" si="80"/>
        <v>-5.9220447778508323E-2</v>
      </c>
      <c r="AS240">
        <f t="shared" si="81"/>
        <v>-8.333333333333337E-2</v>
      </c>
      <c r="AT240">
        <f t="shared" si="82"/>
        <v>-7.9280678303716545E-2</v>
      </c>
      <c r="AU240">
        <f t="shared" si="83"/>
        <v>-7.4025974025973995E-2</v>
      </c>
      <c r="AV240">
        <f t="shared" si="84"/>
        <v>-4.9711815561959694E-2</v>
      </c>
      <c r="AW240">
        <f t="shared" si="85"/>
        <v>-6.135135135135128E-2</v>
      </c>
      <c r="AX240">
        <f t="shared" si="86"/>
        <v>-7.8041315990818649E-2</v>
      </c>
      <c r="AY240">
        <f t="shared" si="87"/>
        <v>-9.850483729111692E-2</v>
      </c>
      <c r="AZ240">
        <f t="shared" si="88"/>
        <v>1.2534059945504161E-2</v>
      </c>
      <c r="BA240">
        <f t="shared" si="89"/>
        <v>-8.301556494272555E-2</v>
      </c>
      <c r="BB240">
        <f t="shared" si="90"/>
        <v>-0.12505803695793483</v>
      </c>
    </row>
    <row r="241" spans="1:54">
      <c r="A241" s="1">
        <v>42216</v>
      </c>
      <c r="B241" s="9">
        <v>4320</v>
      </c>
      <c r="C241">
        <v>2486.5</v>
      </c>
      <c r="D241">
        <v>395.45</v>
      </c>
      <c r="E241">
        <v>3801</v>
      </c>
      <c r="F241">
        <v>1789.5</v>
      </c>
      <c r="G241">
        <v>253.57</v>
      </c>
      <c r="H241">
        <v>1027.1500000000001</v>
      </c>
      <c r="I241">
        <v>215.38</v>
      </c>
      <c r="J241">
        <v>480.2</v>
      </c>
      <c r="K241">
        <v>241.85</v>
      </c>
      <c r="L241">
        <v>520.29</v>
      </c>
      <c r="M241">
        <v>343.85</v>
      </c>
      <c r="N241">
        <v>513.76</v>
      </c>
      <c r="O241">
        <v>1834</v>
      </c>
      <c r="P241">
        <v>3004.38</v>
      </c>
      <c r="Q241">
        <v>1470</v>
      </c>
      <c r="R241">
        <v>266.5</v>
      </c>
      <c r="S241">
        <v>360.7</v>
      </c>
      <c r="T241">
        <v>1203</v>
      </c>
      <c r="U241">
        <v>521</v>
      </c>
      <c r="V241">
        <v>194.4</v>
      </c>
      <c r="W241">
        <v>1298.8399999999999</v>
      </c>
      <c r="X241">
        <v>786.9</v>
      </c>
      <c r="Z241">
        <v>3652.79</v>
      </c>
      <c r="AB241">
        <v>0.371</v>
      </c>
      <c r="AF241">
        <f t="shared" si="91"/>
        <v>7.4894252301567654E-2</v>
      </c>
      <c r="AG241">
        <f t="shared" si="69"/>
        <v>-4.8775822494261711E-2</v>
      </c>
      <c r="AH241">
        <f t="shared" si="70"/>
        <v>-5.8788527906699972E-2</v>
      </c>
      <c r="AI241">
        <f t="shared" si="71"/>
        <v>0.11303074670571012</v>
      </c>
      <c r="AJ241">
        <f t="shared" si="72"/>
        <v>-2.7973927213470917E-2</v>
      </c>
      <c r="AK241">
        <f t="shared" si="73"/>
        <v>-8.7352433054995626E-2</v>
      </c>
      <c r="AL241">
        <f t="shared" si="74"/>
        <v>-2.6591863231015589E-2</v>
      </c>
      <c r="AM241">
        <f t="shared" si="75"/>
        <v>1.4794572182434962E-2</v>
      </c>
      <c r="AN241">
        <f t="shared" si="76"/>
        <v>6.4273049645390046E-2</v>
      </c>
      <c r="AO241">
        <f t="shared" si="77"/>
        <v>5.2207961714161311E-2</v>
      </c>
      <c r="AP241">
        <f t="shared" si="78"/>
        <v>1.4922752808988804E-2</v>
      </c>
      <c r="AQ241">
        <f t="shared" si="79"/>
        <v>-2.6444689827005208E-2</v>
      </c>
      <c r="AR241">
        <f t="shared" si="80"/>
        <v>5.5837563451776706E-2</v>
      </c>
      <c r="AS241">
        <f t="shared" si="81"/>
        <v>5.5235903337169212E-2</v>
      </c>
      <c r="AT241">
        <f t="shared" si="82"/>
        <v>6.9048830564382158E-2</v>
      </c>
      <c r="AU241">
        <f t="shared" si="83"/>
        <v>3.0855539971949453E-2</v>
      </c>
      <c r="AV241">
        <f t="shared" si="84"/>
        <v>1.0235026535253988E-2</v>
      </c>
      <c r="AW241">
        <f t="shared" si="85"/>
        <v>3.8583357327958367E-2</v>
      </c>
      <c r="AX241">
        <f t="shared" si="86"/>
        <v>-1.6597510373443924E-3</v>
      </c>
      <c r="AY241">
        <f t="shared" si="87"/>
        <v>1.6585365853658551E-2</v>
      </c>
      <c r="AZ241">
        <f t="shared" si="88"/>
        <v>4.6286329386437064E-2</v>
      </c>
      <c r="BA241">
        <f t="shared" si="89"/>
        <v>7.8072345158452183E-2</v>
      </c>
      <c r="BB241">
        <f t="shared" si="90"/>
        <v>4.3938549709464203E-2</v>
      </c>
    </row>
    <row r="242" spans="1:54">
      <c r="A242" s="1">
        <v>42247</v>
      </c>
      <c r="B242" s="9">
        <v>4120</v>
      </c>
      <c r="C242">
        <v>2388</v>
      </c>
      <c r="D242">
        <v>360.5</v>
      </c>
      <c r="E242">
        <v>3479</v>
      </c>
      <c r="F242">
        <v>1730</v>
      </c>
      <c r="G242">
        <v>237.44</v>
      </c>
      <c r="H242">
        <v>1037.18</v>
      </c>
      <c r="I242">
        <v>191.07</v>
      </c>
      <c r="J242">
        <v>452.2</v>
      </c>
      <c r="K242">
        <v>226.7</v>
      </c>
      <c r="L242">
        <v>498.77</v>
      </c>
      <c r="M242">
        <v>338.42</v>
      </c>
      <c r="N242">
        <v>478</v>
      </c>
      <c r="O242">
        <v>1739</v>
      </c>
      <c r="P242">
        <v>2867.4</v>
      </c>
      <c r="Q242">
        <v>1351</v>
      </c>
      <c r="R242">
        <v>243.2</v>
      </c>
      <c r="S242">
        <v>356.2</v>
      </c>
      <c r="T242">
        <v>1133</v>
      </c>
      <c r="U242">
        <v>515.5</v>
      </c>
      <c r="V242">
        <v>201.3</v>
      </c>
      <c r="W242">
        <v>1252.81</v>
      </c>
      <c r="X242">
        <v>793.35</v>
      </c>
      <c r="Z242">
        <v>3434.66</v>
      </c>
      <c r="AB242">
        <v>0.35299999999999998</v>
      </c>
      <c r="AF242">
        <f t="shared" si="91"/>
        <v>-4.629629629629628E-2</v>
      </c>
      <c r="AG242">
        <f t="shared" si="69"/>
        <v>-3.9613915141765488E-2</v>
      </c>
      <c r="AH242">
        <f t="shared" si="70"/>
        <v>-8.8380326210646065E-2</v>
      </c>
      <c r="AI242">
        <f t="shared" si="71"/>
        <v>-8.4714548802946599E-2</v>
      </c>
      <c r="AJ242">
        <f t="shared" si="72"/>
        <v>-3.3249511036602453E-2</v>
      </c>
      <c r="AK242">
        <f t="shared" si="73"/>
        <v>-6.361162598099146E-2</v>
      </c>
      <c r="AL242">
        <f t="shared" si="74"/>
        <v>9.7648834152752606E-3</v>
      </c>
      <c r="AM242">
        <f t="shared" si="75"/>
        <v>-0.11287027579162412</v>
      </c>
      <c r="AN242">
        <f t="shared" si="76"/>
        <v>-5.8309037900874605E-2</v>
      </c>
      <c r="AO242">
        <f t="shared" si="77"/>
        <v>-6.2642133553855728E-2</v>
      </c>
      <c r="AP242">
        <f t="shared" si="78"/>
        <v>-4.1361548367256695E-2</v>
      </c>
      <c r="AQ242">
        <f t="shared" si="79"/>
        <v>-1.5791769667006017E-2</v>
      </c>
      <c r="AR242">
        <f t="shared" si="80"/>
        <v>-6.9604484584241622E-2</v>
      </c>
      <c r="AS242">
        <f t="shared" si="81"/>
        <v>-5.1799345692475462E-2</v>
      </c>
      <c r="AT242">
        <f t="shared" si="82"/>
        <v>-4.5593433586962995E-2</v>
      </c>
      <c r="AU242">
        <f t="shared" si="83"/>
        <v>-8.0952380952380998E-2</v>
      </c>
      <c r="AV242">
        <f t="shared" si="84"/>
        <v>-8.7429643527204504E-2</v>
      </c>
      <c r="AW242">
        <f t="shared" si="85"/>
        <v>-1.2475741613529268E-2</v>
      </c>
      <c r="AX242">
        <f t="shared" si="86"/>
        <v>-5.8187863674147966E-2</v>
      </c>
      <c r="AY242">
        <f t="shared" si="87"/>
        <v>-1.0556621880998041E-2</v>
      </c>
      <c r="AZ242">
        <f t="shared" si="88"/>
        <v>3.5493827160493874E-2</v>
      </c>
      <c r="BA242">
        <f t="shared" si="89"/>
        <v>-3.5439315081149281E-2</v>
      </c>
      <c r="BB242">
        <f t="shared" si="90"/>
        <v>8.19672131147553E-3</v>
      </c>
    </row>
    <row r="243" spans="1:54">
      <c r="A243" s="1">
        <v>42277</v>
      </c>
      <c r="B243" s="9">
        <v>4181.5</v>
      </c>
      <c r="C243">
        <v>2210</v>
      </c>
      <c r="D243">
        <v>334</v>
      </c>
      <c r="E243">
        <v>3643</v>
      </c>
      <c r="F243">
        <v>1770.5</v>
      </c>
      <c r="G243">
        <v>216.21</v>
      </c>
      <c r="H243">
        <v>1055.21</v>
      </c>
      <c r="I243">
        <v>182.93</v>
      </c>
      <c r="J243">
        <v>447.7</v>
      </c>
      <c r="K243">
        <v>208.45</v>
      </c>
      <c r="L243">
        <v>479.17</v>
      </c>
      <c r="M243">
        <v>316.52</v>
      </c>
      <c r="N243">
        <v>446.58</v>
      </c>
      <c r="O243">
        <v>1770</v>
      </c>
      <c r="P243">
        <v>2846.86</v>
      </c>
      <c r="Q243">
        <v>1373</v>
      </c>
      <c r="R243">
        <v>229.2</v>
      </c>
      <c r="S243">
        <v>358.6</v>
      </c>
      <c r="T243">
        <v>1127</v>
      </c>
      <c r="U243">
        <v>499.4</v>
      </c>
      <c r="V243">
        <v>195.5</v>
      </c>
      <c r="W243">
        <v>1259.81</v>
      </c>
      <c r="X243">
        <v>847.59</v>
      </c>
      <c r="Z243">
        <v>3335.92</v>
      </c>
      <c r="AB243">
        <v>0.44700000000000001</v>
      </c>
      <c r="AF243">
        <f t="shared" si="91"/>
        <v>1.4927184466019483E-2</v>
      </c>
      <c r="AG243">
        <f t="shared" si="69"/>
        <v>-7.4539363484087073E-2</v>
      </c>
      <c r="AH243">
        <f t="shared" si="70"/>
        <v>-7.3509015256588039E-2</v>
      </c>
      <c r="AI243">
        <f t="shared" si="71"/>
        <v>4.7139982753664933E-2</v>
      </c>
      <c r="AJ243">
        <f t="shared" si="72"/>
        <v>2.3410404624277348E-2</v>
      </c>
      <c r="AK243">
        <f t="shared" si="73"/>
        <v>-8.941206199460916E-2</v>
      </c>
      <c r="AL243">
        <f t="shared" si="74"/>
        <v>1.7383674964808415E-2</v>
      </c>
      <c r="AM243">
        <f t="shared" si="75"/>
        <v>-4.2602187679907866E-2</v>
      </c>
      <c r="AN243">
        <f t="shared" si="76"/>
        <v>-9.9513489606368744E-3</v>
      </c>
      <c r="AO243">
        <f t="shared" si="77"/>
        <v>-8.0502867225408004E-2</v>
      </c>
      <c r="AP243">
        <f t="shared" si="78"/>
        <v>-3.9296669807726947E-2</v>
      </c>
      <c r="AQ243">
        <f t="shared" si="79"/>
        <v>-6.4712487441640709E-2</v>
      </c>
      <c r="AR243">
        <f t="shared" si="80"/>
        <v>-6.5732217573221785E-2</v>
      </c>
      <c r="AS243">
        <f t="shared" si="81"/>
        <v>1.7826336975273138E-2</v>
      </c>
      <c r="AT243">
        <f t="shared" si="82"/>
        <v>-7.1632838111180819E-3</v>
      </c>
      <c r="AU243">
        <f t="shared" si="83"/>
        <v>1.6284233900814238E-2</v>
      </c>
      <c r="AV243">
        <f t="shared" si="84"/>
        <v>-5.7565789473684181E-2</v>
      </c>
      <c r="AW243">
        <f t="shared" si="85"/>
        <v>6.7377877596856983E-3</v>
      </c>
      <c r="AX243">
        <f t="shared" si="86"/>
        <v>-5.2956751985878681E-3</v>
      </c>
      <c r="AY243">
        <f t="shared" si="87"/>
        <v>-3.1231813773035966E-2</v>
      </c>
      <c r="AZ243">
        <f t="shared" si="88"/>
        <v>-2.8812717337307503E-2</v>
      </c>
      <c r="BA243">
        <f t="shared" si="89"/>
        <v>5.5874394361474788E-3</v>
      </c>
      <c r="BB243">
        <f t="shared" si="90"/>
        <v>6.8368311590092601E-2</v>
      </c>
    </row>
    <row r="244" spans="1:54">
      <c r="A244" s="1">
        <v>42307</v>
      </c>
      <c r="B244" s="9">
        <v>4150.5</v>
      </c>
      <c r="C244">
        <v>2358.5</v>
      </c>
      <c r="D244">
        <v>386.4</v>
      </c>
      <c r="E244">
        <v>3859.5</v>
      </c>
      <c r="F244">
        <v>1878.5</v>
      </c>
      <c r="G244">
        <v>222.59</v>
      </c>
      <c r="H244">
        <v>1121.3499999999999</v>
      </c>
      <c r="I244">
        <v>183.03</v>
      </c>
      <c r="J244">
        <v>440.3</v>
      </c>
      <c r="K244">
        <v>214.25</v>
      </c>
      <c r="L244">
        <v>490.64</v>
      </c>
      <c r="M244">
        <v>319.13</v>
      </c>
      <c r="N244">
        <v>480.17</v>
      </c>
      <c r="O244">
        <v>1859</v>
      </c>
      <c r="P244">
        <v>2906.21</v>
      </c>
      <c r="Q244">
        <v>1458</v>
      </c>
      <c r="R244">
        <v>226.1</v>
      </c>
      <c r="S244">
        <v>353.1</v>
      </c>
      <c r="T244">
        <v>861.5</v>
      </c>
      <c r="U244">
        <v>545</v>
      </c>
      <c r="V244">
        <v>198</v>
      </c>
      <c r="W244">
        <v>1339.87</v>
      </c>
      <c r="X244">
        <v>853.03</v>
      </c>
      <c r="Z244">
        <v>3484.6</v>
      </c>
      <c r="AB244">
        <v>0.40600000000000003</v>
      </c>
      <c r="AF244">
        <f t="shared" si="91"/>
        <v>-7.4136075570967463E-3</v>
      </c>
      <c r="AG244">
        <f t="shared" si="69"/>
        <v>6.719457013574659E-2</v>
      </c>
      <c r="AH244">
        <f t="shared" si="70"/>
        <v>0.15688622754491011</v>
      </c>
      <c r="AI244">
        <f t="shared" si="71"/>
        <v>5.9429041998352972E-2</v>
      </c>
      <c r="AJ244">
        <f t="shared" si="72"/>
        <v>6.0999717593900105E-2</v>
      </c>
      <c r="AK244">
        <f t="shared" si="73"/>
        <v>2.9508348365015369E-2</v>
      </c>
      <c r="AL244">
        <f t="shared" si="74"/>
        <v>6.2679466646449411E-2</v>
      </c>
      <c r="AM244">
        <f t="shared" si="75"/>
        <v>5.4665719127533485E-4</v>
      </c>
      <c r="AN244">
        <f t="shared" si="76"/>
        <v>-1.6528925619834656E-2</v>
      </c>
      <c r="AO244">
        <f t="shared" si="77"/>
        <v>2.7824418325737676E-2</v>
      </c>
      <c r="AP244">
        <f t="shared" si="78"/>
        <v>2.3937224784523092E-2</v>
      </c>
      <c r="AQ244">
        <f t="shared" si="79"/>
        <v>8.2459244281563038E-3</v>
      </c>
      <c r="AR244">
        <f t="shared" si="80"/>
        <v>7.5216086703390195E-2</v>
      </c>
      <c r="AS244">
        <f t="shared" si="81"/>
        <v>5.0282485875706273E-2</v>
      </c>
      <c r="AT244">
        <f t="shared" si="82"/>
        <v>2.084753026141084E-2</v>
      </c>
      <c r="AU244">
        <f t="shared" si="83"/>
        <v>6.1908230152949661E-2</v>
      </c>
      <c r="AV244">
        <f t="shared" si="84"/>
        <v>-1.352530541012209E-2</v>
      </c>
      <c r="AW244">
        <f t="shared" si="85"/>
        <v>-1.5337423312883458E-2</v>
      </c>
      <c r="AX244">
        <f t="shared" si="86"/>
        <v>-0.23558118899733804</v>
      </c>
      <c r="AY244">
        <f t="shared" si="87"/>
        <v>9.1309571485783003E-2</v>
      </c>
      <c r="AZ244">
        <f t="shared" si="88"/>
        <v>1.2787723785166349E-2</v>
      </c>
      <c r="BA244">
        <f t="shared" si="89"/>
        <v>6.3549265365412166E-2</v>
      </c>
      <c r="BB244">
        <f t="shared" si="90"/>
        <v>6.4181974775538997E-3</v>
      </c>
    </row>
    <row r="245" spans="1:54">
      <c r="A245" s="1">
        <v>42338</v>
      </c>
      <c r="B245" s="9">
        <v>4502.5</v>
      </c>
      <c r="C245">
        <v>2208.5</v>
      </c>
      <c r="D245">
        <v>385.25</v>
      </c>
      <c r="E245">
        <v>3868</v>
      </c>
      <c r="F245">
        <v>1910</v>
      </c>
      <c r="G245">
        <v>196.36</v>
      </c>
      <c r="H245">
        <v>1156.43</v>
      </c>
      <c r="I245">
        <v>166.95</v>
      </c>
      <c r="J245">
        <v>516.5</v>
      </c>
      <c r="K245">
        <v>224.25</v>
      </c>
      <c r="L245">
        <v>480.6</v>
      </c>
      <c r="M245">
        <v>303.86</v>
      </c>
      <c r="N245">
        <v>505.36</v>
      </c>
      <c r="O245">
        <v>1920</v>
      </c>
      <c r="P245">
        <v>2787.5</v>
      </c>
      <c r="Q245">
        <v>1535</v>
      </c>
      <c r="R245">
        <v>218.1</v>
      </c>
      <c r="S245">
        <v>353.4</v>
      </c>
      <c r="T245">
        <v>826</v>
      </c>
      <c r="U245">
        <v>586.5</v>
      </c>
      <c r="V245">
        <v>194.6</v>
      </c>
      <c r="W245">
        <v>1231.8</v>
      </c>
      <c r="X245">
        <v>853.96</v>
      </c>
      <c r="Z245">
        <v>3492.13</v>
      </c>
      <c r="AB245">
        <v>0.433</v>
      </c>
      <c r="AF245">
        <f t="shared" si="91"/>
        <v>8.4809059149500099E-2</v>
      </c>
      <c r="AG245">
        <f t="shared" si="69"/>
        <v>-6.3599745601017554E-2</v>
      </c>
      <c r="AH245">
        <f t="shared" si="70"/>
        <v>-2.9761904761904656E-3</v>
      </c>
      <c r="AI245">
        <f t="shared" si="71"/>
        <v>2.2023578183703041E-3</v>
      </c>
      <c r="AJ245">
        <f t="shared" si="72"/>
        <v>1.676869842959805E-2</v>
      </c>
      <c r="AK245">
        <f t="shared" si="73"/>
        <v>-0.117839974841637</v>
      </c>
      <c r="AL245">
        <f t="shared" si="74"/>
        <v>3.1283720515450364E-2</v>
      </c>
      <c r="AM245">
        <f t="shared" si="75"/>
        <v>-8.785445009014925E-2</v>
      </c>
      <c r="AN245">
        <f t="shared" si="76"/>
        <v>0.17306382012264354</v>
      </c>
      <c r="AO245">
        <f t="shared" si="77"/>
        <v>4.6674445740956916E-2</v>
      </c>
      <c r="AP245">
        <f t="shared" si="78"/>
        <v>-2.0463068645034999E-2</v>
      </c>
      <c r="AQ245">
        <f t="shared" si="79"/>
        <v>-4.7848839031115808E-2</v>
      </c>
      <c r="AR245">
        <f t="shared" si="80"/>
        <v>5.2460586875481496E-2</v>
      </c>
      <c r="AS245">
        <f t="shared" si="81"/>
        <v>3.2813340505648103E-2</v>
      </c>
      <c r="AT245">
        <f t="shared" si="82"/>
        <v>-4.0847013808362087E-2</v>
      </c>
      <c r="AU245">
        <f t="shared" si="83"/>
        <v>5.2812071330589738E-2</v>
      </c>
      <c r="AV245">
        <f t="shared" si="84"/>
        <v>-3.5382574082264528E-2</v>
      </c>
      <c r="AW245">
        <f t="shared" si="85"/>
        <v>8.4961767204738692E-4</v>
      </c>
      <c r="AX245">
        <f t="shared" si="86"/>
        <v>-4.1207196749854957E-2</v>
      </c>
      <c r="AY245">
        <f t="shared" si="87"/>
        <v>7.6146788990825609E-2</v>
      </c>
      <c r="AZ245">
        <f t="shared" si="88"/>
        <v>-1.7171717171717171E-2</v>
      </c>
      <c r="BA245">
        <f t="shared" si="89"/>
        <v>-8.0657078671811377E-2</v>
      </c>
      <c r="BB245">
        <f t="shared" si="90"/>
        <v>1.0902312931551084E-3</v>
      </c>
    </row>
    <row r="246" spans="1:54">
      <c r="A246" s="1">
        <v>42369</v>
      </c>
      <c r="B246" s="9">
        <v>4616.5</v>
      </c>
      <c r="C246">
        <v>1979.5</v>
      </c>
      <c r="D246">
        <v>354</v>
      </c>
      <c r="E246">
        <v>3771</v>
      </c>
      <c r="F246">
        <v>1856.5</v>
      </c>
      <c r="G246">
        <v>186.16</v>
      </c>
      <c r="H246">
        <v>1177.47</v>
      </c>
      <c r="I246">
        <v>149.28</v>
      </c>
      <c r="J246">
        <v>499.6</v>
      </c>
      <c r="K246">
        <v>221</v>
      </c>
      <c r="L246">
        <v>432.68</v>
      </c>
      <c r="M246">
        <v>303.45</v>
      </c>
      <c r="N246">
        <v>509.81</v>
      </c>
      <c r="O246">
        <v>1885</v>
      </c>
      <c r="P246">
        <v>2739.56</v>
      </c>
      <c r="Q246">
        <v>1563</v>
      </c>
      <c r="R246">
        <v>218.1</v>
      </c>
      <c r="S246">
        <v>329.5</v>
      </c>
      <c r="T246">
        <v>736</v>
      </c>
      <c r="U246">
        <v>603.5</v>
      </c>
      <c r="V246">
        <v>203.1</v>
      </c>
      <c r="W246">
        <v>1177.76</v>
      </c>
      <c r="X246">
        <v>864.75</v>
      </c>
      <c r="Z246">
        <v>3444.26</v>
      </c>
      <c r="AB246">
        <v>0.377</v>
      </c>
      <c r="AF246">
        <f t="shared" si="91"/>
        <v>2.5319267073847795E-2</v>
      </c>
      <c r="AG246">
        <f t="shared" si="69"/>
        <v>-0.10369028752546983</v>
      </c>
      <c r="AH246">
        <f t="shared" si="70"/>
        <v>-8.1116158338741084E-2</v>
      </c>
      <c r="AI246">
        <f t="shared" si="71"/>
        <v>-2.5077559462254428E-2</v>
      </c>
      <c r="AJ246">
        <f t="shared" si="72"/>
        <v>-2.8010471204188536E-2</v>
      </c>
      <c r="AK246">
        <f t="shared" si="73"/>
        <v>-5.1945406396414873E-2</v>
      </c>
      <c r="AL246">
        <f t="shared" si="74"/>
        <v>1.8193924405281781E-2</v>
      </c>
      <c r="AM246">
        <f t="shared" si="75"/>
        <v>-0.10584007187780764</v>
      </c>
      <c r="AN246">
        <f t="shared" si="76"/>
        <v>-3.2720232333010579E-2</v>
      </c>
      <c r="AO246">
        <f t="shared" si="77"/>
        <v>-1.4492753623188359E-2</v>
      </c>
      <c r="AP246">
        <f t="shared" si="78"/>
        <v>-9.9708697461506457E-2</v>
      </c>
      <c r="AQ246">
        <f t="shared" si="79"/>
        <v>-1.3493056012637838E-3</v>
      </c>
      <c r="AR246">
        <f t="shared" si="80"/>
        <v>8.8056039259141183E-3</v>
      </c>
      <c r="AS246">
        <f t="shared" si="81"/>
        <v>-1.822916666666663E-2</v>
      </c>
      <c r="AT246">
        <f t="shared" si="82"/>
        <v>-1.7198206278026928E-2</v>
      </c>
      <c r="AU246">
        <f t="shared" si="83"/>
        <v>1.8241042345276792E-2</v>
      </c>
      <c r="AV246">
        <f t="shared" si="84"/>
        <v>0</v>
      </c>
      <c r="AW246">
        <f t="shared" si="85"/>
        <v>-6.7628749292586221E-2</v>
      </c>
      <c r="AX246">
        <f t="shared" si="86"/>
        <v>-0.10895883777239712</v>
      </c>
      <c r="AY246">
        <f t="shared" si="87"/>
        <v>2.8985507246376718E-2</v>
      </c>
      <c r="AZ246">
        <f t="shared" si="88"/>
        <v>4.3679342240493302E-2</v>
      </c>
      <c r="BA246">
        <f t="shared" si="89"/>
        <v>-4.3870758239973995E-2</v>
      </c>
      <c r="BB246">
        <f t="shared" si="90"/>
        <v>1.2635252236638639E-2</v>
      </c>
    </row>
    <row r="247" spans="1:54">
      <c r="A247" s="1">
        <v>42398</v>
      </c>
      <c r="B247" s="9">
        <v>4487.5</v>
      </c>
      <c r="C247">
        <v>1714</v>
      </c>
      <c r="D247">
        <v>376.1</v>
      </c>
      <c r="E247">
        <v>3897</v>
      </c>
      <c r="F247">
        <v>1884.5</v>
      </c>
      <c r="G247">
        <v>179.69</v>
      </c>
      <c r="H247">
        <v>1205.53</v>
      </c>
      <c r="I247">
        <v>173.15</v>
      </c>
      <c r="J247">
        <v>516</v>
      </c>
      <c r="K247">
        <v>223.9</v>
      </c>
      <c r="L247">
        <v>405.62</v>
      </c>
      <c r="M247">
        <v>253.92</v>
      </c>
      <c r="N247">
        <v>475.03</v>
      </c>
      <c r="O247">
        <v>1868</v>
      </c>
      <c r="P247">
        <v>2664.22</v>
      </c>
      <c r="Q247">
        <v>1517</v>
      </c>
      <c r="R247">
        <v>204.8</v>
      </c>
      <c r="S247">
        <v>326.10000000000002</v>
      </c>
      <c r="T247">
        <v>789</v>
      </c>
      <c r="U247">
        <v>621</v>
      </c>
      <c r="V247">
        <v>192.4</v>
      </c>
      <c r="W247">
        <v>1095.71</v>
      </c>
      <c r="X247">
        <v>909.3</v>
      </c>
      <c r="Z247">
        <v>3335.9</v>
      </c>
      <c r="AB247">
        <v>0.377</v>
      </c>
      <c r="AF247">
        <f t="shared" si="91"/>
        <v>-2.7943247048629938E-2</v>
      </c>
      <c r="AG247">
        <f t="shared" si="69"/>
        <v>-0.13412477898459207</v>
      </c>
      <c r="AH247">
        <f t="shared" si="70"/>
        <v>6.2429378531073443E-2</v>
      </c>
      <c r="AI247">
        <f t="shared" si="71"/>
        <v>3.3412887828162319E-2</v>
      </c>
      <c r="AJ247">
        <f t="shared" si="72"/>
        <v>1.5082143819014293E-2</v>
      </c>
      <c r="AK247">
        <f t="shared" si="73"/>
        <v>-3.4755049419853856E-2</v>
      </c>
      <c r="AL247">
        <f t="shared" si="74"/>
        <v>2.3830755772970891E-2</v>
      </c>
      <c r="AM247">
        <f t="shared" si="75"/>
        <v>0.159900857449089</v>
      </c>
      <c r="AN247">
        <f t="shared" si="76"/>
        <v>3.2826261008807034E-2</v>
      </c>
      <c r="AO247">
        <f t="shared" si="77"/>
        <v>1.3122171945701311E-2</v>
      </c>
      <c r="AP247">
        <f t="shared" si="78"/>
        <v>-6.254044559489691E-2</v>
      </c>
      <c r="AQ247">
        <f t="shared" si="79"/>
        <v>-0.16322293623331685</v>
      </c>
      <c r="AR247">
        <f t="shared" si="80"/>
        <v>-6.8221494282183603E-2</v>
      </c>
      <c r="AS247">
        <f t="shared" si="81"/>
        <v>-9.0185676392573466E-3</v>
      </c>
      <c r="AT247">
        <f t="shared" si="82"/>
        <v>-2.7500766546452726E-2</v>
      </c>
      <c r="AU247">
        <f t="shared" si="83"/>
        <v>-2.9430582213691658E-2</v>
      </c>
      <c r="AV247">
        <f t="shared" si="84"/>
        <v>-6.0981201283814679E-2</v>
      </c>
      <c r="AW247">
        <f t="shared" si="85"/>
        <v>-1.0318664643399034E-2</v>
      </c>
      <c r="AX247">
        <f t="shared" si="86"/>
        <v>7.2010869565217295E-2</v>
      </c>
      <c r="AY247">
        <f t="shared" si="87"/>
        <v>2.8997514498757315E-2</v>
      </c>
      <c r="AZ247">
        <f t="shared" si="88"/>
        <v>-5.2683407188577003E-2</v>
      </c>
      <c r="BA247">
        <f t="shared" si="89"/>
        <v>-6.9666145904089039E-2</v>
      </c>
      <c r="BB247">
        <f t="shared" si="90"/>
        <v>5.1517779705116951E-2</v>
      </c>
    </row>
    <row r="248" spans="1:54">
      <c r="A248" s="1">
        <v>42429</v>
      </c>
      <c r="B248" s="9">
        <v>4107</v>
      </c>
      <c r="C248">
        <v>1904</v>
      </c>
      <c r="D248">
        <v>351.45</v>
      </c>
      <c r="E248">
        <v>3925.5</v>
      </c>
      <c r="F248">
        <v>1859</v>
      </c>
      <c r="G248">
        <v>219.84</v>
      </c>
      <c r="H248">
        <v>1268.6600000000001</v>
      </c>
      <c r="I248">
        <v>180.14</v>
      </c>
      <c r="J248">
        <v>513</v>
      </c>
      <c r="K248">
        <v>219.7</v>
      </c>
      <c r="L248">
        <v>406.67</v>
      </c>
      <c r="M248">
        <v>224.98</v>
      </c>
      <c r="N248">
        <v>432.94</v>
      </c>
      <c r="O248">
        <v>1933</v>
      </c>
      <c r="P248">
        <v>2508.98</v>
      </c>
      <c r="Q248">
        <v>1523</v>
      </c>
      <c r="R248">
        <v>208</v>
      </c>
      <c r="S248">
        <v>334.3</v>
      </c>
      <c r="T248">
        <v>859</v>
      </c>
      <c r="U248">
        <v>596.5</v>
      </c>
      <c r="V248">
        <v>186.2</v>
      </c>
      <c r="W248">
        <v>1009.65</v>
      </c>
      <c r="X248">
        <v>888.73</v>
      </c>
      <c r="Z248">
        <v>3345.84</v>
      </c>
      <c r="AB248">
        <v>0.39500000000000002</v>
      </c>
      <c r="AF248">
        <f t="shared" si="91"/>
        <v>-8.4791086350974876E-2</v>
      </c>
      <c r="AG248">
        <f t="shared" si="69"/>
        <v>0.11085180863477251</v>
      </c>
      <c r="AH248">
        <f t="shared" si="70"/>
        <v>-6.5541079500132993E-2</v>
      </c>
      <c r="AI248">
        <f t="shared" si="71"/>
        <v>7.3133179368745083E-3</v>
      </c>
      <c r="AJ248">
        <f t="shared" si="72"/>
        <v>-1.3531440700451092E-2</v>
      </c>
      <c r="AK248">
        <f t="shared" si="73"/>
        <v>0.22344036952529356</v>
      </c>
      <c r="AL248">
        <f t="shared" si="74"/>
        <v>5.2367008701567075E-2</v>
      </c>
      <c r="AM248">
        <f t="shared" si="75"/>
        <v>4.0369621715275583E-2</v>
      </c>
      <c r="AN248">
        <f t="shared" si="76"/>
        <v>-5.8139534883721034E-3</v>
      </c>
      <c r="AO248">
        <f t="shared" si="77"/>
        <v>-1.8758374274229661E-2</v>
      </c>
      <c r="AP248">
        <f t="shared" si="78"/>
        <v>2.5886297519845947E-3</v>
      </c>
      <c r="AQ248">
        <f t="shared" si="79"/>
        <v>-0.11397290485192191</v>
      </c>
      <c r="AR248">
        <f t="shared" si="80"/>
        <v>-8.8604930214933764E-2</v>
      </c>
      <c r="AS248">
        <f t="shared" si="81"/>
        <v>3.4796573875802927E-2</v>
      </c>
      <c r="AT248">
        <f t="shared" si="82"/>
        <v>-5.8268461313254805E-2</v>
      </c>
      <c r="AU248">
        <f t="shared" si="83"/>
        <v>3.9551746868820015E-3</v>
      </c>
      <c r="AV248">
        <f t="shared" si="84"/>
        <v>1.5625E-2</v>
      </c>
      <c r="AW248">
        <f t="shared" si="85"/>
        <v>2.5145660840232953E-2</v>
      </c>
      <c r="AX248">
        <f t="shared" si="86"/>
        <v>8.8719898605830183E-2</v>
      </c>
      <c r="AY248">
        <f t="shared" si="87"/>
        <v>-3.9452495974235058E-2</v>
      </c>
      <c r="AZ248">
        <f t="shared" si="88"/>
        <v>-3.2224532224532365E-2</v>
      </c>
      <c r="BA248">
        <f t="shared" si="89"/>
        <v>-7.8542680088709682E-2</v>
      </c>
      <c r="BB248">
        <f t="shared" si="90"/>
        <v>-2.2621796986692977E-2</v>
      </c>
    </row>
    <row r="249" spans="1:54">
      <c r="A249" s="1">
        <v>42460</v>
      </c>
      <c r="B249" s="9">
        <v>3902.5</v>
      </c>
      <c r="C249">
        <v>1955.5</v>
      </c>
      <c r="D249">
        <v>350.15</v>
      </c>
      <c r="E249">
        <v>4090</v>
      </c>
      <c r="F249">
        <v>1881.5</v>
      </c>
      <c r="G249">
        <v>220.81</v>
      </c>
      <c r="H249">
        <v>1230.58</v>
      </c>
      <c r="I249">
        <v>191.52</v>
      </c>
      <c r="J249">
        <v>509</v>
      </c>
      <c r="K249">
        <v>221.2</v>
      </c>
      <c r="L249">
        <v>388.5</v>
      </c>
      <c r="M249">
        <v>223.77</v>
      </c>
      <c r="N249">
        <v>450.63</v>
      </c>
      <c r="O249">
        <v>2023</v>
      </c>
      <c r="P249">
        <v>2641.39</v>
      </c>
      <c r="Q249">
        <v>1627</v>
      </c>
      <c r="R249">
        <v>227.7</v>
      </c>
      <c r="S249">
        <v>376.7</v>
      </c>
      <c r="T249">
        <v>875</v>
      </c>
      <c r="U249">
        <v>629</v>
      </c>
      <c r="V249">
        <v>190.3</v>
      </c>
      <c r="W249">
        <v>1101.71</v>
      </c>
      <c r="X249">
        <v>910.59</v>
      </c>
      <c r="Z249">
        <v>3395.19</v>
      </c>
      <c r="AB249">
        <v>0.40200000000000002</v>
      </c>
      <c r="AF249">
        <f t="shared" si="91"/>
        <v>-4.9793036279522807E-2</v>
      </c>
      <c r="AG249">
        <f t="shared" si="69"/>
        <v>2.7048319327731107E-2</v>
      </c>
      <c r="AH249">
        <f t="shared" si="70"/>
        <v>-3.6989614454403519E-3</v>
      </c>
      <c r="AI249">
        <f t="shared" si="71"/>
        <v>4.190548974652919E-2</v>
      </c>
      <c r="AJ249">
        <f t="shared" si="72"/>
        <v>1.2103281334050475E-2</v>
      </c>
      <c r="AK249">
        <f t="shared" si="73"/>
        <v>4.4122998544395831E-3</v>
      </c>
      <c r="AL249">
        <f t="shared" si="74"/>
        <v>-3.0015922311730558E-2</v>
      </c>
      <c r="AM249">
        <f t="shared" si="75"/>
        <v>6.3173087598534572E-2</v>
      </c>
      <c r="AN249">
        <f t="shared" si="76"/>
        <v>-7.7972709551656916E-3</v>
      </c>
      <c r="AO249">
        <f t="shared" si="77"/>
        <v>6.8274920345925416E-3</v>
      </c>
      <c r="AP249">
        <f t="shared" si="78"/>
        <v>-4.4679961639658705E-2</v>
      </c>
      <c r="AQ249">
        <f t="shared" si="79"/>
        <v>-5.3782558449638751E-3</v>
      </c>
      <c r="AR249">
        <f t="shared" si="80"/>
        <v>4.0860165380884217E-2</v>
      </c>
      <c r="AS249">
        <f t="shared" si="81"/>
        <v>4.6559751681324313E-2</v>
      </c>
      <c r="AT249">
        <f t="shared" si="82"/>
        <v>5.2774434232237821E-2</v>
      </c>
      <c r="AU249">
        <f t="shared" si="83"/>
        <v>6.8286277084701252E-2</v>
      </c>
      <c r="AV249">
        <f t="shared" si="84"/>
        <v>9.4711538461538458E-2</v>
      </c>
      <c r="AW249">
        <f t="shared" si="85"/>
        <v>0.12683218665868967</v>
      </c>
      <c r="AX249">
        <f t="shared" si="86"/>
        <v>1.8626309662398199E-2</v>
      </c>
      <c r="AY249">
        <f t="shared" si="87"/>
        <v>5.4484492875104706E-2</v>
      </c>
      <c r="AZ249">
        <f t="shared" si="88"/>
        <v>2.2019334049409256E-2</v>
      </c>
      <c r="BA249">
        <f t="shared" si="89"/>
        <v>9.1180111919972218E-2</v>
      </c>
      <c r="BB249">
        <f t="shared" si="90"/>
        <v>2.4596896695284309E-2</v>
      </c>
    </row>
    <row r="250" spans="1:54">
      <c r="A250" s="1">
        <v>42489</v>
      </c>
      <c r="B250" s="9">
        <v>3928</v>
      </c>
      <c r="C250">
        <v>2300.5</v>
      </c>
      <c r="D250">
        <v>373.75</v>
      </c>
      <c r="E250">
        <v>4170</v>
      </c>
      <c r="F250">
        <v>1846</v>
      </c>
      <c r="G250">
        <v>219.07</v>
      </c>
      <c r="H250">
        <v>1221.56</v>
      </c>
      <c r="I250">
        <v>171.85</v>
      </c>
      <c r="J250">
        <v>477.3</v>
      </c>
      <c r="K250">
        <v>219.2</v>
      </c>
      <c r="L250">
        <v>405.04</v>
      </c>
      <c r="M250">
        <v>231.11</v>
      </c>
      <c r="N250">
        <v>427.21</v>
      </c>
      <c r="O250">
        <v>2039</v>
      </c>
      <c r="P250">
        <v>2668.78</v>
      </c>
      <c r="Q250">
        <v>1596</v>
      </c>
      <c r="R250">
        <v>238.4</v>
      </c>
      <c r="S250">
        <v>363.9</v>
      </c>
      <c r="T250">
        <v>805</v>
      </c>
      <c r="U250">
        <v>592</v>
      </c>
      <c r="V250">
        <v>184.3</v>
      </c>
      <c r="W250">
        <v>1132.73</v>
      </c>
      <c r="X250">
        <v>899.15</v>
      </c>
      <c r="Z250">
        <v>3421.7</v>
      </c>
      <c r="AB250">
        <v>0.35099999999999998</v>
      </c>
      <c r="AF250">
        <f t="shared" si="91"/>
        <v>6.534272901985938E-3</v>
      </c>
      <c r="AG250">
        <f t="shared" si="69"/>
        <v>0.17642546663257486</v>
      </c>
      <c r="AH250">
        <f t="shared" si="70"/>
        <v>6.7399685848921864E-2</v>
      </c>
      <c r="AI250">
        <f t="shared" si="71"/>
        <v>1.9559902200489088E-2</v>
      </c>
      <c r="AJ250">
        <f t="shared" si="72"/>
        <v>-1.8867924528301883E-2</v>
      </c>
      <c r="AK250">
        <f t="shared" si="73"/>
        <v>-7.8800778950228745E-3</v>
      </c>
      <c r="AL250">
        <f t="shared" si="74"/>
        <v>-7.3298769685838927E-3</v>
      </c>
      <c r="AM250">
        <f t="shared" si="75"/>
        <v>-0.10270467836257313</v>
      </c>
      <c r="AN250">
        <f t="shared" si="76"/>
        <v>-6.2278978388997985E-2</v>
      </c>
      <c r="AO250">
        <f t="shared" si="77"/>
        <v>-9.0415913200723175E-3</v>
      </c>
      <c r="AP250">
        <f t="shared" si="78"/>
        <v>4.2574002574002678E-2</v>
      </c>
      <c r="AQ250">
        <f t="shared" si="79"/>
        <v>3.2801537292755922E-2</v>
      </c>
      <c r="AR250">
        <f t="shared" si="80"/>
        <v>-5.1971684086723036E-2</v>
      </c>
      <c r="AS250">
        <f t="shared" si="81"/>
        <v>7.9090459713297978E-3</v>
      </c>
      <c r="AT250">
        <f t="shared" si="82"/>
        <v>1.0369540279928424E-2</v>
      </c>
      <c r="AU250">
        <f t="shared" si="83"/>
        <v>-1.9053472649047332E-2</v>
      </c>
      <c r="AV250">
        <f t="shared" si="84"/>
        <v>4.6991655687308009E-2</v>
      </c>
      <c r="AW250">
        <f t="shared" si="85"/>
        <v>-3.3979293867799298E-2</v>
      </c>
      <c r="AX250">
        <f t="shared" si="86"/>
        <v>-7.999999999999996E-2</v>
      </c>
      <c r="AY250">
        <f t="shared" si="87"/>
        <v>-5.8823529411764719E-2</v>
      </c>
      <c r="AZ250">
        <f t="shared" si="88"/>
        <v>-3.152916447714138E-2</v>
      </c>
      <c r="BA250">
        <f t="shared" si="89"/>
        <v>2.8156229860852644E-2</v>
      </c>
      <c r="BB250">
        <f t="shared" si="90"/>
        <v>-1.2563283146092119E-2</v>
      </c>
    </row>
    <row r="251" spans="1:54">
      <c r="A251" s="1">
        <v>42521</v>
      </c>
      <c r="B251" s="9">
        <v>4028</v>
      </c>
      <c r="C251">
        <v>1942.5</v>
      </c>
      <c r="D251">
        <v>357.25</v>
      </c>
      <c r="E251">
        <v>4198</v>
      </c>
      <c r="F251">
        <v>1870.5</v>
      </c>
      <c r="G251">
        <v>202.55</v>
      </c>
      <c r="H251">
        <v>1289.71</v>
      </c>
      <c r="I251">
        <v>164.86</v>
      </c>
      <c r="J251">
        <v>483.6</v>
      </c>
      <c r="K251">
        <v>230.85</v>
      </c>
      <c r="L251">
        <v>363.15</v>
      </c>
      <c r="M251">
        <v>247.69</v>
      </c>
      <c r="N251">
        <v>444.4</v>
      </c>
      <c r="O251">
        <v>2044</v>
      </c>
      <c r="P251">
        <v>2643.67</v>
      </c>
      <c r="Q251">
        <v>1592</v>
      </c>
      <c r="R251">
        <v>203.8</v>
      </c>
      <c r="S251">
        <v>367.2</v>
      </c>
      <c r="T251">
        <v>838.5</v>
      </c>
      <c r="U251">
        <v>613</v>
      </c>
      <c r="V251">
        <v>205.4</v>
      </c>
      <c r="W251">
        <v>1166.75</v>
      </c>
      <c r="X251">
        <v>928.85</v>
      </c>
      <c r="Z251">
        <v>3429.77</v>
      </c>
      <c r="AB251">
        <v>0.41199999999999998</v>
      </c>
      <c r="AF251">
        <f t="shared" si="91"/>
        <v>2.5458248472504996E-2</v>
      </c>
      <c r="AG251">
        <f t="shared" si="69"/>
        <v>-0.15561834383829598</v>
      </c>
      <c r="AH251">
        <f t="shared" si="70"/>
        <v>-4.4147157190635444E-2</v>
      </c>
      <c r="AI251">
        <f t="shared" si="71"/>
        <v>6.7146282973620242E-3</v>
      </c>
      <c r="AJ251">
        <f t="shared" si="72"/>
        <v>1.3271939328277416E-2</v>
      </c>
      <c r="AK251">
        <f t="shared" si="73"/>
        <v>-7.5409686401606724E-2</v>
      </c>
      <c r="AL251">
        <f t="shared" si="74"/>
        <v>5.5789318576246805E-2</v>
      </c>
      <c r="AM251">
        <f t="shared" si="75"/>
        <v>-4.0675007273785146E-2</v>
      </c>
      <c r="AN251">
        <f t="shared" si="76"/>
        <v>1.3199245757385292E-2</v>
      </c>
      <c r="AO251">
        <f t="shared" si="77"/>
        <v>5.3147810218978186E-2</v>
      </c>
      <c r="AP251">
        <f t="shared" si="78"/>
        <v>-0.10342188425834498</v>
      </c>
      <c r="AQ251">
        <f t="shared" si="79"/>
        <v>7.1740729522737912E-2</v>
      </c>
      <c r="AR251">
        <f t="shared" si="80"/>
        <v>4.0237822148357916E-2</v>
      </c>
      <c r="AS251">
        <f t="shared" si="81"/>
        <v>2.4521824423737737E-3</v>
      </c>
      <c r="AT251">
        <f t="shared" si="82"/>
        <v>-9.4087935311266691E-3</v>
      </c>
      <c r="AU251">
        <f t="shared" si="83"/>
        <v>-2.5062656641604564E-3</v>
      </c>
      <c r="AV251">
        <f t="shared" si="84"/>
        <v>-0.14513422818791943</v>
      </c>
      <c r="AW251">
        <f t="shared" si="85"/>
        <v>9.0684253915911395E-3</v>
      </c>
      <c r="AX251">
        <f t="shared" si="86"/>
        <v>4.1614906832298182E-2</v>
      </c>
      <c r="AY251">
        <f t="shared" si="87"/>
        <v>3.5472972972973027E-2</v>
      </c>
      <c r="AZ251">
        <f t="shared" si="88"/>
        <v>0.11448724905046115</v>
      </c>
      <c r="BA251">
        <f t="shared" si="89"/>
        <v>3.0033635553044391E-2</v>
      </c>
      <c r="BB251">
        <f t="shared" si="90"/>
        <v>3.3031196129678086E-2</v>
      </c>
    </row>
    <row r="252" spans="1:54">
      <c r="A252" s="1">
        <v>42551</v>
      </c>
      <c r="B252" s="9">
        <v>4467</v>
      </c>
      <c r="C252">
        <v>2294</v>
      </c>
      <c r="D252">
        <v>438.15</v>
      </c>
      <c r="E252">
        <v>4843</v>
      </c>
      <c r="F252">
        <v>2086.5</v>
      </c>
      <c r="G252">
        <v>232.81</v>
      </c>
      <c r="H252">
        <v>1424.99</v>
      </c>
      <c r="I252">
        <v>174.64</v>
      </c>
      <c r="J252">
        <v>524</v>
      </c>
      <c r="K252">
        <v>227.65</v>
      </c>
      <c r="L252">
        <v>304.81</v>
      </c>
      <c r="M252">
        <v>172.43</v>
      </c>
      <c r="N252">
        <v>389.17</v>
      </c>
      <c r="O252">
        <v>2302</v>
      </c>
      <c r="P252">
        <v>2456.4699999999998</v>
      </c>
      <c r="Q252">
        <v>1552</v>
      </c>
      <c r="R252">
        <v>225.5</v>
      </c>
      <c r="S252">
        <v>322.5</v>
      </c>
      <c r="T252">
        <v>967</v>
      </c>
      <c r="U252">
        <v>645.5</v>
      </c>
      <c r="V252">
        <v>132.30000000000001</v>
      </c>
      <c r="W252">
        <v>1039.67</v>
      </c>
      <c r="X252">
        <v>1010.95</v>
      </c>
      <c r="Z252">
        <v>3515.45</v>
      </c>
      <c r="AB252">
        <v>0.42599999999999999</v>
      </c>
      <c r="AF252">
        <f t="shared" si="91"/>
        <v>0.10898709036742793</v>
      </c>
      <c r="AG252">
        <f t="shared" si="69"/>
        <v>0.18095238095238098</v>
      </c>
      <c r="AH252">
        <f t="shared" si="70"/>
        <v>0.22645206438068577</v>
      </c>
      <c r="AI252">
        <f t="shared" si="71"/>
        <v>0.15364459266317287</v>
      </c>
      <c r="AJ252">
        <f t="shared" si="72"/>
        <v>0.11547714514835605</v>
      </c>
      <c r="AK252">
        <f t="shared" si="73"/>
        <v>0.14939521105899778</v>
      </c>
      <c r="AL252">
        <f t="shared" si="74"/>
        <v>0.10489179738080656</v>
      </c>
      <c r="AM252">
        <f t="shared" si="75"/>
        <v>5.9323061991993109E-2</v>
      </c>
      <c r="AN252">
        <f t="shared" si="76"/>
        <v>8.3540115798180326E-2</v>
      </c>
      <c r="AO252">
        <f t="shared" si="77"/>
        <v>-1.38618150314056E-2</v>
      </c>
      <c r="AP252">
        <f t="shared" si="78"/>
        <v>-0.16064986920005497</v>
      </c>
      <c r="AQ252">
        <f t="shared" si="79"/>
        <v>-0.30384755137470221</v>
      </c>
      <c r="AR252">
        <f t="shared" si="80"/>
        <v>-0.12427992799279919</v>
      </c>
      <c r="AS252">
        <f t="shared" si="81"/>
        <v>0.1262230919765166</v>
      </c>
      <c r="AT252">
        <f t="shared" si="82"/>
        <v>-7.0810653372017085E-2</v>
      </c>
      <c r="AU252">
        <f t="shared" si="83"/>
        <v>-2.5125628140703515E-2</v>
      </c>
      <c r="AV252">
        <f t="shared" si="84"/>
        <v>0.10647693817468107</v>
      </c>
      <c r="AW252">
        <f t="shared" si="85"/>
        <v>-0.12173202614379086</v>
      </c>
      <c r="AX252">
        <f t="shared" si="86"/>
        <v>0.15324985092426946</v>
      </c>
      <c r="AY252">
        <f t="shared" si="87"/>
        <v>5.3017944535073358E-2</v>
      </c>
      <c r="AZ252">
        <f t="shared" si="88"/>
        <v>-0.35589094449853942</v>
      </c>
      <c r="BA252">
        <f t="shared" si="89"/>
        <v>-0.1089179344332547</v>
      </c>
      <c r="BB252">
        <f t="shared" si="90"/>
        <v>8.8388867954998229E-2</v>
      </c>
    </row>
    <row r="253" spans="1:54">
      <c r="A253" s="1">
        <v>42580</v>
      </c>
      <c r="B253" s="9">
        <v>5048</v>
      </c>
      <c r="C253">
        <v>2461.5</v>
      </c>
      <c r="D253">
        <v>426.85</v>
      </c>
      <c r="E253">
        <v>4824.5</v>
      </c>
      <c r="F253">
        <v>2161</v>
      </c>
      <c r="G253">
        <v>258.83</v>
      </c>
      <c r="H253">
        <v>1439.02</v>
      </c>
      <c r="I253">
        <v>155.77000000000001</v>
      </c>
      <c r="J253">
        <v>534</v>
      </c>
      <c r="K253">
        <v>229.55</v>
      </c>
      <c r="L253">
        <v>305.38</v>
      </c>
      <c r="M253">
        <v>193.33</v>
      </c>
      <c r="N253">
        <v>386.41</v>
      </c>
      <c r="O253">
        <v>2365</v>
      </c>
      <c r="P253">
        <v>2545.5</v>
      </c>
      <c r="Q253">
        <v>1698</v>
      </c>
      <c r="R253">
        <v>241.1</v>
      </c>
      <c r="S253">
        <v>336.3</v>
      </c>
      <c r="T253">
        <v>882</v>
      </c>
      <c r="U253">
        <v>712.5</v>
      </c>
      <c r="V253">
        <v>154.69999999999999</v>
      </c>
      <c r="W253">
        <v>1094.71</v>
      </c>
      <c r="X253">
        <v>998.96</v>
      </c>
      <c r="Z253">
        <v>3653.83</v>
      </c>
      <c r="AB253">
        <v>0.29699999999999999</v>
      </c>
      <c r="AF253">
        <f t="shared" si="91"/>
        <v>0.13006492052831886</v>
      </c>
      <c r="AG253">
        <f t="shared" si="69"/>
        <v>7.301656495204889E-2</v>
      </c>
      <c r="AH253">
        <f t="shared" si="70"/>
        <v>-2.5790254479059582E-2</v>
      </c>
      <c r="AI253">
        <f t="shared" si="71"/>
        <v>-3.8199463142679635E-3</v>
      </c>
      <c r="AJ253">
        <f t="shared" si="72"/>
        <v>3.5705727294512268E-2</v>
      </c>
      <c r="AK253">
        <f t="shared" si="73"/>
        <v>0.11176495854989033</v>
      </c>
      <c r="AL253">
        <f t="shared" si="74"/>
        <v>9.8456831276008128E-3</v>
      </c>
      <c r="AM253">
        <f t="shared" si="75"/>
        <v>-0.10805084745762694</v>
      </c>
      <c r="AN253">
        <f t="shared" si="76"/>
        <v>1.9083969465648831E-2</v>
      </c>
      <c r="AO253">
        <f t="shared" si="77"/>
        <v>8.346145398638205E-3</v>
      </c>
      <c r="AP253">
        <f t="shared" si="78"/>
        <v>1.8700173878809512E-3</v>
      </c>
      <c r="AQ253">
        <f t="shared" si="79"/>
        <v>0.12120860639099917</v>
      </c>
      <c r="AR253">
        <f t="shared" si="80"/>
        <v>-7.0920163424723626E-3</v>
      </c>
      <c r="AS253">
        <f t="shared" si="81"/>
        <v>2.7367506516073004E-2</v>
      </c>
      <c r="AT253">
        <f t="shared" si="82"/>
        <v>3.6243064234450229E-2</v>
      </c>
      <c r="AU253">
        <f t="shared" si="83"/>
        <v>9.4072164948453718E-2</v>
      </c>
      <c r="AV253">
        <f t="shared" si="84"/>
        <v>6.917960088691788E-2</v>
      </c>
      <c r="AW253">
        <f t="shared" si="85"/>
        <v>4.2790697674418565E-2</v>
      </c>
      <c r="AX253">
        <f t="shared" si="86"/>
        <v>-8.790072388831438E-2</v>
      </c>
      <c r="AY253">
        <f t="shared" si="87"/>
        <v>0.10379550735863674</v>
      </c>
      <c r="AZ253">
        <f t="shared" si="88"/>
        <v>0.16931216931216908</v>
      </c>
      <c r="BA253">
        <f t="shared" si="89"/>
        <v>5.2939875152692606E-2</v>
      </c>
      <c r="BB253">
        <f t="shared" si="90"/>
        <v>-1.1860131559424336E-2</v>
      </c>
    </row>
    <row r="254" spans="1:54">
      <c r="A254" s="1">
        <v>42613</v>
      </c>
      <c r="B254" s="9">
        <v>4909</v>
      </c>
      <c r="C254">
        <v>2301</v>
      </c>
      <c r="D254">
        <v>427.9</v>
      </c>
      <c r="E254">
        <v>4725</v>
      </c>
      <c r="F254">
        <v>2108.5</v>
      </c>
      <c r="G254">
        <v>251.96</v>
      </c>
      <c r="H254">
        <v>1445.03</v>
      </c>
      <c r="I254">
        <v>166.11</v>
      </c>
      <c r="J254">
        <v>538.5</v>
      </c>
      <c r="K254">
        <v>229.85</v>
      </c>
      <c r="L254">
        <v>329.68</v>
      </c>
      <c r="M254">
        <v>202.47</v>
      </c>
      <c r="N254">
        <v>423.26</v>
      </c>
      <c r="O254">
        <v>2358</v>
      </c>
      <c r="P254">
        <v>2648.24</v>
      </c>
      <c r="Q254">
        <v>1756</v>
      </c>
      <c r="R254">
        <v>232.6</v>
      </c>
      <c r="S254">
        <v>371.1</v>
      </c>
      <c r="T254">
        <v>865.5</v>
      </c>
      <c r="U254">
        <v>725</v>
      </c>
      <c r="V254">
        <v>161.30000000000001</v>
      </c>
      <c r="W254">
        <v>1094.71</v>
      </c>
      <c r="X254">
        <v>965.29</v>
      </c>
      <c r="Z254">
        <v>3697.19</v>
      </c>
      <c r="AB254">
        <v>0.184</v>
      </c>
      <c r="AF254">
        <f t="shared" si="91"/>
        <v>-2.7535657686212356E-2</v>
      </c>
      <c r="AG254">
        <f t="shared" si="69"/>
        <v>-6.5204143814747151E-2</v>
      </c>
      <c r="AH254">
        <f t="shared" si="70"/>
        <v>2.4598805200888307E-3</v>
      </c>
      <c r="AI254">
        <f t="shared" si="71"/>
        <v>-2.062389884962168E-2</v>
      </c>
      <c r="AJ254">
        <f t="shared" si="72"/>
        <v>-2.429430819065248E-2</v>
      </c>
      <c r="AK254">
        <f t="shared" si="73"/>
        <v>-2.6542518255225356E-2</v>
      </c>
      <c r="AL254">
        <f t="shared" si="74"/>
        <v>4.1764534196884195E-3</v>
      </c>
      <c r="AM254">
        <f t="shared" si="75"/>
        <v>6.6379919111510644E-2</v>
      </c>
      <c r="AN254">
        <f t="shared" si="76"/>
        <v>8.4269662921347965E-3</v>
      </c>
      <c r="AO254">
        <f t="shared" si="77"/>
        <v>1.3069048137659411E-3</v>
      </c>
      <c r="AP254">
        <f t="shared" si="78"/>
        <v>7.9572991027572204E-2</v>
      </c>
      <c r="AQ254">
        <f t="shared" si="79"/>
        <v>4.7276677184089344E-2</v>
      </c>
      <c r="AR254">
        <f t="shared" si="80"/>
        <v>9.5365026785021012E-2</v>
      </c>
      <c r="AS254">
        <f t="shared" si="81"/>
        <v>-2.9598308668076223E-3</v>
      </c>
      <c r="AT254">
        <f t="shared" si="82"/>
        <v>4.0361422117462187E-2</v>
      </c>
      <c r="AU254">
        <f t="shared" si="83"/>
        <v>3.4157832744405203E-2</v>
      </c>
      <c r="AV254">
        <f t="shared" si="84"/>
        <v>-3.525508087930318E-2</v>
      </c>
      <c r="AW254">
        <f t="shared" si="85"/>
        <v>0.10347903657448709</v>
      </c>
      <c r="AX254">
        <f t="shared" si="86"/>
        <v>-1.8707482993197244E-2</v>
      </c>
      <c r="AY254">
        <f t="shared" si="87"/>
        <v>1.7543859649122862E-2</v>
      </c>
      <c r="AZ254">
        <f t="shared" si="88"/>
        <v>4.266321913380744E-2</v>
      </c>
      <c r="BA254">
        <f t="shared" si="89"/>
        <v>0</v>
      </c>
      <c r="BB254">
        <f t="shared" si="90"/>
        <v>-3.3705053255385642E-2</v>
      </c>
    </row>
    <row r="255" spans="1:54">
      <c r="A255" s="1">
        <v>42643</v>
      </c>
      <c r="B255" s="9">
        <v>5004</v>
      </c>
      <c r="C255">
        <v>2574.5</v>
      </c>
      <c r="D255">
        <v>450</v>
      </c>
      <c r="E255">
        <v>4930</v>
      </c>
      <c r="F255">
        <v>2210.5</v>
      </c>
      <c r="G255">
        <v>235.6</v>
      </c>
      <c r="H255">
        <v>1498.14</v>
      </c>
      <c r="I255">
        <v>182.68</v>
      </c>
      <c r="J255">
        <v>524</v>
      </c>
      <c r="K255">
        <v>221.75</v>
      </c>
      <c r="L255">
        <v>316.67</v>
      </c>
      <c r="M255">
        <v>179.66</v>
      </c>
      <c r="N255">
        <v>435.21</v>
      </c>
      <c r="O255">
        <v>2280</v>
      </c>
      <c r="P255">
        <v>2680.2</v>
      </c>
      <c r="Q255">
        <v>1814</v>
      </c>
      <c r="R255">
        <v>228.2</v>
      </c>
      <c r="S255">
        <v>376.9</v>
      </c>
      <c r="T255">
        <v>753</v>
      </c>
      <c r="U255">
        <v>738</v>
      </c>
      <c r="V255">
        <v>154.1</v>
      </c>
      <c r="W255">
        <v>1058.68</v>
      </c>
      <c r="X255">
        <v>1007.26</v>
      </c>
      <c r="Z255">
        <v>3755.34</v>
      </c>
      <c r="AB255">
        <v>0.17</v>
      </c>
      <c r="AF255">
        <f t="shared" si="91"/>
        <v>1.9352210226115218E-2</v>
      </c>
      <c r="AG255">
        <f t="shared" si="69"/>
        <v>0.11886136462407659</v>
      </c>
      <c r="AH255">
        <f t="shared" si="70"/>
        <v>5.1647581210563231E-2</v>
      </c>
      <c r="AI255">
        <f t="shared" si="71"/>
        <v>4.3386243386243306E-2</v>
      </c>
      <c r="AJ255">
        <f t="shared" si="72"/>
        <v>4.8375622480436364E-2</v>
      </c>
      <c r="AK255">
        <f t="shared" si="73"/>
        <v>-6.4930941419272914E-2</v>
      </c>
      <c r="AL255">
        <f t="shared" si="74"/>
        <v>3.675356220978121E-2</v>
      </c>
      <c r="AM255">
        <f t="shared" si="75"/>
        <v>9.9753175606525746E-2</v>
      </c>
      <c r="AN255">
        <f t="shared" si="76"/>
        <v>-2.6926648096564532E-2</v>
      </c>
      <c r="AO255">
        <f t="shared" si="77"/>
        <v>-3.524037415705894E-2</v>
      </c>
      <c r="AP255">
        <f t="shared" si="78"/>
        <v>-3.9462509099733034E-2</v>
      </c>
      <c r="AQ255">
        <f t="shared" si="79"/>
        <v>-0.11265866548130588</v>
      </c>
      <c r="AR255">
        <f t="shared" si="80"/>
        <v>2.823323725369753E-2</v>
      </c>
      <c r="AS255">
        <f t="shared" si="81"/>
        <v>-3.30788804071247E-2</v>
      </c>
      <c r="AT255">
        <f t="shared" si="82"/>
        <v>1.2068392592816446E-2</v>
      </c>
      <c r="AU255">
        <f t="shared" si="83"/>
        <v>3.3029612756264148E-2</v>
      </c>
      <c r="AV255">
        <f t="shared" si="84"/>
        <v>-1.8916595012897663E-2</v>
      </c>
      <c r="AW255">
        <f t="shared" si="85"/>
        <v>1.5629210455402776E-2</v>
      </c>
      <c r="AX255">
        <f t="shared" si="86"/>
        <v>-0.12998266897746968</v>
      </c>
      <c r="AY255">
        <f t="shared" si="87"/>
        <v>1.7931034482758568E-2</v>
      </c>
      <c r="AZ255">
        <f t="shared" si="88"/>
        <v>-4.4637321760694459E-2</v>
      </c>
      <c r="BA255">
        <f t="shared" si="89"/>
        <v>-3.2912826227950776E-2</v>
      </c>
      <c r="BB255">
        <f t="shared" si="90"/>
        <v>4.347916170270083E-2</v>
      </c>
    </row>
    <row r="256" spans="1:54">
      <c r="A256" s="1">
        <v>42674</v>
      </c>
      <c r="B256" s="9">
        <v>4588</v>
      </c>
      <c r="C256">
        <v>2839.5</v>
      </c>
      <c r="D256">
        <v>483.7</v>
      </c>
      <c r="E256">
        <v>4691.5</v>
      </c>
      <c r="F256">
        <v>2179.5</v>
      </c>
      <c r="G256">
        <v>239.16</v>
      </c>
      <c r="H256">
        <v>1484.11</v>
      </c>
      <c r="I256">
        <v>210.44</v>
      </c>
      <c r="J256">
        <v>542.5</v>
      </c>
      <c r="K256">
        <v>224.8</v>
      </c>
      <c r="L256">
        <v>325.66000000000003</v>
      </c>
      <c r="M256">
        <v>190.01</v>
      </c>
      <c r="N256">
        <v>437.49</v>
      </c>
      <c r="O256">
        <v>2199</v>
      </c>
      <c r="P256">
        <v>2515.83</v>
      </c>
      <c r="Q256">
        <v>1778</v>
      </c>
      <c r="R256">
        <v>214.2</v>
      </c>
      <c r="S256">
        <v>361.3</v>
      </c>
      <c r="T256">
        <v>757.5</v>
      </c>
      <c r="U256">
        <v>721.5</v>
      </c>
      <c r="V256">
        <v>141.69999999999999</v>
      </c>
      <c r="W256">
        <v>999.65</v>
      </c>
      <c r="X256">
        <v>982.35</v>
      </c>
      <c r="Z256">
        <v>3768.14</v>
      </c>
      <c r="AB256">
        <v>0.184</v>
      </c>
      <c r="AF256">
        <f t="shared" si="91"/>
        <v>-8.3133493205435616E-2</v>
      </c>
      <c r="AG256">
        <f t="shared" si="69"/>
        <v>0.10293260827345119</v>
      </c>
      <c r="AH256">
        <f t="shared" si="70"/>
        <v>7.4888888888888783E-2</v>
      </c>
      <c r="AI256">
        <f t="shared" si="71"/>
        <v>-4.8377281947261652E-2</v>
      </c>
      <c r="AJ256">
        <f t="shared" si="72"/>
        <v>-1.4023976475910471E-2</v>
      </c>
      <c r="AK256">
        <f t="shared" si="73"/>
        <v>1.5110356536502501E-2</v>
      </c>
      <c r="AL256">
        <f t="shared" si="74"/>
        <v>-9.364945866207508E-3</v>
      </c>
      <c r="AM256">
        <f t="shared" si="75"/>
        <v>0.15195971097000216</v>
      </c>
      <c r="AN256">
        <f t="shared" si="76"/>
        <v>3.5305343511450316E-2</v>
      </c>
      <c r="AO256">
        <f t="shared" si="77"/>
        <v>1.3754227733934643E-2</v>
      </c>
      <c r="AP256">
        <f t="shared" si="78"/>
        <v>2.8389174850791177E-2</v>
      </c>
      <c r="AQ256">
        <f t="shared" si="79"/>
        <v>5.7608816653679229E-2</v>
      </c>
      <c r="AR256">
        <f t="shared" si="80"/>
        <v>5.2388502102433954E-3</v>
      </c>
      <c r="AS256">
        <f t="shared" si="81"/>
        <v>-3.5526315789473739E-2</v>
      </c>
      <c r="AT256">
        <f t="shared" si="82"/>
        <v>-6.132751287217364E-2</v>
      </c>
      <c r="AU256">
        <f t="shared" si="83"/>
        <v>-1.9845644983461974E-2</v>
      </c>
      <c r="AV256">
        <f t="shared" si="84"/>
        <v>-6.1349693251533721E-2</v>
      </c>
      <c r="AW256">
        <f t="shared" si="85"/>
        <v>-4.1390289201379549E-2</v>
      </c>
      <c r="AX256">
        <f t="shared" si="86"/>
        <v>5.9760956175298752E-3</v>
      </c>
      <c r="AY256">
        <f t="shared" si="87"/>
        <v>-2.2357723577235755E-2</v>
      </c>
      <c r="AZ256">
        <f t="shared" si="88"/>
        <v>-8.0467229072031188E-2</v>
      </c>
      <c r="BA256">
        <f t="shared" si="89"/>
        <v>-5.5758113877659055E-2</v>
      </c>
      <c r="BB256">
        <f t="shared" si="90"/>
        <v>-2.4730456883029217E-2</v>
      </c>
    </row>
    <row r="257" spans="1:54">
      <c r="A257" s="1">
        <v>42704</v>
      </c>
      <c r="B257" s="9">
        <v>4149.5</v>
      </c>
      <c r="C257">
        <v>2990</v>
      </c>
      <c r="D257">
        <v>459.45</v>
      </c>
      <c r="E257">
        <v>4393.5</v>
      </c>
      <c r="F257">
        <v>2005</v>
      </c>
      <c r="G257">
        <v>222.7</v>
      </c>
      <c r="H257">
        <v>1373.88</v>
      </c>
      <c r="I257">
        <v>208.39</v>
      </c>
      <c r="J257">
        <v>600.5</v>
      </c>
      <c r="K257">
        <v>193.9</v>
      </c>
      <c r="L257">
        <v>314.38</v>
      </c>
      <c r="M257">
        <v>195.23</v>
      </c>
      <c r="N257">
        <v>441.64</v>
      </c>
      <c r="O257">
        <v>2060</v>
      </c>
      <c r="P257">
        <v>2486.15</v>
      </c>
      <c r="Q257">
        <v>1709</v>
      </c>
      <c r="R257">
        <v>210.3</v>
      </c>
      <c r="S257">
        <v>353.1</v>
      </c>
      <c r="T257">
        <v>795.5</v>
      </c>
      <c r="U257">
        <v>657.5</v>
      </c>
      <c r="V257">
        <v>148.30000000000001</v>
      </c>
      <c r="W257">
        <v>970.63</v>
      </c>
      <c r="X257">
        <v>842.33</v>
      </c>
      <c r="Z257">
        <v>3692.4</v>
      </c>
      <c r="AB257">
        <v>0.14899999999999999</v>
      </c>
      <c r="AF257">
        <f t="shared" si="91"/>
        <v>-9.5575414123801217E-2</v>
      </c>
      <c r="AG257">
        <f t="shared" si="69"/>
        <v>5.3002289135411162E-2</v>
      </c>
      <c r="AH257">
        <f t="shared" si="70"/>
        <v>-5.0134380814554458E-2</v>
      </c>
      <c r="AI257">
        <f t="shared" si="71"/>
        <v>-6.3519130342108099E-2</v>
      </c>
      <c r="AJ257">
        <f t="shared" si="72"/>
        <v>-8.0064234916265242E-2</v>
      </c>
      <c r="AK257">
        <f t="shared" si="73"/>
        <v>-6.8824218096671719E-2</v>
      </c>
      <c r="AL257">
        <f t="shared" si="74"/>
        <v>-7.4273470295328381E-2</v>
      </c>
      <c r="AM257">
        <f t="shared" si="75"/>
        <v>-9.7414940125452043E-3</v>
      </c>
      <c r="AN257">
        <f t="shared" si="76"/>
        <v>0.10691244239631326</v>
      </c>
      <c r="AO257">
        <f t="shared" si="77"/>
        <v>-0.13745551601423489</v>
      </c>
      <c r="AP257">
        <f t="shared" si="78"/>
        <v>-3.463735183934169E-2</v>
      </c>
      <c r="AQ257">
        <f t="shared" si="79"/>
        <v>2.7472238303247298E-2</v>
      </c>
      <c r="AR257">
        <f t="shared" si="80"/>
        <v>9.4859311069965813E-3</v>
      </c>
      <c r="AS257">
        <f t="shared" si="81"/>
        <v>-6.3210550250113684E-2</v>
      </c>
      <c r="AT257">
        <f t="shared" si="82"/>
        <v>-1.1797299499568648E-2</v>
      </c>
      <c r="AU257">
        <f t="shared" si="83"/>
        <v>-3.8807649043869463E-2</v>
      </c>
      <c r="AV257">
        <f t="shared" si="84"/>
        <v>-1.8207282913165201E-2</v>
      </c>
      <c r="AW257">
        <f t="shared" si="85"/>
        <v>-2.269582064766118E-2</v>
      </c>
      <c r="AX257">
        <f t="shared" si="86"/>
        <v>5.0165016501650062E-2</v>
      </c>
      <c r="AY257">
        <f t="shared" si="87"/>
        <v>-8.8704088704088746E-2</v>
      </c>
      <c r="AZ257">
        <f t="shared" si="88"/>
        <v>4.6577275935074214E-2</v>
      </c>
      <c r="BA257">
        <f t="shared" si="89"/>
        <v>-2.9030160556194673E-2</v>
      </c>
      <c r="BB257">
        <f t="shared" si="90"/>
        <v>-0.14253575609507807</v>
      </c>
    </row>
    <row r="258" spans="1:54">
      <c r="A258" s="1">
        <v>42734</v>
      </c>
      <c r="B258" s="9">
        <v>4437.5</v>
      </c>
      <c r="C258">
        <v>3158.5</v>
      </c>
      <c r="D258">
        <v>509.6</v>
      </c>
      <c r="E258">
        <v>4621.5</v>
      </c>
      <c r="F258">
        <v>2110</v>
      </c>
      <c r="G258">
        <v>219.9</v>
      </c>
      <c r="H258">
        <v>1504.16</v>
      </c>
      <c r="I258">
        <v>206.55</v>
      </c>
      <c r="J258">
        <v>591.5</v>
      </c>
      <c r="K258">
        <v>199.85</v>
      </c>
      <c r="L258">
        <v>334.75</v>
      </c>
      <c r="M258">
        <v>225.68</v>
      </c>
      <c r="N258">
        <v>480.56</v>
      </c>
      <c r="O258">
        <v>2109</v>
      </c>
      <c r="P258">
        <v>2616.2800000000002</v>
      </c>
      <c r="Q258">
        <v>1816</v>
      </c>
      <c r="R258">
        <v>234.1</v>
      </c>
      <c r="S258">
        <v>350.3</v>
      </c>
      <c r="T258">
        <v>818.5</v>
      </c>
      <c r="U258">
        <v>655</v>
      </c>
      <c r="V258">
        <v>153.5</v>
      </c>
      <c r="W258">
        <v>1066.69</v>
      </c>
      <c r="X258">
        <v>877.75</v>
      </c>
      <c r="Z258">
        <v>3873.22</v>
      </c>
      <c r="AB258">
        <v>0.11899999999999999</v>
      </c>
      <c r="AF258">
        <f t="shared" si="91"/>
        <v>6.9405952524400627E-2</v>
      </c>
      <c r="AG258">
        <f t="shared" si="69"/>
        <v>5.6354515050167198E-2</v>
      </c>
      <c r="AH258">
        <f t="shared" si="70"/>
        <v>0.10915224725214934</v>
      </c>
      <c r="AI258">
        <f t="shared" si="71"/>
        <v>5.1894844656879435E-2</v>
      </c>
      <c r="AJ258">
        <f t="shared" si="72"/>
        <v>5.2369077306733125E-2</v>
      </c>
      <c r="AK258">
        <f t="shared" si="73"/>
        <v>-1.2572968118545025E-2</v>
      </c>
      <c r="AL258">
        <f t="shared" si="74"/>
        <v>9.4826331266194996E-2</v>
      </c>
      <c r="AM258">
        <f t="shared" si="75"/>
        <v>-8.8295983492489016E-3</v>
      </c>
      <c r="AN258">
        <f t="shared" si="76"/>
        <v>-1.4987510407993287E-2</v>
      </c>
      <c r="AO258">
        <f t="shared" si="77"/>
        <v>3.0685920577617321E-2</v>
      </c>
      <c r="AP258">
        <f t="shared" si="78"/>
        <v>6.4794198104205059E-2</v>
      </c>
      <c r="AQ258">
        <f t="shared" si="79"/>
        <v>0.15596988167802084</v>
      </c>
      <c r="AR258">
        <f t="shared" si="80"/>
        <v>8.8126075536636206E-2</v>
      </c>
      <c r="AS258">
        <f t="shared" si="81"/>
        <v>2.3786407766990258E-2</v>
      </c>
      <c r="AT258">
        <f t="shared" si="82"/>
        <v>5.2341974538945735E-2</v>
      </c>
      <c r="AU258">
        <f t="shared" si="83"/>
        <v>6.2609713282621327E-2</v>
      </c>
      <c r="AV258">
        <f t="shared" si="84"/>
        <v>0.11317165953399888</v>
      </c>
      <c r="AW258">
        <f t="shared" si="85"/>
        <v>-7.9297649391107949E-3</v>
      </c>
      <c r="AX258">
        <f t="shared" si="86"/>
        <v>2.8912633563796364E-2</v>
      </c>
      <c r="AY258">
        <f t="shared" si="87"/>
        <v>-3.8022813688213253E-3</v>
      </c>
      <c r="AZ258">
        <f t="shared" si="88"/>
        <v>3.5064059339177334E-2</v>
      </c>
      <c r="BA258">
        <f t="shared" si="89"/>
        <v>9.896665052594722E-2</v>
      </c>
      <c r="BB258">
        <f t="shared" si="90"/>
        <v>4.2050027898804521E-2</v>
      </c>
    </row>
    <row r="259" spans="1:54">
      <c r="A259" s="1">
        <v>42766</v>
      </c>
      <c r="B259" s="9">
        <v>4194</v>
      </c>
      <c r="C259">
        <v>3491</v>
      </c>
      <c r="D259">
        <v>472.85</v>
      </c>
      <c r="E259">
        <v>4899.5</v>
      </c>
      <c r="F259">
        <v>2203.5</v>
      </c>
      <c r="G259">
        <v>219.74</v>
      </c>
      <c r="H259">
        <v>1414.97</v>
      </c>
      <c r="I259">
        <v>194.31</v>
      </c>
      <c r="J259">
        <v>582</v>
      </c>
      <c r="K259">
        <v>194.35</v>
      </c>
      <c r="L259">
        <v>320.88</v>
      </c>
      <c r="M259">
        <v>222.87</v>
      </c>
      <c r="N259">
        <v>471.18</v>
      </c>
      <c r="O259">
        <v>2089</v>
      </c>
      <c r="P259">
        <v>2495.2800000000002</v>
      </c>
      <c r="Q259">
        <v>1844</v>
      </c>
      <c r="R259">
        <v>224.3</v>
      </c>
      <c r="S259">
        <v>336.2</v>
      </c>
      <c r="T259">
        <v>619</v>
      </c>
      <c r="U259">
        <v>613</v>
      </c>
      <c r="V259">
        <v>167.1</v>
      </c>
      <c r="W259">
        <v>994.64</v>
      </c>
      <c r="X259">
        <v>855.71</v>
      </c>
      <c r="Z259">
        <v>3858.26</v>
      </c>
      <c r="AB259">
        <v>0.161</v>
      </c>
      <c r="AF259">
        <f t="shared" si="91"/>
        <v>-5.4873239436619703E-2</v>
      </c>
      <c r="AG259">
        <f t="shared" si="69"/>
        <v>0.10527148963115396</v>
      </c>
      <c r="AH259">
        <f t="shared" si="70"/>
        <v>-7.2115384615384581E-2</v>
      </c>
      <c r="AI259">
        <f t="shared" si="71"/>
        <v>6.0153629773882944E-2</v>
      </c>
      <c r="AJ259">
        <f t="shared" si="72"/>
        <v>4.4312796208530791E-2</v>
      </c>
      <c r="AK259">
        <f t="shared" si="73"/>
        <v>-7.276034561164435E-4</v>
      </c>
      <c r="AL259">
        <f t="shared" si="74"/>
        <v>-5.9295553664503786E-2</v>
      </c>
      <c r="AM259">
        <f t="shared" si="75"/>
        <v>-5.9259259259259345E-2</v>
      </c>
      <c r="AN259">
        <f t="shared" si="76"/>
        <v>-1.6060862214708371E-2</v>
      </c>
      <c r="AO259">
        <f t="shared" si="77"/>
        <v>-2.7520640480360292E-2</v>
      </c>
      <c r="AP259">
        <f t="shared" si="78"/>
        <v>-4.143390589992535E-2</v>
      </c>
      <c r="AQ259">
        <f t="shared" si="79"/>
        <v>-1.2451258419000411E-2</v>
      </c>
      <c r="AR259">
        <f t="shared" si="80"/>
        <v>-1.9518894622939875E-2</v>
      </c>
      <c r="AS259">
        <f t="shared" si="81"/>
        <v>-9.4831673779042225E-3</v>
      </c>
      <c r="AT259">
        <f t="shared" si="82"/>
        <v>-4.6248872444845324E-2</v>
      </c>
      <c r="AU259">
        <f t="shared" si="83"/>
        <v>1.5418502202643181E-2</v>
      </c>
      <c r="AV259">
        <f t="shared" si="84"/>
        <v>-4.1862451943613821E-2</v>
      </c>
      <c r="AW259">
        <f t="shared" si="85"/>
        <v>-4.0251213245789397E-2</v>
      </c>
      <c r="AX259">
        <f t="shared" si="86"/>
        <v>-0.24373854612095291</v>
      </c>
      <c r="AY259">
        <f t="shared" si="87"/>
        <v>-6.4122137404580171E-2</v>
      </c>
      <c r="AZ259">
        <f t="shared" si="88"/>
        <v>8.8599348534201816E-2</v>
      </c>
      <c r="BA259">
        <f t="shared" si="89"/>
        <v>-6.7545397444430999E-2</v>
      </c>
      <c r="BB259">
        <f t="shared" si="90"/>
        <v>-2.51096553688408E-2</v>
      </c>
    </row>
    <row r="260" spans="1:54">
      <c r="A260" s="1">
        <v>42794</v>
      </c>
      <c r="B260" s="9">
        <v>4644</v>
      </c>
      <c r="C260">
        <v>3297</v>
      </c>
      <c r="D260">
        <v>453.55</v>
      </c>
      <c r="E260">
        <v>5080</v>
      </c>
      <c r="F260">
        <v>2268</v>
      </c>
      <c r="G260">
        <v>259.08</v>
      </c>
      <c r="H260">
        <v>1501.15</v>
      </c>
      <c r="I260">
        <v>188.12</v>
      </c>
      <c r="J260">
        <v>630</v>
      </c>
      <c r="K260">
        <v>201.9</v>
      </c>
      <c r="L260">
        <v>320.20999999999998</v>
      </c>
      <c r="M260">
        <v>238.94</v>
      </c>
      <c r="N260">
        <v>492.03</v>
      </c>
      <c r="O260">
        <v>2255</v>
      </c>
      <c r="P260">
        <v>2687.05</v>
      </c>
      <c r="Q260">
        <v>1897</v>
      </c>
      <c r="R260">
        <v>226.9</v>
      </c>
      <c r="S260">
        <v>329.2</v>
      </c>
      <c r="T260">
        <v>674</v>
      </c>
      <c r="U260">
        <v>646</v>
      </c>
      <c r="V260">
        <v>180</v>
      </c>
      <c r="W260">
        <v>1066.69</v>
      </c>
      <c r="X260">
        <v>901.64</v>
      </c>
      <c r="Z260">
        <v>3953.42</v>
      </c>
      <c r="AB260">
        <v>0.14199999999999999</v>
      </c>
      <c r="AF260">
        <f t="shared" si="91"/>
        <v>0.10729613733905574</v>
      </c>
      <c r="AG260">
        <f t="shared" si="69"/>
        <v>-5.5571469492981973E-2</v>
      </c>
      <c r="AH260">
        <f t="shared" si="70"/>
        <v>-4.081632653061229E-2</v>
      </c>
      <c r="AI260">
        <f t="shared" si="71"/>
        <v>3.6840493927951856E-2</v>
      </c>
      <c r="AJ260">
        <f t="shared" si="72"/>
        <v>2.9271613342409797E-2</v>
      </c>
      <c r="AK260">
        <f t="shared" si="73"/>
        <v>0.17902976244652757</v>
      </c>
      <c r="AL260">
        <f t="shared" si="74"/>
        <v>6.0905884930422705E-2</v>
      </c>
      <c r="AM260">
        <f t="shared" si="75"/>
        <v>-3.1856312078637261E-2</v>
      </c>
      <c r="AN260">
        <f t="shared" si="76"/>
        <v>8.247422680412364E-2</v>
      </c>
      <c r="AO260">
        <f t="shared" si="77"/>
        <v>3.8847440185232784E-2</v>
      </c>
      <c r="AP260">
        <f t="shared" si="78"/>
        <v>-2.0880079780604133E-3</v>
      </c>
      <c r="AQ260">
        <f t="shared" si="79"/>
        <v>7.2104814465832057E-2</v>
      </c>
      <c r="AR260">
        <f t="shared" si="80"/>
        <v>4.4250604864382925E-2</v>
      </c>
      <c r="AS260">
        <f t="shared" si="81"/>
        <v>7.9463858305409252E-2</v>
      </c>
      <c r="AT260">
        <f t="shared" si="82"/>
        <v>7.6853098650251583E-2</v>
      </c>
      <c r="AU260">
        <f t="shared" si="83"/>
        <v>2.8741865509761322E-2</v>
      </c>
      <c r="AV260">
        <f t="shared" si="84"/>
        <v>1.1591618368256729E-2</v>
      </c>
      <c r="AW260">
        <f t="shared" si="85"/>
        <v>-2.0820939916716186E-2</v>
      </c>
      <c r="AX260">
        <f t="shared" si="86"/>
        <v>8.8852988691437762E-2</v>
      </c>
      <c r="AY260">
        <f t="shared" si="87"/>
        <v>5.3833605220228398E-2</v>
      </c>
      <c r="AZ260">
        <f t="shared" si="88"/>
        <v>7.719928186714542E-2</v>
      </c>
      <c r="BA260">
        <f t="shared" si="89"/>
        <v>7.2438269122496735E-2</v>
      </c>
      <c r="BB260">
        <f t="shared" si="90"/>
        <v>5.3674726250715787E-2</v>
      </c>
    </row>
    <row r="261" spans="1:54">
      <c r="A261" s="1">
        <v>42825</v>
      </c>
      <c r="B261" s="9">
        <v>4912.5</v>
      </c>
      <c r="C261">
        <v>3209.5</v>
      </c>
      <c r="D261">
        <v>457.55</v>
      </c>
      <c r="E261">
        <v>5300</v>
      </c>
      <c r="F261">
        <v>2283.5</v>
      </c>
      <c r="G261">
        <v>248.21</v>
      </c>
      <c r="H261">
        <v>1509.17</v>
      </c>
      <c r="I261">
        <v>185.33</v>
      </c>
      <c r="J261">
        <v>642.5</v>
      </c>
      <c r="K261">
        <v>208.1</v>
      </c>
      <c r="L261">
        <v>322.31</v>
      </c>
      <c r="M261">
        <v>243.27</v>
      </c>
      <c r="N261">
        <v>525.62</v>
      </c>
      <c r="O261">
        <v>2320</v>
      </c>
      <c r="P261">
        <v>2607.15</v>
      </c>
      <c r="Q261">
        <v>1752</v>
      </c>
      <c r="R261">
        <v>217</v>
      </c>
      <c r="S261">
        <v>326.10000000000002</v>
      </c>
      <c r="T261">
        <v>682.5</v>
      </c>
      <c r="U261">
        <v>630.5</v>
      </c>
      <c r="V261">
        <v>193.1</v>
      </c>
      <c r="W261">
        <v>1059.69</v>
      </c>
      <c r="X261">
        <v>934.85</v>
      </c>
      <c r="Z261">
        <v>3990</v>
      </c>
      <c r="AB261">
        <v>0.13100000000000001</v>
      </c>
      <c r="AF261">
        <f t="shared" si="91"/>
        <v>5.7816537467700213E-2</v>
      </c>
      <c r="AG261">
        <f t="shared" si="69"/>
        <v>-2.6539278131634814E-2</v>
      </c>
      <c r="AH261">
        <f t="shared" si="70"/>
        <v>8.8193142983132855E-3</v>
      </c>
      <c r="AI261">
        <f t="shared" si="71"/>
        <v>4.3307086614173151E-2</v>
      </c>
      <c r="AJ261">
        <f t="shared" si="72"/>
        <v>6.8342151675484519E-3</v>
      </c>
      <c r="AK261">
        <f t="shared" si="73"/>
        <v>-4.1956152539755931E-2</v>
      </c>
      <c r="AL261">
        <f t="shared" si="74"/>
        <v>5.3425706957999086E-3</v>
      </c>
      <c r="AM261">
        <f t="shared" si="75"/>
        <v>-1.4830958962364416E-2</v>
      </c>
      <c r="AN261">
        <f t="shared" si="76"/>
        <v>1.9841269841269771E-2</v>
      </c>
      <c r="AO261">
        <f t="shared" si="77"/>
        <v>3.0708271421495681E-2</v>
      </c>
      <c r="AP261">
        <f t="shared" si="78"/>
        <v>6.5581961837544167E-3</v>
      </c>
      <c r="AQ261">
        <f t="shared" si="79"/>
        <v>1.8121704193521548E-2</v>
      </c>
      <c r="AR261">
        <f t="shared" si="80"/>
        <v>6.8268195028758472E-2</v>
      </c>
      <c r="AS261">
        <f t="shared" si="81"/>
        <v>2.8824833702882469E-2</v>
      </c>
      <c r="AT261">
        <f t="shared" si="82"/>
        <v>-2.9735211477270651E-2</v>
      </c>
      <c r="AU261">
        <f t="shared" si="83"/>
        <v>-7.6436478650500739E-2</v>
      </c>
      <c r="AV261">
        <f t="shared" si="84"/>
        <v>-4.3631555751432405E-2</v>
      </c>
      <c r="AW261">
        <f t="shared" si="85"/>
        <v>-9.4167679222356693E-3</v>
      </c>
      <c r="AX261">
        <f t="shared" si="86"/>
        <v>1.2611275964391711E-2</v>
      </c>
      <c r="AY261">
        <f t="shared" si="87"/>
        <v>-2.3993808049535659E-2</v>
      </c>
      <c r="AZ261">
        <f t="shared" si="88"/>
        <v>7.277777777777783E-2</v>
      </c>
      <c r="BA261">
        <f t="shared" si="89"/>
        <v>-6.5623564484527108E-3</v>
      </c>
      <c r="BB261">
        <f t="shared" si="90"/>
        <v>3.683288230335835E-2</v>
      </c>
    </row>
    <row r="262" spans="1:54">
      <c r="A262" s="1">
        <v>42853</v>
      </c>
      <c r="B262" s="9">
        <v>4637.5</v>
      </c>
      <c r="C262">
        <v>3062</v>
      </c>
      <c r="D262">
        <v>442.5</v>
      </c>
      <c r="E262">
        <v>5215</v>
      </c>
      <c r="F262">
        <v>2246.5</v>
      </c>
      <c r="G262">
        <v>269.62</v>
      </c>
      <c r="H262">
        <v>1561.28</v>
      </c>
      <c r="I262">
        <v>182.98</v>
      </c>
      <c r="J262">
        <v>627</v>
      </c>
      <c r="K262">
        <v>199.05</v>
      </c>
      <c r="L262">
        <v>350.62</v>
      </c>
      <c r="M262">
        <v>266.68</v>
      </c>
      <c r="N262">
        <v>518.21</v>
      </c>
      <c r="O262">
        <v>2408</v>
      </c>
      <c r="P262">
        <v>2682.48</v>
      </c>
      <c r="Q262">
        <v>1653</v>
      </c>
      <c r="R262">
        <v>197.9</v>
      </c>
      <c r="S262">
        <v>341.3</v>
      </c>
      <c r="T262">
        <v>639</v>
      </c>
      <c r="U262">
        <v>670</v>
      </c>
      <c r="V262">
        <v>200</v>
      </c>
      <c r="W262">
        <v>1106.72</v>
      </c>
      <c r="X262">
        <v>922.4</v>
      </c>
      <c r="Z262">
        <v>3962.49</v>
      </c>
      <c r="AB262">
        <v>0.11899999999999999</v>
      </c>
      <c r="AF262">
        <f t="shared" si="91"/>
        <v>-5.5979643765903253E-2</v>
      </c>
      <c r="AG262">
        <f t="shared" si="69"/>
        <v>-4.5957314223399326E-2</v>
      </c>
      <c r="AH262">
        <f t="shared" si="70"/>
        <v>-3.289258004589668E-2</v>
      </c>
      <c r="AI262">
        <f t="shared" si="71"/>
        <v>-1.6037735849056656E-2</v>
      </c>
      <c r="AJ262">
        <f t="shared" si="72"/>
        <v>-1.6203196846945489E-2</v>
      </c>
      <c r="AK262">
        <f t="shared" si="73"/>
        <v>8.625760444784647E-2</v>
      </c>
      <c r="AL262">
        <f t="shared" si="74"/>
        <v>3.4528913243703441E-2</v>
      </c>
      <c r="AM262">
        <f t="shared" si="75"/>
        <v>-1.2680084174175876E-2</v>
      </c>
      <c r="AN262">
        <f t="shared" si="76"/>
        <v>-2.4124513618677068E-2</v>
      </c>
      <c r="AO262">
        <f t="shared" si="77"/>
        <v>-4.3488707352234424E-2</v>
      </c>
      <c r="AP262">
        <f t="shared" si="78"/>
        <v>8.783469330768523E-2</v>
      </c>
      <c r="AQ262">
        <f t="shared" si="79"/>
        <v>9.6230525753278284E-2</v>
      </c>
      <c r="AR262">
        <f t="shared" si="80"/>
        <v>-1.4097637076214697E-2</v>
      </c>
      <c r="AS262">
        <f t="shared" si="81"/>
        <v>3.7931034482758585E-2</v>
      </c>
      <c r="AT262">
        <f t="shared" si="82"/>
        <v>2.8893619469535725E-2</v>
      </c>
      <c r="AU262">
        <f t="shared" si="83"/>
        <v>-5.6506849315068441E-2</v>
      </c>
      <c r="AV262">
        <f t="shared" si="84"/>
        <v>-8.8018433179723465E-2</v>
      </c>
      <c r="AW262">
        <f t="shared" si="85"/>
        <v>4.6611468874578232E-2</v>
      </c>
      <c r="AX262">
        <f t="shared" si="86"/>
        <v>-6.3736263736263732E-2</v>
      </c>
      <c r="AY262">
        <f t="shared" si="87"/>
        <v>6.2648691514670896E-2</v>
      </c>
      <c r="AZ262">
        <f t="shared" si="88"/>
        <v>3.5732780942516751E-2</v>
      </c>
      <c r="BA262">
        <f t="shared" si="89"/>
        <v>4.4380903849238873E-2</v>
      </c>
      <c r="BB262">
        <f t="shared" si="90"/>
        <v>-1.3317644541905205E-2</v>
      </c>
    </row>
    <row r="263" spans="1:54">
      <c r="A263" s="1">
        <v>42886</v>
      </c>
      <c r="B263" s="9">
        <v>5234</v>
      </c>
      <c r="C263">
        <v>3102.5</v>
      </c>
      <c r="D263">
        <v>466.7</v>
      </c>
      <c r="E263">
        <v>5530</v>
      </c>
      <c r="F263">
        <v>2327</v>
      </c>
      <c r="G263">
        <v>288.05</v>
      </c>
      <c r="H263">
        <v>1673.51</v>
      </c>
      <c r="I263">
        <v>183.43</v>
      </c>
      <c r="J263">
        <v>665.5</v>
      </c>
      <c r="K263">
        <v>231.5</v>
      </c>
      <c r="L263">
        <v>365.83</v>
      </c>
      <c r="M263">
        <v>261.25</v>
      </c>
      <c r="N263">
        <v>518.70000000000005</v>
      </c>
      <c r="O263">
        <v>2432</v>
      </c>
      <c r="P263">
        <v>2673.35</v>
      </c>
      <c r="Q263">
        <v>1744</v>
      </c>
      <c r="R263">
        <v>203.3</v>
      </c>
      <c r="S263">
        <v>325.10000000000002</v>
      </c>
      <c r="T263">
        <v>706.5</v>
      </c>
      <c r="U263">
        <v>720.5</v>
      </c>
      <c r="V263">
        <v>203.1</v>
      </c>
      <c r="W263">
        <v>1070.69</v>
      </c>
      <c r="X263">
        <v>1001.37</v>
      </c>
      <c r="Z263">
        <v>4116.08</v>
      </c>
      <c r="AB263">
        <v>0.13800000000000001</v>
      </c>
      <c r="AF263">
        <f t="shared" si="91"/>
        <v>0.12862533692722367</v>
      </c>
      <c r="AG263">
        <f t="shared" ref="AG263:AG326" si="92">IFERROR(C263/C262-1,"N/A")</f>
        <v>1.3226649248856859E-2</v>
      </c>
      <c r="AH263">
        <f t="shared" ref="AH263:AH326" si="93">IFERROR(D263/D262-1,"N/A")</f>
        <v>5.4689265536723042E-2</v>
      </c>
      <c r="AI263">
        <f t="shared" ref="AI263:AI326" si="94">IFERROR(E263/E262-1,"N/A")</f>
        <v>6.0402684563758413E-2</v>
      </c>
      <c r="AJ263">
        <f t="shared" ref="AJ263:AJ326" si="95">IFERROR(F263/F262-1,"N/A")</f>
        <v>3.5833518807033116E-2</v>
      </c>
      <c r="AK263">
        <f t="shared" ref="AK263:AK326" si="96">IFERROR(G263/G262-1,"N/A")</f>
        <v>6.8355463244566428E-2</v>
      </c>
      <c r="AL263">
        <f t="shared" ref="AL263:AL326" si="97">IFERROR(H263/H262-1,"N/A")</f>
        <v>7.1883326501332334E-2</v>
      </c>
      <c r="AM263">
        <f t="shared" ref="AM263:AM326" si="98">IFERROR(I263/I262-1,"N/A")</f>
        <v>2.459285167778047E-3</v>
      </c>
      <c r="AN263">
        <f t="shared" ref="AN263:AN326" si="99">IFERROR(J263/J262-1,"N/A")</f>
        <v>6.1403508771929793E-2</v>
      </c>
      <c r="AO263">
        <f t="shared" ref="AO263:AO326" si="100">IFERROR(K263/K262-1,"N/A")</f>
        <v>0.16302436573725188</v>
      </c>
      <c r="AP263">
        <f t="shared" ref="AP263:AP326" si="101">IFERROR(L263/L262-1,"N/A")</f>
        <v>4.3380297758256692E-2</v>
      </c>
      <c r="AQ263">
        <f t="shared" ref="AQ263:AQ326" si="102">IFERROR(M263/M262-1,"N/A")</f>
        <v>-2.0361481925903702E-2</v>
      </c>
      <c r="AR263">
        <f t="shared" ref="AR263:AR326" si="103">IFERROR(N263/N262-1,"N/A")</f>
        <v>9.4556260975275919E-4</v>
      </c>
      <c r="AS263">
        <f t="shared" ref="AS263:AS326" si="104">IFERROR(O263/O262-1,"N/A")</f>
        <v>9.966777408637828E-3</v>
      </c>
      <c r="AT263">
        <f t="shared" ref="AT263:AT326" si="105">IFERROR(P263/P262-1,"N/A")</f>
        <v>-3.4035668485878912E-3</v>
      </c>
      <c r="AU263">
        <f t="shared" ref="AU263:AU326" si="106">IFERROR(Q263/Q262-1,"N/A")</f>
        <v>5.5051421657592359E-2</v>
      </c>
      <c r="AV263">
        <f t="shared" ref="AV263:AV326" si="107">IFERROR(R263/R262-1,"N/A")</f>
        <v>2.7286508337544202E-2</v>
      </c>
      <c r="AW263">
        <f t="shared" ref="AW263:AW326" si="108">IFERROR(S263/S262-1,"N/A")</f>
        <v>-4.7465572809844647E-2</v>
      </c>
      <c r="AX263">
        <f t="shared" ref="AX263:AX326" si="109">IFERROR(T263/T262-1,"N/A")</f>
        <v>0.10563380281690149</v>
      </c>
      <c r="AY263">
        <f t="shared" ref="AY263:AY326" si="110">IFERROR(U263/U262-1,"N/A")</f>
        <v>7.5373134328358127E-2</v>
      </c>
      <c r="AZ263">
        <f t="shared" ref="AZ263:AZ326" si="111">IFERROR(V263/V262-1,"N/A")</f>
        <v>1.5500000000000069E-2</v>
      </c>
      <c r="BA263">
        <f t="shared" ref="BA263:BA326" si="112">IFERROR(W263/W262-1,"N/A")</f>
        <v>-3.2555659968194317E-2</v>
      </c>
      <c r="BB263">
        <f t="shared" ref="BB263:BB326" si="113">IFERROR(X263/X262-1,"N/A")</f>
        <v>8.5613616652211677E-2</v>
      </c>
    </row>
    <row r="264" spans="1:54">
      <c r="A264" s="1">
        <v>42916</v>
      </c>
      <c r="B264" s="9">
        <v>5135</v>
      </c>
      <c r="C264">
        <v>3242</v>
      </c>
      <c r="D264">
        <v>442.8</v>
      </c>
      <c r="E264">
        <v>5234</v>
      </c>
      <c r="F264">
        <v>2268.5</v>
      </c>
      <c r="G264">
        <v>295.85000000000002</v>
      </c>
      <c r="H264">
        <v>1620</v>
      </c>
      <c r="I264">
        <v>168.55</v>
      </c>
      <c r="J264">
        <v>633.5</v>
      </c>
      <c r="K264">
        <v>217.75</v>
      </c>
      <c r="L264">
        <v>318.77</v>
      </c>
      <c r="M264">
        <v>248.39</v>
      </c>
      <c r="N264">
        <v>519.69000000000005</v>
      </c>
      <c r="O264">
        <v>2288</v>
      </c>
      <c r="P264">
        <v>2623.13</v>
      </c>
      <c r="Q264">
        <v>1614</v>
      </c>
      <c r="R264">
        <v>200.2</v>
      </c>
      <c r="S264">
        <v>300.7</v>
      </c>
      <c r="T264">
        <v>691.5</v>
      </c>
      <c r="U264">
        <v>688</v>
      </c>
      <c r="V264">
        <v>176.2</v>
      </c>
      <c r="W264">
        <v>1013.66</v>
      </c>
      <c r="X264">
        <v>874.81</v>
      </c>
      <c r="Z264">
        <v>4002.18</v>
      </c>
      <c r="AB264">
        <v>0.126</v>
      </c>
      <c r="AF264">
        <f t="shared" ref="AF264:AF327" si="114">IFERROR(B264/B263-1,"N/A")</f>
        <v>-1.8914787925105037E-2</v>
      </c>
      <c r="AG264">
        <f t="shared" si="92"/>
        <v>4.4963738920225538E-2</v>
      </c>
      <c r="AH264">
        <f t="shared" si="93"/>
        <v>-5.1210627812299125E-2</v>
      </c>
      <c r="AI264">
        <f t="shared" si="94"/>
        <v>-5.3526220614828257E-2</v>
      </c>
      <c r="AJ264">
        <f t="shared" si="95"/>
        <v>-2.5139664804469275E-2</v>
      </c>
      <c r="AK264">
        <f t="shared" si="96"/>
        <v>2.7078632181912976E-2</v>
      </c>
      <c r="AL264">
        <f t="shared" si="97"/>
        <v>-3.1974711833212877E-2</v>
      </c>
      <c r="AM264">
        <f t="shared" si="98"/>
        <v>-8.1120863544676403E-2</v>
      </c>
      <c r="AN264">
        <f t="shared" si="99"/>
        <v>-4.8084147257700938E-2</v>
      </c>
      <c r="AO264">
        <f t="shared" si="100"/>
        <v>-5.9395248380129551E-2</v>
      </c>
      <c r="AP264">
        <f t="shared" si="101"/>
        <v>-0.12863898532105078</v>
      </c>
      <c r="AQ264">
        <f t="shared" si="102"/>
        <v>-4.9224880382775171E-2</v>
      </c>
      <c r="AR264">
        <f t="shared" si="103"/>
        <v>1.9086176980913638E-3</v>
      </c>
      <c r="AS264">
        <f t="shared" si="104"/>
        <v>-5.9210526315789491E-2</v>
      </c>
      <c r="AT264">
        <f t="shared" si="105"/>
        <v>-1.8785419043522045E-2</v>
      </c>
      <c r="AU264">
        <f t="shared" si="106"/>
        <v>-7.4541284403669694E-2</v>
      </c>
      <c r="AV264">
        <f t="shared" si="107"/>
        <v>-1.5248401377275123E-2</v>
      </c>
      <c r="AW264">
        <f t="shared" si="108"/>
        <v>-7.5053829590895238E-2</v>
      </c>
      <c r="AX264">
        <f t="shared" si="109"/>
        <v>-2.1231422505307851E-2</v>
      </c>
      <c r="AY264">
        <f t="shared" si="110"/>
        <v>-4.5107564191533611E-2</v>
      </c>
      <c r="AZ264">
        <f t="shared" si="111"/>
        <v>-0.13244707040866577</v>
      </c>
      <c r="BA264">
        <f t="shared" si="112"/>
        <v>-5.3264717145018681E-2</v>
      </c>
      <c r="BB264">
        <f t="shared" si="113"/>
        <v>-0.12638685001547889</v>
      </c>
    </row>
    <row r="265" spans="1:54">
      <c r="A265" s="1">
        <v>42947</v>
      </c>
      <c r="B265" s="9">
        <v>4569</v>
      </c>
      <c r="C265">
        <v>3520</v>
      </c>
      <c r="D265">
        <v>445.8</v>
      </c>
      <c r="E265">
        <v>4713.5</v>
      </c>
      <c r="F265">
        <v>2448.5</v>
      </c>
      <c r="G265">
        <v>294.86</v>
      </c>
      <c r="H265">
        <v>1617</v>
      </c>
      <c r="I265">
        <v>173.94</v>
      </c>
      <c r="J265">
        <v>601.5</v>
      </c>
      <c r="K265">
        <v>222</v>
      </c>
      <c r="L265">
        <v>308.16000000000003</v>
      </c>
      <c r="M265">
        <v>249.8</v>
      </c>
      <c r="N265">
        <v>532.53</v>
      </c>
      <c r="O265">
        <v>2288</v>
      </c>
      <c r="P265">
        <v>2623.13</v>
      </c>
      <c r="Q265">
        <v>1546</v>
      </c>
      <c r="R265">
        <v>198.5</v>
      </c>
      <c r="S265">
        <v>294.39999999999998</v>
      </c>
      <c r="T265">
        <v>657.5</v>
      </c>
      <c r="U265">
        <v>674</v>
      </c>
      <c r="V265">
        <v>190.4</v>
      </c>
      <c r="W265">
        <v>1021.66</v>
      </c>
      <c r="X265">
        <v>861.02</v>
      </c>
      <c r="Z265">
        <v>4046.2</v>
      </c>
      <c r="AB265">
        <v>0.191</v>
      </c>
      <c r="AF265">
        <f t="shared" si="114"/>
        <v>-0.11022395326192791</v>
      </c>
      <c r="AG265">
        <f t="shared" si="92"/>
        <v>8.5749537322640235E-2</v>
      </c>
      <c r="AH265">
        <f t="shared" si="93"/>
        <v>6.7750677506774881E-3</v>
      </c>
      <c r="AI265">
        <f t="shared" si="94"/>
        <v>-9.9445930454719167E-2</v>
      </c>
      <c r="AJ265">
        <f t="shared" si="95"/>
        <v>7.934758651091034E-2</v>
      </c>
      <c r="AK265">
        <f t="shared" si="96"/>
        <v>-3.3462903498394647E-3</v>
      </c>
      <c r="AL265">
        <f t="shared" si="97"/>
        <v>-1.8518518518518823E-3</v>
      </c>
      <c r="AM265">
        <f t="shared" si="98"/>
        <v>3.1978641352714332E-2</v>
      </c>
      <c r="AN265">
        <f t="shared" si="99"/>
        <v>-5.051302288871351E-2</v>
      </c>
      <c r="AO265">
        <f t="shared" si="100"/>
        <v>1.9517795637198576E-2</v>
      </c>
      <c r="AP265">
        <f t="shared" si="101"/>
        <v>-3.3284186090284384E-2</v>
      </c>
      <c r="AQ265">
        <f t="shared" si="102"/>
        <v>5.6765570272556687E-3</v>
      </c>
      <c r="AR265">
        <f t="shared" si="103"/>
        <v>2.4707036887374967E-2</v>
      </c>
      <c r="AS265">
        <f t="shared" si="104"/>
        <v>0</v>
      </c>
      <c r="AT265">
        <f t="shared" si="105"/>
        <v>0</v>
      </c>
      <c r="AU265">
        <f t="shared" si="106"/>
        <v>-4.2131350681536506E-2</v>
      </c>
      <c r="AV265">
        <f t="shared" si="107"/>
        <v>-8.4915084915084815E-3</v>
      </c>
      <c r="AW265">
        <f t="shared" si="108"/>
        <v>-2.0951114067176646E-2</v>
      </c>
      <c r="AX265">
        <f t="shared" si="109"/>
        <v>-4.9168474331164114E-2</v>
      </c>
      <c r="AY265">
        <f t="shared" si="110"/>
        <v>-2.0348837209302362E-2</v>
      </c>
      <c r="AZ265">
        <f t="shared" si="111"/>
        <v>8.0590238365493949E-2</v>
      </c>
      <c r="BA265">
        <f t="shared" si="112"/>
        <v>7.892192648422558E-3</v>
      </c>
      <c r="BB265">
        <f t="shared" si="113"/>
        <v>-1.5763422914690017E-2</v>
      </c>
    </row>
    <row r="266" spans="1:54">
      <c r="A266" s="1">
        <v>42978</v>
      </c>
      <c r="B266" s="9">
        <v>4541</v>
      </c>
      <c r="C266">
        <v>3746.5</v>
      </c>
      <c r="D266">
        <v>445.15</v>
      </c>
      <c r="E266">
        <v>4831</v>
      </c>
      <c r="F266">
        <v>2592</v>
      </c>
      <c r="G266">
        <v>303.49</v>
      </c>
      <c r="H266">
        <v>1652</v>
      </c>
      <c r="I266">
        <v>180.63</v>
      </c>
      <c r="J266">
        <v>607.5</v>
      </c>
      <c r="K266">
        <v>221.4</v>
      </c>
      <c r="L266">
        <v>305.67</v>
      </c>
      <c r="M266">
        <v>253.11</v>
      </c>
      <c r="N266">
        <v>516.23</v>
      </c>
      <c r="O266">
        <v>2310</v>
      </c>
      <c r="P266">
        <v>2561.48</v>
      </c>
      <c r="Q266">
        <v>1420</v>
      </c>
      <c r="R266">
        <v>199.9</v>
      </c>
      <c r="S266">
        <v>298.89999999999998</v>
      </c>
      <c r="T266">
        <v>606.5</v>
      </c>
      <c r="U266">
        <v>692.5</v>
      </c>
      <c r="V266">
        <v>200.5</v>
      </c>
      <c r="W266">
        <v>1010.65</v>
      </c>
      <c r="X266">
        <v>895.86</v>
      </c>
      <c r="Z266">
        <v>4072.98</v>
      </c>
      <c r="AB266">
        <v>0.19</v>
      </c>
      <c r="AF266">
        <f t="shared" si="114"/>
        <v>-6.1282556358065454E-3</v>
      </c>
      <c r="AG266">
        <f t="shared" si="92"/>
        <v>6.4346590909091006E-2</v>
      </c>
      <c r="AH266">
        <f t="shared" si="93"/>
        <v>-1.4580529385375129E-3</v>
      </c>
      <c r="AI266">
        <f t="shared" si="94"/>
        <v>2.4928397157101934E-2</v>
      </c>
      <c r="AJ266">
        <f t="shared" si="95"/>
        <v>5.8607310598325579E-2</v>
      </c>
      <c r="AK266">
        <f t="shared" si="96"/>
        <v>2.9268127246828923E-2</v>
      </c>
      <c r="AL266">
        <f t="shared" si="97"/>
        <v>2.1645021645021689E-2</v>
      </c>
      <c r="AM266">
        <f t="shared" si="98"/>
        <v>3.8461538461538547E-2</v>
      </c>
      <c r="AN266">
        <f t="shared" si="99"/>
        <v>9.9750623441396957E-3</v>
      </c>
      <c r="AO266">
        <f t="shared" si="100"/>
        <v>-2.7027027027026751E-3</v>
      </c>
      <c r="AP266">
        <f t="shared" si="101"/>
        <v>-8.0802180685358715E-3</v>
      </c>
      <c r="AQ266">
        <f t="shared" si="102"/>
        <v>1.3250600480384289E-2</v>
      </c>
      <c r="AR266">
        <f t="shared" si="103"/>
        <v>-3.0608604210091372E-2</v>
      </c>
      <c r="AS266">
        <f t="shared" si="104"/>
        <v>9.6153846153845812E-3</v>
      </c>
      <c r="AT266">
        <f t="shared" si="105"/>
        <v>-2.3502456988407028E-2</v>
      </c>
      <c r="AU266">
        <f t="shared" si="106"/>
        <v>-8.1500646830530377E-2</v>
      </c>
      <c r="AV266">
        <f t="shared" si="107"/>
        <v>7.0528967254408492E-3</v>
      </c>
      <c r="AW266">
        <f t="shared" si="108"/>
        <v>1.5285326086956541E-2</v>
      </c>
      <c r="AX266">
        <f t="shared" si="109"/>
        <v>-7.7566539923954347E-2</v>
      </c>
      <c r="AY266">
        <f t="shared" si="110"/>
        <v>2.7448071216617187E-2</v>
      </c>
      <c r="AZ266">
        <f t="shared" si="111"/>
        <v>5.3046218487394992E-2</v>
      </c>
      <c r="BA266">
        <f t="shared" si="112"/>
        <v>-1.0776579292523958E-2</v>
      </c>
      <c r="BB266">
        <f t="shared" si="113"/>
        <v>4.0463636152470395E-2</v>
      </c>
    </row>
    <row r="267" spans="1:54">
      <c r="A267" s="1">
        <v>43007</v>
      </c>
      <c r="B267" s="9">
        <v>4955</v>
      </c>
      <c r="C267">
        <v>3473</v>
      </c>
      <c r="D267">
        <v>477.3</v>
      </c>
      <c r="E267">
        <v>4672</v>
      </c>
      <c r="F267">
        <v>2453</v>
      </c>
      <c r="G267">
        <v>294.52999999999997</v>
      </c>
      <c r="H267">
        <v>1583</v>
      </c>
      <c r="I267">
        <v>186.88</v>
      </c>
      <c r="J267">
        <v>631.5</v>
      </c>
      <c r="K267">
        <v>208.8</v>
      </c>
      <c r="L267">
        <v>338</v>
      </c>
      <c r="M267">
        <v>269.58999999999997</v>
      </c>
      <c r="N267">
        <v>508.33</v>
      </c>
      <c r="O267">
        <v>2267</v>
      </c>
      <c r="P267">
        <v>2451.9</v>
      </c>
      <c r="Q267">
        <v>1385</v>
      </c>
      <c r="R267">
        <v>187</v>
      </c>
      <c r="S267">
        <v>298.5</v>
      </c>
      <c r="T267">
        <v>612</v>
      </c>
      <c r="U267">
        <v>698.5</v>
      </c>
      <c r="V267">
        <v>195.5</v>
      </c>
      <c r="W267">
        <v>972.5</v>
      </c>
      <c r="X267">
        <v>849.81</v>
      </c>
      <c r="Z267">
        <v>4049.89</v>
      </c>
      <c r="AB267">
        <v>0.152</v>
      </c>
      <c r="AF267">
        <f t="shared" si="114"/>
        <v>9.1169345959039916E-2</v>
      </c>
      <c r="AG267">
        <f t="shared" si="92"/>
        <v>-7.3001468036834383E-2</v>
      </c>
      <c r="AH267">
        <f t="shared" si="93"/>
        <v>7.2222846231607463E-2</v>
      </c>
      <c r="AI267">
        <f t="shared" si="94"/>
        <v>-3.2912440488511718E-2</v>
      </c>
      <c r="AJ267">
        <f t="shared" si="95"/>
        <v>-5.3626543209876587E-2</v>
      </c>
      <c r="AK267">
        <f t="shared" si="96"/>
        <v>-2.9523213285446048E-2</v>
      </c>
      <c r="AL267">
        <f t="shared" si="97"/>
        <v>-4.1767554479418934E-2</v>
      </c>
      <c r="AM267">
        <f t="shared" si="98"/>
        <v>3.460111830814383E-2</v>
      </c>
      <c r="AN267">
        <f t="shared" si="99"/>
        <v>3.9506172839506082E-2</v>
      </c>
      <c r="AO267">
        <f t="shared" si="100"/>
        <v>-5.6910569105691033E-2</v>
      </c>
      <c r="AP267">
        <f t="shared" si="101"/>
        <v>0.10576765793175635</v>
      </c>
      <c r="AQ267">
        <f t="shared" si="102"/>
        <v>6.5110031211725872E-2</v>
      </c>
      <c r="AR267">
        <f t="shared" si="103"/>
        <v>-1.5303256300486234E-2</v>
      </c>
      <c r="AS267">
        <f t="shared" si="104"/>
        <v>-1.8614718614718639E-2</v>
      </c>
      <c r="AT267">
        <f t="shared" si="105"/>
        <v>-4.2779955338320019E-2</v>
      </c>
      <c r="AU267">
        <f t="shared" si="106"/>
        <v>-2.4647887323943629E-2</v>
      </c>
      <c r="AV267">
        <f t="shared" si="107"/>
        <v>-6.4532266133066507E-2</v>
      </c>
      <c r="AW267">
        <f t="shared" si="108"/>
        <v>-1.3382402141183247E-3</v>
      </c>
      <c r="AX267">
        <f t="shared" si="109"/>
        <v>9.0684253915911395E-3</v>
      </c>
      <c r="AY267">
        <f t="shared" si="110"/>
        <v>8.664259927797735E-3</v>
      </c>
      <c r="AZ267">
        <f t="shared" si="111"/>
        <v>-2.4937655860349128E-2</v>
      </c>
      <c r="BA267">
        <f t="shared" si="112"/>
        <v>-3.7747983970711885E-2</v>
      </c>
      <c r="BB267">
        <f t="shared" si="113"/>
        <v>-5.1403121023374299E-2</v>
      </c>
    </row>
    <row r="268" spans="1:54">
      <c r="A268" s="1">
        <v>43039</v>
      </c>
      <c r="B268" s="9">
        <v>5032</v>
      </c>
      <c r="C268">
        <v>3548.5</v>
      </c>
      <c r="D268">
        <v>510.2</v>
      </c>
      <c r="E268">
        <v>4871</v>
      </c>
      <c r="F268">
        <v>2572</v>
      </c>
      <c r="G268">
        <v>324.67</v>
      </c>
      <c r="H268">
        <v>1653</v>
      </c>
      <c r="I268">
        <v>181.13</v>
      </c>
      <c r="J268">
        <v>593.5</v>
      </c>
      <c r="K268">
        <v>215.6</v>
      </c>
      <c r="L268">
        <v>329.1</v>
      </c>
      <c r="M268">
        <v>283.86</v>
      </c>
      <c r="N268">
        <v>498.94</v>
      </c>
      <c r="O268">
        <v>2345</v>
      </c>
      <c r="P268">
        <v>2392.5500000000002</v>
      </c>
      <c r="Q268">
        <v>1334</v>
      </c>
      <c r="R268">
        <v>169.8</v>
      </c>
      <c r="S268">
        <v>312.60000000000002</v>
      </c>
      <c r="T268">
        <v>703.5</v>
      </c>
      <c r="U268">
        <v>745.5</v>
      </c>
      <c r="V268">
        <v>199.5</v>
      </c>
      <c r="W268">
        <v>966</v>
      </c>
      <c r="X268">
        <v>832.71</v>
      </c>
      <c r="Z268">
        <v>4117.6899999999996</v>
      </c>
      <c r="AB268">
        <v>0.32400000000000001</v>
      </c>
      <c r="AF268">
        <f t="shared" si="114"/>
        <v>1.5539858728557121E-2</v>
      </c>
      <c r="AG268">
        <f t="shared" si="92"/>
        <v>2.1739130434782705E-2</v>
      </c>
      <c r="AH268">
        <f t="shared" si="93"/>
        <v>6.8929394510789832E-2</v>
      </c>
      <c r="AI268">
        <f t="shared" si="94"/>
        <v>4.259417808219168E-2</v>
      </c>
      <c r="AJ268">
        <f t="shared" si="95"/>
        <v>4.8512026090501426E-2</v>
      </c>
      <c r="AK268">
        <f t="shared" si="96"/>
        <v>0.10233252979323004</v>
      </c>
      <c r="AL268">
        <f t="shared" si="97"/>
        <v>4.4219835754895742E-2</v>
      </c>
      <c r="AM268">
        <f t="shared" si="98"/>
        <v>-3.0768407534246589E-2</v>
      </c>
      <c r="AN268">
        <f t="shared" si="99"/>
        <v>-6.017418844022171E-2</v>
      </c>
      <c r="AO268">
        <f t="shared" si="100"/>
        <v>3.2567049808428949E-2</v>
      </c>
      <c r="AP268">
        <f t="shared" si="101"/>
        <v>-2.6331360946745486E-2</v>
      </c>
      <c r="AQ268">
        <f t="shared" si="102"/>
        <v>5.2932230423977211E-2</v>
      </c>
      <c r="AR268">
        <f t="shared" si="103"/>
        <v>-1.8472252277064061E-2</v>
      </c>
      <c r="AS268">
        <f t="shared" si="104"/>
        <v>3.4406704896338791E-2</v>
      </c>
      <c r="AT268">
        <f t="shared" si="105"/>
        <v>-2.4205718014600919E-2</v>
      </c>
      <c r="AU268">
        <f t="shared" si="106"/>
        <v>-3.6823104693140762E-2</v>
      </c>
      <c r="AV268">
        <f t="shared" si="107"/>
        <v>-9.1978609625668395E-2</v>
      </c>
      <c r="AW268">
        <f t="shared" si="108"/>
        <v>4.7236180904522751E-2</v>
      </c>
      <c r="AX268">
        <f t="shared" si="109"/>
        <v>0.14950980392156854</v>
      </c>
      <c r="AY268">
        <f t="shared" si="110"/>
        <v>6.7287043664996382E-2</v>
      </c>
      <c r="AZ268">
        <f t="shared" si="111"/>
        <v>2.0460358056265893E-2</v>
      </c>
      <c r="BA268">
        <f t="shared" si="112"/>
        <v>-6.683804627249379E-3</v>
      </c>
      <c r="BB268">
        <f t="shared" si="113"/>
        <v>-2.0122144950047605E-2</v>
      </c>
    </row>
    <row r="269" spans="1:54">
      <c r="A269" s="1">
        <v>43069</v>
      </c>
      <c r="B269" s="9">
        <v>4777</v>
      </c>
      <c r="C269">
        <v>3501.5</v>
      </c>
      <c r="D269">
        <v>489.1</v>
      </c>
      <c r="E269">
        <v>4689</v>
      </c>
      <c r="F269">
        <v>2568.5</v>
      </c>
      <c r="G269">
        <v>285.97000000000003</v>
      </c>
      <c r="H269">
        <v>1499</v>
      </c>
      <c r="I269">
        <v>193.77</v>
      </c>
      <c r="J269">
        <v>552</v>
      </c>
      <c r="K269">
        <v>224.3</v>
      </c>
      <c r="L269">
        <v>299.55</v>
      </c>
      <c r="M269">
        <v>277.93</v>
      </c>
      <c r="N269">
        <v>504.87</v>
      </c>
      <c r="O269">
        <v>2115</v>
      </c>
      <c r="P269">
        <v>2372</v>
      </c>
      <c r="Q269">
        <v>1307</v>
      </c>
      <c r="R269">
        <v>144.6</v>
      </c>
      <c r="S269">
        <v>334</v>
      </c>
      <c r="T269">
        <v>708</v>
      </c>
      <c r="U269">
        <v>774.5</v>
      </c>
      <c r="V269">
        <v>195.5</v>
      </c>
      <c r="W269">
        <v>934</v>
      </c>
      <c r="X269">
        <v>813.41</v>
      </c>
      <c r="Z269">
        <v>4033.84</v>
      </c>
      <c r="AB269">
        <v>0.41899999999999998</v>
      </c>
      <c r="AF269">
        <f t="shared" si="114"/>
        <v>-5.0675675675675658E-2</v>
      </c>
      <c r="AG269">
        <f t="shared" si="92"/>
        <v>-1.3245033112582738E-2</v>
      </c>
      <c r="AH269">
        <f t="shared" si="93"/>
        <v>-4.1356330850646716E-2</v>
      </c>
      <c r="AI269">
        <f t="shared" si="94"/>
        <v>-3.7363990966947203E-2</v>
      </c>
      <c r="AJ269">
        <f t="shared" si="95"/>
        <v>-1.3608087091757648E-3</v>
      </c>
      <c r="AK269">
        <f t="shared" si="96"/>
        <v>-0.11919795484645945</v>
      </c>
      <c r="AL269">
        <f t="shared" si="97"/>
        <v>-9.3163944343617633E-2</v>
      </c>
      <c r="AM269">
        <f t="shared" si="98"/>
        <v>6.978413294319008E-2</v>
      </c>
      <c r="AN269">
        <f t="shared" si="99"/>
        <v>-6.9924178601516451E-2</v>
      </c>
      <c r="AO269">
        <f t="shared" si="100"/>
        <v>4.0352504638218933E-2</v>
      </c>
      <c r="AP269">
        <f t="shared" si="101"/>
        <v>-8.9790337283500499E-2</v>
      </c>
      <c r="AQ269">
        <f t="shared" si="102"/>
        <v>-2.0890579863312886E-2</v>
      </c>
      <c r="AR269">
        <f t="shared" si="103"/>
        <v>1.1885196616827631E-2</v>
      </c>
      <c r="AS269">
        <f t="shared" si="104"/>
        <v>-9.8081023454157812E-2</v>
      </c>
      <c r="AT269">
        <f t="shared" si="105"/>
        <v>-8.5891621909678362E-3</v>
      </c>
      <c r="AU269">
        <f t="shared" si="106"/>
        <v>-2.0239880059970017E-2</v>
      </c>
      <c r="AV269">
        <f t="shared" si="107"/>
        <v>-0.14840989399293292</v>
      </c>
      <c r="AW269">
        <f t="shared" si="108"/>
        <v>6.8458093410108667E-2</v>
      </c>
      <c r="AX269">
        <f t="shared" si="109"/>
        <v>6.3965884861407751E-3</v>
      </c>
      <c r="AY269">
        <f t="shared" si="110"/>
        <v>3.8900067069081112E-2</v>
      </c>
      <c r="AZ269">
        <f t="shared" si="111"/>
        <v>-2.0050125313283207E-2</v>
      </c>
      <c r="BA269">
        <f t="shared" si="112"/>
        <v>-3.3126293995859202E-2</v>
      </c>
      <c r="BB269">
        <f t="shared" si="113"/>
        <v>-2.317733664781263E-2</v>
      </c>
    </row>
    <row r="270" spans="1:54">
      <c r="A270" s="1">
        <v>43098</v>
      </c>
      <c r="B270" s="9">
        <v>5121</v>
      </c>
      <c r="C270">
        <v>3942</v>
      </c>
      <c r="D270">
        <v>522.70000000000005</v>
      </c>
      <c r="E270">
        <v>5018</v>
      </c>
      <c r="F270">
        <v>2725</v>
      </c>
      <c r="G270">
        <v>282.63</v>
      </c>
      <c r="H270">
        <v>1600</v>
      </c>
      <c r="I270">
        <v>208.97</v>
      </c>
      <c r="J270">
        <v>572.75</v>
      </c>
      <c r="K270">
        <v>234.93</v>
      </c>
      <c r="L270">
        <v>300.99</v>
      </c>
      <c r="M270">
        <v>279.24</v>
      </c>
      <c r="N270">
        <v>499.68</v>
      </c>
      <c r="O270">
        <v>2072</v>
      </c>
      <c r="P270">
        <v>2495.2800000000002</v>
      </c>
      <c r="Q270">
        <v>1342</v>
      </c>
      <c r="R270">
        <v>137.44999999999999</v>
      </c>
      <c r="S270">
        <v>338.05</v>
      </c>
      <c r="T270">
        <v>736.25</v>
      </c>
      <c r="U270">
        <v>798</v>
      </c>
      <c r="V270">
        <v>206.55</v>
      </c>
      <c r="W270">
        <v>1008</v>
      </c>
      <c r="X270">
        <v>804.04</v>
      </c>
      <c r="Z270">
        <v>4221.82</v>
      </c>
      <c r="AB270">
        <v>0.24299999999999999</v>
      </c>
      <c r="AF270">
        <f t="shared" si="114"/>
        <v>7.2011722838601688E-2</v>
      </c>
      <c r="AG270">
        <f t="shared" si="92"/>
        <v>0.1258032271883478</v>
      </c>
      <c r="AH270">
        <f t="shared" si="93"/>
        <v>6.8697607851155196E-2</v>
      </c>
      <c r="AI270">
        <f t="shared" si="94"/>
        <v>7.0164214118148882E-2</v>
      </c>
      <c r="AJ270">
        <f t="shared" si="95"/>
        <v>6.0930504185322087E-2</v>
      </c>
      <c r="AK270">
        <f t="shared" si="96"/>
        <v>-1.167954680560912E-2</v>
      </c>
      <c r="AL270">
        <f t="shared" si="97"/>
        <v>6.7378252168112107E-2</v>
      </c>
      <c r="AM270">
        <f t="shared" si="98"/>
        <v>7.8443515508076489E-2</v>
      </c>
      <c r="AN270">
        <f t="shared" si="99"/>
        <v>3.7590579710145011E-2</v>
      </c>
      <c r="AO270">
        <f t="shared" si="100"/>
        <v>4.7391885867142269E-2</v>
      </c>
      <c r="AP270">
        <f t="shared" si="101"/>
        <v>4.8072108162242611E-3</v>
      </c>
      <c r="AQ270">
        <f t="shared" si="102"/>
        <v>4.7134170474580905E-3</v>
      </c>
      <c r="AR270">
        <f t="shared" si="103"/>
        <v>-1.0279874026977276E-2</v>
      </c>
      <c r="AS270">
        <f t="shared" si="104"/>
        <v>-2.0330969267139509E-2</v>
      </c>
      <c r="AT270">
        <f t="shared" si="105"/>
        <v>5.1973018549747119E-2</v>
      </c>
      <c r="AU270">
        <f t="shared" si="106"/>
        <v>2.6778882938025994E-2</v>
      </c>
      <c r="AV270">
        <f t="shared" si="107"/>
        <v>-4.944674965421858E-2</v>
      </c>
      <c r="AW270">
        <f t="shared" si="108"/>
        <v>1.2125748502993972E-2</v>
      </c>
      <c r="AX270">
        <f t="shared" si="109"/>
        <v>3.9901129943502811E-2</v>
      </c>
      <c r="AY270">
        <f t="shared" si="110"/>
        <v>3.0342156229825612E-2</v>
      </c>
      <c r="AZ270">
        <f t="shared" si="111"/>
        <v>5.65217391304349E-2</v>
      </c>
      <c r="BA270">
        <f t="shared" si="112"/>
        <v>7.922912205567445E-2</v>
      </c>
      <c r="BB270">
        <f t="shared" si="113"/>
        <v>-1.151940595763512E-2</v>
      </c>
    </row>
    <row r="271" spans="1:54">
      <c r="A271" s="1">
        <v>43131</v>
      </c>
      <c r="B271" s="9">
        <v>4886.5</v>
      </c>
      <c r="C271">
        <v>3922</v>
      </c>
      <c r="D271">
        <v>501.1</v>
      </c>
      <c r="E271">
        <v>4819</v>
      </c>
      <c r="F271">
        <v>2532.5</v>
      </c>
      <c r="G271">
        <v>290.97000000000003</v>
      </c>
      <c r="H271">
        <v>1482.5</v>
      </c>
      <c r="I271">
        <v>208.69</v>
      </c>
      <c r="J271">
        <v>594</v>
      </c>
      <c r="K271">
        <v>224.6</v>
      </c>
      <c r="L271">
        <v>288.17</v>
      </c>
      <c r="M271">
        <v>289.08</v>
      </c>
      <c r="N271">
        <v>507.04</v>
      </c>
      <c r="O271">
        <v>2060</v>
      </c>
      <c r="P271">
        <v>2251</v>
      </c>
      <c r="Q271">
        <v>1278</v>
      </c>
      <c r="R271">
        <v>133.44999999999999</v>
      </c>
      <c r="S271">
        <v>347</v>
      </c>
      <c r="T271">
        <v>693.8</v>
      </c>
      <c r="U271">
        <v>749.2</v>
      </c>
      <c r="V271">
        <v>190.6</v>
      </c>
      <c r="W271">
        <v>1001.8</v>
      </c>
      <c r="X271">
        <v>739.61</v>
      </c>
      <c r="Z271">
        <v>4137.66</v>
      </c>
      <c r="AB271">
        <v>0.32300000000000001</v>
      </c>
      <c r="AF271">
        <f t="shared" si="114"/>
        <v>-4.5791837531732105E-2</v>
      </c>
      <c r="AG271">
        <f t="shared" si="92"/>
        <v>-5.0735667174023336E-3</v>
      </c>
      <c r="AH271">
        <f t="shared" si="93"/>
        <v>-4.1323895159747548E-2</v>
      </c>
      <c r="AI271">
        <f t="shared" si="94"/>
        <v>-3.9657233957752114E-2</v>
      </c>
      <c r="AJ271">
        <f t="shared" si="95"/>
        <v>-7.0642201834862361E-2</v>
      </c>
      <c r="AK271">
        <f t="shared" si="96"/>
        <v>2.9508544740473486E-2</v>
      </c>
      <c r="AL271">
        <f t="shared" si="97"/>
        <v>-7.3437500000000044E-2</v>
      </c>
      <c r="AM271">
        <f t="shared" si="98"/>
        <v>-1.3399052495574049E-3</v>
      </c>
      <c r="AN271">
        <f t="shared" si="99"/>
        <v>3.7101702313400153E-2</v>
      </c>
      <c r="AO271">
        <f t="shared" si="100"/>
        <v>-4.3970544417486157E-2</v>
      </c>
      <c r="AP271">
        <f t="shared" si="101"/>
        <v>-4.259277716867671E-2</v>
      </c>
      <c r="AQ271">
        <f t="shared" si="102"/>
        <v>3.5238504512247415E-2</v>
      </c>
      <c r="AR271">
        <f t="shared" si="103"/>
        <v>1.4729426833173243E-2</v>
      </c>
      <c r="AS271">
        <f t="shared" si="104"/>
        <v>-5.7915057915057799E-3</v>
      </c>
      <c r="AT271">
        <f t="shared" si="105"/>
        <v>-9.7896829213555248E-2</v>
      </c>
      <c r="AU271">
        <f t="shared" si="106"/>
        <v>-4.7690014903129629E-2</v>
      </c>
      <c r="AV271">
        <f t="shared" si="107"/>
        <v>-2.9101491451436923E-2</v>
      </c>
      <c r="AW271">
        <f t="shared" si="108"/>
        <v>2.6475373465463692E-2</v>
      </c>
      <c r="AX271">
        <f t="shared" si="109"/>
        <v>-5.7657045840407539E-2</v>
      </c>
      <c r="AY271">
        <f t="shared" si="110"/>
        <v>-6.1152882205513737E-2</v>
      </c>
      <c r="AZ271">
        <f t="shared" si="111"/>
        <v>-7.722101186153485E-2</v>
      </c>
      <c r="BA271">
        <f t="shared" si="112"/>
        <v>-6.15079365079374E-3</v>
      </c>
      <c r="BB271">
        <f t="shared" si="113"/>
        <v>-8.0132829212476886E-2</v>
      </c>
    </row>
    <row r="272" spans="1:54">
      <c r="A272" s="1">
        <v>43159</v>
      </c>
      <c r="B272" s="9">
        <v>4775</v>
      </c>
      <c r="C272">
        <v>3926</v>
      </c>
      <c r="D272">
        <v>475.15</v>
      </c>
      <c r="E272">
        <v>4295.5</v>
      </c>
      <c r="F272">
        <v>2460</v>
      </c>
      <c r="G272">
        <v>280.16000000000003</v>
      </c>
      <c r="H272">
        <v>1546</v>
      </c>
      <c r="I272">
        <v>210.49</v>
      </c>
      <c r="J272">
        <v>579.4</v>
      </c>
      <c r="K272">
        <v>203.75</v>
      </c>
      <c r="L272">
        <v>282.72000000000003</v>
      </c>
      <c r="M272">
        <v>268.99</v>
      </c>
      <c r="N272">
        <v>499.53</v>
      </c>
      <c r="O272">
        <v>1955</v>
      </c>
      <c r="P272">
        <v>2040.97</v>
      </c>
      <c r="Q272">
        <v>1394</v>
      </c>
      <c r="R272">
        <v>143</v>
      </c>
      <c r="S272">
        <v>357.9</v>
      </c>
      <c r="T272">
        <v>732.4</v>
      </c>
      <c r="U272">
        <v>692.6</v>
      </c>
      <c r="V272">
        <v>186</v>
      </c>
      <c r="W272">
        <v>927</v>
      </c>
      <c r="X272">
        <v>680.33</v>
      </c>
      <c r="Z272">
        <v>3981.61</v>
      </c>
      <c r="AB272">
        <v>0.29499999999999998</v>
      </c>
      <c r="AF272">
        <f t="shared" si="114"/>
        <v>-2.2817967870664035E-2</v>
      </c>
      <c r="AG272">
        <f t="shared" si="92"/>
        <v>1.0198878123406363E-3</v>
      </c>
      <c r="AH272">
        <f t="shared" si="93"/>
        <v>-5.1786070644581961E-2</v>
      </c>
      <c r="AI272">
        <f t="shared" si="94"/>
        <v>-0.10863249636854122</v>
      </c>
      <c r="AJ272">
        <f t="shared" si="95"/>
        <v>-2.8627838104639647E-2</v>
      </c>
      <c r="AK272">
        <f t="shared" si="96"/>
        <v>-3.7151596384507046E-2</v>
      </c>
      <c r="AL272">
        <f t="shared" si="97"/>
        <v>4.2833052276559869E-2</v>
      </c>
      <c r="AM272">
        <f t="shared" si="98"/>
        <v>8.6252336000767205E-3</v>
      </c>
      <c r="AN272">
        <f t="shared" si="99"/>
        <v>-2.4579124579124589E-2</v>
      </c>
      <c r="AO272">
        <f t="shared" si="100"/>
        <v>-9.2831700801424777E-2</v>
      </c>
      <c r="AP272">
        <f t="shared" si="101"/>
        <v>-1.8912447513620423E-2</v>
      </c>
      <c r="AQ272">
        <f t="shared" si="102"/>
        <v>-6.9496333194963289E-2</v>
      </c>
      <c r="AR272">
        <f t="shared" si="103"/>
        <v>-1.4811454717576611E-2</v>
      </c>
      <c r="AS272">
        <f t="shared" si="104"/>
        <v>-5.0970873786407744E-2</v>
      </c>
      <c r="AT272">
        <f t="shared" si="105"/>
        <v>-9.3305197689915631E-2</v>
      </c>
      <c r="AU272">
        <f t="shared" si="106"/>
        <v>9.0766823161189336E-2</v>
      </c>
      <c r="AV272">
        <f t="shared" si="107"/>
        <v>7.1562382914949429E-2</v>
      </c>
      <c r="AW272">
        <f t="shared" si="108"/>
        <v>3.141210374639769E-2</v>
      </c>
      <c r="AX272">
        <f t="shared" si="109"/>
        <v>5.5635629864514202E-2</v>
      </c>
      <c r="AY272">
        <f t="shared" si="110"/>
        <v>-7.5547250400427202E-2</v>
      </c>
      <c r="AZ272">
        <f t="shared" si="111"/>
        <v>-2.413431269674704E-2</v>
      </c>
      <c r="BA272">
        <f t="shared" si="112"/>
        <v>-7.4665601916550139E-2</v>
      </c>
      <c r="BB272">
        <f t="shared" si="113"/>
        <v>-8.0150349508524732E-2</v>
      </c>
    </row>
    <row r="273" spans="1:54">
      <c r="A273" s="1">
        <v>43189</v>
      </c>
      <c r="B273" s="9">
        <v>4895.5</v>
      </c>
      <c r="C273">
        <v>3611</v>
      </c>
      <c r="D273">
        <v>479.25</v>
      </c>
      <c r="E273">
        <v>4131</v>
      </c>
      <c r="F273">
        <v>2412</v>
      </c>
      <c r="G273">
        <v>290.83999999999997</v>
      </c>
      <c r="H273">
        <v>1455.5</v>
      </c>
      <c r="I273">
        <v>205.6</v>
      </c>
      <c r="J273">
        <v>581.4</v>
      </c>
      <c r="K273">
        <v>194.22</v>
      </c>
      <c r="L273">
        <v>258.42</v>
      </c>
      <c r="M273">
        <v>260.05</v>
      </c>
      <c r="N273">
        <v>489.95</v>
      </c>
      <c r="O273">
        <v>2095</v>
      </c>
      <c r="P273">
        <v>2450.08</v>
      </c>
      <c r="Q273">
        <v>1132.5</v>
      </c>
      <c r="R273">
        <v>142.19999999999999</v>
      </c>
      <c r="S273">
        <v>292.5</v>
      </c>
      <c r="T273">
        <v>749</v>
      </c>
      <c r="U273">
        <v>639.20000000000005</v>
      </c>
      <c r="V273">
        <v>184.6</v>
      </c>
      <c r="W273">
        <v>937.1</v>
      </c>
      <c r="X273">
        <v>737.31</v>
      </c>
      <c r="Z273">
        <v>3894.17</v>
      </c>
      <c r="AB273">
        <v>0.38</v>
      </c>
      <c r="AF273">
        <f t="shared" si="114"/>
        <v>2.5235602094240805E-2</v>
      </c>
      <c r="AG273">
        <f t="shared" si="92"/>
        <v>-8.0234335201222584E-2</v>
      </c>
      <c r="AH273">
        <f t="shared" si="93"/>
        <v>8.628854046090817E-3</v>
      </c>
      <c r="AI273">
        <f t="shared" si="94"/>
        <v>-3.8295891048771957E-2</v>
      </c>
      <c r="AJ273">
        <f t="shared" si="95"/>
        <v>-1.9512195121951237E-2</v>
      </c>
      <c r="AK273">
        <f t="shared" si="96"/>
        <v>3.8121073672187089E-2</v>
      </c>
      <c r="AL273">
        <f t="shared" si="97"/>
        <v>-5.8538163001293664E-2</v>
      </c>
      <c r="AM273">
        <f t="shared" si="98"/>
        <v>-2.3231507435032661E-2</v>
      </c>
      <c r="AN273">
        <f t="shared" si="99"/>
        <v>3.4518467380049156E-3</v>
      </c>
      <c r="AO273">
        <f t="shared" si="100"/>
        <v>-4.6773006134969375E-2</v>
      </c>
      <c r="AP273">
        <f t="shared" si="101"/>
        <v>-8.5950764006791247E-2</v>
      </c>
      <c r="AQ273">
        <f t="shared" si="102"/>
        <v>-3.3235436261571105E-2</v>
      </c>
      <c r="AR273">
        <f t="shared" si="103"/>
        <v>-1.9178027345704951E-2</v>
      </c>
      <c r="AS273">
        <f t="shared" si="104"/>
        <v>7.1611253196930846E-2</v>
      </c>
      <c r="AT273">
        <f t="shared" si="105"/>
        <v>0.2004488062048928</v>
      </c>
      <c r="AU273">
        <f t="shared" si="106"/>
        <v>-0.18758967001434723</v>
      </c>
      <c r="AV273">
        <f t="shared" si="107"/>
        <v>-5.5944055944057158E-3</v>
      </c>
      <c r="AW273">
        <f t="shared" si="108"/>
        <v>-0.18273260687342829</v>
      </c>
      <c r="AX273">
        <f t="shared" si="109"/>
        <v>2.2665210267613256E-2</v>
      </c>
      <c r="AY273">
        <f t="shared" si="110"/>
        <v>-7.7100779670805641E-2</v>
      </c>
      <c r="AZ273">
        <f t="shared" si="111"/>
        <v>-7.5268817204301453E-3</v>
      </c>
      <c r="BA273">
        <f t="shared" si="112"/>
        <v>1.0895361380798274E-2</v>
      </c>
      <c r="BB273">
        <f t="shared" si="113"/>
        <v>8.375347257948329E-2</v>
      </c>
    </row>
    <row r="274" spans="1:54">
      <c r="A274" s="1">
        <v>43220</v>
      </c>
      <c r="B274" s="9">
        <v>5103</v>
      </c>
      <c r="C274">
        <v>3946</v>
      </c>
      <c r="D274">
        <v>538</v>
      </c>
      <c r="E274">
        <v>3999</v>
      </c>
      <c r="F274">
        <v>2589</v>
      </c>
      <c r="G274">
        <v>282.68</v>
      </c>
      <c r="H274">
        <v>1560</v>
      </c>
      <c r="I274">
        <v>235.55</v>
      </c>
      <c r="J274">
        <v>611</v>
      </c>
      <c r="K274">
        <v>211.6</v>
      </c>
      <c r="L274">
        <v>275.16000000000003</v>
      </c>
      <c r="M274">
        <v>271.5</v>
      </c>
      <c r="N274">
        <v>522.65</v>
      </c>
      <c r="O274">
        <v>2111</v>
      </c>
      <c r="P274">
        <v>2506.69</v>
      </c>
      <c r="Q274">
        <v>1247.5</v>
      </c>
      <c r="R274">
        <v>153.80000000000001</v>
      </c>
      <c r="S274">
        <v>303.8</v>
      </c>
      <c r="T274">
        <v>833.8</v>
      </c>
      <c r="U274">
        <v>635.20000000000005</v>
      </c>
      <c r="V274">
        <v>191.75</v>
      </c>
      <c r="W274">
        <v>988.4</v>
      </c>
      <c r="X274">
        <v>774.63</v>
      </c>
      <c r="Z274">
        <v>4127.68</v>
      </c>
      <c r="AB274">
        <v>0.504</v>
      </c>
      <c r="AF274">
        <f t="shared" si="114"/>
        <v>4.2385864569502552E-2</v>
      </c>
      <c r="AG274">
        <f t="shared" si="92"/>
        <v>9.2772085294932083E-2</v>
      </c>
      <c r="AH274">
        <f t="shared" si="93"/>
        <v>0.12258737610850279</v>
      </c>
      <c r="AI274">
        <f t="shared" si="94"/>
        <v>-3.1953522149600566E-2</v>
      </c>
      <c r="AJ274">
        <f t="shared" si="95"/>
        <v>7.3383084577114399E-2</v>
      </c>
      <c r="AK274">
        <f t="shared" si="96"/>
        <v>-2.8056663457571074E-2</v>
      </c>
      <c r="AL274">
        <f t="shared" si="97"/>
        <v>7.1796633459292325E-2</v>
      </c>
      <c r="AM274">
        <f t="shared" si="98"/>
        <v>0.14567120622568108</v>
      </c>
      <c r="AN274">
        <f t="shared" si="99"/>
        <v>5.0911592707258313E-2</v>
      </c>
      <c r="AO274">
        <f t="shared" si="100"/>
        <v>8.9486149727113551E-2</v>
      </c>
      <c r="AP274">
        <f t="shared" si="101"/>
        <v>6.4778267935918343E-2</v>
      </c>
      <c r="AQ274">
        <f t="shared" si="102"/>
        <v>4.4029994231878478E-2</v>
      </c>
      <c r="AR274">
        <f t="shared" si="103"/>
        <v>6.6741504235126037E-2</v>
      </c>
      <c r="AS274">
        <f t="shared" si="104"/>
        <v>7.6372315035799776E-3</v>
      </c>
      <c r="AT274">
        <f t="shared" si="105"/>
        <v>2.3105367987984016E-2</v>
      </c>
      <c r="AU274">
        <f t="shared" si="106"/>
        <v>0.10154525386313473</v>
      </c>
      <c r="AV274">
        <f t="shared" si="107"/>
        <v>8.1575246132208346E-2</v>
      </c>
      <c r="AW274">
        <f t="shared" si="108"/>
        <v>3.8632478632478762E-2</v>
      </c>
      <c r="AX274">
        <f t="shared" si="109"/>
        <v>0.11321762349799736</v>
      </c>
      <c r="AY274">
        <f t="shared" si="110"/>
        <v>-6.2578222778473247E-3</v>
      </c>
      <c r="AZ274">
        <f t="shared" si="111"/>
        <v>3.8732394366197243E-2</v>
      </c>
      <c r="BA274">
        <f t="shared" si="112"/>
        <v>5.4743357165724094E-2</v>
      </c>
      <c r="BB274">
        <f t="shared" si="113"/>
        <v>5.0616429995524292E-2</v>
      </c>
    </row>
    <row r="275" spans="1:54">
      <c r="A275" s="1">
        <v>43251</v>
      </c>
      <c r="B275" s="9">
        <v>5466</v>
      </c>
      <c r="C275">
        <v>4240</v>
      </c>
      <c r="D275">
        <v>576.29999999999995</v>
      </c>
      <c r="E275">
        <v>3869</v>
      </c>
      <c r="F275">
        <v>2762.5</v>
      </c>
      <c r="G275">
        <v>277.49</v>
      </c>
      <c r="H275">
        <v>1617.5</v>
      </c>
      <c r="I275">
        <v>245.34</v>
      </c>
      <c r="J275">
        <v>639.4</v>
      </c>
      <c r="K275">
        <v>191.82</v>
      </c>
      <c r="L275">
        <v>271.62</v>
      </c>
      <c r="M275">
        <v>276.42</v>
      </c>
      <c r="N275">
        <v>504.67</v>
      </c>
      <c r="O275">
        <v>2290</v>
      </c>
      <c r="P275">
        <v>2497.56</v>
      </c>
      <c r="Q275">
        <v>1232.5</v>
      </c>
      <c r="R275">
        <v>145.9</v>
      </c>
      <c r="S275">
        <v>305.2</v>
      </c>
      <c r="T275">
        <v>901.6</v>
      </c>
      <c r="U275">
        <v>662.4</v>
      </c>
      <c r="V275">
        <v>190.15</v>
      </c>
      <c r="W275">
        <v>929.6</v>
      </c>
      <c r="X275">
        <v>765.89</v>
      </c>
      <c r="Z275">
        <v>4222.2</v>
      </c>
      <c r="AB275">
        <v>0.42399999999999999</v>
      </c>
      <c r="AF275">
        <f t="shared" si="114"/>
        <v>7.1134626690182223E-2</v>
      </c>
      <c r="AG275">
        <f t="shared" si="92"/>
        <v>7.4505828687278175E-2</v>
      </c>
      <c r="AH275">
        <f t="shared" si="93"/>
        <v>7.1189591078066883E-2</v>
      </c>
      <c r="AI275">
        <f t="shared" si="94"/>
        <v>-3.2508127031757983E-2</v>
      </c>
      <c r="AJ275">
        <f t="shared" si="95"/>
        <v>6.701429123213587E-2</v>
      </c>
      <c r="AK275">
        <f t="shared" si="96"/>
        <v>-1.8359983019668902E-2</v>
      </c>
      <c r="AL275">
        <f t="shared" si="97"/>
        <v>3.685897435897445E-2</v>
      </c>
      <c r="AM275">
        <f t="shared" si="98"/>
        <v>4.1562300997665114E-2</v>
      </c>
      <c r="AN275">
        <f t="shared" si="99"/>
        <v>4.6481178396071909E-2</v>
      </c>
      <c r="AO275">
        <f t="shared" si="100"/>
        <v>-9.3478260869565233E-2</v>
      </c>
      <c r="AP275">
        <f t="shared" si="101"/>
        <v>-1.2865242040994374E-2</v>
      </c>
      <c r="AQ275">
        <f t="shared" si="102"/>
        <v>1.8121546961326063E-2</v>
      </c>
      <c r="AR275">
        <f t="shared" si="103"/>
        <v>-3.4401607194106898E-2</v>
      </c>
      <c r="AS275">
        <f t="shared" si="104"/>
        <v>8.4793936522974844E-2</v>
      </c>
      <c r="AT275">
        <f t="shared" si="105"/>
        <v>-3.6422533300887183E-3</v>
      </c>
      <c r="AU275">
        <f t="shared" si="106"/>
        <v>-1.2024048096192397E-2</v>
      </c>
      <c r="AV275">
        <f t="shared" si="107"/>
        <v>-5.1365409622886937E-2</v>
      </c>
      <c r="AW275">
        <f t="shared" si="108"/>
        <v>4.6082949308754451E-3</v>
      </c>
      <c r="AX275">
        <f t="shared" si="109"/>
        <v>8.1314463900215905E-2</v>
      </c>
      <c r="AY275">
        <f t="shared" si="110"/>
        <v>4.2821158690176109E-2</v>
      </c>
      <c r="AZ275">
        <f t="shared" si="111"/>
        <v>-8.3441981747066629E-3</v>
      </c>
      <c r="BA275">
        <f t="shared" si="112"/>
        <v>-5.9490084985835634E-2</v>
      </c>
      <c r="BB275">
        <f t="shared" si="113"/>
        <v>-1.1282805984792699E-2</v>
      </c>
    </row>
    <row r="276" spans="1:54">
      <c r="A276" s="1">
        <v>43280</v>
      </c>
      <c r="B276" s="9">
        <v>5253</v>
      </c>
      <c r="C276">
        <v>4201</v>
      </c>
      <c r="D276">
        <v>578.29999999999995</v>
      </c>
      <c r="E276">
        <v>3830</v>
      </c>
      <c r="F276">
        <v>2722</v>
      </c>
      <c r="G276">
        <v>332.55</v>
      </c>
      <c r="H276">
        <v>1618.5</v>
      </c>
      <c r="I276">
        <v>256.32</v>
      </c>
      <c r="J276">
        <v>646.79999999999995</v>
      </c>
      <c r="K276">
        <v>183.82</v>
      </c>
      <c r="L276">
        <v>282.24</v>
      </c>
      <c r="M276">
        <v>257.33</v>
      </c>
      <c r="N276">
        <v>497.95</v>
      </c>
      <c r="O276">
        <v>2295</v>
      </c>
      <c r="P276">
        <v>2386.15</v>
      </c>
      <c r="Q276">
        <v>1193</v>
      </c>
      <c r="R276">
        <v>157.65</v>
      </c>
      <c r="S276">
        <v>297</v>
      </c>
      <c r="T276">
        <v>885</v>
      </c>
      <c r="U276">
        <v>628.6</v>
      </c>
      <c r="V276">
        <v>178.9</v>
      </c>
      <c r="W276">
        <v>956.9</v>
      </c>
      <c r="X276">
        <v>770.58</v>
      </c>
      <c r="Z276">
        <v>4202.25</v>
      </c>
      <c r="AB276">
        <v>0.502</v>
      </c>
      <c r="AF276">
        <f t="shared" si="114"/>
        <v>-3.8968166849615793E-2</v>
      </c>
      <c r="AG276">
        <f t="shared" si="92"/>
        <v>-9.1981132075471539E-3</v>
      </c>
      <c r="AH276">
        <f t="shared" si="93"/>
        <v>3.4704147145583342E-3</v>
      </c>
      <c r="AI276">
        <f t="shared" si="94"/>
        <v>-1.0080124063065354E-2</v>
      </c>
      <c r="AJ276">
        <f t="shared" si="95"/>
        <v>-1.466063348416291E-2</v>
      </c>
      <c r="AK276">
        <f t="shared" si="96"/>
        <v>0.19842156474107164</v>
      </c>
      <c r="AL276">
        <f t="shared" si="97"/>
        <v>6.1823802163840647E-4</v>
      </c>
      <c r="AM276">
        <f t="shared" si="98"/>
        <v>4.4754218635363108E-2</v>
      </c>
      <c r="AN276">
        <f t="shared" si="99"/>
        <v>1.1573350015639638E-2</v>
      </c>
      <c r="AO276">
        <f t="shared" si="100"/>
        <v>-4.1705765822124929E-2</v>
      </c>
      <c r="AP276">
        <f t="shared" si="101"/>
        <v>3.9098740888005246E-2</v>
      </c>
      <c r="AQ276">
        <f t="shared" si="102"/>
        <v>-6.9061572968670992E-2</v>
      </c>
      <c r="AR276">
        <f t="shared" si="103"/>
        <v>-1.3315631997146693E-2</v>
      </c>
      <c r="AS276">
        <f t="shared" si="104"/>
        <v>2.1834061135370675E-3</v>
      </c>
      <c r="AT276">
        <f t="shared" si="105"/>
        <v>-4.4607536956069116E-2</v>
      </c>
      <c r="AU276">
        <f t="shared" si="106"/>
        <v>-3.2048681541582136E-2</v>
      </c>
      <c r="AV276">
        <f t="shared" si="107"/>
        <v>8.0534612748457857E-2</v>
      </c>
      <c r="AW276">
        <f t="shared" si="108"/>
        <v>-2.6867627785058912E-2</v>
      </c>
      <c r="AX276">
        <f t="shared" si="109"/>
        <v>-1.8411712511091416E-2</v>
      </c>
      <c r="AY276">
        <f t="shared" si="110"/>
        <v>-5.1026570048309128E-2</v>
      </c>
      <c r="AZ276">
        <f t="shared" si="111"/>
        <v>-5.916381803839077E-2</v>
      </c>
      <c r="BA276">
        <f t="shared" si="112"/>
        <v>2.9367469879518104E-2</v>
      </c>
      <c r="BB276">
        <f t="shared" si="113"/>
        <v>6.1235947720952311E-3</v>
      </c>
    </row>
    <row r="277" spans="1:54">
      <c r="A277" s="1">
        <v>43312</v>
      </c>
      <c r="B277" s="9">
        <v>5865</v>
      </c>
      <c r="C277">
        <v>4196.5</v>
      </c>
      <c r="D277">
        <v>573.29999999999995</v>
      </c>
      <c r="E277">
        <v>4201</v>
      </c>
      <c r="F277">
        <v>2802</v>
      </c>
      <c r="G277">
        <v>333.49</v>
      </c>
      <c r="H277">
        <v>1639.5</v>
      </c>
      <c r="I277">
        <v>259.92</v>
      </c>
      <c r="J277">
        <v>653.20000000000005</v>
      </c>
      <c r="K277">
        <v>186</v>
      </c>
      <c r="L277">
        <v>294.58</v>
      </c>
      <c r="M277">
        <v>256.63</v>
      </c>
      <c r="N277">
        <v>494</v>
      </c>
      <c r="O277">
        <v>2265</v>
      </c>
      <c r="P277">
        <v>2382.5</v>
      </c>
      <c r="Q277">
        <v>1192</v>
      </c>
      <c r="R277">
        <v>148.75</v>
      </c>
      <c r="S277">
        <v>296.7</v>
      </c>
      <c r="T277">
        <v>924.6</v>
      </c>
      <c r="U277">
        <v>622</v>
      </c>
      <c r="V277">
        <v>174.95</v>
      </c>
      <c r="W277">
        <v>942.8</v>
      </c>
      <c r="X277">
        <v>747.51</v>
      </c>
      <c r="Z277">
        <v>4253.3100000000004</v>
      </c>
      <c r="AB277">
        <v>0.626</v>
      </c>
      <c r="AF277">
        <f t="shared" si="114"/>
        <v>0.11650485436893199</v>
      </c>
      <c r="AG277">
        <f t="shared" si="92"/>
        <v>-1.0711735301118797E-3</v>
      </c>
      <c r="AH277">
        <f t="shared" si="93"/>
        <v>-8.6460314715545161E-3</v>
      </c>
      <c r="AI277">
        <f t="shared" si="94"/>
        <v>9.6866840731070436E-2</v>
      </c>
      <c r="AJ277">
        <f t="shared" si="95"/>
        <v>2.9390154298310156E-2</v>
      </c>
      <c r="AK277">
        <f t="shared" si="96"/>
        <v>2.8266426101337672E-3</v>
      </c>
      <c r="AL277">
        <f t="shared" si="97"/>
        <v>1.297497683039861E-2</v>
      </c>
      <c r="AM277">
        <f t="shared" si="98"/>
        <v>1.4044943820224809E-2</v>
      </c>
      <c r="AN277">
        <f t="shared" si="99"/>
        <v>9.8948670377243531E-3</v>
      </c>
      <c r="AO277">
        <f t="shared" si="100"/>
        <v>1.1859427701012004E-2</v>
      </c>
      <c r="AP277">
        <f t="shared" si="101"/>
        <v>4.3721655328798015E-2</v>
      </c>
      <c r="AQ277">
        <f t="shared" si="102"/>
        <v>-2.7202424901876521E-3</v>
      </c>
      <c r="AR277">
        <f t="shared" si="103"/>
        <v>-7.9325233457173683E-3</v>
      </c>
      <c r="AS277">
        <f t="shared" si="104"/>
        <v>-1.3071895424836555E-2</v>
      </c>
      <c r="AT277">
        <f t="shared" si="105"/>
        <v>-1.5296607505814741E-3</v>
      </c>
      <c r="AU277">
        <f t="shared" si="106"/>
        <v>-8.382229673092878E-4</v>
      </c>
      <c r="AV277">
        <f t="shared" si="107"/>
        <v>-5.6454170631144995E-2</v>
      </c>
      <c r="AW277">
        <f t="shared" si="108"/>
        <v>-1.0101010101010166E-3</v>
      </c>
      <c r="AX277">
        <f t="shared" si="109"/>
        <v>4.4745762711864367E-2</v>
      </c>
      <c r="AY277">
        <f t="shared" si="110"/>
        <v>-1.0499522748966039E-2</v>
      </c>
      <c r="AZ277">
        <f t="shared" si="111"/>
        <v>-2.2079373951928494E-2</v>
      </c>
      <c r="BA277">
        <f t="shared" si="112"/>
        <v>-1.4735082035740477E-2</v>
      </c>
      <c r="BB277">
        <f t="shared" si="113"/>
        <v>-2.9938487892237076E-2</v>
      </c>
    </row>
    <row r="278" spans="1:54">
      <c r="A278" s="1">
        <v>43343</v>
      </c>
      <c r="B278" s="9">
        <v>5795</v>
      </c>
      <c r="C278">
        <v>3659</v>
      </c>
      <c r="D278">
        <v>547.29999999999995</v>
      </c>
      <c r="E278">
        <v>3721.5</v>
      </c>
      <c r="F278">
        <v>2694.5</v>
      </c>
      <c r="G278">
        <v>338.2</v>
      </c>
      <c r="H278">
        <v>1658.5</v>
      </c>
      <c r="I278">
        <v>246.14</v>
      </c>
      <c r="J278">
        <v>606</v>
      </c>
      <c r="K278">
        <v>164.5</v>
      </c>
      <c r="L278">
        <v>288.45999999999998</v>
      </c>
      <c r="M278">
        <v>242.46</v>
      </c>
      <c r="N278">
        <v>479.18</v>
      </c>
      <c r="O278">
        <v>2398</v>
      </c>
      <c r="P278">
        <v>2151.0100000000002</v>
      </c>
      <c r="Q278">
        <v>1278.5</v>
      </c>
      <c r="R278">
        <v>143.30000000000001</v>
      </c>
      <c r="S278">
        <v>273.5</v>
      </c>
      <c r="T278">
        <v>917.4</v>
      </c>
      <c r="U278">
        <v>595.4</v>
      </c>
      <c r="V278">
        <v>167.35</v>
      </c>
      <c r="W278">
        <v>916.5</v>
      </c>
      <c r="X278">
        <v>744.48</v>
      </c>
      <c r="Z278">
        <v>4106.1400000000003</v>
      </c>
      <c r="AB278">
        <v>0.746</v>
      </c>
      <c r="AF278">
        <f t="shared" si="114"/>
        <v>-1.1935208866155178E-2</v>
      </c>
      <c r="AG278">
        <f t="shared" si="92"/>
        <v>-0.12808292624806383</v>
      </c>
      <c r="AH278">
        <f t="shared" si="93"/>
        <v>-4.5351473922902508E-2</v>
      </c>
      <c r="AI278">
        <f t="shared" si="94"/>
        <v>-0.11413949059747674</v>
      </c>
      <c r="AJ278">
        <f t="shared" si="95"/>
        <v>-3.8365453247680259E-2</v>
      </c>
      <c r="AK278">
        <f t="shared" si="96"/>
        <v>1.4123362019850649E-2</v>
      </c>
      <c r="AL278">
        <f t="shared" si="97"/>
        <v>1.1588899054589819E-2</v>
      </c>
      <c r="AM278">
        <f t="shared" si="98"/>
        <v>-5.3016312711603675E-2</v>
      </c>
      <c r="AN278">
        <f t="shared" si="99"/>
        <v>-7.2259644825474645E-2</v>
      </c>
      <c r="AO278">
        <f t="shared" si="100"/>
        <v>-0.11559139784946237</v>
      </c>
      <c r="AP278">
        <f t="shared" si="101"/>
        <v>-2.077534116369073E-2</v>
      </c>
      <c r="AQ278">
        <f t="shared" si="102"/>
        <v>-5.5215680162100989E-2</v>
      </c>
      <c r="AR278">
        <f t="shared" si="103"/>
        <v>-3.0000000000000027E-2</v>
      </c>
      <c r="AS278">
        <f t="shared" si="104"/>
        <v>5.8719646799116898E-2</v>
      </c>
      <c r="AT278">
        <f t="shared" si="105"/>
        <v>-9.7162644281217125E-2</v>
      </c>
      <c r="AU278">
        <f t="shared" si="106"/>
        <v>7.2567114093959662E-2</v>
      </c>
      <c r="AV278">
        <f t="shared" si="107"/>
        <v>-3.663865546218481E-2</v>
      </c>
      <c r="AW278">
        <f t="shared" si="108"/>
        <v>-7.8193461408830434E-2</v>
      </c>
      <c r="AX278">
        <f t="shared" si="109"/>
        <v>-7.7871512005192045E-3</v>
      </c>
      <c r="AY278">
        <f t="shared" si="110"/>
        <v>-4.2765273311897167E-2</v>
      </c>
      <c r="AZ278">
        <f t="shared" si="111"/>
        <v>-4.3440983138039457E-2</v>
      </c>
      <c r="BA278">
        <f t="shared" si="112"/>
        <v>-2.7895630038184072E-2</v>
      </c>
      <c r="BB278">
        <f t="shared" si="113"/>
        <v>-4.0534574788296807E-3</v>
      </c>
    </row>
    <row r="279" spans="1:54">
      <c r="A279" s="1">
        <v>43371</v>
      </c>
      <c r="B279" s="9">
        <v>5963</v>
      </c>
      <c r="C279">
        <v>3880</v>
      </c>
      <c r="D279">
        <v>589.29999999999995</v>
      </c>
      <c r="E279">
        <v>3584.5</v>
      </c>
      <c r="F279">
        <v>2719</v>
      </c>
      <c r="G279">
        <v>332.28</v>
      </c>
      <c r="H279">
        <v>1706</v>
      </c>
      <c r="I279">
        <v>239.45</v>
      </c>
      <c r="J279">
        <v>629.79999999999995</v>
      </c>
      <c r="K279">
        <v>164.5</v>
      </c>
      <c r="L279">
        <v>276.20999999999998</v>
      </c>
      <c r="M279">
        <v>251.2</v>
      </c>
      <c r="N279">
        <v>483.63</v>
      </c>
      <c r="O279">
        <v>2413</v>
      </c>
      <c r="P279">
        <v>2085.2600000000002</v>
      </c>
      <c r="Q279">
        <v>1124.5</v>
      </c>
      <c r="R279">
        <v>154.9</v>
      </c>
      <c r="S279">
        <v>258</v>
      </c>
      <c r="T279">
        <v>890</v>
      </c>
      <c r="U279">
        <v>586.4</v>
      </c>
      <c r="V279">
        <v>171.8</v>
      </c>
      <c r="W279">
        <v>883.4</v>
      </c>
      <c r="X279">
        <v>727.38</v>
      </c>
      <c r="Z279">
        <v>4127.91</v>
      </c>
      <c r="AB279">
        <v>0.73</v>
      </c>
      <c r="AF279">
        <f t="shared" si="114"/>
        <v>2.8990509059534153E-2</v>
      </c>
      <c r="AG279">
        <f t="shared" si="92"/>
        <v>6.0399016124624172E-2</v>
      </c>
      <c r="AH279">
        <f t="shared" si="93"/>
        <v>7.6740361775991195E-2</v>
      </c>
      <c r="AI279">
        <f t="shared" si="94"/>
        <v>-3.6813112992073127E-2</v>
      </c>
      <c r="AJ279">
        <f t="shared" si="95"/>
        <v>9.0925960289478525E-3</v>
      </c>
      <c r="AK279">
        <f t="shared" si="96"/>
        <v>-1.7504435245417005E-2</v>
      </c>
      <c r="AL279">
        <f t="shared" si="97"/>
        <v>2.864033765450702E-2</v>
      </c>
      <c r="AM279">
        <f t="shared" si="98"/>
        <v>-2.717965385552934E-2</v>
      </c>
      <c r="AN279">
        <f t="shared" si="99"/>
        <v>3.9273927392739161E-2</v>
      </c>
      <c r="AO279">
        <f t="shared" si="100"/>
        <v>0</v>
      </c>
      <c r="AP279">
        <f t="shared" si="101"/>
        <v>-4.2466893156763552E-2</v>
      </c>
      <c r="AQ279">
        <f t="shared" si="102"/>
        <v>3.6047183040501363E-2</v>
      </c>
      <c r="AR279">
        <f t="shared" si="103"/>
        <v>9.2866981092700751E-3</v>
      </c>
      <c r="AS279">
        <f t="shared" si="104"/>
        <v>6.255212677231059E-3</v>
      </c>
      <c r="AT279">
        <f t="shared" si="105"/>
        <v>-3.0567035950553434E-2</v>
      </c>
      <c r="AU279">
        <f t="shared" si="106"/>
        <v>-0.12045365662886198</v>
      </c>
      <c r="AV279">
        <f t="shared" si="107"/>
        <v>8.0949057920446599E-2</v>
      </c>
      <c r="AW279">
        <f t="shared" si="108"/>
        <v>-5.6672760511882969E-2</v>
      </c>
      <c r="AX279">
        <f t="shared" si="109"/>
        <v>-2.9867015478526215E-2</v>
      </c>
      <c r="AY279">
        <f t="shared" si="110"/>
        <v>-1.5115888478333894E-2</v>
      </c>
      <c r="AZ279">
        <f t="shared" si="111"/>
        <v>2.6590976994323334E-2</v>
      </c>
      <c r="BA279">
        <f t="shared" si="112"/>
        <v>-3.6115657392253198E-2</v>
      </c>
      <c r="BB279">
        <f t="shared" si="113"/>
        <v>-2.29690522243714E-2</v>
      </c>
    </row>
    <row r="280" spans="1:54">
      <c r="A280" s="1">
        <v>43404</v>
      </c>
      <c r="B280" s="9">
        <v>5990</v>
      </c>
      <c r="C280">
        <v>3803.5</v>
      </c>
      <c r="D280">
        <v>567.29999999999995</v>
      </c>
      <c r="E280">
        <v>3393.5</v>
      </c>
      <c r="F280">
        <v>2708.5</v>
      </c>
      <c r="G280">
        <v>283.89</v>
      </c>
      <c r="H280">
        <v>1540</v>
      </c>
      <c r="I280">
        <v>212.99</v>
      </c>
      <c r="J280">
        <v>525.79999999999995</v>
      </c>
      <c r="K280">
        <v>147.82</v>
      </c>
      <c r="L280">
        <v>283.10000000000002</v>
      </c>
      <c r="M280">
        <v>237.54</v>
      </c>
      <c r="N280">
        <v>423.36</v>
      </c>
      <c r="O280">
        <v>2311</v>
      </c>
      <c r="P280">
        <v>2002.16</v>
      </c>
      <c r="Q280">
        <v>888.6</v>
      </c>
      <c r="R280">
        <v>147.19999999999999</v>
      </c>
      <c r="S280">
        <v>254.7</v>
      </c>
      <c r="T280">
        <v>898.6</v>
      </c>
      <c r="U280">
        <v>544.4</v>
      </c>
      <c r="V280">
        <v>161.5</v>
      </c>
      <c r="W280">
        <v>853.2</v>
      </c>
      <c r="X280">
        <v>762.13</v>
      </c>
      <c r="Z280">
        <v>3904.23</v>
      </c>
      <c r="AB280">
        <v>0.71599999999999997</v>
      </c>
      <c r="AF280">
        <f t="shared" si="114"/>
        <v>4.5279221868186337E-3</v>
      </c>
      <c r="AG280">
        <f t="shared" si="92"/>
        <v>-1.9716494845360866E-2</v>
      </c>
      <c r="AH280">
        <f t="shared" si="93"/>
        <v>-3.733242830476835E-2</v>
      </c>
      <c r="AI280">
        <f t="shared" si="94"/>
        <v>-5.3284976984237731E-2</v>
      </c>
      <c r="AJ280">
        <f t="shared" si="95"/>
        <v>-3.8617138653916916E-3</v>
      </c>
      <c r="AK280">
        <f t="shared" si="96"/>
        <v>-0.14563019140483924</v>
      </c>
      <c r="AL280">
        <f t="shared" si="97"/>
        <v>-9.7303634232121961E-2</v>
      </c>
      <c r="AM280">
        <f t="shared" si="98"/>
        <v>-0.11050323658383787</v>
      </c>
      <c r="AN280">
        <f t="shared" si="99"/>
        <v>-0.16513178786916483</v>
      </c>
      <c r="AO280">
        <f t="shared" si="100"/>
        <v>-0.10139817629179337</v>
      </c>
      <c r="AP280">
        <f t="shared" si="101"/>
        <v>2.4944788385648842E-2</v>
      </c>
      <c r="AQ280">
        <f t="shared" si="102"/>
        <v>-5.4378980891719775E-2</v>
      </c>
      <c r="AR280">
        <f t="shared" si="103"/>
        <v>-0.12462006079027355</v>
      </c>
      <c r="AS280">
        <f t="shared" si="104"/>
        <v>-4.2271031910484869E-2</v>
      </c>
      <c r="AT280">
        <f t="shared" si="105"/>
        <v>-3.9851145660493192E-2</v>
      </c>
      <c r="AU280">
        <f t="shared" si="106"/>
        <v>-0.20978212538906182</v>
      </c>
      <c r="AV280">
        <f t="shared" si="107"/>
        <v>-4.9709489993544298E-2</v>
      </c>
      <c r="AW280">
        <f t="shared" si="108"/>
        <v>-1.279069767441865E-2</v>
      </c>
      <c r="AX280">
        <f t="shared" si="109"/>
        <v>9.6629213483145904E-3</v>
      </c>
      <c r="AY280">
        <f t="shared" si="110"/>
        <v>-7.1623465211459791E-2</v>
      </c>
      <c r="AZ280">
        <f t="shared" si="111"/>
        <v>-5.9953434225844093E-2</v>
      </c>
      <c r="BA280">
        <f t="shared" si="112"/>
        <v>-3.4186099162327288E-2</v>
      </c>
      <c r="BB280">
        <f t="shared" si="113"/>
        <v>4.7774203305012586E-2</v>
      </c>
    </row>
    <row r="281" spans="1:54">
      <c r="A281" s="1">
        <v>43434</v>
      </c>
      <c r="B281" s="9">
        <v>6117</v>
      </c>
      <c r="C281">
        <v>3559</v>
      </c>
      <c r="D281">
        <v>520</v>
      </c>
      <c r="E281">
        <v>2750</v>
      </c>
      <c r="F281">
        <v>2823.5</v>
      </c>
      <c r="G281">
        <v>287.48</v>
      </c>
      <c r="H281">
        <v>1678.5</v>
      </c>
      <c r="I281">
        <v>197.26</v>
      </c>
      <c r="J281">
        <v>491.3</v>
      </c>
      <c r="K281">
        <v>168.94</v>
      </c>
      <c r="L281">
        <v>279.94</v>
      </c>
      <c r="M281">
        <v>219.25</v>
      </c>
      <c r="N281">
        <v>402.12</v>
      </c>
      <c r="O281">
        <v>2416</v>
      </c>
      <c r="P281">
        <v>1762.45</v>
      </c>
      <c r="Q281">
        <v>865.8</v>
      </c>
      <c r="R281">
        <v>137.75</v>
      </c>
      <c r="S281">
        <v>250</v>
      </c>
      <c r="T281">
        <v>963.4</v>
      </c>
      <c r="U281">
        <v>581.4</v>
      </c>
      <c r="V281">
        <v>134</v>
      </c>
      <c r="W281">
        <v>813.2</v>
      </c>
      <c r="X281">
        <v>765.53</v>
      </c>
      <c r="Z281">
        <v>3823.34</v>
      </c>
      <c r="AB281">
        <v>0.71499999999999997</v>
      </c>
      <c r="AF281">
        <f t="shared" si="114"/>
        <v>2.1202003338898212E-2</v>
      </c>
      <c r="AG281">
        <f t="shared" si="92"/>
        <v>-6.4282897331405242E-2</v>
      </c>
      <c r="AH281">
        <f t="shared" si="93"/>
        <v>-8.3377401727480982E-2</v>
      </c>
      <c r="AI281">
        <f t="shared" si="94"/>
        <v>-0.18962722852512159</v>
      </c>
      <c r="AJ281">
        <f t="shared" si="95"/>
        <v>4.2458925604578202E-2</v>
      </c>
      <c r="AK281">
        <f t="shared" si="96"/>
        <v>1.2645743069498838E-2</v>
      </c>
      <c r="AL281">
        <f t="shared" si="97"/>
        <v>8.9935064935064979E-2</v>
      </c>
      <c r="AM281">
        <f t="shared" si="98"/>
        <v>-7.3853232546128966E-2</v>
      </c>
      <c r="AN281">
        <f t="shared" si="99"/>
        <v>-6.5614302015975512E-2</v>
      </c>
      <c r="AO281">
        <f t="shared" si="100"/>
        <v>0.14287647138411574</v>
      </c>
      <c r="AP281">
        <f t="shared" si="101"/>
        <v>-1.1162133521723905E-2</v>
      </c>
      <c r="AQ281">
        <f t="shared" si="102"/>
        <v>-7.6997558305969438E-2</v>
      </c>
      <c r="AR281">
        <f t="shared" si="103"/>
        <v>-5.0170068027210912E-2</v>
      </c>
      <c r="AS281">
        <f t="shared" si="104"/>
        <v>4.543487667676338E-2</v>
      </c>
      <c r="AT281">
        <f t="shared" si="105"/>
        <v>-0.11972569624805207</v>
      </c>
      <c r="AU281">
        <f t="shared" si="106"/>
        <v>-2.5658338960162119E-2</v>
      </c>
      <c r="AV281">
        <f t="shared" si="107"/>
        <v>-6.4198369565217295E-2</v>
      </c>
      <c r="AW281">
        <f t="shared" si="108"/>
        <v>-1.8453082057322323E-2</v>
      </c>
      <c r="AX281">
        <f t="shared" si="109"/>
        <v>7.2112174493656811E-2</v>
      </c>
      <c r="AY281">
        <f t="shared" si="110"/>
        <v>6.7964731814841972E-2</v>
      </c>
      <c r="AZ281">
        <f t="shared" si="111"/>
        <v>-0.1702786377708978</v>
      </c>
      <c r="BA281">
        <f t="shared" si="112"/>
        <v>-4.6882325363338029E-2</v>
      </c>
      <c r="BB281">
        <f t="shared" si="113"/>
        <v>4.4611811633186171E-3</v>
      </c>
    </row>
    <row r="282" spans="1:54">
      <c r="A282" s="1">
        <v>43465</v>
      </c>
      <c r="B282" s="9">
        <v>5873</v>
      </c>
      <c r="C282">
        <v>3730</v>
      </c>
      <c r="D282">
        <v>495.95</v>
      </c>
      <c r="E282">
        <v>2500</v>
      </c>
      <c r="F282">
        <v>2795</v>
      </c>
      <c r="G282">
        <v>280.85000000000002</v>
      </c>
      <c r="H282">
        <v>1650</v>
      </c>
      <c r="I282">
        <v>189.82</v>
      </c>
      <c r="J282">
        <v>459.2</v>
      </c>
      <c r="K282">
        <v>152.9</v>
      </c>
      <c r="L282">
        <v>236.43</v>
      </c>
      <c r="M282">
        <v>217.74</v>
      </c>
      <c r="N282">
        <v>370.99</v>
      </c>
      <c r="O282">
        <v>2369</v>
      </c>
      <c r="P282">
        <v>1504.02</v>
      </c>
      <c r="Q282">
        <v>846.6</v>
      </c>
      <c r="R282">
        <v>134.9</v>
      </c>
      <c r="S282">
        <v>207.5</v>
      </c>
      <c r="T282">
        <v>938.4</v>
      </c>
      <c r="U282">
        <v>601.4</v>
      </c>
      <c r="V282">
        <v>136.25</v>
      </c>
      <c r="W282">
        <v>804.4</v>
      </c>
      <c r="X282">
        <v>702.38</v>
      </c>
      <c r="Z282">
        <v>3675.06</v>
      </c>
      <c r="AB282">
        <v>0.64300000000000002</v>
      </c>
      <c r="AF282">
        <f t="shared" si="114"/>
        <v>-3.9888834395945705E-2</v>
      </c>
      <c r="AG282">
        <f t="shared" si="92"/>
        <v>4.804720427086262E-2</v>
      </c>
      <c r="AH282">
        <f t="shared" si="93"/>
        <v>-4.6250000000000013E-2</v>
      </c>
      <c r="AI282">
        <f t="shared" si="94"/>
        <v>-9.0909090909090939E-2</v>
      </c>
      <c r="AJ282">
        <f t="shared" si="95"/>
        <v>-1.0093855144324371E-2</v>
      </c>
      <c r="AK282">
        <f t="shared" si="96"/>
        <v>-2.306247391122862E-2</v>
      </c>
      <c r="AL282">
        <f t="shared" si="97"/>
        <v>-1.6979445933869575E-2</v>
      </c>
      <c r="AM282">
        <f t="shared" si="98"/>
        <v>-3.7716719050998715E-2</v>
      </c>
      <c r="AN282">
        <f t="shared" si="99"/>
        <v>-6.5336861388153977E-2</v>
      </c>
      <c r="AO282">
        <f t="shared" si="100"/>
        <v>-9.4944950870131328E-2</v>
      </c>
      <c r="AP282">
        <f t="shared" si="101"/>
        <v>-0.15542616274916055</v>
      </c>
      <c r="AQ282">
        <f t="shared" si="102"/>
        <v>-6.8871151653363549E-3</v>
      </c>
      <c r="AR282">
        <f t="shared" si="103"/>
        <v>-7.7414702078981379E-2</v>
      </c>
      <c r="AS282">
        <f t="shared" si="104"/>
        <v>-1.9453642384105962E-2</v>
      </c>
      <c r="AT282">
        <f t="shared" si="105"/>
        <v>-0.14663111010241425</v>
      </c>
      <c r="AU282">
        <f t="shared" si="106"/>
        <v>-2.2176022176022103E-2</v>
      </c>
      <c r="AV282">
        <f t="shared" si="107"/>
        <v>-2.0689655172413723E-2</v>
      </c>
      <c r="AW282">
        <f t="shared" si="108"/>
        <v>-0.17000000000000004</v>
      </c>
      <c r="AX282">
        <f t="shared" si="109"/>
        <v>-2.5949761262196391E-2</v>
      </c>
      <c r="AY282">
        <f t="shared" si="110"/>
        <v>3.4399724802201659E-2</v>
      </c>
      <c r="AZ282">
        <f t="shared" si="111"/>
        <v>1.6791044776119479E-2</v>
      </c>
      <c r="BA282">
        <f t="shared" si="112"/>
        <v>-1.0821446138711388E-2</v>
      </c>
      <c r="BB282">
        <f t="shared" si="113"/>
        <v>-8.2491868378770206E-2</v>
      </c>
    </row>
    <row r="283" spans="1:54">
      <c r="A283" s="1">
        <v>43496</v>
      </c>
      <c r="B283" s="9">
        <v>5532</v>
      </c>
      <c r="C283">
        <v>4187.5</v>
      </c>
      <c r="D283">
        <v>520.1</v>
      </c>
      <c r="E283">
        <v>2687</v>
      </c>
      <c r="F283">
        <v>2901.5</v>
      </c>
      <c r="G283">
        <v>299.25</v>
      </c>
      <c r="H283">
        <v>1630.5</v>
      </c>
      <c r="I283">
        <v>222.77</v>
      </c>
      <c r="J283">
        <v>511.8</v>
      </c>
      <c r="K283">
        <v>138.58000000000001</v>
      </c>
      <c r="L283">
        <v>276.20999999999998</v>
      </c>
      <c r="M283">
        <v>242.06</v>
      </c>
      <c r="N283">
        <v>409.13</v>
      </c>
      <c r="O283">
        <v>2400</v>
      </c>
      <c r="P283">
        <v>1698.07</v>
      </c>
      <c r="Q283">
        <v>869.8</v>
      </c>
      <c r="R283">
        <v>136.4</v>
      </c>
      <c r="S283">
        <v>222.7</v>
      </c>
      <c r="T283">
        <v>906</v>
      </c>
      <c r="U283">
        <v>626</v>
      </c>
      <c r="V283">
        <v>165.15</v>
      </c>
      <c r="W283">
        <v>865.2</v>
      </c>
      <c r="X283">
        <v>758.45</v>
      </c>
      <c r="Z283">
        <v>3825.62</v>
      </c>
      <c r="AB283">
        <v>0.59899999999999998</v>
      </c>
      <c r="AF283">
        <f t="shared" si="114"/>
        <v>-5.8062319087348935E-2</v>
      </c>
      <c r="AG283">
        <f t="shared" si="92"/>
        <v>0.12265415549597858</v>
      </c>
      <c r="AH283">
        <f t="shared" si="93"/>
        <v>4.8694424841214001E-2</v>
      </c>
      <c r="AI283">
        <f t="shared" si="94"/>
        <v>7.4799999999999978E-2</v>
      </c>
      <c r="AJ283">
        <f t="shared" si="95"/>
        <v>3.8103756708407932E-2</v>
      </c>
      <c r="AK283">
        <f t="shared" si="96"/>
        <v>6.5515399679544117E-2</v>
      </c>
      <c r="AL283">
        <f t="shared" si="97"/>
        <v>-1.1818181818181839E-2</v>
      </c>
      <c r="AM283">
        <f t="shared" si="98"/>
        <v>0.17358550205457801</v>
      </c>
      <c r="AN283">
        <f t="shared" si="99"/>
        <v>0.11454703832752622</v>
      </c>
      <c r="AO283">
        <f t="shared" si="100"/>
        <v>-9.3655984303466222E-2</v>
      </c>
      <c r="AP283">
        <f t="shared" si="101"/>
        <v>0.16825275980205556</v>
      </c>
      <c r="AQ283">
        <f t="shared" si="102"/>
        <v>0.11169284467713791</v>
      </c>
      <c r="AR283">
        <f t="shared" si="103"/>
        <v>0.10280600555271024</v>
      </c>
      <c r="AS283">
        <f t="shared" si="104"/>
        <v>1.3085690164626351E-2</v>
      </c>
      <c r="AT283">
        <f t="shared" si="105"/>
        <v>0.12902089067964528</v>
      </c>
      <c r="AU283">
        <f t="shared" si="106"/>
        <v>2.7403732577368167E-2</v>
      </c>
      <c r="AV283">
        <f t="shared" si="107"/>
        <v>1.111934766493694E-2</v>
      </c>
      <c r="AW283">
        <f t="shared" si="108"/>
        <v>7.3253012048192678E-2</v>
      </c>
      <c r="AX283">
        <f t="shared" si="109"/>
        <v>-3.4526854219948833E-2</v>
      </c>
      <c r="AY283">
        <f t="shared" si="110"/>
        <v>4.0904556035916251E-2</v>
      </c>
      <c r="AZ283">
        <f t="shared" si="111"/>
        <v>0.21211009174311934</v>
      </c>
      <c r="BA283">
        <f t="shared" si="112"/>
        <v>7.5584286424664526E-2</v>
      </c>
      <c r="BB283">
        <f t="shared" si="113"/>
        <v>7.9828582818417537E-2</v>
      </c>
    </row>
    <row r="284" spans="1:54">
      <c r="A284" s="1">
        <v>43524</v>
      </c>
      <c r="B284" s="9">
        <v>6139</v>
      </c>
      <c r="C284">
        <v>4336</v>
      </c>
      <c r="D284">
        <v>534.4</v>
      </c>
      <c r="E284">
        <v>2758.5</v>
      </c>
      <c r="F284">
        <v>2913.5</v>
      </c>
      <c r="G284">
        <v>323.14</v>
      </c>
      <c r="H284">
        <v>1665</v>
      </c>
      <c r="I284">
        <v>225.67</v>
      </c>
      <c r="J284">
        <v>466</v>
      </c>
      <c r="K284">
        <v>134.28</v>
      </c>
      <c r="L284">
        <v>261.10000000000002</v>
      </c>
      <c r="M284">
        <v>266.98</v>
      </c>
      <c r="N284">
        <v>418.12</v>
      </c>
      <c r="O284">
        <v>2373</v>
      </c>
      <c r="P284">
        <v>1742.81</v>
      </c>
      <c r="Q284">
        <v>825.8</v>
      </c>
      <c r="R284">
        <v>124.5</v>
      </c>
      <c r="S284">
        <v>242.1</v>
      </c>
      <c r="T284">
        <v>846</v>
      </c>
      <c r="U284">
        <v>661</v>
      </c>
      <c r="V284">
        <v>181.4</v>
      </c>
      <c r="W284">
        <v>899.6</v>
      </c>
      <c r="X284">
        <v>779.31</v>
      </c>
      <c r="Z284">
        <v>3888.81</v>
      </c>
      <c r="AB284">
        <v>0.56999999999999995</v>
      </c>
      <c r="AF284">
        <f t="shared" si="114"/>
        <v>0.10972523499638465</v>
      </c>
      <c r="AG284">
        <f t="shared" si="92"/>
        <v>3.5462686567164114E-2</v>
      </c>
      <c r="AH284">
        <f t="shared" si="93"/>
        <v>2.74947125552778E-2</v>
      </c>
      <c r="AI284">
        <f t="shared" si="94"/>
        <v>2.6609601786378834E-2</v>
      </c>
      <c r="AJ284">
        <f t="shared" si="95"/>
        <v>4.1357918318112308E-3</v>
      </c>
      <c r="AK284">
        <f t="shared" si="96"/>
        <v>7.9832915622389367E-2</v>
      </c>
      <c r="AL284">
        <f t="shared" si="97"/>
        <v>2.1159153633854677E-2</v>
      </c>
      <c r="AM284">
        <f t="shared" si="98"/>
        <v>1.3017910849755232E-2</v>
      </c>
      <c r="AN284">
        <f t="shared" si="99"/>
        <v>-8.9488081281750675E-2</v>
      </c>
      <c r="AO284">
        <f t="shared" si="100"/>
        <v>-3.1029008514937284E-2</v>
      </c>
      <c r="AP284">
        <f t="shared" si="101"/>
        <v>-5.4704753629484681E-2</v>
      </c>
      <c r="AQ284">
        <f t="shared" si="102"/>
        <v>0.10294968189705034</v>
      </c>
      <c r="AR284">
        <f t="shared" si="103"/>
        <v>2.1973455869772396E-2</v>
      </c>
      <c r="AS284">
        <f t="shared" si="104"/>
        <v>-1.1249999999999982E-2</v>
      </c>
      <c r="AT284">
        <f t="shared" si="105"/>
        <v>2.6347559287897448E-2</v>
      </c>
      <c r="AU284">
        <f t="shared" si="106"/>
        <v>-5.0586341687744341E-2</v>
      </c>
      <c r="AV284">
        <f t="shared" si="107"/>
        <v>-8.7243401759530825E-2</v>
      </c>
      <c r="AW284">
        <f t="shared" si="108"/>
        <v>8.7112707678491219E-2</v>
      </c>
      <c r="AX284">
        <f t="shared" si="109"/>
        <v>-6.6225165562913912E-2</v>
      </c>
      <c r="AY284">
        <f t="shared" si="110"/>
        <v>5.5910543130990309E-2</v>
      </c>
      <c r="AZ284">
        <f t="shared" si="111"/>
        <v>9.8395398122918643E-2</v>
      </c>
      <c r="BA284">
        <f t="shared" si="112"/>
        <v>3.9759593157651318E-2</v>
      </c>
      <c r="BB284">
        <f t="shared" si="113"/>
        <v>2.7503461005998986E-2</v>
      </c>
    </row>
    <row r="285" spans="1:54">
      <c r="A285" s="1">
        <v>43553</v>
      </c>
      <c r="B285" s="9">
        <v>6135</v>
      </c>
      <c r="C285">
        <v>4461</v>
      </c>
      <c r="D285">
        <v>558.5</v>
      </c>
      <c r="E285">
        <v>3194</v>
      </c>
      <c r="F285">
        <v>3138</v>
      </c>
      <c r="G285">
        <v>305.62</v>
      </c>
      <c r="H285">
        <v>1804.5</v>
      </c>
      <c r="I285">
        <v>231.76</v>
      </c>
      <c r="J285">
        <v>482.4</v>
      </c>
      <c r="K285">
        <v>139.80000000000001</v>
      </c>
      <c r="L285">
        <v>266.75</v>
      </c>
      <c r="M285">
        <v>248.19</v>
      </c>
      <c r="N285">
        <v>407.45</v>
      </c>
      <c r="O285">
        <v>2532</v>
      </c>
      <c r="P285">
        <v>1533.24</v>
      </c>
      <c r="Q285">
        <v>810.8</v>
      </c>
      <c r="R285">
        <v>114.2</v>
      </c>
      <c r="S285">
        <v>234.8</v>
      </c>
      <c r="T285">
        <v>836.2</v>
      </c>
      <c r="U285">
        <v>701.2</v>
      </c>
      <c r="V285">
        <v>175.45</v>
      </c>
      <c r="W285">
        <v>913.4</v>
      </c>
      <c r="X285">
        <v>781.98</v>
      </c>
      <c r="Z285">
        <v>3978.28</v>
      </c>
      <c r="AB285">
        <v>0.52600000000000002</v>
      </c>
      <c r="AF285">
        <f t="shared" si="114"/>
        <v>-6.515719172504042E-4</v>
      </c>
      <c r="AG285">
        <f t="shared" si="92"/>
        <v>2.882841328413277E-2</v>
      </c>
      <c r="AH285">
        <f t="shared" si="93"/>
        <v>4.5097305389221631E-2</v>
      </c>
      <c r="AI285">
        <f t="shared" si="94"/>
        <v>0.1578756570599964</v>
      </c>
      <c r="AJ285">
        <f t="shared" si="95"/>
        <v>7.7055088381671633E-2</v>
      </c>
      <c r="AK285">
        <f t="shared" si="96"/>
        <v>-5.4217986012254693E-2</v>
      </c>
      <c r="AL285">
        <f t="shared" si="97"/>
        <v>8.3783783783783816E-2</v>
      </c>
      <c r="AM285">
        <f t="shared" si="98"/>
        <v>2.6986307440067359E-2</v>
      </c>
      <c r="AN285">
        <f t="shared" si="99"/>
        <v>3.5193133047210168E-2</v>
      </c>
      <c r="AO285">
        <f t="shared" si="100"/>
        <v>4.110813226094745E-2</v>
      </c>
      <c r="AP285">
        <f t="shared" si="101"/>
        <v>2.1639218690156836E-2</v>
      </c>
      <c r="AQ285">
        <f t="shared" si="102"/>
        <v>-7.0379803730616586E-2</v>
      </c>
      <c r="AR285">
        <f t="shared" si="103"/>
        <v>-2.5518989763704258E-2</v>
      </c>
      <c r="AS285">
        <f t="shared" si="104"/>
        <v>6.7003792667509554E-2</v>
      </c>
      <c r="AT285">
        <f t="shared" si="105"/>
        <v>-0.1202483345860994</v>
      </c>
      <c r="AU285">
        <f t="shared" si="106"/>
        <v>-1.816420440784694E-2</v>
      </c>
      <c r="AV285">
        <f t="shared" si="107"/>
        <v>-8.2730923694779079E-2</v>
      </c>
      <c r="AW285">
        <f t="shared" si="108"/>
        <v>-3.0152829409334947E-2</v>
      </c>
      <c r="AX285">
        <f t="shared" si="109"/>
        <v>-1.1583924349881758E-2</v>
      </c>
      <c r="AY285">
        <f t="shared" si="110"/>
        <v>6.0816944024205899E-2</v>
      </c>
      <c r="AZ285">
        <f t="shared" si="111"/>
        <v>-3.2800441014333104E-2</v>
      </c>
      <c r="BA285">
        <f t="shared" si="112"/>
        <v>1.5340151178301342E-2</v>
      </c>
      <c r="BB285">
        <f t="shared" si="113"/>
        <v>3.4261077106672033E-3</v>
      </c>
    </row>
    <row r="286" spans="1:54">
      <c r="A286" s="1">
        <v>43585</v>
      </c>
      <c r="B286" s="9">
        <v>5726</v>
      </c>
      <c r="C286">
        <v>4465</v>
      </c>
      <c r="D286">
        <v>559</v>
      </c>
      <c r="E286">
        <v>2990</v>
      </c>
      <c r="F286">
        <v>3233.5</v>
      </c>
      <c r="G286">
        <v>311.87</v>
      </c>
      <c r="H286">
        <v>1743</v>
      </c>
      <c r="I286">
        <v>249.43</v>
      </c>
      <c r="J286">
        <v>494</v>
      </c>
      <c r="K286">
        <v>142</v>
      </c>
      <c r="L286">
        <v>273.44</v>
      </c>
      <c r="M286">
        <v>240.75</v>
      </c>
      <c r="N286">
        <v>424.35</v>
      </c>
      <c r="O286">
        <v>2309</v>
      </c>
      <c r="P286">
        <v>1469.77</v>
      </c>
      <c r="Q286">
        <v>956.4</v>
      </c>
      <c r="R286">
        <v>106.25</v>
      </c>
      <c r="S286">
        <v>264.10000000000002</v>
      </c>
      <c r="T286">
        <v>830.2</v>
      </c>
      <c r="U286">
        <v>725.4</v>
      </c>
      <c r="V286">
        <v>181.4</v>
      </c>
      <c r="W286">
        <v>923</v>
      </c>
      <c r="X286">
        <v>768.47</v>
      </c>
      <c r="Z286">
        <v>4067.98</v>
      </c>
      <c r="AB286">
        <v>0.75700000000000001</v>
      </c>
      <c r="AF286">
        <f t="shared" si="114"/>
        <v>-6.6666666666666652E-2</v>
      </c>
      <c r="AG286">
        <f t="shared" si="92"/>
        <v>8.9665994171705954E-4</v>
      </c>
      <c r="AH286">
        <f t="shared" si="93"/>
        <v>8.9525514771704451E-4</v>
      </c>
      <c r="AI286">
        <f t="shared" si="94"/>
        <v>-6.3869755792110183E-2</v>
      </c>
      <c r="AJ286">
        <f t="shared" si="95"/>
        <v>3.0433397068196255E-2</v>
      </c>
      <c r="AK286">
        <f t="shared" si="96"/>
        <v>2.0450232314639161E-2</v>
      </c>
      <c r="AL286">
        <f t="shared" si="97"/>
        <v>-3.4081463009143831E-2</v>
      </c>
      <c r="AM286">
        <f t="shared" si="98"/>
        <v>7.6242664825681761E-2</v>
      </c>
      <c r="AN286">
        <f t="shared" si="99"/>
        <v>2.4046434494195745E-2</v>
      </c>
      <c r="AO286">
        <f t="shared" si="100"/>
        <v>1.5736766809728131E-2</v>
      </c>
      <c r="AP286">
        <f t="shared" si="101"/>
        <v>2.5079662605435704E-2</v>
      </c>
      <c r="AQ286">
        <f t="shared" si="102"/>
        <v>-2.9977033724162938E-2</v>
      </c>
      <c r="AR286">
        <f t="shared" si="103"/>
        <v>4.147748189961975E-2</v>
      </c>
      <c r="AS286">
        <f t="shared" si="104"/>
        <v>-8.8072669826224304E-2</v>
      </c>
      <c r="AT286">
        <f t="shared" si="105"/>
        <v>-4.1395998017270674E-2</v>
      </c>
      <c r="AU286">
        <f t="shared" si="106"/>
        <v>0.17957572767636898</v>
      </c>
      <c r="AV286">
        <f t="shared" si="107"/>
        <v>-6.961471103327499E-2</v>
      </c>
      <c r="AW286">
        <f t="shared" si="108"/>
        <v>0.12478705281090297</v>
      </c>
      <c r="AX286">
        <f t="shared" si="109"/>
        <v>-7.1753169098301983E-3</v>
      </c>
      <c r="AY286">
        <f t="shared" si="110"/>
        <v>3.4512264689104288E-2</v>
      </c>
      <c r="AZ286">
        <f t="shared" si="111"/>
        <v>3.3912795668281648E-2</v>
      </c>
      <c r="BA286">
        <f t="shared" si="112"/>
        <v>1.0510181738559332E-2</v>
      </c>
      <c r="BB286">
        <f t="shared" si="113"/>
        <v>-1.7276656691986969E-2</v>
      </c>
    </row>
    <row r="287" spans="1:54">
      <c r="A287" s="1">
        <v>43616</v>
      </c>
      <c r="B287" s="9">
        <v>5833</v>
      </c>
      <c r="C287">
        <v>4536.5</v>
      </c>
      <c r="D287">
        <v>540.1</v>
      </c>
      <c r="E287">
        <v>2760</v>
      </c>
      <c r="F287">
        <v>3325.5</v>
      </c>
      <c r="G287">
        <v>293.26</v>
      </c>
      <c r="H287">
        <v>1790.5</v>
      </c>
      <c r="I287">
        <v>226.07</v>
      </c>
      <c r="J287">
        <v>452.4</v>
      </c>
      <c r="K287">
        <v>129.41999999999999</v>
      </c>
      <c r="L287">
        <v>225.2</v>
      </c>
      <c r="M287">
        <v>214.73</v>
      </c>
      <c r="N287">
        <v>399.75</v>
      </c>
      <c r="O287">
        <v>2115</v>
      </c>
      <c r="P287">
        <v>1236.9100000000001</v>
      </c>
      <c r="Q287">
        <v>941.2</v>
      </c>
      <c r="R287">
        <v>93.52</v>
      </c>
      <c r="S287">
        <v>213.9</v>
      </c>
      <c r="T287">
        <v>787</v>
      </c>
      <c r="U287">
        <v>747</v>
      </c>
      <c r="V287">
        <v>165.25</v>
      </c>
      <c r="W287">
        <v>828.6</v>
      </c>
      <c r="X287">
        <v>728.67</v>
      </c>
      <c r="Z287">
        <v>3923.87</v>
      </c>
      <c r="AB287">
        <v>0.73</v>
      </c>
      <c r="AF287">
        <f t="shared" si="114"/>
        <v>1.8686692280824202E-2</v>
      </c>
      <c r="AG287">
        <f t="shared" si="92"/>
        <v>1.6013437849943912E-2</v>
      </c>
      <c r="AH287">
        <f t="shared" si="93"/>
        <v>-3.3810375670840775E-2</v>
      </c>
      <c r="AI287">
        <f t="shared" si="94"/>
        <v>-7.6923076923076872E-2</v>
      </c>
      <c r="AJ287">
        <f t="shared" si="95"/>
        <v>2.8452141642183459E-2</v>
      </c>
      <c r="AK287">
        <f t="shared" si="96"/>
        <v>-5.967229935550078E-2</v>
      </c>
      <c r="AL287">
        <f t="shared" si="97"/>
        <v>2.7251864601262277E-2</v>
      </c>
      <c r="AM287">
        <f t="shared" si="98"/>
        <v>-9.3653530048510625E-2</v>
      </c>
      <c r="AN287">
        <f t="shared" si="99"/>
        <v>-8.4210526315789513E-2</v>
      </c>
      <c r="AO287">
        <f t="shared" si="100"/>
        <v>-8.859154929577473E-2</v>
      </c>
      <c r="AP287">
        <f t="shared" si="101"/>
        <v>-0.17641895845523703</v>
      </c>
      <c r="AQ287">
        <f t="shared" si="102"/>
        <v>-0.10807892004153685</v>
      </c>
      <c r="AR287">
        <f t="shared" si="103"/>
        <v>-5.7971014492753659E-2</v>
      </c>
      <c r="AS287">
        <f t="shared" si="104"/>
        <v>-8.4019055868341241E-2</v>
      </c>
      <c r="AT287">
        <f t="shared" si="105"/>
        <v>-0.15843295209454533</v>
      </c>
      <c r="AU287">
        <f t="shared" si="106"/>
        <v>-1.589293182768714E-2</v>
      </c>
      <c r="AV287">
        <f t="shared" si="107"/>
        <v>-0.1198117647058824</v>
      </c>
      <c r="AW287">
        <f t="shared" si="108"/>
        <v>-0.19007951533510037</v>
      </c>
      <c r="AX287">
        <f t="shared" si="109"/>
        <v>-5.2035654059262915E-2</v>
      </c>
      <c r="AY287">
        <f t="shared" si="110"/>
        <v>2.977667493796532E-2</v>
      </c>
      <c r="AZ287">
        <f t="shared" si="111"/>
        <v>-8.9029768467475234E-2</v>
      </c>
      <c r="BA287">
        <f t="shared" si="112"/>
        <v>-0.10227518959913329</v>
      </c>
      <c r="BB287">
        <f t="shared" si="113"/>
        <v>-5.1791221518081465E-2</v>
      </c>
    </row>
    <row r="288" spans="1:54">
      <c r="A288" s="1">
        <v>43644</v>
      </c>
      <c r="B288" s="9">
        <v>6438</v>
      </c>
      <c r="C288">
        <v>4880.5</v>
      </c>
      <c r="D288">
        <v>548.6</v>
      </c>
      <c r="E288">
        <v>2749</v>
      </c>
      <c r="F288">
        <v>3384</v>
      </c>
      <c r="G288">
        <v>286.57</v>
      </c>
      <c r="H288">
        <v>1887</v>
      </c>
      <c r="I288">
        <v>226.37</v>
      </c>
      <c r="J288">
        <v>495.4</v>
      </c>
      <c r="K288">
        <v>129.32</v>
      </c>
      <c r="L288">
        <v>210.7</v>
      </c>
      <c r="M288">
        <v>220.86</v>
      </c>
      <c r="N288">
        <v>411.5</v>
      </c>
      <c r="O288">
        <v>2077</v>
      </c>
      <c r="P288">
        <v>1265.22</v>
      </c>
      <c r="Q288">
        <v>990.2</v>
      </c>
      <c r="R288">
        <v>87.78</v>
      </c>
      <c r="S288">
        <v>214.9</v>
      </c>
      <c r="T288">
        <v>819.4</v>
      </c>
      <c r="U288">
        <v>802.4</v>
      </c>
      <c r="V288">
        <v>157.75</v>
      </c>
      <c r="W288">
        <v>833.2</v>
      </c>
      <c r="X288">
        <v>768.19</v>
      </c>
      <c r="Z288">
        <v>4056.88</v>
      </c>
      <c r="AB288">
        <v>0.746</v>
      </c>
      <c r="AF288">
        <f t="shared" si="114"/>
        <v>0.10372021258357611</v>
      </c>
      <c r="AG288">
        <f t="shared" si="92"/>
        <v>7.5829383886255819E-2</v>
      </c>
      <c r="AH288">
        <f t="shared" si="93"/>
        <v>1.5737826328457771E-2</v>
      </c>
      <c r="AI288">
        <f t="shared" si="94"/>
        <v>-3.9855072463768071E-3</v>
      </c>
      <c r="AJ288">
        <f t="shared" si="95"/>
        <v>1.7591339648173276E-2</v>
      </c>
      <c r="AK288">
        <f t="shared" si="96"/>
        <v>-2.2812521312146172E-2</v>
      </c>
      <c r="AL288">
        <f t="shared" si="97"/>
        <v>5.3895559899469481E-2</v>
      </c>
      <c r="AM288">
        <f t="shared" si="98"/>
        <v>1.3270226036183885E-3</v>
      </c>
      <c r="AN288">
        <f t="shared" si="99"/>
        <v>9.5048629531388151E-2</v>
      </c>
      <c r="AO288">
        <f t="shared" si="100"/>
        <v>-7.7267810230252643E-4</v>
      </c>
      <c r="AP288">
        <f t="shared" si="101"/>
        <v>-6.4387211367673225E-2</v>
      </c>
      <c r="AQ288">
        <f t="shared" si="102"/>
        <v>2.8547478228473144E-2</v>
      </c>
      <c r="AR288">
        <f t="shared" si="103"/>
        <v>2.9393370856785506E-2</v>
      </c>
      <c r="AS288">
        <f t="shared" si="104"/>
        <v>-1.7966903073286078E-2</v>
      </c>
      <c r="AT288">
        <f t="shared" si="105"/>
        <v>2.2887679782684245E-2</v>
      </c>
      <c r="AU288">
        <f t="shared" si="106"/>
        <v>5.2061198470038317E-2</v>
      </c>
      <c r="AV288">
        <f t="shared" si="107"/>
        <v>-6.1377245508981937E-2</v>
      </c>
      <c r="AW288">
        <f t="shared" si="108"/>
        <v>4.6750818139318362E-3</v>
      </c>
      <c r="AX288">
        <f t="shared" si="109"/>
        <v>4.1168996188055917E-2</v>
      </c>
      <c r="AY288">
        <f t="shared" si="110"/>
        <v>7.4163319946452422E-2</v>
      </c>
      <c r="AZ288">
        <f t="shared" si="111"/>
        <v>-4.5385779122541603E-2</v>
      </c>
      <c r="BA288">
        <f t="shared" si="112"/>
        <v>5.5515327057686914E-3</v>
      </c>
      <c r="BB288">
        <f t="shared" si="113"/>
        <v>5.4235799470267798E-2</v>
      </c>
    </row>
    <row r="289" spans="1:54">
      <c r="A289" s="1">
        <v>43677</v>
      </c>
      <c r="B289" s="9">
        <v>7061</v>
      </c>
      <c r="C289">
        <v>4698</v>
      </c>
      <c r="D289">
        <v>545.70000000000005</v>
      </c>
      <c r="E289">
        <v>2952</v>
      </c>
      <c r="F289">
        <v>3443.5</v>
      </c>
      <c r="G289">
        <v>293.94</v>
      </c>
      <c r="H289">
        <v>2083</v>
      </c>
      <c r="I289">
        <v>222.97</v>
      </c>
      <c r="J289">
        <v>548.6</v>
      </c>
      <c r="K289">
        <v>150.08000000000001</v>
      </c>
      <c r="L289">
        <v>207.9</v>
      </c>
      <c r="M289">
        <v>218.04</v>
      </c>
      <c r="N289">
        <v>401.23</v>
      </c>
      <c r="O289">
        <v>2150</v>
      </c>
      <c r="P289">
        <v>978.48</v>
      </c>
      <c r="Q289">
        <v>970.4</v>
      </c>
      <c r="R289">
        <v>76.08</v>
      </c>
      <c r="S289">
        <v>222.4</v>
      </c>
      <c r="T289">
        <v>871.2</v>
      </c>
      <c r="U289">
        <v>720</v>
      </c>
      <c r="V289">
        <v>161.80000000000001</v>
      </c>
      <c r="W289">
        <v>796.2</v>
      </c>
      <c r="X289">
        <v>776</v>
      </c>
      <c r="Z289">
        <v>4134.03</v>
      </c>
      <c r="AB289">
        <v>0.74399999999999999</v>
      </c>
      <c r="AF289">
        <f t="shared" si="114"/>
        <v>9.6769182976079504E-2</v>
      </c>
      <c r="AG289">
        <f t="shared" si="92"/>
        <v>-3.7393709660895391E-2</v>
      </c>
      <c r="AH289">
        <f t="shared" si="93"/>
        <v>-5.2861830113014596E-3</v>
      </c>
      <c r="AI289">
        <f t="shared" si="94"/>
        <v>7.384503455802105E-2</v>
      </c>
      <c r="AJ289">
        <f t="shared" si="95"/>
        <v>1.7582742316784916E-2</v>
      </c>
      <c r="AK289">
        <f t="shared" si="96"/>
        <v>2.5717974665875776E-2</v>
      </c>
      <c r="AL289">
        <f t="shared" si="97"/>
        <v>0.10386857445680975</v>
      </c>
      <c r="AM289">
        <f t="shared" si="98"/>
        <v>-1.501965808190131E-2</v>
      </c>
      <c r="AN289">
        <f t="shared" si="99"/>
        <v>0.1073879693177231</v>
      </c>
      <c r="AO289">
        <f t="shared" si="100"/>
        <v>0.16053201360965064</v>
      </c>
      <c r="AP289">
        <f t="shared" si="101"/>
        <v>-1.3289036544850363E-2</v>
      </c>
      <c r="AQ289">
        <f t="shared" si="102"/>
        <v>-1.2768269491985951E-2</v>
      </c>
      <c r="AR289">
        <f t="shared" si="103"/>
        <v>-2.4957472660996349E-2</v>
      </c>
      <c r="AS289">
        <f t="shared" si="104"/>
        <v>3.5146846413095734E-2</v>
      </c>
      <c r="AT289">
        <f t="shared" si="105"/>
        <v>-0.22663252240717024</v>
      </c>
      <c r="AU289">
        <f t="shared" si="106"/>
        <v>-1.9995960412037994E-2</v>
      </c>
      <c r="AV289">
        <f t="shared" si="107"/>
        <v>-0.13328776486671223</v>
      </c>
      <c r="AW289">
        <f t="shared" si="108"/>
        <v>3.4899953466728695E-2</v>
      </c>
      <c r="AX289">
        <f t="shared" si="109"/>
        <v>6.3216988040029287E-2</v>
      </c>
      <c r="AY289">
        <f t="shared" si="110"/>
        <v>-0.10269192422731799</v>
      </c>
      <c r="AZ289">
        <f t="shared" si="111"/>
        <v>2.5673534072900184E-2</v>
      </c>
      <c r="BA289">
        <f t="shared" si="112"/>
        <v>-4.4407105136821889E-2</v>
      </c>
      <c r="BB289">
        <f t="shared" si="113"/>
        <v>1.0166755620354184E-2</v>
      </c>
    </row>
    <row r="290" spans="1:54">
      <c r="A290" s="1">
        <v>43707</v>
      </c>
      <c r="B290" s="9">
        <v>7318</v>
      </c>
      <c r="C290">
        <v>4149.5</v>
      </c>
      <c r="D290">
        <v>500.2</v>
      </c>
      <c r="E290">
        <v>2880</v>
      </c>
      <c r="F290">
        <v>3503.5</v>
      </c>
      <c r="G290">
        <v>262.98</v>
      </c>
      <c r="H290">
        <v>2083</v>
      </c>
      <c r="I290">
        <v>218.88</v>
      </c>
      <c r="J290">
        <v>545.6</v>
      </c>
      <c r="K290">
        <v>155.24</v>
      </c>
      <c r="L290">
        <v>192.25</v>
      </c>
      <c r="M290">
        <v>186.34</v>
      </c>
      <c r="N290">
        <v>349.85</v>
      </c>
      <c r="O290">
        <v>2013</v>
      </c>
      <c r="P290">
        <v>1036.47</v>
      </c>
      <c r="Q290">
        <v>970.2</v>
      </c>
      <c r="R290">
        <v>69.7</v>
      </c>
      <c r="S290">
        <v>194.45</v>
      </c>
      <c r="T290">
        <v>831.4</v>
      </c>
      <c r="U290">
        <v>700.6</v>
      </c>
      <c r="V290">
        <v>145.94999999999999</v>
      </c>
      <c r="W290">
        <v>775.4</v>
      </c>
      <c r="X290">
        <v>789.06</v>
      </c>
      <c r="Z290">
        <v>3953.02</v>
      </c>
      <c r="AB290">
        <v>0.746</v>
      </c>
      <c r="AF290">
        <f t="shared" si="114"/>
        <v>3.639711089080877E-2</v>
      </c>
      <c r="AG290">
        <f t="shared" si="92"/>
        <v>-0.11675180928054496</v>
      </c>
      <c r="AH290">
        <f t="shared" si="93"/>
        <v>-8.3379146050943875E-2</v>
      </c>
      <c r="AI290">
        <f t="shared" si="94"/>
        <v>-2.4390243902439046E-2</v>
      </c>
      <c r="AJ290">
        <f t="shared" si="95"/>
        <v>1.7424132423406347E-2</v>
      </c>
      <c r="AK290">
        <f t="shared" si="96"/>
        <v>-0.10532761788120015</v>
      </c>
      <c r="AL290">
        <f t="shared" si="97"/>
        <v>0</v>
      </c>
      <c r="AM290">
        <f t="shared" si="98"/>
        <v>-1.8343274880028737E-2</v>
      </c>
      <c r="AN290">
        <f t="shared" si="99"/>
        <v>-5.4684651841050425E-3</v>
      </c>
      <c r="AO290">
        <f t="shared" si="100"/>
        <v>3.4381663113006278E-2</v>
      </c>
      <c r="AP290">
        <f t="shared" si="101"/>
        <v>-7.5276575276575275E-2</v>
      </c>
      <c r="AQ290">
        <f t="shared" si="102"/>
        <v>-0.14538616767565582</v>
      </c>
      <c r="AR290">
        <f t="shared" si="103"/>
        <v>-0.12805622710166242</v>
      </c>
      <c r="AS290">
        <f t="shared" si="104"/>
        <v>-6.3720930232558093E-2</v>
      </c>
      <c r="AT290">
        <f t="shared" si="105"/>
        <v>5.9265391219033514E-2</v>
      </c>
      <c r="AU290">
        <f t="shared" si="106"/>
        <v>-2.0610057708159157E-4</v>
      </c>
      <c r="AV290">
        <f t="shared" si="107"/>
        <v>-8.3859095688748608E-2</v>
      </c>
      <c r="AW290">
        <f t="shared" si="108"/>
        <v>-0.12567446043165476</v>
      </c>
      <c r="AX290">
        <f t="shared" si="109"/>
        <v>-4.5684113865932074E-2</v>
      </c>
      <c r="AY290">
        <f t="shared" si="110"/>
        <v>-2.6944444444444438E-2</v>
      </c>
      <c r="AZ290">
        <f t="shared" si="111"/>
        <v>-9.7960444993819618E-2</v>
      </c>
      <c r="BA290">
        <f t="shared" si="112"/>
        <v>-2.6124089424767738E-2</v>
      </c>
      <c r="BB290">
        <f t="shared" si="113"/>
        <v>1.6829896907216479E-2</v>
      </c>
    </row>
    <row r="291" spans="1:54">
      <c r="A291" s="1">
        <v>43738</v>
      </c>
      <c r="B291" s="9">
        <v>7261</v>
      </c>
      <c r="C291">
        <v>4209</v>
      </c>
      <c r="D291">
        <v>515.79999999999995</v>
      </c>
      <c r="E291">
        <v>3007.5</v>
      </c>
      <c r="F291">
        <v>3333</v>
      </c>
      <c r="G291">
        <v>270.2</v>
      </c>
      <c r="H291">
        <v>2093</v>
      </c>
      <c r="I291">
        <v>240.65</v>
      </c>
      <c r="J291">
        <v>570</v>
      </c>
      <c r="K291">
        <v>162</v>
      </c>
      <c r="L291">
        <v>184.45</v>
      </c>
      <c r="M291">
        <v>208.6</v>
      </c>
      <c r="N291">
        <v>394.51</v>
      </c>
      <c r="O291">
        <v>2125</v>
      </c>
      <c r="P291">
        <v>1294.9000000000001</v>
      </c>
      <c r="Q291">
        <v>1018</v>
      </c>
      <c r="R291">
        <v>73.739999999999995</v>
      </c>
      <c r="S291">
        <v>206.8</v>
      </c>
      <c r="T291">
        <v>738</v>
      </c>
      <c r="U291">
        <v>691.4</v>
      </c>
      <c r="V291">
        <v>161.5</v>
      </c>
      <c r="W291">
        <v>856.4</v>
      </c>
      <c r="X291">
        <v>810.56</v>
      </c>
      <c r="Z291">
        <v>4061.74</v>
      </c>
      <c r="AB291">
        <v>0.76500000000000001</v>
      </c>
      <c r="AF291">
        <f t="shared" si="114"/>
        <v>-7.7890133916370674E-3</v>
      </c>
      <c r="AG291">
        <f t="shared" si="92"/>
        <v>1.4339076997228473E-2</v>
      </c>
      <c r="AH291">
        <f t="shared" si="93"/>
        <v>3.118752499000399E-2</v>
      </c>
      <c r="AI291">
        <f t="shared" si="94"/>
        <v>4.4270833333333259E-2</v>
      </c>
      <c r="AJ291">
        <f t="shared" si="95"/>
        <v>-4.8665620094191508E-2</v>
      </c>
      <c r="AK291">
        <f t="shared" si="96"/>
        <v>2.745455928207452E-2</v>
      </c>
      <c r="AL291">
        <f t="shared" si="97"/>
        <v>4.8007681228996457E-3</v>
      </c>
      <c r="AM291">
        <f t="shared" si="98"/>
        <v>9.9460891812865437E-2</v>
      </c>
      <c r="AN291">
        <f t="shared" si="99"/>
        <v>4.4721407624633391E-2</v>
      </c>
      <c r="AO291">
        <f t="shared" si="100"/>
        <v>4.3545477969595403E-2</v>
      </c>
      <c r="AP291">
        <f t="shared" si="101"/>
        <v>-4.0572171651495514E-2</v>
      </c>
      <c r="AQ291">
        <f t="shared" si="102"/>
        <v>0.11945905334335083</v>
      </c>
      <c r="AR291">
        <f t="shared" si="103"/>
        <v>0.12765470916106891</v>
      </c>
      <c r="AS291">
        <f t="shared" si="104"/>
        <v>5.5638350720317975E-2</v>
      </c>
      <c r="AT291">
        <f t="shared" si="105"/>
        <v>0.24933669088347954</v>
      </c>
      <c r="AU291">
        <f t="shared" si="106"/>
        <v>4.9268192125334842E-2</v>
      </c>
      <c r="AV291">
        <f t="shared" si="107"/>
        <v>5.7962697274031472E-2</v>
      </c>
      <c r="AW291">
        <f t="shared" si="108"/>
        <v>6.3512471072255217E-2</v>
      </c>
      <c r="AX291">
        <f t="shared" si="109"/>
        <v>-0.11234063026220831</v>
      </c>
      <c r="AY291">
        <f t="shared" si="110"/>
        <v>-1.3131601484441924E-2</v>
      </c>
      <c r="AZ291">
        <f t="shared" si="111"/>
        <v>0.10654333675916416</v>
      </c>
      <c r="BA291">
        <f t="shared" si="112"/>
        <v>0.10446221305132841</v>
      </c>
      <c r="BB291">
        <f t="shared" si="113"/>
        <v>2.7247611081540057E-2</v>
      </c>
    </row>
    <row r="292" spans="1:54">
      <c r="A292" s="1">
        <v>43769</v>
      </c>
      <c r="B292" s="9">
        <v>7501</v>
      </c>
      <c r="C292">
        <v>4014</v>
      </c>
      <c r="D292">
        <v>489.3</v>
      </c>
      <c r="E292">
        <v>2702</v>
      </c>
      <c r="F292">
        <v>3164.5</v>
      </c>
      <c r="G292">
        <v>243.31</v>
      </c>
      <c r="H292">
        <v>2056</v>
      </c>
      <c r="I292">
        <v>234.86</v>
      </c>
      <c r="J292">
        <v>576.20000000000005</v>
      </c>
      <c r="K292">
        <v>157.4</v>
      </c>
      <c r="L292">
        <v>181.5</v>
      </c>
      <c r="M292">
        <v>213.72</v>
      </c>
      <c r="N292">
        <v>410.22</v>
      </c>
      <c r="O292">
        <v>2008</v>
      </c>
      <c r="P292">
        <v>1324.12</v>
      </c>
      <c r="Q292">
        <v>963.2</v>
      </c>
      <c r="R292">
        <v>72.56</v>
      </c>
      <c r="S292">
        <v>207.2</v>
      </c>
      <c r="T292">
        <v>682.2</v>
      </c>
      <c r="U292">
        <v>719.8</v>
      </c>
      <c r="V292">
        <v>165.5</v>
      </c>
      <c r="W292">
        <v>940</v>
      </c>
      <c r="X292">
        <v>828.39</v>
      </c>
      <c r="Z292">
        <v>3993.46</v>
      </c>
      <c r="AB292">
        <v>0.76</v>
      </c>
      <c r="AF292">
        <f t="shared" si="114"/>
        <v>3.3053298443740609E-2</v>
      </c>
      <c r="AG292">
        <f t="shared" si="92"/>
        <v>-4.6329294369208851E-2</v>
      </c>
      <c r="AH292">
        <f t="shared" si="93"/>
        <v>-5.1376502520356637E-2</v>
      </c>
      <c r="AI292">
        <f t="shared" si="94"/>
        <v>-0.10157938487115548</v>
      </c>
      <c r="AJ292">
        <f t="shared" si="95"/>
        <v>-5.0555055505550506E-2</v>
      </c>
      <c r="AK292">
        <f t="shared" si="96"/>
        <v>-9.9518874907475907E-2</v>
      </c>
      <c r="AL292">
        <f t="shared" si="97"/>
        <v>-1.7677974199713287E-2</v>
      </c>
      <c r="AM292">
        <f t="shared" si="98"/>
        <v>-2.4059837938915418E-2</v>
      </c>
      <c r="AN292">
        <f t="shared" si="99"/>
        <v>1.0877192982456263E-2</v>
      </c>
      <c r="AO292">
        <f t="shared" si="100"/>
        <v>-2.839506172839501E-2</v>
      </c>
      <c r="AP292">
        <f t="shared" si="101"/>
        <v>-1.5993494171862244E-2</v>
      </c>
      <c r="AQ292">
        <f t="shared" si="102"/>
        <v>2.454458293384465E-2</v>
      </c>
      <c r="AR292">
        <f t="shared" si="103"/>
        <v>3.9821550784517656E-2</v>
      </c>
      <c r="AS292">
        <f t="shared" si="104"/>
        <v>-5.5058823529411716E-2</v>
      </c>
      <c r="AT292">
        <f t="shared" si="105"/>
        <v>2.2565449069426036E-2</v>
      </c>
      <c r="AU292">
        <f t="shared" si="106"/>
        <v>-5.3831041257367374E-2</v>
      </c>
      <c r="AV292">
        <f t="shared" si="107"/>
        <v>-1.6002169785733544E-2</v>
      </c>
      <c r="AW292">
        <f t="shared" si="108"/>
        <v>1.9342359767891004E-3</v>
      </c>
      <c r="AX292">
        <f t="shared" si="109"/>
        <v>-7.5609756097560932E-2</v>
      </c>
      <c r="AY292">
        <f t="shared" si="110"/>
        <v>4.1076077523864551E-2</v>
      </c>
      <c r="AZ292">
        <f t="shared" si="111"/>
        <v>2.4767801857585203E-2</v>
      </c>
      <c r="BA292">
        <f t="shared" si="112"/>
        <v>9.7617935544138223E-2</v>
      </c>
      <c r="BB292">
        <f t="shared" si="113"/>
        <v>2.1997137781287091E-2</v>
      </c>
    </row>
    <row r="293" spans="1:54">
      <c r="A293" s="1">
        <v>43798</v>
      </c>
      <c r="B293" s="9">
        <v>7458</v>
      </c>
      <c r="C293">
        <v>4201.5</v>
      </c>
      <c r="D293">
        <v>480.2</v>
      </c>
      <c r="E293">
        <v>3060</v>
      </c>
      <c r="F293">
        <v>3165</v>
      </c>
      <c r="G293">
        <v>244.2</v>
      </c>
      <c r="H293">
        <v>1894.5</v>
      </c>
      <c r="I293">
        <v>229.06</v>
      </c>
      <c r="J293">
        <v>573.4</v>
      </c>
      <c r="K293">
        <v>153.36000000000001</v>
      </c>
      <c r="L293">
        <v>194.35</v>
      </c>
      <c r="M293">
        <v>227.29</v>
      </c>
      <c r="N293">
        <v>398.96</v>
      </c>
      <c r="O293">
        <v>2123</v>
      </c>
      <c r="P293">
        <v>1356.99</v>
      </c>
      <c r="Q293">
        <v>1000.5</v>
      </c>
      <c r="R293">
        <v>80.22</v>
      </c>
      <c r="S293">
        <v>209.9</v>
      </c>
      <c r="T293">
        <v>646.6</v>
      </c>
      <c r="U293">
        <v>753.8</v>
      </c>
      <c r="V293">
        <v>174.25</v>
      </c>
      <c r="W293">
        <v>958.4</v>
      </c>
      <c r="X293">
        <v>817.73</v>
      </c>
      <c r="Z293">
        <v>4066.73</v>
      </c>
      <c r="AB293">
        <v>0.73</v>
      </c>
      <c r="AF293">
        <f t="shared" si="114"/>
        <v>-5.7325689908012123E-3</v>
      </c>
      <c r="AG293">
        <f t="shared" si="92"/>
        <v>4.6711509715994026E-2</v>
      </c>
      <c r="AH293">
        <f t="shared" si="93"/>
        <v>-1.8597997138769751E-2</v>
      </c>
      <c r="AI293">
        <f t="shared" si="94"/>
        <v>0.13249444855662462</v>
      </c>
      <c r="AJ293">
        <f t="shared" si="95"/>
        <v>1.5800284405109721E-4</v>
      </c>
      <c r="AK293">
        <f t="shared" si="96"/>
        <v>3.6578850026713905E-3</v>
      </c>
      <c r="AL293">
        <f t="shared" si="97"/>
        <v>-7.8550583657587603E-2</v>
      </c>
      <c r="AM293">
        <f t="shared" si="98"/>
        <v>-2.4695563314314994E-2</v>
      </c>
      <c r="AN293">
        <f t="shared" si="99"/>
        <v>-4.8594238111767663E-3</v>
      </c>
      <c r="AO293">
        <f t="shared" si="100"/>
        <v>-2.5667090216010102E-2</v>
      </c>
      <c r="AP293">
        <f t="shared" si="101"/>
        <v>7.0798898071625205E-2</v>
      </c>
      <c r="AQ293">
        <f t="shared" si="102"/>
        <v>6.3494291596481345E-2</v>
      </c>
      <c r="AR293">
        <f t="shared" si="103"/>
        <v>-2.7448686070888906E-2</v>
      </c>
      <c r="AS293">
        <f t="shared" si="104"/>
        <v>5.7270916334661415E-2</v>
      </c>
      <c r="AT293">
        <f t="shared" si="105"/>
        <v>2.4824034075461521E-2</v>
      </c>
      <c r="AU293">
        <f t="shared" si="106"/>
        <v>3.872508305647826E-2</v>
      </c>
      <c r="AV293">
        <f t="shared" si="107"/>
        <v>0.10556780595369353</v>
      </c>
      <c r="AW293">
        <f t="shared" si="108"/>
        <v>1.3030888030888033E-2</v>
      </c>
      <c r="AX293">
        <f t="shared" si="109"/>
        <v>-5.2184110231603631E-2</v>
      </c>
      <c r="AY293">
        <f t="shared" si="110"/>
        <v>4.7235343150875186E-2</v>
      </c>
      <c r="AZ293">
        <f t="shared" si="111"/>
        <v>5.2870090634441036E-2</v>
      </c>
      <c r="BA293">
        <f t="shared" si="112"/>
        <v>1.9574468085106433E-2</v>
      </c>
      <c r="BB293">
        <f t="shared" si="113"/>
        <v>-1.2868334963000438E-2</v>
      </c>
    </row>
    <row r="294" spans="1:54">
      <c r="A294" s="1">
        <v>43830</v>
      </c>
      <c r="B294" s="9">
        <v>7607</v>
      </c>
      <c r="C294">
        <v>4503</v>
      </c>
      <c r="D294">
        <v>471.6</v>
      </c>
      <c r="E294">
        <v>3231.5</v>
      </c>
      <c r="F294">
        <v>3200.5</v>
      </c>
      <c r="G294">
        <v>234.45</v>
      </c>
      <c r="H294">
        <v>1890</v>
      </c>
      <c r="I294">
        <v>254.83</v>
      </c>
      <c r="J294">
        <v>564.79999999999995</v>
      </c>
      <c r="K294">
        <v>146.76</v>
      </c>
      <c r="L294">
        <v>213.5</v>
      </c>
      <c r="M294">
        <v>241.46</v>
      </c>
      <c r="N294">
        <v>413.68</v>
      </c>
      <c r="O294">
        <v>2065</v>
      </c>
      <c r="P294">
        <v>1409.5</v>
      </c>
      <c r="Q294">
        <v>1066.5</v>
      </c>
      <c r="R294">
        <v>89.3</v>
      </c>
      <c r="S294">
        <v>217</v>
      </c>
      <c r="T294">
        <v>637</v>
      </c>
      <c r="U294">
        <v>749</v>
      </c>
      <c r="V294">
        <v>193.4</v>
      </c>
      <c r="W294">
        <v>990</v>
      </c>
      <c r="X294">
        <v>867.92</v>
      </c>
      <c r="Z294">
        <v>4196.47</v>
      </c>
      <c r="AB294">
        <v>0.73</v>
      </c>
      <c r="AF294">
        <f t="shared" si="114"/>
        <v>1.9978546527219088E-2</v>
      </c>
      <c r="AG294">
        <f t="shared" si="92"/>
        <v>7.1760085683684416E-2</v>
      </c>
      <c r="AH294">
        <f t="shared" si="93"/>
        <v>-1.7909204498125719E-2</v>
      </c>
      <c r="AI294">
        <f t="shared" si="94"/>
        <v>5.6045751633986951E-2</v>
      </c>
      <c r="AJ294">
        <f t="shared" si="95"/>
        <v>1.1216429699842045E-2</v>
      </c>
      <c r="AK294">
        <f t="shared" si="96"/>
        <v>-3.9926289926289882E-2</v>
      </c>
      <c r="AL294">
        <f t="shared" si="97"/>
        <v>-2.3752969121140222E-3</v>
      </c>
      <c r="AM294">
        <f t="shared" si="98"/>
        <v>0.11250327425128792</v>
      </c>
      <c r="AN294">
        <f t="shared" si="99"/>
        <v>-1.4998256016742317E-2</v>
      </c>
      <c r="AO294">
        <f t="shared" si="100"/>
        <v>-4.3035993740219269E-2</v>
      </c>
      <c r="AP294">
        <f t="shared" si="101"/>
        <v>9.8533573449961498E-2</v>
      </c>
      <c r="AQ294">
        <f t="shared" si="102"/>
        <v>6.2343261912094716E-2</v>
      </c>
      <c r="AR294">
        <f t="shared" si="103"/>
        <v>3.6895929416483009E-2</v>
      </c>
      <c r="AS294">
        <f t="shared" si="104"/>
        <v>-2.7319830428638725E-2</v>
      </c>
      <c r="AT294">
        <f t="shared" si="105"/>
        <v>3.8695937331888919E-2</v>
      </c>
      <c r="AU294">
        <f t="shared" si="106"/>
        <v>6.5967016491754071E-2</v>
      </c>
      <c r="AV294">
        <f t="shared" si="107"/>
        <v>0.11318873098977811</v>
      </c>
      <c r="AW294">
        <f t="shared" si="108"/>
        <v>3.3825631252977661E-2</v>
      </c>
      <c r="AX294">
        <f t="shared" si="109"/>
        <v>-1.484689143210649E-2</v>
      </c>
      <c r="AY294">
        <f t="shared" si="110"/>
        <v>-6.367736800212187E-3</v>
      </c>
      <c r="AZ294">
        <f t="shared" si="111"/>
        <v>0.1098995695839311</v>
      </c>
      <c r="BA294">
        <f t="shared" si="112"/>
        <v>3.2971619365609328E-2</v>
      </c>
      <c r="BB294">
        <f t="shared" si="113"/>
        <v>6.1377227202132678E-2</v>
      </c>
    </row>
    <row r="295" spans="1:54">
      <c r="A295" s="1">
        <v>43861</v>
      </c>
      <c r="B295" s="9">
        <v>7424</v>
      </c>
      <c r="C295">
        <v>4084</v>
      </c>
      <c r="D295">
        <v>456.7</v>
      </c>
      <c r="E295">
        <v>3357.5</v>
      </c>
      <c r="F295">
        <v>3010</v>
      </c>
      <c r="G295">
        <v>229.92</v>
      </c>
      <c r="H295">
        <v>1877</v>
      </c>
      <c r="I295">
        <v>246.54</v>
      </c>
      <c r="J295">
        <v>631.4</v>
      </c>
      <c r="K295">
        <v>149.30000000000001</v>
      </c>
      <c r="L295">
        <v>176</v>
      </c>
      <c r="M295">
        <v>219.35</v>
      </c>
      <c r="N295">
        <v>393.62</v>
      </c>
      <c r="O295">
        <v>1965</v>
      </c>
      <c r="P295">
        <v>1065.69</v>
      </c>
      <c r="Q295">
        <v>945</v>
      </c>
      <c r="R295">
        <v>84.84</v>
      </c>
      <c r="S295">
        <v>204</v>
      </c>
      <c r="T295">
        <v>568.4</v>
      </c>
      <c r="U295">
        <v>738.4</v>
      </c>
      <c r="V295">
        <v>215.1</v>
      </c>
      <c r="W295">
        <v>938</v>
      </c>
      <c r="X295">
        <v>924.44</v>
      </c>
      <c r="Z295">
        <v>4057.47</v>
      </c>
      <c r="AB295">
        <v>0.746</v>
      </c>
      <c r="AF295">
        <f t="shared" si="114"/>
        <v>-2.4056789798869493E-2</v>
      </c>
      <c r="AG295">
        <f t="shared" si="92"/>
        <v>-9.3049078392183016E-2</v>
      </c>
      <c r="AH295">
        <f t="shared" si="93"/>
        <v>-3.1594571670907623E-2</v>
      </c>
      <c r="AI295">
        <f t="shared" si="94"/>
        <v>3.8991180566300576E-2</v>
      </c>
      <c r="AJ295">
        <f t="shared" si="95"/>
        <v>-5.9521949695360066E-2</v>
      </c>
      <c r="AK295">
        <f t="shared" si="96"/>
        <v>-1.9321817018554066E-2</v>
      </c>
      <c r="AL295">
        <f t="shared" si="97"/>
        <v>-6.8783068783069279E-3</v>
      </c>
      <c r="AM295">
        <f t="shared" si="98"/>
        <v>-3.2531491582623806E-2</v>
      </c>
      <c r="AN295">
        <f t="shared" si="99"/>
        <v>0.11791784702549579</v>
      </c>
      <c r="AO295">
        <f t="shared" si="100"/>
        <v>1.7307168165712872E-2</v>
      </c>
      <c r="AP295">
        <f t="shared" si="101"/>
        <v>-0.17564402810304447</v>
      </c>
      <c r="AQ295">
        <f t="shared" si="102"/>
        <v>-9.1567961567133316E-2</v>
      </c>
      <c r="AR295">
        <f t="shared" si="103"/>
        <v>-4.8491587700638217E-2</v>
      </c>
      <c r="AS295">
        <f t="shared" si="104"/>
        <v>-4.8426150121065326E-2</v>
      </c>
      <c r="AT295">
        <f t="shared" si="105"/>
        <v>-0.2439233770840723</v>
      </c>
      <c r="AU295">
        <f t="shared" si="106"/>
        <v>-0.11392405063291144</v>
      </c>
      <c r="AV295">
        <f t="shared" si="107"/>
        <v>-4.9944008958566544E-2</v>
      </c>
      <c r="AW295">
        <f t="shared" si="108"/>
        <v>-5.9907834101382451E-2</v>
      </c>
      <c r="AX295">
        <f t="shared" si="109"/>
        <v>-0.10769230769230775</v>
      </c>
      <c r="AY295">
        <f t="shared" si="110"/>
        <v>-1.4152202937249725E-2</v>
      </c>
      <c r="AZ295">
        <f t="shared" si="111"/>
        <v>0.11220268872802475</v>
      </c>
      <c r="BA295">
        <f t="shared" si="112"/>
        <v>-5.252525252525253E-2</v>
      </c>
      <c r="BB295">
        <f t="shared" si="113"/>
        <v>6.5121209328048879E-2</v>
      </c>
    </row>
    <row r="296" spans="1:54">
      <c r="A296" s="1">
        <v>43889</v>
      </c>
      <c r="B296" s="9">
        <v>6794</v>
      </c>
      <c r="C296">
        <v>3608</v>
      </c>
      <c r="D296">
        <v>396.15</v>
      </c>
      <c r="E296">
        <v>3062.5</v>
      </c>
      <c r="F296">
        <v>2765.5</v>
      </c>
      <c r="G296">
        <v>212.76</v>
      </c>
      <c r="H296">
        <v>1710.5</v>
      </c>
      <c r="I296">
        <v>228.17</v>
      </c>
      <c r="J296">
        <v>608.4</v>
      </c>
      <c r="K296">
        <v>134.36000000000001</v>
      </c>
      <c r="L296">
        <v>158.4</v>
      </c>
      <c r="M296">
        <v>179.51</v>
      </c>
      <c r="N296">
        <v>346.59</v>
      </c>
      <c r="O296">
        <v>1870</v>
      </c>
      <c r="P296">
        <v>952.45</v>
      </c>
      <c r="Q296">
        <v>752.8</v>
      </c>
      <c r="R296">
        <v>72.12</v>
      </c>
      <c r="S296">
        <v>189.35</v>
      </c>
      <c r="T296">
        <v>557.6</v>
      </c>
      <c r="U296">
        <v>681.8</v>
      </c>
      <c r="V296">
        <v>202.2</v>
      </c>
      <c r="W296">
        <v>834.6</v>
      </c>
      <c r="X296">
        <v>903.3</v>
      </c>
      <c r="Z296">
        <v>3673.61</v>
      </c>
      <c r="AB296">
        <v>0.7</v>
      </c>
      <c r="AF296">
        <f t="shared" si="114"/>
        <v>-8.4859913793103425E-2</v>
      </c>
      <c r="AG296">
        <f t="shared" si="92"/>
        <v>-0.11655239960822728</v>
      </c>
      <c r="AH296">
        <f t="shared" si="93"/>
        <v>-0.13258156338953364</v>
      </c>
      <c r="AI296">
        <f t="shared" si="94"/>
        <v>-8.7862993298585268E-2</v>
      </c>
      <c r="AJ296">
        <f t="shared" si="95"/>
        <v>-8.1229235880398654E-2</v>
      </c>
      <c r="AK296">
        <f t="shared" si="96"/>
        <v>-7.463465553235904E-2</v>
      </c>
      <c r="AL296">
        <f t="shared" si="97"/>
        <v>-8.870538092701119E-2</v>
      </c>
      <c r="AM296">
        <f t="shared" si="98"/>
        <v>-7.4511235499310491E-2</v>
      </c>
      <c r="AN296">
        <f t="shared" si="99"/>
        <v>-3.6426987646499875E-2</v>
      </c>
      <c r="AO296">
        <f t="shared" si="100"/>
        <v>-0.1000669792364367</v>
      </c>
      <c r="AP296">
        <f t="shared" si="101"/>
        <v>-9.9999999999999978E-2</v>
      </c>
      <c r="AQ296">
        <f t="shared" si="102"/>
        <v>-0.18162753590152725</v>
      </c>
      <c r="AR296">
        <f t="shared" si="103"/>
        <v>-0.11948071744321942</v>
      </c>
      <c r="AS296">
        <f t="shared" si="104"/>
        <v>-4.8346055979643809E-2</v>
      </c>
      <c r="AT296">
        <f t="shared" si="105"/>
        <v>-0.10625979412399478</v>
      </c>
      <c r="AU296">
        <f t="shared" si="106"/>
        <v>-0.20338624338624345</v>
      </c>
      <c r="AV296">
        <f t="shared" si="107"/>
        <v>-0.14992927864214989</v>
      </c>
      <c r="AW296">
        <f t="shared" si="108"/>
        <v>-7.1813725490196156E-2</v>
      </c>
      <c r="AX296">
        <f t="shared" si="109"/>
        <v>-1.9000703729767698E-2</v>
      </c>
      <c r="AY296">
        <f t="shared" si="110"/>
        <v>-7.6652221018418287E-2</v>
      </c>
      <c r="AZ296">
        <f t="shared" si="111"/>
        <v>-5.997210599721059E-2</v>
      </c>
      <c r="BA296">
        <f t="shared" si="112"/>
        <v>-0.11023454157782508</v>
      </c>
      <c r="BB296">
        <f t="shared" si="113"/>
        <v>-2.2867898403357789E-2</v>
      </c>
    </row>
    <row r="297" spans="1:54">
      <c r="A297" s="1">
        <v>43921</v>
      </c>
      <c r="B297" s="9">
        <v>7216</v>
      </c>
      <c r="C297">
        <v>3718.5</v>
      </c>
      <c r="D297">
        <v>344.2</v>
      </c>
      <c r="E297">
        <v>2759</v>
      </c>
      <c r="F297">
        <v>2586.5</v>
      </c>
      <c r="G297">
        <v>116.88</v>
      </c>
      <c r="H297">
        <v>1264</v>
      </c>
      <c r="I297">
        <v>228.46</v>
      </c>
      <c r="J297">
        <v>521.79999999999995</v>
      </c>
      <c r="K297">
        <v>113</v>
      </c>
      <c r="L297">
        <v>99.24</v>
      </c>
      <c r="M297">
        <v>113.44</v>
      </c>
      <c r="N297">
        <v>265.27999999999997</v>
      </c>
      <c r="O297">
        <v>1629.5</v>
      </c>
      <c r="P297">
        <v>353.31</v>
      </c>
      <c r="Q297">
        <v>551.4</v>
      </c>
      <c r="R297">
        <v>38.08</v>
      </c>
      <c r="S297">
        <v>143.9</v>
      </c>
      <c r="T297">
        <v>552.6</v>
      </c>
      <c r="U297">
        <v>591.79999999999995</v>
      </c>
      <c r="V297">
        <v>117.5</v>
      </c>
      <c r="W297">
        <v>556.79999999999995</v>
      </c>
      <c r="X297">
        <v>870.03</v>
      </c>
      <c r="Z297">
        <v>3107.42</v>
      </c>
      <c r="AB297">
        <v>0.216</v>
      </c>
      <c r="AF297">
        <f t="shared" si="114"/>
        <v>6.2113629673241189E-2</v>
      </c>
      <c r="AG297">
        <f t="shared" si="92"/>
        <v>3.062638580931254E-2</v>
      </c>
      <c r="AH297">
        <f t="shared" si="93"/>
        <v>-0.13113719550675251</v>
      </c>
      <c r="AI297">
        <f t="shared" si="94"/>
        <v>-9.9102040816326564E-2</v>
      </c>
      <c r="AJ297">
        <f t="shared" si="95"/>
        <v>-6.4726089314771307E-2</v>
      </c>
      <c r="AK297">
        <f t="shared" si="96"/>
        <v>-0.45064861816130852</v>
      </c>
      <c r="AL297">
        <f t="shared" si="97"/>
        <v>-0.26103478515054079</v>
      </c>
      <c r="AM297">
        <f t="shared" si="98"/>
        <v>1.270982162422829E-3</v>
      </c>
      <c r="AN297">
        <f t="shared" si="99"/>
        <v>-0.14234056541748852</v>
      </c>
      <c r="AO297">
        <f t="shared" si="100"/>
        <v>-0.15897588568026211</v>
      </c>
      <c r="AP297">
        <f t="shared" si="101"/>
        <v>-0.37348484848484853</v>
      </c>
      <c r="AQ297">
        <f t="shared" si="102"/>
        <v>-0.36805748983343545</v>
      </c>
      <c r="AR297">
        <f t="shared" si="103"/>
        <v>-0.23459995960645141</v>
      </c>
      <c r="AS297">
        <f t="shared" si="104"/>
        <v>-0.12860962566844925</v>
      </c>
      <c r="AT297">
        <f t="shared" si="105"/>
        <v>-0.62905139377395147</v>
      </c>
      <c r="AU297">
        <f t="shared" si="106"/>
        <v>-0.26753453772582358</v>
      </c>
      <c r="AV297">
        <f t="shared" si="107"/>
        <v>-0.47199112590127568</v>
      </c>
      <c r="AW297">
        <f t="shared" si="108"/>
        <v>-0.24003168735146552</v>
      </c>
      <c r="AX297">
        <f t="shared" si="109"/>
        <v>-8.9670014347201787E-3</v>
      </c>
      <c r="AY297">
        <f t="shared" si="110"/>
        <v>-0.13200352009386918</v>
      </c>
      <c r="AZ297">
        <f t="shared" si="111"/>
        <v>-0.41889218595450051</v>
      </c>
      <c r="BA297">
        <f t="shared" si="112"/>
        <v>-0.33285406182602451</v>
      </c>
      <c r="BB297">
        <f t="shared" si="113"/>
        <v>-3.6831617402856121E-2</v>
      </c>
    </row>
    <row r="298" spans="1:54">
      <c r="A298" s="1">
        <v>43951</v>
      </c>
      <c r="B298" s="9">
        <v>8322</v>
      </c>
      <c r="C298">
        <v>3684.5</v>
      </c>
      <c r="D298">
        <v>313.10000000000002</v>
      </c>
      <c r="E298">
        <v>3080.5</v>
      </c>
      <c r="F298">
        <v>2750</v>
      </c>
      <c r="G298">
        <v>113.25</v>
      </c>
      <c r="H298">
        <v>1336</v>
      </c>
      <c r="I298">
        <v>234.76</v>
      </c>
      <c r="J298">
        <v>508.4</v>
      </c>
      <c r="K298">
        <v>112.14</v>
      </c>
      <c r="L298">
        <v>92.1</v>
      </c>
      <c r="M298">
        <v>111.08</v>
      </c>
      <c r="N298">
        <v>238.9</v>
      </c>
      <c r="O298">
        <v>1727.5</v>
      </c>
      <c r="P298">
        <v>322.26</v>
      </c>
      <c r="Q298">
        <v>621.20000000000005</v>
      </c>
      <c r="R298">
        <v>39.9</v>
      </c>
      <c r="S298">
        <v>157.30000000000001</v>
      </c>
      <c r="T298">
        <v>459.8</v>
      </c>
      <c r="U298">
        <v>640</v>
      </c>
      <c r="V298">
        <v>147.05000000000001</v>
      </c>
      <c r="W298">
        <v>662</v>
      </c>
      <c r="X298">
        <v>858.27</v>
      </c>
      <c r="Z298">
        <v>3262.51</v>
      </c>
      <c r="AB298">
        <v>4.2000000000000003E-2</v>
      </c>
      <c r="AF298">
        <f t="shared" si="114"/>
        <v>0.1532705099778271</v>
      </c>
      <c r="AG298">
        <f t="shared" si="92"/>
        <v>-9.1434718300389406E-3</v>
      </c>
      <c r="AH298">
        <f t="shared" si="93"/>
        <v>-9.0354445090063851E-2</v>
      </c>
      <c r="AI298">
        <f t="shared" si="94"/>
        <v>0.11652772743747741</v>
      </c>
      <c r="AJ298">
        <f t="shared" si="95"/>
        <v>6.3212835878600382E-2</v>
      </c>
      <c r="AK298">
        <f t="shared" si="96"/>
        <v>-3.1057494866529756E-2</v>
      </c>
      <c r="AL298">
        <f t="shared" si="97"/>
        <v>5.6962025316455778E-2</v>
      </c>
      <c r="AM298">
        <f t="shared" si="98"/>
        <v>2.7575943272345249E-2</v>
      </c>
      <c r="AN298">
        <f t="shared" si="99"/>
        <v>-2.5680337293982336E-2</v>
      </c>
      <c r="AO298">
        <f t="shared" si="100"/>
        <v>-7.610619469026525E-3</v>
      </c>
      <c r="AP298">
        <f t="shared" si="101"/>
        <v>-7.1946795646916528E-2</v>
      </c>
      <c r="AQ298">
        <f t="shared" si="102"/>
        <v>-2.0803949224259544E-2</v>
      </c>
      <c r="AR298">
        <f t="shared" si="103"/>
        <v>-9.9442098914354515E-2</v>
      </c>
      <c r="AS298">
        <f t="shared" si="104"/>
        <v>6.0141147591285637E-2</v>
      </c>
      <c r="AT298">
        <f t="shared" si="105"/>
        <v>-8.788316209561009E-2</v>
      </c>
      <c r="AU298">
        <f t="shared" si="106"/>
        <v>0.12658686978599931</v>
      </c>
      <c r="AV298">
        <f t="shared" si="107"/>
        <v>4.7794117647058876E-2</v>
      </c>
      <c r="AW298">
        <f t="shared" si="108"/>
        <v>9.3120222376650519E-2</v>
      </c>
      <c r="AX298">
        <f t="shared" si="109"/>
        <v>-0.16793340571842197</v>
      </c>
      <c r="AY298">
        <f t="shared" si="110"/>
        <v>8.1446434606285978E-2</v>
      </c>
      <c r="AZ298">
        <f t="shared" si="111"/>
        <v>0.25148936170212766</v>
      </c>
      <c r="BA298">
        <f t="shared" si="112"/>
        <v>0.18893678160919558</v>
      </c>
      <c r="BB298">
        <f t="shared" si="113"/>
        <v>-1.3516775283610949E-2</v>
      </c>
    </row>
    <row r="299" spans="1:54">
      <c r="A299" s="1">
        <v>43980</v>
      </c>
      <c r="B299" s="9">
        <v>8580</v>
      </c>
      <c r="C299">
        <v>4313</v>
      </c>
      <c r="D299">
        <v>305.75</v>
      </c>
      <c r="E299">
        <v>3189.5</v>
      </c>
      <c r="F299">
        <v>2790.5</v>
      </c>
      <c r="G299">
        <v>93.2</v>
      </c>
      <c r="H299">
        <v>1184</v>
      </c>
      <c r="I299">
        <v>227.97</v>
      </c>
      <c r="J299">
        <v>496.2</v>
      </c>
      <c r="K299">
        <v>133.02000000000001</v>
      </c>
      <c r="L299">
        <v>97.76</v>
      </c>
      <c r="M299">
        <v>110.88</v>
      </c>
      <c r="N299">
        <v>244.73</v>
      </c>
      <c r="O299">
        <v>1886.5</v>
      </c>
      <c r="P299">
        <v>336.05</v>
      </c>
      <c r="Q299">
        <v>611.6</v>
      </c>
      <c r="R299">
        <v>36.520000000000003</v>
      </c>
      <c r="S299">
        <v>194.2</v>
      </c>
      <c r="T299">
        <v>463.4</v>
      </c>
      <c r="U299">
        <v>691</v>
      </c>
      <c r="V299">
        <v>143.6</v>
      </c>
      <c r="W299">
        <v>605.79999999999995</v>
      </c>
      <c r="X299">
        <v>851.1</v>
      </c>
      <c r="Z299">
        <v>3363.67</v>
      </c>
      <c r="AB299">
        <v>9.0999999999999998E-2</v>
      </c>
      <c r="AF299">
        <f t="shared" si="114"/>
        <v>3.1002162941600631E-2</v>
      </c>
      <c r="AG299">
        <f t="shared" si="92"/>
        <v>0.1705794544714343</v>
      </c>
      <c r="AH299">
        <f t="shared" si="93"/>
        <v>-2.3474928137975137E-2</v>
      </c>
      <c r="AI299">
        <f t="shared" si="94"/>
        <v>3.5383866255477958E-2</v>
      </c>
      <c r="AJ299">
        <f t="shared" si="95"/>
        <v>1.47272727272727E-2</v>
      </c>
      <c r="AK299">
        <f t="shared" si="96"/>
        <v>-0.17704194260485651</v>
      </c>
      <c r="AL299">
        <f t="shared" si="97"/>
        <v>-0.11377245508982037</v>
      </c>
      <c r="AM299">
        <f t="shared" si="98"/>
        <v>-2.89231555631283E-2</v>
      </c>
      <c r="AN299">
        <f t="shared" si="99"/>
        <v>-2.3996852871754459E-2</v>
      </c>
      <c r="AO299">
        <f t="shared" si="100"/>
        <v>0.18619582664526502</v>
      </c>
      <c r="AP299">
        <f t="shared" si="101"/>
        <v>6.1454940282301918E-2</v>
      </c>
      <c r="AQ299">
        <f t="shared" si="102"/>
        <v>-1.8005041411595091E-3</v>
      </c>
      <c r="AR299">
        <f t="shared" si="103"/>
        <v>2.4403516115529378E-2</v>
      </c>
      <c r="AS299">
        <f t="shared" si="104"/>
        <v>9.2040520984081109E-2</v>
      </c>
      <c r="AT299">
        <f t="shared" si="105"/>
        <v>4.2791534785576957E-2</v>
      </c>
      <c r="AU299">
        <f t="shared" si="106"/>
        <v>-1.5453960077269846E-2</v>
      </c>
      <c r="AV299">
        <f t="shared" si="107"/>
        <v>-8.4711779448621405E-2</v>
      </c>
      <c r="AW299">
        <f t="shared" si="108"/>
        <v>0.23458359821996178</v>
      </c>
      <c r="AX299">
        <f t="shared" si="109"/>
        <v>7.8294910830796205E-3</v>
      </c>
      <c r="AY299">
        <f t="shared" si="110"/>
        <v>7.9687499999999911E-2</v>
      </c>
      <c r="AZ299">
        <f t="shared" si="111"/>
        <v>-2.3461407684461144E-2</v>
      </c>
      <c r="BA299">
        <f t="shared" si="112"/>
        <v>-8.4894259818731221E-2</v>
      </c>
      <c r="BB299">
        <f t="shared" si="113"/>
        <v>-8.3540144709706166E-3</v>
      </c>
    </row>
    <row r="300" spans="1:54">
      <c r="A300" s="1">
        <v>44012</v>
      </c>
      <c r="B300" s="9">
        <v>8421</v>
      </c>
      <c r="C300">
        <v>4549</v>
      </c>
      <c r="D300">
        <v>307.2</v>
      </c>
      <c r="E300">
        <v>3104.5</v>
      </c>
      <c r="F300">
        <v>2681.5</v>
      </c>
      <c r="G300">
        <v>97.94</v>
      </c>
      <c r="H300">
        <v>1112</v>
      </c>
      <c r="I300">
        <v>227.77</v>
      </c>
      <c r="J300">
        <v>483.4</v>
      </c>
      <c r="K300">
        <v>128.86000000000001</v>
      </c>
      <c r="L300">
        <v>99</v>
      </c>
      <c r="M300">
        <v>122.19</v>
      </c>
      <c r="N300">
        <v>270.32</v>
      </c>
      <c r="O300">
        <v>2166</v>
      </c>
      <c r="P300">
        <v>366.46</v>
      </c>
      <c r="Q300">
        <v>630.79999999999995</v>
      </c>
      <c r="R300">
        <v>38.54</v>
      </c>
      <c r="S300">
        <v>220.8</v>
      </c>
      <c r="T300">
        <v>575.79999999999995</v>
      </c>
      <c r="U300">
        <v>671.8</v>
      </c>
      <c r="V300">
        <v>142.6</v>
      </c>
      <c r="W300">
        <v>553</v>
      </c>
      <c r="X300">
        <v>909.18</v>
      </c>
      <c r="Z300">
        <v>3410.93</v>
      </c>
      <c r="AB300">
        <v>4.1000000000000002E-2</v>
      </c>
      <c r="AF300">
        <f t="shared" si="114"/>
        <v>-1.8531468531468587E-2</v>
      </c>
      <c r="AG300">
        <f t="shared" si="92"/>
        <v>5.4718293531184736E-2</v>
      </c>
      <c r="AH300">
        <f t="shared" si="93"/>
        <v>4.7424366312345256E-3</v>
      </c>
      <c r="AI300">
        <f t="shared" si="94"/>
        <v>-2.664994513246588E-2</v>
      </c>
      <c r="AJ300">
        <f t="shared" si="95"/>
        <v>-3.9061100161261408E-2</v>
      </c>
      <c r="AK300">
        <f t="shared" si="96"/>
        <v>5.085836909871233E-2</v>
      </c>
      <c r="AL300">
        <f t="shared" si="97"/>
        <v>-6.0810810810810856E-2</v>
      </c>
      <c r="AM300">
        <f t="shared" si="98"/>
        <v>-8.7730841777422519E-4</v>
      </c>
      <c r="AN300">
        <f t="shared" si="99"/>
        <v>-2.5796049979846858E-2</v>
      </c>
      <c r="AO300">
        <f t="shared" si="100"/>
        <v>-3.1273492707863504E-2</v>
      </c>
      <c r="AP300">
        <f t="shared" si="101"/>
        <v>1.2684124386251883E-2</v>
      </c>
      <c r="AQ300">
        <f t="shared" si="102"/>
        <v>0.10200216450216448</v>
      </c>
      <c r="AR300">
        <f t="shared" si="103"/>
        <v>0.10456421362317658</v>
      </c>
      <c r="AS300">
        <f t="shared" si="104"/>
        <v>0.14815796448449503</v>
      </c>
      <c r="AT300">
        <f t="shared" si="105"/>
        <v>9.0492486237166991E-2</v>
      </c>
      <c r="AU300">
        <f t="shared" si="106"/>
        <v>3.1393067364290372E-2</v>
      </c>
      <c r="AV300">
        <f t="shared" si="107"/>
        <v>5.5312157721796096E-2</v>
      </c>
      <c r="AW300">
        <f t="shared" si="108"/>
        <v>0.13697219361483026</v>
      </c>
      <c r="AX300">
        <f t="shared" si="109"/>
        <v>0.24255502805351736</v>
      </c>
      <c r="AY300">
        <f t="shared" si="110"/>
        <v>-2.7785817655571754E-2</v>
      </c>
      <c r="AZ300">
        <f t="shared" si="111"/>
        <v>-6.9637883008356605E-3</v>
      </c>
      <c r="BA300">
        <f t="shared" si="112"/>
        <v>-8.7157477715417597E-2</v>
      </c>
      <c r="BB300">
        <f t="shared" si="113"/>
        <v>6.8241099753260315E-2</v>
      </c>
    </row>
    <row r="301" spans="1:54">
      <c r="A301" s="1">
        <v>44043</v>
      </c>
      <c r="B301" s="9">
        <v>8530</v>
      </c>
      <c r="C301">
        <v>4615</v>
      </c>
      <c r="D301">
        <v>275.14999999999998</v>
      </c>
      <c r="E301">
        <v>2524.5</v>
      </c>
      <c r="F301">
        <v>2801</v>
      </c>
      <c r="G301">
        <v>79.48</v>
      </c>
      <c r="H301">
        <v>1050.5</v>
      </c>
      <c r="I301">
        <v>216.78</v>
      </c>
      <c r="J301">
        <v>490.2</v>
      </c>
      <c r="K301">
        <v>115.56</v>
      </c>
      <c r="L301">
        <v>94.98</v>
      </c>
      <c r="M301">
        <v>106.51</v>
      </c>
      <c r="N301">
        <v>260.54000000000002</v>
      </c>
      <c r="O301">
        <v>2198</v>
      </c>
      <c r="P301">
        <v>293.04000000000002</v>
      </c>
      <c r="Q301">
        <v>568</v>
      </c>
      <c r="R301">
        <v>48.77</v>
      </c>
      <c r="S301">
        <v>241.9</v>
      </c>
      <c r="T301">
        <v>531</v>
      </c>
      <c r="U301">
        <v>729.4</v>
      </c>
      <c r="V301">
        <v>118.35</v>
      </c>
      <c r="W301">
        <v>576.6</v>
      </c>
      <c r="X301">
        <v>827.57</v>
      </c>
      <c r="Z301">
        <v>3282.02</v>
      </c>
      <c r="AB301">
        <v>0.03</v>
      </c>
      <c r="AF301">
        <f t="shared" si="114"/>
        <v>1.2943830898943132E-2</v>
      </c>
      <c r="AG301">
        <f t="shared" si="92"/>
        <v>1.4508683227082875E-2</v>
      </c>
      <c r="AH301">
        <f t="shared" si="93"/>
        <v>-0.10432942708333337</v>
      </c>
      <c r="AI301">
        <f t="shared" si="94"/>
        <v>-0.1868255757770978</v>
      </c>
      <c r="AJ301">
        <f t="shared" si="95"/>
        <v>4.4564609360432605E-2</v>
      </c>
      <c r="AK301">
        <f t="shared" si="96"/>
        <v>-0.18848274453747182</v>
      </c>
      <c r="AL301">
        <f t="shared" si="97"/>
        <v>-5.5305755395683498E-2</v>
      </c>
      <c r="AM301">
        <f t="shared" si="98"/>
        <v>-4.8250428063397299E-2</v>
      </c>
      <c r="AN301">
        <f t="shared" si="99"/>
        <v>1.4067025237898267E-2</v>
      </c>
      <c r="AO301">
        <f t="shared" si="100"/>
        <v>-0.10321278907341314</v>
      </c>
      <c r="AP301">
        <f t="shared" si="101"/>
        <v>-4.0606060606060534E-2</v>
      </c>
      <c r="AQ301">
        <f t="shared" si="102"/>
        <v>-0.12832474015876905</v>
      </c>
      <c r="AR301">
        <f t="shared" si="103"/>
        <v>-3.6179343000887765E-2</v>
      </c>
      <c r="AS301">
        <f t="shared" si="104"/>
        <v>1.4773776546629813E-2</v>
      </c>
      <c r="AT301">
        <f t="shared" si="105"/>
        <v>-0.20034928778038519</v>
      </c>
      <c r="AU301">
        <f t="shared" si="106"/>
        <v>-9.9556119213696781E-2</v>
      </c>
      <c r="AV301">
        <f t="shared" si="107"/>
        <v>0.26543850544888437</v>
      </c>
      <c r="AW301">
        <f t="shared" si="108"/>
        <v>9.5561594202898448E-2</v>
      </c>
      <c r="AX301">
        <f t="shared" si="109"/>
        <v>-7.7804793331017641E-2</v>
      </c>
      <c r="AY301">
        <f t="shared" si="110"/>
        <v>8.5739803512950408E-2</v>
      </c>
      <c r="AZ301">
        <f t="shared" si="111"/>
        <v>-0.17005610098176716</v>
      </c>
      <c r="BA301">
        <f t="shared" si="112"/>
        <v>4.2676311030741543E-2</v>
      </c>
      <c r="BB301">
        <f t="shared" si="113"/>
        <v>-8.9762203304076138E-2</v>
      </c>
    </row>
    <row r="302" spans="1:54">
      <c r="A302" s="1">
        <v>44074</v>
      </c>
      <c r="B302" s="9">
        <v>8340</v>
      </c>
      <c r="C302">
        <v>4635</v>
      </c>
      <c r="D302">
        <v>264.2</v>
      </c>
      <c r="E302">
        <v>2532.5</v>
      </c>
      <c r="F302">
        <v>2509.5</v>
      </c>
      <c r="G302">
        <v>82.74</v>
      </c>
      <c r="H302">
        <v>1220.5</v>
      </c>
      <c r="I302">
        <v>218.38</v>
      </c>
      <c r="J302">
        <v>519.6</v>
      </c>
      <c r="K302">
        <v>111.44</v>
      </c>
      <c r="L302">
        <v>111.1</v>
      </c>
      <c r="M302">
        <v>113.34</v>
      </c>
      <c r="N302">
        <v>279.31</v>
      </c>
      <c r="O302">
        <v>2422</v>
      </c>
      <c r="P302">
        <v>221.13</v>
      </c>
      <c r="Q302">
        <v>645.6</v>
      </c>
      <c r="R302">
        <v>46.04</v>
      </c>
      <c r="S302">
        <v>270.3</v>
      </c>
      <c r="T302">
        <v>559.4</v>
      </c>
      <c r="U302">
        <v>740.6</v>
      </c>
      <c r="V302">
        <v>122.5</v>
      </c>
      <c r="W302">
        <v>578.1</v>
      </c>
      <c r="X302">
        <v>774.99</v>
      </c>
      <c r="Z302">
        <v>3342.44</v>
      </c>
      <c r="AB302">
        <v>4.5999999999999999E-2</v>
      </c>
      <c r="AF302">
        <f t="shared" si="114"/>
        <v>-2.2274325908558046E-2</v>
      </c>
      <c r="AG302">
        <f t="shared" si="92"/>
        <v>4.3336944745395733E-3</v>
      </c>
      <c r="AH302">
        <f t="shared" si="93"/>
        <v>-3.9796474650190761E-2</v>
      </c>
      <c r="AI302">
        <f t="shared" si="94"/>
        <v>3.1689443454150368E-3</v>
      </c>
      <c r="AJ302">
        <f t="shared" si="95"/>
        <v>-0.10406997500892534</v>
      </c>
      <c r="AK302">
        <f t="shared" si="96"/>
        <v>4.1016607951685824E-2</v>
      </c>
      <c r="AL302">
        <f t="shared" si="97"/>
        <v>0.16182770109471689</v>
      </c>
      <c r="AM302">
        <f t="shared" si="98"/>
        <v>7.3807546821662573E-3</v>
      </c>
      <c r="AN302">
        <f t="shared" si="99"/>
        <v>5.9975520195838516E-2</v>
      </c>
      <c r="AO302">
        <f t="shared" si="100"/>
        <v>-3.5652474904811382E-2</v>
      </c>
      <c r="AP302">
        <f t="shared" si="101"/>
        <v>0.16971994104021881</v>
      </c>
      <c r="AQ302">
        <f t="shared" si="102"/>
        <v>6.4125434231527612E-2</v>
      </c>
      <c r="AR302">
        <f t="shared" si="103"/>
        <v>7.2042680586474228E-2</v>
      </c>
      <c r="AS302">
        <f t="shared" si="104"/>
        <v>0.10191082802547768</v>
      </c>
      <c r="AT302">
        <f t="shared" si="105"/>
        <v>-0.24539312039312045</v>
      </c>
      <c r="AU302">
        <f t="shared" si="106"/>
        <v>0.13661971830985919</v>
      </c>
      <c r="AV302">
        <f t="shared" si="107"/>
        <v>-5.5977035062538483E-2</v>
      </c>
      <c r="AW302">
        <f t="shared" si="108"/>
        <v>0.11740388590326578</v>
      </c>
      <c r="AX302">
        <f t="shared" si="109"/>
        <v>5.3483992467043162E-2</v>
      </c>
      <c r="AY302">
        <f t="shared" si="110"/>
        <v>1.5355086372360827E-2</v>
      </c>
      <c r="AZ302">
        <f t="shared" si="111"/>
        <v>3.5065483734685321E-2</v>
      </c>
      <c r="BA302">
        <f t="shared" si="112"/>
        <v>2.601456815816805E-3</v>
      </c>
      <c r="BB302">
        <f t="shared" si="113"/>
        <v>-6.3535410901796818E-2</v>
      </c>
    </row>
    <row r="303" spans="1:54">
      <c r="A303" s="1">
        <v>44104</v>
      </c>
      <c r="B303" s="9">
        <v>8457</v>
      </c>
      <c r="C303">
        <v>4655.5</v>
      </c>
      <c r="D303">
        <v>225.2</v>
      </c>
      <c r="E303">
        <v>2777.5</v>
      </c>
      <c r="F303">
        <v>2650</v>
      </c>
      <c r="G303">
        <v>44.61</v>
      </c>
      <c r="H303">
        <v>1169</v>
      </c>
      <c r="I303">
        <v>212.19</v>
      </c>
      <c r="J303">
        <v>482</v>
      </c>
      <c r="K303">
        <v>102.68</v>
      </c>
      <c r="L303">
        <v>97.52</v>
      </c>
      <c r="M303">
        <v>106.56</v>
      </c>
      <c r="N303">
        <v>282.27</v>
      </c>
      <c r="O303">
        <v>2507</v>
      </c>
      <c r="P303">
        <v>163</v>
      </c>
      <c r="Q303">
        <v>608</v>
      </c>
      <c r="R303">
        <v>40.090000000000003</v>
      </c>
      <c r="S303">
        <v>296.7</v>
      </c>
      <c r="T303">
        <v>549.20000000000005</v>
      </c>
      <c r="U303">
        <v>720.8</v>
      </c>
      <c r="V303">
        <v>108.45</v>
      </c>
      <c r="W303">
        <v>522.5</v>
      </c>
      <c r="X303">
        <v>817.82</v>
      </c>
      <c r="Z303">
        <v>3282.25</v>
      </c>
      <c r="AB303">
        <v>5.6000000000000001E-2</v>
      </c>
      <c r="AF303">
        <f t="shared" si="114"/>
        <v>1.4028776978417312E-2</v>
      </c>
      <c r="AG303">
        <f t="shared" si="92"/>
        <v>4.4228694714132377E-3</v>
      </c>
      <c r="AH303">
        <f t="shared" si="93"/>
        <v>-0.14761544284632855</v>
      </c>
      <c r="AI303">
        <f t="shared" si="94"/>
        <v>9.6742349457058285E-2</v>
      </c>
      <c r="AJ303">
        <f t="shared" si="95"/>
        <v>5.5987248455867666E-2</v>
      </c>
      <c r="AK303">
        <f t="shared" si="96"/>
        <v>-0.46084118926758522</v>
      </c>
      <c r="AL303">
        <f t="shared" si="97"/>
        <v>-4.2195821384678367E-2</v>
      </c>
      <c r="AM303">
        <f t="shared" si="98"/>
        <v>-2.8345086546387011E-2</v>
      </c>
      <c r="AN303">
        <f t="shared" si="99"/>
        <v>-7.2363356428021608E-2</v>
      </c>
      <c r="AO303">
        <f t="shared" si="100"/>
        <v>-7.8607322325915163E-2</v>
      </c>
      <c r="AP303">
        <f t="shared" si="101"/>
        <v>-0.12223222322232219</v>
      </c>
      <c r="AQ303">
        <f t="shared" si="102"/>
        <v>-5.9820010587612549E-2</v>
      </c>
      <c r="AR303">
        <f t="shared" si="103"/>
        <v>1.0597543947584942E-2</v>
      </c>
      <c r="AS303">
        <f t="shared" si="104"/>
        <v>3.509496284062763E-2</v>
      </c>
      <c r="AT303">
        <f t="shared" si="105"/>
        <v>-0.26287704065481843</v>
      </c>
      <c r="AU303">
        <f t="shared" si="106"/>
        <v>-5.8240396530359395E-2</v>
      </c>
      <c r="AV303">
        <f t="shared" si="107"/>
        <v>-0.12923544743701121</v>
      </c>
      <c r="AW303">
        <f t="shared" si="108"/>
        <v>9.766925638179802E-2</v>
      </c>
      <c r="AX303">
        <f t="shared" si="109"/>
        <v>-1.8233821952091445E-2</v>
      </c>
      <c r="AY303">
        <f t="shared" si="110"/>
        <v>-2.6735079665136441E-2</v>
      </c>
      <c r="AZ303">
        <f t="shared" si="111"/>
        <v>-0.11469387755102034</v>
      </c>
      <c r="BA303">
        <f t="shared" si="112"/>
        <v>-9.617713198408584E-2</v>
      </c>
      <c r="BB303">
        <f t="shared" si="113"/>
        <v>5.5265229228764312E-2</v>
      </c>
    </row>
    <row r="304" spans="1:54">
      <c r="A304" s="1">
        <v>44134</v>
      </c>
      <c r="B304" s="9">
        <v>7766</v>
      </c>
      <c r="C304">
        <v>4357</v>
      </c>
      <c r="D304">
        <v>196.6</v>
      </c>
      <c r="E304">
        <v>2448</v>
      </c>
      <c r="F304">
        <v>2499</v>
      </c>
      <c r="G304">
        <v>71.319999999999993</v>
      </c>
      <c r="H304">
        <v>1055</v>
      </c>
      <c r="I304">
        <v>205.2</v>
      </c>
      <c r="J304">
        <v>397</v>
      </c>
      <c r="K304">
        <v>103</v>
      </c>
      <c r="L304">
        <v>89.14</v>
      </c>
      <c r="M304">
        <v>124.8</v>
      </c>
      <c r="N304">
        <v>254.41</v>
      </c>
      <c r="O304">
        <v>2400</v>
      </c>
      <c r="P304">
        <v>163.05000000000001</v>
      </c>
      <c r="Q304">
        <v>616.6</v>
      </c>
      <c r="R304">
        <v>37.18</v>
      </c>
      <c r="S304">
        <v>287.10000000000002</v>
      </c>
      <c r="T304">
        <v>510</v>
      </c>
      <c r="U304">
        <v>635.6</v>
      </c>
      <c r="V304">
        <v>105.8</v>
      </c>
      <c r="W304">
        <v>509.3</v>
      </c>
      <c r="X304">
        <v>844.66</v>
      </c>
      <c r="Z304">
        <v>3151.27</v>
      </c>
      <c r="AB304">
        <v>1.4999999999999999E-2</v>
      </c>
      <c r="AF304">
        <f t="shared" si="114"/>
        <v>-8.1707461274683646E-2</v>
      </c>
      <c r="AG304">
        <f t="shared" si="92"/>
        <v>-6.4117710235205627E-2</v>
      </c>
      <c r="AH304">
        <f t="shared" si="93"/>
        <v>-0.12699822380106573</v>
      </c>
      <c r="AI304">
        <f t="shared" si="94"/>
        <v>-0.11863186318631869</v>
      </c>
      <c r="AJ304">
        <f t="shared" si="95"/>
        <v>-5.698113207547173E-2</v>
      </c>
      <c r="AK304">
        <f t="shared" si="96"/>
        <v>0.59874467608159598</v>
      </c>
      <c r="AL304">
        <f t="shared" si="97"/>
        <v>-9.7519247219846061E-2</v>
      </c>
      <c r="AM304">
        <f t="shared" si="98"/>
        <v>-3.2942174466280227E-2</v>
      </c>
      <c r="AN304">
        <f t="shared" si="99"/>
        <v>-0.17634854771784236</v>
      </c>
      <c r="AO304">
        <f t="shared" si="100"/>
        <v>3.1164783794310758E-3</v>
      </c>
      <c r="AP304">
        <f t="shared" si="101"/>
        <v>-8.5931091058244369E-2</v>
      </c>
      <c r="AQ304">
        <f t="shared" si="102"/>
        <v>0.1711711711711712</v>
      </c>
      <c r="AR304">
        <f t="shared" si="103"/>
        <v>-9.869982640734043E-2</v>
      </c>
      <c r="AS304">
        <f t="shared" si="104"/>
        <v>-4.2680494615077835E-2</v>
      </c>
      <c r="AT304">
        <f t="shared" si="105"/>
        <v>3.0674846625777796E-4</v>
      </c>
      <c r="AU304">
        <f t="shared" si="106"/>
        <v>1.4144736842105265E-2</v>
      </c>
      <c r="AV304">
        <f t="shared" si="107"/>
        <v>-7.2586679970067403E-2</v>
      </c>
      <c r="AW304">
        <f t="shared" si="108"/>
        <v>-3.2355915065722884E-2</v>
      </c>
      <c r="AX304">
        <f t="shared" si="109"/>
        <v>-7.1376547705753857E-2</v>
      </c>
      <c r="AY304">
        <f t="shared" si="110"/>
        <v>-0.11820199778024409</v>
      </c>
      <c r="AZ304">
        <f t="shared" si="111"/>
        <v>-2.4435223605348111E-2</v>
      </c>
      <c r="BA304">
        <f t="shared" si="112"/>
        <v>-2.5263157894736765E-2</v>
      </c>
      <c r="BB304">
        <f t="shared" si="113"/>
        <v>3.2818957716856945E-2</v>
      </c>
    </row>
    <row r="305" spans="1:54">
      <c r="A305" s="1">
        <v>44165</v>
      </c>
      <c r="B305" s="9">
        <v>7805</v>
      </c>
      <c r="C305">
        <v>4834</v>
      </c>
      <c r="D305">
        <v>247.65</v>
      </c>
      <c r="E305">
        <v>2639.5</v>
      </c>
      <c r="F305">
        <v>2880</v>
      </c>
      <c r="G305">
        <v>105.7</v>
      </c>
      <c r="H305">
        <v>1324</v>
      </c>
      <c r="I305">
        <v>226.67</v>
      </c>
      <c r="J305">
        <v>504</v>
      </c>
      <c r="K305">
        <v>123.68</v>
      </c>
      <c r="L305">
        <v>125.75</v>
      </c>
      <c r="M305">
        <v>155.34</v>
      </c>
      <c r="N305">
        <v>317.35000000000002</v>
      </c>
      <c r="O305">
        <v>2359</v>
      </c>
      <c r="P305">
        <v>216.3</v>
      </c>
      <c r="Q305">
        <v>725.6</v>
      </c>
      <c r="R305">
        <v>44.12</v>
      </c>
      <c r="S305">
        <v>273.60000000000002</v>
      </c>
      <c r="T305">
        <v>647</v>
      </c>
      <c r="U305">
        <v>605</v>
      </c>
      <c r="V305">
        <v>153.94999999999999</v>
      </c>
      <c r="W305">
        <v>657.6</v>
      </c>
      <c r="X305">
        <v>779.77</v>
      </c>
      <c r="Z305">
        <v>3542.87</v>
      </c>
      <c r="AB305">
        <v>-2.5000000000000001E-2</v>
      </c>
      <c r="AF305">
        <f t="shared" si="114"/>
        <v>5.0218902910121876E-3</v>
      </c>
      <c r="AG305">
        <f t="shared" si="92"/>
        <v>0.10947899931145288</v>
      </c>
      <c r="AH305">
        <f t="shared" si="93"/>
        <v>0.2596642929806714</v>
      </c>
      <c r="AI305">
        <f t="shared" si="94"/>
        <v>7.8227124183006591E-2</v>
      </c>
      <c r="AJ305">
        <f t="shared" si="95"/>
        <v>0.15246098439375744</v>
      </c>
      <c r="AK305">
        <f t="shared" si="96"/>
        <v>0.48205272013460476</v>
      </c>
      <c r="AL305">
        <f t="shared" si="97"/>
        <v>0.25497630331753562</v>
      </c>
      <c r="AM305">
        <f t="shared" si="98"/>
        <v>0.10462962962962963</v>
      </c>
      <c r="AN305">
        <f t="shared" si="99"/>
        <v>0.26952141057934509</v>
      </c>
      <c r="AO305">
        <f t="shared" si="100"/>
        <v>0.2007766990291262</v>
      </c>
      <c r="AP305">
        <f t="shared" si="101"/>
        <v>0.41070226609827243</v>
      </c>
      <c r="AQ305">
        <f t="shared" si="102"/>
        <v>0.24471153846153859</v>
      </c>
      <c r="AR305">
        <f t="shared" si="103"/>
        <v>0.24739593569435181</v>
      </c>
      <c r="AS305">
        <f t="shared" si="104"/>
        <v>-1.7083333333333339E-2</v>
      </c>
      <c r="AT305">
        <f t="shared" si="105"/>
        <v>0.32658693652253912</v>
      </c>
      <c r="AU305">
        <f t="shared" si="106"/>
        <v>0.17677586766136888</v>
      </c>
      <c r="AV305">
        <f t="shared" si="107"/>
        <v>0.18665949435180207</v>
      </c>
      <c r="AW305">
        <f t="shared" si="108"/>
        <v>-4.7021943573667735E-2</v>
      </c>
      <c r="AX305">
        <f t="shared" si="109"/>
        <v>0.26862745098039209</v>
      </c>
      <c r="AY305">
        <f t="shared" si="110"/>
        <v>-4.8143486469477748E-2</v>
      </c>
      <c r="AZ305">
        <f t="shared" si="111"/>
        <v>0.45510396975425316</v>
      </c>
      <c r="BA305">
        <f t="shared" si="112"/>
        <v>0.29118397800903195</v>
      </c>
      <c r="BB305">
        <f t="shared" si="113"/>
        <v>-7.6823810764094391E-2</v>
      </c>
    </row>
    <row r="306" spans="1:54">
      <c r="A306" s="1">
        <v>44196</v>
      </c>
      <c r="B306" s="9">
        <v>7324</v>
      </c>
      <c r="C306">
        <v>5470</v>
      </c>
      <c r="D306">
        <v>254.8</v>
      </c>
      <c r="E306">
        <v>2708</v>
      </c>
      <c r="F306">
        <v>2878</v>
      </c>
      <c r="G306">
        <v>111.25</v>
      </c>
      <c r="H306">
        <v>1363</v>
      </c>
      <c r="I306">
        <v>231.06</v>
      </c>
      <c r="J306">
        <v>488.8</v>
      </c>
      <c r="K306">
        <v>120.94</v>
      </c>
      <c r="L306">
        <v>136.30000000000001</v>
      </c>
      <c r="M306">
        <v>168.46</v>
      </c>
      <c r="N306">
        <v>321.3</v>
      </c>
      <c r="O306">
        <v>2443</v>
      </c>
      <c r="P306">
        <v>248.5</v>
      </c>
      <c r="Q306">
        <v>800</v>
      </c>
      <c r="R306">
        <v>46.6</v>
      </c>
      <c r="S306">
        <v>270.39999999999998</v>
      </c>
      <c r="T306">
        <v>680.4</v>
      </c>
      <c r="U306">
        <v>582</v>
      </c>
      <c r="V306">
        <v>165.8</v>
      </c>
      <c r="W306">
        <v>673.8</v>
      </c>
      <c r="X306">
        <v>795.03</v>
      </c>
      <c r="Z306">
        <v>3673.63</v>
      </c>
      <c r="AB306">
        <v>2.9000000000000001E-2</v>
      </c>
      <c r="AF306">
        <f t="shared" si="114"/>
        <v>-6.1627162075592601E-2</v>
      </c>
      <c r="AG306">
        <f t="shared" si="92"/>
        <v>0.13156805957798934</v>
      </c>
      <c r="AH306">
        <f t="shared" si="93"/>
        <v>2.8871391076115582E-2</v>
      </c>
      <c r="AI306">
        <f t="shared" si="94"/>
        <v>2.5951884826671767E-2</v>
      </c>
      <c r="AJ306">
        <f t="shared" si="95"/>
        <v>-6.9444444444444198E-4</v>
      </c>
      <c r="AK306">
        <f t="shared" si="96"/>
        <v>5.2507095553453231E-2</v>
      </c>
      <c r="AL306">
        <f t="shared" si="97"/>
        <v>2.9456193353474269E-2</v>
      </c>
      <c r="AM306">
        <f t="shared" si="98"/>
        <v>1.9367362244672837E-2</v>
      </c>
      <c r="AN306">
        <f t="shared" si="99"/>
        <v>-3.0158730158730163E-2</v>
      </c>
      <c r="AO306">
        <f t="shared" si="100"/>
        <v>-2.2153945666235519E-2</v>
      </c>
      <c r="AP306">
        <f t="shared" si="101"/>
        <v>8.3896620278330003E-2</v>
      </c>
      <c r="AQ306">
        <f t="shared" si="102"/>
        <v>8.4459894425132021E-2</v>
      </c>
      <c r="AR306">
        <f t="shared" si="103"/>
        <v>1.2446825271781981E-2</v>
      </c>
      <c r="AS306">
        <f t="shared" si="104"/>
        <v>3.5608308605341144E-2</v>
      </c>
      <c r="AT306">
        <f t="shared" si="105"/>
        <v>0.14886731391585761</v>
      </c>
      <c r="AU306">
        <f t="shared" si="106"/>
        <v>0.10253583241455333</v>
      </c>
      <c r="AV306">
        <f t="shared" si="107"/>
        <v>5.6210335448776183E-2</v>
      </c>
      <c r="AW306">
        <f t="shared" si="108"/>
        <v>-1.1695906432748648E-2</v>
      </c>
      <c r="AX306">
        <f t="shared" si="109"/>
        <v>5.1622874806800612E-2</v>
      </c>
      <c r="AY306">
        <f t="shared" si="110"/>
        <v>-3.8016528925619797E-2</v>
      </c>
      <c r="AZ306">
        <f t="shared" si="111"/>
        <v>7.6973043195842861E-2</v>
      </c>
      <c r="BA306">
        <f t="shared" si="112"/>
        <v>2.4635036496350349E-2</v>
      </c>
      <c r="BB306">
        <f t="shared" si="113"/>
        <v>1.9569873167728957E-2</v>
      </c>
    </row>
    <row r="307" spans="1:54">
      <c r="A307" s="1">
        <v>44225</v>
      </c>
      <c r="B307" s="9">
        <v>7491</v>
      </c>
      <c r="C307">
        <v>5589</v>
      </c>
      <c r="D307">
        <v>271.5</v>
      </c>
      <c r="E307">
        <v>2657.5</v>
      </c>
      <c r="F307">
        <v>2949</v>
      </c>
      <c r="G307">
        <v>91.7</v>
      </c>
      <c r="H307">
        <v>1310.5</v>
      </c>
      <c r="I307">
        <v>239.05</v>
      </c>
      <c r="J307">
        <v>462.1</v>
      </c>
      <c r="K307">
        <v>124.84</v>
      </c>
      <c r="L307">
        <v>141.55000000000001</v>
      </c>
      <c r="M307">
        <v>148.31</v>
      </c>
      <c r="N307">
        <v>331.18</v>
      </c>
      <c r="O307">
        <v>2350</v>
      </c>
      <c r="P307">
        <v>231.6</v>
      </c>
      <c r="Q307">
        <v>765.8</v>
      </c>
      <c r="R307">
        <v>51.78</v>
      </c>
      <c r="S307">
        <v>277.7</v>
      </c>
      <c r="T307">
        <v>812.6</v>
      </c>
      <c r="U307">
        <v>589.79999999999995</v>
      </c>
      <c r="V307">
        <v>146.44999999999999</v>
      </c>
      <c r="W307">
        <v>614.70000000000005</v>
      </c>
      <c r="X307">
        <v>781.24</v>
      </c>
      <c r="Z307">
        <v>3641.93</v>
      </c>
      <c r="AB307">
        <v>0.03</v>
      </c>
      <c r="AF307">
        <f t="shared" si="114"/>
        <v>2.2801747678864004E-2</v>
      </c>
      <c r="AG307">
        <f t="shared" si="92"/>
        <v>2.1755027422303508E-2</v>
      </c>
      <c r="AH307">
        <f t="shared" si="93"/>
        <v>6.5541601255886928E-2</v>
      </c>
      <c r="AI307">
        <f t="shared" si="94"/>
        <v>-1.8648449039881831E-2</v>
      </c>
      <c r="AJ307">
        <f t="shared" si="95"/>
        <v>2.4669909659485789E-2</v>
      </c>
      <c r="AK307">
        <f t="shared" si="96"/>
        <v>-0.17573033707865171</v>
      </c>
      <c r="AL307">
        <f t="shared" si="97"/>
        <v>-3.8517975055025633E-2</v>
      </c>
      <c r="AM307">
        <f t="shared" si="98"/>
        <v>3.4579762832164906E-2</v>
      </c>
      <c r="AN307">
        <f t="shared" si="99"/>
        <v>-5.4623567921440186E-2</v>
      </c>
      <c r="AO307">
        <f t="shared" si="100"/>
        <v>3.2247395402678958E-2</v>
      </c>
      <c r="AP307">
        <f t="shared" si="101"/>
        <v>3.8517975055025744E-2</v>
      </c>
      <c r="AQ307">
        <f t="shared" si="102"/>
        <v>-0.11961296450195891</v>
      </c>
      <c r="AR307">
        <f t="shared" si="103"/>
        <v>3.0750077808901377E-2</v>
      </c>
      <c r="AS307">
        <f t="shared" si="104"/>
        <v>-3.8067949242734378E-2</v>
      </c>
      <c r="AT307">
        <f t="shared" si="105"/>
        <v>-6.8008048289738499E-2</v>
      </c>
      <c r="AU307">
        <f t="shared" si="106"/>
        <v>-4.2750000000000066E-2</v>
      </c>
      <c r="AV307">
        <f t="shared" si="107"/>
        <v>0.11115879828326181</v>
      </c>
      <c r="AW307">
        <f t="shared" si="108"/>
        <v>2.6997041420118384E-2</v>
      </c>
      <c r="AX307">
        <f t="shared" si="109"/>
        <v>0.19429747207524994</v>
      </c>
      <c r="AY307">
        <f t="shared" si="110"/>
        <v>1.3402061855670055E-2</v>
      </c>
      <c r="AZ307">
        <f t="shared" si="111"/>
        <v>-0.11670687575392047</v>
      </c>
      <c r="BA307">
        <f t="shared" si="112"/>
        <v>-8.771148708815657E-2</v>
      </c>
      <c r="BB307">
        <f t="shared" si="113"/>
        <v>-1.7345257411669923E-2</v>
      </c>
    </row>
    <row r="308" spans="1:54">
      <c r="A308" s="1">
        <v>44253</v>
      </c>
      <c r="B308" s="9">
        <v>6945</v>
      </c>
      <c r="C308">
        <v>6187</v>
      </c>
      <c r="D308">
        <v>291.75</v>
      </c>
      <c r="E308">
        <v>2485.5</v>
      </c>
      <c r="F308">
        <v>2812.5</v>
      </c>
      <c r="G308">
        <v>107.7</v>
      </c>
      <c r="H308">
        <v>1455</v>
      </c>
      <c r="I308">
        <v>224.8</v>
      </c>
      <c r="J308">
        <v>483.9</v>
      </c>
      <c r="K308">
        <v>122.02</v>
      </c>
      <c r="L308">
        <v>141.9</v>
      </c>
      <c r="M308">
        <v>185.09</v>
      </c>
      <c r="N308">
        <v>357.56</v>
      </c>
      <c r="O308">
        <v>2237</v>
      </c>
      <c r="P308">
        <v>261.2</v>
      </c>
      <c r="Q308">
        <v>853.8</v>
      </c>
      <c r="R308">
        <v>52.76</v>
      </c>
      <c r="S308">
        <v>265.39999999999998</v>
      </c>
      <c r="T308">
        <v>751</v>
      </c>
      <c r="U308">
        <v>558.6</v>
      </c>
      <c r="V308">
        <v>157.6</v>
      </c>
      <c r="W308">
        <v>665</v>
      </c>
      <c r="X308">
        <v>741.17</v>
      </c>
      <c r="Z308">
        <v>3702.4</v>
      </c>
      <c r="AB308">
        <v>1.4999999999999999E-2</v>
      </c>
      <c r="AF308">
        <f t="shared" si="114"/>
        <v>-7.288746495794951E-2</v>
      </c>
      <c r="AG308">
        <f t="shared" si="92"/>
        <v>0.10699588477366251</v>
      </c>
      <c r="AH308">
        <f t="shared" si="93"/>
        <v>7.4585635359116109E-2</v>
      </c>
      <c r="AI308">
        <f t="shared" si="94"/>
        <v>-6.4722483537159037E-2</v>
      </c>
      <c r="AJ308">
        <f t="shared" si="95"/>
        <v>-4.6286876907426278E-2</v>
      </c>
      <c r="AK308">
        <f t="shared" si="96"/>
        <v>0.17448200654307522</v>
      </c>
      <c r="AL308">
        <f t="shared" si="97"/>
        <v>0.11026325829835937</v>
      </c>
      <c r="AM308">
        <f t="shared" si="98"/>
        <v>-5.9610960050198725E-2</v>
      </c>
      <c r="AN308">
        <f t="shared" si="99"/>
        <v>4.7175935944600678E-2</v>
      </c>
      <c r="AO308">
        <f t="shared" si="100"/>
        <v>-2.2588913809676425E-2</v>
      </c>
      <c r="AP308">
        <f t="shared" si="101"/>
        <v>2.4726245143058545E-3</v>
      </c>
      <c r="AQ308">
        <f t="shared" si="102"/>
        <v>0.2479940664823681</v>
      </c>
      <c r="AR308">
        <f t="shared" si="103"/>
        <v>7.9654568512591339E-2</v>
      </c>
      <c r="AS308">
        <f t="shared" si="104"/>
        <v>-4.8085106382978693E-2</v>
      </c>
      <c r="AT308">
        <f t="shared" si="105"/>
        <v>0.1278065630397236</v>
      </c>
      <c r="AU308">
        <f t="shared" si="106"/>
        <v>0.11491250979367984</v>
      </c>
      <c r="AV308">
        <f t="shared" si="107"/>
        <v>1.8926226342216967E-2</v>
      </c>
      <c r="AW308">
        <f t="shared" si="108"/>
        <v>-4.4292401872524367E-2</v>
      </c>
      <c r="AX308">
        <f t="shared" si="109"/>
        <v>-7.5806054639429021E-2</v>
      </c>
      <c r="AY308">
        <f t="shared" si="110"/>
        <v>-5.2899287894201286E-2</v>
      </c>
      <c r="AZ308">
        <f t="shared" si="111"/>
        <v>7.6135199726869329E-2</v>
      </c>
      <c r="BA308">
        <f t="shared" si="112"/>
        <v>8.1828534244346773E-2</v>
      </c>
      <c r="BB308">
        <f t="shared" si="113"/>
        <v>-5.1290256515283406E-2</v>
      </c>
    </row>
    <row r="309" spans="1:54">
      <c r="A309" s="1">
        <v>44286</v>
      </c>
      <c r="B309" s="9">
        <v>7247</v>
      </c>
      <c r="C309">
        <v>5550</v>
      </c>
      <c r="D309">
        <v>294.64999999999998</v>
      </c>
      <c r="E309">
        <v>2774</v>
      </c>
      <c r="F309">
        <v>2989.5</v>
      </c>
      <c r="G309">
        <v>105.3</v>
      </c>
      <c r="H309">
        <v>1461.5</v>
      </c>
      <c r="I309">
        <v>228.85</v>
      </c>
      <c r="J309">
        <v>505</v>
      </c>
      <c r="K309">
        <v>131.88</v>
      </c>
      <c r="L309">
        <v>150.85</v>
      </c>
      <c r="M309">
        <v>197.19</v>
      </c>
      <c r="N309">
        <v>403.3</v>
      </c>
      <c r="O309">
        <v>2323</v>
      </c>
      <c r="P309">
        <v>349.9</v>
      </c>
      <c r="Q309">
        <v>920.6</v>
      </c>
      <c r="R309">
        <v>54.14</v>
      </c>
      <c r="S309">
        <v>318.3</v>
      </c>
      <c r="T309">
        <v>771.6</v>
      </c>
      <c r="U309">
        <v>612.79999999999995</v>
      </c>
      <c r="V309">
        <v>180.45</v>
      </c>
      <c r="W309">
        <v>690.1</v>
      </c>
      <c r="X309">
        <v>794.11</v>
      </c>
      <c r="Z309">
        <v>3831.05</v>
      </c>
      <c r="AB309">
        <v>4.2000000000000003E-2</v>
      </c>
      <c r="AF309">
        <f t="shared" si="114"/>
        <v>4.3484521238301044E-2</v>
      </c>
      <c r="AG309">
        <f t="shared" si="92"/>
        <v>-0.10295781477291099</v>
      </c>
      <c r="AH309">
        <f t="shared" si="93"/>
        <v>9.9400171379604441E-3</v>
      </c>
      <c r="AI309">
        <f t="shared" si="94"/>
        <v>0.11607322470327897</v>
      </c>
      <c r="AJ309">
        <f t="shared" si="95"/>
        <v>6.2933333333333286E-2</v>
      </c>
      <c r="AK309">
        <f t="shared" si="96"/>
        <v>-2.2284122562674202E-2</v>
      </c>
      <c r="AL309">
        <f t="shared" si="97"/>
        <v>4.4673539518900185E-3</v>
      </c>
      <c r="AM309">
        <f t="shared" si="98"/>
        <v>1.8016014234875311E-2</v>
      </c>
      <c r="AN309">
        <f t="shared" si="99"/>
        <v>4.3604050423641239E-2</v>
      </c>
      <c r="AO309">
        <f t="shared" si="100"/>
        <v>8.0806425176200625E-2</v>
      </c>
      <c r="AP309">
        <f t="shared" si="101"/>
        <v>6.3072586328400293E-2</v>
      </c>
      <c r="AQ309">
        <f t="shared" si="102"/>
        <v>6.5373602031444156E-2</v>
      </c>
      <c r="AR309">
        <f t="shared" si="103"/>
        <v>0.12792258641906251</v>
      </c>
      <c r="AS309">
        <f t="shared" si="104"/>
        <v>3.8444345105051347E-2</v>
      </c>
      <c r="AT309">
        <f t="shared" si="105"/>
        <v>0.33958652373660025</v>
      </c>
      <c r="AU309">
        <f t="shared" si="106"/>
        <v>7.8238463340360775E-2</v>
      </c>
      <c r="AV309">
        <f t="shared" si="107"/>
        <v>2.6156178923426809E-2</v>
      </c>
      <c r="AW309">
        <f t="shared" si="108"/>
        <v>0.19932177844762644</v>
      </c>
      <c r="AX309">
        <f t="shared" si="109"/>
        <v>2.743009320905454E-2</v>
      </c>
      <c r="AY309">
        <f t="shared" si="110"/>
        <v>9.7028284998209591E-2</v>
      </c>
      <c r="AZ309">
        <f t="shared" si="111"/>
        <v>0.1449873096446701</v>
      </c>
      <c r="BA309">
        <f t="shared" si="112"/>
        <v>3.7744360902255636E-2</v>
      </c>
      <c r="BB309">
        <f t="shared" si="113"/>
        <v>7.1427607701337159E-2</v>
      </c>
    </row>
    <row r="310" spans="1:54">
      <c r="A310" s="1">
        <v>44316</v>
      </c>
      <c r="B310" s="9">
        <v>7715</v>
      </c>
      <c r="C310">
        <v>6076</v>
      </c>
      <c r="D310">
        <v>303</v>
      </c>
      <c r="E310">
        <v>2682</v>
      </c>
      <c r="F310">
        <v>3251</v>
      </c>
      <c r="G310">
        <v>104.62</v>
      </c>
      <c r="H310">
        <v>1572.5</v>
      </c>
      <c r="I310">
        <v>221</v>
      </c>
      <c r="J310">
        <v>506.2</v>
      </c>
      <c r="K310">
        <v>136.80000000000001</v>
      </c>
      <c r="L310">
        <v>158</v>
      </c>
      <c r="M310">
        <v>197.55</v>
      </c>
      <c r="N310">
        <v>395.5</v>
      </c>
      <c r="O310">
        <v>2327</v>
      </c>
      <c r="P310">
        <v>398.4</v>
      </c>
      <c r="Q310">
        <v>975.6</v>
      </c>
      <c r="R310">
        <v>56.66</v>
      </c>
      <c r="S310">
        <v>357.3</v>
      </c>
      <c r="T310">
        <v>830</v>
      </c>
      <c r="U310">
        <v>638</v>
      </c>
      <c r="V310">
        <v>179.6</v>
      </c>
      <c r="W310">
        <v>720.8</v>
      </c>
      <c r="X310">
        <v>836.94</v>
      </c>
      <c r="Z310">
        <v>3983.85</v>
      </c>
      <c r="AB310">
        <v>6.0999999999999999E-2</v>
      </c>
      <c r="AF310">
        <f t="shared" si="114"/>
        <v>6.4578446253622079E-2</v>
      </c>
      <c r="AG310">
        <f t="shared" si="92"/>
        <v>9.4774774774774695E-2</v>
      </c>
      <c r="AH310">
        <f t="shared" si="93"/>
        <v>2.8338706940437941E-2</v>
      </c>
      <c r="AI310">
        <f t="shared" si="94"/>
        <v>-3.3165104542177359E-2</v>
      </c>
      <c r="AJ310">
        <f t="shared" si="95"/>
        <v>8.7472821542063928E-2</v>
      </c>
      <c r="AK310">
        <f t="shared" si="96"/>
        <v>-6.4577397910730028E-3</v>
      </c>
      <c r="AL310">
        <f t="shared" si="97"/>
        <v>7.5949367088607556E-2</v>
      </c>
      <c r="AM310">
        <f t="shared" si="98"/>
        <v>-3.4301944505134352E-2</v>
      </c>
      <c r="AN310">
        <f t="shared" si="99"/>
        <v>2.3762376237623783E-3</v>
      </c>
      <c r="AO310">
        <f t="shared" si="100"/>
        <v>3.7306642402183954E-2</v>
      </c>
      <c r="AP310">
        <f t="shared" si="101"/>
        <v>4.7398077560490526E-2</v>
      </c>
      <c r="AQ310">
        <f t="shared" si="102"/>
        <v>1.8256503879507946E-3</v>
      </c>
      <c r="AR310">
        <f t="shared" si="103"/>
        <v>-1.9340441358789984E-2</v>
      </c>
      <c r="AS310">
        <f t="shared" si="104"/>
        <v>1.7219113215669601E-3</v>
      </c>
      <c r="AT310">
        <f t="shared" si="105"/>
        <v>0.13861103172334954</v>
      </c>
      <c r="AU310">
        <f t="shared" si="106"/>
        <v>5.974364544862043E-2</v>
      </c>
      <c r="AV310">
        <f t="shared" si="107"/>
        <v>4.6545991872922077E-2</v>
      </c>
      <c r="AW310">
        <f t="shared" si="108"/>
        <v>0.12252591894439213</v>
      </c>
      <c r="AX310">
        <f t="shared" si="109"/>
        <v>7.5686884396060083E-2</v>
      </c>
      <c r="AY310">
        <f t="shared" si="110"/>
        <v>4.1122715404699806E-2</v>
      </c>
      <c r="AZ310">
        <f t="shared" si="111"/>
        <v>-4.7104461069548131E-3</v>
      </c>
      <c r="BA310">
        <f t="shared" si="112"/>
        <v>4.448630633241546E-2</v>
      </c>
      <c r="BB310">
        <f t="shared" si="113"/>
        <v>5.3934593444233236E-2</v>
      </c>
    </row>
    <row r="311" spans="1:54">
      <c r="A311" s="1">
        <v>44347</v>
      </c>
      <c r="B311" s="9">
        <v>8046</v>
      </c>
      <c r="C311">
        <v>6064</v>
      </c>
      <c r="D311">
        <v>306.14999999999998</v>
      </c>
      <c r="E311">
        <v>2713</v>
      </c>
      <c r="F311">
        <v>3404</v>
      </c>
      <c r="G311">
        <v>107.02</v>
      </c>
      <c r="H311">
        <v>1608.5</v>
      </c>
      <c r="I311">
        <v>223.25</v>
      </c>
      <c r="J311">
        <v>526.6</v>
      </c>
      <c r="K311">
        <v>128.30000000000001</v>
      </c>
      <c r="L311">
        <v>165.4</v>
      </c>
      <c r="M311">
        <v>208</v>
      </c>
      <c r="N311">
        <v>406.27</v>
      </c>
      <c r="O311">
        <v>2285</v>
      </c>
      <c r="P311">
        <v>399.5</v>
      </c>
      <c r="Q311">
        <v>974</v>
      </c>
      <c r="R311">
        <v>54.66</v>
      </c>
      <c r="S311">
        <v>360.3</v>
      </c>
      <c r="T311">
        <v>818.2</v>
      </c>
      <c r="U311">
        <v>656.6</v>
      </c>
      <c r="V311">
        <v>171.4</v>
      </c>
      <c r="W311">
        <v>703.2</v>
      </c>
      <c r="X311">
        <v>863.23</v>
      </c>
      <c r="Z311">
        <v>4016.13</v>
      </c>
      <c r="AB311">
        <v>4.5999999999999999E-2</v>
      </c>
      <c r="AF311">
        <f t="shared" si="114"/>
        <v>4.2903434867141987E-2</v>
      </c>
      <c r="AG311">
        <f t="shared" si="92"/>
        <v>-1.9749835418038098E-3</v>
      </c>
      <c r="AH311">
        <f t="shared" si="93"/>
        <v>1.0396039603960405E-2</v>
      </c>
      <c r="AI311">
        <f t="shared" si="94"/>
        <v>1.1558538404176089E-2</v>
      </c>
      <c r="AJ311">
        <f t="shared" si="95"/>
        <v>4.7062442325438436E-2</v>
      </c>
      <c r="AK311">
        <f t="shared" si="96"/>
        <v>2.2940164404511521E-2</v>
      </c>
      <c r="AL311">
        <f t="shared" si="97"/>
        <v>2.2893481717011221E-2</v>
      </c>
      <c r="AM311">
        <f t="shared" si="98"/>
        <v>1.0180995475113086E-2</v>
      </c>
      <c r="AN311">
        <f t="shared" si="99"/>
        <v>4.0300276570525595E-2</v>
      </c>
      <c r="AO311">
        <f t="shared" si="100"/>
        <v>-6.2134502923976598E-2</v>
      </c>
      <c r="AP311">
        <f t="shared" si="101"/>
        <v>4.6835443037974711E-2</v>
      </c>
      <c r="AQ311">
        <f t="shared" si="102"/>
        <v>5.2898000506200971E-2</v>
      </c>
      <c r="AR311">
        <f t="shared" si="103"/>
        <v>2.7231352718078305E-2</v>
      </c>
      <c r="AS311">
        <f t="shared" si="104"/>
        <v>-1.8048990116029229E-2</v>
      </c>
      <c r="AT311">
        <f t="shared" si="105"/>
        <v>2.7610441767069727E-3</v>
      </c>
      <c r="AU311">
        <f t="shared" si="106"/>
        <v>-1.6400164001639794E-3</v>
      </c>
      <c r="AV311">
        <f t="shared" si="107"/>
        <v>-3.5298270384751196E-2</v>
      </c>
      <c r="AW311">
        <f t="shared" si="108"/>
        <v>8.3963056255247359E-3</v>
      </c>
      <c r="AX311">
        <f t="shared" si="109"/>
        <v>-1.4216867469879491E-2</v>
      </c>
      <c r="AY311">
        <f t="shared" si="110"/>
        <v>2.9153605015673989E-2</v>
      </c>
      <c r="AZ311">
        <f t="shared" si="111"/>
        <v>-4.5657015590200412E-2</v>
      </c>
      <c r="BA311">
        <f t="shared" si="112"/>
        <v>-2.4417314095449338E-2</v>
      </c>
      <c r="BB311">
        <f t="shared" si="113"/>
        <v>3.1412048653427949E-2</v>
      </c>
    </row>
    <row r="312" spans="1:54">
      <c r="A312" s="1">
        <v>44377</v>
      </c>
      <c r="B312" s="9">
        <v>8683</v>
      </c>
      <c r="C312">
        <v>5949</v>
      </c>
      <c r="D312">
        <v>315</v>
      </c>
      <c r="E312">
        <v>2800</v>
      </c>
      <c r="F312">
        <v>3461</v>
      </c>
      <c r="G312">
        <v>98.92</v>
      </c>
      <c r="H312">
        <v>1522</v>
      </c>
      <c r="I312">
        <v>222.95</v>
      </c>
      <c r="J312">
        <v>522</v>
      </c>
      <c r="K312">
        <v>121.34</v>
      </c>
      <c r="L312">
        <v>146.44999999999999</v>
      </c>
      <c r="M312">
        <v>204.18</v>
      </c>
      <c r="N312">
        <v>401.03</v>
      </c>
      <c r="O312">
        <v>2389</v>
      </c>
      <c r="P312">
        <v>372.3</v>
      </c>
      <c r="Q312">
        <v>974.2</v>
      </c>
      <c r="R312">
        <v>51.46</v>
      </c>
      <c r="S312">
        <v>364.5</v>
      </c>
      <c r="T312">
        <v>830</v>
      </c>
      <c r="U312">
        <v>684.2</v>
      </c>
      <c r="V312">
        <v>158.94999999999999</v>
      </c>
      <c r="W312">
        <v>675.4</v>
      </c>
      <c r="X312">
        <v>846.32</v>
      </c>
      <c r="Z312">
        <v>4014.74</v>
      </c>
      <c r="AB312">
        <v>7.0000000000000007E-2</v>
      </c>
      <c r="AF312">
        <f t="shared" si="114"/>
        <v>7.916977380064627E-2</v>
      </c>
      <c r="AG312">
        <f t="shared" si="92"/>
        <v>-1.8964379947229548E-2</v>
      </c>
      <c r="AH312">
        <f t="shared" si="93"/>
        <v>2.8907398334149903E-2</v>
      </c>
      <c r="AI312">
        <f t="shared" si="94"/>
        <v>3.2067821599705226E-2</v>
      </c>
      <c r="AJ312">
        <f t="shared" si="95"/>
        <v>1.6745005875440588E-2</v>
      </c>
      <c r="AK312">
        <f t="shared" si="96"/>
        <v>-7.568678751635205E-2</v>
      </c>
      <c r="AL312">
        <f t="shared" si="97"/>
        <v>-5.3776810693192401E-2</v>
      </c>
      <c r="AM312">
        <f t="shared" si="98"/>
        <v>-1.3437849944009095E-3</v>
      </c>
      <c r="AN312">
        <f t="shared" si="99"/>
        <v>-8.7352829472086002E-3</v>
      </c>
      <c r="AO312">
        <f t="shared" si="100"/>
        <v>-5.4247856586126297E-2</v>
      </c>
      <c r="AP312">
        <f t="shared" si="101"/>
        <v>-0.11457073760580416</v>
      </c>
      <c r="AQ312">
        <f t="shared" si="102"/>
        <v>-1.8365384615384617E-2</v>
      </c>
      <c r="AR312">
        <f t="shared" si="103"/>
        <v>-1.2897826568538218E-2</v>
      </c>
      <c r="AS312">
        <f t="shared" si="104"/>
        <v>4.5514223194748293E-2</v>
      </c>
      <c r="AT312">
        <f t="shared" si="105"/>
        <v>-6.8085106382978711E-2</v>
      </c>
      <c r="AU312">
        <f t="shared" si="106"/>
        <v>2.0533880903506052E-4</v>
      </c>
      <c r="AV312">
        <f t="shared" si="107"/>
        <v>-5.8543724844493106E-2</v>
      </c>
      <c r="AW312">
        <f t="shared" si="108"/>
        <v>1.1656952539550236E-2</v>
      </c>
      <c r="AX312">
        <f t="shared" si="109"/>
        <v>1.442190173551694E-2</v>
      </c>
      <c r="AY312">
        <f t="shared" si="110"/>
        <v>4.2034724337496332E-2</v>
      </c>
      <c r="AZ312">
        <f t="shared" si="111"/>
        <v>-7.2637106184364142E-2</v>
      </c>
      <c r="BA312">
        <f t="shared" si="112"/>
        <v>-3.9533560864619011E-2</v>
      </c>
      <c r="BB312">
        <f t="shared" si="113"/>
        <v>-1.9589217242218182E-2</v>
      </c>
    </row>
    <row r="313" spans="1:54">
      <c r="A313" s="1">
        <v>44407</v>
      </c>
      <c r="B313" s="9">
        <v>8268</v>
      </c>
      <c r="C313">
        <v>6101</v>
      </c>
      <c r="D313">
        <v>289.2</v>
      </c>
      <c r="E313">
        <v>2680.5</v>
      </c>
      <c r="F313">
        <v>3570.5</v>
      </c>
      <c r="G313">
        <v>99.71</v>
      </c>
      <c r="H313">
        <v>1521</v>
      </c>
      <c r="I313">
        <v>233</v>
      </c>
      <c r="J313">
        <v>576</v>
      </c>
      <c r="K313">
        <v>116.18</v>
      </c>
      <c r="L313">
        <v>135.5</v>
      </c>
      <c r="M313">
        <v>203.37</v>
      </c>
      <c r="N313">
        <v>382.65</v>
      </c>
      <c r="O313">
        <v>2666</v>
      </c>
      <c r="P313">
        <v>370.1</v>
      </c>
      <c r="Q313">
        <v>930</v>
      </c>
      <c r="R313">
        <v>45.47</v>
      </c>
      <c r="S313">
        <v>368.4</v>
      </c>
      <c r="T313">
        <v>869.4</v>
      </c>
      <c r="U313">
        <v>701.6</v>
      </c>
      <c r="V313">
        <v>164.6</v>
      </c>
      <c r="W313">
        <v>709.6</v>
      </c>
      <c r="X313">
        <v>849.35</v>
      </c>
      <c r="Z313">
        <v>4030.24</v>
      </c>
      <c r="AB313">
        <v>4.5999999999999999E-2</v>
      </c>
      <c r="AF313">
        <f t="shared" si="114"/>
        <v>-4.7794541057238238E-2</v>
      </c>
      <c r="AG313">
        <f t="shared" si="92"/>
        <v>2.555051269120856E-2</v>
      </c>
      <c r="AH313">
        <f t="shared" si="93"/>
        <v>-8.1904761904761925E-2</v>
      </c>
      <c r="AI313">
        <f t="shared" si="94"/>
        <v>-4.2678571428571455E-2</v>
      </c>
      <c r="AJ313">
        <f t="shared" si="95"/>
        <v>3.1638254839641666E-2</v>
      </c>
      <c r="AK313">
        <f t="shared" si="96"/>
        <v>7.9862515163768855E-3</v>
      </c>
      <c r="AL313">
        <f t="shared" si="97"/>
        <v>-6.5703022339025363E-4</v>
      </c>
      <c r="AM313">
        <f t="shared" si="98"/>
        <v>4.5077371607983974E-2</v>
      </c>
      <c r="AN313">
        <f t="shared" si="99"/>
        <v>0.10344827586206895</v>
      </c>
      <c r="AO313">
        <f t="shared" si="100"/>
        <v>-4.2525135981539397E-2</v>
      </c>
      <c r="AP313">
        <f t="shared" si="101"/>
        <v>-7.4769545920109204E-2</v>
      </c>
      <c r="AQ313">
        <f t="shared" si="102"/>
        <v>-3.9670878636497431E-3</v>
      </c>
      <c r="AR313">
        <f t="shared" si="103"/>
        <v>-4.5831982644689906E-2</v>
      </c>
      <c r="AS313">
        <f t="shared" si="104"/>
        <v>0.11594809543742146</v>
      </c>
      <c r="AT313">
        <f t="shared" si="105"/>
        <v>-5.9092130002685872E-3</v>
      </c>
      <c r="AU313">
        <f t="shared" si="106"/>
        <v>-4.537056045986454E-2</v>
      </c>
      <c r="AV313">
        <f t="shared" si="107"/>
        <v>-0.11640108822386319</v>
      </c>
      <c r="AW313">
        <f t="shared" si="108"/>
        <v>1.0699588477366184E-2</v>
      </c>
      <c r="AX313">
        <f t="shared" si="109"/>
        <v>4.7469879518072355E-2</v>
      </c>
      <c r="AY313">
        <f t="shared" si="110"/>
        <v>2.5431160479391979E-2</v>
      </c>
      <c r="AZ313">
        <f t="shared" si="111"/>
        <v>3.554576910978291E-2</v>
      </c>
      <c r="BA313">
        <f t="shared" si="112"/>
        <v>5.0636659757181013E-2</v>
      </c>
      <c r="BB313">
        <f t="shared" si="113"/>
        <v>3.5802060686265236E-3</v>
      </c>
    </row>
    <row r="314" spans="1:54">
      <c r="A314" s="1">
        <v>44439</v>
      </c>
      <c r="B314" s="9">
        <v>8514</v>
      </c>
      <c r="C314">
        <v>5382</v>
      </c>
      <c r="D314">
        <v>296.95</v>
      </c>
      <c r="E314">
        <v>2729</v>
      </c>
      <c r="F314">
        <v>3494</v>
      </c>
      <c r="G314">
        <v>114.86</v>
      </c>
      <c r="H314">
        <v>1500.5</v>
      </c>
      <c r="I314">
        <v>255.15</v>
      </c>
      <c r="J314">
        <v>568.4</v>
      </c>
      <c r="K314">
        <v>121.96</v>
      </c>
      <c r="L314">
        <v>179.5</v>
      </c>
      <c r="M314">
        <v>214.13</v>
      </c>
      <c r="N314">
        <v>399.25</v>
      </c>
      <c r="O314">
        <v>2636</v>
      </c>
      <c r="P314">
        <v>363.4</v>
      </c>
      <c r="Q314">
        <v>983.6</v>
      </c>
      <c r="R314">
        <v>51.96</v>
      </c>
      <c r="S314">
        <v>350.3</v>
      </c>
      <c r="T314">
        <v>767.6</v>
      </c>
      <c r="U314">
        <v>742.2</v>
      </c>
      <c r="V314">
        <v>182.9</v>
      </c>
      <c r="W314">
        <v>709</v>
      </c>
      <c r="X314">
        <v>865.16</v>
      </c>
      <c r="Z314">
        <v>4109.96</v>
      </c>
      <c r="AB314">
        <v>5.3999999999999999E-2</v>
      </c>
      <c r="AF314">
        <f t="shared" si="114"/>
        <v>2.9753265602322276E-2</v>
      </c>
      <c r="AG314">
        <f t="shared" si="92"/>
        <v>-0.117849532863465</v>
      </c>
      <c r="AH314">
        <f t="shared" si="93"/>
        <v>2.679806362378967E-2</v>
      </c>
      <c r="AI314">
        <f t="shared" si="94"/>
        <v>1.8093639246409277E-2</v>
      </c>
      <c r="AJ314">
        <f t="shared" si="95"/>
        <v>-2.1425570648368586E-2</v>
      </c>
      <c r="AK314">
        <f t="shared" si="96"/>
        <v>0.15194062782068007</v>
      </c>
      <c r="AL314">
        <f t="shared" si="97"/>
        <v>-1.347797501643655E-2</v>
      </c>
      <c r="AM314">
        <f t="shared" si="98"/>
        <v>9.5064377682403389E-2</v>
      </c>
      <c r="AN314">
        <f t="shared" si="99"/>
        <v>-1.3194444444444509E-2</v>
      </c>
      <c r="AO314">
        <f t="shared" si="100"/>
        <v>4.9750387330005141E-2</v>
      </c>
      <c r="AP314">
        <f t="shared" si="101"/>
        <v>0.32472324723247237</v>
      </c>
      <c r="AQ314">
        <f t="shared" si="102"/>
        <v>5.2908491911294542E-2</v>
      </c>
      <c r="AR314">
        <f t="shared" si="103"/>
        <v>4.3381680386776589E-2</v>
      </c>
      <c r="AS314">
        <f t="shared" si="104"/>
        <v>-1.1252813203300849E-2</v>
      </c>
      <c r="AT314">
        <f t="shared" si="105"/>
        <v>-1.8103215347203605E-2</v>
      </c>
      <c r="AU314">
        <f t="shared" si="106"/>
        <v>5.7634408602150522E-2</v>
      </c>
      <c r="AV314">
        <f t="shared" si="107"/>
        <v>0.14273147129975805</v>
      </c>
      <c r="AW314">
        <f t="shared" si="108"/>
        <v>-4.9131378935939107E-2</v>
      </c>
      <c r="AX314">
        <f t="shared" si="109"/>
        <v>-0.11709224752703007</v>
      </c>
      <c r="AY314">
        <f t="shared" si="110"/>
        <v>5.786773090079822E-2</v>
      </c>
      <c r="AZ314">
        <f t="shared" si="111"/>
        <v>0.11117861482381541</v>
      </c>
      <c r="BA314">
        <f t="shared" si="112"/>
        <v>-8.4554678692227991E-4</v>
      </c>
      <c r="BB314">
        <f t="shared" si="113"/>
        <v>1.8614234414552344E-2</v>
      </c>
    </row>
    <row r="315" spans="1:54">
      <c r="A315" s="1">
        <v>44469</v>
      </c>
      <c r="B315" s="9">
        <v>8958</v>
      </c>
      <c r="C315">
        <v>4913.5</v>
      </c>
      <c r="D315">
        <v>340.3</v>
      </c>
      <c r="E315">
        <v>2604</v>
      </c>
      <c r="F315">
        <v>3606</v>
      </c>
      <c r="G315">
        <v>140.13999999999999</v>
      </c>
      <c r="H315">
        <v>1524</v>
      </c>
      <c r="I315">
        <v>253.3</v>
      </c>
      <c r="J315">
        <v>565.20000000000005</v>
      </c>
      <c r="K315">
        <v>113.3</v>
      </c>
      <c r="L315">
        <v>183.5</v>
      </c>
      <c r="M315">
        <v>225.98</v>
      </c>
      <c r="N315">
        <v>391.15</v>
      </c>
      <c r="O315">
        <v>2455</v>
      </c>
      <c r="P315">
        <v>323.39999999999998</v>
      </c>
      <c r="Q315">
        <v>1000.5</v>
      </c>
      <c r="R315">
        <v>56.68</v>
      </c>
      <c r="S315">
        <v>336.5</v>
      </c>
      <c r="T315">
        <v>711.8</v>
      </c>
      <c r="U315">
        <v>709.6</v>
      </c>
      <c r="V315">
        <v>155.80000000000001</v>
      </c>
      <c r="W315">
        <v>697</v>
      </c>
      <c r="X315">
        <v>813.04</v>
      </c>
      <c r="Z315">
        <v>4058.96</v>
      </c>
      <c r="AB315">
        <v>3.4000000000000002E-2</v>
      </c>
      <c r="AF315">
        <f t="shared" si="114"/>
        <v>5.2149400986610361E-2</v>
      </c>
      <c r="AG315">
        <f t="shared" si="92"/>
        <v>-8.704942400594573E-2</v>
      </c>
      <c r="AH315">
        <f t="shared" si="93"/>
        <v>0.14598417241959938</v>
      </c>
      <c r="AI315">
        <f t="shared" si="94"/>
        <v>-4.5804323928178792E-2</v>
      </c>
      <c r="AJ315">
        <f t="shared" si="95"/>
        <v>3.2054951345163119E-2</v>
      </c>
      <c r="AK315">
        <f t="shared" si="96"/>
        <v>0.22009402751175333</v>
      </c>
      <c r="AL315">
        <f t="shared" si="97"/>
        <v>1.5661446184605188E-2</v>
      </c>
      <c r="AM315">
        <f t="shared" si="98"/>
        <v>-7.2506368802665033E-3</v>
      </c>
      <c r="AN315">
        <f t="shared" si="99"/>
        <v>-5.6298381421533428E-3</v>
      </c>
      <c r="AO315">
        <f t="shared" si="100"/>
        <v>-7.1006887504099669E-2</v>
      </c>
      <c r="AP315">
        <f t="shared" si="101"/>
        <v>2.2284122562674202E-2</v>
      </c>
      <c r="AQ315">
        <f t="shared" si="102"/>
        <v>5.5340213888759093E-2</v>
      </c>
      <c r="AR315">
        <f t="shared" si="103"/>
        <v>-2.0288040075140956E-2</v>
      </c>
      <c r="AS315">
        <f t="shared" si="104"/>
        <v>-6.8664643399089509E-2</v>
      </c>
      <c r="AT315">
        <f t="shared" si="105"/>
        <v>-0.11007154650522843</v>
      </c>
      <c r="AU315">
        <f t="shared" si="106"/>
        <v>1.7181781211874636E-2</v>
      </c>
      <c r="AV315">
        <f t="shared" si="107"/>
        <v>9.0839107005388664E-2</v>
      </c>
      <c r="AW315">
        <f t="shared" si="108"/>
        <v>-3.9394804453325771E-2</v>
      </c>
      <c r="AX315">
        <f t="shared" si="109"/>
        <v>-7.2694111516414917E-2</v>
      </c>
      <c r="AY315">
        <f t="shared" si="110"/>
        <v>-4.3923470762597727E-2</v>
      </c>
      <c r="AZ315">
        <f t="shared" si="111"/>
        <v>-0.14816839803171133</v>
      </c>
      <c r="BA315">
        <f t="shared" si="112"/>
        <v>-1.6925246826516194E-2</v>
      </c>
      <c r="BB315">
        <f t="shared" si="113"/>
        <v>-6.0243192010726365E-2</v>
      </c>
    </row>
    <row r="316" spans="1:54">
      <c r="A316" s="1">
        <v>44498</v>
      </c>
      <c r="B316" s="9">
        <v>9094</v>
      </c>
      <c r="C316">
        <v>4560.5</v>
      </c>
      <c r="D316">
        <v>350.2</v>
      </c>
      <c r="E316">
        <v>2546.5</v>
      </c>
      <c r="F316">
        <v>3632</v>
      </c>
      <c r="G316">
        <v>131.84</v>
      </c>
      <c r="H316">
        <v>1550</v>
      </c>
      <c r="I316">
        <v>269.89999999999998</v>
      </c>
      <c r="J316">
        <v>551.79999999999995</v>
      </c>
      <c r="K316">
        <v>108.04</v>
      </c>
      <c r="L316">
        <v>183.6</v>
      </c>
      <c r="M316">
        <v>222.16</v>
      </c>
      <c r="N316">
        <v>389.96</v>
      </c>
      <c r="O316">
        <v>2702</v>
      </c>
      <c r="P316">
        <v>321.60000000000002</v>
      </c>
      <c r="Q316">
        <v>1056</v>
      </c>
      <c r="R316">
        <v>60.32</v>
      </c>
      <c r="S316">
        <v>335</v>
      </c>
      <c r="T316">
        <v>602.4</v>
      </c>
      <c r="U316">
        <v>710.8</v>
      </c>
      <c r="V316">
        <v>154.55000000000001</v>
      </c>
      <c r="W316">
        <v>687</v>
      </c>
      <c r="X316">
        <v>859.74</v>
      </c>
      <c r="Z316">
        <v>4129.16</v>
      </c>
      <c r="AB316">
        <v>6.0999999999999999E-2</v>
      </c>
      <c r="AF316">
        <f t="shared" si="114"/>
        <v>1.5181960258986438E-2</v>
      </c>
      <c r="AG316">
        <f t="shared" si="92"/>
        <v>-7.1842881856110763E-2</v>
      </c>
      <c r="AH316">
        <f t="shared" si="93"/>
        <v>2.9091977666764635E-2</v>
      </c>
      <c r="AI316">
        <f t="shared" si="94"/>
        <v>-2.2081413210445433E-2</v>
      </c>
      <c r="AJ316">
        <f t="shared" si="95"/>
        <v>7.2102052135329942E-3</v>
      </c>
      <c r="AK316">
        <f t="shared" si="96"/>
        <v>-5.9226487797916283E-2</v>
      </c>
      <c r="AL316">
        <f t="shared" si="97"/>
        <v>1.7060367454068137E-2</v>
      </c>
      <c r="AM316">
        <f t="shared" si="98"/>
        <v>6.5534938807737753E-2</v>
      </c>
      <c r="AN316">
        <f t="shared" si="99"/>
        <v>-2.3708421797593915E-2</v>
      </c>
      <c r="AO316">
        <f t="shared" si="100"/>
        <v>-4.6425419240953114E-2</v>
      </c>
      <c r="AP316">
        <f t="shared" si="101"/>
        <v>5.4495912806529212E-4</v>
      </c>
      <c r="AQ316">
        <f t="shared" si="102"/>
        <v>-1.6904150809806118E-2</v>
      </c>
      <c r="AR316">
        <f t="shared" si="103"/>
        <v>-3.0423111338361286E-3</v>
      </c>
      <c r="AS316">
        <f t="shared" si="104"/>
        <v>0.10061099796334005</v>
      </c>
      <c r="AT316">
        <f t="shared" si="105"/>
        <v>-5.5658627087197265E-3</v>
      </c>
      <c r="AU316">
        <f t="shared" si="106"/>
        <v>5.547226386806603E-2</v>
      </c>
      <c r="AV316">
        <f t="shared" si="107"/>
        <v>6.4220183486238591E-2</v>
      </c>
      <c r="AW316">
        <f t="shared" si="108"/>
        <v>-4.4576523031203408E-3</v>
      </c>
      <c r="AX316">
        <f t="shared" si="109"/>
        <v>-0.15369485810620964</v>
      </c>
      <c r="AY316">
        <f t="shared" si="110"/>
        <v>1.6910935738443378E-3</v>
      </c>
      <c r="AZ316">
        <f t="shared" si="111"/>
        <v>-8.0231065468548968E-3</v>
      </c>
      <c r="BA316">
        <f t="shared" si="112"/>
        <v>-1.4347202295552419E-2</v>
      </c>
      <c r="BB316">
        <f t="shared" si="113"/>
        <v>5.7438748401062778E-2</v>
      </c>
    </row>
    <row r="317" spans="1:54">
      <c r="A317" s="1">
        <v>44530</v>
      </c>
      <c r="B317" s="9">
        <v>8276</v>
      </c>
      <c r="C317">
        <v>4612</v>
      </c>
      <c r="D317">
        <v>325.45</v>
      </c>
      <c r="E317">
        <v>2530</v>
      </c>
      <c r="F317">
        <v>3799.5</v>
      </c>
      <c r="G317">
        <v>122.5</v>
      </c>
      <c r="H317">
        <v>1462.5</v>
      </c>
      <c r="I317">
        <v>276.75</v>
      </c>
      <c r="J317">
        <v>548.20000000000005</v>
      </c>
      <c r="K317">
        <v>109.34</v>
      </c>
      <c r="L317">
        <v>236.2</v>
      </c>
      <c r="M317">
        <v>213.62</v>
      </c>
      <c r="N317">
        <v>380.38</v>
      </c>
      <c r="O317">
        <v>2868</v>
      </c>
      <c r="P317">
        <v>302.10000000000002</v>
      </c>
      <c r="Q317">
        <v>1042</v>
      </c>
      <c r="R317">
        <v>64.78</v>
      </c>
      <c r="S317">
        <v>316.8</v>
      </c>
      <c r="T317">
        <v>593.20000000000005</v>
      </c>
      <c r="U317">
        <v>771.8</v>
      </c>
      <c r="V317">
        <v>157.9</v>
      </c>
      <c r="W317">
        <v>727</v>
      </c>
      <c r="X317">
        <v>925.18</v>
      </c>
      <c r="Z317">
        <v>4025.87</v>
      </c>
      <c r="AB317">
        <v>9.0999999999999998E-2</v>
      </c>
      <c r="AF317">
        <f t="shared" si="114"/>
        <v>-8.9949417198152637E-2</v>
      </c>
      <c r="AG317">
        <f t="shared" si="92"/>
        <v>1.1292621423089511E-2</v>
      </c>
      <c r="AH317">
        <f t="shared" si="93"/>
        <v>-7.0673900628212438E-2</v>
      </c>
      <c r="AI317">
        <f t="shared" si="94"/>
        <v>-6.4794816414687206E-3</v>
      </c>
      <c r="AJ317">
        <f t="shared" si="95"/>
        <v>4.6117841409691662E-2</v>
      </c>
      <c r="AK317">
        <f t="shared" si="96"/>
        <v>-7.0843446601941751E-2</v>
      </c>
      <c r="AL317">
        <f t="shared" si="97"/>
        <v>-5.6451612903225756E-2</v>
      </c>
      <c r="AM317">
        <f t="shared" si="98"/>
        <v>2.5379770285290926E-2</v>
      </c>
      <c r="AN317">
        <f t="shared" si="99"/>
        <v>-6.5241029358461544E-3</v>
      </c>
      <c r="AO317">
        <f t="shared" si="100"/>
        <v>1.2032580525731085E-2</v>
      </c>
      <c r="AP317">
        <f t="shared" si="101"/>
        <v>0.28649237472766886</v>
      </c>
      <c r="AQ317">
        <f t="shared" si="102"/>
        <v>-3.8440763413755796E-2</v>
      </c>
      <c r="AR317">
        <f t="shared" si="103"/>
        <v>-2.4566622217663259E-2</v>
      </c>
      <c r="AS317">
        <f t="shared" si="104"/>
        <v>6.1435973353071827E-2</v>
      </c>
      <c r="AT317">
        <f t="shared" si="105"/>
        <v>-6.0634328358208922E-2</v>
      </c>
      <c r="AU317">
        <f t="shared" si="106"/>
        <v>-1.3257575757575801E-2</v>
      </c>
      <c r="AV317">
        <f t="shared" si="107"/>
        <v>7.3938992042440255E-2</v>
      </c>
      <c r="AW317">
        <f t="shared" si="108"/>
        <v>-5.4328358208955208E-2</v>
      </c>
      <c r="AX317">
        <f t="shared" si="109"/>
        <v>-1.527224435590957E-2</v>
      </c>
      <c r="AY317">
        <f t="shared" si="110"/>
        <v>8.5818795723128893E-2</v>
      </c>
      <c r="AZ317">
        <f t="shared" si="111"/>
        <v>2.1675833063733441E-2</v>
      </c>
      <c r="BA317">
        <f t="shared" si="112"/>
        <v>5.8224163027656539E-2</v>
      </c>
      <c r="BB317">
        <f t="shared" si="113"/>
        <v>7.6116035080373123E-2</v>
      </c>
    </row>
    <row r="318" spans="1:54">
      <c r="A318" s="1">
        <v>44561</v>
      </c>
      <c r="B318" s="9">
        <v>8678</v>
      </c>
      <c r="C318">
        <v>4892</v>
      </c>
      <c r="D318">
        <v>330.5</v>
      </c>
      <c r="E318">
        <v>2733.5</v>
      </c>
      <c r="F318">
        <v>4036</v>
      </c>
      <c r="G318">
        <v>122.88</v>
      </c>
      <c r="H318">
        <v>1651</v>
      </c>
      <c r="I318">
        <v>289.89999999999998</v>
      </c>
      <c r="J318">
        <v>549.79999999999995</v>
      </c>
      <c r="K318">
        <v>112.26</v>
      </c>
      <c r="L318">
        <v>231.4</v>
      </c>
      <c r="M318">
        <v>226.79</v>
      </c>
      <c r="N318">
        <v>405.48</v>
      </c>
      <c r="O318">
        <v>2885</v>
      </c>
      <c r="P318">
        <v>328</v>
      </c>
      <c r="Q318">
        <v>1119.5</v>
      </c>
      <c r="R318">
        <v>71.5</v>
      </c>
      <c r="S318">
        <v>338.3</v>
      </c>
      <c r="T318">
        <v>613.20000000000005</v>
      </c>
      <c r="U318">
        <v>852.6</v>
      </c>
      <c r="V318">
        <v>175.5</v>
      </c>
      <c r="W318">
        <v>776.4</v>
      </c>
      <c r="X318">
        <v>974.07</v>
      </c>
      <c r="Z318">
        <v>4208.0200000000004</v>
      </c>
      <c r="AB318">
        <v>0.183</v>
      </c>
      <c r="AF318">
        <f t="shared" si="114"/>
        <v>4.8574190430159536E-2</v>
      </c>
      <c r="AG318">
        <f t="shared" si="92"/>
        <v>6.0711188204683353E-2</v>
      </c>
      <c r="AH318">
        <f t="shared" si="93"/>
        <v>1.5516976494085233E-2</v>
      </c>
      <c r="AI318">
        <f t="shared" si="94"/>
        <v>8.0434782608695743E-2</v>
      </c>
      <c r="AJ318">
        <f t="shared" si="95"/>
        <v>6.2245032241084353E-2</v>
      </c>
      <c r="AK318">
        <f t="shared" si="96"/>
        <v>3.102040816326479E-3</v>
      </c>
      <c r="AL318">
        <f t="shared" si="97"/>
        <v>0.12888888888888883</v>
      </c>
      <c r="AM318">
        <f t="shared" si="98"/>
        <v>4.7515808491418232E-2</v>
      </c>
      <c r="AN318">
        <f t="shared" si="99"/>
        <v>2.9186428310834511E-3</v>
      </c>
      <c r="AO318">
        <f t="shared" si="100"/>
        <v>2.6705688677519657E-2</v>
      </c>
      <c r="AP318">
        <f t="shared" si="101"/>
        <v>-2.0321761219305623E-2</v>
      </c>
      <c r="AQ318">
        <f t="shared" si="102"/>
        <v>6.165153075554719E-2</v>
      </c>
      <c r="AR318">
        <f t="shared" si="103"/>
        <v>6.5986644934013405E-2</v>
      </c>
      <c r="AS318">
        <f t="shared" si="104"/>
        <v>5.9274755927476441E-3</v>
      </c>
      <c r="AT318">
        <f t="shared" si="105"/>
        <v>8.5733200926845443E-2</v>
      </c>
      <c r="AU318">
        <f t="shared" si="106"/>
        <v>7.437619961612274E-2</v>
      </c>
      <c r="AV318">
        <f t="shared" si="107"/>
        <v>0.10373572090151284</v>
      </c>
      <c r="AW318">
        <f t="shared" si="108"/>
        <v>6.7866161616161547E-2</v>
      </c>
      <c r="AX318">
        <f t="shared" si="109"/>
        <v>3.3715441672285795E-2</v>
      </c>
      <c r="AY318">
        <f t="shared" si="110"/>
        <v>0.10469033428349328</v>
      </c>
      <c r="AZ318">
        <f t="shared" si="111"/>
        <v>0.11146295123495875</v>
      </c>
      <c r="BA318">
        <f t="shared" si="112"/>
        <v>6.7950481430536502E-2</v>
      </c>
      <c r="BB318">
        <f t="shared" si="113"/>
        <v>5.2843770941870982E-2</v>
      </c>
    </row>
    <row r="319" spans="1:54">
      <c r="A319" s="1">
        <v>44592</v>
      </c>
      <c r="B319" s="9">
        <v>8617</v>
      </c>
      <c r="C319">
        <v>5185</v>
      </c>
      <c r="D319">
        <v>382.8</v>
      </c>
      <c r="E319">
        <v>3163.5</v>
      </c>
      <c r="F319">
        <v>3723</v>
      </c>
      <c r="G319">
        <v>114.5</v>
      </c>
      <c r="H319">
        <v>1669</v>
      </c>
      <c r="I319">
        <v>297</v>
      </c>
      <c r="J319">
        <v>577.20000000000005</v>
      </c>
      <c r="K319">
        <v>130.02000000000001</v>
      </c>
      <c r="L319">
        <v>217.8</v>
      </c>
      <c r="M319">
        <v>243.57</v>
      </c>
      <c r="N319">
        <v>428.99</v>
      </c>
      <c r="O319">
        <v>2767</v>
      </c>
      <c r="P319">
        <v>387.6</v>
      </c>
      <c r="Q319">
        <v>1151.5</v>
      </c>
      <c r="R319">
        <v>72.319999999999993</v>
      </c>
      <c r="S319">
        <v>331.1</v>
      </c>
      <c r="T319">
        <v>615.20000000000005</v>
      </c>
      <c r="U319">
        <v>720.8</v>
      </c>
      <c r="V319">
        <v>150.80000000000001</v>
      </c>
      <c r="W319">
        <v>790.2</v>
      </c>
      <c r="X319">
        <v>992.27</v>
      </c>
      <c r="Z319">
        <v>4191.8100000000004</v>
      </c>
      <c r="AB319">
        <v>0.27800000000000002</v>
      </c>
      <c r="AF319">
        <f t="shared" si="114"/>
        <v>-7.029269416916395E-3</v>
      </c>
      <c r="AG319">
        <f t="shared" si="92"/>
        <v>5.989370400654126E-2</v>
      </c>
      <c r="AH319">
        <f t="shared" si="93"/>
        <v>0.15824508320726172</v>
      </c>
      <c r="AI319">
        <f t="shared" si="94"/>
        <v>0.15730748125114324</v>
      </c>
      <c r="AJ319">
        <f t="shared" si="95"/>
        <v>-7.7552031714568925E-2</v>
      </c>
      <c r="AK319">
        <f t="shared" si="96"/>
        <v>-6.8196614583333259E-2</v>
      </c>
      <c r="AL319">
        <f t="shared" si="97"/>
        <v>1.0902483343428138E-2</v>
      </c>
      <c r="AM319">
        <f t="shared" si="98"/>
        <v>2.4491203863401312E-2</v>
      </c>
      <c r="AN319">
        <f t="shared" si="99"/>
        <v>4.9836304110585816E-2</v>
      </c>
      <c r="AO319">
        <f t="shared" si="100"/>
        <v>0.15820416889363975</v>
      </c>
      <c r="AP319">
        <f t="shared" si="101"/>
        <v>-5.8772687986171079E-2</v>
      </c>
      <c r="AQ319">
        <f t="shared" si="102"/>
        <v>7.3989152960888926E-2</v>
      </c>
      <c r="AR319">
        <f t="shared" si="103"/>
        <v>5.7980664890993294E-2</v>
      </c>
      <c r="AS319">
        <f t="shared" si="104"/>
        <v>-4.0901213171577133E-2</v>
      </c>
      <c r="AT319">
        <f t="shared" si="105"/>
        <v>0.18170731707317089</v>
      </c>
      <c r="AU319">
        <f t="shared" si="106"/>
        <v>2.8584189370254531E-2</v>
      </c>
      <c r="AV319">
        <f t="shared" si="107"/>
        <v>1.146853146853144E-2</v>
      </c>
      <c r="AW319">
        <f t="shared" si="108"/>
        <v>-2.1282885013301778E-2</v>
      </c>
      <c r="AX319">
        <f t="shared" si="109"/>
        <v>3.2615786040444128E-3</v>
      </c>
      <c r="AY319">
        <f t="shared" si="110"/>
        <v>-0.15458597231996252</v>
      </c>
      <c r="AZ319">
        <f t="shared" si="111"/>
        <v>-0.14074074074074072</v>
      </c>
      <c r="BA319">
        <f t="shared" si="112"/>
        <v>1.7774343122102021E-2</v>
      </c>
      <c r="BB319">
        <f t="shared" si="113"/>
        <v>1.8684488794439735E-2</v>
      </c>
    </row>
    <row r="320" spans="1:54">
      <c r="A320" s="1">
        <v>44620</v>
      </c>
      <c r="B320" s="9">
        <v>9059</v>
      </c>
      <c r="C320">
        <v>5791</v>
      </c>
      <c r="D320">
        <v>363.55</v>
      </c>
      <c r="E320">
        <v>3261.5</v>
      </c>
      <c r="F320">
        <v>3725</v>
      </c>
      <c r="G320">
        <v>103.5</v>
      </c>
      <c r="H320">
        <v>1694</v>
      </c>
      <c r="I320">
        <v>289.75</v>
      </c>
      <c r="J320">
        <v>719.6</v>
      </c>
      <c r="K320">
        <v>131.44</v>
      </c>
      <c r="L320">
        <v>174.8</v>
      </c>
      <c r="M320">
        <v>230.81</v>
      </c>
      <c r="N320">
        <v>414.76</v>
      </c>
      <c r="O320">
        <v>2969</v>
      </c>
      <c r="P320">
        <v>370.1</v>
      </c>
      <c r="Q320">
        <v>1057.5</v>
      </c>
      <c r="R320">
        <v>77.28</v>
      </c>
      <c r="S320">
        <v>306.2</v>
      </c>
      <c r="T320">
        <v>648</v>
      </c>
      <c r="U320">
        <v>702.8</v>
      </c>
      <c r="V320">
        <v>150.25</v>
      </c>
      <c r="W320">
        <v>794.2</v>
      </c>
      <c r="X320">
        <v>1039.33</v>
      </c>
      <c r="Z320">
        <v>4157.7700000000004</v>
      </c>
      <c r="AB320">
        <v>0.46899999999999997</v>
      </c>
      <c r="AF320">
        <f t="shared" si="114"/>
        <v>5.1293953812231674E-2</v>
      </c>
      <c r="AG320">
        <f t="shared" si="92"/>
        <v>0.11687560270009634</v>
      </c>
      <c r="AH320">
        <f t="shared" si="93"/>
        <v>-5.0287356321839116E-2</v>
      </c>
      <c r="AI320">
        <f t="shared" si="94"/>
        <v>3.0978346767820408E-2</v>
      </c>
      <c r="AJ320">
        <f t="shared" si="95"/>
        <v>5.3720118184252819E-4</v>
      </c>
      <c r="AK320">
        <f t="shared" si="96"/>
        <v>-9.606986899563319E-2</v>
      </c>
      <c r="AL320">
        <f t="shared" si="97"/>
        <v>1.4979029358897611E-2</v>
      </c>
      <c r="AM320">
        <f t="shared" si="98"/>
        <v>-2.4410774410774438E-2</v>
      </c>
      <c r="AN320">
        <f t="shared" si="99"/>
        <v>0.24670824670824665</v>
      </c>
      <c r="AO320">
        <f t="shared" si="100"/>
        <v>1.0921396708198694E-2</v>
      </c>
      <c r="AP320">
        <f t="shared" si="101"/>
        <v>-0.19742883379247012</v>
      </c>
      <c r="AQ320">
        <f t="shared" si="102"/>
        <v>-5.2387404031695173E-2</v>
      </c>
      <c r="AR320">
        <f t="shared" si="103"/>
        <v>-3.3170936385463534E-2</v>
      </c>
      <c r="AS320">
        <f t="shared" si="104"/>
        <v>7.300325262016627E-2</v>
      </c>
      <c r="AT320">
        <f t="shared" si="105"/>
        <v>-4.514963880288958E-2</v>
      </c>
      <c r="AU320">
        <f t="shared" si="106"/>
        <v>-8.1632653061224469E-2</v>
      </c>
      <c r="AV320">
        <f t="shared" si="107"/>
        <v>6.8584070796460228E-2</v>
      </c>
      <c r="AW320">
        <f t="shared" si="108"/>
        <v>-7.5203865901540379E-2</v>
      </c>
      <c r="AX320">
        <f t="shared" si="109"/>
        <v>5.3315994798439403E-2</v>
      </c>
      <c r="AY320">
        <f t="shared" si="110"/>
        <v>-2.4972253052164217E-2</v>
      </c>
      <c r="AZ320">
        <f t="shared" si="111"/>
        <v>-3.647214854111458E-3</v>
      </c>
      <c r="BA320">
        <f t="shared" si="112"/>
        <v>5.0620096178182195E-3</v>
      </c>
      <c r="BB320">
        <f t="shared" si="113"/>
        <v>4.7426607677345745E-2</v>
      </c>
    </row>
    <row r="321" spans="1:54">
      <c r="A321" s="1">
        <v>44651</v>
      </c>
      <c r="B321" s="9">
        <v>10132</v>
      </c>
      <c r="C321">
        <v>6081</v>
      </c>
      <c r="D321">
        <v>375.35</v>
      </c>
      <c r="E321">
        <v>3194.5</v>
      </c>
      <c r="F321">
        <v>3863.5</v>
      </c>
      <c r="G321">
        <v>101.1</v>
      </c>
      <c r="H321">
        <v>1650</v>
      </c>
      <c r="I321">
        <v>276</v>
      </c>
      <c r="J321">
        <v>717.4</v>
      </c>
      <c r="K321">
        <v>124.84</v>
      </c>
      <c r="L321">
        <v>154.69999999999999</v>
      </c>
      <c r="M321">
        <v>216.94</v>
      </c>
      <c r="N321">
        <v>446.68</v>
      </c>
      <c r="O321">
        <v>2968</v>
      </c>
      <c r="P321">
        <v>330.2</v>
      </c>
      <c r="Q321">
        <v>1003</v>
      </c>
      <c r="R321">
        <v>80.08</v>
      </c>
      <c r="S321">
        <v>255.4</v>
      </c>
      <c r="T321">
        <v>750.6</v>
      </c>
      <c r="U321">
        <v>701.2</v>
      </c>
      <c r="V321">
        <v>130.69999999999999</v>
      </c>
      <c r="W321">
        <v>785.6</v>
      </c>
      <c r="X321">
        <v>1077.56</v>
      </c>
      <c r="Z321">
        <v>4187.78</v>
      </c>
      <c r="AB321">
        <v>0.48199999999999998</v>
      </c>
      <c r="AF321">
        <f t="shared" si="114"/>
        <v>0.1184457445634175</v>
      </c>
      <c r="AG321">
        <f t="shared" si="92"/>
        <v>5.0077706786392673E-2</v>
      </c>
      <c r="AH321">
        <f t="shared" si="93"/>
        <v>3.2457708705817767E-2</v>
      </c>
      <c r="AI321">
        <f t="shared" si="94"/>
        <v>-2.0542695078951456E-2</v>
      </c>
      <c r="AJ321">
        <f t="shared" si="95"/>
        <v>3.7181208053691295E-2</v>
      </c>
      <c r="AK321">
        <f t="shared" si="96"/>
        <v>-2.3188405797101463E-2</v>
      </c>
      <c r="AL321">
        <f t="shared" si="97"/>
        <v>-2.5974025974025983E-2</v>
      </c>
      <c r="AM321">
        <f t="shared" si="98"/>
        <v>-4.7454702329594478E-2</v>
      </c>
      <c r="AN321">
        <f t="shared" si="99"/>
        <v>-3.0572540300167761E-3</v>
      </c>
      <c r="AO321">
        <f t="shared" si="100"/>
        <v>-5.0213024954351759E-2</v>
      </c>
      <c r="AP321">
        <f t="shared" si="101"/>
        <v>-0.11498855835240285</v>
      </c>
      <c r="AQ321">
        <f t="shared" si="102"/>
        <v>-6.0092716953338288E-2</v>
      </c>
      <c r="AR321">
        <f t="shared" si="103"/>
        <v>7.6960169736715267E-2</v>
      </c>
      <c r="AS321">
        <f t="shared" si="104"/>
        <v>-3.3681374200067449E-4</v>
      </c>
      <c r="AT321">
        <f t="shared" si="105"/>
        <v>-0.10780870035125645</v>
      </c>
      <c r="AU321">
        <f t="shared" si="106"/>
        <v>-5.1536643026004691E-2</v>
      </c>
      <c r="AV321">
        <f t="shared" si="107"/>
        <v>3.6231884057970953E-2</v>
      </c>
      <c r="AW321">
        <f t="shared" si="108"/>
        <v>-0.16590463749183537</v>
      </c>
      <c r="AX321">
        <f t="shared" si="109"/>
        <v>0.15833333333333344</v>
      </c>
      <c r="AY321">
        <f t="shared" si="110"/>
        <v>-2.2766078542969526E-3</v>
      </c>
      <c r="AZ321">
        <f t="shared" si="111"/>
        <v>-0.1301164725457572</v>
      </c>
      <c r="BA321">
        <f t="shared" si="112"/>
        <v>-1.0828506673382088E-2</v>
      </c>
      <c r="BB321">
        <f t="shared" si="113"/>
        <v>3.6783312326210238E-2</v>
      </c>
    </row>
    <row r="322" spans="1:54">
      <c r="A322" s="1">
        <v>44680</v>
      </c>
      <c r="B322" s="9">
        <v>10688</v>
      </c>
      <c r="C322">
        <v>5706</v>
      </c>
      <c r="D322">
        <v>391.55</v>
      </c>
      <c r="E322">
        <v>3352</v>
      </c>
      <c r="F322">
        <v>4018.5</v>
      </c>
      <c r="G322">
        <v>83.29</v>
      </c>
      <c r="H322">
        <v>1702</v>
      </c>
      <c r="I322">
        <v>272</v>
      </c>
      <c r="J322">
        <v>740</v>
      </c>
      <c r="K322">
        <v>121.54</v>
      </c>
      <c r="L322">
        <v>137.75</v>
      </c>
      <c r="M322">
        <v>219.05</v>
      </c>
      <c r="N322">
        <v>428.1</v>
      </c>
      <c r="O322">
        <v>3103</v>
      </c>
      <c r="P322">
        <v>289</v>
      </c>
      <c r="Q322">
        <v>1005</v>
      </c>
      <c r="R322">
        <v>79.459999999999994</v>
      </c>
      <c r="S322">
        <v>253.3</v>
      </c>
      <c r="T322">
        <v>785.8</v>
      </c>
      <c r="U322">
        <v>737.4</v>
      </c>
      <c r="V322">
        <v>126.9</v>
      </c>
      <c r="W322">
        <v>752.6</v>
      </c>
      <c r="X322">
        <v>1097.42</v>
      </c>
      <c r="Z322">
        <v>4185.12</v>
      </c>
      <c r="AB322">
        <v>0.77600000000000002</v>
      </c>
      <c r="AF322">
        <f t="shared" si="114"/>
        <v>5.4875641531780595E-2</v>
      </c>
      <c r="AG322">
        <f t="shared" si="92"/>
        <v>-6.1667488899851963E-2</v>
      </c>
      <c r="AH322">
        <f t="shared" si="93"/>
        <v>4.3159717596909619E-2</v>
      </c>
      <c r="AI322">
        <f t="shared" si="94"/>
        <v>4.930349037408055E-2</v>
      </c>
      <c r="AJ322">
        <f t="shared" si="95"/>
        <v>4.0119063025753743E-2</v>
      </c>
      <c r="AK322">
        <f t="shared" si="96"/>
        <v>-0.17616221562809087</v>
      </c>
      <c r="AL322">
        <f t="shared" si="97"/>
        <v>3.1515151515151496E-2</v>
      </c>
      <c r="AM322">
        <f t="shared" si="98"/>
        <v>-1.4492753623188359E-2</v>
      </c>
      <c r="AN322">
        <f t="shared" si="99"/>
        <v>3.1502648452746085E-2</v>
      </c>
      <c r="AO322">
        <f t="shared" si="100"/>
        <v>-2.6433835309195741E-2</v>
      </c>
      <c r="AP322">
        <f t="shared" si="101"/>
        <v>-0.10956690368455069</v>
      </c>
      <c r="AQ322">
        <f t="shared" si="102"/>
        <v>9.7261915737070215E-3</v>
      </c>
      <c r="AR322">
        <f t="shared" si="103"/>
        <v>-4.159577326049968E-2</v>
      </c>
      <c r="AS322">
        <f t="shared" si="104"/>
        <v>4.5485175202156336E-2</v>
      </c>
      <c r="AT322">
        <f t="shared" si="105"/>
        <v>-0.12477286493034523</v>
      </c>
      <c r="AU322">
        <f t="shared" si="106"/>
        <v>1.9940179461614971E-3</v>
      </c>
      <c r="AV322">
        <f t="shared" si="107"/>
        <v>-7.7422577422577854E-3</v>
      </c>
      <c r="AW322">
        <f t="shared" si="108"/>
        <v>-8.2223962411902551E-3</v>
      </c>
      <c r="AX322">
        <f t="shared" si="109"/>
        <v>4.6895816679989322E-2</v>
      </c>
      <c r="AY322">
        <f t="shared" si="110"/>
        <v>5.1625784369651928E-2</v>
      </c>
      <c r="AZ322">
        <f t="shared" si="111"/>
        <v>-2.9074215761285216E-2</v>
      </c>
      <c r="BA322">
        <f t="shared" si="112"/>
        <v>-4.2006109979633388E-2</v>
      </c>
      <c r="BB322">
        <f t="shared" si="113"/>
        <v>1.8430528230446663E-2</v>
      </c>
    </row>
    <row r="323" spans="1:54">
      <c r="A323" s="1">
        <v>44712</v>
      </c>
      <c r="B323" s="9">
        <v>10454</v>
      </c>
      <c r="C323">
        <v>5750</v>
      </c>
      <c r="D323">
        <v>434.25</v>
      </c>
      <c r="E323">
        <v>3502</v>
      </c>
      <c r="F323">
        <v>3675</v>
      </c>
      <c r="G323">
        <v>86.69</v>
      </c>
      <c r="H323">
        <v>1777.5</v>
      </c>
      <c r="I323">
        <v>259</v>
      </c>
      <c r="J323">
        <v>756</v>
      </c>
      <c r="K323">
        <v>130.58000000000001</v>
      </c>
      <c r="L323">
        <v>149.85</v>
      </c>
      <c r="M323">
        <v>229.3</v>
      </c>
      <c r="N323">
        <v>430</v>
      </c>
      <c r="O323">
        <v>2767</v>
      </c>
      <c r="P323">
        <v>274.89999999999998</v>
      </c>
      <c r="Q323">
        <v>920.6</v>
      </c>
      <c r="R323">
        <v>79.180000000000007</v>
      </c>
      <c r="S323">
        <v>263.60000000000002</v>
      </c>
      <c r="T323">
        <v>754.4</v>
      </c>
      <c r="U323">
        <v>656.6</v>
      </c>
      <c r="V323">
        <v>130.1</v>
      </c>
      <c r="W323">
        <v>766.8</v>
      </c>
      <c r="X323">
        <v>1076.28</v>
      </c>
      <c r="Z323">
        <v>4201.96</v>
      </c>
      <c r="AB323">
        <v>1.028</v>
      </c>
      <c r="AF323">
        <f t="shared" si="114"/>
        <v>-2.1893712574850288E-2</v>
      </c>
      <c r="AG323">
        <f t="shared" si="92"/>
        <v>7.7111812127585999E-3</v>
      </c>
      <c r="AH323">
        <f t="shared" si="93"/>
        <v>0.10905376069467487</v>
      </c>
      <c r="AI323">
        <f t="shared" si="94"/>
        <v>4.474940334128874E-2</v>
      </c>
      <c r="AJ323">
        <f t="shared" si="95"/>
        <v>-8.5479656588279163E-2</v>
      </c>
      <c r="AK323">
        <f t="shared" si="96"/>
        <v>4.0821227038059682E-2</v>
      </c>
      <c r="AL323">
        <f t="shared" si="97"/>
        <v>4.4359576968272529E-2</v>
      </c>
      <c r="AM323">
        <f t="shared" si="98"/>
        <v>-4.7794117647058876E-2</v>
      </c>
      <c r="AN323">
        <f t="shared" si="99"/>
        <v>2.1621621621621623E-2</v>
      </c>
      <c r="AO323">
        <f t="shared" si="100"/>
        <v>7.4378805331578146E-2</v>
      </c>
      <c r="AP323">
        <f t="shared" si="101"/>
        <v>8.7840290381125286E-2</v>
      </c>
      <c r="AQ323">
        <f t="shared" si="102"/>
        <v>4.6792969641634263E-2</v>
      </c>
      <c r="AR323">
        <f t="shared" si="103"/>
        <v>4.4382153702404725E-3</v>
      </c>
      <c r="AS323">
        <f t="shared" si="104"/>
        <v>-0.10828230744440859</v>
      </c>
      <c r="AT323">
        <f t="shared" si="105"/>
        <v>-4.878892733564022E-2</v>
      </c>
      <c r="AU323">
        <f t="shared" si="106"/>
        <v>-8.3980099502487526E-2</v>
      </c>
      <c r="AV323">
        <f t="shared" si="107"/>
        <v>-3.5237855524791195E-3</v>
      </c>
      <c r="AW323">
        <f t="shared" si="108"/>
        <v>4.0663245163837347E-2</v>
      </c>
      <c r="AX323">
        <f t="shared" si="109"/>
        <v>-3.9959277169763219E-2</v>
      </c>
      <c r="AY323">
        <f t="shared" si="110"/>
        <v>-0.10957417954976945</v>
      </c>
      <c r="AZ323">
        <f t="shared" si="111"/>
        <v>2.5216706067769712E-2</v>
      </c>
      <c r="BA323">
        <f t="shared" si="112"/>
        <v>1.8867924528301883E-2</v>
      </c>
      <c r="BB323">
        <f t="shared" si="113"/>
        <v>-1.9263363160868296E-2</v>
      </c>
    </row>
    <row r="324" spans="1:54">
      <c r="A324" s="1">
        <v>44742</v>
      </c>
      <c r="B324" s="9">
        <v>10800</v>
      </c>
      <c r="C324">
        <v>4916.5</v>
      </c>
      <c r="D324">
        <v>388.3</v>
      </c>
      <c r="E324">
        <v>3519.5</v>
      </c>
      <c r="F324">
        <v>3530.5</v>
      </c>
      <c r="G324">
        <v>82.95</v>
      </c>
      <c r="H324">
        <v>1680</v>
      </c>
      <c r="I324">
        <v>255.5</v>
      </c>
      <c r="J324">
        <v>830.2</v>
      </c>
      <c r="K324">
        <v>126.66</v>
      </c>
      <c r="L324">
        <v>135.5</v>
      </c>
      <c r="M324">
        <v>219.35</v>
      </c>
      <c r="N324">
        <v>401.3</v>
      </c>
      <c r="O324">
        <v>2719</v>
      </c>
      <c r="P324">
        <v>189.7</v>
      </c>
      <c r="Q324">
        <v>824.6</v>
      </c>
      <c r="R324">
        <v>80</v>
      </c>
      <c r="S324">
        <v>244.3</v>
      </c>
      <c r="T324">
        <v>749.8</v>
      </c>
      <c r="U324">
        <v>634.79999999999995</v>
      </c>
      <c r="V324">
        <v>116.65</v>
      </c>
      <c r="W324">
        <v>664</v>
      </c>
      <c r="X324">
        <v>966.9</v>
      </c>
      <c r="Z324">
        <v>3940.9</v>
      </c>
      <c r="AB324">
        <v>0.96399999999999997</v>
      </c>
      <c r="AF324">
        <f t="shared" si="114"/>
        <v>3.3097378993686588E-2</v>
      </c>
      <c r="AG324">
        <f t="shared" si="92"/>
        <v>-0.14495652173913043</v>
      </c>
      <c r="AH324">
        <f t="shared" si="93"/>
        <v>-0.10581462291306853</v>
      </c>
      <c r="AI324">
        <f t="shared" si="94"/>
        <v>4.9971444888634586E-3</v>
      </c>
      <c r="AJ324">
        <f t="shared" si="95"/>
        <v>-3.9319727891156453E-2</v>
      </c>
      <c r="AK324">
        <f t="shared" si="96"/>
        <v>-4.3142230937824322E-2</v>
      </c>
      <c r="AL324">
        <f t="shared" si="97"/>
        <v>-5.4852320675105481E-2</v>
      </c>
      <c r="AM324">
        <f t="shared" si="98"/>
        <v>-1.3513513513513487E-2</v>
      </c>
      <c r="AN324">
        <f t="shared" si="99"/>
        <v>9.8148148148148318E-2</v>
      </c>
      <c r="AO324">
        <f t="shared" si="100"/>
        <v>-3.0019911165569124E-2</v>
      </c>
      <c r="AP324">
        <f t="shared" si="101"/>
        <v>-9.576242909576238E-2</v>
      </c>
      <c r="AQ324">
        <f t="shared" si="102"/>
        <v>-4.3392935019625045E-2</v>
      </c>
      <c r="AR324">
        <f t="shared" si="103"/>
        <v>-6.6744186046511556E-2</v>
      </c>
      <c r="AS324">
        <f t="shared" si="104"/>
        <v>-1.7347307553306823E-2</v>
      </c>
      <c r="AT324">
        <f t="shared" si="105"/>
        <v>-0.30993088395780277</v>
      </c>
      <c r="AU324">
        <f t="shared" si="106"/>
        <v>-0.10427981751031934</v>
      </c>
      <c r="AV324">
        <f t="shared" si="107"/>
        <v>1.0356150543066267E-2</v>
      </c>
      <c r="AW324">
        <f t="shared" si="108"/>
        <v>-7.3216995447648037E-2</v>
      </c>
      <c r="AX324">
        <f t="shared" si="109"/>
        <v>-6.0975609756097615E-3</v>
      </c>
      <c r="AY324">
        <f t="shared" si="110"/>
        <v>-3.3201340237587695E-2</v>
      </c>
      <c r="AZ324">
        <f t="shared" si="111"/>
        <v>-0.10338201383551104</v>
      </c>
      <c r="BA324">
        <f t="shared" si="112"/>
        <v>-0.13406364110589453</v>
      </c>
      <c r="BB324">
        <f t="shared" si="113"/>
        <v>-0.10162782918943025</v>
      </c>
    </row>
    <row r="325" spans="1:54">
      <c r="A325" s="1">
        <v>44771</v>
      </c>
      <c r="B325" s="9">
        <v>10844</v>
      </c>
      <c r="C325">
        <v>4924.5</v>
      </c>
      <c r="D325">
        <v>400</v>
      </c>
      <c r="E325">
        <v>3220.5</v>
      </c>
      <c r="F325">
        <v>3882</v>
      </c>
      <c r="G325">
        <v>89.27</v>
      </c>
      <c r="H325">
        <v>1914.5</v>
      </c>
      <c r="I325">
        <v>262.60000000000002</v>
      </c>
      <c r="J325">
        <v>770</v>
      </c>
      <c r="K325">
        <v>120.8</v>
      </c>
      <c r="L325">
        <v>141.44999999999999</v>
      </c>
      <c r="M325">
        <v>249.8</v>
      </c>
      <c r="N325">
        <v>396</v>
      </c>
      <c r="O325">
        <v>3071</v>
      </c>
      <c r="P325">
        <v>249.9</v>
      </c>
      <c r="Q325">
        <v>883.8</v>
      </c>
      <c r="R325">
        <v>87.7</v>
      </c>
      <c r="S325">
        <v>258.60000000000002</v>
      </c>
      <c r="T325">
        <v>756.6</v>
      </c>
      <c r="U325">
        <v>704.4</v>
      </c>
      <c r="V325">
        <v>127.1</v>
      </c>
      <c r="W325">
        <v>731.2</v>
      </c>
      <c r="X325">
        <v>1039.97</v>
      </c>
      <c r="Z325">
        <v>4107.01</v>
      </c>
      <c r="AB325">
        <v>1.202</v>
      </c>
      <c r="AF325">
        <f t="shared" si="114"/>
        <v>4.0740740740741188E-3</v>
      </c>
      <c r="AG325">
        <f t="shared" si="92"/>
        <v>1.627173802501769E-3</v>
      </c>
      <c r="AH325">
        <f t="shared" si="93"/>
        <v>3.0131341746072682E-2</v>
      </c>
      <c r="AI325">
        <f t="shared" si="94"/>
        <v>-8.4955249325188276E-2</v>
      </c>
      <c r="AJ325">
        <f t="shared" si="95"/>
        <v>9.9560968701317032E-2</v>
      </c>
      <c r="AK325">
        <f t="shared" si="96"/>
        <v>7.6190476190476142E-2</v>
      </c>
      <c r="AL325">
        <f t="shared" si="97"/>
        <v>0.13958333333333339</v>
      </c>
      <c r="AM325">
        <f t="shared" si="98"/>
        <v>2.7788649706458113E-2</v>
      </c>
      <c r="AN325">
        <f t="shared" si="99"/>
        <v>-7.2512647554806131E-2</v>
      </c>
      <c r="AO325">
        <f t="shared" si="100"/>
        <v>-4.6265592925943455E-2</v>
      </c>
      <c r="AP325">
        <f t="shared" si="101"/>
        <v>4.3911439114391104E-2</v>
      </c>
      <c r="AQ325">
        <f t="shared" si="102"/>
        <v>0.13881923865967649</v>
      </c>
      <c r="AR325">
        <f t="shared" si="103"/>
        <v>-1.3207076999750877E-2</v>
      </c>
      <c r="AS325">
        <f t="shared" si="104"/>
        <v>0.12945936005884517</v>
      </c>
      <c r="AT325">
        <f t="shared" si="105"/>
        <v>0.31734317343173446</v>
      </c>
      <c r="AU325">
        <f t="shared" si="106"/>
        <v>7.1792384186271985E-2</v>
      </c>
      <c r="AV325">
        <f t="shared" si="107"/>
        <v>9.6249999999999947E-2</v>
      </c>
      <c r="AW325">
        <f t="shared" si="108"/>
        <v>5.8534588620548611E-2</v>
      </c>
      <c r="AX325">
        <f t="shared" si="109"/>
        <v>9.0690850893573316E-3</v>
      </c>
      <c r="AY325">
        <f t="shared" si="110"/>
        <v>0.10964083175803396</v>
      </c>
      <c r="AZ325">
        <f t="shared" si="111"/>
        <v>8.9584226318045301E-2</v>
      </c>
      <c r="BA325">
        <f t="shared" si="112"/>
        <v>0.10120481927710845</v>
      </c>
      <c r="BB325">
        <f t="shared" si="113"/>
        <v>7.5571413796669873E-2</v>
      </c>
    </row>
    <row r="326" spans="1:54">
      <c r="A326" s="1">
        <v>44804</v>
      </c>
      <c r="B326" s="9">
        <v>10644</v>
      </c>
      <c r="C326">
        <v>4771</v>
      </c>
      <c r="D326">
        <v>441.5</v>
      </c>
      <c r="E326">
        <v>3451.5</v>
      </c>
      <c r="F326">
        <v>3764</v>
      </c>
      <c r="G326">
        <v>77</v>
      </c>
      <c r="H326">
        <v>1859</v>
      </c>
      <c r="I326">
        <v>248.7</v>
      </c>
      <c r="J326">
        <v>776.2</v>
      </c>
      <c r="K326">
        <v>115.68</v>
      </c>
      <c r="L326">
        <v>121.9</v>
      </c>
      <c r="M326">
        <v>246.45</v>
      </c>
      <c r="N326">
        <v>418.7</v>
      </c>
      <c r="O326">
        <v>2861</v>
      </c>
      <c r="P326">
        <v>218.3</v>
      </c>
      <c r="Q326">
        <v>744.4</v>
      </c>
      <c r="R326">
        <v>75.739999999999995</v>
      </c>
      <c r="S326">
        <v>232.1</v>
      </c>
      <c r="T326">
        <v>862.8</v>
      </c>
      <c r="U326">
        <v>715.2</v>
      </c>
      <c r="V326">
        <v>108.3</v>
      </c>
      <c r="W326">
        <v>650.6</v>
      </c>
      <c r="X326">
        <v>990.8</v>
      </c>
      <c r="Z326">
        <v>4007.46</v>
      </c>
      <c r="AB326">
        <v>1.7430000000000001</v>
      </c>
      <c r="AF326">
        <f t="shared" si="114"/>
        <v>-1.8443378827001089E-2</v>
      </c>
      <c r="AG326">
        <f t="shared" si="92"/>
        <v>-3.1170677226114329E-2</v>
      </c>
      <c r="AH326">
        <f t="shared" si="93"/>
        <v>0.10375000000000001</v>
      </c>
      <c r="AI326">
        <f t="shared" si="94"/>
        <v>7.1727992547740982E-2</v>
      </c>
      <c r="AJ326">
        <f t="shared" si="95"/>
        <v>-3.0396702730551284E-2</v>
      </c>
      <c r="AK326">
        <f t="shared" si="96"/>
        <v>-0.1374481908815951</v>
      </c>
      <c r="AL326">
        <f t="shared" si="97"/>
        <v>-2.8989292243405629E-2</v>
      </c>
      <c r="AM326">
        <f t="shared" si="98"/>
        <v>-5.2932216298553048E-2</v>
      </c>
      <c r="AN326">
        <f t="shared" si="99"/>
        <v>8.0519480519480879E-3</v>
      </c>
      <c r="AO326">
        <f t="shared" si="100"/>
        <v>-4.2384105960264873E-2</v>
      </c>
      <c r="AP326">
        <f t="shared" si="101"/>
        <v>-0.138211382113821</v>
      </c>
      <c r="AQ326">
        <f t="shared" si="102"/>
        <v>-1.3410728582866405E-2</v>
      </c>
      <c r="AR326">
        <f t="shared" si="103"/>
        <v>5.7323232323232221E-2</v>
      </c>
      <c r="AS326">
        <f t="shared" si="104"/>
        <v>-6.8381634646694889E-2</v>
      </c>
      <c r="AT326">
        <f t="shared" si="105"/>
        <v>-0.12645058023209277</v>
      </c>
      <c r="AU326">
        <f t="shared" si="106"/>
        <v>-0.15772799275854266</v>
      </c>
      <c r="AV326">
        <f t="shared" si="107"/>
        <v>-0.13637400228050178</v>
      </c>
      <c r="AW326">
        <f t="shared" si="108"/>
        <v>-0.10247486465583922</v>
      </c>
      <c r="AX326">
        <f t="shared" si="109"/>
        <v>0.14036478984932588</v>
      </c>
      <c r="AY326">
        <f t="shared" si="110"/>
        <v>1.5332197614991605E-2</v>
      </c>
      <c r="AZ326">
        <f t="shared" si="111"/>
        <v>-0.14791502753737218</v>
      </c>
      <c r="BA326">
        <f t="shared" si="112"/>
        <v>-0.11022975929978118</v>
      </c>
      <c r="BB326">
        <f t="shared" si="113"/>
        <v>-4.7280210006057977E-2</v>
      </c>
    </row>
    <row r="327" spans="1:54">
      <c r="A327" s="1">
        <v>44834</v>
      </c>
      <c r="B327" s="9">
        <v>9944</v>
      </c>
      <c r="C327">
        <v>4896</v>
      </c>
      <c r="D327">
        <v>433.1</v>
      </c>
      <c r="E327">
        <v>3226.5</v>
      </c>
      <c r="F327">
        <v>3797.5</v>
      </c>
      <c r="G327">
        <v>69.59</v>
      </c>
      <c r="H327">
        <v>1805</v>
      </c>
      <c r="I327">
        <v>206.8</v>
      </c>
      <c r="J327">
        <v>789.8</v>
      </c>
      <c r="K327">
        <v>101.12</v>
      </c>
      <c r="L327">
        <v>98.68</v>
      </c>
      <c r="M327">
        <v>225.9</v>
      </c>
      <c r="N327">
        <v>388.2</v>
      </c>
      <c r="O327">
        <v>2760</v>
      </c>
      <c r="P327">
        <v>179</v>
      </c>
      <c r="Q327">
        <v>750</v>
      </c>
      <c r="R327">
        <v>70.84</v>
      </c>
      <c r="S327">
        <v>220.4</v>
      </c>
      <c r="T327">
        <v>866.8</v>
      </c>
      <c r="U327">
        <v>697.2</v>
      </c>
      <c r="V327">
        <v>88.3</v>
      </c>
      <c r="W327">
        <v>521.79999999999995</v>
      </c>
      <c r="X327">
        <v>855.69</v>
      </c>
      <c r="Z327">
        <v>3763.48</v>
      </c>
      <c r="AB327">
        <v>1.98</v>
      </c>
      <c r="AF327">
        <f t="shared" si="114"/>
        <v>-6.5764750093949664E-2</v>
      </c>
      <c r="AG327">
        <f t="shared" ref="AG327:AG352" si="115">IFERROR(C327/C326-1,"N/A")</f>
        <v>2.6199958080067143E-2</v>
      </c>
      <c r="AH327">
        <f t="shared" ref="AH327:AH352" si="116">IFERROR(D327/D326-1,"N/A")</f>
        <v>-1.9026047565118831E-2</v>
      </c>
      <c r="AI327">
        <f t="shared" ref="AI327:AI352" si="117">IFERROR(E327/E326-1,"N/A")</f>
        <v>-6.5189048239895686E-2</v>
      </c>
      <c r="AJ327">
        <f t="shared" ref="AJ327:AJ352" si="118">IFERROR(F327/F326-1,"N/A")</f>
        <v>8.9001062699256561E-3</v>
      </c>
      <c r="AK327">
        <f t="shared" ref="AK327:AK352" si="119">IFERROR(G327/G326-1,"N/A")</f>
        <v>-9.6233766233766227E-2</v>
      </c>
      <c r="AL327">
        <f t="shared" ref="AL327:AL352" si="120">IFERROR(H327/H326-1,"N/A")</f>
        <v>-2.9047875201721363E-2</v>
      </c>
      <c r="AM327">
        <f t="shared" ref="AM327:AM352" si="121">IFERROR(I327/I326-1,"N/A")</f>
        <v>-0.16847607559308397</v>
      </c>
      <c r="AN327">
        <f t="shared" ref="AN327:AN352" si="122">IFERROR(J327/J326-1,"N/A")</f>
        <v>1.7521257407884461E-2</v>
      </c>
      <c r="AO327">
        <f t="shared" ref="AO327:AO352" si="123">IFERROR(K327/K326-1,"N/A")</f>
        <v>-0.12586445366528354</v>
      </c>
      <c r="AP327">
        <f t="shared" ref="AP327:AP352" si="124">IFERROR(L327/L326-1,"N/A")</f>
        <v>-0.19048400328137816</v>
      </c>
      <c r="AQ327">
        <f t="shared" ref="AQ327:AQ352" si="125">IFERROR(M327/M326-1,"N/A")</f>
        <v>-8.338405356055989E-2</v>
      </c>
      <c r="AR327">
        <f t="shared" ref="AR327:AR352" si="126">IFERROR(N327/N326-1,"N/A")</f>
        <v>-7.2844518748507281E-2</v>
      </c>
      <c r="AS327">
        <f t="shared" ref="AS327:AS352" si="127">IFERROR(O327/O326-1,"N/A")</f>
        <v>-3.5302341838517992E-2</v>
      </c>
      <c r="AT327">
        <f t="shared" ref="AT327:AT352" si="128">IFERROR(P327/P326-1,"N/A")</f>
        <v>-0.18002748511223088</v>
      </c>
      <c r="AU327">
        <f t="shared" ref="AU327:AU352" si="129">IFERROR(Q327/Q326-1,"N/A")</f>
        <v>7.522837184309461E-3</v>
      </c>
      <c r="AV327">
        <f t="shared" ref="AV327:AV352" si="130">IFERROR(R327/R326-1,"N/A")</f>
        <v>-6.4695009242144108E-2</v>
      </c>
      <c r="AW327">
        <f t="shared" ref="AW327:AW352" si="131">IFERROR(S327/S326-1,"N/A")</f>
        <v>-5.0409306333476955E-2</v>
      </c>
      <c r="AX327">
        <f t="shared" ref="AX327:AX352" si="132">IFERROR(T327/T326-1,"N/A")</f>
        <v>4.6360686138153806E-3</v>
      </c>
      <c r="AY327">
        <f t="shared" ref="AY327:AY352" si="133">IFERROR(U327/U326-1,"N/A")</f>
        <v>-2.5167785234899376E-2</v>
      </c>
      <c r="AZ327">
        <f t="shared" ref="AZ327:AZ352" si="134">IFERROR(V327/V326-1,"N/A")</f>
        <v>-0.18467220683287167</v>
      </c>
      <c r="BA327">
        <f t="shared" ref="BA327:BA352" si="135">IFERROR(W327/W326-1,"N/A")</f>
        <v>-0.19797110359668013</v>
      </c>
      <c r="BB327">
        <f t="shared" ref="BB327:BB352" si="136">IFERROR(X327/X326-1,"N/A")</f>
        <v>-0.13636455389584168</v>
      </c>
    </row>
    <row r="328" spans="1:54">
      <c r="A328" s="1">
        <v>44865</v>
      </c>
      <c r="B328" s="9">
        <v>10254</v>
      </c>
      <c r="C328">
        <v>4537</v>
      </c>
      <c r="D328">
        <v>479.8</v>
      </c>
      <c r="E328">
        <v>3433.5</v>
      </c>
      <c r="F328">
        <v>3598</v>
      </c>
      <c r="G328">
        <v>78.150000000000006</v>
      </c>
      <c r="H328">
        <v>1836.5</v>
      </c>
      <c r="I328">
        <v>215.1</v>
      </c>
      <c r="J328">
        <v>814.4</v>
      </c>
      <c r="K328">
        <v>101.64</v>
      </c>
      <c r="L328">
        <v>105.5</v>
      </c>
      <c r="M328">
        <v>234.8</v>
      </c>
      <c r="N328">
        <v>418.1</v>
      </c>
      <c r="O328">
        <v>2841</v>
      </c>
      <c r="P328">
        <v>191.25</v>
      </c>
      <c r="Q328">
        <v>766</v>
      </c>
      <c r="R328">
        <v>76.62</v>
      </c>
      <c r="S328">
        <v>218.9</v>
      </c>
      <c r="T328">
        <v>960.4</v>
      </c>
      <c r="U328">
        <v>726.8</v>
      </c>
      <c r="V328">
        <v>93.78</v>
      </c>
      <c r="W328">
        <v>570.4</v>
      </c>
      <c r="X328">
        <v>871.68</v>
      </c>
      <c r="Z328">
        <v>3876.48</v>
      </c>
      <c r="AB328">
        <v>2.4540000000000002</v>
      </c>
      <c r="AF328">
        <f t="shared" ref="AF328:AF352" si="137">IFERROR(B328/B327-1,"N/A")</f>
        <v>3.117457763475473E-2</v>
      </c>
      <c r="AG328">
        <f t="shared" si="115"/>
        <v>-7.3325163398692772E-2</v>
      </c>
      <c r="AH328">
        <f t="shared" si="116"/>
        <v>0.10782729161856386</v>
      </c>
      <c r="AI328">
        <f t="shared" si="117"/>
        <v>6.4156206415620698E-2</v>
      </c>
      <c r="AJ328">
        <f t="shared" si="118"/>
        <v>-5.2534562211981606E-2</v>
      </c>
      <c r="AK328">
        <f t="shared" si="119"/>
        <v>0.12300617904871403</v>
      </c>
      <c r="AL328">
        <f t="shared" si="120"/>
        <v>1.7451523545706449E-2</v>
      </c>
      <c r="AM328">
        <f t="shared" si="121"/>
        <v>4.0135396518375055E-2</v>
      </c>
      <c r="AN328">
        <f t="shared" si="122"/>
        <v>3.114712585464674E-2</v>
      </c>
      <c r="AO328">
        <f t="shared" si="123"/>
        <v>5.1424050632911111E-3</v>
      </c>
      <c r="AP328">
        <f t="shared" si="124"/>
        <v>6.9112282124037305E-2</v>
      </c>
      <c r="AQ328">
        <f t="shared" si="125"/>
        <v>3.9397963700752658E-2</v>
      </c>
      <c r="AR328">
        <f t="shared" si="126"/>
        <v>7.7022153529108905E-2</v>
      </c>
      <c r="AS328">
        <f t="shared" si="127"/>
        <v>2.934782608695663E-2</v>
      </c>
      <c r="AT328">
        <f t="shared" si="128"/>
        <v>6.8435754189944076E-2</v>
      </c>
      <c r="AU328">
        <f t="shared" si="129"/>
        <v>2.1333333333333426E-2</v>
      </c>
      <c r="AV328">
        <f t="shared" si="130"/>
        <v>8.1592320722755574E-2</v>
      </c>
      <c r="AW328">
        <f t="shared" si="131"/>
        <v>-6.8058076225044895E-3</v>
      </c>
      <c r="AX328">
        <f t="shared" si="132"/>
        <v>0.10798338717120437</v>
      </c>
      <c r="AY328">
        <f t="shared" si="133"/>
        <v>4.2455536431439844E-2</v>
      </c>
      <c r="AZ328">
        <f t="shared" si="134"/>
        <v>6.2061155152888015E-2</v>
      </c>
      <c r="BA328">
        <f t="shared" si="135"/>
        <v>9.31391337677272E-2</v>
      </c>
      <c r="BB328">
        <f t="shared" si="136"/>
        <v>1.8686673912281293E-2</v>
      </c>
    </row>
    <row r="329" spans="1:54">
      <c r="A329" s="1">
        <v>44895</v>
      </c>
      <c r="B329" s="9">
        <v>11166</v>
      </c>
      <c r="C329">
        <v>5585</v>
      </c>
      <c r="D329">
        <v>497.5</v>
      </c>
      <c r="E329">
        <v>3391</v>
      </c>
      <c r="F329">
        <v>3808</v>
      </c>
      <c r="G329">
        <v>90.92</v>
      </c>
      <c r="H329">
        <v>1872</v>
      </c>
      <c r="I329">
        <v>227.5</v>
      </c>
      <c r="J329">
        <v>822.6</v>
      </c>
      <c r="K329">
        <v>91.84</v>
      </c>
      <c r="L329">
        <v>120.55</v>
      </c>
      <c r="M329">
        <v>261.89999999999998</v>
      </c>
      <c r="N329">
        <v>444.3</v>
      </c>
      <c r="O329">
        <v>3048</v>
      </c>
      <c r="P329">
        <v>240.8</v>
      </c>
      <c r="Q329">
        <v>865.6</v>
      </c>
      <c r="R329">
        <v>95.06</v>
      </c>
      <c r="S329">
        <v>241.1</v>
      </c>
      <c r="T329">
        <v>995.2</v>
      </c>
      <c r="U329">
        <v>796.6</v>
      </c>
      <c r="V329">
        <v>103.4</v>
      </c>
      <c r="W329">
        <v>614.20000000000005</v>
      </c>
      <c r="X329">
        <v>932.44</v>
      </c>
      <c r="Z329">
        <v>4139.6499999999996</v>
      </c>
      <c r="AB329">
        <v>3.044</v>
      </c>
      <c r="AF329">
        <f t="shared" si="137"/>
        <v>8.8940901111761228E-2</v>
      </c>
      <c r="AG329">
        <f t="shared" si="115"/>
        <v>0.23098964073176109</v>
      </c>
      <c r="AH329">
        <f t="shared" si="116"/>
        <v>3.6890370987911592E-2</v>
      </c>
      <c r="AI329">
        <f t="shared" si="117"/>
        <v>-1.2378039900975635E-2</v>
      </c>
      <c r="AJ329">
        <f t="shared" si="118"/>
        <v>5.8365758754863828E-2</v>
      </c>
      <c r="AK329">
        <f t="shared" si="119"/>
        <v>0.1634037108125399</v>
      </c>
      <c r="AL329">
        <f t="shared" si="120"/>
        <v>1.9330247753879704E-2</v>
      </c>
      <c r="AM329">
        <f t="shared" si="121"/>
        <v>5.7647605764760579E-2</v>
      </c>
      <c r="AN329">
        <f t="shared" si="122"/>
        <v>1.0068762278978349E-2</v>
      </c>
      <c r="AO329">
        <f t="shared" si="123"/>
        <v>-9.6418732782369121E-2</v>
      </c>
      <c r="AP329">
        <f t="shared" si="124"/>
        <v>0.14265402843601893</v>
      </c>
      <c r="AQ329">
        <f t="shared" si="125"/>
        <v>0.11541737649063011</v>
      </c>
      <c r="AR329">
        <f t="shared" si="126"/>
        <v>6.2664434345850228E-2</v>
      </c>
      <c r="AS329">
        <f t="shared" si="127"/>
        <v>7.2861668426610349E-2</v>
      </c>
      <c r="AT329">
        <f t="shared" si="128"/>
        <v>0.25908496732026154</v>
      </c>
      <c r="AU329">
        <f t="shared" si="129"/>
        <v>0.13002610966057437</v>
      </c>
      <c r="AV329">
        <f t="shared" si="130"/>
        <v>0.24066823283737926</v>
      </c>
      <c r="AW329">
        <f t="shared" si="131"/>
        <v>0.1014161717679305</v>
      </c>
      <c r="AX329">
        <f t="shared" si="132"/>
        <v>3.6234902124115065E-2</v>
      </c>
      <c r="AY329">
        <f t="shared" si="133"/>
        <v>9.6037424325811971E-2</v>
      </c>
      <c r="AZ329">
        <f t="shared" si="134"/>
        <v>0.10258050757091075</v>
      </c>
      <c r="BA329">
        <f t="shared" si="135"/>
        <v>7.6788218793828911E-2</v>
      </c>
      <c r="BB329">
        <f t="shared" si="136"/>
        <v>6.9704478707782735E-2</v>
      </c>
    </row>
    <row r="330" spans="1:54">
      <c r="A330" s="1">
        <v>44925</v>
      </c>
      <c r="B330" s="9">
        <v>11218</v>
      </c>
      <c r="C330">
        <v>5798</v>
      </c>
      <c r="D330">
        <v>474.9</v>
      </c>
      <c r="E330">
        <v>3281.5</v>
      </c>
      <c r="F330">
        <v>3650</v>
      </c>
      <c r="G330">
        <v>93.2</v>
      </c>
      <c r="H330">
        <v>1917.5</v>
      </c>
      <c r="I330">
        <v>224.2</v>
      </c>
      <c r="J330">
        <v>856</v>
      </c>
      <c r="K330">
        <v>84.24</v>
      </c>
      <c r="L330">
        <v>123.3</v>
      </c>
      <c r="M330">
        <v>265.2</v>
      </c>
      <c r="N330">
        <v>442.8</v>
      </c>
      <c r="O330">
        <v>2759</v>
      </c>
      <c r="P330">
        <v>238</v>
      </c>
      <c r="Q330">
        <v>820.2</v>
      </c>
      <c r="R330">
        <v>96.52</v>
      </c>
      <c r="S330">
        <v>236.1</v>
      </c>
      <c r="T330">
        <v>939.2</v>
      </c>
      <c r="U330">
        <v>745.6</v>
      </c>
      <c r="V330">
        <v>101.65</v>
      </c>
      <c r="W330">
        <v>621.4</v>
      </c>
      <c r="X330">
        <v>916.72</v>
      </c>
      <c r="Z330">
        <v>4075.13</v>
      </c>
      <c r="AB330">
        <v>3.0329999999999999</v>
      </c>
      <c r="AF330">
        <f t="shared" si="137"/>
        <v>4.6569944474297298E-3</v>
      </c>
      <c r="AG330">
        <f t="shared" si="115"/>
        <v>3.8137869292748539E-2</v>
      </c>
      <c r="AH330">
        <f t="shared" si="116"/>
        <v>-4.5427135678391961E-2</v>
      </c>
      <c r="AI330">
        <f t="shared" si="117"/>
        <v>-3.2291359480979054E-2</v>
      </c>
      <c r="AJ330">
        <f t="shared" si="118"/>
        <v>-4.1491596638655426E-2</v>
      </c>
      <c r="AK330">
        <f t="shared" si="119"/>
        <v>2.5076990761108586E-2</v>
      </c>
      <c r="AL330">
        <f t="shared" si="120"/>
        <v>2.430555555555558E-2</v>
      </c>
      <c r="AM330">
        <f t="shared" si="121"/>
        <v>-1.4505494505494543E-2</v>
      </c>
      <c r="AN330">
        <f t="shared" si="122"/>
        <v>4.0602966204716706E-2</v>
      </c>
      <c r="AO330">
        <f t="shared" si="123"/>
        <v>-8.275261324041816E-2</v>
      </c>
      <c r="AP330">
        <f t="shared" si="124"/>
        <v>2.2812111157196169E-2</v>
      </c>
      <c r="AQ330">
        <f t="shared" si="125"/>
        <v>1.2600229095074411E-2</v>
      </c>
      <c r="AR330">
        <f t="shared" si="126"/>
        <v>-3.3760972316002613E-3</v>
      </c>
      <c r="AS330">
        <f t="shared" si="127"/>
        <v>-9.4816272965879245E-2</v>
      </c>
      <c r="AT330">
        <f t="shared" si="128"/>
        <v>-1.1627906976744207E-2</v>
      </c>
      <c r="AU330">
        <f t="shared" si="129"/>
        <v>-5.2449168207024055E-2</v>
      </c>
      <c r="AV330">
        <f t="shared" si="130"/>
        <v>1.5358720807910675E-2</v>
      </c>
      <c r="AW330">
        <f t="shared" si="131"/>
        <v>-2.0738282870178315E-2</v>
      </c>
      <c r="AX330">
        <f t="shared" si="132"/>
        <v>-5.6270096463022501E-2</v>
      </c>
      <c r="AY330">
        <f t="shared" si="133"/>
        <v>-6.4022093899071097E-2</v>
      </c>
      <c r="AZ330">
        <f t="shared" si="134"/>
        <v>-1.6924564796905184E-2</v>
      </c>
      <c r="BA330">
        <f t="shared" si="135"/>
        <v>1.1722565939433327E-2</v>
      </c>
      <c r="BB330">
        <f t="shared" si="136"/>
        <v>-1.6858993608167894E-2</v>
      </c>
    </row>
    <row r="331" spans="1:54">
      <c r="A331" s="1">
        <v>44957</v>
      </c>
      <c r="B331" s="9">
        <v>10590</v>
      </c>
      <c r="C331">
        <v>6319</v>
      </c>
      <c r="D331">
        <v>488.85</v>
      </c>
      <c r="E331">
        <v>3096</v>
      </c>
      <c r="F331">
        <v>3520</v>
      </c>
      <c r="G331">
        <v>105.74</v>
      </c>
      <c r="H331">
        <v>1931</v>
      </c>
      <c r="I331">
        <v>245.9</v>
      </c>
      <c r="J331">
        <v>856.8</v>
      </c>
      <c r="K331">
        <v>93.12</v>
      </c>
      <c r="L331">
        <v>145.80000000000001</v>
      </c>
      <c r="M331">
        <v>308</v>
      </c>
      <c r="N331">
        <v>455.7</v>
      </c>
      <c r="O331">
        <v>2970</v>
      </c>
      <c r="P331">
        <v>268.39999999999998</v>
      </c>
      <c r="Q331">
        <v>943.8</v>
      </c>
      <c r="R331">
        <v>100.75</v>
      </c>
      <c r="S331">
        <v>279</v>
      </c>
      <c r="T331">
        <v>923.6</v>
      </c>
      <c r="U331">
        <v>776.8</v>
      </c>
      <c r="V331">
        <v>117.2</v>
      </c>
      <c r="W331">
        <v>708.4</v>
      </c>
      <c r="X331">
        <v>942.09</v>
      </c>
      <c r="Z331">
        <v>4255.72</v>
      </c>
      <c r="AB331">
        <v>3.4969999999999999</v>
      </c>
      <c r="AF331">
        <f t="shared" si="137"/>
        <v>-5.5981458370475967E-2</v>
      </c>
      <c r="AG331">
        <f t="shared" si="115"/>
        <v>8.985857192135227E-2</v>
      </c>
      <c r="AH331">
        <f t="shared" si="116"/>
        <v>2.9374605180038094E-2</v>
      </c>
      <c r="AI331">
        <f t="shared" si="117"/>
        <v>-5.6529026359896428E-2</v>
      </c>
      <c r="AJ331">
        <f t="shared" si="118"/>
        <v>-3.5616438356164348E-2</v>
      </c>
      <c r="AK331">
        <f t="shared" si="119"/>
        <v>0.13454935622317588</v>
      </c>
      <c r="AL331">
        <f t="shared" si="120"/>
        <v>7.0404172099087781E-3</v>
      </c>
      <c r="AM331">
        <f t="shared" si="121"/>
        <v>9.6788581623550529E-2</v>
      </c>
      <c r="AN331">
        <f t="shared" si="122"/>
        <v>9.3457943925234765E-4</v>
      </c>
      <c r="AO331">
        <f t="shared" si="123"/>
        <v>0.10541310541310556</v>
      </c>
      <c r="AP331">
        <f t="shared" si="124"/>
        <v>0.18248175182481763</v>
      </c>
      <c r="AQ331">
        <f t="shared" si="125"/>
        <v>0.16138763197586736</v>
      </c>
      <c r="AR331">
        <f t="shared" si="126"/>
        <v>2.9132791327913132E-2</v>
      </c>
      <c r="AS331">
        <f t="shared" si="127"/>
        <v>7.6476984414642901E-2</v>
      </c>
      <c r="AT331">
        <f t="shared" si="128"/>
        <v>0.12773109243697478</v>
      </c>
      <c r="AU331">
        <f t="shared" si="129"/>
        <v>0.15069495245062159</v>
      </c>
      <c r="AV331">
        <f t="shared" si="130"/>
        <v>4.3825113966017515E-2</v>
      </c>
      <c r="AW331">
        <f t="shared" si="131"/>
        <v>0.18170266836086402</v>
      </c>
      <c r="AX331">
        <f t="shared" si="132"/>
        <v>-1.6609880749574146E-2</v>
      </c>
      <c r="AY331">
        <f t="shared" si="133"/>
        <v>4.1845493562231661E-2</v>
      </c>
      <c r="AZ331">
        <f t="shared" si="134"/>
        <v>0.15297589768814546</v>
      </c>
      <c r="BA331">
        <f t="shared" si="135"/>
        <v>0.14000643707756688</v>
      </c>
      <c r="BB331">
        <f t="shared" si="136"/>
        <v>2.7674753468889035E-2</v>
      </c>
    </row>
    <row r="332" spans="1:54">
      <c r="A332" s="1">
        <v>44985</v>
      </c>
      <c r="B332" s="9">
        <v>10880</v>
      </c>
      <c r="C332">
        <v>5712</v>
      </c>
      <c r="D332">
        <v>550.5</v>
      </c>
      <c r="E332">
        <v>3143.5</v>
      </c>
      <c r="F332">
        <v>3529</v>
      </c>
      <c r="G332">
        <v>144.94</v>
      </c>
      <c r="H332">
        <v>1920</v>
      </c>
      <c r="I332">
        <v>255</v>
      </c>
      <c r="J332">
        <v>898</v>
      </c>
      <c r="K332">
        <v>99.78</v>
      </c>
      <c r="L332">
        <v>160</v>
      </c>
      <c r="M332">
        <v>292.3</v>
      </c>
      <c r="N332">
        <v>446.4</v>
      </c>
      <c r="O332">
        <v>2964</v>
      </c>
      <c r="P332">
        <v>304</v>
      </c>
      <c r="Q332">
        <v>1024</v>
      </c>
      <c r="R332">
        <v>105.15</v>
      </c>
      <c r="S332">
        <v>287.2</v>
      </c>
      <c r="T332">
        <v>918.4</v>
      </c>
      <c r="U332">
        <v>748.6</v>
      </c>
      <c r="V332">
        <v>123.2</v>
      </c>
      <c r="W332">
        <v>687.8</v>
      </c>
      <c r="X332">
        <v>963.23</v>
      </c>
      <c r="Z332">
        <v>4304.4799999999996</v>
      </c>
      <c r="AB332">
        <v>3.9590000000000001</v>
      </c>
      <c r="AF332">
        <f t="shared" si="137"/>
        <v>2.738432483474984E-2</v>
      </c>
      <c r="AG332">
        <f t="shared" si="115"/>
        <v>-9.6059503085931364E-2</v>
      </c>
      <c r="AH332">
        <f t="shared" si="116"/>
        <v>0.12611230438784893</v>
      </c>
      <c r="AI332">
        <f t="shared" si="117"/>
        <v>1.5342377260981976E-2</v>
      </c>
      <c r="AJ332">
        <f t="shared" si="118"/>
        <v>2.5568181818180769E-3</v>
      </c>
      <c r="AK332">
        <f t="shared" si="119"/>
        <v>0.37072063552108947</v>
      </c>
      <c r="AL332">
        <f t="shared" si="120"/>
        <v>-5.6965302951837993E-3</v>
      </c>
      <c r="AM332">
        <f t="shared" si="121"/>
        <v>3.7006913379422413E-2</v>
      </c>
      <c r="AN332">
        <f t="shared" si="122"/>
        <v>4.8085901027077549E-2</v>
      </c>
      <c r="AO332">
        <f t="shared" si="123"/>
        <v>7.1520618556700999E-2</v>
      </c>
      <c r="AP332">
        <f t="shared" si="124"/>
        <v>9.7393689986282395E-2</v>
      </c>
      <c r="AQ332">
        <f t="shared" si="125"/>
        <v>-5.0974025974025894E-2</v>
      </c>
      <c r="AR332">
        <f t="shared" si="126"/>
        <v>-2.0408163265306145E-2</v>
      </c>
      <c r="AS332">
        <f t="shared" si="127"/>
        <v>-2.0202020202020332E-3</v>
      </c>
      <c r="AT332">
        <f t="shared" si="128"/>
        <v>0.13263785394932937</v>
      </c>
      <c r="AU332">
        <f t="shared" si="129"/>
        <v>8.4975630430175864E-2</v>
      </c>
      <c r="AV332">
        <f t="shared" si="130"/>
        <v>4.3672456575682528E-2</v>
      </c>
      <c r="AW332">
        <f t="shared" si="131"/>
        <v>2.9390681003584218E-2</v>
      </c>
      <c r="AX332">
        <f t="shared" si="132"/>
        <v>-5.6301429190126484E-3</v>
      </c>
      <c r="AY332">
        <f t="shared" si="133"/>
        <v>-3.6302780638516885E-2</v>
      </c>
      <c r="AZ332">
        <f t="shared" si="134"/>
        <v>5.1194539249146853E-2</v>
      </c>
      <c r="BA332">
        <f t="shared" si="135"/>
        <v>-2.9079616036137845E-2</v>
      </c>
      <c r="BB332">
        <f t="shared" si="136"/>
        <v>2.2439469689732316E-2</v>
      </c>
    </row>
    <row r="333" spans="1:54">
      <c r="A333" s="1">
        <v>45016</v>
      </c>
      <c r="B333" s="9">
        <v>11232</v>
      </c>
      <c r="C333">
        <v>5478</v>
      </c>
      <c r="D333">
        <v>510.8</v>
      </c>
      <c r="E333">
        <v>2840.5</v>
      </c>
      <c r="F333">
        <v>3614</v>
      </c>
      <c r="G333">
        <v>149.02000000000001</v>
      </c>
      <c r="H333">
        <v>2033</v>
      </c>
      <c r="I333">
        <v>265.7</v>
      </c>
      <c r="J333">
        <v>982.6</v>
      </c>
      <c r="K333">
        <v>89.3</v>
      </c>
      <c r="L333">
        <v>167</v>
      </c>
      <c r="M333">
        <v>263.60000000000002</v>
      </c>
      <c r="N333">
        <v>404.2</v>
      </c>
      <c r="O333">
        <v>3057</v>
      </c>
      <c r="P333">
        <v>260.89999999999998</v>
      </c>
      <c r="Q333">
        <v>958.6</v>
      </c>
      <c r="R333">
        <v>106.05</v>
      </c>
      <c r="S333">
        <v>261.2</v>
      </c>
      <c r="T333">
        <v>844.4</v>
      </c>
      <c r="U333">
        <v>775</v>
      </c>
      <c r="V333">
        <v>118.95</v>
      </c>
      <c r="W333">
        <v>621.20000000000005</v>
      </c>
      <c r="X333">
        <v>1007.8</v>
      </c>
      <c r="Z333">
        <v>4157.88</v>
      </c>
      <c r="AB333">
        <v>4.117</v>
      </c>
      <c r="AF333">
        <f t="shared" si="137"/>
        <v>3.2352941176470695E-2</v>
      </c>
      <c r="AG333">
        <f t="shared" si="115"/>
        <v>-4.0966386554621814E-2</v>
      </c>
      <c r="AH333">
        <f t="shared" si="116"/>
        <v>-7.2116257947320572E-2</v>
      </c>
      <c r="AI333">
        <f t="shared" si="117"/>
        <v>-9.638937490058852E-2</v>
      </c>
      <c r="AJ333">
        <f t="shared" si="118"/>
        <v>2.4086143383394765E-2</v>
      </c>
      <c r="AK333">
        <f t="shared" si="119"/>
        <v>2.8149579136194314E-2</v>
      </c>
      <c r="AL333">
        <f t="shared" si="120"/>
        <v>5.8854166666666652E-2</v>
      </c>
      <c r="AM333">
        <f t="shared" si="121"/>
        <v>4.1960784313725519E-2</v>
      </c>
      <c r="AN333">
        <f t="shared" si="122"/>
        <v>9.4209354120267319E-2</v>
      </c>
      <c r="AO333">
        <f t="shared" si="123"/>
        <v>-0.1050310683503709</v>
      </c>
      <c r="AP333">
        <f t="shared" si="124"/>
        <v>4.3749999999999956E-2</v>
      </c>
      <c r="AQ333">
        <f t="shared" si="125"/>
        <v>-9.8186794389325982E-2</v>
      </c>
      <c r="AR333">
        <f t="shared" si="126"/>
        <v>-9.453405017921146E-2</v>
      </c>
      <c r="AS333">
        <f t="shared" si="127"/>
        <v>3.1376518218623417E-2</v>
      </c>
      <c r="AT333">
        <f t="shared" si="128"/>
        <v>-0.14177631578947381</v>
      </c>
      <c r="AU333">
        <f t="shared" si="129"/>
        <v>-6.3867187499999978E-2</v>
      </c>
      <c r="AV333">
        <f t="shared" si="130"/>
        <v>8.5592011412267688E-3</v>
      </c>
      <c r="AW333">
        <f t="shared" si="131"/>
        <v>-9.0529247910863475E-2</v>
      </c>
      <c r="AX333">
        <f t="shared" si="132"/>
        <v>-8.0574912891986039E-2</v>
      </c>
      <c r="AY333">
        <f t="shared" si="133"/>
        <v>3.5265829548490446E-2</v>
      </c>
      <c r="AZ333">
        <f t="shared" si="134"/>
        <v>-3.4496753246753276E-2</v>
      </c>
      <c r="BA333">
        <f t="shared" si="135"/>
        <v>-9.6830473974992559E-2</v>
      </c>
      <c r="BB333">
        <f t="shared" si="136"/>
        <v>4.6271399354255838E-2</v>
      </c>
    </row>
    <row r="334" spans="1:54">
      <c r="A334" s="1">
        <v>45044</v>
      </c>
      <c r="B334" s="9">
        <v>11746</v>
      </c>
      <c r="C334">
        <v>5049</v>
      </c>
      <c r="D334">
        <v>534.4</v>
      </c>
      <c r="E334">
        <v>2927</v>
      </c>
      <c r="F334">
        <v>3622</v>
      </c>
      <c r="G334">
        <v>152.15</v>
      </c>
      <c r="H334">
        <v>2097</v>
      </c>
      <c r="I334">
        <v>281.10000000000002</v>
      </c>
      <c r="J334">
        <v>1014</v>
      </c>
      <c r="K334">
        <v>95.9</v>
      </c>
      <c r="L334">
        <v>164.35</v>
      </c>
      <c r="M334">
        <v>262</v>
      </c>
      <c r="N334">
        <v>423</v>
      </c>
      <c r="O334">
        <v>3164</v>
      </c>
      <c r="P334">
        <v>280.60000000000002</v>
      </c>
      <c r="Q334">
        <v>927.2</v>
      </c>
      <c r="R334">
        <v>114.5</v>
      </c>
      <c r="S334">
        <v>257.5</v>
      </c>
      <c r="T334">
        <v>887</v>
      </c>
      <c r="U334">
        <v>818.6</v>
      </c>
      <c r="V334">
        <v>128.19999999999999</v>
      </c>
      <c r="W334">
        <v>674.2</v>
      </c>
      <c r="X334">
        <v>1051.92</v>
      </c>
      <c r="Z334">
        <v>4283.83</v>
      </c>
      <c r="AB334">
        <v>4.2859999999999996</v>
      </c>
      <c r="AF334">
        <f t="shared" si="137"/>
        <v>4.5762108262108248E-2</v>
      </c>
      <c r="AG334">
        <f t="shared" si="115"/>
        <v>-7.8313253012048167E-2</v>
      </c>
      <c r="AH334">
        <f t="shared" si="116"/>
        <v>4.6202036021926407E-2</v>
      </c>
      <c r="AI334">
        <f t="shared" si="117"/>
        <v>3.0452385143460603E-2</v>
      </c>
      <c r="AJ334">
        <f t="shared" si="118"/>
        <v>2.2136137244050946E-3</v>
      </c>
      <c r="AK334">
        <f t="shared" si="119"/>
        <v>2.1003892095020849E-2</v>
      </c>
      <c r="AL334">
        <f t="shared" si="120"/>
        <v>3.1480570585341816E-2</v>
      </c>
      <c r="AM334">
        <f t="shared" si="121"/>
        <v>5.7960105382010019E-2</v>
      </c>
      <c r="AN334">
        <f t="shared" si="122"/>
        <v>3.1956035009159445E-2</v>
      </c>
      <c r="AO334">
        <f t="shared" si="123"/>
        <v>7.3908174692049355E-2</v>
      </c>
      <c r="AP334">
        <f t="shared" si="124"/>
        <v>-1.5868263473053923E-2</v>
      </c>
      <c r="AQ334">
        <f t="shared" si="125"/>
        <v>-6.0698027314113334E-3</v>
      </c>
      <c r="AR334">
        <f t="shared" si="126"/>
        <v>4.6511627906976827E-2</v>
      </c>
      <c r="AS334">
        <f t="shared" si="127"/>
        <v>3.500163559044811E-2</v>
      </c>
      <c r="AT334">
        <f t="shared" si="128"/>
        <v>7.5507857416635016E-2</v>
      </c>
      <c r="AU334">
        <f t="shared" si="129"/>
        <v>-3.2756102649697416E-2</v>
      </c>
      <c r="AV334">
        <f t="shared" si="130"/>
        <v>7.9679396511079803E-2</v>
      </c>
      <c r="AW334">
        <f t="shared" si="131"/>
        <v>-1.4165390505359809E-2</v>
      </c>
      <c r="AX334">
        <f t="shared" si="132"/>
        <v>5.0450023685457257E-2</v>
      </c>
      <c r="AY334">
        <f t="shared" si="133"/>
        <v>5.6258064516129025E-2</v>
      </c>
      <c r="AZ334">
        <f t="shared" si="134"/>
        <v>7.7763766288356351E-2</v>
      </c>
      <c r="BA334">
        <f t="shared" si="135"/>
        <v>8.5318737926593613E-2</v>
      </c>
      <c r="BB334">
        <f t="shared" si="136"/>
        <v>4.3778527485612395E-2</v>
      </c>
    </row>
    <row r="335" spans="1:54">
      <c r="A335" s="1">
        <v>45077</v>
      </c>
      <c r="B335" s="9">
        <v>11660</v>
      </c>
      <c r="C335">
        <v>4782</v>
      </c>
      <c r="D335">
        <v>453.3</v>
      </c>
      <c r="E335">
        <v>2554.5</v>
      </c>
      <c r="F335">
        <v>3347</v>
      </c>
      <c r="G335">
        <v>143.30000000000001</v>
      </c>
      <c r="H335">
        <v>2202</v>
      </c>
      <c r="I335">
        <v>260.8</v>
      </c>
      <c r="J335">
        <v>928.2</v>
      </c>
      <c r="K335">
        <v>76.37</v>
      </c>
      <c r="L335">
        <v>178.6</v>
      </c>
      <c r="M335">
        <v>259.60000000000002</v>
      </c>
      <c r="N335">
        <v>394.2</v>
      </c>
      <c r="O335">
        <v>3144</v>
      </c>
      <c r="P335">
        <v>248</v>
      </c>
      <c r="Q335">
        <v>853.8</v>
      </c>
      <c r="R335">
        <v>117.65</v>
      </c>
      <c r="S335">
        <v>231</v>
      </c>
      <c r="T335">
        <v>798.2</v>
      </c>
      <c r="U335">
        <v>871</v>
      </c>
      <c r="V335">
        <v>114.2</v>
      </c>
      <c r="W335">
        <v>602</v>
      </c>
      <c r="X335">
        <v>1016.54</v>
      </c>
      <c r="Z335">
        <v>4066.8</v>
      </c>
      <c r="AB335">
        <v>4.4219999999999997</v>
      </c>
      <c r="AF335">
        <f t="shared" si="137"/>
        <v>-7.3216414098415949E-3</v>
      </c>
      <c r="AG335">
        <f t="shared" si="115"/>
        <v>-5.2881758764111719E-2</v>
      </c>
      <c r="AH335">
        <f t="shared" si="116"/>
        <v>-0.15175898203592808</v>
      </c>
      <c r="AI335">
        <f t="shared" si="117"/>
        <v>-0.12726340963443794</v>
      </c>
      <c r="AJ335">
        <f t="shared" si="118"/>
        <v>-7.5924903368304819E-2</v>
      </c>
      <c r="AK335">
        <f t="shared" si="119"/>
        <v>-5.8166283273085706E-2</v>
      </c>
      <c r="AL335">
        <f t="shared" si="120"/>
        <v>5.0071530758226013E-2</v>
      </c>
      <c r="AM335">
        <f t="shared" si="121"/>
        <v>-7.2216293134116039E-2</v>
      </c>
      <c r="AN335">
        <f t="shared" si="122"/>
        <v>-8.4615384615384537E-2</v>
      </c>
      <c r="AO335">
        <f t="shared" si="123"/>
        <v>-0.20364963503649636</v>
      </c>
      <c r="AP335">
        <f t="shared" si="124"/>
        <v>8.6705202312138629E-2</v>
      </c>
      <c r="AQ335">
        <f t="shared" si="125"/>
        <v>-9.1603053435113102E-3</v>
      </c>
      <c r="AR335">
        <f t="shared" si="126"/>
        <v>-6.8085106382978711E-2</v>
      </c>
      <c r="AS335">
        <f t="shared" si="127"/>
        <v>-6.321112515802807E-3</v>
      </c>
      <c r="AT335">
        <f t="shared" si="128"/>
        <v>-0.11617961511047759</v>
      </c>
      <c r="AU335">
        <f t="shared" si="129"/>
        <v>-7.9163071613459923E-2</v>
      </c>
      <c r="AV335">
        <f t="shared" si="130"/>
        <v>2.7510917030567628E-2</v>
      </c>
      <c r="AW335">
        <f t="shared" si="131"/>
        <v>-0.1029126213592233</v>
      </c>
      <c r="AX335">
        <f t="shared" si="132"/>
        <v>-0.10011273957158962</v>
      </c>
      <c r="AY335">
        <f t="shared" si="133"/>
        <v>6.4011727339359892E-2</v>
      </c>
      <c r="AZ335">
        <f t="shared" si="134"/>
        <v>-0.1092043681747269</v>
      </c>
      <c r="BA335">
        <f t="shared" si="135"/>
        <v>-0.10708988430732724</v>
      </c>
      <c r="BB335">
        <f t="shared" si="136"/>
        <v>-3.3633736405810466E-2</v>
      </c>
    </row>
    <row r="336" spans="1:54">
      <c r="A336" s="1">
        <v>45107</v>
      </c>
      <c r="B336" s="9">
        <v>11276</v>
      </c>
      <c r="C336">
        <v>4985.5</v>
      </c>
      <c r="D336">
        <v>458.35</v>
      </c>
      <c r="E336">
        <v>2608</v>
      </c>
      <c r="F336">
        <v>3379</v>
      </c>
      <c r="G336">
        <v>151.05000000000001</v>
      </c>
      <c r="H336">
        <v>2202</v>
      </c>
      <c r="I336">
        <v>248.4</v>
      </c>
      <c r="J336">
        <v>927</v>
      </c>
      <c r="K336">
        <v>73.97</v>
      </c>
      <c r="L336">
        <v>192.7</v>
      </c>
      <c r="M336">
        <v>240.8</v>
      </c>
      <c r="N336">
        <v>395.2</v>
      </c>
      <c r="O336">
        <v>2999</v>
      </c>
      <c r="P336">
        <v>249</v>
      </c>
      <c r="Q336">
        <v>823.4</v>
      </c>
      <c r="R336">
        <v>123.95</v>
      </c>
      <c r="S336">
        <v>231.7</v>
      </c>
      <c r="T336">
        <v>822</v>
      </c>
      <c r="U336">
        <v>924.8</v>
      </c>
      <c r="V336">
        <v>102.75</v>
      </c>
      <c r="W336">
        <v>574.20000000000005</v>
      </c>
      <c r="X336">
        <v>956.33</v>
      </c>
      <c r="Z336">
        <v>4096.26</v>
      </c>
      <c r="AB336">
        <v>4.9889999999999999</v>
      </c>
      <c r="AF336">
        <f t="shared" si="137"/>
        <v>-3.2933104631217791E-2</v>
      </c>
      <c r="AG336">
        <f t="shared" si="115"/>
        <v>4.2555416143872815E-2</v>
      </c>
      <c r="AH336">
        <f t="shared" si="116"/>
        <v>1.1140525038605853E-2</v>
      </c>
      <c r="AI336">
        <f t="shared" si="117"/>
        <v>2.0943433157173619E-2</v>
      </c>
      <c r="AJ336">
        <f t="shared" si="118"/>
        <v>9.5608007170600029E-3</v>
      </c>
      <c r="AK336">
        <f t="shared" si="119"/>
        <v>5.4082344731332777E-2</v>
      </c>
      <c r="AL336">
        <f t="shared" si="120"/>
        <v>0</v>
      </c>
      <c r="AM336">
        <f t="shared" si="121"/>
        <v>-4.7546012269938709E-2</v>
      </c>
      <c r="AN336">
        <f t="shared" si="122"/>
        <v>-1.2928248222365823E-3</v>
      </c>
      <c r="AO336">
        <f t="shared" si="123"/>
        <v>-3.1425952599188234E-2</v>
      </c>
      <c r="AP336">
        <f t="shared" si="124"/>
        <v>7.8947368421052655E-2</v>
      </c>
      <c r="AQ336">
        <f t="shared" si="125"/>
        <v>-7.2419106317411441E-2</v>
      </c>
      <c r="AR336">
        <f t="shared" si="126"/>
        <v>2.5367833587011113E-3</v>
      </c>
      <c r="AS336">
        <f t="shared" si="127"/>
        <v>-4.6119592875318083E-2</v>
      </c>
      <c r="AT336">
        <f t="shared" si="128"/>
        <v>4.0322580645162365E-3</v>
      </c>
      <c r="AU336">
        <f t="shared" si="129"/>
        <v>-3.5605528226751004E-2</v>
      </c>
      <c r="AV336">
        <f t="shared" si="130"/>
        <v>5.3548661283467913E-2</v>
      </c>
      <c r="AW336">
        <f t="shared" si="131"/>
        <v>3.0303030303029388E-3</v>
      </c>
      <c r="AX336">
        <f t="shared" si="132"/>
        <v>2.9817088449010321E-2</v>
      </c>
      <c r="AY336">
        <f t="shared" si="133"/>
        <v>6.1768082663604895E-2</v>
      </c>
      <c r="AZ336">
        <f t="shared" si="134"/>
        <v>-0.10026269702276713</v>
      </c>
      <c r="BA336">
        <f t="shared" si="135"/>
        <v>-4.6179401993355351E-2</v>
      </c>
      <c r="BB336">
        <f t="shared" si="136"/>
        <v>-5.923033033623859E-2</v>
      </c>
    </row>
    <row r="337" spans="1:54">
      <c r="A337" s="1">
        <v>45138</v>
      </c>
      <c r="B337" s="9">
        <v>11186</v>
      </c>
      <c r="C337">
        <v>5150</v>
      </c>
      <c r="D337">
        <v>483</v>
      </c>
      <c r="E337">
        <v>2615.5</v>
      </c>
      <c r="F337">
        <v>3397.5</v>
      </c>
      <c r="G337">
        <v>184.85</v>
      </c>
      <c r="H337">
        <v>2027</v>
      </c>
      <c r="I337">
        <v>258</v>
      </c>
      <c r="J337">
        <v>931.4</v>
      </c>
      <c r="K337">
        <v>74.430000000000007</v>
      </c>
      <c r="L337">
        <v>206.3</v>
      </c>
      <c r="M337">
        <v>244.3</v>
      </c>
      <c r="N337">
        <v>388.4</v>
      </c>
      <c r="O337">
        <v>2888</v>
      </c>
      <c r="P337">
        <v>266</v>
      </c>
      <c r="Q337">
        <v>851.6</v>
      </c>
      <c r="R337">
        <v>138.05000000000001</v>
      </c>
      <c r="S337">
        <v>245.7</v>
      </c>
      <c r="T337">
        <v>864.6</v>
      </c>
      <c r="U337">
        <v>936.6</v>
      </c>
      <c r="V337">
        <v>114.35</v>
      </c>
      <c r="W337">
        <v>647.4</v>
      </c>
      <c r="X337">
        <v>948.06</v>
      </c>
      <c r="Z337">
        <v>4198.0200000000004</v>
      </c>
      <c r="AB337">
        <v>5.492</v>
      </c>
      <c r="AF337">
        <f t="shared" si="137"/>
        <v>-7.9815537424618999E-3</v>
      </c>
      <c r="AG337">
        <f t="shared" si="115"/>
        <v>3.2995687493731829E-2</v>
      </c>
      <c r="AH337">
        <f t="shared" si="116"/>
        <v>5.377986255045264E-2</v>
      </c>
      <c r="AI337">
        <f t="shared" si="117"/>
        <v>2.8757668711656414E-3</v>
      </c>
      <c r="AJ337">
        <f t="shared" si="118"/>
        <v>5.4749926013613059E-3</v>
      </c>
      <c r="AK337">
        <f t="shared" si="119"/>
        <v>0.22376696458126433</v>
      </c>
      <c r="AL337">
        <f t="shared" si="120"/>
        <v>-7.9473206176203459E-2</v>
      </c>
      <c r="AM337">
        <f t="shared" si="121"/>
        <v>3.8647342995169032E-2</v>
      </c>
      <c r="AN337">
        <f t="shared" si="122"/>
        <v>4.746494066882434E-3</v>
      </c>
      <c r="AO337">
        <f t="shared" si="123"/>
        <v>6.2187373259430245E-3</v>
      </c>
      <c r="AP337">
        <f t="shared" si="124"/>
        <v>7.0576024909185353E-2</v>
      </c>
      <c r="AQ337">
        <f t="shared" si="125"/>
        <v>1.4534883720930258E-2</v>
      </c>
      <c r="AR337">
        <f t="shared" si="126"/>
        <v>-1.7206477732793601E-2</v>
      </c>
      <c r="AS337">
        <f t="shared" si="127"/>
        <v>-3.7012337445815224E-2</v>
      </c>
      <c r="AT337">
        <f t="shared" si="128"/>
        <v>6.8273092369477872E-2</v>
      </c>
      <c r="AU337">
        <f t="shared" si="129"/>
        <v>3.4248239008987102E-2</v>
      </c>
      <c r="AV337">
        <f t="shared" si="130"/>
        <v>0.11375554659136755</v>
      </c>
      <c r="AW337">
        <f t="shared" si="131"/>
        <v>6.042296072507547E-2</v>
      </c>
      <c r="AX337">
        <f t="shared" si="132"/>
        <v>5.1824817518248301E-2</v>
      </c>
      <c r="AY337">
        <f t="shared" si="133"/>
        <v>1.2759515570934354E-2</v>
      </c>
      <c r="AZ337">
        <f t="shared" si="134"/>
        <v>0.11289537712895381</v>
      </c>
      <c r="BA337">
        <f t="shared" si="135"/>
        <v>0.12748171368861017</v>
      </c>
      <c r="BB337">
        <f t="shared" si="136"/>
        <v>-8.6476425501658127E-3</v>
      </c>
    </row>
    <row r="338" spans="1:54">
      <c r="A338" s="1">
        <v>45169</v>
      </c>
      <c r="B338" s="9">
        <v>10662</v>
      </c>
      <c r="C338">
        <v>4872.5</v>
      </c>
      <c r="D338">
        <v>487.5</v>
      </c>
      <c r="E338">
        <v>2622.5</v>
      </c>
      <c r="F338">
        <v>3243.5</v>
      </c>
      <c r="G338">
        <v>222.3</v>
      </c>
      <c r="H338">
        <v>1993</v>
      </c>
      <c r="I338">
        <v>265.7</v>
      </c>
      <c r="J338">
        <v>1007.5</v>
      </c>
      <c r="K338">
        <v>73.209999999999994</v>
      </c>
      <c r="L338">
        <v>226.8</v>
      </c>
      <c r="M338">
        <v>230.4</v>
      </c>
      <c r="N338">
        <v>375.2</v>
      </c>
      <c r="O338">
        <v>2830</v>
      </c>
      <c r="P338">
        <v>240.2</v>
      </c>
      <c r="Q338">
        <v>765.8</v>
      </c>
      <c r="R338">
        <v>151.75</v>
      </c>
      <c r="S338">
        <v>234</v>
      </c>
      <c r="T338">
        <v>839</v>
      </c>
      <c r="U338">
        <v>971</v>
      </c>
      <c r="V338">
        <v>114.3</v>
      </c>
      <c r="W338">
        <v>602.6</v>
      </c>
      <c r="X338">
        <v>910.1</v>
      </c>
      <c r="Z338">
        <v>4059.53</v>
      </c>
      <c r="AB338">
        <v>5.319</v>
      </c>
      <c r="AF338">
        <f t="shared" si="137"/>
        <v>-4.6844269622742685E-2</v>
      </c>
      <c r="AG338">
        <f t="shared" si="115"/>
        <v>-5.3883495145631066E-2</v>
      </c>
      <c r="AH338">
        <f t="shared" si="116"/>
        <v>9.3167701863354768E-3</v>
      </c>
      <c r="AI338">
        <f t="shared" si="117"/>
        <v>2.676352513859781E-3</v>
      </c>
      <c r="AJ338">
        <f t="shared" si="118"/>
        <v>-4.5327446651949987E-2</v>
      </c>
      <c r="AK338">
        <f t="shared" si="119"/>
        <v>0.20259670002704899</v>
      </c>
      <c r="AL338">
        <f t="shared" si="120"/>
        <v>-1.6773556980759774E-2</v>
      </c>
      <c r="AM338">
        <f t="shared" si="121"/>
        <v>2.9844961240309997E-2</v>
      </c>
      <c r="AN338">
        <f t="shared" si="122"/>
        <v>8.1704960274855187E-2</v>
      </c>
      <c r="AO338">
        <f t="shared" si="123"/>
        <v>-1.639124009136117E-2</v>
      </c>
      <c r="AP338">
        <f t="shared" si="124"/>
        <v>9.9369849733397908E-2</v>
      </c>
      <c r="AQ338">
        <f t="shared" si="125"/>
        <v>-5.689725747032337E-2</v>
      </c>
      <c r="AR338">
        <f t="shared" si="126"/>
        <v>-3.3985581874356297E-2</v>
      </c>
      <c r="AS338">
        <f t="shared" si="127"/>
        <v>-2.0083102493074767E-2</v>
      </c>
      <c r="AT338">
        <f t="shared" si="128"/>
        <v>-9.6992481203007519E-2</v>
      </c>
      <c r="AU338">
        <f t="shared" si="129"/>
        <v>-0.10075152653828101</v>
      </c>
      <c r="AV338">
        <f t="shared" si="130"/>
        <v>9.9239406012314291E-2</v>
      </c>
      <c r="AW338">
        <f t="shared" si="131"/>
        <v>-4.7619047619047561E-2</v>
      </c>
      <c r="AX338">
        <f t="shared" si="132"/>
        <v>-2.9609067777006781E-2</v>
      </c>
      <c r="AY338">
        <f t="shared" si="133"/>
        <v>3.6728592782404368E-2</v>
      </c>
      <c r="AZ338">
        <f t="shared" si="134"/>
        <v>-4.3725404459993289E-4</v>
      </c>
      <c r="BA338">
        <f t="shared" si="135"/>
        <v>-6.9199876428791995E-2</v>
      </c>
      <c r="BB338">
        <f t="shared" si="136"/>
        <v>-4.0039659937134653E-2</v>
      </c>
    </row>
    <row r="339" spans="1:54">
      <c r="A339" s="1">
        <v>45198</v>
      </c>
      <c r="B339" s="9">
        <v>11102</v>
      </c>
      <c r="C339">
        <v>5174</v>
      </c>
      <c r="D339">
        <v>531.4</v>
      </c>
      <c r="E339">
        <v>2577</v>
      </c>
      <c r="F339">
        <v>3034</v>
      </c>
      <c r="G339">
        <v>220.9</v>
      </c>
      <c r="H339">
        <v>2000</v>
      </c>
      <c r="I339">
        <v>264.2</v>
      </c>
      <c r="J339">
        <v>997.8</v>
      </c>
      <c r="K339">
        <v>76.819999999999993</v>
      </c>
      <c r="L339">
        <v>236.6</v>
      </c>
      <c r="M339">
        <v>235.7</v>
      </c>
      <c r="N339">
        <v>389.8</v>
      </c>
      <c r="O339">
        <v>2926</v>
      </c>
      <c r="P339">
        <v>251.8</v>
      </c>
      <c r="Q339">
        <v>733</v>
      </c>
      <c r="R339">
        <v>154.44999999999999</v>
      </c>
      <c r="S339">
        <v>223.3</v>
      </c>
      <c r="T339">
        <v>868.4</v>
      </c>
      <c r="U339">
        <v>989</v>
      </c>
      <c r="V339">
        <v>117.3</v>
      </c>
      <c r="W339">
        <v>589.79999999999995</v>
      </c>
      <c r="X339">
        <v>900.73</v>
      </c>
      <c r="Z339">
        <v>4127.24</v>
      </c>
      <c r="AB339">
        <v>5.2960000000000003</v>
      </c>
      <c r="AF339">
        <f t="shared" si="137"/>
        <v>4.1268054773963669E-2</v>
      </c>
      <c r="AG339">
        <f t="shared" si="115"/>
        <v>6.1877886095433654E-2</v>
      </c>
      <c r="AH339">
        <f t="shared" si="116"/>
        <v>9.0051282051281989E-2</v>
      </c>
      <c r="AI339">
        <f t="shared" si="117"/>
        <v>-1.734985700667302E-2</v>
      </c>
      <c r="AJ339">
        <f t="shared" si="118"/>
        <v>-6.4590719901341132E-2</v>
      </c>
      <c r="AK339">
        <f t="shared" si="119"/>
        <v>-6.2977957714800414E-3</v>
      </c>
      <c r="AL339">
        <f t="shared" si="120"/>
        <v>3.5122930255895302E-3</v>
      </c>
      <c r="AM339">
        <f t="shared" si="121"/>
        <v>-5.6454648099359961E-3</v>
      </c>
      <c r="AN339">
        <f t="shared" si="122"/>
        <v>-9.627791563275534E-3</v>
      </c>
      <c r="AO339">
        <f t="shared" si="123"/>
        <v>4.9310203524108642E-2</v>
      </c>
      <c r="AP339">
        <f t="shared" si="124"/>
        <v>4.3209876543209846E-2</v>
      </c>
      <c r="AQ339">
        <f t="shared" si="125"/>
        <v>2.3003472222222099E-2</v>
      </c>
      <c r="AR339">
        <f t="shared" si="126"/>
        <v>3.8912579957356197E-2</v>
      </c>
      <c r="AS339">
        <f t="shared" si="127"/>
        <v>3.3922261484099048E-2</v>
      </c>
      <c r="AT339">
        <f t="shared" si="128"/>
        <v>4.8293089092423136E-2</v>
      </c>
      <c r="AU339">
        <f t="shared" si="129"/>
        <v>-4.2831026377644243E-2</v>
      </c>
      <c r="AV339">
        <f t="shared" si="130"/>
        <v>1.7792421746293252E-2</v>
      </c>
      <c r="AW339">
        <f t="shared" si="131"/>
        <v>-4.5726495726495675E-2</v>
      </c>
      <c r="AX339">
        <f t="shared" si="132"/>
        <v>3.5041716328963135E-2</v>
      </c>
      <c r="AY339">
        <f t="shared" si="133"/>
        <v>1.8537590113285374E-2</v>
      </c>
      <c r="AZ339">
        <f t="shared" si="134"/>
        <v>2.6246719160105014E-2</v>
      </c>
      <c r="BA339">
        <f t="shared" si="135"/>
        <v>-2.1241287753070104E-2</v>
      </c>
      <c r="BB339">
        <f t="shared" si="136"/>
        <v>-1.0295571915174162E-2</v>
      </c>
    </row>
    <row r="340" spans="1:54">
      <c r="A340" s="1">
        <v>45230</v>
      </c>
      <c r="B340" s="9">
        <v>10250</v>
      </c>
      <c r="C340">
        <v>5255</v>
      </c>
      <c r="D340">
        <v>502.6</v>
      </c>
      <c r="E340">
        <v>2454</v>
      </c>
      <c r="F340">
        <v>3107</v>
      </c>
      <c r="G340">
        <v>215.4</v>
      </c>
      <c r="H340">
        <v>2073</v>
      </c>
      <c r="I340">
        <v>269.7</v>
      </c>
      <c r="J340">
        <v>1104</v>
      </c>
      <c r="K340">
        <v>75.7</v>
      </c>
      <c r="L340">
        <v>216.8</v>
      </c>
      <c r="M340">
        <v>178.2</v>
      </c>
      <c r="N340">
        <v>397.6</v>
      </c>
      <c r="O340">
        <v>2932</v>
      </c>
      <c r="P340">
        <v>220.4</v>
      </c>
      <c r="Q340">
        <v>706.6</v>
      </c>
      <c r="R340">
        <v>157.30000000000001</v>
      </c>
      <c r="S340">
        <v>209.8</v>
      </c>
      <c r="T340">
        <v>951.6</v>
      </c>
      <c r="U340">
        <v>970.6</v>
      </c>
      <c r="V340">
        <v>110.8</v>
      </c>
      <c r="W340">
        <v>569</v>
      </c>
      <c r="X340">
        <v>899.44</v>
      </c>
      <c r="Z340">
        <v>3954.35</v>
      </c>
      <c r="AB340">
        <v>5.3339999999999996</v>
      </c>
      <c r="AF340">
        <f t="shared" si="137"/>
        <v>-7.6742929201945587E-2</v>
      </c>
      <c r="AG340">
        <f t="shared" si="115"/>
        <v>1.5655199072284409E-2</v>
      </c>
      <c r="AH340">
        <f t="shared" si="116"/>
        <v>-5.4196462175385651E-2</v>
      </c>
      <c r="AI340">
        <f t="shared" si="117"/>
        <v>-4.7729918509895275E-2</v>
      </c>
      <c r="AJ340">
        <f t="shared" si="118"/>
        <v>2.4060646011865527E-2</v>
      </c>
      <c r="AK340">
        <f t="shared" si="119"/>
        <v>-2.4898143956541441E-2</v>
      </c>
      <c r="AL340">
        <f t="shared" si="120"/>
        <v>3.6499999999999977E-2</v>
      </c>
      <c r="AM340">
        <f t="shared" si="121"/>
        <v>2.0817562452687399E-2</v>
      </c>
      <c r="AN340">
        <f t="shared" si="122"/>
        <v>0.10643415514131083</v>
      </c>
      <c r="AO340">
        <f t="shared" si="123"/>
        <v>-1.4579536579015784E-2</v>
      </c>
      <c r="AP340">
        <f t="shared" si="124"/>
        <v>-8.368554522400673E-2</v>
      </c>
      <c r="AQ340">
        <f t="shared" si="125"/>
        <v>-0.24395417904115402</v>
      </c>
      <c r="AR340">
        <f t="shared" si="126"/>
        <v>2.001026167265274E-2</v>
      </c>
      <c r="AS340">
        <f t="shared" si="127"/>
        <v>2.0505809979494138E-3</v>
      </c>
      <c r="AT340">
        <f t="shared" si="128"/>
        <v>-0.12470214455917394</v>
      </c>
      <c r="AU340">
        <f t="shared" si="129"/>
        <v>-3.6016371077762566E-2</v>
      </c>
      <c r="AV340">
        <f t="shared" si="130"/>
        <v>1.8452573648430004E-2</v>
      </c>
      <c r="AW340">
        <f t="shared" si="131"/>
        <v>-6.0456784594715596E-2</v>
      </c>
      <c r="AX340">
        <f t="shared" si="132"/>
        <v>9.5808383233533023E-2</v>
      </c>
      <c r="AY340">
        <f t="shared" si="133"/>
        <v>-1.8604651162790642E-2</v>
      </c>
      <c r="AZ340">
        <f t="shared" si="134"/>
        <v>-5.5413469735720366E-2</v>
      </c>
      <c r="BA340">
        <f t="shared" si="135"/>
        <v>-3.5266191929467561E-2</v>
      </c>
      <c r="BB340">
        <f t="shared" si="136"/>
        <v>-1.4321716829681641E-3</v>
      </c>
    </row>
    <row r="341" spans="1:54">
      <c r="A341" s="1">
        <v>45260</v>
      </c>
      <c r="B341" s="9">
        <v>10126</v>
      </c>
      <c r="C341">
        <v>5399</v>
      </c>
      <c r="D341">
        <v>479.1</v>
      </c>
      <c r="E341">
        <v>2512</v>
      </c>
      <c r="F341">
        <v>2763.5</v>
      </c>
      <c r="G341">
        <v>268.8</v>
      </c>
      <c r="H341">
        <v>2003</v>
      </c>
      <c r="I341">
        <v>285.8</v>
      </c>
      <c r="J341">
        <v>1050</v>
      </c>
      <c r="K341">
        <v>71.33</v>
      </c>
      <c r="L341">
        <v>251.5</v>
      </c>
      <c r="M341">
        <v>207.9</v>
      </c>
      <c r="N341">
        <v>417.5</v>
      </c>
      <c r="O341">
        <v>3002</v>
      </c>
      <c r="P341">
        <v>271</v>
      </c>
      <c r="Q341">
        <v>706.8</v>
      </c>
      <c r="R341">
        <v>149.05000000000001</v>
      </c>
      <c r="S341">
        <v>219.4</v>
      </c>
      <c r="T341">
        <v>937.2</v>
      </c>
      <c r="U341">
        <v>1130.5</v>
      </c>
      <c r="V341">
        <v>129.55000000000001</v>
      </c>
      <c r="W341">
        <v>624.20000000000005</v>
      </c>
      <c r="X341">
        <v>944.39</v>
      </c>
      <c r="Z341">
        <v>4053.8</v>
      </c>
      <c r="AB341">
        <v>5.32</v>
      </c>
      <c r="AF341">
        <f t="shared" si="137"/>
        <v>-1.2097560975609767E-2</v>
      </c>
      <c r="AG341">
        <f t="shared" si="115"/>
        <v>2.7402473834443386E-2</v>
      </c>
      <c r="AH341">
        <f t="shared" si="116"/>
        <v>-4.6756864305610768E-2</v>
      </c>
      <c r="AI341">
        <f t="shared" si="117"/>
        <v>2.3634881825590925E-2</v>
      </c>
      <c r="AJ341">
        <f t="shared" si="118"/>
        <v>-0.11055680720952688</v>
      </c>
      <c r="AK341">
        <f t="shared" si="119"/>
        <v>0.24791086350974934</v>
      </c>
      <c r="AL341">
        <f t="shared" si="120"/>
        <v>-3.3767486734201602E-2</v>
      </c>
      <c r="AM341">
        <f t="shared" si="121"/>
        <v>5.9695958472376853E-2</v>
      </c>
      <c r="AN341">
        <f t="shared" si="122"/>
        <v>-4.8913043478260865E-2</v>
      </c>
      <c r="AO341">
        <f t="shared" si="123"/>
        <v>-5.7727873183619605E-2</v>
      </c>
      <c r="AP341">
        <f t="shared" si="124"/>
        <v>0.16005535055350539</v>
      </c>
      <c r="AQ341">
        <f t="shared" si="125"/>
        <v>0.16666666666666674</v>
      </c>
      <c r="AR341">
        <f t="shared" si="126"/>
        <v>5.0050301810865117E-2</v>
      </c>
      <c r="AS341">
        <f t="shared" si="127"/>
        <v>2.3874488403820004E-2</v>
      </c>
      <c r="AT341">
        <f t="shared" si="128"/>
        <v>0.22958257713248642</v>
      </c>
      <c r="AU341">
        <f t="shared" si="129"/>
        <v>2.8304557033664857E-4</v>
      </c>
      <c r="AV341">
        <f t="shared" si="130"/>
        <v>-5.2447552447552392E-2</v>
      </c>
      <c r="AW341">
        <f t="shared" si="131"/>
        <v>4.5757864632983702E-2</v>
      </c>
      <c r="AX341">
        <f t="shared" si="132"/>
        <v>-1.5132408575031508E-2</v>
      </c>
      <c r="AY341">
        <f t="shared" si="133"/>
        <v>0.1647434576550586</v>
      </c>
      <c r="AZ341">
        <f t="shared" si="134"/>
        <v>0.16922382671480163</v>
      </c>
      <c r="BA341">
        <f t="shared" si="135"/>
        <v>9.7012302284710028E-2</v>
      </c>
      <c r="BB341">
        <f t="shared" si="136"/>
        <v>4.9975540336209212E-2</v>
      </c>
    </row>
    <row r="342" spans="1:54">
      <c r="A342" s="1">
        <v>45289</v>
      </c>
      <c r="B342" s="9">
        <v>10600</v>
      </c>
      <c r="C342">
        <v>5842</v>
      </c>
      <c r="D342">
        <v>466.15</v>
      </c>
      <c r="E342">
        <v>2295.5</v>
      </c>
      <c r="F342">
        <v>2856</v>
      </c>
      <c r="G342">
        <v>299.7</v>
      </c>
      <c r="H342">
        <v>2146</v>
      </c>
      <c r="I342">
        <v>290.5</v>
      </c>
      <c r="J342">
        <v>1110.5</v>
      </c>
      <c r="K342">
        <v>68.56</v>
      </c>
      <c r="L342">
        <v>272.39999999999998</v>
      </c>
      <c r="M342">
        <v>219.4</v>
      </c>
      <c r="N342">
        <v>434.7</v>
      </c>
      <c r="O342">
        <v>3190</v>
      </c>
      <c r="P342">
        <v>284</v>
      </c>
      <c r="Q342">
        <v>753</v>
      </c>
      <c r="R342">
        <v>140.65</v>
      </c>
      <c r="S342">
        <v>243.3</v>
      </c>
      <c r="T342">
        <v>964.2</v>
      </c>
      <c r="U342">
        <v>1172.5</v>
      </c>
      <c r="V342">
        <v>147.05000000000001</v>
      </c>
      <c r="W342">
        <v>704.8</v>
      </c>
      <c r="X342">
        <v>972.42</v>
      </c>
      <c r="Z342">
        <v>4232.01</v>
      </c>
      <c r="AB342">
        <v>5.234</v>
      </c>
      <c r="AF342">
        <f t="shared" si="137"/>
        <v>4.6810191586016181E-2</v>
      </c>
      <c r="AG342">
        <f t="shared" si="115"/>
        <v>8.205223189479538E-2</v>
      </c>
      <c r="AH342">
        <f t="shared" si="116"/>
        <v>-2.7029847630974824E-2</v>
      </c>
      <c r="AI342">
        <f t="shared" si="117"/>
        <v>-8.6186305732484092E-2</v>
      </c>
      <c r="AJ342">
        <f t="shared" si="118"/>
        <v>3.3472046318074877E-2</v>
      </c>
      <c r="AK342">
        <f t="shared" si="119"/>
        <v>0.11495535714285698</v>
      </c>
      <c r="AL342">
        <f t="shared" si="120"/>
        <v>7.1392910634048956E-2</v>
      </c>
      <c r="AM342">
        <f t="shared" si="121"/>
        <v>1.6445066480055948E-2</v>
      </c>
      <c r="AN342">
        <f t="shared" si="122"/>
        <v>5.7619047619047681E-2</v>
      </c>
      <c r="AO342">
        <f t="shared" si="123"/>
        <v>-3.8833590354689362E-2</v>
      </c>
      <c r="AP342">
        <f t="shared" si="124"/>
        <v>8.3101391650099332E-2</v>
      </c>
      <c r="AQ342">
        <f t="shared" si="125"/>
        <v>5.5315055315055206E-2</v>
      </c>
      <c r="AR342">
        <f t="shared" si="126"/>
        <v>4.1197604790419229E-2</v>
      </c>
      <c r="AS342">
        <f t="shared" si="127"/>
        <v>6.2624916722185286E-2</v>
      </c>
      <c r="AT342">
        <f t="shared" si="128"/>
        <v>4.7970479704797064E-2</v>
      </c>
      <c r="AU342">
        <f t="shared" si="129"/>
        <v>6.5365025466893156E-2</v>
      </c>
      <c r="AV342">
        <f t="shared" si="130"/>
        <v>-5.6356927205635676E-2</v>
      </c>
      <c r="AW342">
        <f t="shared" si="131"/>
        <v>0.10893345487693717</v>
      </c>
      <c r="AX342">
        <f t="shared" si="132"/>
        <v>2.8809218950063942E-2</v>
      </c>
      <c r="AY342">
        <f t="shared" si="133"/>
        <v>3.7151702786377694E-2</v>
      </c>
      <c r="AZ342">
        <f t="shared" si="134"/>
        <v>0.13508297954457738</v>
      </c>
      <c r="BA342">
        <f t="shared" si="135"/>
        <v>0.12912528035885917</v>
      </c>
      <c r="BB342">
        <f t="shared" si="136"/>
        <v>2.9680534524931357E-2</v>
      </c>
    </row>
    <row r="343" spans="1:54">
      <c r="A343" s="1">
        <v>45322</v>
      </c>
      <c r="B343" s="9">
        <v>10500</v>
      </c>
      <c r="C343">
        <v>5503</v>
      </c>
      <c r="D343">
        <v>462.45</v>
      </c>
      <c r="E343">
        <v>2338.5</v>
      </c>
      <c r="F343">
        <v>2860.5</v>
      </c>
      <c r="G343">
        <v>301.2</v>
      </c>
      <c r="H343">
        <v>2178</v>
      </c>
      <c r="I343">
        <v>286.60000000000002</v>
      </c>
      <c r="J343">
        <v>1177</v>
      </c>
      <c r="K343">
        <v>67.319999999999993</v>
      </c>
      <c r="L343">
        <v>247.3</v>
      </c>
      <c r="M343">
        <v>225.2</v>
      </c>
      <c r="N343">
        <v>432.3</v>
      </c>
      <c r="O343">
        <v>3215</v>
      </c>
      <c r="P343">
        <v>270.60000000000002</v>
      </c>
      <c r="Q343">
        <v>771.4</v>
      </c>
      <c r="R343">
        <v>138.44999999999999</v>
      </c>
      <c r="S343">
        <v>220.4</v>
      </c>
      <c r="T343">
        <v>971.6</v>
      </c>
      <c r="U343">
        <v>1178</v>
      </c>
      <c r="V343">
        <v>148.19999999999999</v>
      </c>
      <c r="W343">
        <v>669.6</v>
      </c>
      <c r="X343">
        <v>969.66</v>
      </c>
      <c r="Z343">
        <v>4173.0600000000004</v>
      </c>
      <c r="AB343">
        <v>5.242</v>
      </c>
      <c r="AF343">
        <f t="shared" si="137"/>
        <v>-9.4339622641509413E-3</v>
      </c>
      <c r="AG343">
        <f t="shared" si="115"/>
        <v>-5.8028072577884338E-2</v>
      </c>
      <c r="AH343">
        <f t="shared" si="116"/>
        <v>-7.9373592191354092E-3</v>
      </c>
      <c r="AI343">
        <f t="shared" si="117"/>
        <v>1.8732302330646933E-2</v>
      </c>
      <c r="AJ343">
        <f t="shared" si="118"/>
        <v>1.5756302521008347E-3</v>
      </c>
      <c r="AK343">
        <f t="shared" si="119"/>
        <v>5.0050050050050032E-3</v>
      </c>
      <c r="AL343">
        <f t="shared" si="120"/>
        <v>1.491146318732528E-2</v>
      </c>
      <c r="AM343">
        <f t="shared" si="121"/>
        <v>-1.3425129087779597E-2</v>
      </c>
      <c r="AN343">
        <f t="shared" si="122"/>
        <v>5.9882935614588018E-2</v>
      </c>
      <c r="AO343">
        <f t="shared" si="123"/>
        <v>-1.8086347724620921E-2</v>
      </c>
      <c r="AP343">
        <f t="shared" si="124"/>
        <v>-9.2143906020557886E-2</v>
      </c>
      <c r="AQ343">
        <f t="shared" si="125"/>
        <v>2.643573381950759E-2</v>
      </c>
      <c r="AR343">
        <f t="shared" si="126"/>
        <v>-5.52104899930983E-3</v>
      </c>
      <c r="AS343">
        <f t="shared" si="127"/>
        <v>7.8369905956112706E-3</v>
      </c>
      <c r="AT343">
        <f t="shared" si="128"/>
        <v>-4.7183098591549233E-2</v>
      </c>
      <c r="AU343">
        <f t="shared" si="129"/>
        <v>2.4435590969455578E-2</v>
      </c>
      <c r="AV343">
        <f t="shared" si="130"/>
        <v>-1.564166370423048E-2</v>
      </c>
      <c r="AW343">
        <f t="shared" si="131"/>
        <v>-9.4122482531853735E-2</v>
      </c>
      <c r="AX343">
        <f t="shared" si="132"/>
        <v>7.6747562746317666E-3</v>
      </c>
      <c r="AY343">
        <f t="shared" si="133"/>
        <v>4.6908315565032943E-3</v>
      </c>
      <c r="AZ343">
        <f t="shared" si="134"/>
        <v>7.8204692281536037E-3</v>
      </c>
      <c r="BA343">
        <f t="shared" si="135"/>
        <v>-4.9943246311010103E-2</v>
      </c>
      <c r="BB343">
        <f t="shared" si="136"/>
        <v>-2.8382797556610884E-3</v>
      </c>
    </row>
    <row r="344" spans="1:54">
      <c r="A344" s="1">
        <v>45351</v>
      </c>
      <c r="B344" s="9">
        <v>9983</v>
      </c>
      <c r="C344">
        <v>5079</v>
      </c>
      <c r="D344">
        <v>460.7</v>
      </c>
      <c r="E344">
        <v>2345</v>
      </c>
      <c r="F344">
        <v>2962</v>
      </c>
      <c r="G344">
        <v>369.1</v>
      </c>
      <c r="H344">
        <v>2170</v>
      </c>
      <c r="I344">
        <v>278.8</v>
      </c>
      <c r="J344">
        <v>1242</v>
      </c>
      <c r="K344">
        <v>69.12</v>
      </c>
      <c r="L344">
        <v>236.8</v>
      </c>
      <c r="M344">
        <v>239.1</v>
      </c>
      <c r="N344">
        <v>446.3</v>
      </c>
      <c r="O344">
        <v>3153</v>
      </c>
      <c r="P344">
        <v>254</v>
      </c>
      <c r="Q344">
        <v>707.2</v>
      </c>
      <c r="R344">
        <v>125.85</v>
      </c>
      <c r="S344">
        <v>234.5</v>
      </c>
      <c r="T344">
        <v>960.6</v>
      </c>
      <c r="U344">
        <v>1244.5</v>
      </c>
      <c r="V344">
        <v>137.85</v>
      </c>
      <c r="W344">
        <v>619.6</v>
      </c>
      <c r="X344">
        <v>953.58</v>
      </c>
      <c r="Z344">
        <v>4163.21</v>
      </c>
      <c r="AB344">
        <v>5.2460000000000004</v>
      </c>
      <c r="AF344">
        <f t="shared" si="137"/>
        <v>-4.9238095238095192E-2</v>
      </c>
      <c r="AG344">
        <f t="shared" si="115"/>
        <v>-7.7048882427766641E-2</v>
      </c>
      <c r="AH344">
        <f t="shared" si="116"/>
        <v>-3.7841928857174079E-3</v>
      </c>
      <c r="AI344">
        <f t="shared" si="117"/>
        <v>2.7795595467179357E-3</v>
      </c>
      <c r="AJ344">
        <f t="shared" si="118"/>
        <v>3.5483307114140938E-2</v>
      </c>
      <c r="AK344">
        <f t="shared" si="119"/>
        <v>0.22543160690571051</v>
      </c>
      <c r="AL344">
        <f t="shared" si="120"/>
        <v>-3.6730945821854544E-3</v>
      </c>
      <c r="AM344">
        <f t="shared" si="121"/>
        <v>-2.7215631542219176E-2</v>
      </c>
      <c r="AN344">
        <f t="shared" si="122"/>
        <v>5.5225148683092584E-2</v>
      </c>
      <c r="AO344">
        <f t="shared" si="123"/>
        <v>2.673796791443861E-2</v>
      </c>
      <c r="AP344">
        <f t="shared" si="124"/>
        <v>-4.2458552365547964E-2</v>
      </c>
      <c r="AQ344">
        <f t="shared" si="125"/>
        <v>6.1722912966252208E-2</v>
      </c>
      <c r="AR344">
        <f t="shared" si="126"/>
        <v>3.2384917881101094E-2</v>
      </c>
      <c r="AS344">
        <f t="shared" si="127"/>
        <v>-1.9284603421461877E-2</v>
      </c>
      <c r="AT344">
        <f t="shared" si="128"/>
        <v>-6.1345158906134567E-2</v>
      </c>
      <c r="AU344">
        <f t="shared" si="129"/>
        <v>-8.322530464091249E-2</v>
      </c>
      <c r="AV344">
        <f t="shared" si="130"/>
        <v>-9.1007583965330374E-2</v>
      </c>
      <c r="AW344">
        <f t="shared" si="131"/>
        <v>6.3974591651542623E-2</v>
      </c>
      <c r="AX344">
        <f t="shared" si="132"/>
        <v>-1.132153149444215E-2</v>
      </c>
      <c r="AY344">
        <f t="shared" si="133"/>
        <v>5.6451612903225756E-2</v>
      </c>
      <c r="AZ344">
        <f t="shared" si="134"/>
        <v>-6.9838056680161964E-2</v>
      </c>
      <c r="BA344">
        <f t="shared" si="135"/>
        <v>-7.4671445639187595E-2</v>
      </c>
      <c r="BB344">
        <f t="shared" si="136"/>
        <v>-1.658313223191632E-2</v>
      </c>
    </row>
    <row r="345" spans="1:54">
      <c r="A345" s="1">
        <v>45380</v>
      </c>
      <c r="B345" s="9">
        <v>10678</v>
      </c>
      <c r="C345">
        <v>5017</v>
      </c>
      <c r="D345">
        <v>495.7</v>
      </c>
      <c r="E345">
        <v>2406</v>
      </c>
      <c r="F345">
        <v>2925.5</v>
      </c>
      <c r="G345">
        <v>426.7</v>
      </c>
      <c r="H345">
        <v>2323</v>
      </c>
      <c r="I345">
        <v>296.60000000000002</v>
      </c>
      <c r="J345">
        <v>1349.5</v>
      </c>
      <c r="K345">
        <v>70.459999999999994</v>
      </c>
      <c r="L345">
        <v>265.10000000000002</v>
      </c>
      <c r="M345">
        <v>265.5</v>
      </c>
      <c r="N345">
        <v>496.6</v>
      </c>
      <c r="O345">
        <v>3048</v>
      </c>
      <c r="P345">
        <v>297.8</v>
      </c>
      <c r="Q345">
        <v>753.6</v>
      </c>
      <c r="R345">
        <v>127.65</v>
      </c>
      <c r="S345">
        <v>249.4</v>
      </c>
      <c r="T345">
        <v>1042</v>
      </c>
      <c r="U345">
        <v>1265.5</v>
      </c>
      <c r="V345">
        <v>137.05000000000001</v>
      </c>
      <c r="W345">
        <v>658.2</v>
      </c>
      <c r="X345">
        <v>979.77</v>
      </c>
      <c r="Z345">
        <v>4338.05</v>
      </c>
      <c r="AB345">
        <v>5.29</v>
      </c>
      <c r="AF345">
        <f t="shared" si="137"/>
        <v>6.9618351197034967E-2</v>
      </c>
      <c r="AG345">
        <f t="shared" si="115"/>
        <v>-1.2207127387280914E-2</v>
      </c>
      <c r="AH345">
        <f t="shared" si="116"/>
        <v>7.5971347948773582E-2</v>
      </c>
      <c r="AI345">
        <f t="shared" si="117"/>
        <v>2.6012793176972249E-2</v>
      </c>
      <c r="AJ345">
        <f t="shared" si="118"/>
        <v>-1.2322754895340959E-2</v>
      </c>
      <c r="AK345">
        <f t="shared" si="119"/>
        <v>0.15605526957464089</v>
      </c>
      <c r="AL345">
        <f t="shared" si="120"/>
        <v>7.0506912442396263E-2</v>
      </c>
      <c r="AM345">
        <f t="shared" si="121"/>
        <v>6.3845050215208143E-2</v>
      </c>
      <c r="AN345">
        <f t="shared" si="122"/>
        <v>8.6553945249597364E-2</v>
      </c>
      <c r="AO345">
        <f t="shared" si="123"/>
        <v>1.9386574074073959E-2</v>
      </c>
      <c r="AP345">
        <f t="shared" si="124"/>
        <v>0.11951013513513509</v>
      </c>
      <c r="AQ345">
        <f t="shared" si="125"/>
        <v>0.11041405269761606</v>
      </c>
      <c r="AR345">
        <f t="shared" si="126"/>
        <v>0.11270445888415859</v>
      </c>
      <c r="AS345">
        <f t="shared" si="127"/>
        <v>-3.3301617507136005E-2</v>
      </c>
      <c r="AT345">
        <f t="shared" si="128"/>
        <v>0.17244094488188977</v>
      </c>
      <c r="AU345">
        <f t="shared" si="129"/>
        <v>6.5610859728506776E-2</v>
      </c>
      <c r="AV345">
        <f t="shared" si="130"/>
        <v>1.4302741358760418E-2</v>
      </c>
      <c r="AW345">
        <f t="shared" si="131"/>
        <v>6.3539445628997937E-2</v>
      </c>
      <c r="AX345">
        <f t="shared" si="132"/>
        <v>8.4738704976056622E-2</v>
      </c>
      <c r="AY345">
        <f t="shared" si="133"/>
        <v>1.6874246685415928E-2</v>
      </c>
      <c r="AZ345">
        <f t="shared" si="134"/>
        <v>-5.8034095030828903E-3</v>
      </c>
      <c r="BA345">
        <f t="shared" si="135"/>
        <v>6.2298256939961272E-2</v>
      </c>
      <c r="BB345">
        <f t="shared" si="136"/>
        <v>2.7464921663625352E-2</v>
      </c>
    </row>
    <row r="346" spans="1:54">
      <c r="A346" s="1">
        <v>45412</v>
      </c>
      <c r="B346" s="9">
        <v>12062</v>
      </c>
      <c r="C346">
        <v>5472</v>
      </c>
      <c r="D346">
        <v>520.4</v>
      </c>
      <c r="E346">
        <v>2351</v>
      </c>
      <c r="F346">
        <v>2775.5</v>
      </c>
      <c r="G346">
        <v>413.1</v>
      </c>
      <c r="H346">
        <v>2232</v>
      </c>
      <c r="I346">
        <v>296.3</v>
      </c>
      <c r="J346">
        <v>1333</v>
      </c>
      <c r="K346">
        <v>67.66</v>
      </c>
      <c r="L346">
        <v>255.8</v>
      </c>
      <c r="M346">
        <v>303.5</v>
      </c>
      <c r="N346">
        <v>465.7</v>
      </c>
      <c r="O346">
        <v>3074</v>
      </c>
      <c r="P346">
        <v>272.39999999999998</v>
      </c>
      <c r="Q346">
        <v>808.2</v>
      </c>
      <c r="R346">
        <v>127.95</v>
      </c>
      <c r="S346">
        <v>248.1</v>
      </c>
      <c r="T346">
        <v>973.6</v>
      </c>
      <c r="U346">
        <v>1166</v>
      </c>
      <c r="V346">
        <v>131.9</v>
      </c>
      <c r="W346">
        <v>650.5</v>
      </c>
      <c r="X346">
        <v>963.23</v>
      </c>
      <c r="Z346">
        <v>4430.25</v>
      </c>
      <c r="AB346">
        <v>5.2750000000000004</v>
      </c>
      <c r="AF346">
        <f t="shared" si="137"/>
        <v>0.12961228694512084</v>
      </c>
      <c r="AG346">
        <f t="shared" si="115"/>
        <v>9.0691648395455404E-2</v>
      </c>
      <c r="AH346">
        <f t="shared" si="116"/>
        <v>4.9828525317732408E-2</v>
      </c>
      <c r="AI346">
        <f t="shared" si="117"/>
        <v>-2.2859517871986701E-2</v>
      </c>
      <c r="AJ346">
        <f t="shared" si="118"/>
        <v>-5.1273286617672165E-2</v>
      </c>
      <c r="AK346">
        <f t="shared" si="119"/>
        <v>-3.1872509960159334E-2</v>
      </c>
      <c r="AL346">
        <f t="shared" si="120"/>
        <v>-3.9173482565647899E-2</v>
      </c>
      <c r="AM346">
        <f t="shared" si="121"/>
        <v>-1.0114632501686538E-3</v>
      </c>
      <c r="AN346">
        <f t="shared" si="122"/>
        <v>-1.2226750648388296E-2</v>
      </c>
      <c r="AO346">
        <f t="shared" si="123"/>
        <v>-3.9738858927050758E-2</v>
      </c>
      <c r="AP346">
        <f t="shared" si="124"/>
        <v>-3.5081101471142961E-2</v>
      </c>
      <c r="AQ346">
        <f t="shared" si="125"/>
        <v>0.14312617702448205</v>
      </c>
      <c r="AR346">
        <f t="shared" si="126"/>
        <v>-6.2223117196939293E-2</v>
      </c>
      <c r="AS346">
        <f t="shared" si="127"/>
        <v>8.5301837270341796E-3</v>
      </c>
      <c r="AT346">
        <f t="shared" si="128"/>
        <v>-8.5292142377434654E-2</v>
      </c>
      <c r="AU346">
        <f t="shared" si="129"/>
        <v>7.2452229299363013E-2</v>
      </c>
      <c r="AV346">
        <f t="shared" si="130"/>
        <v>2.3501762632196499E-3</v>
      </c>
      <c r="AW346">
        <f t="shared" si="131"/>
        <v>-5.2125100240577593E-3</v>
      </c>
      <c r="AX346">
        <f t="shared" si="132"/>
        <v>-6.5642994241842612E-2</v>
      </c>
      <c r="AY346">
        <f t="shared" si="133"/>
        <v>-7.8625049387593848E-2</v>
      </c>
      <c r="AZ346">
        <f t="shared" si="134"/>
        <v>-3.7577526450200738E-2</v>
      </c>
      <c r="BA346">
        <f t="shared" si="135"/>
        <v>-1.1698571862655771E-2</v>
      </c>
      <c r="BB346">
        <f t="shared" si="136"/>
        <v>-1.6881513008154991E-2</v>
      </c>
    </row>
    <row r="347" spans="1:54">
      <c r="A347" s="1">
        <v>45443</v>
      </c>
      <c r="B347" s="9">
        <v>12190</v>
      </c>
      <c r="C347">
        <v>5476</v>
      </c>
      <c r="D347">
        <v>488.15</v>
      </c>
      <c r="E347">
        <v>2415</v>
      </c>
      <c r="F347">
        <v>2630.5</v>
      </c>
      <c r="G347">
        <v>453.4</v>
      </c>
      <c r="H347">
        <v>2192</v>
      </c>
      <c r="I347">
        <v>311</v>
      </c>
      <c r="J347">
        <v>1392</v>
      </c>
      <c r="K347">
        <v>75.62</v>
      </c>
      <c r="L347">
        <v>302</v>
      </c>
      <c r="M347">
        <v>315</v>
      </c>
      <c r="N347">
        <v>479.9</v>
      </c>
      <c r="O347">
        <v>2936</v>
      </c>
      <c r="P347">
        <v>279.2</v>
      </c>
      <c r="Q347">
        <v>816.8</v>
      </c>
      <c r="R347">
        <v>141.55000000000001</v>
      </c>
      <c r="S347">
        <v>264.10000000000002</v>
      </c>
      <c r="T347">
        <v>948</v>
      </c>
      <c r="U347">
        <v>1022.5</v>
      </c>
      <c r="V347">
        <v>147.15</v>
      </c>
      <c r="W347">
        <v>652.5</v>
      </c>
      <c r="X347">
        <v>882.4</v>
      </c>
      <c r="Z347">
        <v>4517.08</v>
      </c>
      <c r="AB347">
        <v>5.28</v>
      </c>
      <c r="AF347">
        <f t="shared" si="137"/>
        <v>1.0611838832697673E-2</v>
      </c>
      <c r="AG347">
        <f t="shared" si="115"/>
        <v>7.309941520468044E-4</v>
      </c>
      <c r="AH347">
        <f t="shared" si="116"/>
        <v>-6.1971560338201392E-2</v>
      </c>
      <c r="AI347">
        <f t="shared" si="117"/>
        <v>2.7222458528285864E-2</v>
      </c>
      <c r="AJ347">
        <f t="shared" si="118"/>
        <v>-5.2242839128085028E-2</v>
      </c>
      <c r="AK347">
        <f t="shared" si="119"/>
        <v>9.7555071411280503E-2</v>
      </c>
      <c r="AL347">
        <f t="shared" si="120"/>
        <v>-1.7921146953404965E-2</v>
      </c>
      <c r="AM347">
        <f t="shared" si="121"/>
        <v>4.9611879851501728E-2</v>
      </c>
      <c r="AN347">
        <f t="shared" si="122"/>
        <v>4.4261065266316679E-2</v>
      </c>
      <c r="AO347">
        <f t="shared" si="123"/>
        <v>0.11764705882352944</v>
      </c>
      <c r="AP347">
        <f t="shared" si="124"/>
        <v>0.18060985144644248</v>
      </c>
      <c r="AQ347">
        <f t="shared" si="125"/>
        <v>3.7891268533772671E-2</v>
      </c>
      <c r="AR347">
        <f t="shared" si="126"/>
        <v>3.0491732875241651E-2</v>
      </c>
      <c r="AS347">
        <f t="shared" si="127"/>
        <v>-4.4892648015614878E-2</v>
      </c>
      <c r="AT347">
        <f t="shared" si="128"/>
        <v>2.4963289280469869E-2</v>
      </c>
      <c r="AU347">
        <f t="shared" si="129"/>
        <v>1.0640930462756604E-2</v>
      </c>
      <c r="AV347">
        <f t="shared" si="130"/>
        <v>0.10629152012504894</v>
      </c>
      <c r="AW347">
        <f t="shared" si="131"/>
        <v>6.4490124949617256E-2</v>
      </c>
      <c r="AX347">
        <f t="shared" si="132"/>
        <v>-2.6294165981922801E-2</v>
      </c>
      <c r="AY347">
        <f t="shared" si="133"/>
        <v>-0.12307032590051459</v>
      </c>
      <c r="AZ347">
        <f t="shared" si="134"/>
        <v>0.11561789234268383</v>
      </c>
      <c r="BA347">
        <f t="shared" si="135"/>
        <v>3.0745580322828481E-3</v>
      </c>
      <c r="BB347">
        <f t="shared" si="136"/>
        <v>-8.3915575719194835E-2</v>
      </c>
    </row>
    <row r="348" spans="1:54">
      <c r="A348" s="1">
        <v>45471</v>
      </c>
      <c r="B348" s="9">
        <v>12356</v>
      </c>
      <c r="C348">
        <v>5201</v>
      </c>
      <c r="D348">
        <v>475.2</v>
      </c>
      <c r="E348">
        <v>2430</v>
      </c>
      <c r="F348">
        <v>2489.5</v>
      </c>
      <c r="G348">
        <v>456.8</v>
      </c>
      <c r="H348">
        <v>2160</v>
      </c>
      <c r="I348">
        <v>306</v>
      </c>
      <c r="J348">
        <v>1320</v>
      </c>
      <c r="K348">
        <v>69.760000000000005</v>
      </c>
      <c r="L348">
        <v>286.5</v>
      </c>
      <c r="M348">
        <v>311.8</v>
      </c>
      <c r="N348">
        <v>476.6</v>
      </c>
      <c r="O348">
        <v>3010</v>
      </c>
      <c r="P348">
        <v>277</v>
      </c>
      <c r="Q348">
        <v>724.4</v>
      </c>
      <c r="R348">
        <v>134.9</v>
      </c>
      <c r="S348">
        <v>248.8</v>
      </c>
      <c r="T348">
        <v>990.8</v>
      </c>
      <c r="U348">
        <v>1088.5</v>
      </c>
      <c r="V348">
        <v>142.15</v>
      </c>
      <c r="W348">
        <v>619.5</v>
      </c>
      <c r="X348">
        <v>882.6</v>
      </c>
      <c r="Z348">
        <v>4451.92</v>
      </c>
      <c r="AB348">
        <v>5.2960000000000003</v>
      </c>
      <c r="AF348">
        <f t="shared" si="137"/>
        <v>1.361771944216561E-2</v>
      </c>
      <c r="AG348">
        <f t="shared" si="115"/>
        <v>-5.0219138056975865E-2</v>
      </c>
      <c r="AH348">
        <f t="shared" si="116"/>
        <v>-2.6528730922872001E-2</v>
      </c>
      <c r="AI348">
        <f t="shared" si="117"/>
        <v>6.2111801242235032E-3</v>
      </c>
      <c r="AJ348">
        <f t="shared" si="118"/>
        <v>-5.360197681049228E-2</v>
      </c>
      <c r="AK348">
        <f t="shared" si="119"/>
        <v>7.4988972209970584E-3</v>
      </c>
      <c r="AL348">
        <f t="shared" si="120"/>
        <v>-1.4598540145985384E-2</v>
      </c>
      <c r="AM348">
        <f t="shared" si="121"/>
        <v>-1.6077170418006381E-2</v>
      </c>
      <c r="AN348">
        <f t="shared" si="122"/>
        <v>-5.1724137931034475E-2</v>
      </c>
      <c r="AO348">
        <f t="shared" si="123"/>
        <v>-7.7492726791854039E-2</v>
      </c>
      <c r="AP348">
        <f t="shared" si="124"/>
        <v>-5.1324503311258263E-2</v>
      </c>
      <c r="AQ348">
        <f t="shared" si="125"/>
        <v>-1.0158730158730145E-2</v>
      </c>
      <c r="AR348">
        <f t="shared" si="126"/>
        <v>-6.8764325901228274E-3</v>
      </c>
      <c r="AS348">
        <f t="shared" si="127"/>
        <v>2.5204359673024479E-2</v>
      </c>
      <c r="AT348">
        <f t="shared" si="128"/>
        <v>-7.8796561604583815E-3</v>
      </c>
      <c r="AU348">
        <f t="shared" si="129"/>
        <v>-0.11312438785504408</v>
      </c>
      <c r="AV348">
        <f t="shared" si="130"/>
        <v>-4.6979865771812124E-2</v>
      </c>
      <c r="AW348">
        <f t="shared" si="131"/>
        <v>-5.7932601287391194E-2</v>
      </c>
      <c r="AX348">
        <f t="shared" si="132"/>
        <v>4.5147679324894385E-2</v>
      </c>
      <c r="AY348">
        <f t="shared" si="133"/>
        <v>6.454767726161359E-2</v>
      </c>
      <c r="AZ348">
        <f t="shared" si="134"/>
        <v>-3.3978933061501904E-2</v>
      </c>
      <c r="BA348">
        <f t="shared" si="135"/>
        <v>-5.0574712643678188E-2</v>
      </c>
      <c r="BB348">
        <f t="shared" si="136"/>
        <v>2.2665457842263592E-4</v>
      </c>
    </row>
    <row r="349" spans="1:54">
      <c r="A349" s="1">
        <v>45504</v>
      </c>
      <c r="B349" s="9">
        <v>12368</v>
      </c>
      <c r="C349">
        <v>5026</v>
      </c>
      <c r="D349">
        <v>458.85</v>
      </c>
      <c r="E349">
        <v>2745</v>
      </c>
      <c r="F349">
        <v>2419</v>
      </c>
      <c r="G349">
        <v>449.6</v>
      </c>
      <c r="H349">
        <v>2396</v>
      </c>
      <c r="I349">
        <v>331.6</v>
      </c>
      <c r="J349">
        <v>1297</v>
      </c>
      <c r="K349">
        <v>72.44</v>
      </c>
      <c r="L349">
        <v>328.3</v>
      </c>
      <c r="M349">
        <v>368.1</v>
      </c>
      <c r="N349">
        <v>500.2</v>
      </c>
      <c r="O349">
        <v>3258</v>
      </c>
      <c r="P349">
        <v>288.2</v>
      </c>
      <c r="Q349">
        <v>750.6</v>
      </c>
      <c r="R349">
        <v>132.55000000000001</v>
      </c>
      <c r="S349">
        <v>276.3</v>
      </c>
      <c r="T349">
        <v>1056</v>
      </c>
      <c r="U349">
        <v>1086</v>
      </c>
      <c r="V349">
        <v>159.35</v>
      </c>
      <c r="W349">
        <v>635.5</v>
      </c>
      <c r="X349">
        <v>986</v>
      </c>
      <c r="Z349">
        <v>4588.3100000000004</v>
      </c>
      <c r="AB349">
        <v>5.1429999999999998</v>
      </c>
      <c r="AF349">
        <f t="shared" si="137"/>
        <v>9.711880867595557E-4</v>
      </c>
      <c r="AG349">
        <f t="shared" si="115"/>
        <v>-3.3647375504710642E-2</v>
      </c>
      <c r="AH349">
        <f t="shared" si="116"/>
        <v>-3.4406565656565635E-2</v>
      </c>
      <c r="AI349">
        <f t="shared" si="117"/>
        <v>0.12962962962962954</v>
      </c>
      <c r="AJ349">
        <f t="shared" si="118"/>
        <v>-2.8318939546093547E-2</v>
      </c>
      <c r="AK349">
        <f t="shared" si="119"/>
        <v>-1.5761821366024442E-2</v>
      </c>
      <c r="AL349">
        <f t="shared" si="120"/>
        <v>0.10925925925925917</v>
      </c>
      <c r="AM349">
        <f t="shared" si="121"/>
        <v>8.3660130718954395E-2</v>
      </c>
      <c r="AN349">
        <f t="shared" si="122"/>
        <v>-1.7424242424242453E-2</v>
      </c>
      <c r="AO349">
        <f t="shared" si="123"/>
        <v>3.841743119266039E-2</v>
      </c>
      <c r="AP349">
        <f t="shared" si="124"/>
        <v>0.14589877835951137</v>
      </c>
      <c r="AQ349">
        <f t="shared" si="125"/>
        <v>0.18056446440025664</v>
      </c>
      <c r="AR349">
        <f t="shared" si="126"/>
        <v>4.9517415023080158E-2</v>
      </c>
      <c r="AS349">
        <f t="shared" si="127"/>
        <v>8.2392026578073096E-2</v>
      </c>
      <c r="AT349">
        <f t="shared" si="128"/>
        <v>4.04332129963898E-2</v>
      </c>
      <c r="AU349">
        <f t="shared" si="129"/>
        <v>3.6167863059083372E-2</v>
      </c>
      <c r="AV349">
        <f t="shared" si="130"/>
        <v>-1.7420311341734607E-2</v>
      </c>
      <c r="AW349">
        <f t="shared" si="131"/>
        <v>0.11053054662379425</v>
      </c>
      <c r="AX349">
        <f t="shared" si="132"/>
        <v>6.5805409769883028E-2</v>
      </c>
      <c r="AY349">
        <f t="shared" si="133"/>
        <v>-2.2967386311437687E-3</v>
      </c>
      <c r="AZ349">
        <f t="shared" si="134"/>
        <v>0.12099894477664441</v>
      </c>
      <c r="BA349">
        <f t="shared" si="135"/>
        <v>2.5827280064568248E-2</v>
      </c>
      <c r="BB349">
        <f t="shared" si="136"/>
        <v>0.11715386358486279</v>
      </c>
    </row>
    <row r="350" spans="1:54">
      <c r="A350" s="1">
        <v>45534</v>
      </c>
      <c r="B350" s="9">
        <v>13274</v>
      </c>
      <c r="C350">
        <v>4770</v>
      </c>
      <c r="D350">
        <v>429.4</v>
      </c>
      <c r="E350">
        <v>2836</v>
      </c>
      <c r="F350">
        <v>2472.5</v>
      </c>
      <c r="G350">
        <v>496.4</v>
      </c>
      <c r="H350">
        <v>2399</v>
      </c>
      <c r="I350">
        <v>353.7</v>
      </c>
      <c r="J350">
        <v>1363</v>
      </c>
      <c r="K350">
        <v>74.42</v>
      </c>
      <c r="L350">
        <v>342.2</v>
      </c>
      <c r="M350">
        <v>345.2</v>
      </c>
      <c r="N350">
        <v>504.6</v>
      </c>
      <c r="O350">
        <v>3540</v>
      </c>
      <c r="P350">
        <v>283.8</v>
      </c>
      <c r="Q350">
        <v>724.2</v>
      </c>
      <c r="R350">
        <v>128.75</v>
      </c>
      <c r="S350">
        <v>284.2</v>
      </c>
      <c r="T350">
        <v>1056</v>
      </c>
      <c r="U350">
        <v>1011</v>
      </c>
      <c r="V350">
        <v>161.05000000000001</v>
      </c>
      <c r="W350">
        <v>629.5</v>
      </c>
      <c r="X350">
        <v>998.6</v>
      </c>
      <c r="Z350">
        <v>4576.7299999999996</v>
      </c>
      <c r="AB350">
        <v>5.0510000000000002</v>
      </c>
      <c r="AF350">
        <f t="shared" si="137"/>
        <v>7.3253557567917182E-2</v>
      </c>
      <c r="AG350">
        <f t="shared" si="115"/>
        <v>-5.0935137286112209E-2</v>
      </c>
      <c r="AH350">
        <f t="shared" si="116"/>
        <v>-6.4182194616977273E-2</v>
      </c>
      <c r="AI350">
        <f t="shared" si="117"/>
        <v>3.3151183970856035E-2</v>
      </c>
      <c r="AJ350">
        <f t="shared" si="118"/>
        <v>2.2116577097974321E-2</v>
      </c>
      <c r="AK350">
        <f t="shared" si="119"/>
        <v>0.10409252669039137</v>
      </c>
      <c r="AL350">
        <f t="shared" si="120"/>
        <v>1.2520868113523598E-3</v>
      </c>
      <c r="AM350">
        <f t="shared" si="121"/>
        <v>6.6646562123039654E-2</v>
      </c>
      <c r="AN350">
        <f t="shared" si="122"/>
        <v>5.088666152659993E-2</v>
      </c>
      <c r="AO350">
        <f t="shared" si="123"/>
        <v>2.7332965212589766E-2</v>
      </c>
      <c r="AP350">
        <f t="shared" si="124"/>
        <v>4.233932378921712E-2</v>
      </c>
      <c r="AQ350">
        <f t="shared" si="125"/>
        <v>-6.2211355609888663E-2</v>
      </c>
      <c r="AR350">
        <f t="shared" si="126"/>
        <v>8.7964814074370512E-3</v>
      </c>
      <c r="AS350">
        <f t="shared" si="127"/>
        <v>8.6556169429097496E-2</v>
      </c>
      <c r="AT350">
        <f t="shared" si="128"/>
        <v>-1.5267175572518998E-2</v>
      </c>
      <c r="AU350">
        <f t="shared" si="129"/>
        <v>-3.5171862509991936E-2</v>
      </c>
      <c r="AV350">
        <f t="shared" si="130"/>
        <v>-2.8668427008676001E-2</v>
      </c>
      <c r="AW350">
        <f t="shared" si="131"/>
        <v>2.8592110025334794E-2</v>
      </c>
      <c r="AX350">
        <f t="shared" si="132"/>
        <v>0</v>
      </c>
      <c r="AY350">
        <f t="shared" si="133"/>
        <v>-6.9060773480662974E-2</v>
      </c>
      <c r="AZ350">
        <f t="shared" si="134"/>
        <v>1.0668340131785525E-2</v>
      </c>
      <c r="BA350">
        <f t="shared" si="135"/>
        <v>-9.4413847364279713E-3</v>
      </c>
      <c r="BB350">
        <f t="shared" si="136"/>
        <v>1.2778904665314395E-2</v>
      </c>
    </row>
    <row r="351" spans="1:54">
      <c r="A351" s="1">
        <v>45565</v>
      </c>
      <c r="B351" s="9">
        <v>11588</v>
      </c>
      <c r="C351">
        <v>5299</v>
      </c>
      <c r="D351">
        <v>391.7</v>
      </c>
      <c r="E351">
        <v>2724</v>
      </c>
      <c r="F351">
        <v>2603</v>
      </c>
      <c r="G351">
        <v>527.20000000000005</v>
      </c>
      <c r="H351">
        <v>2394</v>
      </c>
      <c r="I351">
        <v>358.7</v>
      </c>
      <c r="J351">
        <v>1237.5</v>
      </c>
      <c r="K351">
        <v>75.040000000000006</v>
      </c>
      <c r="L351">
        <v>372.6</v>
      </c>
      <c r="M351">
        <v>343.9</v>
      </c>
      <c r="N351">
        <v>483.6</v>
      </c>
      <c r="O351">
        <v>3534</v>
      </c>
      <c r="P351">
        <v>317.95</v>
      </c>
      <c r="Q351">
        <v>763.2</v>
      </c>
      <c r="R351">
        <v>116.65</v>
      </c>
      <c r="S351">
        <v>322</v>
      </c>
      <c r="T351">
        <v>1013.5</v>
      </c>
      <c r="U351">
        <v>1024.5</v>
      </c>
      <c r="V351">
        <v>164.3</v>
      </c>
      <c r="W351">
        <v>651</v>
      </c>
      <c r="X351">
        <v>1030</v>
      </c>
      <c r="Z351">
        <v>4511</v>
      </c>
      <c r="AB351">
        <v>5.0199999999999996</v>
      </c>
      <c r="AF351">
        <f t="shared" si="137"/>
        <v>-0.12701521771884883</v>
      </c>
      <c r="AG351">
        <f t="shared" si="115"/>
        <v>0.1109014675052411</v>
      </c>
      <c r="AH351">
        <f t="shared" si="116"/>
        <v>-8.7796925943176451E-2</v>
      </c>
      <c r="AI351">
        <f t="shared" si="117"/>
        <v>-3.9492242595204563E-2</v>
      </c>
      <c r="AJ351">
        <f t="shared" si="118"/>
        <v>5.2780586450960509E-2</v>
      </c>
      <c r="AK351">
        <f t="shared" si="119"/>
        <v>6.2046736502820554E-2</v>
      </c>
      <c r="AL351">
        <f t="shared" si="120"/>
        <v>-2.0842017507294308E-3</v>
      </c>
      <c r="AM351">
        <f t="shared" si="121"/>
        <v>1.4136273678258426E-2</v>
      </c>
      <c r="AN351">
        <f t="shared" si="122"/>
        <v>-9.2076302274394672E-2</v>
      </c>
      <c r="AO351">
        <f t="shared" si="123"/>
        <v>8.331093791991373E-3</v>
      </c>
      <c r="AP351">
        <f t="shared" si="124"/>
        <v>8.8836937463471655E-2</v>
      </c>
      <c r="AQ351">
        <f t="shared" si="125"/>
        <v>-3.7659327925840813E-3</v>
      </c>
      <c r="AR351">
        <f t="shared" si="126"/>
        <v>-4.1617122473246115E-2</v>
      </c>
      <c r="AS351">
        <f t="shared" si="127"/>
        <v>-1.6949152542372614E-3</v>
      </c>
      <c r="AT351">
        <f t="shared" si="128"/>
        <v>0.12033121916842848</v>
      </c>
      <c r="AU351">
        <f t="shared" si="129"/>
        <v>5.3852526926263522E-2</v>
      </c>
      <c r="AV351">
        <f t="shared" si="130"/>
        <v>-9.3980582524271772E-2</v>
      </c>
      <c r="AW351">
        <f t="shared" si="131"/>
        <v>0.13300492610837433</v>
      </c>
      <c r="AX351">
        <f t="shared" si="132"/>
        <v>-4.0246212121212155E-2</v>
      </c>
      <c r="AY351">
        <f t="shared" si="133"/>
        <v>1.335311572700304E-2</v>
      </c>
      <c r="AZ351">
        <f t="shared" si="134"/>
        <v>2.018006830176966E-2</v>
      </c>
      <c r="BA351">
        <f t="shared" si="135"/>
        <v>3.4154090548053961E-2</v>
      </c>
      <c r="BB351">
        <f t="shared" si="136"/>
        <v>3.1444021630282482E-2</v>
      </c>
    </row>
    <row r="352" spans="1:54">
      <c r="A352" s="1">
        <v>45596</v>
      </c>
      <c r="B352" s="9">
        <v>11042</v>
      </c>
      <c r="C352">
        <v>5016</v>
      </c>
      <c r="D352">
        <v>376.65</v>
      </c>
      <c r="E352">
        <v>2695</v>
      </c>
      <c r="F352">
        <v>2399</v>
      </c>
      <c r="G352">
        <v>535.4</v>
      </c>
      <c r="H352">
        <v>2515</v>
      </c>
      <c r="I352">
        <v>342.2</v>
      </c>
      <c r="J352">
        <v>1250</v>
      </c>
      <c r="K352">
        <v>72.02</v>
      </c>
      <c r="L352">
        <v>375.8</v>
      </c>
      <c r="M352">
        <v>367.7</v>
      </c>
      <c r="N352">
        <v>453.1</v>
      </c>
      <c r="O352">
        <v>3412</v>
      </c>
      <c r="P352">
        <v>287.39999999999998</v>
      </c>
      <c r="Q352">
        <v>813.8</v>
      </c>
      <c r="R352">
        <v>117.3</v>
      </c>
      <c r="S352">
        <v>292.5</v>
      </c>
      <c r="T352">
        <v>1139.5</v>
      </c>
      <c r="U352">
        <v>969.4</v>
      </c>
      <c r="V352">
        <v>146.30000000000001</v>
      </c>
      <c r="W352">
        <v>601.5</v>
      </c>
      <c r="X352">
        <v>976.2</v>
      </c>
      <c r="Z352">
        <v>4431.83</v>
      </c>
      <c r="AB352">
        <v>4.8929999999999998</v>
      </c>
      <c r="AF352">
        <f t="shared" si="137"/>
        <v>-4.711770797376591E-2</v>
      </c>
      <c r="AG352">
        <f t="shared" si="115"/>
        <v>-5.3406303076052097E-2</v>
      </c>
      <c r="AH352">
        <f t="shared" si="116"/>
        <v>-3.8422261935154522E-2</v>
      </c>
      <c r="AI352">
        <f t="shared" si="117"/>
        <v>-1.0646108663729836E-2</v>
      </c>
      <c r="AJ352">
        <f t="shared" si="118"/>
        <v>-7.8371110257395293E-2</v>
      </c>
      <c r="AK352">
        <f t="shared" si="119"/>
        <v>1.5553869499241202E-2</v>
      </c>
      <c r="AL352">
        <f t="shared" si="120"/>
        <v>5.0543024227234667E-2</v>
      </c>
      <c r="AM352">
        <f t="shared" si="121"/>
        <v>-4.5999442431000848E-2</v>
      </c>
      <c r="AN352">
        <f t="shared" si="122"/>
        <v>1.0101010101010166E-2</v>
      </c>
      <c r="AO352">
        <f t="shared" si="123"/>
        <v>-4.0245202558635507E-2</v>
      </c>
      <c r="AP352">
        <f t="shared" si="124"/>
        <v>8.5882984433709453E-3</v>
      </c>
      <c r="AQ352">
        <f t="shared" si="125"/>
        <v>6.9206164582727547E-2</v>
      </c>
      <c r="AR352">
        <f t="shared" si="126"/>
        <v>-6.306865177832921E-2</v>
      </c>
      <c r="AS352">
        <f t="shared" si="127"/>
        <v>-3.452178834182229E-2</v>
      </c>
      <c r="AT352">
        <f t="shared" si="128"/>
        <v>-9.6084289982701687E-2</v>
      </c>
      <c r="AU352">
        <f t="shared" si="129"/>
        <v>6.6299790356393995E-2</v>
      </c>
      <c r="AV352">
        <f t="shared" si="130"/>
        <v>5.5722246035148082E-3</v>
      </c>
      <c r="AW352">
        <f t="shared" si="131"/>
        <v>-9.1614906832298115E-2</v>
      </c>
      <c r="AX352">
        <f t="shared" si="132"/>
        <v>0.12432165762210157</v>
      </c>
      <c r="AY352">
        <f t="shared" si="133"/>
        <v>-5.3782332845290437E-2</v>
      </c>
      <c r="AZ352">
        <f t="shared" si="134"/>
        <v>-0.10955569080949479</v>
      </c>
      <c r="BA352">
        <f t="shared" si="135"/>
        <v>-7.6036866359446953E-2</v>
      </c>
      <c r="BB352">
        <f t="shared" si="136"/>
        <v>-5.2233009708737788E-2</v>
      </c>
    </row>
    <row r="354" spans="32:54">
      <c r="AF354">
        <f>AVERAGE(AF7:AF352)</f>
        <v>8.4695381676016951E-3</v>
      </c>
      <c r="AG354">
        <f t="shared" ref="AG354:BB354" si="138">AVERAGE(AG7:AG352)</f>
        <v>9.8468920982962751E-3</v>
      </c>
      <c r="AH354">
        <f t="shared" si="138"/>
        <v>3.4213697839337678E-3</v>
      </c>
      <c r="AI354">
        <f t="shared" si="138"/>
        <v>8.4139493277238953E-3</v>
      </c>
      <c r="AJ354">
        <f t="shared" si="138"/>
        <v>5.8840984179702148E-3</v>
      </c>
      <c r="AK354">
        <f t="shared" si="138"/>
        <v>1.3082356839966239E-2</v>
      </c>
      <c r="AL354">
        <f t="shared" si="138"/>
        <v>7.4728392237770362E-3</v>
      </c>
      <c r="AM354">
        <f t="shared" si="138"/>
        <v>5.6335238650662084E-3</v>
      </c>
      <c r="AN354">
        <f t="shared" si="138"/>
        <v>8.3059834057359391E-3</v>
      </c>
      <c r="AO354">
        <f t="shared" si="138"/>
        <v>4.0159533481910507E-3</v>
      </c>
      <c r="AP354">
        <f t="shared" si="138"/>
        <v>3.5111694458684443E-3</v>
      </c>
      <c r="AQ354">
        <f t="shared" si="138"/>
        <v>2.7999731759268615E-3</v>
      </c>
      <c r="AR354">
        <f t="shared" si="138"/>
        <v>2.5134923129427698E-3</v>
      </c>
      <c r="AS354">
        <f t="shared" si="138"/>
        <v>1.0047482484810074E-2</v>
      </c>
      <c r="AT354">
        <f t="shared" si="138"/>
        <v>1.239931561909872E-3</v>
      </c>
      <c r="AU354">
        <f t="shared" si="138"/>
        <v>8.3890678804181482E-3</v>
      </c>
      <c r="AV354">
        <f t="shared" si="138"/>
        <v>5.067994145035907E-3</v>
      </c>
      <c r="AW354">
        <f t="shared" si="138"/>
        <v>4.4149737749937974E-3</v>
      </c>
      <c r="AX354">
        <f t="shared" si="138"/>
        <v>5.1913954695213399E-3</v>
      </c>
      <c r="AY354">
        <f t="shared" si="138"/>
        <v>1.4051035624305963E-2</v>
      </c>
      <c r="AZ354">
        <f t="shared" si="138"/>
        <v>1.0494415802400164E-2</v>
      </c>
      <c r="BA354">
        <f t="shared" si="138"/>
        <v>2.728577302915603E-3</v>
      </c>
      <c r="BB354">
        <f t="shared" si="138"/>
        <v>6.4962519847164375E-3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61A9-0E05-7F4D-A8D1-AEB04F84A868}">
  <sheetPr>
    <tabColor rgb="FFFF0000"/>
  </sheetPr>
  <dimension ref="A1:AP161"/>
  <sheetViews>
    <sheetView tabSelected="1" topLeftCell="A25" zoomScale="66" workbookViewId="0">
      <selection activeCell="C129" sqref="C129"/>
    </sheetView>
  </sheetViews>
  <sheetFormatPr defaultColWidth="11.42578125" defaultRowHeight="15"/>
  <cols>
    <col min="1" max="1" width="24.7109375" customWidth="1"/>
    <col min="2" max="2" width="16" customWidth="1"/>
    <col min="3" max="3" width="13.85546875" bestFit="1" customWidth="1"/>
    <col min="4" max="5" width="13.140625" bestFit="1" customWidth="1"/>
    <col min="6" max="7" width="11.7109375" bestFit="1" customWidth="1"/>
    <col min="8" max="9" width="13.140625" bestFit="1" customWidth="1"/>
    <col min="10" max="10" width="14.85546875" bestFit="1" customWidth="1"/>
    <col min="11" max="11" width="11.7109375" bestFit="1" customWidth="1"/>
    <col min="12" max="13" width="13.140625" bestFit="1" customWidth="1"/>
    <col min="14" max="15" width="11.7109375" bestFit="1" customWidth="1"/>
    <col min="16" max="17" width="13.140625" bestFit="1" customWidth="1"/>
    <col min="18" max="19" width="11.7109375" bestFit="1" customWidth="1"/>
    <col min="20" max="21" width="13.140625" bestFit="1" customWidth="1"/>
    <col min="22" max="23" width="11.7109375" bestFit="1" customWidth="1"/>
    <col min="24" max="24" width="13.140625" bestFit="1" customWidth="1"/>
    <col min="25" max="33" width="11" bestFit="1" customWidth="1"/>
  </cols>
  <sheetData>
    <row r="1" spans="1:1" hidden="1">
      <c r="A1" s="12">
        <v>41943</v>
      </c>
    </row>
    <row r="2" spans="1:1" hidden="1">
      <c r="A2" s="12">
        <v>42124</v>
      </c>
    </row>
    <row r="3" spans="1:1" hidden="1">
      <c r="A3" s="12">
        <v>42307</v>
      </c>
    </row>
    <row r="4" spans="1:1" hidden="1">
      <c r="A4" s="12">
        <v>42489</v>
      </c>
    </row>
    <row r="5" spans="1:1" hidden="1">
      <c r="A5" s="12">
        <v>42674</v>
      </c>
    </row>
    <row r="6" spans="1:1" hidden="1">
      <c r="A6" s="12">
        <v>42853</v>
      </c>
    </row>
    <row r="7" spans="1:1" hidden="1">
      <c r="A7" s="12">
        <v>43039</v>
      </c>
    </row>
    <row r="8" spans="1:1" hidden="1">
      <c r="A8" s="12">
        <v>43220</v>
      </c>
    </row>
    <row r="9" spans="1:1" hidden="1">
      <c r="A9" s="12">
        <v>43404</v>
      </c>
    </row>
    <row r="10" spans="1:1" hidden="1">
      <c r="A10" s="12">
        <v>43585</v>
      </c>
    </row>
    <row r="11" spans="1:1" hidden="1">
      <c r="A11" s="12">
        <v>43769</v>
      </c>
    </row>
    <row r="12" spans="1:1" hidden="1">
      <c r="A12" s="12">
        <v>43951</v>
      </c>
    </row>
    <row r="13" spans="1:1" hidden="1">
      <c r="A13" s="12">
        <v>44134</v>
      </c>
    </row>
    <row r="14" spans="1:1" hidden="1">
      <c r="A14" s="12">
        <v>44316</v>
      </c>
    </row>
    <row r="15" spans="1:1" hidden="1">
      <c r="A15" s="12">
        <v>44498</v>
      </c>
    </row>
    <row r="16" spans="1:1" hidden="1">
      <c r="A16" s="12">
        <v>44680</v>
      </c>
    </row>
    <row r="17" spans="1:22" hidden="1">
      <c r="A17" s="12">
        <v>44865</v>
      </c>
    </row>
    <row r="18" spans="1:22" hidden="1">
      <c r="A18" s="12">
        <v>45044</v>
      </c>
    </row>
    <row r="19" spans="1:22" hidden="1">
      <c r="A19" s="12">
        <v>45230</v>
      </c>
    </row>
    <row r="20" spans="1:22" hidden="1">
      <c r="A20" s="12">
        <v>45412</v>
      </c>
    </row>
    <row r="21" spans="1:22" hidden="1">
      <c r="A21" s="12">
        <v>45596</v>
      </c>
    </row>
    <row r="22" spans="1:22" hidden="1"/>
    <row r="23" spans="1:22" hidden="1"/>
    <row r="24" spans="1:22" hidden="1"/>
    <row r="25" spans="1:22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s="40" customFormat="1">
      <c r="A26" s="40" t="s">
        <v>56</v>
      </c>
      <c r="B26" s="41">
        <v>41943</v>
      </c>
      <c r="C26" s="41">
        <v>42124</v>
      </c>
      <c r="D26" s="41">
        <v>42307</v>
      </c>
      <c r="E26" s="41">
        <v>42489</v>
      </c>
      <c r="F26" s="41">
        <v>42674</v>
      </c>
      <c r="G26" s="41">
        <v>42853</v>
      </c>
      <c r="H26" s="41">
        <v>43039</v>
      </c>
      <c r="I26" s="41">
        <v>43220</v>
      </c>
      <c r="J26" s="41">
        <v>43404</v>
      </c>
      <c r="K26" s="41">
        <v>43585</v>
      </c>
      <c r="L26" s="41">
        <v>43769</v>
      </c>
      <c r="M26" s="41">
        <v>43951</v>
      </c>
      <c r="N26" s="41">
        <v>44134</v>
      </c>
      <c r="O26" s="41">
        <v>44316</v>
      </c>
      <c r="P26" s="41">
        <v>44498</v>
      </c>
      <c r="Q26" s="41">
        <v>44680</v>
      </c>
      <c r="R26" s="41">
        <v>44865</v>
      </c>
      <c r="S26" s="41">
        <v>45044</v>
      </c>
      <c r="T26" s="41">
        <v>45230</v>
      </c>
      <c r="U26" s="41">
        <v>45412</v>
      </c>
      <c r="V26" s="41">
        <v>45596</v>
      </c>
    </row>
    <row r="27" spans="1:22">
      <c r="A27" s="31" t="s">
        <v>0</v>
      </c>
      <c r="B27" s="32">
        <f>'Oct-14'!AA31</f>
        <v>0.25551788814409249</v>
      </c>
      <c r="C27" s="29">
        <f>'Apr-15'!AA31</f>
        <v>0.17316408000450964</v>
      </c>
      <c r="D27" s="29">
        <f>'Oct-15'!AA31</f>
        <v>0</v>
      </c>
      <c r="E27" s="29">
        <f>'Apr-16'!AA31</f>
        <v>0</v>
      </c>
      <c r="F27" s="29">
        <f>'Oct-16'!AA31</f>
        <v>0</v>
      </c>
      <c r="G27" s="29">
        <f>'Apr-17'!AA31</f>
        <v>0</v>
      </c>
      <c r="H27" s="29">
        <f>'Oct-17'!AA31</f>
        <v>3.2121621032935067E-3</v>
      </c>
      <c r="I27" s="29">
        <f>'Apr-18'!AA31</f>
        <v>3.6834245194415062E-2</v>
      </c>
      <c r="J27" s="29">
        <f>'Oct-18'!AA31</f>
        <v>0.27028317306181476</v>
      </c>
      <c r="K27" s="29">
        <f>'Apr-19'!AA31</f>
        <v>1.6913839064613211E-2</v>
      </c>
      <c r="L27" s="29">
        <f>'Oct-19'!AA31</f>
        <v>0.31790774014311857</v>
      </c>
      <c r="M27" s="29">
        <f>'Apr-20'!AA31</f>
        <v>0.59791760501584035</v>
      </c>
      <c r="N27" s="29">
        <f>'Oct-20'!AA31</f>
        <v>0.52279997627579178</v>
      </c>
      <c r="O27" s="29">
        <f>'Apr-21'!AA31</f>
        <v>0.49864908900742899</v>
      </c>
      <c r="P27" s="29">
        <f>'Oct-21'!AA31</f>
        <v>0.55029706940110579</v>
      </c>
      <c r="Q27" s="29">
        <f>'Apr-22'!AA31</f>
        <v>0.56209961353775528</v>
      </c>
      <c r="R27" s="29">
        <f>'Oct-22'!AA31</f>
        <v>0.70802678650515249</v>
      </c>
      <c r="S27" s="29">
        <f>'Apr-23'!AA31</f>
        <v>0.64177587505151446</v>
      </c>
      <c r="T27" s="29">
        <f>'Oct-23'!AA31</f>
        <v>0.29233070420261381</v>
      </c>
      <c r="U27" s="29">
        <f>'Apr-24'!AA31</f>
        <v>0.42371744402667255</v>
      </c>
      <c r="V27" s="29">
        <f>'Oct-24'!AA31</f>
        <v>0.17762633071516765</v>
      </c>
    </row>
    <row r="28" spans="1:22">
      <c r="A28" s="31" t="s">
        <v>1</v>
      </c>
      <c r="B28" s="32">
        <f>'Oct-14'!AA32</f>
        <v>6.032494879075743E-3</v>
      </c>
      <c r="C28" s="29">
        <f>'Apr-15'!AA32</f>
        <v>0</v>
      </c>
      <c r="D28" s="29">
        <f>'Oct-15'!AA32</f>
        <v>0</v>
      </c>
      <c r="E28" s="29">
        <f>'Apr-16'!AA32</f>
        <v>0</v>
      </c>
      <c r="F28" s="29">
        <f>'Oct-16'!AA32</f>
        <v>0</v>
      </c>
      <c r="G28" s="29">
        <f>'Apr-17'!AA32</f>
        <v>0</v>
      </c>
      <c r="H28" s="29">
        <f>'Oct-17'!AA32</f>
        <v>5.6866804092775641E-2</v>
      </c>
      <c r="I28" s="29">
        <f>'Apr-18'!AA32</f>
        <v>0.14394905832500615</v>
      </c>
      <c r="J28" s="29">
        <f>'Oct-18'!AA32</f>
        <v>0.12691168429826424</v>
      </c>
      <c r="K28" s="29">
        <f>'Apr-19'!AA32</f>
        <v>0.22226013938341119</v>
      </c>
      <c r="L28" s="29">
        <f>'Oct-19'!AA32</f>
        <v>0.19264151216041978</v>
      </c>
      <c r="M28" s="29">
        <f>'Apr-20'!AA32</f>
        <v>0.23735834751879115</v>
      </c>
      <c r="N28" s="29">
        <f>'Oct-20'!AA32</f>
        <v>0.36610974238691735</v>
      </c>
      <c r="O28" s="29">
        <f>'Apr-21'!AA32</f>
        <v>0.5013508959763926</v>
      </c>
      <c r="P28" s="29">
        <f>'Oct-21'!AA32</f>
        <v>0.34034457638170418</v>
      </c>
      <c r="Q28" s="29">
        <f>'Apr-22'!AA32</f>
        <v>0.31733281836914956</v>
      </c>
      <c r="R28" s="29">
        <f>'Oct-22'!AA32</f>
        <v>0.1194579424414168</v>
      </c>
      <c r="S28" s="29">
        <f>'Apr-23'!AA32</f>
        <v>4.3661989735840026E-2</v>
      </c>
      <c r="T28" s="29">
        <f>'Oct-23'!AA32</f>
        <v>5.5349829011638672E-2</v>
      </c>
      <c r="U28" s="29">
        <f>'Apr-24'!AA32</f>
        <v>0</v>
      </c>
      <c r="V28" s="29">
        <f>'Oct-24'!AA32</f>
        <v>2.5961442202780741E-2</v>
      </c>
    </row>
    <row r="29" spans="1:22">
      <c r="A29" s="31" t="s">
        <v>8</v>
      </c>
      <c r="B29" s="32">
        <f>'Oct-14'!AA33</f>
        <v>4.4946213638948407E-2</v>
      </c>
      <c r="C29" s="29">
        <f>'Apr-15'!AA33</f>
        <v>2.8875704674009715E-2</v>
      </c>
      <c r="D29" s="29">
        <f>'Oct-15'!AA33</f>
        <v>0</v>
      </c>
      <c r="E29" s="29">
        <f>'Apr-16'!AA33</f>
        <v>0</v>
      </c>
      <c r="F29" s="29">
        <f>'Oct-16'!AA33</f>
        <v>0.17391835876090039</v>
      </c>
      <c r="G29" s="29">
        <f>'Apr-17'!AA33</f>
        <v>0.29910446780748612</v>
      </c>
      <c r="H29" s="29">
        <f>'Oct-17'!AA33</f>
        <v>0.25207593974957621</v>
      </c>
      <c r="I29" s="29">
        <f>'Apr-18'!AA33</f>
        <v>0.275190564882561</v>
      </c>
      <c r="J29" s="29">
        <f>'Oct-18'!AA33</f>
        <v>0</v>
      </c>
      <c r="K29" s="29">
        <f>'Apr-19'!AA33</f>
        <v>7.5564255290878637E-2</v>
      </c>
      <c r="L29" s="29">
        <f>'Oct-19'!AA33</f>
        <v>1.0675724341450641E-2</v>
      </c>
      <c r="M29" s="29">
        <f>'Apr-20'!AA33</f>
        <v>0</v>
      </c>
      <c r="N29" s="29">
        <f>'Oct-20'!AA33</f>
        <v>0</v>
      </c>
      <c r="O29" s="29">
        <f>'Apr-21'!AA33</f>
        <v>0</v>
      </c>
      <c r="P29" s="29">
        <f>'Oct-21'!AA33</f>
        <v>0</v>
      </c>
      <c r="Q29" s="29">
        <f>'Apr-22'!AA33</f>
        <v>0</v>
      </c>
      <c r="R29" s="29">
        <f>'Oct-22'!AA33</f>
        <v>0.12826714802238653</v>
      </c>
      <c r="S29" s="29">
        <f>'Apr-23'!AA33</f>
        <v>0.16884054984168817</v>
      </c>
      <c r="T29" s="29">
        <f>'Oct-23'!AA33</f>
        <v>0.34604040431767724</v>
      </c>
      <c r="U29" s="29">
        <f>'Apr-24'!AA33</f>
        <v>0.40185109072982622</v>
      </c>
      <c r="V29" s="29">
        <f>'Oct-24'!AA33</f>
        <v>0.44306115172462646</v>
      </c>
    </row>
    <row r="30" spans="1:22">
      <c r="A30" s="31" t="s">
        <v>13</v>
      </c>
      <c r="B30" s="32">
        <f>'Oct-14'!AA34</f>
        <v>0.66708665206746831</v>
      </c>
      <c r="C30" s="29">
        <f>'Apr-15'!AA34</f>
        <v>0.68677859156492893</v>
      </c>
      <c r="D30" s="29">
        <f>'Oct-15'!AA34</f>
        <v>0.86364790469046482</v>
      </c>
      <c r="E30" s="29">
        <f>'Apr-16'!AA34</f>
        <v>0.87473595014623551</v>
      </c>
      <c r="F30" s="29">
        <f>'Oct-16'!AA34</f>
        <v>0.57664968019676155</v>
      </c>
      <c r="G30" s="29">
        <f>'Apr-17'!AA34</f>
        <v>0.48642096840052101</v>
      </c>
      <c r="H30" s="29">
        <f>'Oct-17'!AA34</f>
        <v>0.4252008481060634</v>
      </c>
      <c r="I30" s="29">
        <f>'Apr-18'!AA34</f>
        <v>0.23391540246949788</v>
      </c>
      <c r="J30" s="29">
        <f>'Oct-18'!AA34</f>
        <v>0.43466728990914194</v>
      </c>
      <c r="K30" s="29">
        <f>'Apr-19'!AA34</f>
        <v>0.2320240600200883</v>
      </c>
      <c r="L30" s="29">
        <f>'Oct-19'!AA34</f>
        <v>0</v>
      </c>
      <c r="M30" s="29">
        <f>'Apr-20'!AA34</f>
        <v>0</v>
      </c>
      <c r="N30" s="29">
        <f>'Oct-20'!AA34</f>
        <v>0.11109027285767703</v>
      </c>
      <c r="O30" s="29">
        <f>'Apr-21'!AA34</f>
        <v>0</v>
      </c>
      <c r="P30" s="29">
        <f>'Oct-21'!AA34</f>
        <v>0.10935833380649053</v>
      </c>
      <c r="Q30" s="29">
        <f>'Apr-22'!AA34</f>
        <v>0.12056754761224589</v>
      </c>
      <c r="R30" s="29">
        <f>'Oct-22'!AA34</f>
        <v>4.4248109821637807E-2</v>
      </c>
      <c r="S30" s="29">
        <f>'Apr-23'!AA34</f>
        <v>0.1457215662071758</v>
      </c>
      <c r="T30" s="29">
        <f>'Oct-23'!AA34</f>
        <v>0</v>
      </c>
      <c r="U30" s="29">
        <f>'Apr-24'!AA34</f>
        <v>0</v>
      </c>
      <c r="V30" s="29">
        <f>'Oct-24'!AA34</f>
        <v>0.34324316190542858</v>
      </c>
    </row>
    <row r="31" spans="1:22">
      <c r="A31" s="31" t="s">
        <v>19</v>
      </c>
      <c r="B31" s="32">
        <f>'Oct-14'!AA35</f>
        <v>2.6416754128245359E-2</v>
      </c>
      <c r="C31" s="29">
        <f>'Apr-15'!AA35</f>
        <v>0.11118162571924826</v>
      </c>
      <c r="D31" s="29">
        <f>'Oct-15'!AA35</f>
        <v>0.13635209888251759</v>
      </c>
      <c r="E31" s="29">
        <f>'Apr-16'!AA35</f>
        <v>0.12526405320980155</v>
      </c>
      <c r="F31" s="29">
        <f>'Oct-16'!AA35</f>
        <v>0.24943196148721214</v>
      </c>
      <c r="G31" s="29">
        <f>'Apr-17'!AA35</f>
        <v>0.21447456806898954</v>
      </c>
      <c r="H31" s="29">
        <f>'Oct-17'!AA35</f>
        <v>0.26264424594829128</v>
      </c>
      <c r="I31" s="29">
        <f>'Apr-18'!AA35</f>
        <v>0.31011072794069822</v>
      </c>
      <c r="J31" s="29">
        <f>'Oct-18'!AA35</f>
        <v>0.1681378532106507</v>
      </c>
      <c r="K31" s="29">
        <f>'Apr-19'!AA35</f>
        <v>0.45323770436958688</v>
      </c>
      <c r="L31" s="29">
        <f>'Oct-19'!AA35</f>
        <v>0.47877502842811476</v>
      </c>
      <c r="M31" s="29">
        <f>'Apr-20'!AA35</f>
        <v>0.16472404108322197</v>
      </c>
      <c r="N31" s="29">
        <f>'Oct-20'!AA35</f>
        <v>0</v>
      </c>
      <c r="O31" s="29">
        <f>'Apr-21'!AA35</f>
        <v>0</v>
      </c>
      <c r="P31" s="29">
        <f>'Oct-21'!AA35</f>
        <v>0</v>
      </c>
      <c r="Q31" s="29">
        <f>'Apr-22'!AA35</f>
        <v>0</v>
      </c>
      <c r="R31" s="29">
        <f>'Oct-22'!AA35</f>
        <v>0</v>
      </c>
      <c r="S31" s="29">
        <f>'Apr-23'!AA35</f>
        <v>0</v>
      </c>
      <c r="T31" s="29">
        <f>'Oct-23'!AA35</f>
        <v>0.30627905591067034</v>
      </c>
      <c r="U31" s="29">
        <f>'Apr-24'!AA35</f>
        <v>0.17443146085853256</v>
      </c>
      <c r="V31" s="29">
        <f>'Oct-24'!AA35</f>
        <v>1.0107914432927375E-2</v>
      </c>
    </row>
    <row r="32" spans="1:22">
      <c r="A32" s="31" t="s">
        <v>57</v>
      </c>
      <c r="B32" s="32">
        <f t="shared" ref="B32:V32" si="0">SUM(B27:B31)</f>
        <v>1.0000000028578304</v>
      </c>
      <c r="C32" s="32">
        <f t="shared" si="0"/>
        <v>1.0000000019626964</v>
      </c>
      <c r="D32" s="32">
        <f t="shared" si="0"/>
        <v>1.0000000035729824</v>
      </c>
      <c r="E32" s="32">
        <f t="shared" si="0"/>
        <v>1.000000003356037</v>
      </c>
      <c r="F32" s="32">
        <f t="shared" si="0"/>
        <v>1.0000000004448739</v>
      </c>
      <c r="G32" s="32">
        <f t="shared" si="0"/>
        <v>1.0000000042769965</v>
      </c>
      <c r="H32" s="32">
        <f t="shared" si="0"/>
        <v>1</v>
      </c>
      <c r="I32" s="32">
        <f t="shared" si="0"/>
        <v>0.99999999881217838</v>
      </c>
      <c r="J32" s="32">
        <f t="shared" si="0"/>
        <v>1.0000000004798717</v>
      </c>
      <c r="K32" s="32">
        <f t="shared" si="0"/>
        <v>0.9999999981285782</v>
      </c>
      <c r="L32" s="32">
        <f t="shared" si="0"/>
        <v>1.0000000050731037</v>
      </c>
      <c r="M32" s="32">
        <f t="shared" si="0"/>
        <v>0.99999999361785341</v>
      </c>
      <c r="N32" s="32">
        <f t="shared" si="0"/>
        <v>0.9999999915203861</v>
      </c>
      <c r="O32" s="32">
        <f t="shared" si="0"/>
        <v>0.99999998498382159</v>
      </c>
      <c r="P32" s="32">
        <f t="shared" si="0"/>
        <v>0.99999997958930043</v>
      </c>
      <c r="Q32" s="32">
        <f t="shared" si="0"/>
        <v>0.99999997951915076</v>
      </c>
      <c r="R32" s="32">
        <f t="shared" si="0"/>
        <v>0.99999998679059376</v>
      </c>
      <c r="S32" s="32">
        <f t="shared" si="0"/>
        <v>0.99999998083621844</v>
      </c>
      <c r="T32" s="32">
        <f t="shared" si="0"/>
        <v>0.99999999344260004</v>
      </c>
      <c r="U32" s="32">
        <f t="shared" si="0"/>
        <v>0.99999999561503128</v>
      </c>
      <c r="V32" s="32">
        <f t="shared" si="0"/>
        <v>1.0000000009809309</v>
      </c>
    </row>
    <row r="33" spans="1:22">
      <c r="A33" s="31"/>
      <c r="B33" s="32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</row>
    <row r="34" spans="1:22">
      <c r="A34" s="31" t="s">
        <v>58</v>
      </c>
      <c r="B34" s="32">
        <f>'Oct-14'!AA38</f>
        <v>0.17295862558691499</v>
      </c>
      <c r="C34" s="29">
        <f>'Apr-15'!AA38</f>
        <v>0.16798860973279142</v>
      </c>
      <c r="D34" s="29">
        <f>'Oct-15'!AA38</f>
        <v>0.19349252564110281</v>
      </c>
      <c r="E34" s="29">
        <f>'Apr-16'!AA38</f>
        <v>0.20937383803017329</v>
      </c>
      <c r="F34" s="29">
        <f>'Oct-16'!AA38</f>
        <v>0.20370261290231231</v>
      </c>
      <c r="G34" s="29">
        <f>'Apr-17'!AA38</f>
        <v>0.18206484942678453</v>
      </c>
      <c r="H34" s="29">
        <f>'Oct-17'!AA38</f>
        <v>0.16860834776808203</v>
      </c>
      <c r="I34" s="29">
        <f>'Apr-18'!AA38</f>
        <v>0.12145205709027543</v>
      </c>
      <c r="J34" s="29">
        <f>'Oct-18'!AA38</f>
        <v>0.11813945674589681</v>
      </c>
      <c r="K34" s="29">
        <f>'Apr-19'!AA38</f>
        <v>0.10290259092558489</v>
      </c>
      <c r="L34" s="29">
        <f>'Oct-19'!AA38</f>
        <v>0.1299016255168807</v>
      </c>
      <c r="M34" s="29">
        <f>'Apr-20'!AA38</f>
        <v>0.12135732093849141</v>
      </c>
      <c r="N34" s="29">
        <f>'Oct-20'!AA38</f>
        <v>0.14462060170407945</v>
      </c>
      <c r="O34" s="29">
        <f>'Apr-21'!AA38</f>
        <v>0.19470822477316257</v>
      </c>
      <c r="P34" s="29">
        <f>'Oct-21'!AA38</f>
        <v>0.13641239098737951</v>
      </c>
      <c r="Q34" s="29">
        <f>'Apr-22'!AA38</f>
        <v>0.16344741674220672</v>
      </c>
      <c r="R34" s="29">
        <f>'Oct-22'!AA38</f>
        <v>0.13880809459337656</v>
      </c>
      <c r="S34" s="29">
        <f>'Apr-23'!AA38</f>
        <v>0.16083665549691648</v>
      </c>
      <c r="T34" s="29">
        <f>'Oct-23'!AA38</f>
        <v>0.14752639801999601</v>
      </c>
      <c r="U34" s="29">
        <f>'Apr-24'!AA38</f>
        <v>0.18457220641532174</v>
      </c>
      <c r="V34" s="29">
        <f>'Oct-24'!AA38</f>
        <v>0.14585826514587594</v>
      </c>
    </row>
    <row r="35" spans="1:22">
      <c r="A35" s="31" t="s">
        <v>59</v>
      </c>
      <c r="B35" s="32">
        <f>'Oct-14'!AA39</f>
        <v>0.13782429746098665</v>
      </c>
      <c r="C35" s="29">
        <f>'Apr-15'!AA39</f>
        <v>0.13639456917505793</v>
      </c>
      <c r="D35" s="29">
        <f>'Oct-15'!AA39</f>
        <v>0.15551653084835296</v>
      </c>
      <c r="E35" s="29">
        <f>'Apr-16'!AA39</f>
        <v>0.152196887543433</v>
      </c>
      <c r="F35" s="29">
        <f>'Oct-16'!AA39</f>
        <v>0.14351397076130767</v>
      </c>
      <c r="G35" s="29">
        <f>'Apr-17'!AA39</f>
        <v>0.140810604244026</v>
      </c>
      <c r="H35" s="29">
        <f>'Oct-17'!AA39</f>
        <v>0.13262899587244051</v>
      </c>
      <c r="I35" s="29">
        <f>'Apr-18'!AA39</f>
        <v>0.12693814026799646</v>
      </c>
      <c r="J35" s="29">
        <f>'Oct-18'!AA39</f>
        <v>0.13586027931486508</v>
      </c>
      <c r="K35" s="29">
        <f>'Apr-19'!AA39</f>
        <v>0.13423586543152349</v>
      </c>
      <c r="L35" s="29">
        <f>'Oct-19'!AA39</f>
        <v>0.14304515064901094</v>
      </c>
      <c r="M35" s="29">
        <f>'Apr-20'!AA39</f>
        <v>0.16410383083897792</v>
      </c>
      <c r="N35" s="29">
        <f>'Oct-20'!AA39</f>
        <v>0.16242805027511109</v>
      </c>
      <c r="O35" s="29">
        <f>'Apr-21'!AA39</f>
        <v>0.17249360353374513</v>
      </c>
      <c r="P35" s="29">
        <f>'Oct-21'!AA39</f>
        <v>0.14068707824740087</v>
      </c>
      <c r="Q35" s="29">
        <f>'Apr-22'!AA39</f>
        <v>0.14223439110390415</v>
      </c>
      <c r="R35" s="29">
        <f>'Oct-22'!AA39</f>
        <v>0.14970191230223323</v>
      </c>
      <c r="S35" s="29">
        <f>'Apr-23'!AA39</f>
        <v>0.14153610785946297</v>
      </c>
      <c r="T35" s="29">
        <f>'Oct-23'!AA39</f>
        <v>0.1306647468368298</v>
      </c>
      <c r="U35" s="29">
        <f>'Apr-24'!AA39</f>
        <v>0.14086641886854917</v>
      </c>
      <c r="V35" s="29">
        <f>'Oct-24'!AA39</f>
        <v>0.14551537706018081</v>
      </c>
    </row>
    <row r="36" spans="1:22">
      <c r="A36" s="31" t="s">
        <v>60</v>
      </c>
      <c r="B36" s="32">
        <f>'Oct-14'!AA40</f>
        <v>1.2286558227140534</v>
      </c>
      <c r="C36" s="29">
        <f>'Apr-15'!AA40</f>
        <v>1.2016505548870715</v>
      </c>
      <c r="D36" s="29">
        <f>'Oct-15'!AA40</f>
        <v>1.2180861070378555</v>
      </c>
      <c r="E36" s="29">
        <f>'Apr-16'!AA40</f>
        <v>1.3526152955751158</v>
      </c>
      <c r="F36" s="29">
        <f>'Oct-16'!AA40</f>
        <v>1.4065711639882785</v>
      </c>
      <c r="G36" s="29">
        <f>'Apr-17'!AA40</f>
        <v>1.2845257670603192</v>
      </c>
      <c r="H36" s="29">
        <f>'Oct-17'!AA40</f>
        <v>1.2468491273742996</v>
      </c>
      <c r="I36" s="29">
        <f>'Apr-18'!AA40</f>
        <v>0.91707706481678408</v>
      </c>
      <c r="J36" s="29">
        <f>'Oct-18'!AA40</f>
        <v>0.81686462964421458</v>
      </c>
      <c r="K36" s="29">
        <f>'Apr-19'!AA40</f>
        <v>0.71018718148925719</v>
      </c>
      <c r="L36" s="29">
        <f>'Oct-19'!AA40</f>
        <v>0.85498617018462575</v>
      </c>
      <c r="M36" s="29">
        <f>'Apr-20'!AA40</f>
        <v>0.73695611077572964</v>
      </c>
      <c r="N36" s="29">
        <f>'Oct-20'!AA40</f>
        <v>0.88944367342576369</v>
      </c>
      <c r="O36" s="29">
        <f>'Apr-21'!AA40</f>
        <v>1.125248825445234</v>
      </c>
      <c r="P36" s="29">
        <f>'Oct-21'!AA40</f>
        <v>0.96527977323239633</v>
      </c>
      <c r="Q36" s="29">
        <f>'Apr-22'!AA40</f>
        <v>1.0945834937239263</v>
      </c>
      <c r="R36" s="29">
        <f>'Oct-22'!AA40</f>
        <v>0.76330417451635935</v>
      </c>
      <c r="S36" s="29">
        <f>'Apr-23'!AA40</f>
        <v>0.83354457940909576</v>
      </c>
      <c r="T36" s="29">
        <f>'Oct-23'!AA40</f>
        <v>0.72082486133473433</v>
      </c>
      <c r="U36" s="29">
        <f>'Apr-24'!AA40</f>
        <v>0.93579582326383159</v>
      </c>
      <c r="V36" s="29">
        <f>'Oct-24'!AA40</f>
        <v>0.66610324698392054</v>
      </c>
    </row>
    <row r="37" spans="1:22">
      <c r="N37" s="29"/>
    </row>
    <row r="39" spans="1:22" s="42" customFormat="1">
      <c r="A39" s="42" t="s">
        <v>61</v>
      </c>
      <c r="B39" s="43">
        <v>41943</v>
      </c>
      <c r="C39" s="43">
        <v>42124</v>
      </c>
      <c r="D39" s="43">
        <v>42307</v>
      </c>
      <c r="E39" s="43">
        <v>42489</v>
      </c>
      <c r="F39" s="43">
        <v>42674</v>
      </c>
      <c r="G39" s="43">
        <v>42853</v>
      </c>
      <c r="H39" s="43">
        <v>43039</v>
      </c>
      <c r="I39" s="43">
        <v>43220</v>
      </c>
      <c r="J39" s="43">
        <v>43404</v>
      </c>
      <c r="K39" s="43">
        <v>43585</v>
      </c>
      <c r="L39" s="43">
        <v>43769</v>
      </c>
      <c r="M39" s="43">
        <v>43951</v>
      </c>
      <c r="N39" s="43">
        <v>44134</v>
      </c>
      <c r="O39" s="43">
        <v>44316</v>
      </c>
      <c r="P39" s="43">
        <v>44498</v>
      </c>
      <c r="Q39" s="43">
        <v>44680</v>
      </c>
      <c r="R39" s="43">
        <v>44865</v>
      </c>
      <c r="S39" s="43">
        <v>45044</v>
      </c>
      <c r="T39" s="43">
        <v>45230</v>
      </c>
      <c r="U39" s="43">
        <v>45412</v>
      </c>
      <c r="V39" s="43">
        <v>45596</v>
      </c>
    </row>
    <row r="40" spans="1:22">
      <c r="A40" t="s">
        <v>0</v>
      </c>
      <c r="B40" s="32">
        <f>'Oct-14'!AA44</f>
        <v>0.3383411900355639</v>
      </c>
      <c r="C40" s="29">
        <f>'Apr-15'!AA44</f>
        <v>0.32064702460574518</v>
      </c>
      <c r="D40" s="29">
        <f>'Oct-15'!AA44</f>
        <v>0.25387282956691704</v>
      </c>
      <c r="E40" s="29">
        <f>'Apr-16'!AA44</f>
        <v>0.24944113892537428</v>
      </c>
      <c r="F40" s="29">
        <f>'Oct-16'!AA44</f>
        <v>0.18811902560013527</v>
      </c>
      <c r="G40" s="29">
        <f>'Apr-17'!AA44</f>
        <v>0.14568613557683205</v>
      </c>
      <c r="H40" s="29">
        <f>'Oct-17'!AA44</f>
        <v>0.13032551483093213</v>
      </c>
      <c r="I40" s="29">
        <f>'Apr-18'!AA44</f>
        <v>8.7662411598109752E-2</v>
      </c>
      <c r="J40" s="29">
        <f>'Oct-18'!AA44</f>
        <v>0.11116620281608804</v>
      </c>
      <c r="K40" s="29">
        <f>'Apr-19'!AA44</f>
        <v>0.1349785196913233</v>
      </c>
      <c r="L40" s="29">
        <f>'Oct-19'!AA44</f>
        <v>0.16684829850578509</v>
      </c>
      <c r="M40" s="29">
        <f>'Apr-20'!AA44</f>
        <v>0.17354480419713414</v>
      </c>
      <c r="N40" s="29">
        <f>'Oct-20'!AA44</f>
        <v>0.19291114904473139</v>
      </c>
      <c r="O40" s="29">
        <f>'Apr-21'!AA44</f>
        <v>0.19504614535498108</v>
      </c>
      <c r="P40" s="29">
        <f>'Oct-21'!AA44</f>
        <v>0.26146948982761242</v>
      </c>
      <c r="Q40" s="29">
        <f>'Apr-22'!AA44</f>
        <v>0.29746487740772248</v>
      </c>
      <c r="R40" s="29">
        <f>'Oct-22'!AA44</f>
        <v>0.34035053622714717</v>
      </c>
      <c r="S40" s="29">
        <f>'Apr-23'!AA44</f>
        <v>0.36949005594908313</v>
      </c>
      <c r="T40" s="29">
        <f>'Oct-23'!AA44</f>
        <v>0.34135922823794129</v>
      </c>
      <c r="U40" s="29">
        <f>'Apr-24'!AA44</f>
        <v>0.32907109701871529</v>
      </c>
      <c r="V40" s="29">
        <f>'Oct-24'!AA44</f>
        <v>0.30133112609239715</v>
      </c>
    </row>
    <row r="41" spans="1:22">
      <c r="A41" t="s">
        <v>1</v>
      </c>
      <c r="B41" s="32">
        <f>'Oct-14'!AA45</f>
        <v>6.3001654633919796E-2</v>
      </c>
      <c r="C41" s="29">
        <f>'Apr-15'!AA45</f>
        <v>0.10760636459859795</v>
      </c>
      <c r="D41" s="29">
        <f>'Oct-15'!AA45</f>
        <v>0.12904787032420298</v>
      </c>
      <c r="E41" s="29">
        <f>'Apr-16'!AA45</f>
        <v>0.11716289379571034</v>
      </c>
      <c r="F41" s="29">
        <f>'Oct-16'!AA45</f>
        <v>0.13679283425731492</v>
      </c>
      <c r="G41" s="29">
        <f>'Apr-17'!AA45</f>
        <v>0.17089235676318865</v>
      </c>
      <c r="H41" s="29">
        <f>'Oct-17'!AA45</f>
        <v>0.21402844109423125</v>
      </c>
      <c r="I41" s="29">
        <f>'Apr-18'!AA45</f>
        <v>0.18764600987792429</v>
      </c>
      <c r="J41" s="29">
        <f>'Oct-18'!AA45</f>
        <v>0.18258857412479879</v>
      </c>
      <c r="K41" s="29">
        <f>'Apr-19'!AA45</f>
        <v>0.17991580996233636</v>
      </c>
      <c r="L41" s="29">
        <f>'Oct-19'!AA45</f>
        <v>0.17177499186113135</v>
      </c>
      <c r="M41" s="29">
        <f>'Apr-20'!AA45</f>
        <v>0.18819727500819894</v>
      </c>
      <c r="N41" s="29">
        <f>'Oct-20'!AA45</f>
        <v>0.1751151131480656</v>
      </c>
      <c r="O41" s="29">
        <f>'Apr-21'!AA45</f>
        <v>0.17975054814657523</v>
      </c>
      <c r="P41" s="29">
        <f>'Oct-21'!AA45</f>
        <v>0.22084021670864282</v>
      </c>
      <c r="Q41" s="29">
        <f>'Apr-22'!AA45</f>
        <v>0.19893757958730643</v>
      </c>
      <c r="R41" s="29">
        <f>'Oct-22'!AA45</f>
        <v>0.17022043028265224</v>
      </c>
      <c r="S41" s="29">
        <f>'Apr-23'!AA45</f>
        <v>0.1438665500911108</v>
      </c>
      <c r="T41" s="29">
        <f>'Oct-23'!AA45</f>
        <v>0.14634625800650347</v>
      </c>
      <c r="U41" s="29">
        <f>'Apr-24'!AA45</f>
        <v>0.12989147223948311</v>
      </c>
      <c r="V41" s="29">
        <f>'Oct-24'!AA45</f>
        <v>0.15970573239142413</v>
      </c>
    </row>
    <row r="42" spans="1:22">
      <c r="A42" t="s">
        <v>8</v>
      </c>
      <c r="B42" s="32">
        <f>'Oct-14'!AA46</f>
        <v>0.19978925995755062</v>
      </c>
      <c r="C42" s="29">
        <f>'Apr-15'!AA46</f>
        <v>0.19140702963696299</v>
      </c>
      <c r="D42" s="29">
        <f>'Oct-15'!AA46</f>
        <v>0.2091163204662442</v>
      </c>
      <c r="E42" s="29">
        <f>'Apr-16'!AA46</f>
        <v>0.16753856209697715</v>
      </c>
      <c r="F42" s="29">
        <f>'Oct-16'!AA46</f>
        <v>0.22669704561751922</v>
      </c>
      <c r="G42" s="29">
        <f>'Apr-17'!AA46</f>
        <v>0.2674419626551307</v>
      </c>
      <c r="H42" s="29">
        <f>'Oct-17'!AA46</f>
        <v>0.27743868855134485</v>
      </c>
      <c r="I42" s="29">
        <f>'Apr-18'!AA46</f>
        <v>0.2696081806971386</v>
      </c>
      <c r="J42" s="29">
        <f>'Oct-18'!AA46</f>
        <v>0.25729348950067271</v>
      </c>
      <c r="K42" s="29">
        <f>'Apr-19'!AA46</f>
        <v>0.17886271599297499</v>
      </c>
      <c r="L42" s="29">
        <f>'Oct-19'!AA46</f>
        <v>0.12440953382172129</v>
      </c>
      <c r="M42" s="29">
        <f>'Apr-20'!AA46</f>
        <v>0.16424979853649868</v>
      </c>
      <c r="N42" s="29">
        <f>'Oct-20'!AA46</f>
        <v>0.16577767545782071</v>
      </c>
      <c r="O42" s="29">
        <f>'Apr-21'!AA46</f>
        <v>0.14866260027698777</v>
      </c>
      <c r="P42" s="29">
        <f>'Oct-21'!AA46</f>
        <v>0.11576654740431021</v>
      </c>
      <c r="Q42" s="29">
        <f>'Apr-22'!AA46</f>
        <v>7.3336478082370746E-2</v>
      </c>
      <c r="R42" s="29">
        <f>'Oct-22'!AA46</f>
        <v>0.12614362486512476</v>
      </c>
      <c r="S42" s="29">
        <f>'Apr-23'!AA46</f>
        <v>0.15196663317822592</v>
      </c>
      <c r="T42" s="29">
        <f>'Oct-23'!AA46</f>
        <v>0.18401402951944662</v>
      </c>
      <c r="U42" s="29">
        <f>'Apr-24'!AA46</f>
        <v>0.19126441666559627</v>
      </c>
      <c r="V42" s="29">
        <f>'Oct-24'!AA46</f>
        <v>0.20299575106536297</v>
      </c>
    </row>
    <row r="43" spans="1:22">
      <c r="A43" t="s">
        <v>13</v>
      </c>
      <c r="B43" s="32">
        <f>'Oct-14'!AA47</f>
        <v>0.30712086056739529</v>
      </c>
      <c r="C43" s="29">
        <f>'Apr-15'!AA47</f>
        <v>0.35875569924305012</v>
      </c>
      <c r="D43" s="29">
        <f>'Oct-15'!AA47</f>
        <v>0.36338556510620457</v>
      </c>
      <c r="E43" s="29">
        <f>'Apr-16'!AA47</f>
        <v>0.39334901211675172</v>
      </c>
      <c r="F43" s="29">
        <f>'Oct-16'!AA47</f>
        <v>0.32791424593730767</v>
      </c>
      <c r="G43" s="29">
        <f>'Apr-17'!AA47</f>
        <v>0.28808037315529339</v>
      </c>
      <c r="H43" s="29">
        <f>'Oct-17'!AA47</f>
        <v>0.20895873911315321</v>
      </c>
      <c r="I43" s="29">
        <f>'Apr-18'!AA47</f>
        <v>0.28652831817081953</v>
      </c>
      <c r="J43" s="29">
        <f>'Oct-18'!AA47</f>
        <v>0.31833290145283549</v>
      </c>
      <c r="K43" s="29">
        <f>'Apr-19'!AA47</f>
        <v>0.34126538143877327</v>
      </c>
      <c r="L43" s="29">
        <f>'Oct-19'!AA47</f>
        <v>0.31985095353905607</v>
      </c>
      <c r="M43" s="29">
        <f>'Apr-20'!AA47</f>
        <v>0.28594465058524765</v>
      </c>
      <c r="N43" s="29">
        <f>'Oct-20'!AA47</f>
        <v>0.26254116406080463</v>
      </c>
      <c r="O43" s="29">
        <f>'Apr-21'!AA47</f>
        <v>0.27038560975186254</v>
      </c>
      <c r="P43" s="29">
        <f>'Oct-21'!AA47</f>
        <v>0.23730510442014169</v>
      </c>
      <c r="Q43" s="29">
        <f>'Apr-22'!AA47</f>
        <v>0.26662312885365447</v>
      </c>
      <c r="R43" s="29">
        <f>'Oct-22'!AA47</f>
        <v>0.19979645840884502</v>
      </c>
      <c r="S43" s="29">
        <f>'Apr-23'!AA47</f>
        <v>0.20066482653653761</v>
      </c>
      <c r="T43" s="29">
        <f>'Oct-23'!AA47</f>
        <v>0.14620059060926902</v>
      </c>
      <c r="U43" s="29">
        <f>'Apr-24'!AA47</f>
        <v>0.16468227937311156</v>
      </c>
      <c r="V43" s="29">
        <f>'Oct-24'!AA47</f>
        <v>0.15916793193856862</v>
      </c>
    </row>
    <row r="44" spans="1:22">
      <c r="A44" t="s">
        <v>19</v>
      </c>
      <c r="B44" s="32">
        <f>'Oct-14'!AA48</f>
        <v>9.1747037663400685E-2</v>
      </c>
      <c r="C44" s="29">
        <f>'Apr-15'!AA48</f>
        <v>2.1583884072029907E-2</v>
      </c>
      <c r="D44" s="29">
        <f>'Oct-15'!AA48</f>
        <v>4.4577417113195156E-2</v>
      </c>
      <c r="E44" s="29">
        <f>'Apr-16'!AA48</f>
        <v>7.2508397991286347E-2</v>
      </c>
      <c r="F44" s="29">
        <f>'Oct-16'!AA48</f>
        <v>0.12047685384955058</v>
      </c>
      <c r="G44" s="29">
        <f>'Apr-17'!AA48</f>
        <v>0.12789917507773632</v>
      </c>
      <c r="H44" s="29">
        <f>'Oct-17'!AA48</f>
        <v>0.16924861872452929</v>
      </c>
      <c r="I44" s="29">
        <f>'Apr-18'!AA48</f>
        <v>0.16855507975368597</v>
      </c>
      <c r="J44" s="29">
        <f>'Oct-18'!AA48</f>
        <v>0.13061882568289046</v>
      </c>
      <c r="K44" s="29">
        <f>'Apr-19'!AA48</f>
        <v>0.16497756712345826</v>
      </c>
      <c r="L44" s="29">
        <f>'Oct-19'!AA48</f>
        <v>0.21711621689755267</v>
      </c>
      <c r="M44" s="29">
        <f>'Apr-20'!AA48</f>
        <v>0.18806346590803058</v>
      </c>
      <c r="N44" s="29">
        <f>'Oct-20'!AA48</f>
        <v>0.20365489031005402</v>
      </c>
      <c r="O44" s="29">
        <f>'Apr-21'!AA48</f>
        <v>0.2061550891685322</v>
      </c>
      <c r="P44" s="29">
        <f>'Oct-21'!AA48</f>
        <v>0.16461863722752326</v>
      </c>
      <c r="Q44" s="29">
        <f>'Apr-22'!AA48</f>
        <v>0.16363793250754721</v>
      </c>
      <c r="R44" s="29">
        <f>'Oct-22'!AA48</f>
        <v>0.16348894950257828</v>
      </c>
      <c r="S44" s="29">
        <f>'Apr-23'!AA48</f>
        <v>0.13401193602009814</v>
      </c>
      <c r="T44" s="29">
        <f>'Oct-23'!AA48</f>
        <v>0.18207989648233766</v>
      </c>
      <c r="U44" s="29">
        <f>'Apr-24'!AA48</f>
        <v>0.18509073677698226</v>
      </c>
      <c r="V44" s="29">
        <f>'Oct-24'!AA48</f>
        <v>0.17679946156563719</v>
      </c>
    </row>
    <row r="45" spans="1:22">
      <c r="A45" t="s">
        <v>57</v>
      </c>
      <c r="B45" s="33">
        <f t="shared" ref="B45:V45" si="1">SUM(B40:B44)</f>
        <v>1.0000000028578302</v>
      </c>
      <c r="C45" s="33">
        <f t="shared" si="1"/>
        <v>1.0000000021563862</v>
      </c>
      <c r="D45" s="33">
        <f t="shared" si="1"/>
        <v>1.0000000025767639</v>
      </c>
      <c r="E45" s="33">
        <f t="shared" si="1"/>
        <v>1.0000000049261</v>
      </c>
      <c r="F45" s="33">
        <f t="shared" si="1"/>
        <v>1.0000000052618276</v>
      </c>
      <c r="G45" s="33">
        <f t="shared" si="1"/>
        <v>1.0000000032281811</v>
      </c>
      <c r="H45" s="33">
        <f t="shared" si="1"/>
        <v>1.0000000023141908</v>
      </c>
      <c r="I45" s="33">
        <f t="shared" si="1"/>
        <v>1.0000000000976781</v>
      </c>
      <c r="J45" s="33">
        <f t="shared" si="1"/>
        <v>0.99999999357728542</v>
      </c>
      <c r="K45" s="33">
        <f t="shared" si="1"/>
        <v>0.99999999420886609</v>
      </c>
      <c r="L45" s="33">
        <f t="shared" si="1"/>
        <v>0.99999999462524647</v>
      </c>
      <c r="M45" s="33">
        <f t="shared" si="1"/>
        <v>0.99999999423510999</v>
      </c>
      <c r="N45" s="33">
        <f t="shared" si="1"/>
        <v>0.99999999202147638</v>
      </c>
      <c r="O45" s="33">
        <f t="shared" si="1"/>
        <v>0.9999999926989388</v>
      </c>
      <c r="P45" s="33">
        <f t="shared" si="1"/>
        <v>0.99999999558823049</v>
      </c>
      <c r="Q45" s="33">
        <f t="shared" si="1"/>
        <v>0.99999999643860138</v>
      </c>
      <c r="R45" s="33">
        <f t="shared" si="1"/>
        <v>0.99999999928634742</v>
      </c>
      <c r="S45" s="33">
        <f t="shared" si="1"/>
        <v>1.0000000017750557</v>
      </c>
      <c r="T45" s="33">
        <f t="shared" si="1"/>
        <v>1.0000000028554981</v>
      </c>
      <c r="U45" s="33">
        <f t="shared" si="1"/>
        <v>1.0000000020738884</v>
      </c>
      <c r="V45" s="33">
        <f t="shared" si="1"/>
        <v>1.00000000305339</v>
      </c>
    </row>
    <row r="47" spans="1:22">
      <c r="A47" t="s">
        <v>58</v>
      </c>
      <c r="B47" s="32">
        <f>'Oct-14'!AA51</f>
        <v>0.1360007292865249</v>
      </c>
      <c r="C47" s="29">
        <f>'Apr-15'!AA51</f>
        <v>0.12334889510801174</v>
      </c>
      <c r="D47" s="29">
        <f>'Oct-15'!AA51</f>
        <v>0.10212852271298697</v>
      </c>
      <c r="E47" s="29">
        <f>'Apr-16'!AA51</f>
        <v>0.1204801803836861</v>
      </c>
      <c r="F47" s="29">
        <f>'Oct-16'!AA51</f>
        <v>0.15146117392348887</v>
      </c>
      <c r="G47" s="29">
        <f>'Apr-17'!AA51</f>
        <v>0.14492629482257027</v>
      </c>
      <c r="H47" s="29">
        <f>'Oct-17'!AA51</f>
        <v>0.14216168973215715</v>
      </c>
      <c r="I47" s="29">
        <f>'Apr-18'!AA51</f>
        <v>0.11540267791542096</v>
      </c>
      <c r="J47" s="29">
        <f>'Oct-18'!AA51</f>
        <v>9.3425259292301582E-2</v>
      </c>
      <c r="K47" s="29">
        <f>'Apr-19'!AA51</f>
        <v>8.4331141899029072E-2</v>
      </c>
      <c r="L47" s="29">
        <f>'Oct-19'!AA51</f>
        <v>9.3022977197026402E-2</v>
      </c>
      <c r="M47" s="29">
        <f>'Apr-20'!AA51</f>
        <v>6.0965754780509897E-2</v>
      </c>
      <c r="N47" s="29">
        <f>'Oct-20'!AA51</f>
        <v>8.6262503075142341E-2</v>
      </c>
      <c r="O47" s="29">
        <f>'Apr-21'!AA51</f>
        <v>9.780914918431359E-2</v>
      </c>
      <c r="P47" s="29">
        <f>'Oct-21'!AA51</f>
        <v>8.9948173567310025E-2</v>
      </c>
      <c r="Q47" s="29">
        <f>'Apr-22'!AA51</f>
        <v>0.11708544364631404</v>
      </c>
      <c r="R47" s="29">
        <f>'Oct-22'!AA51</f>
        <v>9.5871003162396329E-2</v>
      </c>
      <c r="S47" s="29">
        <f>'Apr-23'!AA51</f>
        <v>0.13215504624184657</v>
      </c>
      <c r="T47" s="29">
        <f>'Oct-23'!AA51</f>
        <v>0.12611652115307101</v>
      </c>
      <c r="U47" s="29">
        <f>'Apr-24'!AA51</f>
        <v>0.14402500971104348</v>
      </c>
      <c r="V47" s="29">
        <f>'Oct-24'!AA51</f>
        <v>0.11451992183866311</v>
      </c>
    </row>
    <row r="48" spans="1:22">
      <c r="A48" t="s">
        <v>59</v>
      </c>
      <c r="B48" s="32">
        <f>'Oct-14'!AA52</f>
        <v>0.12185980999946892</v>
      </c>
      <c r="C48" s="29">
        <f>'Apr-15'!AA52</f>
        <v>0.11858758113444318</v>
      </c>
      <c r="D48" s="29">
        <f>'Oct-15'!AA52</f>
        <v>0.12460786788395047</v>
      </c>
      <c r="E48" s="29">
        <f>'Apr-16'!AA52</f>
        <v>0.12454163900356938</v>
      </c>
      <c r="F48" s="29">
        <f>'Oct-16'!AA52</f>
        <v>0.12761703779334183</v>
      </c>
      <c r="G48" s="29">
        <f>'Apr-17'!AA52</f>
        <v>0.12850659986952515</v>
      </c>
      <c r="H48" s="29">
        <f>'Oct-17'!AA52</f>
        <v>0.12156190928085527</v>
      </c>
      <c r="I48" s="29">
        <f>'Apr-18'!AA52</f>
        <v>0.12361015539278081</v>
      </c>
      <c r="J48" s="29">
        <f>'Oct-18'!AA52</f>
        <v>0.12171276426356807</v>
      </c>
      <c r="K48" s="29">
        <f>'Apr-19'!AA52</f>
        <v>0.1204536444445275</v>
      </c>
      <c r="L48" s="29">
        <f>'Oct-19'!AA52</f>
        <v>0.1232883973077919</v>
      </c>
      <c r="M48" s="29">
        <f>'Apr-20'!AA52</f>
        <v>0.13165331277036865</v>
      </c>
      <c r="N48" s="29">
        <f>'Oct-20'!AA52</f>
        <v>0.1325124360667862</v>
      </c>
      <c r="O48" s="29">
        <f>'Apr-21'!AA52</f>
        <v>0.1322132459319425</v>
      </c>
      <c r="P48" s="29">
        <f>'Oct-21'!AA52</f>
        <v>0.12159615515312684</v>
      </c>
      <c r="Q48" s="29">
        <f>'Apr-22'!AA52</f>
        <v>0.12393473955540318</v>
      </c>
      <c r="R48" s="29">
        <f>'Oct-22'!AA52</f>
        <v>0.12507079776520022</v>
      </c>
      <c r="S48" s="29">
        <f>'Apr-23'!AA52</f>
        <v>0.12595396877538942</v>
      </c>
      <c r="T48" s="29">
        <f>'Oct-23'!AA52</f>
        <v>0.1193790309250717</v>
      </c>
      <c r="U48" s="29">
        <f>'Apr-24'!AA52</f>
        <v>0.11998456368996632</v>
      </c>
      <c r="V48" s="29">
        <f>'Oct-24'!AA52</f>
        <v>0.11970224018611397</v>
      </c>
    </row>
    <row r="49" spans="1:22">
      <c r="A49" t="s">
        <v>60</v>
      </c>
      <c r="B49" s="32">
        <f>'Oct-14'!AA53</f>
        <v>1.0863362521827484</v>
      </c>
      <c r="C49" s="29">
        <f>'Apr-15'!AA53</f>
        <v>1.0056609129484435</v>
      </c>
      <c r="D49" s="29">
        <f>'Oct-15'!AA53</f>
        <v>0.78701709914754303</v>
      </c>
      <c r="E49" s="29">
        <f>'Apr-16'!AA53</f>
        <v>0.93920540406838326</v>
      </c>
      <c r="F49" s="29">
        <f>'Oct-16'!AA53</f>
        <v>1.1724231851062059</v>
      </c>
      <c r="G49" s="29">
        <f>'Apr-17'!AA53</f>
        <v>1.118512939946338</v>
      </c>
      <c r="H49" s="29">
        <f>'Oct-17'!AA53</f>
        <v>1.1428060858372506</v>
      </c>
      <c r="I49" s="29">
        <f>'Apr-18'!AA53</f>
        <v>0.89282856707634606</v>
      </c>
      <c r="J49" s="29">
        <f>'Oct-18'!AA53</f>
        <v>0.70876098997714665</v>
      </c>
      <c r="K49" s="29">
        <f>'Apr-19'!AA53</f>
        <v>0.63726707691588258</v>
      </c>
      <c r="L49" s="29">
        <f>'Oct-19'!AA53</f>
        <v>0.69287117897855599</v>
      </c>
      <c r="M49" s="29">
        <f>'Apr-20'!AA53</f>
        <v>0.45988781828919534</v>
      </c>
      <c r="N49" s="29">
        <f>'Oct-20'!AA53</f>
        <v>0.64984469104274623</v>
      </c>
      <c r="O49" s="29">
        <f>'Apr-21'!AA53</f>
        <v>0.73516952480198083</v>
      </c>
      <c r="P49" s="29">
        <f>'Oct-21'!AA53</f>
        <v>0.73471215808432322</v>
      </c>
      <c r="Q49" s="29">
        <f>'Apr-22'!AA53</f>
        <v>0.88212105853856837</v>
      </c>
      <c r="R49" s="29">
        <f>'Oct-22'!AA53</f>
        <v>0.5703250034137346</v>
      </c>
      <c r="S49" s="29">
        <f>'Apr-23'!AA53</f>
        <v>0.70894984183534704</v>
      </c>
      <c r="T49" s="29">
        <f>'Oct-23'!AA53</f>
        <v>0.60962566532098272</v>
      </c>
      <c r="U49" s="29">
        <f>'Apr-24'!AA53</f>
        <v>0.76072293721793416</v>
      </c>
      <c r="V49" s="29">
        <f>'Oct-24'!AA53</f>
        <v>0.54794230865423554</v>
      </c>
    </row>
    <row r="51" spans="1:22" s="39" customFormat="1" ht="14.1" customHeight="1">
      <c r="A51" s="38" t="s">
        <v>62</v>
      </c>
    </row>
    <row r="53" spans="1:22">
      <c r="A53" t="s">
        <v>63</v>
      </c>
      <c r="B53" s="44">
        <v>1000</v>
      </c>
    </row>
    <row r="54" spans="1:22" ht="15.95" thickBot="1">
      <c r="B54" s="44"/>
    </row>
    <row r="55" spans="1:22">
      <c r="B55" s="97" t="s">
        <v>64</v>
      </c>
      <c r="C55" s="98"/>
      <c r="E55" s="97" t="s">
        <v>65</v>
      </c>
      <c r="F55" s="99"/>
      <c r="G55" s="53"/>
      <c r="I55" s="97" t="s">
        <v>66</v>
      </c>
      <c r="J55" s="98"/>
    </row>
    <row r="56" spans="1:22">
      <c r="B56" s="47" t="s">
        <v>67</v>
      </c>
      <c r="C56" s="48" t="s">
        <v>52</v>
      </c>
      <c r="E56" s="54">
        <v>41943</v>
      </c>
      <c r="F56" s="43">
        <v>45596</v>
      </c>
      <c r="G56" s="59" t="s">
        <v>68</v>
      </c>
      <c r="I56" s="47" t="s">
        <v>67</v>
      </c>
      <c r="J56" s="48" t="s">
        <v>52</v>
      </c>
    </row>
    <row r="57" spans="1:22">
      <c r="A57" s="31" t="s">
        <v>0</v>
      </c>
      <c r="B57" s="49">
        <f>B27</f>
        <v>0.25551788814409249</v>
      </c>
      <c r="C57" s="50">
        <f>$B$53*B57</f>
        <v>255.5178881440925</v>
      </c>
      <c r="E57" s="55">
        <f>_xlfn.XLOOKUP($E$56,Sheet1!$A:$A,Sheet1!$B:$B)</f>
        <v>4543.5</v>
      </c>
      <c r="F57" s="56">
        <f>_xlfn.XLOOKUP($F$56,Sheet1!$A:$A,Sheet1!$B:$B)</f>
        <v>11042</v>
      </c>
      <c r="G57" s="60">
        <f>(F57-E57)/E57</f>
        <v>1.4302850225597006</v>
      </c>
      <c r="I57" s="49">
        <f>B57</f>
        <v>0.25551788814409249</v>
      </c>
      <c r="J57" s="50">
        <f>C57*(1+G57)</f>
        <v>620.9812965526728</v>
      </c>
    </row>
    <row r="58" spans="1:22">
      <c r="A58" s="31" t="s">
        <v>1</v>
      </c>
      <c r="B58" s="49">
        <f>B28</f>
        <v>6.032494879075743E-3</v>
      </c>
      <c r="C58" s="50">
        <f>$B$53*B58</f>
        <v>6.0324948790757427</v>
      </c>
      <c r="E58" s="55">
        <f>_xlfn.XLOOKUP($E$56,Sheet1!$A:$A,Sheet1!$C:$C)</f>
        <v>2971.5</v>
      </c>
      <c r="F58" s="56">
        <f>_xlfn.XLOOKUP($F$56,Sheet1!$A:$A,Sheet1!$C:$C)</f>
        <v>5016</v>
      </c>
      <c r="G58" s="60">
        <f>(F58-E58)/E58</f>
        <v>0.68803634528016155</v>
      </c>
      <c r="I58" s="49">
        <f>B58</f>
        <v>6.032494879075743E-3</v>
      </c>
      <c r="J58" s="50">
        <f>C58*(1+G58)</f>
        <v>10.183070608596308</v>
      </c>
    </row>
    <row r="59" spans="1:22">
      <c r="A59" s="31" t="s">
        <v>8</v>
      </c>
      <c r="B59" s="49">
        <f>B29</f>
        <v>4.4946213638948407E-2</v>
      </c>
      <c r="C59" s="50">
        <f>$B$53*B59</f>
        <v>44.946213638948407</v>
      </c>
      <c r="E59" s="55">
        <f>_xlfn.XLOOKUP($E$56,Sheet1!$A:$A,Sheet1!$J:$J)</f>
        <v>458.7</v>
      </c>
      <c r="F59" s="56">
        <f>_xlfn.XLOOKUP($F$56,Sheet1!$A:$A,Sheet1!$J:$J)</f>
        <v>1250</v>
      </c>
      <c r="G59" s="60">
        <f>(F59-E59)/E59</f>
        <v>1.7250926531502071</v>
      </c>
      <c r="I59" s="49">
        <f>B59</f>
        <v>4.4946213638948407E-2</v>
      </c>
      <c r="J59" s="50">
        <f>C59*(1+G59)</f>
        <v>122.48259657441793</v>
      </c>
    </row>
    <row r="60" spans="1:22">
      <c r="A60" s="31" t="s">
        <v>13</v>
      </c>
      <c r="B60" s="49">
        <f>B30</f>
        <v>0.66708665206746831</v>
      </c>
      <c r="C60" s="50">
        <f>$B$53*B60</f>
        <v>667.08665206746832</v>
      </c>
      <c r="E60" s="55">
        <f>_xlfn.XLOOKUP($E$56,Sheet1!$A:$A,Sheet1!$O:$O)</f>
        <v>1695</v>
      </c>
      <c r="F60" s="56">
        <f>_xlfn.XLOOKUP($F$56,Sheet1!$A:$A,Sheet1!$O:$O)</f>
        <v>3412</v>
      </c>
      <c r="G60" s="60">
        <f>(F60-E60)/E60</f>
        <v>1.0129793510324483</v>
      </c>
      <c r="I60" s="49">
        <f>B60</f>
        <v>0.66708665206746831</v>
      </c>
      <c r="J60" s="50">
        <f>C60*(1+G60)</f>
        <v>1342.8316559611808</v>
      </c>
    </row>
    <row r="61" spans="1:22" ht="15.95" thickBot="1">
      <c r="A61" s="31" t="s">
        <v>19</v>
      </c>
      <c r="B61" s="51">
        <f>B31</f>
        <v>2.6416754128245359E-2</v>
      </c>
      <c r="C61" s="52">
        <f>$B$53*B61</f>
        <v>26.416754128245358</v>
      </c>
      <c r="E61" s="57">
        <f>_xlfn.XLOOKUP($E$56,Sheet1!$A:$A,Sheet1!$U:$U)</f>
        <v>377.7</v>
      </c>
      <c r="F61" s="58">
        <f>_xlfn.XLOOKUP($F$56,Sheet1!$A:$A,Sheet1!$U:$U)</f>
        <v>969.4</v>
      </c>
      <c r="G61" s="61">
        <f>(F61-E61)/E61</f>
        <v>1.5665872385491133</v>
      </c>
      <c r="I61" s="51">
        <f>B61</f>
        <v>2.6416754128245359E-2</v>
      </c>
      <c r="J61" s="52">
        <f>C61*(1+G61)</f>
        <v>67.800904029444141</v>
      </c>
    </row>
    <row r="63" spans="1:22" ht="15.95" thickBot="1">
      <c r="I63" s="62" t="s">
        <v>69</v>
      </c>
      <c r="J63" s="63">
        <f>SUM(J57:J61)</f>
        <v>2164.2795237263122</v>
      </c>
    </row>
    <row r="64" spans="1:22" ht="15.95" thickTop="1"/>
    <row r="65" spans="1:13" s="39" customFormat="1" ht="14.1" customHeight="1">
      <c r="A65" s="38" t="s">
        <v>70</v>
      </c>
    </row>
    <row r="67" spans="1:13">
      <c r="A67" t="s">
        <v>63</v>
      </c>
      <c r="B67" s="44">
        <v>1000</v>
      </c>
    </row>
    <row r="68" spans="1:13" ht="15.95" thickBot="1">
      <c r="B68" s="44"/>
      <c r="M68" s="77"/>
    </row>
    <row r="69" spans="1:13">
      <c r="B69" s="97" t="s">
        <v>64</v>
      </c>
      <c r="C69" s="98"/>
      <c r="E69" s="97" t="s">
        <v>65</v>
      </c>
      <c r="F69" s="99"/>
      <c r="G69" s="53"/>
      <c r="I69" s="97" t="s">
        <v>66</v>
      </c>
      <c r="J69" s="98"/>
      <c r="M69" s="77"/>
    </row>
    <row r="70" spans="1:13">
      <c r="B70" s="47" t="s">
        <v>67</v>
      </c>
      <c r="C70" s="48" t="s">
        <v>52</v>
      </c>
      <c r="E70" s="54">
        <v>41943</v>
      </c>
      <c r="F70" s="43">
        <v>45596</v>
      </c>
      <c r="G70" s="59" t="s">
        <v>68</v>
      </c>
      <c r="I70" s="47" t="s">
        <v>67</v>
      </c>
      <c r="J70" s="48" t="s">
        <v>52</v>
      </c>
      <c r="M70" s="77"/>
    </row>
    <row r="71" spans="1:13">
      <c r="A71" s="31" t="s">
        <v>0</v>
      </c>
      <c r="B71" s="49">
        <v>0.35149999999999998</v>
      </c>
      <c r="C71" s="50">
        <f>$B$53*B71</f>
        <v>351.5</v>
      </c>
      <c r="E71" s="55">
        <f>_xlfn.XLOOKUP($E$56,Sheet1!$A:$A,Sheet1!$B:$B)</f>
        <v>4543.5</v>
      </c>
      <c r="F71" s="56">
        <f>_xlfn.XLOOKUP($F$56,Sheet1!$A:$A,Sheet1!$B:$B)</f>
        <v>11042</v>
      </c>
      <c r="G71" s="60">
        <f>(F71-E71)/E71</f>
        <v>1.4302850225597006</v>
      </c>
      <c r="I71" s="49">
        <f>B71</f>
        <v>0.35149999999999998</v>
      </c>
      <c r="J71" s="50">
        <f>C71*(1+G71)</f>
        <v>854.24518542973465</v>
      </c>
      <c r="M71" s="77"/>
    </row>
    <row r="72" spans="1:13">
      <c r="A72" s="31" t="s">
        <v>1</v>
      </c>
      <c r="B72" s="49">
        <f>0.0616</f>
        <v>6.1600000000000002E-2</v>
      </c>
      <c r="C72" s="50">
        <f>$B$53*B72</f>
        <v>61.6</v>
      </c>
      <c r="E72" s="55">
        <f>_xlfn.XLOOKUP($E$56,Sheet1!$A:$A,Sheet1!$C:$C)</f>
        <v>2971.5</v>
      </c>
      <c r="F72" s="56">
        <f>_xlfn.XLOOKUP($F$56,Sheet1!$A:$A,Sheet1!$C:$C)</f>
        <v>5016</v>
      </c>
      <c r="G72" s="60">
        <f>(F72-E72)/E72</f>
        <v>0.68803634528016155</v>
      </c>
      <c r="I72" s="49">
        <f>B72</f>
        <v>6.1600000000000002E-2</v>
      </c>
      <c r="J72" s="50">
        <f>C72*(1+G72)</f>
        <v>103.98303886925797</v>
      </c>
      <c r="M72" s="77"/>
    </row>
    <row r="73" spans="1:13">
      <c r="A73" s="31" t="s">
        <v>8</v>
      </c>
      <c r="B73" s="49">
        <v>0.19309999999999999</v>
      </c>
      <c r="C73" s="50">
        <f>$B$53*B73</f>
        <v>193.1</v>
      </c>
      <c r="E73" s="55">
        <f>_xlfn.XLOOKUP($E$56,Sheet1!$A:$A,Sheet1!$J:$J)</f>
        <v>458.7</v>
      </c>
      <c r="F73" s="56">
        <f>_xlfn.XLOOKUP($F$56,Sheet1!$A:$A,Sheet1!$J:$J)</f>
        <v>1250</v>
      </c>
      <c r="G73" s="60">
        <f>(F73-E73)/E73</f>
        <v>1.7250926531502071</v>
      </c>
      <c r="I73" s="49">
        <f>B73</f>
        <v>0.19309999999999999</v>
      </c>
      <c r="J73" s="50">
        <f>C73*(1+G73)</f>
        <v>526.21539132330497</v>
      </c>
    </row>
    <row r="74" spans="1:13">
      <c r="A74" s="31" t="s">
        <v>13</v>
      </c>
      <c r="B74" s="49">
        <v>0.33189999999999997</v>
      </c>
      <c r="C74" s="50">
        <f>$B$53*B74</f>
        <v>331.9</v>
      </c>
      <c r="E74" s="55">
        <f>_xlfn.XLOOKUP($E$56,Sheet1!$A:$A,Sheet1!$O:$O)</f>
        <v>1695</v>
      </c>
      <c r="F74" s="56">
        <f>_xlfn.XLOOKUP($F$56,Sheet1!$A:$A,Sheet1!$O:$O)</f>
        <v>3412</v>
      </c>
      <c r="G74" s="60">
        <f>(F74-E74)/E74</f>
        <v>1.0129793510324483</v>
      </c>
      <c r="I74" s="49">
        <f>B74</f>
        <v>0.33189999999999997</v>
      </c>
      <c r="J74" s="50">
        <f>C74*(1+G74)</f>
        <v>668.10784660766944</v>
      </c>
    </row>
    <row r="75" spans="1:13" ht="15.95" thickBot="1">
      <c r="A75" s="31" t="s">
        <v>19</v>
      </c>
      <c r="B75" s="51">
        <f>0.0618</f>
        <v>6.1800000000000001E-2</v>
      </c>
      <c r="C75" s="52">
        <f>$B$53*B75</f>
        <v>61.800000000000004</v>
      </c>
      <c r="E75" s="57">
        <f>_xlfn.XLOOKUP($E$56,Sheet1!$A:$A,Sheet1!$U:$U)</f>
        <v>377.7</v>
      </c>
      <c r="F75" s="58">
        <f>_xlfn.XLOOKUP($F$56,Sheet1!$A:$A,Sheet1!$U:$U)</f>
        <v>969.4</v>
      </c>
      <c r="G75" s="61">
        <f>(F75-E75)/E75</f>
        <v>1.5665872385491133</v>
      </c>
      <c r="I75" s="51">
        <f>B75</f>
        <v>6.1800000000000001E-2</v>
      </c>
      <c r="J75" s="52">
        <f>C75*(1+G75)</f>
        <v>158.61509134233521</v>
      </c>
    </row>
    <row r="77" spans="1:13" ht="15.95" thickBot="1">
      <c r="I77" s="62" t="s">
        <v>69</v>
      </c>
      <c r="J77" s="63">
        <f>SUM(J71:J75)</f>
        <v>2311.1665535723023</v>
      </c>
    </row>
    <row r="78" spans="1:13" ht="15.95" thickTop="1"/>
    <row r="80" spans="1:13" s="39" customFormat="1">
      <c r="A80" s="38" t="s">
        <v>71</v>
      </c>
    </row>
    <row r="81" spans="1:22">
      <c r="A81" s="72"/>
    </row>
    <row r="82" spans="1:22">
      <c r="A82" t="s">
        <v>63</v>
      </c>
      <c r="B82" s="44">
        <v>1000</v>
      </c>
    </row>
    <row r="84" spans="1:22" s="67" customFormat="1">
      <c r="A84" s="65" t="s">
        <v>56</v>
      </c>
      <c r="B84" s="66">
        <v>41943</v>
      </c>
      <c r="C84" s="66">
        <v>42124</v>
      </c>
      <c r="D84" s="66">
        <v>42307</v>
      </c>
      <c r="E84" s="66">
        <v>42489</v>
      </c>
      <c r="F84" s="66">
        <v>42674</v>
      </c>
      <c r="G84" s="66">
        <v>42853</v>
      </c>
      <c r="H84" s="66">
        <v>43039</v>
      </c>
      <c r="I84" s="66">
        <v>43220</v>
      </c>
      <c r="J84" s="66">
        <v>43404</v>
      </c>
      <c r="K84" s="66">
        <v>43585</v>
      </c>
      <c r="L84" s="66">
        <v>43769</v>
      </c>
      <c r="M84" s="66">
        <v>43951</v>
      </c>
      <c r="N84" s="66">
        <v>44134</v>
      </c>
      <c r="O84" s="66">
        <v>44316</v>
      </c>
      <c r="P84" s="66">
        <v>44498</v>
      </c>
      <c r="Q84" s="66">
        <v>44680</v>
      </c>
      <c r="R84" s="66">
        <v>44865</v>
      </c>
      <c r="S84" s="66">
        <v>45044</v>
      </c>
      <c r="T84" s="66">
        <v>45230</v>
      </c>
      <c r="U84" s="66">
        <v>45412</v>
      </c>
      <c r="V84" s="66">
        <v>45596</v>
      </c>
    </row>
    <row r="85" spans="1:22">
      <c r="A85" t="s">
        <v>0</v>
      </c>
      <c r="B85" s="33">
        <f t="shared" ref="B85:V85" si="2">B27</f>
        <v>0.25551788814409249</v>
      </c>
      <c r="C85" s="33">
        <f t="shared" si="2"/>
        <v>0.17316408000450964</v>
      </c>
      <c r="D85" s="33">
        <f t="shared" si="2"/>
        <v>0</v>
      </c>
      <c r="E85" s="33">
        <f t="shared" si="2"/>
        <v>0</v>
      </c>
      <c r="F85" s="33">
        <f t="shared" si="2"/>
        <v>0</v>
      </c>
      <c r="G85" s="33">
        <f t="shared" si="2"/>
        <v>0</v>
      </c>
      <c r="H85" s="33">
        <f t="shared" si="2"/>
        <v>3.2121621032935067E-3</v>
      </c>
      <c r="I85" s="33">
        <f t="shared" si="2"/>
        <v>3.6834245194415062E-2</v>
      </c>
      <c r="J85" s="33">
        <f t="shared" si="2"/>
        <v>0.27028317306181476</v>
      </c>
      <c r="K85" s="33">
        <f t="shared" si="2"/>
        <v>1.6913839064613211E-2</v>
      </c>
      <c r="L85" s="33">
        <f t="shared" si="2"/>
        <v>0.31790774014311857</v>
      </c>
      <c r="M85" s="33">
        <f t="shared" si="2"/>
        <v>0.59791760501584035</v>
      </c>
      <c r="N85" s="33">
        <f t="shared" si="2"/>
        <v>0.52279997627579178</v>
      </c>
      <c r="O85" s="33">
        <f t="shared" si="2"/>
        <v>0.49864908900742899</v>
      </c>
      <c r="P85" s="33">
        <f t="shared" si="2"/>
        <v>0.55029706940110579</v>
      </c>
      <c r="Q85" s="33">
        <f t="shared" si="2"/>
        <v>0.56209961353775528</v>
      </c>
      <c r="R85" s="33">
        <f t="shared" si="2"/>
        <v>0.70802678650515249</v>
      </c>
      <c r="S85" s="33">
        <f t="shared" si="2"/>
        <v>0.64177587505151446</v>
      </c>
      <c r="T85" s="33">
        <f t="shared" si="2"/>
        <v>0.29233070420261381</v>
      </c>
      <c r="U85" s="33">
        <f t="shared" si="2"/>
        <v>0.42371744402667255</v>
      </c>
      <c r="V85" s="33">
        <f t="shared" si="2"/>
        <v>0.17762633071516765</v>
      </c>
    </row>
    <row r="86" spans="1:22">
      <c r="A86" t="s">
        <v>1</v>
      </c>
      <c r="B86" s="33">
        <f t="shared" ref="B86:V86" si="3">B28</f>
        <v>6.032494879075743E-3</v>
      </c>
      <c r="C86" s="33">
        <f t="shared" si="3"/>
        <v>0</v>
      </c>
      <c r="D86" s="33">
        <f t="shared" si="3"/>
        <v>0</v>
      </c>
      <c r="E86" s="33">
        <f t="shared" si="3"/>
        <v>0</v>
      </c>
      <c r="F86" s="33">
        <f t="shared" si="3"/>
        <v>0</v>
      </c>
      <c r="G86" s="33">
        <f t="shared" si="3"/>
        <v>0</v>
      </c>
      <c r="H86" s="33">
        <f t="shared" si="3"/>
        <v>5.6866804092775641E-2</v>
      </c>
      <c r="I86" s="33">
        <f t="shared" si="3"/>
        <v>0.14394905832500615</v>
      </c>
      <c r="J86" s="33">
        <f t="shared" si="3"/>
        <v>0.12691168429826424</v>
      </c>
      <c r="K86" s="33">
        <f t="shared" si="3"/>
        <v>0.22226013938341119</v>
      </c>
      <c r="L86" s="33">
        <f t="shared" si="3"/>
        <v>0.19264151216041978</v>
      </c>
      <c r="M86" s="33">
        <f t="shared" si="3"/>
        <v>0.23735834751879115</v>
      </c>
      <c r="N86" s="33">
        <f t="shared" si="3"/>
        <v>0.36610974238691735</v>
      </c>
      <c r="O86" s="33">
        <f t="shared" si="3"/>
        <v>0.5013508959763926</v>
      </c>
      <c r="P86" s="33">
        <f t="shared" si="3"/>
        <v>0.34034457638170418</v>
      </c>
      <c r="Q86" s="33">
        <f t="shared" si="3"/>
        <v>0.31733281836914956</v>
      </c>
      <c r="R86" s="33">
        <f t="shared" si="3"/>
        <v>0.1194579424414168</v>
      </c>
      <c r="S86" s="33">
        <f t="shared" si="3"/>
        <v>4.3661989735840026E-2</v>
      </c>
      <c r="T86" s="33">
        <f t="shared" si="3"/>
        <v>5.5349829011638672E-2</v>
      </c>
      <c r="U86" s="33">
        <f t="shared" si="3"/>
        <v>0</v>
      </c>
      <c r="V86" s="33">
        <f t="shared" si="3"/>
        <v>2.5961442202780741E-2</v>
      </c>
    </row>
    <row r="87" spans="1:22">
      <c r="A87" t="s">
        <v>8</v>
      </c>
      <c r="B87" s="33">
        <f t="shared" ref="B87:V87" si="4">B29</f>
        <v>4.4946213638948407E-2</v>
      </c>
      <c r="C87" s="33">
        <f t="shared" si="4"/>
        <v>2.8875704674009715E-2</v>
      </c>
      <c r="D87" s="33">
        <f t="shared" si="4"/>
        <v>0</v>
      </c>
      <c r="E87" s="33">
        <f t="shared" si="4"/>
        <v>0</v>
      </c>
      <c r="F87" s="33">
        <f t="shared" si="4"/>
        <v>0.17391835876090039</v>
      </c>
      <c r="G87" s="33">
        <f t="shared" si="4"/>
        <v>0.29910446780748612</v>
      </c>
      <c r="H87" s="33">
        <f t="shared" si="4"/>
        <v>0.25207593974957621</v>
      </c>
      <c r="I87" s="33">
        <f t="shared" si="4"/>
        <v>0.275190564882561</v>
      </c>
      <c r="J87" s="33">
        <f t="shared" si="4"/>
        <v>0</v>
      </c>
      <c r="K87" s="33">
        <f t="shared" si="4"/>
        <v>7.5564255290878637E-2</v>
      </c>
      <c r="L87" s="33">
        <f t="shared" si="4"/>
        <v>1.0675724341450641E-2</v>
      </c>
      <c r="M87" s="33">
        <f t="shared" si="4"/>
        <v>0</v>
      </c>
      <c r="N87" s="33">
        <f t="shared" si="4"/>
        <v>0</v>
      </c>
      <c r="O87" s="33">
        <f t="shared" si="4"/>
        <v>0</v>
      </c>
      <c r="P87" s="33">
        <f t="shared" si="4"/>
        <v>0</v>
      </c>
      <c r="Q87" s="33">
        <f t="shared" si="4"/>
        <v>0</v>
      </c>
      <c r="R87" s="33">
        <f t="shared" si="4"/>
        <v>0.12826714802238653</v>
      </c>
      <c r="S87" s="33">
        <f t="shared" si="4"/>
        <v>0.16884054984168817</v>
      </c>
      <c r="T87" s="33">
        <f t="shared" si="4"/>
        <v>0.34604040431767724</v>
      </c>
      <c r="U87" s="33">
        <f t="shared" si="4"/>
        <v>0.40185109072982622</v>
      </c>
      <c r="V87" s="33">
        <f t="shared" si="4"/>
        <v>0.44306115172462646</v>
      </c>
    </row>
    <row r="88" spans="1:22">
      <c r="A88" t="s">
        <v>13</v>
      </c>
      <c r="B88" s="33">
        <f t="shared" ref="B88:V88" si="5">B30</f>
        <v>0.66708665206746831</v>
      </c>
      <c r="C88" s="33">
        <f t="shared" si="5"/>
        <v>0.68677859156492893</v>
      </c>
      <c r="D88" s="33">
        <f t="shared" si="5"/>
        <v>0.86364790469046482</v>
      </c>
      <c r="E88" s="33">
        <f t="shared" si="5"/>
        <v>0.87473595014623551</v>
      </c>
      <c r="F88" s="33">
        <f t="shared" si="5"/>
        <v>0.57664968019676155</v>
      </c>
      <c r="G88" s="33">
        <f t="shared" si="5"/>
        <v>0.48642096840052101</v>
      </c>
      <c r="H88" s="33">
        <f t="shared" si="5"/>
        <v>0.4252008481060634</v>
      </c>
      <c r="I88" s="33">
        <f t="shared" si="5"/>
        <v>0.23391540246949788</v>
      </c>
      <c r="J88" s="33">
        <f t="shared" si="5"/>
        <v>0.43466728990914194</v>
      </c>
      <c r="K88" s="33">
        <f t="shared" si="5"/>
        <v>0.2320240600200883</v>
      </c>
      <c r="L88" s="33">
        <f t="shared" si="5"/>
        <v>0</v>
      </c>
      <c r="M88" s="33">
        <f t="shared" si="5"/>
        <v>0</v>
      </c>
      <c r="N88" s="33">
        <f t="shared" si="5"/>
        <v>0.11109027285767703</v>
      </c>
      <c r="O88" s="33">
        <f t="shared" si="5"/>
        <v>0</v>
      </c>
      <c r="P88" s="33">
        <f t="shared" si="5"/>
        <v>0.10935833380649053</v>
      </c>
      <c r="Q88" s="33">
        <f t="shared" si="5"/>
        <v>0.12056754761224589</v>
      </c>
      <c r="R88" s="33">
        <f t="shared" si="5"/>
        <v>4.4248109821637807E-2</v>
      </c>
      <c r="S88" s="33">
        <f t="shared" si="5"/>
        <v>0.1457215662071758</v>
      </c>
      <c r="T88" s="33">
        <f t="shared" si="5"/>
        <v>0</v>
      </c>
      <c r="U88" s="33">
        <f t="shared" si="5"/>
        <v>0</v>
      </c>
      <c r="V88" s="33">
        <f t="shared" si="5"/>
        <v>0.34324316190542858</v>
      </c>
    </row>
    <row r="89" spans="1:22">
      <c r="A89" t="s">
        <v>19</v>
      </c>
      <c r="B89" s="33">
        <f t="shared" ref="B89:V89" si="6">B31</f>
        <v>2.6416754128245359E-2</v>
      </c>
      <c r="C89" s="33">
        <f t="shared" si="6"/>
        <v>0.11118162571924826</v>
      </c>
      <c r="D89" s="33">
        <f t="shared" si="6"/>
        <v>0.13635209888251759</v>
      </c>
      <c r="E89" s="33">
        <f t="shared" si="6"/>
        <v>0.12526405320980155</v>
      </c>
      <c r="F89" s="33">
        <f t="shared" si="6"/>
        <v>0.24943196148721214</v>
      </c>
      <c r="G89" s="33">
        <f t="shared" si="6"/>
        <v>0.21447456806898954</v>
      </c>
      <c r="H89" s="33">
        <f t="shared" si="6"/>
        <v>0.26264424594829128</v>
      </c>
      <c r="I89" s="33">
        <f t="shared" si="6"/>
        <v>0.31011072794069822</v>
      </c>
      <c r="J89" s="33">
        <f t="shared" si="6"/>
        <v>0.1681378532106507</v>
      </c>
      <c r="K89" s="33">
        <f t="shared" si="6"/>
        <v>0.45323770436958688</v>
      </c>
      <c r="L89" s="33">
        <f t="shared" si="6"/>
        <v>0.47877502842811476</v>
      </c>
      <c r="M89" s="33">
        <f t="shared" si="6"/>
        <v>0.16472404108322197</v>
      </c>
      <c r="N89" s="33">
        <f t="shared" si="6"/>
        <v>0</v>
      </c>
      <c r="O89" s="33">
        <f t="shared" si="6"/>
        <v>0</v>
      </c>
      <c r="P89" s="33">
        <f t="shared" si="6"/>
        <v>0</v>
      </c>
      <c r="Q89" s="33">
        <f t="shared" si="6"/>
        <v>0</v>
      </c>
      <c r="R89" s="33">
        <f t="shared" si="6"/>
        <v>0</v>
      </c>
      <c r="S89" s="33">
        <f t="shared" si="6"/>
        <v>0</v>
      </c>
      <c r="T89" s="33">
        <f t="shared" si="6"/>
        <v>0.30627905591067034</v>
      </c>
      <c r="U89" s="33">
        <f t="shared" si="6"/>
        <v>0.17443146085853256</v>
      </c>
      <c r="V89" s="33">
        <f t="shared" si="6"/>
        <v>1.0107914432927375E-2</v>
      </c>
    </row>
    <row r="90" spans="1:22">
      <c r="C90" s="64"/>
    </row>
    <row r="91" spans="1:22">
      <c r="A91" s="70" t="s">
        <v>65</v>
      </c>
      <c r="B91" s="66">
        <v>41943</v>
      </c>
      <c r="C91" s="66">
        <v>42124</v>
      </c>
      <c r="D91" s="66">
        <v>42307</v>
      </c>
      <c r="E91" s="66">
        <v>42489</v>
      </c>
      <c r="F91" s="66">
        <v>42674</v>
      </c>
      <c r="G91" s="66">
        <v>42853</v>
      </c>
      <c r="H91" s="66">
        <v>43039</v>
      </c>
      <c r="I91" s="66">
        <v>43220</v>
      </c>
      <c r="J91" s="66">
        <v>43404</v>
      </c>
      <c r="K91" s="66">
        <v>43585</v>
      </c>
      <c r="L91" s="66">
        <v>43769</v>
      </c>
      <c r="M91" s="66">
        <v>43951</v>
      </c>
      <c r="N91" s="66">
        <v>44134</v>
      </c>
      <c r="O91" s="66">
        <v>44316</v>
      </c>
      <c r="P91" s="66">
        <v>44498</v>
      </c>
      <c r="Q91" s="66">
        <v>44680</v>
      </c>
      <c r="R91" s="66">
        <v>44865</v>
      </c>
      <c r="S91" s="66">
        <v>45044</v>
      </c>
      <c r="T91" s="66">
        <v>45230</v>
      </c>
      <c r="U91" s="66">
        <v>45412</v>
      </c>
      <c r="V91" s="66">
        <v>45596</v>
      </c>
    </row>
    <row r="92" spans="1:22">
      <c r="A92" s="31" t="s">
        <v>0</v>
      </c>
      <c r="B92" s="69">
        <f>_xlfn.XLOOKUP(B$91,Sheet1!$A:$A,Sheet1!$B:$B)</f>
        <v>4543.5</v>
      </c>
      <c r="C92" s="69">
        <f>_xlfn.XLOOKUP(C$91,Sheet1!$A:$A,Sheet1!$B:$B)</f>
        <v>4496.5</v>
      </c>
      <c r="D92" s="69">
        <f>_xlfn.XLOOKUP(D$91,Sheet1!$A:$A,Sheet1!$B:$B)</f>
        <v>4150.5</v>
      </c>
      <c r="E92" s="69">
        <f>_xlfn.XLOOKUP(E$91,Sheet1!$A:$A,Sheet1!$B:$B)</f>
        <v>3928</v>
      </c>
      <c r="F92" s="69">
        <f>_xlfn.XLOOKUP(F$91,Sheet1!$A:$A,Sheet1!$B:$B)</f>
        <v>4588</v>
      </c>
      <c r="G92" s="69">
        <f>_xlfn.XLOOKUP(G$91,Sheet1!$A:$A,Sheet1!$B:$B)</f>
        <v>4637.5</v>
      </c>
      <c r="H92" s="69">
        <f>_xlfn.XLOOKUP(H$91,Sheet1!$A:$A,Sheet1!$B:$B)</f>
        <v>5032</v>
      </c>
      <c r="I92" s="69">
        <f>_xlfn.XLOOKUP(I$91,Sheet1!$A:$A,Sheet1!$B:$B)</f>
        <v>5103</v>
      </c>
      <c r="J92" s="69">
        <f>_xlfn.XLOOKUP(J$91,Sheet1!$A:$A,Sheet1!$B:$B)</f>
        <v>5990</v>
      </c>
      <c r="K92" s="69">
        <f>_xlfn.XLOOKUP(K$91,Sheet1!$A:$A,Sheet1!$B:$B)</f>
        <v>5726</v>
      </c>
      <c r="L92" s="69">
        <f>_xlfn.XLOOKUP(L$91,Sheet1!$A:$A,Sheet1!$B:$B)</f>
        <v>7501</v>
      </c>
      <c r="M92" s="69">
        <f>_xlfn.XLOOKUP(M$91,Sheet1!$A:$A,Sheet1!$B:$B)</f>
        <v>8322</v>
      </c>
      <c r="N92" s="69">
        <f>_xlfn.XLOOKUP(N$91,Sheet1!$A:$A,Sheet1!$B:$B)</f>
        <v>7766</v>
      </c>
      <c r="O92" s="69">
        <f>_xlfn.XLOOKUP(O$91,Sheet1!$A:$A,Sheet1!$B:$B)</f>
        <v>7715</v>
      </c>
      <c r="P92" s="69">
        <f>_xlfn.XLOOKUP(P$91,Sheet1!$A:$A,Sheet1!$B:$B)</f>
        <v>9094</v>
      </c>
      <c r="Q92" s="69">
        <f>_xlfn.XLOOKUP(Q$91,Sheet1!$A:$A,Sheet1!$B:$B)</f>
        <v>10688</v>
      </c>
      <c r="R92" s="69">
        <f>_xlfn.XLOOKUP(R$91,Sheet1!$A:$A,Sheet1!$B:$B)</f>
        <v>10254</v>
      </c>
      <c r="S92" s="69">
        <f>_xlfn.XLOOKUP(S$91,Sheet1!$A:$A,Sheet1!$B:$B)</f>
        <v>11746</v>
      </c>
      <c r="T92" s="69">
        <f>_xlfn.XLOOKUP(T$91,Sheet1!$A:$A,Sheet1!$B:$B)</f>
        <v>10250</v>
      </c>
      <c r="U92" s="69">
        <f>_xlfn.XLOOKUP(U$91,Sheet1!$A:$A,Sheet1!$B:$B)</f>
        <v>12062</v>
      </c>
      <c r="V92" s="69">
        <f>_xlfn.XLOOKUP(V$91,Sheet1!$A:$A,Sheet1!$B:$B)</f>
        <v>11042</v>
      </c>
    </row>
    <row r="93" spans="1:22">
      <c r="A93" s="31" t="s">
        <v>1</v>
      </c>
      <c r="B93" s="69">
        <f>_xlfn.XLOOKUP(B$91,Sheet1!$A:$A,Sheet1!$C:$C)</f>
        <v>2971.5</v>
      </c>
      <c r="C93" s="69">
        <f>_xlfn.XLOOKUP(C$91,Sheet1!$A:$A,Sheet1!$C:$C)</f>
        <v>2885</v>
      </c>
      <c r="D93" s="69">
        <f>_xlfn.XLOOKUP(D$91,Sheet1!$A:$A,Sheet1!$C:$C)</f>
        <v>2358.5</v>
      </c>
      <c r="E93" s="69">
        <f>_xlfn.XLOOKUP(E$91,Sheet1!$A:$A,Sheet1!$C:$C)</f>
        <v>2300.5</v>
      </c>
      <c r="F93" s="69">
        <f>_xlfn.XLOOKUP(F$91,Sheet1!$A:$A,Sheet1!$C:$C)</f>
        <v>2839.5</v>
      </c>
      <c r="G93" s="69">
        <f>_xlfn.XLOOKUP(G$91,Sheet1!$A:$A,Sheet1!$C:$C)</f>
        <v>3062</v>
      </c>
      <c r="H93" s="69">
        <f>_xlfn.XLOOKUP(H$91,Sheet1!$A:$A,Sheet1!$C:$C)</f>
        <v>3548.5</v>
      </c>
      <c r="I93" s="69">
        <f>_xlfn.XLOOKUP(I$91,Sheet1!$A:$A,Sheet1!$C:$C)</f>
        <v>3946</v>
      </c>
      <c r="J93" s="69">
        <f>_xlfn.XLOOKUP(J$91,Sheet1!$A:$A,Sheet1!$C:$C)</f>
        <v>3803.5</v>
      </c>
      <c r="K93" s="69">
        <f>_xlfn.XLOOKUP(K$91,Sheet1!$A:$A,Sheet1!$C:$C)</f>
        <v>4465</v>
      </c>
      <c r="L93" s="69">
        <f>_xlfn.XLOOKUP(L$91,Sheet1!$A:$A,Sheet1!$C:$C)</f>
        <v>4014</v>
      </c>
      <c r="M93" s="69">
        <f>_xlfn.XLOOKUP(M$91,Sheet1!$A:$A,Sheet1!$C:$C)</f>
        <v>3684.5</v>
      </c>
      <c r="N93" s="69">
        <f>_xlfn.XLOOKUP(N$91,Sheet1!$A:$A,Sheet1!$C:$C)</f>
        <v>4357</v>
      </c>
      <c r="O93" s="69">
        <f>_xlfn.XLOOKUP(O$91,Sheet1!$A:$A,Sheet1!$C:$C)</f>
        <v>6076</v>
      </c>
      <c r="P93" s="69">
        <f>_xlfn.XLOOKUP(P$91,Sheet1!$A:$A,Sheet1!$C:$C)</f>
        <v>4560.5</v>
      </c>
      <c r="Q93" s="69">
        <f>_xlfn.XLOOKUP(Q$91,Sheet1!$A:$A,Sheet1!$C:$C)</f>
        <v>5706</v>
      </c>
      <c r="R93" s="69">
        <f>_xlfn.XLOOKUP(R$91,Sheet1!$A:$A,Sheet1!$C:$C)</f>
        <v>4537</v>
      </c>
      <c r="S93" s="69">
        <f>_xlfn.XLOOKUP(S$91,Sheet1!$A:$A,Sheet1!$C:$C)</f>
        <v>5049</v>
      </c>
      <c r="T93" s="69">
        <f>_xlfn.XLOOKUP(T$91,Sheet1!$A:$A,Sheet1!$C:$C)</f>
        <v>5255</v>
      </c>
      <c r="U93" s="69">
        <f>_xlfn.XLOOKUP(U$91,Sheet1!$A:$A,Sheet1!$C:$C)</f>
        <v>5472</v>
      </c>
      <c r="V93" s="69">
        <f>_xlfn.XLOOKUP(V$91,Sheet1!$A:$A,Sheet1!$C:$C)</f>
        <v>5016</v>
      </c>
    </row>
    <row r="94" spans="1:22">
      <c r="A94" s="31" t="s">
        <v>8</v>
      </c>
      <c r="B94" s="69">
        <f>_xlfn.XLOOKUP(B$91,Sheet1!$A:$A,Sheet1!$J:$J)</f>
        <v>458.7</v>
      </c>
      <c r="C94" s="69">
        <f>_xlfn.XLOOKUP(C$91,Sheet1!$A:$A,Sheet1!$J:$J)</f>
        <v>508</v>
      </c>
      <c r="D94" s="69">
        <f>_xlfn.XLOOKUP(D$91,Sheet1!$A:$A,Sheet1!$J:$J)</f>
        <v>440.3</v>
      </c>
      <c r="E94" s="69">
        <f>_xlfn.XLOOKUP(E$91,Sheet1!$A:$A,Sheet1!$J:$J)</f>
        <v>477.3</v>
      </c>
      <c r="F94" s="69">
        <f>_xlfn.XLOOKUP(F$91,Sheet1!$A:$A,Sheet1!$J:$J)</f>
        <v>542.5</v>
      </c>
      <c r="G94" s="69">
        <f>_xlfn.XLOOKUP(G$91,Sheet1!$A:$A,Sheet1!$J:$J)</f>
        <v>627</v>
      </c>
      <c r="H94" s="69">
        <f>_xlfn.XLOOKUP(H$91,Sheet1!$A:$A,Sheet1!$J:$J)</f>
        <v>593.5</v>
      </c>
      <c r="I94" s="69">
        <f>_xlfn.XLOOKUP(I$91,Sheet1!$A:$A,Sheet1!$J:$J)</f>
        <v>611</v>
      </c>
      <c r="J94" s="69">
        <f>_xlfn.XLOOKUP(J$91,Sheet1!$A:$A,Sheet1!$J:$J)</f>
        <v>525.79999999999995</v>
      </c>
      <c r="K94" s="69">
        <f>_xlfn.XLOOKUP(K$91,Sheet1!$A:$A,Sheet1!$J:$J)</f>
        <v>494</v>
      </c>
      <c r="L94" s="69">
        <f>_xlfn.XLOOKUP(L$91,Sheet1!$A:$A,Sheet1!$J:$J)</f>
        <v>576.20000000000005</v>
      </c>
      <c r="M94" s="69">
        <f>_xlfn.XLOOKUP(M$91,Sheet1!$A:$A,Sheet1!$J:$J)</f>
        <v>508.4</v>
      </c>
      <c r="N94" s="69">
        <f>_xlfn.XLOOKUP(N$91,Sheet1!$A:$A,Sheet1!$J:$J)</f>
        <v>397</v>
      </c>
      <c r="O94" s="69">
        <f>_xlfn.XLOOKUP(O$91,Sheet1!$A:$A,Sheet1!$J:$J)</f>
        <v>506.2</v>
      </c>
      <c r="P94" s="69">
        <f>_xlfn.XLOOKUP(P$91,Sheet1!$A:$A,Sheet1!$J:$J)</f>
        <v>551.79999999999995</v>
      </c>
      <c r="Q94" s="69">
        <f>_xlfn.XLOOKUP(Q$91,Sheet1!$A:$A,Sheet1!$J:$J)</f>
        <v>740</v>
      </c>
      <c r="R94" s="69">
        <f>_xlfn.XLOOKUP(R$91,Sheet1!$A:$A,Sheet1!$J:$J)</f>
        <v>814.4</v>
      </c>
      <c r="S94" s="69">
        <f>_xlfn.XLOOKUP(S$91,Sheet1!$A:$A,Sheet1!$J:$J)</f>
        <v>1014</v>
      </c>
      <c r="T94" s="69">
        <f>_xlfn.XLOOKUP(T$91,Sheet1!$A:$A,Sheet1!$J:$J)</f>
        <v>1104</v>
      </c>
      <c r="U94" s="69">
        <f>_xlfn.XLOOKUP(U$91,Sheet1!$A:$A,Sheet1!$J:$J)</f>
        <v>1333</v>
      </c>
      <c r="V94" s="69">
        <f>_xlfn.XLOOKUP(V$91,Sheet1!$A:$A,Sheet1!$J:$J)</f>
        <v>1250</v>
      </c>
    </row>
    <row r="95" spans="1:22">
      <c r="A95" s="31" t="s">
        <v>13</v>
      </c>
      <c r="B95" s="69">
        <f>_xlfn.XLOOKUP(B$91,Sheet1!$A:$A,Sheet1!$O:$O)</f>
        <v>1695</v>
      </c>
      <c r="C95" s="69">
        <f>_xlfn.XLOOKUP(C$91,Sheet1!$A:$A,Sheet1!$O:$O)</f>
        <v>1839</v>
      </c>
      <c r="D95" s="69">
        <f>_xlfn.XLOOKUP(D$91,Sheet1!$A:$A,Sheet1!$O:$O)</f>
        <v>1859</v>
      </c>
      <c r="E95" s="69">
        <f>_xlfn.XLOOKUP(E$91,Sheet1!$A:$A,Sheet1!$O:$O)</f>
        <v>2039</v>
      </c>
      <c r="F95" s="69">
        <f>_xlfn.XLOOKUP(F$91,Sheet1!$A:$A,Sheet1!$O:$O)</f>
        <v>2199</v>
      </c>
      <c r="G95" s="69">
        <f>_xlfn.XLOOKUP(G$91,Sheet1!$A:$A,Sheet1!$O:$O)</f>
        <v>2408</v>
      </c>
      <c r="H95" s="69">
        <f>_xlfn.XLOOKUP(H$91,Sheet1!$A:$A,Sheet1!$O:$O)</f>
        <v>2345</v>
      </c>
      <c r="I95" s="69">
        <f>_xlfn.XLOOKUP(I$91,Sheet1!$A:$A,Sheet1!$O:$O)</f>
        <v>2111</v>
      </c>
      <c r="J95" s="69">
        <f>_xlfn.XLOOKUP(J$91,Sheet1!$A:$A,Sheet1!$O:$O)</f>
        <v>2311</v>
      </c>
      <c r="K95" s="69">
        <f>_xlfn.XLOOKUP(K$91,Sheet1!$A:$A,Sheet1!$O:$O)</f>
        <v>2309</v>
      </c>
      <c r="L95" s="69">
        <f>_xlfn.XLOOKUP(L$91,Sheet1!$A:$A,Sheet1!$O:$O)</f>
        <v>2008</v>
      </c>
      <c r="M95" s="69">
        <f>_xlfn.XLOOKUP(M$91,Sheet1!$A:$A,Sheet1!$O:$O)</f>
        <v>1727.5</v>
      </c>
      <c r="N95" s="69">
        <f>_xlfn.XLOOKUP(N$91,Sheet1!$A:$A,Sheet1!$O:$O)</f>
        <v>2400</v>
      </c>
      <c r="O95" s="69">
        <f>_xlfn.XLOOKUP(O$91,Sheet1!$A:$A,Sheet1!$O:$O)</f>
        <v>2327</v>
      </c>
      <c r="P95" s="69">
        <f>_xlfn.XLOOKUP(P$91,Sheet1!$A:$A,Sheet1!$O:$O)</f>
        <v>2702</v>
      </c>
      <c r="Q95" s="69">
        <f>_xlfn.XLOOKUP(Q$91,Sheet1!$A:$A,Sheet1!$O:$O)</f>
        <v>3103</v>
      </c>
      <c r="R95" s="69">
        <f>_xlfn.XLOOKUP(R$91,Sheet1!$A:$A,Sheet1!$O:$O)</f>
        <v>2841</v>
      </c>
      <c r="S95" s="69">
        <f>_xlfn.XLOOKUP(S$91,Sheet1!$A:$A,Sheet1!$O:$O)</f>
        <v>3164</v>
      </c>
      <c r="T95" s="69">
        <f>_xlfn.XLOOKUP(T$91,Sheet1!$A:$A,Sheet1!$O:$O)</f>
        <v>2932</v>
      </c>
      <c r="U95" s="69">
        <f>_xlfn.XLOOKUP(U$91,Sheet1!$A:$A,Sheet1!$O:$O)</f>
        <v>3074</v>
      </c>
      <c r="V95" s="69">
        <f>_xlfn.XLOOKUP(V$91,Sheet1!$A:$A,Sheet1!$O:$O)</f>
        <v>3412</v>
      </c>
    </row>
    <row r="96" spans="1:22">
      <c r="A96" s="31" t="s">
        <v>19</v>
      </c>
      <c r="B96" s="69">
        <f>_xlfn.XLOOKUP(B$91,Sheet1!$A:$A,Sheet1!$U:$U)</f>
        <v>377.7</v>
      </c>
      <c r="C96" s="69">
        <f>_xlfn.XLOOKUP(C$91,Sheet1!$A:$A,Sheet1!$U:$U)</f>
        <v>486</v>
      </c>
      <c r="D96" s="69">
        <f>_xlfn.XLOOKUP(D$91,Sheet1!$A:$A,Sheet1!$U:$U)</f>
        <v>545</v>
      </c>
      <c r="E96" s="69">
        <f>_xlfn.XLOOKUP(E$91,Sheet1!$A:$A,Sheet1!$U:$U)</f>
        <v>592</v>
      </c>
      <c r="F96" s="69">
        <f>_xlfn.XLOOKUP(F$91,Sheet1!$A:$A,Sheet1!$U:$U)</f>
        <v>721.5</v>
      </c>
      <c r="G96" s="69">
        <f>_xlfn.XLOOKUP(G$91,Sheet1!$A:$A,Sheet1!$U:$U)</f>
        <v>670</v>
      </c>
      <c r="H96" s="69">
        <f>_xlfn.XLOOKUP(H$91,Sheet1!$A:$A,Sheet1!$U:$U)</f>
        <v>745.5</v>
      </c>
      <c r="I96" s="69">
        <f>_xlfn.XLOOKUP(I$91,Sheet1!$A:$A,Sheet1!$U:$U)</f>
        <v>635.20000000000005</v>
      </c>
      <c r="J96" s="69">
        <f>_xlfn.XLOOKUP(J$91,Sheet1!$A:$A,Sheet1!$U:$U)</f>
        <v>544.4</v>
      </c>
      <c r="K96" s="69">
        <f>_xlfn.XLOOKUP(K$91,Sheet1!$A:$A,Sheet1!$U:$U)</f>
        <v>725.4</v>
      </c>
      <c r="L96" s="69">
        <f>_xlfn.XLOOKUP(L$91,Sheet1!$A:$A,Sheet1!$U:$U)</f>
        <v>719.8</v>
      </c>
      <c r="M96" s="69">
        <f>_xlfn.XLOOKUP(M$91,Sheet1!$A:$A,Sheet1!$U:$U)</f>
        <v>640</v>
      </c>
      <c r="N96" s="69">
        <f>_xlfn.XLOOKUP(N$91,Sheet1!$A:$A,Sheet1!$U:$U)</f>
        <v>635.6</v>
      </c>
      <c r="O96" s="69">
        <f>_xlfn.XLOOKUP(O$91,Sheet1!$A:$A,Sheet1!$U:$U)</f>
        <v>638</v>
      </c>
      <c r="P96" s="69">
        <f>_xlfn.XLOOKUP(P$91,Sheet1!$A:$A,Sheet1!$U:$U)</f>
        <v>710.8</v>
      </c>
      <c r="Q96" s="69">
        <f>_xlfn.XLOOKUP(Q$91,Sheet1!$A:$A,Sheet1!$U:$U)</f>
        <v>737.4</v>
      </c>
      <c r="R96" s="69">
        <f>_xlfn.XLOOKUP(R$91,Sheet1!$A:$A,Sheet1!$U:$U)</f>
        <v>726.8</v>
      </c>
      <c r="S96" s="69">
        <f>_xlfn.XLOOKUP(S$91,Sheet1!$A:$A,Sheet1!$U:$U)</f>
        <v>818.6</v>
      </c>
      <c r="T96" s="69">
        <f>_xlfn.XLOOKUP(T$91,Sheet1!$A:$A,Sheet1!$U:$U)</f>
        <v>970.6</v>
      </c>
      <c r="U96" s="69">
        <f>_xlfn.XLOOKUP(U$91,Sheet1!$A:$A,Sheet1!$U:$U)</f>
        <v>1166</v>
      </c>
      <c r="V96" s="69">
        <f>_xlfn.XLOOKUP(V$91,Sheet1!$A:$A,Sheet1!$U:$U)</f>
        <v>969.4</v>
      </c>
    </row>
    <row r="97" spans="1:42">
      <c r="A97" s="31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</row>
    <row r="98" spans="1:42">
      <c r="A98" s="68" t="s">
        <v>72</v>
      </c>
      <c r="B98" s="66">
        <v>41943</v>
      </c>
      <c r="C98" s="66">
        <v>42124</v>
      </c>
      <c r="D98" s="66">
        <v>42307</v>
      </c>
      <c r="E98" s="66">
        <v>42489</v>
      </c>
      <c r="F98" s="66">
        <v>42674</v>
      </c>
      <c r="G98" s="66">
        <v>42853</v>
      </c>
      <c r="H98" s="66">
        <v>43039</v>
      </c>
      <c r="I98" s="66">
        <v>43220</v>
      </c>
      <c r="J98" s="66">
        <v>43404</v>
      </c>
      <c r="K98" s="66">
        <v>43585</v>
      </c>
      <c r="L98" s="66">
        <v>43769</v>
      </c>
      <c r="M98" s="66">
        <v>43951</v>
      </c>
      <c r="N98" s="66">
        <v>44134</v>
      </c>
      <c r="O98" s="66">
        <v>44316</v>
      </c>
      <c r="P98" s="66">
        <v>44498</v>
      </c>
      <c r="Q98" s="66">
        <v>44680</v>
      </c>
      <c r="R98" s="66">
        <v>44865</v>
      </c>
      <c r="S98" s="66">
        <v>45044</v>
      </c>
      <c r="T98" s="66">
        <v>45230</v>
      </c>
      <c r="U98" s="66">
        <v>45412</v>
      </c>
      <c r="V98" s="66">
        <v>45596</v>
      </c>
    </row>
    <row r="99" spans="1:42">
      <c r="A99" s="31" t="s">
        <v>0</v>
      </c>
      <c r="C99" s="71">
        <f t="shared" ref="C99:V99" si="7">C92/B92-1</f>
        <v>-1.034444811268842E-2</v>
      </c>
      <c r="D99" s="71">
        <f t="shared" si="7"/>
        <v>-7.69487379072612E-2</v>
      </c>
      <c r="E99" s="71">
        <f t="shared" si="7"/>
        <v>-5.3607999036260678E-2</v>
      </c>
      <c r="F99" s="71">
        <f t="shared" si="7"/>
        <v>0.16802443991853355</v>
      </c>
      <c r="G99" s="71">
        <f t="shared" si="7"/>
        <v>1.0789014821272813E-2</v>
      </c>
      <c r="H99" s="71">
        <f t="shared" si="7"/>
        <v>8.5067385444743904E-2</v>
      </c>
      <c r="I99" s="71">
        <f t="shared" si="7"/>
        <v>1.4109697933227361E-2</v>
      </c>
      <c r="J99" s="71">
        <f t="shared" si="7"/>
        <v>0.17381932196747019</v>
      </c>
      <c r="K99" s="71">
        <f t="shared" si="7"/>
        <v>-4.4073455759599311E-2</v>
      </c>
      <c r="L99" s="71">
        <f t="shared" si="7"/>
        <v>0.30998952148096404</v>
      </c>
      <c r="M99" s="71">
        <f t="shared" si="7"/>
        <v>0.10945207305692572</v>
      </c>
      <c r="N99" s="71">
        <f t="shared" si="7"/>
        <v>-6.6810862773371782E-2</v>
      </c>
      <c r="O99" s="71">
        <f t="shared" si="7"/>
        <v>-6.5670873036312027E-3</v>
      </c>
      <c r="P99" s="71">
        <f t="shared" si="7"/>
        <v>0.17874270900842504</v>
      </c>
      <c r="Q99" s="71">
        <f t="shared" si="7"/>
        <v>0.17528040466241479</v>
      </c>
      <c r="R99" s="71">
        <f t="shared" si="7"/>
        <v>-4.0606287425149712E-2</v>
      </c>
      <c r="S99" s="71">
        <f t="shared" si="7"/>
        <v>0.14550419348546906</v>
      </c>
      <c r="T99" s="71">
        <f t="shared" si="7"/>
        <v>-0.12736250638515234</v>
      </c>
      <c r="U99" s="71">
        <f t="shared" si="7"/>
        <v>0.17678048780487798</v>
      </c>
      <c r="V99" s="71">
        <f t="shared" si="7"/>
        <v>-8.4563090698060006E-2</v>
      </c>
    </row>
    <row r="100" spans="1:42">
      <c r="A100" s="31" t="s">
        <v>1</v>
      </c>
      <c r="C100" s="71">
        <f t="shared" ref="C100:V100" si="8">C93/B93-1</f>
        <v>-2.9109877166414222E-2</v>
      </c>
      <c r="D100" s="71">
        <f t="shared" si="8"/>
        <v>-0.18249566724436739</v>
      </c>
      <c r="E100" s="71">
        <f t="shared" si="8"/>
        <v>-2.4591901632393443E-2</v>
      </c>
      <c r="F100" s="71">
        <f t="shared" si="8"/>
        <v>0.23429689198000436</v>
      </c>
      <c r="G100" s="71">
        <f t="shared" si="8"/>
        <v>7.8358865997534721E-2</v>
      </c>
      <c r="H100" s="71">
        <f t="shared" si="8"/>
        <v>0.15888308295231868</v>
      </c>
      <c r="I100" s="71">
        <f t="shared" si="8"/>
        <v>0.11201916302663095</v>
      </c>
      <c r="J100" s="71">
        <f t="shared" si="8"/>
        <v>-3.6112519006588961E-2</v>
      </c>
      <c r="K100" s="71">
        <f t="shared" si="8"/>
        <v>0.17391875903772847</v>
      </c>
      <c r="L100" s="71">
        <f t="shared" si="8"/>
        <v>-0.10100783874580066</v>
      </c>
      <c r="M100" s="71">
        <f t="shared" si="8"/>
        <v>-8.2087693074240131E-2</v>
      </c>
      <c r="N100" s="71">
        <f t="shared" si="8"/>
        <v>0.18252137332066765</v>
      </c>
      <c r="O100" s="71">
        <f t="shared" si="8"/>
        <v>0.3945375258205186</v>
      </c>
      <c r="P100" s="71">
        <f t="shared" si="8"/>
        <v>-0.24942396313364057</v>
      </c>
      <c r="Q100" s="71">
        <f t="shared" si="8"/>
        <v>0.25117859883784677</v>
      </c>
      <c r="R100" s="71">
        <f t="shared" si="8"/>
        <v>-0.20487206449351558</v>
      </c>
      <c r="S100" s="71">
        <f t="shared" si="8"/>
        <v>0.11284990081551682</v>
      </c>
      <c r="T100" s="71">
        <f t="shared" si="8"/>
        <v>4.0800158447217294E-2</v>
      </c>
      <c r="U100" s="71">
        <f t="shared" si="8"/>
        <v>4.1294005708848669E-2</v>
      </c>
      <c r="V100" s="71">
        <f t="shared" si="8"/>
        <v>-8.333333333333337E-2</v>
      </c>
    </row>
    <row r="101" spans="1:42">
      <c r="A101" s="31" t="s">
        <v>8</v>
      </c>
      <c r="C101" s="71">
        <f t="shared" ref="C101:V101" si="9">C94/B94-1</f>
        <v>0.10747765424024425</v>
      </c>
      <c r="D101" s="71">
        <f t="shared" si="9"/>
        <v>-0.13326771653543301</v>
      </c>
      <c r="E101" s="71">
        <f t="shared" si="9"/>
        <v>8.4033613445378075E-2</v>
      </c>
      <c r="F101" s="71">
        <f t="shared" si="9"/>
        <v>0.13660171799706688</v>
      </c>
      <c r="G101" s="71">
        <f t="shared" si="9"/>
        <v>0.15576036866359444</v>
      </c>
      <c r="H101" s="71">
        <f t="shared" si="9"/>
        <v>-5.3429027113237604E-2</v>
      </c>
      <c r="I101" s="71">
        <f t="shared" si="9"/>
        <v>2.9486099410277911E-2</v>
      </c>
      <c r="J101" s="71">
        <f t="shared" si="9"/>
        <v>-0.13944353518821606</v>
      </c>
      <c r="K101" s="71">
        <f t="shared" si="9"/>
        <v>-6.0479269684290515E-2</v>
      </c>
      <c r="L101" s="71">
        <f t="shared" si="9"/>
        <v>0.16639676113360324</v>
      </c>
      <c r="M101" s="71">
        <f t="shared" si="9"/>
        <v>-0.11766747657063525</v>
      </c>
      <c r="N101" s="71">
        <f t="shared" si="9"/>
        <v>-0.21911880409126672</v>
      </c>
      <c r="O101" s="71">
        <f t="shared" si="9"/>
        <v>0.27506297229219134</v>
      </c>
      <c r="P101" s="71">
        <f t="shared" si="9"/>
        <v>9.0082971157645186E-2</v>
      </c>
      <c r="Q101" s="71">
        <f t="shared" si="9"/>
        <v>0.34106560347952164</v>
      </c>
      <c r="R101" s="71">
        <f t="shared" si="9"/>
        <v>0.1005405405405404</v>
      </c>
      <c r="S101" s="71">
        <f t="shared" si="9"/>
        <v>0.24508840864440073</v>
      </c>
      <c r="T101" s="71">
        <f t="shared" si="9"/>
        <v>8.8757396449704151E-2</v>
      </c>
      <c r="U101" s="71">
        <f t="shared" si="9"/>
        <v>0.20742753623188404</v>
      </c>
      <c r="V101" s="71">
        <f t="shared" si="9"/>
        <v>-6.226556639159786E-2</v>
      </c>
    </row>
    <row r="102" spans="1:42">
      <c r="A102" s="31" t="s">
        <v>13</v>
      </c>
      <c r="C102" s="71">
        <f t="shared" ref="C102:V102" si="10">C95/B95-1</f>
        <v>8.4955752212389379E-2</v>
      </c>
      <c r="D102" s="71">
        <f t="shared" si="10"/>
        <v>1.0875475802066381E-2</v>
      </c>
      <c r="E102" s="71">
        <f t="shared" si="10"/>
        <v>9.6826250672404468E-2</v>
      </c>
      <c r="F102" s="71">
        <f t="shared" si="10"/>
        <v>7.846983815595876E-2</v>
      </c>
      <c r="G102" s="71">
        <f t="shared" si="10"/>
        <v>9.5043201455206949E-2</v>
      </c>
      <c r="H102" s="71">
        <f t="shared" si="10"/>
        <v>-2.6162790697674465E-2</v>
      </c>
      <c r="I102" s="71">
        <f t="shared" si="10"/>
        <v>-9.9786780383795293E-2</v>
      </c>
      <c r="J102" s="71">
        <f t="shared" si="10"/>
        <v>9.4741828517290294E-2</v>
      </c>
      <c r="K102" s="71">
        <f t="shared" si="10"/>
        <v>-8.6542622241458922E-4</v>
      </c>
      <c r="L102" s="71">
        <f t="shared" si="10"/>
        <v>-0.13035946297098311</v>
      </c>
      <c r="M102" s="71">
        <f t="shared" si="10"/>
        <v>-0.139691235059761</v>
      </c>
      <c r="N102" s="71">
        <f t="shared" si="10"/>
        <v>0.3892908827785817</v>
      </c>
      <c r="O102" s="71">
        <f t="shared" si="10"/>
        <v>-3.0416666666666647E-2</v>
      </c>
      <c r="P102" s="71">
        <f t="shared" si="10"/>
        <v>0.16115169746454661</v>
      </c>
      <c r="Q102" s="71">
        <f t="shared" si="10"/>
        <v>0.14840858623242048</v>
      </c>
      <c r="R102" s="71">
        <f t="shared" si="10"/>
        <v>-8.443441830486631E-2</v>
      </c>
      <c r="S102" s="71">
        <f t="shared" si="10"/>
        <v>0.113692361844421</v>
      </c>
      <c r="T102" s="71">
        <f t="shared" si="10"/>
        <v>-7.332490518331225E-2</v>
      </c>
      <c r="U102" s="71">
        <f t="shared" si="10"/>
        <v>4.8431105047749057E-2</v>
      </c>
      <c r="V102" s="71">
        <f t="shared" si="10"/>
        <v>0.10995445673389725</v>
      </c>
    </row>
    <row r="103" spans="1:42">
      <c r="A103" s="31" t="s">
        <v>19</v>
      </c>
      <c r="C103" s="71">
        <f t="shared" ref="C103:V103" si="11">C96/B96-1</f>
        <v>0.28673550436854645</v>
      </c>
      <c r="D103" s="71">
        <f t="shared" si="11"/>
        <v>0.12139917695473246</v>
      </c>
      <c r="E103" s="71">
        <f t="shared" si="11"/>
        <v>8.6238532110091803E-2</v>
      </c>
      <c r="F103" s="71">
        <f t="shared" si="11"/>
        <v>0.21875</v>
      </c>
      <c r="G103" s="71">
        <f t="shared" si="11"/>
        <v>-7.1379071379071402E-2</v>
      </c>
      <c r="H103" s="71">
        <f t="shared" si="11"/>
        <v>0.11268656716417902</v>
      </c>
      <c r="I103" s="71">
        <f t="shared" si="11"/>
        <v>-0.1479543930248155</v>
      </c>
      <c r="J103" s="71">
        <f t="shared" si="11"/>
        <v>-0.14294710327455928</v>
      </c>
      <c r="K103" s="71">
        <f t="shared" si="11"/>
        <v>0.33247612049963271</v>
      </c>
      <c r="L103" s="71">
        <f t="shared" si="11"/>
        <v>-7.719878687620696E-3</v>
      </c>
      <c r="M103" s="71">
        <f t="shared" si="11"/>
        <v>-0.11086412892470121</v>
      </c>
      <c r="N103" s="71">
        <f t="shared" si="11"/>
        <v>-6.8749999999999645E-3</v>
      </c>
      <c r="O103" s="71">
        <f t="shared" si="11"/>
        <v>3.7759597230961894E-3</v>
      </c>
      <c r="P103" s="71">
        <f t="shared" si="11"/>
        <v>0.1141065830721002</v>
      </c>
      <c r="Q103" s="71">
        <f t="shared" si="11"/>
        <v>3.7422622397298877E-2</v>
      </c>
      <c r="R103" s="71">
        <f t="shared" si="11"/>
        <v>-1.4374830485489598E-2</v>
      </c>
      <c r="S103" s="71">
        <f t="shared" si="11"/>
        <v>0.12630709961474973</v>
      </c>
      <c r="T103" s="71">
        <f t="shared" si="11"/>
        <v>0.18568287319814325</v>
      </c>
      <c r="U103" s="71">
        <f t="shared" si="11"/>
        <v>0.20131877189367398</v>
      </c>
      <c r="V103" s="71">
        <f t="shared" si="11"/>
        <v>-0.16861063464837056</v>
      </c>
    </row>
    <row r="106" spans="1:42" s="67" customFormat="1" ht="48">
      <c r="A106" s="74" t="s">
        <v>73</v>
      </c>
      <c r="B106" s="66">
        <v>41943</v>
      </c>
      <c r="C106" s="75" t="s">
        <v>74</v>
      </c>
      <c r="D106" s="74" t="s">
        <v>75</v>
      </c>
      <c r="E106" s="75" t="s">
        <v>76</v>
      </c>
      <c r="F106" s="74" t="s">
        <v>77</v>
      </c>
      <c r="G106" s="75" t="s">
        <v>78</v>
      </c>
      <c r="H106" s="74" t="s">
        <v>79</v>
      </c>
      <c r="I106" s="75" t="s">
        <v>80</v>
      </c>
      <c r="J106" s="74" t="s">
        <v>81</v>
      </c>
      <c r="K106" s="75" t="s">
        <v>82</v>
      </c>
      <c r="L106" s="74" t="s">
        <v>83</v>
      </c>
      <c r="M106" s="75" t="s">
        <v>84</v>
      </c>
      <c r="N106" s="74" t="s">
        <v>85</v>
      </c>
      <c r="O106" s="75" t="s">
        <v>86</v>
      </c>
      <c r="P106" s="74" t="s">
        <v>87</v>
      </c>
      <c r="Q106" s="75" t="s">
        <v>88</v>
      </c>
      <c r="R106" s="74" t="s">
        <v>89</v>
      </c>
      <c r="S106" s="75" t="s">
        <v>90</v>
      </c>
      <c r="T106" s="74" t="s">
        <v>91</v>
      </c>
      <c r="U106" s="75" t="s">
        <v>92</v>
      </c>
      <c r="V106" s="74" t="s">
        <v>93</v>
      </c>
      <c r="W106" s="75" t="s">
        <v>94</v>
      </c>
      <c r="X106" s="74" t="s">
        <v>95</v>
      </c>
      <c r="Y106" s="75" t="s">
        <v>96</v>
      </c>
      <c r="Z106" s="74" t="s">
        <v>97</v>
      </c>
      <c r="AA106" s="75" t="s">
        <v>98</v>
      </c>
      <c r="AB106" s="74" t="s">
        <v>99</v>
      </c>
      <c r="AC106" s="75" t="s">
        <v>100</v>
      </c>
      <c r="AD106" s="74" t="s">
        <v>101</v>
      </c>
      <c r="AE106" s="75" t="s">
        <v>102</v>
      </c>
      <c r="AF106" s="74" t="s">
        <v>103</v>
      </c>
      <c r="AG106" s="75" t="s">
        <v>104</v>
      </c>
      <c r="AH106" s="74" t="s">
        <v>105</v>
      </c>
      <c r="AI106" s="75" t="s">
        <v>106</v>
      </c>
      <c r="AJ106" s="74" t="s">
        <v>107</v>
      </c>
      <c r="AK106" s="75" t="s">
        <v>108</v>
      </c>
      <c r="AL106" s="74" t="s">
        <v>109</v>
      </c>
      <c r="AM106" s="75" t="s">
        <v>110</v>
      </c>
      <c r="AN106" s="74" t="s">
        <v>111</v>
      </c>
      <c r="AO106" s="75" t="s">
        <v>112</v>
      </c>
      <c r="AP106" s="73"/>
    </row>
    <row r="107" spans="1:42">
      <c r="A107" t="s">
        <v>0</v>
      </c>
      <c r="B107" s="46">
        <f>B85*$B$82</f>
        <v>255.5178881440925</v>
      </c>
      <c r="C107" s="76">
        <f>B107*(1+C99)</f>
        <v>252.87469660832221</v>
      </c>
      <c r="D107" s="46">
        <f>$C$112*C85</f>
        <v>184.63782620850367</v>
      </c>
      <c r="E107" s="76">
        <f>D107*(1+D99)</f>
        <v>170.43017851181907</v>
      </c>
      <c r="F107" s="46">
        <f>$E$112*D85</f>
        <v>0</v>
      </c>
      <c r="G107" s="76">
        <f>F107*(1+E99)</f>
        <v>0</v>
      </c>
      <c r="H107" s="46">
        <f>G$112*E85</f>
        <v>0</v>
      </c>
      <c r="I107" s="76">
        <f>H107*(1+F99)</f>
        <v>0</v>
      </c>
      <c r="J107" s="46">
        <f>I$112*F85</f>
        <v>0</v>
      </c>
      <c r="K107" s="76">
        <f>J107*(1+G99)</f>
        <v>0</v>
      </c>
      <c r="L107" s="46">
        <f>K$112*G85</f>
        <v>0</v>
      </c>
      <c r="M107" s="76">
        <f>L107*(1+H99)</f>
        <v>0</v>
      </c>
      <c r="N107" s="46">
        <f>M$112*H85</f>
        <v>4.3722127135850748</v>
      </c>
      <c r="O107" s="76">
        <f>N107*(1+I99)</f>
        <v>4.4339033142735769</v>
      </c>
      <c r="P107" s="46">
        <f>O$112*I85</f>
        <v>46.755437457783962</v>
      </c>
      <c r="Q107" s="76">
        <f>P107*(1+J99)</f>
        <v>54.882435894988426</v>
      </c>
      <c r="R107" s="46">
        <f>Q$112*J85</f>
        <v>322.7255124475688</v>
      </c>
      <c r="S107" s="76">
        <f>R107*(1+K99)</f>
        <v>308.50188385221685</v>
      </c>
      <c r="T107" s="46">
        <f>S$112*K85</f>
        <v>21.522147598360007</v>
      </c>
      <c r="U107" s="76">
        <f>T107*(1+L99)</f>
        <v>28.193787833618305</v>
      </c>
      <c r="V107" s="46">
        <f>U$112*L85</f>
        <v>388.99908006578801</v>
      </c>
      <c r="W107" s="76">
        <f>V107*(1+M99)</f>
        <v>431.57583579622553</v>
      </c>
      <c r="X107" s="46">
        <f>W$112*M85</f>
        <v>705.76031529859256</v>
      </c>
      <c r="Y107" s="76">
        <f>X107*(1+N99)</f>
        <v>658.60785972228666</v>
      </c>
      <c r="Z107" s="46">
        <f>Y$112*N85</f>
        <v>618.47838491142977</v>
      </c>
      <c r="AA107" s="76">
        <f>Z107*(1+O99)</f>
        <v>614.41678336230757</v>
      </c>
      <c r="AB107" s="46">
        <f>AA$112*O85</f>
        <v>671.09762655919053</v>
      </c>
      <c r="AC107" s="76">
        <f>AB107*(1+P99)</f>
        <v>791.05143433950457</v>
      </c>
      <c r="AD107" s="46">
        <f>AC$112*P85</f>
        <v>714.00519683222956</v>
      </c>
      <c r="AE107" s="76">
        <f>AD107*(1+Q99)</f>
        <v>839.15631666404988</v>
      </c>
      <c r="AF107" s="46">
        <f>AE$112*Q85</f>
        <v>873.85038785355709</v>
      </c>
      <c r="AG107" s="76">
        <f>AF107*(1+R99)</f>
        <v>838.36656783779699</v>
      </c>
      <c r="AH107" s="46">
        <f>AG$112*R85</f>
        <v>992.82249034660197</v>
      </c>
      <c r="AI107" s="76">
        <f>AH107*(1+S99)</f>
        <v>1137.2823260787193</v>
      </c>
      <c r="AJ107" s="46">
        <f>AI$112*S85</f>
        <v>1037.5833320453378</v>
      </c>
      <c r="AK107" s="76">
        <f>AJ107*(1+T99)</f>
        <v>905.43411829258582</v>
      </c>
      <c r="AL107" s="46">
        <f>AK$112*T85</f>
        <v>436.8654278007582</v>
      </c>
      <c r="AM107" s="76">
        <f>AL107*(1+U99)</f>
        <v>514.09471123246294</v>
      </c>
      <c r="AN107" s="46">
        <f>AM$112*U85</f>
        <v>751.87798125064285</v>
      </c>
      <c r="AO107" s="76">
        <f>AN107*(1+V99)</f>
        <v>688.29685532827045</v>
      </c>
    </row>
    <row r="108" spans="1:42">
      <c r="A108" t="s">
        <v>1</v>
      </c>
      <c r="B108" s="46">
        <f>B86*$B$82</f>
        <v>6.0324948790757427</v>
      </c>
      <c r="C108" s="76">
        <f>B108*(1+C100)</f>
        <v>5.8568896941388253</v>
      </c>
      <c r="D108" s="46">
        <f>$C$112*C86</f>
        <v>0</v>
      </c>
      <c r="E108" s="76">
        <f>D108*(1+D100)</f>
        <v>0</v>
      </c>
      <c r="F108" s="46">
        <f>$E$112*D86</f>
        <v>0</v>
      </c>
      <c r="G108" s="76">
        <f>F108*(1+E100)</f>
        <v>0</v>
      </c>
      <c r="H108" s="46">
        <f>G$112*E86</f>
        <v>0</v>
      </c>
      <c r="I108" s="76">
        <f>H108*(1+F100)</f>
        <v>0</v>
      </c>
      <c r="J108" s="46">
        <f>I$112*F86</f>
        <v>0</v>
      </c>
      <c r="K108" s="76">
        <f>J108*(1+G100)</f>
        <v>0</v>
      </c>
      <c r="L108" s="46">
        <f>K$112*G86</f>
        <v>0</v>
      </c>
      <c r="M108" s="76">
        <f>L108*(1+H100)</f>
        <v>0</v>
      </c>
      <c r="N108" s="46">
        <f>M$112*H86</f>
        <v>77.403865633199302</v>
      </c>
      <c r="O108" s="76">
        <f>N108*(1+I100)</f>
        <v>86.074581876456094</v>
      </c>
      <c r="P108" s="46">
        <f>O$112*I86</f>
        <v>182.72130073788531</v>
      </c>
      <c r="Q108" s="76">
        <f>P108*(1+J100)</f>
        <v>176.12277429207978</v>
      </c>
      <c r="R108" s="46">
        <f>Q$112*J86</f>
        <v>151.53602751797737</v>
      </c>
      <c r="S108" s="76">
        <f>R108*(1+K100)</f>
        <v>177.89098537341107</v>
      </c>
      <c r="T108" s="46">
        <f>S$112*K86</f>
        <v>282.81666313414422</v>
      </c>
      <c r="U108" s="76">
        <f>T108*(1+L100)</f>
        <v>254.24996322966516</v>
      </c>
      <c r="V108" s="46">
        <f>U$112*L86</f>
        <v>235.7204985922948</v>
      </c>
      <c r="W108" s="76">
        <f>V108*(1+M100)</f>
        <v>216.37074665254366</v>
      </c>
      <c r="X108" s="46">
        <f>W$112*M86</f>
        <v>280.16920856374009</v>
      </c>
      <c r="Y108" s="76">
        <f>X108*(1+N100)</f>
        <v>331.30607727295848</v>
      </c>
      <c r="Z108" s="46">
        <f>Y$112*N86</f>
        <v>433.11203605019199</v>
      </c>
      <c r="AA108" s="76">
        <f>Z108*(1+O100)</f>
        <v>603.99098715652201</v>
      </c>
      <c r="AB108" s="46">
        <f>AA$112*O86</f>
        <v>674.73380335017134</v>
      </c>
      <c r="AC108" s="76">
        <f>AB108*(1+P100)</f>
        <v>506.43902405833711</v>
      </c>
      <c r="AD108" s="46">
        <f>AC$112*P86</f>
        <v>441.5938404227166</v>
      </c>
      <c r="AE108" s="76">
        <f>AD108*(1+Q100)</f>
        <v>552.51276251551826</v>
      </c>
      <c r="AF108" s="46">
        <f>AE$112*Q86</f>
        <v>493.33143046524771</v>
      </c>
      <c r="AG108" s="76">
        <f>AF108*(1+R100)</f>
        <v>392.2616018262932</v>
      </c>
      <c r="AH108" s="46">
        <f>AG$112*R86</f>
        <v>167.50853804809458</v>
      </c>
      <c r="AI108" s="76">
        <f>AH108*(1+S100)</f>
        <v>186.41185995257428</v>
      </c>
      <c r="AJ108" s="46">
        <f>AI$112*S86</f>
        <v>70.589990298725127</v>
      </c>
      <c r="AK108" s="76">
        <f>AJ108*(1+T100)</f>
        <v>73.470073087700641</v>
      </c>
      <c r="AL108" s="46">
        <f>AK$112*T86</f>
        <v>82.716000687731182</v>
      </c>
      <c r="AM108" s="76">
        <f>AL108*(1+U100)</f>
        <v>86.131675692343478</v>
      </c>
      <c r="AN108" s="46">
        <f>AM$112*U86</f>
        <v>0</v>
      </c>
      <c r="AO108" s="76">
        <f>AN108*(1+V100)</f>
        <v>0</v>
      </c>
    </row>
    <row r="109" spans="1:42">
      <c r="A109" t="s">
        <v>8</v>
      </c>
      <c r="B109" s="46">
        <f>B87*$B$82</f>
        <v>44.946213638948407</v>
      </c>
      <c r="C109" s="76">
        <f>B109*(1+C101)</f>
        <v>49.776927247843453</v>
      </c>
      <c r="D109" s="46">
        <f>$C$112*C87</f>
        <v>30.788991233684467</v>
      </c>
      <c r="E109" s="76">
        <f>D109*(1+D101)</f>
        <v>26.685812677541872</v>
      </c>
      <c r="F109" s="46">
        <f>$E$112*D87</f>
        <v>0</v>
      </c>
      <c r="G109" s="76">
        <f>F109*(1+E101)</f>
        <v>0</v>
      </c>
      <c r="H109" s="46">
        <f>G$112*E87</f>
        <v>0</v>
      </c>
      <c r="I109" s="76">
        <f>H109*(1+F101)</f>
        <v>0</v>
      </c>
      <c r="J109" s="46">
        <f>I$112*F87</f>
        <v>223.48359461973274</v>
      </c>
      <c r="K109" s="76">
        <f>J109*(1+G101)</f>
        <v>258.2934817079676</v>
      </c>
      <c r="L109" s="46">
        <f>K$112*G87</f>
        <v>408.98021352591513</v>
      </c>
      <c r="M109" s="76">
        <f>L109*(1+H101)</f>
        <v>387.12879860866133</v>
      </c>
      <c r="N109" s="46">
        <f>M$112*H87</f>
        <v>343.11145985813187</v>
      </c>
      <c r="O109" s="76">
        <f>N109*(1+I101)</f>
        <v>353.22847847231429</v>
      </c>
      <c r="P109" s="46">
        <f>O$112*I87</f>
        <v>349.3123091684721</v>
      </c>
      <c r="Q109" s="76">
        <f>P109*(1+J101)</f>
        <v>300.60296589326123</v>
      </c>
      <c r="R109" s="46">
        <f>Q$112*J87</f>
        <v>0</v>
      </c>
      <c r="S109" s="76">
        <f>R109*(1+K101)</f>
        <v>0</v>
      </c>
      <c r="T109" s="46">
        <f>S$112*K87</f>
        <v>96.152331195640173</v>
      </c>
      <c r="U109" s="76">
        <f>T109*(1+L101)</f>
        <v>112.15176768204022</v>
      </c>
      <c r="V109" s="46">
        <f>U$112*L87</f>
        <v>13.063057055454749</v>
      </c>
      <c r="W109" s="76">
        <f>V109*(1+M101)</f>
        <v>11.525960095441155</v>
      </c>
      <c r="X109" s="46">
        <f>W$112*M87</f>
        <v>0</v>
      </c>
      <c r="Y109" s="76">
        <f>X109*(1+N101)</f>
        <v>0</v>
      </c>
      <c r="Z109" s="46">
        <f>Y$112*N87</f>
        <v>0</v>
      </c>
      <c r="AA109" s="76">
        <f>Z109*(1+O101)</f>
        <v>0</v>
      </c>
      <c r="AB109" s="46">
        <f>AA$112*O87</f>
        <v>0</v>
      </c>
      <c r="AC109" s="76">
        <f>AB109*(1+P101)</f>
        <v>0</v>
      </c>
      <c r="AD109" s="46">
        <f>AC$112*P87</f>
        <v>0</v>
      </c>
      <c r="AE109" s="76">
        <f>AD109*(1+Q101)</f>
        <v>0</v>
      </c>
      <c r="AF109" s="46">
        <f>AE$112*Q87</f>
        <v>0</v>
      </c>
      <c r="AG109" s="76">
        <f>AF109*(1+R101)</f>
        <v>0</v>
      </c>
      <c r="AH109" s="46">
        <f>AG$112*R87</f>
        <v>179.86114615497712</v>
      </c>
      <c r="AI109" s="76">
        <f>AH109*(1+S101)</f>
        <v>223.94302824305845</v>
      </c>
      <c r="AJ109" s="46">
        <f>AI$112*S87</f>
        <v>272.9709032379003</v>
      </c>
      <c r="AK109" s="76">
        <f>AJ109*(1+T101)</f>
        <v>297.19908991582042</v>
      </c>
      <c r="AL109" s="46">
        <f>AK$112*T87</f>
        <v>517.13038382657078</v>
      </c>
      <c r="AM109" s="76">
        <f>AL109*(1+U101)</f>
        <v>624.39746525436487</v>
      </c>
      <c r="AN109" s="46">
        <f>AM$112*U87</f>
        <v>713.0765823327564</v>
      </c>
      <c r="AO109" s="76">
        <f>AN109*(1+V101)</f>
        <v>668.6764650532225</v>
      </c>
    </row>
    <row r="110" spans="1:42">
      <c r="A110" t="s">
        <v>13</v>
      </c>
      <c r="B110" s="46">
        <f>B88*$B$82</f>
        <v>667.08665206746832</v>
      </c>
      <c r="C110" s="76">
        <f>B110*(1+C102)</f>
        <v>723.75950038470455</v>
      </c>
      <c r="D110" s="46">
        <f>$C$112*C88</f>
        <v>732.28412168264879</v>
      </c>
      <c r="E110" s="76">
        <f>D110*(1+D102)</f>
        <v>740.24805992824588</v>
      </c>
      <c r="F110" s="46">
        <f>$E$112*D88</f>
        <v>924.36596935803254</v>
      </c>
      <c r="G110" s="76">
        <f>F110*(1+E102)</f>
        <v>1013.8688604201335</v>
      </c>
      <c r="H110" s="46">
        <f>G$112*E88</f>
        <v>1025.5339382710865</v>
      </c>
      <c r="I110" s="76">
        <f>H110*(1+F102)</f>
        <v>1106.0074204306618</v>
      </c>
      <c r="J110" s="46">
        <f>I$112*F88</f>
        <v>740.98987757734062</v>
      </c>
      <c r="K110" s="76">
        <f>J110*(1+G102)</f>
        <v>811.4159277881929</v>
      </c>
      <c r="L110" s="46">
        <f>K$112*G88</f>
        <v>665.10725492729819</v>
      </c>
      <c r="M110" s="76">
        <f>L110*(1+H102)</f>
        <v>647.70619302513046</v>
      </c>
      <c r="N110" s="46">
        <f>M$112*H88</f>
        <v>578.75925751391537</v>
      </c>
      <c r="O110" s="76">
        <f>N110*(1+I102)</f>
        <v>521.00673458928588</v>
      </c>
      <c r="P110" s="46">
        <f>O$112*I88</f>
        <v>296.91980690385509</v>
      </c>
      <c r="Q110" s="76">
        <f>P110*(1+J102)</f>
        <v>325.05053233292705</v>
      </c>
      <c r="R110" s="46">
        <f>Q$112*J88</f>
        <v>519.00465090381942</v>
      </c>
      <c r="S110" s="76">
        <f>R110*(1+K102)</f>
        <v>518.55549066937215</v>
      </c>
      <c r="T110" s="46">
        <f>S$112*K88</f>
        <v>295.24084077225893</v>
      </c>
      <c r="U110" s="76">
        <f>T110*(1+L102)</f>
        <v>256.75340332208572</v>
      </c>
      <c r="V110" s="46">
        <f>U$112*L88</f>
        <v>0</v>
      </c>
      <c r="W110" s="76">
        <f>V110*(1+M102)</f>
        <v>0</v>
      </c>
      <c r="X110" s="46">
        <f>W$112*M88</f>
        <v>0</v>
      </c>
      <c r="Y110" s="76">
        <f>X110*(1+N102)</f>
        <v>0</v>
      </c>
      <c r="Z110" s="46">
        <f>Y$112*N88</f>
        <v>131.42107049396895</v>
      </c>
      <c r="AA110" s="76">
        <f>Z110*(1+O102)</f>
        <v>127.4236795997774</v>
      </c>
      <c r="AB110" s="46">
        <f>AA$112*O88</f>
        <v>0</v>
      </c>
      <c r="AC110" s="76">
        <f>AB110*(1+P102)</f>
        <v>0</v>
      </c>
      <c r="AD110" s="46">
        <f>AC$112*P88</f>
        <v>141.89139466020757</v>
      </c>
      <c r="AE110" s="76">
        <f>AD110*(1+Q102)</f>
        <v>162.94929594027539</v>
      </c>
      <c r="AF110" s="46">
        <f>AE$112*Q88</f>
        <v>187.43652496113407</v>
      </c>
      <c r="AG110" s="76">
        <f>AF110*(1+R102)</f>
        <v>171.61043100695517</v>
      </c>
      <c r="AH110" s="46">
        <f>AG$112*R88</f>
        <v>62.046407598632136</v>
      </c>
      <c r="AI110" s="76">
        <f>AH110*(1+S102)</f>
        <v>69.10061022248226</v>
      </c>
      <c r="AJ110" s="46">
        <f>AI$112*S88</f>
        <v>235.59356793206084</v>
      </c>
      <c r="AK110" s="76">
        <f>AJ110*(1+T102)</f>
        <v>218.31869190164423</v>
      </c>
      <c r="AL110" s="46">
        <f>AK$112*T88</f>
        <v>0</v>
      </c>
      <c r="AM110" s="76">
        <f>AL110*(1+U102)</f>
        <v>0</v>
      </c>
      <c r="AN110" s="46">
        <f>AM$112*U88</f>
        <v>0</v>
      </c>
      <c r="AO110" s="76">
        <f>AN110*(1+V102)</f>
        <v>0</v>
      </c>
    </row>
    <row r="111" spans="1:42">
      <c r="A111" t="s">
        <v>19</v>
      </c>
      <c r="B111" s="46">
        <f>B89*$B$82</f>
        <v>26.416754128245358</v>
      </c>
      <c r="C111" s="76">
        <f>B111*(1+C103)</f>
        <v>33.991375446987675</v>
      </c>
      <c r="D111" s="46">
        <f>$C$112*C89</f>
        <v>118.54845234990336</v>
      </c>
      <c r="E111" s="76">
        <f>D111*(1+D103)</f>
        <v>132.94013689443895</v>
      </c>
      <c r="F111" s="46">
        <f>$E$112*D89</f>
        <v>145.93822247819114</v>
      </c>
      <c r="G111" s="76">
        <f>F111*(1+E103)</f>
        <v>158.52372056346636</v>
      </c>
      <c r="H111" s="46">
        <f>G$112*E89</f>
        <v>146.85864664710621</v>
      </c>
      <c r="I111" s="76">
        <f>H111*(1+F103)</f>
        <v>178.98397560116069</v>
      </c>
      <c r="J111" s="46">
        <f>I$112*F89</f>
        <v>320.5179244064085</v>
      </c>
      <c r="K111" s="76">
        <f>J111*(1+G103)</f>
        <v>297.63965260193163</v>
      </c>
      <c r="L111" s="46">
        <f>K$112*G89</f>
        <v>293.26159949302627</v>
      </c>
      <c r="M111" s="76">
        <f>L111*(1+H103)</f>
        <v>326.30824242097174</v>
      </c>
      <c r="N111" s="46">
        <f>M$112*H89</f>
        <v>357.49643833593188</v>
      </c>
      <c r="O111" s="76">
        <f>N111*(1+I103)</f>
        <v>304.60326979340567</v>
      </c>
      <c r="P111" s="46">
        <f>O$112*I89</f>
        <v>393.63811226998126</v>
      </c>
      <c r="Q111" s="76">
        <f>P111*(1+J103)</f>
        <v>337.36868438252168</v>
      </c>
      <c r="R111" s="46">
        <f>Q$112*J89</f>
        <v>200.76120249939254</v>
      </c>
      <c r="S111" s="76">
        <f>R111*(1+K103)</f>
        <v>267.50950825323173</v>
      </c>
      <c r="T111" s="46">
        <f>S$112*K89</f>
        <v>576.72588306652301</v>
      </c>
      <c r="U111" s="76">
        <f>T111*(1+L103)</f>
        <v>572.27362921323856</v>
      </c>
      <c r="V111" s="46">
        <f>U$112*L89</f>
        <v>585.83992177467451</v>
      </c>
      <c r="W111" s="76">
        <f>V111*(1+M103)</f>
        <v>520.89128915781009</v>
      </c>
      <c r="X111" s="46">
        <f>W$112*M89</f>
        <v>194.43430030643293</v>
      </c>
      <c r="Y111" s="76">
        <f>X111*(1+N103)</f>
        <v>193.0975644918262</v>
      </c>
      <c r="Z111" s="46">
        <f>Y$112*N89</f>
        <v>0</v>
      </c>
      <c r="AA111" s="76">
        <f>Z111*(1+O103)</f>
        <v>0</v>
      </c>
      <c r="AB111" s="46">
        <f>AA$112*O89</f>
        <v>0</v>
      </c>
      <c r="AC111" s="76">
        <f>AB111*(1+P103)</f>
        <v>0</v>
      </c>
      <c r="AD111" s="46">
        <f>AC$112*P89</f>
        <v>0</v>
      </c>
      <c r="AE111" s="76">
        <f>AD111*(1+Q103)</f>
        <v>0</v>
      </c>
      <c r="AF111" s="46">
        <f>AE$112*Q89</f>
        <v>0</v>
      </c>
      <c r="AG111" s="76">
        <f>AF111*(1+R103)</f>
        <v>0</v>
      </c>
      <c r="AH111" s="46">
        <f>AG$112*R89</f>
        <v>0</v>
      </c>
      <c r="AI111" s="76">
        <f>AH111*(1+S103)</f>
        <v>0</v>
      </c>
      <c r="AJ111" s="46">
        <f>AI$112*S89</f>
        <v>0</v>
      </c>
      <c r="AK111" s="76">
        <f>AJ111*(1+T103)</f>
        <v>0</v>
      </c>
      <c r="AL111" s="46">
        <f>AK$112*T89</f>
        <v>457.71015108316828</v>
      </c>
      <c r="AM111" s="76">
        <f>AL111*(1+U103)</f>
        <v>549.85579658249969</v>
      </c>
      <c r="AN111" s="46">
        <f>AM$112*U89</f>
        <v>309.52507739723399</v>
      </c>
      <c r="AO111" s="76">
        <f>AN111*(1+V103)</f>
        <v>257.33585765770033</v>
      </c>
    </row>
    <row r="112" spans="1:42">
      <c r="A112" t="s">
        <v>113</v>
      </c>
      <c r="C112" s="76">
        <f>SUM(C107:C111)</f>
        <v>1066.2593893819967</v>
      </c>
      <c r="E112" s="76">
        <f>SUM(E107:E111)</f>
        <v>1070.3041880120456</v>
      </c>
      <c r="G112" s="76">
        <f>SUM(G107:G111)</f>
        <v>1172.3925809835998</v>
      </c>
      <c r="I112" s="76">
        <f>SUM(I107:I111)</f>
        <v>1284.9913960318224</v>
      </c>
      <c r="K112" s="76">
        <f>SUM(K107:K111)</f>
        <v>1367.3490620980922</v>
      </c>
      <c r="M112" s="76">
        <f>SUM(M107:M111)</f>
        <v>1361.1432340547635</v>
      </c>
      <c r="O112" s="76">
        <f>SUM(O107:O111)</f>
        <v>1269.3469680457356</v>
      </c>
      <c r="Q112" s="76">
        <f>SUM(Q107:Q111)</f>
        <v>1194.0273927957783</v>
      </c>
      <c r="S112" s="76">
        <f>SUM(S107:S111)</f>
        <v>1272.4578681482317</v>
      </c>
      <c r="U112" s="76">
        <f>SUM(U107:U111)</f>
        <v>1223.6225512806479</v>
      </c>
      <c r="W112" s="76">
        <f>SUM(W107:W111)</f>
        <v>1180.3638317020204</v>
      </c>
      <c r="Y112" s="76">
        <f>SUM(Y107:Y111)</f>
        <v>1183.0115014870714</v>
      </c>
      <c r="AA112" s="76">
        <f>SUM(AA107:AA111)</f>
        <v>1345.8314501186071</v>
      </c>
      <c r="AC112" s="76">
        <f>SUM(AC107:AC111)</f>
        <v>1297.4904583978416</v>
      </c>
      <c r="AE112" s="76">
        <f>SUM(AE107:AE111)</f>
        <v>1554.6183751198434</v>
      </c>
      <c r="AG112" s="76">
        <f>SUM(AG107:AG111)</f>
        <v>1402.2386006710453</v>
      </c>
      <c r="AI112" s="76">
        <f>SUM(AI107:AI111)</f>
        <v>1616.7378244968345</v>
      </c>
      <c r="AJ112" s="46"/>
      <c r="AK112" s="76">
        <f>SUM(AK107:AK111)</f>
        <v>1494.421973197751</v>
      </c>
      <c r="AM112" s="76">
        <f>SUM(AM107:AM111)</f>
        <v>1774.4796487616709</v>
      </c>
      <c r="AO112" s="76">
        <f>SUM(AO107:AO111)</f>
        <v>1614.3091780391933</v>
      </c>
    </row>
    <row r="113" spans="1:41">
      <c r="A113" t="s">
        <v>114</v>
      </c>
      <c r="C113" s="46">
        <f>C112/1000-1</f>
        <v>6.6259389381996714E-2</v>
      </c>
      <c r="E113">
        <f>E112/C112-1</f>
        <v>3.7934471389680091E-3</v>
      </c>
      <c r="G113">
        <f>G112/E112-1</f>
        <v>9.5382596942996667E-2</v>
      </c>
      <c r="I113">
        <f>I112/G112-1</f>
        <v>9.6041903432855014E-2</v>
      </c>
      <c r="K113">
        <f>K112/I112-1</f>
        <v>6.4091998063643185E-2</v>
      </c>
      <c r="M113">
        <f>M112/K112-1</f>
        <v>-4.5385836106884847E-3</v>
      </c>
      <c r="O113">
        <f>O112/M112-1</f>
        <v>-6.7440562985845665E-2</v>
      </c>
      <c r="Q113">
        <f>Q112/O112-1</f>
        <v>-5.9337263290523357E-2</v>
      </c>
      <c r="S113">
        <f>S112/Q112-1</f>
        <v>6.5685658323810125E-2</v>
      </c>
      <c r="U113">
        <f>U112/S112-1</f>
        <v>-3.837872992891489E-2</v>
      </c>
      <c r="W113">
        <f>W112/U112-1</f>
        <v>-3.5352993072375716E-2</v>
      </c>
      <c r="Y113">
        <f>Y112/W112-1</f>
        <v>2.2430963351640631E-3</v>
      </c>
      <c r="AA113">
        <f>AA112/Y112-1</f>
        <v>0.13763175457454757</v>
      </c>
      <c r="AC113">
        <f>AC112/AA112-1</f>
        <v>-3.5919053397440837E-2</v>
      </c>
      <c r="AE113">
        <f>AE112/AC112-1</f>
        <v>0.19817326212903863</v>
      </c>
      <c r="AG113">
        <f>AG112/AE112-1</f>
        <v>-9.8017479329646662E-2</v>
      </c>
      <c r="AI113">
        <f>AI112/AG112-1</f>
        <v>0.15296913358620978</v>
      </c>
      <c r="AK113">
        <f>AK112/AI112-1</f>
        <v>-7.5655959454744015E-2</v>
      </c>
      <c r="AM113">
        <f>AM112/AK112-1</f>
        <v>0.18740200598406287</v>
      </c>
      <c r="AO113">
        <f>AO112/AM112-1</f>
        <v>-9.0263346121919885E-2</v>
      </c>
    </row>
    <row r="114" spans="1:41">
      <c r="A114" t="s">
        <v>115</v>
      </c>
      <c r="AO114">
        <f>STDEV(AO113,AM113,AK113,AI113,AG113,AE113,AC113,AA113,Y113,W113,U113,S113,Q113,O113,M113,K113,I113,G113,E113,C113)</f>
        <v>9.38984171657649E-2</v>
      </c>
    </row>
    <row r="115" spans="1:41">
      <c r="AO115" s="3">
        <f>SQRT(2)*AO114</f>
        <v>0.13279241504119138</v>
      </c>
    </row>
    <row r="117" spans="1:41" s="39" customFormat="1">
      <c r="A117" s="38" t="s">
        <v>116</v>
      </c>
    </row>
    <row r="118" spans="1:41">
      <c r="A118" s="72"/>
    </row>
    <row r="119" spans="1:41">
      <c r="A119" t="s">
        <v>63</v>
      </c>
      <c r="B119" s="44">
        <v>1000</v>
      </c>
    </row>
    <row r="121" spans="1:41" s="67" customFormat="1">
      <c r="A121" s="65" t="s">
        <v>56</v>
      </c>
      <c r="B121" s="66">
        <v>41943</v>
      </c>
      <c r="C121" s="66">
        <v>42124</v>
      </c>
      <c r="D121" s="66">
        <v>42307</v>
      </c>
      <c r="E121" s="66">
        <v>42489</v>
      </c>
      <c r="F121" s="66">
        <v>42674</v>
      </c>
      <c r="G121" s="66">
        <v>42853</v>
      </c>
      <c r="H121" s="66">
        <v>43039</v>
      </c>
      <c r="I121" s="66">
        <v>43220</v>
      </c>
      <c r="J121" s="66">
        <v>43404</v>
      </c>
      <c r="K121" s="66">
        <v>43585</v>
      </c>
      <c r="L121" s="66">
        <v>43769</v>
      </c>
      <c r="M121" s="66">
        <v>43951</v>
      </c>
      <c r="N121" s="66">
        <v>44134</v>
      </c>
      <c r="O121" s="66">
        <v>44316</v>
      </c>
      <c r="P121" s="66">
        <v>44498</v>
      </c>
      <c r="Q121" s="66">
        <v>44680</v>
      </c>
      <c r="R121" s="66">
        <v>44865</v>
      </c>
      <c r="S121" s="66">
        <v>45044</v>
      </c>
      <c r="T121" s="66">
        <v>45230</v>
      </c>
      <c r="U121" s="66">
        <v>45412</v>
      </c>
      <c r="V121" s="66">
        <v>45596</v>
      </c>
    </row>
    <row r="122" spans="1:41">
      <c r="A122" t="s">
        <v>0</v>
      </c>
      <c r="B122" s="33">
        <f t="shared" ref="B122:V122" si="12">B40</f>
        <v>0.3383411900355639</v>
      </c>
      <c r="C122" s="33">
        <f t="shared" si="12"/>
        <v>0.32064702460574518</v>
      </c>
      <c r="D122" s="33">
        <f t="shared" si="12"/>
        <v>0.25387282956691704</v>
      </c>
      <c r="E122" s="33">
        <f t="shared" si="12"/>
        <v>0.24944113892537428</v>
      </c>
      <c r="F122" s="33">
        <f t="shared" si="12"/>
        <v>0.18811902560013527</v>
      </c>
      <c r="G122" s="33">
        <f t="shared" si="12"/>
        <v>0.14568613557683205</v>
      </c>
      <c r="H122" s="33">
        <f t="shared" si="12"/>
        <v>0.13032551483093213</v>
      </c>
      <c r="I122" s="33">
        <f t="shared" si="12"/>
        <v>8.7662411598109752E-2</v>
      </c>
      <c r="J122" s="33">
        <f t="shared" si="12"/>
        <v>0.11116620281608804</v>
      </c>
      <c r="K122" s="33">
        <f t="shared" si="12"/>
        <v>0.1349785196913233</v>
      </c>
      <c r="L122" s="33">
        <f t="shared" si="12"/>
        <v>0.16684829850578509</v>
      </c>
      <c r="M122" s="33">
        <f t="shared" si="12"/>
        <v>0.17354480419713414</v>
      </c>
      <c r="N122" s="33">
        <f t="shared" si="12"/>
        <v>0.19291114904473139</v>
      </c>
      <c r="O122" s="33">
        <f t="shared" si="12"/>
        <v>0.19504614535498108</v>
      </c>
      <c r="P122" s="33">
        <f t="shared" si="12"/>
        <v>0.26146948982761242</v>
      </c>
      <c r="Q122" s="33">
        <f t="shared" si="12"/>
        <v>0.29746487740772248</v>
      </c>
      <c r="R122" s="33">
        <f t="shared" si="12"/>
        <v>0.34035053622714717</v>
      </c>
      <c r="S122" s="33">
        <f t="shared" si="12"/>
        <v>0.36949005594908313</v>
      </c>
      <c r="T122" s="33">
        <f t="shared" si="12"/>
        <v>0.34135922823794129</v>
      </c>
      <c r="U122" s="33">
        <f t="shared" si="12"/>
        <v>0.32907109701871529</v>
      </c>
      <c r="V122" s="33">
        <f t="shared" si="12"/>
        <v>0.30133112609239715</v>
      </c>
    </row>
    <row r="123" spans="1:41">
      <c r="A123" t="s">
        <v>1</v>
      </c>
      <c r="B123" s="33">
        <f t="shared" ref="B123:V123" si="13">B41</f>
        <v>6.3001654633919796E-2</v>
      </c>
      <c r="C123" s="33">
        <f t="shared" si="13"/>
        <v>0.10760636459859795</v>
      </c>
      <c r="D123" s="33">
        <f t="shared" si="13"/>
        <v>0.12904787032420298</v>
      </c>
      <c r="E123" s="33">
        <f t="shared" si="13"/>
        <v>0.11716289379571034</v>
      </c>
      <c r="F123" s="33">
        <f t="shared" si="13"/>
        <v>0.13679283425731492</v>
      </c>
      <c r="G123" s="33">
        <f t="shared" si="13"/>
        <v>0.17089235676318865</v>
      </c>
      <c r="H123" s="33">
        <f t="shared" si="13"/>
        <v>0.21402844109423125</v>
      </c>
      <c r="I123" s="33">
        <f t="shared" si="13"/>
        <v>0.18764600987792429</v>
      </c>
      <c r="J123" s="33">
        <f t="shared" si="13"/>
        <v>0.18258857412479879</v>
      </c>
      <c r="K123" s="33">
        <f t="shared" si="13"/>
        <v>0.17991580996233636</v>
      </c>
      <c r="L123" s="33">
        <f t="shared" si="13"/>
        <v>0.17177499186113135</v>
      </c>
      <c r="M123" s="33">
        <f t="shared" si="13"/>
        <v>0.18819727500819894</v>
      </c>
      <c r="N123" s="33">
        <f t="shared" si="13"/>
        <v>0.1751151131480656</v>
      </c>
      <c r="O123" s="33">
        <f t="shared" si="13"/>
        <v>0.17975054814657523</v>
      </c>
      <c r="P123" s="33">
        <f t="shared" si="13"/>
        <v>0.22084021670864282</v>
      </c>
      <c r="Q123" s="33">
        <f t="shared" si="13"/>
        <v>0.19893757958730643</v>
      </c>
      <c r="R123" s="33">
        <f t="shared" si="13"/>
        <v>0.17022043028265224</v>
      </c>
      <c r="S123" s="33">
        <f t="shared" si="13"/>
        <v>0.1438665500911108</v>
      </c>
      <c r="T123" s="33">
        <f t="shared" si="13"/>
        <v>0.14634625800650347</v>
      </c>
      <c r="U123" s="33">
        <f t="shared" si="13"/>
        <v>0.12989147223948311</v>
      </c>
      <c r="V123" s="33">
        <f t="shared" si="13"/>
        <v>0.15970573239142413</v>
      </c>
    </row>
    <row r="124" spans="1:41">
      <c r="A124" t="s">
        <v>8</v>
      </c>
      <c r="B124" s="33">
        <f t="shared" ref="B124:V124" si="14">B42</f>
        <v>0.19978925995755062</v>
      </c>
      <c r="C124" s="33">
        <f t="shared" si="14"/>
        <v>0.19140702963696299</v>
      </c>
      <c r="D124" s="33">
        <f t="shared" si="14"/>
        <v>0.2091163204662442</v>
      </c>
      <c r="E124" s="33">
        <f t="shared" si="14"/>
        <v>0.16753856209697715</v>
      </c>
      <c r="F124" s="33">
        <f t="shared" si="14"/>
        <v>0.22669704561751922</v>
      </c>
      <c r="G124" s="33">
        <f t="shared" si="14"/>
        <v>0.2674419626551307</v>
      </c>
      <c r="H124" s="33">
        <f t="shared" si="14"/>
        <v>0.27743868855134485</v>
      </c>
      <c r="I124" s="33">
        <f t="shared" si="14"/>
        <v>0.2696081806971386</v>
      </c>
      <c r="J124" s="33">
        <f t="shared" si="14"/>
        <v>0.25729348950067271</v>
      </c>
      <c r="K124" s="33">
        <f t="shared" si="14"/>
        <v>0.17886271599297499</v>
      </c>
      <c r="L124" s="33">
        <f t="shared" si="14"/>
        <v>0.12440953382172129</v>
      </c>
      <c r="M124" s="33">
        <f t="shared" si="14"/>
        <v>0.16424979853649868</v>
      </c>
      <c r="N124" s="33">
        <f t="shared" si="14"/>
        <v>0.16577767545782071</v>
      </c>
      <c r="O124" s="33">
        <f t="shared" si="14"/>
        <v>0.14866260027698777</v>
      </c>
      <c r="P124" s="33">
        <f t="shared" si="14"/>
        <v>0.11576654740431021</v>
      </c>
      <c r="Q124" s="33">
        <f t="shared" si="14"/>
        <v>7.3336478082370746E-2</v>
      </c>
      <c r="R124" s="33">
        <f t="shared" si="14"/>
        <v>0.12614362486512476</v>
      </c>
      <c r="S124" s="33">
        <f t="shared" si="14"/>
        <v>0.15196663317822592</v>
      </c>
      <c r="T124" s="33">
        <f t="shared" si="14"/>
        <v>0.18401402951944662</v>
      </c>
      <c r="U124" s="33">
        <f t="shared" si="14"/>
        <v>0.19126441666559627</v>
      </c>
      <c r="V124" s="33">
        <f t="shared" si="14"/>
        <v>0.20299575106536297</v>
      </c>
    </row>
    <row r="125" spans="1:41">
      <c r="A125" t="s">
        <v>13</v>
      </c>
      <c r="B125" s="33">
        <f t="shared" ref="B125:V125" si="15">B43</f>
        <v>0.30712086056739529</v>
      </c>
      <c r="C125" s="33">
        <f t="shared" si="15"/>
        <v>0.35875569924305012</v>
      </c>
      <c r="D125" s="33">
        <f t="shared" si="15"/>
        <v>0.36338556510620457</v>
      </c>
      <c r="E125" s="33">
        <f t="shared" si="15"/>
        <v>0.39334901211675172</v>
      </c>
      <c r="F125" s="33">
        <f t="shared" si="15"/>
        <v>0.32791424593730767</v>
      </c>
      <c r="G125" s="33">
        <f t="shared" si="15"/>
        <v>0.28808037315529339</v>
      </c>
      <c r="H125" s="33">
        <f t="shared" si="15"/>
        <v>0.20895873911315321</v>
      </c>
      <c r="I125" s="33">
        <f t="shared" si="15"/>
        <v>0.28652831817081953</v>
      </c>
      <c r="J125" s="33">
        <f t="shared" si="15"/>
        <v>0.31833290145283549</v>
      </c>
      <c r="K125" s="33">
        <f t="shared" si="15"/>
        <v>0.34126538143877327</v>
      </c>
      <c r="L125" s="33">
        <f t="shared" si="15"/>
        <v>0.31985095353905607</v>
      </c>
      <c r="M125" s="33">
        <f t="shared" si="15"/>
        <v>0.28594465058524765</v>
      </c>
      <c r="N125" s="33">
        <f t="shared" si="15"/>
        <v>0.26254116406080463</v>
      </c>
      <c r="O125" s="33">
        <f t="shared" si="15"/>
        <v>0.27038560975186254</v>
      </c>
      <c r="P125" s="33">
        <f t="shared" si="15"/>
        <v>0.23730510442014169</v>
      </c>
      <c r="Q125" s="33">
        <f t="shared" si="15"/>
        <v>0.26662312885365447</v>
      </c>
      <c r="R125" s="33">
        <f t="shared" si="15"/>
        <v>0.19979645840884502</v>
      </c>
      <c r="S125" s="33">
        <f t="shared" si="15"/>
        <v>0.20066482653653761</v>
      </c>
      <c r="T125" s="33">
        <f t="shared" si="15"/>
        <v>0.14620059060926902</v>
      </c>
      <c r="U125" s="33">
        <f t="shared" si="15"/>
        <v>0.16468227937311156</v>
      </c>
      <c r="V125" s="33">
        <f t="shared" si="15"/>
        <v>0.15916793193856862</v>
      </c>
    </row>
    <row r="126" spans="1:41">
      <c r="A126" t="s">
        <v>19</v>
      </c>
      <c r="B126" s="33">
        <f t="shared" ref="B126:V126" si="16">B44</f>
        <v>9.1747037663400685E-2</v>
      </c>
      <c r="C126" s="33">
        <f t="shared" si="16"/>
        <v>2.1583884072029907E-2</v>
      </c>
      <c r="D126" s="33">
        <f t="shared" si="16"/>
        <v>4.4577417113195156E-2</v>
      </c>
      <c r="E126" s="33">
        <f t="shared" si="16"/>
        <v>7.2508397991286347E-2</v>
      </c>
      <c r="F126" s="33">
        <f t="shared" si="16"/>
        <v>0.12047685384955058</v>
      </c>
      <c r="G126" s="33">
        <f t="shared" si="16"/>
        <v>0.12789917507773632</v>
      </c>
      <c r="H126" s="33">
        <f t="shared" si="16"/>
        <v>0.16924861872452929</v>
      </c>
      <c r="I126" s="33">
        <f t="shared" si="16"/>
        <v>0.16855507975368597</v>
      </c>
      <c r="J126" s="33">
        <f t="shared" si="16"/>
        <v>0.13061882568289046</v>
      </c>
      <c r="K126" s="33">
        <f t="shared" si="16"/>
        <v>0.16497756712345826</v>
      </c>
      <c r="L126" s="33">
        <f t="shared" si="16"/>
        <v>0.21711621689755267</v>
      </c>
      <c r="M126" s="33">
        <f t="shared" si="16"/>
        <v>0.18806346590803058</v>
      </c>
      <c r="N126" s="33">
        <f t="shared" si="16"/>
        <v>0.20365489031005402</v>
      </c>
      <c r="O126" s="33">
        <f t="shared" si="16"/>
        <v>0.2061550891685322</v>
      </c>
      <c r="P126" s="33">
        <f t="shared" si="16"/>
        <v>0.16461863722752326</v>
      </c>
      <c r="Q126" s="33">
        <f t="shared" si="16"/>
        <v>0.16363793250754721</v>
      </c>
      <c r="R126" s="33">
        <f t="shared" si="16"/>
        <v>0.16348894950257828</v>
      </c>
      <c r="S126" s="33">
        <f t="shared" si="16"/>
        <v>0.13401193602009814</v>
      </c>
      <c r="T126" s="33">
        <f t="shared" si="16"/>
        <v>0.18207989648233766</v>
      </c>
      <c r="U126" s="33">
        <f t="shared" si="16"/>
        <v>0.18509073677698226</v>
      </c>
      <c r="V126" s="33">
        <f t="shared" si="16"/>
        <v>0.17679946156563719</v>
      </c>
    </row>
    <row r="127" spans="1:41">
      <c r="C127" s="64"/>
    </row>
    <row r="128" spans="1:41">
      <c r="A128" s="70" t="s">
        <v>65</v>
      </c>
      <c r="B128" s="66">
        <v>41943</v>
      </c>
      <c r="C128" s="66">
        <v>42124</v>
      </c>
      <c r="D128" s="66">
        <v>42307</v>
      </c>
      <c r="E128" s="66">
        <v>42489</v>
      </c>
      <c r="F128" s="66">
        <v>42674</v>
      </c>
      <c r="G128" s="66">
        <v>42853</v>
      </c>
      <c r="H128" s="66">
        <v>43039</v>
      </c>
      <c r="I128" s="66">
        <v>43220</v>
      </c>
      <c r="J128" s="66">
        <v>43404</v>
      </c>
      <c r="K128" s="66">
        <v>43585</v>
      </c>
      <c r="L128" s="66">
        <v>43769</v>
      </c>
      <c r="M128" s="66">
        <v>43951</v>
      </c>
      <c r="N128" s="66">
        <v>44134</v>
      </c>
      <c r="O128" s="66">
        <v>44316</v>
      </c>
      <c r="P128" s="66">
        <v>44498</v>
      </c>
      <c r="Q128" s="66">
        <v>44680</v>
      </c>
      <c r="R128" s="66">
        <v>44865</v>
      </c>
      <c r="S128" s="66">
        <v>45044</v>
      </c>
      <c r="T128" s="66">
        <v>45230</v>
      </c>
      <c r="U128" s="66">
        <v>45412</v>
      </c>
      <c r="V128" s="66">
        <v>45596</v>
      </c>
    </row>
    <row r="129" spans="1:42">
      <c r="A129" s="31" t="s">
        <v>0</v>
      </c>
      <c r="B129" s="69">
        <f>_xlfn.XLOOKUP(B$91,Sheet1!$A:$A,Sheet1!$B:$B)</f>
        <v>4543.5</v>
      </c>
      <c r="C129" s="69">
        <f>_xlfn.XLOOKUP(C$91,Sheet1!$A:$A,Sheet1!$B:$B)</f>
        <v>4496.5</v>
      </c>
      <c r="D129" s="69">
        <f>_xlfn.XLOOKUP(D$91,Sheet1!$A:$A,Sheet1!$B:$B)</f>
        <v>4150.5</v>
      </c>
      <c r="E129" s="69">
        <f>_xlfn.XLOOKUP(E$91,Sheet1!$A:$A,Sheet1!$B:$B)</f>
        <v>3928</v>
      </c>
      <c r="F129" s="69">
        <f>_xlfn.XLOOKUP(F$91,Sheet1!$A:$A,Sheet1!$B:$B)</f>
        <v>4588</v>
      </c>
      <c r="G129" s="69">
        <f>_xlfn.XLOOKUP(G$91,Sheet1!$A:$A,Sheet1!$B:$B)</f>
        <v>4637.5</v>
      </c>
      <c r="H129" s="69">
        <f>_xlfn.XLOOKUP(H$91,Sheet1!$A:$A,Sheet1!$B:$B)</f>
        <v>5032</v>
      </c>
      <c r="I129" s="69">
        <f>_xlfn.XLOOKUP(I$91,Sheet1!$A:$A,Sheet1!$B:$B)</f>
        <v>5103</v>
      </c>
      <c r="J129" s="69">
        <f>_xlfn.XLOOKUP(J$91,Sheet1!$A:$A,Sheet1!$B:$B)</f>
        <v>5990</v>
      </c>
      <c r="K129" s="69">
        <f>_xlfn.XLOOKUP(K$91,Sheet1!$A:$A,Sheet1!$B:$B)</f>
        <v>5726</v>
      </c>
      <c r="L129" s="69">
        <f>_xlfn.XLOOKUP(L$91,Sheet1!$A:$A,Sheet1!$B:$B)</f>
        <v>7501</v>
      </c>
      <c r="M129" s="69">
        <f>_xlfn.XLOOKUP(M$91,Sheet1!$A:$A,Sheet1!$B:$B)</f>
        <v>8322</v>
      </c>
      <c r="N129" s="69">
        <f>_xlfn.XLOOKUP(N$91,Sheet1!$A:$A,Sheet1!$B:$B)</f>
        <v>7766</v>
      </c>
      <c r="O129" s="69">
        <f>_xlfn.XLOOKUP(O$91,Sheet1!$A:$A,Sheet1!$B:$B)</f>
        <v>7715</v>
      </c>
      <c r="P129" s="69">
        <f>_xlfn.XLOOKUP(P$91,Sheet1!$A:$A,Sheet1!$B:$B)</f>
        <v>9094</v>
      </c>
      <c r="Q129" s="69">
        <f>_xlfn.XLOOKUP(Q$91,Sheet1!$A:$A,Sheet1!$B:$B)</f>
        <v>10688</v>
      </c>
      <c r="R129" s="69">
        <f>_xlfn.XLOOKUP(R$91,Sheet1!$A:$A,Sheet1!$B:$B)</f>
        <v>10254</v>
      </c>
      <c r="S129" s="69">
        <f>_xlfn.XLOOKUP(S$91,Sheet1!$A:$A,Sheet1!$B:$B)</f>
        <v>11746</v>
      </c>
      <c r="T129" s="69">
        <f>_xlfn.XLOOKUP(T$91,Sheet1!$A:$A,Sheet1!$B:$B)</f>
        <v>10250</v>
      </c>
      <c r="U129" s="69">
        <f>_xlfn.XLOOKUP(U$91,Sheet1!$A:$A,Sheet1!$B:$B)</f>
        <v>12062</v>
      </c>
      <c r="V129" s="69">
        <f>_xlfn.XLOOKUP(V$91,Sheet1!$A:$A,Sheet1!$B:$B)</f>
        <v>11042</v>
      </c>
    </row>
    <row r="130" spans="1:42">
      <c r="A130" s="31" t="s">
        <v>1</v>
      </c>
      <c r="B130" s="69">
        <f>_xlfn.XLOOKUP(B$91,Sheet1!$A:$A,Sheet1!$C:$C)</f>
        <v>2971.5</v>
      </c>
      <c r="C130" s="69">
        <f>_xlfn.XLOOKUP(C$91,Sheet1!$A:$A,Sheet1!$C:$C)</f>
        <v>2885</v>
      </c>
      <c r="D130" s="69">
        <f>_xlfn.XLOOKUP(D$91,Sheet1!$A:$A,Sheet1!$C:$C)</f>
        <v>2358.5</v>
      </c>
      <c r="E130" s="69">
        <f>_xlfn.XLOOKUP(E$91,Sheet1!$A:$A,Sheet1!$C:$C)</f>
        <v>2300.5</v>
      </c>
      <c r="F130" s="69">
        <f>_xlfn.XLOOKUP(F$91,Sheet1!$A:$A,Sheet1!$C:$C)</f>
        <v>2839.5</v>
      </c>
      <c r="G130" s="69">
        <f>_xlfn.XLOOKUP(G$91,Sheet1!$A:$A,Sheet1!$C:$C)</f>
        <v>3062</v>
      </c>
      <c r="H130" s="69">
        <f>_xlfn.XLOOKUP(H$91,Sheet1!$A:$A,Sheet1!$C:$C)</f>
        <v>3548.5</v>
      </c>
      <c r="I130" s="69">
        <f>_xlfn.XLOOKUP(I$91,Sheet1!$A:$A,Sheet1!$C:$C)</f>
        <v>3946</v>
      </c>
      <c r="J130" s="69">
        <f>_xlfn.XLOOKUP(J$91,Sheet1!$A:$A,Sheet1!$C:$C)</f>
        <v>3803.5</v>
      </c>
      <c r="K130" s="69">
        <f>_xlfn.XLOOKUP(K$91,Sheet1!$A:$A,Sheet1!$C:$C)</f>
        <v>4465</v>
      </c>
      <c r="L130" s="69">
        <f>_xlfn.XLOOKUP(L$91,Sheet1!$A:$A,Sheet1!$C:$C)</f>
        <v>4014</v>
      </c>
      <c r="M130" s="69">
        <f>_xlfn.XLOOKUP(M$91,Sheet1!$A:$A,Sheet1!$C:$C)</f>
        <v>3684.5</v>
      </c>
      <c r="N130" s="69">
        <f>_xlfn.XLOOKUP(N$91,Sheet1!$A:$A,Sheet1!$C:$C)</f>
        <v>4357</v>
      </c>
      <c r="O130" s="69">
        <f>_xlfn.XLOOKUP(O$91,Sheet1!$A:$A,Sheet1!$C:$C)</f>
        <v>6076</v>
      </c>
      <c r="P130" s="69">
        <f>_xlfn.XLOOKUP(P$91,Sheet1!$A:$A,Sheet1!$C:$C)</f>
        <v>4560.5</v>
      </c>
      <c r="Q130" s="69">
        <f>_xlfn.XLOOKUP(Q$91,Sheet1!$A:$A,Sheet1!$C:$C)</f>
        <v>5706</v>
      </c>
      <c r="R130" s="69">
        <f>_xlfn.XLOOKUP(R$91,Sheet1!$A:$A,Sheet1!$C:$C)</f>
        <v>4537</v>
      </c>
      <c r="S130" s="69">
        <f>_xlfn.XLOOKUP(S$91,Sheet1!$A:$A,Sheet1!$C:$C)</f>
        <v>5049</v>
      </c>
      <c r="T130" s="69">
        <f>_xlfn.XLOOKUP(T$91,Sheet1!$A:$A,Sheet1!$C:$C)</f>
        <v>5255</v>
      </c>
      <c r="U130" s="69">
        <f>_xlfn.XLOOKUP(U$91,Sheet1!$A:$A,Sheet1!$C:$C)</f>
        <v>5472</v>
      </c>
      <c r="V130" s="69">
        <f>_xlfn.XLOOKUP(V$91,Sheet1!$A:$A,Sheet1!$C:$C)</f>
        <v>5016</v>
      </c>
    </row>
    <row r="131" spans="1:42">
      <c r="A131" s="31" t="s">
        <v>8</v>
      </c>
      <c r="B131" s="69">
        <f>_xlfn.XLOOKUP(B$91,Sheet1!$A:$A,Sheet1!$J:$J)</f>
        <v>458.7</v>
      </c>
      <c r="C131" s="69">
        <f>_xlfn.XLOOKUP(C$91,Sheet1!$A:$A,Sheet1!$J:$J)</f>
        <v>508</v>
      </c>
      <c r="D131" s="69">
        <f>_xlfn.XLOOKUP(D$91,Sheet1!$A:$A,Sheet1!$J:$J)</f>
        <v>440.3</v>
      </c>
      <c r="E131" s="69">
        <f>_xlfn.XLOOKUP(E$91,Sheet1!$A:$A,Sheet1!$J:$J)</f>
        <v>477.3</v>
      </c>
      <c r="F131" s="69">
        <f>_xlfn.XLOOKUP(F$91,Sheet1!$A:$A,Sheet1!$J:$J)</f>
        <v>542.5</v>
      </c>
      <c r="G131" s="69">
        <f>_xlfn.XLOOKUP(G$91,Sheet1!$A:$A,Sheet1!$J:$J)</f>
        <v>627</v>
      </c>
      <c r="H131" s="69">
        <f>_xlfn.XLOOKUP(H$91,Sheet1!$A:$A,Sheet1!$J:$J)</f>
        <v>593.5</v>
      </c>
      <c r="I131" s="69">
        <f>_xlfn.XLOOKUP(I$91,Sheet1!$A:$A,Sheet1!$J:$J)</f>
        <v>611</v>
      </c>
      <c r="J131" s="69">
        <f>_xlfn.XLOOKUP(J$91,Sheet1!$A:$A,Sheet1!$J:$J)</f>
        <v>525.79999999999995</v>
      </c>
      <c r="K131" s="69">
        <f>_xlfn.XLOOKUP(K$91,Sheet1!$A:$A,Sheet1!$J:$J)</f>
        <v>494</v>
      </c>
      <c r="L131" s="69">
        <f>_xlfn.XLOOKUP(L$91,Sheet1!$A:$A,Sheet1!$J:$J)</f>
        <v>576.20000000000005</v>
      </c>
      <c r="M131" s="69">
        <f>_xlfn.XLOOKUP(M$91,Sheet1!$A:$A,Sheet1!$J:$J)</f>
        <v>508.4</v>
      </c>
      <c r="N131" s="69">
        <f>_xlfn.XLOOKUP(N$91,Sheet1!$A:$A,Sheet1!$J:$J)</f>
        <v>397</v>
      </c>
      <c r="O131" s="69">
        <f>_xlfn.XLOOKUP(O$91,Sheet1!$A:$A,Sheet1!$J:$J)</f>
        <v>506.2</v>
      </c>
      <c r="P131" s="69">
        <f>_xlfn.XLOOKUP(P$91,Sheet1!$A:$A,Sheet1!$J:$J)</f>
        <v>551.79999999999995</v>
      </c>
      <c r="Q131" s="69">
        <f>_xlfn.XLOOKUP(Q$91,Sheet1!$A:$A,Sheet1!$J:$J)</f>
        <v>740</v>
      </c>
      <c r="R131" s="69">
        <f>_xlfn.XLOOKUP(R$91,Sheet1!$A:$A,Sheet1!$J:$J)</f>
        <v>814.4</v>
      </c>
      <c r="S131" s="69">
        <f>_xlfn.XLOOKUP(S$91,Sheet1!$A:$A,Sheet1!$J:$J)</f>
        <v>1014</v>
      </c>
      <c r="T131" s="69">
        <f>_xlfn.XLOOKUP(T$91,Sheet1!$A:$A,Sheet1!$J:$J)</f>
        <v>1104</v>
      </c>
      <c r="U131" s="69">
        <f>_xlfn.XLOOKUP(U$91,Sheet1!$A:$A,Sheet1!$J:$J)</f>
        <v>1333</v>
      </c>
      <c r="V131" s="69">
        <f>_xlfn.XLOOKUP(V$91,Sheet1!$A:$A,Sheet1!$J:$J)</f>
        <v>1250</v>
      </c>
    </row>
    <row r="132" spans="1:42">
      <c r="A132" s="31" t="s">
        <v>13</v>
      </c>
      <c r="B132" s="69">
        <f>_xlfn.XLOOKUP(B$91,Sheet1!$A:$A,Sheet1!$O:$O)</f>
        <v>1695</v>
      </c>
      <c r="C132" s="69">
        <f>_xlfn.XLOOKUP(C$91,Sheet1!$A:$A,Sheet1!$O:$O)</f>
        <v>1839</v>
      </c>
      <c r="D132" s="69">
        <f>_xlfn.XLOOKUP(D$91,Sheet1!$A:$A,Sheet1!$O:$O)</f>
        <v>1859</v>
      </c>
      <c r="E132" s="69">
        <f>_xlfn.XLOOKUP(E$91,Sheet1!$A:$A,Sheet1!$O:$O)</f>
        <v>2039</v>
      </c>
      <c r="F132" s="69">
        <f>_xlfn.XLOOKUP(F$91,Sheet1!$A:$A,Sheet1!$O:$O)</f>
        <v>2199</v>
      </c>
      <c r="G132" s="69">
        <f>_xlfn.XLOOKUP(G$91,Sheet1!$A:$A,Sheet1!$O:$O)</f>
        <v>2408</v>
      </c>
      <c r="H132" s="69">
        <f>_xlfn.XLOOKUP(H$91,Sheet1!$A:$A,Sheet1!$O:$O)</f>
        <v>2345</v>
      </c>
      <c r="I132" s="69">
        <f>_xlfn.XLOOKUP(I$91,Sheet1!$A:$A,Sheet1!$O:$O)</f>
        <v>2111</v>
      </c>
      <c r="J132" s="69">
        <f>_xlfn.XLOOKUP(J$91,Sheet1!$A:$A,Sheet1!$O:$O)</f>
        <v>2311</v>
      </c>
      <c r="K132" s="69">
        <f>_xlfn.XLOOKUP(K$91,Sheet1!$A:$A,Sheet1!$O:$O)</f>
        <v>2309</v>
      </c>
      <c r="L132" s="69">
        <f>_xlfn.XLOOKUP(L$91,Sheet1!$A:$A,Sheet1!$O:$O)</f>
        <v>2008</v>
      </c>
      <c r="M132" s="69">
        <f>_xlfn.XLOOKUP(M$91,Sheet1!$A:$A,Sheet1!$O:$O)</f>
        <v>1727.5</v>
      </c>
      <c r="N132" s="69">
        <f>_xlfn.XLOOKUP(N$91,Sheet1!$A:$A,Sheet1!$O:$O)</f>
        <v>2400</v>
      </c>
      <c r="O132" s="69">
        <f>_xlfn.XLOOKUP(O$91,Sheet1!$A:$A,Sheet1!$O:$O)</f>
        <v>2327</v>
      </c>
      <c r="P132" s="69">
        <f>_xlfn.XLOOKUP(P$91,Sheet1!$A:$A,Sheet1!$O:$O)</f>
        <v>2702</v>
      </c>
      <c r="Q132" s="69">
        <f>_xlfn.XLOOKUP(Q$91,Sheet1!$A:$A,Sheet1!$O:$O)</f>
        <v>3103</v>
      </c>
      <c r="R132" s="69">
        <f>_xlfn.XLOOKUP(R$91,Sheet1!$A:$A,Sheet1!$O:$O)</f>
        <v>2841</v>
      </c>
      <c r="S132" s="69">
        <f>_xlfn.XLOOKUP(S$91,Sheet1!$A:$A,Sheet1!$O:$O)</f>
        <v>3164</v>
      </c>
      <c r="T132" s="69">
        <f>_xlfn.XLOOKUP(T$91,Sheet1!$A:$A,Sheet1!$O:$O)</f>
        <v>2932</v>
      </c>
      <c r="U132" s="69">
        <f>_xlfn.XLOOKUP(U$91,Sheet1!$A:$A,Sheet1!$O:$O)</f>
        <v>3074</v>
      </c>
      <c r="V132" s="69">
        <f>_xlfn.XLOOKUP(V$91,Sheet1!$A:$A,Sheet1!$O:$O)</f>
        <v>3412</v>
      </c>
    </row>
    <row r="133" spans="1:42">
      <c r="A133" s="31" t="s">
        <v>19</v>
      </c>
      <c r="B133" s="69">
        <f>_xlfn.XLOOKUP(B$91,Sheet1!$A:$A,Sheet1!$U:$U)</f>
        <v>377.7</v>
      </c>
      <c r="C133" s="69">
        <f>_xlfn.XLOOKUP(C$91,Sheet1!$A:$A,Sheet1!$U:$U)</f>
        <v>486</v>
      </c>
      <c r="D133" s="69">
        <f>_xlfn.XLOOKUP(D$91,Sheet1!$A:$A,Sheet1!$U:$U)</f>
        <v>545</v>
      </c>
      <c r="E133" s="69">
        <f>_xlfn.XLOOKUP(E$91,Sheet1!$A:$A,Sheet1!$U:$U)</f>
        <v>592</v>
      </c>
      <c r="F133" s="69">
        <f>_xlfn.XLOOKUP(F$91,Sheet1!$A:$A,Sheet1!$U:$U)</f>
        <v>721.5</v>
      </c>
      <c r="G133" s="69">
        <f>_xlfn.XLOOKUP(G$91,Sheet1!$A:$A,Sheet1!$U:$U)</f>
        <v>670</v>
      </c>
      <c r="H133" s="69">
        <f>_xlfn.XLOOKUP(H$91,Sheet1!$A:$A,Sheet1!$U:$U)</f>
        <v>745.5</v>
      </c>
      <c r="I133" s="69">
        <f>_xlfn.XLOOKUP(I$91,Sheet1!$A:$A,Sheet1!$U:$U)</f>
        <v>635.20000000000005</v>
      </c>
      <c r="J133" s="69">
        <f>_xlfn.XLOOKUP(J$91,Sheet1!$A:$A,Sheet1!$U:$U)</f>
        <v>544.4</v>
      </c>
      <c r="K133" s="69">
        <f>_xlfn.XLOOKUP(K$91,Sheet1!$A:$A,Sheet1!$U:$U)</f>
        <v>725.4</v>
      </c>
      <c r="L133" s="69">
        <f>_xlfn.XLOOKUP(L$91,Sheet1!$A:$A,Sheet1!$U:$U)</f>
        <v>719.8</v>
      </c>
      <c r="M133" s="69">
        <f>_xlfn.XLOOKUP(M$91,Sheet1!$A:$A,Sheet1!$U:$U)</f>
        <v>640</v>
      </c>
      <c r="N133" s="69">
        <f>_xlfn.XLOOKUP(N$91,Sheet1!$A:$A,Sheet1!$U:$U)</f>
        <v>635.6</v>
      </c>
      <c r="O133" s="69">
        <f>_xlfn.XLOOKUP(O$91,Sheet1!$A:$A,Sheet1!$U:$U)</f>
        <v>638</v>
      </c>
      <c r="P133" s="69">
        <f>_xlfn.XLOOKUP(P$91,Sheet1!$A:$A,Sheet1!$U:$U)</f>
        <v>710.8</v>
      </c>
      <c r="Q133" s="69">
        <f>_xlfn.XLOOKUP(Q$91,Sheet1!$A:$A,Sheet1!$U:$U)</f>
        <v>737.4</v>
      </c>
      <c r="R133" s="69">
        <f>_xlfn.XLOOKUP(R$91,Sheet1!$A:$A,Sheet1!$U:$U)</f>
        <v>726.8</v>
      </c>
      <c r="S133" s="69">
        <f>_xlfn.XLOOKUP(S$91,Sheet1!$A:$A,Sheet1!$U:$U)</f>
        <v>818.6</v>
      </c>
      <c r="T133" s="69">
        <f>_xlfn.XLOOKUP(T$91,Sheet1!$A:$A,Sheet1!$U:$U)</f>
        <v>970.6</v>
      </c>
      <c r="U133" s="69">
        <f>_xlfn.XLOOKUP(U$91,Sheet1!$A:$A,Sheet1!$U:$U)</f>
        <v>1166</v>
      </c>
      <c r="V133" s="69">
        <f>_xlfn.XLOOKUP(V$91,Sheet1!$A:$A,Sheet1!$U:$U)</f>
        <v>969.4</v>
      </c>
    </row>
    <row r="134" spans="1:42">
      <c r="A134" s="31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</row>
    <row r="135" spans="1:42">
      <c r="A135" s="68" t="s">
        <v>72</v>
      </c>
      <c r="B135" s="66">
        <v>41943</v>
      </c>
      <c r="C135" s="66">
        <v>42124</v>
      </c>
      <c r="D135" s="66">
        <v>42307</v>
      </c>
      <c r="E135" s="66">
        <v>42489</v>
      </c>
      <c r="F135" s="66">
        <v>42674</v>
      </c>
      <c r="G135" s="66">
        <v>42853</v>
      </c>
      <c r="H135" s="66">
        <v>43039</v>
      </c>
      <c r="I135" s="66">
        <v>43220</v>
      </c>
      <c r="J135" s="66">
        <v>43404</v>
      </c>
      <c r="K135" s="66">
        <v>43585</v>
      </c>
      <c r="L135" s="66">
        <v>43769</v>
      </c>
      <c r="M135" s="66">
        <v>43951</v>
      </c>
      <c r="N135" s="66">
        <v>44134</v>
      </c>
      <c r="O135" s="66">
        <v>44316</v>
      </c>
      <c r="P135" s="66">
        <v>44498</v>
      </c>
      <c r="Q135" s="66">
        <v>44680</v>
      </c>
      <c r="R135" s="66">
        <v>44865</v>
      </c>
      <c r="S135" s="66">
        <v>45044</v>
      </c>
      <c r="T135" s="66">
        <v>45230</v>
      </c>
      <c r="U135" s="66">
        <v>45412</v>
      </c>
      <c r="V135" s="66">
        <v>45596</v>
      </c>
    </row>
    <row r="136" spans="1:42">
      <c r="A136" s="31" t="s">
        <v>0</v>
      </c>
      <c r="C136" s="71">
        <f>C129/B129-1</f>
        <v>-1.034444811268842E-2</v>
      </c>
      <c r="D136" s="71">
        <f t="shared" ref="C136:V136" si="17">D129/C129-1</f>
        <v>-7.69487379072612E-2</v>
      </c>
      <c r="E136" s="71">
        <f t="shared" si="17"/>
        <v>-5.3607999036260678E-2</v>
      </c>
      <c r="F136" s="71">
        <f t="shared" si="17"/>
        <v>0.16802443991853355</v>
      </c>
      <c r="G136" s="71">
        <f t="shared" si="17"/>
        <v>1.0789014821272813E-2</v>
      </c>
      <c r="H136" s="71">
        <f t="shared" si="17"/>
        <v>8.5067385444743904E-2</v>
      </c>
      <c r="I136" s="71">
        <f t="shared" si="17"/>
        <v>1.4109697933227361E-2</v>
      </c>
      <c r="J136" s="71">
        <f t="shared" si="17"/>
        <v>0.17381932196747019</v>
      </c>
      <c r="K136" s="71">
        <f t="shared" si="17"/>
        <v>-4.4073455759599311E-2</v>
      </c>
      <c r="L136" s="71">
        <f t="shared" si="17"/>
        <v>0.30998952148096404</v>
      </c>
      <c r="M136" s="71">
        <f t="shared" si="17"/>
        <v>0.10945207305692572</v>
      </c>
      <c r="N136" s="71">
        <f t="shared" si="17"/>
        <v>-6.6810862773371782E-2</v>
      </c>
      <c r="O136" s="71">
        <f t="shared" si="17"/>
        <v>-6.5670873036312027E-3</v>
      </c>
      <c r="P136" s="71">
        <f t="shared" si="17"/>
        <v>0.17874270900842504</v>
      </c>
      <c r="Q136" s="71">
        <f t="shared" si="17"/>
        <v>0.17528040466241479</v>
      </c>
      <c r="R136" s="71">
        <f t="shared" si="17"/>
        <v>-4.0606287425149712E-2</v>
      </c>
      <c r="S136" s="71">
        <f t="shared" si="17"/>
        <v>0.14550419348546906</v>
      </c>
      <c r="T136" s="71">
        <f t="shared" si="17"/>
        <v>-0.12736250638515234</v>
      </c>
      <c r="U136" s="71">
        <f t="shared" si="17"/>
        <v>0.17678048780487798</v>
      </c>
      <c r="V136" s="71">
        <f t="shared" si="17"/>
        <v>-8.4563090698060006E-2</v>
      </c>
    </row>
    <row r="137" spans="1:42">
      <c r="A137" s="31" t="s">
        <v>1</v>
      </c>
      <c r="C137" s="71">
        <f t="shared" ref="C137:V137" si="18">C130/B130-1</f>
        <v>-2.9109877166414222E-2</v>
      </c>
      <c r="D137" s="71">
        <f t="shared" si="18"/>
        <v>-0.18249566724436739</v>
      </c>
      <c r="E137" s="71">
        <f t="shared" si="18"/>
        <v>-2.4591901632393443E-2</v>
      </c>
      <c r="F137" s="71">
        <f t="shared" si="18"/>
        <v>0.23429689198000436</v>
      </c>
      <c r="G137" s="71">
        <f t="shared" si="18"/>
        <v>7.8358865997534721E-2</v>
      </c>
      <c r="H137" s="71">
        <f t="shared" si="18"/>
        <v>0.15888308295231868</v>
      </c>
      <c r="I137" s="71">
        <f t="shared" si="18"/>
        <v>0.11201916302663095</v>
      </c>
      <c r="J137" s="71">
        <f t="shared" si="18"/>
        <v>-3.6112519006588961E-2</v>
      </c>
      <c r="K137" s="71">
        <f t="shared" si="18"/>
        <v>0.17391875903772847</v>
      </c>
      <c r="L137" s="71">
        <f t="shared" si="18"/>
        <v>-0.10100783874580066</v>
      </c>
      <c r="M137" s="71">
        <f t="shared" si="18"/>
        <v>-8.2087693074240131E-2</v>
      </c>
      <c r="N137" s="71">
        <f t="shared" si="18"/>
        <v>0.18252137332066765</v>
      </c>
      <c r="O137" s="71">
        <f t="shared" si="18"/>
        <v>0.3945375258205186</v>
      </c>
      <c r="P137" s="71">
        <f t="shared" si="18"/>
        <v>-0.24942396313364057</v>
      </c>
      <c r="Q137" s="71">
        <f t="shared" si="18"/>
        <v>0.25117859883784677</v>
      </c>
      <c r="R137" s="71">
        <f t="shared" si="18"/>
        <v>-0.20487206449351558</v>
      </c>
      <c r="S137" s="71">
        <f t="shared" si="18"/>
        <v>0.11284990081551682</v>
      </c>
      <c r="T137" s="71">
        <f t="shared" si="18"/>
        <v>4.0800158447217294E-2</v>
      </c>
      <c r="U137" s="71">
        <f t="shared" si="18"/>
        <v>4.1294005708848669E-2</v>
      </c>
      <c r="V137" s="71">
        <f t="shared" si="18"/>
        <v>-8.333333333333337E-2</v>
      </c>
    </row>
    <row r="138" spans="1:42">
      <c r="A138" s="31" t="s">
        <v>8</v>
      </c>
      <c r="C138" s="71">
        <f t="shared" ref="C138:V138" si="19">C131/B131-1</f>
        <v>0.10747765424024425</v>
      </c>
      <c r="D138" s="71">
        <f t="shared" si="19"/>
        <v>-0.13326771653543301</v>
      </c>
      <c r="E138" s="71">
        <f t="shared" si="19"/>
        <v>8.4033613445378075E-2</v>
      </c>
      <c r="F138" s="71">
        <f t="shared" si="19"/>
        <v>0.13660171799706688</v>
      </c>
      <c r="G138" s="71">
        <f t="shared" si="19"/>
        <v>0.15576036866359444</v>
      </c>
      <c r="H138" s="71">
        <f t="shared" si="19"/>
        <v>-5.3429027113237604E-2</v>
      </c>
      <c r="I138" s="71">
        <f t="shared" si="19"/>
        <v>2.9486099410277911E-2</v>
      </c>
      <c r="J138" s="71">
        <f t="shared" si="19"/>
        <v>-0.13944353518821606</v>
      </c>
      <c r="K138" s="71">
        <f t="shared" si="19"/>
        <v>-6.0479269684290515E-2</v>
      </c>
      <c r="L138" s="71">
        <f t="shared" si="19"/>
        <v>0.16639676113360324</v>
      </c>
      <c r="M138" s="71">
        <f t="shared" si="19"/>
        <v>-0.11766747657063525</v>
      </c>
      <c r="N138" s="71">
        <f t="shared" si="19"/>
        <v>-0.21911880409126672</v>
      </c>
      <c r="O138" s="71">
        <f t="shared" si="19"/>
        <v>0.27506297229219134</v>
      </c>
      <c r="P138" s="71">
        <f t="shared" si="19"/>
        <v>9.0082971157645186E-2</v>
      </c>
      <c r="Q138" s="71">
        <f t="shared" si="19"/>
        <v>0.34106560347952164</v>
      </c>
      <c r="R138" s="71">
        <f t="shared" si="19"/>
        <v>0.1005405405405404</v>
      </c>
      <c r="S138" s="71">
        <f t="shared" si="19"/>
        <v>0.24508840864440073</v>
      </c>
      <c r="T138" s="71">
        <f t="shared" si="19"/>
        <v>8.8757396449704151E-2</v>
      </c>
      <c r="U138" s="71">
        <f t="shared" si="19"/>
        <v>0.20742753623188404</v>
      </c>
      <c r="V138" s="71">
        <f t="shared" si="19"/>
        <v>-6.226556639159786E-2</v>
      </c>
    </row>
    <row r="139" spans="1:42">
      <c r="A139" s="31" t="s">
        <v>13</v>
      </c>
      <c r="C139" s="71">
        <f t="shared" ref="C139:V139" si="20">C132/B132-1</f>
        <v>8.4955752212389379E-2</v>
      </c>
      <c r="D139" s="71">
        <f t="shared" si="20"/>
        <v>1.0875475802066381E-2</v>
      </c>
      <c r="E139" s="71">
        <f t="shared" si="20"/>
        <v>9.6826250672404468E-2</v>
      </c>
      <c r="F139" s="71">
        <f t="shared" si="20"/>
        <v>7.846983815595876E-2</v>
      </c>
      <c r="G139" s="71">
        <f t="shared" si="20"/>
        <v>9.5043201455206949E-2</v>
      </c>
      <c r="H139" s="71">
        <f t="shared" si="20"/>
        <v>-2.6162790697674465E-2</v>
      </c>
      <c r="I139" s="71">
        <f t="shared" si="20"/>
        <v>-9.9786780383795293E-2</v>
      </c>
      <c r="J139" s="71">
        <f t="shared" si="20"/>
        <v>9.4741828517290294E-2</v>
      </c>
      <c r="K139" s="71">
        <f t="shared" si="20"/>
        <v>-8.6542622241458922E-4</v>
      </c>
      <c r="L139" s="71">
        <f t="shared" si="20"/>
        <v>-0.13035946297098311</v>
      </c>
      <c r="M139" s="71">
        <f t="shared" si="20"/>
        <v>-0.139691235059761</v>
      </c>
      <c r="N139" s="71">
        <f t="shared" si="20"/>
        <v>0.3892908827785817</v>
      </c>
      <c r="O139" s="71">
        <f t="shared" si="20"/>
        <v>-3.0416666666666647E-2</v>
      </c>
      <c r="P139" s="71">
        <f t="shared" si="20"/>
        <v>0.16115169746454661</v>
      </c>
      <c r="Q139" s="71">
        <f t="shared" si="20"/>
        <v>0.14840858623242048</v>
      </c>
      <c r="R139" s="71">
        <f t="shared" si="20"/>
        <v>-8.443441830486631E-2</v>
      </c>
      <c r="S139" s="71">
        <f t="shared" si="20"/>
        <v>0.113692361844421</v>
      </c>
      <c r="T139" s="71">
        <f t="shared" si="20"/>
        <v>-7.332490518331225E-2</v>
      </c>
      <c r="U139" s="71">
        <f t="shared" si="20"/>
        <v>4.8431105047749057E-2</v>
      </c>
      <c r="V139" s="71">
        <f t="shared" si="20"/>
        <v>0.10995445673389725</v>
      </c>
    </row>
    <row r="140" spans="1:42">
      <c r="A140" s="31" t="s">
        <v>19</v>
      </c>
      <c r="C140" s="71">
        <f t="shared" ref="C140:V140" si="21">C133/B133-1</f>
        <v>0.28673550436854645</v>
      </c>
      <c r="D140" s="71">
        <f t="shared" si="21"/>
        <v>0.12139917695473246</v>
      </c>
      <c r="E140" s="71">
        <f t="shared" si="21"/>
        <v>8.6238532110091803E-2</v>
      </c>
      <c r="F140" s="71">
        <f t="shared" si="21"/>
        <v>0.21875</v>
      </c>
      <c r="G140" s="71">
        <f t="shared" si="21"/>
        <v>-7.1379071379071402E-2</v>
      </c>
      <c r="H140" s="71">
        <f t="shared" si="21"/>
        <v>0.11268656716417902</v>
      </c>
      <c r="I140" s="71">
        <f t="shared" si="21"/>
        <v>-0.1479543930248155</v>
      </c>
      <c r="J140" s="71">
        <f t="shared" si="21"/>
        <v>-0.14294710327455928</v>
      </c>
      <c r="K140" s="71">
        <f t="shared" si="21"/>
        <v>0.33247612049963271</v>
      </c>
      <c r="L140" s="71">
        <f t="shared" si="21"/>
        <v>-7.719878687620696E-3</v>
      </c>
      <c r="M140" s="71">
        <f t="shared" si="21"/>
        <v>-0.11086412892470121</v>
      </c>
      <c r="N140" s="71">
        <f t="shared" si="21"/>
        <v>-6.8749999999999645E-3</v>
      </c>
      <c r="O140" s="71">
        <f t="shared" si="21"/>
        <v>3.7759597230961894E-3</v>
      </c>
      <c r="P140" s="71">
        <f t="shared" si="21"/>
        <v>0.1141065830721002</v>
      </c>
      <c r="Q140" s="71">
        <f t="shared" si="21"/>
        <v>3.7422622397298877E-2</v>
      </c>
      <c r="R140" s="71">
        <f t="shared" si="21"/>
        <v>-1.4374830485489598E-2</v>
      </c>
      <c r="S140" s="71">
        <f t="shared" si="21"/>
        <v>0.12630709961474973</v>
      </c>
      <c r="T140" s="71">
        <f t="shared" si="21"/>
        <v>0.18568287319814325</v>
      </c>
      <c r="U140" s="71">
        <f t="shared" si="21"/>
        <v>0.20131877189367398</v>
      </c>
      <c r="V140" s="71">
        <f t="shared" si="21"/>
        <v>-0.16861063464837056</v>
      </c>
    </row>
    <row r="143" spans="1:42" s="67" customFormat="1" ht="48">
      <c r="A143" s="74" t="s">
        <v>73</v>
      </c>
      <c r="B143" s="66">
        <v>41943</v>
      </c>
      <c r="C143" s="75" t="s">
        <v>74</v>
      </c>
      <c r="D143" s="74" t="s">
        <v>75</v>
      </c>
      <c r="E143" s="75" t="s">
        <v>76</v>
      </c>
      <c r="F143" s="74" t="s">
        <v>77</v>
      </c>
      <c r="G143" s="75" t="s">
        <v>78</v>
      </c>
      <c r="H143" s="74" t="s">
        <v>79</v>
      </c>
      <c r="I143" s="75" t="s">
        <v>80</v>
      </c>
      <c r="J143" s="74" t="s">
        <v>81</v>
      </c>
      <c r="K143" s="75" t="s">
        <v>82</v>
      </c>
      <c r="L143" s="74" t="s">
        <v>83</v>
      </c>
      <c r="M143" s="75" t="s">
        <v>84</v>
      </c>
      <c r="N143" s="74" t="s">
        <v>85</v>
      </c>
      <c r="O143" s="75" t="s">
        <v>86</v>
      </c>
      <c r="P143" s="74" t="s">
        <v>87</v>
      </c>
      <c r="Q143" s="75" t="s">
        <v>88</v>
      </c>
      <c r="R143" s="74" t="s">
        <v>89</v>
      </c>
      <c r="S143" s="75" t="s">
        <v>90</v>
      </c>
      <c r="T143" s="74" t="s">
        <v>91</v>
      </c>
      <c r="U143" s="75" t="s">
        <v>92</v>
      </c>
      <c r="V143" s="74" t="s">
        <v>93</v>
      </c>
      <c r="W143" s="75" t="s">
        <v>94</v>
      </c>
      <c r="X143" s="74" t="s">
        <v>95</v>
      </c>
      <c r="Y143" s="75" t="s">
        <v>96</v>
      </c>
      <c r="Z143" s="74" t="s">
        <v>97</v>
      </c>
      <c r="AA143" s="75" t="s">
        <v>98</v>
      </c>
      <c r="AB143" s="74" t="s">
        <v>99</v>
      </c>
      <c r="AC143" s="75" t="s">
        <v>100</v>
      </c>
      <c r="AD143" s="74" t="s">
        <v>101</v>
      </c>
      <c r="AE143" s="75" t="s">
        <v>102</v>
      </c>
      <c r="AF143" s="74" t="s">
        <v>103</v>
      </c>
      <c r="AG143" s="75" t="s">
        <v>104</v>
      </c>
      <c r="AH143" s="74" t="s">
        <v>105</v>
      </c>
      <c r="AI143" s="75" t="s">
        <v>106</v>
      </c>
      <c r="AJ143" s="74" t="s">
        <v>107</v>
      </c>
      <c r="AK143" s="75" t="s">
        <v>108</v>
      </c>
      <c r="AL143" s="74" t="s">
        <v>109</v>
      </c>
      <c r="AM143" s="75" t="s">
        <v>110</v>
      </c>
      <c r="AN143" s="74" t="s">
        <v>111</v>
      </c>
      <c r="AO143" s="75" t="s">
        <v>112</v>
      </c>
      <c r="AP143" s="73"/>
    </row>
    <row r="144" spans="1:42">
      <c r="A144" t="s">
        <v>0</v>
      </c>
      <c r="B144" s="46">
        <f>B122*$B$82</f>
        <v>338.3411900355639</v>
      </c>
      <c r="C144" s="76">
        <f>B144*(1+C136)</f>
        <v>334.84123715085576</v>
      </c>
      <c r="D144" s="46">
        <f>$C$149*C122</f>
        <v>342.62345900100286</v>
      </c>
      <c r="E144" s="76">
        <f>D144*(1+D136)</f>
        <v>316.25901625345546</v>
      </c>
      <c r="F144" s="46">
        <f>$E$149*D122</f>
        <v>254.10181115820458</v>
      </c>
      <c r="G144" s="76">
        <f>F144*(1+E136)</f>
        <v>240.47992151052347</v>
      </c>
      <c r="H144" s="46">
        <f>G$149*E122</f>
        <v>259.60763076023409</v>
      </c>
      <c r="I144" s="76">
        <f>H144*(1+F136)</f>
        <v>303.22805751729987</v>
      </c>
      <c r="J144" s="46">
        <f>I$149*F122</f>
        <v>222.9958725562704</v>
      </c>
      <c r="K144" s="76">
        <f>J144*(1+G136)</f>
        <v>225.40177833036267</v>
      </c>
      <c r="L144" s="46">
        <f>K$149*G122</f>
        <v>184.89275619249204</v>
      </c>
      <c r="M144" s="76">
        <f>L144*(1+H136)</f>
        <v>200.62109954945981</v>
      </c>
      <c r="N144" s="46">
        <f>M$149*H122</f>
        <v>170.71281316183885</v>
      </c>
      <c r="O144" s="76">
        <f>N144*(1+I136)</f>
        <v>173.12151938888388</v>
      </c>
      <c r="P144" s="46">
        <f>O$149*I122</f>
        <v>113.46241097559613</v>
      </c>
      <c r="Q144" s="76">
        <f>P144*(1+J136)</f>
        <v>133.18437032016868</v>
      </c>
      <c r="R144" s="46">
        <f>Q$149*J122</f>
        <v>140.1308057683531</v>
      </c>
      <c r="S144" s="76">
        <f>R144*(1+K136)</f>
        <v>133.95475689976459</v>
      </c>
      <c r="T144" s="46">
        <f>S$149*K122</f>
        <v>179.41154870499818</v>
      </c>
      <c r="U144" s="76">
        <f>T144*(1+L136)</f>
        <v>235.02724883621923</v>
      </c>
      <c r="V144" s="46">
        <f>U$149*L122</f>
        <v>223.47349588346418</v>
      </c>
      <c r="W144" s="76">
        <f>V144*(1+M136)</f>
        <v>247.93313328118771</v>
      </c>
      <c r="X144" s="46">
        <f>W$149*M122</f>
        <v>214.0265964649204</v>
      </c>
      <c r="Y144" s="76">
        <f>X144*(1+N136)</f>
        <v>199.7272948986508</v>
      </c>
      <c r="Z144" s="46">
        <f>Y$149*N122</f>
        <v>260.93724968112474</v>
      </c>
      <c r="AA144" s="76">
        <f>Z144*(1+O136)</f>
        <v>259.22365198169939</v>
      </c>
      <c r="AB144" s="46">
        <f>AA$149*O122</f>
        <v>291.84472663557341</v>
      </c>
      <c r="AC144" s="76">
        <f>AB144*(1+P136)</f>
        <v>344.00984368423906</v>
      </c>
      <c r="AD144" s="46">
        <f>AC$149*P122</f>
        <v>418.82186751110856</v>
      </c>
      <c r="AE144" s="76">
        <f>AD144*(1+Q136)</f>
        <v>492.23313392992395</v>
      </c>
      <c r="AF144" s="46">
        <f>AE$149*Q122</f>
        <v>563.27635845725399</v>
      </c>
      <c r="AG144" s="76">
        <f>AF144*(1+R136)</f>
        <v>540.40379674594703</v>
      </c>
      <c r="AH144" s="46">
        <f>AG$149*R122</f>
        <v>599.15964876564487</v>
      </c>
      <c r="AI144" s="76">
        <f>AH144*(1+S136)</f>
        <v>686.33989022832691</v>
      </c>
      <c r="AJ144" s="46">
        <f>AI$149*S122</f>
        <v>743.48146727397432</v>
      </c>
      <c r="AK144" s="76">
        <f>AJ144*(1+T136)</f>
        <v>648.78980415105036</v>
      </c>
      <c r="AL144" s="46">
        <f>AK$149*T122</f>
        <v>674.83529387889394</v>
      </c>
      <c r="AM144" s="76">
        <f>AL144*(1+U136)</f>
        <v>794.13300631875302</v>
      </c>
      <c r="AN144" s="46">
        <f>AM$149*U122</f>
        <v>747.01518961870624</v>
      </c>
      <c r="AO144" s="76">
        <f>AN144*(1+V136)</f>
        <v>683.84527638615111</v>
      </c>
    </row>
    <row r="145" spans="1:41">
      <c r="A145" t="s">
        <v>1</v>
      </c>
      <c r="B145" s="46">
        <f>B123*$B$82</f>
        <v>63.001654633919799</v>
      </c>
      <c r="C145" s="76">
        <f>B145*(1+C137)</f>
        <v>61.167684206245539</v>
      </c>
      <c r="D145" s="46">
        <f>$C$149*C123</f>
        <v>114.98146566189624</v>
      </c>
      <c r="E145" s="76">
        <f>D145*(1+D137)</f>
        <v>93.997846365193169</v>
      </c>
      <c r="F145" s="46">
        <f>$E$149*D123</f>
        <v>129.16426555542765</v>
      </c>
      <c r="G145" s="76">
        <f>F145*(1+E137)</f>
        <v>125.98787064246822</v>
      </c>
      <c r="H145" s="46">
        <f>G$149*E123</f>
        <v>121.93811094014049</v>
      </c>
      <c r="I145" s="76">
        <f>H145*(1+F137)</f>
        <v>150.50783134732836</v>
      </c>
      <c r="J145" s="46">
        <f>I$149*F123</f>
        <v>162.15392003727922</v>
      </c>
      <c r="K145" s="76">
        <f>J145*(1+G137)</f>
        <v>174.86011732845535</v>
      </c>
      <c r="L145" s="46">
        <f>K$149*G123</f>
        <v>216.8824008480415</v>
      </c>
      <c r="M145" s="76">
        <f>L145*(1+H137)</f>
        <v>251.34134533287892</v>
      </c>
      <c r="N145" s="46">
        <f>M$149*H123</f>
        <v>280.35490458823921</v>
      </c>
      <c r="O145" s="76">
        <f>N145*(1+I137)</f>
        <v>311.76002635062474</v>
      </c>
      <c r="P145" s="46">
        <f>O$149*I123</f>
        <v>242.87226762945804</v>
      </c>
      <c r="Q145" s="76">
        <f>P145*(1+J137)</f>
        <v>234.10153824851588</v>
      </c>
      <c r="R145" s="46">
        <f>Q$149*J123</f>
        <v>230.16243577674726</v>
      </c>
      <c r="S145" s="76">
        <f>R145*(1+K137)</f>
        <v>270.19200098414001</v>
      </c>
      <c r="T145" s="46">
        <f>S$149*K123</f>
        <v>239.14156249212348</v>
      </c>
      <c r="U145" s="76">
        <f>T145*(1+L137)</f>
        <v>214.98639011050025</v>
      </c>
      <c r="V145" s="46">
        <f>U$149*L123</f>
        <v>230.07221697996306</v>
      </c>
      <c r="W145" s="76">
        <f>V145*(1+M137)</f>
        <v>211.18611944760187</v>
      </c>
      <c r="X145" s="46">
        <f>W$149*M123</f>
        <v>232.09696435638145</v>
      </c>
      <c r="Y145" s="76">
        <f>X145*(1+N137)</f>
        <v>274.45962103426626</v>
      </c>
      <c r="Z145" s="46">
        <f>Y$149*N123</f>
        <v>236.86581220798112</v>
      </c>
      <c r="AA145" s="76">
        <f>Z145*(1+O137)</f>
        <v>330.31826370798558</v>
      </c>
      <c r="AB145" s="46">
        <f>AA$149*O123</f>
        <v>268.95814572985626</v>
      </c>
      <c r="AC145" s="76">
        <f>AB145*(1+P137)</f>
        <v>201.87353910484026</v>
      </c>
      <c r="AD145" s="46">
        <f>AC$149*P123</f>
        <v>353.74189181480568</v>
      </c>
      <c r="AE145" s="76">
        <f>AD145*(1+Q137)</f>
        <v>442.59428455109776</v>
      </c>
      <c r="AF145" s="46">
        <f>AE$149*Q123</f>
        <v>376.70610516026255</v>
      </c>
      <c r="AG145" s="76">
        <f>AF145*(1+R137)</f>
        <v>299.52954768876816</v>
      </c>
      <c r="AH145" s="46">
        <f>AG$149*R123</f>
        <v>299.65932873637104</v>
      </c>
      <c r="AI145" s="76">
        <f>AH145*(1+S137)</f>
        <v>333.47585426271485</v>
      </c>
      <c r="AJ145" s="46">
        <f>AI$149*S123</f>
        <v>289.48577108154564</v>
      </c>
      <c r="AK145" s="76">
        <f>AJ145*(1+T137)</f>
        <v>301.29683640988759</v>
      </c>
      <c r="AL145" s="46">
        <f>AK$149*T123</f>
        <v>289.31287588058325</v>
      </c>
      <c r="AM145" s="76">
        <f>AL145*(1+U137)</f>
        <v>301.25976342883951</v>
      </c>
      <c r="AN145" s="46">
        <f>AM$149*U123</f>
        <v>294.86303611560254</v>
      </c>
      <c r="AO145" s="76">
        <f>AN145*(1+V137)</f>
        <v>270.2911164393023</v>
      </c>
    </row>
    <row r="146" spans="1:41">
      <c r="A146" t="s">
        <v>8</v>
      </c>
      <c r="B146" s="46">
        <f>B124*$B$82</f>
        <v>199.78925995755063</v>
      </c>
      <c r="C146" s="76">
        <f>B146*(1+C138)</f>
        <v>221.26214096018253</v>
      </c>
      <c r="D146" s="46">
        <f>$C$149*C124</f>
        <v>204.52564202633394</v>
      </c>
      <c r="E146" s="76">
        <f>D146*(1+D138)</f>
        <v>177.26897674054104</v>
      </c>
      <c r="F146" s="46">
        <f>$E$149*D124</f>
        <v>209.30493374914747</v>
      </c>
      <c r="G146" s="76">
        <f>F146*(1+E138)</f>
        <v>226.89358364403378</v>
      </c>
      <c r="H146" s="46">
        <f>G$149*E124</f>
        <v>174.36694425928215</v>
      </c>
      <c r="I146" s="76">
        <f>H146*(1+F138)</f>
        <v>198.1857684069989</v>
      </c>
      <c r="J146" s="46">
        <f>I$149*F124</f>
        <v>268.72617127446455</v>
      </c>
      <c r="K146" s="76">
        <f>J146*(1+G138)</f>
        <v>310.58305878173138</v>
      </c>
      <c r="L146" s="46">
        <f>K$149*G124</f>
        <v>339.41515025469721</v>
      </c>
      <c r="M146" s="76">
        <f>L146*(1+H138)</f>
        <v>321.28052898909539</v>
      </c>
      <c r="N146" s="46">
        <f>M$149*H124</f>
        <v>363.41570615679706</v>
      </c>
      <c r="O146" s="76">
        <f>N146*(1+I138)</f>
        <v>374.13141779579274</v>
      </c>
      <c r="P146" s="46">
        <f>O$149*I124</f>
        <v>348.95679508434989</v>
      </c>
      <c r="Q146" s="76">
        <f>P146*(1+J138)</f>
        <v>300.29702594983826</v>
      </c>
      <c r="R146" s="46">
        <f>Q$149*J124</f>
        <v>324.33188405588595</v>
      </c>
      <c r="S146" s="76">
        <f>R146*(1+K138)</f>
        <v>304.71652857285596</v>
      </c>
      <c r="T146" s="46">
        <f>S$149*K124</f>
        <v>237.74180480914481</v>
      </c>
      <c r="U146" s="76">
        <f>T146*(1+L138)</f>
        <v>277.3012711154438</v>
      </c>
      <c r="V146" s="46">
        <f>U$149*L124</f>
        <v>166.63180681706595</v>
      </c>
      <c r="W146" s="76">
        <f>V146*(1+M138)</f>
        <v>147.02466259249621</v>
      </c>
      <c r="X146" s="46">
        <f>W$149*M124</f>
        <v>202.5633986188576</v>
      </c>
      <c r="Y146" s="76">
        <f>X146*(1+N138)</f>
        <v>158.17794896083097</v>
      </c>
      <c r="Z146" s="46">
        <f>Y$149*N124</f>
        <v>224.23572150546599</v>
      </c>
      <c r="AA146" s="76">
        <f>Z146*(1+O138)</f>
        <v>285.91466555684349</v>
      </c>
      <c r="AB146" s="46">
        <f>AA$149*O124</f>
        <v>222.44169891083169</v>
      </c>
      <c r="AC146" s="76">
        <f>AB146*(1+P138)</f>
        <v>242.47990805807373</v>
      </c>
      <c r="AD146" s="46">
        <f>AC$149*P124</f>
        <v>185.43487276910642</v>
      </c>
      <c r="AE146" s="76">
        <f>AD146*(1+Q138)</f>
        <v>248.68032955625</v>
      </c>
      <c r="AF146" s="46">
        <f>AE$149*Q124</f>
        <v>138.86918239324748</v>
      </c>
      <c r="AG146" s="76">
        <f>AF146*(1+R138)</f>
        <v>152.83116505548747</v>
      </c>
      <c r="AH146" s="46">
        <f>AG$149*R124</f>
        <v>222.06567031165724</v>
      </c>
      <c r="AI146" s="76">
        <f>AH146*(1+S138)</f>
        <v>276.49139206289345</v>
      </c>
      <c r="AJ146" s="46">
        <f>AI$149*S124</f>
        <v>305.78461745558542</v>
      </c>
      <c r="AK146" s="76">
        <f>AJ146*(1+T138)</f>
        <v>332.92526397531196</v>
      </c>
      <c r="AL146" s="46">
        <f>AK$149*T124</f>
        <v>363.7785400722704</v>
      </c>
      <c r="AM146" s="76">
        <f>AL146*(1+U138)</f>
        <v>439.23622637349314</v>
      </c>
      <c r="AN146" s="46">
        <f>AM$149*U124</f>
        <v>434.18405863410044</v>
      </c>
      <c r="AO146" s="76">
        <f>AN146*(1+V138)</f>
        <v>407.14934230504542</v>
      </c>
    </row>
    <row r="147" spans="1:41">
      <c r="A147" t="s">
        <v>13</v>
      </c>
      <c r="B147" s="46">
        <f>B125*$B$82</f>
        <v>307.12086056739531</v>
      </c>
      <c r="C147" s="76">
        <f>B147*(1+C139)</f>
        <v>333.21254429701474</v>
      </c>
      <c r="D147" s="46">
        <f>$C$149*C125</f>
        <v>383.34401749747252</v>
      </c>
      <c r="E147" s="76">
        <f>D147*(1+D139)</f>
        <v>387.51306608363319</v>
      </c>
      <c r="F147" s="46">
        <f>$E$149*D125</f>
        <v>363.71332213751384</v>
      </c>
      <c r="G147" s="76">
        <f>F147*(1+E139)</f>
        <v>398.93031943969373</v>
      </c>
      <c r="H147" s="46">
        <f>G$149*E125</f>
        <v>409.38076829443457</v>
      </c>
      <c r="I147" s="76">
        <f>H147*(1+F139)</f>
        <v>441.50481092666092</v>
      </c>
      <c r="J147" s="46">
        <f>I$149*F125</f>
        <v>388.70881434317181</v>
      </c>
      <c r="K147" s="76">
        <f>J147*(1+G139)</f>
        <v>425.65294449220454</v>
      </c>
      <c r="L147" s="46">
        <f>K$149*G125</f>
        <v>365.60770856299774</v>
      </c>
      <c r="M147" s="76">
        <f>L147*(1+H139)</f>
        <v>356.04239060640765</v>
      </c>
      <c r="N147" s="46">
        <f>M$149*H125</f>
        <v>273.7141244754215</v>
      </c>
      <c r="O147" s="76">
        <f>N147*(1+I139)</f>
        <v>246.40107324844982</v>
      </c>
      <c r="P147" s="46">
        <f>O$149*I125</f>
        <v>370.85671269788457</v>
      </c>
      <c r="Q147" s="76">
        <f>P147*(1+J139)</f>
        <v>405.99235577679354</v>
      </c>
      <c r="R147" s="46">
        <f>Q$149*J125</f>
        <v>401.27525140858597</v>
      </c>
      <c r="S147" s="76">
        <f>R147*(1+K139)</f>
        <v>400.92797728361097</v>
      </c>
      <c r="T147" s="46">
        <f>S$149*K125</f>
        <v>453.60514208741949</v>
      </c>
      <c r="U147" s="76">
        <f>T147*(1+L139)</f>
        <v>394.473419364027</v>
      </c>
      <c r="V147" s="46">
        <f>U$149*L125</f>
        <v>428.40239540443378</v>
      </c>
      <c r="W147" s="76">
        <f>V147*(1+M139)</f>
        <v>368.55833568782833</v>
      </c>
      <c r="X147" s="46">
        <f>W$149*M125</f>
        <v>352.64530462458004</v>
      </c>
      <c r="Y147" s="76">
        <f>X147*(1+N139)</f>
        <v>489.92690656960468</v>
      </c>
      <c r="Z147" s="46">
        <f>Y$149*N125</f>
        <v>355.12083991694158</v>
      </c>
      <c r="AA147" s="76">
        <f>Z147*(1+O139)</f>
        <v>344.31924770280131</v>
      </c>
      <c r="AB147" s="46">
        <f>AA$149*O125</f>
        <v>404.57407769125098</v>
      </c>
      <c r="AC147" s="76">
        <f>AB147*(1+P139)</f>
        <v>469.77187706134941</v>
      </c>
      <c r="AD147" s="46">
        <f>AC$149*P125</f>
        <v>380.11535138837621</v>
      </c>
      <c r="AE147" s="76">
        <f>AD147*(1+Q139)</f>
        <v>436.52773329316483</v>
      </c>
      <c r="AF147" s="46">
        <f>AE$149*Q125</f>
        <v>504.87474827260667</v>
      </c>
      <c r="AG147" s="76">
        <f>AF147*(1+R139)</f>
        <v>462.24594258539332</v>
      </c>
      <c r="AH147" s="46">
        <f>AG$149*R125</f>
        <v>351.72553912173038</v>
      </c>
      <c r="AI147" s="76">
        <f>AH147*(1+S139)</f>
        <v>391.71404638548222</v>
      </c>
      <c r="AJ147" s="46">
        <f>AI$149*S125</f>
        <v>403.77427554970905</v>
      </c>
      <c r="AK147" s="76">
        <f>AJ147*(1+T139)</f>
        <v>374.16756507956603</v>
      </c>
      <c r="AL147" s="46">
        <f>AK$149*T125</f>
        <v>289.02490504900885</v>
      </c>
      <c r="AM147" s="76">
        <f>AL147*(1+U139)</f>
        <v>303.02270058685309</v>
      </c>
      <c r="AN147" s="46">
        <f>AM$149*U125</f>
        <v>373.84068448208063</v>
      </c>
      <c r="AO147" s="76">
        <f>AN147*(1+V139)</f>
        <v>414.94613384933609</v>
      </c>
    </row>
    <row r="148" spans="1:41">
      <c r="A148" t="s">
        <v>19</v>
      </c>
      <c r="B148" s="46">
        <f>B126*$B$82</f>
        <v>91.74703766340069</v>
      </c>
      <c r="C148" s="76">
        <f>B148*(1+C140)</f>
        <v>118.05417078213591</v>
      </c>
      <c r="D148" s="46">
        <f>$C$149*C126</f>
        <v>23.063195513909143</v>
      </c>
      <c r="E148" s="76">
        <f>D148*(1+D140)</f>
        <v>25.863048467243789</v>
      </c>
      <c r="F148" s="46">
        <f>$E$149*D126</f>
        <v>44.617623888861068</v>
      </c>
      <c r="G148" s="76">
        <f>F148*(1+E140)</f>
        <v>48.465382279276611</v>
      </c>
      <c r="H148" s="46">
        <f>G$149*E126</f>
        <v>75.463628388777892</v>
      </c>
      <c r="I148" s="76">
        <f>H148*(1+F140)</f>
        <v>91.971297098823058</v>
      </c>
      <c r="J148" s="46">
        <f>I$149*F126</f>
        <v>142.81299332328391</v>
      </c>
      <c r="K148" s="76">
        <f>J148*(1+G140)</f>
        <v>132.61913447900238</v>
      </c>
      <c r="L148" s="46">
        <f>K$149*G126</f>
        <v>162.31902165046756</v>
      </c>
      <c r="M148" s="76">
        <f>L148*(1+H140)</f>
        <v>180.61019498570681</v>
      </c>
      <c r="N148" s="46">
        <f>M$149*H126</f>
        <v>221.69801411260011</v>
      </c>
      <c r="O148" s="76">
        <f>N148*(1+I140)</f>
        <v>188.89681899976338</v>
      </c>
      <c r="P148" s="46">
        <f>O$149*I126</f>
        <v>218.16266952265184</v>
      </c>
      <c r="Q148" s="76">
        <f>P148*(1+J140)</f>
        <v>186.97694787174379</v>
      </c>
      <c r="R148" s="46">
        <f>Q$149*J126</f>
        <v>164.65185306132065</v>
      </c>
      <c r="S148" s="76">
        <f>R148*(1+K140)</f>
        <v>219.39466240022412</v>
      </c>
      <c r="T148" s="46">
        <f>S$149*K126</f>
        <v>219.28586034941617</v>
      </c>
      <c r="U148" s="76">
        <f>T148*(1+L140)</f>
        <v>217.59300010960814</v>
      </c>
      <c r="V148" s="46">
        <f>U$149*L126</f>
        <v>290.80140725202688</v>
      </c>
      <c r="W148" s="76">
        <f>V148*(1+M140)</f>
        <v>258.56196254695362</v>
      </c>
      <c r="X148" s="46">
        <f>W$149*M126</f>
        <v>231.93194238169568</v>
      </c>
      <c r="Y148" s="76">
        <f>X148*(1+N140)</f>
        <v>230.33741027782153</v>
      </c>
      <c r="Z148" s="46">
        <f>Y$149*N126</f>
        <v>275.46954763767695</v>
      </c>
      <c r="AA148" s="76">
        <f>Z148*(1+O140)</f>
        <v>276.50970955449634</v>
      </c>
      <c r="AB148" s="46">
        <f>AA$149*O126</f>
        <v>308.46687861184148</v>
      </c>
      <c r="AC148" s="76">
        <f>AB148*(1+P140)</f>
        <v>343.664980121155</v>
      </c>
      <c r="AD148" s="46">
        <f>AC$149*P126</f>
        <v>263.68615747948724</v>
      </c>
      <c r="AE148" s="76">
        <f>AD148*(1+Q140)</f>
        <v>273.55398498223678</v>
      </c>
      <c r="AF148" s="46">
        <f>AE$149*Q126</f>
        <v>309.86306528547556</v>
      </c>
      <c r="AG148" s="76">
        <f>AF148*(1+R140)</f>
        <v>305.40883624828263</v>
      </c>
      <c r="AH148" s="46">
        <f>AG$149*R126</f>
        <v>287.80910013214736</v>
      </c>
      <c r="AI148" s="76">
        <f>AH148*(1+S140)</f>
        <v>324.16143281256996</v>
      </c>
      <c r="AJ148" s="46">
        <f>AI$149*S126</f>
        <v>269.65648796290907</v>
      </c>
      <c r="AK148" s="76">
        <f>AJ148*(1+T140)</f>
        <v>319.72707942438257</v>
      </c>
      <c r="AL148" s="46">
        <f>AK$149*T126</f>
        <v>359.9549398044947</v>
      </c>
      <c r="AM148" s="76">
        <f>AL148*(1+U140)</f>
        <v>432.42062622299693</v>
      </c>
      <c r="AN148" s="46">
        <f>AM$149*U126</f>
        <v>420.16935878832248</v>
      </c>
      <c r="AO148" s="76">
        <f>AN148*(1+V140)</f>
        <v>349.32433654322449</v>
      </c>
    </row>
    <row r="149" spans="1:41">
      <c r="C149" s="76">
        <f>SUM(C144:C148)</f>
        <v>1068.5377773964346</v>
      </c>
      <c r="E149" s="76">
        <f>SUM(E144:E148)</f>
        <v>1000.9019539100666</v>
      </c>
      <c r="G149" s="76">
        <f>SUM(G144:G148)</f>
        <v>1040.7570775159959</v>
      </c>
      <c r="I149" s="76">
        <f>SUM(I144:I148)</f>
        <v>1185.3977652971112</v>
      </c>
      <c r="K149" s="76">
        <f>SUM(K144:K148)</f>
        <v>1269.1170334117564</v>
      </c>
      <c r="M149" s="76">
        <f>SUM(M144:M148)</f>
        <v>1309.8955594635486</v>
      </c>
      <c r="O149" s="76">
        <f>SUM(O144:O148)</f>
        <v>1294.3108557835146</v>
      </c>
      <c r="Q149" s="76">
        <f>SUM(Q144:Q148)</f>
        <v>1260.5522381670601</v>
      </c>
      <c r="S149" s="76">
        <f>SUM(S144:S148)</f>
        <v>1329.1859261405957</v>
      </c>
      <c r="U149" s="76">
        <f>SUM(U144:U148)</f>
        <v>1339.3813295357984</v>
      </c>
      <c r="W149" s="76">
        <f>SUM(W144:W148)</f>
        <v>1233.2642135560677</v>
      </c>
      <c r="Y149" s="76">
        <f>SUM(Y144:Y148)</f>
        <v>1352.6291817411743</v>
      </c>
      <c r="AA149" s="76">
        <f>SUM(AA144:AA148)</f>
        <v>1496.285538503826</v>
      </c>
      <c r="AC149" s="76">
        <f>SUM(AC144:AC148)</f>
        <v>1601.8001480296573</v>
      </c>
      <c r="AE149" s="76">
        <f>SUM(AE144:AE148)</f>
        <v>1893.5894663126733</v>
      </c>
      <c r="AG149" s="76">
        <f>SUM(AG144:AG148)</f>
        <v>1760.4192883238786</v>
      </c>
      <c r="AI149" s="76">
        <f>SUM(AI144:AI148)</f>
        <v>2012.1826157519874</v>
      </c>
      <c r="AJ149" s="46"/>
      <c r="AK149" s="76">
        <f>SUM(AK144:AK148)</f>
        <v>1976.9065490401983</v>
      </c>
      <c r="AM149" s="76">
        <f>SUM(AM144:AM148)</f>
        <v>2270.0723229309356</v>
      </c>
      <c r="AO149" s="76">
        <f>SUM(AO144:AO148)</f>
        <v>2125.5562055230594</v>
      </c>
    </row>
    <row r="150" spans="1:41">
      <c r="A150" t="s">
        <v>114</v>
      </c>
      <c r="C150" s="46">
        <f>C149/1000-1</f>
        <v>6.8537777396434629E-2</v>
      </c>
      <c r="E150">
        <f>E149/C149-1</f>
        <v>-6.3297550088652343E-2</v>
      </c>
      <c r="G150">
        <f>G149/E149-1</f>
        <v>3.9819208515113225E-2</v>
      </c>
      <c r="I150">
        <f>I149/G149-1</f>
        <v>0.13897641525180227</v>
      </c>
      <c r="K150">
        <f>K149/I149-1</f>
        <v>7.0625464772714253E-2</v>
      </c>
      <c r="M150">
        <f>M149/K149-1</f>
        <v>3.2131414974525763E-2</v>
      </c>
      <c r="O150">
        <f>O149/M149-1</f>
        <v>-1.1897668915235138E-2</v>
      </c>
      <c r="Q150">
        <f>Q149/O149-1</f>
        <v>-2.6082310494119021E-2</v>
      </c>
      <c r="S150">
        <f>S149/Q149-1</f>
        <v>5.444731752912868E-2</v>
      </c>
      <c r="U150">
        <f>U149/S149-1</f>
        <v>7.670411787165099E-3</v>
      </c>
      <c r="W150">
        <f>W149/U149-1</f>
        <v>-7.9228456929818947E-2</v>
      </c>
      <c r="Y150">
        <f>Y149/W149-1</f>
        <v>9.6787830923044771E-2</v>
      </c>
      <c r="AA150">
        <f>AA149/Y149-1</f>
        <v>0.10620527687989822</v>
      </c>
      <c r="AC150">
        <f>AC149/AA149-1</f>
        <v>7.0517696529592833E-2</v>
      </c>
      <c r="AE150">
        <f>AE149/AC149-1</f>
        <v>0.18216337327845822</v>
      </c>
      <c r="AG150">
        <f>AG149/AE149-1</f>
        <v>-7.0326847692130823E-2</v>
      </c>
      <c r="AI150">
        <f>AI149/AG149-1</f>
        <v>0.14301327479081216</v>
      </c>
      <c r="AK150">
        <f>AK149/AI149-1</f>
        <v>-1.753124514427129E-2</v>
      </c>
      <c r="AM150">
        <f>AM149/AK149-1</f>
        <v>0.14829521103719912</v>
      </c>
      <c r="AO150">
        <f>AO149/AM149-1</f>
        <v>-6.3661459570278578E-2</v>
      </c>
    </row>
    <row r="151" spans="1:41">
      <c r="A151" t="s">
        <v>115</v>
      </c>
      <c r="AO151">
        <f>STDEV(AO150,AM150,AK150,AI150,AG150,AE150,AC150,AA150,Y150,W150,U150,S150,Q150,O150,M150,K150,I150,G150,E150,C150)</f>
        <v>8.0161210821278639E-2</v>
      </c>
    </row>
    <row r="152" spans="1:41">
      <c r="AO152" s="3">
        <f>SQRT(2)*AO151</f>
        <v>0.11336507151970117</v>
      </c>
    </row>
    <row r="155" spans="1:41" s="39" customFormat="1">
      <c r="A155" s="38" t="s">
        <v>117</v>
      </c>
    </row>
    <row r="157" spans="1:41">
      <c r="A157" t="s">
        <v>63</v>
      </c>
      <c r="B157" s="44">
        <v>1000</v>
      </c>
    </row>
    <row r="158" spans="1:41" ht="15.95" thickBot="1">
      <c r="B158" s="44"/>
    </row>
    <row r="159" spans="1:41">
      <c r="B159" s="97" t="s">
        <v>64</v>
      </c>
      <c r="C159" s="98"/>
      <c r="E159" s="97" t="s">
        <v>118</v>
      </c>
      <c r="F159" s="99"/>
      <c r="G159" s="53"/>
      <c r="I159" s="97" t="s">
        <v>66</v>
      </c>
      <c r="J159" s="98"/>
    </row>
    <row r="160" spans="1:41">
      <c r="B160" s="47" t="s">
        <v>67</v>
      </c>
      <c r="C160" s="48" t="s">
        <v>52</v>
      </c>
      <c r="E160" s="54">
        <v>41943</v>
      </c>
      <c r="F160" s="43">
        <v>45596</v>
      </c>
      <c r="G160" s="59" t="s">
        <v>68</v>
      </c>
      <c r="I160" s="47" t="s">
        <v>67</v>
      </c>
      <c r="J160" s="48" t="s">
        <v>52</v>
      </c>
    </row>
    <row r="161" spans="1:10" ht="15.95" thickBot="1">
      <c r="A161" t="s">
        <v>23</v>
      </c>
      <c r="B161" s="51">
        <v>1</v>
      </c>
      <c r="C161" s="52">
        <f>$B$53*B161</f>
        <v>1000</v>
      </c>
      <c r="E161" s="57">
        <f>_xlfn.XLOOKUP($E$160,Sheet1!$A:$A,Sheet1!$Z:$Z)</f>
        <v>3503.46</v>
      </c>
      <c r="F161" s="58">
        <f>_xlfn.XLOOKUP($F$160,Sheet1!$A:$A,Sheet1!$Z:$Z)</f>
        <v>4431.83</v>
      </c>
      <c r="G161" s="61">
        <f>(F161-E161)/E161</f>
        <v>0.26498661323377459</v>
      </c>
      <c r="I161" s="51">
        <f>B161</f>
        <v>1</v>
      </c>
      <c r="J161" s="52">
        <f>C161*(1+G161)</f>
        <v>1264.9866132337745</v>
      </c>
    </row>
  </sheetData>
  <mergeCells count="9">
    <mergeCell ref="B159:C159"/>
    <mergeCell ref="E159:F159"/>
    <mergeCell ref="I159:J159"/>
    <mergeCell ref="B55:C55"/>
    <mergeCell ref="E55:F55"/>
    <mergeCell ref="I55:J55"/>
    <mergeCell ref="B69:C69"/>
    <mergeCell ref="E69:F69"/>
    <mergeCell ref="I69:J6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F31E2-A667-1E4F-B828-B0A1481062B6}">
  <sheetPr>
    <tabColor rgb="FFFF0000"/>
  </sheetPr>
  <dimension ref="A1:D130"/>
  <sheetViews>
    <sheetView topLeftCell="A90" zoomScale="109" workbookViewId="0">
      <selection activeCell="D29" sqref="D29"/>
    </sheetView>
  </sheetViews>
  <sheetFormatPr defaultColWidth="11.42578125" defaultRowHeight="15"/>
  <cols>
    <col min="1" max="1" width="25.140625" customWidth="1"/>
    <col min="4" max="4" width="10.85546875" style="93"/>
  </cols>
  <sheetData>
    <row r="1" spans="1:4" s="39" customFormat="1">
      <c r="A1" s="38" t="s">
        <v>119</v>
      </c>
      <c r="D1" s="92"/>
    </row>
    <row r="3" spans="1:4">
      <c r="A3" t="s">
        <v>63</v>
      </c>
      <c r="B3" s="44">
        <v>1000</v>
      </c>
    </row>
    <row r="6" spans="1:4">
      <c r="A6" t="s">
        <v>24</v>
      </c>
    </row>
    <row r="7" spans="1:4">
      <c r="A7" s="1">
        <v>41943</v>
      </c>
      <c r="B7">
        <v>0.36199999999999999</v>
      </c>
      <c r="C7" s="45">
        <f>B3*(1+B7/(100*12))</f>
        <v>1000.3016666666666</v>
      </c>
      <c r="D7" s="93">
        <f>C7/B3-1</f>
        <v>3.0166666666664455E-4</v>
      </c>
    </row>
    <row r="8" spans="1:4">
      <c r="A8" s="1">
        <v>41971</v>
      </c>
      <c r="B8">
        <v>0.33300000000000002</v>
      </c>
      <c r="C8" s="46">
        <f>C7*(1+B8/(12*100))</f>
        <v>1000.5792503791665</v>
      </c>
      <c r="D8" s="93">
        <f>C8/C7-1</f>
        <v>2.7749999999993058E-4</v>
      </c>
    </row>
    <row r="9" spans="1:4">
      <c r="A9" s="1">
        <v>42004</v>
      </c>
      <c r="B9">
        <v>0.375</v>
      </c>
      <c r="C9" s="46">
        <f t="shared" ref="C9:C72" si="0">C8*(1+B9/(12*100))</f>
        <v>1000.89193139491</v>
      </c>
      <c r="D9" s="93">
        <f t="shared" ref="D9:D72" si="1">C9/C8-1</f>
        <v>3.1249999999993783E-4</v>
      </c>
    </row>
    <row r="10" spans="1:4">
      <c r="A10" s="1">
        <v>42034</v>
      </c>
      <c r="B10">
        <v>0.34699999999999998</v>
      </c>
      <c r="C10" s="46">
        <f t="shared" si="0"/>
        <v>1001.181355978405</v>
      </c>
      <c r="D10" s="93">
        <f t="shared" si="1"/>
        <v>2.8916666666667368E-4</v>
      </c>
    </row>
    <row r="11" spans="1:4">
      <c r="A11" s="1">
        <v>42062</v>
      </c>
      <c r="B11">
        <v>0.36099999999999999</v>
      </c>
      <c r="C11" s="46">
        <f t="shared" si="0"/>
        <v>1001.4825447029953</v>
      </c>
      <c r="D11" s="93">
        <f t="shared" si="1"/>
        <v>3.0083333333341677E-4</v>
      </c>
    </row>
    <row r="12" spans="1:4">
      <c r="A12" s="1">
        <v>42094</v>
      </c>
      <c r="B12">
        <v>0.41099999999999998</v>
      </c>
      <c r="C12" s="46">
        <f t="shared" si="0"/>
        <v>1001.8255524745559</v>
      </c>
      <c r="D12" s="93">
        <f t="shared" si="1"/>
        <v>3.4249999999991232E-4</v>
      </c>
    </row>
    <row r="13" spans="1:4">
      <c r="A13" s="1">
        <v>42124</v>
      </c>
      <c r="B13">
        <v>0.40899999999999997</v>
      </c>
      <c r="C13" s="46">
        <f t="shared" si="0"/>
        <v>1002.1670080170243</v>
      </c>
      <c r="D13" s="93">
        <f t="shared" si="1"/>
        <v>3.4083333333323473E-4</v>
      </c>
    </row>
    <row r="14" spans="1:4">
      <c r="A14" s="1">
        <v>42153</v>
      </c>
      <c r="B14">
        <v>0.34399999999999997</v>
      </c>
      <c r="C14" s="46">
        <f t="shared" si="0"/>
        <v>1002.454295892656</v>
      </c>
      <c r="D14" s="93">
        <f t="shared" si="1"/>
        <v>2.8666666666676832E-4</v>
      </c>
    </row>
    <row r="15" spans="1:4">
      <c r="A15" s="1">
        <v>42185</v>
      </c>
      <c r="B15">
        <v>0.40799999999999997</v>
      </c>
      <c r="C15" s="46">
        <f t="shared" si="0"/>
        <v>1002.7951303532595</v>
      </c>
      <c r="D15" s="93">
        <f t="shared" si="1"/>
        <v>3.4000000000000696E-4</v>
      </c>
    </row>
    <row r="16" spans="1:4">
      <c r="A16" s="1">
        <v>42216</v>
      </c>
      <c r="B16">
        <v>0.371</v>
      </c>
      <c r="C16" s="46">
        <f t="shared" si="0"/>
        <v>1003.1051611810603</v>
      </c>
      <c r="D16" s="93">
        <f t="shared" si="1"/>
        <v>3.0916666666658266E-4</v>
      </c>
    </row>
    <row r="17" spans="1:4">
      <c r="A17" s="1">
        <v>42247</v>
      </c>
      <c r="B17">
        <v>0.35299999999999998</v>
      </c>
      <c r="C17" s="46">
        <f t="shared" si="0"/>
        <v>1003.4002412826411</v>
      </c>
      <c r="D17" s="93">
        <f t="shared" si="1"/>
        <v>2.9416666666670643E-4</v>
      </c>
    </row>
    <row r="18" spans="1:4">
      <c r="A18" s="1">
        <v>42277</v>
      </c>
      <c r="B18">
        <v>0.44700000000000001</v>
      </c>
      <c r="C18" s="46">
        <f t="shared" si="0"/>
        <v>1003.774007872519</v>
      </c>
      <c r="D18" s="93">
        <f t="shared" si="1"/>
        <v>3.7250000000010886E-4</v>
      </c>
    </row>
    <row r="19" spans="1:4">
      <c r="A19" s="1">
        <v>42307</v>
      </c>
      <c r="B19">
        <v>0.40600000000000003</v>
      </c>
      <c r="C19" s="46">
        <f t="shared" si="0"/>
        <v>1004.1136180785159</v>
      </c>
      <c r="D19" s="93">
        <f t="shared" si="1"/>
        <v>3.3833333333332938E-4</v>
      </c>
    </row>
    <row r="20" spans="1:4">
      <c r="A20" s="1">
        <v>42338</v>
      </c>
      <c r="B20">
        <v>0.433</v>
      </c>
      <c r="C20" s="46">
        <f t="shared" si="0"/>
        <v>1004.4759357423726</v>
      </c>
      <c r="D20" s="93">
        <f t="shared" si="1"/>
        <v>3.6083333333336576E-4</v>
      </c>
    </row>
    <row r="21" spans="1:4">
      <c r="A21" s="1">
        <v>42369</v>
      </c>
      <c r="B21">
        <v>0.377</v>
      </c>
      <c r="C21" s="46">
        <f t="shared" si="0"/>
        <v>1004.7915085988516</v>
      </c>
      <c r="D21" s="93">
        <f t="shared" si="1"/>
        <v>3.1416666666661541E-4</v>
      </c>
    </row>
    <row r="22" spans="1:4">
      <c r="A22" s="1">
        <v>42398</v>
      </c>
      <c r="B22">
        <v>0.377</v>
      </c>
      <c r="C22" s="46">
        <f t="shared" si="0"/>
        <v>1005.107180597803</v>
      </c>
      <c r="D22" s="93">
        <f t="shared" si="1"/>
        <v>3.1416666666661541E-4</v>
      </c>
    </row>
    <row r="23" spans="1:4">
      <c r="A23" s="1">
        <v>42429</v>
      </c>
      <c r="B23">
        <v>0.39500000000000002</v>
      </c>
      <c r="C23" s="46">
        <f t="shared" si="0"/>
        <v>1005.4380283780831</v>
      </c>
      <c r="D23" s="93">
        <f t="shared" si="1"/>
        <v>3.2916666666671368E-4</v>
      </c>
    </row>
    <row r="24" spans="1:4">
      <c r="A24" s="1">
        <v>42460</v>
      </c>
      <c r="B24">
        <v>0.40200000000000002</v>
      </c>
      <c r="C24" s="46">
        <f t="shared" si="0"/>
        <v>1005.7748501175897</v>
      </c>
      <c r="D24" s="93">
        <f t="shared" si="1"/>
        <v>3.3499999999997421E-4</v>
      </c>
    </row>
    <row r="25" spans="1:4">
      <c r="A25" s="1">
        <v>42489</v>
      </c>
      <c r="B25">
        <v>0.35099999999999998</v>
      </c>
      <c r="C25" s="46">
        <f t="shared" si="0"/>
        <v>1006.0690392612491</v>
      </c>
      <c r="D25" s="93">
        <f t="shared" si="1"/>
        <v>2.9250000000002885E-4</v>
      </c>
    </row>
    <row r="26" spans="1:4">
      <c r="A26" s="1">
        <v>42521</v>
      </c>
      <c r="B26">
        <v>0.41199999999999998</v>
      </c>
      <c r="C26" s="46">
        <f t="shared" si="0"/>
        <v>1006.4144562980622</v>
      </c>
      <c r="D26" s="93">
        <f t="shared" si="1"/>
        <v>3.4333333333336213E-4</v>
      </c>
    </row>
    <row r="27" spans="1:4">
      <c r="A27" s="1">
        <v>42551</v>
      </c>
      <c r="B27">
        <v>0.42599999999999999</v>
      </c>
      <c r="C27" s="46">
        <f t="shared" si="0"/>
        <v>1006.7717334300481</v>
      </c>
      <c r="D27" s="93">
        <f t="shared" si="1"/>
        <v>3.5500000000010523E-4</v>
      </c>
    </row>
    <row r="28" spans="1:4">
      <c r="A28" s="1">
        <v>42580</v>
      </c>
      <c r="B28">
        <v>0.29699999999999999</v>
      </c>
      <c r="C28" s="46">
        <f t="shared" si="0"/>
        <v>1007.020909434072</v>
      </c>
      <c r="D28" s="93">
        <f t="shared" si="1"/>
        <v>2.4749999999995609E-4</v>
      </c>
    </row>
    <row r="29" spans="1:4">
      <c r="A29" s="1">
        <v>42613</v>
      </c>
      <c r="B29">
        <v>0.184</v>
      </c>
      <c r="C29" s="46">
        <f t="shared" si="0"/>
        <v>1007.1753193068517</v>
      </c>
      <c r="D29" s="93">
        <f t="shared" si="1"/>
        <v>1.5333333333322763E-4</v>
      </c>
    </row>
    <row r="30" spans="1:4">
      <c r="A30" s="1">
        <v>42643</v>
      </c>
      <c r="B30">
        <v>0.17</v>
      </c>
      <c r="C30" s="46">
        <f t="shared" si="0"/>
        <v>1007.3180024770869</v>
      </c>
      <c r="D30" s="93">
        <f t="shared" si="1"/>
        <v>1.4166666666670658E-4</v>
      </c>
    </row>
    <row r="31" spans="1:4">
      <c r="A31" s="1">
        <v>42674</v>
      </c>
      <c r="B31">
        <v>0.184</v>
      </c>
      <c r="C31" s="46">
        <f t="shared" si="0"/>
        <v>1007.4724579041333</v>
      </c>
      <c r="D31" s="93">
        <f t="shared" si="1"/>
        <v>1.5333333333322763E-4</v>
      </c>
    </row>
    <row r="32" spans="1:4">
      <c r="A32" s="1">
        <v>42704</v>
      </c>
      <c r="B32">
        <v>0.14899999999999999</v>
      </c>
      <c r="C32" s="46">
        <f t="shared" si="0"/>
        <v>1007.5975524009898</v>
      </c>
      <c r="D32" s="93">
        <f t="shared" si="1"/>
        <v>1.2416666666670295E-4</v>
      </c>
    </row>
    <row r="33" spans="1:4">
      <c r="A33" s="1">
        <v>42734</v>
      </c>
      <c r="B33">
        <v>0.11899999999999999</v>
      </c>
      <c r="C33" s="46">
        <f t="shared" si="0"/>
        <v>1007.697472491603</v>
      </c>
      <c r="D33" s="93">
        <f t="shared" si="1"/>
        <v>9.9166666666761216E-5</v>
      </c>
    </row>
    <row r="34" spans="1:4">
      <c r="A34" s="1">
        <v>42766</v>
      </c>
      <c r="B34">
        <v>0.161</v>
      </c>
      <c r="C34" s="46">
        <f t="shared" si="0"/>
        <v>1007.8326719024957</v>
      </c>
      <c r="D34" s="93">
        <f t="shared" si="1"/>
        <v>1.3416666666676846E-4</v>
      </c>
    </row>
    <row r="35" spans="1:4">
      <c r="A35" s="1">
        <v>42794</v>
      </c>
      <c r="B35">
        <v>0.14199999999999999</v>
      </c>
      <c r="C35" s="46">
        <f t="shared" si="0"/>
        <v>1007.9519321020042</v>
      </c>
      <c r="D35" s="93">
        <f t="shared" si="1"/>
        <v>1.1833333333344243E-4</v>
      </c>
    </row>
    <row r="36" spans="1:4">
      <c r="A36" s="1">
        <v>42825</v>
      </c>
      <c r="B36">
        <v>0.13100000000000001</v>
      </c>
      <c r="C36" s="46">
        <f t="shared" si="0"/>
        <v>1008.0619668545919</v>
      </c>
      <c r="D36" s="93">
        <f t="shared" si="1"/>
        <v>1.0916666666660468E-4</v>
      </c>
    </row>
    <row r="37" spans="1:4">
      <c r="A37" s="1">
        <v>42853</v>
      </c>
      <c r="B37">
        <v>0.11899999999999999</v>
      </c>
      <c r="C37" s="46">
        <f t="shared" si="0"/>
        <v>1008.1619329996385</v>
      </c>
      <c r="D37" s="93">
        <f t="shared" si="1"/>
        <v>9.9166666666761216E-5</v>
      </c>
    </row>
    <row r="38" spans="1:4">
      <c r="A38" s="1">
        <v>42886</v>
      </c>
      <c r="B38">
        <v>0.13800000000000001</v>
      </c>
      <c r="C38" s="46">
        <f t="shared" si="0"/>
        <v>1008.2778716219335</v>
      </c>
      <c r="D38" s="93">
        <f t="shared" si="1"/>
        <v>1.1500000000008725E-4</v>
      </c>
    </row>
    <row r="39" spans="1:4">
      <c r="A39" s="1">
        <v>42916</v>
      </c>
      <c r="B39">
        <v>0.126</v>
      </c>
      <c r="C39" s="46">
        <f t="shared" si="0"/>
        <v>1008.3837407984538</v>
      </c>
      <c r="D39" s="93">
        <f t="shared" si="1"/>
        <v>1.0500000000002174E-4</v>
      </c>
    </row>
    <row r="40" spans="1:4">
      <c r="A40" s="1">
        <v>42947</v>
      </c>
      <c r="B40">
        <v>0.191</v>
      </c>
      <c r="C40" s="46">
        <f t="shared" si="0"/>
        <v>1008.5442418771976</v>
      </c>
      <c r="D40" s="93">
        <f t="shared" si="1"/>
        <v>1.591666666667102E-4</v>
      </c>
    </row>
    <row r="41" spans="1:4">
      <c r="A41" s="1">
        <v>42978</v>
      </c>
      <c r="B41">
        <v>0.19</v>
      </c>
      <c r="C41" s="46">
        <f t="shared" si="0"/>
        <v>1008.7039280488281</v>
      </c>
      <c r="D41" s="93">
        <f t="shared" si="1"/>
        <v>1.5833333333326038E-4</v>
      </c>
    </row>
    <row r="42" spans="1:4">
      <c r="A42" s="1">
        <v>43007</v>
      </c>
      <c r="B42">
        <v>0.152</v>
      </c>
      <c r="C42" s="46">
        <f t="shared" si="0"/>
        <v>1008.8316972130475</v>
      </c>
      <c r="D42" s="93">
        <f t="shared" si="1"/>
        <v>1.2666666666660831E-4</v>
      </c>
    </row>
    <row r="43" spans="1:4">
      <c r="A43" s="1">
        <v>43039</v>
      </c>
      <c r="B43">
        <v>0.32400000000000001</v>
      </c>
      <c r="C43" s="46">
        <f t="shared" si="0"/>
        <v>1009.104081771295</v>
      </c>
      <c r="D43" s="93">
        <f t="shared" si="1"/>
        <v>2.6999999999999247E-4</v>
      </c>
    </row>
    <row r="44" spans="1:4">
      <c r="A44" s="1">
        <v>43069</v>
      </c>
      <c r="B44">
        <v>0.41899999999999998</v>
      </c>
      <c r="C44" s="46">
        <f t="shared" si="0"/>
        <v>1009.4564272798468</v>
      </c>
      <c r="D44" s="93">
        <f t="shared" si="1"/>
        <v>3.4916666666662266E-4</v>
      </c>
    </row>
    <row r="45" spans="1:4">
      <c r="A45" s="1">
        <v>43098</v>
      </c>
      <c r="B45">
        <v>0.24299999999999999</v>
      </c>
      <c r="C45" s="46">
        <f t="shared" si="0"/>
        <v>1009.6608422063711</v>
      </c>
      <c r="D45" s="93">
        <f t="shared" si="1"/>
        <v>2.0250000000010537E-4</v>
      </c>
    </row>
    <row r="46" spans="1:4">
      <c r="A46" s="1">
        <v>43131</v>
      </c>
      <c r="B46">
        <v>0.32300000000000001</v>
      </c>
      <c r="C46" s="46">
        <f t="shared" si="0"/>
        <v>1009.9326092497317</v>
      </c>
      <c r="D46" s="93">
        <f t="shared" si="1"/>
        <v>2.691666666667647E-4</v>
      </c>
    </row>
    <row r="47" spans="1:4">
      <c r="A47" s="1">
        <v>43159</v>
      </c>
      <c r="B47">
        <v>0.29499999999999998</v>
      </c>
      <c r="C47" s="46">
        <f t="shared" si="0"/>
        <v>1010.1808843495056</v>
      </c>
      <c r="D47" s="93">
        <f t="shared" si="1"/>
        <v>2.458333333332785E-4</v>
      </c>
    </row>
    <row r="48" spans="1:4">
      <c r="A48" s="1">
        <v>43189</v>
      </c>
      <c r="B48">
        <v>0.38</v>
      </c>
      <c r="C48" s="46">
        <f t="shared" si="0"/>
        <v>1010.500774962883</v>
      </c>
      <c r="D48" s="93">
        <f t="shared" si="1"/>
        <v>3.1666666666674281E-4</v>
      </c>
    </row>
    <row r="49" spans="1:4">
      <c r="A49" s="1">
        <v>43220</v>
      </c>
      <c r="B49">
        <v>0.504</v>
      </c>
      <c r="C49" s="46">
        <f t="shared" si="0"/>
        <v>1010.9251852883675</v>
      </c>
      <c r="D49" s="93">
        <f t="shared" si="1"/>
        <v>4.2000000000008697E-4</v>
      </c>
    </row>
    <row r="50" spans="1:4">
      <c r="A50" s="1">
        <v>43251</v>
      </c>
      <c r="B50">
        <v>0.42399999999999999</v>
      </c>
      <c r="C50" s="46">
        <f t="shared" si="0"/>
        <v>1011.2823788538361</v>
      </c>
      <c r="D50" s="93">
        <f t="shared" si="1"/>
        <v>3.5333333333342765E-4</v>
      </c>
    </row>
    <row r="51" spans="1:4">
      <c r="A51" s="1">
        <v>43280</v>
      </c>
      <c r="B51">
        <v>0.502</v>
      </c>
      <c r="C51" s="46">
        <f t="shared" si="0"/>
        <v>1011.7054319823234</v>
      </c>
      <c r="D51" s="93">
        <f t="shared" si="1"/>
        <v>4.1833333333340939E-4</v>
      </c>
    </row>
    <row r="52" spans="1:4">
      <c r="A52" s="1">
        <v>43312</v>
      </c>
      <c r="B52">
        <v>0.626</v>
      </c>
      <c r="C52" s="46">
        <f t="shared" si="0"/>
        <v>1012.2332049826742</v>
      </c>
      <c r="D52" s="93">
        <f t="shared" si="1"/>
        <v>5.2166666666675354E-4</v>
      </c>
    </row>
    <row r="53" spans="1:4">
      <c r="A53" s="1">
        <v>43343</v>
      </c>
      <c r="B53">
        <v>0.746</v>
      </c>
      <c r="C53" s="46">
        <f t="shared" si="0"/>
        <v>1012.8624766251052</v>
      </c>
      <c r="D53" s="93">
        <f t="shared" si="1"/>
        <v>6.2166666666674253E-4</v>
      </c>
    </row>
    <row r="54" spans="1:4">
      <c r="A54" s="1">
        <v>43371</v>
      </c>
      <c r="B54">
        <v>0.73</v>
      </c>
      <c r="C54" s="46">
        <f t="shared" si="0"/>
        <v>1013.4786346317187</v>
      </c>
      <c r="D54" s="93">
        <f t="shared" si="1"/>
        <v>6.0833333333332185E-4</v>
      </c>
    </row>
    <row r="55" spans="1:4">
      <c r="A55" s="1">
        <v>43404</v>
      </c>
      <c r="B55">
        <v>0.71599999999999997</v>
      </c>
      <c r="C55" s="46">
        <f t="shared" si="0"/>
        <v>1014.0833435503822</v>
      </c>
      <c r="D55" s="93">
        <f t="shared" si="1"/>
        <v>5.9666666666657875E-4</v>
      </c>
    </row>
    <row r="56" spans="1:4">
      <c r="A56" s="1">
        <v>43434</v>
      </c>
      <c r="B56">
        <v>0.71499999999999997</v>
      </c>
      <c r="C56" s="46">
        <f t="shared" si="0"/>
        <v>1014.6875682092476</v>
      </c>
      <c r="D56" s="93">
        <f t="shared" si="1"/>
        <v>5.9583333333335098E-4</v>
      </c>
    </row>
    <row r="57" spans="1:4">
      <c r="A57" s="1">
        <v>43465</v>
      </c>
      <c r="B57">
        <v>0.64300000000000002</v>
      </c>
      <c r="C57" s="46">
        <f t="shared" si="0"/>
        <v>1015.2312716312132</v>
      </c>
      <c r="D57" s="93">
        <f t="shared" si="1"/>
        <v>5.35833333333402E-4</v>
      </c>
    </row>
    <row r="58" spans="1:4">
      <c r="A58" s="1">
        <v>43496</v>
      </c>
      <c r="B58">
        <v>0.59899999999999998</v>
      </c>
      <c r="C58" s="46">
        <f t="shared" si="0"/>
        <v>1015.7380412409692</v>
      </c>
      <c r="D58" s="93">
        <f t="shared" si="1"/>
        <v>4.9916666666671716E-4</v>
      </c>
    </row>
    <row r="59" spans="1:4">
      <c r="A59" s="1">
        <v>43524</v>
      </c>
      <c r="B59">
        <v>0.56999999999999995</v>
      </c>
      <c r="C59" s="46">
        <f t="shared" si="0"/>
        <v>1016.2205168105587</v>
      </c>
      <c r="D59" s="93">
        <f t="shared" si="1"/>
        <v>4.750000000000032E-4</v>
      </c>
    </row>
    <row r="60" spans="1:4">
      <c r="A60" s="1">
        <v>43553</v>
      </c>
      <c r="B60">
        <v>0.52600000000000002</v>
      </c>
      <c r="C60" s="46">
        <f t="shared" si="0"/>
        <v>1016.665960137094</v>
      </c>
      <c r="D60" s="93">
        <f t="shared" si="1"/>
        <v>4.3833333333331836E-4</v>
      </c>
    </row>
    <row r="61" spans="1:4">
      <c r="A61" s="1">
        <v>43585</v>
      </c>
      <c r="B61">
        <v>0.75700000000000001</v>
      </c>
      <c r="C61" s="46">
        <f t="shared" si="0"/>
        <v>1017.3073069136138</v>
      </c>
      <c r="D61" s="93">
        <f t="shared" si="1"/>
        <v>6.3083333333335823E-4</v>
      </c>
    </row>
    <row r="62" spans="1:4">
      <c r="A62" s="1">
        <v>43616</v>
      </c>
      <c r="B62">
        <v>0.73</v>
      </c>
      <c r="C62" s="46">
        <f t="shared" si="0"/>
        <v>1017.926168858653</v>
      </c>
      <c r="D62" s="93">
        <f t="shared" si="1"/>
        <v>6.0833333333332185E-4</v>
      </c>
    </row>
    <row r="63" spans="1:4">
      <c r="A63" s="1">
        <v>43644</v>
      </c>
      <c r="B63">
        <v>0.746</v>
      </c>
      <c r="C63" s="46">
        <f t="shared" si="0"/>
        <v>1018.5589796269602</v>
      </c>
      <c r="D63" s="93">
        <f t="shared" si="1"/>
        <v>6.2166666666674253E-4</v>
      </c>
    </row>
    <row r="64" spans="1:4">
      <c r="A64" s="1">
        <v>43677</v>
      </c>
      <c r="B64">
        <v>0.74399999999999999</v>
      </c>
      <c r="C64" s="46">
        <f t="shared" si="0"/>
        <v>1019.190486194329</v>
      </c>
      <c r="D64" s="93">
        <f t="shared" si="1"/>
        <v>6.2000000000006494E-4</v>
      </c>
    </row>
    <row r="65" spans="1:4">
      <c r="A65" s="1">
        <v>43707</v>
      </c>
      <c r="B65">
        <v>0.746</v>
      </c>
      <c r="C65" s="46">
        <f t="shared" si="0"/>
        <v>1019.8240829465799</v>
      </c>
      <c r="D65" s="93">
        <f t="shared" si="1"/>
        <v>6.2166666666674253E-4</v>
      </c>
    </row>
    <row r="66" spans="1:4">
      <c r="A66" s="1">
        <v>43738</v>
      </c>
      <c r="B66">
        <v>0.76500000000000001</v>
      </c>
      <c r="C66" s="46">
        <f t="shared" si="0"/>
        <v>1020.4742207994584</v>
      </c>
      <c r="D66" s="93">
        <f t="shared" si="1"/>
        <v>6.3750000000006857E-4</v>
      </c>
    </row>
    <row r="67" spans="1:4">
      <c r="A67" s="1">
        <v>43769</v>
      </c>
      <c r="B67">
        <v>0.76</v>
      </c>
      <c r="C67" s="46">
        <f t="shared" si="0"/>
        <v>1021.120521139298</v>
      </c>
      <c r="D67" s="93">
        <f t="shared" si="1"/>
        <v>6.3333333333326358E-4</v>
      </c>
    </row>
    <row r="68" spans="1:4">
      <c r="A68" s="1">
        <v>43798</v>
      </c>
      <c r="B68">
        <v>0.73</v>
      </c>
      <c r="C68" s="46">
        <f t="shared" si="0"/>
        <v>1021.7417027896578</v>
      </c>
      <c r="D68" s="93">
        <f t="shared" si="1"/>
        <v>6.0833333333332185E-4</v>
      </c>
    </row>
    <row r="69" spans="1:4">
      <c r="A69" s="1">
        <v>43830</v>
      </c>
      <c r="B69">
        <v>0.73</v>
      </c>
      <c r="C69" s="46">
        <f t="shared" si="0"/>
        <v>1022.3632623255215</v>
      </c>
      <c r="D69" s="93">
        <f t="shared" si="1"/>
        <v>6.0833333333332185E-4</v>
      </c>
    </row>
    <row r="70" spans="1:4">
      <c r="A70" s="1">
        <v>43861</v>
      </c>
      <c r="B70">
        <v>0.746</v>
      </c>
      <c r="C70" s="46">
        <f t="shared" si="0"/>
        <v>1022.998831486934</v>
      </c>
      <c r="D70" s="93">
        <f t="shared" si="1"/>
        <v>6.2166666666674253E-4</v>
      </c>
    </row>
    <row r="71" spans="1:4">
      <c r="A71" s="1">
        <v>43889</v>
      </c>
      <c r="B71">
        <v>0.7</v>
      </c>
      <c r="C71" s="46">
        <f t="shared" si="0"/>
        <v>1023.5955808053014</v>
      </c>
      <c r="D71" s="93">
        <f t="shared" si="1"/>
        <v>5.8333333333338011E-4</v>
      </c>
    </row>
    <row r="72" spans="1:4">
      <c r="A72" s="1">
        <v>43921</v>
      </c>
      <c r="B72">
        <v>0.216</v>
      </c>
      <c r="C72" s="46">
        <f t="shared" si="0"/>
        <v>1023.7798280098465</v>
      </c>
      <c r="D72" s="93">
        <f t="shared" si="1"/>
        <v>1.8000000000006899E-4</v>
      </c>
    </row>
    <row r="73" spans="1:4">
      <c r="A73" s="1">
        <v>43951</v>
      </c>
      <c r="B73">
        <v>4.2000000000000003E-2</v>
      </c>
      <c r="C73" s="46">
        <f t="shared" ref="C73:C127" si="2">C72*(1+B73/(12*100))</f>
        <v>1023.8156603038268</v>
      </c>
      <c r="D73" s="93">
        <f t="shared" ref="D73:D127" si="3">C73/C72-1</f>
        <v>3.5000000000007248E-5</v>
      </c>
    </row>
    <row r="74" spans="1:4">
      <c r="A74" s="1">
        <v>43980</v>
      </c>
      <c r="B74">
        <v>9.0999999999999998E-2</v>
      </c>
      <c r="C74" s="46">
        <f t="shared" si="2"/>
        <v>1023.8932996580664</v>
      </c>
      <c r="D74" s="93">
        <f t="shared" si="3"/>
        <v>7.5833333333275021E-5</v>
      </c>
    </row>
    <row r="75" spans="1:4">
      <c r="A75" s="1">
        <v>44012</v>
      </c>
      <c r="B75">
        <v>4.1000000000000002E-2</v>
      </c>
      <c r="C75" s="46">
        <f t="shared" si="2"/>
        <v>1023.928282679138</v>
      </c>
      <c r="D75" s="93">
        <f t="shared" si="3"/>
        <v>3.4166666666557433E-5</v>
      </c>
    </row>
    <row r="76" spans="1:4">
      <c r="A76" s="1">
        <v>44043</v>
      </c>
      <c r="B76">
        <v>0.03</v>
      </c>
      <c r="C76" s="46">
        <f t="shared" si="2"/>
        <v>1023.9538808862048</v>
      </c>
      <c r="D76" s="93">
        <f t="shared" si="3"/>
        <v>2.4999999999941735E-5</v>
      </c>
    </row>
    <row r="77" spans="1:4">
      <c r="A77" s="1">
        <v>44074</v>
      </c>
      <c r="B77">
        <v>4.5999999999999999E-2</v>
      </c>
      <c r="C77" s="46">
        <f t="shared" si="2"/>
        <v>1023.9931324516389</v>
      </c>
      <c r="D77" s="93">
        <f t="shared" si="3"/>
        <v>3.8333333333362418E-5</v>
      </c>
    </row>
    <row r="78" spans="1:4">
      <c r="A78" s="1">
        <v>44104</v>
      </c>
      <c r="B78">
        <v>5.6000000000000001E-2</v>
      </c>
      <c r="C78" s="46">
        <f t="shared" si="2"/>
        <v>1024.04091879782</v>
      </c>
      <c r="D78" s="93">
        <f t="shared" si="3"/>
        <v>4.6666666666750345E-5</v>
      </c>
    </row>
    <row r="79" spans="1:4">
      <c r="A79" s="1">
        <v>44134</v>
      </c>
      <c r="B79">
        <v>1.4999999999999999E-2</v>
      </c>
      <c r="C79" s="46">
        <f t="shared" si="2"/>
        <v>1024.0537193093051</v>
      </c>
      <c r="D79" s="93">
        <f t="shared" si="3"/>
        <v>1.2499999999970868E-5</v>
      </c>
    </row>
    <row r="80" spans="1:4">
      <c r="A80" s="1">
        <v>44165</v>
      </c>
      <c r="B80">
        <v>-2.5000000000000001E-2</v>
      </c>
      <c r="C80" s="46">
        <f t="shared" si="2"/>
        <v>1024.0323848568194</v>
      </c>
      <c r="D80" s="93">
        <f t="shared" si="3"/>
        <v>-2.0833333333358794E-5</v>
      </c>
    </row>
    <row r="81" spans="1:4">
      <c r="A81" s="1">
        <v>44196</v>
      </c>
      <c r="B81">
        <v>2.9000000000000001E-2</v>
      </c>
      <c r="C81" s="46">
        <f t="shared" si="2"/>
        <v>1024.0571323061201</v>
      </c>
      <c r="D81" s="93">
        <f t="shared" si="3"/>
        <v>2.4166666666713965E-5</v>
      </c>
    </row>
    <row r="82" spans="1:4">
      <c r="A82" s="1">
        <v>44225</v>
      </c>
      <c r="B82">
        <v>0.03</v>
      </c>
      <c r="C82" s="46">
        <f t="shared" si="2"/>
        <v>1024.0827337344276</v>
      </c>
      <c r="D82" s="93">
        <f t="shared" si="3"/>
        <v>2.4999999999941735E-5</v>
      </c>
    </row>
    <row r="83" spans="1:4">
      <c r="A83" s="1">
        <v>44253</v>
      </c>
      <c r="B83">
        <v>1.4999999999999999E-2</v>
      </c>
      <c r="C83" s="46">
        <f t="shared" si="2"/>
        <v>1024.0955347685992</v>
      </c>
      <c r="D83" s="93">
        <f t="shared" si="3"/>
        <v>1.2499999999970868E-5</v>
      </c>
    </row>
    <row r="84" spans="1:4">
      <c r="A84" s="1">
        <v>44286</v>
      </c>
      <c r="B84">
        <v>4.2000000000000003E-2</v>
      </c>
      <c r="C84" s="46">
        <f t="shared" si="2"/>
        <v>1024.131378112316</v>
      </c>
      <c r="D84" s="93">
        <f t="shared" si="3"/>
        <v>3.5000000000007248E-5</v>
      </c>
    </row>
    <row r="85" spans="1:4">
      <c r="A85" s="1">
        <v>44316</v>
      </c>
      <c r="B85">
        <v>6.0999999999999999E-2</v>
      </c>
      <c r="C85" s="46">
        <f t="shared" si="2"/>
        <v>1024.1834381240367</v>
      </c>
      <c r="D85" s="93">
        <f t="shared" si="3"/>
        <v>5.0833333333333286E-5</v>
      </c>
    </row>
    <row r="86" spans="1:4">
      <c r="A86" s="1">
        <v>44347</v>
      </c>
      <c r="B86">
        <v>4.5999999999999999E-2</v>
      </c>
      <c r="C86" s="46">
        <f t="shared" si="2"/>
        <v>1024.2226984891647</v>
      </c>
      <c r="D86" s="93">
        <f t="shared" si="3"/>
        <v>3.8333333333362418E-5</v>
      </c>
    </row>
    <row r="87" spans="1:4">
      <c r="A87" s="1">
        <v>44377</v>
      </c>
      <c r="B87">
        <v>7.0000000000000007E-2</v>
      </c>
      <c r="C87" s="46">
        <f t="shared" si="2"/>
        <v>1024.2824448132433</v>
      </c>
      <c r="D87" s="93">
        <f t="shared" si="3"/>
        <v>5.8333333333271398E-5</v>
      </c>
    </row>
    <row r="88" spans="1:4">
      <c r="A88" s="1">
        <v>44407</v>
      </c>
      <c r="B88">
        <v>4.5999999999999999E-2</v>
      </c>
      <c r="C88" s="46">
        <f t="shared" si="2"/>
        <v>1024.3217089736279</v>
      </c>
      <c r="D88" s="93">
        <f t="shared" si="3"/>
        <v>3.8333333333362418E-5</v>
      </c>
    </row>
    <row r="89" spans="1:4">
      <c r="A89" s="1">
        <v>44439</v>
      </c>
      <c r="B89">
        <v>5.3999999999999999E-2</v>
      </c>
      <c r="C89" s="46">
        <f t="shared" si="2"/>
        <v>1024.3678034505317</v>
      </c>
      <c r="D89" s="93">
        <f t="shared" si="3"/>
        <v>4.500000000007276E-5</v>
      </c>
    </row>
    <row r="90" spans="1:4">
      <c r="A90" s="1">
        <v>44469</v>
      </c>
      <c r="B90">
        <v>3.4000000000000002E-2</v>
      </c>
      <c r="C90" s="46">
        <f t="shared" si="2"/>
        <v>1024.3968272049628</v>
      </c>
      <c r="D90" s="93">
        <f t="shared" si="3"/>
        <v>2.8333333333296906E-5</v>
      </c>
    </row>
    <row r="91" spans="1:4">
      <c r="A91" s="1">
        <v>44498</v>
      </c>
      <c r="B91">
        <v>6.0999999999999999E-2</v>
      </c>
      <c r="C91" s="46">
        <f t="shared" si="2"/>
        <v>1024.4489007103457</v>
      </c>
      <c r="D91" s="93">
        <f t="shared" si="3"/>
        <v>5.0833333333333286E-5</v>
      </c>
    </row>
    <row r="92" spans="1:4">
      <c r="A92" s="1">
        <v>44530</v>
      </c>
      <c r="B92">
        <v>9.0999999999999998E-2</v>
      </c>
      <c r="C92" s="46">
        <f t="shared" si="2"/>
        <v>1024.5265880853162</v>
      </c>
      <c r="D92" s="93">
        <f t="shared" si="3"/>
        <v>7.5833333333275021E-5</v>
      </c>
    </row>
    <row r="93" spans="1:4">
      <c r="A93" s="1">
        <v>44561</v>
      </c>
      <c r="B93">
        <v>0.183</v>
      </c>
      <c r="C93" s="46">
        <f t="shared" si="2"/>
        <v>1024.6828283899993</v>
      </c>
      <c r="D93" s="93">
        <f t="shared" si="3"/>
        <v>1.5249999999999986E-4</v>
      </c>
    </row>
    <row r="94" spans="1:4">
      <c r="A94" s="1">
        <v>44592</v>
      </c>
      <c r="B94">
        <v>0.27800000000000002</v>
      </c>
      <c r="C94" s="46">
        <f t="shared" si="2"/>
        <v>1024.9202132452428</v>
      </c>
      <c r="D94" s="93">
        <f t="shared" si="3"/>
        <v>2.3166666666663005E-4</v>
      </c>
    </row>
    <row r="95" spans="1:4">
      <c r="A95" s="1">
        <v>44620</v>
      </c>
      <c r="B95">
        <v>0.46899999999999997</v>
      </c>
      <c r="C95" s="46">
        <f t="shared" si="2"/>
        <v>1025.3207862285863</v>
      </c>
      <c r="D95" s="93">
        <f t="shared" si="3"/>
        <v>3.9083333333334025E-4</v>
      </c>
    </row>
    <row r="96" spans="1:4">
      <c r="A96" s="1">
        <v>44651</v>
      </c>
      <c r="B96">
        <v>0.48199999999999998</v>
      </c>
      <c r="C96" s="46">
        <f t="shared" si="2"/>
        <v>1025.7326234110546</v>
      </c>
      <c r="D96" s="93">
        <f t="shared" si="3"/>
        <v>4.0166666666663353E-4</v>
      </c>
    </row>
    <row r="97" spans="1:4">
      <c r="A97" s="1">
        <v>44680</v>
      </c>
      <c r="B97">
        <v>0.77600000000000002</v>
      </c>
      <c r="C97" s="46">
        <f t="shared" si="2"/>
        <v>1026.3959305075271</v>
      </c>
      <c r="D97" s="93">
        <f t="shared" si="3"/>
        <v>6.4666666666668426E-4</v>
      </c>
    </row>
    <row r="98" spans="1:4">
      <c r="A98" s="1">
        <v>44712</v>
      </c>
      <c r="B98">
        <v>1.028</v>
      </c>
      <c r="C98" s="46">
        <f t="shared" si="2"/>
        <v>1027.2752096879951</v>
      </c>
      <c r="D98" s="93">
        <f t="shared" si="3"/>
        <v>8.5666666666672775E-4</v>
      </c>
    </row>
    <row r="99" spans="1:4">
      <c r="A99" s="1">
        <v>44742</v>
      </c>
      <c r="B99">
        <v>0.96399999999999997</v>
      </c>
      <c r="C99" s="46">
        <f t="shared" si="2"/>
        <v>1028.1004541064444</v>
      </c>
      <c r="D99" s="93">
        <f t="shared" si="3"/>
        <v>8.0333333333326706E-4</v>
      </c>
    </row>
    <row r="100" spans="1:4">
      <c r="A100" s="1">
        <v>44771</v>
      </c>
      <c r="B100">
        <v>1.202</v>
      </c>
      <c r="C100" s="46">
        <f t="shared" si="2"/>
        <v>1029.1302680613076</v>
      </c>
      <c r="D100" s="93">
        <f t="shared" si="3"/>
        <v>1.0016666666665675E-3</v>
      </c>
    </row>
    <row r="101" spans="1:4">
      <c r="A101" s="1">
        <v>44804</v>
      </c>
      <c r="B101">
        <v>1.7430000000000001</v>
      </c>
      <c r="C101" s="46">
        <f t="shared" si="2"/>
        <v>1030.6250797756668</v>
      </c>
      <c r="D101" s="93">
        <f t="shared" si="3"/>
        <v>1.4525000000000787E-3</v>
      </c>
    </row>
    <row r="102" spans="1:4">
      <c r="A102" s="1">
        <v>44834</v>
      </c>
      <c r="B102">
        <v>1.98</v>
      </c>
      <c r="C102" s="46">
        <f t="shared" si="2"/>
        <v>1032.3256111572966</v>
      </c>
      <c r="D102" s="93">
        <f t="shared" si="3"/>
        <v>1.6499999999999293E-3</v>
      </c>
    </row>
    <row r="103" spans="1:4">
      <c r="A103" s="1">
        <v>44865</v>
      </c>
      <c r="B103">
        <v>2.4540000000000002</v>
      </c>
      <c r="C103" s="46">
        <f t="shared" si="2"/>
        <v>1034.4367170321134</v>
      </c>
      <c r="D103" s="93">
        <f t="shared" si="3"/>
        <v>2.0450000000000745E-3</v>
      </c>
    </row>
    <row r="104" spans="1:4">
      <c r="A104" s="1">
        <v>44895</v>
      </c>
      <c r="B104">
        <v>3.044</v>
      </c>
      <c r="C104" s="46">
        <f t="shared" si="2"/>
        <v>1037.0607381709849</v>
      </c>
      <c r="D104" s="93">
        <f t="shared" si="3"/>
        <v>2.5366666666666315E-3</v>
      </c>
    </row>
    <row r="105" spans="1:4">
      <c r="A105" s="1">
        <v>44925</v>
      </c>
      <c r="B105">
        <v>3.0329999999999999</v>
      </c>
      <c r="C105" s="46">
        <f t="shared" si="2"/>
        <v>1039.6819091867121</v>
      </c>
      <c r="D105" s="93">
        <f t="shared" si="3"/>
        <v>2.5275000000000158E-3</v>
      </c>
    </row>
    <row r="106" spans="1:4">
      <c r="A106" s="1">
        <v>44957</v>
      </c>
      <c r="B106">
        <v>3.4969999999999999</v>
      </c>
      <c r="C106" s="46">
        <f t="shared" si="2"/>
        <v>1042.7117155504004</v>
      </c>
      <c r="D106" s="93">
        <f t="shared" si="3"/>
        <v>2.9141666666667732E-3</v>
      </c>
    </row>
    <row r="107" spans="1:4">
      <c r="A107" s="1">
        <v>44985</v>
      </c>
      <c r="B107">
        <v>3.9590000000000001</v>
      </c>
      <c r="C107" s="46">
        <f t="shared" si="2"/>
        <v>1046.1517952852871</v>
      </c>
      <c r="D107" s="93">
        <f t="shared" si="3"/>
        <v>3.2991666666666308E-3</v>
      </c>
    </row>
    <row r="108" spans="1:4">
      <c r="A108" s="1">
        <v>45016</v>
      </c>
      <c r="B108">
        <v>4.117</v>
      </c>
      <c r="C108" s="46">
        <f t="shared" si="2"/>
        <v>1049.7409677362782</v>
      </c>
      <c r="D108" s="93">
        <f t="shared" si="3"/>
        <v>3.4308333333332719E-3</v>
      </c>
    </row>
    <row r="109" spans="1:4">
      <c r="A109" s="1">
        <v>45044</v>
      </c>
      <c r="B109">
        <v>4.2859999999999996</v>
      </c>
      <c r="C109" s="46">
        <f t="shared" si="2"/>
        <v>1053.4902925593763</v>
      </c>
      <c r="D109" s="93">
        <f t="shared" si="3"/>
        <v>3.5716666666667507E-3</v>
      </c>
    </row>
    <row r="110" spans="1:4">
      <c r="A110" s="1">
        <v>45077</v>
      </c>
      <c r="B110">
        <v>4.4219999999999997</v>
      </c>
      <c r="C110" s="46">
        <f t="shared" si="2"/>
        <v>1057.3724042874576</v>
      </c>
      <c r="D110" s="93">
        <f t="shared" si="3"/>
        <v>3.6849999999999383E-3</v>
      </c>
    </row>
    <row r="111" spans="1:4">
      <c r="A111" s="1">
        <v>45107</v>
      </c>
      <c r="B111">
        <v>4.9889999999999999</v>
      </c>
      <c r="C111" s="46">
        <f t="shared" si="2"/>
        <v>1061.7684300582828</v>
      </c>
      <c r="D111" s="93">
        <f t="shared" si="3"/>
        <v>4.1575000000000362E-3</v>
      </c>
    </row>
    <row r="112" spans="1:4">
      <c r="A112" s="1">
        <v>45138</v>
      </c>
      <c r="B112">
        <v>5.492</v>
      </c>
      <c r="C112" s="46">
        <f t="shared" si="2"/>
        <v>1066.6277902398494</v>
      </c>
      <c r="D112" s="93">
        <f t="shared" si="3"/>
        <v>4.5766666666666733E-3</v>
      </c>
    </row>
    <row r="113" spans="1:4">
      <c r="A113" s="1">
        <v>45169</v>
      </c>
      <c r="B113">
        <v>5.319</v>
      </c>
      <c r="C113" s="46">
        <f t="shared" si="2"/>
        <v>1071.3556179200878</v>
      </c>
      <c r="D113" s="93">
        <f t="shared" si="3"/>
        <v>4.4325000000000614E-3</v>
      </c>
    </row>
    <row r="114" spans="1:4">
      <c r="A114" s="1">
        <v>45198</v>
      </c>
      <c r="B114">
        <v>5.2960000000000003</v>
      </c>
      <c r="C114" s="46">
        <f t="shared" si="2"/>
        <v>1076.0838673805085</v>
      </c>
      <c r="D114" s="93">
        <f t="shared" si="3"/>
        <v>4.4133333333333802E-3</v>
      </c>
    </row>
    <row r="115" spans="1:4">
      <c r="A115" s="1">
        <v>45230</v>
      </c>
      <c r="B115">
        <v>5.3339999999999996</v>
      </c>
      <c r="C115" s="46">
        <f t="shared" si="2"/>
        <v>1080.8670601710148</v>
      </c>
      <c r="D115" s="93">
        <f t="shared" si="3"/>
        <v>4.4450000000000323E-3</v>
      </c>
    </row>
    <row r="116" spans="1:4">
      <c r="A116" s="1">
        <v>45260</v>
      </c>
      <c r="B116">
        <v>5.32</v>
      </c>
      <c r="C116" s="46">
        <f t="shared" si="2"/>
        <v>1085.6589041377729</v>
      </c>
      <c r="D116" s="93">
        <f t="shared" si="3"/>
        <v>4.4333333333332892E-3</v>
      </c>
    </row>
    <row r="117" spans="1:4">
      <c r="A117" s="1">
        <v>45289</v>
      </c>
      <c r="B117">
        <v>5.234</v>
      </c>
      <c r="C117" s="46">
        <f t="shared" si="2"/>
        <v>1090.3941863913203</v>
      </c>
      <c r="D117" s="93">
        <f t="shared" si="3"/>
        <v>4.3616666666665971E-3</v>
      </c>
    </row>
    <row r="118" spans="1:4">
      <c r="A118" s="1">
        <v>45322</v>
      </c>
      <c r="B118">
        <v>5.242</v>
      </c>
      <c r="C118" s="46">
        <f t="shared" si="2"/>
        <v>1095.1573916622065</v>
      </c>
      <c r="D118" s="93">
        <f t="shared" si="3"/>
        <v>4.3683333333333074E-3</v>
      </c>
    </row>
    <row r="119" spans="1:4">
      <c r="A119" s="1">
        <v>45351</v>
      </c>
      <c r="B119">
        <v>5.2460000000000004</v>
      </c>
      <c r="C119" s="46">
        <f t="shared" si="2"/>
        <v>1099.9450547260897</v>
      </c>
      <c r="D119" s="93">
        <f t="shared" si="3"/>
        <v>4.3716666666666626E-3</v>
      </c>
    </row>
    <row r="120" spans="1:4">
      <c r="A120" s="1">
        <v>45380</v>
      </c>
      <c r="B120">
        <v>5.29</v>
      </c>
      <c r="C120" s="46">
        <f t="shared" si="2"/>
        <v>1104.7939791756739</v>
      </c>
      <c r="D120" s="93">
        <f t="shared" si="3"/>
        <v>4.4083333333333474E-3</v>
      </c>
    </row>
    <row r="121" spans="1:4">
      <c r="A121" s="1">
        <v>45412</v>
      </c>
      <c r="B121">
        <v>5.2750000000000004</v>
      </c>
      <c r="C121" s="46">
        <f t="shared" si="2"/>
        <v>1109.6504693758004</v>
      </c>
      <c r="D121" s="93">
        <f t="shared" si="3"/>
        <v>4.3958333333333766E-3</v>
      </c>
    </row>
    <row r="122" spans="1:4">
      <c r="A122" s="1">
        <v>45443</v>
      </c>
      <c r="B122">
        <v>5.28</v>
      </c>
      <c r="C122" s="46">
        <f t="shared" si="2"/>
        <v>1114.532931441054</v>
      </c>
      <c r="D122" s="93">
        <f t="shared" si="3"/>
        <v>4.3999999999999595E-3</v>
      </c>
    </row>
    <row r="123" spans="1:4">
      <c r="A123" s="1">
        <v>45471</v>
      </c>
      <c r="B123">
        <v>5.2960000000000003</v>
      </c>
      <c r="C123" s="46">
        <f t="shared" si="2"/>
        <v>1119.4517367784806</v>
      </c>
      <c r="D123" s="93">
        <f t="shared" si="3"/>
        <v>4.4133333333333802E-3</v>
      </c>
    </row>
    <row r="124" spans="1:4">
      <c r="A124" s="1">
        <v>45504</v>
      </c>
      <c r="B124">
        <v>5.1429999999999998</v>
      </c>
      <c r="C124" s="46">
        <f t="shared" si="2"/>
        <v>1124.2495203470237</v>
      </c>
      <c r="D124" s="93">
        <f t="shared" si="3"/>
        <v>4.2858333333333221E-3</v>
      </c>
    </row>
    <row r="125" spans="1:4">
      <c r="A125" s="1">
        <v>45534</v>
      </c>
      <c r="B125">
        <v>5.0510000000000002</v>
      </c>
      <c r="C125" s="46">
        <f t="shared" si="2"/>
        <v>1128.9816739530843</v>
      </c>
      <c r="D125" s="93">
        <f t="shared" si="3"/>
        <v>4.2091666666665972E-3</v>
      </c>
    </row>
    <row r="126" spans="1:4">
      <c r="A126" s="1">
        <v>45565</v>
      </c>
      <c r="B126">
        <v>5.0199999999999996</v>
      </c>
      <c r="C126" s="46">
        <f>C125*(1+B126/(12*100))</f>
        <v>1133.7045806224548</v>
      </c>
      <c r="D126" s="93">
        <f t="shared" si="3"/>
        <v>4.1833333333334277E-3</v>
      </c>
    </row>
    <row r="127" spans="1:4" ht="15.95" thickBot="1">
      <c r="A127" s="1">
        <v>45596</v>
      </c>
      <c r="B127">
        <v>4.8929999999999998</v>
      </c>
      <c r="C127" s="78">
        <f t="shared" si="2"/>
        <v>1138.3272610499428</v>
      </c>
      <c r="D127" s="93">
        <f t="shared" si="3"/>
        <v>4.0774999999999562E-3</v>
      </c>
    </row>
    <row r="128" spans="1:4" ht="15.95" thickTop="1"/>
    <row r="129" spans="4:4">
      <c r="D129" s="93">
        <f>STDEV(D7:D127)</f>
        <v>1.5152682437990126E-3</v>
      </c>
    </row>
    <row r="130" spans="4:4">
      <c r="D130" s="3">
        <f>SQRT(12)*D129</f>
        <v>5.2490431707111086E-3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A4424-B4E1-8845-BDBD-F314DEE58310}">
  <sheetPr>
    <tabColor rgb="FFFF0000"/>
  </sheetPr>
  <dimension ref="A1:AP164"/>
  <sheetViews>
    <sheetView topLeftCell="A6" workbookViewId="0">
      <selection activeCell="E26" sqref="E26"/>
    </sheetView>
  </sheetViews>
  <sheetFormatPr defaultColWidth="11.42578125" defaultRowHeight="15"/>
  <cols>
    <col min="1" max="1" width="18.42578125" customWidth="1"/>
    <col min="2" max="4" width="11" bestFit="1" customWidth="1"/>
    <col min="5" max="5" width="12.7109375" bestFit="1" customWidth="1"/>
    <col min="6" max="7" width="11.140625" bestFit="1" customWidth="1"/>
    <col min="8" max="9" width="12.7109375" bestFit="1" customWidth="1"/>
    <col min="10" max="11" width="11.140625" bestFit="1" customWidth="1"/>
    <col min="12" max="13" width="12.7109375" bestFit="1" customWidth="1"/>
    <col min="14" max="15" width="11.140625" bestFit="1" customWidth="1"/>
    <col min="16" max="17" width="12.7109375" bestFit="1" customWidth="1"/>
    <col min="18" max="19" width="11.140625" bestFit="1" customWidth="1"/>
    <col min="20" max="21" width="12.7109375" bestFit="1" customWidth="1"/>
  </cols>
  <sheetData>
    <row r="1" spans="1:42" s="39" customFormat="1">
      <c r="A1" s="38" t="s">
        <v>120</v>
      </c>
    </row>
    <row r="2" spans="1:42">
      <c r="A2" s="72"/>
    </row>
    <row r="3" spans="1:42">
      <c r="A3" t="s">
        <v>63</v>
      </c>
      <c r="B3" s="44">
        <v>1000</v>
      </c>
    </row>
    <row r="4" spans="1:42">
      <c r="B4" s="44"/>
    </row>
    <row r="5" spans="1:42" s="83" customFormat="1">
      <c r="B5" s="84">
        <v>1</v>
      </c>
      <c r="C5" s="83">
        <v>2</v>
      </c>
      <c r="D5" s="83">
        <v>3</v>
      </c>
      <c r="E5" s="84">
        <v>4</v>
      </c>
      <c r="F5" s="83">
        <v>5</v>
      </c>
      <c r="G5" s="83">
        <v>6</v>
      </c>
      <c r="H5" s="84">
        <v>7</v>
      </c>
      <c r="I5" s="83">
        <v>8</v>
      </c>
      <c r="J5" s="83">
        <v>9</v>
      </c>
      <c r="K5" s="84">
        <v>10</v>
      </c>
      <c r="L5" s="83">
        <v>11</v>
      </c>
      <c r="M5" s="83">
        <v>12</v>
      </c>
      <c r="N5" s="84">
        <v>13</v>
      </c>
      <c r="O5" s="83">
        <v>14</v>
      </c>
      <c r="P5" s="83">
        <v>15</v>
      </c>
      <c r="Q5" s="84">
        <v>16</v>
      </c>
      <c r="R5" s="83">
        <v>17</v>
      </c>
      <c r="S5" s="83">
        <v>18</v>
      </c>
      <c r="T5" s="84">
        <v>19</v>
      </c>
      <c r="U5" s="83">
        <v>20</v>
      </c>
      <c r="V5" s="83">
        <v>21</v>
      </c>
    </row>
    <row r="6" spans="1:42">
      <c r="A6" s="79" t="s">
        <v>121</v>
      </c>
      <c r="B6" t="s">
        <v>122</v>
      </c>
      <c r="C6" t="s">
        <v>123</v>
      </c>
      <c r="D6" t="s">
        <v>124</v>
      </c>
      <c r="E6" t="s">
        <v>125</v>
      </c>
      <c r="F6" t="s">
        <v>126</v>
      </c>
      <c r="G6" t="s">
        <v>127</v>
      </c>
      <c r="H6" t="s">
        <v>128</v>
      </c>
      <c r="I6" t="s">
        <v>129</v>
      </c>
      <c r="J6" t="s">
        <v>130</v>
      </c>
      <c r="K6" t="s">
        <v>131</v>
      </c>
      <c r="L6" t="s">
        <v>132</v>
      </c>
      <c r="M6" t="s">
        <v>133</v>
      </c>
      <c r="N6" t="s">
        <v>134</v>
      </c>
      <c r="O6" t="s">
        <v>135</v>
      </c>
      <c r="P6" t="s">
        <v>136</v>
      </c>
      <c r="Q6" t="s">
        <v>137</v>
      </c>
      <c r="R6" t="s">
        <v>138</v>
      </c>
      <c r="S6" t="s">
        <v>139</v>
      </c>
      <c r="T6" t="s">
        <v>140</v>
      </c>
      <c r="U6" t="s">
        <v>141</v>
      </c>
      <c r="V6" t="s">
        <v>142</v>
      </c>
    </row>
    <row r="7" spans="1:42">
      <c r="A7" s="79" t="s">
        <v>143</v>
      </c>
      <c r="B7">
        <v>0</v>
      </c>
      <c r="C7">
        <v>1</v>
      </c>
      <c r="D7">
        <v>0</v>
      </c>
      <c r="E7">
        <v>0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1</v>
      </c>
      <c r="U7">
        <v>1</v>
      </c>
      <c r="V7">
        <v>0</v>
      </c>
    </row>
    <row r="9" spans="1:42" s="83" customFormat="1">
      <c r="B9" s="83">
        <v>1</v>
      </c>
      <c r="C9" s="83">
        <v>2</v>
      </c>
      <c r="D9" s="83">
        <v>2</v>
      </c>
      <c r="E9" s="83">
        <v>3</v>
      </c>
      <c r="F9" s="83">
        <v>3</v>
      </c>
      <c r="G9" s="83">
        <v>4</v>
      </c>
      <c r="H9" s="83">
        <v>4</v>
      </c>
      <c r="I9" s="83">
        <v>5</v>
      </c>
      <c r="J9" s="83">
        <v>5</v>
      </c>
      <c r="K9" s="83">
        <v>6</v>
      </c>
      <c r="L9" s="83">
        <v>6</v>
      </c>
      <c r="M9" s="83">
        <v>7</v>
      </c>
      <c r="N9" s="83">
        <v>7</v>
      </c>
      <c r="O9" s="83">
        <v>8</v>
      </c>
      <c r="P9" s="83">
        <v>8</v>
      </c>
      <c r="Q9" s="83">
        <v>9</v>
      </c>
      <c r="R9" s="83">
        <v>9</v>
      </c>
      <c r="S9" s="83">
        <v>10</v>
      </c>
      <c r="T9" s="83">
        <v>10</v>
      </c>
      <c r="U9" s="83">
        <v>11</v>
      </c>
      <c r="V9" s="83">
        <v>11</v>
      </c>
      <c r="W9" s="83">
        <v>12</v>
      </c>
      <c r="X9" s="83">
        <v>12</v>
      </c>
      <c r="Y9" s="83">
        <v>13</v>
      </c>
      <c r="Z9" s="83">
        <v>13</v>
      </c>
      <c r="AA9" s="83">
        <v>14</v>
      </c>
      <c r="AB9" s="83">
        <v>14</v>
      </c>
      <c r="AC9" s="83">
        <v>15</v>
      </c>
      <c r="AD9" s="83">
        <v>15</v>
      </c>
      <c r="AE9" s="83">
        <v>16</v>
      </c>
      <c r="AF9" s="83">
        <v>16</v>
      </c>
      <c r="AG9" s="83">
        <v>17</v>
      </c>
      <c r="AH9" s="83">
        <v>17</v>
      </c>
      <c r="AI9" s="83">
        <v>18</v>
      </c>
      <c r="AJ9" s="83">
        <v>18</v>
      </c>
      <c r="AK9" s="83">
        <v>19</v>
      </c>
      <c r="AL9" s="83">
        <v>19</v>
      </c>
      <c r="AM9" s="83">
        <v>20</v>
      </c>
      <c r="AN9" s="83">
        <v>20</v>
      </c>
      <c r="AO9" s="83">
        <v>21</v>
      </c>
    </row>
    <row r="10" spans="1:42" s="67" customFormat="1" ht="48">
      <c r="A10" s="74" t="s">
        <v>73</v>
      </c>
      <c r="B10" s="66">
        <v>41943</v>
      </c>
      <c r="C10" s="75" t="s">
        <v>74</v>
      </c>
      <c r="D10" s="74" t="s">
        <v>75</v>
      </c>
      <c r="E10" s="75" t="s">
        <v>76</v>
      </c>
      <c r="F10" s="74" t="s">
        <v>77</v>
      </c>
      <c r="G10" s="75" t="s">
        <v>78</v>
      </c>
      <c r="H10" s="74" t="s">
        <v>79</v>
      </c>
      <c r="I10" s="75" t="s">
        <v>80</v>
      </c>
      <c r="J10" s="74" t="s">
        <v>81</v>
      </c>
      <c r="K10" s="75" t="s">
        <v>82</v>
      </c>
      <c r="L10" s="74" t="s">
        <v>83</v>
      </c>
      <c r="M10" s="75" t="s">
        <v>84</v>
      </c>
      <c r="N10" s="74" t="s">
        <v>85</v>
      </c>
      <c r="O10" s="75" t="s">
        <v>86</v>
      </c>
      <c r="P10" s="74" t="s">
        <v>87</v>
      </c>
      <c r="Q10" s="75" t="s">
        <v>88</v>
      </c>
      <c r="R10" s="74" t="s">
        <v>89</v>
      </c>
      <c r="S10" s="75" t="s">
        <v>90</v>
      </c>
      <c r="T10" s="74" t="s">
        <v>91</v>
      </c>
      <c r="U10" s="75" t="s">
        <v>92</v>
      </c>
      <c r="V10" s="74" t="s">
        <v>93</v>
      </c>
      <c r="W10" s="75" t="s">
        <v>94</v>
      </c>
      <c r="X10" s="74" t="s">
        <v>95</v>
      </c>
      <c r="Y10" s="75" t="s">
        <v>96</v>
      </c>
      <c r="Z10" s="74" t="s">
        <v>97</v>
      </c>
      <c r="AA10" s="75" t="s">
        <v>98</v>
      </c>
      <c r="AB10" s="74" t="s">
        <v>99</v>
      </c>
      <c r="AC10" s="75" t="s">
        <v>100</v>
      </c>
      <c r="AD10" s="74" t="s">
        <v>101</v>
      </c>
      <c r="AE10" s="75" t="s">
        <v>102</v>
      </c>
      <c r="AF10" s="74" t="s">
        <v>103</v>
      </c>
      <c r="AG10" s="75" t="s">
        <v>104</v>
      </c>
      <c r="AH10" s="74" t="s">
        <v>105</v>
      </c>
      <c r="AI10" s="75" t="s">
        <v>106</v>
      </c>
      <c r="AJ10" s="74" t="s">
        <v>107</v>
      </c>
      <c r="AK10" s="75" t="s">
        <v>108</v>
      </c>
      <c r="AL10" s="74" t="s">
        <v>109</v>
      </c>
      <c r="AM10" s="75" t="s">
        <v>110</v>
      </c>
      <c r="AN10" s="74" t="s">
        <v>111</v>
      </c>
      <c r="AO10" s="75" t="s">
        <v>112</v>
      </c>
      <c r="AP10" s="73"/>
    </row>
    <row r="11" spans="1:42">
      <c r="A11" t="s">
        <v>0</v>
      </c>
      <c r="B11" s="46">
        <f>IF($B$7=0,0,$B$3*B24)</f>
        <v>0</v>
      </c>
      <c r="C11" s="76">
        <f>B11*(1+C38)</f>
        <v>0</v>
      </c>
      <c r="D11" s="46">
        <f>IF(B$7=C$7,C11,IF($C$7=0,0,$C$16*C24))</f>
        <v>173.48020011926607</v>
      </c>
      <c r="E11" s="76">
        <f>D11*(1+D38)</f>
        <v>160.13111766818943</v>
      </c>
      <c r="F11" s="46">
        <f>IF(C$7=D$7,E11,IF($D$7=0,0,$E$17*D24))</f>
        <v>0</v>
      </c>
      <c r="G11" s="76">
        <f>F11*(1+E38)</f>
        <v>0</v>
      </c>
      <c r="H11" s="46">
        <f>IF(E$7=0,0,G$17*E24)</f>
        <v>0</v>
      </c>
      <c r="I11" s="76">
        <f>H11*(1+F38)</f>
        <v>0</v>
      </c>
      <c r="J11" s="46">
        <f>IF(F$7=0,0,I$17*F24)</f>
        <v>0</v>
      </c>
      <c r="K11" s="76">
        <f>J11*(1+G38)</f>
        <v>0</v>
      </c>
      <c r="L11" s="46">
        <f>IF(F$7=G$7, K11,IF(G$7=0,0,K$17*G24))</f>
        <v>0</v>
      </c>
      <c r="M11" s="76">
        <f>L11*(1+H38)</f>
        <v>0</v>
      </c>
      <c r="N11" s="46">
        <f>IF(G$7=H$7, M11,IF(H$7=0,0,M$17*H24))</f>
        <v>0</v>
      </c>
      <c r="O11" s="76">
        <f>N11*(1+I38)</f>
        <v>0</v>
      </c>
      <c r="P11" s="46">
        <f>IF(H$7=I$7,O11,IF(I$7=0,0,O$17*I24))</f>
        <v>39.576985662696451</v>
      </c>
      <c r="Q11" s="76">
        <f>P11*(1+J38)</f>
        <v>46.45623047610264</v>
      </c>
      <c r="R11" s="46">
        <f>IF(I$7=J$7,Q11,IF(J$7=0,0,Q$17*J24))</f>
        <v>0</v>
      </c>
      <c r="S11" s="76">
        <f>R11*(1+K38)</f>
        <v>0</v>
      </c>
      <c r="T11" s="46">
        <f>IF(J$7=K$7,S11,IF(K$7=0,0,S$17*K24))</f>
        <v>17.148682443128177</v>
      </c>
      <c r="U11" s="76">
        <f>T11*(1+L38)</f>
        <v>22.464594307702491</v>
      </c>
      <c r="V11" s="46">
        <f>IF(K$7=L$7,U11,IF(L$7=0,0,U$17*L24))</f>
        <v>22.464594307702491</v>
      </c>
      <c r="W11" s="76">
        <f>V11*(1+M38)</f>
        <v>24.923390725063342</v>
      </c>
      <c r="X11" s="46">
        <f>IF(L$7=M$7,W11,IF(M$7=0,0,W$17*M24))</f>
        <v>0</v>
      </c>
      <c r="Y11" s="76">
        <f>X11*(1+N38)</f>
        <v>0</v>
      </c>
      <c r="Z11" s="46">
        <f>IF(M$7=N$7,Y11,IF(N$7=0,0,Y$17*N24))</f>
        <v>455.55707553935599</v>
      </c>
      <c r="AA11" s="76">
        <f>Z11*(1+N38)</f>
        <v>425.12091428005749</v>
      </c>
      <c r="AB11" s="46">
        <f>IF(N$7=O$7,AA11,IF(O$7=0,0,AA$17*O24))</f>
        <v>425.12091428005749</v>
      </c>
      <c r="AC11" s="76">
        <f>AB11*(1+P38)</f>
        <v>501.10817815461343</v>
      </c>
      <c r="AD11" s="46">
        <f>IF(O$7=P$7,AC11,IF(P$7=0,0,AC$17*P24))</f>
        <v>501.10817815461343</v>
      </c>
      <c r="AE11" s="76">
        <f>AD11*(1+Q38)</f>
        <v>588.94262240119951</v>
      </c>
      <c r="AF11" s="46">
        <f>IF(P$7=Q$7,AE11,IF(Q$7=0,0,AE$17*Q24))</f>
        <v>588.94262240119951</v>
      </c>
      <c r="AG11" s="76">
        <f>AF11*(1+R38)</f>
        <v>565.02784899905498</v>
      </c>
      <c r="AH11" s="46">
        <f>IF(Q$7=R$7,AG11,IF(R$7=0,0,AG$17*R24))</f>
        <v>565.02784899905498</v>
      </c>
      <c r="AI11" s="76">
        <f>AH11*(1+S38)</f>
        <v>647.24177046449188</v>
      </c>
      <c r="AJ11" s="46">
        <f>IF(R$7=S$7,AI11,IF(S$7=0,0,AI$17*S24))</f>
        <v>0</v>
      </c>
      <c r="AK11" s="76">
        <f>AJ11*(1+T38)</f>
        <v>0</v>
      </c>
      <c r="AL11" s="46">
        <f>IF(S$7=T$7,AK11,IF(T$7=0,0,AK$17*T24))</f>
        <v>342.98273922494997</v>
      </c>
      <c r="AM11" s="76">
        <f>AL11*(1+U38)</f>
        <v>403.61539517378986</v>
      </c>
      <c r="AN11" s="46">
        <f>IF(T$7=U$7,AM11,IF(U$7=0,0,AM$17*U24))</f>
        <v>403.61539517378986</v>
      </c>
      <c r="AO11" s="76">
        <f>AN11*(1+V38)</f>
        <v>369.48442990457534</v>
      </c>
    </row>
    <row r="12" spans="1:42">
      <c r="A12" t="s">
        <v>1</v>
      </c>
      <c r="B12" s="46">
        <f>IF($B$7=0,0,$B$3*B25)</f>
        <v>0</v>
      </c>
      <c r="C12" s="76">
        <f>B12*(1+C39)</f>
        <v>0</v>
      </c>
      <c r="D12" s="46">
        <f>IF(B$7=C$7,C12,IF($C$7=0,0,$C$16*C25))</f>
        <v>0</v>
      </c>
      <c r="E12" s="76">
        <f>D12*(1+D39)</f>
        <v>0</v>
      </c>
      <c r="F12" s="46">
        <f>IF(C$7=D$7,E12,IF($D$7=0,0,$E$17*D25))</f>
        <v>0</v>
      </c>
      <c r="G12" s="76">
        <f>F12*(1+E39)</f>
        <v>0</v>
      </c>
      <c r="H12" s="46">
        <f>IF(E$7=0,0,G$17*E25)</f>
        <v>0</v>
      </c>
      <c r="I12" s="76">
        <f>H12*(1+F39)</f>
        <v>0</v>
      </c>
      <c r="J12" s="46">
        <f>IF(F$7=0,0,I$17*F25)</f>
        <v>0</v>
      </c>
      <c r="K12" s="76">
        <f>J12*(1+G39)</f>
        <v>0</v>
      </c>
      <c r="L12" s="46">
        <f>IF(F$7=G$7, K12,IF(G$7=0,0,K$17*G25))</f>
        <v>0</v>
      </c>
      <c r="M12" s="76">
        <f>L12*(1+H39)</f>
        <v>0</v>
      </c>
      <c r="N12" s="46">
        <f>IF(G$7=H$7, M12,IF(H$7=0,0,M$17*H25))</f>
        <v>0</v>
      </c>
      <c r="O12" s="76">
        <f>N12*(1+I39)</f>
        <v>0</v>
      </c>
      <c r="P12" s="46">
        <f>IF(H$7=I$7, O12,IF(I$7=0,0,O$17*I25))</f>
        <v>154.66774973717213</v>
      </c>
      <c r="Q12" s="76">
        <f>P12*(1+J39)</f>
        <v>149.08230768508216</v>
      </c>
      <c r="R12" s="46">
        <f>IF(I$7=J$7,Q12,IF(J$7=0,0,Q$17*J25))</f>
        <v>0</v>
      </c>
      <c r="S12" s="76">
        <f>R12*(1+K39)</f>
        <v>0</v>
      </c>
      <c r="T12" s="46">
        <f>IF(J$7=K$7,S12,IF(K$7=0,0,S$17*K25))</f>
        <v>225.3461520764852</v>
      </c>
      <c r="U12" s="76">
        <f>T12*(1+L39)</f>
        <v>202.58442428555691</v>
      </c>
      <c r="V12" s="46">
        <f>IF(K$7=L$7,U12,IF(L$7=0,0,U$17*L25))</f>
        <v>202.58442428555691</v>
      </c>
      <c r="W12" s="76">
        <f>V12*(1+M39)</f>
        <v>185.95473624318248</v>
      </c>
      <c r="X12" s="46">
        <f>IF(L$7=M$7,W12,IF(M$7=0,0,W$17*M25))</f>
        <v>0</v>
      </c>
      <c r="Y12" s="76">
        <f>X12*(1+N39)</f>
        <v>0</v>
      </c>
      <c r="Z12" s="46">
        <f>IF(M$7=N$7,Y12,IF(N$7=0,0,Y$17*N25))</f>
        <v>319.02044976426674</v>
      </c>
      <c r="AA12" s="76">
        <f>Z12*(1+O39)</f>
        <v>444.8859887004096</v>
      </c>
      <c r="AB12" s="46">
        <f>IF(N$7=O$7,AA12,IF(O$7=0,0,AA$17*O25))</f>
        <v>444.8859887004096</v>
      </c>
      <c r="AC12" s="76">
        <f>AB12*(1+P39)</f>
        <v>333.92076225612539</v>
      </c>
      <c r="AD12" s="46">
        <f>IF(O$7=P$7,AC12,IF(P$7=0,0,AC$17*P25))</f>
        <v>333.92076225612539</v>
      </c>
      <c r="AE12" s="76">
        <f>AD12*(1+Q39)</f>
        <v>417.79451144248469</v>
      </c>
      <c r="AF12" s="46">
        <f>IF(P$7=Q$7,AE12,IF(Q$7=0,0,AE$17*Q25))</f>
        <v>417.79451144248469</v>
      </c>
      <c r="AG12" s="76">
        <f>AF12*(1+R39)</f>
        <v>332.20008734920316</v>
      </c>
      <c r="AH12" s="46">
        <f>IF(Q$7=R$7,AG12,IF(R$7=0,0,AG$17*R25))</f>
        <v>332.20008734920316</v>
      </c>
      <c r="AI12" s="76">
        <f>AH12*(1+S39)</f>
        <v>369.68883425746674</v>
      </c>
      <c r="AJ12" s="46">
        <f>IF(R$7=S$7,AI12,IF(S$7=0,0,AI$17*S25))</f>
        <v>0</v>
      </c>
      <c r="AK12" s="76">
        <f>AJ12*(1+T39)</f>
        <v>0</v>
      </c>
      <c r="AL12" s="46">
        <f>IF(S$7=T$7,AK12,IF(T$7=0,0,AK$17*T25))</f>
        <v>64.940273796510411</v>
      </c>
      <c r="AM12" s="76">
        <f>AL12*(1+U39)</f>
        <v>67.621917833397703</v>
      </c>
      <c r="AN12" s="46">
        <f>IF(T$7=U$7,AM12,IF(U$7=0,0,AM$17*U25))</f>
        <v>67.621917833397703</v>
      </c>
      <c r="AO12" s="76">
        <f>AN12*(1+V39)</f>
        <v>61.986758013947892</v>
      </c>
    </row>
    <row r="13" spans="1:42">
      <c r="A13" t="s">
        <v>8</v>
      </c>
      <c r="B13" s="46">
        <f>IF($B$7=0,0,$B$3*B26)</f>
        <v>0</v>
      </c>
      <c r="C13" s="76">
        <f>B13*(1+C40)</f>
        <v>0</v>
      </c>
      <c r="D13" s="46">
        <f>IF(B$7=C$7,C13,IF($C$7=0,0,$C$16*C26))</f>
        <v>28.9284187881319</v>
      </c>
      <c r="E13" s="76">
        <f>D13*(1+D40)</f>
        <v>25.073194473256844</v>
      </c>
      <c r="F13" s="46">
        <f>IF(C$7=D$7,E13,IF($D$7=0,0,$E$17*D26))</f>
        <v>0</v>
      </c>
      <c r="G13" s="76">
        <f>F13*(1+E40)</f>
        <v>0</v>
      </c>
      <c r="H13" s="46">
        <f>IF(E$7=0,0,G$17*E26)</f>
        <v>0</v>
      </c>
      <c r="I13" s="76">
        <f>H13*(1+F40)</f>
        <v>0</v>
      </c>
      <c r="J13" s="46">
        <f>IF(F$7=0,0,I$17*F26)</f>
        <v>175.51431325148931</v>
      </c>
      <c r="K13" s="76">
        <f>J13*(1+G40)</f>
        <v>202.85248738927888</v>
      </c>
      <c r="L13" s="46">
        <f>IF(F$7=G$7, K13,IF(G$7=0,0,K$17*G26))</f>
        <v>202.85248738927888</v>
      </c>
      <c r="M13" s="76">
        <f>L13*(1+H40)</f>
        <v>192.01427634056941</v>
      </c>
      <c r="N13" s="46">
        <f>IF(G$7=H$7, M13,IF(H$7=0,0,M$17*H26))</f>
        <v>0</v>
      </c>
      <c r="O13" s="76">
        <f>N13*(1+I40)</f>
        <v>0</v>
      </c>
      <c r="P13" s="46">
        <f>IF(H$7=I$7, O13,IF(I$7=0,0,O$17*I26))</f>
        <v>295.68172181570367</v>
      </c>
      <c r="Q13" s="76">
        <f>P13*(1+J40)</f>
        <v>254.45081723518328</v>
      </c>
      <c r="R13" s="46">
        <f>IF(I$7=J$7,Q13,IF(J$7=0,0,Q$17*J26))</f>
        <v>0</v>
      </c>
      <c r="S13" s="76">
        <f>R13*(1+K40)</f>
        <v>0</v>
      </c>
      <c r="T13" s="46">
        <f>IF(J$7=K$7,S13,IF(K$7=0,0,S$17*K26))</f>
        <v>76.613441400530377</v>
      </c>
      <c r="U13" s="76">
        <f>T13*(1+L40)</f>
        <v>89.361669908877744</v>
      </c>
      <c r="V13" s="46">
        <f>IF(K$7=L$7,U13,IF(L$7=0,0,U$17*L26))</f>
        <v>89.361669908877744</v>
      </c>
      <c r="W13" s="76">
        <f>V13*(1+M40)</f>
        <v>78.846707708562036</v>
      </c>
      <c r="X13" s="46">
        <f>IF(L$7=M$7,W13,IF(M$7=0,0,W$17*M26))</f>
        <v>0</v>
      </c>
      <c r="Y13" s="76">
        <f>X13*(1+N40)</f>
        <v>0</v>
      </c>
      <c r="Z13" s="46">
        <f>IF(M$7=N$7,Y13,IF(N$7=0,0,Y$17*N26))</f>
        <v>0</v>
      </c>
      <c r="AA13" s="76">
        <f>Z13*(1+O40)</f>
        <v>0</v>
      </c>
      <c r="AB13" s="46">
        <f>IF(N$7=O$7,AA13,IF(O$7=0,0,AA$17*O26))</f>
        <v>0</v>
      </c>
      <c r="AC13" s="76">
        <f>AB13*(1+P40)</f>
        <v>0</v>
      </c>
      <c r="AD13" s="46">
        <f>IF(O$7=P$7,AC13,IF(P$7=0,0,AC$17*P26))</f>
        <v>0</v>
      </c>
      <c r="AE13" s="76">
        <f>AD13*(1+Q40)</f>
        <v>0</v>
      </c>
      <c r="AF13" s="46">
        <f>IF(P$7=Q$7,AE13,IF(Q$7=0,0,AE$17*Q26))</f>
        <v>0</v>
      </c>
      <c r="AG13" s="76">
        <f>AF13*(1+R40)</f>
        <v>0</v>
      </c>
      <c r="AH13" s="46">
        <f>IF(Q$7=R$7,AG13,IF(R$7=0,0,AG$17*R26))</f>
        <v>0</v>
      </c>
      <c r="AI13" s="76">
        <f>AH13*(1+S40)</f>
        <v>0</v>
      </c>
      <c r="AJ13" s="46">
        <f>IF(R$7=S$7,AI13,IF(S$7=0,0,AI$17*S26))</f>
        <v>0</v>
      </c>
      <c r="AK13" s="76">
        <f>AJ13*(1+T40)</f>
        <v>0</v>
      </c>
      <c r="AL13" s="46">
        <f>IF(S$7=T$7,AK13,IF(T$7=0,0,AK$17*T26))</f>
        <v>405.99869958622344</v>
      </c>
      <c r="AM13" s="76">
        <f>AL13*(1+U40)</f>
        <v>490.21400955474257</v>
      </c>
      <c r="AN13" s="46">
        <f>IF(T$7=U$7,AM13,IF(U$7=0,0,AM$17*U26))</f>
        <v>490.21400955474257</v>
      </c>
      <c r="AO13" s="76">
        <f>AN13*(1+V40)</f>
        <v>459.69055659672034</v>
      </c>
    </row>
    <row r="14" spans="1:42">
      <c r="A14" t="s">
        <v>13</v>
      </c>
      <c r="B14" s="46">
        <f>IF($B$7=0,0,$B$3*B27)</f>
        <v>0</v>
      </c>
      <c r="C14" s="76">
        <f>B14*(1+C41)</f>
        <v>0</v>
      </c>
      <c r="D14" s="46">
        <f>IF(B$7=C$7,C14,IF($C$7=0,0,$C$16*C27))</f>
        <v>688.03234192223238</v>
      </c>
      <c r="E14" s="76">
        <f>D14*(1+D41)</f>
        <v>695.51502100784671</v>
      </c>
      <c r="F14" s="46">
        <f>IF(C$7=D$7,E14,IF($D$7=0,0,$E$17*D27))</f>
        <v>0</v>
      </c>
      <c r="G14" s="76">
        <f>F14*(1+E41)</f>
        <v>0</v>
      </c>
      <c r="H14" s="46">
        <f>IF(E$7=0,0,G$17*E27)</f>
        <v>0</v>
      </c>
      <c r="I14" s="76">
        <f>H14*(1+F41)</f>
        <v>0</v>
      </c>
      <c r="J14" s="46">
        <f>IF(F$7=0,0,I$17*F27)</f>
        <v>581.94128168819418</v>
      </c>
      <c r="K14" s="76">
        <f>J14*(1+G41)</f>
        <v>637.25084415878655</v>
      </c>
      <c r="L14" s="46">
        <f>IF(F$7=G$7, K14,IF(G$7=0,0,K$17*G27))</f>
        <v>637.25084415878655</v>
      </c>
      <c r="M14" s="76">
        <f>L14*(1+H41)</f>
        <v>620.57858370114388</v>
      </c>
      <c r="N14" s="46">
        <f>IF(G$7=H$7, M14,IF(H$7=0,0,M$17*H27))</f>
        <v>0</v>
      </c>
      <c r="O14" s="76">
        <f>N14*(1+I41)</f>
        <v>0</v>
      </c>
      <c r="P14" s="46">
        <f>IF(H$7=I$7, O14,IF(I$7=0,0,O$17*I27))</f>
        <v>251.33314069437935</v>
      </c>
      <c r="Q14" s="76">
        <f>P14*(1+J41)</f>
        <v>275.14490201075824</v>
      </c>
      <c r="R14" s="46">
        <f>IF(I$7=J$7,Q14,IF(J$7=0,0,Q$17*J27))</f>
        <v>0</v>
      </c>
      <c r="S14" s="76">
        <f>R14*(1+K41)</f>
        <v>0</v>
      </c>
      <c r="T14" s="46">
        <f>IF(J$7=K$7,S14,IF(K$7=0,0,S$17*K27))</f>
        <v>235.24564170498667</v>
      </c>
      <c r="U14" s="76">
        <f>T14*(1+L41)</f>
        <v>204.57914618606029</v>
      </c>
      <c r="V14" s="46">
        <f>IF(K$7=L$7,U14,IF(L$7=0,0,U$17*L27))</f>
        <v>204.57914618606029</v>
      </c>
      <c r="W14" s="76">
        <f>V14*(1+M41)</f>
        <v>176.00123258785814</v>
      </c>
      <c r="X14" s="46">
        <f>IF(L$7=M$7,W14,IF(M$7=0,0,W$17*M27))</f>
        <v>0</v>
      </c>
      <c r="Y14" s="76">
        <f>X14*(1+N41)</f>
        <v>0</v>
      </c>
      <c r="Z14" s="46">
        <f>IF(M$7=N$7,Y14,IF(N$7=0,0,Y$17*N27))</f>
        <v>96.801763811127856</v>
      </c>
      <c r="AA14" s="76">
        <f>Z14*(1+O41)</f>
        <v>93.857376828539387</v>
      </c>
      <c r="AB14" s="46">
        <f>IF(N$7=O$7,AA14,IF(O$7=0,0,AA$17*O27))</f>
        <v>93.857376828539387</v>
      </c>
      <c r="AC14" s="76">
        <f>AB14*(1+P41)</f>
        <v>108.98265242402812</v>
      </c>
      <c r="AD14" s="46">
        <f>IF(O$7=P$7,AC14,IF(P$7=0,0,AC$17*P27))</f>
        <v>108.98265242402812</v>
      </c>
      <c r="AE14" s="76">
        <f>AD14*(1+Q41)</f>
        <v>125.1566137941374</v>
      </c>
      <c r="AF14" s="46">
        <f>IF(P$7=Q$7,AE14,IF(Q$7=0,0,AE$17*Q27))</f>
        <v>125.1566137941374</v>
      </c>
      <c r="AG14" s="76">
        <f>AF14*(1+R41)</f>
        <v>114.5890879114226</v>
      </c>
      <c r="AH14" s="46">
        <f>IF(Q$7=R$7,AG14,IF(R$7=0,0,AG$17*R27))</f>
        <v>114.5890879114226</v>
      </c>
      <c r="AI14" s="76">
        <f>AH14*(1+S41)</f>
        <v>127.61699195767022</v>
      </c>
      <c r="AJ14" s="46">
        <f>IF(R$7=S$7,AI14,IF(S$7=0,0,AI$17*S27))</f>
        <v>0</v>
      </c>
      <c r="AK14" s="76">
        <f>AJ14*(1+T41)</f>
        <v>0</v>
      </c>
      <c r="AL14" s="46">
        <f>IF(S$7=T$7,AK14,IF(T$7=0,0,AK$17*T27))</f>
        <v>0</v>
      </c>
      <c r="AM14" s="76">
        <f>AL14*(1+U41)</f>
        <v>0</v>
      </c>
      <c r="AN14" s="46">
        <f>IF(T$7=U$7,AM14,IF(U$7=0,0,AM$17*U27))</f>
        <v>0</v>
      </c>
      <c r="AO14" s="76">
        <f>AN14*(1+V41)</f>
        <v>0</v>
      </c>
    </row>
    <row r="15" spans="1:42">
      <c r="A15" t="s">
        <v>19</v>
      </c>
      <c r="B15" s="46">
        <f>IF($B$7=0,0,$B$3*B28)</f>
        <v>0</v>
      </c>
      <c r="C15" s="76">
        <f>B15*(1+C42)</f>
        <v>0</v>
      </c>
      <c r="D15" s="46">
        <f>IF(B$7=C$7,C15,IF($C$7=0,0,$C$16*C28))</f>
        <v>111.38459361120519</v>
      </c>
      <c r="E15" s="76">
        <f>D15*(1+D42)</f>
        <v>124.90659160104285</v>
      </c>
      <c r="F15" s="46">
        <f>IF(C$7=D$7,E15,IF($D$7=0,0,$E$17*D28))</f>
        <v>0</v>
      </c>
      <c r="G15" s="76">
        <f>F15*(1+E42)</f>
        <v>0</v>
      </c>
      <c r="H15" s="46">
        <f>IF(E$7=0,0,G$17*E28)</f>
        <v>0</v>
      </c>
      <c r="I15" s="76">
        <f>H15*(1+F42)</f>
        <v>0</v>
      </c>
      <c r="J15" s="46">
        <f>IF(F$7=0,0,I$17*F28)</f>
        <v>251.72086337122309</v>
      </c>
      <c r="K15" s="76">
        <f>J15*(1+G42)</f>
        <v>233.75326189704708</v>
      </c>
      <c r="L15" s="46">
        <f>IF(F$7=G$7, K15,IF(G$7=0,0,K$17*G28))</f>
        <v>233.75326189704708</v>
      </c>
      <c r="M15" s="76">
        <f>L15*(1+H42)</f>
        <v>260.0941145436546</v>
      </c>
      <c r="N15" s="46">
        <f>IF(G$7=H$7, M15,IF(H$7=0,0,M$17*H28))</f>
        <v>0</v>
      </c>
      <c r="O15" s="76">
        <f>N15*(1+I42)</f>
        <v>0</v>
      </c>
      <c r="P15" s="46">
        <f>IF(H$7=I$7, O15,IF(I$7=0,0,O$17*I28))</f>
        <v>333.20209953476353</v>
      </c>
      <c r="Q15" s="76">
        <f>P15*(1+J42)</f>
        <v>285.57182460126774</v>
      </c>
      <c r="R15" s="46">
        <f>IF(I$7=J$7,Q15,IF(J$7=0,0,Q$17*J28))</f>
        <v>0</v>
      </c>
      <c r="S15" s="76">
        <f>R15*(1+K42)</f>
        <v>0</v>
      </c>
      <c r="T15" s="46">
        <f>IF(J$7=K$7,S15,IF(K$7=0,0,S$17*K28))</f>
        <v>459.53076849050615</v>
      </c>
      <c r="U15" s="76">
        <f>T15*(1+L42)</f>
        <v>455.9832467045303</v>
      </c>
      <c r="V15" s="46">
        <f>IF(K$7=L$7,U15,IF(L$7=0,0,U$17*L28))</f>
        <v>455.9832467045303</v>
      </c>
      <c r="W15" s="76">
        <f>V15*(1+M42)</f>
        <v>405.43106125437544</v>
      </c>
      <c r="X15" s="46">
        <f>IF(L$7=M$7,W15,IF(M$7=0,0,W$17*M28))</f>
        <v>0</v>
      </c>
      <c r="Y15" s="76">
        <f>X15*(1+N42)</f>
        <v>0</v>
      </c>
      <c r="Z15" s="46">
        <f>IF(M$7=N$7,Y15,IF(N$7=0,0,Y$17*N28))</f>
        <v>0</v>
      </c>
      <c r="AA15" s="76">
        <f>Z15*(1+O42)</f>
        <v>0</v>
      </c>
      <c r="AB15" s="46">
        <f>IF(N$7=O$7,AA15,IF(O$7=0,0,AA$17*O28))</f>
        <v>0</v>
      </c>
      <c r="AC15" s="76">
        <f>AB15*(1+P42)</f>
        <v>0</v>
      </c>
      <c r="AD15" s="46">
        <f>IF(O$7=P$7,AC15,IF(P$7=0,0,AC$17*P28))</f>
        <v>0</v>
      </c>
      <c r="AE15" s="76">
        <f>AD15*(1+Q42)</f>
        <v>0</v>
      </c>
      <c r="AF15" s="46">
        <f>IF(P$7=Q$7,AE15,IF(Q$7=0,0,AE$17*Q28))</f>
        <v>0</v>
      </c>
      <c r="AG15" s="76">
        <f>AF15*(1+R42)</f>
        <v>0</v>
      </c>
      <c r="AH15" s="46">
        <f>IF(Q$7=R$7,AG15,IF(R$7=0,0,AG$17*R28))</f>
        <v>0</v>
      </c>
      <c r="AI15" s="76">
        <f>AH15*(1+S42)</f>
        <v>0</v>
      </c>
      <c r="AJ15" s="46">
        <f>IF(R$7=S$7,AI15,IF(S$7=0,0,AI$17*S28))</f>
        <v>0</v>
      </c>
      <c r="AK15" s="76">
        <f>AJ15*(1+T42)</f>
        <v>0</v>
      </c>
      <c r="AL15" s="46">
        <f>IF(S$7=T$7,AK15,IF(T$7=0,0,AK$17*T28))</f>
        <v>359.34791677122109</v>
      </c>
      <c r="AM15" s="76">
        <f>AL15*(1+U42)</f>
        <v>431.69139805815348</v>
      </c>
      <c r="AN15" s="46">
        <f>IF(T$7=U$7,AM15,IF(U$7=0,0,AM$17*U28))</f>
        <v>431.69139805815348</v>
      </c>
      <c r="AO15" s="76">
        <f>AN15*(1+V42)</f>
        <v>358.90363745932586</v>
      </c>
    </row>
    <row r="16" spans="1:42">
      <c r="A16" s="16" t="s">
        <v>144</v>
      </c>
      <c r="B16" s="16">
        <f>IF(B7=0,B3,0)</f>
        <v>1000</v>
      </c>
      <c r="C16" s="80">
        <f>C50</f>
        <v>1001.8255524745559</v>
      </c>
      <c r="D16" s="81">
        <f>IF(C7=0,C17,0)</f>
        <v>0</v>
      </c>
      <c r="E16" s="82">
        <f>C56</f>
        <v>0</v>
      </c>
      <c r="F16" s="81">
        <f>IF(D7=0,E17,0)</f>
        <v>1005.6259247503358</v>
      </c>
      <c r="G16" s="82">
        <f>C62</f>
        <v>1007.6304584573238</v>
      </c>
      <c r="H16" s="81">
        <f>IF(E7=0,G17,0)</f>
        <v>1007.6304584573238</v>
      </c>
      <c r="I16" s="80">
        <f>C68</f>
        <v>1009.1764578619501</v>
      </c>
      <c r="J16" s="81">
        <f>IF(F7=0,I17,0)</f>
        <v>0</v>
      </c>
      <c r="K16" s="80">
        <f>C74</f>
        <v>0</v>
      </c>
      <c r="L16" s="81">
        <f>IF(G7=0,K17,0)</f>
        <v>0</v>
      </c>
      <c r="M16" s="80">
        <f>C80</f>
        <v>0</v>
      </c>
      <c r="N16" s="81">
        <f>IF(H7=0,M17,0)</f>
        <v>1072.6869745853678</v>
      </c>
      <c r="O16" s="80">
        <f>$C86</f>
        <v>1074.461698720984</v>
      </c>
      <c r="P16" s="81">
        <f>IF(I7=0,O17,0)</f>
        <v>0</v>
      </c>
      <c r="Q16" s="80">
        <f>$C92</f>
        <v>0</v>
      </c>
      <c r="R16" s="81">
        <f>IF(J7=0,Q17,0)</f>
        <v>1010.7060820083941</v>
      </c>
      <c r="S16" s="80">
        <f>$C98</f>
        <v>1013.8846880130425</v>
      </c>
      <c r="T16" s="81">
        <f>IF(K7=0,S17,0)</f>
        <v>0</v>
      </c>
      <c r="U16" s="80">
        <f>$C104</f>
        <v>0</v>
      </c>
      <c r="V16" s="81">
        <f>IF(L7=0,U17,0)</f>
        <v>0</v>
      </c>
      <c r="W16" s="80">
        <f>$C110</f>
        <v>0</v>
      </c>
      <c r="X16" s="81">
        <f>IF(M7=0,W17,0)</f>
        <v>871.15712851904141</v>
      </c>
      <c r="Y16" s="80">
        <f>$C116</f>
        <v>871.37929650371052</v>
      </c>
      <c r="Z16" s="81">
        <f>IF(N7=0,Y17,0)</f>
        <v>0</v>
      </c>
      <c r="AA16" s="80">
        <f>$C122</f>
        <v>0</v>
      </c>
      <c r="AB16" s="81">
        <f>IF(O7=0,AA17,0)</f>
        <v>0</v>
      </c>
      <c r="AC16" s="80">
        <f>$C128</f>
        <v>0</v>
      </c>
      <c r="AD16" s="81">
        <f>IF(P7=0,AC17,0)</f>
        <v>0</v>
      </c>
      <c r="AE16" s="80">
        <f>$C134</f>
        <v>0</v>
      </c>
      <c r="AF16" s="81">
        <f>IF(Q7=0,AE17,0)</f>
        <v>0</v>
      </c>
      <c r="AG16" s="80">
        <f>$C140</f>
        <v>0</v>
      </c>
      <c r="AH16" s="81">
        <f>IF(R7=0,AG17,0)</f>
        <v>0</v>
      </c>
      <c r="AI16" s="80">
        <f>$C146</f>
        <v>0</v>
      </c>
      <c r="AJ16" s="81">
        <f>IF(S7=0,AI17,0)</f>
        <v>1144.5475966796289</v>
      </c>
      <c r="AK16" s="80">
        <f>$C152</f>
        <v>1173.2696370725032</v>
      </c>
      <c r="AL16" s="81">
        <f>IF(T7=0,AK17,0)</f>
        <v>0</v>
      </c>
      <c r="AM16" s="80">
        <f>$C158</f>
        <v>0</v>
      </c>
      <c r="AN16" s="81">
        <f>IF(U7=0,AM17,0)</f>
        <v>0</v>
      </c>
      <c r="AO16" s="80">
        <f>$C164</f>
        <v>0</v>
      </c>
    </row>
    <row r="17" spans="1:41">
      <c r="A17" t="s">
        <v>145</v>
      </c>
      <c r="C17" s="28">
        <f>SUM(C11:C16)</f>
        <v>1001.8255524745559</v>
      </c>
      <c r="D17" s="28">
        <f>SUM(D11:D16)-C17</f>
        <v>1.9662795693875523E-6</v>
      </c>
      <c r="E17" s="28">
        <f>SUM(E11:E16)</f>
        <v>1005.6259247503358</v>
      </c>
      <c r="F17" s="28">
        <f>SUM(F11:F16)-E17</f>
        <v>0</v>
      </c>
      <c r="G17" s="28">
        <f>SUM(G11:G16)</f>
        <v>1007.6304584573238</v>
      </c>
      <c r="H17" s="28">
        <f t="shared" ref="H17" si="0">SUM(H11:H16)-G17</f>
        <v>0</v>
      </c>
      <c r="I17" s="28">
        <f t="shared" ref="I17" si="1">SUM(I11:I16)</f>
        <v>1009.1764578619501</v>
      </c>
      <c r="J17" s="28">
        <f t="shared" ref="J17" si="2">SUM(J11:J16)-I17</f>
        <v>4.4895648443343816E-7</v>
      </c>
      <c r="K17" s="28">
        <f t="shared" ref="K17" si="3">SUM(K11:K16)</f>
        <v>1073.8565934451126</v>
      </c>
      <c r="L17" s="28">
        <f t="shared" ref="L17" si="4">SUM(L11:L16)-K17</f>
        <v>0</v>
      </c>
      <c r="M17" s="28">
        <f t="shared" ref="M17" si="5">SUM(M11:M16)</f>
        <v>1072.6869745853678</v>
      </c>
      <c r="N17" s="28">
        <f t="shared" ref="N17" si="6">SUM(N11:N16)-M17</f>
        <v>0</v>
      </c>
      <c r="O17" s="28">
        <f t="shared" ref="O17" si="7">SUM(O11:O16)</f>
        <v>1074.461698720984</v>
      </c>
      <c r="P17" s="28">
        <f t="shared" ref="P17" si="8">SUM(P11:P16)-O17</f>
        <v>-1.2762689038936514E-6</v>
      </c>
      <c r="Q17" s="28">
        <f t="shared" ref="Q17" si="9">SUM(Q11:Q16)</f>
        <v>1010.7060820083941</v>
      </c>
      <c r="R17" s="28">
        <f t="shared" ref="R17" si="10">SUM(R11:R16)-Q17</f>
        <v>0</v>
      </c>
      <c r="S17" s="28">
        <f t="shared" ref="S17" si="11">SUM(S11:S16)</f>
        <v>1013.8846880130425</v>
      </c>
      <c r="T17" s="28">
        <f t="shared" ref="T17" si="12">SUM(T11:T16)-S17</f>
        <v>-1.8974059230458806E-6</v>
      </c>
      <c r="U17" s="28">
        <f t="shared" ref="U17" si="13">SUM(U11:U16)</f>
        <v>974.97308139272775</v>
      </c>
      <c r="V17" s="28">
        <f t="shared" ref="V17" si="14">SUM(V11:V16)-U17</f>
        <v>0</v>
      </c>
      <c r="W17" s="28">
        <f t="shared" ref="W17" si="15">SUM(W11:W16)</f>
        <v>871.15712851904141</v>
      </c>
      <c r="X17" s="28">
        <f t="shared" ref="X17" si="16">SUM(X11:X16)-W17</f>
        <v>0</v>
      </c>
      <c r="Y17" s="28">
        <f t="shared" ref="Y17" si="17">SUM(Y11:Y16)</f>
        <v>871.37929650371052</v>
      </c>
      <c r="Z17" s="28">
        <f t="shared" ref="Z17" si="18">SUM(Z11:Z16)-Y17</f>
        <v>-7.3889599434551201E-6</v>
      </c>
      <c r="AA17" s="28">
        <f t="shared" ref="AA17" si="19">SUM(AA11:AA16)</f>
        <v>963.86427980900646</v>
      </c>
      <c r="AB17" s="28">
        <f t="shared" ref="AB17" si="20">SUM(AB11:AB16)-AA17</f>
        <v>0</v>
      </c>
      <c r="AC17" s="28">
        <f t="shared" ref="AC17" si="21">SUM(AC11:AC16)</f>
        <v>944.01159283476704</v>
      </c>
      <c r="AD17" s="28">
        <f t="shared" ref="AD17" si="22">SUM(AD11:AD16)-AC17</f>
        <v>0</v>
      </c>
      <c r="AE17" s="28">
        <f t="shared" ref="AE17" si="23">SUM(AE11:AE16)</f>
        <v>1131.8937476378217</v>
      </c>
      <c r="AF17" s="28">
        <f t="shared" ref="AF17" si="24">SUM(AF11:AF16)-AE17</f>
        <v>0</v>
      </c>
      <c r="AG17" s="28">
        <f t="shared" ref="AG17" si="25">SUM(AG11:AG16)</f>
        <v>1011.8170242596807</v>
      </c>
      <c r="AH17" s="28">
        <f t="shared" ref="AH17" si="26">SUM(AH11:AH16)-AG17</f>
        <v>0</v>
      </c>
      <c r="AI17" s="28">
        <f t="shared" ref="AI17" si="27">SUM(AI11:AI16)</f>
        <v>1144.5475966796289</v>
      </c>
      <c r="AJ17" s="28">
        <f t="shared" ref="AJ17" si="28">SUM(AJ11:AJ16)-AI17</f>
        <v>0</v>
      </c>
      <c r="AK17" s="28">
        <f t="shared" ref="AK17" si="29">SUM(AK11:AK16)</f>
        <v>1173.2696370725032</v>
      </c>
      <c r="AL17" s="28">
        <f t="shared" ref="AL17" si="30">SUM(AL11:AL16)-AK17</f>
        <v>-7.6935982633585809E-6</v>
      </c>
      <c r="AM17" s="28">
        <f t="shared" ref="AM17" si="31">SUM(AM11:AM16)</f>
        <v>1393.1427206200838</v>
      </c>
      <c r="AN17" s="28">
        <f t="shared" ref="AN17" si="32">SUM(AN11:AN16)-AM17</f>
        <v>0</v>
      </c>
      <c r="AO17" s="28">
        <f t="shared" ref="AO17" si="33">SUM(AO11:AO16)</f>
        <v>1250.0653819745694</v>
      </c>
    </row>
    <row r="18" spans="1:41">
      <c r="A18" t="s">
        <v>114</v>
      </c>
      <c r="C18" s="46">
        <f>C17/1000-1</f>
        <v>1.8255524745558471E-3</v>
      </c>
      <c r="E18">
        <f>E17/C17-1</f>
        <v>3.7934471389682312E-3</v>
      </c>
      <c r="G18">
        <f>G17/E17-1</f>
        <v>1.9933194418051414E-3</v>
      </c>
      <c r="I18">
        <f>I17/G17-1</f>
        <v>1.5342920528556014E-3</v>
      </c>
      <c r="K18">
        <f>K17/I17-1</f>
        <v>6.4091998063643185E-2</v>
      </c>
      <c r="M18">
        <f>M17/K17-1</f>
        <v>-1.0891760286095842E-3</v>
      </c>
      <c r="O18">
        <f>O17/M17-1</f>
        <v>1.6544660070121342E-3</v>
      </c>
      <c r="Q18">
        <f>Q17/O17-1</f>
        <v>-5.9337263290523246E-2</v>
      </c>
      <c r="S18">
        <f>S17/Q17-1</f>
        <v>3.1449360612652022E-3</v>
      </c>
      <c r="U18">
        <f>U17/S17-1</f>
        <v>-3.837872992891489E-2</v>
      </c>
      <c r="W18">
        <f>W17/U17-1</f>
        <v>-0.10648084019446724</v>
      </c>
      <c r="Y18">
        <f>Y17/W17-1</f>
        <v>2.5502630627238787E-4</v>
      </c>
      <c r="AA18">
        <f>AA17/Y17-1</f>
        <v>0.10613631018820291</v>
      </c>
      <c r="AC18">
        <f>AC17/AA17-1</f>
        <v>-2.0596973443370414E-2</v>
      </c>
      <c r="AE18">
        <f>AE17/AC17-1</f>
        <v>0.19902526222041872</v>
      </c>
      <c r="AG18">
        <f>AG17/AE17-1</f>
        <v>-0.10608480135943166</v>
      </c>
      <c r="AI18">
        <f>AI17/AG17-1</f>
        <v>0.13118041032869909</v>
      </c>
      <c r="AK18">
        <f>AK17/AI17-1</f>
        <v>2.5094666640511853E-2</v>
      </c>
      <c r="AM18">
        <f>AM17/AK17-1</f>
        <v>0.18740200598406287</v>
      </c>
      <c r="AO18">
        <f>AO17/AM17-1</f>
        <v>-0.10270113501496181</v>
      </c>
    </row>
    <row r="19" spans="1:41">
      <c r="A19" t="s">
        <v>115</v>
      </c>
      <c r="AO19">
        <v>1</v>
      </c>
    </row>
    <row r="20" spans="1:41">
      <c r="AO20" s="3">
        <f>SQRT(2)*AO19</f>
        <v>1.4142135623730951</v>
      </c>
    </row>
    <row r="23" spans="1:41" s="67" customFormat="1">
      <c r="A23" s="65" t="s">
        <v>56</v>
      </c>
      <c r="B23" s="66">
        <v>41943</v>
      </c>
      <c r="C23" s="66">
        <v>42124</v>
      </c>
      <c r="D23" s="66">
        <v>42307</v>
      </c>
      <c r="E23" s="66">
        <v>42489</v>
      </c>
      <c r="F23" s="66">
        <v>42674</v>
      </c>
      <c r="G23" s="66">
        <v>42853</v>
      </c>
      <c r="H23" s="66">
        <v>43039</v>
      </c>
      <c r="I23" s="66">
        <v>43220</v>
      </c>
      <c r="J23" s="66">
        <v>43404</v>
      </c>
      <c r="K23" s="66">
        <v>43585</v>
      </c>
      <c r="L23" s="66">
        <v>43769</v>
      </c>
      <c r="M23" s="66">
        <v>43951</v>
      </c>
      <c r="N23" s="66">
        <v>44134</v>
      </c>
      <c r="O23" s="66">
        <v>44316</v>
      </c>
      <c r="P23" s="66">
        <v>44498</v>
      </c>
      <c r="Q23" s="66">
        <v>44680</v>
      </c>
      <c r="R23" s="66">
        <v>44865</v>
      </c>
      <c r="S23" s="66">
        <v>45044</v>
      </c>
      <c r="T23" s="66">
        <v>45230</v>
      </c>
      <c r="U23" s="66">
        <v>45412</v>
      </c>
      <c r="V23" s="66">
        <v>45596</v>
      </c>
    </row>
    <row r="24" spans="1:41">
      <c r="A24" t="s">
        <v>0</v>
      </c>
      <c r="B24" s="33">
        <f>'Q2, Q3.1-5'!B27</f>
        <v>0.25551788814409249</v>
      </c>
      <c r="C24" s="33">
        <f>'Q2, Q3.1-5'!C27</f>
        <v>0.17316408000450964</v>
      </c>
      <c r="D24" s="33">
        <f>'Q2, Q3.1-5'!D27</f>
        <v>0</v>
      </c>
      <c r="E24" s="33">
        <f>'Q2, Q3.1-5'!E27</f>
        <v>0</v>
      </c>
      <c r="F24" s="33">
        <f>'Q2, Q3.1-5'!F27</f>
        <v>0</v>
      </c>
      <c r="G24" s="33">
        <f>'Q2, Q3.1-5'!G27</f>
        <v>0</v>
      </c>
      <c r="H24" s="33">
        <f>'Q2, Q3.1-5'!H27</f>
        <v>3.2121621032935067E-3</v>
      </c>
      <c r="I24" s="33">
        <f>'Q2, Q3.1-5'!I27</f>
        <v>3.6834245194415062E-2</v>
      </c>
      <c r="J24" s="33">
        <f>'Q2, Q3.1-5'!J27</f>
        <v>0.27028317306181476</v>
      </c>
      <c r="K24" s="33">
        <f>'Q2, Q3.1-5'!K27</f>
        <v>1.6913839064613211E-2</v>
      </c>
      <c r="L24" s="33">
        <f>'Q2, Q3.1-5'!L27</f>
        <v>0.31790774014311857</v>
      </c>
      <c r="M24" s="33">
        <f>'Q2, Q3.1-5'!M27</f>
        <v>0.59791760501584035</v>
      </c>
      <c r="N24" s="33">
        <f>'Q2, Q3.1-5'!N27</f>
        <v>0.52279997627579178</v>
      </c>
      <c r="O24" s="33">
        <f>'Q2, Q3.1-5'!O27</f>
        <v>0.49864908900742899</v>
      </c>
      <c r="P24" s="33">
        <f>'Q2, Q3.1-5'!P27</f>
        <v>0.55029706940110579</v>
      </c>
      <c r="Q24" s="33">
        <f>'Q2, Q3.1-5'!Q27</f>
        <v>0.56209961353775528</v>
      </c>
      <c r="R24" s="33">
        <f>'Q2, Q3.1-5'!R27</f>
        <v>0.70802678650515249</v>
      </c>
      <c r="S24" s="33">
        <f>'Q2, Q3.1-5'!S27</f>
        <v>0.64177587505151446</v>
      </c>
      <c r="T24" s="33">
        <f>'Q2, Q3.1-5'!T27</f>
        <v>0.29233070420261381</v>
      </c>
      <c r="U24" s="33">
        <f>'Q2, Q3.1-5'!U27</f>
        <v>0.42371744402667255</v>
      </c>
      <c r="V24" s="33">
        <f>'Q2, Q3.1-5'!V27</f>
        <v>0.17762633071516765</v>
      </c>
    </row>
    <row r="25" spans="1:41">
      <c r="A25" t="s">
        <v>1</v>
      </c>
      <c r="B25" s="33">
        <f>'Q2, Q3.1-5'!B28</f>
        <v>6.032494879075743E-3</v>
      </c>
      <c r="C25" s="33">
        <f>'Q2, Q3.1-5'!C28</f>
        <v>0</v>
      </c>
      <c r="D25" s="33">
        <f>'Q2, Q3.1-5'!D28</f>
        <v>0</v>
      </c>
      <c r="E25" s="33">
        <f>'Q2, Q3.1-5'!E28</f>
        <v>0</v>
      </c>
      <c r="F25" s="33">
        <f>'Q2, Q3.1-5'!F28</f>
        <v>0</v>
      </c>
      <c r="G25" s="33">
        <f>'Q2, Q3.1-5'!G28</f>
        <v>0</v>
      </c>
      <c r="H25" s="33">
        <f>'Q2, Q3.1-5'!H28</f>
        <v>5.6866804092775641E-2</v>
      </c>
      <c r="I25" s="33">
        <f>'Q2, Q3.1-5'!I28</f>
        <v>0.14394905832500615</v>
      </c>
      <c r="J25" s="33">
        <f>'Q2, Q3.1-5'!J28</f>
        <v>0.12691168429826424</v>
      </c>
      <c r="K25" s="33">
        <f>'Q2, Q3.1-5'!K28</f>
        <v>0.22226013938341119</v>
      </c>
      <c r="L25" s="33">
        <f>'Q2, Q3.1-5'!L28</f>
        <v>0.19264151216041978</v>
      </c>
      <c r="M25" s="33">
        <f>'Q2, Q3.1-5'!M28</f>
        <v>0.23735834751879115</v>
      </c>
      <c r="N25" s="33">
        <f>'Q2, Q3.1-5'!N28</f>
        <v>0.36610974238691735</v>
      </c>
      <c r="O25" s="33">
        <f>'Q2, Q3.1-5'!O28</f>
        <v>0.5013508959763926</v>
      </c>
      <c r="P25" s="33">
        <f>'Q2, Q3.1-5'!P28</f>
        <v>0.34034457638170418</v>
      </c>
      <c r="Q25" s="33">
        <f>'Q2, Q3.1-5'!Q28</f>
        <v>0.31733281836914956</v>
      </c>
      <c r="R25" s="33">
        <f>'Q2, Q3.1-5'!R28</f>
        <v>0.1194579424414168</v>
      </c>
      <c r="S25" s="33">
        <f>'Q2, Q3.1-5'!S28</f>
        <v>4.3661989735840026E-2</v>
      </c>
      <c r="T25" s="33">
        <f>'Q2, Q3.1-5'!T28</f>
        <v>5.5349829011638672E-2</v>
      </c>
      <c r="U25" s="33">
        <f>'Q2, Q3.1-5'!U28</f>
        <v>0</v>
      </c>
      <c r="V25" s="33">
        <f>'Q2, Q3.1-5'!V28</f>
        <v>2.5961442202780741E-2</v>
      </c>
    </row>
    <row r="26" spans="1:41">
      <c r="A26" t="s">
        <v>8</v>
      </c>
      <c r="B26" s="33">
        <f>'Q2, Q3.1-5'!B29</f>
        <v>4.4946213638948407E-2</v>
      </c>
      <c r="C26" s="33">
        <f>'Q2, Q3.1-5'!C29</f>
        <v>2.8875704674009715E-2</v>
      </c>
      <c r="D26" s="33">
        <f>'Q2, Q3.1-5'!D29</f>
        <v>0</v>
      </c>
      <c r="E26" s="33">
        <f>'Q2, Q3.1-5'!E29</f>
        <v>0</v>
      </c>
      <c r="F26" s="33">
        <f>'Q2, Q3.1-5'!F29</f>
        <v>0.17391835876090039</v>
      </c>
      <c r="G26" s="33">
        <f>'Q2, Q3.1-5'!G29</f>
        <v>0.29910446780748612</v>
      </c>
      <c r="H26" s="33">
        <f>'Q2, Q3.1-5'!H29</f>
        <v>0.25207593974957621</v>
      </c>
      <c r="I26" s="33">
        <f>'Q2, Q3.1-5'!I29</f>
        <v>0.275190564882561</v>
      </c>
      <c r="J26" s="33">
        <f>'Q2, Q3.1-5'!J29</f>
        <v>0</v>
      </c>
      <c r="K26" s="33">
        <f>'Q2, Q3.1-5'!K29</f>
        <v>7.5564255290878637E-2</v>
      </c>
      <c r="L26" s="33">
        <f>'Q2, Q3.1-5'!L29</f>
        <v>1.0675724341450641E-2</v>
      </c>
      <c r="M26" s="33">
        <f>'Q2, Q3.1-5'!M29</f>
        <v>0</v>
      </c>
      <c r="N26" s="33">
        <f>'Q2, Q3.1-5'!N29</f>
        <v>0</v>
      </c>
      <c r="O26" s="33">
        <f>'Q2, Q3.1-5'!O29</f>
        <v>0</v>
      </c>
      <c r="P26" s="33">
        <f>'Q2, Q3.1-5'!P29</f>
        <v>0</v>
      </c>
      <c r="Q26" s="33">
        <f>'Q2, Q3.1-5'!Q29</f>
        <v>0</v>
      </c>
      <c r="R26" s="33">
        <f>'Q2, Q3.1-5'!R29</f>
        <v>0.12826714802238653</v>
      </c>
      <c r="S26" s="33">
        <f>'Q2, Q3.1-5'!S29</f>
        <v>0.16884054984168817</v>
      </c>
      <c r="T26" s="33">
        <f>'Q2, Q3.1-5'!T29</f>
        <v>0.34604040431767724</v>
      </c>
      <c r="U26" s="33">
        <f>'Q2, Q3.1-5'!U29</f>
        <v>0.40185109072982622</v>
      </c>
      <c r="V26" s="33">
        <f>'Q2, Q3.1-5'!V29</f>
        <v>0.44306115172462646</v>
      </c>
    </row>
    <row r="27" spans="1:41">
      <c r="A27" t="s">
        <v>13</v>
      </c>
      <c r="B27" s="33">
        <f>'Q2, Q3.1-5'!B30</f>
        <v>0.66708665206746831</v>
      </c>
      <c r="C27" s="33">
        <f>'Q2, Q3.1-5'!C30</f>
        <v>0.68677859156492893</v>
      </c>
      <c r="D27" s="33">
        <f>'Q2, Q3.1-5'!D30</f>
        <v>0.86364790469046482</v>
      </c>
      <c r="E27" s="33">
        <f>'Q2, Q3.1-5'!E30</f>
        <v>0.87473595014623551</v>
      </c>
      <c r="F27" s="33">
        <f>'Q2, Q3.1-5'!F30</f>
        <v>0.57664968019676155</v>
      </c>
      <c r="G27" s="33">
        <f>'Q2, Q3.1-5'!G30</f>
        <v>0.48642096840052101</v>
      </c>
      <c r="H27" s="33">
        <f>'Q2, Q3.1-5'!H30</f>
        <v>0.4252008481060634</v>
      </c>
      <c r="I27" s="33">
        <f>'Q2, Q3.1-5'!I30</f>
        <v>0.23391540246949788</v>
      </c>
      <c r="J27" s="33">
        <f>'Q2, Q3.1-5'!J30</f>
        <v>0.43466728990914194</v>
      </c>
      <c r="K27" s="33">
        <f>'Q2, Q3.1-5'!K30</f>
        <v>0.2320240600200883</v>
      </c>
      <c r="L27" s="33">
        <f>'Q2, Q3.1-5'!L30</f>
        <v>0</v>
      </c>
      <c r="M27" s="33">
        <f>'Q2, Q3.1-5'!M30</f>
        <v>0</v>
      </c>
      <c r="N27" s="33">
        <f>'Q2, Q3.1-5'!N30</f>
        <v>0.11109027285767703</v>
      </c>
      <c r="O27" s="33">
        <f>'Q2, Q3.1-5'!O30</f>
        <v>0</v>
      </c>
      <c r="P27" s="33">
        <f>'Q2, Q3.1-5'!P30</f>
        <v>0.10935833380649053</v>
      </c>
      <c r="Q27" s="33">
        <f>'Q2, Q3.1-5'!Q30</f>
        <v>0.12056754761224589</v>
      </c>
      <c r="R27" s="33">
        <f>'Q2, Q3.1-5'!R30</f>
        <v>4.4248109821637807E-2</v>
      </c>
      <c r="S27" s="33">
        <f>'Q2, Q3.1-5'!S30</f>
        <v>0.1457215662071758</v>
      </c>
      <c r="T27" s="33">
        <f>'Q2, Q3.1-5'!T30</f>
        <v>0</v>
      </c>
      <c r="U27" s="33">
        <f>'Q2, Q3.1-5'!U30</f>
        <v>0</v>
      </c>
      <c r="V27" s="33">
        <f>'Q2, Q3.1-5'!V30</f>
        <v>0.34324316190542858</v>
      </c>
    </row>
    <row r="28" spans="1:41">
      <c r="A28" t="s">
        <v>19</v>
      </c>
      <c r="B28" s="33">
        <f>'Q2, Q3.1-5'!B31</f>
        <v>2.6416754128245359E-2</v>
      </c>
      <c r="C28" s="33">
        <f>'Q2, Q3.1-5'!C31</f>
        <v>0.11118162571924826</v>
      </c>
      <c r="D28" s="33">
        <f>'Q2, Q3.1-5'!D31</f>
        <v>0.13635209888251759</v>
      </c>
      <c r="E28" s="33">
        <f>'Q2, Q3.1-5'!E31</f>
        <v>0.12526405320980155</v>
      </c>
      <c r="F28" s="33">
        <f>'Q2, Q3.1-5'!F31</f>
        <v>0.24943196148721214</v>
      </c>
      <c r="G28" s="33">
        <f>'Q2, Q3.1-5'!G31</f>
        <v>0.21447456806898954</v>
      </c>
      <c r="H28" s="33">
        <f>'Q2, Q3.1-5'!H31</f>
        <v>0.26264424594829128</v>
      </c>
      <c r="I28" s="33">
        <f>'Q2, Q3.1-5'!I31</f>
        <v>0.31011072794069822</v>
      </c>
      <c r="J28" s="33">
        <f>'Q2, Q3.1-5'!J31</f>
        <v>0.1681378532106507</v>
      </c>
      <c r="K28" s="33">
        <f>'Q2, Q3.1-5'!K31</f>
        <v>0.45323770436958688</v>
      </c>
      <c r="L28" s="33">
        <f>'Q2, Q3.1-5'!L31</f>
        <v>0.47877502842811476</v>
      </c>
      <c r="M28" s="33">
        <f>'Q2, Q3.1-5'!M31</f>
        <v>0.16472404108322197</v>
      </c>
      <c r="N28" s="33">
        <f>'Q2, Q3.1-5'!N31</f>
        <v>0</v>
      </c>
      <c r="O28" s="33">
        <f>'Q2, Q3.1-5'!O31</f>
        <v>0</v>
      </c>
      <c r="P28" s="33">
        <f>'Q2, Q3.1-5'!P31</f>
        <v>0</v>
      </c>
      <c r="Q28" s="33">
        <f>'Q2, Q3.1-5'!Q31</f>
        <v>0</v>
      </c>
      <c r="R28" s="33">
        <f>'Q2, Q3.1-5'!R31</f>
        <v>0</v>
      </c>
      <c r="S28" s="33">
        <f>'Q2, Q3.1-5'!S31</f>
        <v>0</v>
      </c>
      <c r="T28" s="33">
        <f>'Q2, Q3.1-5'!T31</f>
        <v>0.30627905591067034</v>
      </c>
      <c r="U28" s="33">
        <f>'Q2, Q3.1-5'!U31</f>
        <v>0.17443146085853256</v>
      </c>
      <c r="V28" s="33">
        <f>'Q2, Q3.1-5'!V31</f>
        <v>1.0107914432927375E-2</v>
      </c>
    </row>
    <row r="30" spans="1:41">
      <c r="A30" s="70" t="s">
        <v>65</v>
      </c>
      <c r="B30" s="66">
        <v>41943</v>
      </c>
      <c r="C30" s="66">
        <v>42124</v>
      </c>
      <c r="D30" s="66">
        <v>42307</v>
      </c>
      <c r="E30" s="66">
        <v>42489</v>
      </c>
      <c r="F30" s="66">
        <v>42674</v>
      </c>
      <c r="G30" s="66">
        <v>42853</v>
      </c>
      <c r="H30" s="66">
        <v>43039</v>
      </c>
      <c r="I30" s="66">
        <v>43220</v>
      </c>
      <c r="J30" s="66">
        <v>43404</v>
      </c>
      <c r="K30" s="66">
        <v>43585</v>
      </c>
      <c r="L30" s="66">
        <v>43769</v>
      </c>
      <c r="M30" s="66">
        <v>43951</v>
      </c>
      <c r="N30" s="66">
        <v>44134</v>
      </c>
      <c r="O30" s="66">
        <v>44316</v>
      </c>
      <c r="P30" s="66">
        <v>44498</v>
      </c>
      <c r="Q30" s="66">
        <v>44680</v>
      </c>
      <c r="R30" s="66">
        <v>44865</v>
      </c>
      <c r="S30" s="66">
        <v>45044</v>
      </c>
      <c r="T30" s="66">
        <v>45230</v>
      </c>
      <c r="U30" s="66">
        <v>45412</v>
      </c>
      <c r="V30" s="66">
        <v>45596</v>
      </c>
    </row>
    <row r="31" spans="1:41">
      <c r="A31" s="31" t="s">
        <v>0</v>
      </c>
      <c r="B31" s="69">
        <f>_xlfn.XLOOKUP(B$30,Sheet1!$A:$A,Sheet1!$B:$B)</f>
        <v>4543.5</v>
      </c>
      <c r="C31" s="69">
        <f>_xlfn.XLOOKUP(C30,Sheet1!$A:$A,Sheet1!$B:$B)</f>
        <v>4496.5</v>
      </c>
      <c r="D31" s="69">
        <f>_xlfn.XLOOKUP(D30,Sheet1!$A:$A,Sheet1!$B:$B)</f>
        <v>4150.5</v>
      </c>
      <c r="E31" s="69">
        <f>_xlfn.XLOOKUP(E30,Sheet1!$A:$A,Sheet1!$B:$B)</f>
        <v>3928</v>
      </c>
      <c r="F31" s="69">
        <f>_xlfn.XLOOKUP(F30,Sheet1!$A:$A,Sheet1!$B:$B)</f>
        <v>4588</v>
      </c>
      <c r="G31" s="69">
        <f>_xlfn.XLOOKUP(G30,Sheet1!$A:$A,Sheet1!$B:$B)</f>
        <v>4637.5</v>
      </c>
      <c r="H31" s="69">
        <f>_xlfn.XLOOKUP(H30,Sheet1!$A:$A,Sheet1!$B:$B)</f>
        <v>5032</v>
      </c>
      <c r="I31" s="69">
        <f>_xlfn.XLOOKUP(I30,Sheet1!$A:$A,Sheet1!$B:$B)</f>
        <v>5103</v>
      </c>
      <c r="J31" s="69">
        <f>_xlfn.XLOOKUP(J30,Sheet1!$A:$A,Sheet1!$B:$B)</f>
        <v>5990</v>
      </c>
      <c r="K31" s="69">
        <f>_xlfn.XLOOKUP(K30,Sheet1!$A:$A,Sheet1!$B:$B)</f>
        <v>5726</v>
      </c>
      <c r="L31" s="69">
        <f>_xlfn.XLOOKUP(L30,Sheet1!$A:$A,Sheet1!$B:$B)</f>
        <v>7501</v>
      </c>
      <c r="M31" s="69">
        <f>_xlfn.XLOOKUP(M30,Sheet1!$A:$A,Sheet1!$B:$B)</f>
        <v>8322</v>
      </c>
      <c r="N31" s="69">
        <f>_xlfn.XLOOKUP(N30,Sheet1!$A:$A,Sheet1!$B:$B)</f>
        <v>7766</v>
      </c>
      <c r="O31" s="69">
        <f>_xlfn.XLOOKUP(O30,Sheet1!$A:$A,Sheet1!$B:$B)</f>
        <v>7715</v>
      </c>
      <c r="P31" s="69">
        <f>_xlfn.XLOOKUP(P30,Sheet1!$A:$A,Sheet1!$B:$B)</f>
        <v>9094</v>
      </c>
      <c r="Q31" s="69">
        <f>_xlfn.XLOOKUP(Q30,Sheet1!$A:$A,Sheet1!$B:$B)</f>
        <v>10688</v>
      </c>
      <c r="R31" s="69">
        <f>_xlfn.XLOOKUP(R30,Sheet1!$A:$A,Sheet1!$B:$B)</f>
        <v>10254</v>
      </c>
      <c r="S31" s="69">
        <f>_xlfn.XLOOKUP(S30,Sheet1!$A:$A,Sheet1!$B:$B)</f>
        <v>11746</v>
      </c>
      <c r="T31" s="69">
        <f>_xlfn.XLOOKUP(T30,Sheet1!$A:$A,Sheet1!$B:$B)</f>
        <v>10250</v>
      </c>
      <c r="U31" s="69">
        <f>_xlfn.XLOOKUP(U30,Sheet1!$A:$A,Sheet1!$B:$B)</f>
        <v>12062</v>
      </c>
      <c r="V31" s="69">
        <f>_xlfn.XLOOKUP(V30,Sheet1!$A:$A,Sheet1!$B:$B)</f>
        <v>11042</v>
      </c>
    </row>
    <row r="32" spans="1:41">
      <c r="A32" s="31" t="s">
        <v>1</v>
      </c>
      <c r="B32" s="69">
        <f>_xlfn.XLOOKUP(B$30,Sheet1!$A:$A,Sheet1!$C:$C)</f>
        <v>2971.5</v>
      </c>
      <c r="C32" s="69">
        <f>_xlfn.XLOOKUP(C30,Sheet1!$A:$A,Sheet1!$C:$C)</f>
        <v>2885</v>
      </c>
      <c r="D32" s="69">
        <f>_xlfn.XLOOKUP(D30,Sheet1!$A:$A,Sheet1!$C:$C)</f>
        <v>2358.5</v>
      </c>
      <c r="E32" s="69">
        <f>_xlfn.XLOOKUP(E30,Sheet1!$A:$A,Sheet1!$C:$C)</f>
        <v>2300.5</v>
      </c>
      <c r="F32" s="69">
        <f>_xlfn.XLOOKUP(F30,Sheet1!$A:$A,Sheet1!$C:$C)</f>
        <v>2839.5</v>
      </c>
      <c r="G32" s="69">
        <f>_xlfn.XLOOKUP(G30,Sheet1!$A:$A,Sheet1!$C:$C)</f>
        <v>3062</v>
      </c>
      <c r="H32" s="69">
        <f>_xlfn.XLOOKUP(H30,Sheet1!$A:$A,Sheet1!$C:$C)</f>
        <v>3548.5</v>
      </c>
      <c r="I32" s="69">
        <f>_xlfn.XLOOKUP(I30,Sheet1!$A:$A,Sheet1!$C:$C)</f>
        <v>3946</v>
      </c>
      <c r="J32" s="69">
        <f>_xlfn.XLOOKUP(J30,Sheet1!$A:$A,Sheet1!$C:$C)</f>
        <v>3803.5</v>
      </c>
      <c r="K32" s="69">
        <f>_xlfn.XLOOKUP(K30,Sheet1!$A:$A,Sheet1!$C:$C)</f>
        <v>4465</v>
      </c>
      <c r="L32" s="69">
        <f>_xlfn.XLOOKUP(L30,Sheet1!$A:$A,Sheet1!$C:$C)</f>
        <v>4014</v>
      </c>
      <c r="M32" s="69">
        <f>_xlfn.XLOOKUP(M30,Sheet1!$A:$A,Sheet1!$C:$C)</f>
        <v>3684.5</v>
      </c>
      <c r="N32" s="69">
        <f>_xlfn.XLOOKUP(N30,Sheet1!$A:$A,Sheet1!$C:$C)</f>
        <v>4357</v>
      </c>
      <c r="O32" s="69">
        <f>_xlfn.XLOOKUP(O30,Sheet1!$A:$A,Sheet1!$C:$C)</f>
        <v>6076</v>
      </c>
      <c r="P32" s="69">
        <f>_xlfn.XLOOKUP(P30,Sheet1!$A:$A,Sheet1!$C:$C)</f>
        <v>4560.5</v>
      </c>
      <c r="Q32" s="69">
        <f>_xlfn.XLOOKUP(Q30,Sheet1!$A:$A,Sheet1!$C:$C)</f>
        <v>5706</v>
      </c>
      <c r="R32" s="69">
        <f>_xlfn.XLOOKUP(R30,Sheet1!$A:$A,Sheet1!$C:$C)</f>
        <v>4537</v>
      </c>
      <c r="S32" s="69">
        <f>_xlfn.XLOOKUP(S30,Sheet1!$A:$A,Sheet1!$C:$C)</f>
        <v>5049</v>
      </c>
      <c r="T32" s="69">
        <f>_xlfn.XLOOKUP(T30,Sheet1!$A:$A,Sheet1!$C:$C)</f>
        <v>5255</v>
      </c>
      <c r="U32" s="69">
        <f>_xlfn.XLOOKUP(U30,Sheet1!$A:$A,Sheet1!$C:$C)</f>
        <v>5472</v>
      </c>
      <c r="V32" s="69">
        <f>_xlfn.XLOOKUP(V30,Sheet1!$A:$A,Sheet1!$C:$C)</f>
        <v>5016</v>
      </c>
    </row>
    <row r="33" spans="1:22">
      <c r="A33" s="31" t="s">
        <v>8</v>
      </c>
      <c r="B33" s="69">
        <f>_xlfn.XLOOKUP(B$30,Sheet1!$A:$A,Sheet1!$J:$J)</f>
        <v>458.7</v>
      </c>
      <c r="C33" s="69">
        <f>_xlfn.XLOOKUP(C$30,Sheet1!$A:$A,Sheet1!$J:$J)</f>
        <v>508</v>
      </c>
      <c r="D33" s="69">
        <f>_xlfn.XLOOKUP(D$30,Sheet1!$A:$A,Sheet1!$J:$J)</f>
        <v>440.3</v>
      </c>
      <c r="E33" s="69">
        <f>_xlfn.XLOOKUP(E$30,Sheet1!$A:$A,Sheet1!$J:$J)</f>
        <v>477.3</v>
      </c>
      <c r="F33" s="69">
        <f>_xlfn.XLOOKUP(F$30,Sheet1!$A:$A,Sheet1!$J:$J)</f>
        <v>542.5</v>
      </c>
      <c r="G33" s="69">
        <f>_xlfn.XLOOKUP(G$30,Sheet1!$A:$A,Sheet1!$J:$J)</f>
        <v>627</v>
      </c>
      <c r="H33" s="69">
        <f>_xlfn.XLOOKUP(H$30,Sheet1!$A:$A,Sheet1!$J:$J)</f>
        <v>593.5</v>
      </c>
      <c r="I33" s="69">
        <f>_xlfn.XLOOKUP(I$30,Sheet1!$A:$A,Sheet1!$J:$J)</f>
        <v>611</v>
      </c>
      <c r="J33" s="69">
        <f>_xlfn.XLOOKUP(J$30,Sheet1!$A:$A,Sheet1!$J:$J)</f>
        <v>525.79999999999995</v>
      </c>
      <c r="K33" s="69">
        <f>_xlfn.XLOOKUP(K$30,Sheet1!$A:$A,Sheet1!$J:$J)</f>
        <v>494</v>
      </c>
      <c r="L33" s="69">
        <f>_xlfn.XLOOKUP(L$30,Sheet1!$A:$A,Sheet1!$J:$J)</f>
        <v>576.20000000000005</v>
      </c>
      <c r="M33" s="69">
        <f>_xlfn.XLOOKUP(M$30,Sheet1!$A:$A,Sheet1!$J:$J)</f>
        <v>508.4</v>
      </c>
      <c r="N33" s="69">
        <f>_xlfn.XLOOKUP(N$30,Sheet1!$A:$A,Sheet1!$J:$J)</f>
        <v>397</v>
      </c>
      <c r="O33" s="69">
        <f>_xlfn.XLOOKUP(O$30,Sheet1!$A:$A,Sheet1!$J:$J)</f>
        <v>506.2</v>
      </c>
      <c r="P33" s="69">
        <f>_xlfn.XLOOKUP(P$30,Sheet1!$A:$A,Sheet1!$J:$J)</f>
        <v>551.79999999999995</v>
      </c>
      <c r="Q33" s="69">
        <f>_xlfn.XLOOKUP(Q$30,Sheet1!$A:$A,Sheet1!$J:$J)</f>
        <v>740</v>
      </c>
      <c r="R33" s="69">
        <f>_xlfn.XLOOKUP(R$30,Sheet1!$A:$A,Sheet1!$J:$J)</f>
        <v>814.4</v>
      </c>
      <c r="S33" s="69">
        <f>_xlfn.XLOOKUP(S$30,Sheet1!$A:$A,Sheet1!$J:$J)</f>
        <v>1014</v>
      </c>
      <c r="T33" s="69">
        <f>_xlfn.XLOOKUP(T$30,Sheet1!$A:$A,Sheet1!$J:$J)</f>
        <v>1104</v>
      </c>
      <c r="U33" s="69">
        <f>_xlfn.XLOOKUP(U$30,Sheet1!$A:$A,Sheet1!$J:$J)</f>
        <v>1333</v>
      </c>
      <c r="V33" s="69">
        <f>_xlfn.XLOOKUP(V$30,Sheet1!$A:$A,Sheet1!$J:$J)</f>
        <v>1250</v>
      </c>
    </row>
    <row r="34" spans="1:22">
      <c r="A34" s="31" t="s">
        <v>13</v>
      </c>
      <c r="B34" s="69">
        <f>_xlfn.XLOOKUP(B$30,Sheet1!$A:$A,Sheet1!$O:$O)</f>
        <v>1695</v>
      </c>
      <c r="C34" s="69">
        <f>_xlfn.XLOOKUP(C$30,Sheet1!$A:$A,Sheet1!$O:$O)</f>
        <v>1839</v>
      </c>
      <c r="D34" s="69">
        <f>_xlfn.XLOOKUP(D$30,Sheet1!$A:$A,Sheet1!$O:$O)</f>
        <v>1859</v>
      </c>
      <c r="E34" s="69">
        <f>_xlfn.XLOOKUP(E$30,Sheet1!$A:$A,Sheet1!$O:$O)</f>
        <v>2039</v>
      </c>
      <c r="F34" s="69">
        <f>_xlfn.XLOOKUP(F$30,Sheet1!$A:$A,Sheet1!$O:$O)</f>
        <v>2199</v>
      </c>
      <c r="G34" s="69">
        <f>_xlfn.XLOOKUP(G$30,Sheet1!$A:$A,Sheet1!$O:$O)</f>
        <v>2408</v>
      </c>
      <c r="H34" s="69">
        <f>_xlfn.XLOOKUP(H$30,Sheet1!$A:$A,Sheet1!$O:$O)</f>
        <v>2345</v>
      </c>
      <c r="I34" s="69">
        <f>_xlfn.XLOOKUP(I$30,Sheet1!$A:$A,Sheet1!$O:$O)</f>
        <v>2111</v>
      </c>
      <c r="J34" s="69">
        <f>_xlfn.XLOOKUP(J$30,Sheet1!$A:$A,Sheet1!$O:$O)</f>
        <v>2311</v>
      </c>
      <c r="K34" s="69">
        <f>_xlfn.XLOOKUP(K$30,Sheet1!$A:$A,Sheet1!$O:$O)</f>
        <v>2309</v>
      </c>
      <c r="L34" s="69">
        <f>_xlfn.XLOOKUP(L$30,Sheet1!$A:$A,Sheet1!$O:$O)</f>
        <v>2008</v>
      </c>
      <c r="M34" s="69">
        <f>_xlfn.XLOOKUP(M$30,Sheet1!$A:$A,Sheet1!$O:$O)</f>
        <v>1727.5</v>
      </c>
      <c r="N34" s="69">
        <f>_xlfn.XLOOKUP(N$30,Sheet1!$A:$A,Sheet1!$O:$O)</f>
        <v>2400</v>
      </c>
      <c r="O34" s="69">
        <f>_xlfn.XLOOKUP(O$30,Sheet1!$A:$A,Sheet1!$O:$O)</f>
        <v>2327</v>
      </c>
      <c r="P34" s="69">
        <f>_xlfn.XLOOKUP(P$30,Sheet1!$A:$A,Sheet1!$O:$O)</f>
        <v>2702</v>
      </c>
      <c r="Q34" s="69">
        <f>_xlfn.XLOOKUP(Q$30,Sheet1!$A:$A,Sheet1!$O:$O)</f>
        <v>3103</v>
      </c>
      <c r="R34" s="69">
        <f>_xlfn.XLOOKUP(R$30,Sheet1!$A:$A,Sheet1!$O:$O)</f>
        <v>2841</v>
      </c>
      <c r="S34" s="69">
        <f>_xlfn.XLOOKUP(S$30,Sheet1!$A:$A,Sheet1!$O:$O)</f>
        <v>3164</v>
      </c>
      <c r="T34" s="69">
        <f>_xlfn.XLOOKUP(T$30,Sheet1!$A:$A,Sheet1!$O:$O)</f>
        <v>2932</v>
      </c>
      <c r="U34" s="69">
        <f>_xlfn.XLOOKUP(U$30,Sheet1!$A:$A,Sheet1!$O:$O)</f>
        <v>3074</v>
      </c>
      <c r="V34" s="69">
        <f>_xlfn.XLOOKUP(V$30,Sheet1!$A:$A,Sheet1!$O:$O)</f>
        <v>3412</v>
      </c>
    </row>
    <row r="35" spans="1:22">
      <c r="A35" s="31" t="s">
        <v>19</v>
      </c>
      <c r="B35" s="69">
        <f>_xlfn.XLOOKUP(B$30,Sheet1!$A:$A,Sheet1!$U:$U)</f>
        <v>377.7</v>
      </c>
      <c r="C35" s="69">
        <f>_xlfn.XLOOKUP(C$30,Sheet1!$A:$A,Sheet1!$U:$U)</f>
        <v>486</v>
      </c>
      <c r="D35" s="69">
        <f>_xlfn.XLOOKUP(D$30,Sheet1!$A:$A,Sheet1!$U:$U)</f>
        <v>545</v>
      </c>
      <c r="E35" s="69">
        <f>_xlfn.XLOOKUP(E$30,Sheet1!$A:$A,Sheet1!$U:$U)</f>
        <v>592</v>
      </c>
      <c r="F35" s="69">
        <f>_xlfn.XLOOKUP(F$30,Sheet1!$A:$A,Sheet1!$U:$U)</f>
        <v>721.5</v>
      </c>
      <c r="G35" s="69">
        <f>_xlfn.XLOOKUP(G$30,Sheet1!$A:$A,Sheet1!$U:$U)</f>
        <v>670</v>
      </c>
      <c r="H35" s="69">
        <f>_xlfn.XLOOKUP(H$30,Sheet1!$A:$A,Sheet1!$U:$U)</f>
        <v>745.5</v>
      </c>
      <c r="I35" s="69">
        <f>_xlfn.XLOOKUP(I$30,Sheet1!$A:$A,Sheet1!$U:$U)</f>
        <v>635.20000000000005</v>
      </c>
      <c r="J35" s="69">
        <f>_xlfn.XLOOKUP(J$30,Sheet1!$A:$A,Sheet1!$U:$U)</f>
        <v>544.4</v>
      </c>
      <c r="K35" s="69">
        <f>_xlfn.XLOOKUP(K$30,Sheet1!$A:$A,Sheet1!$U:$U)</f>
        <v>725.4</v>
      </c>
      <c r="L35" s="69">
        <f>_xlfn.XLOOKUP(L$30,Sheet1!$A:$A,Sheet1!$U:$U)</f>
        <v>719.8</v>
      </c>
      <c r="M35" s="69">
        <f>_xlfn.XLOOKUP(M$30,Sheet1!$A:$A,Sheet1!$U:$U)</f>
        <v>640</v>
      </c>
      <c r="N35" s="69">
        <f>_xlfn.XLOOKUP(N$30,Sheet1!$A:$A,Sheet1!$U:$U)</f>
        <v>635.6</v>
      </c>
      <c r="O35" s="69">
        <f>_xlfn.XLOOKUP(O$30,Sheet1!$A:$A,Sheet1!$U:$U)</f>
        <v>638</v>
      </c>
      <c r="P35" s="69">
        <f>_xlfn.XLOOKUP(P$30,Sheet1!$A:$A,Sheet1!$U:$U)</f>
        <v>710.8</v>
      </c>
      <c r="Q35" s="69">
        <f>_xlfn.XLOOKUP(Q$30,Sheet1!$A:$A,Sheet1!$U:$U)</f>
        <v>737.4</v>
      </c>
      <c r="R35" s="69">
        <f>_xlfn.XLOOKUP(R$30,Sheet1!$A:$A,Sheet1!$U:$U)</f>
        <v>726.8</v>
      </c>
      <c r="S35" s="69">
        <f>_xlfn.XLOOKUP(S$30,Sheet1!$A:$A,Sheet1!$U:$U)</f>
        <v>818.6</v>
      </c>
      <c r="T35" s="69">
        <f>_xlfn.XLOOKUP(T$30,Sheet1!$A:$A,Sheet1!$U:$U)</f>
        <v>970.6</v>
      </c>
      <c r="U35" s="69">
        <f>_xlfn.XLOOKUP(U$30,Sheet1!$A:$A,Sheet1!$U:$U)</f>
        <v>1166</v>
      </c>
      <c r="V35" s="69">
        <f>_xlfn.XLOOKUP(V$30,Sheet1!$A:$A,Sheet1!$U:$U)</f>
        <v>969.4</v>
      </c>
    </row>
    <row r="36" spans="1:22">
      <c r="A36" s="31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</row>
    <row r="37" spans="1:22">
      <c r="A37" s="68" t="s">
        <v>72</v>
      </c>
      <c r="B37" s="66">
        <v>41943</v>
      </c>
      <c r="C37" s="66">
        <v>42124</v>
      </c>
      <c r="D37" s="66">
        <v>42307</v>
      </c>
      <c r="E37" s="66">
        <v>42489</v>
      </c>
      <c r="F37" s="66">
        <v>42674</v>
      </c>
      <c r="G37" s="66">
        <v>42853</v>
      </c>
      <c r="H37" s="66">
        <v>43039</v>
      </c>
      <c r="I37" s="66">
        <v>43220</v>
      </c>
      <c r="J37" s="66">
        <v>43404</v>
      </c>
      <c r="K37" s="66">
        <v>43585</v>
      </c>
      <c r="L37" s="66">
        <v>43769</v>
      </c>
      <c r="M37" s="66">
        <v>43951</v>
      </c>
      <c r="N37" s="66">
        <v>44134</v>
      </c>
      <c r="O37" s="66">
        <v>44316</v>
      </c>
      <c r="P37" s="66">
        <v>44498</v>
      </c>
      <c r="Q37" s="66">
        <v>44680</v>
      </c>
      <c r="R37" s="66">
        <v>44865</v>
      </c>
      <c r="S37" s="66">
        <v>45044</v>
      </c>
      <c r="T37" s="66">
        <v>45230</v>
      </c>
      <c r="U37" s="66">
        <v>45412</v>
      </c>
      <c r="V37" s="66">
        <v>45596</v>
      </c>
    </row>
    <row r="38" spans="1:22">
      <c r="A38" s="31" t="s">
        <v>0</v>
      </c>
      <c r="C38" s="71">
        <f t="shared" ref="C38:V38" si="34">C31/B31-1</f>
        <v>-1.034444811268842E-2</v>
      </c>
      <c r="D38" s="71">
        <f t="shared" si="34"/>
        <v>-7.69487379072612E-2</v>
      </c>
      <c r="E38" s="71">
        <f t="shared" si="34"/>
        <v>-5.3607999036260678E-2</v>
      </c>
      <c r="F38" s="71">
        <f t="shared" si="34"/>
        <v>0.16802443991853355</v>
      </c>
      <c r="G38" s="71">
        <f t="shared" si="34"/>
        <v>1.0789014821272813E-2</v>
      </c>
      <c r="H38" s="71">
        <f t="shared" si="34"/>
        <v>8.5067385444743904E-2</v>
      </c>
      <c r="I38" s="71">
        <f t="shared" si="34"/>
        <v>1.4109697933227361E-2</v>
      </c>
      <c r="J38" s="71">
        <f t="shared" si="34"/>
        <v>0.17381932196747019</v>
      </c>
      <c r="K38" s="71">
        <f t="shared" si="34"/>
        <v>-4.4073455759599311E-2</v>
      </c>
      <c r="L38" s="71">
        <f t="shared" si="34"/>
        <v>0.30998952148096404</v>
      </c>
      <c r="M38" s="71">
        <f t="shared" si="34"/>
        <v>0.10945207305692572</v>
      </c>
      <c r="N38" s="71">
        <f t="shared" si="34"/>
        <v>-6.6810862773371782E-2</v>
      </c>
      <c r="O38" s="71">
        <f t="shared" si="34"/>
        <v>-6.5670873036312027E-3</v>
      </c>
      <c r="P38" s="71">
        <f t="shared" si="34"/>
        <v>0.17874270900842504</v>
      </c>
      <c r="Q38" s="71">
        <f t="shared" si="34"/>
        <v>0.17528040466241479</v>
      </c>
      <c r="R38" s="71">
        <f t="shared" si="34"/>
        <v>-4.0606287425149712E-2</v>
      </c>
      <c r="S38" s="71">
        <f t="shared" si="34"/>
        <v>0.14550419348546906</v>
      </c>
      <c r="T38" s="71">
        <f t="shared" si="34"/>
        <v>-0.12736250638515234</v>
      </c>
      <c r="U38" s="71">
        <f t="shared" si="34"/>
        <v>0.17678048780487798</v>
      </c>
      <c r="V38" s="71">
        <f t="shared" si="34"/>
        <v>-8.4563090698060006E-2</v>
      </c>
    </row>
    <row r="39" spans="1:22">
      <c r="A39" s="31" t="s">
        <v>1</v>
      </c>
      <c r="C39" s="71">
        <f t="shared" ref="C39:V39" si="35">C32/B32-1</f>
        <v>-2.9109877166414222E-2</v>
      </c>
      <c r="D39" s="71">
        <f t="shared" si="35"/>
        <v>-0.18249566724436739</v>
      </c>
      <c r="E39" s="71">
        <f t="shared" si="35"/>
        <v>-2.4591901632393443E-2</v>
      </c>
      <c r="F39" s="71">
        <f t="shared" si="35"/>
        <v>0.23429689198000436</v>
      </c>
      <c r="G39" s="71">
        <f t="shared" si="35"/>
        <v>7.8358865997534721E-2</v>
      </c>
      <c r="H39" s="71">
        <f t="shared" si="35"/>
        <v>0.15888308295231868</v>
      </c>
      <c r="I39" s="71">
        <f t="shared" si="35"/>
        <v>0.11201916302663095</v>
      </c>
      <c r="J39" s="71">
        <f t="shared" si="35"/>
        <v>-3.6112519006588961E-2</v>
      </c>
      <c r="K39" s="71">
        <f t="shared" si="35"/>
        <v>0.17391875903772847</v>
      </c>
      <c r="L39" s="71">
        <f t="shared" si="35"/>
        <v>-0.10100783874580066</v>
      </c>
      <c r="M39" s="71">
        <f t="shared" si="35"/>
        <v>-8.2087693074240131E-2</v>
      </c>
      <c r="N39" s="71">
        <f t="shared" si="35"/>
        <v>0.18252137332066765</v>
      </c>
      <c r="O39" s="71">
        <f t="shared" si="35"/>
        <v>0.3945375258205186</v>
      </c>
      <c r="P39" s="71">
        <f t="shared" si="35"/>
        <v>-0.24942396313364057</v>
      </c>
      <c r="Q39" s="71">
        <f t="shared" si="35"/>
        <v>0.25117859883784677</v>
      </c>
      <c r="R39" s="71">
        <f t="shared" si="35"/>
        <v>-0.20487206449351558</v>
      </c>
      <c r="S39" s="71">
        <f t="shared" si="35"/>
        <v>0.11284990081551682</v>
      </c>
      <c r="T39" s="71">
        <f t="shared" si="35"/>
        <v>4.0800158447217294E-2</v>
      </c>
      <c r="U39" s="71">
        <f t="shared" si="35"/>
        <v>4.1294005708848669E-2</v>
      </c>
      <c r="V39" s="71">
        <f t="shared" si="35"/>
        <v>-8.333333333333337E-2</v>
      </c>
    </row>
    <row r="40" spans="1:22">
      <c r="A40" s="31" t="s">
        <v>8</v>
      </c>
      <c r="C40" s="71">
        <f t="shared" ref="C40:V40" si="36">C33/B33-1</f>
        <v>0.10747765424024425</v>
      </c>
      <c r="D40" s="71">
        <f t="shared" si="36"/>
        <v>-0.13326771653543301</v>
      </c>
      <c r="E40" s="71">
        <f t="shared" si="36"/>
        <v>8.4033613445378075E-2</v>
      </c>
      <c r="F40" s="71">
        <f t="shared" si="36"/>
        <v>0.13660171799706688</v>
      </c>
      <c r="G40" s="71">
        <f t="shared" si="36"/>
        <v>0.15576036866359444</v>
      </c>
      <c r="H40" s="71">
        <f t="shared" si="36"/>
        <v>-5.3429027113237604E-2</v>
      </c>
      <c r="I40" s="71">
        <f t="shared" si="36"/>
        <v>2.9486099410277911E-2</v>
      </c>
      <c r="J40" s="71">
        <f t="shared" si="36"/>
        <v>-0.13944353518821606</v>
      </c>
      <c r="K40" s="71">
        <f t="shared" si="36"/>
        <v>-6.0479269684290515E-2</v>
      </c>
      <c r="L40" s="71">
        <f t="shared" si="36"/>
        <v>0.16639676113360324</v>
      </c>
      <c r="M40" s="71">
        <f t="shared" si="36"/>
        <v>-0.11766747657063525</v>
      </c>
      <c r="N40" s="71">
        <f t="shared" si="36"/>
        <v>-0.21911880409126672</v>
      </c>
      <c r="O40" s="71">
        <f t="shared" si="36"/>
        <v>0.27506297229219134</v>
      </c>
      <c r="P40" s="71">
        <f t="shared" si="36"/>
        <v>9.0082971157645186E-2</v>
      </c>
      <c r="Q40" s="71">
        <f t="shared" si="36"/>
        <v>0.34106560347952164</v>
      </c>
      <c r="R40" s="71">
        <f t="shared" si="36"/>
        <v>0.1005405405405404</v>
      </c>
      <c r="S40" s="71">
        <f t="shared" si="36"/>
        <v>0.24508840864440073</v>
      </c>
      <c r="T40" s="71">
        <f t="shared" si="36"/>
        <v>8.8757396449704151E-2</v>
      </c>
      <c r="U40" s="71">
        <f t="shared" si="36"/>
        <v>0.20742753623188404</v>
      </c>
      <c r="V40" s="71">
        <f t="shared" si="36"/>
        <v>-6.226556639159786E-2</v>
      </c>
    </row>
    <row r="41" spans="1:22">
      <c r="A41" s="31" t="s">
        <v>13</v>
      </c>
      <c r="C41" s="71">
        <f t="shared" ref="C41:V41" si="37">C34/B34-1</f>
        <v>8.4955752212389379E-2</v>
      </c>
      <c r="D41" s="71">
        <f t="shared" si="37"/>
        <v>1.0875475802066381E-2</v>
      </c>
      <c r="E41" s="71">
        <f t="shared" si="37"/>
        <v>9.6826250672404468E-2</v>
      </c>
      <c r="F41" s="71">
        <f t="shared" si="37"/>
        <v>7.846983815595876E-2</v>
      </c>
      <c r="G41" s="71">
        <f t="shared" si="37"/>
        <v>9.5043201455206949E-2</v>
      </c>
      <c r="H41" s="71">
        <f t="shared" si="37"/>
        <v>-2.6162790697674465E-2</v>
      </c>
      <c r="I41" s="71">
        <f t="shared" si="37"/>
        <v>-9.9786780383795293E-2</v>
      </c>
      <c r="J41" s="71">
        <f t="shared" si="37"/>
        <v>9.4741828517290294E-2</v>
      </c>
      <c r="K41" s="71">
        <f t="shared" si="37"/>
        <v>-8.6542622241458922E-4</v>
      </c>
      <c r="L41" s="71">
        <f t="shared" si="37"/>
        <v>-0.13035946297098311</v>
      </c>
      <c r="M41" s="71">
        <f t="shared" si="37"/>
        <v>-0.139691235059761</v>
      </c>
      <c r="N41" s="71">
        <f t="shared" si="37"/>
        <v>0.3892908827785817</v>
      </c>
      <c r="O41" s="71">
        <f t="shared" si="37"/>
        <v>-3.0416666666666647E-2</v>
      </c>
      <c r="P41" s="71">
        <f t="shared" si="37"/>
        <v>0.16115169746454661</v>
      </c>
      <c r="Q41" s="71">
        <f t="shared" si="37"/>
        <v>0.14840858623242048</v>
      </c>
      <c r="R41" s="71">
        <f t="shared" si="37"/>
        <v>-8.443441830486631E-2</v>
      </c>
      <c r="S41" s="71">
        <f t="shared" si="37"/>
        <v>0.113692361844421</v>
      </c>
      <c r="T41" s="71">
        <f t="shared" si="37"/>
        <v>-7.332490518331225E-2</v>
      </c>
      <c r="U41" s="71">
        <f t="shared" si="37"/>
        <v>4.8431105047749057E-2</v>
      </c>
      <c r="V41" s="71">
        <f t="shared" si="37"/>
        <v>0.10995445673389725</v>
      </c>
    </row>
    <row r="42" spans="1:22">
      <c r="A42" s="31" t="s">
        <v>19</v>
      </c>
      <c r="C42" s="71">
        <f t="shared" ref="C42:V42" si="38">C35/B35-1</f>
        <v>0.28673550436854645</v>
      </c>
      <c r="D42" s="71">
        <f t="shared" si="38"/>
        <v>0.12139917695473246</v>
      </c>
      <c r="E42" s="71">
        <f t="shared" si="38"/>
        <v>8.6238532110091803E-2</v>
      </c>
      <c r="F42" s="71">
        <f t="shared" si="38"/>
        <v>0.21875</v>
      </c>
      <c r="G42" s="71">
        <f t="shared" si="38"/>
        <v>-7.1379071379071402E-2</v>
      </c>
      <c r="H42" s="71">
        <f t="shared" si="38"/>
        <v>0.11268656716417902</v>
      </c>
      <c r="I42" s="71">
        <f t="shared" si="38"/>
        <v>-0.1479543930248155</v>
      </c>
      <c r="J42" s="71">
        <f t="shared" si="38"/>
        <v>-0.14294710327455928</v>
      </c>
      <c r="K42" s="71">
        <f t="shared" si="38"/>
        <v>0.33247612049963271</v>
      </c>
      <c r="L42" s="71">
        <f t="shared" si="38"/>
        <v>-7.719878687620696E-3</v>
      </c>
      <c r="M42" s="71">
        <f t="shared" si="38"/>
        <v>-0.11086412892470121</v>
      </c>
      <c r="N42" s="71">
        <f t="shared" si="38"/>
        <v>-6.8749999999999645E-3</v>
      </c>
      <c r="O42" s="71">
        <f t="shared" si="38"/>
        <v>3.7759597230961894E-3</v>
      </c>
      <c r="P42" s="71">
        <f t="shared" si="38"/>
        <v>0.1141065830721002</v>
      </c>
      <c r="Q42" s="71">
        <f t="shared" si="38"/>
        <v>3.7422622397298877E-2</v>
      </c>
      <c r="R42" s="71">
        <f t="shared" si="38"/>
        <v>-1.4374830485489598E-2</v>
      </c>
      <c r="S42" s="71">
        <f t="shared" si="38"/>
        <v>0.12630709961474973</v>
      </c>
      <c r="T42" s="71">
        <f t="shared" si="38"/>
        <v>0.18568287319814325</v>
      </c>
      <c r="U42" s="71">
        <f t="shared" si="38"/>
        <v>0.20131877189367398</v>
      </c>
      <c r="V42" s="71">
        <f t="shared" si="38"/>
        <v>-0.16861063464837056</v>
      </c>
    </row>
    <row r="44" spans="1:22">
      <c r="A44" s="85">
        <v>41943</v>
      </c>
      <c r="B44" s="86">
        <v>0.36199999999999999</v>
      </c>
      <c r="C44" s="87"/>
    </row>
    <row r="45" spans="1:22">
      <c r="A45" s="1">
        <v>41971</v>
      </c>
      <c r="B45">
        <v>0.33300000000000002</v>
      </c>
      <c r="C45" s="46">
        <f>$B$16*(1+B44/(100*12))</f>
        <v>1000.3016666666666</v>
      </c>
    </row>
    <row r="46" spans="1:22">
      <c r="A46" s="1">
        <v>42004</v>
      </c>
      <c r="B46">
        <v>0.375</v>
      </c>
      <c r="C46" s="46">
        <f>C45*(1+B45/(12*100))</f>
        <v>1000.5792503791665</v>
      </c>
    </row>
    <row r="47" spans="1:22">
      <c r="A47" s="1">
        <v>42034</v>
      </c>
      <c r="B47">
        <v>0.34699999999999998</v>
      </c>
      <c r="C47" s="46">
        <f t="shared" ref="C47:C110" si="39">C46*(1+B46/(12*100))</f>
        <v>1000.89193139491</v>
      </c>
    </row>
    <row r="48" spans="1:22">
      <c r="A48" s="1">
        <v>42062</v>
      </c>
      <c r="B48">
        <v>0.36099999999999999</v>
      </c>
      <c r="C48" s="46">
        <f t="shared" si="39"/>
        <v>1001.181355978405</v>
      </c>
    </row>
    <row r="49" spans="1:3">
      <c r="A49" s="1">
        <v>42094</v>
      </c>
      <c r="B49">
        <v>0.41099999999999998</v>
      </c>
      <c r="C49" s="46">
        <f t="shared" si="39"/>
        <v>1001.4825447029953</v>
      </c>
    </row>
    <row r="50" spans="1:3">
      <c r="A50" s="85">
        <v>42124</v>
      </c>
      <c r="B50" s="86">
        <v>0.40899999999999997</v>
      </c>
      <c r="C50" s="46">
        <f t="shared" si="39"/>
        <v>1001.8255524745559</v>
      </c>
    </row>
    <row r="51" spans="1:3">
      <c r="A51" s="1">
        <v>42153</v>
      </c>
      <c r="B51">
        <v>0.34399999999999997</v>
      </c>
      <c r="C51" s="46">
        <f>$D$16*(1+B50/(100*12))</f>
        <v>0</v>
      </c>
    </row>
    <row r="52" spans="1:3">
      <c r="A52" s="1">
        <v>42185</v>
      </c>
      <c r="B52">
        <v>0.40799999999999997</v>
      </c>
      <c r="C52" s="46">
        <f t="shared" si="39"/>
        <v>0</v>
      </c>
    </row>
    <row r="53" spans="1:3">
      <c r="A53" s="1">
        <v>42216</v>
      </c>
      <c r="B53">
        <v>0.371</v>
      </c>
      <c r="C53" s="46">
        <f t="shared" si="39"/>
        <v>0</v>
      </c>
    </row>
    <row r="54" spans="1:3">
      <c r="A54" s="1">
        <v>42247</v>
      </c>
      <c r="B54">
        <v>0.35299999999999998</v>
      </c>
      <c r="C54" s="46">
        <f t="shared" si="39"/>
        <v>0</v>
      </c>
    </row>
    <row r="55" spans="1:3">
      <c r="A55" s="1">
        <v>42277</v>
      </c>
      <c r="B55">
        <v>0.44700000000000001</v>
      </c>
      <c r="C55" s="46">
        <f t="shared" si="39"/>
        <v>0</v>
      </c>
    </row>
    <row r="56" spans="1:3">
      <c r="A56" s="85">
        <v>42307</v>
      </c>
      <c r="B56" s="86">
        <v>0.40600000000000003</v>
      </c>
      <c r="C56" s="46">
        <f t="shared" si="39"/>
        <v>0</v>
      </c>
    </row>
    <row r="57" spans="1:3">
      <c r="A57" s="1">
        <v>42338</v>
      </c>
      <c r="B57">
        <v>0.433</v>
      </c>
      <c r="C57" s="46">
        <f>$F$16*(1+B56/(100*12))</f>
        <v>1005.966161521543</v>
      </c>
    </row>
    <row r="58" spans="1:3">
      <c r="A58" s="1">
        <v>42369</v>
      </c>
      <c r="B58">
        <v>0.377</v>
      </c>
      <c r="C58" s="46">
        <f t="shared" si="39"/>
        <v>1006.3291476448254</v>
      </c>
    </row>
    <row r="59" spans="1:3">
      <c r="A59" s="1">
        <v>42398</v>
      </c>
      <c r="B59">
        <v>0.377</v>
      </c>
      <c r="C59" s="46">
        <f t="shared" si="39"/>
        <v>1006.6453027187105</v>
      </c>
    </row>
    <row r="60" spans="1:3">
      <c r="A60" s="1">
        <v>42429</v>
      </c>
      <c r="B60">
        <v>0.39500000000000002</v>
      </c>
      <c r="C60" s="46">
        <f t="shared" si="39"/>
        <v>1006.9615571179812</v>
      </c>
    </row>
    <row r="61" spans="1:3">
      <c r="A61" s="1">
        <v>42460</v>
      </c>
      <c r="B61">
        <v>0.40200000000000002</v>
      </c>
      <c r="C61" s="46">
        <f t="shared" si="39"/>
        <v>1007.2930152971993</v>
      </c>
    </row>
    <row r="62" spans="1:3">
      <c r="A62" s="85">
        <v>42489</v>
      </c>
      <c r="B62" s="86">
        <v>0.35099999999999998</v>
      </c>
      <c r="C62" s="46">
        <f t="shared" si="39"/>
        <v>1007.6304584573238</v>
      </c>
    </row>
    <row r="63" spans="1:3">
      <c r="A63" s="1">
        <v>42521</v>
      </c>
      <c r="B63">
        <v>0.41199999999999998</v>
      </c>
      <c r="C63" s="46">
        <f>$H$16*(1+B62/(100*12))</f>
        <v>1007.9251903664226</v>
      </c>
    </row>
    <row r="64" spans="1:3">
      <c r="A64" s="1">
        <v>42551</v>
      </c>
      <c r="B64">
        <v>0.42599999999999999</v>
      </c>
      <c r="C64" s="46">
        <f t="shared" si="39"/>
        <v>1008.2712446817818</v>
      </c>
    </row>
    <row r="65" spans="1:3">
      <c r="A65" s="1">
        <v>42580</v>
      </c>
      <c r="B65">
        <v>0.29699999999999999</v>
      </c>
      <c r="C65" s="46">
        <f t="shared" si="39"/>
        <v>1008.629180973644</v>
      </c>
    </row>
    <row r="66" spans="1:3">
      <c r="A66" s="1">
        <v>42613</v>
      </c>
      <c r="B66">
        <v>0.184</v>
      </c>
      <c r="C66" s="46">
        <f t="shared" si="39"/>
        <v>1008.8788166959349</v>
      </c>
    </row>
    <row r="67" spans="1:3">
      <c r="A67" s="1">
        <v>42643</v>
      </c>
      <c r="B67">
        <v>0.17</v>
      </c>
      <c r="C67" s="46">
        <f t="shared" si="39"/>
        <v>1009.0335114478282</v>
      </c>
    </row>
    <row r="68" spans="1:3">
      <c r="A68" s="85">
        <v>42674</v>
      </c>
      <c r="B68" s="86">
        <v>0.184</v>
      </c>
      <c r="C68" s="46">
        <f t="shared" si="39"/>
        <v>1009.1764578619501</v>
      </c>
    </row>
    <row r="69" spans="1:3">
      <c r="A69" s="1">
        <v>42704</v>
      </c>
      <c r="B69">
        <v>0.14899999999999999</v>
      </c>
      <c r="C69" s="46">
        <f>$J$16*(1+B68/(100*12))</f>
        <v>0</v>
      </c>
    </row>
    <row r="70" spans="1:3">
      <c r="A70" s="1">
        <v>42734</v>
      </c>
      <c r="B70">
        <v>0.11899999999999999</v>
      </c>
      <c r="C70" s="46">
        <f t="shared" si="39"/>
        <v>0</v>
      </c>
    </row>
    <row r="71" spans="1:3">
      <c r="A71" s="1">
        <v>42766</v>
      </c>
      <c r="B71">
        <v>0.161</v>
      </c>
      <c r="C71" s="46">
        <f t="shared" si="39"/>
        <v>0</v>
      </c>
    </row>
    <row r="72" spans="1:3">
      <c r="A72" s="1">
        <v>42794</v>
      </c>
      <c r="B72">
        <v>0.14199999999999999</v>
      </c>
      <c r="C72" s="46">
        <f t="shared" si="39"/>
        <v>0</v>
      </c>
    </row>
    <row r="73" spans="1:3">
      <c r="A73" s="1">
        <v>42825</v>
      </c>
      <c r="B73">
        <v>0.13100000000000001</v>
      </c>
      <c r="C73" s="46">
        <f t="shared" si="39"/>
        <v>0</v>
      </c>
    </row>
    <row r="74" spans="1:3">
      <c r="A74" s="85">
        <v>42853</v>
      </c>
      <c r="B74" s="86">
        <v>0.11899999999999999</v>
      </c>
      <c r="C74" s="46">
        <f t="shared" si="39"/>
        <v>0</v>
      </c>
    </row>
    <row r="75" spans="1:3">
      <c r="A75" s="1">
        <v>42886</v>
      </c>
      <c r="B75">
        <v>0.13800000000000001</v>
      </c>
      <c r="C75" s="46">
        <f>$L$16*(1+B74/(100*12))</f>
        <v>0</v>
      </c>
    </row>
    <row r="76" spans="1:3">
      <c r="A76" s="1">
        <v>42916</v>
      </c>
      <c r="B76">
        <v>0.126</v>
      </c>
      <c r="C76" s="46">
        <f t="shared" si="39"/>
        <v>0</v>
      </c>
    </row>
    <row r="77" spans="1:3">
      <c r="A77" s="1">
        <v>42947</v>
      </c>
      <c r="B77">
        <v>0.191</v>
      </c>
      <c r="C77" s="46">
        <f t="shared" si="39"/>
        <v>0</v>
      </c>
    </row>
    <row r="78" spans="1:3">
      <c r="A78" s="1">
        <v>42978</v>
      </c>
      <c r="B78">
        <v>0.19</v>
      </c>
      <c r="C78" s="46">
        <f t="shared" si="39"/>
        <v>0</v>
      </c>
    </row>
    <row r="79" spans="1:3">
      <c r="A79" s="1">
        <v>43007</v>
      </c>
      <c r="B79">
        <v>0.152</v>
      </c>
      <c r="C79" s="46">
        <f t="shared" si="39"/>
        <v>0</v>
      </c>
    </row>
    <row r="80" spans="1:3">
      <c r="A80" s="85">
        <v>43039</v>
      </c>
      <c r="B80" s="86">
        <v>0.32400000000000001</v>
      </c>
      <c r="C80" s="46">
        <f t="shared" si="39"/>
        <v>0</v>
      </c>
    </row>
    <row r="81" spans="1:3">
      <c r="A81" s="1">
        <v>43069</v>
      </c>
      <c r="B81">
        <v>0.41899999999999998</v>
      </c>
      <c r="C81" s="46">
        <f>$N$16*(1+B80/(100*12))</f>
        <v>1072.9766000685058</v>
      </c>
    </row>
    <row r="82" spans="1:3">
      <c r="A82" s="1">
        <v>43098</v>
      </c>
      <c r="B82">
        <v>0.24299999999999999</v>
      </c>
      <c r="C82" s="46">
        <f t="shared" si="39"/>
        <v>1073.3512477313629</v>
      </c>
    </row>
    <row r="83" spans="1:3">
      <c r="A83" s="1">
        <v>43131</v>
      </c>
      <c r="B83">
        <v>0.32300000000000001</v>
      </c>
      <c r="C83" s="46">
        <f t="shared" si="39"/>
        <v>1073.5686013590287</v>
      </c>
    </row>
    <row r="84" spans="1:3">
      <c r="A84" s="1">
        <v>43159</v>
      </c>
      <c r="B84">
        <v>0.29499999999999998</v>
      </c>
      <c r="C84" s="46">
        <f t="shared" si="39"/>
        <v>1073.8575702408946</v>
      </c>
    </row>
    <row r="85" spans="1:3">
      <c r="A85" s="1">
        <v>43189</v>
      </c>
      <c r="B85">
        <v>0.38</v>
      </c>
      <c r="C85" s="46">
        <f t="shared" si="39"/>
        <v>1074.1215602269122</v>
      </c>
    </row>
    <row r="86" spans="1:3">
      <c r="A86" s="85">
        <v>43220</v>
      </c>
      <c r="B86" s="86">
        <v>0.504</v>
      </c>
      <c r="C86" s="46">
        <f t="shared" si="39"/>
        <v>1074.461698720984</v>
      </c>
    </row>
    <row r="87" spans="1:3">
      <c r="A87" s="1">
        <v>43251</v>
      </c>
      <c r="B87">
        <v>0.42399999999999999</v>
      </c>
      <c r="C87" s="46">
        <f>$P$16*(1+B86/(100*12))</f>
        <v>0</v>
      </c>
    </row>
    <row r="88" spans="1:3">
      <c r="A88" s="1">
        <v>43280</v>
      </c>
      <c r="B88">
        <v>0.502</v>
      </c>
      <c r="C88" s="46">
        <f t="shared" si="39"/>
        <v>0</v>
      </c>
    </row>
    <row r="89" spans="1:3">
      <c r="A89" s="1">
        <v>43312</v>
      </c>
      <c r="B89">
        <v>0.626</v>
      </c>
      <c r="C89" s="46">
        <f t="shared" si="39"/>
        <v>0</v>
      </c>
    </row>
    <row r="90" spans="1:3">
      <c r="A90" s="1">
        <v>43343</v>
      </c>
      <c r="B90">
        <v>0.746</v>
      </c>
      <c r="C90" s="46">
        <f t="shared" si="39"/>
        <v>0</v>
      </c>
    </row>
    <row r="91" spans="1:3">
      <c r="A91" s="1">
        <v>43371</v>
      </c>
      <c r="B91">
        <v>0.73</v>
      </c>
      <c r="C91" s="46">
        <f t="shared" si="39"/>
        <v>0</v>
      </c>
    </row>
    <row r="92" spans="1:3">
      <c r="A92" s="85">
        <v>43404</v>
      </c>
      <c r="B92" s="86">
        <v>0.71599999999999997</v>
      </c>
      <c r="C92" s="46">
        <f t="shared" si="39"/>
        <v>0</v>
      </c>
    </row>
    <row r="93" spans="1:3">
      <c r="A93" s="1">
        <v>43434</v>
      </c>
      <c r="B93">
        <v>0.71499999999999997</v>
      </c>
      <c r="C93" s="46">
        <f>$R$16*(1+B92/(100*12))</f>
        <v>1011.3091366373257</v>
      </c>
    </row>
    <row r="94" spans="1:3">
      <c r="A94" s="1">
        <v>43465</v>
      </c>
      <c r="B94">
        <v>0.64300000000000002</v>
      </c>
      <c r="C94" s="46">
        <f t="shared" si="39"/>
        <v>1011.9117083312387</v>
      </c>
    </row>
    <row r="95" spans="1:3">
      <c r="A95" s="1">
        <v>43496</v>
      </c>
      <c r="B95">
        <v>0.59899999999999998</v>
      </c>
      <c r="C95" s="46">
        <f t="shared" si="39"/>
        <v>1012.453924354953</v>
      </c>
    </row>
    <row r="96" spans="1:3">
      <c r="A96" s="1">
        <v>43524</v>
      </c>
      <c r="B96">
        <v>0.56999999999999995</v>
      </c>
      <c r="C96" s="46">
        <f t="shared" si="39"/>
        <v>1012.9593076055269</v>
      </c>
    </row>
    <row r="97" spans="1:3">
      <c r="A97" s="1">
        <v>43553</v>
      </c>
      <c r="B97">
        <v>0.52600000000000002</v>
      </c>
      <c r="C97" s="46">
        <f t="shared" si="39"/>
        <v>1013.4404632766395</v>
      </c>
    </row>
    <row r="98" spans="1:3">
      <c r="A98" s="85">
        <v>43585</v>
      </c>
      <c r="B98" s="86">
        <v>0.75700000000000001</v>
      </c>
      <c r="C98" s="46">
        <f t="shared" si="39"/>
        <v>1013.8846880130425</v>
      </c>
    </row>
    <row r="99" spans="1:3">
      <c r="A99" s="1">
        <v>43616</v>
      </c>
      <c r="B99">
        <v>0.73</v>
      </c>
      <c r="C99" s="46">
        <f>$T$16*(1+B98/(100*12))</f>
        <v>0</v>
      </c>
    </row>
    <row r="100" spans="1:3">
      <c r="A100" s="1">
        <v>43644</v>
      </c>
      <c r="B100">
        <v>0.746</v>
      </c>
      <c r="C100" s="46">
        <f t="shared" si="39"/>
        <v>0</v>
      </c>
    </row>
    <row r="101" spans="1:3">
      <c r="A101" s="1">
        <v>43677</v>
      </c>
      <c r="B101">
        <v>0.74399999999999999</v>
      </c>
      <c r="C101" s="46">
        <f t="shared" si="39"/>
        <v>0</v>
      </c>
    </row>
    <row r="102" spans="1:3">
      <c r="A102" s="1">
        <v>43707</v>
      </c>
      <c r="B102">
        <v>0.746</v>
      </c>
      <c r="C102" s="46">
        <f t="shared" si="39"/>
        <v>0</v>
      </c>
    </row>
    <row r="103" spans="1:3">
      <c r="A103" s="1">
        <v>43738</v>
      </c>
      <c r="B103">
        <v>0.76500000000000001</v>
      </c>
      <c r="C103" s="46">
        <f t="shared" si="39"/>
        <v>0</v>
      </c>
    </row>
    <row r="104" spans="1:3">
      <c r="A104" s="85">
        <v>43769</v>
      </c>
      <c r="B104" s="86">
        <v>0.76</v>
      </c>
      <c r="C104" s="46">
        <f>$T$16*(1+B103/(100*12))</f>
        <v>0</v>
      </c>
    </row>
    <row r="105" spans="1:3">
      <c r="A105" s="1">
        <v>43798</v>
      </c>
      <c r="B105">
        <v>0.73</v>
      </c>
      <c r="C105" s="46">
        <f>$V$16*(1+B104/(100*12))</f>
        <v>0</v>
      </c>
    </row>
    <row r="106" spans="1:3">
      <c r="A106" s="1">
        <v>43830</v>
      </c>
      <c r="B106">
        <v>0.73</v>
      </c>
      <c r="C106" s="46">
        <f t="shared" si="39"/>
        <v>0</v>
      </c>
    </row>
    <row r="107" spans="1:3">
      <c r="A107" s="1">
        <v>43861</v>
      </c>
      <c r="B107">
        <v>0.746</v>
      </c>
      <c r="C107" s="46">
        <f t="shared" si="39"/>
        <v>0</v>
      </c>
    </row>
    <row r="108" spans="1:3">
      <c r="A108" s="1">
        <v>43889</v>
      </c>
      <c r="B108">
        <v>0.7</v>
      </c>
      <c r="C108" s="46">
        <f t="shared" si="39"/>
        <v>0</v>
      </c>
    </row>
    <row r="109" spans="1:3">
      <c r="A109" s="1">
        <v>43921</v>
      </c>
      <c r="B109">
        <v>0.216</v>
      </c>
      <c r="C109" s="46">
        <f t="shared" si="39"/>
        <v>0</v>
      </c>
    </row>
    <row r="110" spans="1:3">
      <c r="A110" s="85">
        <v>43951</v>
      </c>
      <c r="B110" s="86">
        <v>4.2000000000000003E-2</v>
      </c>
      <c r="C110" s="46">
        <f t="shared" si="39"/>
        <v>0</v>
      </c>
    </row>
    <row r="111" spans="1:3">
      <c r="A111" s="1">
        <v>43980</v>
      </c>
      <c r="B111">
        <v>9.0999999999999998E-2</v>
      </c>
      <c r="C111" s="46">
        <f>$X$16*(1+B110/(100*12))</f>
        <v>871.18761901853964</v>
      </c>
    </row>
    <row r="112" spans="1:3">
      <c r="A112" s="1">
        <v>44012</v>
      </c>
      <c r="B112">
        <v>4.1000000000000002E-2</v>
      </c>
      <c r="C112" s="46">
        <f t="shared" ref="C112:C164" si="40">C111*(1+B111/(12*100))</f>
        <v>871.25368407964845</v>
      </c>
    </row>
    <row r="113" spans="1:3">
      <c r="A113" s="1">
        <v>44043</v>
      </c>
      <c r="B113">
        <v>0.03</v>
      </c>
      <c r="C113" s="46">
        <f t="shared" si="40"/>
        <v>871.28345191385438</v>
      </c>
    </row>
    <row r="114" spans="1:3">
      <c r="A114" s="1">
        <v>44074</v>
      </c>
      <c r="B114">
        <v>4.5999999999999999E-2</v>
      </c>
      <c r="C114" s="46">
        <f t="shared" si="40"/>
        <v>871.30523400015215</v>
      </c>
    </row>
    <row r="115" spans="1:3">
      <c r="A115" s="1">
        <v>44104</v>
      </c>
      <c r="B115">
        <v>5.6000000000000001E-2</v>
      </c>
      <c r="C115" s="46">
        <f t="shared" si="40"/>
        <v>871.33863403412215</v>
      </c>
    </row>
    <row r="116" spans="1:3">
      <c r="A116" s="85">
        <v>44134</v>
      </c>
      <c r="B116" s="86">
        <v>1.4999999999999999E-2</v>
      </c>
      <c r="C116" s="46">
        <f t="shared" si="40"/>
        <v>871.37929650371052</v>
      </c>
    </row>
    <row r="117" spans="1:3">
      <c r="A117" s="1">
        <v>44165</v>
      </c>
      <c r="B117">
        <v>-2.5000000000000001E-2</v>
      </c>
      <c r="C117" s="46">
        <f>$Z$16*(1+B116/(100*12))</f>
        <v>0</v>
      </c>
    </row>
    <row r="118" spans="1:3">
      <c r="A118" s="1">
        <v>44196</v>
      </c>
      <c r="B118">
        <v>2.9000000000000001E-2</v>
      </c>
      <c r="C118" s="46">
        <f t="shared" si="40"/>
        <v>0</v>
      </c>
    </row>
    <row r="119" spans="1:3">
      <c r="A119" s="1">
        <v>44225</v>
      </c>
      <c r="B119">
        <v>0.03</v>
      </c>
      <c r="C119" s="46">
        <f t="shared" si="40"/>
        <v>0</v>
      </c>
    </row>
    <row r="120" spans="1:3">
      <c r="A120" s="1">
        <v>44253</v>
      </c>
      <c r="B120">
        <v>1.4999999999999999E-2</v>
      </c>
      <c r="C120" s="46">
        <f t="shared" si="40"/>
        <v>0</v>
      </c>
    </row>
    <row r="121" spans="1:3">
      <c r="A121" s="1">
        <v>44286</v>
      </c>
      <c r="B121">
        <v>4.2000000000000003E-2</v>
      </c>
      <c r="C121" s="46">
        <f t="shared" si="40"/>
        <v>0</v>
      </c>
    </row>
    <row r="122" spans="1:3">
      <c r="A122" s="85">
        <v>44316</v>
      </c>
      <c r="B122" s="86">
        <v>6.0999999999999999E-2</v>
      </c>
      <c r="C122" s="46">
        <f t="shared" si="40"/>
        <v>0</v>
      </c>
    </row>
    <row r="123" spans="1:3">
      <c r="A123" s="1">
        <v>44347</v>
      </c>
      <c r="B123">
        <v>4.5999999999999999E-2</v>
      </c>
      <c r="C123" s="46">
        <f>$AB$16*(1+B122/(100*12))</f>
        <v>0</v>
      </c>
    </row>
    <row r="124" spans="1:3">
      <c r="A124" s="1">
        <v>44377</v>
      </c>
      <c r="B124">
        <v>7.0000000000000007E-2</v>
      </c>
      <c r="C124" s="46">
        <f t="shared" si="40"/>
        <v>0</v>
      </c>
    </row>
    <row r="125" spans="1:3">
      <c r="A125" s="1">
        <v>44407</v>
      </c>
      <c r="B125">
        <v>4.5999999999999999E-2</v>
      </c>
      <c r="C125" s="46">
        <f t="shared" si="40"/>
        <v>0</v>
      </c>
    </row>
    <row r="126" spans="1:3">
      <c r="A126" s="1">
        <v>44439</v>
      </c>
      <c r="B126">
        <v>5.3999999999999999E-2</v>
      </c>
      <c r="C126" s="46">
        <f t="shared" si="40"/>
        <v>0</v>
      </c>
    </row>
    <row r="127" spans="1:3">
      <c r="A127" s="1">
        <v>44469</v>
      </c>
      <c r="B127">
        <v>3.4000000000000002E-2</v>
      </c>
      <c r="C127" s="46">
        <f t="shared" si="40"/>
        <v>0</v>
      </c>
    </row>
    <row r="128" spans="1:3">
      <c r="A128" s="85">
        <v>44498</v>
      </c>
      <c r="B128" s="86">
        <v>6.0999999999999999E-2</v>
      </c>
      <c r="C128" s="46">
        <f t="shared" si="40"/>
        <v>0</v>
      </c>
    </row>
    <row r="129" spans="1:3">
      <c r="A129" s="1">
        <v>44530</v>
      </c>
      <c r="B129">
        <v>9.0999999999999998E-2</v>
      </c>
      <c r="C129" s="46">
        <f>$AD$16*(1+B128/(100*12))</f>
        <v>0</v>
      </c>
    </row>
    <row r="130" spans="1:3">
      <c r="A130" s="1">
        <v>44561</v>
      </c>
      <c r="B130">
        <v>0.183</v>
      </c>
      <c r="C130" s="46">
        <f t="shared" si="40"/>
        <v>0</v>
      </c>
    </row>
    <row r="131" spans="1:3">
      <c r="A131" s="1">
        <v>44592</v>
      </c>
      <c r="B131">
        <v>0.27800000000000002</v>
      </c>
      <c r="C131" s="46">
        <f t="shared" si="40"/>
        <v>0</v>
      </c>
    </row>
    <row r="132" spans="1:3">
      <c r="A132" s="1">
        <v>44620</v>
      </c>
      <c r="B132">
        <v>0.46899999999999997</v>
      </c>
      <c r="C132" s="46">
        <f t="shared" si="40"/>
        <v>0</v>
      </c>
    </row>
    <row r="133" spans="1:3">
      <c r="A133" s="1">
        <v>44651</v>
      </c>
      <c r="B133">
        <v>0.48199999999999998</v>
      </c>
      <c r="C133" s="46">
        <f t="shared" si="40"/>
        <v>0</v>
      </c>
    </row>
    <row r="134" spans="1:3">
      <c r="A134" s="85">
        <v>44680</v>
      </c>
      <c r="B134" s="86">
        <v>0.77600000000000002</v>
      </c>
      <c r="C134" s="46">
        <f t="shared" si="40"/>
        <v>0</v>
      </c>
    </row>
    <row r="135" spans="1:3">
      <c r="A135" s="1">
        <v>44712</v>
      </c>
      <c r="B135">
        <v>1.028</v>
      </c>
      <c r="C135" s="46">
        <f>$AF$16*(1+B134/(100*12))</f>
        <v>0</v>
      </c>
    </row>
    <row r="136" spans="1:3">
      <c r="A136" s="1">
        <v>44742</v>
      </c>
      <c r="B136">
        <v>0.96399999999999997</v>
      </c>
      <c r="C136" s="46">
        <f t="shared" si="40"/>
        <v>0</v>
      </c>
    </row>
    <row r="137" spans="1:3">
      <c r="A137" s="1">
        <v>44771</v>
      </c>
      <c r="B137">
        <v>1.202</v>
      </c>
      <c r="C137" s="46">
        <f t="shared" si="40"/>
        <v>0</v>
      </c>
    </row>
    <row r="138" spans="1:3">
      <c r="A138" s="1">
        <v>44804</v>
      </c>
      <c r="B138">
        <v>1.7430000000000001</v>
      </c>
      <c r="C138" s="46">
        <f t="shared" si="40"/>
        <v>0</v>
      </c>
    </row>
    <row r="139" spans="1:3">
      <c r="A139" s="1">
        <v>44834</v>
      </c>
      <c r="B139">
        <v>1.98</v>
      </c>
      <c r="C139" s="46">
        <f t="shared" si="40"/>
        <v>0</v>
      </c>
    </row>
    <row r="140" spans="1:3">
      <c r="A140" s="85">
        <v>44865</v>
      </c>
      <c r="B140" s="86">
        <v>2.4540000000000002</v>
      </c>
      <c r="C140" s="46">
        <f t="shared" si="40"/>
        <v>0</v>
      </c>
    </row>
    <row r="141" spans="1:3">
      <c r="A141" s="1">
        <v>44895</v>
      </c>
      <c r="B141">
        <v>3.044</v>
      </c>
      <c r="C141" s="46">
        <f>$AH$16*(1+B140/(100*12))</f>
        <v>0</v>
      </c>
    </row>
    <row r="142" spans="1:3">
      <c r="A142" s="1">
        <v>44925</v>
      </c>
      <c r="B142">
        <v>3.0329999999999999</v>
      </c>
      <c r="C142" s="46">
        <f t="shared" si="40"/>
        <v>0</v>
      </c>
    </row>
    <row r="143" spans="1:3">
      <c r="A143" s="1">
        <v>44957</v>
      </c>
      <c r="B143">
        <v>3.4969999999999999</v>
      </c>
      <c r="C143" s="46">
        <f t="shared" si="40"/>
        <v>0</v>
      </c>
    </row>
    <row r="144" spans="1:3">
      <c r="A144" s="1">
        <v>44985</v>
      </c>
      <c r="B144">
        <v>3.9590000000000001</v>
      </c>
      <c r="C144" s="46">
        <f t="shared" si="40"/>
        <v>0</v>
      </c>
    </row>
    <row r="145" spans="1:3">
      <c r="A145" s="1">
        <v>45016</v>
      </c>
      <c r="B145">
        <v>4.117</v>
      </c>
      <c r="C145" s="46">
        <f t="shared" si="40"/>
        <v>0</v>
      </c>
    </row>
    <row r="146" spans="1:3">
      <c r="A146" s="85">
        <v>45044</v>
      </c>
      <c r="B146" s="86">
        <v>4.2859999999999996</v>
      </c>
      <c r="C146" s="46">
        <f t="shared" si="40"/>
        <v>0</v>
      </c>
    </row>
    <row r="147" spans="1:3">
      <c r="A147" s="1">
        <v>45077</v>
      </c>
      <c r="B147">
        <v>4.4219999999999997</v>
      </c>
      <c r="C147" s="46">
        <f>$AJ$16*(1+B146/(100*12))</f>
        <v>1148.635539179103</v>
      </c>
    </row>
    <row r="148" spans="1:3">
      <c r="A148" s="1">
        <v>45107</v>
      </c>
      <c r="B148">
        <v>4.9889999999999999</v>
      </c>
      <c r="C148" s="46">
        <f t="shared" si="40"/>
        <v>1152.8682611409779</v>
      </c>
    </row>
    <row r="149" spans="1:3">
      <c r="A149" s="1">
        <v>45138</v>
      </c>
      <c r="B149">
        <v>5.492</v>
      </c>
      <c r="C149" s="46">
        <f t="shared" si="40"/>
        <v>1157.6613109366715</v>
      </c>
    </row>
    <row r="150" spans="1:3">
      <c r="A150" s="1">
        <v>45169</v>
      </c>
      <c r="B150">
        <v>5.319</v>
      </c>
      <c r="C150" s="46">
        <f t="shared" si="40"/>
        <v>1162.9595408697251</v>
      </c>
    </row>
    <row r="151" spans="1:3">
      <c r="A151" s="1">
        <v>45198</v>
      </c>
      <c r="B151">
        <v>5.2960000000000003</v>
      </c>
      <c r="C151" s="46">
        <f t="shared" si="40"/>
        <v>1168.1143590346303</v>
      </c>
    </row>
    <row r="152" spans="1:3">
      <c r="A152" s="85">
        <v>45230</v>
      </c>
      <c r="B152" s="86">
        <v>5.3339999999999996</v>
      </c>
      <c r="C152" s="46">
        <f t="shared" si="40"/>
        <v>1173.2696370725032</v>
      </c>
    </row>
    <row r="153" spans="1:3">
      <c r="A153" s="1">
        <v>45260</v>
      </c>
      <c r="B153">
        <v>5.32</v>
      </c>
      <c r="C153" s="46">
        <f>$AL$16*(1+B152/(100*12))</f>
        <v>0</v>
      </c>
    </row>
    <row r="154" spans="1:3">
      <c r="A154" s="1">
        <v>45289</v>
      </c>
      <c r="B154">
        <v>5.234</v>
      </c>
      <c r="C154" s="46">
        <f t="shared" si="40"/>
        <v>0</v>
      </c>
    </row>
    <row r="155" spans="1:3">
      <c r="A155" s="1">
        <v>45322</v>
      </c>
      <c r="B155">
        <v>5.242</v>
      </c>
      <c r="C155" s="46">
        <f t="shared" si="40"/>
        <v>0</v>
      </c>
    </row>
    <row r="156" spans="1:3">
      <c r="A156" s="1">
        <v>45351</v>
      </c>
      <c r="B156">
        <v>5.2460000000000004</v>
      </c>
      <c r="C156" s="46">
        <f t="shared" si="40"/>
        <v>0</v>
      </c>
    </row>
    <row r="157" spans="1:3">
      <c r="A157" s="1">
        <v>45380</v>
      </c>
      <c r="B157">
        <v>5.29</v>
      </c>
      <c r="C157" s="46">
        <f t="shared" si="40"/>
        <v>0</v>
      </c>
    </row>
    <row r="158" spans="1:3">
      <c r="A158" s="85">
        <v>45412</v>
      </c>
      <c r="B158" s="86">
        <v>5.2750000000000004</v>
      </c>
      <c r="C158" s="46">
        <f t="shared" si="40"/>
        <v>0</v>
      </c>
    </row>
    <row r="159" spans="1:3">
      <c r="A159" s="1">
        <v>45443</v>
      </c>
      <c r="B159">
        <v>5.28</v>
      </c>
      <c r="C159" s="46">
        <f>$AN$16*(1+B158/(100*12))</f>
        <v>0</v>
      </c>
    </row>
    <row r="160" spans="1:3">
      <c r="A160" s="1">
        <v>45471</v>
      </c>
      <c r="B160">
        <v>5.2960000000000003</v>
      </c>
      <c r="C160" s="46">
        <f t="shared" si="40"/>
        <v>0</v>
      </c>
    </row>
    <row r="161" spans="1:3">
      <c r="A161" s="1">
        <v>45504</v>
      </c>
      <c r="B161">
        <v>5.1429999999999998</v>
      </c>
      <c r="C161" s="46">
        <f t="shared" si="40"/>
        <v>0</v>
      </c>
    </row>
    <row r="162" spans="1:3">
      <c r="A162" s="1">
        <v>45534</v>
      </c>
      <c r="B162">
        <v>5.0510000000000002</v>
      </c>
      <c r="C162" s="46">
        <f t="shared" si="40"/>
        <v>0</v>
      </c>
    </row>
    <row r="163" spans="1:3">
      <c r="A163" s="1">
        <v>45565</v>
      </c>
      <c r="B163">
        <v>5.0199999999999996</v>
      </c>
      <c r="C163" s="46">
        <f t="shared" si="40"/>
        <v>0</v>
      </c>
    </row>
    <row r="164" spans="1:3">
      <c r="A164" s="85">
        <v>45596</v>
      </c>
      <c r="B164" s="86">
        <v>4.8929999999999998</v>
      </c>
      <c r="C164" s="46">
        <f t="shared" si="40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5F459-8792-CE44-9150-74BC09BB062C}">
  <sheetPr>
    <tabColor rgb="FFFF0000"/>
  </sheetPr>
  <dimension ref="A1:AP161"/>
  <sheetViews>
    <sheetView topLeftCell="S2" workbookViewId="0">
      <selection activeCell="AD46" sqref="AD46"/>
    </sheetView>
  </sheetViews>
  <sheetFormatPr defaultColWidth="11.42578125" defaultRowHeight="15"/>
  <cols>
    <col min="1" max="1" width="18.42578125" customWidth="1"/>
    <col min="2" max="4" width="11" bestFit="1" customWidth="1"/>
    <col min="5" max="5" width="12.7109375" bestFit="1" customWidth="1"/>
    <col min="6" max="7" width="11.140625" bestFit="1" customWidth="1"/>
    <col min="8" max="9" width="12.7109375" bestFit="1" customWidth="1"/>
    <col min="10" max="11" width="11.140625" bestFit="1" customWidth="1"/>
    <col min="12" max="13" width="12.7109375" bestFit="1" customWidth="1"/>
    <col min="14" max="15" width="11.140625" bestFit="1" customWidth="1"/>
    <col min="16" max="17" width="12.7109375" bestFit="1" customWidth="1"/>
    <col min="18" max="19" width="11.140625" bestFit="1" customWidth="1"/>
    <col min="20" max="21" width="12.7109375" bestFit="1" customWidth="1"/>
  </cols>
  <sheetData>
    <row r="1" spans="1:42" s="39" customFormat="1">
      <c r="A1" s="38" t="s">
        <v>120</v>
      </c>
    </row>
    <row r="2" spans="1:42">
      <c r="A2" s="72"/>
    </row>
    <row r="3" spans="1:42">
      <c r="A3" t="s">
        <v>63</v>
      </c>
      <c r="B3" s="44">
        <v>1000</v>
      </c>
    </row>
    <row r="4" spans="1:42">
      <c r="B4" s="44"/>
    </row>
    <row r="5" spans="1:42" s="83" customFormat="1">
      <c r="B5" s="84">
        <v>1</v>
      </c>
      <c r="C5" s="83">
        <v>2</v>
      </c>
      <c r="D5" s="83">
        <v>3</v>
      </c>
      <c r="E5" s="84">
        <v>4</v>
      </c>
      <c r="F5" s="83">
        <v>5</v>
      </c>
      <c r="G5" s="83">
        <v>6</v>
      </c>
      <c r="H5" s="84">
        <v>7</v>
      </c>
      <c r="I5" s="83">
        <v>8</v>
      </c>
      <c r="J5" s="83">
        <v>9</v>
      </c>
      <c r="K5" s="84">
        <v>10</v>
      </c>
      <c r="L5" s="83">
        <v>11</v>
      </c>
      <c r="M5" s="83">
        <v>12</v>
      </c>
      <c r="N5" s="84">
        <v>13</v>
      </c>
      <c r="O5" s="83">
        <v>14</v>
      </c>
      <c r="P5" s="83">
        <v>15</v>
      </c>
      <c r="Q5" s="84">
        <v>16</v>
      </c>
      <c r="R5" s="83">
        <v>17</v>
      </c>
      <c r="S5" s="83">
        <v>18</v>
      </c>
      <c r="T5" s="84">
        <v>19</v>
      </c>
      <c r="U5" s="83">
        <v>20</v>
      </c>
      <c r="V5" s="83">
        <v>21</v>
      </c>
    </row>
    <row r="6" spans="1:42">
      <c r="A6" s="79" t="s">
        <v>121</v>
      </c>
      <c r="B6" t="s">
        <v>122</v>
      </c>
      <c r="C6" t="s">
        <v>123</v>
      </c>
      <c r="D6" t="s">
        <v>124</v>
      </c>
      <c r="E6" t="s">
        <v>125</v>
      </c>
      <c r="F6" t="s">
        <v>126</v>
      </c>
      <c r="G6" t="s">
        <v>127</v>
      </c>
      <c r="H6" t="s">
        <v>128</v>
      </c>
      <c r="I6" t="s">
        <v>129</v>
      </c>
      <c r="J6" t="s">
        <v>130</v>
      </c>
      <c r="K6" t="s">
        <v>131</v>
      </c>
      <c r="L6" t="s">
        <v>132</v>
      </c>
      <c r="M6" t="s">
        <v>133</v>
      </c>
      <c r="N6" t="s">
        <v>134</v>
      </c>
      <c r="O6" t="s">
        <v>135</v>
      </c>
      <c r="P6" t="s">
        <v>136</v>
      </c>
      <c r="Q6" t="s">
        <v>137</v>
      </c>
      <c r="R6" t="s">
        <v>138</v>
      </c>
      <c r="S6" t="s">
        <v>139</v>
      </c>
      <c r="T6" t="s">
        <v>140</v>
      </c>
      <c r="U6" t="s">
        <v>141</v>
      </c>
      <c r="V6" t="s">
        <v>142</v>
      </c>
    </row>
    <row r="7" spans="1:42">
      <c r="A7" s="79" t="s">
        <v>143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</row>
    <row r="9" spans="1:42" s="83" customFormat="1">
      <c r="B9" s="83">
        <v>1</v>
      </c>
      <c r="C9" s="83">
        <v>2</v>
      </c>
      <c r="D9" s="83">
        <v>2</v>
      </c>
      <c r="E9" s="83">
        <v>3</v>
      </c>
      <c r="F9" s="83">
        <v>3</v>
      </c>
      <c r="G9" s="83">
        <v>4</v>
      </c>
      <c r="H9" s="83">
        <v>4</v>
      </c>
      <c r="I9" s="83">
        <v>5</v>
      </c>
      <c r="J9" s="83">
        <v>5</v>
      </c>
      <c r="K9" s="83">
        <v>6</v>
      </c>
      <c r="L9" s="83">
        <v>6</v>
      </c>
      <c r="M9" s="83">
        <v>7</v>
      </c>
      <c r="N9" s="83">
        <v>7</v>
      </c>
      <c r="O9" s="83">
        <v>8</v>
      </c>
      <c r="P9" s="83">
        <v>8</v>
      </c>
      <c r="Q9" s="83">
        <v>9</v>
      </c>
      <c r="R9" s="83">
        <v>9</v>
      </c>
      <c r="S9" s="83">
        <v>10</v>
      </c>
      <c r="T9" s="83">
        <v>10</v>
      </c>
      <c r="U9" s="83">
        <v>11</v>
      </c>
      <c r="V9" s="83">
        <v>11</v>
      </c>
      <c r="W9" s="83">
        <v>12</v>
      </c>
      <c r="X9" s="83">
        <v>12</v>
      </c>
      <c r="Y9" s="83">
        <v>13</v>
      </c>
      <c r="Z9" s="83">
        <v>13</v>
      </c>
      <c r="AA9" s="83">
        <v>14</v>
      </c>
      <c r="AB9" s="83">
        <v>14</v>
      </c>
      <c r="AC9" s="83">
        <v>15</v>
      </c>
      <c r="AD9" s="83">
        <v>15</v>
      </c>
      <c r="AE9" s="83">
        <v>16</v>
      </c>
      <c r="AF9" s="83">
        <v>16</v>
      </c>
      <c r="AG9" s="83">
        <v>17</v>
      </c>
      <c r="AH9" s="83">
        <v>17</v>
      </c>
      <c r="AI9" s="83">
        <v>18</v>
      </c>
      <c r="AJ9" s="83">
        <v>18</v>
      </c>
      <c r="AK9" s="83">
        <v>19</v>
      </c>
      <c r="AL9" s="83">
        <v>19</v>
      </c>
      <c r="AM9" s="83">
        <v>20</v>
      </c>
      <c r="AN9" s="83">
        <v>20</v>
      </c>
      <c r="AO9" s="83">
        <v>21</v>
      </c>
    </row>
    <row r="10" spans="1:42" s="67" customFormat="1" ht="48">
      <c r="A10" s="74" t="s">
        <v>73</v>
      </c>
      <c r="B10" s="66">
        <v>41943</v>
      </c>
      <c r="C10" s="75" t="s">
        <v>74</v>
      </c>
      <c r="D10" s="74" t="s">
        <v>75</v>
      </c>
      <c r="E10" s="75" t="s">
        <v>76</v>
      </c>
      <c r="F10" s="74" t="s">
        <v>77</v>
      </c>
      <c r="G10" s="75" t="s">
        <v>78</v>
      </c>
      <c r="H10" s="74" t="s">
        <v>79</v>
      </c>
      <c r="I10" s="75" t="s">
        <v>80</v>
      </c>
      <c r="J10" s="74" t="s">
        <v>81</v>
      </c>
      <c r="K10" s="75" t="s">
        <v>82</v>
      </c>
      <c r="L10" s="74" t="s">
        <v>83</v>
      </c>
      <c r="M10" s="75" t="s">
        <v>84</v>
      </c>
      <c r="N10" s="74" t="s">
        <v>85</v>
      </c>
      <c r="O10" s="75" t="s">
        <v>86</v>
      </c>
      <c r="P10" s="74" t="s">
        <v>87</v>
      </c>
      <c r="Q10" s="75" t="s">
        <v>88</v>
      </c>
      <c r="R10" s="74" t="s">
        <v>89</v>
      </c>
      <c r="S10" s="75" t="s">
        <v>90</v>
      </c>
      <c r="T10" s="74" t="s">
        <v>91</v>
      </c>
      <c r="U10" s="75" t="s">
        <v>92</v>
      </c>
      <c r="V10" s="74" t="s">
        <v>93</v>
      </c>
      <c r="W10" s="75" t="s">
        <v>94</v>
      </c>
      <c r="X10" s="74" t="s">
        <v>95</v>
      </c>
      <c r="Y10" s="75" t="s">
        <v>96</v>
      </c>
      <c r="Z10" s="74" t="s">
        <v>97</v>
      </c>
      <c r="AA10" s="75" t="s">
        <v>98</v>
      </c>
      <c r="AB10" s="74" t="s">
        <v>99</v>
      </c>
      <c r="AC10" s="75" t="s">
        <v>100</v>
      </c>
      <c r="AD10" s="74" t="s">
        <v>101</v>
      </c>
      <c r="AE10" s="75" t="s">
        <v>102</v>
      </c>
      <c r="AF10" s="74" t="s">
        <v>103</v>
      </c>
      <c r="AG10" s="75" t="s">
        <v>104</v>
      </c>
      <c r="AH10" s="74" t="s">
        <v>105</v>
      </c>
      <c r="AI10" s="75" t="s">
        <v>106</v>
      </c>
      <c r="AJ10" s="74" t="s">
        <v>107</v>
      </c>
      <c r="AK10" s="75" t="s">
        <v>108</v>
      </c>
      <c r="AL10" s="74" t="s">
        <v>109</v>
      </c>
      <c r="AM10" s="75" t="s">
        <v>110</v>
      </c>
      <c r="AN10" s="74" t="s">
        <v>111</v>
      </c>
      <c r="AO10" s="75" t="s">
        <v>112</v>
      </c>
      <c r="AP10" s="73"/>
    </row>
    <row r="11" spans="1:42">
      <c r="A11" t="s">
        <v>0</v>
      </c>
      <c r="B11" s="46">
        <f>IF($B$7=0,0,$B$3*B21)</f>
        <v>255.5178881440925</v>
      </c>
      <c r="C11" s="76">
        <f>B11*(1+C35)</f>
        <v>252.87469660832221</v>
      </c>
      <c r="D11" s="46">
        <f>IF(B$7=C$7,C11,IF($C$7=0,0,$C$16*C21))</f>
        <v>252.87469660832221</v>
      </c>
      <c r="E11" s="76">
        <f>D11*(1+D35)</f>
        <v>233.41630785563024</v>
      </c>
      <c r="F11" s="46">
        <f>IF(C$7=D$7,E11,IF($D$7=0,0,$E$17*D21))</f>
        <v>233.41630785563024</v>
      </c>
      <c r="G11" s="76">
        <f>F11*(1+E35)</f>
        <v>220.90332664905807</v>
      </c>
      <c r="H11" s="46">
        <f>IF(E$7=0,0,G$17*E21)</f>
        <v>0</v>
      </c>
      <c r="I11" s="76">
        <f>H11*(1+F35)</f>
        <v>0</v>
      </c>
      <c r="J11" s="46">
        <f>IF(F$7=0,0,I$17*F21)</f>
        <v>0</v>
      </c>
      <c r="K11" s="76">
        <f>J11*(1+G35)</f>
        <v>0</v>
      </c>
      <c r="L11" s="46">
        <f>IF(F$7=G$7, K11,IF(G$7=0,0,K$17*G21))</f>
        <v>0</v>
      </c>
      <c r="M11" s="76">
        <f>L11*(1+H35)</f>
        <v>0</v>
      </c>
      <c r="N11" s="46">
        <f>IF(G$7=H$7, M11,IF(H$7=0,0,M$17*H21))</f>
        <v>0</v>
      </c>
      <c r="O11" s="76">
        <f>N11*(1+I35)</f>
        <v>0</v>
      </c>
      <c r="P11" s="46">
        <f>IF(H$7=I$7,O11,IF(I$7=0,0,O$17*I21))</f>
        <v>0</v>
      </c>
      <c r="Q11" s="76">
        <f>P11*(1+J35)</f>
        <v>0</v>
      </c>
      <c r="R11" s="46">
        <f>IF(I$7=J$7,Q11,IF(J$7=0,0,Q$17*J21))</f>
        <v>0</v>
      </c>
      <c r="S11" s="76">
        <f>R11*(1+K35)</f>
        <v>0</v>
      </c>
      <c r="T11" s="46">
        <f>IF(J$7=K$7,S11,IF(K$7=0,0,S$17*K21))</f>
        <v>0</v>
      </c>
      <c r="U11" s="76">
        <f>T11*(1+L35)</f>
        <v>0</v>
      </c>
      <c r="V11" s="46">
        <f>IF(K$7=L$7,U11,IF(L$7=0,0,U$17*L21))</f>
        <v>0</v>
      </c>
      <c r="W11" s="76">
        <f>V11*(1+M35)</f>
        <v>0</v>
      </c>
      <c r="X11" s="46">
        <f>IF(L$7=M$7,W11,IF(M$7=0,0,W$17*M21))</f>
        <v>0</v>
      </c>
      <c r="Y11" s="76">
        <f>X11*(1+N35)</f>
        <v>0</v>
      </c>
      <c r="Z11" s="46">
        <f>IF(M$7=N$7,Y11,IF(N$7=0,0,Y$17*N21))</f>
        <v>535.64612188498677</v>
      </c>
      <c r="AA11" s="76">
        <f>Z11*(1+N35)</f>
        <v>499.85914234064012</v>
      </c>
      <c r="AB11" s="46">
        <f>IF(N$7=O$7,AA11,IF(O$7=0,0,AA$17*O21))</f>
        <v>499.85914234064012</v>
      </c>
      <c r="AC11" s="76">
        <f>AB11*(1+P35)</f>
        <v>589.20531956523405</v>
      </c>
      <c r="AD11" s="46">
        <f>IF(O$7=P$7,AC11,IF(P$7=0,0,AC$17*P21))</f>
        <v>589.20531956523405</v>
      </c>
      <c r="AE11" s="76">
        <f>AD11*(1+Q35)</f>
        <v>692.4814664078757</v>
      </c>
      <c r="AF11" s="46">
        <f>IF(P$7=Q$7,AE11,IF(Q$7=0,0,AE$17*Q21))</f>
        <v>692.4814664078757</v>
      </c>
      <c r="AG11" s="76">
        <f>AF11*(1+R35)</f>
        <v>664.3623649463284</v>
      </c>
      <c r="AH11" s="46">
        <f>IF(Q$7=R$7,AG11,IF(R$7=0,0,AG$17*R21))</f>
        <v>664.3623649463284</v>
      </c>
      <c r="AI11" s="76">
        <f>AH11*(1+S35)</f>
        <v>761.02987503994279</v>
      </c>
      <c r="AJ11" s="46">
        <f>IF(R$7=S$7,AI11,IF(S$7=0,0,AI$17*S21))</f>
        <v>761.02987503994279</v>
      </c>
      <c r="AK11" s="76">
        <f>AJ11*(1+T35)</f>
        <v>664.10320272087642</v>
      </c>
      <c r="AL11" s="46">
        <f>IF(S$7=T$7,AK11,IF(T$7=0,0,AK$17*T21))</f>
        <v>664.10320272087642</v>
      </c>
      <c r="AM11" s="76">
        <f>AL11*(1+U35)</f>
        <v>781.50369085065472</v>
      </c>
      <c r="AN11" s="46">
        <f>IF(T$7=U$7,AM11,IF(U$7=0,0,AM$17*U21))</f>
        <v>781.50369085065472</v>
      </c>
      <c r="AO11" s="76">
        <f>AN11*(1+V35)</f>
        <v>715.41732336038217</v>
      </c>
    </row>
    <row r="12" spans="1:42">
      <c r="A12" t="s">
        <v>1</v>
      </c>
      <c r="B12" s="46">
        <f>IF($B$7=0,0,$B$3*B22)</f>
        <v>6.0324948790757427</v>
      </c>
      <c r="C12" s="76">
        <f t="shared" ref="C12:C15" si="0">B12*(1+C36)</f>
        <v>5.8568896941388253</v>
      </c>
      <c r="D12" s="46">
        <f t="shared" ref="D12:D15" si="1">IF(B$7=C$7,C12,IF($C$7=0,0,$C$16*C22))</f>
        <v>5.8568896941388253</v>
      </c>
      <c r="E12" s="76">
        <f t="shared" ref="E12:E15" si="2">D12*(1+D36)</f>
        <v>4.7880327014303017</v>
      </c>
      <c r="F12" s="46">
        <f t="shared" ref="F12:F15" si="3">IF(C$7=D$7,E12,IF($D$7=0,0,$E$17*D22))</f>
        <v>4.7880327014303017</v>
      </c>
      <c r="G12" s="76">
        <f t="shared" ref="G12:G15" si="4">F12*(1+E36)</f>
        <v>4.6702858722240448</v>
      </c>
      <c r="H12" s="46">
        <f t="shared" ref="H12:H15" si="5">IF(E$7=0,0,G$17*E22)</f>
        <v>0</v>
      </c>
      <c r="I12" s="76">
        <f t="shared" ref="I12:I15" si="6">H12*(1+F36)</f>
        <v>0</v>
      </c>
      <c r="J12" s="46">
        <f t="shared" ref="J12:J15" si="7">IF(F$7=0,0,I$17*F22)</f>
        <v>0</v>
      </c>
      <c r="K12" s="76">
        <f t="shared" ref="K12:K15" si="8">J12*(1+G36)</f>
        <v>0</v>
      </c>
      <c r="L12" s="46">
        <f t="shared" ref="L12:L15" si="9">IF(F$7=G$7, K12,IF(G$7=0,0,K$17*G22))</f>
        <v>0</v>
      </c>
      <c r="M12" s="76">
        <f t="shared" ref="M12:M15" si="10">L12*(1+H36)</f>
        <v>0</v>
      </c>
      <c r="N12" s="46">
        <f t="shared" ref="N12:N15" si="11">IF(G$7=H$7, M12,IF(H$7=0,0,M$17*H22))</f>
        <v>0</v>
      </c>
      <c r="O12" s="76">
        <f t="shared" ref="O12:O15" si="12">N12*(1+I36)</f>
        <v>0</v>
      </c>
      <c r="P12" s="46">
        <f t="shared" ref="P12:P15" si="13">IF(H$7=I$7, O12,IF(I$7=0,0,O$17*I22))</f>
        <v>0</v>
      </c>
      <c r="Q12" s="76">
        <f t="shared" ref="Q12:Q15" si="14">P12*(1+J36)</f>
        <v>0</v>
      </c>
      <c r="R12" s="46">
        <f t="shared" ref="R12:R15" si="15">IF(I$7=J$7,Q12,IF(J$7=0,0,Q$17*J22))</f>
        <v>0</v>
      </c>
      <c r="S12" s="76">
        <f t="shared" ref="S12:S15" si="16">R12*(1+K36)</f>
        <v>0</v>
      </c>
      <c r="T12" s="46">
        <f t="shared" ref="T12:T15" si="17">IF(J$7=K$7,S12,IF(K$7=0,0,S$17*K22))</f>
        <v>0</v>
      </c>
      <c r="U12" s="76">
        <f t="shared" ref="U12:U15" si="18">T12*(1+L36)</f>
        <v>0</v>
      </c>
      <c r="V12" s="46">
        <f t="shared" ref="V12:V15" si="19">IF(K$7=L$7,U12,IF(L$7=0,0,U$17*L22))</f>
        <v>0</v>
      </c>
      <c r="W12" s="76">
        <f t="shared" ref="W12:W15" si="20">V12*(1+M36)</f>
        <v>0</v>
      </c>
      <c r="X12" s="46">
        <f t="shared" ref="X12:X14" si="21">IF(L$7=M$7,W12,IF(M$7=0,0,W$17*M22))</f>
        <v>0</v>
      </c>
      <c r="Y12" s="76">
        <f t="shared" ref="Y12:Y15" si="22">X12*(1+N36)</f>
        <v>0</v>
      </c>
      <c r="Z12" s="46">
        <f t="shared" ref="Z12:Z15" si="23">IF(M$7=N$7,Y12,IF(N$7=0,0,Y$17*N22))</f>
        <v>375.1057241640209</v>
      </c>
      <c r="AA12" s="76">
        <f t="shared" ref="AA12:AA15" si="24">Z12*(1+O36)</f>
        <v>523.09900849680764</v>
      </c>
      <c r="AB12" s="46">
        <f t="shared" ref="AB12:AB15" si="25">IF(N$7=O$7,AA12,IF(O$7=0,0,AA$17*O22))</f>
        <v>523.09900849680764</v>
      </c>
      <c r="AC12" s="76">
        <f>AB12*(1+P36)</f>
        <v>392.62558068625594</v>
      </c>
      <c r="AD12" s="46">
        <f t="shared" ref="AD12:AD15" si="26">IF(O$7=P$7,AC12,IF(P$7=0,0,AC$17*P22))</f>
        <v>392.62558068625594</v>
      </c>
      <c r="AE12" s="76">
        <f t="shared" ref="AE12:AE15" si="27">AD12*(1+Q36)</f>
        <v>491.24472391092564</v>
      </c>
      <c r="AF12" s="46">
        <f t="shared" ref="AF12:AF15" si="28">IF(P$7=Q$7,AE12,IF(Q$7=0,0,AE$17*Q22))</f>
        <v>491.24472391092564</v>
      </c>
      <c r="AG12" s="76">
        <f t="shared" ref="AG12:AG15" si="29">AF12*(1+R36)</f>
        <v>390.60240315174724</v>
      </c>
      <c r="AH12" s="46">
        <f t="shared" ref="AH12:AH15" si="30">IF(Q$7=R$7,AG12,IF(R$7=0,0,AG$17*R22))</f>
        <v>390.60240315174724</v>
      </c>
      <c r="AI12" s="76">
        <f t="shared" ref="AI12:AI15" si="31">AH12*(1+S36)</f>
        <v>434.68184560572445</v>
      </c>
      <c r="AJ12" s="46">
        <f t="shared" ref="AJ12:AJ14" si="32">IF(R$7=S$7,AI12,IF(S$7=0,0,AI$17*S22))</f>
        <v>434.68184560572445</v>
      </c>
      <c r="AK12" s="76">
        <f t="shared" ref="AK12:AK15" si="33">AJ12*(1+T36)</f>
        <v>452.41693378056686</v>
      </c>
      <c r="AL12" s="46">
        <f t="shared" ref="AL12:AL15" si="34">IF(S$7=T$7,AK12,IF(T$7=0,0,AK$17*T22))</f>
        <v>452.41693378056686</v>
      </c>
      <c r="AM12" s="76">
        <f t="shared" ref="AM12:AM15" si="35">AL12*(1+U36)</f>
        <v>471.09904122688141</v>
      </c>
      <c r="AN12" s="46">
        <f t="shared" ref="AN12:AN15" si="36">IF(T$7=U$7,AM12,IF(U$7=0,0,AM$17*U22))</f>
        <v>471.09904122688141</v>
      </c>
      <c r="AO12" s="76">
        <f t="shared" ref="AO12:AO15" si="37">AN12*(1+V36)</f>
        <v>431.84078779130795</v>
      </c>
    </row>
    <row r="13" spans="1:42">
      <c r="A13" t="s">
        <v>8</v>
      </c>
      <c r="B13" s="46">
        <f>IF($B$7=0,0,$B$3*B23)</f>
        <v>44.946213638948407</v>
      </c>
      <c r="C13" s="76">
        <f t="shared" si="0"/>
        <v>49.776927247843453</v>
      </c>
      <c r="D13" s="46">
        <f t="shared" si="1"/>
        <v>49.776927247843453</v>
      </c>
      <c r="E13" s="76">
        <f t="shared" si="2"/>
        <v>43.143269817372982</v>
      </c>
      <c r="F13" s="46">
        <f t="shared" si="3"/>
        <v>43.143269817372982</v>
      </c>
      <c r="G13" s="76">
        <f t="shared" si="4"/>
        <v>46.76875467597575</v>
      </c>
      <c r="H13" s="46">
        <f t="shared" si="5"/>
        <v>0</v>
      </c>
      <c r="I13" s="76">
        <f t="shared" si="6"/>
        <v>0</v>
      </c>
      <c r="J13" s="46">
        <f t="shared" si="7"/>
        <v>212.77574011285046</v>
      </c>
      <c r="K13" s="76">
        <f t="shared" si="8"/>
        <v>245.91776783549722</v>
      </c>
      <c r="L13" s="46">
        <f t="shared" si="9"/>
        <v>245.91776783549722</v>
      </c>
      <c r="M13" s="76">
        <f t="shared" si="10"/>
        <v>232.77862075018757</v>
      </c>
      <c r="N13" s="46">
        <f t="shared" si="11"/>
        <v>232.77862075018757</v>
      </c>
      <c r="O13" s="76">
        <f t="shared" si="12"/>
        <v>239.64235430221498</v>
      </c>
      <c r="P13" s="46">
        <f t="shared" si="13"/>
        <v>239.64235430221498</v>
      </c>
      <c r="Q13" s="76">
        <f t="shared" si="14"/>
        <v>206.22577723748714</v>
      </c>
      <c r="R13" s="46">
        <f t="shared" si="15"/>
        <v>206.22577723748714</v>
      </c>
      <c r="S13" s="76">
        <f t="shared" si="16"/>
        <v>193.75339284008874</v>
      </c>
      <c r="T13" s="46">
        <f t="shared" si="17"/>
        <v>193.75339284008874</v>
      </c>
      <c r="U13" s="76">
        <f t="shared" si="18"/>
        <v>225.99332986732617</v>
      </c>
      <c r="V13" s="46">
        <f t="shared" si="19"/>
        <v>225.99332986732617</v>
      </c>
      <c r="W13" s="76">
        <f t="shared" si="20"/>
        <v>199.40126502004273</v>
      </c>
      <c r="X13" s="46">
        <f t="shared" si="21"/>
        <v>0</v>
      </c>
      <c r="Y13" s="76">
        <f t="shared" si="22"/>
        <v>0</v>
      </c>
      <c r="Z13" s="46">
        <f t="shared" si="23"/>
        <v>0</v>
      </c>
      <c r="AA13" s="76">
        <f t="shared" si="24"/>
        <v>0</v>
      </c>
      <c r="AB13" s="46">
        <f t="shared" si="25"/>
        <v>0</v>
      </c>
      <c r="AC13" s="76">
        <f t="shared" ref="AC13:AC15" si="38">AB13*(1+P37)</f>
        <v>0</v>
      </c>
      <c r="AD13" s="46">
        <f t="shared" si="26"/>
        <v>0</v>
      </c>
      <c r="AE13" s="76">
        <f t="shared" si="27"/>
        <v>0</v>
      </c>
      <c r="AF13" s="46">
        <f t="shared" si="28"/>
        <v>0</v>
      </c>
      <c r="AG13" s="76">
        <f t="shared" si="29"/>
        <v>0</v>
      </c>
      <c r="AH13" s="46">
        <f t="shared" si="30"/>
        <v>0</v>
      </c>
      <c r="AI13" s="76">
        <f t="shared" si="31"/>
        <v>0</v>
      </c>
      <c r="AJ13" s="46">
        <f t="shared" si="32"/>
        <v>0</v>
      </c>
      <c r="AK13" s="76">
        <f t="shared" si="33"/>
        <v>0</v>
      </c>
      <c r="AL13" s="46">
        <f t="shared" si="34"/>
        <v>0</v>
      </c>
      <c r="AM13" s="76">
        <f t="shared" si="35"/>
        <v>0</v>
      </c>
      <c r="AN13" s="46">
        <f t="shared" si="36"/>
        <v>0</v>
      </c>
      <c r="AO13" s="76">
        <f t="shared" si="37"/>
        <v>0</v>
      </c>
    </row>
    <row r="14" spans="1:42">
      <c r="A14" t="s">
        <v>13</v>
      </c>
      <c r="B14" s="46">
        <f>IF($B$7=0,0,$B$3*B24)</f>
        <v>667.08665206746832</v>
      </c>
      <c r="C14" s="76">
        <f t="shared" si="0"/>
        <v>723.75950038470455</v>
      </c>
      <c r="D14" s="46">
        <f t="shared" si="1"/>
        <v>723.75950038470455</v>
      </c>
      <c r="E14" s="76">
        <f t="shared" si="2"/>
        <v>731.63072931765407</v>
      </c>
      <c r="F14" s="46">
        <f t="shared" si="3"/>
        <v>731.63072931765407</v>
      </c>
      <c r="G14" s="76">
        <f t="shared" si="4"/>
        <v>802.4717897141993</v>
      </c>
      <c r="H14" s="46">
        <f t="shared" si="5"/>
        <v>976.39714046021413</v>
      </c>
      <c r="I14" s="76">
        <f t="shared" si="6"/>
        <v>1053.0148660480681</v>
      </c>
      <c r="J14" s="46">
        <f t="shared" si="7"/>
        <v>705.48654761850651</v>
      </c>
      <c r="K14" s="76">
        <f t="shared" si="8"/>
        <v>772.53824768775064</v>
      </c>
      <c r="L14" s="46">
        <f t="shared" si="9"/>
        <v>772.53824768775064</v>
      </c>
      <c r="M14" s="76">
        <f>L14*(1+H38)</f>
        <v>752.32649120754786</v>
      </c>
      <c r="N14" s="46">
        <f t="shared" si="11"/>
        <v>752.32649120754786</v>
      </c>
      <c r="O14" s="76">
        <f t="shared" si="12"/>
        <v>677.25425285250901</v>
      </c>
      <c r="P14" s="46">
        <f t="shared" si="13"/>
        <v>677.25425285250901</v>
      </c>
      <c r="Q14" s="76">
        <f t="shared" si="14"/>
        <v>741.41855913886695</v>
      </c>
      <c r="R14" s="46">
        <f t="shared" si="15"/>
        <v>741.41855913886695</v>
      </c>
      <c r="S14" s="76">
        <f t="shared" si="16"/>
        <v>740.77691607600332</v>
      </c>
      <c r="T14" s="46">
        <f t="shared" si="17"/>
        <v>740.77691607600332</v>
      </c>
      <c r="U14" s="76">
        <f t="shared" si="18"/>
        <v>644.20963511503453</v>
      </c>
      <c r="V14" s="46">
        <f t="shared" si="19"/>
        <v>644.20963511503453</v>
      </c>
      <c r="W14" s="76">
        <f t="shared" si="20"/>
        <v>554.21919554841736</v>
      </c>
      <c r="X14" s="46">
        <f t="shared" si="21"/>
        <v>0</v>
      </c>
      <c r="Y14" s="76">
        <f t="shared" si="22"/>
        <v>0</v>
      </c>
      <c r="Z14" s="46">
        <f t="shared" si="23"/>
        <v>113.81996276902869</v>
      </c>
      <c r="AA14" s="76">
        <f t="shared" si="24"/>
        <v>110.35793890147073</v>
      </c>
      <c r="AB14" s="46">
        <f t="shared" si="25"/>
        <v>110.35793890147073</v>
      </c>
      <c r="AC14" s="76">
        <f t="shared" si="38"/>
        <v>128.14230808413146</v>
      </c>
      <c r="AD14" s="46">
        <f t="shared" si="26"/>
        <v>128.14230808413146</v>
      </c>
      <c r="AE14" s="76">
        <f t="shared" si="27"/>
        <v>147.15972686345668</v>
      </c>
      <c r="AF14" s="46">
        <f t="shared" si="28"/>
        <v>147.15972686345668</v>
      </c>
      <c r="AG14" s="76">
        <f t="shared" si="29"/>
        <v>134.73438092783772</v>
      </c>
      <c r="AH14" s="46">
        <f t="shared" si="30"/>
        <v>134.73438092783772</v>
      </c>
      <c r="AI14" s="76">
        <f t="shared" si="31"/>
        <v>150.0526509171695</v>
      </c>
      <c r="AJ14" s="46">
        <f t="shared" si="32"/>
        <v>150.0526509171695</v>
      </c>
      <c r="AK14" s="76">
        <f t="shared" si="33"/>
        <v>139.05005451616339</v>
      </c>
      <c r="AL14" s="46">
        <f t="shared" si="34"/>
        <v>139.05005451616339</v>
      </c>
      <c r="AM14" s="76">
        <f t="shared" si="35"/>
        <v>145.78440231333093</v>
      </c>
      <c r="AN14" s="46">
        <f t="shared" si="36"/>
        <v>145.78440231333093</v>
      </c>
      <c r="AO14" s="76">
        <f t="shared" si="37"/>
        <v>161.81404706996915</v>
      </c>
    </row>
    <row r="15" spans="1:42">
      <c r="A15" t="s">
        <v>19</v>
      </c>
      <c r="B15" s="46">
        <f>IF($B$7=0,0,$B$3*B25)</f>
        <v>26.416754128245358</v>
      </c>
      <c r="C15" s="76">
        <f t="shared" si="0"/>
        <v>33.991375446987675</v>
      </c>
      <c r="D15" s="46">
        <f t="shared" si="1"/>
        <v>33.991375446987675</v>
      </c>
      <c r="E15" s="76">
        <f t="shared" si="2"/>
        <v>38.11790044981128</v>
      </c>
      <c r="F15" s="46">
        <f t="shared" si="3"/>
        <v>38.11790044981128</v>
      </c>
      <c r="G15" s="76">
        <f t="shared" si="4"/>
        <v>41.405132231721616</v>
      </c>
      <c r="H15" s="46">
        <f t="shared" si="5"/>
        <v>139.82215242903803</v>
      </c>
      <c r="I15" s="76">
        <f t="shared" si="6"/>
        <v>170.40824827289009</v>
      </c>
      <c r="J15" s="46">
        <f t="shared" si="7"/>
        <v>305.16082713387038</v>
      </c>
      <c r="K15" s="76">
        <f t="shared" si="8"/>
        <v>283.37873067178538</v>
      </c>
      <c r="L15" s="46">
        <f t="shared" si="9"/>
        <v>283.37873067178538</v>
      </c>
      <c r="M15" s="76">
        <f t="shared" si="10"/>
        <v>315.31170703853132</v>
      </c>
      <c r="N15" s="46">
        <f t="shared" si="11"/>
        <v>315.31170703853132</v>
      </c>
      <c r="O15" s="76">
        <f t="shared" si="12"/>
        <v>268.65995481002699</v>
      </c>
      <c r="P15" s="46">
        <f t="shared" si="13"/>
        <v>268.65995481002699</v>
      </c>
      <c r="Q15" s="76">
        <f t="shared" si="14"/>
        <v>230.25579250405963</v>
      </c>
      <c r="R15" s="46">
        <f t="shared" si="15"/>
        <v>230.25579250405963</v>
      </c>
      <c r="S15" s="76">
        <f t="shared" si="16"/>
        <v>306.81034511837777</v>
      </c>
      <c r="T15" s="46">
        <f t="shared" si="17"/>
        <v>306.81034511837777</v>
      </c>
      <c r="U15" s="76">
        <f t="shared" si="18"/>
        <v>304.44180647395683</v>
      </c>
      <c r="V15" s="46">
        <f t="shared" si="19"/>
        <v>304.44180647395683</v>
      </c>
      <c r="W15" s="76">
        <f t="shared" si="20"/>
        <v>270.69013079095913</v>
      </c>
      <c r="X15" s="46">
        <f>IF(L$7=M$7,W15,IF(M$7=0,0,W$17*M25))</f>
        <v>0</v>
      </c>
      <c r="Y15" s="76">
        <f t="shared" si="22"/>
        <v>0</v>
      </c>
      <c r="Z15" s="46">
        <f t="shared" si="23"/>
        <v>0</v>
      </c>
      <c r="AA15" s="76">
        <f t="shared" si="24"/>
        <v>0</v>
      </c>
      <c r="AB15" s="46">
        <f t="shared" si="25"/>
        <v>0</v>
      </c>
      <c r="AC15" s="76">
        <f t="shared" si="38"/>
        <v>0</v>
      </c>
      <c r="AD15" s="46">
        <f t="shared" si="26"/>
        <v>0</v>
      </c>
      <c r="AE15" s="76">
        <f t="shared" si="27"/>
        <v>0</v>
      </c>
      <c r="AF15" s="46">
        <f t="shared" si="28"/>
        <v>0</v>
      </c>
      <c r="AG15" s="76">
        <f t="shared" si="29"/>
        <v>0</v>
      </c>
      <c r="AH15" s="46">
        <f t="shared" si="30"/>
        <v>0</v>
      </c>
      <c r="AI15" s="76">
        <f t="shared" si="31"/>
        <v>0</v>
      </c>
      <c r="AJ15" s="46">
        <f>IF(R$7=S$7,AI15,IF(S$7=0,0,AI$17*S25))</f>
        <v>0</v>
      </c>
      <c r="AK15" s="76">
        <f t="shared" si="33"/>
        <v>0</v>
      </c>
      <c r="AL15" s="46">
        <f t="shared" si="34"/>
        <v>0</v>
      </c>
      <c r="AM15" s="76">
        <f t="shared" si="35"/>
        <v>0</v>
      </c>
      <c r="AN15" s="46">
        <f t="shared" si="36"/>
        <v>0</v>
      </c>
      <c r="AO15" s="76">
        <f t="shared" si="37"/>
        <v>0</v>
      </c>
    </row>
    <row r="16" spans="1:42">
      <c r="A16" s="16" t="s">
        <v>144</v>
      </c>
      <c r="B16" s="16">
        <f>IF(B7=0,B3,0)</f>
        <v>0</v>
      </c>
      <c r="C16" s="80">
        <f>C47</f>
        <v>0</v>
      </c>
      <c r="D16" s="81">
        <f>IF(C7=0,C17,0)</f>
        <v>0</v>
      </c>
      <c r="E16" s="82">
        <f>C53</f>
        <v>0</v>
      </c>
      <c r="F16" s="81">
        <f>IF(D7=0,E17,0)</f>
        <v>0</v>
      </c>
      <c r="G16" s="82">
        <f>C59</f>
        <v>0</v>
      </c>
      <c r="H16" s="81">
        <f>IF(E7=0,G17,0)</f>
        <v>0</v>
      </c>
      <c r="I16" s="80">
        <f>C65</f>
        <v>0</v>
      </c>
      <c r="J16" s="81">
        <f>IF(F7=0,I17,0)</f>
        <v>0</v>
      </c>
      <c r="K16" s="80">
        <f>C71</f>
        <v>0</v>
      </c>
      <c r="L16" s="81">
        <f>IF(G7=0,K17,0)</f>
        <v>0</v>
      </c>
      <c r="M16" s="80">
        <f>C77</f>
        <v>0</v>
      </c>
      <c r="N16" s="81">
        <f>IF(H7=0,M17,0)</f>
        <v>0</v>
      </c>
      <c r="O16" s="80">
        <f>$C83</f>
        <v>0</v>
      </c>
      <c r="P16" s="81">
        <f>IF(I7=0,O17,0)</f>
        <v>0</v>
      </c>
      <c r="Q16" s="80">
        <f>$C89</f>
        <v>0</v>
      </c>
      <c r="R16" s="81">
        <f>IF(J7=0,Q17,0)</f>
        <v>0</v>
      </c>
      <c r="S16" s="80">
        <f>$C95</f>
        <v>0</v>
      </c>
      <c r="T16" s="81">
        <f>IF(K7=0,S17,0)</f>
        <v>0</v>
      </c>
      <c r="U16" s="80">
        <f>$C101</f>
        <v>0</v>
      </c>
      <c r="V16" s="81">
        <f>IF(L7=0,U17,0)</f>
        <v>0</v>
      </c>
      <c r="W16" s="80">
        <f>$C107</f>
        <v>0</v>
      </c>
      <c r="X16" s="81">
        <f>IF(M7=0,W17,0)</f>
        <v>1024.3105913594193</v>
      </c>
      <c r="Y16" s="80">
        <f>$C113</f>
        <v>1024.5718175060097</v>
      </c>
      <c r="Z16" s="81">
        <f>IF(N7=0,Y17,0)</f>
        <v>0</v>
      </c>
      <c r="AA16" s="80">
        <f>$C119</f>
        <v>0</v>
      </c>
      <c r="AB16" s="81">
        <f>IF(O7=0,AA17,0)</f>
        <v>0</v>
      </c>
      <c r="AC16" s="80">
        <f>$C125</f>
        <v>0</v>
      </c>
      <c r="AD16" s="81">
        <f>IF(P7=0,AC17,0)</f>
        <v>0</v>
      </c>
      <c r="AE16" s="80">
        <f>$C131</f>
        <v>0</v>
      </c>
      <c r="AF16" s="81">
        <f>IF(Q7=0,AE17,0)</f>
        <v>0</v>
      </c>
      <c r="AG16" s="80">
        <f>$C137</f>
        <v>0</v>
      </c>
      <c r="AH16" s="81">
        <f>IF(R7=0,AG17,0)</f>
        <v>0</v>
      </c>
      <c r="AI16" s="80">
        <f>$C143</f>
        <v>0</v>
      </c>
      <c r="AJ16" s="81">
        <f>IF(S7=0,AI17,0)</f>
        <v>0</v>
      </c>
      <c r="AK16" s="80">
        <f>$C149</f>
        <v>0</v>
      </c>
      <c r="AL16" s="81">
        <f>IF(T7=0,AK17,0)</f>
        <v>0</v>
      </c>
      <c r="AM16" s="80">
        <f>$C155</f>
        <v>0</v>
      </c>
      <c r="AN16" s="81">
        <f>IF(U7=0,AM17,0)</f>
        <v>0</v>
      </c>
      <c r="AO16" s="80">
        <f>$C161</f>
        <v>0</v>
      </c>
    </row>
    <row r="17" spans="1:41">
      <c r="A17" t="s">
        <v>145</v>
      </c>
      <c r="C17" s="28">
        <f>SUM(C11:C16)</f>
        <v>1066.2593893819967</v>
      </c>
      <c r="D17" s="28">
        <f>SUM(D11:D16)-C17</f>
        <v>0</v>
      </c>
      <c r="E17" s="28">
        <f>SUM(E11:E16)</f>
        <v>1051.096240141899</v>
      </c>
      <c r="F17" s="28">
        <f>SUM(F11:F16)-E17</f>
        <v>0</v>
      </c>
      <c r="G17" s="28">
        <f>SUM(G11:G16)</f>
        <v>1116.2192891431789</v>
      </c>
      <c r="H17" s="28">
        <f t="shared" ref="H17" si="39">SUM(H11:H16)-G17</f>
        <v>3.7460731618921272E-6</v>
      </c>
      <c r="I17" s="28">
        <f t="shared" ref="I17" si="40">SUM(I11:I16)</f>
        <v>1223.4231143209581</v>
      </c>
      <c r="J17" s="28">
        <f t="shared" ref="J17" si="41">SUM(J11:J16)-I17</f>
        <v>5.4426936912932433E-7</v>
      </c>
      <c r="K17" s="28">
        <f t="shared" ref="K17" si="42">SUM(K11:K16)</f>
        <v>1301.8347461950332</v>
      </c>
      <c r="L17" s="28">
        <f t="shared" ref="L17" si="43">SUM(L11:L16)-K17</f>
        <v>0</v>
      </c>
      <c r="M17" s="28">
        <f t="shared" ref="M17" si="44">SUM(M11:M16)</f>
        <v>1300.4168189962668</v>
      </c>
      <c r="N17" s="28">
        <f t="shared" ref="N17" si="45">SUM(N11:N16)-M17</f>
        <v>0</v>
      </c>
      <c r="O17" s="28">
        <f t="shared" ref="O17" si="46">SUM(O11:O16)</f>
        <v>1185.5565619647509</v>
      </c>
      <c r="P17" s="28">
        <f t="shared" ref="P17" si="47">SUM(P11:P16)-O17</f>
        <v>0</v>
      </c>
      <c r="Q17" s="28">
        <f t="shared" ref="Q17" si="48">SUM(Q11:Q16)</f>
        <v>1177.9001288804138</v>
      </c>
      <c r="R17" s="28">
        <f t="shared" ref="R17" si="49">SUM(R11:R16)-Q17</f>
        <v>0</v>
      </c>
      <c r="S17" s="28">
        <f t="shared" ref="S17" si="50">SUM(S11:S16)</f>
        <v>1241.3406540344699</v>
      </c>
      <c r="T17" s="28">
        <f t="shared" ref="T17" si="51">SUM(T11:T16)-S17</f>
        <v>0</v>
      </c>
      <c r="U17" s="28">
        <f t="shared" ref="U17" si="52">SUM(U11:U16)</f>
        <v>1174.6447714563176</v>
      </c>
      <c r="V17" s="28">
        <f t="shared" ref="V17" si="53">SUM(V11:V16)-U17</f>
        <v>0</v>
      </c>
      <c r="W17" s="28">
        <f t="shared" ref="W17" si="54">SUM(W11:W16)</f>
        <v>1024.3105913594193</v>
      </c>
      <c r="X17" s="28">
        <f t="shared" ref="X17" si="55">SUM(X11:X16)-W17</f>
        <v>0</v>
      </c>
      <c r="Y17" s="28">
        <f t="shared" ref="Y17" si="56">SUM(Y11:Y16)</f>
        <v>1024.5718175060097</v>
      </c>
      <c r="Z17" s="28">
        <f t="shared" ref="Z17" si="57">SUM(Z11:Z16)-Y17</f>
        <v>-8.6879733771638712E-6</v>
      </c>
      <c r="AA17" s="28">
        <f t="shared" ref="AA17" si="58">SUM(AA11:AA16)</f>
        <v>1133.3160897389184</v>
      </c>
      <c r="AB17" s="28">
        <f t="shared" ref="AB17" si="59">SUM(AB11:AB16)-AA17</f>
        <v>0</v>
      </c>
      <c r="AC17" s="28">
        <f t="shared" ref="AC17" si="60">SUM(AC11:AC16)</f>
        <v>1109.9732083356214</v>
      </c>
      <c r="AD17" s="28">
        <f t="shared" ref="AD17" si="61">SUM(AD11:AD16)-AC17</f>
        <v>0</v>
      </c>
      <c r="AE17" s="28">
        <f t="shared" ref="AE17" si="62">SUM(AE11:AE16)</f>
        <v>1330.885917182258</v>
      </c>
      <c r="AF17" s="28">
        <f t="shared" ref="AF17" si="63">SUM(AF11:AF16)-AE17</f>
        <v>0</v>
      </c>
      <c r="AG17" s="28">
        <f t="shared" ref="AG17" si="64">SUM(AG11:AG16)</f>
        <v>1189.6991490259134</v>
      </c>
      <c r="AH17" s="28">
        <f t="shared" ref="AH17" si="65">SUM(AH11:AH16)-AG17</f>
        <v>0</v>
      </c>
      <c r="AI17" s="28">
        <f t="shared" ref="AI17" si="66">SUM(AI11:AI16)</f>
        <v>1345.7643715628369</v>
      </c>
      <c r="AJ17" s="28">
        <f t="shared" ref="AJ17" si="67">SUM(AJ11:AJ16)-AI17</f>
        <v>0</v>
      </c>
      <c r="AK17" s="28">
        <f t="shared" ref="AK17" si="68">SUM(AK11:AK16)</f>
        <v>1255.5701910176065</v>
      </c>
      <c r="AL17" s="28">
        <f t="shared" ref="AL17" si="69">SUM(AL11:AL16)-AK17</f>
        <v>0</v>
      </c>
      <c r="AM17" s="28">
        <f t="shared" ref="AM17" si="70">SUM(AM11:AM16)</f>
        <v>1398.387134390867</v>
      </c>
      <c r="AN17" s="28">
        <f t="shared" ref="AN17" si="71">SUM(AN11:AN16)-AM17</f>
        <v>0</v>
      </c>
      <c r="AO17" s="28">
        <f t="shared" ref="AO17" si="72">SUM(AO11:AO16)</f>
        <v>1309.0721582216593</v>
      </c>
    </row>
    <row r="20" spans="1:41" s="67" customFormat="1">
      <c r="A20" s="65" t="s">
        <v>56</v>
      </c>
      <c r="B20" s="66">
        <v>41943</v>
      </c>
      <c r="C20" s="66">
        <v>42124</v>
      </c>
      <c r="D20" s="66">
        <v>42307</v>
      </c>
      <c r="E20" s="66">
        <v>42489</v>
      </c>
      <c r="F20" s="66">
        <v>42674</v>
      </c>
      <c r="G20" s="66">
        <v>42853</v>
      </c>
      <c r="H20" s="66">
        <v>43039</v>
      </c>
      <c r="I20" s="66">
        <v>43220</v>
      </c>
      <c r="J20" s="66">
        <v>43404</v>
      </c>
      <c r="K20" s="66">
        <v>43585</v>
      </c>
      <c r="L20" s="66">
        <v>43769</v>
      </c>
      <c r="M20" s="66">
        <v>43951</v>
      </c>
      <c r="N20" s="66">
        <v>44134</v>
      </c>
      <c r="O20" s="66">
        <v>44316</v>
      </c>
      <c r="P20" s="66">
        <v>44498</v>
      </c>
      <c r="Q20" s="66">
        <v>44680</v>
      </c>
      <c r="R20" s="66">
        <v>44865</v>
      </c>
      <c r="S20" s="66">
        <v>45044</v>
      </c>
      <c r="T20" s="66">
        <v>45230</v>
      </c>
      <c r="U20" s="66">
        <v>45412</v>
      </c>
      <c r="V20" s="66">
        <v>45596</v>
      </c>
    </row>
    <row r="21" spans="1:41">
      <c r="A21" t="s">
        <v>0</v>
      </c>
      <c r="B21" s="33">
        <f>'Q2, Q3.1-5'!B27</f>
        <v>0.25551788814409249</v>
      </c>
      <c r="C21" s="33">
        <f>'Q2, Q3.1-5'!C27</f>
        <v>0.17316408000450964</v>
      </c>
      <c r="D21" s="33">
        <f>'Q2, Q3.1-5'!D27</f>
        <v>0</v>
      </c>
      <c r="E21" s="33">
        <f>'Q2, Q3.1-5'!E27</f>
        <v>0</v>
      </c>
      <c r="F21" s="33">
        <f>'Q2, Q3.1-5'!F27</f>
        <v>0</v>
      </c>
      <c r="G21" s="33">
        <f>'Q2, Q3.1-5'!G27</f>
        <v>0</v>
      </c>
      <c r="H21" s="33">
        <f>'Q2, Q3.1-5'!H27</f>
        <v>3.2121621032935067E-3</v>
      </c>
      <c r="I21" s="33">
        <f>'Q2, Q3.1-5'!I27</f>
        <v>3.6834245194415062E-2</v>
      </c>
      <c r="J21" s="33">
        <f>'Q2, Q3.1-5'!J27</f>
        <v>0.27028317306181476</v>
      </c>
      <c r="K21" s="33">
        <f>'Q2, Q3.1-5'!K27</f>
        <v>1.6913839064613211E-2</v>
      </c>
      <c r="L21" s="33">
        <f>'Q2, Q3.1-5'!L27</f>
        <v>0.31790774014311857</v>
      </c>
      <c r="M21" s="33">
        <f>'Q2, Q3.1-5'!M27</f>
        <v>0.59791760501584035</v>
      </c>
      <c r="N21" s="33">
        <f>'Q2, Q3.1-5'!N27</f>
        <v>0.52279997627579178</v>
      </c>
      <c r="O21" s="33">
        <f>'Q2, Q3.1-5'!O27</f>
        <v>0.49864908900742899</v>
      </c>
      <c r="P21" s="33">
        <f>'Q2, Q3.1-5'!P27</f>
        <v>0.55029706940110579</v>
      </c>
      <c r="Q21" s="33">
        <f>'Q2, Q3.1-5'!Q27</f>
        <v>0.56209961353775528</v>
      </c>
      <c r="R21" s="33">
        <f>'Q2, Q3.1-5'!R27</f>
        <v>0.70802678650515249</v>
      </c>
      <c r="S21" s="33">
        <f>'Q2, Q3.1-5'!S27</f>
        <v>0.64177587505151446</v>
      </c>
      <c r="T21" s="33">
        <f>'Q2, Q3.1-5'!T27</f>
        <v>0.29233070420261381</v>
      </c>
      <c r="U21" s="33">
        <f>'Q2, Q3.1-5'!U27</f>
        <v>0.42371744402667255</v>
      </c>
      <c r="V21" s="33">
        <f>'Q2, Q3.1-5'!V27</f>
        <v>0.17762633071516765</v>
      </c>
    </row>
    <row r="22" spans="1:41">
      <c r="A22" t="s">
        <v>1</v>
      </c>
      <c r="B22" s="33">
        <f>'Q2, Q3.1-5'!B28</f>
        <v>6.032494879075743E-3</v>
      </c>
      <c r="C22" s="33">
        <f>'Q2, Q3.1-5'!C28</f>
        <v>0</v>
      </c>
      <c r="D22" s="33">
        <f>'Q2, Q3.1-5'!D28</f>
        <v>0</v>
      </c>
      <c r="E22" s="33">
        <f>'Q2, Q3.1-5'!E28</f>
        <v>0</v>
      </c>
      <c r="F22" s="33">
        <f>'Q2, Q3.1-5'!F28</f>
        <v>0</v>
      </c>
      <c r="G22" s="33">
        <f>'Q2, Q3.1-5'!G28</f>
        <v>0</v>
      </c>
      <c r="H22" s="33">
        <f>'Q2, Q3.1-5'!H28</f>
        <v>5.6866804092775641E-2</v>
      </c>
      <c r="I22" s="33">
        <f>'Q2, Q3.1-5'!I28</f>
        <v>0.14394905832500615</v>
      </c>
      <c r="J22" s="33">
        <f>'Q2, Q3.1-5'!J28</f>
        <v>0.12691168429826424</v>
      </c>
      <c r="K22" s="33">
        <f>'Q2, Q3.1-5'!K28</f>
        <v>0.22226013938341119</v>
      </c>
      <c r="L22" s="33">
        <f>'Q2, Q3.1-5'!L28</f>
        <v>0.19264151216041978</v>
      </c>
      <c r="M22" s="33">
        <f>'Q2, Q3.1-5'!M28</f>
        <v>0.23735834751879115</v>
      </c>
      <c r="N22" s="33">
        <f>'Q2, Q3.1-5'!N28</f>
        <v>0.36610974238691735</v>
      </c>
      <c r="O22" s="33">
        <f>'Q2, Q3.1-5'!O28</f>
        <v>0.5013508959763926</v>
      </c>
      <c r="P22" s="33">
        <f>'Q2, Q3.1-5'!P28</f>
        <v>0.34034457638170418</v>
      </c>
      <c r="Q22" s="33">
        <f>'Q2, Q3.1-5'!Q28</f>
        <v>0.31733281836914956</v>
      </c>
      <c r="R22" s="33">
        <f>'Q2, Q3.1-5'!R28</f>
        <v>0.1194579424414168</v>
      </c>
      <c r="S22" s="33">
        <f>'Q2, Q3.1-5'!S28</f>
        <v>4.3661989735840026E-2</v>
      </c>
      <c r="T22" s="33">
        <f>'Q2, Q3.1-5'!T28</f>
        <v>5.5349829011638672E-2</v>
      </c>
      <c r="U22" s="33">
        <f>'Q2, Q3.1-5'!U28</f>
        <v>0</v>
      </c>
      <c r="V22" s="33">
        <f>'Q2, Q3.1-5'!V28</f>
        <v>2.5961442202780741E-2</v>
      </c>
    </row>
    <row r="23" spans="1:41">
      <c r="A23" t="s">
        <v>8</v>
      </c>
      <c r="B23" s="33">
        <f>'Q2, Q3.1-5'!B29</f>
        <v>4.4946213638948407E-2</v>
      </c>
      <c r="C23" s="33">
        <f>'Q2, Q3.1-5'!C29</f>
        <v>2.8875704674009715E-2</v>
      </c>
      <c r="D23" s="33">
        <f>'Q2, Q3.1-5'!D29</f>
        <v>0</v>
      </c>
      <c r="E23" s="33">
        <f>'Q2, Q3.1-5'!E29</f>
        <v>0</v>
      </c>
      <c r="F23" s="33">
        <f>'Q2, Q3.1-5'!F29</f>
        <v>0.17391835876090039</v>
      </c>
      <c r="G23" s="33">
        <f>'Q2, Q3.1-5'!G29</f>
        <v>0.29910446780748612</v>
      </c>
      <c r="H23" s="33">
        <f>'Q2, Q3.1-5'!H29</f>
        <v>0.25207593974957621</v>
      </c>
      <c r="I23" s="33">
        <f>'Q2, Q3.1-5'!I29</f>
        <v>0.275190564882561</v>
      </c>
      <c r="J23" s="33">
        <f>'Q2, Q3.1-5'!J29</f>
        <v>0</v>
      </c>
      <c r="K23" s="33">
        <f>'Q2, Q3.1-5'!K29</f>
        <v>7.5564255290878637E-2</v>
      </c>
      <c r="L23" s="33">
        <f>'Q2, Q3.1-5'!L29</f>
        <v>1.0675724341450641E-2</v>
      </c>
      <c r="M23" s="33">
        <f>'Q2, Q3.1-5'!M29</f>
        <v>0</v>
      </c>
      <c r="N23" s="33">
        <f>'Q2, Q3.1-5'!N29</f>
        <v>0</v>
      </c>
      <c r="O23" s="33">
        <f>'Q2, Q3.1-5'!O29</f>
        <v>0</v>
      </c>
      <c r="P23" s="33">
        <f>'Q2, Q3.1-5'!P29</f>
        <v>0</v>
      </c>
      <c r="Q23" s="33">
        <f>'Q2, Q3.1-5'!Q29</f>
        <v>0</v>
      </c>
      <c r="R23" s="33">
        <f>'Q2, Q3.1-5'!R29</f>
        <v>0.12826714802238653</v>
      </c>
      <c r="S23" s="33">
        <f>'Q2, Q3.1-5'!S29</f>
        <v>0.16884054984168817</v>
      </c>
      <c r="T23" s="33">
        <f>'Q2, Q3.1-5'!T29</f>
        <v>0.34604040431767724</v>
      </c>
      <c r="U23" s="33">
        <f>'Q2, Q3.1-5'!U29</f>
        <v>0.40185109072982622</v>
      </c>
      <c r="V23" s="33">
        <f>'Q2, Q3.1-5'!V29</f>
        <v>0.44306115172462646</v>
      </c>
    </row>
    <row r="24" spans="1:41">
      <c r="A24" t="s">
        <v>13</v>
      </c>
      <c r="B24" s="33">
        <f>'Q2, Q3.1-5'!B30</f>
        <v>0.66708665206746831</v>
      </c>
      <c r="C24" s="33">
        <f>'Q2, Q3.1-5'!C30</f>
        <v>0.68677859156492893</v>
      </c>
      <c r="D24" s="33">
        <f>'Q2, Q3.1-5'!D30</f>
        <v>0.86364790469046482</v>
      </c>
      <c r="E24" s="33">
        <f>'Q2, Q3.1-5'!E30</f>
        <v>0.87473595014623551</v>
      </c>
      <c r="F24" s="33">
        <f>'Q2, Q3.1-5'!F30</f>
        <v>0.57664968019676155</v>
      </c>
      <c r="G24" s="33">
        <f>'Q2, Q3.1-5'!G30</f>
        <v>0.48642096840052101</v>
      </c>
      <c r="H24" s="33">
        <f>'Q2, Q3.1-5'!H30</f>
        <v>0.4252008481060634</v>
      </c>
      <c r="I24" s="33">
        <f>'Q2, Q3.1-5'!I30</f>
        <v>0.23391540246949788</v>
      </c>
      <c r="J24" s="33">
        <f>'Q2, Q3.1-5'!J30</f>
        <v>0.43466728990914194</v>
      </c>
      <c r="K24" s="33">
        <f>'Q2, Q3.1-5'!K30</f>
        <v>0.2320240600200883</v>
      </c>
      <c r="L24" s="33">
        <f>'Q2, Q3.1-5'!L30</f>
        <v>0</v>
      </c>
      <c r="M24" s="33">
        <f>'Q2, Q3.1-5'!M30</f>
        <v>0</v>
      </c>
      <c r="N24" s="33">
        <f>'Q2, Q3.1-5'!N30</f>
        <v>0.11109027285767703</v>
      </c>
      <c r="O24" s="33">
        <f>'Q2, Q3.1-5'!O30</f>
        <v>0</v>
      </c>
      <c r="P24" s="33">
        <f>'Q2, Q3.1-5'!P30</f>
        <v>0.10935833380649053</v>
      </c>
      <c r="Q24" s="33">
        <f>'Q2, Q3.1-5'!Q30</f>
        <v>0.12056754761224589</v>
      </c>
      <c r="R24" s="33">
        <f>'Q2, Q3.1-5'!R30</f>
        <v>4.4248109821637807E-2</v>
      </c>
      <c r="S24" s="33">
        <f>'Q2, Q3.1-5'!S30</f>
        <v>0.1457215662071758</v>
      </c>
      <c r="T24" s="33">
        <f>'Q2, Q3.1-5'!T30</f>
        <v>0</v>
      </c>
      <c r="U24" s="33">
        <f>'Q2, Q3.1-5'!U30</f>
        <v>0</v>
      </c>
      <c r="V24" s="33">
        <f>'Q2, Q3.1-5'!V30</f>
        <v>0.34324316190542858</v>
      </c>
    </row>
    <row r="25" spans="1:41">
      <c r="A25" t="s">
        <v>19</v>
      </c>
      <c r="B25" s="33">
        <f>'Q2, Q3.1-5'!B31</f>
        <v>2.6416754128245359E-2</v>
      </c>
      <c r="C25" s="33">
        <f>'Q2, Q3.1-5'!C31</f>
        <v>0.11118162571924826</v>
      </c>
      <c r="D25" s="33">
        <f>'Q2, Q3.1-5'!D31</f>
        <v>0.13635209888251759</v>
      </c>
      <c r="E25" s="33">
        <f>'Q2, Q3.1-5'!E31</f>
        <v>0.12526405320980155</v>
      </c>
      <c r="F25" s="33">
        <f>'Q2, Q3.1-5'!F31</f>
        <v>0.24943196148721214</v>
      </c>
      <c r="G25" s="33">
        <f>'Q2, Q3.1-5'!G31</f>
        <v>0.21447456806898954</v>
      </c>
      <c r="H25" s="33">
        <f>'Q2, Q3.1-5'!H31</f>
        <v>0.26264424594829128</v>
      </c>
      <c r="I25" s="33">
        <f>'Q2, Q3.1-5'!I31</f>
        <v>0.31011072794069822</v>
      </c>
      <c r="J25" s="33">
        <f>'Q2, Q3.1-5'!J31</f>
        <v>0.1681378532106507</v>
      </c>
      <c r="K25" s="33">
        <f>'Q2, Q3.1-5'!K31</f>
        <v>0.45323770436958688</v>
      </c>
      <c r="L25" s="33">
        <f>'Q2, Q3.1-5'!L31</f>
        <v>0.47877502842811476</v>
      </c>
      <c r="M25" s="33">
        <f>'Q2, Q3.1-5'!M31</f>
        <v>0.16472404108322197</v>
      </c>
      <c r="N25" s="33">
        <f>'Q2, Q3.1-5'!N31</f>
        <v>0</v>
      </c>
      <c r="O25" s="33">
        <f>'Q2, Q3.1-5'!O31</f>
        <v>0</v>
      </c>
      <c r="P25" s="33">
        <f>'Q2, Q3.1-5'!P31</f>
        <v>0</v>
      </c>
      <c r="Q25" s="33">
        <f>'Q2, Q3.1-5'!Q31</f>
        <v>0</v>
      </c>
      <c r="R25" s="33">
        <f>'Q2, Q3.1-5'!R31</f>
        <v>0</v>
      </c>
      <c r="S25" s="33">
        <f>'Q2, Q3.1-5'!S31</f>
        <v>0</v>
      </c>
      <c r="T25" s="33">
        <f>'Q2, Q3.1-5'!T31</f>
        <v>0.30627905591067034</v>
      </c>
      <c r="U25" s="33">
        <f>'Q2, Q3.1-5'!U31</f>
        <v>0.17443146085853256</v>
      </c>
      <c r="V25" s="33">
        <f>'Q2, Q3.1-5'!V31</f>
        <v>1.0107914432927375E-2</v>
      </c>
    </row>
    <row r="27" spans="1:41">
      <c r="A27" s="70" t="s">
        <v>65</v>
      </c>
      <c r="B27" s="66">
        <v>41943</v>
      </c>
      <c r="C27" s="66">
        <v>42124</v>
      </c>
      <c r="D27" s="66">
        <v>42307</v>
      </c>
      <c r="E27" s="66">
        <v>42489</v>
      </c>
      <c r="F27" s="66">
        <v>42674</v>
      </c>
      <c r="G27" s="66">
        <v>42853</v>
      </c>
      <c r="H27" s="66">
        <v>43039</v>
      </c>
      <c r="I27" s="66">
        <v>43220</v>
      </c>
      <c r="J27" s="66">
        <v>43404</v>
      </c>
      <c r="K27" s="66">
        <v>43585</v>
      </c>
      <c r="L27" s="66">
        <v>43769</v>
      </c>
      <c r="M27" s="66">
        <v>43951</v>
      </c>
      <c r="N27" s="66">
        <v>44134</v>
      </c>
      <c r="O27" s="66">
        <v>44316</v>
      </c>
      <c r="P27" s="66">
        <v>44498</v>
      </c>
      <c r="Q27" s="66">
        <v>44680</v>
      </c>
      <c r="R27" s="66">
        <v>44865</v>
      </c>
      <c r="S27" s="66">
        <v>45044</v>
      </c>
      <c r="T27" s="66">
        <v>45230</v>
      </c>
      <c r="U27" s="66">
        <v>45412</v>
      </c>
      <c r="V27" s="66">
        <v>45596</v>
      </c>
    </row>
    <row r="28" spans="1:41">
      <c r="A28" s="31" t="s">
        <v>0</v>
      </c>
      <c r="B28" s="69">
        <f>_xlfn.XLOOKUP(B$27,Sheet1!$A:$A,Sheet1!$B:$B)</f>
        <v>4543.5</v>
      </c>
      <c r="C28" s="69">
        <f>_xlfn.XLOOKUP(C27,Sheet1!$A:$A,Sheet1!$B:$B)</f>
        <v>4496.5</v>
      </c>
      <c r="D28" s="69">
        <f>_xlfn.XLOOKUP(D27,Sheet1!$A:$A,Sheet1!$B:$B)</f>
        <v>4150.5</v>
      </c>
      <c r="E28" s="69">
        <f>_xlfn.XLOOKUP(E27,Sheet1!$A:$A,Sheet1!$B:$B)</f>
        <v>3928</v>
      </c>
      <c r="F28" s="69">
        <f>_xlfn.XLOOKUP(F27,Sheet1!$A:$A,Sheet1!$B:$B)</f>
        <v>4588</v>
      </c>
      <c r="G28" s="69">
        <f>_xlfn.XLOOKUP(G27,Sheet1!$A:$A,Sheet1!$B:$B)</f>
        <v>4637.5</v>
      </c>
      <c r="H28" s="69">
        <f>_xlfn.XLOOKUP(H27,Sheet1!$A:$A,Sheet1!$B:$B)</f>
        <v>5032</v>
      </c>
      <c r="I28" s="69">
        <f>_xlfn.XLOOKUP(I27,Sheet1!$A:$A,Sheet1!$B:$B)</f>
        <v>5103</v>
      </c>
      <c r="J28" s="69">
        <f>_xlfn.XLOOKUP(J27,Sheet1!$A:$A,Sheet1!$B:$B)</f>
        <v>5990</v>
      </c>
      <c r="K28" s="69">
        <f>_xlfn.XLOOKUP(K27,Sheet1!$A:$A,Sheet1!$B:$B)</f>
        <v>5726</v>
      </c>
      <c r="L28" s="69">
        <f>_xlfn.XLOOKUP(L27,Sheet1!$A:$A,Sheet1!$B:$B)</f>
        <v>7501</v>
      </c>
      <c r="M28" s="69">
        <f>_xlfn.XLOOKUP(M27,Sheet1!$A:$A,Sheet1!$B:$B)</f>
        <v>8322</v>
      </c>
      <c r="N28" s="69">
        <f>_xlfn.XLOOKUP(N27,Sheet1!$A:$A,Sheet1!$B:$B)</f>
        <v>7766</v>
      </c>
      <c r="O28" s="69">
        <f>_xlfn.XLOOKUP(O27,Sheet1!$A:$A,Sheet1!$B:$B)</f>
        <v>7715</v>
      </c>
      <c r="P28" s="69">
        <f>_xlfn.XLOOKUP(P27,Sheet1!$A:$A,Sheet1!$B:$B)</f>
        <v>9094</v>
      </c>
      <c r="Q28" s="69">
        <f>_xlfn.XLOOKUP(Q27,Sheet1!$A:$A,Sheet1!$B:$B)</f>
        <v>10688</v>
      </c>
      <c r="R28" s="69">
        <f>_xlfn.XLOOKUP(R27,Sheet1!$A:$A,Sheet1!$B:$B)</f>
        <v>10254</v>
      </c>
      <c r="S28" s="69">
        <f>_xlfn.XLOOKUP(S27,Sheet1!$A:$A,Sheet1!$B:$B)</f>
        <v>11746</v>
      </c>
      <c r="T28" s="69">
        <f>_xlfn.XLOOKUP(T27,Sheet1!$A:$A,Sheet1!$B:$B)</f>
        <v>10250</v>
      </c>
      <c r="U28" s="69">
        <f>_xlfn.XLOOKUP(U27,Sheet1!$A:$A,Sheet1!$B:$B)</f>
        <v>12062</v>
      </c>
      <c r="V28" s="69">
        <f>_xlfn.XLOOKUP(V27,Sheet1!$A:$A,Sheet1!$B:$B)</f>
        <v>11042</v>
      </c>
    </row>
    <row r="29" spans="1:41">
      <c r="A29" s="31" t="s">
        <v>1</v>
      </c>
      <c r="B29" s="69">
        <f>_xlfn.XLOOKUP(B$27,Sheet1!$A:$A,Sheet1!$C:$C)</f>
        <v>2971.5</v>
      </c>
      <c r="C29" s="69">
        <f>_xlfn.XLOOKUP(C27,Sheet1!$A:$A,Sheet1!$C:$C)</f>
        <v>2885</v>
      </c>
      <c r="D29" s="69">
        <f>_xlfn.XLOOKUP(D27,Sheet1!$A:$A,Sheet1!$C:$C)</f>
        <v>2358.5</v>
      </c>
      <c r="E29" s="69">
        <f>_xlfn.XLOOKUP(E27,Sheet1!$A:$A,Sheet1!$C:$C)</f>
        <v>2300.5</v>
      </c>
      <c r="F29" s="69">
        <f>_xlfn.XLOOKUP(F27,Sheet1!$A:$A,Sheet1!$C:$C)</f>
        <v>2839.5</v>
      </c>
      <c r="G29" s="69">
        <f>_xlfn.XLOOKUP(G27,Sheet1!$A:$A,Sheet1!$C:$C)</f>
        <v>3062</v>
      </c>
      <c r="H29" s="69">
        <f>_xlfn.XLOOKUP(H27,Sheet1!$A:$A,Sheet1!$C:$C)</f>
        <v>3548.5</v>
      </c>
      <c r="I29" s="69">
        <f>_xlfn.XLOOKUP(I27,Sheet1!$A:$A,Sheet1!$C:$C)</f>
        <v>3946</v>
      </c>
      <c r="J29" s="69">
        <f>_xlfn.XLOOKUP(J27,Sheet1!$A:$A,Sheet1!$C:$C)</f>
        <v>3803.5</v>
      </c>
      <c r="K29" s="69">
        <f>_xlfn.XLOOKUP(K27,Sheet1!$A:$A,Sheet1!$C:$C)</f>
        <v>4465</v>
      </c>
      <c r="L29" s="69">
        <f>_xlfn.XLOOKUP(L27,Sheet1!$A:$A,Sheet1!$C:$C)</f>
        <v>4014</v>
      </c>
      <c r="M29" s="69">
        <f>_xlfn.XLOOKUP(M27,Sheet1!$A:$A,Sheet1!$C:$C)</f>
        <v>3684.5</v>
      </c>
      <c r="N29" s="69">
        <f>_xlfn.XLOOKUP(N27,Sheet1!$A:$A,Sheet1!$C:$C)</f>
        <v>4357</v>
      </c>
      <c r="O29" s="69">
        <f>_xlfn.XLOOKUP(O27,Sheet1!$A:$A,Sheet1!$C:$C)</f>
        <v>6076</v>
      </c>
      <c r="P29" s="69">
        <f>_xlfn.XLOOKUP(P27,Sheet1!$A:$A,Sheet1!$C:$C)</f>
        <v>4560.5</v>
      </c>
      <c r="Q29" s="69">
        <f>_xlfn.XLOOKUP(Q27,Sheet1!$A:$A,Sheet1!$C:$C)</f>
        <v>5706</v>
      </c>
      <c r="R29" s="69">
        <f>_xlfn.XLOOKUP(R27,Sheet1!$A:$A,Sheet1!$C:$C)</f>
        <v>4537</v>
      </c>
      <c r="S29" s="69">
        <f>_xlfn.XLOOKUP(S27,Sheet1!$A:$A,Sheet1!$C:$C)</f>
        <v>5049</v>
      </c>
      <c r="T29" s="69">
        <f>_xlfn.XLOOKUP(T27,Sheet1!$A:$A,Sheet1!$C:$C)</f>
        <v>5255</v>
      </c>
      <c r="U29" s="69">
        <f>_xlfn.XLOOKUP(U27,Sheet1!$A:$A,Sheet1!$C:$C)</f>
        <v>5472</v>
      </c>
      <c r="V29" s="69">
        <f>_xlfn.XLOOKUP(V27,Sheet1!$A:$A,Sheet1!$C:$C)</f>
        <v>5016</v>
      </c>
    </row>
    <row r="30" spans="1:41">
      <c r="A30" s="31" t="s">
        <v>8</v>
      </c>
      <c r="B30" s="69">
        <f>_xlfn.XLOOKUP(B$27,Sheet1!$A:$A,Sheet1!$J:$J)</f>
        <v>458.7</v>
      </c>
      <c r="C30" s="69">
        <f>_xlfn.XLOOKUP(C$27,Sheet1!$A:$A,Sheet1!$J:$J)</f>
        <v>508</v>
      </c>
      <c r="D30" s="69">
        <f>_xlfn.XLOOKUP(D$27,Sheet1!$A:$A,Sheet1!$J:$J)</f>
        <v>440.3</v>
      </c>
      <c r="E30" s="69">
        <f>_xlfn.XLOOKUP(E$27,Sheet1!$A:$A,Sheet1!$J:$J)</f>
        <v>477.3</v>
      </c>
      <c r="F30" s="69">
        <f>_xlfn.XLOOKUP(F$27,Sheet1!$A:$A,Sheet1!$J:$J)</f>
        <v>542.5</v>
      </c>
      <c r="G30" s="69">
        <f>_xlfn.XLOOKUP(G$27,Sheet1!$A:$A,Sheet1!$J:$J)</f>
        <v>627</v>
      </c>
      <c r="H30" s="69">
        <f>_xlfn.XLOOKUP(H$27,Sheet1!$A:$A,Sheet1!$J:$J)</f>
        <v>593.5</v>
      </c>
      <c r="I30" s="69">
        <f>_xlfn.XLOOKUP(I$27,Sheet1!$A:$A,Sheet1!$J:$J)</f>
        <v>611</v>
      </c>
      <c r="J30" s="69">
        <f>_xlfn.XLOOKUP(J$27,Sheet1!$A:$A,Sheet1!$J:$J)</f>
        <v>525.79999999999995</v>
      </c>
      <c r="K30" s="69">
        <f>_xlfn.XLOOKUP(K$27,Sheet1!$A:$A,Sheet1!$J:$J)</f>
        <v>494</v>
      </c>
      <c r="L30" s="69">
        <f>_xlfn.XLOOKUP(L$27,Sheet1!$A:$A,Sheet1!$J:$J)</f>
        <v>576.20000000000005</v>
      </c>
      <c r="M30" s="69">
        <f>_xlfn.XLOOKUP(M$27,Sheet1!$A:$A,Sheet1!$J:$J)</f>
        <v>508.4</v>
      </c>
      <c r="N30" s="69">
        <f>_xlfn.XLOOKUP(N$27,Sheet1!$A:$A,Sheet1!$J:$J)</f>
        <v>397</v>
      </c>
      <c r="O30" s="69">
        <f>_xlfn.XLOOKUP(O$27,Sheet1!$A:$A,Sheet1!$J:$J)</f>
        <v>506.2</v>
      </c>
      <c r="P30" s="69">
        <f>_xlfn.XLOOKUP(P$27,Sheet1!$A:$A,Sheet1!$J:$J)</f>
        <v>551.79999999999995</v>
      </c>
      <c r="Q30" s="69">
        <f>_xlfn.XLOOKUP(Q$27,Sheet1!$A:$A,Sheet1!$J:$J)</f>
        <v>740</v>
      </c>
      <c r="R30" s="69">
        <f>_xlfn.XLOOKUP(R$27,Sheet1!$A:$A,Sheet1!$J:$J)</f>
        <v>814.4</v>
      </c>
      <c r="S30" s="69">
        <f>_xlfn.XLOOKUP(S$27,Sheet1!$A:$A,Sheet1!$J:$J)</f>
        <v>1014</v>
      </c>
      <c r="T30" s="69">
        <f>_xlfn.XLOOKUP(T$27,Sheet1!$A:$A,Sheet1!$J:$J)</f>
        <v>1104</v>
      </c>
      <c r="U30" s="69">
        <f>_xlfn.XLOOKUP(U$27,Sheet1!$A:$A,Sheet1!$J:$J)</f>
        <v>1333</v>
      </c>
      <c r="V30" s="69">
        <f>_xlfn.XLOOKUP(V$27,Sheet1!$A:$A,Sheet1!$J:$J)</f>
        <v>1250</v>
      </c>
    </row>
    <row r="31" spans="1:41">
      <c r="A31" s="31" t="s">
        <v>13</v>
      </c>
      <c r="B31" s="69">
        <f>_xlfn.XLOOKUP(B$27,Sheet1!$A:$A,Sheet1!$O:$O)</f>
        <v>1695</v>
      </c>
      <c r="C31" s="69">
        <f>_xlfn.XLOOKUP(C$27,Sheet1!$A:$A,Sheet1!$O:$O)</f>
        <v>1839</v>
      </c>
      <c r="D31" s="69">
        <f>_xlfn.XLOOKUP(D$27,Sheet1!$A:$A,Sheet1!$O:$O)</f>
        <v>1859</v>
      </c>
      <c r="E31" s="69">
        <f>_xlfn.XLOOKUP(E$27,Sheet1!$A:$A,Sheet1!$O:$O)</f>
        <v>2039</v>
      </c>
      <c r="F31" s="69">
        <f>_xlfn.XLOOKUP(F$27,Sheet1!$A:$A,Sheet1!$O:$O)</f>
        <v>2199</v>
      </c>
      <c r="G31" s="69">
        <f>_xlfn.XLOOKUP(G$27,Sheet1!$A:$A,Sheet1!$O:$O)</f>
        <v>2408</v>
      </c>
      <c r="H31" s="69">
        <f>_xlfn.XLOOKUP(H$27,Sheet1!$A:$A,Sheet1!$O:$O)</f>
        <v>2345</v>
      </c>
      <c r="I31" s="69">
        <f>_xlfn.XLOOKUP(I$27,Sheet1!$A:$A,Sheet1!$O:$O)</f>
        <v>2111</v>
      </c>
      <c r="J31" s="69">
        <f>_xlfn.XLOOKUP(J$27,Sheet1!$A:$A,Sheet1!$O:$O)</f>
        <v>2311</v>
      </c>
      <c r="K31" s="69">
        <f>_xlfn.XLOOKUP(K$27,Sheet1!$A:$A,Sheet1!$O:$O)</f>
        <v>2309</v>
      </c>
      <c r="L31" s="69">
        <f>_xlfn.XLOOKUP(L$27,Sheet1!$A:$A,Sheet1!$O:$O)</f>
        <v>2008</v>
      </c>
      <c r="M31" s="69">
        <f>_xlfn.XLOOKUP(M$27,Sheet1!$A:$A,Sheet1!$O:$O)</f>
        <v>1727.5</v>
      </c>
      <c r="N31" s="69">
        <f>_xlfn.XLOOKUP(N$27,Sheet1!$A:$A,Sheet1!$O:$O)</f>
        <v>2400</v>
      </c>
      <c r="O31" s="69">
        <f>_xlfn.XLOOKUP(O$27,Sheet1!$A:$A,Sheet1!$O:$O)</f>
        <v>2327</v>
      </c>
      <c r="P31" s="69">
        <f>_xlfn.XLOOKUP(P$27,Sheet1!$A:$A,Sheet1!$O:$O)</f>
        <v>2702</v>
      </c>
      <c r="Q31" s="69">
        <f>_xlfn.XLOOKUP(Q$27,Sheet1!$A:$A,Sheet1!$O:$O)</f>
        <v>3103</v>
      </c>
      <c r="R31" s="69">
        <f>_xlfn.XLOOKUP(R$27,Sheet1!$A:$A,Sheet1!$O:$O)</f>
        <v>2841</v>
      </c>
      <c r="S31" s="69">
        <f>_xlfn.XLOOKUP(S$27,Sheet1!$A:$A,Sheet1!$O:$O)</f>
        <v>3164</v>
      </c>
      <c r="T31" s="69">
        <f>_xlfn.XLOOKUP(T$27,Sheet1!$A:$A,Sheet1!$O:$O)</f>
        <v>2932</v>
      </c>
      <c r="U31" s="69">
        <f>_xlfn.XLOOKUP(U$27,Sheet1!$A:$A,Sheet1!$O:$O)</f>
        <v>3074</v>
      </c>
      <c r="V31" s="69">
        <f>_xlfn.XLOOKUP(V$27,Sheet1!$A:$A,Sheet1!$O:$O)</f>
        <v>3412</v>
      </c>
    </row>
    <row r="32" spans="1:41">
      <c r="A32" s="31" t="s">
        <v>19</v>
      </c>
      <c r="B32" s="69">
        <f>_xlfn.XLOOKUP(B$27,Sheet1!$A:$A,Sheet1!$U:$U)</f>
        <v>377.7</v>
      </c>
      <c r="C32" s="69">
        <f>_xlfn.XLOOKUP(C$27,Sheet1!$A:$A,Sheet1!$U:$U)</f>
        <v>486</v>
      </c>
      <c r="D32" s="69">
        <f>_xlfn.XLOOKUP(D$27,Sheet1!$A:$A,Sheet1!$U:$U)</f>
        <v>545</v>
      </c>
      <c r="E32" s="69">
        <f>_xlfn.XLOOKUP(E$27,Sheet1!$A:$A,Sheet1!$U:$U)</f>
        <v>592</v>
      </c>
      <c r="F32" s="69">
        <f>_xlfn.XLOOKUP(F$27,Sheet1!$A:$A,Sheet1!$U:$U)</f>
        <v>721.5</v>
      </c>
      <c r="G32" s="69">
        <f>_xlfn.XLOOKUP(G$27,Sheet1!$A:$A,Sheet1!$U:$U)</f>
        <v>670</v>
      </c>
      <c r="H32" s="69">
        <f>_xlfn.XLOOKUP(H$27,Sheet1!$A:$A,Sheet1!$U:$U)</f>
        <v>745.5</v>
      </c>
      <c r="I32" s="69">
        <f>_xlfn.XLOOKUP(I$27,Sheet1!$A:$A,Sheet1!$U:$U)</f>
        <v>635.20000000000005</v>
      </c>
      <c r="J32" s="69">
        <f>_xlfn.XLOOKUP(J$27,Sheet1!$A:$A,Sheet1!$U:$U)</f>
        <v>544.4</v>
      </c>
      <c r="K32" s="69">
        <f>_xlfn.XLOOKUP(K$27,Sheet1!$A:$A,Sheet1!$U:$U)</f>
        <v>725.4</v>
      </c>
      <c r="L32" s="69">
        <f>_xlfn.XLOOKUP(L$27,Sheet1!$A:$A,Sheet1!$U:$U)</f>
        <v>719.8</v>
      </c>
      <c r="M32" s="69">
        <f>_xlfn.XLOOKUP(M$27,Sheet1!$A:$A,Sheet1!$U:$U)</f>
        <v>640</v>
      </c>
      <c r="N32" s="69">
        <f>_xlfn.XLOOKUP(N$27,Sheet1!$A:$A,Sheet1!$U:$U)</f>
        <v>635.6</v>
      </c>
      <c r="O32" s="69">
        <f>_xlfn.XLOOKUP(O$27,Sheet1!$A:$A,Sheet1!$U:$U)</f>
        <v>638</v>
      </c>
      <c r="P32" s="69">
        <f>_xlfn.XLOOKUP(P$27,Sheet1!$A:$A,Sheet1!$U:$U)</f>
        <v>710.8</v>
      </c>
      <c r="Q32" s="69">
        <f>_xlfn.XLOOKUP(Q$27,Sheet1!$A:$A,Sheet1!$U:$U)</f>
        <v>737.4</v>
      </c>
      <c r="R32" s="69">
        <f>_xlfn.XLOOKUP(R$27,Sheet1!$A:$A,Sheet1!$U:$U)</f>
        <v>726.8</v>
      </c>
      <c r="S32" s="69">
        <f>_xlfn.XLOOKUP(S$27,Sheet1!$A:$A,Sheet1!$U:$U)</f>
        <v>818.6</v>
      </c>
      <c r="T32" s="69">
        <f>_xlfn.XLOOKUP(T$27,Sheet1!$A:$A,Sheet1!$U:$U)</f>
        <v>970.6</v>
      </c>
      <c r="U32" s="69">
        <f>_xlfn.XLOOKUP(U$27,Sheet1!$A:$A,Sheet1!$U:$U)</f>
        <v>1166</v>
      </c>
      <c r="V32" s="69">
        <f>_xlfn.XLOOKUP(V$27,Sheet1!$A:$A,Sheet1!$U:$U)</f>
        <v>969.4</v>
      </c>
    </row>
    <row r="33" spans="1:22">
      <c r="A33" s="31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</row>
    <row r="34" spans="1:22">
      <c r="A34" s="68" t="s">
        <v>72</v>
      </c>
      <c r="B34" s="66">
        <v>41943</v>
      </c>
      <c r="C34" s="66">
        <v>42124</v>
      </c>
      <c r="D34" s="66">
        <v>42307</v>
      </c>
      <c r="E34" s="66">
        <v>42489</v>
      </c>
      <c r="F34" s="66">
        <v>42674</v>
      </c>
      <c r="G34" s="66">
        <v>42853</v>
      </c>
      <c r="H34" s="66">
        <v>43039</v>
      </c>
      <c r="I34" s="66">
        <v>43220</v>
      </c>
      <c r="J34" s="66">
        <v>43404</v>
      </c>
      <c r="K34" s="66">
        <v>43585</v>
      </c>
      <c r="L34" s="66">
        <v>43769</v>
      </c>
      <c r="M34" s="66">
        <v>43951</v>
      </c>
      <c r="N34" s="66">
        <v>44134</v>
      </c>
      <c r="O34" s="66">
        <v>44316</v>
      </c>
      <c r="P34" s="66">
        <v>44498</v>
      </c>
      <c r="Q34" s="66">
        <v>44680</v>
      </c>
      <c r="R34" s="66">
        <v>44865</v>
      </c>
      <c r="S34" s="66">
        <v>45044</v>
      </c>
      <c r="T34" s="66">
        <v>45230</v>
      </c>
      <c r="U34" s="66">
        <v>45412</v>
      </c>
      <c r="V34" s="66">
        <v>45596</v>
      </c>
    </row>
    <row r="35" spans="1:22">
      <c r="A35" s="31" t="s">
        <v>0</v>
      </c>
      <c r="C35" s="71">
        <f t="shared" ref="C35:V39" si="73">C28/B28-1</f>
        <v>-1.034444811268842E-2</v>
      </c>
      <c r="D35" s="71">
        <f t="shared" si="73"/>
        <v>-7.69487379072612E-2</v>
      </c>
      <c r="E35" s="71">
        <f t="shared" si="73"/>
        <v>-5.3607999036260678E-2</v>
      </c>
      <c r="F35" s="71">
        <f t="shared" si="73"/>
        <v>0.16802443991853355</v>
      </c>
      <c r="G35" s="71">
        <f t="shared" si="73"/>
        <v>1.0789014821272813E-2</v>
      </c>
      <c r="H35" s="71">
        <f t="shared" si="73"/>
        <v>8.5067385444743904E-2</v>
      </c>
      <c r="I35" s="71">
        <f t="shared" si="73"/>
        <v>1.4109697933227361E-2</v>
      </c>
      <c r="J35" s="71">
        <f t="shared" si="73"/>
        <v>0.17381932196747019</v>
      </c>
      <c r="K35" s="71">
        <f t="shared" si="73"/>
        <v>-4.4073455759599311E-2</v>
      </c>
      <c r="L35" s="71">
        <f t="shared" si="73"/>
        <v>0.30998952148096404</v>
      </c>
      <c r="M35" s="71">
        <f t="shared" si="73"/>
        <v>0.10945207305692572</v>
      </c>
      <c r="N35" s="71">
        <f t="shared" si="73"/>
        <v>-6.6810862773371782E-2</v>
      </c>
      <c r="O35" s="71">
        <f t="shared" si="73"/>
        <v>-6.5670873036312027E-3</v>
      </c>
      <c r="P35" s="71">
        <f t="shared" si="73"/>
        <v>0.17874270900842504</v>
      </c>
      <c r="Q35" s="71">
        <f t="shared" si="73"/>
        <v>0.17528040466241479</v>
      </c>
      <c r="R35" s="71">
        <f t="shared" si="73"/>
        <v>-4.0606287425149712E-2</v>
      </c>
      <c r="S35" s="71">
        <f t="shared" si="73"/>
        <v>0.14550419348546906</v>
      </c>
      <c r="T35" s="71">
        <f t="shared" si="73"/>
        <v>-0.12736250638515234</v>
      </c>
      <c r="U35" s="71">
        <f t="shared" si="73"/>
        <v>0.17678048780487798</v>
      </c>
      <c r="V35" s="71">
        <f t="shared" si="73"/>
        <v>-8.4563090698060006E-2</v>
      </c>
    </row>
    <row r="36" spans="1:22">
      <c r="A36" s="31" t="s">
        <v>1</v>
      </c>
      <c r="C36" s="71">
        <f t="shared" si="73"/>
        <v>-2.9109877166414222E-2</v>
      </c>
      <c r="D36" s="71">
        <f t="shared" si="73"/>
        <v>-0.18249566724436739</v>
      </c>
      <c r="E36" s="71">
        <f t="shared" si="73"/>
        <v>-2.4591901632393443E-2</v>
      </c>
      <c r="F36" s="71">
        <f t="shared" si="73"/>
        <v>0.23429689198000436</v>
      </c>
      <c r="G36" s="71">
        <f t="shared" si="73"/>
        <v>7.8358865997534721E-2</v>
      </c>
      <c r="H36" s="71">
        <f t="shared" si="73"/>
        <v>0.15888308295231868</v>
      </c>
      <c r="I36" s="71">
        <f t="shared" si="73"/>
        <v>0.11201916302663095</v>
      </c>
      <c r="J36" s="71">
        <f t="shared" si="73"/>
        <v>-3.6112519006588961E-2</v>
      </c>
      <c r="K36" s="71">
        <f t="shared" si="73"/>
        <v>0.17391875903772847</v>
      </c>
      <c r="L36" s="71">
        <f t="shared" si="73"/>
        <v>-0.10100783874580066</v>
      </c>
      <c r="M36" s="71">
        <f t="shared" si="73"/>
        <v>-8.2087693074240131E-2</v>
      </c>
      <c r="N36" s="71">
        <f t="shared" si="73"/>
        <v>0.18252137332066765</v>
      </c>
      <c r="O36" s="71">
        <f t="shared" si="73"/>
        <v>0.3945375258205186</v>
      </c>
      <c r="P36" s="71">
        <f t="shared" si="73"/>
        <v>-0.24942396313364057</v>
      </c>
      <c r="Q36" s="71">
        <f t="shared" si="73"/>
        <v>0.25117859883784677</v>
      </c>
      <c r="R36" s="71">
        <f t="shared" si="73"/>
        <v>-0.20487206449351558</v>
      </c>
      <c r="S36" s="71">
        <f t="shared" si="73"/>
        <v>0.11284990081551682</v>
      </c>
      <c r="T36" s="71">
        <f t="shared" si="73"/>
        <v>4.0800158447217294E-2</v>
      </c>
      <c r="U36" s="71">
        <f t="shared" si="73"/>
        <v>4.1294005708848669E-2</v>
      </c>
      <c r="V36" s="71">
        <f t="shared" si="73"/>
        <v>-8.333333333333337E-2</v>
      </c>
    </row>
    <row r="37" spans="1:22">
      <c r="A37" s="31" t="s">
        <v>8</v>
      </c>
      <c r="C37" s="71">
        <f t="shared" si="73"/>
        <v>0.10747765424024425</v>
      </c>
      <c r="D37" s="71">
        <f t="shared" si="73"/>
        <v>-0.13326771653543301</v>
      </c>
      <c r="E37" s="71">
        <f t="shared" si="73"/>
        <v>8.4033613445378075E-2</v>
      </c>
      <c r="F37" s="71">
        <f t="shared" si="73"/>
        <v>0.13660171799706688</v>
      </c>
      <c r="G37" s="71">
        <f t="shared" si="73"/>
        <v>0.15576036866359444</v>
      </c>
      <c r="H37" s="71">
        <f t="shared" si="73"/>
        <v>-5.3429027113237604E-2</v>
      </c>
      <c r="I37" s="71">
        <f t="shared" si="73"/>
        <v>2.9486099410277911E-2</v>
      </c>
      <c r="J37" s="71">
        <f t="shared" si="73"/>
        <v>-0.13944353518821606</v>
      </c>
      <c r="K37" s="71">
        <f t="shared" si="73"/>
        <v>-6.0479269684290515E-2</v>
      </c>
      <c r="L37" s="71">
        <f t="shared" si="73"/>
        <v>0.16639676113360324</v>
      </c>
      <c r="M37" s="71">
        <f t="shared" si="73"/>
        <v>-0.11766747657063525</v>
      </c>
      <c r="N37" s="71">
        <f t="shared" si="73"/>
        <v>-0.21911880409126672</v>
      </c>
      <c r="O37" s="71">
        <f t="shared" si="73"/>
        <v>0.27506297229219134</v>
      </c>
      <c r="P37" s="71">
        <f t="shared" si="73"/>
        <v>9.0082971157645186E-2</v>
      </c>
      <c r="Q37" s="71">
        <f t="shared" si="73"/>
        <v>0.34106560347952164</v>
      </c>
      <c r="R37" s="71">
        <f t="shared" si="73"/>
        <v>0.1005405405405404</v>
      </c>
      <c r="S37" s="71">
        <f t="shared" si="73"/>
        <v>0.24508840864440073</v>
      </c>
      <c r="T37" s="71">
        <f t="shared" si="73"/>
        <v>8.8757396449704151E-2</v>
      </c>
      <c r="U37" s="71">
        <f t="shared" si="73"/>
        <v>0.20742753623188404</v>
      </c>
      <c r="V37" s="71">
        <f t="shared" si="73"/>
        <v>-6.226556639159786E-2</v>
      </c>
    </row>
    <row r="38" spans="1:22">
      <c r="A38" s="31" t="s">
        <v>13</v>
      </c>
      <c r="C38" s="71">
        <f t="shared" si="73"/>
        <v>8.4955752212389379E-2</v>
      </c>
      <c r="D38" s="71">
        <f t="shared" si="73"/>
        <v>1.0875475802066381E-2</v>
      </c>
      <c r="E38" s="71">
        <f t="shared" si="73"/>
        <v>9.6826250672404468E-2</v>
      </c>
      <c r="F38" s="71">
        <f t="shared" si="73"/>
        <v>7.846983815595876E-2</v>
      </c>
      <c r="G38" s="71">
        <f t="shared" si="73"/>
        <v>9.5043201455206949E-2</v>
      </c>
      <c r="H38" s="71">
        <f t="shared" si="73"/>
        <v>-2.6162790697674465E-2</v>
      </c>
      <c r="I38" s="71">
        <f t="shared" si="73"/>
        <v>-9.9786780383795293E-2</v>
      </c>
      <c r="J38" s="71">
        <f t="shared" si="73"/>
        <v>9.4741828517290294E-2</v>
      </c>
      <c r="K38" s="71">
        <f t="shared" si="73"/>
        <v>-8.6542622241458922E-4</v>
      </c>
      <c r="L38" s="71">
        <f t="shared" si="73"/>
        <v>-0.13035946297098311</v>
      </c>
      <c r="M38" s="71">
        <f t="shared" si="73"/>
        <v>-0.139691235059761</v>
      </c>
      <c r="N38" s="71">
        <f t="shared" si="73"/>
        <v>0.3892908827785817</v>
      </c>
      <c r="O38" s="71">
        <f t="shared" si="73"/>
        <v>-3.0416666666666647E-2</v>
      </c>
      <c r="P38" s="71">
        <f t="shared" si="73"/>
        <v>0.16115169746454661</v>
      </c>
      <c r="Q38" s="71">
        <f t="shared" si="73"/>
        <v>0.14840858623242048</v>
      </c>
      <c r="R38" s="71">
        <f t="shared" si="73"/>
        <v>-8.443441830486631E-2</v>
      </c>
      <c r="S38" s="71">
        <f t="shared" si="73"/>
        <v>0.113692361844421</v>
      </c>
      <c r="T38" s="71">
        <f t="shared" si="73"/>
        <v>-7.332490518331225E-2</v>
      </c>
      <c r="U38" s="71">
        <f t="shared" si="73"/>
        <v>4.8431105047749057E-2</v>
      </c>
      <c r="V38" s="71">
        <f t="shared" si="73"/>
        <v>0.10995445673389725</v>
      </c>
    </row>
    <row r="39" spans="1:22">
      <c r="A39" s="31" t="s">
        <v>19</v>
      </c>
      <c r="C39" s="71">
        <f t="shared" si="73"/>
        <v>0.28673550436854645</v>
      </c>
      <c r="D39" s="71">
        <f t="shared" si="73"/>
        <v>0.12139917695473246</v>
      </c>
      <c r="E39" s="71">
        <f t="shared" si="73"/>
        <v>8.6238532110091803E-2</v>
      </c>
      <c r="F39" s="71">
        <f t="shared" si="73"/>
        <v>0.21875</v>
      </c>
      <c r="G39" s="71">
        <f t="shared" si="73"/>
        <v>-7.1379071379071402E-2</v>
      </c>
      <c r="H39" s="71">
        <f t="shared" si="73"/>
        <v>0.11268656716417902</v>
      </c>
      <c r="I39" s="71">
        <f t="shared" si="73"/>
        <v>-0.1479543930248155</v>
      </c>
      <c r="J39" s="71">
        <f t="shared" si="73"/>
        <v>-0.14294710327455928</v>
      </c>
      <c r="K39" s="71">
        <f t="shared" si="73"/>
        <v>0.33247612049963271</v>
      </c>
      <c r="L39" s="71">
        <f t="shared" si="73"/>
        <v>-7.719878687620696E-3</v>
      </c>
      <c r="M39" s="71">
        <f t="shared" si="73"/>
        <v>-0.11086412892470121</v>
      </c>
      <c r="N39" s="71">
        <f t="shared" si="73"/>
        <v>-6.8749999999999645E-3</v>
      </c>
      <c r="O39" s="71">
        <f t="shared" si="73"/>
        <v>3.7759597230961894E-3</v>
      </c>
      <c r="P39" s="71">
        <f t="shared" si="73"/>
        <v>0.1141065830721002</v>
      </c>
      <c r="Q39" s="71">
        <f t="shared" si="73"/>
        <v>3.7422622397298877E-2</v>
      </c>
      <c r="R39" s="71">
        <f t="shared" si="73"/>
        <v>-1.4374830485489598E-2</v>
      </c>
      <c r="S39" s="71">
        <f t="shared" si="73"/>
        <v>0.12630709961474973</v>
      </c>
      <c r="T39" s="71">
        <f t="shared" si="73"/>
        <v>0.18568287319814325</v>
      </c>
      <c r="U39" s="71">
        <f t="shared" si="73"/>
        <v>0.20131877189367398</v>
      </c>
      <c r="V39" s="71">
        <f t="shared" si="73"/>
        <v>-0.16861063464837056</v>
      </c>
    </row>
    <row r="41" spans="1:22">
      <c r="A41" s="85">
        <v>41943</v>
      </c>
      <c r="B41" s="86">
        <v>0.36199999999999999</v>
      </c>
      <c r="C41" s="87"/>
    </row>
    <row r="42" spans="1:22">
      <c r="A42" s="1">
        <v>41971</v>
      </c>
      <c r="B42">
        <v>0.33300000000000002</v>
      </c>
      <c r="C42" s="46">
        <f>$B$16*(1+B41/(100*12))</f>
        <v>0</v>
      </c>
    </row>
    <row r="43" spans="1:22">
      <c r="A43" s="1">
        <v>42004</v>
      </c>
      <c r="B43">
        <v>0.375</v>
      </c>
      <c r="C43" s="46">
        <f>C42*(1+B42/(12*100))</f>
        <v>0</v>
      </c>
    </row>
    <row r="44" spans="1:22">
      <c r="A44" s="1">
        <v>42034</v>
      </c>
      <c r="B44">
        <v>0.34699999999999998</v>
      </c>
      <c r="C44" s="46">
        <f t="shared" ref="C44:C107" si="74">C43*(1+B43/(12*100))</f>
        <v>0</v>
      </c>
    </row>
    <row r="45" spans="1:22">
      <c r="A45" s="1">
        <v>42062</v>
      </c>
      <c r="B45">
        <v>0.36099999999999999</v>
      </c>
      <c r="C45" s="46">
        <f t="shared" si="74"/>
        <v>0</v>
      </c>
    </row>
    <row r="46" spans="1:22">
      <c r="A46" s="1">
        <v>42094</v>
      </c>
      <c r="B46">
        <v>0.41099999999999998</v>
      </c>
      <c r="C46" s="46">
        <f t="shared" si="74"/>
        <v>0</v>
      </c>
    </row>
    <row r="47" spans="1:22">
      <c r="A47" s="85">
        <v>42124</v>
      </c>
      <c r="B47" s="86">
        <v>0.40899999999999997</v>
      </c>
      <c r="C47" s="46">
        <f t="shared" si="74"/>
        <v>0</v>
      </c>
    </row>
    <row r="48" spans="1:22">
      <c r="A48" s="1">
        <v>42153</v>
      </c>
      <c r="B48">
        <v>0.34399999999999997</v>
      </c>
      <c r="C48" s="46">
        <f>$D$16*(1+B47/(100*12))</f>
        <v>0</v>
      </c>
    </row>
    <row r="49" spans="1:3">
      <c r="A49" s="1">
        <v>42185</v>
      </c>
      <c r="B49">
        <v>0.40799999999999997</v>
      </c>
      <c r="C49" s="46">
        <f t="shared" si="74"/>
        <v>0</v>
      </c>
    </row>
    <row r="50" spans="1:3">
      <c r="A50" s="1">
        <v>42216</v>
      </c>
      <c r="B50">
        <v>0.371</v>
      </c>
      <c r="C50" s="46">
        <f t="shared" si="74"/>
        <v>0</v>
      </c>
    </row>
    <row r="51" spans="1:3">
      <c r="A51" s="1">
        <v>42247</v>
      </c>
      <c r="B51">
        <v>0.35299999999999998</v>
      </c>
      <c r="C51" s="46">
        <f t="shared" si="74"/>
        <v>0</v>
      </c>
    </row>
    <row r="52" spans="1:3">
      <c r="A52" s="1">
        <v>42277</v>
      </c>
      <c r="B52">
        <v>0.44700000000000001</v>
      </c>
      <c r="C52" s="46">
        <f t="shared" si="74"/>
        <v>0</v>
      </c>
    </row>
    <row r="53" spans="1:3">
      <c r="A53" s="85">
        <v>42307</v>
      </c>
      <c r="B53" s="86">
        <v>0.40600000000000003</v>
      </c>
      <c r="C53" s="46">
        <f t="shared" si="74"/>
        <v>0</v>
      </c>
    </row>
    <row r="54" spans="1:3">
      <c r="A54" s="1">
        <v>42338</v>
      </c>
      <c r="B54">
        <v>0.433</v>
      </c>
      <c r="C54" s="46">
        <f>$F$16*(1+B53/(100*12))</f>
        <v>0</v>
      </c>
    </row>
    <row r="55" spans="1:3">
      <c r="A55" s="1">
        <v>42369</v>
      </c>
      <c r="B55">
        <v>0.377</v>
      </c>
      <c r="C55" s="46">
        <f t="shared" si="74"/>
        <v>0</v>
      </c>
    </row>
    <row r="56" spans="1:3">
      <c r="A56" s="1">
        <v>42398</v>
      </c>
      <c r="B56">
        <v>0.377</v>
      </c>
      <c r="C56" s="46">
        <f t="shared" si="74"/>
        <v>0</v>
      </c>
    </row>
    <row r="57" spans="1:3">
      <c r="A57" s="1">
        <v>42429</v>
      </c>
      <c r="B57">
        <v>0.39500000000000002</v>
      </c>
      <c r="C57" s="46">
        <f t="shared" si="74"/>
        <v>0</v>
      </c>
    </row>
    <row r="58" spans="1:3">
      <c r="A58" s="1">
        <v>42460</v>
      </c>
      <c r="B58">
        <v>0.40200000000000002</v>
      </c>
      <c r="C58" s="46">
        <f t="shared" si="74"/>
        <v>0</v>
      </c>
    </row>
    <row r="59" spans="1:3">
      <c r="A59" s="85">
        <v>42489</v>
      </c>
      <c r="B59" s="86">
        <v>0.35099999999999998</v>
      </c>
      <c r="C59" s="46">
        <f t="shared" si="74"/>
        <v>0</v>
      </c>
    </row>
    <row r="60" spans="1:3">
      <c r="A60" s="1">
        <v>42521</v>
      </c>
      <c r="B60">
        <v>0.41199999999999998</v>
      </c>
      <c r="C60" s="46">
        <f>$H$16*(1+B59/(100*12))</f>
        <v>0</v>
      </c>
    </row>
    <row r="61" spans="1:3">
      <c r="A61" s="1">
        <v>42551</v>
      </c>
      <c r="B61">
        <v>0.42599999999999999</v>
      </c>
      <c r="C61" s="46">
        <f t="shared" si="74"/>
        <v>0</v>
      </c>
    </row>
    <row r="62" spans="1:3">
      <c r="A62" s="1">
        <v>42580</v>
      </c>
      <c r="B62">
        <v>0.29699999999999999</v>
      </c>
      <c r="C62" s="46">
        <f t="shared" si="74"/>
        <v>0</v>
      </c>
    </row>
    <row r="63" spans="1:3">
      <c r="A63" s="1">
        <v>42613</v>
      </c>
      <c r="B63">
        <v>0.184</v>
      </c>
      <c r="C63" s="46">
        <f t="shared" si="74"/>
        <v>0</v>
      </c>
    </row>
    <row r="64" spans="1:3">
      <c r="A64" s="1">
        <v>42643</v>
      </c>
      <c r="B64">
        <v>0.17</v>
      </c>
      <c r="C64" s="46">
        <f t="shared" si="74"/>
        <v>0</v>
      </c>
    </row>
    <row r="65" spans="1:3">
      <c r="A65" s="85">
        <v>42674</v>
      </c>
      <c r="B65" s="86">
        <v>0.184</v>
      </c>
      <c r="C65" s="46">
        <f t="shared" si="74"/>
        <v>0</v>
      </c>
    </row>
    <row r="66" spans="1:3">
      <c r="A66" s="1">
        <v>42704</v>
      </c>
      <c r="B66">
        <v>0.14899999999999999</v>
      </c>
      <c r="C66" s="46">
        <f>$J$16*(1+B65/(100*12))</f>
        <v>0</v>
      </c>
    </row>
    <row r="67" spans="1:3">
      <c r="A67" s="1">
        <v>42734</v>
      </c>
      <c r="B67">
        <v>0.11899999999999999</v>
      </c>
      <c r="C67" s="46">
        <f t="shared" si="74"/>
        <v>0</v>
      </c>
    </row>
    <row r="68" spans="1:3">
      <c r="A68" s="1">
        <v>42766</v>
      </c>
      <c r="B68">
        <v>0.161</v>
      </c>
      <c r="C68" s="46">
        <f t="shared" si="74"/>
        <v>0</v>
      </c>
    </row>
    <row r="69" spans="1:3">
      <c r="A69" s="1">
        <v>42794</v>
      </c>
      <c r="B69">
        <v>0.14199999999999999</v>
      </c>
      <c r="C69" s="46">
        <f t="shared" si="74"/>
        <v>0</v>
      </c>
    </row>
    <row r="70" spans="1:3">
      <c r="A70" s="1">
        <v>42825</v>
      </c>
      <c r="B70">
        <v>0.13100000000000001</v>
      </c>
      <c r="C70" s="46">
        <f t="shared" si="74"/>
        <v>0</v>
      </c>
    </row>
    <row r="71" spans="1:3">
      <c r="A71" s="85">
        <v>42853</v>
      </c>
      <c r="B71" s="86">
        <v>0.11899999999999999</v>
      </c>
      <c r="C71" s="46">
        <f t="shared" si="74"/>
        <v>0</v>
      </c>
    </row>
    <row r="72" spans="1:3">
      <c r="A72" s="1">
        <v>42886</v>
      </c>
      <c r="B72">
        <v>0.13800000000000001</v>
      </c>
      <c r="C72" s="46">
        <f>$L$16*(1+B71/(100*12))</f>
        <v>0</v>
      </c>
    </row>
    <row r="73" spans="1:3">
      <c r="A73" s="1">
        <v>42916</v>
      </c>
      <c r="B73">
        <v>0.126</v>
      </c>
      <c r="C73" s="46">
        <f t="shared" si="74"/>
        <v>0</v>
      </c>
    </row>
    <row r="74" spans="1:3">
      <c r="A74" s="1">
        <v>42947</v>
      </c>
      <c r="B74">
        <v>0.191</v>
      </c>
      <c r="C74" s="46">
        <f t="shared" si="74"/>
        <v>0</v>
      </c>
    </row>
    <row r="75" spans="1:3">
      <c r="A75" s="1">
        <v>42978</v>
      </c>
      <c r="B75">
        <v>0.19</v>
      </c>
      <c r="C75" s="46">
        <f t="shared" si="74"/>
        <v>0</v>
      </c>
    </row>
    <row r="76" spans="1:3">
      <c r="A76" s="1">
        <v>43007</v>
      </c>
      <c r="B76">
        <v>0.152</v>
      </c>
      <c r="C76" s="46">
        <f t="shared" si="74"/>
        <v>0</v>
      </c>
    </row>
    <row r="77" spans="1:3">
      <c r="A77" s="85">
        <v>43039</v>
      </c>
      <c r="B77" s="86">
        <v>0.32400000000000001</v>
      </c>
      <c r="C77" s="46">
        <f t="shared" si="74"/>
        <v>0</v>
      </c>
    </row>
    <row r="78" spans="1:3">
      <c r="A78" s="1">
        <v>43069</v>
      </c>
      <c r="B78">
        <v>0.41899999999999998</v>
      </c>
      <c r="C78" s="46">
        <f>$N$16*(1+B77/(100*12))</f>
        <v>0</v>
      </c>
    </row>
    <row r="79" spans="1:3">
      <c r="A79" s="1">
        <v>43098</v>
      </c>
      <c r="B79">
        <v>0.24299999999999999</v>
      </c>
      <c r="C79" s="46">
        <f t="shared" si="74"/>
        <v>0</v>
      </c>
    </row>
    <row r="80" spans="1:3">
      <c r="A80" s="1">
        <v>43131</v>
      </c>
      <c r="B80">
        <v>0.32300000000000001</v>
      </c>
      <c r="C80" s="46">
        <f t="shared" si="74"/>
        <v>0</v>
      </c>
    </row>
    <row r="81" spans="1:3">
      <c r="A81" s="1">
        <v>43159</v>
      </c>
      <c r="B81">
        <v>0.29499999999999998</v>
      </c>
      <c r="C81" s="46">
        <f t="shared" si="74"/>
        <v>0</v>
      </c>
    </row>
    <row r="82" spans="1:3">
      <c r="A82" s="1">
        <v>43189</v>
      </c>
      <c r="B82">
        <v>0.38</v>
      </c>
      <c r="C82" s="46">
        <f t="shared" si="74"/>
        <v>0</v>
      </c>
    </row>
    <row r="83" spans="1:3">
      <c r="A83" s="85">
        <v>43220</v>
      </c>
      <c r="B83" s="86">
        <v>0.504</v>
      </c>
      <c r="C83" s="46">
        <f t="shared" si="74"/>
        <v>0</v>
      </c>
    </row>
    <row r="84" spans="1:3">
      <c r="A84" s="1">
        <v>43251</v>
      </c>
      <c r="B84">
        <v>0.42399999999999999</v>
      </c>
      <c r="C84" s="46">
        <f>$P$16*(1+B83/(100*12))</f>
        <v>0</v>
      </c>
    </row>
    <row r="85" spans="1:3">
      <c r="A85" s="1">
        <v>43280</v>
      </c>
      <c r="B85">
        <v>0.502</v>
      </c>
      <c r="C85" s="46">
        <f t="shared" si="74"/>
        <v>0</v>
      </c>
    </row>
    <row r="86" spans="1:3">
      <c r="A86" s="1">
        <v>43312</v>
      </c>
      <c r="B86">
        <v>0.626</v>
      </c>
      <c r="C86" s="46">
        <f t="shared" si="74"/>
        <v>0</v>
      </c>
    </row>
    <row r="87" spans="1:3">
      <c r="A87" s="1">
        <v>43343</v>
      </c>
      <c r="B87">
        <v>0.746</v>
      </c>
      <c r="C87" s="46">
        <f t="shared" si="74"/>
        <v>0</v>
      </c>
    </row>
    <row r="88" spans="1:3">
      <c r="A88" s="1">
        <v>43371</v>
      </c>
      <c r="B88">
        <v>0.73</v>
      </c>
      <c r="C88" s="46">
        <f t="shared" si="74"/>
        <v>0</v>
      </c>
    </row>
    <row r="89" spans="1:3">
      <c r="A89" s="85">
        <v>43404</v>
      </c>
      <c r="B89" s="86">
        <v>0.71599999999999997</v>
      </c>
      <c r="C89" s="46">
        <f t="shared" si="74"/>
        <v>0</v>
      </c>
    </row>
    <row r="90" spans="1:3">
      <c r="A90" s="1">
        <v>43434</v>
      </c>
      <c r="B90">
        <v>0.71499999999999997</v>
      </c>
      <c r="C90" s="46">
        <f>$R$16*(1+B89/(100*12))</f>
        <v>0</v>
      </c>
    </row>
    <row r="91" spans="1:3">
      <c r="A91" s="1">
        <v>43465</v>
      </c>
      <c r="B91">
        <v>0.64300000000000002</v>
      </c>
      <c r="C91" s="46">
        <f t="shared" si="74"/>
        <v>0</v>
      </c>
    </row>
    <row r="92" spans="1:3">
      <c r="A92" s="1">
        <v>43496</v>
      </c>
      <c r="B92">
        <v>0.59899999999999998</v>
      </c>
      <c r="C92" s="46">
        <f t="shared" si="74"/>
        <v>0</v>
      </c>
    </row>
    <row r="93" spans="1:3">
      <c r="A93" s="1">
        <v>43524</v>
      </c>
      <c r="B93">
        <v>0.56999999999999995</v>
      </c>
      <c r="C93" s="46">
        <f t="shared" si="74"/>
        <v>0</v>
      </c>
    </row>
    <row r="94" spans="1:3">
      <c r="A94" s="1">
        <v>43553</v>
      </c>
      <c r="B94">
        <v>0.52600000000000002</v>
      </c>
      <c r="C94" s="46">
        <f t="shared" si="74"/>
        <v>0</v>
      </c>
    </row>
    <row r="95" spans="1:3">
      <c r="A95" s="85">
        <v>43585</v>
      </c>
      <c r="B95" s="86">
        <v>0.75700000000000001</v>
      </c>
      <c r="C95" s="46">
        <f t="shared" si="74"/>
        <v>0</v>
      </c>
    </row>
    <row r="96" spans="1:3">
      <c r="A96" s="1">
        <v>43616</v>
      </c>
      <c r="B96">
        <v>0.73</v>
      </c>
      <c r="C96" s="46">
        <f>$T$16*(1+B95/(100*12))</f>
        <v>0</v>
      </c>
    </row>
    <row r="97" spans="1:3">
      <c r="A97" s="1">
        <v>43644</v>
      </c>
      <c r="B97">
        <v>0.746</v>
      </c>
      <c r="C97" s="46">
        <f t="shared" si="74"/>
        <v>0</v>
      </c>
    </row>
    <row r="98" spans="1:3">
      <c r="A98" s="1">
        <v>43677</v>
      </c>
      <c r="B98">
        <v>0.74399999999999999</v>
      </c>
      <c r="C98" s="46">
        <f t="shared" si="74"/>
        <v>0</v>
      </c>
    </row>
    <row r="99" spans="1:3">
      <c r="A99" s="1">
        <v>43707</v>
      </c>
      <c r="B99">
        <v>0.746</v>
      </c>
      <c r="C99" s="46">
        <f t="shared" si="74"/>
        <v>0</v>
      </c>
    </row>
    <row r="100" spans="1:3">
      <c r="A100" s="1">
        <v>43738</v>
      </c>
      <c r="B100">
        <v>0.76500000000000001</v>
      </c>
      <c r="C100" s="46">
        <f t="shared" si="74"/>
        <v>0</v>
      </c>
    </row>
    <row r="101" spans="1:3">
      <c r="A101" s="85">
        <v>43769</v>
      </c>
      <c r="B101" s="86">
        <v>0.76</v>
      </c>
      <c r="C101" s="46">
        <f>$T$16*(1+B100/(100*12))</f>
        <v>0</v>
      </c>
    </row>
    <row r="102" spans="1:3">
      <c r="A102" s="1">
        <v>43798</v>
      </c>
      <c r="B102">
        <v>0.73</v>
      </c>
      <c r="C102" s="46">
        <f>$V$16*(1+B101/(100*12))</f>
        <v>0</v>
      </c>
    </row>
    <row r="103" spans="1:3">
      <c r="A103" s="1">
        <v>43830</v>
      </c>
      <c r="B103">
        <v>0.73</v>
      </c>
      <c r="C103" s="46">
        <f t="shared" si="74"/>
        <v>0</v>
      </c>
    </row>
    <row r="104" spans="1:3">
      <c r="A104" s="1">
        <v>43861</v>
      </c>
      <c r="B104">
        <v>0.746</v>
      </c>
      <c r="C104" s="46">
        <f t="shared" si="74"/>
        <v>0</v>
      </c>
    </row>
    <row r="105" spans="1:3">
      <c r="A105" s="1">
        <v>43889</v>
      </c>
      <c r="B105">
        <v>0.7</v>
      </c>
      <c r="C105" s="46">
        <f t="shared" si="74"/>
        <v>0</v>
      </c>
    </row>
    <row r="106" spans="1:3">
      <c r="A106" s="1">
        <v>43921</v>
      </c>
      <c r="B106">
        <v>0.216</v>
      </c>
      <c r="C106" s="46">
        <f t="shared" si="74"/>
        <v>0</v>
      </c>
    </row>
    <row r="107" spans="1:3">
      <c r="A107" s="85">
        <v>43951</v>
      </c>
      <c r="B107" s="86">
        <v>4.2000000000000003E-2</v>
      </c>
      <c r="C107" s="46">
        <f t="shared" si="74"/>
        <v>0</v>
      </c>
    </row>
    <row r="108" spans="1:3">
      <c r="A108" s="1">
        <v>43980</v>
      </c>
      <c r="B108">
        <v>9.0999999999999998E-2</v>
      </c>
      <c r="C108" s="46">
        <f>$X$16*(1+B107/(100*12))</f>
        <v>1024.346442230117</v>
      </c>
    </row>
    <row r="109" spans="1:3">
      <c r="A109" s="1">
        <v>44012</v>
      </c>
      <c r="B109">
        <v>4.1000000000000002E-2</v>
      </c>
      <c r="C109" s="46">
        <f t="shared" ref="C109:C161" si="75">C108*(1+B108/(12*100))</f>
        <v>1024.4241218353193</v>
      </c>
    </row>
    <row r="110" spans="1:3">
      <c r="A110" s="1">
        <v>44043</v>
      </c>
      <c r="B110">
        <v>0.03</v>
      </c>
      <c r="C110" s="46">
        <f t="shared" si="75"/>
        <v>1024.4591229928153</v>
      </c>
    </row>
    <row r="111" spans="1:3">
      <c r="A111" s="1">
        <v>44074</v>
      </c>
      <c r="B111">
        <v>4.5999999999999999E-2</v>
      </c>
      <c r="C111" s="46">
        <f t="shared" si="75"/>
        <v>1024.4847344708901</v>
      </c>
    </row>
    <row r="112" spans="1:3">
      <c r="A112" s="1">
        <v>44104</v>
      </c>
      <c r="B112">
        <v>5.6000000000000001E-2</v>
      </c>
      <c r="C112" s="46">
        <f t="shared" si="75"/>
        <v>1024.5240063857116</v>
      </c>
    </row>
    <row r="113" spans="1:3">
      <c r="A113" s="85">
        <v>44134</v>
      </c>
      <c r="B113" s="86">
        <v>1.4999999999999999E-2</v>
      </c>
      <c r="C113" s="46">
        <f t="shared" si="75"/>
        <v>1024.5718175060097</v>
      </c>
    </row>
    <row r="114" spans="1:3">
      <c r="A114" s="1">
        <v>44165</v>
      </c>
      <c r="B114">
        <v>-2.5000000000000001E-2</v>
      </c>
      <c r="C114" s="46">
        <f>$Z$16*(1+B113/(100*12))</f>
        <v>0</v>
      </c>
    </row>
    <row r="115" spans="1:3">
      <c r="A115" s="1">
        <v>44196</v>
      </c>
      <c r="B115">
        <v>2.9000000000000001E-2</v>
      </c>
      <c r="C115" s="46">
        <f t="shared" si="75"/>
        <v>0</v>
      </c>
    </row>
    <row r="116" spans="1:3">
      <c r="A116" s="1">
        <v>44225</v>
      </c>
      <c r="B116">
        <v>0.03</v>
      </c>
      <c r="C116" s="46">
        <f t="shared" si="75"/>
        <v>0</v>
      </c>
    </row>
    <row r="117" spans="1:3">
      <c r="A117" s="1">
        <v>44253</v>
      </c>
      <c r="B117">
        <v>1.4999999999999999E-2</v>
      </c>
      <c r="C117" s="46">
        <f t="shared" si="75"/>
        <v>0</v>
      </c>
    </row>
    <row r="118" spans="1:3">
      <c r="A118" s="1">
        <v>44286</v>
      </c>
      <c r="B118">
        <v>4.2000000000000003E-2</v>
      </c>
      <c r="C118" s="46">
        <f t="shared" si="75"/>
        <v>0</v>
      </c>
    </row>
    <row r="119" spans="1:3">
      <c r="A119" s="85">
        <v>44316</v>
      </c>
      <c r="B119" s="86">
        <v>6.0999999999999999E-2</v>
      </c>
      <c r="C119" s="46">
        <f t="shared" si="75"/>
        <v>0</v>
      </c>
    </row>
    <row r="120" spans="1:3">
      <c r="A120" s="1">
        <v>44347</v>
      </c>
      <c r="B120">
        <v>4.5999999999999999E-2</v>
      </c>
      <c r="C120" s="46">
        <f>$AB$16*(1+B119/(100*12))</f>
        <v>0</v>
      </c>
    </row>
    <row r="121" spans="1:3">
      <c r="A121" s="1">
        <v>44377</v>
      </c>
      <c r="B121">
        <v>7.0000000000000007E-2</v>
      </c>
      <c r="C121" s="46">
        <f t="shared" si="75"/>
        <v>0</v>
      </c>
    </row>
    <row r="122" spans="1:3">
      <c r="A122" s="1">
        <v>44407</v>
      </c>
      <c r="B122">
        <v>4.5999999999999999E-2</v>
      </c>
      <c r="C122" s="46">
        <f t="shared" si="75"/>
        <v>0</v>
      </c>
    </row>
    <row r="123" spans="1:3">
      <c r="A123" s="1">
        <v>44439</v>
      </c>
      <c r="B123">
        <v>5.3999999999999999E-2</v>
      </c>
      <c r="C123" s="46">
        <f t="shared" si="75"/>
        <v>0</v>
      </c>
    </row>
    <row r="124" spans="1:3">
      <c r="A124" s="1">
        <v>44469</v>
      </c>
      <c r="B124">
        <v>3.4000000000000002E-2</v>
      </c>
      <c r="C124" s="46">
        <f t="shared" si="75"/>
        <v>0</v>
      </c>
    </row>
    <row r="125" spans="1:3">
      <c r="A125" s="85">
        <v>44498</v>
      </c>
      <c r="B125" s="86">
        <v>6.0999999999999999E-2</v>
      </c>
      <c r="C125" s="46">
        <f t="shared" si="75"/>
        <v>0</v>
      </c>
    </row>
    <row r="126" spans="1:3">
      <c r="A126" s="1">
        <v>44530</v>
      </c>
      <c r="B126">
        <v>9.0999999999999998E-2</v>
      </c>
      <c r="C126" s="46">
        <f>$AD$16*(1+B125/(100*12))</f>
        <v>0</v>
      </c>
    </row>
    <row r="127" spans="1:3">
      <c r="A127" s="1">
        <v>44561</v>
      </c>
      <c r="B127">
        <v>0.183</v>
      </c>
      <c r="C127" s="46">
        <f t="shared" si="75"/>
        <v>0</v>
      </c>
    </row>
    <row r="128" spans="1:3">
      <c r="A128" s="1">
        <v>44592</v>
      </c>
      <c r="B128">
        <v>0.27800000000000002</v>
      </c>
      <c r="C128" s="46">
        <f t="shared" si="75"/>
        <v>0</v>
      </c>
    </row>
    <row r="129" spans="1:3">
      <c r="A129" s="1">
        <v>44620</v>
      </c>
      <c r="B129">
        <v>0.46899999999999997</v>
      </c>
      <c r="C129" s="46">
        <f t="shared" si="75"/>
        <v>0</v>
      </c>
    </row>
    <row r="130" spans="1:3">
      <c r="A130" s="1">
        <v>44651</v>
      </c>
      <c r="B130">
        <v>0.48199999999999998</v>
      </c>
      <c r="C130" s="46">
        <f t="shared" si="75"/>
        <v>0</v>
      </c>
    </row>
    <row r="131" spans="1:3">
      <c r="A131" s="85">
        <v>44680</v>
      </c>
      <c r="B131" s="86">
        <v>0.77600000000000002</v>
      </c>
      <c r="C131" s="46">
        <f t="shared" si="75"/>
        <v>0</v>
      </c>
    </row>
    <row r="132" spans="1:3">
      <c r="A132" s="1">
        <v>44712</v>
      </c>
      <c r="B132">
        <v>1.028</v>
      </c>
      <c r="C132" s="46">
        <f>$AF$16*(1+B131/(100*12))</f>
        <v>0</v>
      </c>
    </row>
    <row r="133" spans="1:3">
      <c r="A133" s="1">
        <v>44742</v>
      </c>
      <c r="B133">
        <v>0.96399999999999997</v>
      </c>
      <c r="C133" s="46">
        <f t="shared" si="75"/>
        <v>0</v>
      </c>
    </row>
    <row r="134" spans="1:3">
      <c r="A134" s="1">
        <v>44771</v>
      </c>
      <c r="B134">
        <v>1.202</v>
      </c>
      <c r="C134" s="46">
        <f t="shared" si="75"/>
        <v>0</v>
      </c>
    </row>
    <row r="135" spans="1:3">
      <c r="A135" s="1">
        <v>44804</v>
      </c>
      <c r="B135">
        <v>1.7430000000000001</v>
      </c>
      <c r="C135" s="46">
        <f t="shared" si="75"/>
        <v>0</v>
      </c>
    </row>
    <row r="136" spans="1:3">
      <c r="A136" s="1">
        <v>44834</v>
      </c>
      <c r="B136">
        <v>1.98</v>
      </c>
      <c r="C136" s="46">
        <f t="shared" si="75"/>
        <v>0</v>
      </c>
    </row>
    <row r="137" spans="1:3">
      <c r="A137" s="85">
        <v>44865</v>
      </c>
      <c r="B137" s="86">
        <v>2.4540000000000002</v>
      </c>
      <c r="C137" s="46">
        <f t="shared" si="75"/>
        <v>0</v>
      </c>
    </row>
    <row r="138" spans="1:3">
      <c r="A138" s="1">
        <v>44895</v>
      </c>
      <c r="B138">
        <v>3.044</v>
      </c>
      <c r="C138" s="46">
        <f>$AH$16*(1+B137/(100*12))</f>
        <v>0</v>
      </c>
    </row>
    <row r="139" spans="1:3">
      <c r="A139" s="1">
        <v>44925</v>
      </c>
      <c r="B139">
        <v>3.0329999999999999</v>
      </c>
      <c r="C139" s="46">
        <f t="shared" si="75"/>
        <v>0</v>
      </c>
    </row>
    <row r="140" spans="1:3">
      <c r="A140" s="1">
        <v>44957</v>
      </c>
      <c r="B140">
        <v>3.4969999999999999</v>
      </c>
      <c r="C140" s="46">
        <f t="shared" si="75"/>
        <v>0</v>
      </c>
    </row>
    <row r="141" spans="1:3">
      <c r="A141" s="1">
        <v>44985</v>
      </c>
      <c r="B141">
        <v>3.9590000000000001</v>
      </c>
      <c r="C141" s="46">
        <f t="shared" si="75"/>
        <v>0</v>
      </c>
    </row>
    <row r="142" spans="1:3">
      <c r="A142" s="1">
        <v>45016</v>
      </c>
      <c r="B142">
        <v>4.117</v>
      </c>
      <c r="C142" s="46">
        <f t="shared" si="75"/>
        <v>0</v>
      </c>
    </row>
    <row r="143" spans="1:3">
      <c r="A143" s="85">
        <v>45044</v>
      </c>
      <c r="B143" s="86">
        <v>4.2859999999999996</v>
      </c>
      <c r="C143" s="46">
        <f t="shared" si="75"/>
        <v>0</v>
      </c>
    </row>
    <row r="144" spans="1:3">
      <c r="A144" s="1">
        <v>45077</v>
      </c>
      <c r="B144">
        <v>4.4219999999999997</v>
      </c>
      <c r="C144" s="46">
        <f>$AJ$16*(1+B143/(100*12))</f>
        <v>0</v>
      </c>
    </row>
    <row r="145" spans="1:3">
      <c r="A145" s="1">
        <v>45107</v>
      </c>
      <c r="B145">
        <v>4.9889999999999999</v>
      </c>
      <c r="C145" s="46">
        <f t="shared" si="75"/>
        <v>0</v>
      </c>
    </row>
    <row r="146" spans="1:3">
      <c r="A146" s="1">
        <v>45138</v>
      </c>
      <c r="B146">
        <v>5.492</v>
      </c>
      <c r="C146" s="46">
        <f t="shared" si="75"/>
        <v>0</v>
      </c>
    </row>
    <row r="147" spans="1:3">
      <c r="A147" s="1">
        <v>45169</v>
      </c>
      <c r="B147">
        <v>5.319</v>
      </c>
      <c r="C147" s="46">
        <f t="shared" si="75"/>
        <v>0</v>
      </c>
    </row>
    <row r="148" spans="1:3">
      <c r="A148" s="1">
        <v>45198</v>
      </c>
      <c r="B148">
        <v>5.2960000000000003</v>
      </c>
      <c r="C148" s="46">
        <f t="shared" si="75"/>
        <v>0</v>
      </c>
    </row>
    <row r="149" spans="1:3">
      <c r="A149" s="85">
        <v>45230</v>
      </c>
      <c r="B149" s="86">
        <v>5.3339999999999996</v>
      </c>
      <c r="C149" s="46">
        <f t="shared" si="75"/>
        <v>0</v>
      </c>
    </row>
    <row r="150" spans="1:3">
      <c r="A150" s="1">
        <v>45260</v>
      </c>
      <c r="B150">
        <v>5.32</v>
      </c>
      <c r="C150" s="46">
        <f>$AL$16*(1+B149/(100*12))</f>
        <v>0</v>
      </c>
    </row>
    <row r="151" spans="1:3">
      <c r="A151" s="1">
        <v>45289</v>
      </c>
      <c r="B151">
        <v>5.234</v>
      </c>
      <c r="C151" s="46">
        <f t="shared" si="75"/>
        <v>0</v>
      </c>
    </row>
    <row r="152" spans="1:3">
      <c r="A152" s="1">
        <v>45322</v>
      </c>
      <c r="B152">
        <v>5.242</v>
      </c>
      <c r="C152" s="46">
        <f t="shared" si="75"/>
        <v>0</v>
      </c>
    </row>
    <row r="153" spans="1:3">
      <c r="A153" s="1">
        <v>45351</v>
      </c>
      <c r="B153">
        <v>5.2460000000000004</v>
      </c>
      <c r="C153" s="46">
        <f t="shared" si="75"/>
        <v>0</v>
      </c>
    </row>
    <row r="154" spans="1:3">
      <c r="A154" s="1">
        <v>45380</v>
      </c>
      <c r="B154">
        <v>5.29</v>
      </c>
      <c r="C154" s="46">
        <f t="shared" si="75"/>
        <v>0</v>
      </c>
    </row>
    <row r="155" spans="1:3">
      <c r="A155" s="85">
        <v>45412</v>
      </c>
      <c r="B155" s="86">
        <v>5.2750000000000004</v>
      </c>
      <c r="C155" s="46">
        <f t="shared" si="75"/>
        <v>0</v>
      </c>
    </row>
    <row r="156" spans="1:3">
      <c r="A156" s="1">
        <v>45443</v>
      </c>
      <c r="B156">
        <v>5.28</v>
      </c>
      <c r="C156" s="46">
        <f>$AN$16*(1+B155/(100*12))</f>
        <v>0</v>
      </c>
    </row>
    <row r="157" spans="1:3">
      <c r="A157" s="1">
        <v>45471</v>
      </c>
      <c r="B157">
        <v>5.2960000000000003</v>
      </c>
      <c r="C157" s="46">
        <f t="shared" si="75"/>
        <v>0</v>
      </c>
    </row>
    <row r="158" spans="1:3">
      <c r="A158" s="1">
        <v>45504</v>
      </c>
      <c r="B158">
        <v>5.1429999999999998</v>
      </c>
      <c r="C158" s="46">
        <f t="shared" si="75"/>
        <v>0</v>
      </c>
    </row>
    <row r="159" spans="1:3">
      <c r="A159" s="1">
        <v>45534</v>
      </c>
      <c r="B159">
        <v>5.0510000000000002</v>
      </c>
      <c r="C159" s="46">
        <f t="shared" si="75"/>
        <v>0</v>
      </c>
    </row>
    <row r="160" spans="1:3">
      <c r="A160" s="1">
        <v>45565</v>
      </c>
      <c r="B160">
        <v>5.0199999999999996</v>
      </c>
      <c r="C160" s="46">
        <f t="shared" si="75"/>
        <v>0</v>
      </c>
    </row>
    <row r="161" spans="1:3">
      <c r="A161" s="85">
        <v>45596</v>
      </c>
      <c r="B161" s="86">
        <v>4.8929999999999998</v>
      </c>
      <c r="C161" s="46">
        <f t="shared" si="75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7B330-9737-1A4C-B6F3-0B0329BCB566}">
  <sheetPr>
    <tabColor rgb="FFFF0000"/>
  </sheetPr>
  <dimension ref="A1:M148"/>
  <sheetViews>
    <sheetView topLeftCell="A102" zoomScale="87" workbookViewId="0">
      <selection activeCell="N114" sqref="N114"/>
    </sheetView>
  </sheetViews>
  <sheetFormatPr defaultColWidth="11.42578125" defaultRowHeight="15"/>
  <cols>
    <col min="1" max="1" width="26.42578125" customWidth="1"/>
    <col min="2" max="10" width="14" customWidth="1"/>
    <col min="12" max="13" width="10.85546875" style="39"/>
  </cols>
  <sheetData>
    <row r="1" spans="1:13">
      <c r="A1" s="70" t="s">
        <v>65</v>
      </c>
      <c r="B1" s="31" t="s">
        <v>0</v>
      </c>
      <c r="C1" s="31"/>
      <c r="D1" s="31" t="s">
        <v>1</v>
      </c>
      <c r="E1" s="31"/>
      <c r="F1" s="31" t="s">
        <v>8</v>
      </c>
      <c r="G1" s="31"/>
      <c r="H1" s="31" t="s">
        <v>13</v>
      </c>
      <c r="I1" s="31"/>
      <c r="J1" s="31" t="s">
        <v>19</v>
      </c>
      <c r="L1" s="39" t="s">
        <v>146</v>
      </c>
    </row>
    <row r="2" spans="1:13">
      <c r="A2" s="66">
        <v>41943</v>
      </c>
      <c r="B2" s="69">
        <f>_xlfn.XLOOKUP($A2,Sheet1!$A:$A,Sheet1!$B:$B)</f>
        <v>4543.5</v>
      </c>
      <c r="C2" s="69"/>
      <c r="D2" s="69">
        <f>_xlfn.XLOOKUP($A2,Sheet1!$A:$A,Sheet1!$C:$C)</f>
        <v>2971.5</v>
      </c>
      <c r="E2" s="69"/>
      <c r="F2" s="69">
        <f>_xlfn.XLOOKUP($A2,Sheet1!$A:$A,Sheet1!$J:$J)</f>
        <v>458.7</v>
      </c>
      <c r="G2" s="69"/>
      <c r="H2" s="69">
        <f>_xlfn.XLOOKUP($A2,Sheet1!$A:$A,Sheet1!$O:$O)</f>
        <v>1695</v>
      </c>
      <c r="I2" s="69"/>
      <c r="J2" s="69">
        <f>_xlfn.XLOOKUP($A2,Sheet1!$A:$A,Sheet1!$U:$U)</f>
        <v>377.7</v>
      </c>
      <c r="L2" s="39">
        <v>3503.46</v>
      </c>
    </row>
    <row r="3" spans="1:13">
      <c r="A3" s="66">
        <v>41971</v>
      </c>
      <c r="B3" s="69">
        <f>_xlfn.XLOOKUP($A3,Sheet1!$A:$A,Sheet1!$B:$B)</f>
        <v>4780</v>
      </c>
      <c r="C3" s="69">
        <f>B3/B2-1</f>
        <v>5.205238252448563E-2</v>
      </c>
      <c r="D3" s="69">
        <f>_xlfn.XLOOKUP($A3,Sheet1!$A:$A,Sheet1!$C:$C)</f>
        <v>2992.5</v>
      </c>
      <c r="E3" s="69">
        <f t="shared" ref="E3:E66" si="0">D3/D2-1</f>
        <v>7.0671378091873294E-3</v>
      </c>
      <c r="F3" s="69">
        <f>_xlfn.XLOOKUP($A3,Sheet1!$A:$A,Sheet1!$J:$J)</f>
        <v>481.1</v>
      </c>
      <c r="G3" s="69">
        <f t="shared" ref="G3:G66" si="1">F3/F2-1</f>
        <v>4.883366034445169E-2</v>
      </c>
      <c r="H3" s="69">
        <f>_xlfn.XLOOKUP($A3,Sheet1!$A:$A,Sheet1!$O:$O)</f>
        <v>1786</v>
      </c>
      <c r="I3" s="69">
        <f t="shared" ref="I3:I66" si="2">H3/H2-1</f>
        <v>5.3687315634218358E-2</v>
      </c>
      <c r="J3" s="69">
        <f>_xlfn.XLOOKUP($A3,Sheet1!$A:$A,Sheet1!$U:$U)</f>
        <v>407.1</v>
      </c>
      <c r="K3" s="69">
        <f t="shared" ref="K3:M66" si="3">J3/J2-1</f>
        <v>7.783955520254171E-2</v>
      </c>
      <c r="L3" s="39">
        <v>3593.32</v>
      </c>
      <c r="M3" s="90">
        <f t="shared" si="3"/>
        <v>2.5648929914998453E-2</v>
      </c>
    </row>
    <row r="4" spans="1:13">
      <c r="A4" s="66">
        <v>42004</v>
      </c>
      <c r="B4" s="69">
        <f>_xlfn.XLOOKUP($A4,Sheet1!$A:$A,Sheet1!$B:$B)</f>
        <v>4555.5</v>
      </c>
      <c r="C4" s="69">
        <f t="shared" ref="C4:C67" si="4">B4/B3-1</f>
        <v>-4.696652719665273E-2</v>
      </c>
      <c r="D4" s="69">
        <f>_xlfn.XLOOKUP($A4,Sheet1!$A:$A,Sheet1!$C:$C)</f>
        <v>3000</v>
      </c>
      <c r="E4" s="69">
        <f t="shared" si="0"/>
        <v>2.5062656641603454E-3</v>
      </c>
      <c r="F4" s="69">
        <f>_xlfn.XLOOKUP($A4,Sheet1!$A:$A,Sheet1!$J:$J)</f>
        <v>472</v>
      </c>
      <c r="G4" s="69">
        <f t="shared" si="1"/>
        <v>-1.891498648929546E-2</v>
      </c>
      <c r="H4" s="69">
        <f>_xlfn.XLOOKUP($A4,Sheet1!$A:$A,Sheet1!$O:$O)</f>
        <v>1764</v>
      </c>
      <c r="I4" s="69">
        <f t="shared" si="2"/>
        <v>-1.2318029115341522E-2</v>
      </c>
      <c r="J4" s="69">
        <f>_xlfn.XLOOKUP($A4,Sheet1!$A:$A,Sheet1!$U:$U)</f>
        <v>465.7</v>
      </c>
      <c r="K4" s="69">
        <f t="shared" si="3"/>
        <v>0.14394497666421024</v>
      </c>
      <c r="L4" s="39">
        <v>3532.74</v>
      </c>
      <c r="M4" s="90">
        <f t="shared" si="3"/>
        <v>-1.6859060701524098E-2</v>
      </c>
    </row>
    <row r="5" spans="1:13">
      <c r="A5" s="66">
        <v>42034</v>
      </c>
      <c r="B5" s="69">
        <f>_xlfn.XLOOKUP($A5,Sheet1!$A:$A,Sheet1!$B:$B)</f>
        <v>4743</v>
      </c>
      <c r="C5" s="69">
        <f t="shared" si="4"/>
        <v>4.1159038524860136E-2</v>
      </c>
      <c r="D5" s="69">
        <f>_xlfn.XLOOKUP($A5,Sheet1!$A:$A,Sheet1!$C:$C)</f>
        <v>2925</v>
      </c>
      <c r="E5" s="69">
        <f t="shared" si="0"/>
        <v>-2.5000000000000022E-2</v>
      </c>
      <c r="F5" s="69">
        <f>_xlfn.XLOOKUP($A5,Sheet1!$A:$A,Sheet1!$J:$J)</f>
        <v>507.5</v>
      </c>
      <c r="G5" s="69">
        <f t="shared" si="1"/>
        <v>7.5211864406779627E-2</v>
      </c>
      <c r="H5" s="69">
        <f>_xlfn.XLOOKUP($A5,Sheet1!$A:$A,Sheet1!$O:$O)</f>
        <v>1897</v>
      </c>
      <c r="I5" s="69">
        <f t="shared" si="2"/>
        <v>7.5396825396825351E-2</v>
      </c>
      <c r="J5" s="69">
        <f>_xlfn.XLOOKUP($A5,Sheet1!$A:$A,Sheet1!$U:$U)</f>
        <v>480.2</v>
      </c>
      <c r="K5" s="69">
        <f t="shared" si="3"/>
        <v>3.1135924414859462E-2</v>
      </c>
      <c r="L5" s="39">
        <v>3621.81</v>
      </c>
      <c r="M5" s="90">
        <f t="shared" si="3"/>
        <v>2.5212724400889952E-2</v>
      </c>
    </row>
    <row r="6" spans="1:13">
      <c r="A6" s="66">
        <v>42062</v>
      </c>
      <c r="B6" s="69">
        <f>_xlfn.XLOOKUP($A6,Sheet1!$A:$A,Sheet1!$B:$B)</f>
        <v>4469.5</v>
      </c>
      <c r="C6" s="69">
        <f t="shared" si="4"/>
        <v>-5.7663925785367942E-2</v>
      </c>
      <c r="D6" s="69">
        <f>_xlfn.XLOOKUP($A6,Sheet1!$A:$A,Sheet1!$C:$C)</f>
        <v>3192</v>
      </c>
      <c r="E6" s="69">
        <f t="shared" si="0"/>
        <v>9.1282051282051357E-2</v>
      </c>
      <c r="F6" s="69">
        <f>_xlfn.XLOOKUP($A6,Sheet1!$A:$A,Sheet1!$J:$J)</f>
        <v>532</v>
      </c>
      <c r="G6" s="69">
        <f t="shared" si="1"/>
        <v>4.8275862068965614E-2</v>
      </c>
      <c r="H6" s="69">
        <f>_xlfn.XLOOKUP($A6,Sheet1!$A:$A,Sheet1!$O:$O)</f>
        <v>1896</v>
      </c>
      <c r="I6" s="69">
        <f t="shared" si="2"/>
        <v>-5.2714812862408866E-4</v>
      </c>
      <c r="J6" s="69">
        <f>_xlfn.XLOOKUP($A6,Sheet1!$A:$A,Sheet1!$U:$U)</f>
        <v>484.5</v>
      </c>
      <c r="K6" s="69">
        <f t="shared" si="3"/>
        <v>8.9546022490629706E-3</v>
      </c>
      <c r="L6" s="39">
        <v>3744.26</v>
      </c>
      <c r="M6" s="90">
        <f t="shared" si="3"/>
        <v>3.3809062319668959E-2</v>
      </c>
    </row>
    <row r="7" spans="1:13">
      <c r="A7" s="66">
        <v>42094</v>
      </c>
      <c r="B7" s="69">
        <f>_xlfn.XLOOKUP($A7,Sheet1!$A:$A,Sheet1!$B:$B)</f>
        <v>4626.5</v>
      </c>
      <c r="C7" s="69">
        <f t="shared" si="4"/>
        <v>3.5126971697057918E-2</v>
      </c>
      <c r="D7" s="69">
        <f>_xlfn.XLOOKUP($A7,Sheet1!$A:$A,Sheet1!$C:$C)</f>
        <v>2772</v>
      </c>
      <c r="E7" s="69">
        <f t="shared" si="0"/>
        <v>-0.13157894736842102</v>
      </c>
      <c r="F7" s="69">
        <f>_xlfn.XLOOKUP($A7,Sheet1!$A:$A,Sheet1!$J:$J)</f>
        <v>523.5</v>
      </c>
      <c r="G7" s="69">
        <f t="shared" si="1"/>
        <v>-1.5977443609022535E-2</v>
      </c>
      <c r="H7" s="69">
        <f>_xlfn.XLOOKUP($A7,Sheet1!$A:$A,Sheet1!$O:$O)</f>
        <v>1831</v>
      </c>
      <c r="I7" s="69">
        <f t="shared" si="2"/>
        <v>-3.4282700421940926E-2</v>
      </c>
      <c r="J7" s="69">
        <f>_xlfn.XLOOKUP($A7,Sheet1!$A:$A,Sheet1!$U:$U)</f>
        <v>466.7</v>
      </c>
      <c r="K7" s="69">
        <f t="shared" si="3"/>
        <v>-3.67389060887513E-2</v>
      </c>
      <c r="L7" s="39">
        <v>3663.58</v>
      </c>
      <c r="M7" s="90">
        <f t="shared" si="3"/>
        <v>-2.154764893463601E-2</v>
      </c>
    </row>
    <row r="8" spans="1:13">
      <c r="A8" s="66">
        <v>42124</v>
      </c>
      <c r="B8" s="69">
        <f>_xlfn.XLOOKUP($A8,Sheet1!$A:$A,Sheet1!$B:$B)</f>
        <v>4496.5</v>
      </c>
      <c r="C8" s="69">
        <f t="shared" si="4"/>
        <v>-2.8098994920566334E-2</v>
      </c>
      <c r="D8" s="69">
        <f>_xlfn.XLOOKUP($A8,Sheet1!$A:$A,Sheet1!$C:$C)</f>
        <v>2885</v>
      </c>
      <c r="E8" s="69">
        <f t="shared" si="0"/>
        <v>4.0764790764790781E-2</v>
      </c>
      <c r="F8" s="69">
        <f>_xlfn.XLOOKUP($A8,Sheet1!$A:$A,Sheet1!$J:$J)</f>
        <v>508</v>
      </c>
      <c r="G8" s="69">
        <f t="shared" si="1"/>
        <v>-2.9608404966571134E-2</v>
      </c>
      <c r="H8" s="69">
        <f>_xlfn.XLOOKUP($A8,Sheet1!$A:$A,Sheet1!$O:$O)</f>
        <v>1839</v>
      </c>
      <c r="I8" s="69">
        <f t="shared" si="2"/>
        <v>4.3691971600219315E-3</v>
      </c>
      <c r="J8" s="69">
        <f>_xlfn.XLOOKUP($A8,Sheet1!$A:$A,Sheet1!$U:$U)</f>
        <v>486</v>
      </c>
      <c r="K8" s="69">
        <f t="shared" si="3"/>
        <v>4.1354188986501006E-2</v>
      </c>
      <c r="L8" s="39">
        <v>3760.06</v>
      </c>
      <c r="M8" s="90">
        <f t="shared" si="3"/>
        <v>2.6334896467389735E-2</v>
      </c>
    </row>
    <row r="9" spans="1:13">
      <c r="A9" s="66">
        <v>42153</v>
      </c>
      <c r="B9" s="69">
        <f>_xlfn.XLOOKUP($A9,Sheet1!$A:$A,Sheet1!$B:$B)</f>
        <v>4372.5</v>
      </c>
      <c r="C9" s="69">
        <f t="shared" si="4"/>
        <v>-2.757700433670629E-2</v>
      </c>
      <c r="D9" s="69">
        <f>_xlfn.XLOOKUP($A9,Sheet1!$A:$A,Sheet1!$C:$C)</f>
        <v>2856</v>
      </c>
      <c r="E9" s="69">
        <f t="shared" si="0"/>
        <v>-1.005199306759097E-2</v>
      </c>
      <c r="F9" s="69">
        <f>_xlfn.XLOOKUP($A9,Sheet1!$A:$A,Sheet1!$J:$J)</f>
        <v>515</v>
      </c>
      <c r="G9" s="69">
        <f t="shared" si="1"/>
        <v>1.3779527559055094E-2</v>
      </c>
      <c r="H9" s="69">
        <f>_xlfn.XLOOKUP($A9,Sheet1!$A:$A,Sheet1!$O:$O)</f>
        <v>1896</v>
      </c>
      <c r="I9" s="69">
        <f t="shared" si="2"/>
        <v>3.0995106035889064E-2</v>
      </c>
      <c r="J9" s="69">
        <f>_xlfn.XLOOKUP($A9,Sheet1!$A:$A,Sheet1!$U:$U)</f>
        <v>568.5</v>
      </c>
      <c r="K9" s="69">
        <f t="shared" si="3"/>
        <v>0.16975308641975317</v>
      </c>
      <c r="L9" s="39">
        <v>3797.12</v>
      </c>
      <c r="M9" s="90">
        <f t="shared" si="3"/>
        <v>9.8562256985261776E-3</v>
      </c>
    </row>
    <row r="10" spans="1:13">
      <c r="A10" s="66">
        <v>42185</v>
      </c>
      <c r="B10" s="69">
        <f>_xlfn.XLOOKUP($A10,Sheet1!$A:$A,Sheet1!$B:$B)</f>
        <v>4019</v>
      </c>
      <c r="C10" s="69">
        <f t="shared" si="4"/>
        <v>-8.0846197827329935E-2</v>
      </c>
      <c r="D10" s="69">
        <f>_xlfn.XLOOKUP($A10,Sheet1!$A:$A,Sheet1!$C:$C)</f>
        <v>2614</v>
      </c>
      <c r="E10" s="69">
        <f t="shared" si="0"/>
        <v>-8.4733893557423001E-2</v>
      </c>
      <c r="F10" s="69">
        <f>_xlfn.XLOOKUP($A10,Sheet1!$A:$A,Sheet1!$J:$J)</f>
        <v>451.2</v>
      </c>
      <c r="G10" s="69">
        <f t="shared" si="1"/>
        <v>-0.12388349514563113</v>
      </c>
      <c r="H10" s="69">
        <f>_xlfn.XLOOKUP($A10,Sheet1!$A:$A,Sheet1!$O:$O)</f>
        <v>1738</v>
      </c>
      <c r="I10" s="69">
        <f t="shared" si="2"/>
        <v>-8.333333333333337E-2</v>
      </c>
      <c r="J10" s="69">
        <f>_xlfn.XLOOKUP($A10,Sheet1!$A:$A,Sheet1!$U:$U)</f>
        <v>512.5</v>
      </c>
      <c r="K10" s="69">
        <f t="shared" si="3"/>
        <v>-9.850483729111692E-2</v>
      </c>
      <c r="L10" s="39">
        <v>3570.58</v>
      </c>
      <c r="M10" s="90">
        <f t="shared" si="3"/>
        <v>-5.9661006236305436E-2</v>
      </c>
    </row>
    <row r="11" spans="1:13">
      <c r="A11" s="66">
        <v>42216</v>
      </c>
      <c r="B11" s="69">
        <f>_xlfn.XLOOKUP($A11,Sheet1!$A:$A,Sheet1!$B:$B)</f>
        <v>4320</v>
      </c>
      <c r="C11" s="69">
        <f t="shared" si="4"/>
        <v>7.4894252301567654E-2</v>
      </c>
      <c r="D11" s="69">
        <f>_xlfn.XLOOKUP($A11,Sheet1!$A:$A,Sheet1!$C:$C)</f>
        <v>2486.5</v>
      </c>
      <c r="E11" s="69">
        <f t="shared" si="0"/>
        <v>-4.8775822494261711E-2</v>
      </c>
      <c r="F11" s="69">
        <f>_xlfn.XLOOKUP($A11,Sheet1!$A:$A,Sheet1!$J:$J)</f>
        <v>480.2</v>
      </c>
      <c r="G11" s="69">
        <f t="shared" si="1"/>
        <v>6.4273049645390046E-2</v>
      </c>
      <c r="H11" s="69">
        <f>_xlfn.XLOOKUP($A11,Sheet1!$A:$A,Sheet1!$O:$O)</f>
        <v>1834</v>
      </c>
      <c r="I11" s="69">
        <f t="shared" si="2"/>
        <v>5.5235903337169212E-2</v>
      </c>
      <c r="J11" s="69">
        <f>_xlfn.XLOOKUP($A11,Sheet1!$A:$A,Sheet1!$U:$U)</f>
        <v>521</v>
      </c>
      <c r="K11" s="69">
        <f t="shared" si="3"/>
        <v>1.6585365853658551E-2</v>
      </c>
      <c r="L11" s="39">
        <v>3652.79</v>
      </c>
      <c r="M11" s="90">
        <f t="shared" si="3"/>
        <v>2.3024270566686766E-2</v>
      </c>
    </row>
    <row r="12" spans="1:13">
      <c r="A12" s="66">
        <v>42247</v>
      </c>
      <c r="B12" s="69">
        <f>_xlfn.XLOOKUP($A12,Sheet1!$A:$A,Sheet1!$B:$B)</f>
        <v>4120</v>
      </c>
      <c r="C12" s="69">
        <f t="shared" si="4"/>
        <v>-4.629629629629628E-2</v>
      </c>
      <c r="D12" s="69">
        <f>_xlfn.XLOOKUP($A12,Sheet1!$A:$A,Sheet1!$C:$C)</f>
        <v>2388</v>
      </c>
      <c r="E12" s="69">
        <f t="shared" si="0"/>
        <v>-3.9613915141765488E-2</v>
      </c>
      <c r="F12" s="69">
        <f>_xlfn.XLOOKUP($A12,Sheet1!$A:$A,Sheet1!$J:$J)</f>
        <v>452.2</v>
      </c>
      <c r="G12" s="69">
        <f t="shared" si="1"/>
        <v>-5.8309037900874605E-2</v>
      </c>
      <c r="H12" s="69">
        <f>_xlfn.XLOOKUP($A12,Sheet1!$A:$A,Sheet1!$O:$O)</f>
        <v>1739</v>
      </c>
      <c r="I12" s="69">
        <f t="shared" si="2"/>
        <v>-5.1799345692475462E-2</v>
      </c>
      <c r="J12" s="69">
        <f>_xlfn.XLOOKUP($A12,Sheet1!$A:$A,Sheet1!$U:$U)</f>
        <v>515.5</v>
      </c>
      <c r="K12" s="69">
        <f t="shared" si="3"/>
        <v>-1.0556621880998041E-2</v>
      </c>
      <c r="L12" s="39">
        <v>3434.66</v>
      </c>
      <c r="M12" s="90">
        <f t="shared" si="3"/>
        <v>-5.971599790844806E-2</v>
      </c>
    </row>
    <row r="13" spans="1:13">
      <c r="A13" s="66">
        <v>42277</v>
      </c>
      <c r="B13" s="69">
        <f>_xlfn.XLOOKUP($A13,Sheet1!$A:$A,Sheet1!$B:$B)</f>
        <v>4181.5</v>
      </c>
      <c r="C13" s="69">
        <f t="shared" si="4"/>
        <v>1.4927184466019483E-2</v>
      </c>
      <c r="D13" s="69">
        <f>_xlfn.XLOOKUP($A13,Sheet1!$A:$A,Sheet1!$C:$C)</f>
        <v>2210</v>
      </c>
      <c r="E13" s="69">
        <f t="shared" si="0"/>
        <v>-7.4539363484087073E-2</v>
      </c>
      <c r="F13" s="69">
        <f>_xlfn.XLOOKUP($A13,Sheet1!$A:$A,Sheet1!$J:$J)</f>
        <v>447.7</v>
      </c>
      <c r="G13" s="69">
        <f t="shared" si="1"/>
        <v>-9.9513489606368744E-3</v>
      </c>
      <c r="H13" s="69">
        <f>_xlfn.XLOOKUP($A13,Sheet1!$A:$A,Sheet1!$O:$O)</f>
        <v>1770</v>
      </c>
      <c r="I13" s="69">
        <f t="shared" si="2"/>
        <v>1.7826336975273138E-2</v>
      </c>
      <c r="J13" s="69">
        <f>_xlfn.XLOOKUP($A13,Sheet1!$A:$A,Sheet1!$U:$U)</f>
        <v>499.4</v>
      </c>
      <c r="K13" s="69">
        <f t="shared" si="3"/>
        <v>-3.1231813773035966E-2</v>
      </c>
      <c r="L13" s="39">
        <v>3335.92</v>
      </c>
      <c r="M13" s="90">
        <f t="shared" si="3"/>
        <v>-2.8748114806123382E-2</v>
      </c>
    </row>
    <row r="14" spans="1:13">
      <c r="A14" s="66">
        <v>42307</v>
      </c>
      <c r="B14" s="69">
        <f>_xlfn.XLOOKUP($A14,Sheet1!$A:$A,Sheet1!$B:$B)</f>
        <v>4150.5</v>
      </c>
      <c r="C14" s="69">
        <f t="shared" si="4"/>
        <v>-7.4136075570967463E-3</v>
      </c>
      <c r="D14" s="69">
        <f>_xlfn.XLOOKUP($A14,Sheet1!$A:$A,Sheet1!$C:$C)</f>
        <v>2358.5</v>
      </c>
      <c r="E14" s="69">
        <f t="shared" si="0"/>
        <v>6.719457013574659E-2</v>
      </c>
      <c r="F14" s="69">
        <f>_xlfn.XLOOKUP($A14,Sheet1!$A:$A,Sheet1!$J:$J)</f>
        <v>440.3</v>
      </c>
      <c r="G14" s="69">
        <f t="shared" si="1"/>
        <v>-1.6528925619834656E-2</v>
      </c>
      <c r="H14" s="69">
        <f>_xlfn.XLOOKUP($A14,Sheet1!$A:$A,Sheet1!$O:$O)</f>
        <v>1859</v>
      </c>
      <c r="I14" s="69">
        <f t="shared" si="2"/>
        <v>5.0282485875706273E-2</v>
      </c>
      <c r="J14" s="69">
        <f>_xlfn.XLOOKUP($A14,Sheet1!$A:$A,Sheet1!$U:$U)</f>
        <v>545</v>
      </c>
      <c r="K14" s="69">
        <f t="shared" si="3"/>
        <v>9.1309571485783003E-2</v>
      </c>
      <c r="L14" s="39">
        <v>3484.6</v>
      </c>
      <c r="M14" s="90">
        <f t="shared" si="3"/>
        <v>4.4569414134631558E-2</v>
      </c>
    </row>
    <row r="15" spans="1:13">
      <c r="A15" s="66">
        <v>42338</v>
      </c>
      <c r="B15" s="69">
        <f>_xlfn.XLOOKUP($A15,Sheet1!$A:$A,Sheet1!$B:$B)</f>
        <v>4502.5</v>
      </c>
      <c r="C15" s="69">
        <f t="shared" si="4"/>
        <v>8.4809059149500099E-2</v>
      </c>
      <c r="D15" s="69">
        <f>_xlfn.XLOOKUP($A15,Sheet1!$A:$A,Sheet1!$C:$C)</f>
        <v>2208.5</v>
      </c>
      <c r="E15" s="69">
        <f t="shared" si="0"/>
        <v>-6.3599745601017554E-2</v>
      </c>
      <c r="F15" s="69">
        <f>_xlfn.XLOOKUP($A15,Sheet1!$A:$A,Sheet1!$J:$J)</f>
        <v>516.5</v>
      </c>
      <c r="G15" s="69">
        <f t="shared" si="1"/>
        <v>0.17306382012264354</v>
      </c>
      <c r="H15" s="69">
        <f>_xlfn.XLOOKUP($A15,Sheet1!$A:$A,Sheet1!$O:$O)</f>
        <v>1920</v>
      </c>
      <c r="I15" s="69">
        <f t="shared" si="2"/>
        <v>3.2813340505648103E-2</v>
      </c>
      <c r="J15" s="69">
        <f>_xlfn.XLOOKUP($A15,Sheet1!$A:$A,Sheet1!$U:$U)</f>
        <v>586.5</v>
      </c>
      <c r="K15" s="69">
        <f t="shared" si="3"/>
        <v>7.6146788990825609E-2</v>
      </c>
      <c r="L15" s="39">
        <v>3492.13</v>
      </c>
      <c r="M15" s="90">
        <f t="shared" si="3"/>
        <v>2.1609366928772022E-3</v>
      </c>
    </row>
    <row r="16" spans="1:13">
      <c r="A16" s="66">
        <v>42369</v>
      </c>
      <c r="B16" s="69">
        <f>_xlfn.XLOOKUP($A16,Sheet1!$A:$A,Sheet1!$B:$B)</f>
        <v>4616.5</v>
      </c>
      <c r="C16" s="69">
        <f t="shared" si="4"/>
        <v>2.5319267073847795E-2</v>
      </c>
      <c r="D16" s="69">
        <f>_xlfn.XLOOKUP($A16,Sheet1!$A:$A,Sheet1!$C:$C)</f>
        <v>1979.5</v>
      </c>
      <c r="E16" s="69">
        <f t="shared" si="0"/>
        <v>-0.10369028752546983</v>
      </c>
      <c r="F16" s="69">
        <f>_xlfn.XLOOKUP($A16,Sheet1!$A:$A,Sheet1!$J:$J)</f>
        <v>499.6</v>
      </c>
      <c r="G16" s="69">
        <f t="shared" si="1"/>
        <v>-3.2720232333010579E-2</v>
      </c>
      <c r="H16" s="69">
        <f>_xlfn.XLOOKUP($A16,Sheet1!$A:$A,Sheet1!$O:$O)</f>
        <v>1885</v>
      </c>
      <c r="I16" s="69">
        <f t="shared" si="2"/>
        <v>-1.822916666666663E-2</v>
      </c>
      <c r="J16" s="69">
        <f>_xlfn.XLOOKUP($A16,Sheet1!$A:$A,Sheet1!$U:$U)</f>
        <v>603.5</v>
      </c>
      <c r="K16" s="69">
        <f t="shared" si="3"/>
        <v>2.8985507246376718E-2</v>
      </c>
      <c r="L16" s="39">
        <v>3444.26</v>
      </c>
      <c r="M16" s="90">
        <f t="shared" si="3"/>
        <v>-1.3707966198280075E-2</v>
      </c>
    </row>
    <row r="17" spans="1:13">
      <c r="A17" s="66">
        <v>42398</v>
      </c>
      <c r="B17" s="69">
        <f>_xlfn.XLOOKUP($A17,Sheet1!$A:$A,Sheet1!$B:$B)</f>
        <v>4487.5</v>
      </c>
      <c r="C17" s="69">
        <f t="shared" si="4"/>
        <v>-2.7943247048629938E-2</v>
      </c>
      <c r="D17" s="69">
        <f>_xlfn.XLOOKUP($A17,Sheet1!$A:$A,Sheet1!$C:$C)</f>
        <v>1714</v>
      </c>
      <c r="E17" s="69">
        <f t="shared" si="0"/>
        <v>-0.13412477898459207</v>
      </c>
      <c r="F17" s="69">
        <f>_xlfn.XLOOKUP($A17,Sheet1!$A:$A,Sheet1!$J:$J)</f>
        <v>516</v>
      </c>
      <c r="G17" s="69">
        <f t="shared" si="1"/>
        <v>3.2826261008807034E-2</v>
      </c>
      <c r="H17" s="69">
        <f>_xlfn.XLOOKUP($A17,Sheet1!$A:$A,Sheet1!$O:$O)</f>
        <v>1868</v>
      </c>
      <c r="I17" s="69">
        <f t="shared" si="2"/>
        <v>-9.0185676392573466E-3</v>
      </c>
      <c r="J17" s="69">
        <f>_xlfn.XLOOKUP($A17,Sheet1!$A:$A,Sheet1!$U:$U)</f>
        <v>621</v>
      </c>
      <c r="K17" s="69">
        <f t="shared" si="3"/>
        <v>2.8997514498757315E-2</v>
      </c>
      <c r="L17" s="39">
        <v>3335.9</v>
      </c>
      <c r="M17" s="90">
        <f t="shared" si="3"/>
        <v>-3.1461039526632706E-2</v>
      </c>
    </row>
    <row r="18" spans="1:13">
      <c r="A18" s="66">
        <v>42429</v>
      </c>
      <c r="B18" s="69">
        <f>_xlfn.XLOOKUP($A18,Sheet1!$A:$A,Sheet1!$B:$B)</f>
        <v>4107</v>
      </c>
      <c r="C18" s="69">
        <f t="shared" si="4"/>
        <v>-8.4791086350974876E-2</v>
      </c>
      <c r="D18" s="69">
        <f>_xlfn.XLOOKUP($A18,Sheet1!$A:$A,Sheet1!$C:$C)</f>
        <v>1904</v>
      </c>
      <c r="E18" s="69">
        <f t="shared" si="0"/>
        <v>0.11085180863477251</v>
      </c>
      <c r="F18" s="69">
        <f>_xlfn.XLOOKUP($A18,Sheet1!$A:$A,Sheet1!$J:$J)</f>
        <v>513</v>
      </c>
      <c r="G18" s="69">
        <f t="shared" si="1"/>
        <v>-5.8139534883721034E-3</v>
      </c>
      <c r="H18" s="69">
        <f>_xlfn.XLOOKUP($A18,Sheet1!$A:$A,Sheet1!$O:$O)</f>
        <v>1933</v>
      </c>
      <c r="I18" s="69">
        <f t="shared" si="2"/>
        <v>3.4796573875802927E-2</v>
      </c>
      <c r="J18" s="69">
        <f>_xlfn.XLOOKUP($A18,Sheet1!$A:$A,Sheet1!$U:$U)</f>
        <v>596.5</v>
      </c>
      <c r="K18" s="69">
        <f t="shared" si="3"/>
        <v>-3.9452495974235058E-2</v>
      </c>
      <c r="L18" s="39">
        <v>3345.84</v>
      </c>
      <c r="M18" s="90">
        <f t="shared" si="3"/>
        <v>2.9797056266673838E-3</v>
      </c>
    </row>
    <row r="19" spans="1:13">
      <c r="A19" s="66">
        <v>42460</v>
      </c>
      <c r="B19" s="69">
        <f>_xlfn.XLOOKUP($A19,Sheet1!$A:$A,Sheet1!$B:$B)</f>
        <v>3902.5</v>
      </c>
      <c r="C19" s="69">
        <f t="shared" si="4"/>
        <v>-4.9793036279522807E-2</v>
      </c>
      <c r="D19" s="69">
        <f>_xlfn.XLOOKUP($A19,Sheet1!$A:$A,Sheet1!$C:$C)</f>
        <v>1955.5</v>
      </c>
      <c r="E19" s="69">
        <f t="shared" si="0"/>
        <v>2.7048319327731107E-2</v>
      </c>
      <c r="F19" s="69">
        <f>_xlfn.XLOOKUP($A19,Sheet1!$A:$A,Sheet1!$J:$J)</f>
        <v>509</v>
      </c>
      <c r="G19" s="69">
        <f t="shared" si="1"/>
        <v>-7.7972709551656916E-3</v>
      </c>
      <c r="H19" s="69">
        <f>_xlfn.XLOOKUP($A19,Sheet1!$A:$A,Sheet1!$O:$O)</f>
        <v>2023</v>
      </c>
      <c r="I19" s="69">
        <f t="shared" si="2"/>
        <v>4.6559751681324313E-2</v>
      </c>
      <c r="J19" s="69">
        <f>_xlfn.XLOOKUP($A19,Sheet1!$A:$A,Sheet1!$U:$U)</f>
        <v>629</v>
      </c>
      <c r="K19" s="69">
        <f t="shared" si="3"/>
        <v>5.4484492875104706E-2</v>
      </c>
      <c r="L19" s="39">
        <v>3395.19</v>
      </c>
      <c r="M19" s="90">
        <f t="shared" si="3"/>
        <v>1.4749659278387561E-2</v>
      </c>
    </row>
    <row r="20" spans="1:13">
      <c r="A20" s="66">
        <v>42489</v>
      </c>
      <c r="B20" s="69">
        <f>_xlfn.XLOOKUP($A20,Sheet1!$A:$A,Sheet1!$B:$B)</f>
        <v>3928</v>
      </c>
      <c r="C20" s="69">
        <f t="shared" si="4"/>
        <v>6.534272901985938E-3</v>
      </c>
      <c r="D20" s="69">
        <f>_xlfn.XLOOKUP($A20,Sheet1!$A:$A,Sheet1!$C:$C)</f>
        <v>2300.5</v>
      </c>
      <c r="E20" s="69">
        <f t="shared" si="0"/>
        <v>0.17642546663257486</v>
      </c>
      <c r="F20" s="69">
        <f>_xlfn.XLOOKUP($A20,Sheet1!$A:$A,Sheet1!$J:$J)</f>
        <v>477.3</v>
      </c>
      <c r="G20" s="69">
        <f t="shared" si="1"/>
        <v>-6.2278978388997985E-2</v>
      </c>
      <c r="H20" s="69">
        <f>_xlfn.XLOOKUP($A20,Sheet1!$A:$A,Sheet1!$O:$O)</f>
        <v>2039</v>
      </c>
      <c r="I20" s="69">
        <f t="shared" si="2"/>
        <v>7.9090459713297978E-3</v>
      </c>
      <c r="J20" s="69">
        <f>_xlfn.XLOOKUP($A20,Sheet1!$A:$A,Sheet1!$U:$U)</f>
        <v>592</v>
      </c>
      <c r="K20" s="69">
        <f t="shared" si="3"/>
        <v>-5.8823529411764719E-2</v>
      </c>
      <c r="L20" s="39">
        <v>3421.7</v>
      </c>
      <c r="M20" s="90">
        <f t="shared" si="3"/>
        <v>7.8081049955966986E-3</v>
      </c>
    </row>
    <row r="21" spans="1:13">
      <c r="A21" s="66">
        <v>42521</v>
      </c>
      <c r="B21" s="69">
        <f>_xlfn.XLOOKUP($A21,Sheet1!$A:$A,Sheet1!$B:$B)</f>
        <v>4028</v>
      </c>
      <c r="C21" s="69">
        <f t="shared" si="4"/>
        <v>2.5458248472504996E-2</v>
      </c>
      <c r="D21" s="69">
        <f>_xlfn.XLOOKUP($A21,Sheet1!$A:$A,Sheet1!$C:$C)</f>
        <v>1942.5</v>
      </c>
      <c r="E21" s="69">
        <f t="shared" si="0"/>
        <v>-0.15561834383829598</v>
      </c>
      <c r="F21" s="69">
        <f>_xlfn.XLOOKUP($A21,Sheet1!$A:$A,Sheet1!$J:$J)</f>
        <v>483.6</v>
      </c>
      <c r="G21" s="69">
        <f t="shared" si="1"/>
        <v>1.3199245757385292E-2</v>
      </c>
      <c r="H21" s="69">
        <f>_xlfn.XLOOKUP($A21,Sheet1!$A:$A,Sheet1!$O:$O)</f>
        <v>2044</v>
      </c>
      <c r="I21" s="69">
        <f t="shared" si="2"/>
        <v>2.4521824423737737E-3</v>
      </c>
      <c r="J21" s="69">
        <f>_xlfn.XLOOKUP($A21,Sheet1!$A:$A,Sheet1!$U:$U)</f>
        <v>613</v>
      </c>
      <c r="K21" s="69">
        <f t="shared" si="3"/>
        <v>3.5472972972973027E-2</v>
      </c>
      <c r="L21" s="39">
        <v>3429.77</v>
      </c>
      <c r="M21" s="90">
        <f t="shared" si="3"/>
        <v>2.3584767805477913E-3</v>
      </c>
    </row>
    <row r="22" spans="1:13">
      <c r="A22" s="66">
        <v>42551</v>
      </c>
      <c r="B22" s="69">
        <f>_xlfn.XLOOKUP($A22,Sheet1!$A:$A,Sheet1!$B:$B)</f>
        <v>4467</v>
      </c>
      <c r="C22" s="69">
        <f t="shared" si="4"/>
        <v>0.10898709036742793</v>
      </c>
      <c r="D22" s="69">
        <f>_xlfn.XLOOKUP($A22,Sheet1!$A:$A,Sheet1!$C:$C)</f>
        <v>2294</v>
      </c>
      <c r="E22" s="69">
        <f t="shared" si="0"/>
        <v>0.18095238095238098</v>
      </c>
      <c r="F22" s="69">
        <f>_xlfn.XLOOKUP($A22,Sheet1!$A:$A,Sheet1!$J:$J)</f>
        <v>524</v>
      </c>
      <c r="G22" s="69">
        <f t="shared" si="1"/>
        <v>8.3540115798180326E-2</v>
      </c>
      <c r="H22" s="69">
        <f>_xlfn.XLOOKUP($A22,Sheet1!$A:$A,Sheet1!$O:$O)</f>
        <v>2302</v>
      </c>
      <c r="I22" s="69">
        <f t="shared" si="2"/>
        <v>0.1262230919765166</v>
      </c>
      <c r="J22" s="69">
        <f>_xlfn.XLOOKUP($A22,Sheet1!$A:$A,Sheet1!$U:$U)</f>
        <v>645.5</v>
      </c>
      <c r="K22" s="69">
        <f t="shared" si="3"/>
        <v>5.3017944535073358E-2</v>
      </c>
      <c r="L22" s="39">
        <v>3515.45</v>
      </c>
      <c r="M22" s="90">
        <f t="shared" si="3"/>
        <v>2.4981266965423243E-2</v>
      </c>
    </row>
    <row r="23" spans="1:13">
      <c r="A23" s="66">
        <v>42580</v>
      </c>
      <c r="B23" s="69">
        <f>_xlfn.XLOOKUP($A23,Sheet1!$A:$A,Sheet1!$B:$B)</f>
        <v>5048</v>
      </c>
      <c r="C23" s="69">
        <f t="shared" si="4"/>
        <v>0.13006492052831886</v>
      </c>
      <c r="D23" s="69">
        <f>_xlfn.XLOOKUP($A23,Sheet1!$A:$A,Sheet1!$C:$C)</f>
        <v>2461.5</v>
      </c>
      <c r="E23" s="69">
        <f t="shared" si="0"/>
        <v>7.301656495204889E-2</v>
      </c>
      <c r="F23" s="69">
        <f>_xlfn.XLOOKUP($A23,Sheet1!$A:$A,Sheet1!$J:$J)</f>
        <v>534</v>
      </c>
      <c r="G23" s="69">
        <f t="shared" si="1"/>
        <v>1.9083969465648831E-2</v>
      </c>
      <c r="H23" s="69">
        <f>_xlfn.XLOOKUP($A23,Sheet1!$A:$A,Sheet1!$O:$O)</f>
        <v>2365</v>
      </c>
      <c r="I23" s="69">
        <f t="shared" si="2"/>
        <v>2.7367506516073004E-2</v>
      </c>
      <c r="J23" s="69">
        <f>_xlfn.XLOOKUP($A23,Sheet1!$A:$A,Sheet1!$U:$U)</f>
        <v>712.5</v>
      </c>
      <c r="K23" s="69">
        <f t="shared" si="3"/>
        <v>0.10379550735863674</v>
      </c>
      <c r="L23" s="39">
        <v>3653.83</v>
      </c>
      <c r="M23" s="90">
        <f t="shared" si="3"/>
        <v>3.9363381643886308E-2</v>
      </c>
    </row>
    <row r="24" spans="1:13">
      <c r="A24" s="66">
        <v>42613</v>
      </c>
      <c r="B24" s="69">
        <f>_xlfn.XLOOKUP($A24,Sheet1!$A:$A,Sheet1!$B:$B)</f>
        <v>4909</v>
      </c>
      <c r="C24" s="69">
        <f t="shared" si="4"/>
        <v>-2.7535657686212356E-2</v>
      </c>
      <c r="D24" s="69">
        <f>_xlfn.XLOOKUP($A24,Sheet1!$A:$A,Sheet1!$C:$C)</f>
        <v>2301</v>
      </c>
      <c r="E24" s="69">
        <f t="shared" si="0"/>
        <v>-6.5204143814747151E-2</v>
      </c>
      <c r="F24" s="69">
        <f>_xlfn.XLOOKUP($A24,Sheet1!$A:$A,Sheet1!$J:$J)</f>
        <v>538.5</v>
      </c>
      <c r="G24" s="69">
        <f t="shared" si="1"/>
        <v>8.4269662921347965E-3</v>
      </c>
      <c r="H24" s="69">
        <f>_xlfn.XLOOKUP($A24,Sheet1!$A:$A,Sheet1!$O:$O)</f>
        <v>2358</v>
      </c>
      <c r="I24" s="69">
        <f t="shared" si="2"/>
        <v>-2.9598308668076223E-3</v>
      </c>
      <c r="J24" s="69">
        <f>_xlfn.XLOOKUP($A24,Sheet1!$A:$A,Sheet1!$U:$U)</f>
        <v>725</v>
      </c>
      <c r="K24" s="69">
        <f t="shared" si="3"/>
        <v>1.7543859649122862E-2</v>
      </c>
      <c r="L24" s="39">
        <v>3697.19</v>
      </c>
      <c r="M24" s="90">
        <f t="shared" si="3"/>
        <v>1.1866999833051839E-2</v>
      </c>
    </row>
    <row r="25" spans="1:13">
      <c r="A25" s="66">
        <v>42643</v>
      </c>
      <c r="B25" s="69">
        <f>_xlfn.XLOOKUP($A25,Sheet1!$A:$A,Sheet1!$B:$B)</f>
        <v>5004</v>
      </c>
      <c r="C25" s="69">
        <f t="shared" si="4"/>
        <v>1.9352210226115218E-2</v>
      </c>
      <c r="D25" s="69">
        <f>_xlfn.XLOOKUP($A25,Sheet1!$A:$A,Sheet1!$C:$C)</f>
        <v>2574.5</v>
      </c>
      <c r="E25" s="69">
        <f t="shared" si="0"/>
        <v>0.11886136462407659</v>
      </c>
      <c r="F25" s="69">
        <f>_xlfn.XLOOKUP($A25,Sheet1!$A:$A,Sheet1!$J:$J)</f>
        <v>524</v>
      </c>
      <c r="G25" s="69">
        <f t="shared" si="1"/>
        <v>-2.6926648096564532E-2</v>
      </c>
      <c r="H25" s="69">
        <f>_xlfn.XLOOKUP($A25,Sheet1!$A:$A,Sheet1!$O:$O)</f>
        <v>2280</v>
      </c>
      <c r="I25" s="69">
        <f t="shared" si="2"/>
        <v>-3.30788804071247E-2</v>
      </c>
      <c r="J25" s="69">
        <f>_xlfn.XLOOKUP($A25,Sheet1!$A:$A,Sheet1!$U:$U)</f>
        <v>738</v>
      </c>
      <c r="K25" s="69">
        <f t="shared" si="3"/>
        <v>1.7931034482758568E-2</v>
      </c>
      <c r="L25" s="39">
        <v>3755.34</v>
      </c>
      <c r="M25" s="90">
        <f t="shared" si="3"/>
        <v>1.5728161116956407E-2</v>
      </c>
    </row>
    <row r="26" spans="1:13">
      <c r="A26" s="66">
        <v>42674</v>
      </c>
      <c r="B26" s="69">
        <f>_xlfn.XLOOKUP($A26,Sheet1!$A:$A,Sheet1!$B:$B)</f>
        <v>4588</v>
      </c>
      <c r="C26" s="69">
        <f t="shared" si="4"/>
        <v>-8.3133493205435616E-2</v>
      </c>
      <c r="D26" s="69">
        <f>_xlfn.XLOOKUP($A26,Sheet1!$A:$A,Sheet1!$C:$C)</f>
        <v>2839.5</v>
      </c>
      <c r="E26" s="69">
        <f t="shared" si="0"/>
        <v>0.10293260827345119</v>
      </c>
      <c r="F26" s="69">
        <f>_xlfn.XLOOKUP($A26,Sheet1!$A:$A,Sheet1!$J:$J)</f>
        <v>542.5</v>
      </c>
      <c r="G26" s="69">
        <f t="shared" si="1"/>
        <v>3.5305343511450316E-2</v>
      </c>
      <c r="H26" s="69">
        <f>_xlfn.XLOOKUP($A26,Sheet1!$A:$A,Sheet1!$O:$O)</f>
        <v>2199</v>
      </c>
      <c r="I26" s="69">
        <f t="shared" si="2"/>
        <v>-3.5526315789473739E-2</v>
      </c>
      <c r="J26" s="69">
        <f>_xlfn.XLOOKUP($A26,Sheet1!$A:$A,Sheet1!$U:$U)</f>
        <v>721.5</v>
      </c>
      <c r="K26" s="69">
        <f t="shared" si="3"/>
        <v>-2.2357723577235755E-2</v>
      </c>
      <c r="L26" s="39">
        <v>3768.14</v>
      </c>
      <c r="M26" s="90">
        <f t="shared" si="3"/>
        <v>3.4084796582998234E-3</v>
      </c>
    </row>
    <row r="27" spans="1:13">
      <c r="A27" s="66">
        <v>42704</v>
      </c>
      <c r="B27" s="69">
        <f>_xlfn.XLOOKUP($A27,Sheet1!$A:$A,Sheet1!$B:$B)</f>
        <v>4149.5</v>
      </c>
      <c r="C27" s="69">
        <f t="shared" si="4"/>
        <v>-9.5575414123801217E-2</v>
      </c>
      <c r="D27" s="69">
        <f>_xlfn.XLOOKUP($A27,Sheet1!$A:$A,Sheet1!$C:$C)</f>
        <v>2990</v>
      </c>
      <c r="E27" s="69">
        <f t="shared" si="0"/>
        <v>5.3002289135411162E-2</v>
      </c>
      <c r="F27" s="69">
        <f>_xlfn.XLOOKUP($A27,Sheet1!$A:$A,Sheet1!$J:$J)</f>
        <v>600.5</v>
      </c>
      <c r="G27" s="69">
        <f t="shared" si="1"/>
        <v>0.10691244239631326</v>
      </c>
      <c r="H27" s="69">
        <f>_xlfn.XLOOKUP($A27,Sheet1!$A:$A,Sheet1!$O:$O)</f>
        <v>2060</v>
      </c>
      <c r="I27" s="69">
        <f t="shared" si="2"/>
        <v>-6.3210550250113684E-2</v>
      </c>
      <c r="J27" s="69">
        <f>_xlfn.XLOOKUP($A27,Sheet1!$A:$A,Sheet1!$U:$U)</f>
        <v>657.5</v>
      </c>
      <c r="K27" s="69">
        <f t="shared" si="3"/>
        <v>-8.8704088704088746E-2</v>
      </c>
      <c r="L27" s="39">
        <v>3692.4</v>
      </c>
      <c r="M27" s="90">
        <f t="shared" si="3"/>
        <v>-2.0100102437807466E-2</v>
      </c>
    </row>
    <row r="28" spans="1:13">
      <c r="A28" s="66">
        <v>42734</v>
      </c>
      <c r="B28" s="69">
        <f>_xlfn.XLOOKUP($A28,Sheet1!$A:$A,Sheet1!$B:$B)</f>
        <v>4437.5</v>
      </c>
      <c r="C28" s="69">
        <f t="shared" si="4"/>
        <v>6.9405952524400627E-2</v>
      </c>
      <c r="D28" s="69">
        <f>_xlfn.XLOOKUP($A28,Sheet1!$A:$A,Sheet1!$C:$C)</f>
        <v>3158.5</v>
      </c>
      <c r="E28" s="69">
        <f t="shared" si="0"/>
        <v>5.6354515050167198E-2</v>
      </c>
      <c r="F28" s="69">
        <f>_xlfn.XLOOKUP($A28,Sheet1!$A:$A,Sheet1!$J:$J)</f>
        <v>591.5</v>
      </c>
      <c r="G28" s="69">
        <f t="shared" si="1"/>
        <v>-1.4987510407993287E-2</v>
      </c>
      <c r="H28" s="69">
        <f>_xlfn.XLOOKUP($A28,Sheet1!$A:$A,Sheet1!$O:$O)</f>
        <v>2109</v>
      </c>
      <c r="I28" s="69">
        <f t="shared" si="2"/>
        <v>2.3786407766990258E-2</v>
      </c>
      <c r="J28" s="69">
        <f>_xlfn.XLOOKUP($A28,Sheet1!$A:$A,Sheet1!$U:$U)</f>
        <v>655</v>
      </c>
      <c r="K28" s="69">
        <f t="shared" si="3"/>
        <v>-3.8022813688213253E-3</v>
      </c>
      <c r="L28" s="39">
        <v>3873.22</v>
      </c>
      <c r="M28" s="90">
        <f t="shared" si="3"/>
        <v>4.897085906185672E-2</v>
      </c>
    </row>
    <row r="29" spans="1:13">
      <c r="A29" s="66">
        <v>42766</v>
      </c>
      <c r="B29" s="69">
        <f>_xlfn.XLOOKUP($A29,Sheet1!$A:$A,Sheet1!$B:$B)</f>
        <v>4194</v>
      </c>
      <c r="C29" s="69">
        <f t="shared" si="4"/>
        <v>-5.4873239436619703E-2</v>
      </c>
      <c r="D29" s="69">
        <f>_xlfn.XLOOKUP($A29,Sheet1!$A:$A,Sheet1!$C:$C)</f>
        <v>3491</v>
      </c>
      <c r="E29" s="69">
        <f t="shared" si="0"/>
        <v>0.10527148963115396</v>
      </c>
      <c r="F29" s="69">
        <f>_xlfn.XLOOKUP($A29,Sheet1!$A:$A,Sheet1!$J:$J)</f>
        <v>582</v>
      </c>
      <c r="G29" s="69">
        <f t="shared" si="1"/>
        <v>-1.6060862214708371E-2</v>
      </c>
      <c r="H29" s="69">
        <f>_xlfn.XLOOKUP($A29,Sheet1!$A:$A,Sheet1!$O:$O)</f>
        <v>2089</v>
      </c>
      <c r="I29" s="69">
        <f t="shared" si="2"/>
        <v>-9.4831673779042225E-3</v>
      </c>
      <c r="J29" s="69">
        <f>_xlfn.XLOOKUP($A29,Sheet1!$A:$A,Sheet1!$U:$U)</f>
        <v>613</v>
      </c>
      <c r="K29" s="69">
        <f t="shared" si="3"/>
        <v>-6.4122137404580171E-2</v>
      </c>
      <c r="L29" s="39">
        <v>3858.26</v>
      </c>
      <c r="M29" s="90">
        <f t="shared" si="3"/>
        <v>-3.8624193823225683E-3</v>
      </c>
    </row>
    <row r="30" spans="1:13">
      <c r="A30" s="66">
        <v>42794</v>
      </c>
      <c r="B30" s="69">
        <f>_xlfn.XLOOKUP($A30,Sheet1!$A:$A,Sheet1!$B:$B)</f>
        <v>4644</v>
      </c>
      <c r="C30" s="69">
        <f t="shared" si="4"/>
        <v>0.10729613733905574</v>
      </c>
      <c r="D30" s="69">
        <f>_xlfn.XLOOKUP($A30,Sheet1!$A:$A,Sheet1!$C:$C)</f>
        <v>3297</v>
      </c>
      <c r="E30" s="69">
        <f t="shared" si="0"/>
        <v>-5.5571469492981973E-2</v>
      </c>
      <c r="F30" s="69">
        <f>_xlfn.XLOOKUP($A30,Sheet1!$A:$A,Sheet1!$J:$J)</f>
        <v>630</v>
      </c>
      <c r="G30" s="69">
        <f t="shared" si="1"/>
        <v>8.247422680412364E-2</v>
      </c>
      <c r="H30" s="69">
        <f>_xlfn.XLOOKUP($A30,Sheet1!$A:$A,Sheet1!$O:$O)</f>
        <v>2255</v>
      </c>
      <c r="I30" s="69">
        <f t="shared" si="2"/>
        <v>7.9463858305409252E-2</v>
      </c>
      <c r="J30" s="69">
        <f>_xlfn.XLOOKUP($A30,Sheet1!$A:$A,Sheet1!$U:$U)</f>
        <v>646</v>
      </c>
      <c r="K30" s="69">
        <f t="shared" si="3"/>
        <v>5.3833605220228398E-2</v>
      </c>
      <c r="L30" s="39">
        <v>3953.42</v>
      </c>
      <c r="M30" s="90">
        <f t="shared" si="3"/>
        <v>2.466396769528223E-2</v>
      </c>
    </row>
    <row r="31" spans="1:13">
      <c r="A31" s="66">
        <v>42825</v>
      </c>
      <c r="B31" s="69">
        <f>_xlfn.XLOOKUP($A31,Sheet1!$A:$A,Sheet1!$B:$B)</f>
        <v>4912.5</v>
      </c>
      <c r="C31" s="69">
        <f t="shared" si="4"/>
        <v>5.7816537467700213E-2</v>
      </c>
      <c r="D31" s="69">
        <f>_xlfn.XLOOKUP($A31,Sheet1!$A:$A,Sheet1!$C:$C)</f>
        <v>3209.5</v>
      </c>
      <c r="E31" s="69">
        <f t="shared" si="0"/>
        <v>-2.6539278131634814E-2</v>
      </c>
      <c r="F31" s="69">
        <f>_xlfn.XLOOKUP($A31,Sheet1!$A:$A,Sheet1!$J:$J)</f>
        <v>642.5</v>
      </c>
      <c r="G31" s="69">
        <f t="shared" si="1"/>
        <v>1.9841269841269771E-2</v>
      </c>
      <c r="H31" s="69">
        <f>_xlfn.XLOOKUP($A31,Sheet1!$A:$A,Sheet1!$O:$O)</f>
        <v>2320</v>
      </c>
      <c r="I31" s="69">
        <f t="shared" si="2"/>
        <v>2.8824833702882469E-2</v>
      </c>
      <c r="J31" s="69">
        <f>_xlfn.XLOOKUP($A31,Sheet1!$A:$A,Sheet1!$U:$U)</f>
        <v>630.5</v>
      </c>
      <c r="K31" s="69">
        <f t="shared" si="3"/>
        <v>-2.3993808049535659E-2</v>
      </c>
      <c r="L31" s="39">
        <v>3990</v>
      </c>
      <c r="M31" s="90">
        <f t="shared" si="3"/>
        <v>9.2527482534110472E-3</v>
      </c>
    </row>
    <row r="32" spans="1:13">
      <c r="A32" s="66">
        <v>42853</v>
      </c>
      <c r="B32" s="69">
        <f>_xlfn.XLOOKUP($A32,Sheet1!$A:$A,Sheet1!$B:$B)</f>
        <v>4637.5</v>
      </c>
      <c r="C32" s="69">
        <f t="shared" si="4"/>
        <v>-5.5979643765903253E-2</v>
      </c>
      <c r="D32" s="69">
        <f>_xlfn.XLOOKUP($A32,Sheet1!$A:$A,Sheet1!$C:$C)</f>
        <v>3062</v>
      </c>
      <c r="E32" s="69">
        <f t="shared" si="0"/>
        <v>-4.5957314223399326E-2</v>
      </c>
      <c r="F32" s="69">
        <f>_xlfn.XLOOKUP($A32,Sheet1!$A:$A,Sheet1!$J:$J)</f>
        <v>627</v>
      </c>
      <c r="G32" s="69">
        <f t="shared" si="1"/>
        <v>-2.4124513618677068E-2</v>
      </c>
      <c r="H32" s="69">
        <f>_xlfn.XLOOKUP($A32,Sheet1!$A:$A,Sheet1!$O:$O)</f>
        <v>2408</v>
      </c>
      <c r="I32" s="69">
        <f t="shared" si="2"/>
        <v>3.7931034482758585E-2</v>
      </c>
      <c r="J32" s="69">
        <f>_xlfn.XLOOKUP($A32,Sheet1!$A:$A,Sheet1!$U:$U)</f>
        <v>670</v>
      </c>
      <c r="K32" s="69">
        <f t="shared" si="3"/>
        <v>6.2648691514670896E-2</v>
      </c>
      <c r="L32" s="39">
        <v>3962.49</v>
      </c>
      <c r="M32" s="90">
        <f t="shared" si="3"/>
        <v>-6.8947368421052868E-3</v>
      </c>
    </row>
    <row r="33" spans="1:13">
      <c r="A33" s="66">
        <v>42886</v>
      </c>
      <c r="B33" s="69">
        <f>_xlfn.XLOOKUP($A33,Sheet1!$A:$A,Sheet1!$B:$B)</f>
        <v>5234</v>
      </c>
      <c r="C33" s="69">
        <f t="shared" si="4"/>
        <v>0.12862533692722367</v>
      </c>
      <c r="D33" s="69">
        <f>_xlfn.XLOOKUP($A33,Sheet1!$A:$A,Sheet1!$C:$C)</f>
        <v>3102.5</v>
      </c>
      <c r="E33" s="69">
        <f t="shared" si="0"/>
        <v>1.3226649248856859E-2</v>
      </c>
      <c r="F33" s="69">
        <f>_xlfn.XLOOKUP($A33,Sheet1!$A:$A,Sheet1!$J:$J)</f>
        <v>665.5</v>
      </c>
      <c r="G33" s="69">
        <f t="shared" si="1"/>
        <v>6.1403508771929793E-2</v>
      </c>
      <c r="H33" s="69">
        <f>_xlfn.XLOOKUP($A33,Sheet1!$A:$A,Sheet1!$O:$O)</f>
        <v>2432</v>
      </c>
      <c r="I33" s="69">
        <f t="shared" si="2"/>
        <v>9.966777408637828E-3</v>
      </c>
      <c r="J33" s="69">
        <f>_xlfn.XLOOKUP($A33,Sheet1!$A:$A,Sheet1!$U:$U)</f>
        <v>720.5</v>
      </c>
      <c r="K33" s="69">
        <f t="shared" si="3"/>
        <v>7.5373134328358127E-2</v>
      </c>
      <c r="L33" s="39">
        <v>4116.08</v>
      </c>
      <c r="M33" s="90">
        <f t="shared" si="3"/>
        <v>3.8760981100267822E-2</v>
      </c>
    </row>
    <row r="34" spans="1:13">
      <c r="A34" s="66">
        <v>42916</v>
      </c>
      <c r="B34" s="69">
        <f>_xlfn.XLOOKUP($A34,Sheet1!$A:$A,Sheet1!$B:$B)</f>
        <v>5135</v>
      </c>
      <c r="C34" s="69">
        <f t="shared" si="4"/>
        <v>-1.8914787925105037E-2</v>
      </c>
      <c r="D34" s="69">
        <f>_xlfn.XLOOKUP($A34,Sheet1!$A:$A,Sheet1!$C:$C)</f>
        <v>3242</v>
      </c>
      <c r="E34" s="69">
        <f t="shared" si="0"/>
        <v>4.4963738920225538E-2</v>
      </c>
      <c r="F34" s="69">
        <f>_xlfn.XLOOKUP($A34,Sheet1!$A:$A,Sheet1!$J:$J)</f>
        <v>633.5</v>
      </c>
      <c r="G34" s="69">
        <f t="shared" si="1"/>
        <v>-4.8084147257700938E-2</v>
      </c>
      <c r="H34" s="69">
        <f>_xlfn.XLOOKUP($A34,Sheet1!$A:$A,Sheet1!$O:$O)</f>
        <v>2288</v>
      </c>
      <c r="I34" s="69">
        <f t="shared" si="2"/>
        <v>-5.9210526315789491E-2</v>
      </c>
      <c r="J34" s="69">
        <f>_xlfn.XLOOKUP($A34,Sheet1!$A:$A,Sheet1!$U:$U)</f>
        <v>688</v>
      </c>
      <c r="K34" s="69">
        <f t="shared" si="3"/>
        <v>-4.5107564191533611E-2</v>
      </c>
      <c r="L34" s="39">
        <v>4002.18</v>
      </c>
      <c r="M34" s="90">
        <f t="shared" si="3"/>
        <v>-2.7671959728673867E-2</v>
      </c>
    </row>
    <row r="35" spans="1:13">
      <c r="A35" s="66">
        <v>42947</v>
      </c>
      <c r="B35" s="69">
        <f>_xlfn.XLOOKUP($A35,Sheet1!$A:$A,Sheet1!$B:$B)</f>
        <v>4569</v>
      </c>
      <c r="C35" s="69">
        <f t="shared" si="4"/>
        <v>-0.11022395326192791</v>
      </c>
      <c r="D35" s="69">
        <f>_xlfn.XLOOKUP($A35,Sheet1!$A:$A,Sheet1!$C:$C)</f>
        <v>3520</v>
      </c>
      <c r="E35" s="69">
        <f t="shared" si="0"/>
        <v>8.5749537322640235E-2</v>
      </c>
      <c r="F35" s="69">
        <f>_xlfn.XLOOKUP($A35,Sheet1!$A:$A,Sheet1!$J:$J)</f>
        <v>601.5</v>
      </c>
      <c r="G35" s="69">
        <f t="shared" si="1"/>
        <v>-5.051302288871351E-2</v>
      </c>
      <c r="H35" s="69">
        <f>_xlfn.XLOOKUP($A35,Sheet1!$A:$A,Sheet1!$O:$O)</f>
        <v>2288</v>
      </c>
      <c r="I35" s="69">
        <f t="shared" si="2"/>
        <v>0</v>
      </c>
      <c r="J35" s="69">
        <f>_xlfn.XLOOKUP($A35,Sheet1!$A:$A,Sheet1!$U:$U)</f>
        <v>674</v>
      </c>
      <c r="K35" s="69">
        <f t="shared" si="3"/>
        <v>-2.0348837209302362E-2</v>
      </c>
      <c r="L35" s="39">
        <v>4046.2</v>
      </c>
      <c r="M35" s="90">
        <f t="shared" si="3"/>
        <v>1.0999005541979523E-2</v>
      </c>
    </row>
    <row r="36" spans="1:13">
      <c r="A36" s="66">
        <v>42978</v>
      </c>
      <c r="B36" s="69">
        <f>_xlfn.XLOOKUP($A36,Sheet1!$A:$A,Sheet1!$B:$B)</f>
        <v>4541</v>
      </c>
      <c r="C36" s="69">
        <f t="shared" si="4"/>
        <v>-6.1282556358065454E-3</v>
      </c>
      <c r="D36" s="69">
        <f>_xlfn.XLOOKUP($A36,Sheet1!$A:$A,Sheet1!$C:$C)</f>
        <v>3746.5</v>
      </c>
      <c r="E36" s="69">
        <f t="shared" si="0"/>
        <v>6.4346590909091006E-2</v>
      </c>
      <c r="F36" s="69">
        <f>_xlfn.XLOOKUP($A36,Sheet1!$A:$A,Sheet1!$J:$J)</f>
        <v>607.5</v>
      </c>
      <c r="G36" s="69">
        <f t="shared" si="1"/>
        <v>9.9750623441396957E-3</v>
      </c>
      <c r="H36" s="69">
        <f>_xlfn.XLOOKUP($A36,Sheet1!$A:$A,Sheet1!$O:$O)</f>
        <v>2310</v>
      </c>
      <c r="I36" s="69">
        <f t="shared" si="2"/>
        <v>9.6153846153845812E-3</v>
      </c>
      <c r="J36" s="69">
        <f>_xlfn.XLOOKUP($A36,Sheet1!$A:$A,Sheet1!$U:$U)</f>
        <v>692.5</v>
      </c>
      <c r="K36" s="69">
        <f t="shared" si="3"/>
        <v>2.7448071216617187E-2</v>
      </c>
      <c r="L36" s="39">
        <v>4072.98</v>
      </c>
      <c r="M36" s="90">
        <f t="shared" si="3"/>
        <v>6.6185556818743052E-3</v>
      </c>
    </row>
    <row r="37" spans="1:13">
      <c r="A37" s="66">
        <v>43007</v>
      </c>
      <c r="B37" s="69">
        <f>_xlfn.XLOOKUP($A37,Sheet1!$A:$A,Sheet1!$B:$B)</f>
        <v>4955</v>
      </c>
      <c r="C37" s="69">
        <f t="shared" si="4"/>
        <v>9.1169345959039916E-2</v>
      </c>
      <c r="D37" s="69">
        <f>_xlfn.XLOOKUP($A37,Sheet1!$A:$A,Sheet1!$C:$C)</f>
        <v>3473</v>
      </c>
      <c r="E37" s="69">
        <f t="shared" si="0"/>
        <v>-7.3001468036834383E-2</v>
      </c>
      <c r="F37" s="69">
        <f>_xlfn.XLOOKUP($A37,Sheet1!$A:$A,Sheet1!$J:$J)</f>
        <v>631.5</v>
      </c>
      <c r="G37" s="69">
        <f t="shared" si="1"/>
        <v>3.9506172839506082E-2</v>
      </c>
      <c r="H37" s="69">
        <f>_xlfn.XLOOKUP($A37,Sheet1!$A:$A,Sheet1!$O:$O)</f>
        <v>2267</v>
      </c>
      <c r="I37" s="69">
        <f t="shared" si="2"/>
        <v>-1.8614718614718639E-2</v>
      </c>
      <c r="J37" s="69">
        <f>_xlfn.XLOOKUP($A37,Sheet1!$A:$A,Sheet1!$U:$U)</f>
        <v>698.5</v>
      </c>
      <c r="K37" s="69">
        <f t="shared" si="3"/>
        <v>8.664259927797735E-3</v>
      </c>
      <c r="L37" s="39">
        <v>4049.89</v>
      </c>
      <c r="M37" s="90">
        <f t="shared" si="3"/>
        <v>-5.6690678569499831E-3</v>
      </c>
    </row>
    <row r="38" spans="1:13">
      <c r="A38" s="66">
        <v>43039</v>
      </c>
      <c r="B38" s="69">
        <f>_xlfn.XLOOKUP($A38,Sheet1!$A:$A,Sheet1!$B:$B)</f>
        <v>5032</v>
      </c>
      <c r="C38" s="69">
        <f t="shared" si="4"/>
        <v>1.5539858728557121E-2</v>
      </c>
      <c r="D38" s="69">
        <f>_xlfn.XLOOKUP($A38,Sheet1!$A:$A,Sheet1!$C:$C)</f>
        <v>3548.5</v>
      </c>
      <c r="E38" s="69">
        <f t="shared" si="0"/>
        <v>2.1739130434782705E-2</v>
      </c>
      <c r="F38" s="69">
        <f>_xlfn.XLOOKUP($A38,Sheet1!$A:$A,Sheet1!$J:$J)</f>
        <v>593.5</v>
      </c>
      <c r="G38" s="69">
        <f t="shared" si="1"/>
        <v>-6.017418844022171E-2</v>
      </c>
      <c r="H38" s="69">
        <f>_xlfn.XLOOKUP($A38,Sheet1!$A:$A,Sheet1!$O:$O)</f>
        <v>2345</v>
      </c>
      <c r="I38" s="69">
        <f t="shared" si="2"/>
        <v>3.4406704896338791E-2</v>
      </c>
      <c r="J38" s="69">
        <f>_xlfn.XLOOKUP($A38,Sheet1!$A:$A,Sheet1!$U:$U)</f>
        <v>745.5</v>
      </c>
      <c r="K38" s="69">
        <f t="shared" si="3"/>
        <v>6.7287043664996382E-2</v>
      </c>
      <c r="L38" s="39">
        <v>4117.6899999999996</v>
      </c>
      <c r="M38" s="90">
        <f t="shared" si="3"/>
        <v>1.6741195439876178E-2</v>
      </c>
    </row>
    <row r="39" spans="1:13">
      <c r="A39" s="66">
        <v>43069</v>
      </c>
      <c r="B39" s="69">
        <f>_xlfn.XLOOKUP($A39,Sheet1!$A:$A,Sheet1!$B:$B)</f>
        <v>4777</v>
      </c>
      <c r="C39" s="69">
        <f t="shared" si="4"/>
        <v>-5.0675675675675658E-2</v>
      </c>
      <c r="D39" s="69">
        <f>_xlfn.XLOOKUP($A39,Sheet1!$A:$A,Sheet1!$C:$C)</f>
        <v>3501.5</v>
      </c>
      <c r="E39" s="69">
        <f t="shared" si="0"/>
        <v>-1.3245033112582738E-2</v>
      </c>
      <c r="F39" s="69">
        <f>_xlfn.XLOOKUP($A39,Sheet1!$A:$A,Sheet1!$J:$J)</f>
        <v>552</v>
      </c>
      <c r="G39" s="69">
        <f t="shared" si="1"/>
        <v>-6.9924178601516451E-2</v>
      </c>
      <c r="H39" s="69">
        <f>_xlfn.XLOOKUP($A39,Sheet1!$A:$A,Sheet1!$O:$O)</f>
        <v>2115</v>
      </c>
      <c r="I39" s="69">
        <f t="shared" si="2"/>
        <v>-9.8081023454157812E-2</v>
      </c>
      <c r="J39" s="69">
        <f>_xlfn.XLOOKUP($A39,Sheet1!$A:$A,Sheet1!$U:$U)</f>
        <v>774.5</v>
      </c>
      <c r="K39" s="69">
        <f t="shared" si="3"/>
        <v>3.8900067069081112E-2</v>
      </c>
      <c r="L39" s="39">
        <v>4033.84</v>
      </c>
      <c r="M39" s="90">
        <f t="shared" si="3"/>
        <v>-2.0363359067826714E-2</v>
      </c>
    </row>
    <row r="40" spans="1:13">
      <c r="A40" s="66">
        <v>43098</v>
      </c>
      <c r="B40" s="69">
        <f>_xlfn.XLOOKUP($A40,Sheet1!$A:$A,Sheet1!$B:$B)</f>
        <v>5121</v>
      </c>
      <c r="C40" s="69">
        <f t="shared" si="4"/>
        <v>7.2011722838601688E-2</v>
      </c>
      <c r="D40" s="69">
        <f>_xlfn.XLOOKUP($A40,Sheet1!$A:$A,Sheet1!$C:$C)</f>
        <v>3942</v>
      </c>
      <c r="E40" s="69">
        <f t="shared" si="0"/>
        <v>0.1258032271883478</v>
      </c>
      <c r="F40" s="69">
        <f>_xlfn.XLOOKUP($A40,Sheet1!$A:$A,Sheet1!$J:$J)</f>
        <v>572.75</v>
      </c>
      <c r="G40" s="69">
        <f t="shared" si="1"/>
        <v>3.7590579710145011E-2</v>
      </c>
      <c r="H40" s="69">
        <f>_xlfn.XLOOKUP($A40,Sheet1!$A:$A,Sheet1!$O:$O)</f>
        <v>2072</v>
      </c>
      <c r="I40" s="69">
        <f t="shared" si="2"/>
        <v>-2.0330969267139509E-2</v>
      </c>
      <c r="J40" s="69">
        <f>_xlfn.XLOOKUP($A40,Sheet1!$A:$A,Sheet1!$U:$U)</f>
        <v>798</v>
      </c>
      <c r="K40" s="69">
        <f t="shared" si="3"/>
        <v>3.0342156229825612E-2</v>
      </c>
      <c r="L40" s="39">
        <v>4221.82</v>
      </c>
      <c r="M40" s="90">
        <f t="shared" si="3"/>
        <v>4.6600757590781861E-2</v>
      </c>
    </row>
    <row r="41" spans="1:13">
      <c r="A41" s="66">
        <v>43131</v>
      </c>
      <c r="B41" s="69">
        <f>_xlfn.XLOOKUP($A41,Sheet1!$A:$A,Sheet1!$B:$B)</f>
        <v>4886.5</v>
      </c>
      <c r="C41" s="69">
        <f t="shared" si="4"/>
        <v>-4.5791837531732105E-2</v>
      </c>
      <c r="D41" s="69">
        <f>_xlfn.XLOOKUP($A41,Sheet1!$A:$A,Sheet1!$C:$C)</f>
        <v>3922</v>
      </c>
      <c r="E41" s="69">
        <f t="shared" si="0"/>
        <v>-5.0735667174023336E-3</v>
      </c>
      <c r="F41" s="69">
        <f>_xlfn.XLOOKUP($A41,Sheet1!$A:$A,Sheet1!$J:$J)</f>
        <v>594</v>
      </c>
      <c r="G41" s="69">
        <f t="shared" si="1"/>
        <v>3.7101702313400153E-2</v>
      </c>
      <c r="H41" s="69">
        <f>_xlfn.XLOOKUP($A41,Sheet1!$A:$A,Sheet1!$O:$O)</f>
        <v>2060</v>
      </c>
      <c r="I41" s="69">
        <f t="shared" si="2"/>
        <v>-5.7915057915057799E-3</v>
      </c>
      <c r="J41" s="69">
        <f>_xlfn.XLOOKUP($A41,Sheet1!$A:$A,Sheet1!$U:$U)</f>
        <v>749.2</v>
      </c>
      <c r="K41" s="69">
        <f t="shared" si="3"/>
        <v>-6.1152882205513737E-2</v>
      </c>
      <c r="L41" s="39">
        <v>4137.66</v>
      </c>
      <c r="M41" s="90">
        <f t="shared" si="3"/>
        <v>-1.993453060528394E-2</v>
      </c>
    </row>
    <row r="42" spans="1:13">
      <c r="A42" s="66">
        <v>43159</v>
      </c>
      <c r="B42" s="69">
        <f>_xlfn.XLOOKUP($A42,Sheet1!$A:$A,Sheet1!$B:$B)</f>
        <v>4775</v>
      </c>
      <c r="C42" s="69">
        <f t="shared" si="4"/>
        <v>-2.2817967870664035E-2</v>
      </c>
      <c r="D42" s="69">
        <f>_xlfn.XLOOKUP($A42,Sheet1!$A:$A,Sheet1!$C:$C)</f>
        <v>3926</v>
      </c>
      <c r="E42" s="69">
        <f t="shared" si="0"/>
        <v>1.0198878123406363E-3</v>
      </c>
      <c r="F42" s="69">
        <f>_xlfn.XLOOKUP($A42,Sheet1!$A:$A,Sheet1!$J:$J)</f>
        <v>579.4</v>
      </c>
      <c r="G42" s="69">
        <f t="shared" si="1"/>
        <v>-2.4579124579124589E-2</v>
      </c>
      <c r="H42" s="69">
        <f>_xlfn.XLOOKUP($A42,Sheet1!$A:$A,Sheet1!$O:$O)</f>
        <v>1955</v>
      </c>
      <c r="I42" s="69">
        <f t="shared" si="2"/>
        <v>-5.0970873786407744E-2</v>
      </c>
      <c r="J42" s="69">
        <f>_xlfn.XLOOKUP($A42,Sheet1!$A:$A,Sheet1!$U:$U)</f>
        <v>692.6</v>
      </c>
      <c r="K42" s="69">
        <f t="shared" si="3"/>
        <v>-7.5547250400427202E-2</v>
      </c>
      <c r="L42" s="39">
        <v>3981.61</v>
      </c>
      <c r="M42" s="90">
        <f t="shared" si="3"/>
        <v>-3.7714553636596482E-2</v>
      </c>
    </row>
    <row r="43" spans="1:13">
      <c r="A43" s="66">
        <v>43189</v>
      </c>
      <c r="B43" s="69">
        <f>_xlfn.XLOOKUP($A43,Sheet1!$A:$A,Sheet1!$B:$B)</f>
        <v>4895.5</v>
      </c>
      <c r="C43" s="69">
        <f t="shared" si="4"/>
        <v>2.5235602094240805E-2</v>
      </c>
      <c r="D43" s="69">
        <f>_xlfn.XLOOKUP($A43,Sheet1!$A:$A,Sheet1!$C:$C)</f>
        <v>3611</v>
      </c>
      <c r="E43" s="69">
        <f t="shared" si="0"/>
        <v>-8.0234335201222584E-2</v>
      </c>
      <c r="F43" s="69">
        <f>_xlfn.XLOOKUP($A43,Sheet1!$A:$A,Sheet1!$J:$J)</f>
        <v>581.4</v>
      </c>
      <c r="G43" s="69">
        <f t="shared" si="1"/>
        <v>3.4518467380049156E-3</v>
      </c>
      <c r="H43" s="69">
        <f>_xlfn.XLOOKUP($A43,Sheet1!$A:$A,Sheet1!$O:$O)</f>
        <v>2095</v>
      </c>
      <c r="I43" s="69">
        <f t="shared" si="2"/>
        <v>7.1611253196930846E-2</v>
      </c>
      <c r="J43" s="69">
        <f>_xlfn.XLOOKUP($A43,Sheet1!$A:$A,Sheet1!$U:$U)</f>
        <v>639.20000000000005</v>
      </c>
      <c r="K43" s="69">
        <f t="shared" si="3"/>
        <v>-7.7100779670805641E-2</v>
      </c>
      <c r="L43" s="39">
        <v>3894.17</v>
      </c>
      <c r="M43" s="90">
        <f t="shared" si="3"/>
        <v>-2.1960965539065902E-2</v>
      </c>
    </row>
    <row r="44" spans="1:13">
      <c r="A44" s="66">
        <v>43220</v>
      </c>
      <c r="B44" s="69">
        <f>_xlfn.XLOOKUP($A44,Sheet1!$A:$A,Sheet1!$B:$B)</f>
        <v>5103</v>
      </c>
      <c r="C44" s="69">
        <f t="shared" si="4"/>
        <v>4.2385864569502552E-2</v>
      </c>
      <c r="D44" s="69">
        <f>_xlfn.XLOOKUP($A44,Sheet1!$A:$A,Sheet1!$C:$C)</f>
        <v>3946</v>
      </c>
      <c r="E44" s="69">
        <f t="shared" si="0"/>
        <v>9.2772085294932083E-2</v>
      </c>
      <c r="F44" s="69">
        <f>_xlfn.XLOOKUP($A44,Sheet1!$A:$A,Sheet1!$J:$J)</f>
        <v>611</v>
      </c>
      <c r="G44" s="69">
        <f t="shared" si="1"/>
        <v>5.0911592707258313E-2</v>
      </c>
      <c r="H44" s="69">
        <f>_xlfn.XLOOKUP($A44,Sheet1!$A:$A,Sheet1!$O:$O)</f>
        <v>2111</v>
      </c>
      <c r="I44" s="69">
        <f t="shared" si="2"/>
        <v>7.6372315035799776E-3</v>
      </c>
      <c r="J44" s="69">
        <f>_xlfn.XLOOKUP($A44,Sheet1!$A:$A,Sheet1!$U:$U)</f>
        <v>635.20000000000005</v>
      </c>
      <c r="K44" s="69">
        <f t="shared" si="3"/>
        <v>-6.2578222778473247E-3</v>
      </c>
      <c r="L44" s="39">
        <v>4127.68</v>
      </c>
      <c r="M44" s="90">
        <f t="shared" si="3"/>
        <v>5.9963997462874064E-2</v>
      </c>
    </row>
    <row r="45" spans="1:13">
      <c r="A45" s="66">
        <v>43251</v>
      </c>
      <c r="B45" s="69">
        <f>_xlfn.XLOOKUP($A45,Sheet1!$A:$A,Sheet1!$B:$B)</f>
        <v>5466</v>
      </c>
      <c r="C45" s="69">
        <f t="shared" si="4"/>
        <v>7.1134626690182223E-2</v>
      </c>
      <c r="D45" s="69">
        <f>_xlfn.XLOOKUP($A45,Sheet1!$A:$A,Sheet1!$C:$C)</f>
        <v>4240</v>
      </c>
      <c r="E45" s="69">
        <f t="shared" si="0"/>
        <v>7.4505828687278175E-2</v>
      </c>
      <c r="F45" s="69">
        <f>_xlfn.XLOOKUP($A45,Sheet1!$A:$A,Sheet1!$J:$J)</f>
        <v>639.4</v>
      </c>
      <c r="G45" s="69">
        <f t="shared" si="1"/>
        <v>4.6481178396071909E-2</v>
      </c>
      <c r="H45" s="69">
        <f>_xlfn.XLOOKUP($A45,Sheet1!$A:$A,Sheet1!$O:$O)</f>
        <v>2290</v>
      </c>
      <c r="I45" s="69">
        <f t="shared" si="2"/>
        <v>8.4793936522974844E-2</v>
      </c>
      <c r="J45" s="69">
        <f>_xlfn.XLOOKUP($A45,Sheet1!$A:$A,Sheet1!$U:$U)</f>
        <v>662.4</v>
      </c>
      <c r="K45" s="69">
        <f t="shared" si="3"/>
        <v>4.2821158690176109E-2</v>
      </c>
      <c r="L45" s="39">
        <v>4222.2</v>
      </c>
      <c r="M45" s="90">
        <f t="shared" si="3"/>
        <v>2.2899061942786236E-2</v>
      </c>
    </row>
    <row r="46" spans="1:13">
      <c r="A46" s="66">
        <v>43280</v>
      </c>
      <c r="B46" s="69">
        <f>_xlfn.XLOOKUP($A46,Sheet1!$A:$A,Sheet1!$B:$B)</f>
        <v>5253</v>
      </c>
      <c r="C46" s="69">
        <f t="shared" si="4"/>
        <v>-3.8968166849615793E-2</v>
      </c>
      <c r="D46" s="69">
        <f>_xlfn.XLOOKUP($A46,Sheet1!$A:$A,Sheet1!$C:$C)</f>
        <v>4201</v>
      </c>
      <c r="E46" s="69">
        <f t="shared" si="0"/>
        <v>-9.1981132075471539E-3</v>
      </c>
      <c r="F46" s="69">
        <f>_xlfn.XLOOKUP($A46,Sheet1!$A:$A,Sheet1!$J:$J)</f>
        <v>646.79999999999995</v>
      </c>
      <c r="G46" s="69">
        <f t="shared" si="1"/>
        <v>1.1573350015639638E-2</v>
      </c>
      <c r="H46" s="69">
        <f>_xlfn.XLOOKUP($A46,Sheet1!$A:$A,Sheet1!$O:$O)</f>
        <v>2295</v>
      </c>
      <c r="I46" s="69">
        <f t="shared" si="2"/>
        <v>2.1834061135370675E-3</v>
      </c>
      <c r="J46" s="69">
        <f>_xlfn.XLOOKUP($A46,Sheet1!$A:$A,Sheet1!$U:$U)</f>
        <v>628.6</v>
      </c>
      <c r="K46" s="69">
        <f t="shared" si="3"/>
        <v>-5.1026570048309128E-2</v>
      </c>
      <c r="L46" s="39">
        <v>4202.25</v>
      </c>
      <c r="M46" s="90">
        <f t="shared" si="3"/>
        <v>-4.7250248685518637E-3</v>
      </c>
    </row>
    <row r="47" spans="1:13">
      <c r="A47" s="66">
        <v>43312</v>
      </c>
      <c r="B47" s="69">
        <f>_xlfn.XLOOKUP($A47,Sheet1!$A:$A,Sheet1!$B:$B)</f>
        <v>5865</v>
      </c>
      <c r="C47" s="69">
        <f t="shared" si="4"/>
        <v>0.11650485436893199</v>
      </c>
      <c r="D47" s="69">
        <f>_xlfn.XLOOKUP($A47,Sheet1!$A:$A,Sheet1!$C:$C)</f>
        <v>4196.5</v>
      </c>
      <c r="E47" s="69">
        <f t="shared" si="0"/>
        <v>-1.0711735301118797E-3</v>
      </c>
      <c r="F47" s="69">
        <f>_xlfn.XLOOKUP($A47,Sheet1!$A:$A,Sheet1!$J:$J)</f>
        <v>653.20000000000005</v>
      </c>
      <c r="G47" s="69">
        <f t="shared" si="1"/>
        <v>9.8948670377243531E-3</v>
      </c>
      <c r="H47" s="69">
        <f>_xlfn.XLOOKUP($A47,Sheet1!$A:$A,Sheet1!$O:$O)</f>
        <v>2265</v>
      </c>
      <c r="I47" s="69">
        <f t="shared" si="2"/>
        <v>-1.3071895424836555E-2</v>
      </c>
      <c r="J47" s="69">
        <f>_xlfn.XLOOKUP($A47,Sheet1!$A:$A,Sheet1!$U:$U)</f>
        <v>622</v>
      </c>
      <c r="K47" s="69">
        <f t="shared" si="3"/>
        <v>-1.0499522748966039E-2</v>
      </c>
      <c r="L47" s="39">
        <v>4253.3100000000004</v>
      </c>
      <c r="M47" s="90">
        <f t="shared" si="3"/>
        <v>1.2150633589148807E-2</v>
      </c>
    </row>
    <row r="48" spans="1:13">
      <c r="A48" s="66">
        <v>43343</v>
      </c>
      <c r="B48" s="69">
        <f>_xlfn.XLOOKUP($A48,Sheet1!$A:$A,Sheet1!$B:$B)</f>
        <v>5795</v>
      </c>
      <c r="C48" s="69">
        <f t="shared" si="4"/>
        <v>-1.1935208866155178E-2</v>
      </c>
      <c r="D48" s="69">
        <f>_xlfn.XLOOKUP($A48,Sheet1!$A:$A,Sheet1!$C:$C)</f>
        <v>3659</v>
      </c>
      <c r="E48" s="69">
        <f t="shared" si="0"/>
        <v>-0.12808292624806383</v>
      </c>
      <c r="F48" s="69">
        <f>_xlfn.XLOOKUP($A48,Sheet1!$A:$A,Sheet1!$J:$J)</f>
        <v>606</v>
      </c>
      <c r="G48" s="69">
        <f t="shared" si="1"/>
        <v>-7.2259644825474645E-2</v>
      </c>
      <c r="H48" s="69">
        <f>_xlfn.XLOOKUP($A48,Sheet1!$A:$A,Sheet1!$O:$O)</f>
        <v>2398</v>
      </c>
      <c r="I48" s="69">
        <f t="shared" si="2"/>
        <v>5.8719646799116898E-2</v>
      </c>
      <c r="J48" s="69">
        <f>_xlfn.XLOOKUP($A48,Sheet1!$A:$A,Sheet1!$U:$U)</f>
        <v>595.4</v>
      </c>
      <c r="K48" s="69">
        <f t="shared" si="3"/>
        <v>-4.2765273311897167E-2</v>
      </c>
      <c r="L48" s="39">
        <v>4106.1400000000003</v>
      </c>
      <c r="M48" s="90">
        <f t="shared" si="3"/>
        <v>-3.4601286997655967E-2</v>
      </c>
    </row>
    <row r="49" spans="1:13">
      <c r="A49" s="66">
        <v>43371</v>
      </c>
      <c r="B49" s="69">
        <f>_xlfn.XLOOKUP($A49,Sheet1!$A:$A,Sheet1!$B:$B)</f>
        <v>5963</v>
      </c>
      <c r="C49" s="69">
        <f t="shared" si="4"/>
        <v>2.8990509059534153E-2</v>
      </c>
      <c r="D49" s="69">
        <f>_xlfn.XLOOKUP($A49,Sheet1!$A:$A,Sheet1!$C:$C)</f>
        <v>3880</v>
      </c>
      <c r="E49" s="69">
        <f t="shared" si="0"/>
        <v>6.0399016124624172E-2</v>
      </c>
      <c r="F49" s="69">
        <f>_xlfn.XLOOKUP($A49,Sheet1!$A:$A,Sheet1!$J:$J)</f>
        <v>629.79999999999995</v>
      </c>
      <c r="G49" s="69">
        <f t="shared" si="1"/>
        <v>3.9273927392739161E-2</v>
      </c>
      <c r="H49" s="69">
        <f>_xlfn.XLOOKUP($A49,Sheet1!$A:$A,Sheet1!$O:$O)</f>
        <v>2413</v>
      </c>
      <c r="I49" s="69">
        <f t="shared" si="2"/>
        <v>6.255212677231059E-3</v>
      </c>
      <c r="J49" s="69">
        <f>_xlfn.XLOOKUP($A49,Sheet1!$A:$A,Sheet1!$U:$U)</f>
        <v>586.4</v>
      </c>
      <c r="K49" s="69">
        <f t="shared" si="3"/>
        <v>-1.5115888478333894E-2</v>
      </c>
      <c r="L49" s="39">
        <v>4127.91</v>
      </c>
      <c r="M49" s="90">
        <f t="shared" si="3"/>
        <v>5.3018163043636601E-3</v>
      </c>
    </row>
    <row r="50" spans="1:13">
      <c r="A50" s="66">
        <v>43404</v>
      </c>
      <c r="B50" s="69">
        <f>_xlfn.XLOOKUP($A50,Sheet1!$A:$A,Sheet1!$B:$B)</f>
        <v>5990</v>
      </c>
      <c r="C50" s="69">
        <f t="shared" si="4"/>
        <v>4.5279221868186337E-3</v>
      </c>
      <c r="D50" s="69">
        <f>_xlfn.XLOOKUP($A50,Sheet1!$A:$A,Sheet1!$C:$C)</f>
        <v>3803.5</v>
      </c>
      <c r="E50" s="69">
        <f t="shared" si="0"/>
        <v>-1.9716494845360866E-2</v>
      </c>
      <c r="F50" s="69">
        <f>_xlfn.XLOOKUP($A50,Sheet1!$A:$A,Sheet1!$J:$J)</f>
        <v>525.79999999999995</v>
      </c>
      <c r="G50" s="69">
        <f t="shared" si="1"/>
        <v>-0.16513178786916483</v>
      </c>
      <c r="H50" s="69">
        <f>_xlfn.XLOOKUP($A50,Sheet1!$A:$A,Sheet1!$O:$O)</f>
        <v>2311</v>
      </c>
      <c r="I50" s="69">
        <f t="shared" si="2"/>
        <v>-4.2271031910484869E-2</v>
      </c>
      <c r="J50" s="69">
        <f>_xlfn.XLOOKUP($A50,Sheet1!$A:$A,Sheet1!$U:$U)</f>
        <v>544.4</v>
      </c>
      <c r="K50" s="69">
        <f t="shared" si="3"/>
        <v>-7.1623465211459791E-2</v>
      </c>
      <c r="L50" s="39">
        <v>3904.23</v>
      </c>
      <c r="M50" s="90">
        <f t="shared" si="3"/>
        <v>-5.4187227919213266E-2</v>
      </c>
    </row>
    <row r="51" spans="1:13">
      <c r="A51" s="66">
        <v>43434</v>
      </c>
      <c r="B51" s="69">
        <f>_xlfn.XLOOKUP($A51,Sheet1!$A:$A,Sheet1!$B:$B)</f>
        <v>6117</v>
      </c>
      <c r="C51" s="69">
        <f t="shared" si="4"/>
        <v>2.1202003338898212E-2</v>
      </c>
      <c r="D51" s="69">
        <f>_xlfn.XLOOKUP($A51,Sheet1!$A:$A,Sheet1!$C:$C)</f>
        <v>3559</v>
      </c>
      <c r="E51" s="69">
        <f t="shared" si="0"/>
        <v>-6.4282897331405242E-2</v>
      </c>
      <c r="F51" s="69">
        <f>_xlfn.XLOOKUP($A51,Sheet1!$A:$A,Sheet1!$J:$J)</f>
        <v>491.3</v>
      </c>
      <c r="G51" s="69">
        <f t="shared" si="1"/>
        <v>-6.5614302015975512E-2</v>
      </c>
      <c r="H51" s="69">
        <f>_xlfn.XLOOKUP($A51,Sheet1!$A:$A,Sheet1!$O:$O)</f>
        <v>2416</v>
      </c>
      <c r="I51" s="69">
        <f t="shared" si="2"/>
        <v>4.543487667676338E-2</v>
      </c>
      <c r="J51" s="69">
        <f>_xlfn.XLOOKUP($A51,Sheet1!$A:$A,Sheet1!$U:$U)</f>
        <v>581.4</v>
      </c>
      <c r="K51" s="69">
        <f t="shared" si="3"/>
        <v>6.7964731814841972E-2</v>
      </c>
      <c r="L51" s="39">
        <v>3823.34</v>
      </c>
      <c r="M51" s="90">
        <f t="shared" si="3"/>
        <v>-2.0718553978633425E-2</v>
      </c>
    </row>
    <row r="52" spans="1:13">
      <c r="A52" s="66">
        <v>43465</v>
      </c>
      <c r="B52" s="69">
        <f>_xlfn.XLOOKUP($A52,Sheet1!$A:$A,Sheet1!$B:$B)</f>
        <v>5873</v>
      </c>
      <c r="C52" s="69">
        <f t="shared" si="4"/>
        <v>-3.9888834395945705E-2</v>
      </c>
      <c r="D52" s="69">
        <f>_xlfn.XLOOKUP($A52,Sheet1!$A:$A,Sheet1!$C:$C)</f>
        <v>3730</v>
      </c>
      <c r="E52" s="69">
        <f t="shared" si="0"/>
        <v>4.804720427086262E-2</v>
      </c>
      <c r="F52" s="69">
        <f>_xlfn.XLOOKUP($A52,Sheet1!$A:$A,Sheet1!$J:$J)</f>
        <v>459.2</v>
      </c>
      <c r="G52" s="69">
        <f t="shared" si="1"/>
        <v>-6.5336861388153977E-2</v>
      </c>
      <c r="H52" s="69">
        <f>_xlfn.XLOOKUP($A52,Sheet1!$A:$A,Sheet1!$O:$O)</f>
        <v>2369</v>
      </c>
      <c r="I52" s="69">
        <f t="shared" si="2"/>
        <v>-1.9453642384105962E-2</v>
      </c>
      <c r="J52" s="69">
        <f>_xlfn.XLOOKUP($A52,Sheet1!$A:$A,Sheet1!$U:$U)</f>
        <v>601.4</v>
      </c>
      <c r="K52" s="69">
        <f t="shared" si="3"/>
        <v>3.4399724802201659E-2</v>
      </c>
      <c r="L52" s="39">
        <v>3675.06</v>
      </c>
      <c r="M52" s="90">
        <f t="shared" si="3"/>
        <v>-3.878284431936474E-2</v>
      </c>
    </row>
    <row r="53" spans="1:13">
      <c r="A53" s="66">
        <v>43496</v>
      </c>
      <c r="B53" s="69">
        <f>_xlfn.XLOOKUP($A53,Sheet1!$A:$A,Sheet1!$B:$B)</f>
        <v>5532</v>
      </c>
      <c r="C53" s="69">
        <f t="shared" si="4"/>
        <v>-5.8062319087348935E-2</v>
      </c>
      <c r="D53" s="69">
        <f>_xlfn.XLOOKUP($A53,Sheet1!$A:$A,Sheet1!$C:$C)</f>
        <v>4187.5</v>
      </c>
      <c r="E53" s="69">
        <f t="shared" si="0"/>
        <v>0.12265415549597858</v>
      </c>
      <c r="F53" s="69">
        <f>_xlfn.XLOOKUP($A53,Sheet1!$A:$A,Sheet1!$J:$J)</f>
        <v>511.8</v>
      </c>
      <c r="G53" s="69">
        <f t="shared" si="1"/>
        <v>0.11454703832752622</v>
      </c>
      <c r="H53" s="69">
        <f>_xlfn.XLOOKUP($A53,Sheet1!$A:$A,Sheet1!$O:$O)</f>
        <v>2400</v>
      </c>
      <c r="I53" s="69">
        <f t="shared" si="2"/>
        <v>1.3085690164626351E-2</v>
      </c>
      <c r="J53" s="69">
        <f>_xlfn.XLOOKUP($A53,Sheet1!$A:$A,Sheet1!$U:$U)</f>
        <v>626</v>
      </c>
      <c r="K53" s="69">
        <f t="shared" si="3"/>
        <v>4.0904556035916251E-2</v>
      </c>
      <c r="L53" s="39">
        <v>3825.62</v>
      </c>
      <c r="M53" s="90">
        <f t="shared" si="3"/>
        <v>4.0968038617056557E-2</v>
      </c>
    </row>
    <row r="54" spans="1:13">
      <c r="A54" s="66">
        <v>43524</v>
      </c>
      <c r="B54" s="69">
        <f>_xlfn.XLOOKUP($A54,Sheet1!$A:$A,Sheet1!$B:$B)</f>
        <v>6139</v>
      </c>
      <c r="C54" s="69">
        <f t="shared" si="4"/>
        <v>0.10972523499638465</v>
      </c>
      <c r="D54" s="69">
        <f>_xlfn.XLOOKUP($A54,Sheet1!$A:$A,Sheet1!$C:$C)</f>
        <v>4336</v>
      </c>
      <c r="E54" s="69">
        <f t="shared" si="0"/>
        <v>3.5462686567164114E-2</v>
      </c>
      <c r="F54" s="69">
        <f>_xlfn.XLOOKUP($A54,Sheet1!$A:$A,Sheet1!$J:$J)</f>
        <v>466</v>
      </c>
      <c r="G54" s="69">
        <f t="shared" si="1"/>
        <v>-8.9488081281750675E-2</v>
      </c>
      <c r="H54" s="69">
        <f>_xlfn.XLOOKUP($A54,Sheet1!$A:$A,Sheet1!$O:$O)</f>
        <v>2373</v>
      </c>
      <c r="I54" s="69">
        <f t="shared" si="2"/>
        <v>-1.1249999999999982E-2</v>
      </c>
      <c r="J54" s="69">
        <f>_xlfn.XLOOKUP($A54,Sheet1!$A:$A,Sheet1!$U:$U)</f>
        <v>661</v>
      </c>
      <c r="K54" s="69">
        <f t="shared" si="3"/>
        <v>5.5910543130990309E-2</v>
      </c>
      <c r="L54" s="39">
        <v>3888.81</v>
      </c>
      <c r="M54" s="90">
        <f t="shared" si="3"/>
        <v>1.6517584077875069E-2</v>
      </c>
    </row>
    <row r="55" spans="1:13">
      <c r="A55" s="66">
        <v>43553</v>
      </c>
      <c r="B55" s="69">
        <f>_xlfn.XLOOKUP($A55,Sheet1!$A:$A,Sheet1!$B:$B)</f>
        <v>6135</v>
      </c>
      <c r="C55" s="69">
        <f t="shared" si="4"/>
        <v>-6.515719172504042E-4</v>
      </c>
      <c r="D55" s="69">
        <f>_xlfn.XLOOKUP($A55,Sheet1!$A:$A,Sheet1!$C:$C)</f>
        <v>4461</v>
      </c>
      <c r="E55" s="69">
        <f t="shared" si="0"/>
        <v>2.882841328413277E-2</v>
      </c>
      <c r="F55" s="69">
        <f>_xlfn.XLOOKUP($A55,Sheet1!$A:$A,Sheet1!$J:$J)</f>
        <v>482.4</v>
      </c>
      <c r="G55" s="69">
        <f t="shared" si="1"/>
        <v>3.5193133047210168E-2</v>
      </c>
      <c r="H55" s="69">
        <f>_xlfn.XLOOKUP($A55,Sheet1!$A:$A,Sheet1!$O:$O)</f>
        <v>2532</v>
      </c>
      <c r="I55" s="69">
        <f t="shared" si="2"/>
        <v>6.7003792667509554E-2</v>
      </c>
      <c r="J55" s="69">
        <f>_xlfn.XLOOKUP($A55,Sheet1!$A:$A,Sheet1!$U:$U)</f>
        <v>701.2</v>
      </c>
      <c r="K55" s="69">
        <f t="shared" si="3"/>
        <v>6.0816944024205899E-2</v>
      </c>
      <c r="L55" s="39">
        <v>3978.28</v>
      </c>
      <c r="M55" s="90">
        <f t="shared" si="3"/>
        <v>2.3007038142773828E-2</v>
      </c>
    </row>
    <row r="56" spans="1:13">
      <c r="A56" s="66">
        <v>43585</v>
      </c>
      <c r="B56" s="69">
        <f>_xlfn.XLOOKUP($A56,Sheet1!$A:$A,Sheet1!$B:$B)</f>
        <v>5726</v>
      </c>
      <c r="C56" s="69">
        <f t="shared" si="4"/>
        <v>-6.6666666666666652E-2</v>
      </c>
      <c r="D56" s="69">
        <f>_xlfn.XLOOKUP($A56,Sheet1!$A:$A,Sheet1!$C:$C)</f>
        <v>4465</v>
      </c>
      <c r="E56" s="69">
        <f t="shared" si="0"/>
        <v>8.9665994171705954E-4</v>
      </c>
      <c r="F56" s="69">
        <f>_xlfn.XLOOKUP($A56,Sheet1!$A:$A,Sheet1!$J:$J)</f>
        <v>494</v>
      </c>
      <c r="G56" s="69">
        <f t="shared" si="1"/>
        <v>2.4046434494195745E-2</v>
      </c>
      <c r="H56" s="69">
        <f>_xlfn.XLOOKUP($A56,Sheet1!$A:$A,Sheet1!$O:$O)</f>
        <v>2309</v>
      </c>
      <c r="I56" s="69">
        <f t="shared" si="2"/>
        <v>-8.8072669826224304E-2</v>
      </c>
      <c r="J56" s="69">
        <f>_xlfn.XLOOKUP($A56,Sheet1!$A:$A,Sheet1!$U:$U)</f>
        <v>725.4</v>
      </c>
      <c r="K56" s="69">
        <f t="shared" si="3"/>
        <v>3.4512264689104288E-2</v>
      </c>
      <c r="L56" s="39">
        <v>4067.98</v>
      </c>
      <c r="M56" s="90">
        <f t="shared" si="3"/>
        <v>2.2547432558794211E-2</v>
      </c>
    </row>
    <row r="57" spans="1:13">
      <c r="A57" s="66">
        <v>43616</v>
      </c>
      <c r="B57" s="69">
        <f>_xlfn.XLOOKUP($A57,Sheet1!$A:$A,Sheet1!$B:$B)</f>
        <v>5833</v>
      </c>
      <c r="C57" s="69">
        <f t="shared" si="4"/>
        <v>1.8686692280824202E-2</v>
      </c>
      <c r="D57" s="69">
        <f>_xlfn.XLOOKUP($A57,Sheet1!$A:$A,Sheet1!$C:$C)</f>
        <v>4536.5</v>
      </c>
      <c r="E57" s="69">
        <f t="shared" si="0"/>
        <v>1.6013437849943912E-2</v>
      </c>
      <c r="F57" s="69">
        <f>_xlfn.XLOOKUP($A57,Sheet1!$A:$A,Sheet1!$J:$J)</f>
        <v>452.4</v>
      </c>
      <c r="G57" s="69">
        <f t="shared" si="1"/>
        <v>-8.4210526315789513E-2</v>
      </c>
      <c r="H57" s="69">
        <f>_xlfn.XLOOKUP($A57,Sheet1!$A:$A,Sheet1!$O:$O)</f>
        <v>2115</v>
      </c>
      <c r="I57" s="69">
        <f t="shared" si="2"/>
        <v>-8.4019055868341241E-2</v>
      </c>
      <c r="J57" s="69">
        <f>_xlfn.XLOOKUP($A57,Sheet1!$A:$A,Sheet1!$U:$U)</f>
        <v>747</v>
      </c>
      <c r="K57" s="69">
        <f t="shared" si="3"/>
        <v>2.977667493796532E-2</v>
      </c>
      <c r="L57" s="39">
        <v>3923.87</v>
      </c>
      <c r="M57" s="90">
        <f t="shared" si="3"/>
        <v>-3.5425444569540665E-2</v>
      </c>
    </row>
    <row r="58" spans="1:13">
      <c r="A58" s="66">
        <v>43644</v>
      </c>
      <c r="B58" s="69">
        <f>_xlfn.XLOOKUP($A58,Sheet1!$A:$A,Sheet1!$B:$B)</f>
        <v>6438</v>
      </c>
      <c r="C58" s="69">
        <f t="shared" si="4"/>
        <v>0.10372021258357611</v>
      </c>
      <c r="D58" s="69">
        <f>_xlfn.XLOOKUP($A58,Sheet1!$A:$A,Sheet1!$C:$C)</f>
        <v>4880.5</v>
      </c>
      <c r="E58" s="69">
        <f t="shared" si="0"/>
        <v>7.5829383886255819E-2</v>
      </c>
      <c r="F58" s="69">
        <f>_xlfn.XLOOKUP($A58,Sheet1!$A:$A,Sheet1!$J:$J)</f>
        <v>495.4</v>
      </c>
      <c r="G58" s="69">
        <f t="shared" si="1"/>
        <v>9.5048629531388151E-2</v>
      </c>
      <c r="H58" s="69">
        <f>_xlfn.XLOOKUP($A58,Sheet1!$A:$A,Sheet1!$O:$O)</f>
        <v>2077</v>
      </c>
      <c r="I58" s="69">
        <f t="shared" si="2"/>
        <v>-1.7966903073286078E-2</v>
      </c>
      <c r="J58" s="69">
        <f>_xlfn.XLOOKUP($A58,Sheet1!$A:$A,Sheet1!$U:$U)</f>
        <v>802.4</v>
      </c>
      <c r="K58" s="69">
        <f t="shared" si="3"/>
        <v>7.4163319946452422E-2</v>
      </c>
      <c r="L58" s="39">
        <v>4056.88</v>
      </c>
      <c r="M58" s="90">
        <f t="shared" si="3"/>
        <v>3.3897657159895678E-2</v>
      </c>
    </row>
    <row r="59" spans="1:13">
      <c r="A59" s="66">
        <v>43677</v>
      </c>
      <c r="B59" s="69">
        <f>_xlfn.XLOOKUP($A59,Sheet1!$A:$A,Sheet1!$B:$B)</f>
        <v>7061</v>
      </c>
      <c r="C59" s="69">
        <f t="shared" si="4"/>
        <v>9.6769182976079504E-2</v>
      </c>
      <c r="D59" s="69">
        <f>_xlfn.XLOOKUP($A59,Sheet1!$A:$A,Sheet1!$C:$C)</f>
        <v>4698</v>
      </c>
      <c r="E59" s="69">
        <f t="shared" si="0"/>
        <v>-3.7393709660895391E-2</v>
      </c>
      <c r="F59" s="69">
        <f>_xlfn.XLOOKUP($A59,Sheet1!$A:$A,Sheet1!$J:$J)</f>
        <v>548.6</v>
      </c>
      <c r="G59" s="69">
        <f t="shared" si="1"/>
        <v>0.1073879693177231</v>
      </c>
      <c r="H59" s="69">
        <f>_xlfn.XLOOKUP($A59,Sheet1!$A:$A,Sheet1!$O:$O)</f>
        <v>2150</v>
      </c>
      <c r="I59" s="69">
        <f t="shared" si="2"/>
        <v>3.5146846413095734E-2</v>
      </c>
      <c r="J59" s="69">
        <f>_xlfn.XLOOKUP($A59,Sheet1!$A:$A,Sheet1!$U:$U)</f>
        <v>720</v>
      </c>
      <c r="K59" s="69">
        <f t="shared" si="3"/>
        <v>-0.10269192422731799</v>
      </c>
      <c r="L59" s="39">
        <v>4134.03</v>
      </c>
      <c r="M59" s="90">
        <f t="shared" si="3"/>
        <v>1.9017077162745588E-2</v>
      </c>
    </row>
    <row r="60" spans="1:13">
      <c r="A60" s="66">
        <v>43707</v>
      </c>
      <c r="B60" s="69">
        <f>_xlfn.XLOOKUP($A60,Sheet1!$A:$A,Sheet1!$B:$B)</f>
        <v>7318</v>
      </c>
      <c r="C60" s="69">
        <f t="shared" si="4"/>
        <v>3.639711089080877E-2</v>
      </c>
      <c r="D60" s="69">
        <f>_xlfn.XLOOKUP($A60,Sheet1!$A:$A,Sheet1!$C:$C)</f>
        <v>4149.5</v>
      </c>
      <c r="E60" s="69">
        <f t="shared" si="0"/>
        <v>-0.11675180928054496</v>
      </c>
      <c r="F60" s="69">
        <f>_xlfn.XLOOKUP($A60,Sheet1!$A:$A,Sheet1!$J:$J)</f>
        <v>545.6</v>
      </c>
      <c r="G60" s="69">
        <f t="shared" si="1"/>
        <v>-5.4684651841050425E-3</v>
      </c>
      <c r="H60" s="69">
        <f>_xlfn.XLOOKUP($A60,Sheet1!$A:$A,Sheet1!$O:$O)</f>
        <v>2013</v>
      </c>
      <c r="I60" s="69">
        <f t="shared" si="2"/>
        <v>-6.3720930232558093E-2</v>
      </c>
      <c r="J60" s="69">
        <f>_xlfn.XLOOKUP($A60,Sheet1!$A:$A,Sheet1!$U:$U)</f>
        <v>700.6</v>
      </c>
      <c r="K60" s="69">
        <f t="shared" si="3"/>
        <v>-2.6944444444444438E-2</v>
      </c>
      <c r="L60" s="39">
        <v>3953.02</v>
      </c>
      <c r="M60" s="90">
        <f t="shared" si="3"/>
        <v>-4.3785361983343041E-2</v>
      </c>
    </row>
    <row r="61" spans="1:13">
      <c r="A61" s="66">
        <v>43738</v>
      </c>
      <c r="B61" s="69">
        <f>_xlfn.XLOOKUP($A61,Sheet1!$A:$A,Sheet1!$B:$B)</f>
        <v>7261</v>
      </c>
      <c r="C61" s="69">
        <f t="shared" si="4"/>
        <v>-7.7890133916370674E-3</v>
      </c>
      <c r="D61" s="69">
        <f>_xlfn.XLOOKUP($A61,Sheet1!$A:$A,Sheet1!$C:$C)</f>
        <v>4209</v>
      </c>
      <c r="E61" s="69">
        <f t="shared" si="0"/>
        <v>1.4339076997228473E-2</v>
      </c>
      <c r="F61" s="69">
        <f>_xlfn.XLOOKUP($A61,Sheet1!$A:$A,Sheet1!$J:$J)</f>
        <v>570</v>
      </c>
      <c r="G61" s="69">
        <f t="shared" si="1"/>
        <v>4.4721407624633391E-2</v>
      </c>
      <c r="H61" s="69">
        <f>_xlfn.XLOOKUP($A61,Sheet1!$A:$A,Sheet1!$O:$O)</f>
        <v>2125</v>
      </c>
      <c r="I61" s="69">
        <f t="shared" si="2"/>
        <v>5.5638350720317975E-2</v>
      </c>
      <c r="J61" s="69">
        <f>_xlfn.XLOOKUP($A61,Sheet1!$A:$A,Sheet1!$U:$U)</f>
        <v>691.4</v>
      </c>
      <c r="K61" s="69">
        <f t="shared" si="3"/>
        <v>-1.3131601484441924E-2</v>
      </c>
      <c r="L61" s="39">
        <v>4061.74</v>
      </c>
      <c r="M61" s="90">
        <f t="shared" si="3"/>
        <v>2.7503023005196026E-2</v>
      </c>
    </row>
    <row r="62" spans="1:13">
      <c r="A62" s="66">
        <v>43769</v>
      </c>
      <c r="B62" s="69">
        <f>_xlfn.XLOOKUP($A62,Sheet1!$A:$A,Sheet1!$B:$B)</f>
        <v>7501</v>
      </c>
      <c r="C62" s="69">
        <f t="shared" si="4"/>
        <v>3.3053298443740609E-2</v>
      </c>
      <c r="D62" s="69">
        <f>_xlfn.XLOOKUP($A62,Sheet1!$A:$A,Sheet1!$C:$C)</f>
        <v>4014</v>
      </c>
      <c r="E62" s="69">
        <f t="shared" si="0"/>
        <v>-4.6329294369208851E-2</v>
      </c>
      <c r="F62" s="69">
        <f>_xlfn.XLOOKUP($A62,Sheet1!$A:$A,Sheet1!$J:$J)</f>
        <v>576.20000000000005</v>
      </c>
      <c r="G62" s="69">
        <f t="shared" si="1"/>
        <v>1.0877192982456263E-2</v>
      </c>
      <c r="H62" s="69">
        <f>_xlfn.XLOOKUP($A62,Sheet1!$A:$A,Sheet1!$O:$O)</f>
        <v>2008</v>
      </c>
      <c r="I62" s="69">
        <f t="shared" si="2"/>
        <v>-5.5058823529411716E-2</v>
      </c>
      <c r="J62" s="69">
        <f>_xlfn.XLOOKUP($A62,Sheet1!$A:$A,Sheet1!$U:$U)</f>
        <v>719.8</v>
      </c>
      <c r="K62" s="69">
        <f t="shared" si="3"/>
        <v>4.1076077523864551E-2</v>
      </c>
      <c r="L62" s="39">
        <v>3993.46</v>
      </c>
      <c r="M62" s="90">
        <f t="shared" si="3"/>
        <v>-1.6810529477514491E-2</v>
      </c>
    </row>
    <row r="63" spans="1:13">
      <c r="A63" s="66">
        <v>43798</v>
      </c>
      <c r="B63" s="69">
        <f>_xlfn.XLOOKUP($A63,Sheet1!$A:$A,Sheet1!$B:$B)</f>
        <v>7458</v>
      </c>
      <c r="C63" s="69">
        <f t="shared" si="4"/>
        <v>-5.7325689908012123E-3</v>
      </c>
      <c r="D63" s="69">
        <f>_xlfn.XLOOKUP($A63,Sheet1!$A:$A,Sheet1!$C:$C)</f>
        <v>4201.5</v>
      </c>
      <c r="E63" s="69">
        <f t="shared" si="0"/>
        <v>4.6711509715994026E-2</v>
      </c>
      <c r="F63" s="69">
        <f>_xlfn.XLOOKUP($A63,Sheet1!$A:$A,Sheet1!$J:$J)</f>
        <v>573.4</v>
      </c>
      <c r="G63" s="69">
        <f t="shared" si="1"/>
        <v>-4.8594238111767663E-3</v>
      </c>
      <c r="H63" s="69">
        <f>_xlfn.XLOOKUP($A63,Sheet1!$A:$A,Sheet1!$O:$O)</f>
        <v>2123</v>
      </c>
      <c r="I63" s="69">
        <f t="shared" si="2"/>
        <v>5.7270916334661415E-2</v>
      </c>
      <c r="J63" s="69">
        <f>_xlfn.XLOOKUP($A63,Sheet1!$A:$A,Sheet1!$U:$U)</f>
        <v>753.8</v>
      </c>
      <c r="K63" s="69">
        <f t="shared" si="3"/>
        <v>4.7235343150875186E-2</v>
      </c>
      <c r="L63" s="39">
        <v>4066.73</v>
      </c>
      <c r="M63" s="90">
        <f t="shared" si="3"/>
        <v>1.8347498159490661E-2</v>
      </c>
    </row>
    <row r="64" spans="1:13">
      <c r="A64" s="66">
        <v>43830</v>
      </c>
      <c r="B64" s="69">
        <f>_xlfn.XLOOKUP($A64,Sheet1!$A:$A,Sheet1!$B:$B)</f>
        <v>7607</v>
      </c>
      <c r="C64" s="69">
        <f t="shared" si="4"/>
        <v>1.9978546527219088E-2</v>
      </c>
      <c r="D64" s="69">
        <f>_xlfn.XLOOKUP($A64,Sheet1!$A:$A,Sheet1!$C:$C)</f>
        <v>4503</v>
      </c>
      <c r="E64" s="69">
        <f t="shared" si="0"/>
        <v>7.1760085683684416E-2</v>
      </c>
      <c r="F64" s="69">
        <f>_xlfn.XLOOKUP($A64,Sheet1!$A:$A,Sheet1!$J:$J)</f>
        <v>564.79999999999995</v>
      </c>
      <c r="G64" s="69">
        <f t="shared" si="1"/>
        <v>-1.4998256016742317E-2</v>
      </c>
      <c r="H64" s="69">
        <f>_xlfn.XLOOKUP($A64,Sheet1!$A:$A,Sheet1!$O:$O)</f>
        <v>2065</v>
      </c>
      <c r="I64" s="69">
        <f t="shared" si="2"/>
        <v>-2.7319830428638725E-2</v>
      </c>
      <c r="J64" s="69">
        <f>_xlfn.XLOOKUP($A64,Sheet1!$A:$A,Sheet1!$U:$U)</f>
        <v>749</v>
      </c>
      <c r="K64" s="69">
        <f t="shared" si="3"/>
        <v>-6.367736800212187E-3</v>
      </c>
      <c r="L64" s="39">
        <v>4196.47</v>
      </c>
      <c r="M64" s="90">
        <f t="shared" si="3"/>
        <v>3.190278184192219E-2</v>
      </c>
    </row>
    <row r="65" spans="1:13">
      <c r="A65" s="66">
        <v>43861</v>
      </c>
      <c r="B65" s="69">
        <f>_xlfn.XLOOKUP($A65,Sheet1!$A:$A,Sheet1!$B:$B)</f>
        <v>7424</v>
      </c>
      <c r="C65" s="69">
        <f t="shared" si="4"/>
        <v>-2.4056789798869493E-2</v>
      </c>
      <c r="D65" s="69">
        <f>_xlfn.XLOOKUP($A65,Sheet1!$A:$A,Sheet1!$C:$C)</f>
        <v>4084</v>
      </c>
      <c r="E65" s="69">
        <f t="shared" si="0"/>
        <v>-9.3049078392183016E-2</v>
      </c>
      <c r="F65" s="69">
        <f>_xlfn.XLOOKUP($A65,Sheet1!$A:$A,Sheet1!$J:$J)</f>
        <v>631.4</v>
      </c>
      <c r="G65" s="69">
        <f t="shared" si="1"/>
        <v>0.11791784702549579</v>
      </c>
      <c r="H65" s="69">
        <f>_xlfn.XLOOKUP($A65,Sheet1!$A:$A,Sheet1!$O:$O)</f>
        <v>1965</v>
      </c>
      <c r="I65" s="69">
        <f t="shared" si="2"/>
        <v>-4.8426150121065326E-2</v>
      </c>
      <c r="J65" s="69">
        <f>_xlfn.XLOOKUP($A65,Sheet1!$A:$A,Sheet1!$U:$U)</f>
        <v>738.4</v>
      </c>
      <c r="K65" s="69">
        <f t="shared" si="3"/>
        <v>-1.4152202937249725E-2</v>
      </c>
      <c r="L65" s="39">
        <v>4057.47</v>
      </c>
      <c r="M65" s="90">
        <f t="shared" si="3"/>
        <v>-3.3123077253024658E-2</v>
      </c>
    </row>
    <row r="66" spans="1:13">
      <c r="A66" s="66">
        <v>43889</v>
      </c>
      <c r="B66" s="69">
        <f>_xlfn.XLOOKUP($A66,Sheet1!$A:$A,Sheet1!$B:$B)</f>
        <v>6794</v>
      </c>
      <c r="C66" s="69">
        <f t="shared" si="4"/>
        <v>-8.4859913793103425E-2</v>
      </c>
      <c r="D66" s="69">
        <f>_xlfn.XLOOKUP($A66,Sheet1!$A:$A,Sheet1!$C:$C)</f>
        <v>3608</v>
      </c>
      <c r="E66" s="69">
        <f t="shared" si="0"/>
        <v>-0.11655239960822728</v>
      </c>
      <c r="F66" s="69">
        <f>_xlfn.XLOOKUP($A66,Sheet1!$A:$A,Sheet1!$J:$J)</f>
        <v>608.4</v>
      </c>
      <c r="G66" s="69">
        <f t="shared" si="1"/>
        <v>-3.6426987646499875E-2</v>
      </c>
      <c r="H66" s="69">
        <f>_xlfn.XLOOKUP($A66,Sheet1!$A:$A,Sheet1!$O:$O)</f>
        <v>1870</v>
      </c>
      <c r="I66" s="69">
        <f t="shared" si="2"/>
        <v>-4.8346055979643809E-2</v>
      </c>
      <c r="J66" s="69">
        <f>_xlfn.XLOOKUP($A66,Sheet1!$A:$A,Sheet1!$U:$U)</f>
        <v>681.8</v>
      </c>
      <c r="K66" s="69">
        <f t="shared" si="3"/>
        <v>-7.6652221018418287E-2</v>
      </c>
      <c r="L66" s="39">
        <v>3673.61</v>
      </c>
      <c r="M66" s="90">
        <f t="shared" si="3"/>
        <v>-9.460575186014919E-2</v>
      </c>
    </row>
    <row r="67" spans="1:13">
      <c r="A67" s="66">
        <v>43921</v>
      </c>
      <c r="B67" s="69">
        <f>_xlfn.XLOOKUP($A67,Sheet1!$A:$A,Sheet1!$B:$B)</f>
        <v>7216</v>
      </c>
      <c r="C67" s="69">
        <f t="shared" si="4"/>
        <v>6.2113629673241189E-2</v>
      </c>
      <c r="D67" s="69">
        <f>_xlfn.XLOOKUP($A67,Sheet1!$A:$A,Sheet1!$C:$C)</f>
        <v>3718.5</v>
      </c>
      <c r="E67" s="69">
        <f t="shared" ref="E67:E122" si="5">D67/D66-1</f>
        <v>3.062638580931254E-2</v>
      </c>
      <c r="F67" s="69">
        <f>_xlfn.XLOOKUP($A67,Sheet1!$A:$A,Sheet1!$J:$J)</f>
        <v>521.79999999999995</v>
      </c>
      <c r="G67" s="69">
        <f t="shared" ref="G67:G122" si="6">F67/F66-1</f>
        <v>-0.14234056541748852</v>
      </c>
      <c r="H67" s="69">
        <f>_xlfn.XLOOKUP($A67,Sheet1!$A:$A,Sheet1!$O:$O)</f>
        <v>1629.5</v>
      </c>
      <c r="I67" s="69">
        <f t="shared" ref="I67:I122" si="7">H67/H66-1</f>
        <v>-0.12860962566844925</v>
      </c>
      <c r="J67" s="69">
        <f>_xlfn.XLOOKUP($A67,Sheet1!$A:$A,Sheet1!$U:$U)</f>
        <v>591.79999999999995</v>
      </c>
      <c r="K67" s="69">
        <f t="shared" ref="K67:M122" si="8">J67/J66-1</f>
        <v>-0.13200352009386918</v>
      </c>
      <c r="L67" s="39">
        <v>3107.42</v>
      </c>
      <c r="M67" s="90">
        <f t="shared" si="8"/>
        <v>-0.1541236004910701</v>
      </c>
    </row>
    <row r="68" spans="1:13">
      <c r="A68" s="66">
        <v>43951</v>
      </c>
      <c r="B68" s="69">
        <f>_xlfn.XLOOKUP($A68,Sheet1!$A:$A,Sheet1!$B:$B)</f>
        <v>8322</v>
      </c>
      <c r="C68" s="69">
        <f t="shared" ref="C68:C122" si="9">B68/B67-1</f>
        <v>0.1532705099778271</v>
      </c>
      <c r="D68" s="69">
        <f>_xlfn.XLOOKUP($A68,Sheet1!$A:$A,Sheet1!$C:$C)</f>
        <v>3684.5</v>
      </c>
      <c r="E68" s="69">
        <f t="shared" si="5"/>
        <v>-9.1434718300389406E-3</v>
      </c>
      <c r="F68" s="69">
        <f>_xlfn.XLOOKUP($A68,Sheet1!$A:$A,Sheet1!$J:$J)</f>
        <v>508.4</v>
      </c>
      <c r="G68" s="69">
        <f t="shared" si="6"/>
        <v>-2.5680337293982336E-2</v>
      </c>
      <c r="H68" s="69">
        <f>_xlfn.XLOOKUP($A68,Sheet1!$A:$A,Sheet1!$O:$O)</f>
        <v>1727.5</v>
      </c>
      <c r="I68" s="69">
        <f t="shared" si="7"/>
        <v>6.0141147591285637E-2</v>
      </c>
      <c r="J68" s="69">
        <f>_xlfn.XLOOKUP($A68,Sheet1!$A:$A,Sheet1!$U:$U)</f>
        <v>640</v>
      </c>
      <c r="K68" s="69">
        <f t="shared" si="8"/>
        <v>8.1446434606285978E-2</v>
      </c>
      <c r="L68" s="39">
        <v>3262.51</v>
      </c>
      <c r="M68" s="90">
        <f t="shared" si="8"/>
        <v>4.9909571284216581E-2</v>
      </c>
    </row>
    <row r="69" spans="1:13">
      <c r="A69" s="66">
        <v>43980</v>
      </c>
      <c r="B69" s="69">
        <f>_xlfn.XLOOKUP($A69,Sheet1!$A:$A,Sheet1!$B:$B)</f>
        <v>8580</v>
      </c>
      <c r="C69" s="69">
        <f t="shared" si="9"/>
        <v>3.1002162941600631E-2</v>
      </c>
      <c r="D69" s="69">
        <f>_xlfn.XLOOKUP($A69,Sheet1!$A:$A,Sheet1!$C:$C)</f>
        <v>4313</v>
      </c>
      <c r="E69" s="69">
        <f t="shared" si="5"/>
        <v>0.1705794544714343</v>
      </c>
      <c r="F69" s="69">
        <f>_xlfn.XLOOKUP($A69,Sheet1!$A:$A,Sheet1!$J:$J)</f>
        <v>496.2</v>
      </c>
      <c r="G69" s="69">
        <f t="shared" si="6"/>
        <v>-2.3996852871754459E-2</v>
      </c>
      <c r="H69" s="69">
        <f>_xlfn.XLOOKUP($A69,Sheet1!$A:$A,Sheet1!$O:$O)</f>
        <v>1886.5</v>
      </c>
      <c r="I69" s="69">
        <f t="shared" si="7"/>
        <v>9.2040520984081109E-2</v>
      </c>
      <c r="J69" s="69">
        <f>_xlfn.XLOOKUP($A69,Sheet1!$A:$A,Sheet1!$U:$U)</f>
        <v>691</v>
      </c>
      <c r="K69" s="69">
        <f t="shared" si="8"/>
        <v>7.9687499999999911E-2</v>
      </c>
      <c r="L69" s="39">
        <v>3363.67</v>
      </c>
      <c r="M69" s="90">
        <f t="shared" si="8"/>
        <v>3.1006801511719528E-2</v>
      </c>
    </row>
    <row r="70" spans="1:13">
      <c r="A70" s="66">
        <v>44012</v>
      </c>
      <c r="B70" s="69">
        <f>_xlfn.XLOOKUP($A70,Sheet1!$A:$A,Sheet1!$B:$B)</f>
        <v>8421</v>
      </c>
      <c r="C70" s="69">
        <f t="shared" si="9"/>
        <v>-1.8531468531468587E-2</v>
      </c>
      <c r="D70" s="69">
        <f>_xlfn.XLOOKUP($A70,Sheet1!$A:$A,Sheet1!$C:$C)</f>
        <v>4549</v>
      </c>
      <c r="E70" s="69">
        <f t="shared" si="5"/>
        <v>5.4718293531184736E-2</v>
      </c>
      <c r="F70" s="69">
        <f>_xlfn.XLOOKUP($A70,Sheet1!$A:$A,Sheet1!$J:$J)</f>
        <v>483.4</v>
      </c>
      <c r="G70" s="69">
        <f t="shared" si="6"/>
        <v>-2.5796049979846858E-2</v>
      </c>
      <c r="H70" s="69">
        <f>_xlfn.XLOOKUP($A70,Sheet1!$A:$A,Sheet1!$O:$O)</f>
        <v>2166</v>
      </c>
      <c r="I70" s="69">
        <f t="shared" si="7"/>
        <v>0.14815796448449503</v>
      </c>
      <c r="J70" s="69">
        <f>_xlfn.XLOOKUP($A70,Sheet1!$A:$A,Sheet1!$U:$U)</f>
        <v>671.8</v>
      </c>
      <c r="K70" s="69">
        <f t="shared" si="8"/>
        <v>-2.7785817655571754E-2</v>
      </c>
      <c r="L70" s="39">
        <v>3410.93</v>
      </c>
      <c r="M70" s="90">
        <f t="shared" si="8"/>
        <v>1.4050129768972575E-2</v>
      </c>
    </row>
    <row r="71" spans="1:13">
      <c r="A71" s="66">
        <v>44043</v>
      </c>
      <c r="B71" s="69">
        <f>_xlfn.XLOOKUP($A71,Sheet1!$A:$A,Sheet1!$B:$B)</f>
        <v>8530</v>
      </c>
      <c r="C71" s="69">
        <f t="shared" si="9"/>
        <v>1.2943830898943132E-2</v>
      </c>
      <c r="D71" s="69">
        <f>_xlfn.XLOOKUP($A71,Sheet1!$A:$A,Sheet1!$C:$C)</f>
        <v>4615</v>
      </c>
      <c r="E71" s="69">
        <f t="shared" si="5"/>
        <v>1.4508683227082875E-2</v>
      </c>
      <c r="F71" s="69">
        <f>_xlfn.XLOOKUP($A71,Sheet1!$A:$A,Sheet1!$J:$J)</f>
        <v>490.2</v>
      </c>
      <c r="G71" s="69">
        <f t="shared" si="6"/>
        <v>1.4067025237898267E-2</v>
      </c>
      <c r="H71" s="69">
        <f>_xlfn.XLOOKUP($A71,Sheet1!$A:$A,Sheet1!$O:$O)</f>
        <v>2198</v>
      </c>
      <c r="I71" s="69">
        <f t="shared" si="7"/>
        <v>1.4773776546629813E-2</v>
      </c>
      <c r="J71" s="69">
        <f>_xlfn.XLOOKUP($A71,Sheet1!$A:$A,Sheet1!$U:$U)</f>
        <v>729.4</v>
      </c>
      <c r="K71" s="69">
        <f t="shared" si="8"/>
        <v>8.5739803512950408E-2</v>
      </c>
      <c r="L71" s="39">
        <v>3282.02</v>
      </c>
      <c r="M71" s="90">
        <f t="shared" si="8"/>
        <v>-3.7793211821995687E-2</v>
      </c>
    </row>
    <row r="72" spans="1:13">
      <c r="A72" s="66">
        <v>44074</v>
      </c>
      <c r="B72" s="69">
        <f>_xlfn.XLOOKUP($A72,Sheet1!$A:$A,Sheet1!$B:$B)</f>
        <v>8340</v>
      </c>
      <c r="C72" s="69">
        <f t="shared" si="9"/>
        <v>-2.2274325908558046E-2</v>
      </c>
      <c r="D72" s="69">
        <f>_xlfn.XLOOKUP($A72,Sheet1!$A:$A,Sheet1!$C:$C)</f>
        <v>4635</v>
      </c>
      <c r="E72" s="69">
        <f t="shared" si="5"/>
        <v>4.3336944745395733E-3</v>
      </c>
      <c r="F72" s="69">
        <f>_xlfn.XLOOKUP($A72,Sheet1!$A:$A,Sheet1!$J:$J)</f>
        <v>519.6</v>
      </c>
      <c r="G72" s="69">
        <f t="shared" si="6"/>
        <v>5.9975520195838516E-2</v>
      </c>
      <c r="H72" s="69">
        <f>_xlfn.XLOOKUP($A72,Sheet1!$A:$A,Sheet1!$O:$O)</f>
        <v>2422</v>
      </c>
      <c r="I72" s="69">
        <f t="shared" si="7"/>
        <v>0.10191082802547768</v>
      </c>
      <c r="J72" s="69">
        <f>_xlfn.XLOOKUP($A72,Sheet1!$A:$A,Sheet1!$U:$U)</f>
        <v>740.6</v>
      </c>
      <c r="K72" s="69">
        <f t="shared" si="8"/>
        <v>1.5355086372360827E-2</v>
      </c>
      <c r="L72" s="39">
        <v>3342.44</v>
      </c>
      <c r="M72" s="90">
        <f t="shared" si="8"/>
        <v>1.8409394214538688E-2</v>
      </c>
    </row>
    <row r="73" spans="1:13">
      <c r="A73" s="66">
        <v>44104</v>
      </c>
      <c r="B73" s="69">
        <f>_xlfn.XLOOKUP($A73,Sheet1!$A:$A,Sheet1!$B:$B)</f>
        <v>8457</v>
      </c>
      <c r="C73" s="69">
        <f t="shared" si="9"/>
        <v>1.4028776978417312E-2</v>
      </c>
      <c r="D73" s="69">
        <f>_xlfn.XLOOKUP($A73,Sheet1!$A:$A,Sheet1!$C:$C)</f>
        <v>4655.5</v>
      </c>
      <c r="E73" s="69">
        <f t="shared" si="5"/>
        <v>4.4228694714132377E-3</v>
      </c>
      <c r="F73" s="69">
        <f>_xlfn.XLOOKUP($A73,Sheet1!$A:$A,Sheet1!$J:$J)</f>
        <v>482</v>
      </c>
      <c r="G73" s="69">
        <f t="shared" si="6"/>
        <v>-7.2363356428021608E-2</v>
      </c>
      <c r="H73" s="69">
        <f>_xlfn.XLOOKUP($A73,Sheet1!$A:$A,Sheet1!$O:$O)</f>
        <v>2507</v>
      </c>
      <c r="I73" s="69">
        <f t="shared" si="7"/>
        <v>3.509496284062763E-2</v>
      </c>
      <c r="J73" s="69">
        <f>_xlfn.XLOOKUP($A73,Sheet1!$A:$A,Sheet1!$U:$U)</f>
        <v>720.8</v>
      </c>
      <c r="K73" s="69">
        <f t="shared" si="8"/>
        <v>-2.6735079665136441E-2</v>
      </c>
      <c r="L73" s="39">
        <v>3282.25</v>
      </c>
      <c r="M73" s="90">
        <f t="shared" si="8"/>
        <v>-1.8007802683069896E-2</v>
      </c>
    </row>
    <row r="74" spans="1:13">
      <c r="A74" s="66">
        <v>44134</v>
      </c>
      <c r="B74" s="69">
        <f>_xlfn.XLOOKUP($A74,Sheet1!$A:$A,Sheet1!$B:$B)</f>
        <v>7766</v>
      </c>
      <c r="C74" s="69">
        <f t="shared" si="9"/>
        <v>-8.1707461274683646E-2</v>
      </c>
      <c r="D74" s="69">
        <f>_xlfn.XLOOKUP($A74,Sheet1!$A:$A,Sheet1!$C:$C)</f>
        <v>4357</v>
      </c>
      <c r="E74" s="69">
        <f t="shared" si="5"/>
        <v>-6.4117710235205627E-2</v>
      </c>
      <c r="F74" s="69">
        <f>_xlfn.XLOOKUP($A74,Sheet1!$A:$A,Sheet1!$J:$J)</f>
        <v>397</v>
      </c>
      <c r="G74" s="69">
        <f t="shared" si="6"/>
        <v>-0.17634854771784236</v>
      </c>
      <c r="H74" s="69">
        <f>_xlfn.XLOOKUP($A74,Sheet1!$A:$A,Sheet1!$O:$O)</f>
        <v>2400</v>
      </c>
      <c r="I74" s="69">
        <f t="shared" si="7"/>
        <v>-4.2680494615077835E-2</v>
      </c>
      <c r="J74" s="69">
        <f>_xlfn.XLOOKUP($A74,Sheet1!$A:$A,Sheet1!$U:$U)</f>
        <v>635.6</v>
      </c>
      <c r="K74" s="69">
        <f t="shared" si="8"/>
        <v>-0.11820199778024409</v>
      </c>
      <c r="L74" s="39">
        <v>3151.27</v>
      </c>
      <c r="M74" s="90">
        <f t="shared" si="8"/>
        <v>-3.9905552593495375E-2</v>
      </c>
    </row>
    <row r="75" spans="1:13">
      <c r="A75" s="66">
        <v>44165</v>
      </c>
      <c r="B75" s="69">
        <f>_xlfn.XLOOKUP($A75,Sheet1!$A:$A,Sheet1!$B:$B)</f>
        <v>7805</v>
      </c>
      <c r="C75" s="69">
        <f t="shared" si="9"/>
        <v>5.0218902910121876E-3</v>
      </c>
      <c r="D75" s="69">
        <f>_xlfn.XLOOKUP($A75,Sheet1!$A:$A,Sheet1!$C:$C)</f>
        <v>4834</v>
      </c>
      <c r="E75" s="69">
        <f t="shared" si="5"/>
        <v>0.10947899931145288</v>
      </c>
      <c r="F75" s="69">
        <f>_xlfn.XLOOKUP($A75,Sheet1!$A:$A,Sheet1!$J:$J)</f>
        <v>504</v>
      </c>
      <c r="G75" s="69">
        <f t="shared" si="6"/>
        <v>0.26952141057934509</v>
      </c>
      <c r="H75" s="69">
        <f>_xlfn.XLOOKUP($A75,Sheet1!$A:$A,Sheet1!$O:$O)</f>
        <v>2359</v>
      </c>
      <c r="I75" s="69">
        <f t="shared" si="7"/>
        <v>-1.7083333333333339E-2</v>
      </c>
      <c r="J75" s="69">
        <f>_xlfn.XLOOKUP($A75,Sheet1!$A:$A,Sheet1!$U:$U)</f>
        <v>605</v>
      </c>
      <c r="K75" s="69">
        <f t="shared" si="8"/>
        <v>-4.8143486469477748E-2</v>
      </c>
      <c r="L75" s="39">
        <v>3542.87</v>
      </c>
      <c r="M75" s="90">
        <f t="shared" si="8"/>
        <v>0.12426735887435858</v>
      </c>
    </row>
    <row r="76" spans="1:13">
      <c r="A76" s="66">
        <v>44196</v>
      </c>
      <c r="B76" s="69">
        <f>_xlfn.XLOOKUP($A76,Sheet1!$A:$A,Sheet1!$B:$B)</f>
        <v>7324</v>
      </c>
      <c r="C76" s="69">
        <f t="shared" si="9"/>
        <v>-6.1627162075592601E-2</v>
      </c>
      <c r="D76" s="69">
        <f>_xlfn.XLOOKUP($A76,Sheet1!$A:$A,Sheet1!$C:$C)</f>
        <v>5470</v>
      </c>
      <c r="E76" s="69">
        <f t="shared" si="5"/>
        <v>0.13156805957798934</v>
      </c>
      <c r="F76" s="69">
        <f>_xlfn.XLOOKUP($A76,Sheet1!$A:$A,Sheet1!$J:$J)</f>
        <v>488.8</v>
      </c>
      <c r="G76" s="69">
        <f t="shared" si="6"/>
        <v>-3.0158730158730163E-2</v>
      </c>
      <c r="H76" s="69">
        <f>_xlfn.XLOOKUP($A76,Sheet1!$A:$A,Sheet1!$O:$O)</f>
        <v>2443</v>
      </c>
      <c r="I76" s="69">
        <f t="shared" si="7"/>
        <v>3.5608308605341144E-2</v>
      </c>
      <c r="J76" s="69">
        <f>_xlfn.XLOOKUP($A76,Sheet1!$A:$A,Sheet1!$U:$U)</f>
        <v>582</v>
      </c>
      <c r="K76" s="69">
        <f t="shared" si="8"/>
        <v>-3.8016528925619797E-2</v>
      </c>
      <c r="L76" s="39">
        <v>3673.63</v>
      </c>
      <c r="M76" s="90">
        <f t="shared" si="8"/>
        <v>3.6907930576058456E-2</v>
      </c>
    </row>
    <row r="77" spans="1:13">
      <c r="A77" s="66">
        <v>44225</v>
      </c>
      <c r="B77" s="69">
        <f>_xlfn.XLOOKUP($A77,Sheet1!$A:$A,Sheet1!$B:$B)</f>
        <v>7491</v>
      </c>
      <c r="C77" s="69">
        <f t="shared" si="9"/>
        <v>2.2801747678864004E-2</v>
      </c>
      <c r="D77" s="69">
        <f>_xlfn.XLOOKUP($A77,Sheet1!$A:$A,Sheet1!$C:$C)</f>
        <v>5589</v>
      </c>
      <c r="E77" s="69">
        <f t="shared" si="5"/>
        <v>2.1755027422303508E-2</v>
      </c>
      <c r="F77" s="69">
        <f>_xlfn.XLOOKUP($A77,Sheet1!$A:$A,Sheet1!$J:$J)</f>
        <v>462.1</v>
      </c>
      <c r="G77" s="69">
        <f t="shared" si="6"/>
        <v>-5.4623567921440186E-2</v>
      </c>
      <c r="H77" s="69">
        <f>_xlfn.XLOOKUP($A77,Sheet1!$A:$A,Sheet1!$O:$O)</f>
        <v>2350</v>
      </c>
      <c r="I77" s="69">
        <f t="shared" si="7"/>
        <v>-3.8067949242734378E-2</v>
      </c>
      <c r="J77" s="69">
        <f>_xlfn.XLOOKUP($A77,Sheet1!$A:$A,Sheet1!$U:$U)</f>
        <v>589.79999999999995</v>
      </c>
      <c r="K77" s="69">
        <f t="shared" si="8"/>
        <v>1.3402061855670055E-2</v>
      </c>
      <c r="L77" s="39">
        <v>3641.93</v>
      </c>
      <c r="M77" s="90">
        <f t="shared" si="8"/>
        <v>-8.6290671624524862E-3</v>
      </c>
    </row>
    <row r="78" spans="1:13">
      <c r="A78" s="66">
        <v>44253</v>
      </c>
      <c r="B78" s="69">
        <f>_xlfn.XLOOKUP($A78,Sheet1!$A:$A,Sheet1!$B:$B)</f>
        <v>6945</v>
      </c>
      <c r="C78" s="69">
        <f t="shared" si="9"/>
        <v>-7.288746495794951E-2</v>
      </c>
      <c r="D78" s="69">
        <f>_xlfn.XLOOKUP($A78,Sheet1!$A:$A,Sheet1!$C:$C)</f>
        <v>6187</v>
      </c>
      <c r="E78" s="69">
        <f t="shared" si="5"/>
        <v>0.10699588477366251</v>
      </c>
      <c r="F78" s="69">
        <f>_xlfn.XLOOKUP($A78,Sheet1!$A:$A,Sheet1!$J:$J)</f>
        <v>483.9</v>
      </c>
      <c r="G78" s="69">
        <f t="shared" si="6"/>
        <v>4.7175935944600678E-2</v>
      </c>
      <c r="H78" s="69">
        <f>_xlfn.XLOOKUP($A78,Sheet1!$A:$A,Sheet1!$O:$O)</f>
        <v>2237</v>
      </c>
      <c r="I78" s="69">
        <f t="shared" si="7"/>
        <v>-4.8085106382978693E-2</v>
      </c>
      <c r="J78" s="69">
        <f>_xlfn.XLOOKUP($A78,Sheet1!$A:$A,Sheet1!$U:$U)</f>
        <v>558.6</v>
      </c>
      <c r="K78" s="69">
        <f t="shared" si="8"/>
        <v>-5.2899287894201286E-2</v>
      </c>
      <c r="L78" s="39">
        <v>3702.4</v>
      </c>
      <c r="M78" s="90">
        <f t="shared" si="8"/>
        <v>1.6603833681591906E-2</v>
      </c>
    </row>
    <row r="79" spans="1:13">
      <c r="A79" s="66">
        <v>44286</v>
      </c>
      <c r="B79" s="69">
        <f>_xlfn.XLOOKUP($A79,Sheet1!$A:$A,Sheet1!$B:$B)</f>
        <v>7247</v>
      </c>
      <c r="C79" s="69">
        <f t="shared" si="9"/>
        <v>4.3484521238301044E-2</v>
      </c>
      <c r="D79" s="69">
        <f>_xlfn.XLOOKUP($A79,Sheet1!$A:$A,Sheet1!$C:$C)</f>
        <v>5550</v>
      </c>
      <c r="E79" s="69">
        <f t="shared" si="5"/>
        <v>-0.10295781477291099</v>
      </c>
      <c r="F79" s="69">
        <f>_xlfn.XLOOKUP($A79,Sheet1!$A:$A,Sheet1!$J:$J)</f>
        <v>505</v>
      </c>
      <c r="G79" s="69">
        <f t="shared" si="6"/>
        <v>4.3604050423641239E-2</v>
      </c>
      <c r="H79" s="69">
        <f>_xlfn.XLOOKUP($A79,Sheet1!$A:$A,Sheet1!$O:$O)</f>
        <v>2323</v>
      </c>
      <c r="I79" s="69">
        <f t="shared" si="7"/>
        <v>3.8444345105051347E-2</v>
      </c>
      <c r="J79" s="69">
        <f>_xlfn.XLOOKUP($A79,Sheet1!$A:$A,Sheet1!$U:$U)</f>
        <v>612.79999999999995</v>
      </c>
      <c r="K79" s="69">
        <f t="shared" si="8"/>
        <v>9.7028284998209591E-2</v>
      </c>
      <c r="L79" s="39">
        <v>3831.05</v>
      </c>
      <c r="M79" s="90">
        <f t="shared" si="8"/>
        <v>3.4747731201382859E-2</v>
      </c>
    </row>
    <row r="80" spans="1:13">
      <c r="A80" s="66">
        <v>44316</v>
      </c>
      <c r="B80" s="69">
        <f>_xlfn.XLOOKUP($A80,Sheet1!$A:$A,Sheet1!$B:$B)</f>
        <v>7715</v>
      </c>
      <c r="C80" s="69">
        <f t="shared" si="9"/>
        <v>6.4578446253622079E-2</v>
      </c>
      <c r="D80" s="69">
        <f>_xlfn.XLOOKUP($A80,Sheet1!$A:$A,Sheet1!$C:$C)</f>
        <v>6076</v>
      </c>
      <c r="E80" s="69">
        <f t="shared" si="5"/>
        <v>9.4774774774774695E-2</v>
      </c>
      <c r="F80" s="69">
        <f>_xlfn.XLOOKUP($A80,Sheet1!$A:$A,Sheet1!$J:$J)</f>
        <v>506.2</v>
      </c>
      <c r="G80" s="69">
        <f t="shared" si="6"/>
        <v>2.3762376237623783E-3</v>
      </c>
      <c r="H80" s="69">
        <f>_xlfn.XLOOKUP($A80,Sheet1!$A:$A,Sheet1!$O:$O)</f>
        <v>2327</v>
      </c>
      <c r="I80" s="69">
        <f t="shared" si="7"/>
        <v>1.7219113215669601E-3</v>
      </c>
      <c r="J80" s="69">
        <f>_xlfn.XLOOKUP($A80,Sheet1!$A:$A,Sheet1!$U:$U)</f>
        <v>638</v>
      </c>
      <c r="K80" s="69">
        <f t="shared" si="8"/>
        <v>4.1122715404699806E-2</v>
      </c>
      <c r="L80" s="39">
        <v>3983.85</v>
      </c>
      <c r="M80" s="90">
        <f t="shared" si="8"/>
        <v>3.9884626929953759E-2</v>
      </c>
    </row>
    <row r="81" spans="1:13">
      <c r="A81" s="66">
        <v>44347</v>
      </c>
      <c r="B81" s="69">
        <f>_xlfn.XLOOKUP($A81,Sheet1!$A:$A,Sheet1!$B:$B)</f>
        <v>8046</v>
      </c>
      <c r="C81" s="69">
        <f t="shared" si="9"/>
        <v>4.2903434867141987E-2</v>
      </c>
      <c r="D81" s="69">
        <f>_xlfn.XLOOKUP($A81,Sheet1!$A:$A,Sheet1!$C:$C)</f>
        <v>6064</v>
      </c>
      <c r="E81" s="69">
        <f t="shared" si="5"/>
        <v>-1.9749835418038098E-3</v>
      </c>
      <c r="F81" s="69">
        <f>_xlfn.XLOOKUP($A81,Sheet1!$A:$A,Sheet1!$J:$J)</f>
        <v>526.6</v>
      </c>
      <c r="G81" s="69">
        <f t="shared" si="6"/>
        <v>4.0300276570525595E-2</v>
      </c>
      <c r="H81" s="69">
        <f>_xlfn.XLOOKUP($A81,Sheet1!$A:$A,Sheet1!$O:$O)</f>
        <v>2285</v>
      </c>
      <c r="I81" s="69">
        <f t="shared" si="7"/>
        <v>-1.8048990116029229E-2</v>
      </c>
      <c r="J81" s="69">
        <f>_xlfn.XLOOKUP($A81,Sheet1!$A:$A,Sheet1!$U:$U)</f>
        <v>656.6</v>
      </c>
      <c r="K81" s="69">
        <f t="shared" si="8"/>
        <v>2.9153605015673989E-2</v>
      </c>
      <c r="L81" s="39">
        <v>4016.13</v>
      </c>
      <c r="M81" s="90">
        <f t="shared" si="8"/>
        <v>8.1027147106442765E-3</v>
      </c>
    </row>
    <row r="82" spans="1:13">
      <c r="A82" s="66">
        <v>44377</v>
      </c>
      <c r="B82" s="69">
        <f>_xlfn.XLOOKUP($A82,Sheet1!$A:$A,Sheet1!$B:$B)</f>
        <v>8683</v>
      </c>
      <c r="C82" s="69">
        <f t="shared" si="9"/>
        <v>7.916977380064627E-2</v>
      </c>
      <c r="D82" s="69">
        <f>_xlfn.XLOOKUP($A82,Sheet1!$A:$A,Sheet1!$C:$C)</f>
        <v>5949</v>
      </c>
      <c r="E82" s="69">
        <f t="shared" si="5"/>
        <v>-1.8964379947229548E-2</v>
      </c>
      <c r="F82" s="69">
        <f>_xlfn.XLOOKUP($A82,Sheet1!$A:$A,Sheet1!$J:$J)</f>
        <v>522</v>
      </c>
      <c r="G82" s="69">
        <f t="shared" si="6"/>
        <v>-8.7352829472086002E-3</v>
      </c>
      <c r="H82" s="69">
        <f>_xlfn.XLOOKUP($A82,Sheet1!$A:$A,Sheet1!$O:$O)</f>
        <v>2389</v>
      </c>
      <c r="I82" s="69">
        <f t="shared" si="7"/>
        <v>4.5514223194748293E-2</v>
      </c>
      <c r="J82" s="69">
        <f>_xlfn.XLOOKUP($A82,Sheet1!$A:$A,Sheet1!$U:$U)</f>
        <v>684.2</v>
      </c>
      <c r="K82" s="69">
        <f t="shared" si="8"/>
        <v>4.2034724337496332E-2</v>
      </c>
      <c r="L82" s="39">
        <v>4014.74</v>
      </c>
      <c r="M82" s="90">
        <f t="shared" si="8"/>
        <v>-3.4610433427217924E-4</v>
      </c>
    </row>
    <row r="83" spans="1:13">
      <c r="A83" s="66">
        <v>44407</v>
      </c>
      <c r="B83" s="69">
        <f>_xlfn.XLOOKUP($A83,Sheet1!$A:$A,Sheet1!$B:$B)</f>
        <v>8268</v>
      </c>
      <c r="C83" s="69">
        <f t="shared" si="9"/>
        <v>-4.7794541057238238E-2</v>
      </c>
      <c r="D83" s="69">
        <f>_xlfn.XLOOKUP($A83,Sheet1!$A:$A,Sheet1!$C:$C)</f>
        <v>6101</v>
      </c>
      <c r="E83" s="69">
        <f t="shared" si="5"/>
        <v>2.555051269120856E-2</v>
      </c>
      <c r="F83" s="69">
        <f>_xlfn.XLOOKUP($A83,Sheet1!$A:$A,Sheet1!$J:$J)</f>
        <v>576</v>
      </c>
      <c r="G83" s="69">
        <f t="shared" si="6"/>
        <v>0.10344827586206895</v>
      </c>
      <c r="H83" s="69">
        <f>_xlfn.XLOOKUP($A83,Sheet1!$A:$A,Sheet1!$O:$O)</f>
        <v>2666</v>
      </c>
      <c r="I83" s="69">
        <f t="shared" si="7"/>
        <v>0.11594809543742146</v>
      </c>
      <c r="J83" s="69">
        <f>_xlfn.XLOOKUP($A83,Sheet1!$A:$A,Sheet1!$U:$U)</f>
        <v>701.6</v>
      </c>
      <c r="K83" s="69">
        <f t="shared" si="8"/>
        <v>2.5431160479391979E-2</v>
      </c>
      <c r="L83" s="39">
        <v>4030.24</v>
      </c>
      <c r="M83" s="90">
        <f t="shared" si="8"/>
        <v>3.8607730513058325E-3</v>
      </c>
    </row>
    <row r="84" spans="1:13">
      <c r="A84" s="66">
        <v>44439</v>
      </c>
      <c r="B84" s="69">
        <f>_xlfn.XLOOKUP($A84,Sheet1!$A:$A,Sheet1!$B:$B)</f>
        <v>8514</v>
      </c>
      <c r="C84" s="69">
        <f t="shared" si="9"/>
        <v>2.9753265602322276E-2</v>
      </c>
      <c r="D84" s="69">
        <f>_xlfn.XLOOKUP($A84,Sheet1!$A:$A,Sheet1!$C:$C)</f>
        <v>5382</v>
      </c>
      <c r="E84" s="69">
        <f t="shared" si="5"/>
        <v>-0.117849532863465</v>
      </c>
      <c r="F84" s="69">
        <f>_xlfn.XLOOKUP($A84,Sheet1!$A:$A,Sheet1!$J:$J)</f>
        <v>568.4</v>
      </c>
      <c r="G84" s="69">
        <f t="shared" si="6"/>
        <v>-1.3194444444444509E-2</v>
      </c>
      <c r="H84" s="69">
        <f>_xlfn.XLOOKUP($A84,Sheet1!$A:$A,Sheet1!$O:$O)</f>
        <v>2636</v>
      </c>
      <c r="I84" s="69">
        <f t="shared" si="7"/>
        <v>-1.1252813203300849E-2</v>
      </c>
      <c r="J84" s="69">
        <f>_xlfn.XLOOKUP($A84,Sheet1!$A:$A,Sheet1!$U:$U)</f>
        <v>742.2</v>
      </c>
      <c r="K84" s="69">
        <f t="shared" si="8"/>
        <v>5.786773090079822E-2</v>
      </c>
      <c r="L84" s="39">
        <v>4109.96</v>
      </c>
      <c r="M84" s="90">
        <f t="shared" si="8"/>
        <v>1.9780459724483057E-2</v>
      </c>
    </row>
    <row r="85" spans="1:13">
      <c r="A85" s="66">
        <v>44469</v>
      </c>
      <c r="B85" s="69">
        <f>_xlfn.XLOOKUP($A85,Sheet1!$A:$A,Sheet1!$B:$B)</f>
        <v>8958</v>
      </c>
      <c r="C85" s="69">
        <f t="shared" si="9"/>
        <v>5.2149400986610361E-2</v>
      </c>
      <c r="D85" s="69">
        <f>_xlfn.XLOOKUP($A85,Sheet1!$A:$A,Sheet1!$C:$C)</f>
        <v>4913.5</v>
      </c>
      <c r="E85" s="69">
        <f t="shared" si="5"/>
        <v>-8.704942400594573E-2</v>
      </c>
      <c r="F85" s="69">
        <f>_xlfn.XLOOKUP($A85,Sheet1!$A:$A,Sheet1!$J:$J)</f>
        <v>565.20000000000005</v>
      </c>
      <c r="G85" s="69">
        <f t="shared" si="6"/>
        <v>-5.6298381421533428E-3</v>
      </c>
      <c r="H85" s="69">
        <f>_xlfn.XLOOKUP($A85,Sheet1!$A:$A,Sheet1!$O:$O)</f>
        <v>2455</v>
      </c>
      <c r="I85" s="69">
        <f t="shared" si="7"/>
        <v>-6.8664643399089509E-2</v>
      </c>
      <c r="J85" s="69">
        <f>_xlfn.XLOOKUP($A85,Sheet1!$A:$A,Sheet1!$U:$U)</f>
        <v>709.6</v>
      </c>
      <c r="K85" s="69">
        <f t="shared" si="8"/>
        <v>-4.3923470762597727E-2</v>
      </c>
      <c r="L85" s="39">
        <v>4058.96</v>
      </c>
      <c r="M85" s="90">
        <f t="shared" si="8"/>
        <v>-1.2408879891775082E-2</v>
      </c>
    </row>
    <row r="86" spans="1:13">
      <c r="A86" s="66">
        <v>44498</v>
      </c>
      <c r="B86" s="69">
        <f>_xlfn.XLOOKUP($A86,Sheet1!$A:$A,Sheet1!$B:$B)</f>
        <v>9094</v>
      </c>
      <c r="C86" s="69">
        <f t="shared" si="9"/>
        <v>1.5181960258986438E-2</v>
      </c>
      <c r="D86" s="69">
        <f>_xlfn.XLOOKUP($A86,Sheet1!$A:$A,Sheet1!$C:$C)</f>
        <v>4560.5</v>
      </c>
      <c r="E86" s="69">
        <f t="shared" si="5"/>
        <v>-7.1842881856110763E-2</v>
      </c>
      <c r="F86" s="69">
        <f>_xlfn.XLOOKUP($A86,Sheet1!$A:$A,Sheet1!$J:$J)</f>
        <v>551.79999999999995</v>
      </c>
      <c r="G86" s="69">
        <f t="shared" si="6"/>
        <v>-2.3708421797593915E-2</v>
      </c>
      <c r="H86" s="69">
        <f>_xlfn.XLOOKUP($A86,Sheet1!$A:$A,Sheet1!$O:$O)</f>
        <v>2702</v>
      </c>
      <c r="I86" s="69">
        <f t="shared" si="7"/>
        <v>0.10061099796334005</v>
      </c>
      <c r="J86" s="69">
        <f>_xlfn.XLOOKUP($A86,Sheet1!$A:$A,Sheet1!$U:$U)</f>
        <v>710.8</v>
      </c>
      <c r="K86" s="69">
        <f t="shared" si="8"/>
        <v>1.6910935738443378E-3</v>
      </c>
      <c r="L86" s="39">
        <v>4129.16</v>
      </c>
      <c r="M86" s="90">
        <f t="shared" si="8"/>
        <v>1.7295070658493783E-2</v>
      </c>
    </row>
    <row r="87" spans="1:13">
      <c r="A87" s="66">
        <v>44530</v>
      </c>
      <c r="B87" s="69">
        <f>_xlfn.XLOOKUP($A87,Sheet1!$A:$A,Sheet1!$B:$B)</f>
        <v>8276</v>
      </c>
      <c r="C87" s="69">
        <f t="shared" si="9"/>
        <v>-8.9949417198152637E-2</v>
      </c>
      <c r="D87" s="69">
        <f>_xlfn.XLOOKUP($A87,Sheet1!$A:$A,Sheet1!$C:$C)</f>
        <v>4612</v>
      </c>
      <c r="E87" s="69">
        <f t="shared" si="5"/>
        <v>1.1292621423089511E-2</v>
      </c>
      <c r="F87" s="69">
        <f>_xlfn.XLOOKUP($A87,Sheet1!$A:$A,Sheet1!$J:$J)</f>
        <v>548.20000000000005</v>
      </c>
      <c r="G87" s="69">
        <f t="shared" si="6"/>
        <v>-6.5241029358461544E-3</v>
      </c>
      <c r="H87" s="69">
        <f>_xlfn.XLOOKUP($A87,Sheet1!$A:$A,Sheet1!$O:$O)</f>
        <v>2868</v>
      </c>
      <c r="I87" s="69">
        <f t="shared" si="7"/>
        <v>6.1435973353071827E-2</v>
      </c>
      <c r="J87" s="69">
        <f>_xlfn.XLOOKUP($A87,Sheet1!$A:$A,Sheet1!$U:$U)</f>
        <v>771.8</v>
      </c>
      <c r="K87" s="69">
        <f t="shared" si="8"/>
        <v>8.5818795723128893E-2</v>
      </c>
      <c r="L87" s="39">
        <v>4025.87</v>
      </c>
      <c r="M87" s="90">
        <f t="shared" si="8"/>
        <v>-2.5014772980460953E-2</v>
      </c>
    </row>
    <row r="88" spans="1:13">
      <c r="A88" s="66">
        <v>44561</v>
      </c>
      <c r="B88" s="69">
        <f>_xlfn.XLOOKUP($A88,Sheet1!$A:$A,Sheet1!$B:$B)</f>
        <v>8678</v>
      </c>
      <c r="C88" s="69">
        <f t="shared" si="9"/>
        <v>4.8574190430159536E-2</v>
      </c>
      <c r="D88" s="69">
        <f>_xlfn.XLOOKUP($A88,Sheet1!$A:$A,Sheet1!$C:$C)</f>
        <v>4892</v>
      </c>
      <c r="E88" s="69">
        <f t="shared" si="5"/>
        <v>6.0711188204683353E-2</v>
      </c>
      <c r="F88" s="69">
        <f>_xlfn.XLOOKUP($A88,Sheet1!$A:$A,Sheet1!$J:$J)</f>
        <v>549.79999999999995</v>
      </c>
      <c r="G88" s="69">
        <f t="shared" si="6"/>
        <v>2.9186428310834511E-3</v>
      </c>
      <c r="H88" s="69">
        <f>_xlfn.XLOOKUP($A88,Sheet1!$A:$A,Sheet1!$O:$O)</f>
        <v>2885</v>
      </c>
      <c r="I88" s="69">
        <f t="shared" si="7"/>
        <v>5.9274755927476441E-3</v>
      </c>
      <c r="J88" s="69">
        <f>_xlfn.XLOOKUP($A88,Sheet1!$A:$A,Sheet1!$U:$U)</f>
        <v>852.6</v>
      </c>
      <c r="K88" s="69">
        <f t="shared" si="8"/>
        <v>0.10469033428349328</v>
      </c>
      <c r="L88" s="39">
        <v>4208.0200000000004</v>
      </c>
      <c r="M88" s="90">
        <f t="shared" si="8"/>
        <v>4.5244878746705908E-2</v>
      </c>
    </row>
    <row r="89" spans="1:13">
      <c r="A89" s="66">
        <v>44592</v>
      </c>
      <c r="B89" s="69">
        <f>_xlfn.XLOOKUP($A89,Sheet1!$A:$A,Sheet1!$B:$B)</f>
        <v>8617</v>
      </c>
      <c r="C89" s="69">
        <f t="shared" si="9"/>
        <v>-7.029269416916395E-3</v>
      </c>
      <c r="D89" s="69">
        <f>_xlfn.XLOOKUP($A89,Sheet1!$A:$A,Sheet1!$C:$C)</f>
        <v>5185</v>
      </c>
      <c r="E89" s="69">
        <f t="shared" si="5"/>
        <v>5.989370400654126E-2</v>
      </c>
      <c r="F89" s="69">
        <f>_xlfn.XLOOKUP($A89,Sheet1!$A:$A,Sheet1!$J:$J)</f>
        <v>577.20000000000005</v>
      </c>
      <c r="G89" s="69">
        <f t="shared" si="6"/>
        <v>4.9836304110585816E-2</v>
      </c>
      <c r="H89" s="69">
        <f>_xlfn.XLOOKUP($A89,Sheet1!$A:$A,Sheet1!$O:$O)</f>
        <v>2767</v>
      </c>
      <c r="I89" s="69">
        <f t="shared" si="7"/>
        <v>-4.0901213171577133E-2</v>
      </c>
      <c r="J89" s="69">
        <f>_xlfn.XLOOKUP($A89,Sheet1!$A:$A,Sheet1!$U:$U)</f>
        <v>720.8</v>
      </c>
      <c r="K89" s="69">
        <f t="shared" si="8"/>
        <v>-0.15458597231996252</v>
      </c>
      <c r="L89" s="39">
        <v>4191.8100000000004</v>
      </c>
      <c r="M89" s="90">
        <f t="shared" si="8"/>
        <v>-3.8521680030038086E-3</v>
      </c>
    </row>
    <row r="90" spans="1:13">
      <c r="A90" s="66">
        <v>44620</v>
      </c>
      <c r="B90" s="69">
        <f>_xlfn.XLOOKUP($A90,Sheet1!$A:$A,Sheet1!$B:$B)</f>
        <v>9059</v>
      </c>
      <c r="C90" s="69">
        <f t="shared" si="9"/>
        <v>5.1293953812231674E-2</v>
      </c>
      <c r="D90" s="69">
        <f>_xlfn.XLOOKUP($A90,Sheet1!$A:$A,Sheet1!$C:$C)</f>
        <v>5791</v>
      </c>
      <c r="E90" s="69">
        <f t="shared" si="5"/>
        <v>0.11687560270009634</v>
      </c>
      <c r="F90" s="69">
        <f>_xlfn.XLOOKUP($A90,Sheet1!$A:$A,Sheet1!$J:$J)</f>
        <v>719.6</v>
      </c>
      <c r="G90" s="69">
        <f t="shared" si="6"/>
        <v>0.24670824670824665</v>
      </c>
      <c r="H90" s="69">
        <f>_xlfn.XLOOKUP($A90,Sheet1!$A:$A,Sheet1!$O:$O)</f>
        <v>2969</v>
      </c>
      <c r="I90" s="69">
        <f t="shared" si="7"/>
        <v>7.300325262016627E-2</v>
      </c>
      <c r="J90" s="69">
        <f>_xlfn.XLOOKUP($A90,Sheet1!$A:$A,Sheet1!$U:$U)</f>
        <v>702.8</v>
      </c>
      <c r="K90" s="69">
        <f t="shared" si="8"/>
        <v>-2.4972253052164217E-2</v>
      </c>
      <c r="L90" s="39">
        <v>4157.7700000000004</v>
      </c>
      <c r="M90" s="90">
        <f t="shared" si="8"/>
        <v>-8.1205970690465534E-3</v>
      </c>
    </row>
    <row r="91" spans="1:13">
      <c r="A91" s="66">
        <v>44651</v>
      </c>
      <c r="B91" s="69">
        <f>_xlfn.XLOOKUP($A91,Sheet1!$A:$A,Sheet1!$B:$B)</f>
        <v>10132</v>
      </c>
      <c r="C91" s="69">
        <f t="shared" si="9"/>
        <v>0.1184457445634175</v>
      </c>
      <c r="D91" s="69">
        <f>_xlfn.XLOOKUP($A91,Sheet1!$A:$A,Sheet1!$C:$C)</f>
        <v>6081</v>
      </c>
      <c r="E91" s="69">
        <f t="shared" si="5"/>
        <v>5.0077706786392673E-2</v>
      </c>
      <c r="F91" s="69">
        <f>_xlfn.XLOOKUP($A91,Sheet1!$A:$A,Sheet1!$J:$J)</f>
        <v>717.4</v>
      </c>
      <c r="G91" s="69">
        <f t="shared" si="6"/>
        <v>-3.0572540300167761E-3</v>
      </c>
      <c r="H91" s="69">
        <f>_xlfn.XLOOKUP($A91,Sheet1!$A:$A,Sheet1!$O:$O)</f>
        <v>2968</v>
      </c>
      <c r="I91" s="69">
        <f t="shared" si="7"/>
        <v>-3.3681374200067449E-4</v>
      </c>
      <c r="J91" s="69">
        <f>_xlfn.XLOOKUP($A91,Sheet1!$A:$A,Sheet1!$U:$U)</f>
        <v>701.2</v>
      </c>
      <c r="K91" s="69">
        <f t="shared" si="8"/>
        <v>-2.2766078542969526E-3</v>
      </c>
      <c r="L91" s="39">
        <v>4187.78</v>
      </c>
      <c r="M91" s="90">
        <f t="shared" si="8"/>
        <v>7.2178114710528263E-3</v>
      </c>
    </row>
    <row r="92" spans="1:13">
      <c r="A92" s="66">
        <v>44680</v>
      </c>
      <c r="B92" s="69">
        <f>_xlfn.XLOOKUP($A92,Sheet1!$A:$A,Sheet1!$B:$B)</f>
        <v>10688</v>
      </c>
      <c r="C92" s="69">
        <f t="shared" si="9"/>
        <v>5.4875641531780595E-2</v>
      </c>
      <c r="D92" s="69">
        <f>_xlfn.XLOOKUP($A92,Sheet1!$A:$A,Sheet1!$C:$C)</f>
        <v>5706</v>
      </c>
      <c r="E92" s="69">
        <f t="shared" si="5"/>
        <v>-6.1667488899851963E-2</v>
      </c>
      <c r="F92" s="69">
        <f>_xlfn.XLOOKUP($A92,Sheet1!$A:$A,Sheet1!$J:$J)</f>
        <v>740</v>
      </c>
      <c r="G92" s="69">
        <f t="shared" si="6"/>
        <v>3.1502648452746085E-2</v>
      </c>
      <c r="H92" s="69">
        <f>_xlfn.XLOOKUP($A92,Sheet1!$A:$A,Sheet1!$O:$O)</f>
        <v>3103</v>
      </c>
      <c r="I92" s="69">
        <f t="shared" si="7"/>
        <v>4.5485175202156336E-2</v>
      </c>
      <c r="J92" s="69">
        <f>_xlfn.XLOOKUP($A92,Sheet1!$A:$A,Sheet1!$U:$U)</f>
        <v>737.4</v>
      </c>
      <c r="K92" s="69">
        <f t="shared" si="8"/>
        <v>5.1625784369651928E-2</v>
      </c>
      <c r="L92" s="39">
        <v>4185.12</v>
      </c>
      <c r="M92" s="90">
        <f t="shared" si="8"/>
        <v>-6.3518140876550611E-4</v>
      </c>
    </row>
    <row r="93" spans="1:13">
      <c r="A93" s="66">
        <v>44712</v>
      </c>
      <c r="B93" s="69">
        <f>_xlfn.XLOOKUP($A93,Sheet1!$A:$A,Sheet1!$B:$B)</f>
        <v>10454</v>
      </c>
      <c r="C93" s="69">
        <f t="shared" si="9"/>
        <v>-2.1893712574850288E-2</v>
      </c>
      <c r="D93" s="69">
        <f>_xlfn.XLOOKUP($A93,Sheet1!$A:$A,Sheet1!$C:$C)</f>
        <v>5750</v>
      </c>
      <c r="E93" s="69">
        <f t="shared" si="5"/>
        <v>7.7111812127585999E-3</v>
      </c>
      <c r="F93" s="69">
        <f>_xlfn.XLOOKUP($A93,Sheet1!$A:$A,Sheet1!$J:$J)</f>
        <v>756</v>
      </c>
      <c r="G93" s="69">
        <f t="shared" si="6"/>
        <v>2.1621621621621623E-2</v>
      </c>
      <c r="H93" s="69">
        <f>_xlfn.XLOOKUP($A93,Sheet1!$A:$A,Sheet1!$O:$O)</f>
        <v>2767</v>
      </c>
      <c r="I93" s="69">
        <f t="shared" si="7"/>
        <v>-0.10828230744440859</v>
      </c>
      <c r="J93" s="69">
        <f>_xlfn.XLOOKUP($A93,Sheet1!$A:$A,Sheet1!$U:$U)</f>
        <v>656.6</v>
      </c>
      <c r="K93" s="69">
        <f t="shared" si="8"/>
        <v>-0.10957417954976945</v>
      </c>
      <c r="L93" s="39">
        <v>4201.96</v>
      </c>
      <c r="M93" s="90">
        <f t="shared" si="8"/>
        <v>4.0237794854149911E-3</v>
      </c>
    </row>
    <row r="94" spans="1:13">
      <c r="A94" s="66">
        <v>44742</v>
      </c>
      <c r="B94" s="69">
        <f>_xlfn.XLOOKUP($A94,Sheet1!$A:$A,Sheet1!$B:$B)</f>
        <v>10800</v>
      </c>
      <c r="C94" s="69">
        <f t="shared" si="9"/>
        <v>3.3097378993686588E-2</v>
      </c>
      <c r="D94" s="69">
        <f>_xlfn.XLOOKUP($A94,Sheet1!$A:$A,Sheet1!$C:$C)</f>
        <v>4916.5</v>
      </c>
      <c r="E94" s="69">
        <f t="shared" si="5"/>
        <v>-0.14495652173913043</v>
      </c>
      <c r="F94" s="69">
        <f>_xlfn.XLOOKUP($A94,Sheet1!$A:$A,Sheet1!$J:$J)</f>
        <v>830.2</v>
      </c>
      <c r="G94" s="69">
        <f t="shared" si="6"/>
        <v>9.8148148148148318E-2</v>
      </c>
      <c r="H94" s="69">
        <f>_xlfn.XLOOKUP($A94,Sheet1!$A:$A,Sheet1!$O:$O)</f>
        <v>2719</v>
      </c>
      <c r="I94" s="69">
        <f t="shared" si="7"/>
        <v>-1.7347307553306823E-2</v>
      </c>
      <c r="J94" s="69">
        <f>_xlfn.XLOOKUP($A94,Sheet1!$A:$A,Sheet1!$U:$U)</f>
        <v>634.79999999999995</v>
      </c>
      <c r="K94" s="69">
        <f t="shared" si="8"/>
        <v>-3.3201340237587695E-2</v>
      </c>
      <c r="L94" s="39">
        <v>3940.9</v>
      </c>
      <c r="M94" s="90">
        <f t="shared" si="8"/>
        <v>-6.212814972060654E-2</v>
      </c>
    </row>
    <row r="95" spans="1:13">
      <c r="A95" s="66">
        <v>44771</v>
      </c>
      <c r="B95" s="69">
        <f>_xlfn.XLOOKUP($A95,Sheet1!$A:$A,Sheet1!$B:$B)</f>
        <v>10844</v>
      </c>
      <c r="C95" s="69">
        <f t="shared" si="9"/>
        <v>4.0740740740741188E-3</v>
      </c>
      <c r="D95" s="69">
        <f>_xlfn.XLOOKUP($A95,Sheet1!$A:$A,Sheet1!$C:$C)</f>
        <v>4924.5</v>
      </c>
      <c r="E95" s="69">
        <f t="shared" si="5"/>
        <v>1.627173802501769E-3</v>
      </c>
      <c r="F95" s="69">
        <f>_xlfn.XLOOKUP($A95,Sheet1!$A:$A,Sheet1!$J:$J)</f>
        <v>770</v>
      </c>
      <c r="G95" s="69">
        <f t="shared" si="6"/>
        <v>-7.2512647554806131E-2</v>
      </c>
      <c r="H95" s="69">
        <f>_xlfn.XLOOKUP($A95,Sheet1!$A:$A,Sheet1!$O:$O)</f>
        <v>3071</v>
      </c>
      <c r="I95" s="69">
        <f t="shared" si="7"/>
        <v>0.12945936005884517</v>
      </c>
      <c r="J95" s="69">
        <f>_xlfn.XLOOKUP($A95,Sheet1!$A:$A,Sheet1!$U:$U)</f>
        <v>704.4</v>
      </c>
      <c r="K95" s="69">
        <f t="shared" si="8"/>
        <v>0.10964083175803396</v>
      </c>
      <c r="L95" s="39">
        <v>4107.01</v>
      </c>
      <c r="M95" s="90">
        <f t="shared" si="8"/>
        <v>4.2150270242838017E-2</v>
      </c>
    </row>
    <row r="96" spans="1:13">
      <c r="A96" s="66">
        <v>44804</v>
      </c>
      <c r="B96" s="69">
        <f>_xlfn.XLOOKUP($A96,Sheet1!$A:$A,Sheet1!$B:$B)</f>
        <v>10644</v>
      </c>
      <c r="C96" s="69">
        <f t="shared" si="9"/>
        <v>-1.8443378827001089E-2</v>
      </c>
      <c r="D96" s="69">
        <f>_xlfn.XLOOKUP($A96,Sheet1!$A:$A,Sheet1!$C:$C)</f>
        <v>4771</v>
      </c>
      <c r="E96" s="69">
        <f t="shared" si="5"/>
        <v>-3.1170677226114329E-2</v>
      </c>
      <c r="F96" s="69">
        <f>_xlfn.XLOOKUP($A96,Sheet1!$A:$A,Sheet1!$J:$J)</f>
        <v>776.2</v>
      </c>
      <c r="G96" s="69">
        <f t="shared" si="6"/>
        <v>8.0519480519480879E-3</v>
      </c>
      <c r="H96" s="69">
        <f>_xlfn.XLOOKUP($A96,Sheet1!$A:$A,Sheet1!$O:$O)</f>
        <v>2861</v>
      </c>
      <c r="I96" s="69">
        <f t="shared" si="7"/>
        <v>-6.8381634646694889E-2</v>
      </c>
      <c r="J96" s="69">
        <f>_xlfn.XLOOKUP($A96,Sheet1!$A:$A,Sheet1!$U:$U)</f>
        <v>715.2</v>
      </c>
      <c r="K96" s="69">
        <f t="shared" si="8"/>
        <v>1.5332197614991605E-2</v>
      </c>
      <c r="L96" s="39">
        <v>4007.46</v>
      </c>
      <c r="M96" s="90">
        <f t="shared" si="8"/>
        <v>-2.4239044949975863E-2</v>
      </c>
    </row>
    <row r="97" spans="1:13">
      <c r="A97" s="66">
        <v>44834</v>
      </c>
      <c r="B97" s="69">
        <f>_xlfn.XLOOKUP($A97,Sheet1!$A:$A,Sheet1!$B:$B)</f>
        <v>9944</v>
      </c>
      <c r="C97" s="69">
        <f t="shared" si="9"/>
        <v>-6.5764750093949664E-2</v>
      </c>
      <c r="D97" s="69">
        <f>_xlfn.XLOOKUP($A97,Sheet1!$A:$A,Sheet1!$C:$C)</f>
        <v>4896</v>
      </c>
      <c r="E97" s="69">
        <f t="shared" si="5"/>
        <v>2.6199958080067143E-2</v>
      </c>
      <c r="F97" s="69">
        <f>_xlfn.XLOOKUP($A97,Sheet1!$A:$A,Sheet1!$J:$J)</f>
        <v>789.8</v>
      </c>
      <c r="G97" s="69">
        <f t="shared" si="6"/>
        <v>1.7521257407884461E-2</v>
      </c>
      <c r="H97" s="69">
        <f>_xlfn.XLOOKUP($A97,Sheet1!$A:$A,Sheet1!$O:$O)</f>
        <v>2760</v>
      </c>
      <c r="I97" s="69">
        <f t="shared" si="7"/>
        <v>-3.5302341838517992E-2</v>
      </c>
      <c r="J97" s="69">
        <f>_xlfn.XLOOKUP($A97,Sheet1!$A:$A,Sheet1!$U:$U)</f>
        <v>697.2</v>
      </c>
      <c r="K97" s="69">
        <f t="shared" si="8"/>
        <v>-2.5167785234899376E-2</v>
      </c>
      <c r="L97" s="39">
        <v>3763.48</v>
      </c>
      <c r="M97" s="90">
        <f t="shared" si="8"/>
        <v>-6.0881456084402541E-2</v>
      </c>
    </row>
    <row r="98" spans="1:13">
      <c r="A98" s="66">
        <v>44865</v>
      </c>
      <c r="B98" s="69">
        <f>_xlfn.XLOOKUP($A98,Sheet1!$A:$A,Sheet1!$B:$B)</f>
        <v>10254</v>
      </c>
      <c r="C98" s="69">
        <f t="shared" si="9"/>
        <v>3.117457763475473E-2</v>
      </c>
      <c r="D98" s="69">
        <f>_xlfn.XLOOKUP($A98,Sheet1!$A:$A,Sheet1!$C:$C)</f>
        <v>4537</v>
      </c>
      <c r="E98" s="69">
        <f t="shared" si="5"/>
        <v>-7.3325163398692772E-2</v>
      </c>
      <c r="F98" s="69">
        <f>_xlfn.XLOOKUP($A98,Sheet1!$A:$A,Sheet1!$J:$J)</f>
        <v>814.4</v>
      </c>
      <c r="G98" s="69">
        <f t="shared" si="6"/>
        <v>3.114712585464674E-2</v>
      </c>
      <c r="H98" s="69">
        <f>_xlfn.XLOOKUP($A98,Sheet1!$A:$A,Sheet1!$O:$O)</f>
        <v>2841</v>
      </c>
      <c r="I98" s="69">
        <f t="shared" si="7"/>
        <v>2.934782608695663E-2</v>
      </c>
      <c r="J98" s="69">
        <f>_xlfn.XLOOKUP($A98,Sheet1!$A:$A,Sheet1!$U:$U)</f>
        <v>726.8</v>
      </c>
      <c r="K98" s="69">
        <f t="shared" si="8"/>
        <v>4.2455536431439844E-2</v>
      </c>
      <c r="L98" s="39">
        <v>3876.48</v>
      </c>
      <c r="M98" s="90">
        <f t="shared" si="8"/>
        <v>3.0025402021533365E-2</v>
      </c>
    </row>
    <row r="99" spans="1:13">
      <c r="A99" s="66">
        <v>44895</v>
      </c>
      <c r="B99" s="69">
        <f>_xlfn.XLOOKUP($A99,Sheet1!$A:$A,Sheet1!$B:$B)</f>
        <v>11166</v>
      </c>
      <c r="C99" s="69">
        <f t="shared" si="9"/>
        <v>8.8940901111761228E-2</v>
      </c>
      <c r="D99" s="69">
        <f>_xlfn.XLOOKUP($A99,Sheet1!$A:$A,Sheet1!$C:$C)</f>
        <v>5585</v>
      </c>
      <c r="E99" s="69">
        <f t="shared" si="5"/>
        <v>0.23098964073176109</v>
      </c>
      <c r="F99" s="69">
        <f>_xlfn.XLOOKUP($A99,Sheet1!$A:$A,Sheet1!$J:$J)</f>
        <v>822.6</v>
      </c>
      <c r="G99" s="69">
        <f t="shared" si="6"/>
        <v>1.0068762278978349E-2</v>
      </c>
      <c r="H99" s="69">
        <f>_xlfn.XLOOKUP($A99,Sheet1!$A:$A,Sheet1!$O:$O)</f>
        <v>3048</v>
      </c>
      <c r="I99" s="69">
        <f t="shared" si="7"/>
        <v>7.2861668426610349E-2</v>
      </c>
      <c r="J99" s="69">
        <f>_xlfn.XLOOKUP($A99,Sheet1!$A:$A,Sheet1!$U:$U)</f>
        <v>796.6</v>
      </c>
      <c r="K99" s="69">
        <f t="shared" si="8"/>
        <v>9.6037424325811971E-2</v>
      </c>
      <c r="L99" s="39">
        <v>4139.6499999999996</v>
      </c>
      <c r="M99" s="90">
        <f t="shared" si="8"/>
        <v>6.7888909526167884E-2</v>
      </c>
    </row>
    <row r="100" spans="1:13">
      <c r="A100" s="66">
        <v>44925</v>
      </c>
      <c r="B100" s="69">
        <f>_xlfn.XLOOKUP($A100,Sheet1!$A:$A,Sheet1!$B:$B)</f>
        <v>11218</v>
      </c>
      <c r="C100" s="69">
        <f t="shared" si="9"/>
        <v>4.6569944474297298E-3</v>
      </c>
      <c r="D100" s="69">
        <f>_xlfn.XLOOKUP($A100,Sheet1!$A:$A,Sheet1!$C:$C)</f>
        <v>5798</v>
      </c>
      <c r="E100" s="69">
        <f t="shared" si="5"/>
        <v>3.8137869292748539E-2</v>
      </c>
      <c r="F100" s="69">
        <f>_xlfn.XLOOKUP($A100,Sheet1!$A:$A,Sheet1!$J:$J)</f>
        <v>856</v>
      </c>
      <c r="G100" s="69">
        <f t="shared" si="6"/>
        <v>4.0602966204716706E-2</v>
      </c>
      <c r="H100" s="69">
        <f>_xlfn.XLOOKUP($A100,Sheet1!$A:$A,Sheet1!$O:$O)</f>
        <v>2759</v>
      </c>
      <c r="I100" s="69">
        <f t="shared" si="7"/>
        <v>-9.4816272965879245E-2</v>
      </c>
      <c r="J100" s="69">
        <f>_xlfn.XLOOKUP($A100,Sheet1!$A:$A,Sheet1!$U:$U)</f>
        <v>745.6</v>
      </c>
      <c r="K100" s="69">
        <f t="shared" si="8"/>
        <v>-6.4022093899071097E-2</v>
      </c>
      <c r="L100" s="39">
        <v>4075.13</v>
      </c>
      <c r="M100" s="90">
        <f t="shared" si="8"/>
        <v>-1.5585858707861666E-2</v>
      </c>
    </row>
    <row r="101" spans="1:13">
      <c r="A101" s="66">
        <v>44957</v>
      </c>
      <c r="B101" s="69">
        <f>_xlfn.XLOOKUP($A101,Sheet1!$A:$A,Sheet1!$B:$B)</f>
        <v>10590</v>
      </c>
      <c r="C101" s="69">
        <f t="shared" si="9"/>
        <v>-5.5981458370475967E-2</v>
      </c>
      <c r="D101" s="69">
        <f>_xlfn.XLOOKUP($A101,Sheet1!$A:$A,Sheet1!$C:$C)</f>
        <v>6319</v>
      </c>
      <c r="E101" s="69">
        <f t="shared" si="5"/>
        <v>8.985857192135227E-2</v>
      </c>
      <c r="F101" s="69">
        <f>_xlfn.XLOOKUP($A101,Sheet1!$A:$A,Sheet1!$J:$J)</f>
        <v>856.8</v>
      </c>
      <c r="G101" s="69">
        <f t="shared" si="6"/>
        <v>9.3457943925234765E-4</v>
      </c>
      <c r="H101" s="69">
        <f>_xlfn.XLOOKUP($A101,Sheet1!$A:$A,Sheet1!$O:$O)</f>
        <v>2970</v>
      </c>
      <c r="I101" s="69">
        <f t="shared" si="7"/>
        <v>7.6476984414642901E-2</v>
      </c>
      <c r="J101" s="69">
        <f>_xlfn.XLOOKUP($A101,Sheet1!$A:$A,Sheet1!$U:$U)</f>
        <v>776.8</v>
      </c>
      <c r="K101" s="69">
        <f t="shared" si="8"/>
        <v>4.1845493562231661E-2</v>
      </c>
      <c r="L101" s="39">
        <v>4255.72</v>
      </c>
      <c r="M101" s="90">
        <f t="shared" si="8"/>
        <v>4.4315150682309623E-2</v>
      </c>
    </row>
    <row r="102" spans="1:13">
      <c r="A102" s="66">
        <v>44985</v>
      </c>
      <c r="B102" s="69">
        <f>_xlfn.XLOOKUP($A102,Sheet1!$A:$A,Sheet1!$B:$B)</f>
        <v>10880</v>
      </c>
      <c r="C102" s="69">
        <f t="shared" si="9"/>
        <v>2.738432483474984E-2</v>
      </c>
      <c r="D102" s="69">
        <f>_xlfn.XLOOKUP($A102,Sheet1!$A:$A,Sheet1!$C:$C)</f>
        <v>5712</v>
      </c>
      <c r="E102" s="69">
        <f t="shared" si="5"/>
        <v>-9.6059503085931364E-2</v>
      </c>
      <c r="F102" s="69">
        <f>_xlfn.XLOOKUP($A102,Sheet1!$A:$A,Sheet1!$J:$J)</f>
        <v>898</v>
      </c>
      <c r="G102" s="69">
        <f t="shared" si="6"/>
        <v>4.8085901027077549E-2</v>
      </c>
      <c r="H102" s="69">
        <f>_xlfn.XLOOKUP($A102,Sheet1!$A:$A,Sheet1!$O:$O)</f>
        <v>2964</v>
      </c>
      <c r="I102" s="69">
        <f t="shared" si="7"/>
        <v>-2.0202020202020332E-3</v>
      </c>
      <c r="J102" s="69">
        <f>_xlfn.XLOOKUP($A102,Sheet1!$A:$A,Sheet1!$U:$U)</f>
        <v>748.6</v>
      </c>
      <c r="K102" s="69">
        <f t="shared" si="8"/>
        <v>-3.6302780638516885E-2</v>
      </c>
      <c r="L102" s="39">
        <v>4304.4799999999996</v>
      </c>
      <c r="M102" s="90">
        <f t="shared" si="8"/>
        <v>1.1457520701549706E-2</v>
      </c>
    </row>
    <row r="103" spans="1:13">
      <c r="A103" s="66">
        <v>45016</v>
      </c>
      <c r="B103" s="69">
        <f>_xlfn.XLOOKUP($A103,Sheet1!$A:$A,Sheet1!$B:$B)</f>
        <v>11232</v>
      </c>
      <c r="C103" s="69">
        <f t="shared" si="9"/>
        <v>3.2352941176470695E-2</v>
      </c>
      <c r="D103" s="69">
        <f>_xlfn.XLOOKUP($A103,Sheet1!$A:$A,Sheet1!$C:$C)</f>
        <v>5478</v>
      </c>
      <c r="E103" s="69">
        <f t="shared" si="5"/>
        <v>-4.0966386554621814E-2</v>
      </c>
      <c r="F103" s="69">
        <f>_xlfn.XLOOKUP($A103,Sheet1!$A:$A,Sheet1!$J:$J)</f>
        <v>982.6</v>
      </c>
      <c r="G103" s="69">
        <f t="shared" si="6"/>
        <v>9.4209354120267319E-2</v>
      </c>
      <c r="H103" s="69">
        <f>_xlfn.XLOOKUP($A103,Sheet1!$A:$A,Sheet1!$O:$O)</f>
        <v>3057</v>
      </c>
      <c r="I103" s="69">
        <f t="shared" si="7"/>
        <v>3.1376518218623417E-2</v>
      </c>
      <c r="J103" s="69">
        <f>_xlfn.XLOOKUP($A103,Sheet1!$A:$A,Sheet1!$U:$U)</f>
        <v>775</v>
      </c>
      <c r="K103" s="69">
        <f t="shared" si="8"/>
        <v>3.5265829548490446E-2</v>
      </c>
      <c r="L103" s="39">
        <v>4157.88</v>
      </c>
      <c r="M103" s="90">
        <f t="shared" si="8"/>
        <v>-3.4057540051295243E-2</v>
      </c>
    </row>
    <row r="104" spans="1:13">
      <c r="A104" s="66">
        <v>45044</v>
      </c>
      <c r="B104" s="69">
        <f>_xlfn.XLOOKUP($A104,Sheet1!$A:$A,Sheet1!$B:$B)</f>
        <v>11746</v>
      </c>
      <c r="C104" s="69">
        <f t="shared" si="9"/>
        <v>4.5762108262108248E-2</v>
      </c>
      <c r="D104" s="69">
        <f>_xlfn.XLOOKUP($A104,Sheet1!$A:$A,Sheet1!$C:$C)</f>
        <v>5049</v>
      </c>
      <c r="E104" s="69">
        <f t="shared" si="5"/>
        <v>-7.8313253012048167E-2</v>
      </c>
      <c r="F104" s="69">
        <f>_xlfn.XLOOKUP($A104,Sheet1!$A:$A,Sheet1!$J:$J)</f>
        <v>1014</v>
      </c>
      <c r="G104" s="69">
        <f t="shared" si="6"/>
        <v>3.1956035009159445E-2</v>
      </c>
      <c r="H104" s="69">
        <f>_xlfn.XLOOKUP($A104,Sheet1!$A:$A,Sheet1!$O:$O)</f>
        <v>3164</v>
      </c>
      <c r="I104" s="69">
        <f t="shared" si="7"/>
        <v>3.500163559044811E-2</v>
      </c>
      <c r="J104" s="69">
        <f>_xlfn.XLOOKUP($A104,Sheet1!$A:$A,Sheet1!$U:$U)</f>
        <v>818.6</v>
      </c>
      <c r="K104" s="69">
        <f t="shared" si="8"/>
        <v>5.6258064516129025E-2</v>
      </c>
      <c r="L104" s="39">
        <v>4283.83</v>
      </c>
      <c r="M104" s="90">
        <f t="shared" si="8"/>
        <v>3.0291879515522258E-2</v>
      </c>
    </row>
    <row r="105" spans="1:13">
      <c r="A105" s="66">
        <v>45077</v>
      </c>
      <c r="B105" s="69">
        <f>_xlfn.XLOOKUP($A105,Sheet1!$A:$A,Sheet1!$B:$B)</f>
        <v>11660</v>
      </c>
      <c r="C105" s="69">
        <f t="shared" si="9"/>
        <v>-7.3216414098415949E-3</v>
      </c>
      <c r="D105" s="69">
        <f>_xlfn.XLOOKUP($A105,Sheet1!$A:$A,Sheet1!$C:$C)</f>
        <v>4782</v>
      </c>
      <c r="E105" s="69">
        <f t="shared" si="5"/>
        <v>-5.2881758764111719E-2</v>
      </c>
      <c r="F105" s="69">
        <f>_xlfn.XLOOKUP($A105,Sheet1!$A:$A,Sheet1!$J:$J)</f>
        <v>928.2</v>
      </c>
      <c r="G105" s="69">
        <f t="shared" si="6"/>
        <v>-8.4615384615384537E-2</v>
      </c>
      <c r="H105" s="69">
        <f>_xlfn.XLOOKUP($A105,Sheet1!$A:$A,Sheet1!$O:$O)</f>
        <v>3144</v>
      </c>
      <c r="I105" s="69">
        <f t="shared" si="7"/>
        <v>-6.321112515802807E-3</v>
      </c>
      <c r="J105" s="69">
        <f>_xlfn.XLOOKUP($A105,Sheet1!$A:$A,Sheet1!$U:$U)</f>
        <v>871</v>
      </c>
      <c r="K105" s="69">
        <f t="shared" si="8"/>
        <v>6.4011727339359892E-2</v>
      </c>
      <c r="L105" s="39">
        <v>4066.8</v>
      </c>
      <c r="M105" s="90">
        <f t="shared" si="8"/>
        <v>-5.0662607993314346E-2</v>
      </c>
    </row>
    <row r="106" spans="1:13">
      <c r="A106" s="66">
        <v>45107</v>
      </c>
      <c r="B106" s="69">
        <f>_xlfn.XLOOKUP($A106,Sheet1!$A:$A,Sheet1!$B:$B)</f>
        <v>11276</v>
      </c>
      <c r="C106" s="69">
        <f t="shared" si="9"/>
        <v>-3.2933104631217791E-2</v>
      </c>
      <c r="D106" s="69">
        <f>_xlfn.XLOOKUP($A106,Sheet1!$A:$A,Sheet1!$C:$C)</f>
        <v>4985.5</v>
      </c>
      <c r="E106" s="69">
        <f t="shared" si="5"/>
        <v>4.2555416143872815E-2</v>
      </c>
      <c r="F106" s="69">
        <f>_xlfn.XLOOKUP($A106,Sheet1!$A:$A,Sheet1!$J:$J)</f>
        <v>927</v>
      </c>
      <c r="G106" s="69">
        <f t="shared" si="6"/>
        <v>-1.2928248222365823E-3</v>
      </c>
      <c r="H106" s="69">
        <f>_xlfn.XLOOKUP($A106,Sheet1!$A:$A,Sheet1!$O:$O)</f>
        <v>2999</v>
      </c>
      <c r="I106" s="69">
        <f t="shared" si="7"/>
        <v>-4.6119592875318083E-2</v>
      </c>
      <c r="J106" s="69">
        <f>_xlfn.XLOOKUP($A106,Sheet1!$A:$A,Sheet1!$U:$U)</f>
        <v>924.8</v>
      </c>
      <c r="K106" s="69">
        <f t="shared" si="8"/>
        <v>6.1768082663604895E-2</v>
      </c>
      <c r="L106" s="39">
        <v>4096.26</v>
      </c>
      <c r="M106" s="90">
        <f t="shared" si="8"/>
        <v>7.244024786072556E-3</v>
      </c>
    </row>
    <row r="107" spans="1:13">
      <c r="A107" s="66">
        <v>45138</v>
      </c>
      <c r="B107" s="69">
        <f>_xlfn.XLOOKUP($A107,Sheet1!$A:$A,Sheet1!$B:$B)</f>
        <v>11186</v>
      </c>
      <c r="C107" s="69">
        <f t="shared" si="9"/>
        <v>-7.9815537424618999E-3</v>
      </c>
      <c r="D107" s="69">
        <f>_xlfn.XLOOKUP($A107,Sheet1!$A:$A,Sheet1!$C:$C)</f>
        <v>5150</v>
      </c>
      <c r="E107" s="69">
        <f t="shared" si="5"/>
        <v>3.2995687493731829E-2</v>
      </c>
      <c r="F107" s="69">
        <f>_xlfn.XLOOKUP($A107,Sheet1!$A:$A,Sheet1!$J:$J)</f>
        <v>931.4</v>
      </c>
      <c r="G107" s="69">
        <f t="shared" si="6"/>
        <v>4.746494066882434E-3</v>
      </c>
      <c r="H107" s="69">
        <f>_xlfn.XLOOKUP($A107,Sheet1!$A:$A,Sheet1!$O:$O)</f>
        <v>2888</v>
      </c>
      <c r="I107" s="69">
        <f t="shared" si="7"/>
        <v>-3.7012337445815224E-2</v>
      </c>
      <c r="J107" s="69">
        <f>_xlfn.XLOOKUP($A107,Sheet1!$A:$A,Sheet1!$U:$U)</f>
        <v>936.6</v>
      </c>
      <c r="K107" s="69">
        <f t="shared" si="8"/>
        <v>1.2759515570934354E-2</v>
      </c>
      <c r="L107" s="39">
        <v>4198.0200000000004</v>
      </c>
      <c r="M107" s="90">
        <f t="shared" si="8"/>
        <v>2.4842173104246301E-2</v>
      </c>
    </row>
    <row r="108" spans="1:13">
      <c r="A108" s="66">
        <v>45169</v>
      </c>
      <c r="B108" s="69">
        <f>_xlfn.XLOOKUP($A108,Sheet1!$A:$A,Sheet1!$B:$B)</f>
        <v>10662</v>
      </c>
      <c r="C108" s="69">
        <f t="shared" si="9"/>
        <v>-4.6844269622742685E-2</v>
      </c>
      <c r="D108" s="69">
        <f>_xlfn.XLOOKUP($A108,Sheet1!$A:$A,Sheet1!$C:$C)</f>
        <v>4872.5</v>
      </c>
      <c r="E108" s="69">
        <f t="shared" si="5"/>
        <v>-5.3883495145631066E-2</v>
      </c>
      <c r="F108" s="69">
        <f>_xlfn.XLOOKUP($A108,Sheet1!$A:$A,Sheet1!$J:$J)</f>
        <v>1007.5</v>
      </c>
      <c r="G108" s="69">
        <f t="shared" si="6"/>
        <v>8.1704960274855187E-2</v>
      </c>
      <c r="H108" s="69">
        <f>_xlfn.XLOOKUP($A108,Sheet1!$A:$A,Sheet1!$O:$O)</f>
        <v>2830</v>
      </c>
      <c r="I108" s="69">
        <f t="shared" si="7"/>
        <v>-2.0083102493074767E-2</v>
      </c>
      <c r="J108" s="69">
        <f>_xlfn.XLOOKUP($A108,Sheet1!$A:$A,Sheet1!$U:$U)</f>
        <v>971</v>
      </c>
      <c r="K108" s="69">
        <f t="shared" si="8"/>
        <v>3.6728592782404368E-2</v>
      </c>
      <c r="L108" s="39">
        <v>4059.53</v>
      </c>
      <c r="M108" s="90">
        <f t="shared" si="8"/>
        <v>-3.2989361651445281E-2</v>
      </c>
    </row>
    <row r="109" spans="1:13">
      <c r="A109" s="66">
        <v>45198</v>
      </c>
      <c r="B109" s="69">
        <f>_xlfn.XLOOKUP($A109,Sheet1!$A:$A,Sheet1!$B:$B)</f>
        <v>11102</v>
      </c>
      <c r="C109" s="69">
        <f t="shared" si="9"/>
        <v>4.1268054773963669E-2</v>
      </c>
      <c r="D109" s="69">
        <f>_xlfn.XLOOKUP($A109,Sheet1!$A:$A,Sheet1!$C:$C)</f>
        <v>5174</v>
      </c>
      <c r="E109" s="69">
        <f t="shared" si="5"/>
        <v>6.1877886095433654E-2</v>
      </c>
      <c r="F109" s="69">
        <f>_xlfn.XLOOKUP($A109,Sheet1!$A:$A,Sheet1!$J:$J)</f>
        <v>997.8</v>
      </c>
      <c r="G109" s="69">
        <f t="shared" si="6"/>
        <v>-9.627791563275534E-3</v>
      </c>
      <c r="H109" s="69">
        <f>_xlfn.XLOOKUP($A109,Sheet1!$A:$A,Sheet1!$O:$O)</f>
        <v>2926</v>
      </c>
      <c r="I109" s="69">
        <f t="shared" si="7"/>
        <v>3.3922261484099048E-2</v>
      </c>
      <c r="J109" s="69">
        <f>_xlfn.XLOOKUP($A109,Sheet1!$A:$A,Sheet1!$U:$U)</f>
        <v>989</v>
      </c>
      <c r="K109" s="69">
        <f t="shared" si="8"/>
        <v>1.8537590113285374E-2</v>
      </c>
      <c r="L109" s="39">
        <v>4127.24</v>
      </c>
      <c r="M109" s="90">
        <f t="shared" si="8"/>
        <v>1.6679270753018116E-2</v>
      </c>
    </row>
    <row r="110" spans="1:13">
      <c r="A110" s="66">
        <v>45230</v>
      </c>
      <c r="B110" s="69">
        <f>_xlfn.XLOOKUP($A110,Sheet1!$A:$A,Sheet1!$B:$B)</f>
        <v>10250</v>
      </c>
      <c r="C110" s="69">
        <f t="shared" si="9"/>
        <v>-7.6742929201945587E-2</v>
      </c>
      <c r="D110" s="69">
        <f>_xlfn.XLOOKUP($A110,Sheet1!$A:$A,Sheet1!$C:$C)</f>
        <v>5255</v>
      </c>
      <c r="E110" s="69">
        <f t="shared" si="5"/>
        <v>1.5655199072284409E-2</v>
      </c>
      <c r="F110" s="69">
        <f>_xlfn.XLOOKUP($A110,Sheet1!$A:$A,Sheet1!$J:$J)</f>
        <v>1104</v>
      </c>
      <c r="G110" s="69">
        <f t="shared" si="6"/>
        <v>0.10643415514131083</v>
      </c>
      <c r="H110" s="69">
        <f>_xlfn.XLOOKUP($A110,Sheet1!$A:$A,Sheet1!$O:$O)</f>
        <v>2932</v>
      </c>
      <c r="I110" s="69">
        <f t="shared" si="7"/>
        <v>2.0505809979494138E-3</v>
      </c>
      <c r="J110" s="69">
        <f>_xlfn.XLOOKUP($A110,Sheet1!$A:$A,Sheet1!$U:$U)</f>
        <v>970.6</v>
      </c>
      <c r="K110" s="69">
        <f t="shared" si="8"/>
        <v>-1.8604651162790642E-2</v>
      </c>
      <c r="L110" s="39">
        <v>3954.35</v>
      </c>
      <c r="M110" s="90">
        <f t="shared" si="8"/>
        <v>-4.1889979744332728E-2</v>
      </c>
    </row>
    <row r="111" spans="1:13">
      <c r="A111" s="66">
        <v>45260</v>
      </c>
      <c r="B111" s="69">
        <f>_xlfn.XLOOKUP($A111,Sheet1!$A:$A,Sheet1!$B:$B)</f>
        <v>10126</v>
      </c>
      <c r="C111" s="69">
        <f t="shared" si="9"/>
        <v>-1.2097560975609767E-2</v>
      </c>
      <c r="D111" s="69">
        <f>_xlfn.XLOOKUP($A111,Sheet1!$A:$A,Sheet1!$C:$C)</f>
        <v>5399</v>
      </c>
      <c r="E111" s="69">
        <f t="shared" si="5"/>
        <v>2.7402473834443386E-2</v>
      </c>
      <c r="F111" s="69">
        <f>_xlfn.XLOOKUP($A111,Sheet1!$A:$A,Sheet1!$J:$J)</f>
        <v>1050</v>
      </c>
      <c r="G111" s="69">
        <f t="shared" si="6"/>
        <v>-4.8913043478260865E-2</v>
      </c>
      <c r="H111" s="69">
        <f>_xlfn.XLOOKUP($A111,Sheet1!$A:$A,Sheet1!$O:$O)</f>
        <v>3002</v>
      </c>
      <c r="I111" s="69">
        <f t="shared" si="7"/>
        <v>2.3874488403820004E-2</v>
      </c>
      <c r="J111" s="69">
        <f>_xlfn.XLOOKUP($A111,Sheet1!$A:$A,Sheet1!$U:$U)</f>
        <v>1130.5</v>
      </c>
      <c r="K111" s="69">
        <f t="shared" si="8"/>
        <v>0.1647434576550586</v>
      </c>
      <c r="L111" s="39">
        <v>4053.8</v>
      </c>
      <c r="M111" s="90">
        <f t="shared" si="8"/>
        <v>2.5149518884266753E-2</v>
      </c>
    </row>
    <row r="112" spans="1:13">
      <c r="A112" s="66">
        <v>45289</v>
      </c>
      <c r="B112" s="69">
        <f>_xlfn.XLOOKUP($A112,Sheet1!$A:$A,Sheet1!$B:$B)</f>
        <v>10600</v>
      </c>
      <c r="C112" s="69">
        <f t="shared" si="9"/>
        <v>4.6810191586016181E-2</v>
      </c>
      <c r="D112" s="69">
        <f>_xlfn.XLOOKUP($A112,Sheet1!$A:$A,Sheet1!$C:$C)</f>
        <v>5842</v>
      </c>
      <c r="E112" s="69">
        <f t="shared" si="5"/>
        <v>8.205223189479538E-2</v>
      </c>
      <c r="F112" s="69">
        <f>_xlfn.XLOOKUP($A112,Sheet1!$A:$A,Sheet1!$J:$J)</f>
        <v>1110.5</v>
      </c>
      <c r="G112" s="69">
        <f t="shared" si="6"/>
        <v>5.7619047619047681E-2</v>
      </c>
      <c r="H112" s="69">
        <f>_xlfn.XLOOKUP($A112,Sheet1!$A:$A,Sheet1!$O:$O)</f>
        <v>3190</v>
      </c>
      <c r="I112" s="69">
        <f t="shared" si="7"/>
        <v>6.2624916722185286E-2</v>
      </c>
      <c r="J112" s="69">
        <f>_xlfn.XLOOKUP($A112,Sheet1!$A:$A,Sheet1!$U:$U)</f>
        <v>1172.5</v>
      </c>
      <c r="K112" s="69">
        <f t="shared" si="8"/>
        <v>3.7151702786377694E-2</v>
      </c>
      <c r="L112" s="39">
        <v>4232.01</v>
      </c>
      <c r="M112" s="90">
        <f t="shared" si="8"/>
        <v>4.3961221569885023E-2</v>
      </c>
    </row>
    <row r="113" spans="1:13">
      <c r="A113" s="66">
        <v>45322</v>
      </c>
      <c r="B113" s="69">
        <f>_xlfn.XLOOKUP($A113,Sheet1!$A:$A,Sheet1!$B:$B)</f>
        <v>10500</v>
      </c>
      <c r="C113" s="69">
        <f t="shared" si="9"/>
        <v>-9.4339622641509413E-3</v>
      </c>
      <c r="D113" s="69">
        <f>_xlfn.XLOOKUP($A113,Sheet1!$A:$A,Sheet1!$C:$C)</f>
        <v>5503</v>
      </c>
      <c r="E113" s="69">
        <f t="shared" si="5"/>
        <v>-5.8028072577884338E-2</v>
      </c>
      <c r="F113" s="69">
        <f>_xlfn.XLOOKUP($A113,Sheet1!$A:$A,Sheet1!$J:$J)</f>
        <v>1177</v>
      </c>
      <c r="G113" s="69">
        <f t="shared" si="6"/>
        <v>5.9882935614588018E-2</v>
      </c>
      <c r="H113" s="69">
        <f>_xlfn.XLOOKUP($A113,Sheet1!$A:$A,Sheet1!$O:$O)</f>
        <v>3215</v>
      </c>
      <c r="I113" s="69">
        <f t="shared" si="7"/>
        <v>7.8369905956112706E-3</v>
      </c>
      <c r="J113" s="69">
        <f>_xlfn.XLOOKUP($A113,Sheet1!$A:$A,Sheet1!$U:$U)</f>
        <v>1178</v>
      </c>
      <c r="K113" s="69">
        <f t="shared" si="8"/>
        <v>4.6908315565032943E-3</v>
      </c>
      <c r="L113" s="39">
        <v>4173.0600000000004</v>
      </c>
      <c r="M113" s="90">
        <f t="shared" si="8"/>
        <v>-1.3929551206164348E-2</v>
      </c>
    </row>
    <row r="114" spans="1:13">
      <c r="A114" s="66">
        <v>45351</v>
      </c>
      <c r="B114" s="69">
        <f>_xlfn.XLOOKUP($A114,Sheet1!$A:$A,Sheet1!$B:$B)</f>
        <v>9983</v>
      </c>
      <c r="C114" s="69">
        <f t="shared" si="9"/>
        <v>-4.9238095238095192E-2</v>
      </c>
      <c r="D114" s="69">
        <f>_xlfn.XLOOKUP($A114,Sheet1!$A:$A,Sheet1!$C:$C)</f>
        <v>5079</v>
      </c>
      <c r="E114" s="69">
        <f t="shared" si="5"/>
        <v>-7.7048882427766641E-2</v>
      </c>
      <c r="F114" s="69">
        <f>_xlfn.XLOOKUP($A114,Sheet1!$A:$A,Sheet1!$J:$J)</f>
        <v>1242</v>
      </c>
      <c r="G114" s="69">
        <f t="shared" si="6"/>
        <v>5.5225148683092584E-2</v>
      </c>
      <c r="H114" s="69">
        <f>_xlfn.XLOOKUP($A114,Sheet1!$A:$A,Sheet1!$O:$O)</f>
        <v>3153</v>
      </c>
      <c r="I114" s="69">
        <f t="shared" si="7"/>
        <v>-1.9284603421461877E-2</v>
      </c>
      <c r="J114" s="69">
        <f>_xlfn.XLOOKUP($A114,Sheet1!$A:$A,Sheet1!$U:$U)</f>
        <v>1244.5</v>
      </c>
      <c r="K114" s="69">
        <f t="shared" si="8"/>
        <v>5.6451612903225756E-2</v>
      </c>
      <c r="L114" s="39">
        <v>4163.21</v>
      </c>
      <c r="M114" s="90">
        <f t="shared" si="8"/>
        <v>-2.3603782356352854E-3</v>
      </c>
    </row>
    <row r="115" spans="1:13">
      <c r="A115" s="66">
        <v>45380</v>
      </c>
      <c r="B115" s="69">
        <f>_xlfn.XLOOKUP($A115,Sheet1!$A:$A,Sheet1!$B:$B)</f>
        <v>10678</v>
      </c>
      <c r="C115" s="69">
        <f t="shared" si="9"/>
        <v>6.9618351197034967E-2</v>
      </c>
      <c r="D115" s="69">
        <f>_xlfn.XLOOKUP($A115,Sheet1!$A:$A,Sheet1!$C:$C)</f>
        <v>5017</v>
      </c>
      <c r="E115" s="69">
        <f t="shared" si="5"/>
        <v>-1.2207127387280914E-2</v>
      </c>
      <c r="F115" s="69">
        <f>_xlfn.XLOOKUP($A115,Sheet1!$A:$A,Sheet1!$J:$J)</f>
        <v>1349.5</v>
      </c>
      <c r="G115" s="69">
        <f t="shared" si="6"/>
        <v>8.6553945249597364E-2</v>
      </c>
      <c r="H115" s="69">
        <f>_xlfn.XLOOKUP($A115,Sheet1!$A:$A,Sheet1!$O:$O)</f>
        <v>3048</v>
      </c>
      <c r="I115" s="69">
        <f t="shared" si="7"/>
        <v>-3.3301617507136005E-2</v>
      </c>
      <c r="J115" s="69">
        <f>_xlfn.XLOOKUP($A115,Sheet1!$A:$A,Sheet1!$U:$U)</f>
        <v>1265.5</v>
      </c>
      <c r="K115" s="69">
        <f t="shared" si="8"/>
        <v>1.6874246685415928E-2</v>
      </c>
      <c r="L115" s="39">
        <v>4338.05</v>
      </c>
      <c r="M115" s="90">
        <f t="shared" si="8"/>
        <v>4.1996440246828914E-2</v>
      </c>
    </row>
    <row r="116" spans="1:13">
      <c r="A116" s="66">
        <v>45412</v>
      </c>
      <c r="B116" s="69">
        <f>_xlfn.XLOOKUP($A116,Sheet1!$A:$A,Sheet1!$B:$B)</f>
        <v>12062</v>
      </c>
      <c r="C116" s="69">
        <f t="shared" si="9"/>
        <v>0.12961228694512084</v>
      </c>
      <c r="D116" s="69">
        <f>_xlfn.XLOOKUP($A116,Sheet1!$A:$A,Sheet1!$C:$C)</f>
        <v>5472</v>
      </c>
      <c r="E116" s="69">
        <f t="shared" si="5"/>
        <v>9.0691648395455404E-2</v>
      </c>
      <c r="F116" s="69">
        <f>_xlfn.XLOOKUP($A116,Sheet1!$A:$A,Sheet1!$J:$J)</f>
        <v>1333</v>
      </c>
      <c r="G116" s="69">
        <f t="shared" si="6"/>
        <v>-1.2226750648388296E-2</v>
      </c>
      <c r="H116" s="69">
        <f>_xlfn.XLOOKUP($A116,Sheet1!$A:$A,Sheet1!$O:$O)</f>
        <v>3074</v>
      </c>
      <c r="I116" s="69">
        <f t="shared" si="7"/>
        <v>8.5301837270341796E-3</v>
      </c>
      <c r="J116" s="69">
        <f>_xlfn.XLOOKUP($A116,Sheet1!$A:$A,Sheet1!$U:$U)</f>
        <v>1166</v>
      </c>
      <c r="K116" s="69">
        <f t="shared" si="8"/>
        <v>-7.8625049387593848E-2</v>
      </c>
      <c r="L116" s="39">
        <v>4430.25</v>
      </c>
      <c r="M116" s="90">
        <f t="shared" si="8"/>
        <v>2.1253789144892288E-2</v>
      </c>
    </row>
    <row r="117" spans="1:13">
      <c r="A117" s="66">
        <v>45443</v>
      </c>
      <c r="B117" s="69">
        <f>_xlfn.XLOOKUP($A117,Sheet1!$A:$A,Sheet1!$B:$B)</f>
        <v>12190</v>
      </c>
      <c r="C117" s="69">
        <f t="shared" si="9"/>
        <v>1.0611838832697673E-2</v>
      </c>
      <c r="D117" s="69">
        <f>_xlfn.XLOOKUP($A117,Sheet1!$A:$A,Sheet1!$C:$C)</f>
        <v>5476</v>
      </c>
      <c r="E117" s="69">
        <f t="shared" si="5"/>
        <v>7.309941520468044E-4</v>
      </c>
      <c r="F117" s="69">
        <f>_xlfn.XLOOKUP($A117,Sheet1!$A:$A,Sheet1!$J:$J)</f>
        <v>1392</v>
      </c>
      <c r="G117" s="69">
        <f t="shared" si="6"/>
        <v>4.4261065266316679E-2</v>
      </c>
      <c r="H117" s="69">
        <f>_xlfn.XLOOKUP($A117,Sheet1!$A:$A,Sheet1!$O:$O)</f>
        <v>2936</v>
      </c>
      <c r="I117" s="69">
        <f t="shared" si="7"/>
        <v>-4.4892648015614878E-2</v>
      </c>
      <c r="J117" s="69">
        <f>_xlfn.XLOOKUP($A117,Sheet1!$A:$A,Sheet1!$U:$U)</f>
        <v>1022.5</v>
      </c>
      <c r="K117" s="69">
        <f t="shared" si="8"/>
        <v>-0.12307032590051459</v>
      </c>
      <c r="L117" s="39">
        <v>4517.08</v>
      </c>
      <c r="M117" s="90">
        <f t="shared" si="8"/>
        <v>1.9599345409401225E-2</v>
      </c>
    </row>
    <row r="118" spans="1:13">
      <c r="A118" s="66">
        <v>45471</v>
      </c>
      <c r="B118" s="69">
        <f>_xlfn.XLOOKUP($A118,Sheet1!$A:$A,Sheet1!$B:$B)</f>
        <v>12356</v>
      </c>
      <c r="C118" s="69">
        <f t="shared" si="9"/>
        <v>1.361771944216561E-2</v>
      </c>
      <c r="D118" s="69">
        <f>_xlfn.XLOOKUP($A118,Sheet1!$A:$A,Sheet1!$C:$C)</f>
        <v>5201</v>
      </c>
      <c r="E118" s="69">
        <f t="shared" si="5"/>
        <v>-5.0219138056975865E-2</v>
      </c>
      <c r="F118" s="69">
        <f>_xlfn.XLOOKUP($A118,Sheet1!$A:$A,Sheet1!$J:$J)</f>
        <v>1320</v>
      </c>
      <c r="G118" s="69">
        <f t="shared" si="6"/>
        <v>-5.1724137931034475E-2</v>
      </c>
      <c r="H118" s="69">
        <f>_xlfn.XLOOKUP($A118,Sheet1!$A:$A,Sheet1!$O:$O)</f>
        <v>3010</v>
      </c>
      <c r="I118" s="69">
        <f t="shared" si="7"/>
        <v>2.5204359673024479E-2</v>
      </c>
      <c r="J118" s="69">
        <f>_xlfn.XLOOKUP($A118,Sheet1!$A:$A,Sheet1!$U:$U)</f>
        <v>1088.5</v>
      </c>
      <c r="K118" s="69">
        <f t="shared" si="8"/>
        <v>6.454767726161359E-2</v>
      </c>
      <c r="L118" s="39">
        <v>4451.92</v>
      </c>
      <c r="M118" s="90">
        <f t="shared" si="8"/>
        <v>-1.4425248169171234E-2</v>
      </c>
    </row>
    <row r="119" spans="1:13">
      <c r="A119" s="66">
        <v>45504</v>
      </c>
      <c r="B119" s="69">
        <f>_xlfn.XLOOKUP($A119,Sheet1!$A:$A,Sheet1!$B:$B)</f>
        <v>12368</v>
      </c>
      <c r="C119" s="69">
        <f t="shared" si="9"/>
        <v>9.711880867595557E-4</v>
      </c>
      <c r="D119" s="69">
        <f>_xlfn.XLOOKUP($A119,Sheet1!$A:$A,Sheet1!$C:$C)</f>
        <v>5026</v>
      </c>
      <c r="E119" s="69">
        <f t="shared" si="5"/>
        <v>-3.3647375504710642E-2</v>
      </c>
      <c r="F119" s="69">
        <f>_xlfn.XLOOKUP($A119,Sheet1!$A:$A,Sheet1!$J:$J)</f>
        <v>1297</v>
      </c>
      <c r="G119" s="69">
        <f t="shared" si="6"/>
        <v>-1.7424242424242453E-2</v>
      </c>
      <c r="H119" s="69">
        <f>_xlfn.XLOOKUP($A119,Sheet1!$A:$A,Sheet1!$O:$O)</f>
        <v>3258</v>
      </c>
      <c r="I119" s="69">
        <f t="shared" si="7"/>
        <v>8.2392026578073096E-2</v>
      </c>
      <c r="J119" s="69">
        <f>_xlfn.XLOOKUP($A119,Sheet1!$A:$A,Sheet1!$U:$U)</f>
        <v>1086</v>
      </c>
      <c r="K119" s="69">
        <f t="shared" si="8"/>
        <v>-2.2967386311437687E-3</v>
      </c>
      <c r="L119" s="39">
        <v>4588.3100000000004</v>
      </c>
      <c r="M119" s="90">
        <f t="shared" si="8"/>
        <v>3.0636219878164894E-2</v>
      </c>
    </row>
    <row r="120" spans="1:13">
      <c r="A120" s="66">
        <v>45534</v>
      </c>
      <c r="B120" s="69">
        <f>_xlfn.XLOOKUP($A120,Sheet1!$A:$A,Sheet1!$B:$B)</f>
        <v>13274</v>
      </c>
      <c r="C120" s="69">
        <f t="shared" si="9"/>
        <v>7.3253557567917182E-2</v>
      </c>
      <c r="D120" s="69">
        <f>_xlfn.XLOOKUP($A120,Sheet1!$A:$A,Sheet1!$C:$C)</f>
        <v>4770</v>
      </c>
      <c r="E120" s="69">
        <f t="shared" si="5"/>
        <v>-5.0935137286112209E-2</v>
      </c>
      <c r="F120" s="69">
        <f>_xlfn.XLOOKUP($A120,Sheet1!$A:$A,Sheet1!$J:$J)</f>
        <v>1363</v>
      </c>
      <c r="G120" s="69">
        <f t="shared" si="6"/>
        <v>5.088666152659993E-2</v>
      </c>
      <c r="H120" s="69">
        <f>_xlfn.XLOOKUP($A120,Sheet1!$A:$A,Sheet1!$O:$O)</f>
        <v>3540</v>
      </c>
      <c r="I120" s="69">
        <f t="shared" si="7"/>
        <v>8.6556169429097496E-2</v>
      </c>
      <c r="J120" s="69">
        <f>_xlfn.XLOOKUP($A120,Sheet1!$A:$A,Sheet1!$U:$U)</f>
        <v>1011</v>
      </c>
      <c r="K120" s="69">
        <f t="shared" si="8"/>
        <v>-6.9060773480662974E-2</v>
      </c>
      <c r="L120" s="39">
        <v>4576.7299999999996</v>
      </c>
      <c r="M120" s="90">
        <f t="shared" si="8"/>
        <v>-2.5238050611229301E-3</v>
      </c>
    </row>
    <row r="121" spans="1:13">
      <c r="A121" s="66">
        <v>45565</v>
      </c>
      <c r="B121" s="69">
        <f>_xlfn.XLOOKUP($A121,Sheet1!$A:$A,Sheet1!$B:$B)</f>
        <v>11588</v>
      </c>
      <c r="C121" s="69">
        <f t="shared" si="9"/>
        <v>-0.12701521771884883</v>
      </c>
      <c r="D121" s="69">
        <f>_xlfn.XLOOKUP($A121,Sheet1!$A:$A,Sheet1!$C:$C)</f>
        <v>5299</v>
      </c>
      <c r="E121" s="69">
        <f t="shared" si="5"/>
        <v>0.1109014675052411</v>
      </c>
      <c r="F121" s="69">
        <f>_xlfn.XLOOKUP($A121,Sheet1!$A:$A,Sheet1!$J:$J)</f>
        <v>1237.5</v>
      </c>
      <c r="G121" s="69">
        <f t="shared" si="6"/>
        <v>-9.2076302274394672E-2</v>
      </c>
      <c r="H121" s="69">
        <f>_xlfn.XLOOKUP($A121,Sheet1!$A:$A,Sheet1!$O:$O)</f>
        <v>3534</v>
      </c>
      <c r="I121" s="69">
        <f t="shared" si="7"/>
        <v>-1.6949152542372614E-3</v>
      </c>
      <c r="J121" s="69">
        <f>_xlfn.XLOOKUP($A121,Sheet1!$A:$A,Sheet1!$U:$U)</f>
        <v>1024.5</v>
      </c>
      <c r="K121" s="69">
        <f t="shared" si="8"/>
        <v>1.335311572700304E-2</v>
      </c>
      <c r="L121" s="39">
        <v>4511</v>
      </c>
      <c r="M121" s="90">
        <f t="shared" si="8"/>
        <v>-1.4361782320565064E-2</v>
      </c>
    </row>
    <row r="122" spans="1:13">
      <c r="A122" s="66">
        <v>45596</v>
      </c>
      <c r="B122" s="69">
        <f>_xlfn.XLOOKUP($A122,Sheet1!$A:$A,Sheet1!$B:$B)</f>
        <v>11042</v>
      </c>
      <c r="C122" s="69">
        <f t="shared" si="9"/>
        <v>-4.711770797376591E-2</v>
      </c>
      <c r="D122" s="69">
        <f>_xlfn.XLOOKUP($A122,Sheet1!$A:$A,Sheet1!$C:$C)</f>
        <v>5016</v>
      </c>
      <c r="E122" s="69">
        <f t="shared" si="5"/>
        <v>-5.3406303076052097E-2</v>
      </c>
      <c r="F122" s="69">
        <f>_xlfn.XLOOKUP($A122,Sheet1!$A:$A,Sheet1!$J:$J)</f>
        <v>1250</v>
      </c>
      <c r="G122" s="69">
        <f t="shared" si="6"/>
        <v>1.0101010101010166E-2</v>
      </c>
      <c r="H122" s="69">
        <f>_xlfn.XLOOKUP($A122,Sheet1!$A:$A,Sheet1!$O:$O)</f>
        <v>3412</v>
      </c>
      <c r="I122" s="69">
        <f t="shared" si="7"/>
        <v>-3.452178834182229E-2</v>
      </c>
      <c r="J122" s="69">
        <f>_xlfn.XLOOKUP($A122,Sheet1!$A:$A,Sheet1!$U:$U)</f>
        <v>969.4</v>
      </c>
      <c r="K122" s="69">
        <f t="shared" si="8"/>
        <v>-5.3782332845290437E-2</v>
      </c>
      <c r="L122" s="39">
        <v>4431.83</v>
      </c>
      <c r="M122" s="90">
        <f t="shared" si="8"/>
        <v>-1.7550432276657091E-2</v>
      </c>
    </row>
    <row r="123" spans="1:13">
      <c r="A123" t="s">
        <v>115</v>
      </c>
      <c r="C123" s="69">
        <f>STDEV(C3:C122)</f>
        <v>5.8890844939240523E-2</v>
      </c>
      <c r="E123" s="69">
        <f>STDEV(E3:E122)</f>
        <v>7.7123485399955144E-2</v>
      </c>
      <c r="G123" s="69">
        <f>STDEV(G3:G122)</f>
        <v>6.7225554399009693E-2</v>
      </c>
      <c r="I123" s="69">
        <f>STDEV(I3:I122)</f>
        <v>5.3257399399993952E-2</v>
      </c>
      <c r="K123" s="69">
        <f>STDEV(K3:K122)</f>
        <v>6.1788948542219814E-2</v>
      </c>
      <c r="M123" s="90">
        <f>STDEV(M3:M122)</f>
        <v>3.519627049652567E-2</v>
      </c>
    </row>
    <row r="124" spans="1:13">
      <c r="A124" t="s">
        <v>147</v>
      </c>
      <c r="C124" s="46">
        <f>SQRT(12)*C123</f>
        <v>0.20400387107085013</v>
      </c>
      <c r="E124" s="46">
        <f>SQRT(12)*E123</f>
        <v>0.26716359033903764</v>
      </c>
      <c r="G124" s="46">
        <f>SQRT(12)*G123</f>
        <v>0.23287615157214045</v>
      </c>
      <c r="I124" s="46">
        <f>SQRT(12)*I123</f>
        <v>0.18448904327955551</v>
      </c>
      <c r="K124" s="46">
        <f>SQRT(12)*K123</f>
        <v>0.21404319644276726</v>
      </c>
      <c r="M124" s="91">
        <f>SQRT(12)*M123</f>
        <v>0.12192345747383987</v>
      </c>
    </row>
    <row r="128" spans="1:13" ht="15.95" thickBot="1">
      <c r="A128" t="s">
        <v>148</v>
      </c>
    </row>
    <row r="129" spans="1:3">
      <c r="B129" s="100" t="s">
        <v>149</v>
      </c>
      <c r="C129" s="102" t="s">
        <v>150</v>
      </c>
    </row>
    <row r="130" spans="1:3">
      <c r="B130" s="101"/>
      <c r="C130" s="103"/>
    </row>
    <row r="131" spans="1:3">
      <c r="A131" s="31" t="s">
        <v>0</v>
      </c>
      <c r="B131" s="49">
        <v>0.25551788814409249</v>
      </c>
      <c r="C131" s="88">
        <f>B131*C124</f>
        <v>5.2126638309243349E-2</v>
      </c>
    </row>
    <row r="132" spans="1:3">
      <c r="A132" s="31" t="s">
        <v>1</v>
      </c>
      <c r="B132" s="49">
        <v>6.032494879075743E-3</v>
      </c>
      <c r="C132" s="88">
        <f>B132*E124</f>
        <v>1.6116629905957342E-3</v>
      </c>
    </row>
    <row r="133" spans="1:3">
      <c r="A133" s="31" t="s">
        <v>8</v>
      </c>
      <c r="B133" s="49">
        <v>4.4946213638948407E-2</v>
      </c>
      <c r="C133" s="88">
        <f>B133*G124</f>
        <v>1.0466901259977556E-2</v>
      </c>
    </row>
    <row r="134" spans="1:3">
      <c r="A134" s="31" t="s">
        <v>13</v>
      </c>
      <c r="B134" s="49">
        <v>0.66708665206746831</v>
      </c>
      <c r="C134" s="88">
        <f>B134*I124</f>
        <v>0.12307017822448894</v>
      </c>
    </row>
    <row r="135" spans="1:3" ht="15.95" thickBot="1">
      <c r="A135" s="31" t="s">
        <v>19</v>
      </c>
      <c r="B135" s="51">
        <v>2.6416754128245359E-2</v>
      </c>
      <c r="C135" s="89">
        <f>B135*K124</f>
        <v>5.6543264932523048E-3</v>
      </c>
    </row>
    <row r="136" spans="1:3">
      <c r="C136" s="71"/>
    </row>
    <row r="137" spans="1:3">
      <c r="C137" s="3">
        <f>SUM(C131:C135)</f>
        <v>0.1929297072775579</v>
      </c>
    </row>
    <row r="139" spans="1:3" ht="15.95" thickBot="1">
      <c r="A139" t="s">
        <v>151</v>
      </c>
    </row>
    <row r="140" spans="1:3">
      <c r="B140" s="100" t="s">
        <v>149</v>
      </c>
      <c r="C140" s="102" t="s">
        <v>150</v>
      </c>
    </row>
    <row r="141" spans="1:3">
      <c r="B141" s="101"/>
      <c r="C141" s="103"/>
    </row>
    <row r="142" spans="1:3">
      <c r="A142" s="31" t="s">
        <v>0</v>
      </c>
      <c r="B142" s="49">
        <v>0.35149999999999998</v>
      </c>
      <c r="C142" s="50">
        <f>B142*C124</f>
        <v>7.170736068140382E-2</v>
      </c>
    </row>
    <row r="143" spans="1:3">
      <c r="A143" s="31" t="s">
        <v>1</v>
      </c>
      <c r="B143" s="49">
        <f>0.0616</f>
        <v>6.1600000000000002E-2</v>
      </c>
      <c r="C143" s="50">
        <f>B143*E124</f>
        <v>1.645727716488472E-2</v>
      </c>
    </row>
    <row r="144" spans="1:3">
      <c r="A144" s="31" t="s">
        <v>8</v>
      </c>
      <c r="B144" s="49">
        <v>0.19309999999999999</v>
      </c>
      <c r="C144" s="50">
        <f>B144*G124</f>
        <v>4.4968384868580319E-2</v>
      </c>
    </row>
    <row r="145" spans="1:3">
      <c r="A145" s="31" t="s">
        <v>13</v>
      </c>
      <c r="B145" s="49">
        <v>0.33189999999999997</v>
      </c>
      <c r="C145" s="50">
        <f>B145*I124</f>
        <v>6.1231913464484471E-2</v>
      </c>
    </row>
    <row r="146" spans="1:3" ht="15.95" thickBot="1">
      <c r="A146" s="31" t="s">
        <v>19</v>
      </c>
      <c r="B146" s="51">
        <f>0.0618</f>
        <v>6.1800000000000001E-2</v>
      </c>
      <c r="C146" s="52">
        <f>B146*K124</f>
        <v>1.3227869540163016E-2</v>
      </c>
    </row>
    <row r="148" spans="1:3">
      <c r="C148" s="3">
        <f>SUM(C142:C146)</f>
        <v>0.20759280571951638</v>
      </c>
    </row>
  </sheetData>
  <mergeCells count="4">
    <mergeCell ref="B129:B130"/>
    <mergeCell ref="C129:C130"/>
    <mergeCell ref="B140:B141"/>
    <mergeCell ref="C140:C14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5CA1F-D97D-BE43-A173-9D1EC7C87EFA}">
  <sheetPr>
    <tabColor rgb="FFFF0000"/>
  </sheetPr>
  <dimension ref="A1:DR89"/>
  <sheetViews>
    <sheetView zoomScale="75" zoomScaleNormal="50" workbookViewId="0">
      <selection activeCell="DJ98" sqref="DJ98"/>
    </sheetView>
  </sheetViews>
  <sheetFormatPr defaultColWidth="11.42578125" defaultRowHeight="15"/>
  <cols>
    <col min="2" max="2" width="13.7109375" customWidth="1"/>
  </cols>
  <sheetData>
    <row r="1" spans="1:122" s="39" customFormat="1">
      <c r="A1" s="38" t="s">
        <v>71</v>
      </c>
    </row>
    <row r="2" spans="1:122">
      <c r="A2" s="72"/>
    </row>
    <row r="3" spans="1:122">
      <c r="A3" t="s">
        <v>63</v>
      </c>
      <c r="B3" s="44">
        <v>1000</v>
      </c>
    </row>
    <row r="5" spans="1:122" s="67" customFormat="1">
      <c r="A5" s="65" t="s">
        <v>56</v>
      </c>
      <c r="B5" s="66">
        <v>41943</v>
      </c>
      <c r="C5" s="66">
        <v>42124</v>
      </c>
      <c r="D5" s="66">
        <v>42307</v>
      </c>
      <c r="E5" s="66">
        <v>42489</v>
      </c>
      <c r="F5" s="66">
        <v>42674</v>
      </c>
      <c r="G5" s="66">
        <v>42853</v>
      </c>
      <c r="H5" s="66">
        <v>43039</v>
      </c>
      <c r="I5" s="66">
        <v>43220</v>
      </c>
      <c r="J5" s="66">
        <v>43404</v>
      </c>
      <c r="K5" s="66">
        <v>43585</v>
      </c>
      <c r="L5" s="66">
        <v>43769</v>
      </c>
      <c r="M5" s="66">
        <v>43951</v>
      </c>
      <c r="N5" s="66">
        <v>44134</v>
      </c>
      <c r="O5" s="66">
        <v>44316</v>
      </c>
      <c r="P5" s="66">
        <v>44498</v>
      </c>
      <c r="Q5" s="66">
        <v>44680</v>
      </c>
      <c r="R5" s="66">
        <v>44865</v>
      </c>
      <c r="S5" s="66">
        <v>45044</v>
      </c>
      <c r="T5" s="66">
        <v>45230</v>
      </c>
      <c r="U5" s="66">
        <v>45412</v>
      </c>
      <c r="V5" s="66">
        <v>45596</v>
      </c>
    </row>
    <row r="6" spans="1:122">
      <c r="A6" t="s">
        <v>0</v>
      </c>
      <c r="B6" s="33">
        <v>0.25551788814409249</v>
      </c>
      <c r="C6" s="33">
        <v>0.17316408000450964</v>
      </c>
      <c r="D6" s="33">
        <v>0</v>
      </c>
      <c r="E6" s="33">
        <v>0</v>
      </c>
      <c r="F6" s="33">
        <v>0</v>
      </c>
      <c r="G6" s="33">
        <v>0</v>
      </c>
      <c r="H6" s="33">
        <v>3.2121621032935067E-3</v>
      </c>
      <c r="I6" s="33">
        <v>3.6834245194415062E-2</v>
      </c>
      <c r="J6" s="33">
        <v>0.27028317306181476</v>
      </c>
      <c r="K6" s="33">
        <v>1.6913839064613211E-2</v>
      </c>
      <c r="L6" s="33">
        <v>0.31790774014311857</v>
      </c>
      <c r="M6" s="33">
        <v>0.59791760501584035</v>
      </c>
      <c r="N6" s="33">
        <v>0.52279997627579178</v>
      </c>
      <c r="O6" s="33">
        <v>0.49864908900742899</v>
      </c>
      <c r="P6" s="33">
        <v>0.55029706940110579</v>
      </c>
      <c r="Q6" s="33">
        <v>0.56209961353775528</v>
      </c>
      <c r="R6" s="33">
        <v>0.70802678650515249</v>
      </c>
      <c r="S6" s="33">
        <v>0.64177587505151446</v>
      </c>
      <c r="T6" s="33">
        <v>0.29233070420261381</v>
      </c>
      <c r="U6" s="33">
        <v>0.42371744402667255</v>
      </c>
      <c r="V6" s="33">
        <v>0.17762633071516765</v>
      </c>
    </row>
    <row r="7" spans="1:122">
      <c r="A7" t="s">
        <v>1</v>
      </c>
      <c r="B7" s="33">
        <v>6.032494879075743E-3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5.6866804092775641E-2</v>
      </c>
      <c r="I7" s="33">
        <v>0.14394905832500615</v>
      </c>
      <c r="J7" s="33">
        <v>0.12691168429826424</v>
      </c>
      <c r="K7" s="33">
        <v>0.22226013938341119</v>
      </c>
      <c r="L7" s="33">
        <v>0.19264151216041978</v>
      </c>
      <c r="M7" s="33">
        <v>0.23735834751879115</v>
      </c>
      <c r="N7" s="33">
        <v>0.36610974238691735</v>
      </c>
      <c r="O7" s="33">
        <v>0.5013508959763926</v>
      </c>
      <c r="P7" s="33">
        <v>0.34034457638170418</v>
      </c>
      <c r="Q7" s="33">
        <v>0.31733281836914956</v>
      </c>
      <c r="R7" s="33">
        <v>0.1194579424414168</v>
      </c>
      <c r="S7" s="33">
        <v>4.3661989735840026E-2</v>
      </c>
      <c r="T7" s="33">
        <v>5.5349829011638672E-2</v>
      </c>
      <c r="U7" s="33">
        <v>0</v>
      </c>
      <c r="V7" s="33">
        <v>2.5961442202780741E-2</v>
      </c>
    </row>
    <row r="8" spans="1:122">
      <c r="A8" t="s">
        <v>8</v>
      </c>
      <c r="B8" s="33">
        <v>4.4946213638948407E-2</v>
      </c>
      <c r="C8" s="33">
        <v>2.8875704674009715E-2</v>
      </c>
      <c r="D8" s="33">
        <v>0</v>
      </c>
      <c r="E8" s="33">
        <v>0</v>
      </c>
      <c r="F8" s="33">
        <v>0.17391835876090039</v>
      </c>
      <c r="G8" s="33">
        <v>0.29910446780748612</v>
      </c>
      <c r="H8" s="33">
        <v>0.25207593974957621</v>
      </c>
      <c r="I8" s="33">
        <v>0.275190564882561</v>
      </c>
      <c r="J8" s="33">
        <v>0</v>
      </c>
      <c r="K8" s="33">
        <v>7.5564255290878637E-2</v>
      </c>
      <c r="L8" s="33">
        <v>1.0675724341450641E-2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0.12826714802238653</v>
      </c>
      <c r="S8" s="33">
        <v>0.16884054984168817</v>
      </c>
      <c r="T8" s="33">
        <v>0.34604040431767724</v>
      </c>
      <c r="U8" s="33">
        <v>0.40185109072982622</v>
      </c>
      <c r="V8" s="33">
        <v>0.44306115172462646</v>
      </c>
    </row>
    <row r="9" spans="1:122">
      <c r="A9" t="s">
        <v>13</v>
      </c>
      <c r="B9" s="33">
        <v>0.66708665206746831</v>
      </c>
      <c r="C9" s="33">
        <v>0.68677859156492893</v>
      </c>
      <c r="D9" s="33">
        <v>0.86364790469046482</v>
      </c>
      <c r="E9" s="33">
        <v>0.87473595014623551</v>
      </c>
      <c r="F9" s="33">
        <v>0.57664968019676155</v>
      </c>
      <c r="G9" s="33">
        <v>0.48642096840052101</v>
      </c>
      <c r="H9" s="33">
        <v>0.4252008481060634</v>
      </c>
      <c r="I9" s="33">
        <v>0.23391540246949788</v>
      </c>
      <c r="J9" s="33">
        <v>0.43466728990914194</v>
      </c>
      <c r="K9" s="33">
        <v>0.2320240600200883</v>
      </c>
      <c r="L9" s="33">
        <v>0</v>
      </c>
      <c r="M9" s="33">
        <v>0</v>
      </c>
      <c r="N9" s="33">
        <v>0.11109027285767703</v>
      </c>
      <c r="O9" s="33">
        <v>0</v>
      </c>
      <c r="P9" s="33">
        <v>0.10935833380649053</v>
      </c>
      <c r="Q9" s="33">
        <v>0.12056754761224589</v>
      </c>
      <c r="R9" s="33">
        <v>4.4248109821637807E-2</v>
      </c>
      <c r="S9" s="33">
        <v>0.1457215662071758</v>
      </c>
      <c r="T9" s="33">
        <v>0</v>
      </c>
      <c r="U9" s="33">
        <v>0</v>
      </c>
      <c r="V9" s="33">
        <v>0.34324316190542858</v>
      </c>
    </row>
    <row r="10" spans="1:122">
      <c r="A10" t="s">
        <v>19</v>
      </c>
      <c r="B10" s="33">
        <v>2.6416754128245359E-2</v>
      </c>
      <c r="C10" s="33">
        <v>0.11118162571924826</v>
      </c>
      <c r="D10" s="33">
        <v>0.13635209888251759</v>
      </c>
      <c r="E10" s="33">
        <v>0.12526405320980155</v>
      </c>
      <c r="F10" s="33">
        <v>0.24943196148721214</v>
      </c>
      <c r="G10" s="33">
        <v>0.21447456806898954</v>
      </c>
      <c r="H10" s="33">
        <v>0.26264424594829128</v>
      </c>
      <c r="I10" s="33">
        <v>0.31011072794069822</v>
      </c>
      <c r="J10" s="33">
        <v>0.1681378532106507</v>
      </c>
      <c r="K10" s="33">
        <v>0.45323770436958688</v>
      </c>
      <c r="L10" s="33">
        <v>0.47877502842811476</v>
      </c>
      <c r="M10" s="33">
        <v>0.16472404108322197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0.30627905591067034</v>
      </c>
      <c r="U10" s="33">
        <v>0.17443146085853256</v>
      </c>
      <c r="V10" s="33">
        <v>1.0107914432927375E-2</v>
      </c>
    </row>
    <row r="11" spans="1:122">
      <c r="C11" s="64"/>
    </row>
    <row r="12" spans="1:122">
      <c r="A12" s="70" t="s">
        <v>65</v>
      </c>
      <c r="B12" s="66">
        <v>41943</v>
      </c>
      <c r="C12" s="66">
        <v>41971</v>
      </c>
      <c r="D12" s="66">
        <v>42004</v>
      </c>
      <c r="E12" s="66">
        <v>42034</v>
      </c>
      <c r="F12" s="66">
        <v>42062</v>
      </c>
      <c r="G12" s="66">
        <v>42094</v>
      </c>
      <c r="H12" s="66">
        <v>42124</v>
      </c>
      <c r="I12" s="66">
        <v>42153</v>
      </c>
      <c r="J12" s="66">
        <v>42185</v>
      </c>
      <c r="K12" s="66">
        <v>42216</v>
      </c>
      <c r="L12" s="66">
        <v>42247</v>
      </c>
      <c r="M12" s="66">
        <v>42277</v>
      </c>
      <c r="N12" s="66">
        <v>42307</v>
      </c>
      <c r="O12" s="66">
        <v>42338</v>
      </c>
      <c r="P12" s="66">
        <v>42369</v>
      </c>
      <c r="Q12" s="66">
        <v>42398</v>
      </c>
      <c r="R12" s="66">
        <v>42429</v>
      </c>
      <c r="S12" s="66">
        <v>42460</v>
      </c>
      <c r="T12" s="66">
        <v>42489</v>
      </c>
      <c r="U12" s="66">
        <v>42521</v>
      </c>
      <c r="V12" s="66">
        <v>42551</v>
      </c>
      <c r="W12" s="66">
        <v>42580</v>
      </c>
      <c r="X12" s="66">
        <v>42613</v>
      </c>
      <c r="Y12" s="66">
        <v>42643</v>
      </c>
      <c r="Z12" s="66">
        <v>42674</v>
      </c>
      <c r="AA12" s="66">
        <v>42704</v>
      </c>
      <c r="AB12" s="66">
        <v>42734</v>
      </c>
      <c r="AC12" s="66">
        <v>42766</v>
      </c>
      <c r="AD12" s="66">
        <v>42794</v>
      </c>
      <c r="AE12" s="66">
        <v>42825</v>
      </c>
      <c r="AF12" s="66">
        <v>42853</v>
      </c>
      <c r="AG12" s="66">
        <v>42886</v>
      </c>
      <c r="AH12" s="66">
        <v>42916</v>
      </c>
      <c r="AI12" s="66">
        <v>42947</v>
      </c>
      <c r="AJ12" s="66">
        <v>42978</v>
      </c>
      <c r="AK12" s="66">
        <v>43007</v>
      </c>
      <c r="AL12" s="66">
        <v>43039</v>
      </c>
      <c r="AM12" s="66">
        <v>43069</v>
      </c>
      <c r="AN12" s="66">
        <v>43098</v>
      </c>
      <c r="AO12" s="66">
        <v>43131</v>
      </c>
      <c r="AP12" s="66">
        <v>43159</v>
      </c>
      <c r="AQ12" s="66">
        <v>43189</v>
      </c>
      <c r="AR12" s="66">
        <v>43220</v>
      </c>
      <c r="AS12" s="66">
        <v>43251</v>
      </c>
      <c r="AT12" s="66">
        <v>43280</v>
      </c>
      <c r="AU12" s="66">
        <v>43312</v>
      </c>
      <c r="AV12" s="66">
        <v>43343</v>
      </c>
      <c r="AW12" s="66">
        <v>43371</v>
      </c>
      <c r="AX12" s="66">
        <v>43404</v>
      </c>
      <c r="AY12" s="66">
        <v>43434</v>
      </c>
      <c r="AZ12" s="66">
        <v>43465</v>
      </c>
      <c r="BA12" s="66">
        <v>43496</v>
      </c>
      <c r="BB12" s="66">
        <v>43524</v>
      </c>
      <c r="BC12" s="66">
        <v>43553</v>
      </c>
      <c r="BD12" s="66">
        <v>43585</v>
      </c>
      <c r="BE12" s="66">
        <v>43616</v>
      </c>
      <c r="BF12" s="66">
        <v>43644</v>
      </c>
      <c r="BG12" s="66">
        <v>43677</v>
      </c>
      <c r="BH12" s="66">
        <v>43707</v>
      </c>
      <c r="BI12" s="66">
        <v>43738</v>
      </c>
      <c r="BJ12" s="66">
        <v>43769</v>
      </c>
      <c r="BK12" s="66">
        <v>43798</v>
      </c>
      <c r="BL12" s="66">
        <v>43830</v>
      </c>
      <c r="BM12" s="66">
        <v>43861</v>
      </c>
      <c r="BN12" s="66">
        <v>43889</v>
      </c>
      <c r="BO12" s="66">
        <v>43921</v>
      </c>
      <c r="BP12" s="66">
        <v>43951</v>
      </c>
      <c r="BQ12" s="66">
        <v>43980</v>
      </c>
      <c r="BR12" s="66">
        <v>44012</v>
      </c>
      <c r="BS12" s="66">
        <v>44043</v>
      </c>
      <c r="BT12" s="66">
        <v>44074</v>
      </c>
      <c r="BU12" s="66">
        <v>44104</v>
      </c>
      <c r="BV12" s="66">
        <v>44134</v>
      </c>
      <c r="BW12" s="66">
        <v>44165</v>
      </c>
      <c r="BX12" s="66">
        <v>44196</v>
      </c>
      <c r="BY12" s="66">
        <v>44225</v>
      </c>
      <c r="BZ12" s="66">
        <v>44253</v>
      </c>
      <c r="CA12" s="66">
        <v>44286</v>
      </c>
      <c r="CB12" s="66">
        <v>44316</v>
      </c>
      <c r="CC12" s="66">
        <v>44347</v>
      </c>
      <c r="CD12" s="66">
        <v>44377</v>
      </c>
      <c r="CE12" s="66">
        <v>44407</v>
      </c>
      <c r="CF12" s="66">
        <v>44439</v>
      </c>
      <c r="CG12" s="66">
        <v>44469</v>
      </c>
      <c r="CH12" s="66">
        <v>44498</v>
      </c>
      <c r="CI12" s="66">
        <v>44530</v>
      </c>
      <c r="CJ12" s="66">
        <v>44561</v>
      </c>
      <c r="CK12" s="66">
        <v>44592</v>
      </c>
      <c r="CL12" s="66">
        <v>44620</v>
      </c>
      <c r="CM12" s="66">
        <v>44651</v>
      </c>
      <c r="CN12" s="66">
        <v>44680</v>
      </c>
      <c r="CO12" s="66">
        <v>44712</v>
      </c>
      <c r="CP12" s="66">
        <v>44742</v>
      </c>
      <c r="CQ12" s="66">
        <v>44771</v>
      </c>
      <c r="CR12" s="66">
        <v>44804</v>
      </c>
      <c r="CS12" s="66">
        <v>44834</v>
      </c>
      <c r="CT12" s="66">
        <v>44865</v>
      </c>
      <c r="CU12" s="66">
        <v>44895</v>
      </c>
      <c r="CV12" s="66">
        <v>44925</v>
      </c>
      <c r="CW12" s="66">
        <v>44957</v>
      </c>
      <c r="CX12" s="66">
        <v>44985</v>
      </c>
      <c r="CY12" s="66">
        <v>45016</v>
      </c>
      <c r="CZ12" s="66">
        <v>45044</v>
      </c>
      <c r="DA12" s="66">
        <v>45077</v>
      </c>
      <c r="DB12" s="66">
        <v>45107</v>
      </c>
      <c r="DC12" s="66">
        <v>45138</v>
      </c>
      <c r="DD12" s="66">
        <v>45169</v>
      </c>
      <c r="DE12" s="66">
        <v>45198</v>
      </c>
      <c r="DF12" s="66">
        <v>45230</v>
      </c>
      <c r="DG12" s="66">
        <v>45260</v>
      </c>
      <c r="DH12" s="66">
        <v>45289</v>
      </c>
      <c r="DI12" s="66">
        <v>45322</v>
      </c>
      <c r="DJ12" s="66">
        <v>45351</v>
      </c>
      <c r="DK12" s="66">
        <v>45380</v>
      </c>
      <c r="DL12" s="66">
        <v>45412</v>
      </c>
      <c r="DM12" s="66">
        <v>45443</v>
      </c>
      <c r="DN12" s="66">
        <v>45471</v>
      </c>
      <c r="DO12" s="66">
        <v>45504</v>
      </c>
      <c r="DP12" s="66">
        <v>45534</v>
      </c>
      <c r="DQ12" s="66">
        <v>45565</v>
      </c>
      <c r="DR12" s="66">
        <v>45596</v>
      </c>
    </row>
    <row r="13" spans="1:122">
      <c r="A13" s="31" t="s">
        <v>0</v>
      </c>
      <c r="B13" s="69">
        <f>_xlfn.XLOOKUP(B12,Volatility!$A:$A,Volatility!$B:$B)</f>
        <v>4543.5</v>
      </c>
      <c r="C13" s="69">
        <f>_xlfn.XLOOKUP(C12,Volatility!$A:$A,Volatility!$B:$B)</f>
        <v>4780</v>
      </c>
      <c r="D13" s="69">
        <f>_xlfn.XLOOKUP(D12,Volatility!$A:$A,Volatility!$B:$B)</f>
        <v>4555.5</v>
      </c>
      <c r="E13" s="69">
        <f>_xlfn.XLOOKUP(E12,Volatility!$A:$A,Volatility!$B:$B)</f>
        <v>4743</v>
      </c>
      <c r="F13" s="69">
        <f>_xlfn.XLOOKUP(F12,Volatility!$A:$A,Volatility!$B:$B)</f>
        <v>4469.5</v>
      </c>
      <c r="G13" s="69">
        <f>_xlfn.XLOOKUP(G12,Volatility!$A:$A,Volatility!$B:$B)</f>
        <v>4626.5</v>
      </c>
      <c r="H13" s="69">
        <f>_xlfn.XLOOKUP(H12,Volatility!$A:$A,Volatility!$B:$B)</f>
        <v>4496.5</v>
      </c>
      <c r="I13" s="69">
        <f>_xlfn.XLOOKUP(I12,Volatility!$A:$A,Volatility!$B:$B)</f>
        <v>4372.5</v>
      </c>
      <c r="J13" s="69">
        <f>_xlfn.XLOOKUP(J12,Volatility!$A:$A,Volatility!$B:$B)</f>
        <v>4019</v>
      </c>
      <c r="K13" s="69">
        <f>_xlfn.XLOOKUP(K12,Volatility!$A:$A,Volatility!$B:$B)</f>
        <v>4320</v>
      </c>
      <c r="L13" s="69">
        <f>_xlfn.XLOOKUP(L12,Volatility!$A:$A,Volatility!$B:$B)</f>
        <v>4120</v>
      </c>
      <c r="M13" s="69">
        <f>_xlfn.XLOOKUP(M12,Volatility!$A:$A,Volatility!$B:$B)</f>
        <v>4181.5</v>
      </c>
      <c r="N13" s="69">
        <f>_xlfn.XLOOKUP(N12,Volatility!$A:$A,Volatility!$B:$B)</f>
        <v>4150.5</v>
      </c>
      <c r="O13" s="69">
        <f>_xlfn.XLOOKUP(O12,Volatility!$A:$A,Volatility!$B:$B)</f>
        <v>4502.5</v>
      </c>
      <c r="P13" s="69">
        <f>_xlfn.XLOOKUP(P12,Volatility!$A:$A,Volatility!$B:$B)</f>
        <v>4616.5</v>
      </c>
      <c r="Q13" s="69">
        <f>_xlfn.XLOOKUP(Q12,Volatility!$A:$A,Volatility!$B:$B)</f>
        <v>4487.5</v>
      </c>
      <c r="R13" s="69">
        <f>_xlfn.XLOOKUP(R12,Volatility!$A:$A,Volatility!$B:$B)</f>
        <v>4107</v>
      </c>
      <c r="S13" s="69">
        <f>_xlfn.XLOOKUP(S12,Volatility!$A:$A,Volatility!$B:$B)</f>
        <v>3902.5</v>
      </c>
      <c r="T13" s="69">
        <f>_xlfn.XLOOKUP(T12,Volatility!$A:$A,Volatility!$B:$B)</f>
        <v>3928</v>
      </c>
      <c r="U13" s="69">
        <f>_xlfn.XLOOKUP(U12,Volatility!$A:$A,Volatility!$B:$B)</f>
        <v>4028</v>
      </c>
      <c r="V13" s="69">
        <f>_xlfn.XLOOKUP(V12,Volatility!$A:$A,Volatility!$B:$B)</f>
        <v>4467</v>
      </c>
      <c r="W13" s="69">
        <f>_xlfn.XLOOKUP(W12,Volatility!$A:$A,Volatility!$B:$B)</f>
        <v>5048</v>
      </c>
      <c r="X13" s="69">
        <f>_xlfn.XLOOKUP(X12,Volatility!$A:$A,Volatility!$B:$B)</f>
        <v>4909</v>
      </c>
      <c r="Y13" s="69">
        <f>_xlfn.XLOOKUP(Y12,Volatility!$A:$A,Volatility!$B:$B)</f>
        <v>5004</v>
      </c>
      <c r="Z13" s="69">
        <f>_xlfn.XLOOKUP(Z12,Volatility!$A:$A,Volatility!$B:$B)</f>
        <v>4588</v>
      </c>
      <c r="AA13" s="69">
        <f>_xlfn.XLOOKUP(AA12,Volatility!$A:$A,Volatility!$B:$B)</f>
        <v>4149.5</v>
      </c>
      <c r="AB13" s="69">
        <f>_xlfn.XLOOKUP(AB12,Volatility!$A:$A,Volatility!$B:$B)</f>
        <v>4437.5</v>
      </c>
      <c r="AC13" s="69">
        <f>_xlfn.XLOOKUP(AC12,Volatility!$A:$A,Volatility!$B:$B)</f>
        <v>4194</v>
      </c>
      <c r="AD13" s="69">
        <f>_xlfn.XLOOKUP(AD12,Volatility!$A:$A,Volatility!$B:$B)</f>
        <v>4644</v>
      </c>
      <c r="AE13" s="69">
        <f>_xlfn.XLOOKUP(AE12,Volatility!$A:$A,Volatility!$B:$B)</f>
        <v>4912.5</v>
      </c>
      <c r="AF13" s="69">
        <f>_xlfn.XLOOKUP(AF12,Volatility!$A:$A,Volatility!$B:$B)</f>
        <v>4637.5</v>
      </c>
      <c r="AG13" s="69">
        <f>_xlfn.XLOOKUP(AG12,Volatility!$A:$A,Volatility!$B:$B)</f>
        <v>5234</v>
      </c>
      <c r="AH13" s="69">
        <f>_xlfn.XLOOKUP(AH12,Volatility!$A:$A,Volatility!$B:$B)</f>
        <v>5135</v>
      </c>
      <c r="AI13" s="69">
        <f>_xlfn.XLOOKUP(AI12,Volatility!$A:$A,Volatility!$B:$B)</f>
        <v>4569</v>
      </c>
      <c r="AJ13" s="69">
        <f>_xlfn.XLOOKUP(AJ12,Volatility!$A:$A,Volatility!$B:$B)</f>
        <v>4541</v>
      </c>
      <c r="AK13" s="69">
        <f>_xlfn.XLOOKUP(AK12,Volatility!$A:$A,Volatility!$B:$B)</f>
        <v>4955</v>
      </c>
      <c r="AL13" s="69">
        <f>_xlfn.XLOOKUP(AL12,Volatility!$A:$A,Volatility!$B:$B)</f>
        <v>5032</v>
      </c>
      <c r="AM13" s="69">
        <f>_xlfn.XLOOKUP(AM12,Volatility!$A:$A,Volatility!$B:$B)</f>
        <v>4777</v>
      </c>
      <c r="AN13" s="69">
        <f>_xlfn.XLOOKUP(AN12,Volatility!$A:$A,Volatility!$B:$B)</f>
        <v>5121</v>
      </c>
      <c r="AO13" s="69">
        <f>_xlfn.XLOOKUP(AO12,Volatility!$A:$A,Volatility!$B:$B)</f>
        <v>4886.5</v>
      </c>
      <c r="AP13" s="69">
        <f>_xlfn.XLOOKUP(AP12,Volatility!$A:$A,Volatility!$B:$B)</f>
        <v>4775</v>
      </c>
      <c r="AQ13" s="69">
        <f>_xlfn.XLOOKUP(AQ12,Volatility!$A:$A,Volatility!$B:$B)</f>
        <v>4895.5</v>
      </c>
      <c r="AR13" s="69">
        <f>_xlfn.XLOOKUP(AR12,Volatility!$A:$A,Volatility!$B:$B)</f>
        <v>5103</v>
      </c>
      <c r="AS13" s="69">
        <f>_xlfn.XLOOKUP(AS12,Volatility!$A:$A,Volatility!$B:$B)</f>
        <v>5466</v>
      </c>
      <c r="AT13" s="69">
        <f>_xlfn.XLOOKUP(AT12,Volatility!$A:$A,Volatility!$B:$B)</f>
        <v>5253</v>
      </c>
      <c r="AU13" s="69">
        <f>_xlfn.XLOOKUP(AU12,Volatility!$A:$A,Volatility!$B:$B)</f>
        <v>5865</v>
      </c>
      <c r="AV13" s="69">
        <f>_xlfn.XLOOKUP(AV12,Volatility!$A:$A,Volatility!$B:$B)</f>
        <v>5795</v>
      </c>
      <c r="AW13" s="69">
        <f>_xlfn.XLOOKUP(AW12,Volatility!$A:$A,Volatility!$B:$B)</f>
        <v>5963</v>
      </c>
      <c r="AX13" s="69">
        <f>_xlfn.XLOOKUP(AX12,Volatility!$A:$A,Volatility!$B:$B)</f>
        <v>5990</v>
      </c>
      <c r="AY13" s="69">
        <f>_xlfn.XLOOKUP(AY12,Volatility!$A:$A,Volatility!$B:$B)</f>
        <v>6117</v>
      </c>
      <c r="AZ13" s="69">
        <f>_xlfn.XLOOKUP(AZ12,Volatility!$A:$A,Volatility!$B:$B)</f>
        <v>5873</v>
      </c>
      <c r="BA13" s="69">
        <f>_xlfn.XLOOKUP(BA12,Volatility!$A:$A,Volatility!$B:$B)</f>
        <v>5532</v>
      </c>
      <c r="BB13" s="69">
        <f>_xlfn.XLOOKUP(BB12,Volatility!$A:$A,Volatility!$B:$B)</f>
        <v>6139</v>
      </c>
      <c r="BC13" s="69">
        <f>_xlfn.XLOOKUP(BC12,Volatility!$A:$A,Volatility!$B:$B)</f>
        <v>6135</v>
      </c>
      <c r="BD13" s="69">
        <f>_xlfn.XLOOKUP(BD12,Volatility!$A:$A,Volatility!$B:$B)</f>
        <v>5726</v>
      </c>
      <c r="BE13" s="69">
        <f>_xlfn.XLOOKUP(BE12,Volatility!$A:$A,Volatility!$B:$B)</f>
        <v>5833</v>
      </c>
      <c r="BF13" s="69">
        <f>_xlfn.XLOOKUP(BF12,Volatility!$A:$A,Volatility!$B:$B)</f>
        <v>6438</v>
      </c>
      <c r="BG13" s="69">
        <f>_xlfn.XLOOKUP(BG12,Volatility!$A:$A,Volatility!$B:$B)</f>
        <v>7061</v>
      </c>
      <c r="BH13" s="69">
        <f>_xlfn.XLOOKUP(BH12,Volatility!$A:$A,Volatility!$B:$B)</f>
        <v>7318</v>
      </c>
      <c r="BI13" s="69">
        <f>_xlfn.XLOOKUP(BI12,Volatility!$A:$A,Volatility!$B:$B)</f>
        <v>7261</v>
      </c>
      <c r="BJ13" s="69">
        <f>_xlfn.XLOOKUP(BJ12,Volatility!$A:$A,Volatility!$B:$B)</f>
        <v>7501</v>
      </c>
      <c r="BK13" s="69">
        <f>_xlfn.XLOOKUP(BK12,Volatility!$A:$A,Volatility!$B:$B)</f>
        <v>7458</v>
      </c>
      <c r="BL13" s="69">
        <f>_xlfn.XLOOKUP(BL12,Volatility!$A:$A,Volatility!$B:$B)</f>
        <v>7607</v>
      </c>
      <c r="BM13" s="69">
        <f>_xlfn.XLOOKUP(BM12,Volatility!$A:$A,Volatility!$B:$B)</f>
        <v>7424</v>
      </c>
      <c r="BN13" s="69">
        <f>_xlfn.XLOOKUP(BN12,Volatility!$A:$A,Volatility!$B:$B)</f>
        <v>6794</v>
      </c>
      <c r="BO13" s="69">
        <f>_xlfn.XLOOKUP(BO12,Volatility!$A:$A,Volatility!$B:$B)</f>
        <v>7216</v>
      </c>
      <c r="BP13" s="69">
        <f>_xlfn.XLOOKUP(BP12,Volatility!$A:$A,Volatility!$B:$B)</f>
        <v>8322</v>
      </c>
      <c r="BQ13" s="69">
        <f>_xlfn.XLOOKUP(BQ12,Volatility!$A:$A,Volatility!$B:$B)</f>
        <v>8580</v>
      </c>
      <c r="BR13" s="69">
        <f>_xlfn.XLOOKUP(BR12,Volatility!$A:$A,Volatility!$B:$B)</f>
        <v>8421</v>
      </c>
      <c r="BS13" s="69">
        <f>_xlfn.XLOOKUP(BS12,Volatility!$A:$A,Volatility!$B:$B)</f>
        <v>8530</v>
      </c>
      <c r="BT13" s="69">
        <f>_xlfn.XLOOKUP(BT12,Volatility!$A:$A,Volatility!$B:$B)</f>
        <v>8340</v>
      </c>
      <c r="BU13" s="69">
        <f>_xlfn.XLOOKUP(BU12,Volatility!$A:$A,Volatility!$B:$B)</f>
        <v>8457</v>
      </c>
      <c r="BV13" s="69">
        <f>_xlfn.XLOOKUP(BV12,Volatility!$A:$A,Volatility!$B:$B)</f>
        <v>7766</v>
      </c>
      <c r="BW13" s="69">
        <f>_xlfn.XLOOKUP(BW12,Volatility!$A:$A,Volatility!$B:$B)</f>
        <v>7805</v>
      </c>
      <c r="BX13" s="69">
        <f>_xlfn.XLOOKUP(BX12,Volatility!$A:$A,Volatility!$B:$B)</f>
        <v>7324</v>
      </c>
      <c r="BY13" s="69">
        <f>_xlfn.XLOOKUP(BY12,Volatility!$A:$A,Volatility!$B:$B)</f>
        <v>7491</v>
      </c>
      <c r="BZ13" s="69">
        <f>_xlfn.XLOOKUP(BZ12,Volatility!$A:$A,Volatility!$B:$B)</f>
        <v>6945</v>
      </c>
      <c r="CA13" s="69">
        <f>_xlfn.XLOOKUP(CA12,Volatility!$A:$A,Volatility!$B:$B)</f>
        <v>7247</v>
      </c>
      <c r="CB13" s="69">
        <f>_xlfn.XLOOKUP(CB12,Volatility!$A:$A,Volatility!$B:$B)</f>
        <v>7715</v>
      </c>
      <c r="CC13" s="69">
        <f>_xlfn.XLOOKUP(CC12,Volatility!$A:$A,Volatility!$B:$B)</f>
        <v>8046</v>
      </c>
      <c r="CD13" s="69">
        <f>_xlfn.XLOOKUP(CD12,Volatility!$A:$A,Volatility!$B:$B)</f>
        <v>8683</v>
      </c>
      <c r="CE13" s="69">
        <f>_xlfn.XLOOKUP(CE12,Volatility!$A:$A,Volatility!$B:$B)</f>
        <v>8268</v>
      </c>
      <c r="CF13" s="69">
        <f>_xlfn.XLOOKUP(CF12,Volatility!$A:$A,Volatility!$B:$B)</f>
        <v>8514</v>
      </c>
      <c r="CG13" s="69">
        <f>_xlfn.XLOOKUP(CG12,Volatility!$A:$A,Volatility!$B:$B)</f>
        <v>8958</v>
      </c>
      <c r="CH13" s="69">
        <f>_xlfn.XLOOKUP(CH12,Volatility!$A:$A,Volatility!$B:$B)</f>
        <v>9094</v>
      </c>
      <c r="CI13" s="69">
        <f>_xlfn.XLOOKUP(CI12,Volatility!$A:$A,Volatility!$B:$B)</f>
        <v>8276</v>
      </c>
      <c r="CJ13" s="69">
        <f>_xlfn.XLOOKUP(CJ12,Volatility!$A:$A,Volatility!$B:$B)</f>
        <v>8678</v>
      </c>
      <c r="CK13" s="69">
        <f>_xlfn.XLOOKUP(CK12,Volatility!$A:$A,Volatility!$B:$B)</f>
        <v>8617</v>
      </c>
      <c r="CL13" s="69">
        <f>_xlfn.XLOOKUP(CL12,Volatility!$A:$A,Volatility!$B:$B)</f>
        <v>9059</v>
      </c>
      <c r="CM13" s="69">
        <f>_xlfn.XLOOKUP(CM12,Volatility!$A:$A,Volatility!$B:$B)</f>
        <v>10132</v>
      </c>
      <c r="CN13" s="69">
        <f>_xlfn.XLOOKUP(CN12,Volatility!$A:$A,Volatility!$B:$B)</f>
        <v>10688</v>
      </c>
      <c r="CO13" s="69">
        <f>_xlfn.XLOOKUP(CO12,Volatility!$A:$A,Volatility!$B:$B)</f>
        <v>10454</v>
      </c>
      <c r="CP13" s="69">
        <f>_xlfn.XLOOKUP(CP12,Volatility!$A:$A,Volatility!$B:$B)</f>
        <v>10800</v>
      </c>
      <c r="CQ13" s="69">
        <f>_xlfn.XLOOKUP(CQ12,Volatility!$A:$A,Volatility!$B:$B)</f>
        <v>10844</v>
      </c>
      <c r="CR13" s="69">
        <f>_xlfn.XLOOKUP(CR12,Volatility!$A:$A,Volatility!$B:$B)</f>
        <v>10644</v>
      </c>
      <c r="CS13" s="69">
        <f>_xlfn.XLOOKUP(CS12,Volatility!$A:$A,Volatility!$B:$B)</f>
        <v>9944</v>
      </c>
      <c r="CT13" s="69">
        <f>_xlfn.XLOOKUP(CT12,Volatility!$A:$A,Volatility!$B:$B)</f>
        <v>10254</v>
      </c>
      <c r="CU13" s="69">
        <f>_xlfn.XLOOKUP(CU12,Volatility!$A:$A,Volatility!$B:$B)</f>
        <v>11166</v>
      </c>
      <c r="CV13" s="69">
        <f>_xlfn.XLOOKUP(CV12,Volatility!$A:$A,Volatility!$B:$B)</f>
        <v>11218</v>
      </c>
      <c r="CW13" s="69">
        <f>_xlfn.XLOOKUP(CW12,Volatility!$A:$A,Volatility!$B:$B)</f>
        <v>10590</v>
      </c>
      <c r="CX13" s="69">
        <f>_xlfn.XLOOKUP(CX12,Volatility!$A:$A,Volatility!$B:$B)</f>
        <v>10880</v>
      </c>
      <c r="CY13" s="69">
        <f>_xlfn.XLOOKUP(CY12,Volatility!$A:$A,Volatility!$B:$B)</f>
        <v>11232</v>
      </c>
      <c r="CZ13" s="69">
        <f>_xlfn.XLOOKUP(CZ12,Volatility!$A:$A,Volatility!$B:$B)</f>
        <v>11746</v>
      </c>
      <c r="DA13" s="69">
        <f>_xlfn.XLOOKUP(DA12,Volatility!$A:$A,Volatility!$B:$B)</f>
        <v>11660</v>
      </c>
      <c r="DB13" s="69">
        <f>_xlfn.XLOOKUP(DB12,Volatility!$A:$A,Volatility!$B:$B)</f>
        <v>11276</v>
      </c>
      <c r="DC13" s="69">
        <f>_xlfn.XLOOKUP(DC12,Volatility!$A:$A,Volatility!$B:$B)</f>
        <v>11186</v>
      </c>
      <c r="DD13" s="69">
        <f>_xlfn.XLOOKUP(DD12,Volatility!$A:$A,Volatility!$B:$B)</f>
        <v>10662</v>
      </c>
      <c r="DE13" s="69">
        <f>_xlfn.XLOOKUP(DE12,Volatility!$A:$A,Volatility!$B:$B)</f>
        <v>11102</v>
      </c>
      <c r="DF13" s="69">
        <f>_xlfn.XLOOKUP(DF12,Volatility!$A:$A,Volatility!$B:$B)</f>
        <v>10250</v>
      </c>
      <c r="DG13" s="69">
        <f>_xlfn.XLOOKUP(DG12,Volatility!$A:$A,Volatility!$B:$B)</f>
        <v>10126</v>
      </c>
      <c r="DH13" s="69">
        <f>_xlfn.XLOOKUP(DH12,Volatility!$A:$A,Volatility!$B:$B)</f>
        <v>10600</v>
      </c>
      <c r="DI13" s="69">
        <f>_xlfn.XLOOKUP(DI12,Volatility!$A:$A,Volatility!$B:$B)</f>
        <v>10500</v>
      </c>
      <c r="DJ13" s="69">
        <f>_xlfn.XLOOKUP(DJ12,Volatility!$A:$A,Volatility!$B:$B)</f>
        <v>9983</v>
      </c>
      <c r="DK13" s="69">
        <f>_xlfn.XLOOKUP(DK12,Volatility!$A:$A,Volatility!$B:$B)</f>
        <v>10678</v>
      </c>
      <c r="DL13" s="69">
        <f>_xlfn.XLOOKUP(DL12,Volatility!$A:$A,Volatility!$B:$B)</f>
        <v>12062</v>
      </c>
      <c r="DM13" s="69">
        <f>_xlfn.XLOOKUP(DM12,Volatility!$A:$A,Volatility!$B:$B)</f>
        <v>12190</v>
      </c>
      <c r="DN13" s="69">
        <f>_xlfn.XLOOKUP(DN12,Volatility!$A:$A,Volatility!$B:$B)</f>
        <v>12356</v>
      </c>
      <c r="DO13" s="69">
        <f>_xlfn.XLOOKUP(DO12,Volatility!$A:$A,Volatility!$B:$B)</f>
        <v>12368</v>
      </c>
      <c r="DP13" s="69">
        <f>_xlfn.XLOOKUP(DP12,Volatility!$A:$A,Volatility!$B:$B)</f>
        <v>13274</v>
      </c>
      <c r="DQ13" s="69">
        <f>_xlfn.XLOOKUP(DQ12,Volatility!$A:$A,Volatility!$B:$B)</f>
        <v>11588</v>
      </c>
      <c r="DR13" s="69">
        <f>_xlfn.XLOOKUP(DR12,Volatility!$A:$A,Volatility!$B:$B)</f>
        <v>11042</v>
      </c>
    </row>
    <row r="14" spans="1:122">
      <c r="A14" s="31" t="s">
        <v>1</v>
      </c>
      <c r="B14" s="69">
        <f>_xlfn.XLOOKUP(B$12,Volatility!$A:$A,Volatility!$D:$D)</f>
        <v>2971.5</v>
      </c>
      <c r="C14" s="69">
        <f>_xlfn.XLOOKUP(C$12,Volatility!$A:$A,Volatility!$D:$D)</f>
        <v>2992.5</v>
      </c>
      <c r="D14" s="69">
        <f>_xlfn.XLOOKUP(D$12,Volatility!$A:$A,Volatility!$D:$D)</f>
        <v>3000</v>
      </c>
      <c r="E14" s="69">
        <f>_xlfn.XLOOKUP(E$12,Volatility!$A:$A,Volatility!$D:$D)</f>
        <v>2925</v>
      </c>
      <c r="F14" s="69">
        <f>_xlfn.XLOOKUP(F$12,Volatility!$A:$A,Volatility!$D:$D)</f>
        <v>3192</v>
      </c>
      <c r="G14" s="69">
        <f>_xlfn.XLOOKUP(G$12,Volatility!$A:$A,Volatility!$D:$D)</f>
        <v>2772</v>
      </c>
      <c r="H14" s="69">
        <f>_xlfn.XLOOKUP(H$12,Volatility!$A:$A,Volatility!$D:$D)</f>
        <v>2885</v>
      </c>
      <c r="I14" s="69">
        <f>_xlfn.XLOOKUP(I$12,Volatility!$A:$A,Volatility!$D:$D)</f>
        <v>2856</v>
      </c>
      <c r="J14" s="69">
        <f>_xlfn.XLOOKUP(J$12,Volatility!$A:$A,Volatility!$D:$D)</f>
        <v>2614</v>
      </c>
      <c r="K14" s="69">
        <f>_xlfn.XLOOKUP(K$12,Volatility!$A:$A,Volatility!$D:$D)</f>
        <v>2486.5</v>
      </c>
      <c r="L14" s="69">
        <f>_xlfn.XLOOKUP(L$12,Volatility!$A:$A,Volatility!$D:$D)</f>
        <v>2388</v>
      </c>
      <c r="M14" s="69">
        <f>_xlfn.XLOOKUP(M$12,Volatility!$A:$A,Volatility!$D:$D)</f>
        <v>2210</v>
      </c>
      <c r="N14" s="69">
        <f>_xlfn.XLOOKUP(N$12,Volatility!$A:$A,Volatility!$D:$D)</f>
        <v>2358.5</v>
      </c>
      <c r="O14" s="69">
        <f>_xlfn.XLOOKUP(O$12,Volatility!$A:$A,Volatility!$D:$D)</f>
        <v>2208.5</v>
      </c>
      <c r="P14" s="69">
        <f>_xlfn.XLOOKUP(P$12,Volatility!$A:$A,Volatility!$D:$D)</f>
        <v>1979.5</v>
      </c>
      <c r="Q14" s="69">
        <f>_xlfn.XLOOKUP(Q$12,Volatility!$A:$A,Volatility!$D:$D)</f>
        <v>1714</v>
      </c>
      <c r="R14" s="69">
        <f>_xlfn.XLOOKUP(R$12,Volatility!$A:$A,Volatility!$D:$D)</f>
        <v>1904</v>
      </c>
      <c r="S14" s="69">
        <f>_xlfn.XLOOKUP(S$12,Volatility!$A:$A,Volatility!$D:$D)</f>
        <v>1955.5</v>
      </c>
      <c r="T14" s="69">
        <f>_xlfn.XLOOKUP(T$12,Volatility!$A:$A,Volatility!$D:$D)</f>
        <v>2300.5</v>
      </c>
      <c r="U14" s="69">
        <f>_xlfn.XLOOKUP(U$12,Volatility!$A:$A,Volatility!$D:$D)</f>
        <v>1942.5</v>
      </c>
      <c r="V14" s="69">
        <f>_xlfn.XLOOKUP(V$12,Volatility!$A:$A,Volatility!$D:$D)</f>
        <v>2294</v>
      </c>
      <c r="W14" s="69">
        <f>_xlfn.XLOOKUP(W$12,Volatility!$A:$A,Volatility!$D:$D)</f>
        <v>2461.5</v>
      </c>
      <c r="X14" s="69">
        <f>_xlfn.XLOOKUP(X$12,Volatility!$A:$A,Volatility!$D:$D)</f>
        <v>2301</v>
      </c>
      <c r="Y14" s="69">
        <f>_xlfn.XLOOKUP(Y$12,Volatility!$A:$A,Volatility!$D:$D)</f>
        <v>2574.5</v>
      </c>
      <c r="Z14" s="69">
        <f>_xlfn.XLOOKUP(Z$12,Volatility!$A:$A,Volatility!$D:$D)</f>
        <v>2839.5</v>
      </c>
      <c r="AA14" s="69">
        <f>_xlfn.XLOOKUP(AA$12,Volatility!$A:$A,Volatility!$D:$D)</f>
        <v>2990</v>
      </c>
      <c r="AB14" s="69">
        <f>_xlfn.XLOOKUP(AB$12,Volatility!$A:$A,Volatility!$D:$D)</f>
        <v>3158.5</v>
      </c>
      <c r="AC14" s="69">
        <f>_xlfn.XLOOKUP(AC$12,Volatility!$A:$A,Volatility!$D:$D)</f>
        <v>3491</v>
      </c>
      <c r="AD14" s="69">
        <f>_xlfn.XLOOKUP(AD$12,Volatility!$A:$A,Volatility!$D:$D)</f>
        <v>3297</v>
      </c>
      <c r="AE14" s="69">
        <f>_xlfn.XLOOKUP(AE$12,Volatility!$A:$A,Volatility!$D:$D)</f>
        <v>3209.5</v>
      </c>
      <c r="AF14" s="69">
        <f>_xlfn.XLOOKUP(AF$12,Volatility!$A:$A,Volatility!$D:$D)</f>
        <v>3062</v>
      </c>
      <c r="AG14" s="69">
        <f>_xlfn.XLOOKUP(AG$12,Volatility!$A:$A,Volatility!$D:$D)</f>
        <v>3102.5</v>
      </c>
      <c r="AH14" s="69">
        <f>_xlfn.XLOOKUP(AH$12,Volatility!$A:$A,Volatility!$D:$D)</f>
        <v>3242</v>
      </c>
      <c r="AI14" s="69">
        <f>_xlfn.XLOOKUP(AI$12,Volatility!$A:$A,Volatility!$D:$D)</f>
        <v>3520</v>
      </c>
      <c r="AJ14" s="69">
        <f>_xlfn.XLOOKUP(AJ$12,Volatility!$A:$A,Volatility!$D:$D)</f>
        <v>3746.5</v>
      </c>
      <c r="AK14" s="69">
        <f>_xlfn.XLOOKUP(AK$12,Volatility!$A:$A,Volatility!$D:$D)</f>
        <v>3473</v>
      </c>
      <c r="AL14" s="69">
        <f>_xlfn.XLOOKUP(AL$12,Volatility!$A:$A,Volatility!$D:$D)</f>
        <v>3548.5</v>
      </c>
      <c r="AM14" s="69">
        <f>_xlfn.XLOOKUP(AM$12,Volatility!$A:$A,Volatility!$D:$D)</f>
        <v>3501.5</v>
      </c>
      <c r="AN14" s="69">
        <f>_xlfn.XLOOKUP(AN$12,Volatility!$A:$A,Volatility!$D:$D)</f>
        <v>3942</v>
      </c>
      <c r="AO14" s="69">
        <f>_xlfn.XLOOKUP(AO$12,Volatility!$A:$A,Volatility!$D:$D)</f>
        <v>3922</v>
      </c>
      <c r="AP14" s="69">
        <f>_xlfn.XLOOKUP(AP$12,Volatility!$A:$A,Volatility!$D:$D)</f>
        <v>3926</v>
      </c>
      <c r="AQ14" s="69">
        <f>_xlfn.XLOOKUP(AQ$12,Volatility!$A:$A,Volatility!$D:$D)</f>
        <v>3611</v>
      </c>
      <c r="AR14" s="69">
        <f>_xlfn.XLOOKUP(AR$12,Volatility!$A:$A,Volatility!$D:$D)</f>
        <v>3946</v>
      </c>
      <c r="AS14" s="69">
        <f>_xlfn.XLOOKUP(AS$12,Volatility!$A:$A,Volatility!$D:$D)</f>
        <v>4240</v>
      </c>
      <c r="AT14" s="69">
        <f>_xlfn.XLOOKUP(AT$12,Volatility!$A:$A,Volatility!$D:$D)</f>
        <v>4201</v>
      </c>
      <c r="AU14" s="69">
        <f>_xlfn.XLOOKUP(AU$12,Volatility!$A:$A,Volatility!$D:$D)</f>
        <v>4196.5</v>
      </c>
      <c r="AV14" s="69">
        <f>_xlfn.XLOOKUP(AV$12,Volatility!$A:$A,Volatility!$D:$D)</f>
        <v>3659</v>
      </c>
      <c r="AW14" s="69">
        <f>_xlfn.XLOOKUP(AW$12,Volatility!$A:$A,Volatility!$D:$D)</f>
        <v>3880</v>
      </c>
      <c r="AX14" s="69">
        <f>_xlfn.XLOOKUP(AX$12,Volatility!$A:$A,Volatility!$D:$D)</f>
        <v>3803.5</v>
      </c>
      <c r="AY14" s="69">
        <f>_xlfn.XLOOKUP(AY$12,Volatility!$A:$A,Volatility!$D:$D)</f>
        <v>3559</v>
      </c>
      <c r="AZ14" s="69">
        <f>_xlfn.XLOOKUP(AZ$12,Volatility!$A:$A,Volatility!$D:$D)</f>
        <v>3730</v>
      </c>
      <c r="BA14" s="69">
        <f>_xlfn.XLOOKUP(BA$12,Volatility!$A:$A,Volatility!$D:$D)</f>
        <v>4187.5</v>
      </c>
      <c r="BB14" s="69">
        <f>_xlfn.XLOOKUP(BB$12,Volatility!$A:$A,Volatility!$D:$D)</f>
        <v>4336</v>
      </c>
      <c r="BC14" s="69">
        <f>_xlfn.XLOOKUP(BC$12,Volatility!$A:$A,Volatility!$D:$D)</f>
        <v>4461</v>
      </c>
      <c r="BD14" s="69">
        <f>_xlfn.XLOOKUP(BD$12,Volatility!$A:$A,Volatility!$D:$D)</f>
        <v>4465</v>
      </c>
      <c r="BE14" s="69">
        <f>_xlfn.XLOOKUP(BE$12,Volatility!$A:$A,Volatility!$D:$D)</f>
        <v>4536.5</v>
      </c>
      <c r="BF14" s="69">
        <f>_xlfn.XLOOKUP(BF$12,Volatility!$A:$A,Volatility!$D:$D)</f>
        <v>4880.5</v>
      </c>
      <c r="BG14" s="69">
        <f>_xlfn.XLOOKUP(BG$12,Volatility!$A:$A,Volatility!$D:$D)</f>
        <v>4698</v>
      </c>
      <c r="BH14" s="69">
        <f>_xlfn.XLOOKUP(BH$12,Volatility!$A:$A,Volatility!$D:$D)</f>
        <v>4149.5</v>
      </c>
      <c r="BI14" s="69">
        <f>_xlfn.XLOOKUP(BI$12,Volatility!$A:$A,Volatility!$D:$D)</f>
        <v>4209</v>
      </c>
      <c r="BJ14" s="69">
        <f>_xlfn.XLOOKUP(BJ$12,Volatility!$A:$A,Volatility!$D:$D)</f>
        <v>4014</v>
      </c>
      <c r="BK14" s="69">
        <f>_xlfn.XLOOKUP(BK$12,Volatility!$A:$A,Volatility!$D:$D)</f>
        <v>4201.5</v>
      </c>
      <c r="BL14" s="69">
        <f>_xlfn.XLOOKUP(BL$12,Volatility!$A:$A,Volatility!$D:$D)</f>
        <v>4503</v>
      </c>
      <c r="BM14" s="69">
        <f>_xlfn.XLOOKUP(BM$12,Volatility!$A:$A,Volatility!$D:$D)</f>
        <v>4084</v>
      </c>
      <c r="BN14" s="69">
        <f>_xlfn.XLOOKUP(BN$12,Volatility!$A:$A,Volatility!$D:$D)</f>
        <v>3608</v>
      </c>
      <c r="BO14" s="69">
        <f>_xlfn.XLOOKUP(BO$12,Volatility!$A:$A,Volatility!$D:$D)</f>
        <v>3718.5</v>
      </c>
      <c r="BP14" s="69">
        <f>_xlfn.XLOOKUP(BP$12,Volatility!$A:$A,Volatility!$D:$D)</f>
        <v>3684.5</v>
      </c>
      <c r="BQ14" s="69">
        <f>_xlfn.XLOOKUP(BQ$12,Volatility!$A:$A,Volatility!$D:$D)</f>
        <v>4313</v>
      </c>
      <c r="BR14" s="69">
        <f>_xlfn.XLOOKUP(BR$12,Volatility!$A:$A,Volatility!$D:$D)</f>
        <v>4549</v>
      </c>
      <c r="BS14" s="69">
        <f>_xlfn.XLOOKUP(BS$12,Volatility!$A:$A,Volatility!$D:$D)</f>
        <v>4615</v>
      </c>
      <c r="BT14" s="69">
        <f>_xlfn.XLOOKUP(BT$12,Volatility!$A:$A,Volatility!$D:$D)</f>
        <v>4635</v>
      </c>
      <c r="BU14" s="69">
        <f>_xlfn.XLOOKUP(BU$12,Volatility!$A:$A,Volatility!$D:$D)</f>
        <v>4655.5</v>
      </c>
      <c r="BV14" s="69">
        <f>_xlfn.XLOOKUP(BV$12,Volatility!$A:$A,Volatility!$D:$D)</f>
        <v>4357</v>
      </c>
      <c r="BW14" s="69">
        <f>_xlfn.XLOOKUP(BW$12,Volatility!$A:$A,Volatility!$D:$D)</f>
        <v>4834</v>
      </c>
      <c r="BX14" s="69">
        <f>_xlfn.XLOOKUP(BX$12,Volatility!$A:$A,Volatility!$D:$D)</f>
        <v>5470</v>
      </c>
      <c r="BY14" s="69">
        <f>_xlfn.XLOOKUP(BY$12,Volatility!$A:$A,Volatility!$D:$D)</f>
        <v>5589</v>
      </c>
      <c r="BZ14" s="69">
        <f>_xlfn.XLOOKUP(BZ$12,Volatility!$A:$A,Volatility!$D:$D)</f>
        <v>6187</v>
      </c>
      <c r="CA14" s="69">
        <f>_xlfn.XLOOKUP(CA$12,Volatility!$A:$A,Volatility!$D:$D)</f>
        <v>5550</v>
      </c>
      <c r="CB14" s="69">
        <f>_xlfn.XLOOKUP(CB$12,Volatility!$A:$A,Volatility!$D:$D)</f>
        <v>6076</v>
      </c>
      <c r="CC14" s="69">
        <f>_xlfn.XLOOKUP(CC$12,Volatility!$A:$A,Volatility!$D:$D)</f>
        <v>6064</v>
      </c>
      <c r="CD14" s="69">
        <f>_xlfn.XLOOKUP(CD$12,Volatility!$A:$A,Volatility!$D:$D)</f>
        <v>5949</v>
      </c>
      <c r="CE14" s="69">
        <f>_xlfn.XLOOKUP(CE$12,Volatility!$A:$A,Volatility!$D:$D)</f>
        <v>6101</v>
      </c>
      <c r="CF14" s="69">
        <f>_xlfn.XLOOKUP(CF$12,Volatility!$A:$A,Volatility!$D:$D)</f>
        <v>5382</v>
      </c>
      <c r="CG14" s="69">
        <f>_xlfn.XLOOKUP(CG$12,Volatility!$A:$A,Volatility!$D:$D)</f>
        <v>4913.5</v>
      </c>
      <c r="CH14" s="69">
        <f>_xlfn.XLOOKUP(CH$12,Volatility!$A:$A,Volatility!$D:$D)</f>
        <v>4560.5</v>
      </c>
      <c r="CI14" s="69">
        <f>_xlfn.XLOOKUP(CI$12,Volatility!$A:$A,Volatility!$D:$D)</f>
        <v>4612</v>
      </c>
      <c r="CJ14" s="69">
        <f>_xlfn.XLOOKUP(CJ$12,Volatility!$A:$A,Volatility!$D:$D)</f>
        <v>4892</v>
      </c>
      <c r="CK14" s="69">
        <f>_xlfn.XLOOKUP(CK$12,Volatility!$A:$A,Volatility!$D:$D)</f>
        <v>5185</v>
      </c>
      <c r="CL14" s="69">
        <f>_xlfn.XLOOKUP(CL$12,Volatility!$A:$A,Volatility!$D:$D)</f>
        <v>5791</v>
      </c>
      <c r="CM14" s="69">
        <f>_xlfn.XLOOKUP(CM$12,Volatility!$A:$A,Volatility!$D:$D)</f>
        <v>6081</v>
      </c>
      <c r="CN14" s="69">
        <f>_xlfn.XLOOKUP(CN$12,Volatility!$A:$A,Volatility!$D:$D)</f>
        <v>5706</v>
      </c>
      <c r="CO14" s="69">
        <f>_xlfn.XLOOKUP(CO$12,Volatility!$A:$A,Volatility!$D:$D)</f>
        <v>5750</v>
      </c>
      <c r="CP14" s="69">
        <f>_xlfn.XLOOKUP(CP$12,Volatility!$A:$A,Volatility!$D:$D)</f>
        <v>4916.5</v>
      </c>
      <c r="CQ14" s="69">
        <f>_xlfn.XLOOKUP(CQ$12,Volatility!$A:$A,Volatility!$D:$D)</f>
        <v>4924.5</v>
      </c>
      <c r="CR14" s="69">
        <f>_xlfn.XLOOKUP(CR$12,Volatility!$A:$A,Volatility!$D:$D)</f>
        <v>4771</v>
      </c>
      <c r="CS14" s="69">
        <f>_xlfn.XLOOKUP(CS$12,Volatility!$A:$A,Volatility!$D:$D)</f>
        <v>4896</v>
      </c>
      <c r="CT14" s="69">
        <f>_xlfn.XLOOKUP(CT$12,Volatility!$A:$A,Volatility!$D:$D)</f>
        <v>4537</v>
      </c>
      <c r="CU14" s="69">
        <f>_xlfn.XLOOKUP(CU$12,Volatility!$A:$A,Volatility!$D:$D)</f>
        <v>5585</v>
      </c>
      <c r="CV14" s="69">
        <f>_xlfn.XLOOKUP(CV$12,Volatility!$A:$A,Volatility!$D:$D)</f>
        <v>5798</v>
      </c>
      <c r="CW14" s="69">
        <f>_xlfn.XLOOKUP(CW$12,Volatility!$A:$A,Volatility!$D:$D)</f>
        <v>6319</v>
      </c>
      <c r="CX14" s="69">
        <f>_xlfn.XLOOKUP(CX$12,Volatility!$A:$A,Volatility!$D:$D)</f>
        <v>5712</v>
      </c>
      <c r="CY14" s="69">
        <f>_xlfn.XLOOKUP(CY$12,Volatility!$A:$A,Volatility!$D:$D)</f>
        <v>5478</v>
      </c>
      <c r="CZ14" s="69">
        <f>_xlfn.XLOOKUP(CZ$12,Volatility!$A:$A,Volatility!$D:$D)</f>
        <v>5049</v>
      </c>
      <c r="DA14" s="69">
        <f>_xlfn.XLOOKUP(DA$12,Volatility!$A:$A,Volatility!$D:$D)</f>
        <v>4782</v>
      </c>
      <c r="DB14" s="69">
        <f>_xlfn.XLOOKUP(DB$12,Volatility!$A:$A,Volatility!$D:$D)</f>
        <v>4985.5</v>
      </c>
      <c r="DC14" s="69">
        <f>_xlfn.XLOOKUP(DC$12,Volatility!$A:$A,Volatility!$D:$D)</f>
        <v>5150</v>
      </c>
      <c r="DD14" s="69">
        <f>_xlfn.XLOOKUP(DD$12,Volatility!$A:$A,Volatility!$D:$D)</f>
        <v>4872.5</v>
      </c>
      <c r="DE14" s="69">
        <f>_xlfn.XLOOKUP(DE$12,Volatility!$A:$A,Volatility!$D:$D)</f>
        <v>5174</v>
      </c>
      <c r="DF14" s="69">
        <f>_xlfn.XLOOKUP(DF$12,Volatility!$A:$A,Volatility!$D:$D)</f>
        <v>5255</v>
      </c>
      <c r="DG14" s="69">
        <f>_xlfn.XLOOKUP(DG$12,Volatility!$A:$A,Volatility!$D:$D)</f>
        <v>5399</v>
      </c>
      <c r="DH14" s="69">
        <f>_xlfn.XLOOKUP(DH$12,Volatility!$A:$A,Volatility!$D:$D)</f>
        <v>5842</v>
      </c>
      <c r="DI14" s="69">
        <f>_xlfn.XLOOKUP(DI$12,Volatility!$A:$A,Volatility!$D:$D)</f>
        <v>5503</v>
      </c>
      <c r="DJ14" s="69">
        <f>_xlfn.XLOOKUP(DJ$12,Volatility!$A:$A,Volatility!$D:$D)</f>
        <v>5079</v>
      </c>
      <c r="DK14" s="69">
        <f>_xlfn.XLOOKUP(DK$12,Volatility!$A:$A,Volatility!$D:$D)</f>
        <v>5017</v>
      </c>
      <c r="DL14" s="69">
        <f>_xlfn.XLOOKUP(DL$12,Volatility!$A:$A,Volatility!$D:$D)</f>
        <v>5472</v>
      </c>
      <c r="DM14" s="69">
        <f>_xlfn.XLOOKUP(DM$12,Volatility!$A:$A,Volatility!$D:$D)</f>
        <v>5476</v>
      </c>
      <c r="DN14" s="69">
        <f>_xlfn.XLOOKUP(DN$12,Volatility!$A:$A,Volatility!$D:$D)</f>
        <v>5201</v>
      </c>
      <c r="DO14" s="69">
        <f>_xlfn.XLOOKUP(DO$12,Volatility!$A:$A,Volatility!$D:$D)</f>
        <v>5026</v>
      </c>
      <c r="DP14" s="69">
        <f>_xlfn.XLOOKUP(DP$12,Volatility!$A:$A,Volatility!$D:$D)</f>
        <v>4770</v>
      </c>
      <c r="DQ14" s="69">
        <f>_xlfn.XLOOKUP(DQ$12,Volatility!$A:$A,Volatility!$D:$D)</f>
        <v>5299</v>
      </c>
      <c r="DR14" s="69">
        <f>_xlfn.XLOOKUP(DR$12,Volatility!$A:$A,Volatility!$D:$D)</f>
        <v>5016</v>
      </c>
    </row>
    <row r="15" spans="1:122">
      <c r="A15" s="31" t="s">
        <v>8</v>
      </c>
      <c r="B15" s="69">
        <f>_xlfn.XLOOKUP(B$12,Volatility!$A:$A,Volatility!$F:$F)</f>
        <v>458.7</v>
      </c>
      <c r="C15" s="69">
        <f>_xlfn.XLOOKUP(C$12,Volatility!$A:$A,Volatility!$F:$F)</f>
        <v>481.1</v>
      </c>
      <c r="D15" s="69">
        <f>_xlfn.XLOOKUP(D$12,Volatility!$A:$A,Volatility!$F:$F)</f>
        <v>472</v>
      </c>
      <c r="E15" s="69">
        <f>_xlfn.XLOOKUP(E$12,Volatility!$A:$A,Volatility!$F:$F)</f>
        <v>507.5</v>
      </c>
      <c r="F15" s="69">
        <f>_xlfn.XLOOKUP(F$12,Volatility!$A:$A,Volatility!$F:$F)</f>
        <v>532</v>
      </c>
      <c r="G15" s="69">
        <f>_xlfn.XLOOKUP(G$12,Volatility!$A:$A,Volatility!$F:$F)</f>
        <v>523.5</v>
      </c>
      <c r="H15" s="69">
        <f>_xlfn.XLOOKUP(H$12,Volatility!$A:$A,Volatility!$F:$F)</f>
        <v>508</v>
      </c>
      <c r="I15" s="69">
        <f>_xlfn.XLOOKUP(I$12,Volatility!$A:$A,Volatility!$F:$F)</f>
        <v>515</v>
      </c>
      <c r="J15" s="69">
        <f>_xlfn.XLOOKUP(J$12,Volatility!$A:$A,Volatility!$F:$F)</f>
        <v>451.2</v>
      </c>
      <c r="K15" s="69">
        <f>_xlfn.XLOOKUP(K$12,Volatility!$A:$A,Volatility!$F:$F)</f>
        <v>480.2</v>
      </c>
      <c r="L15" s="69">
        <f>_xlfn.XLOOKUP(L$12,Volatility!$A:$A,Volatility!$F:$F)</f>
        <v>452.2</v>
      </c>
      <c r="M15" s="69">
        <f>_xlfn.XLOOKUP(M$12,Volatility!$A:$A,Volatility!$F:$F)</f>
        <v>447.7</v>
      </c>
      <c r="N15" s="69">
        <f>_xlfn.XLOOKUP(N$12,Volatility!$A:$A,Volatility!$F:$F)</f>
        <v>440.3</v>
      </c>
      <c r="O15" s="69">
        <f>_xlfn.XLOOKUP(O$12,Volatility!$A:$A,Volatility!$F:$F)</f>
        <v>516.5</v>
      </c>
      <c r="P15" s="69">
        <f>_xlfn.XLOOKUP(P$12,Volatility!$A:$A,Volatility!$F:$F)</f>
        <v>499.6</v>
      </c>
      <c r="Q15" s="69">
        <f>_xlfn.XLOOKUP(Q$12,Volatility!$A:$A,Volatility!$F:$F)</f>
        <v>516</v>
      </c>
      <c r="R15" s="69">
        <f>_xlfn.XLOOKUP(R$12,Volatility!$A:$A,Volatility!$F:$F)</f>
        <v>513</v>
      </c>
      <c r="S15" s="69">
        <f>_xlfn.XLOOKUP(S$12,Volatility!$A:$A,Volatility!$F:$F)</f>
        <v>509</v>
      </c>
      <c r="T15" s="69">
        <f>_xlfn.XLOOKUP(T$12,Volatility!$A:$A,Volatility!$F:$F)</f>
        <v>477.3</v>
      </c>
      <c r="U15" s="69">
        <f>_xlfn.XLOOKUP(U$12,Volatility!$A:$A,Volatility!$F:$F)</f>
        <v>483.6</v>
      </c>
      <c r="V15" s="69">
        <f>_xlfn.XLOOKUP(V$12,Volatility!$A:$A,Volatility!$F:$F)</f>
        <v>524</v>
      </c>
      <c r="W15" s="69">
        <f>_xlfn.XLOOKUP(W$12,Volatility!$A:$A,Volatility!$F:$F)</f>
        <v>534</v>
      </c>
      <c r="X15" s="69">
        <f>_xlfn.XLOOKUP(X$12,Volatility!$A:$A,Volatility!$F:$F)</f>
        <v>538.5</v>
      </c>
      <c r="Y15" s="69">
        <f>_xlfn.XLOOKUP(Y$12,Volatility!$A:$A,Volatility!$F:$F)</f>
        <v>524</v>
      </c>
      <c r="Z15" s="69">
        <f>_xlfn.XLOOKUP(Z$12,Volatility!$A:$A,Volatility!$F:$F)</f>
        <v>542.5</v>
      </c>
      <c r="AA15" s="69">
        <f>_xlfn.XLOOKUP(AA$12,Volatility!$A:$A,Volatility!$F:$F)</f>
        <v>600.5</v>
      </c>
      <c r="AB15" s="69">
        <f>_xlfn.XLOOKUP(AB$12,Volatility!$A:$A,Volatility!$F:$F)</f>
        <v>591.5</v>
      </c>
      <c r="AC15" s="69">
        <f>_xlfn.XLOOKUP(AC$12,Volatility!$A:$A,Volatility!$F:$F)</f>
        <v>582</v>
      </c>
      <c r="AD15" s="69">
        <f>_xlfn.XLOOKUP(AD$12,Volatility!$A:$A,Volatility!$F:$F)</f>
        <v>630</v>
      </c>
      <c r="AE15" s="69">
        <f>_xlfn.XLOOKUP(AE$12,Volatility!$A:$A,Volatility!$F:$F)</f>
        <v>642.5</v>
      </c>
      <c r="AF15" s="69">
        <f>_xlfn.XLOOKUP(AF$12,Volatility!$A:$A,Volatility!$F:$F)</f>
        <v>627</v>
      </c>
      <c r="AG15" s="69">
        <f>_xlfn.XLOOKUP(AG$12,Volatility!$A:$A,Volatility!$F:$F)</f>
        <v>665.5</v>
      </c>
      <c r="AH15" s="69">
        <f>_xlfn.XLOOKUP(AH$12,Volatility!$A:$A,Volatility!$F:$F)</f>
        <v>633.5</v>
      </c>
      <c r="AI15" s="69">
        <f>_xlfn.XLOOKUP(AI$12,Volatility!$A:$A,Volatility!$F:$F)</f>
        <v>601.5</v>
      </c>
      <c r="AJ15" s="69">
        <f>_xlfn.XLOOKUP(AJ$12,Volatility!$A:$A,Volatility!$F:$F)</f>
        <v>607.5</v>
      </c>
      <c r="AK15" s="69">
        <f>_xlfn.XLOOKUP(AK$12,Volatility!$A:$A,Volatility!$F:$F)</f>
        <v>631.5</v>
      </c>
      <c r="AL15" s="69">
        <f>_xlfn.XLOOKUP(AL$12,Volatility!$A:$A,Volatility!$F:$F)</f>
        <v>593.5</v>
      </c>
      <c r="AM15" s="69">
        <f>_xlfn.XLOOKUP(AM$12,Volatility!$A:$A,Volatility!$F:$F)</f>
        <v>552</v>
      </c>
      <c r="AN15" s="69">
        <f>_xlfn.XLOOKUP(AN$12,Volatility!$A:$A,Volatility!$F:$F)</f>
        <v>572.75</v>
      </c>
      <c r="AO15" s="69">
        <f>_xlfn.XLOOKUP(AO$12,Volatility!$A:$A,Volatility!$F:$F)</f>
        <v>594</v>
      </c>
      <c r="AP15" s="69">
        <f>_xlfn.XLOOKUP(AP$12,Volatility!$A:$A,Volatility!$F:$F)</f>
        <v>579.4</v>
      </c>
      <c r="AQ15" s="69">
        <f>_xlfn.XLOOKUP(AQ$12,Volatility!$A:$A,Volatility!$F:$F)</f>
        <v>581.4</v>
      </c>
      <c r="AR15" s="69">
        <f>_xlfn.XLOOKUP(AR$12,Volatility!$A:$A,Volatility!$F:$F)</f>
        <v>611</v>
      </c>
      <c r="AS15" s="69">
        <f>_xlfn.XLOOKUP(AS$12,Volatility!$A:$A,Volatility!$F:$F)</f>
        <v>639.4</v>
      </c>
      <c r="AT15" s="69">
        <f>_xlfn.XLOOKUP(AT$12,Volatility!$A:$A,Volatility!$F:$F)</f>
        <v>646.79999999999995</v>
      </c>
      <c r="AU15" s="69">
        <f>_xlfn.XLOOKUP(AU$12,Volatility!$A:$A,Volatility!$F:$F)</f>
        <v>653.20000000000005</v>
      </c>
      <c r="AV15" s="69">
        <f>_xlfn.XLOOKUP(AV$12,Volatility!$A:$A,Volatility!$F:$F)</f>
        <v>606</v>
      </c>
      <c r="AW15" s="69">
        <f>_xlfn.XLOOKUP(AW$12,Volatility!$A:$A,Volatility!$F:$F)</f>
        <v>629.79999999999995</v>
      </c>
      <c r="AX15" s="69">
        <f>_xlfn.XLOOKUP(AX$12,Volatility!$A:$A,Volatility!$F:$F)</f>
        <v>525.79999999999995</v>
      </c>
      <c r="AY15" s="69">
        <f>_xlfn.XLOOKUP(AY$12,Volatility!$A:$A,Volatility!$F:$F)</f>
        <v>491.3</v>
      </c>
      <c r="AZ15" s="69">
        <f>_xlfn.XLOOKUP(AZ$12,Volatility!$A:$A,Volatility!$F:$F)</f>
        <v>459.2</v>
      </c>
      <c r="BA15" s="69">
        <f>_xlfn.XLOOKUP(BA$12,Volatility!$A:$A,Volatility!$F:$F)</f>
        <v>511.8</v>
      </c>
      <c r="BB15" s="69">
        <f>_xlfn.XLOOKUP(BB$12,Volatility!$A:$A,Volatility!$F:$F)</f>
        <v>466</v>
      </c>
      <c r="BC15" s="69">
        <f>_xlfn.XLOOKUP(BC$12,Volatility!$A:$A,Volatility!$F:$F)</f>
        <v>482.4</v>
      </c>
      <c r="BD15" s="69">
        <f>_xlfn.XLOOKUP(BD$12,Volatility!$A:$A,Volatility!$F:$F)</f>
        <v>494</v>
      </c>
      <c r="BE15" s="69">
        <f>_xlfn.XLOOKUP(BE$12,Volatility!$A:$A,Volatility!$F:$F)</f>
        <v>452.4</v>
      </c>
      <c r="BF15" s="69">
        <f>_xlfn.XLOOKUP(BF$12,Volatility!$A:$A,Volatility!$F:$F)</f>
        <v>495.4</v>
      </c>
      <c r="BG15" s="69">
        <f>_xlfn.XLOOKUP(BG$12,Volatility!$A:$A,Volatility!$F:$F)</f>
        <v>548.6</v>
      </c>
      <c r="BH15" s="69">
        <f>_xlfn.XLOOKUP(BH$12,Volatility!$A:$A,Volatility!$F:$F)</f>
        <v>545.6</v>
      </c>
      <c r="BI15" s="69">
        <f>_xlfn.XLOOKUP(BI$12,Volatility!$A:$A,Volatility!$F:$F)</f>
        <v>570</v>
      </c>
      <c r="BJ15" s="69">
        <f>_xlfn.XLOOKUP(BJ$12,Volatility!$A:$A,Volatility!$F:$F)</f>
        <v>576.20000000000005</v>
      </c>
      <c r="BK15" s="69">
        <f>_xlfn.XLOOKUP(BK$12,Volatility!$A:$A,Volatility!$F:$F)</f>
        <v>573.4</v>
      </c>
      <c r="BL15" s="69">
        <f>_xlfn.XLOOKUP(BL$12,Volatility!$A:$A,Volatility!$F:$F)</f>
        <v>564.79999999999995</v>
      </c>
      <c r="BM15" s="69">
        <f>_xlfn.XLOOKUP(BM$12,Volatility!$A:$A,Volatility!$F:$F)</f>
        <v>631.4</v>
      </c>
      <c r="BN15" s="69">
        <f>_xlfn.XLOOKUP(BN$12,Volatility!$A:$A,Volatility!$F:$F)</f>
        <v>608.4</v>
      </c>
      <c r="BO15" s="69">
        <f>_xlfn.XLOOKUP(BO$12,Volatility!$A:$A,Volatility!$F:$F)</f>
        <v>521.79999999999995</v>
      </c>
      <c r="BP15" s="69">
        <f>_xlfn.XLOOKUP(BP$12,Volatility!$A:$A,Volatility!$F:$F)</f>
        <v>508.4</v>
      </c>
      <c r="BQ15" s="69">
        <f>_xlfn.XLOOKUP(BQ$12,Volatility!$A:$A,Volatility!$F:$F)</f>
        <v>496.2</v>
      </c>
      <c r="BR15" s="69">
        <f>_xlfn.XLOOKUP(BR$12,Volatility!$A:$A,Volatility!$F:$F)</f>
        <v>483.4</v>
      </c>
      <c r="BS15" s="69">
        <f>_xlfn.XLOOKUP(BS$12,Volatility!$A:$A,Volatility!$F:$F)</f>
        <v>490.2</v>
      </c>
      <c r="BT15" s="69">
        <f>_xlfn.XLOOKUP(BT$12,Volatility!$A:$A,Volatility!$F:$F)</f>
        <v>519.6</v>
      </c>
      <c r="BU15" s="69">
        <f>_xlfn.XLOOKUP(BU$12,Volatility!$A:$A,Volatility!$F:$F)</f>
        <v>482</v>
      </c>
      <c r="BV15" s="69">
        <f>_xlfn.XLOOKUP(BV$12,Volatility!$A:$A,Volatility!$F:$F)</f>
        <v>397</v>
      </c>
      <c r="BW15" s="69">
        <f>_xlfn.XLOOKUP(BW$12,Volatility!$A:$A,Volatility!$F:$F)</f>
        <v>504</v>
      </c>
      <c r="BX15" s="69">
        <f>_xlfn.XLOOKUP(BX$12,Volatility!$A:$A,Volatility!$F:$F)</f>
        <v>488.8</v>
      </c>
      <c r="BY15" s="69">
        <f>_xlfn.XLOOKUP(BY$12,Volatility!$A:$A,Volatility!$F:$F)</f>
        <v>462.1</v>
      </c>
      <c r="BZ15" s="69">
        <f>_xlfn.XLOOKUP(BZ$12,Volatility!$A:$A,Volatility!$F:$F)</f>
        <v>483.9</v>
      </c>
      <c r="CA15" s="69">
        <f>_xlfn.XLOOKUP(CA$12,Volatility!$A:$A,Volatility!$F:$F)</f>
        <v>505</v>
      </c>
      <c r="CB15" s="69">
        <f>_xlfn.XLOOKUP(CB$12,Volatility!$A:$A,Volatility!$F:$F)</f>
        <v>506.2</v>
      </c>
      <c r="CC15" s="69">
        <f>_xlfn.XLOOKUP(CC$12,Volatility!$A:$A,Volatility!$F:$F)</f>
        <v>526.6</v>
      </c>
      <c r="CD15" s="69">
        <f>_xlfn.XLOOKUP(CD$12,Volatility!$A:$A,Volatility!$F:$F)</f>
        <v>522</v>
      </c>
      <c r="CE15" s="69">
        <f>_xlfn.XLOOKUP(CE$12,Volatility!$A:$A,Volatility!$F:$F)</f>
        <v>576</v>
      </c>
      <c r="CF15" s="69">
        <f>_xlfn.XLOOKUP(CF$12,Volatility!$A:$A,Volatility!$F:$F)</f>
        <v>568.4</v>
      </c>
      <c r="CG15" s="69">
        <f>_xlfn.XLOOKUP(CG$12,Volatility!$A:$A,Volatility!$F:$F)</f>
        <v>565.20000000000005</v>
      </c>
      <c r="CH15" s="69">
        <f>_xlfn.XLOOKUP(CH$12,Volatility!$A:$A,Volatility!$F:$F)</f>
        <v>551.79999999999995</v>
      </c>
      <c r="CI15" s="69">
        <f>_xlfn.XLOOKUP(CI$12,Volatility!$A:$A,Volatility!$F:$F)</f>
        <v>548.20000000000005</v>
      </c>
      <c r="CJ15" s="69">
        <f>_xlfn.XLOOKUP(CJ$12,Volatility!$A:$A,Volatility!$F:$F)</f>
        <v>549.79999999999995</v>
      </c>
      <c r="CK15" s="69">
        <f>_xlfn.XLOOKUP(CK$12,Volatility!$A:$A,Volatility!$F:$F)</f>
        <v>577.20000000000005</v>
      </c>
      <c r="CL15" s="69">
        <f>_xlfn.XLOOKUP(CL$12,Volatility!$A:$A,Volatility!$F:$F)</f>
        <v>719.6</v>
      </c>
      <c r="CM15" s="69">
        <f>_xlfn.XLOOKUP(CM$12,Volatility!$A:$A,Volatility!$F:$F)</f>
        <v>717.4</v>
      </c>
      <c r="CN15" s="69">
        <f>_xlfn.XLOOKUP(CN$12,Volatility!$A:$A,Volatility!$F:$F)</f>
        <v>740</v>
      </c>
      <c r="CO15" s="69">
        <f>_xlfn.XLOOKUP(CO$12,Volatility!$A:$A,Volatility!$F:$F)</f>
        <v>756</v>
      </c>
      <c r="CP15" s="69">
        <f>_xlfn.XLOOKUP(CP$12,Volatility!$A:$A,Volatility!$F:$F)</f>
        <v>830.2</v>
      </c>
      <c r="CQ15" s="69">
        <f>_xlfn.XLOOKUP(CQ$12,Volatility!$A:$A,Volatility!$F:$F)</f>
        <v>770</v>
      </c>
      <c r="CR15" s="69">
        <f>_xlfn.XLOOKUP(CR$12,Volatility!$A:$A,Volatility!$F:$F)</f>
        <v>776.2</v>
      </c>
      <c r="CS15" s="69">
        <f>_xlfn.XLOOKUP(CS$12,Volatility!$A:$A,Volatility!$F:$F)</f>
        <v>789.8</v>
      </c>
      <c r="CT15" s="69">
        <f>_xlfn.XLOOKUP(CT$12,Volatility!$A:$A,Volatility!$F:$F)</f>
        <v>814.4</v>
      </c>
      <c r="CU15" s="69">
        <f>_xlfn.XLOOKUP(CU$12,Volatility!$A:$A,Volatility!$F:$F)</f>
        <v>822.6</v>
      </c>
      <c r="CV15" s="69">
        <f>_xlfn.XLOOKUP(CV$12,Volatility!$A:$A,Volatility!$F:$F)</f>
        <v>856</v>
      </c>
      <c r="CW15" s="69">
        <f>_xlfn.XLOOKUP(CW$12,Volatility!$A:$A,Volatility!$F:$F)</f>
        <v>856.8</v>
      </c>
      <c r="CX15" s="69">
        <f>_xlfn.XLOOKUP(CX$12,Volatility!$A:$A,Volatility!$F:$F)</f>
        <v>898</v>
      </c>
      <c r="CY15" s="69">
        <f>_xlfn.XLOOKUP(CY$12,Volatility!$A:$A,Volatility!$F:$F)</f>
        <v>982.6</v>
      </c>
      <c r="CZ15" s="69">
        <f>_xlfn.XLOOKUP(CZ$12,Volatility!$A:$A,Volatility!$F:$F)</f>
        <v>1014</v>
      </c>
      <c r="DA15" s="69">
        <f>_xlfn.XLOOKUP(DA$12,Volatility!$A:$A,Volatility!$F:$F)</f>
        <v>928.2</v>
      </c>
      <c r="DB15" s="69">
        <f>_xlfn.XLOOKUP(DB$12,Volatility!$A:$A,Volatility!$F:$F)</f>
        <v>927</v>
      </c>
      <c r="DC15" s="69">
        <f>_xlfn.XLOOKUP(DC$12,Volatility!$A:$A,Volatility!$F:$F)</f>
        <v>931.4</v>
      </c>
      <c r="DD15" s="69">
        <f>_xlfn.XLOOKUP(DD$12,Volatility!$A:$A,Volatility!$F:$F)</f>
        <v>1007.5</v>
      </c>
      <c r="DE15" s="69">
        <f>_xlfn.XLOOKUP(DE$12,Volatility!$A:$A,Volatility!$F:$F)</f>
        <v>997.8</v>
      </c>
      <c r="DF15" s="69">
        <f>_xlfn.XLOOKUP(DF$12,Volatility!$A:$A,Volatility!$F:$F)</f>
        <v>1104</v>
      </c>
      <c r="DG15" s="69">
        <f>_xlfn.XLOOKUP(DG$12,Volatility!$A:$A,Volatility!$F:$F)</f>
        <v>1050</v>
      </c>
      <c r="DH15" s="69">
        <f>_xlfn.XLOOKUP(DH$12,Volatility!$A:$A,Volatility!$F:$F)</f>
        <v>1110.5</v>
      </c>
      <c r="DI15" s="69">
        <f>_xlfn.XLOOKUP(DI$12,Volatility!$A:$A,Volatility!$F:$F)</f>
        <v>1177</v>
      </c>
      <c r="DJ15" s="69">
        <f>_xlfn.XLOOKUP(DJ$12,Volatility!$A:$A,Volatility!$F:$F)</f>
        <v>1242</v>
      </c>
      <c r="DK15" s="69">
        <f>_xlfn.XLOOKUP(DK$12,Volatility!$A:$A,Volatility!$F:$F)</f>
        <v>1349.5</v>
      </c>
      <c r="DL15" s="69">
        <f>_xlfn.XLOOKUP(DL$12,Volatility!$A:$A,Volatility!$F:$F)</f>
        <v>1333</v>
      </c>
      <c r="DM15" s="69">
        <f>_xlfn.XLOOKUP(DM$12,Volatility!$A:$A,Volatility!$F:$F)</f>
        <v>1392</v>
      </c>
      <c r="DN15" s="69">
        <f>_xlfn.XLOOKUP(DN$12,Volatility!$A:$A,Volatility!$F:$F)</f>
        <v>1320</v>
      </c>
      <c r="DO15" s="69">
        <f>_xlfn.XLOOKUP(DO$12,Volatility!$A:$A,Volatility!$F:$F)</f>
        <v>1297</v>
      </c>
      <c r="DP15" s="69">
        <f>_xlfn.XLOOKUP(DP$12,Volatility!$A:$A,Volatility!$F:$F)</f>
        <v>1363</v>
      </c>
      <c r="DQ15" s="69">
        <f>_xlfn.XLOOKUP(DQ$12,Volatility!$A:$A,Volatility!$F:$F)</f>
        <v>1237.5</v>
      </c>
      <c r="DR15" s="69">
        <f>_xlfn.XLOOKUP(DR$12,Volatility!$A:$A,Volatility!$F:$F)</f>
        <v>1250</v>
      </c>
    </row>
    <row r="16" spans="1:122">
      <c r="A16" s="31" t="s">
        <v>13</v>
      </c>
      <c r="B16" s="69">
        <f>_xlfn.XLOOKUP(B$12,Volatility!$A:$A,Volatility!$H:$H)</f>
        <v>1695</v>
      </c>
      <c r="C16" s="69">
        <f>_xlfn.XLOOKUP(C$12,Volatility!$A:$A,Volatility!$H:$H)</f>
        <v>1786</v>
      </c>
      <c r="D16" s="69">
        <f>_xlfn.XLOOKUP(D$12,Volatility!$A:$A,Volatility!$H:$H)</f>
        <v>1764</v>
      </c>
      <c r="E16" s="69">
        <f>_xlfn.XLOOKUP(E$12,Volatility!$A:$A,Volatility!$H:$H)</f>
        <v>1897</v>
      </c>
      <c r="F16" s="69">
        <f>_xlfn.XLOOKUP(F$12,Volatility!$A:$A,Volatility!$H:$H)</f>
        <v>1896</v>
      </c>
      <c r="G16" s="69">
        <f>_xlfn.XLOOKUP(G$12,Volatility!$A:$A,Volatility!$H:$H)</f>
        <v>1831</v>
      </c>
      <c r="H16" s="69">
        <f>_xlfn.XLOOKUP(H$12,Volatility!$A:$A,Volatility!$H:$H)</f>
        <v>1839</v>
      </c>
      <c r="I16" s="69">
        <f>_xlfn.XLOOKUP(I$12,Volatility!$A:$A,Volatility!$H:$H)</f>
        <v>1896</v>
      </c>
      <c r="J16" s="69">
        <f>_xlfn.XLOOKUP(J$12,Volatility!$A:$A,Volatility!$H:$H)</f>
        <v>1738</v>
      </c>
      <c r="K16" s="69">
        <f>_xlfn.XLOOKUP(K$12,Volatility!$A:$A,Volatility!$H:$H)</f>
        <v>1834</v>
      </c>
      <c r="L16" s="69">
        <f>_xlfn.XLOOKUP(L$12,Volatility!$A:$A,Volatility!$H:$H)</f>
        <v>1739</v>
      </c>
      <c r="M16" s="69">
        <f>_xlfn.XLOOKUP(M$12,Volatility!$A:$A,Volatility!$H:$H)</f>
        <v>1770</v>
      </c>
      <c r="N16" s="69">
        <f>_xlfn.XLOOKUP(N$12,Volatility!$A:$A,Volatility!$H:$H)</f>
        <v>1859</v>
      </c>
      <c r="O16" s="69">
        <f>_xlfn.XLOOKUP(O$12,Volatility!$A:$A,Volatility!$H:$H)</f>
        <v>1920</v>
      </c>
      <c r="P16" s="69">
        <f>_xlfn.XLOOKUP(P$12,Volatility!$A:$A,Volatility!$H:$H)</f>
        <v>1885</v>
      </c>
      <c r="Q16" s="69">
        <f>_xlfn.XLOOKUP(Q$12,Volatility!$A:$A,Volatility!$H:$H)</f>
        <v>1868</v>
      </c>
      <c r="R16" s="69">
        <f>_xlfn.XLOOKUP(R$12,Volatility!$A:$A,Volatility!$H:$H)</f>
        <v>1933</v>
      </c>
      <c r="S16" s="69">
        <f>_xlfn.XLOOKUP(S$12,Volatility!$A:$A,Volatility!$H:$H)</f>
        <v>2023</v>
      </c>
      <c r="T16" s="69">
        <f>_xlfn.XLOOKUP(T$12,Volatility!$A:$A,Volatility!$H:$H)</f>
        <v>2039</v>
      </c>
      <c r="U16" s="69">
        <f>_xlfn.XLOOKUP(U$12,Volatility!$A:$A,Volatility!$H:$H)</f>
        <v>2044</v>
      </c>
      <c r="V16" s="69">
        <f>_xlfn.XLOOKUP(V$12,Volatility!$A:$A,Volatility!$H:$H)</f>
        <v>2302</v>
      </c>
      <c r="W16" s="69">
        <f>_xlfn.XLOOKUP(W$12,Volatility!$A:$A,Volatility!$H:$H)</f>
        <v>2365</v>
      </c>
      <c r="X16" s="69">
        <f>_xlfn.XLOOKUP(X$12,Volatility!$A:$A,Volatility!$H:$H)</f>
        <v>2358</v>
      </c>
      <c r="Y16" s="69">
        <f>_xlfn.XLOOKUP(Y$12,Volatility!$A:$A,Volatility!$H:$H)</f>
        <v>2280</v>
      </c>
      <c r="Z16" s="69">
        <f>_xlfn.XLOOKUP(Z$12,Volatility!$A:$A,Volatility!$H:$H)</f>
        <v>2199</v>
      </c>
      <c r="AA16" s="69">
        <f>_xlfn.XLOOKUP(AA$12,Volatility!$A:$A,Volatility!$H:$H)</f>
        <v>2060</v>
      </c>
      <c r="AB16" s="69">
        <f>_xlfn.XLOOKUP(AB$12,Volatility!$A:$A,Volatility!$H:$H)</f>
        <v>2109</v>
      </c>
      <c r="AC16" s="69">
        <f>_xlfn.XLOOKUP(AC$12,Volatility!$A:$A,Volatility!$H:$H)</f>
        <v>2089</v>
      </c>
      <c r="AD16" s="69">
        <f>_xlfn.XLOOKUP(AD$12,Volatility!$A:$A,Volatility!$H:$H)</f>
        <v>2255</v>
      </c>
      <c r="AE16" s="69">
        <f>_xlfn.XLOOKUP(AE$12,Volatility!$A:$A,Volatility!$H:$H)</f>
        <v>2320</v>
      </c>
      <c r="AF16" s="69">
        <f>_xlfn.XLOOKUP(AF$12,Volatility!$A:$A,Volatility!$H:$H)</f>
        <v>2408</v>
      </c>
      <c r="AG16" s="69">
        <f>_xlfn.XLOOKUP(AG$12,Volatility!$A:$A,Volatility!$H:$H)</f>
        <v>2432</v>
      </c>
      <c r="AH16" s="69">
        <f>_xlfn.XLOOKUP(AH$12,Volatility!$A:$A,Volatility!$H:$H)</f>
        <v>2288</v>
      </c>
      <c r="AI16" s="69">
        <f>_xlfn.XLOOKUP(AI$12,Volatility!$A:$A,Volatility!$H:$H)</f>
        <v>2288</v>
      </c>
      <c r="AJ16" s="69">
        <f>_xlfn.XLOOKUP(AJ$12,Volatility!$A:$A,Volatility!$H:$H)</f>
        <v>2310</v>
      </c>
      <c r="AK16" s="69">
        <f>_xlfn.XLOOKUP(AK$12,Volatility!$A:$A,Volatility!$H:$H)</f>
        <v>2267</v>
      </c>
      <c r="AL16" s="69">
        <f>_xlfn.XLOOKUP(AL$12,Volatility!$A:$A,Volatility!$H:$H)</f>
        <v>2345</v>
      </c>
      <c r="AM16" s="69">
        <f>_xlfn.XLOOKUP(AM$12,Volatility!$A:$A,Volatility!$H:$H)</f>
        <v>2115</v>
      </c>
      <c r="AN16" s="69">
        <f>_xlfn.XLOOKUP(AN$12,Volatility!$A:$A,Volatility!$H:$H)</f>
        <v>2072</v>
      </c>
      <c r="AO16" s="69">
        <f>_xlfn.XLOOKUP(AO$12,Volatility!$A:$A,Volatility!$H:$H)</f>
        <v>2060</v>
      </c>
      <c r="AP16" s="69">
        <f>_xlfn.XLOOKUP(AP$12,Volatility!$A:$A,Volatility!$H:$H)</f>
        <v>1955</v>
      </c>
      <c r="AQ16" s="69">
        <f>_xlfn.XLOOKUP(AQ$12,Volatility!$A:$A,Volatility!$H:$H)</f>
        <v>2095</v>
      </c>
      <c r="AR16" s="69">
        <f>_xlfn.XLOOKUP(AR$12,Volatility!$A:$A,Volatility!$H:$H)</f>
        <v>2111</v>
      </c>
      <c r="AS16" s="69">
        <f>_xlfn.XLOOKUP(AS$12,Volatility!$A:$A,Volatility!$H:$H)</f>
        <v>2290</v>
      </c>
      <c r="AT16" s="69">
        <f>_xlfn.XLOOKUP(AT$12,Volatility!$A:$A,Volatility!$H:$H)</f>
        <v>2295</v>
      </c>
      <c r="AU16" s="69">
        <f>_xlfn.XLOOKUP(AU$12,Volatility!$A:$A,Volatility!$H:$H)</f>
        <v>2265</v>
      </c>
      <c r="AV16" s="69">
        <f>_xlfn.XLOOKUP(AV$12,Volatility!$A:$A,Volatility!$H:$H)</f>
        <v>2398</v>
      </c>
      <c r="AW16" s="69">
        <f>_xlfn.XLOOKUP(AW$12,Volatility!$A:$A,Volatility!$H:$H)</f>
        <v>2413</v>
      </c>
      <c r="AX16" s="69">
        <f>_xlfn.XLOOKUP(AX$12,Volatility!$A:$A,Volatility!$H:$H)</f>
        <v>2311</v>
      </c>
      <c r="AY16" s="69">
        <f>_xlfn.XLOOKUP(AY$12,Volatility!$A:$A,Volatility!$H:$H)</f>
        <v>2416</v>
      </c>
      <c r="AZ16" s="69">
        <f>_xlfn.XLOOKUP(AZ$12,Volatility!$A:$A,Volatility!$H:$H)</f>
        <v>2369</v>
      </c>
      <c r="BA16" s="69">
        <f>_xlfn.XLOOKUP(BA$12,Volatility!$A:$A,Volatility!$H:$H)</f>
        <v>2400</v>
      </c>
      <c r="BB16" s="69">
        <f>_xlfn.XLOOKUP(BB$12,Volatility!$A:$A,Volatility!$H:$H)</f>
        <v>2373</v>
      </c>
      <c r="BC16" s="69">
        <f>_xlfn.XLOOKUP(BC$12,Volatility!$A:$A,Volatility!$H:$H)</f>
        <v>2532</v>
      </c>
      <c r="BD16" s="69">
        <f>_xlfn.XLOOKUP(BD$12,Volatility!$A:$A,Volatility!$H:$H)</f>
        <v>2309</v>
      </c>
      <c r="BE16" s="69">
        <f>_xlfn.XLOOKUP(BE$12,Volatility!$A:$A,Volatility!$H:$H)</f>
        <v>2115</v>
      </c>
      <c r="BF16" s="69">
        <f>_xlfn.XLOOKUP(BF$12,Volatility!$A:$A,Volatility!$H:$H)</f>
        <v>2077</v>
      </c>
      <c r="BG16" s="69">
        <f>_xlfn.XLOOKUP(BG$12,Volatility!$A:$A,Volatility!$H:$H)</f>
        <v>2150</v>
      </c>
      <c r="BH16" s="69">
        <f>_xlfn.XLOOKUP(BH$12,Volatility!$A:$A,Volatility!$H:$H)</f>
        <v>2013</v>
      </c>
      <c r="BI16" s="69">
        <f>_xlfn.XLOOKUP(BI$12,Volatility!$A:$A,Volatility!$H:$H)</f>
        <v>2125</v>
      </c>
      <c r="BJ16" s="69">
        <f>_xlfn.XLOOKUP(BJ$12,Volatility!$A:$A,Volatility!$H:$H)</f>
        <v>2008</v>
      </c>
      <c r="BK16" s="69">
        <f>_xlfn.XLOOKUP(BK$12,Volatility!$A:$A,Volatility!$H:$H)</f>
        <v>2123</v>
      </c>
      <c r="BL16" s="69">
        <f>_xlfn.XLOOKUP(BL$12,Volatility!$A:$A,Volatility!$H:$H)</f>
        <v>2065</v>
      </c>
      <c r="BM16" s="69">
        <f>_xlfn.XLOOKUP(BM$12,Volatility!$A:$A,Volatility!$H:$H)</f>
        <v>1965</v>
      </c>
      <c r="BN16" s="69">
        <f>_xlfn.XLOOKUP(BN$12,Volatility!$A:$A,Volatility!$H:$H)</f>
        <v>1870</v>
      </c>
      <c r="BO16" s="69">
        <f>_xlfn.XLOOKUP(BO$12,Volatility!$A:$A,Volatility!$H:$H)</f>
        <v>1629.5</v>
      </c>
      <c r="BP16" s="69">
        <f>_xlfn.XLOOKUP(BP$12,Volatility!$A:$A,Volatility!$H:$H)</f>
        <v>1727.5</v>
      </c>
      <c r="BQ16" s="69">
        <f>_xlfn.XLOOKUP(BQ$12,Volatility!$A:$A,Volatility!$H:$H)</f>
        <v>1886.5</v>
      </c>
      <c r="BR16" s="69">
        <f>_xlfn.XLOOKUP(BR$12,Volatility!$A:$A,Volatility!$H:$H)</f>
        <v>2166</v>
      </c>
      <c r="BS16" s="69">
        <f>_xlfn.XLOOKUP(BS$12,Volatility!$A:$A,Volatility!$H:$H)</f>
        <v>2198</v>
      </c>
      <c r="BT16" s="69">
        <f>_xlfn.XLOOKUP(BT$12,Volatility!$A:$A,Volatility!$H:$H)</f>
        <v>2422</v>
      </c>
      <c r="BU16" s="69">
        <f>_xlfn.XLOOKUP(BU$12,Volatility!$A:$A,Volatility!$H:$H)</f>
        <v>2507</v>
      </c>
      <c r="BV16" s="69">
        <f>_xlfn.XLOOKUP(BV$12,Volatility!$A:$A,Volatility!$H:$H)</f>
        <v>2400</v>
      </c>
      <c r="BW16" s="69">
        <f>_xlfn.XLOOKUP(BW$12,Volatility!$A:$A,Volatility!$H:$H)</f>
        <v>2359</v>
      </c>
      <c r="BX16" s="69">
        <f>_xlfn.XLOOKUP(BX$12,Volatility!$A:$A,Volatility!$H:$H)</f>
        <v>2443</v>
      </c>
      <c r="BY16" s="69">
        <f>_xlfn.XLOOKUP(BY$12,Volatility!$A:$A,Volatility!$H:$H)</f>
        <v>2350</v>
      </c>
      <c r="BZ16" s="69">
        <f>_xlfn.XLOOKUP(BZ$12,Volatility!$A:$A,Volatility!$H:$H)</f>
        <v>2237</v>
      </c>
      <c r="CA16" s="69">
        <f>_xlfn.XLOOKUP(CA$12,Volatility!$A:$A,Volatility!$H:$H)</f>
        <v>2323</v>
      </c>
      <c r="CB16" s="69">
        <f>_xlfn.XLOOKUP(CB$12,Volatility!$A:$A,Volatility!$H:$H)</f>
        <v>2327</v>
      </c>
      <c r="CC16" s="69">
        <f>_xlfn.XLOOKUP(CC$12,Volatility!$A:$A,Volatility!$H:$H)</f>
        <v>2285</v>
      </c>
      <c r="CD16" s="69">
        <f>_xlfn.XLOOKUP(CD$12,Volatility!$A:$A,Volatility!$H:$H)</f>
        <v>2389</v>
      </c>
      <c r="CE16" s="69">
        <f>_xlfn.XLOOKUP(CE$12,Volatility!$A:$A,Volatility!$H:$H)</f>
        <v>2666</v>
      </c>
      <c r="CF16" s="69">
        <f>_xlfn.XLOOKUP(CF$12,Volatility!$A:$A,Volatility!$H:$H)</f>
        <v>2636</v>
      </c>
      <c r="CG16" s="69">
        <f>_xlfn.XLOOKUP(CG$12,Volatility!$A:$A,Volatility!$H:$H)</f>
        <v>2455</v>
      </c>
      <c r="CH16" s="69">
        <f>_xlfn.XLOOKUP(CH$12,Volatility!$A:$A,Volatility!$H:$H)</f>
        <v>2702</v>
      </c>
      <c r="CI16" s="69">
        <f>_xlfn.XLOOKUP(CI$12,Volatility!$A:$A,Volatility!$H:$H)</f>
        <v>2868</v>
      </c>
      <c r="CJ16" s="69">
        <f>_xlfn.XLOOKUP(CJ$12,Volatility!$A:$A,Volatility!$H:$H)</f>
        <v>2885</v>
      </c>
      <c r="CK16" s="69">
        <f>_xlfn.XLOOKUP(CK$12,Volatility!$A:$A,Volatility!$H:$H)</f>
        <v>2767</v>
      </c>
      <c r="CL16" s="69">
        <f>_xlfn.XLOOKUP(CL$12,Volatility!$A:$A,Volatility!$H:$H)</f>
        <v>2969</v>
      </c>
      <c r="CM16" s="69">
        <f>_xlfn.XLOOKUP(CM$12,Volatility!$A:$A,Volatility!$H:$H)</f>
        <v>2968</v>
      </c>
      <c r="CN16" s="69">
        <f>_xlfn.XLOOKUP(CN$12,Volatility!$A:$A,Volatility!$H:$H)</f>
        <v>3103</v>
      </c>
      <c r="CO16" s="69">
        <f>_xlfn.XLOOKUP(CO$12,Volatility!$A:$A,Volatility!$H:$H)</f>
        <v>2767</v>
      </c>
      <c r="CP16" s="69">
        <f>_xlfn.XLOOKUP(CP$12,Volatility!$A:$A,Volatility!$H:$H)</f>
        <v>2719</v>
      </c>
      <c r="CQ16" s="69">
        <f>_xlfn.XLOOKUP(CQ$12,Volatility!$A:$A,Volatility!$H:$H)</f>
        <v>3071</v>
      </c>
      <c r="CR16" s="69">
        <f>_xlfn.XLOOKUP(CR$12,Volatility!$A:$A,Volatility!$H:$H)</f>
        <v>2861</v>
      </c>
      <c r="CS16" s="69">
        <f>_xlfn.XLOOKUP(CS$12,Volatility!$A:$A,Volatility!$H:$H)</f>
        <v>2760</v>
      </c>
      <c r="CT16" s="69">
        <f>_xlfn.XLOOKUP(CT$12,Volatility!$A:$A,Volatility!$H:$H)</f>
        <v>2841</v>
      </c>
      <c r="CU16" s="69">
        <f>_xlfn.XLOOKUP(CU$12,Volatility!$A:$A,Volatility!$H:$H)</f>
        <v>3048</v>
      </c>
      <c r="CV16" s="69">
        <f>_xlfn.XLOOKUP(CV$12,Volatility!$A:$A,Volatility!$H:$H)</f>
        <v>2759</v>
      </c>
      <c r="CW16" s="69">
        <f>_xlfn.XLOOKUP(CW$12,Volatility!$A:$A,Volatility!$H:$H)</f>
        <v>2970</v>
      </c>
      <c r="CX16" s="69">
        <f>_xlfn.XLOOKUP(CX$12,Volatility!$A:$A,Volatility!$H:$H)</f>
        <v>2964</v>
      </c>
      <c r="CY16" s="69">
        <f>_xlfn.XLOOKUP(CY$12,Volatility!$A:$A,Volatility!$H:$H)</f>
        <v>3057</v>
      </c>
      <c r="CZ16" s="69">
        <f>_xlfn.XLOOKUP(CZ$12,Volatility!$A:$A,Volatility!$H:$H)</f>
        <v>3164</v>
      </c>
      <c r="DA16" s="69">
        <f>_xlfn.XLOOKUP(DA$12,Volatility!$A:$A,Volatility!$H:$H)</f>
        <v>3144</v>
      </c>
      <c r="DB16" s="69">
        <f>_xlfn.XLOOKUP(DB$12,Volatility!$A:$A,Volatility!$H:$H)</f>
        <v>2999</v>
      </c>
      <c r="DC16" s="69">
        <f>_xlfn.XLOOKUP(DC$12,Volatility!$A:$A,Volatility!$H:$H)</f>
        <v>2888</v>
      </c>
      <c r="DD16" s="69">
        <f>_xlfn.XLOOKUP(DD$12,Volatility!$A:$A,Volatility!$H:$H)</f>
        <v>2830</v>
      </c>
      <c r="DE16" s="69">
        <f>_xlfn.XLOOKUP(DE$12,Volatility!$A:$A,Volatility!$H:$H)</f>
        <v>2926</v>
      </c>
      <c r="DF16" s="69">
        <f>_xlfn.XLOOKUP(DF$12,Volatility!$A:$A,Volatility!$H:$H)</f>
        <v>2932</v>
      </c>
      <c r="DG16" s="69">
        <f>_xlfn.XLOOKUP(DG$12,Volatility!$A:$A,Volatility!$H:$H)</f>
        <v>3002</v>
      </c>
      <c r="DH16" s="69">
        <f>_xlfn.XLOOKUP(DH$12,Volatility!$A:$A,Volatility!$H:$H)</f>
        <v>3190</v>
      </c>
      <c r="DI16" s="69">
        <f>_xlfn.XLOOKUP(DI$12,Volatility!$A:$A,Volatility!$H:$H)</f>
        <v>3215</v>
      </c>
      <c r="DJ16" s="69">
        <f>_xlfn.XLOOKUP(DJ$12,Volatility!$A:$A,Volatility!$H:$H)</f>
        <v>3153</v>
      </c>
      <c r="DK16" s="69">
        <f>_xlfn.XLOOKUP(DK$12,Volatility!$A:$A,Volatility!$H:$H)</f>
        <v>3048</v>
      </c>
      <c r="DL16" s="69">
        <f>_xlfn.XLOOKUP(DL$12,Volatility!$A:$A,Volatility!$H:$H)</f>
        <v>3074</v>
      </c>
      <c r="DM16" s="69">
        <f>_xlfn.XLOOKUP(DM$12,Volatility!$A:$A,Volatility!$H:$H)</f>
        <v>2936</v>
      </c>
      <c r="DN16" s="69">
        <f>_xlfn.XLOOKUP(DN$12,Volatility!$A:$A,Volatility!$H:$H)</f>
        <v>3010</v>
      </c>
      <c r="DO16" s="69">
        <f>_xlfn.XLOOKUP(DO$12,Volatility!$A:$A,Volatility!$H:$H)</f>
        <v>3258</v>
      </c>
      <c r="DP16" s="69">
        <f>_xlfn.XLOOKUP(DP$12,Volatility!$A:$A,Volatility!$H:$H)</f>
        <v>3540</v>
      </c>
      <c r="DQ16" s="69">
        <f>_xlfn.XLOOKUP(DQ$12,Volatility!$A:$A,Volatility!$H:$H)</f>
        <v>3534</v>
      </c>
      <c r="DR16" s="69">
        <f>_xlfn.XLOOKUP(DR$12,Volatility!$A:$A,Volatility!$H:$H)</f>
        <v>3412</v>
      </c>
    </row>
    <row r="17" spans="1:122">
      <c r="A17" s="31" t="s">
        <v>19</v>
      </c>
      <c r="B17" s="69">
        <f>_xlfn.XLOOKUP(B$12,Volatility!$A:$A,Volatility!$J:$J)</f>
        <v>377.7</v>
      </c>
      <c r="C17" s="69">
        <f>_xlfn.XLOOKUP(C$12,Volatility!$A:$A,Volatility!$J:$J)</f>
        <v>407.1</v>
      </c>
      <c r="D17" s="69">
        <f>_xlfn.XLOOKUP(D$12,Volatility!$A:$A,Volatility!$J:$J)</f>
        <v>465.7</v>
      </c>
      <c r="E17" s="69">
        <f>_xlfn.XLOOKUP(E$12,Volatility!$A:$A,Volatility!$J:$J)</f>
        <v>480.2</v>
      </c>
      <c r="F17" s="69">
        <f>_xlfn.XLOOKUP(F$12,Volatility!$A:$A,Volatility!$J:$J)</f>
        <v>484.5</v>
      </c>
      <c r="G17" s="69">
        <f>_xlfn.XLOOKUP(G$12,Volatility!$A:$A,Volatility!$J:$J)</f>
        <v>466.7</v>
      </c>
      <c r="H17" s="69">
        <f>_xlfn.XLOOKUP(H$12,Volatility!$A:$A,Volatility!$J:$J)</f>
        <v>486</v>
      </c>
      <c r="I17" s="69">
        <f>_xlfn.XLOOKUP(I$12,Volatility!$A:$A,Volatility!$J:$J)</f>
        <v>568.5</v>
      </c>
      <c r="J17" s="69">
        <f>_xlfn.XLOOKUP(J$12,Volatility!$A:$A,Volatility!$J:$J)</f>
        <v>512.5</v>
      </c>
      <c r="K17" s="69">
        <f>_xlfn.XLOOKUP(K$12,Volatility!$A:$A,Volatility!$J:$J)</f>
        <v>521</v>
      </c>
      <c r="L17" s="69">
        <f>_xlfn.XLOOKUP(L$12,Volatility!$A:$A,Volatility!$J:$J)</f>
        <v>515.5</v>
      </c>
      <c r="M17" s="69">
        <f>_xlfn.XLOOKUP(M$12,Volatility!$A:$A,Volatility!$J:$J)</f>
        <v>499.4</v>
      </c>
      <c r="N17" s="69">
        <f>_xlfn.XLOOKUP(N$12,Volatility!$A:$A,Volatility!$J:$J)</f>
        <v>545</v>
      </c>
      <c r="O17" s="69">
        <f>_xlfn.XLOOKUP(O$12,Volatility!$A:$A,Volatility!$J:$J)</f>
        <v>586.5</v>
      </c>
      <c r="P17" s="69">
        <f>_xlfn.XLOOKUP(P$12,Volatility!$A:$A,Volatility!$J:$J)</f>
        <v>603.5</v>
      </c>
      <c r="Q17" s="69">
        <f>_xlfn.XLOOKUP(Q$12,Volatility!$A:$A,Volatility!$J:$J)</f>
        <v>621</v>
      </c>
      <c r="R17" s="69">
        <f>_xlfn.XLOOKUP(R$12,Volatility!$A:$A,Volatility!$J:$J)</f>
        <v>596.5</v>
      </c>
      <c r="S17" s="69">
        <f>_xlfn.XLOOKUP(S$12,Volatility!$A:$A,Volatility!$J:$J)</f>
        <v>629</v>
      </c>
      <c r="T17" s="69">
        <f>_xlfn.XLOOKUP(T$12,Volatility!$A:$A,Volatility!$J:$J)</f>
        <v>592</v>
      </c>
      <c r="U17" s="69">
        <f>_xlfn.XLOOKUP(U$12,Volatility!$A:$A,Volatility!$J:$J)</f>
        <v>613</v>
      </c>
      <c r="V17" s="69">
        <f>_xlfn.XLOOKUP(V$12,Volatility!$A:$A,Volatility!$J:$J)</f>
        <v>645.5</v>
      </c>
      <c r="W17" s="69">
        <f>_xlfn.XLOOKUP(W$12,Volatility!$A:$A,Volatility!$J:$J)</f>
        <v>712.5</v>
      </c>
      <c r="X17" s="69">
        <f>_xlfn.XLOOKUP(X$12,Volatility!$A:$A,Volatility!$J:$J)</f>
        <v>725</v>
      </c>
      <c r="Y17" s="69">
        <f>_xlfn.XLOOKUP(Y$12,Volatility!$A:$A,Volatility!$J:$J)</f>
        <v>738</v>
      </c>
      <c r="Z17" s="69">
        <f>_xlfn.XLOOKUP(Z$12,Volatility!$A:$A,Volatility!$J:$J)</f>
        <v>721.5</v>
      </c>
      <c r="AA17" s="69">
        <f>_xlfn.XLOOKUP(AA$12,Volatility!$A:$A,Volatility!$J:$J)</f>
        <v>657.5</v>
      </c>
      <c r="AB17" s="69">
        <f>_xlfn.XLOOKUP(AB$12,Volatility!$A:$A,Volatility!$J:$J)</f>
        <v>655</v>
      </c>
      <c r="AC17" s="69">
        <f>_xlfn.XLOOKUP(AC$12,Volatility!$A:$A,Volatility!$J:$J)</f>
        <v>613</v>
      </c>
      <c r="AD17" s="69">
        <f>_xlfn.XLOOKUP(AD$12,Volatility!$A:$A,Volatility!$J:$J)</f>
        <v>646</v>
      </c>
      <c r="AE17" s="69">
        <f>_xlfn.XLOOKUP(AE$12,Volatility!$A:$A,Volatility!$J:$J)</f>
        <v>630.5</v>
      </c>
      <c r="AF17" s="69">
        <f>_xlfn.XLOOKUP(AF$12,Volatility!$A:$A,Volatility!$J:$J)</f>
        <v>670</v>
      </c>
      <c r="AG17" s="69">
        <f>_xlfn.XLOOKUP(AG$12,Volatility!$A:$A,Volatility!$J:$J)</f>
        <v>720.5</v>
      </c>
      <c r="AH17" s="69">
        <f>_xlfn.XLOOKUP(AH$12,Volatility!$A:$A,Volatility!$J:$J)</f>
        <v>688</v>
      </c>
      <c r="AI17" s="69">
        <f>_xlfn.XLOOKUP(AI$12,Volatility!$A:$A,Volatility!$J:$J)</f>
        <v>674</v>
      </c>
      <c r="AJ17" s="69">
        <f>_xlfn.XLOOKUP(AJ$12,Volatility!$A:$A,Volatility!$J:$J)</f>
        <v>692.5</v>
      </c>
      <c r="AK17" s="69">
        <f>_xlfn.XLOOKUP(AK$12,Volatility!$A:$A,Volatility!$J:$J)</f>
        <v>698.5</v>
      </c>
      <c r="AL17" s="69">
        <f>_xlfn.XLOOKUP(AL$12,Volatility!$A:$A,Volatility!$J:$J)</f>
        <v>745.5</v>
      </c>
      <c r="AM17" s="69">
        <f>_xlfn.XLOOKUP(AM$12,Volatility!$A:$A,Volatility!$J:$J)</f>
        <v>774.5</v>
      </c>
      <c r="AN17" s="69">
        <f>_xlfn.XLOOKUP(AN$12,Volatility!$A:$A,Volatility!$J:$J)</f>
        <v>798</v>
      </c>
      <c r="AO17" s="69">
        <f>_xlfn.XLOOKUP(AO$12,Volatility!$A:$A,Volatility!$J:$J)</f>
        <v>749.2</v>
      </c>
      <c r="AP17" s="69">
        <f>_xlfn.XLOOKUP(AP$12,Volatility!$A:$A,Volatility!$J:$J)</f>
        <v>692.6</v>
      </c>
      <c r="AQ17" s="69">
        <f>_xlfn.XLOOKUP(AQ$12,Volatility!$A:$A,Volatility!$J:$J)</f>
        <v>639.20000000000005</v>
      </c>
      <c r="AR17" s="69">
        <f>_xlfn.XLOOKUP(AR$12,Volatility!$A:$A,Volatility!$J:$J)</f>
        <v>635.20000000000005</v>
      </c>
      <c r="AS17" s="69">
        <f>_xlfn.XLOOKUP(AS$12,Volatility!$A:$A,Volatility!$J:$J)</f>
        <v>662.4</v>
      </c>
      <c r="AT17" s="69">
        <f>_xlfn.XLOOKUP(AT$12,Volatility!$A:$A,Volatility!$J:$J)</f>
        <v>628.6</v>
      </c>
      <c r="AU17" s="69">
        <f>_xlfn.XLOOKUP(AU$12,Volatility!$A:$A,Volatility!$J:$J)</f>
        <v>622</v>
      </c>
      <c r="AV17" s="69">
        <f>_xlfn.XLOOKUP(AV$12,Volatility!$A:$A,Volatility!$J:$J)</f>
        <v>595.4</v>
      </c>
      <c r="AW17" s="69">
        <f>_xlfn.XLOOKUP(AW$12,Volatility!$A:$A,Volatility!$J:$J)</f>
        <v>586.4</v>
      </c>
      <c r="AX17" s="69">
        <f>_xlfn.XLOOKUP(AX$12,Volatility!$A:$A,Volatility!$J:$J)</f>
        <v>544.4</v>
      </c>
      <c r="AY17" s="69">
        <f>_xlfn.XLOOKUP(AY$12,Volatility!$A:$A,Volatility!$J:$J)</f>
        <v>581.4</v>
      </c>
      <c r="AZ17" s="69">
        <f>_xlfn.XLOOKUP(AZ$12,Volatility!$A:$A,Volatility!$J:$J)</f>
        <v>601.4</v>
      </c>
      <c r="BA17" s="69">
        <f>_xlfn.XLOOKUP(BA$12,Volatility!$A:$A,Volatility!$J:$J)</f>
        <v>626</v>
      </c>
      <c r="BB17" s="69">
        <f>_xlfn.XLOOKUP(BB$12,Volatility!$A:$A,Volatility!$J:$J)</f>
        <v>661</v>
      </c>
      <c r="BC17" s="69">
        <f>_xlfn.XLOOKUP(BC$12,Volatility!$A:$A,Volatility!$J:$J)</f>
        <v>701.2</v>
      </c>
      <c r="BD17" s="69">
        <f>_xlfn.XLOOKUP(BD$12,Volatility!$A:$A,Volatility!$J:$J)</f>
        <v>725.4</v>
      </c>
      <c r="BE17" s="69">
        <f>_xlfn.XLOOKUP(BE$12,Volatility!$A:$A,Volatility!$J:$J)</f>
        <v>747</v>
      </c>
      <c r="BF17" s="69">
        <f>_xlfn.XLOOKUP(BF$12,Volatility!$A:$A,Volatility!$J:$J)</f>
        <v>802.4</v>
      </c>
      <c r="BG17" s="69">
        <f>_xlfn.XLOOKUP(BG$12,Volatility!$A:$A,Volatility!$J:$J)</f>
        <v>720</v>
      </c>
      <c r="BH17" s="69">
        <f>_xlfn.XLOOKUP(BH$12,Volatility!$A:$A,Volatility!$J:$J)</f>
        <v>700.6</v>
      </c>
      <c r="BI17" s="69">
        <f>_xlfn.XLOOKUP(BI$12,Volatility!$A:$A,Volatility!$J:$J)</f>
        <v>691.4</v>
      </c>
      <c r="BJ17" s="69">
        <f>_xlfn.XLOOKUP(BJ$12,Volatility!$A:$A,Volatility!$J:$J)</f>
        <v>719.8</v>
      </c>
      <c r="BK17" s="69">
        <f>_xlfn.XLOOKUP(BK$12,Volatility!$A:$A,Volatility!$J:$J)</f>
        <v>753.8</v>
      </c>
      <c r="BL17" s="69">
        <f>_xlfn.XLOOKUP(BL$12,Volatility!$A:$A,Volatility!$J:$J)</f>
        <v>749</v>
      </c>
      <c r="BM17" s="69">
        <f>_xlfn.XLOOKUP(BM$12,Volatility!$A:$A,Volatility!$J:$J)</f>
        <v>738.4</v>
      </c>
      <c r="BN17" s="69">
        <f>_xlfn.XLOOKUP(BN$12,Volatility!$A:$A,Volatility!$J:$J)</f>
        <v>681.8</v>
      </c>
      <c r="BO17" s="69">
        <f>_xlfn.XLOOKUP(BO$12,Volatility!$A:$A,Volatility!$J:$J)</f>
        <v>591.79999999999995</v>
      </c>
      <c r="BP17" s="69">
        <f>_xlfn.XLOOKUP(BP$12,Volatility!$A:$A,Volatility!$J:$J)</f>
        <v>640</v>
      </c>
      <c r="BQ17" s="69">
        <f>_xlfn.XLOOKUP(BQ$12,Volatility!$A:$A,Volatility!$J:$J)</f>
        <v>691</v>
      </c>
      <c r="BR17" s="69">
        <f>_xlfn.XLOOKUP(BR$12,Volatility!$A:$A,Volatility!$J:$J)</f>
        <v>671.8</v>
      </c>
      <c r="BS17" s="69">
        <f>_xlfn.XLOOKUP(BS$12,Volatility!$A:$A,Volatility!$J:$J)</f>
        <v>729.4</v>
      </c>
      <c r="BT17" s="69">
        <f>_xlfn.XLOOKUP(BT$12,Volatility!$A:$A,Volatility!$J:$J)</f>
        <v>740.6</v>
      </c>
      <c r="BU17" s="69">
        <f>_xlfn.XLOOKUP(BU$12,Volatility!$A:$A,Volatility!$J:$J)</f>
        <v>720.8</v>
      </c>
      <c r="BV17" s="69">
        <f>_xlfn.XLOOKUP(BV$12,Volatility!$A:$A,Volatility!$J:$J)</f>
        <v>635.6</v>
      </c>
      <c r="BW17" s="69">
        <f>_xlfn.XLOOKUP(BW$12,Volatility!$A:$A,Volatility!$J:$J)</f>
        <v>605</v>
      </c>
      <c r="BX17" s="69">
        <f>_xlfn.XLOOKUP(BX$12,Volatility!$A:$A,Volatility!$J:$J)</f>
        <v>582</v>
      </c>
      <c r="BY17" s="69">
        <f>_xlfn.XLOOKUP(BY$12,Volatility!$A:$A,Volatility!$J:$J)</f>
        <v>589.79999999999995</v>
      </c>
      <c r="BZ17" s="69">
        <f>_xlfn.XLOOKUP(BZ$12,Volatility!$A:$A,Volatility!$J:$J)</f>
        <v>558.6</v>
      </c>
      <c r="CA17" s="69">
        <f>_xlfn.XLOOKUP(CA$12,Volatility!$A:$A,Volatility!$J:$J)</f>
        <v>612.79999999999995</v>
      </c>
      <c r="CB17" s="69">
        <f>_xlfn.XLOOKUP(CB$12,Volatility!$A:$A,Volatility!$J:$J)</f>
        <v>638</v>
      </c>
      <c r="CC17" s="69">
        <f>_xlfn.XLOOKUP(CC$12,Volatility!$A:$A,Volatility!$J:$J)</f>
        <v>656.6</v>
      </c>
      <c r="CD17" s="69">
        <f>_xlfn.XLOOKUP(CD$12,Volatility!$A:$A,Volatility!$J:$J)</f>
        <v>684.2</v>
      </c>
      <c r="CE17" s="69">
        <f>_xlfn.XLOOKUP(CE$12,Volatility!$A:$A,Volatility!$J:$J)</f>
        <v>701.6</v>
      </c>
      <c r="CF17" s="69">
        <f>_xlfn.XLOOKUP(CF$12,Volatility!$A:$A,Volatility!$J:$J)</f>
        <v>742.2</v>
      </c>
      <c r="CG17" s="69">
        <f>_xlfn.XLOOKUP(CG$12,Volatility!$A:$A,Volatility!$J:$J)</f>
        <v>709.6</v>
      </c>
      <c r="CH17" s="69">
        <f>_xlfn.XLOOKUP(CH$12,Volatility!$A:$A,Volatility!$J:$J)</f>
        <v>710.8</v>
      </c>
      <c r="CI17" s="69">
        <f>_xlfn.XLOOKUP(CI$12,Volatility!$A:$A,Volatility!$J:$J)</f>
        <v>771.8</v>
      </c>
      <c r="CJ17" s="69">
        <f>_xlfn.XLOOKUP(CJ$12,Volatility!$A:$A,Volatility!$J:$J)</f>
        <v>852.6</v>
      </c>
      <c r="CK17" s="69">
        <f>_xlfn.XLOOKUP(CK$12,Volatility!$A:$A,Volatility!$J:$J)</f>
        <v>720.8</v>
      </c>
      <c r="CL17" s="69">
        <f>_xlfn.XLOOKUP(CL$12,Volatility!$A:$A,Volatility!$J:$J)</f>
        <v>702.8</v>
      </c>
      <c r="CM17" s="69">
        <f>_xlfn.XLOOKUP(CM$12,Volatility!$A:$A,Volatility!$J:$J)</f>
        <v>701.2</v>
      </c>
      <c r="CN17" s="69">
        <f>_xlfn.XLOOKUP(CN$12,Volatility!$A:$A,Volatility!$J:$J)</f>
        <v>737.4</v>
      </c>
      <c r="CO17" s="69">
        <f>_xlfn.XLOOKUP(CO$12,Volatility!$A:$A,Volatility!$J:$J)</f>
        <v>656.6</v>
      </c>
      <c r="CP17" s="69">
        <f>_xlfn.XLOOKUP(CP$12,Volatility!$A:$A,Volatility!$J:$J)</f>
        <v>634.79999999999995</v>
      </c>
      <c r="CQ17" s="69">
        <f>_xlfn.XLOOKUP(CQ$12,Volatility!$A:$A,Volatility!$J:$J)</f>
        <v>704.4</v>
      </c>
      <c r="CR17" s="69">
        <f>_xlfn.XLOOKUP(CR$12,Volatility!$A:$A,Volatility!$J:$J)</f>
        <v>715.2</v>
      </c>
      <c r="CS17" s="69">
        <f>_xlfn.XLOOKUP(CS$12,Volatility!$A:$A,Volatility!$J:$J)</f>
        <v>697.2</v>
      </c>
      <c r="CT17" s="69">
        <f>_xlfn.XLOOKUP(CT$12,Volatility!$A:$A,Volatility!$J:$J)</f>
        <v>726.8</v>
      </c>
      <c r="CU17" s="69">
        <f>_xlfn.XLOOKUP(CU$12,Volatility!$A:$A,Volatility!$J:$J)</f>
        <v>796.6</v>
      </c>
      <c r="CV17" s="69">
        <f>_xlfn.XLOOKUP(CV$12,Volatility!$A:$A,Volatility!$J:$J)</f>
        <v>745.6</v>
      </c>
      <c r="CW17" s="69">
        <f>_xlfn.XLOOKUP(CW$12,Volatility!$A:$A,Volatility!$J:$J)</f>
        <v>776.8</v>
      </c>
      <c r="CX17" s="69">
        <f>_xlfn.XLOOKUP(CX$12,Volatility!$A:$A,Volatility!$J:$J)</f>
        <v>748.6</v>
      </c>
      <c r="CY17" s="69">
        <f>_xlfn.XLOOKUP(CY$12,Volatility!$A:$A,Volatility!$J:$J)</f>
        <v>775</v>
      </c>
      <c r="CZ17" s="69">
        <f>_xlfn.XLOOKUP(CZ$12,Volatility!$A:$A,Volatility!$J:$J)</f>
        <v>818.6</v>
      </c>
      <c r="DA17" s="69">
        <f>_xlfn.XLOOKUP(DA$12,Volatility!$A:$A,Volatility!$J:$J)</f>
        <v>871</v>
      </c>
      <c r="DB17" s="69">
        <f>_xlfn.XLOOKUP(DB$12,Volatility!$A:$A,Volatility!$J:$J)</f>
        <v>924.8</v>
      </c>
      <c r="DC17" s="69">
        <f>_xlfn.XLOOKUP(DC$12,Volatility!$A:$A,Volatility!$J:$J)</f>
        <v>936.6</v>
      </c>
      <c r="DD17" s="69">
        <f>_xlfn.XLOOKUP(DD$12,Volatility!$A:$A,Volatility!$J:$J)</f>
        <v>971</v>
      </c>
      <c r="DE17" s="69">
        <f>_xlfn.XLOOKUP(DE$12,Volatility!$A:$A,Volatility!$J:$J)</f>
        <v>989</v>
      </c>
      <c r="DF17" s="69">
        <f>_xlfn.XLOOKUP(DF$12,Volatility!$A:$A,Volatility!$J:$J)</f>
        <v>970.6</v>
      </c>
      <c r="DG17" s="69">
        <f>_xlfn.XLOOKUP(DG$12,Volatility!$A:$A,Volatility!$J:$J)</f>
        <v>1130.5</v>
      </c>
      <c r="DH17" s="69">
        <f>_xlfn.XLOOKUP(DH$12,Volatility!$A:$A,Volatility!$J:$J)</f>
        <v>1172.5</v>
      </c>
      <c r="DI17" s="69">
        <f>_xlfn.XLOOKUP(DI$12,Volatility!$A:$A,Volatility!$J:$J)</f>
        <v>1178</v>
      </c>
      <c r="DJ17" s="69">
        <f>_xlfn.XLOOKUP(DJ$12,Volatility!$A:$A,Volatility!$J:$J)</f>
        <v>1244.5</v>
      </c>
      <c r="DK17" s="69">
        <f>_xlfn.XLOOKUP(DK$12,Volatility!$A:$A,Volatility!$J:$J)</f>
        <v>1265.5</v>
      </c>
      <c r="DL17" s="69">
        <f>_xlfn.XLOOKUP(DL$12,Volatility!$A:$A,Volatility!$J:$J)</f>
        <v>1166</v>
      </c>
      <c r="DM17" s="69">
        <f>_xlfn.XLOOKUP(DM$12,Volatility!$A:$A,Volatility!$J:$J)</f>
        <v>1022.5</v>
      </c>
      <c r="DN17" s="69">
        <f>_xlfn.XLOOKUP(DN$12,Volatility!$A:$A,Volatility!$J:$J)</f>
        <v>1088.5</v>
      </c>
      <c r="DO17" s="69">
        <f>_xlfn.XLOOKUP(DO$12,Volatility!$A:$A,Volatility!$J:$J)</f>
        <v>1086</v>
      </c>
      <c r="DP17" s="69">
        <f>_xlfn.XLOOKUP(DP$12,Volatility!$A:$A,Volatility!$J:$J)</f>
        <v>1011</v>
      </c>
      <c r="DQ17" s="69">
        <f>_xlfn.XLOOKUP(DQ$12,Volatility!$A:$A,Volatility!$J:$J)</f>
        <v>1024.5</v>
      </c>
      <c r="DR17" s="69">
        <f>_xlfn.XLOOKUP(DR$12,Volatility!$A:$A,Volatility!$J:$J)</f>
        <v>969.4</v>
      </c>
    </row>
    <row r="18" spans="1:122">
      <c r="A18" s="31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</row>
    <row r="19" spans="1:122">
      <c r="A19" s="68" t="s">
        <v>72</v>
      </c>
      <c r="B19" s="66">
        <v>41943</v>
      </c>
      <c r="C19" s="66">
        <v>41971</v>
      </c>
      <c r="D19" s="66">
        <v>42004</v>
      </c>
      <c r="E19" s="66">
        <v>42034</v>
      </c>
      <c r="F19" s="66">
        <v>42062</v>
      </c>
      <c r="G19" s="66">
        <v>42094</v>
      </c>
      <c r="H19" s="66">
        <v>42124</v>
      </c>
      <c r="I19" s="66">
        <v>42153</v>
      </c>
      <c r="J19" s="66">
        <v>42185</v>
      </c>
      <c r="K19" s="66">
        <v>42216</v>
      </c>
      <c r="L19" s="66">
        <v>42247</v>
      </c>
      <c r="M19" s="66">
        <v>42277</v>
      </c>
      <c r="N19" s="66">
        <v>42307</v>
      </c>
      <c r="O19" s="66">
        <v>42338</v>
      </c>
      <c r="P19" s="66">
        <v>42369</v>
      </c>
      <c r="Q19" s="66">
        <v>42398</v>
      </c>
      <c r="R19" s="66">
        <v>42429</v>
      </c>
      <c r="S19" s="66">
        <v>42460</v>
      </c>
      <c r="T19" s="66">
        <v>42489</v>
      </c>
      <c r="U19" s="66">
        <v>42521</v>
      </c>
      <c r="V19" s="66">
        <v>42551</v>
      </c>
      <c r="W19" s="66">
        <v>42580</v>
      </c>
      <c r="X19" s="66">
        <v>42613</v>
      </c>
      <c r="Y19" s="66">
        <v>42643</v>
      </c>
      <c r="Z19" s="66">
        <v>42674</v>
      </c>
      <c r="AA19" s="66">
        <v>42704</v>
      </c>
      <c r="AB19" s="66">
        <v>42734</v>
      </c>
      <c r="AC19" s="66">
        <v>42766</v>
      </c>
      <c r="AD19" s="66">
        <v>42794</v>
      </c>
      <c r="AE19" s="66">
        <v>42825</v>
      </c>
      <c r="AF19" s="66">
        <v>42853</v>
      </c>
      <c r="AG19" s="66">
        <v>42886</v>
      </c>
      <c r="AH19" s="66">
        <v>42916</v>
      </c>
      <c r="AI19" s="66">
        <v>42947</v>
      </c>
      <c r="AJ19" s="66">
        <v>42978</v>
      </c>
      <c r="AK19" s="66">
        <v>43007</v>
      </c>
      <c r="AL19" s="66">
        <v>43039</v>
      </c>
      <c r="AM19" s="66">
        <v>43069</v>
      </c>
      <c r="AN19" s="66">
        <v>43098</v>
      </c>
      <c r="AO19" s="66">
        <v>43131</v>
      </c>
      <c r="AP19" s="66">
        <v>43159</v>
      </c>
      <c r="AQ19" s="66">
        <v>43189</v>
      </c>
      <c r="AR19" s="66">
        <v>43220</v>
      </c>
      <c r="AS19" s="66">
        <v>43251</v>
      </c>
      <c r="AT19" s="66">
        <v>43280</v>
      </c>
      <c r="AU19" s="66">
        <v>43312</v>
      </c>
      <c r="AV19" s="66">
        <v>43343</v>
      </c>
      <c r="AW19" s="66">
        <v>43371</v>
      </c>
      <c r="AX19" s="66">
        <v>43404</v>
      </c>
      <c r="AY19" s="66">
        <v>43434</v>
      </c>
      <c r="AZ19" s="66">
        <v>43465</v>
      </c>
      <c r="BA19" s="66">
        <v>43496</v>
      </c>
      <c r="BB19" s="66">
        <v>43524</v>
      </c>
      <c r="BC19" s="66">
        <v>43553</v>
      </c>
      <c r="BD19" s="66">
        <v>43585</v>
      </c>
      <c r="BE19" s="66">
        <v>43616</v>
      </c>
      <c r="BF19" s="66">
        <v>43644</v>
      </c>
      <c r="BG19" s="66">
        <v>43677</v>
      </c>
      <c r="BH19" s="66">
        <v>43707</v>
      </c>
      <c r="BI19" s="66">
        <v>43738</v>
      </c>
      <c r="BJ19" s="66">
        <v>43769</v>
      </c>
      <c r="BK19" s="66">
        <v>43798</v>
      </c>
      <c r="BL19" s="66">
        <v>43830</v>
      </c>
      <c r="BM19" s="66">
        <v>43861</v>
      </c>
      <c r="BN19" s="66">
        <v>43889</v>
      </c>
      <c r="BO19" s="66">
        <v>43921</v>
      </c>
      <c r="BP19" s="66">
        <v>43951</v>
      </c>
      <c r="BQ19" s="66">
        <v>43980</v>
      </c>
      <c r="BR19" s="66">
        <v>44012</v>
      </c>
      <c r="BS19" s="66">
        <v>44043</v>
      </c>
      <c r="BT19" s="66">
        <v>44074</v>
      </c>
      <c r="BU19" s="66">
        <v>44104</v>
      </c>
      <c r="BV19" s="66">
        <v>44134</v>
      </c>
      <c r="BW19" s="66">
        <v>44165</v>
      </c>
      <c r="BX19" s="66">
        <v>44196</v>
      </c>
      <c r="BY19" s="66">
        <v>44225</v>
      </c>
      <c r="BZ19" s="66">
        <v>44253</v>
      </c>
      <c r="CA19" s="66">
        <v>44286</v>
      </c>
      <c r="CB19" s="66">
        <v>44316</v>
      </c>
      <c r="CC19" s="66">
        <v>44347</v>
      </c>
      <c r="CD19" s="66">
        <v>44377</v>
      </c>
      <c r="CE19" s="66">
        <v>44407</v>
      </c>
      <c r="CF19" s="66">
        <v>44439</v>
      </c>
      <c r="CG19" s="66">
        <v>44469</v>
      </c>
      <c r="CH19" s="66">
        <v>44498</v>
      </c>
      <c r="CI19" s="66">
        <v>44530</v>
      </c>
      <c r="CJ19" s="66">
        <v>44561</v>
      </c>
      <c r="CK19" s="66">
        <v>44592</v>
      </c>
      <c r="CL19" s="66">
        <v>44620</v>
      </c>
      <c r="CM19" s="66">
        <v>44651</v>
      </c>
      <c r="CN19" s="66">
        <v>44680</v>
      </c>
      <c r="CO19" s="66">
        <v>44712</v>
      </c>
      <c r="CP19" s="66">
        <v>44742</v>
      </c>
      <c r="CQ19" s="66">
        <v>44771</v>
      </c>
      <c r="CR19" s="66">
        <v>44804</v>
      </c>
      <c r="CS19" s="66">
        <v>44834</v>
      </c>
      <c r="CT19" s="66">
        <v>44865</v>
      </c>
      <c r="CU19" s="66">
        <v>44895</v>
      </c>
      <c r="CV19" s="66">
        <v>44925</v>
      </c>
      <c r="CW19" s="66">
        <v>44957</v>
      </c>
      <c r="CX19" s="66">
        <v>44985</v>
      </c>
      <c r="CY19" s="66">
        <v>45016</v>
      </c>
      <c r="CZ19" s="66">
        <v>45044</v>
      </c>
      <c r="DA19" s="66">
        <v>45077</v>
      </c>
      <c r="DB19" s="66">
        <v>45107</v>
      </c>
      <c r="DC19" s="66">
        <v>45138</v>
      </c>
      <c r="DD19" s="66">
        <v>45169</v>
      </c>
      <c r="DE19" s="66">
        <v>45198</v>
      </c>
      <c r="DF19" s="66">
        <v>45230</v>
      </c>
      <c r="DG19" s="66">
        <v>45260</v>
      </c>
      <c r="DH19" s="66">
        <v>45289</v>
      </c>
      <c r="DI19" s="66">
        <v>45322</v>
      </c>
      <c r="DJ19" s="66">
        <v>45351</v>
      </c>
      <c r="DK19" s="66">
        <v>45380</v>
      </c>
      <c r="DL19" s="66">
        <v>45412</v>
      </c>
      <c r="DM19" s="66">
        <v>45443</v>
      </c>
      <c r="DN19" s="66">
        <v>45471</v>
      </c>
      <c r="DO19" s="66">
        <v>45504</v>
      </c>
      <c r="DP19" s="66">
        <v>45534</v>
      </c>
      <c r="DQ19" s="66">
        <v>45565</v>
      </c>
      <c r="DR19" s="66">
        <v>45596</v>
      </c>
    </row>
    <row r="20" spans="1:122">
      <c r="A20" s="31" t="s">
        <v>0</v>
      </c>
      <c r="C20" s="71">
        <f t="shared" ref="C20:R23" si="0">C13/B13-1</f>
        <v>5.205238252448563E-2</v>
      </c>
      <c r="D20" s="71">
        <f t="shared" si="0"/>
        <v>-4.696652719665273E-2</v>
      </c>
      <c r="E20" s="71">
        <f t="shared" si="0"/>
        <v>4.1159038524860136E-2</v>
      </c>
      <c r="F20" s="71">
        <f t="shared" si="0"/>
        <v>-5.7663925785367942E-2</v>
      </c>
      <c r="G20" s="71">
        <f t="shared" si="0"/>
        <v>3.5126971697057918E-2</v>
      </c>
      <c r="H20" s="71">
        <f t="shared" si="0"/>
        <v>-2.8098994920566334E-2</v>
      </c>
      <c r="I20" s="71">
        <f t="shared" si="0"/>
        <v>-2.757700433670629E-2</v>
      </c>
      <c r="J20" s="71">
        <f t="shared" si="0"/>
        <v>-8.0846197827329935E-2</v>
      </c>
      <c r="K20" s="71">
        <f t="shared" si="0"/>
        <v>7.4894252301567654E-2</v>
      </c>
      <c r="L20" s="71">
        <f t="shared" si="0"/>
        <v>-4.629629629629628E-2</v>
      </c>
      <c r="M20" s="71">
        <f t="shared" si="0"/>
        <v>1.4927184466019483E-2</v>
      </c>
      <c r="N20" s="71">
        <f t="shared" si="0"/>
        <v>-7.4136075570967463E-3</v>
      </c>
      <c r="O20" s="71">
        <f t="shared" si="0"/>
        <v>8.4809059149500099E-2</v>
      </c>
      <c r="P20" s="71">
        <f t="shared" si="0"/>
        <v>2.5319267073847795E-2</v>
      </c>
      <c r="Q20" s="71">
        <f t="shared" si="0"/>
        <v>-2.7943247048629938E-2</v>
      </c>
      <c r="R20" s="71">
        <f t="shared" si="0"/>
        <v>-8.4791086350974876E-2</v>
      </c>
      <c r="S20" s="71">
        <f t="shared" ref="S20:CD23" si="1">S13/R13-1</f>
        <v>-4.9793036279522807E-2</v>
      </c>
      <c r="T20" s="71">
        <f t="shared" si="1"/>
        <v>6.534272901985938E-3</v>
      </c>
      <c r="U20" s="71">
        <f t="shared" si="1"/>
        <v>2.5458248472504996E-2</v>
      </c>
      <c r="V20" s="71">
        <f t="shared" si="1"/>
        <v>0.10898709036742793</v>
      </c>
      <c r="W20" s="71">
        <f t="shared" si="1"/>
        <v>0.13006492052831886</v>
      </c>
      <c r="X20" s="71">
        <f t="shared" si="1"/>
        <v>-2.7535657686212356E-2</v>
      </c>
      <c r="Y20" s="71">
        <f t="shared" si="1"/>
        <v>1.9352210226115218E-2</v>
      </c>
      <c r="Z20" s="71">
        <f t="shared" si="1"/>
        <v>-8.3133493205435616E-2</v>
      </c>
      <c r="AA20" s="71">
        <f t="shared" si="1"/>
        <v>-9.5575414123801217E-2</v>
      </c>
      <c r="AB20" s="71">
        <f t="shared" si="1"/>
        <v>6.9405952524400627E-2</v>
      </c>
      <c r="AC20" s="71">
        <f t="shared" si="1"/>
        <v>-5.4873239436619703E-2</v>
      </c>
      <c r="AD20" s="71">
        <f t="shared" si="1"/>
        <v>0.10729613733905574</v>
      </c>
      <c r="AE20" s="71">
        <f t="shared" si="1"/>
        <v>5.7816537467700213E-2</v>
      </c>
      <c r="AF20" s="71">
        <f t="shared" si="1"/>
        <v>-5.5979643765903253E-2</v>
      </c>
      <c r="AG20" s="71">
        <f t="shared" si="1"/>
        <v>0.12862533692722367</v>
      </c>
      <c r="AH20" s="71">
        <f t="shared" si="1"/>
        <v>-1.8914787925105037E-2</v>
      </c>
      <c r="AI20" s="71">
        <f t="shared" si="1"/>
        <v>-0.11022395326192791</v>
      </c>
      <c r="AJ20" s="71">
        <f t="shared" si="1"/>
        <v>-6.1282556358065454E-3</v>
      </c>
      <c r="AK20" s="71">
        <f t="shared" si="1"/>
        <v>9.1169345959039916E-2</v>
      </c>
      <c r="AL20" s="71">
        <f t="shared" si="1"/>
        <v>1.5539858728557121E-2</v>
      </c>
      <c r="AM20" s="71">
        <f t="shared" si="1"/>
        <v>-5.0675675675675658E-2</v>
      </c>
      <c r="AN20" s="71">
        <f t="shared" si="1"/>
        <v>7.2011722838601688E-2</v>
      </c>
      <c r="AO20" s="71">
        <f t="shared" si="1"/>
        <v>-4.5791837531732105E-2</v>
      </c>
      <c r="AP20" s="71">
        <f t="shared" si="1"/>
        <v>-2.2817967870664035E-2</v>
      </c>
      <c r="AQ20" s="71">
        <f t="shared" si="1"/>
        <v>2.5235602094240805E-2</v>
      </c>
      <c r="AR20" s="71">
        <f t="shared" si="1"/>
        <v>4.2385864569502552E-2</v>
      </c>
      <c r="AS20" s="71">
        <f t="shared" si="1"/>
        <v>7.1134626690182223E-2</v>
      </c>
      <c r="AT20" s="71">
        <f t="shared" si="1"/>
        <v>-3.8968166849615793E-2</v>
      </c>
      <c r="AU20" s="71">
        <f t="shared" si="1"/>
        <v>0.11650485436893199</v>
      </c>
      <c r="AV20" s="71">
        <f t="shared" si="1"/>
        <v>-1.1935208866155178E-2</v>
      </c>
      <c r="AW20" s="71">
        <f t="shared" si="1"/>
        <v>2.8990509059534153E-2</v>
      </c>
      <c r="AX20" s="71">
        <f t="shared" si="1"/>
        <v>4.5279221868186337E-3</v>
      </c>
      <c r="AY20" s="71">
        <f t="shared" si="1"/>
        <v>2.1202003338898212E-2</v>
      </c>
      <c r="AZ20" s="71">
        <f t="shared" si="1"/>
        <v>-3.9888834395945705E-2</v>
      </c>
      <c r="BA20" s="71">
        <f t="shared" si="1"/>
        <v>-5.8062319087348935E-2</v>
      </c>
      <c r="BB20" s="71">
        <f t="shared" si="1"/>
        <v>0.10972523499638465</v>
      </c>
      <c r="BC20" s="71">
        <f t="shared" si="1"/>
        <v>-6.515719172504042E-4</v>
      </c>
      <c r="BD20" s="71">
        <f t="shared" si="1"/>
        <v>-6.6666666666666652E-2</v>
      </c>
      <c r="BE20" s="71">
        <f t="shared" si="1"/>
        <v>1.8686692280824202E-2</v>
      </c>
      <c r="BF20" s="71">
        <f t="shared" si="1"/>
        <v>0.10372021258357611</v>
      </c>
      <c r="BG20" s="71">
        <f t="shared" si="1"/>
        <v>9.6769182976079504E-2</v>
      </c>
      <c r="BH20" s="71">
        <f t="shared" si="1"/>
        <v>3.639711089080877E-2</v>
      </c>
      <c r="BI20" s="71">
        <f t="shared" si="1"/>
        <v>-7.7890133916370674E-3</v>
      </c>
      <c r="BJ20" s="71">
        <f t="shared" si="1"/>
        <v>3.3053298443740609E-2</v>
      </c>
      <c r="BK20" s="71">
        <f t="shared" si="1"/>
        <v>-5.7325689908012123E-3</v>
      </c>
      <c r="BL20" s="71">
        <f t="shared" si="1"/>
        <v>1.9978546527219088E-2</v>
      </c>
      <c r="BM20" s="71">
        <f t="shared" si="1"/>
        <v>-2.4056789798869493E-2</v>
      </c>
      <c r="BN20" s="71">
        <f t="shared" si="1"/>
        <v>-8.4859913793103425E-2</v>
      </c>
      <c r="BO20" s="71">
        <f t="shared" si="1"/>
        <v>6.2113629673241189E-2</v>
      </c>
      <c r="BP20" s="71">
        <f t="shared" si="1"/>
        <v>0.1532705099778271</v>
      </c>
      <c r="BQ20" s="71">
        <f t="shared" si="1"/>
        <v>3.1002162941600631E-2</v>
      </c>
      <c r="BR20" s="71">
        <f t="shared" si="1"/>
        <v>-1.8531468531468587E-2</v>
      </c>
      <c r="BS20" s="71">
        <f t="shared" si="1"/>
        <v>1.2943830898943132E-2</v>
      </c>
      <c r="BT20" s="71">
        <f t="shared" si="1"/>
        <v>-2.2274325908558046E-2</v>
      </c>
      <c r="BU20" s="71">
        <f t="shared" si="1"/>
        <v>1.4028776978417312E-2</v>
      </c>
      <c r="BV20" s="71">
        <f t="shared" si="1"/>
        <v>-8.1707461274683646E-2</v>
      </c>
      <c r="BW20" s="71">
        <f t="shared" si="1"/>
        <v>5.0218902910121876E-3</v>
      </c>
      <c r="BX20" s="71">
        <f t="shared" si="1"/>
        <v>-6.1627162075592601E-2</v>
      </c>
      <c r="BY20" s="71">
        <f t="shared" si="1"/>
        <v>2.2801747678864004E-2</v>
      </c>
      <c r="BZ20" s="71">
        <f t="shared" si="1"/>
        <v>-7.288746495794951E-2</v>
      </c>
      <c r="CA20" s="71">
        <f t="shared" si="1"/>
        <v>4.3484521238301044E-2</v>
      </c>
      <c r="CB20" s="71">
        <f t="shared" si="1"/>
        <v>6.4578446253622079E-2</v>
      </c>
      <c r="CC20" s="71">
        <f t="shared" si="1"/>
        <v>4.2903434867141987E-2</v>
      </c>
      <c r="CD20" s="71">
        <f t="shared" si="1"/>
        <v>7.916977380064627E-2</v>
      </c>
      <c r="CE20" s="71">
        <f t="shared" ref="CE20:DR23" si="2">CE13/CD13-1</f>
        <v>-4.7794541057238238E-2</v>
      </c>
      <c r="CF20" s="71">
        <f t="shared" si="2"/>
        <v>2.9753265602322276E-2</v>
      </c>
      <c r="CG20" s="71">
        <f t="shared" si="2"/>
        <v>5.2149400986610361E-2</v>
      </c>
      <c r="CH20" s="71">
        <f t="shared" si="2"/>
        <v>1.5181960258986438E-2</v>
      </c>
      <c r="CI20" s="71">
        <f t="shared" si="2"/>
        <v>-8.9949417198152637E-2</v>
      </c>
      <c r="CJ20" s="71">
        <f t="shared" si="2"/>
        <v>4.8574190430159536E-2</v>
      </c>
      <c r="CK20" s="71">
        <f t="shared" si="2"/>
        <v>-7.029269416916395E-3</v>
      </c>
      <c r="CL20" s="71">
        <f t="shared" si="2"/>
        <v>5.1293953812231674E-2</v>
      </c>
      <c r="CM20" s="71">
        <f t="shared" si="2"/>
        <v>0.1184457445634175</v>
      </c>
      <c r="CN20" s="71">
        <f t="shared" si="2"/>
        <v>5.4875641531780595E-2</v>
      </c>
      <c r="CO20" s="71">
        <f t="shared" si="2"/>
        <v>-2.1893712574850288E-2</v>
      </c>
      <c r="CP20" s="71">
        <f t="shared" si="2"/>
        <v>3.3097378993686588E-2</v>
      </c>
      <c r="CQ20" s="71">
        <f t="shared" si="2"/>
        <v>4.0740740740741188E-3</v>
      </c>
      <c r="CR20" s="71">
        <f t="shared" si="2"/>
        <v>-1.8443378827001089E-2</v>
      </c>
      <c r="CS20" s="71">
        <f t="shared" si="2"/>
        <v>-6.5764750093949664E-2</v>
      </c>
      <c r="CT20" s="71">
        <f t="shared" si="2"/>
        <v>3.117457763475473E-2</v>
      </c>
      <c r="CU20" s="71">
        <f t="shared" si="2"/>
        <v>8.8940901111761228E-2</v>
      </c>
      <c r="CV20" s="71">
        <f t="shared" si="2"/>
        <v>4.6569944474297298E-3</v>
      </c>
      <c r="CW20" s="71">
        <f t="shared" si="2"/>
        <v>-5.5981458370475967E-2</v>
      </c>
      <c r="CX20" s="71">
        <f t="shared" si="2"/>
        <v>2.738432483474984E-2</v>
      </c>
      <c r="CY20" s="71">
        <f t="shared" si="2"/>
        <v>3.2352941176470695E-2</v>
      </c>
      <c r="CZ20" s="71">
        <f t="shared" si="2"/>
        <v>4.5762108262108248E-2</v>
      </c>
      <c r="DA20" s="71">
        <f t="shared" si="2"/>
        <v>-7.3216414098415949E-3</v>
      </c>
      <c r="DB20" s="71">
        <f t="shared" si="2"/>
        <v>-3.2933104631217791E-2</v>
      </c>
      <c r="DC20" s="71">
        <f t="shared" si="2"/>
        <v>-7.9815537424618999E-3</v>
      </c>
      <c r="DD20" s="71">
        <f t="shared" si="2"/>
        <v>-4.6844269622742685E-2</v>
      </c>
      <c r="DE20" s="71">
        <f t="shared" si="2"/>
        <v>4.1268054773963669E-2</v>
      </c>
      <c r="DF20" s="71">
        <f t="shared" si="2"/>
        <v>-7.6742929201945587E-2</v>
      </c>
      <c r="DG20" s="71">
        <f t="shared" si="2"/>
        <v>-1.2097560975609767E-2</v>
      </c>
      <c r="DH20" s="71">
        <f t="shared" si="2"/>
        <v>4.6810191586016181E-2</v>
      </c>
      <c r="DI20" s="71">
        <f t="shared" si="2"/>
        <v>-9.4339622641509413E-3</v>
      </c>
      <c r="DJ20" s="71">
        <f t="shared" si="2"/>
        <v>-4.9238095238095192E-2</v>
      </c>
      <c r="DK20" s="71">
        <f t="shared" si="2"/>
        <v>6.9618351197034967E-2</v>
      </c>
      <c r="DL20" s="71">
        <f t="shared" si="2"/>
        <v>0.12961228694512084</v>
      </c>
      <c r="DM20" s="71">
        <f t="shared" si="2"/>
        <v>1.0611838832697673E-2</v>
      </c>
      <c r="DN20" s="71">
        <f t="shared" si="2"/>
        <v>1.361771944216561E-2</v>
      </c>
      <c r="DO20" s="71">
        <f t="shared" si="2"/>
        <v>9.711880867595557E-4</v>
      </c>
      <c r="DP20" s="71">
        <f t="shared" si="2"/>
        <v>7.3253557567917182E-2</v>
      </c>
      <c r="DQ20" s="71">
        <f t="shared" si="2"/>
        <v>-0.12701521771884883</v>
      </c>
      <c r="DR20" s="71">
        <f t="shared" si="2"/>
        <v>-4.711770797376591E-2</v>
      </c>
    </row>
    <row r="21" spans="1:122">
      <c r="A21" s="31" t="s">
        <v>1</v>
      </c>
      <c r="C21" s="71">
        <f t="shared" si="0"/>
        <v>7.0671378091873294E-3</v>
      </c>
      <c r="D21" s="71">
        <f t="shared" ref="D21:BO23" si="3">D14/C14-1</f>
        <v>2.5062656641603454E-3</v>
      </c>
      <c r="E21" s="71">
        <f t="shared" si="3"/>
        <v>-2.5000000000000022E-2</v>
      </c>
      <c r="F21" s="71">
        <f t="shared" si="3"/>
        <v>9.1282051282051357E-2</v>
      </c>
      <c r="G21" s="71">
        <f t="shared" si="3"/>
        <v>-0.13157894736842102</v>
      </c>
      <c r="H21" s="71">
        <f t="shared" si="3"/>
        <v>4.0764790764790781E-2</v>
      </c>
      <c r="I21" s="71">
        <f t="shared" si="3"/>
        <v>-1.005199306759097E-2</v>
      </c>
      <c r="J21" s="71">
        <f t="shared" si="3"/>
        <v>-8.4733893557423001E-2</v>
      </c>
      <c r="K21" s="71">
        <f t="shared" si="3"/>
        <v>-4.8775822494261711E-2</v>
      </c>
      <c r="L21" s="71">
        <f t="shared" si="3"/>
        <v>-3.9613915141765488E-2</v>
      </c>
      <c r="M21" s="71">
        <f t="shared" si="3"/>
        <v>-7.4539363484087073E-2</v>
      </c>
      <c r="N21" s="71">
        <f t="shared" si="3"/>
        <v>6.719457013574659E-2</v>
      </c>
      <c r="O21" s="71">
        <f t="shared" si="3"/>
        <v>-6.3599745601017554E-2</v>
      </c>
      <c r="P21" s="71">
        <f t="shared" si="3"/>
        <v>-0.10369028752546983</v>
      </c>
      <c r="Q21" s="71">
        <f t="shared" si="3"/>
        <v>-0.13412477898459207</v>
      </c>
      <c r="R21" s="71">
        <f t="shared" si="3"/>
        <v>0.11085180863477251</v>
      </c>
      <c r="S21" s="71">
        <f t="shared" si="3"/>
        <v>2.7048319327731107E-2</v>
      </c>
      <c r="T21" s="71">
        <f t="shared" si="3"/>
        <v>0.17642546663257486</v>
      </c>
      <c r="U21" s="71">
        <f t="shared" si="3"/>
        <v>-0.15561834383829598</v>
      </c>
      <c r="V21" s="71">
        <f t="shared" si="3"/>
        <v>0.18095238095238098</v>
      </c>
      <c r="W21" s="71">
        <f t="shared" si="3"/>
        <v>7.301656495204889E-2</v>
      </c>
      <c r="X21" s="71">
        <f t="shared" si="3"/>
        <v>-6.5204143814747151E-2</v>
      </c>
      <c r="Y21" s="71">
        <f t="shared" si="3"/>
        <v>0.11886136462407659</v>
      </c>
      <c r="Z21" s="71">
        <f t="shared" si="3"/>
        <v>0.10293260827345119</v>
      </c>
      <c r="AA21" s="71">
        <f t="shared" si="3"/>
        <v>5.3002289135411162E-2</v>
      </c>
      <c r="AB21" s="71">
        <f t="shared" si="3"/>
        <v>5.6354515050167198E-2</v>
      </c>
      <c r="AC21" s="71">
        <f t="shared" si="3"/>
        <v>0.10527148963115396</v>
      </c>
      <c r="AD21" s="71">
        <f t="shared" si="3"/>
        <v>-5.5571469492981973E-2</v>
      </c>
      <c r="AE21" s="71">
        <f t="shared" si="3"/>
        <v>-2.6539278131634814E-2</v>
      </c>
      <c r="AF21" s="71">
        <f t="shared" si="3"/>
        <v>-4.5957314223399326E-2</v>
      </c>
      <c r="AG21" s="71">
        <f t="shared" si="3"/>
        <v>1.3226649248856859E-2</v>
      </c>
      <c r="AH21" s="71">
        <f t="shared" si="3"/>
        <v>4.4963738920225538E-2</v>
      </c>
      <c r="AI21" s="71">
        <f t="shared" si="3"/>
        <v>8.5749537322640235E-2</v>
      </c>
      <c r="AJ21" s="71">
        <f t="shared" si="3"/>
        <v>6.4346590909091006E-2</v>
      </c>
      <c r="AK21" s="71">
        <f t="shared" si="3"/>
        <v>-7.3001468036834383E-2</v>
      </c>
      <c r="AL21" s="71">
        <f t="shared" si="3"/>
        <v>2.1739130434782705E-2</v>
      </c>
      <c r="AM21" s="71">
        <f t="shared" si="3"/>
        <v>-1.3245033112582738E-2</v>
      </c>
      <c r="AN21" s="71">
        <f t="shared" si="3"/>
        <v>0.1258032271883478</v>
      </c>
      <c r="AO21" s="71">
        <f t="shared" si="3"/>
        <v>-5.0735667174023336E-3</v>
      </c>
      <c r="AP21" s="71">
        <f t="shared" si="3"/>
        <v>1.0198878123406363E-3</v>
      </c>
      <c r="AQ21" s="71">
        <f t="shared" si="3"/>
        <v>-8.0234335201222584E-2</v>
      </c>
      <c r="AR21" s="71">
        <f t="shared" si="3"/>
        <v>9.2772085294932083E-2</v>
      </c>
      <c r="AS21" s="71">
        <f t="shared" si="3"/>
        <v>7.4505828687278175E-2</v>
      </c>
      <c r="AT21" s="71">
        <f t="shared" si="3"/>
        <v>-9.1981132075471539E-3</v>
      </c>
      <c r="AU21" s="71">
        <f t="shared" si="3"/>
        <v>-1.0711735301118797E-3</v>
      </c>
      <c r="AV21" s="71">
        <f t="shared" si="3"/>
        <v>-0.12808292624806383</v>
      </c>
      <c r="AW21" s="71">
        <f t="shared" si="3"/>
        <v>6.0399016124624172E-2</v>
      </c>
      <c r="AX21" s="71">
        <f t="shared" si="3"/>
        <v>-1.9716494845360866E-2</v>
      </c>
      <c r="AY21" s="71">
        <f t="shared" si="3"/>
        <v>-6.4282897331405242E-2</v>
      </c>
      <c r="AZ21" s="71">
        <f t="shared" si="3"/>
        <v>4.804720427086262E-2</v>
      </c>
      <c r="BA21" s="71">
        <f t="shared" si="3"/>
        <v>0.12265415549597858</v>
      </c>
      <c r="BB21" s="71">
        <f t="shared" si="3"/>
        <v>3.5462686567164114E-2</v>
      </c>
      <c r="BC21" s="71">
        <f t="shared" si="3"/>
        <v>2.882841328413277E-2</v>
      </c>
      <c r="BD21" s="71">
        <f t="shared" si="3"/>
        <v>8.9665994171705954E-4</v>
      </c>
      <c r="BE21" s="71">
        <f t="shared" si="3"/>
        <v>1.6013437849943912E-2</v>
      </c>
      <c r="BF21" s="71">
        <f t="shared" si="3"/>
        <v>7.5829383886255819E-2</v>
      </c>
      <c r="BG21" s="71">
        <f t="shared" si="3"/>
        <v>-3.7393709660895391E-2</v>
      </c>
      <c r="BH21" s="71">
        <f t="shared" si="3"/>
        <v>-0.11675180928054496</v>
      </c>
      <c r="BI21" s="71">
        <f t="shared" si="3"/>
        <v>1.4339076997228473E-2</v>
      </c>
      <c r="BJ21" s="71">
        <f t="shared" si="3"/>
        <v>-4.6329294369208851E-2</v>
      </c>
      <c r="BK21" s="71">
        <f t="shared" si="3"/>
        <v>4.6711509715994026E-2</v>
      </c>
      <c r="BL21" s="71">
        <f t="shared" si="3"/>
        <v>7.1760085683684416E-2</v>
      </c>
      <c r="BM21" s="71">
        <f t="shared" si="3"/>
        <v>-9.3049078392183016E-2</v>
      </c>
      <c r="BN21" s="71">
        <f t="shared" si="3"/>
        <v>-0.11655239960822728</v>
      </c>
      <c r="BO21" s="71">
        <f t="shared" si="3"/>
        <v>3.062638580931254E-2</v>
      </c>
      <c r="BP21" s="71">
        <f t="shared" si="1"/>
        <v>-9.1434718300389406E-3</v>
      </c>
      <c r="BQ21" s="71">
        <f t="shared" si="1"/>
        <v>0.1705794544714343</v>
      </c>
      <c r="BR21" s="71">
        <f t="shared" si="1"/>
        <v>5.4718293531184736E-2</v>
      </c>
      <c r="BS21" s="71">
        <f t="shared" si="1"/>
        <v>1.4508683227082875E-2</v>
      </c>
      <c r="BT21" s="71">
        <f t="shared" si="1"/>
        <v>4.3336944745395733E-3</v>
      </c>
      <c r="BU21" s="71">
        <f t="shared" si="1"/>
        <v>4.4228694714132377E-3</v>
      </c>
      <c r="BV21" s="71">
        <f t="shared" si="1"/>
        <v>-6.4117710235205627E-2</v>
      </c>
      <c r="BW21" s="71">
        <f t="shared" si="1"/>
        <v>0.10947899931145288</v>
      </c>
      <c r="BX21" s="71">
        <f t="shared" si="1"/>
        <v>0.13156805957798934</v>
      </c>
      <c r="BY21" s="71">
        <f t="shared" si="1"/>
        <v>2.1755027422303508E-2</v>
      </c>
      <c r="BZ21" s="71">
        <f t="shared" si="1"/>
        <v>0.10699588477366251</v>
      </c>
      <c r="CA21" s="71">
        <f t="shared" si="1"/>
        <v>-0.10295781477291099</v>
      </c>
      <c r="CB21" s="71">
        <f t="shared" si="1"/>
        <v>9.4774774774774695E-2</v>
      </c>
      <c r="CC21" s="71">
        <f t="shared" si="1"/>
        <v>-1.9749835418038098E-3</v>
      </c>
      <c r="CD21" s="71">
        <f t="shared" si="1"/>
        <v>-1.8964379947229548E-2</v>
      </c>
      <c r="CE21" s="71">
        <f t="shared" si="2"/>
        <v>2.555051269120856E-2</v>
      </c>
      <c r="CF21" s="71">
        <f t="shared" si="2"/>
        <v>-0.117849532863465</v>
      </c>
      <c r="CG21" s="71">
        <f t="shared" si="2"/>
        <v>-8.704942400594573E-2</v>
      </c>
      <c r="CH21" s="71">
        <f t="shared" si="2"/>
        <v>-7.1842881856110763E-2</v>
      </c>
      <c r="CI21" s="71">
        <f t="shared" si="2"/>
        <v>1.1292621423089511E-2</v>
      </c>
      <c r="CJ21" s="71">
        <f t="shared" si="2"/>
        <v>6.0711188204683353E-2</v>
      </c>
      <c r="CK21" s="71">
        <f t="shared" si="2"/>
        <v>5.989370400654126E-2</v>
      </c>
      <c r="CL21" s="71">
        <f t="shared" si="2"/>
        <v>0.11687560270009634</v>
      </c>
      <c r="CM21" s="71">
        <f t="shared" si="2"/>
        <v>5.0077706786392673E-2</v>
      </c>
      <c r="CN21" s="71">
        <f t="shared" si="2"/>
        <v>-6.1667488899851963E-2</v>
      </c>
      <c r="CO21" s="71">
        <f t="shared" si="2"/>
        <v>7.7111812127585999E-3</v>
      </c>
      <c r="CP21" s="71">
        <f t="shared" si="2"/>
        <v>-0.14495652173913043</v>
      </c>
      <c r="CQ21" s="71">
        <f t="shared" si="2"/>
        <v>1.627173802501769E-3</v>
      </c>
      <c r="CR21" s="71">
        <f t="shared" si="2"/>
        <v>-3.1170677226114329E-2</v>
      </c>
      <c r="CS21" s="71">
        <f t="shared" si="2"/>
        <v>2.6199958080067143E-2</v>
      </c>
      <c r="CT21" s="71">
        <f t="shared" si="2"/>
        <v>-7.3325163398692772E-2</v>
      </c>
      <c r="CU21" s="71">
        <f t="shared" si="2"/>
        <v>0.23098964073176109</v>
      </c>
      <c r="CV21" s="71">
        <f t="shared" si="2"/>
        <v>3.8137869292748539E-2</v>
      </c>
      <c r="CW21" s="71">
        <f t="shared" si="2"/>
        <v>8.985857192135227E-2</v>
      </c>
      <c r="CX21" s="71">
        <f t="shared" si="2"/>
        <v>-9.6059503085931364E-2</v>
      </c>
      <c r="CY21" s="71">
        <f t="shared" si="2"/>
        <v>-4.0966386554621814E-2</v>
      </c>
      <c r="CZ21" s="71">
        <f t="shared" si="2"/>
        <v>-7.8313253012048167E-2</v>
      </c>
      <c r="DA21" s="71">
        <f t="shared" si="2"/>
        <v>-5.2881758764111719E-2</v>
      </c>
      <c r="DB21" s="71">
        <f t="shared" si="2"/>
        <v>4.2555416143872815E-2</v>
      </c>
      <c r="DC21" s="71">
        <f t="shared" si="2"/>
        <v>3.2995687493731829E-2</v>
      </c>
      <c r="DD21" s="71">
        <f t="shared" si="2"/>
        <v>-5.3883495145631066E-2</v>
      </c>
      <c r="DE21" s="71">
        <f t="shared" si="2"/>
        <v>6.1877886095433654E-2</v>
      </c>
      <c r="DF21" s="71">
        <f t="shared" si="2"/>
        <v>1.5655199072284409E-2</v>
      </c>
      <c r="DG21" s="71">
        <f t="shared" si="2"/>
        <v>2.7402473834443386E-2</v>
      </c>
      <c r="DH21" s="71">
        <f t="shared" si="2"/>
        <v>8.205223189479538E-2</v>
      </c>
      <c r="DI21" s="71">
        <f t="shared" si="2"/>
        <v>-5.8028072577884338E-2</v>
      </c>
      <c r="DJ21" s="71">
        <f t="shared" si="2"/>
        <v>-7.7048882427766641E-2</v>
      </c>
      <c r="DK21" s="71">
        <f t="shared" si="2"/>
        <v>-1.2207127387280914E-2</v>
      </c>
      <c r="DL21" s="71">
        <f t="shared" si="2"/>
        <v>9.0691648395455404E-2</v>
      </c>
      <c r="DM21" s="71">
        <f t="shared" si="2"/>
        <v>7.309941520468044E-4</v>
      </c>
      <c r="DN21" s="71">
        <f t="shared" si="2"/>
        <v>-5.0219138056975865E-2</v>
      </c>
      <c r="DO21" s="71">
        <f t="shared" si="2"/>
        <v>-3.3647375504710642E-2</v>
      </c>
      <c r="DP21" s="71">
        <f t="shared" si="2"/>
        <v>-5.0935137286112209E-2</v>
      </c>
      <c r="DQ21" s="71">
        <f t="shared" si="2"/>
        <v>0.1109014675052411</v>
      </c>
      <c r="DR21" s="71">
        <f t="shared" si="2"/>
        <v>-5.3406303076052097E-2</v>
      </c>
    </row>
    <row r="22" spans="1:122">
      <c r="A22" s="31" t="s">
        <v>8</v>
      </c>
      <c r="C22" s="71">
        <f t="shared" si="0"/>
        <v>4.883366034445169E-2</v>
      </c>
      <c r="D22" s="71">
        <f t="shared" si="3"/>
        <v>-1.891498648929546E-2</v>
      </c>
      <c r="E22" s="71">
        <f t="shared" si="3"/>
        <v>7.5211864406779627E-2</v>
      </c>
      <c r="F22" s="71">
        <f t="shared" si="3"/>
        <v>4.8275862068965614E-2</v>
      </c>
      <c r="G22" s="71">
        <f t="shared" si="3"/>
        <v>-1.5977443609022535E-2</v>
      </c>
      <c r="H22" s="71">
        <f t="shared" si="3"/>
        <v>-2.9608404966571134E-2</v>
      </c>
      <c r="I22" s="71">
        <f t="shared" si="3"/>
        <v>1.3779527559055094E-2</v>
      </c>
      <c r="J22" s="71">
        <f t="shared" si="3"/>
        <v>-0.12388349514563113</v>
      </c>
      <c r="K22" s="71">
        <f t="shared" si="3"/>
        <v>6.4273049645390046E-2</v>
      </c>
      <c r="L22" s="71">
        <f t="shared" si="3"/>
        <v>-5.8309037900874605E-2</v>
      </c>
      <c r="M22" s="71">
        <f t="shared" si="3"/>
        <v>-9.9513489606368744E-3</v>
      </c>
      <c r="N22" s="71">
        <f t="shared" si="3"/>
        <v>-1.6528925619834656E-2</v>
      </c>
      <c r="O22" s="71">
        <f t="shared" si="3"/>
        <v>0.17306382012264354</v>
      </c>
      <c r="P22" s="71">
        <f t="shared" si="3"/>
        <v>-3.2720232333010579E-2</v>
      </c>
      <c r="Q22" s="71">
        <f t="shared" si="3"/>
        <v>3.2826261008807034E-2</v>
      </c>
      <c r="R22" s="71">
        <f t="shared" si="3"/>
        <v>-5.8139534883721034E-3</v>
      </c>
      <c r="S22" s="71">
        <f t="shared" si="3"/>
        <v>-7.7972709551656916E-3</v>
      </c>
      <c r="T22" s="71">
        <f t="shared" si="3"/>
        <v>-6.2278978388997985E-2</v>
      </c>
      <c r="U22" s="71">
        <f t="shared" si="3"/>
        <v>1.3199245757385292E-2</v>
      </c>
      <c r="V22" s="71">
        <f t="shared" si="3"/>
        <v>8.3540115798180326E-2</v>
      </c>
      <c r="W22" s="71">
        <f t="shared" si="3"/>
        <v>1.9083969465648831E-2</v>
      </c>
      <c r="X22" s="71">
        <f t="shared" si="3"/>
        <v>8.4269662921347965E-3</v>
      </c>
      <c r="Y22" s="71">
        <f t="shared" si="3"/>
        <v>-2.6926648096564532E-2</v>
      </c>
      <c r="Z22" s="71">
        <f t="shared" si="3"/>
        <v>3.5305343511450316E-2</v>
      </c>
      <c r="AA22" s="71">
        <f t="shared" si="3"/>
        <v>0.10691244239631326</v>
      </c>
      <c r="AB22" s="71">
        <f t="shared" si="3"/>
        <v>-1.4987510407993287E-2</v>
      </c>
      <c r="AC22" s="71">
        <f t="shared" si="3"/>
        <v>-1.6060862214708371E-2</v>
      </c>
      <c r="AD22" s="71">
        <f t="shared" si="3"/>
        <v>8.247422680412364E-2</v>
      </c>
      <c r="AE22" s="71">
        <f t="shared" si="3"/>
        <v>1.9841269841269771E-2</v>
      </c>
      <c r="AF22" s="71">
        <f t="shared" si="3"/>
        <v>-2.4124513618677068E-2</v>
      </c>
      <c r="AG22" s="71">
        <f t="shared" si="3"/>
        <v>6.1403508771929793E-2</v>
      </c>
      <c r="AH22" s="71">
        <f t="shared" si="3"/>
        <v>-4.8084147257700938E-2</v>
      </c>
      <c r="AI22" s="71">
        <f t="shared" si="3"/>
        <v>-5.051302288871351E-2</v>
      </c>
      <c r="AJ22" s="71">
        <f t="shared" si="3"/>
        <v>9.9750623441396957E-3</v>
      </c>
      <c r="AK22" s="71">
        <f t="shared" si="3"/>
        <v>3.9506172839506082E-2</v>
      </c>
      <c r="AL22" s="71">
        <f t="shared" si="3"/>
        <v>-6.017418844022171E-2</v>
      </c>
      <c r="AM22" s="71">
        <f t="shared" si="3"/>
        <v>-6.9924178601516451E-2</v>
      </c>
      <c r="AN22" s="71">
        <f t="shared" si="3"/>
        <v>3.7590579710145011E-2</v>
      </c>
      <c r="AO22" s="71">
        <f t="shared" si="3"/>
        <v>3.7101702313400153E-2</v>
      </c>
      <c r="AP22" s="71">
        <f t="shared" si="3"/>
        <v>-2.4579124579124589E-2</v>
      </c>
      <c r="AQ22" s="71">
        <f t="shared" si="3"/>
        <v>3.4518467380049156E-3</v>
      </c>
      <c r="AR22" s="71">
        <f t="shared" si="3"/>
        <v>5.0911592707258313E-2</v>
      </c>
      <c r="AS22" s="71">
        <f t="shared" si="3"/>
        <v>4.6481178396071909E-2</v>
      </c>
      <c r="AT22" s="71">
        <f t="shared" si="3"/>
        <v>1.1573350015639638E-2</v>
      </c>
      <c r="AU22" s="71">
        <f t="shared" si="3"/>
        <v>9.8948670377243531E-3</v>
      </c>
      <c r="AV22" s="71">
        <f t="shared" si="3"/>
        <v>-7.2259644825474645E-2</v>
      </c>
      <c r="AW22" s="71">
        <f t="shared" si="3"/>
        <v>3.9273927392739161E-2</v>
      </c>
      <c r="AX22" s="71">
        <f t="shared" si="3"/>
        <v>-0.16513178786916483</v>
      </c>
      <c r="AY22" s="71">
        <f t="shared" si="3"/>
        <v>-6.5614302015975512E-2</v>
      </c>
      <c r="AZ22" s="71">
        <f t="shared" si="3"/>
        <v>-6.5336861388153977E-2</v>
      </c>
      <c r="BA22" s="71">
        <f t="shared" si="3"/>
        <v>0.11454703832752622</v>
      </c>
      <c r="BB22" s="71">
        <f t="shared" si="3"/>
        <v>-8.9488081281750675E-2</v>
      </c>
      <c r="BC22" s="71">
        <f t="shared" si="3"/>
        <v>3.5193133047210168E-2</v>
      </c>
      <c r="BD22" s="71">
        <f t="shared" si="3"/>
        <v>2.4046434494195745E-2</v>
      </c>
      <c r="BE22" s="71">
        <f t="shared" si="3"/>
        <v>-8.4210526315789513E-2</v>
      </c>
      <c r="BF22" s="71">
        <f t="shared" si="3"/>
        <v>9.5048629531388151E-2</v>
      </c>
      <c r="BG22" s="71">
        <f t="shared" si="3"/>
        <v>0.1073879693177231</v>
      </c>
      <c r="BH22" s="71">
        <f t="shared" si="3"/>
        <v>-5.4684651841050425E-3</v>
      </c>
      <c r="BI22" s="71">
        <f t="shared" si="3"/>
        <v>4.4721407624633391E-2</v>
      </c>
      <c r="BJ22" s="71">
        <f t="shared" si="3"/>
        <v>1.0877192982456263E-2</v>
      </c>
      <c r="BK22" s="71">
        <f t="shared" si="3"/>
        <v>-4.8594238111767663E-3</v>
      </c>
      <c r="BL22" s="71">
        <f t="shared" si="3"/>
        <v>-1.4998256016742317E-2</v>
      </c>
      <c r="BM22" s="71">
        <f t="shared" si="3"/>
        <v>0.11791784702549579</v>
      </c>
      <c r="BN22" s="71">
        <f t="shared" si="3"/>
        <v>-3.6426987646499875E-2</v>
      </c>
      <c r="BO22" s="71">
        <f t="shared" si="3"/>
        <v>-0.14234056541748852</v>
      </c>
      <c r="BP22" s="71">
        <f t="shared" si="1"/>
        <v>-2.5680337293982336E-2</v>
      </c>
      <c r="BQ22" s="71">
        <f t="shared" si="1"/>
        <v>-2.3996852871754459E-2</v>
      </c>
      <c r="BR22" s="71">
        <f t="shared" si="1"/>
        <v>-2.5796049979846858E-2</v>
      </c>
      <c r="BS22" s="71">
        <f t="shared" si="1"/>
        <v>1.4067025237898267E-2</v>
      </c>
      <c r="BT22" s="71">
        <f t="shared" si="1"/>
        <v>5.9975520195838516E-2</v>
      </c>
      <c r="BU22" s="71">
        <f t="shared" si="1"/>
        <v>-7.2363356428021608E-2</v>
      </c>
      <c r="BV22" s="71">
        <f t="shared" si="1"/>
        <v>-0.17634854771784236</v>
      </c>
      <c r="BW22" s="71">
        <f t="shared" si="1"/>
        <v>0.26952141057934509</v>
      </c>
      <c r="BX22" s="71">
        <f t="shared" si="1"/>
        <v>-3.0158730158730163E-2</v>
      </c>
      <c r="BY22" s="71">
        <f t="shared" si="1"/>
        <v>-5.4623567921440186E-2</v>
      </c>
      <c r="BZ22" s="71">
        <f t="shared" si="1"/>
        <v>4.7175935944600678E-2</v>
      </c>
      <c r="CA22" s="71">
        <f t="shared" si="1"/>
        <v>4.3604050423641239E-2</v>
      </c>
      <c r="CB22" s="71">
        <f t="shared" si="1"/>
        <v>2.3762376237623783E-3</v>
      </c>
      <c r="CC22" s="71">
        <f t="shared" si="1"/>
        <v>4.0300276570525595E-2</v>
      </c>
      <c r="CD22" s="71">
        <f t="shared" si="1"/>
        <v>-8.7352829472086002E-3</v>
      </c>
      <c r="CE22" s="71">
        <f t="shared" si="2"/>
        <v>0.10344827586206895</v>
      </c>
      <c r="CF22" s="71">
        <f t="shared" si="2"/>
        <v>-1.3194444444444509E-2</v>
      </c>
      <c r="CG22" s="71">
        <f t="shared" si="2"/>
        <v>-5.6298381421533428E-3</v>
      </c>
      <c r="CH22" s="71">
        <f t="shared" si="2"/>
        <v>-2.3708421797593915E-2</v>
      </c>
      <c r="CI22" s="71">
        <f t="shared" si="2"/>
        <v>-6.5241029358461544E-3</v>
      </c>
      <c r="CJ22" s="71">
        <f t="shared" si="2"/>
        <v>2.9186428310834511E-3</v>
      </c>
      <c r="CK22" s="71">
        <f t="shared" si="2"/>
        <v>4.9836304110585816E-2</v>
      </c>
      <c r="CL22" s="71">
        <f t="shared" si="2"/>
        <v>0.24670824670824665</v>
      </c>
      <c r="CM22" s="71">
        <f t="shared" si="2"/>
        <v>-3.0572540300167761E-3</v>
      </c>
      <c r="CN22" s="71">
        <f t="shared" si="2"/>
        <v>3.1502648452746085E-2</v>
      </c>
      <c r="CO22" s="71">
        <f t="shared" si="2"/>
        <v>2.1621621621621623E-2</v>
      </c>
      <c r="CP22" s="71">
        <f t="shared" si="2"/>
        <v>9.8148148148148318E-2</v>
      </c>
      <c r="CQ22" s="71">
        <f t="shared" si="2"/>
        <v>-7.2512647554806131E-2</v>
      </c>
      <c r="CR22" s="71">
        <f t="shared" si="2"/>
        <v>8.0519480519480879E-3</v>
      </c>
      <c r="CS22" s="71">
        <f t="shared" si="2"/>
        <v>1.7521257407884461E-2</v>
      </c>
      <c r="CT22" s="71">
        <f t="shared" si="2"/>
        <v>3.114712585464674E-2</v>
      </c>
      <c r="CU22" s="71">
        <f t="shared" si="2"/>
        <v>1.0068762278978349E-2</v>
      </c>
      <c r="CV22" s="71">
        <f t="shared" si="2"/>
        <v>4.0602966204716706E-2</v>
      </c>
      <c r="CW22" s="71">
        <f t="shared" si="2"/>
        <v>9.3457943925234765E-4</v>
      </c>
      <c r="CX22" s="71">
        <f t="shared" si="2"/>
        <v>4.8085901027077549E-2</v>
      </c>
      <c r="CY22" s="71">
        <f t="shared" si="2"/>
        <v>9.4209354120267319E-2</v>
      </c>
      <c r="CZ22" s="71">
        <f t="shared" si="2"/>
        <v>3.1956035009159445E-2</v>
      </c>
      <c r="DA22" s="71">
        <f t="shared" si="2"/>
        <v>-8.4615384615384537E-2</v>
      </c>
      <c r="DB22" s="71">
        <f t="shared" si="2"/>
        <v>-1.2928248222365823E-3</v>
      </c>
      <c r="DC22" s="71">
        <f t="shared" si="2"/>
        <v>4.746494066882434E-3</v>
      </c>
      <c r="DD22" s="71">
        <f t="shared" si="2"/>
        <v>8.1704960274855187E-2</v>
      </c>
      <c r="DE22" s="71">
        <f t="shared" si="2"/>
        <v>-9.627791563275534E-3</v>
      </c>
      <c r="DF22" s="71">
        <f t="shared" si="2"/>
        <v>0.10643415514131083</v>
      </c>
      <c r="DG22" s="71">
        <f t="shared" si="2"/>
        <v>-4.8913043478260865E-2</v>
      </c>
      <c r="DH22" s="71">
        <f t="shared" si="2"/>
        <v>5.7619047619047681E-2</v>
      </c>
      <c r="DI22" s="71">
        <f t="shared" si="2"/>
        <v>5.9882935614588018E-2</v>
      </c>
      <c r="DJ22" s="71">
        <f t="shared" si="2"/>
        <v>5.5225148683092584E-2</v>
      </c>
      <c r="DK22" s="71">
        <f t="shared" si="2"/>
        <v>8.6553945249597364E-2</v>
      </c>
      <c r="DL22" s="71">
        <f t="shared" si="2"/>
        <v>-1.2226750648388296E-2</v>
      </c>
      <c r="DM22" s="71">
        <f t="shared" si="2"/>
        <v>4.4261065266316679E-2</v>
      </c>
      <c r="DN22" s="71">
        <f t="shared" si="2"/>
        <v>-5.1724137931034475E-2</v>
      </c>
      <c r="DO22" s="71">
        <f t="shared" si="2"/>
        <v>-1.7424242424242453E-2</v>
      </c>
      <c r="DP22" s="71">
        <f t="shared" si="2"/>
        <v>5.088666152659993E-2</v>
      </c>
      <c r="DQ22" s="71">
        <f t="shared" si="2"/>
        <v>-9.2076302274394672E-2</v>
      </c>
      <c r="DR22" s="71">
        <f t="shared" si="2"/>
        <v>1.0101010101010166E-2</v>
      </c>
    </row>
    <row r="23" spans="1:122">
      <c r="A23" s="31" t="s">
        <v>13</v>
      </c>
      <c r="C23" s="71">
        <f t="shared" si="0"/>
        <v>5.3687315634218358E-2</v>
      </c>
      <c r="D23" s="71">
        <f t="shared" si="3"/>
        <v>-1.2318029115341522E-2</v>
      </c>
      <c r="E23" s="71">
        <f t="shared" si="3"/>
        <v>7.5396825396825351E-2</v>
      </c>
      <c r="F23" s="71">
        <f t="shared" si="3"/>
        <v>-5.2714812862408866E-4</v>
      </c>
      <c r="G23" s="71">
        <f t="shared" si="3"/>
        <v>-3.4282700421940926E-2</v>
      </c>
      <c r="H23" s="71">
        <f t="shared" si="3"/>
        <v>4.3691971600219315E-3</v>
      </c>
      <c r="I23" s="71">
        <f t="shared" si="3"/>
        <v>3.0995106035889064E-2</v>
      </c>
      <c r="J23" s="71">
        <f t="shared" si="3"/>
        <v>-8.333333333333337E-2</v>
      </c>
      <c r="K23" s="71">
        <f t="shared" si="3"/>
        <v>5.5235903337169212E-2</v>
      </c>
      <c r="L23" s="71">
        <f t="shared" si="3"/>
        <v>-5.1799345692475462E-2</v>
      </c>
      <c r="M23" s="71">
        <f t="shared" si="3"/>
        <v>1.7826336975273138E-2</v>
      </c>
      <c r="N23" s="71">
        <f t="shared" si="3"/>
        <v>5.0282485875706273E-2</v>
      </c>
      <c r="O23" s="71">
        <f t="shared" si="3"/>
        <v>3.2813340505648103E-2</v>
      </c>
      <c r="P23" s="71">
        <f t="shared" si="3"/>
        <v>-1.822916666666663E-2</v>
      </c>
      <c r="Q23" s="71">
        <f t="shared" si="3"/>
        <v>-9.0185676392573466E-3</v>
      </c>
      <c r="R23" s="71">
        <f t="shared" si="3"/>
        <v>3.4796573875802927E-2</v>
      </c>
      <c r="S23" s="71">
        <f t="shared" si="3"/>
        <v>4.6559751681324313E-2</v>
      </c>
      <c r="T23" s="71">
        <f t="shared" si="3"/>
        <v>7.9090459713297978E-3</v>
      </c>
      <c r="U23" s="71">
        <f t="shared" si="3"/>
        <v>2.4521824423737737E-3</v>
      </c>
      <c r="V23" s="71">
        <f t="shared" si="3"/>
        <v>0.1262230919765166</v>
      </c>
      <c r="W23" s="71">
        <f t="shared" si="3"/>
        <v>2.7367506516073004E-2</v>
      </c>
      <c r="X23" s="71">
        <f t="shared" si="3"/>
        <v>-2.9598308668076223E-3</v>
      </c>
      <c r="Y23" s="71">
        <f t="shared" si="3"/>
        <v>-3.30788804071247E-2</v>
      </c>
      <c r="Z23" s="71">
        <f t="shared" si="3"/>
        <v>-3.5526315789473739E-2</v>
      </c>
      <c r="AA23" s="71">
        <f t="shared" si="3"/>
        <v>-6.3210550250113684E-2</v>
      </c>
      <c r="AB23" s="71">
        <f t="shared" si="3"/>
        <v>2.3786407766990258E-2</v>
      </c>
      <c r="AC23" s="71">
        <f t="shared" si="3"/>
        <v>-9.4831673779042225E-3</v>
      </c>
      <c r="AD23" s="71">
        <f t="shared" si="3"/>
        <v>7.9463858305409252E-2</v>
      </c>
      <c r="AE23" s="71">
        <f t="shared" si="3"/>
        <v>2.8824833702882469E-2</v>
      </c>
      <c r="AF23" s="71">
        <f t="shared" si="3"/>
        <v>3.7931034482758585E-2</v>
      </c>
      <c r="AG23" s="71">
        <f t="shared" si="3"/>
        <v>9.966777408637828E-3</v>
      </c>
      <c r="AH23" s="71">
        <f t="shared" si="3"/>
        <v>-5.9210526315789491E-2</v>
      </c>
      <c r="AI23" s="71">
        <f t="shared" si="3"/>
        <v>0</v>
      </c>
      <c r="AJ23" s="71">
        <f t="shared" si="3"/>
        <v>9.6153846153845812E-3</v>
      </c>
      <c r="AK23" s="71">
        <f t="shared" si="3"/>
        <v>-1.8614718614718639E-2</v>
      </c>
      <c r="AL23" s="71">
        <f t="shared" si="3"/>
        <v>3.4406704896338791E-2</v>
      </c>
      <c r="AM23" s="71">
        <f t="shared" si="3"/>
        <v>-9.8081023454157812E-2</v>
      </c>
      <c r="AN23" s="71">
        <f t="shared" si="3"/>
        <v>-2.0330969267139509E-2</v>
      </c>
      <c r="AO23" s="71">
        <f t="shared" si="3"/>
        <v>-5.7915057915057799E-3</v>
      </c>
      <c r="AP23" s="71">
        <f t="shared" si="3"/>
        <v>-5.0970873786407744E-2</v>
      </c>
      <c r="AQ23" s="71">
        <f t="shared" si="3"/>
        <v>7.1611253196930846E-2</v>
      </c>
      <c r="AR23" s="71">
        <f t="shared" si="3"/>
        <v>7.6372315035799776E-3</v>
      </c>
      <c r="AS23" s="71">
        <f t="shared" si="3"/>
        <v>8.4793936522974844E-2</v>
      </c>
      <c r="AT23" s="71">
        <f t="shared" si="3"/>
        <v>2.1834061135370675E-3</v>
      </c>
      <c r="AU23" s="71">
        <f t="shared" si="3"/>
        <v>-1.3071895424836555E-2</v>
      </c>
      <c r="AV23" s="71">
        <f t="shared" si="3"/>
        <v>5.8719646799116898E-2</v>
      </c>
      <c r="AW23" s="71">
        <f t="shared" si="3"/>
        <v>6.255212677231059E-3</v>
      </c>
      <c r="AX23" s="71">
        <f t="shared" si="3"/>
        <v>-4.2271031910484869E-2</v>
      </c>
      <c r="AY23" s="71">
        <f t="shared" si="3"/>
        <v>4.543487667676338E-2</v>
      </c>
      <c r="AZ23" s="71">
        <f t="shared" si="3"/>
        <v>-1.9453642384105962E-2</v>
      </c>
      <c r="BA23" s="71">
        <f t="shared" si="3"/>
        <v>1.3085690164626351E-2</v>
      </c>
      <c r="BB23" s="71">
        <f t="shared" si="3"/>
        <v>-1.1249999999999982E-2</v>
      </c>
      <c r="BC23" s="71">
        <f t="shared" si="3"/>
        <v>6.7003792667509554E-2</v>
      </c>
      <c r="BD23" s="71">
        <f t="shared" si="3"/>
        <v>-8.8072669826224304E-2</v>
      </c>
      <c r="BE23" s="71">
        <f t="shared" si="3"/>
        <v>-8.4019055868341241E-2</v>
      </c>
      <c r="BF23" s="71">
        <f t="shared" si="3"/>
        <v>-1.7966903073286078E-2</v>
      </c>
      <c r="BG23" s="71">
        <f t="shared" si="3"/>
        <v>3.5146846413095734E-2</v>
      </c>
      <c r="BH23" s="71">
        <f t="shared" si="3"/>
        <v>-6.3720930232558093E-2</v>
      </c>
      <c r="BI23" s="71">
        <f t="shared" si="3"/>
        <v>5.5638350720317975E-2</v>
      </c>
      <c r="BJ23" s="71">
        <f t="shared" si="3"/>
        <v>-5.5058823529411716E-2</v>
      </c>
      <c r="BK23" s="71">
        <f t="shared" si="3"/>
        <v>5.7270916334661415E-2</v>
      </c>
      <c r="BL23" s="71">
        <f t="shared" si="3"/>
        <v>-2.7319830428638725E-2</v>
      </c>
      <c r="BM23" s="71">
        <f t="shared" si="3"/>
        <v>-4.8426150121065326E-2</v>
      </c>
      <c r="BN23" s="71">
        <f t="shared" si="3"/>
        <v>-4.8346055979643809E-2</v>
      </c>
      <c r="BO23" s="71">
        <f t="shared" si="3"/>
        <v>-0.12860962566844925</v>
      </c>
      <c r="BP23" s="71">
        <f t="shared" si="1"/>
        <v>6.0141147591285637E-2</v>
      </c>
      <c r="BQ23" s="71">
        <f t="shared" si="1"/>
        <v>9.2040520984081109E-2</v>
      </c>
      <c r="BR23" s="71">
        <f t="shared" si="1"/>
        <v>0.14815796448449503</v>
      </c>
      <c r="BS23" s="71">
        <f t="shared" si="1"/>
        <v>1.4773776546629813E-2</v>
      </c>
      <c r="BT23" s="71">
        <f t="shared" si="1"/>
        <v>0.10191082802547768</v>
      </c>
      <c r="BU23" s="71">
        <f t="shared" si="1"/>
        <v>3.509496284062763E-2</v>
      </c>
      <c r="BV23" s="71">
        <f t="shared" si="1"/>
        <v>-4.2680494615077835E-2</v>
      </c>
      <c r="BW23" s="71">
        <f t="shared" si="1"/>
        <v>-1.7083333333333339E-2</v>
      </c>
      <c r="BX23" s="71">
        <f t="shared" si="1"/>
        <v>3.5608308605341144E-2</v>
      </c>
      <c r="BY23" s="71">
        <f t="shared" si="1"/>
        <v>-3.8067949242734378E-2</v>
      </c>
      <c r="BZ23" s="71">
        <f t="shared" si="1"/>
        <v>-4.8085106382978693E-2</v>
      </c>
      <c r="CA23" s="71">
        <f t="shared" si="1"/>
        <v>3.8444345105051347E-2</v>
      </c>
      <c r="CB23" s="71">
        <f t="shared" si="1"/>
        <v>1.7219113215669601E-3</v>
      </c>
      <c r="CC23" s="71">
        <f t="shared" si="1"/>
        <v>-1.8048990116029229E-2</v>
      </c>
      <c r="CD23" s="71">
        <f t="shared" si="1"/>
        <v>4.5514223194748293E-2</v>
      </c>
      <c r="CE23" s="71">
        <f t="shared" si="2"/>
        <v>0.11594809543742146</v>
      </c>
      <c r="CF23" s="71">
        <f t="shared" si="2"/>
        <v>-1.1252813203300849E-2</v>
      </c>
      <c r="CG23" s="71">
        <f t="shared" si="2"/>
        <v>-6.8664643399089509E-2</v>
      </c>
      <c r="CH23" s="71">
        <f t="shared" si="2"/>
        <v>0.10061099796334005</v>
      </c>
      <c r="CI23" s="71">
        <f t="shared" si="2"/>
        <v>6.1435973353071827E-2</v>
      </c>
      <c r="CJ23" s="71">
        <f t="shared" si="2"/>
        <v>5.9274755927476441E-3</v>
      </c>
      <c r="CK23" s="71">
        <f t="shared" si="2"/>
        <v>-4.0901213171577133E-2</v>
      </c>
      <c r="CL23" s="71">
        <f t="shared" si="2"/>
        <v>7.300325262016627E-2</v>
      </c>
      <c r="CM23" s="71">
        <f t="shared" si="2"/>
        <v>-3.3681374200067449E-4</v>
      </c>
      <c r="CN23" s="71">
        <f t="shared" si="2"/>
        <v>4.5485175202156336E-2</v>
      </c>
      <c r="CO23" s="71">
        <f t="shared" si="2"/>
        <v>-0.10828230744440859</v>
      </c>
      <c r="CP23" s="71">
        <f t="shared" si="2"/>
        <v>-1.7347307553306823E-2</v>
      </c>
      <c r="CQ23" s="71">
        <f t="shared" si="2"/>
        <v>0.12945936005884517</v>
      </c>
      <c r="CR23" s="71">
        <f t="shared" si="2"/>
        <v>-6.8381634646694889E-2</v>
      </c>
      <c r="CS23" s="71">
        <f t="shared" si="2"/>
        <v>-3.5302341838517992E-2</v>
      </c>
      <c r="CT23" s="71">
        <f t="shared" si="2"/>
        <v>2.934782608695663E-2</v>
      </c>
      <c r="CU23" s="71">
        <f t="shared" si="2"/>
        <v>7.2861668426610349E-2</v>
      </c>
      <c r="CV23" s="71">
        <f t="shared" si="2"/>
        <v>-9.4816272965879245E-2</v>
      </c>
      <c r="CW23" s="71">
        <f t="shared" si="2"/>
        <v>7.6476984414642901E-2</v>
      </c>
      <c r="CX23" s="71">
        <f t="shared" si="2"/>
        <v>-2.0202020202020332E-3</v>
      </c>
      <c r="CY23" s="71">
        <f t="shared" si="2"/>
        <v>3.1376518218623417E-2</v>
      </c>
      <c r="CZ23" s="71">
        <f t="shared" si="2"/>
        <v>3.500163559044811E-2</v>
      </c>
      <c r="DA23" s="71">
        <f t="shared" si="2"/>
        <v>-6.321112515802807E-3</v>
      </c>
      <c r="DB23" s="71">
        <f t="shared" si="2"/>
        <v>-4.6119592875318083E-2</v>
      </c>
      <c r="DC23" s="71">
        <f t="shared" si="2"/>
        <v>-3.7012337445815224E-2</v>
      </c>
      <c r="DD23" s="71">
        <f t="shared" si="2"/>
        <v>-2.0083102493074767E-2</v>
      </c>
      <c r="DE23" s="71">
        <f t="shared" si="2"/>
        <v>3.3922261484099048E-2</v>
      </c>
      <c r="DF23" s="71">
        <f t="shared" si="2"/>
        <v>2.0505809979494138E-3</v>
      </c>
      <c r="DG23" s="71">
        <f t="shared" si="2"/>
        <v>2.3874488403820004E-2</v>
      </c>
      <c r="DH23" s="71">
        <f t="shared" si="2"/>
        <v>6.2624916722185286E-2</v>
      </c>
      <c r="DI23" s="71">
        <f t="shared" si="2"/>
        <v>7.8369905956112706E-3</v>
      </c>
      <c r="DJ23" s="71">
        <f t="shared" si="2"/>
        <v>-1.9284603421461877E-2</v>
      </c>
      <c r="DK23" s="71">
        <f t="shared" si="2"/>
        <v>-3.3301617507136005E-2</v>
      </c>
      <c r="DL23" s="71">
        <f t="shared" si="2"/>
        <v>8.5301837270341796E-3</v>
      </c>
      <c r="DM23" s="71">
        <f t="shared" si="2"/>
        <v>-4.4892648015614878E-2</v>
      </c>
      <c r="DN23" s="71">
        <f t="shared" si="2"/>
        <v>2.5204359673024479E-2</v>
      </c>
      <c r="DO23" s="71">
        <f t="shared" si="2"/>
        <v>8.2392026578073096E-2</v>
      </c>
      <c r="DP23" s="71">
        <f t="shared" si="2"/>
        <v>8.6556169429097496E-2</v>
      </c>
      <c r="DQ23" s="71">
        <f t="shared" si="2"/>
        <v>-1.6949152542372614E-3</v>
      </c>
      <c r="DR23" s="71">
        <f t="shared" si="2"/>
        <v>-3.452178834182229E-2</v>
      </c>
    </row>
    <row r="24" spans="1:122">
      <c r="A24" s="31" t="s">
        <v>19</v>
      </c>
      <c r="C24" s="71">
        <f>C17/B17-1</f>
        <v>7.783955520254171E-2</v>
      </c>
      <c r="D24" s="71">
        <f t="shared" ref="D24:BO24" si="4">D17/C17-1</f>
        <v>0.14394497666421024</v>
      </c>
      <c r="E24" s="71">
        <f t="shared" si="4"/>
        <v>3.1135924414859462E-2</v>
      </c>
      <c r="F24" s="71">
        <f t="shared" si="4"/>
        <v>8.9546022490629706E-3</v>
      </c>
      <c r="G24" s="71">
        <f t="shared" si="4"/>
        <v>-3.67389060887513E-2</v>
      </c>
      <c r="H24" s="71">
        <f t="shared" si="4"/>
        <v>4.1354188986501006E-2</v>
      </c>
      <c r="I24" s="71">
        <f t="shared" si="4"/>
        <v>0.16975308641975317</v>
      </c>
      <c r="J24" s="71">
        <f t="shared" si="4"/>
        <v>-9.850483729111692E-2</v>
      </c>
      <c r="K24" s="71">
        <f t="shared" si="4"/>
        <v>1.6585365853658551E-2</v>
      </c>
      <c r="L24" s="71">
        <f t="shared" si="4"/>
        <v>-1.0556621880998041E-2</v>
      </c>
      <c r="M24" s="71">
        <f t="shared" si="4"/>
        <v>-3.1231813773035966E-2</v>
      </c>
      <c r="N24" s="71">
        <f t="shared" si="4"/>
        <v>9.1309571485783003E-2</v>
      </c>
      <c r="O24" s="71">
        <f t="shared" si="4"/>
        <v>7.6146788990825609E-2</v>
      </c>
      <c r="P24" s="71">
        <f t="shared" si="4"/>
        <v>2.8985507246376718E-2</v>
      </c>
      <c r="Q24" s="71">
        <f t="shared" si="4"/>
        <v>2.8997514498757315E-2</v>
      </c>
      <c r="R24" s="71">
        <f t="shared" si="4"/>
        <v>-3.9452495974235058E-2</v>
      </c>
      <c r="S24" s="71">
        <f t="shared" si="4"/>
        <v>5.4484492875104706E-2</v>
      </c>
      <c r="T24" s="71">
        <f t="shared" si="4"/>
        <v>-5.8823529411764719E-2</v>
      </c>
      <c r="U24" s="71">
        <f t="shared" si="4"/>
        <v>3.5472972972973027E-2</v>
      </c>
      <c r="V24" s="71">
        <f t="shared" si="4"/>
        <v>5.3017944535073358E-2</v>
      </c>
      <c r="W24" s="71">
        <f t="shared" si="4"/>
        <v>0.10379550735863674</v>
      </c>
      <c r="X24" s="71">
        <f t="shared" si="4"/>
        <v>1.7543859649122862E-2</v>
      </c>
      <c r="Y24" s="71">
        <f t="shared" si="4"/>
        <v>1.7931034482758568E-2</v>
      </c>
      <c r="Z24" s="71">
        <f t="shared" si="4"/>
        <v>-2.2357723577235755E-2</v>
      </c>
      <c r="AA24" s="71">
        <f t="shared" si="4"/>
        <v>-8.8704088704088746E-2</v>
      </c>
      <c r="AB24" s="71">
        <f t="shared" si="4"/>
        <v>-3.8022813688213253E-3</v>
      </c>
      <c r="AC24" s="71">
        <f t="shared" si="4"/>
        <v>-6.4122137404580171E-2</v>
      </c>
      <c r="AD24" s="71">
        <f t="shared" si="4"/>
        <v>5.3833605220228398E-2</v>
      </c>
      <c r="AE24" s="71">
        <f t="shared" si="4"/>
        <v>-2.3993808049535659E-2</v>
      </c>
      <c r="AF24" s="71">
        <f t="shared" si="4"/>
        <v>6.2648691514670896E-2</v>
      </c>
      <c r="AG24" s="71">
        <f t="shared" si="4"/>
        <v>7.5373134328358127E-2</v>
      </c>
      <c r="AH24" s="71">
        <f t="shared" si="4"/>
        <v>-4.5107564191533611E-2</v>
      </c>
      <c r="AI24" s="71">
        <f t="shared" si="4"/>
        <v>-2.0348837209302362E-2</v>
      </c>
      <c r="AJ24" s="71">
        <f t="shared" si="4"/>
        <v>2.7448071216617187E-2</v>
      </c>
      <c r="AK24" s="71">
        <f t="shared" si="4"/>
        <v>8.664259927797735E-3</v>
      </c>
      <c r="AL24" s="71">
        <f t="shared" si="4"/>
        <v>6.7287043664996382E-2</v>
      </c>
      <c r="AM24" s="71">
        <f t="shared" si="4"/>
        <v>3.8900067069081112E-2</v>
      </c>
      <c r="AN24" s="71">
        <f t="shared" si="4"/>
        <v>3.0342156229825612E-2</v>
      </c>
      <c r="AO24" s="71">
        <f t="shared" si="4"/>
        <v>-6.1152882205513737E-2</v>
      </c>
      <c r="AP24" s="71">
        <f t="shared" si="4"/>
        <v>-7.5547250400427202E-2</v>
      </c>
      <c r="AQ24" s="71">
        <f t="shared" si="4"/>
        <v>-7.7100779670805641E-2</v>
      </c>
      <c r="AR24" s="71">
        <f t="shared" si="4"/>
        <v>-6.2578222778473247E-3</v>
      </c>
      <c r="AS24" s="71">
        <f t="shared" si="4"/>
        <v>4.2821158690176109E-2</v>
      </c>
      <c r="AT24" s="71">
        <f t="shared" si="4"/>
        <v>-5.1026570048309128E-2</v>
      </c>
      <c r="AU24" s="71">
        <f t="shared" si="4"/>
        <v>-1.0499522748966039E-2</v>
      </c>
      <c r="AV24" s="71">
        <f t="shared" si="4"/>
        <v>-4.2765273311897167E-2</v>
      </c>
      <c r="AW24" s="71">
        <f t="shared" si="4"/>
        <v>-1.5115888478333894E-2</v>
      </c>
      <c r="AX24" s="71">
        <f t="shared" si="4"/>
        <v>-7.1623465211459791E-2</v>
      </c>
      <c r="AY24" s="71">
        <f t="shared" si="4"/>
        <v>6.7964731814841972E-2</v>
      </c>
      <c r="AZ24" s="71">
        <f t="shared" si="4"/>
        <v>3.4399724802201659E-2</v>
      </c>
      <c r="BA24" s="71">
        <f t="shared" si="4"/>
        <v>4.0904556035916251E-2</v>
      </c>
      <c r="BB24" s="71">
        <f t="shared" si="4"/>
        <v>5.5910543130990309E-2</v>
      </c>
      <c r="BC24" s="71">
        <f t="shared" si="4"/>
        <v>6.0816944024205899E-2</v>
      </c>
      <c r="BD24" s="71">
        <f t="shared" si="4"/>
        <v>3.4512264689104288E-2</v>
      </c>
      <c r="BE24" s="71">
        <f t="shared" si="4"/>
        <v>2.977667493796532E-2</v>
      </c>
      <c r="BF24" s="71">
        <f t="shared" si="4"/>
        <v>7.4163319946452422E-2</v>
      </c>
      <c r="BG24" s="71">
        <f t="shared" si="4"/>
        <v>-0.10269192422731799</v>
      </c>
      <c r="BH24" s="71">
        <f t="shared" si="4"/>
        <v>-2.6944444444444438E-2</v>
      </c>
      <c r="BI24" s="71">
        <f t="shared" si="4"/>
        <v>-1.3131601484441924E-2</v>
      </c>
      <c r="BJ24" s="71">
        <f t="shared" si="4"/>
        <v>4.1076077523864551E-2</v>
      </c>
      <c r="BK24" s="71">
        <f t="shared" si="4"/>
        <v>4.7235343150875186E-2</v>
      </c>
      <c r="BL24" s="71">
        <f t="shared" si="4"/>
        <v>-6.367736800212187E-3</v>
      </c>
      <c r="BM24" s="71">
        <f t="shared" si="4"/>
        <v>-1.4152202937249725E-2</v>
      </c>
      <c r="BN24" s="71">
        <f t="shared" si="4"/>
        <v>-7.6652221018418287E-2</v>
      </c>
      <c r="BO24" s="71">
        <f t="shared" si="4"/>
        <v>-0.13200352009386918</v>
      </c>
      <c r="BP24" s="71">
        <f t="shared" ref="BP24:DR24" si="5">BP17/BO17-1</f>
        <v>8.1446434606285978E-2</v>
      </c>
      <c r="BQ24" s="71">
        <f t="shared" si="5"/>
        <v>7.9687499999999911E-2</v>
      </c>
      <c r="BR24" s="71">
        <f t="shared" si="5"/>
        <v>-2.7785817655571754E-2</v>
      </c>
      <c r="BS24" s="71">
        <f t="shared" si="5"/>
        <v>8.5739803512950408E-2</v>
      </c>
      <c r="BT24" s="71">
        <f t="shared" si="5"/>
        <v>1.5355086372360827E-2</v>
      </c>
      <c r="BU24" s="71">
        <f t="shared" si="5"/>
        <v>-2.6735079665136441E-2</v>
      </c>
      <c r="BV24" s="71">
        <f t="shared" si="5"/>
        <v>-0.11820199778024409</v>
      </c>
      <c r="BW24" s="71">
        <f t="shared" si="5"/>
        <v>-4.8143486469477748E-2</v>
      </c>
      <c r="BX24" s="71">
        <f t="shared" si="5"/>
        <v>-3.8016528925619797E-2</v>
      </c>
      <c r="BY24" s="71">
        <f t="shared" si="5"/>
        <v>1.3402061855670055E-2</v>
      </c>
      <c r="BZ24" s="71">
        <f t="shared" si="5"/>
        <v>-5.2899287894201286E-2</v>
      </c>
      <c r="CA24" s="71">
        <f t="shared" si="5"/>
        <v>9.7028284998209591E-2</v>
      </c>
      <c r="CB24" s="71">
        <f t="shared" si="5"/>
        <v>4.1122715404699806E-2</v>
      </c>
      <c r="CC24" s="71">
        <f t="shared" si="5"/>
        <v>2.9153605015673989E-2</v>
      </c>
      <c r="CD24" s="71">
        <f t="shared" si="5"/>
        <v>4.2034724337496332E-2</v>
      </c>
      <c r="CE24" s="71">
        <f t="shared" si="5"/>
        <v>2.5431160479391979E-2</v>
      </c>
      <c r="CF24" s="71">
        <f t="shared" si="5"/>
        <v>5.786773090079822E-2</v>
      </c>
      <c r="CG24" s="71">
        <f t="shared" si="5"/>
        <v>-4.3923470762597727E-2</v>
      </c>
      <c r="CH24" s="71">
        <f t="shared" si="5"/>
        <v>1.6910935738443378E-3</v>
      </c>
      <c r="CI24" s="71">
        <f t="shared" si="5"/>
        <v>8.5818795723128893E-2</v>
      </c>
      <c r="CJ24" s="71">
        <f t="shared" si="5"/>
        <v>0.10469033428349328</v>
      </c>
      <c r="CK24" s="71">
        <f t="shared" si="5"/>
        <v>-0.15458597231996252</v>
      </c>
      <c r="CL24" s="71">
        <f t="shared" si="5"/>
        <v>-2.4972253052164217E-2</v>
      </c>
      <c r="CM24" s="71">
        <f t="shared" si="5"/>
        <v>-2.2766078542969526E-3</v>
      </c>
      <c r="CN24" s="71">
        <f t="shared" si="5"/>
        <v>5.1625784369651928E-2</v>
      </c>
      <c r="CO24" s="71">
        <f t="shared" si="5"/>
        <v>-0.10957417954976945</v>
      </c>
      <c r="CP24" s="71">
        <f t="shared" si="5"/>
        <v>-3.3201340237587695E-2</v>
      </c>
      <c r="CQ24" s="71">
        <f t="shared" si="5"/>
        <v>0.10964083175803396</v>
      </c>
      <c r="CR24" s="71">
        <f t="shared" si="5"/>
        <v>1.5332197614991605E-2</v>
      </c>
      <c r="CS24" s="71">
        <f t="shared" si="5"/>
        <v>-2.5167785234899376E-2</v>
      </c>
      <c r="CT24" s="71">
        <f t="shared" si="5"/>
        <v>4.2455536431439844E-2</v>
      </c>
      <c r="CU24" s="71">
        <f t="shared" si="5"/>
        <v>9.6037424325811971E-2</v>
      </c>
      <c r="CV24" s="71">
        <f t="shared" si="5"/>
        <v>-6.4022093899071097E-2</v>
      </c>
      <c r="CW24" s="71">
        <f t="shared" si="5"/>
        <v>4.1845493562231661E-2</v>
      </c>
      <c r="CX24" s="71">
        <f t="shared" si="5"/>
        <v>-3.6302780638516885E-2</v>
      </c>
      <c r="CY24" s="71">
        <f t="shared" si="5"/>
        <v>3.5265829548490446E-2</v>
      </c>
      <c r="CZ24" s="71">
        <f t="shared" si="5"/>
        <v>5.6258064516129025E-2</v>
      </c>
      <c r="DA24" s="71">
        <f t="shared" si="5"/>
        <v>6.4011727339359892E-2</v>
      </c>
      <c r="DB24" s="71">
        <f t="shared" si="5"/>
        <v>6.1768082663604895E-2</v>
      </c>
      <c r="DC24" s="71">
        <f t="shared" si="5"/>
        <v>1.2759515570934354E-2</v>
      </c>
      <c r="DD24" s="71">
        <f t="shared" si="5"/>
        <v>3.6728592782404368E-2</v>
      </c>
      <c r="DE24" s="71">
        <f t="shared" si="5"/>
        <v>1.8537590113285374E-2</v>
      </c>
      <c r="DF24" s="71">
        <f t="shared" si="5"/>
        <v>-1.8604651162790642E-2</v>
      </c>
      <c r="DG24" s="71">
        <f t="shared" si="5"/>
        <v>0.1647434576550586</v>
      </c>
      <c r="DH24" s="71">
        <f t="shared" si="5"/>
        <v>3.7151702786377694E-2</v>
      </c>
      <c r="DI24" s="71">
        <f t="shared" si="5"/>
        <v>4.6908315565032943E-3</v>
      </c>
      <c r="DJ24" s="71">
        <f t="shared" si="5"/>
        <v>5.6451612903225756E-2</v>
      </c>
      <c r="DK24" s="71">
        <f t="shared" si="5"/>
        <v>1.6874246685415928E-2</v>
      </c>
      <c r="DL24" s="71">
        <f t="shared" si="5"/>
        <v>-7.8625049387593848E-2</v>
      </c>
      <c r="DM24" s="71">
        <f t="shared" si="5"/>
        <v>-0.12307032590051459</v>
      </c>
      <c r="DN24" s="71">
        <f t="shared" si="5"/>
        <v>6.454767726161359E-2</v>
      </c>
      <c r="DO24" s="71">
        <f t="shared" si="5"/>
        <v>-2.2967386311437687E-3</v>
      </c>
      <c r="DP24" s="71">
        <f t="shared" si="5"/>
        <v>-6.9060773480662974E-2</v>
      </c>
      <c r="DQ24" s="71">
        <f t="shared" si="5"/>
        <v>1.335311572700304E-2</v>
      </c>
      <c r="DR24" s="71">
        <f t="shared" si="5"/>
        <v>-5.3782332845290437E-2</v>
      </c>
    </row>
    <row r="27" spans="1:122" s="67" customFormat="1" ht="48">
      <c r="A27" s="74" t="s">
        <v>73</v>
      </c>
      <c r="B27" s="66">
        <v>41943</v>
      </c>
      <c r="C27" s="66">
        <v>41971</v>
      </c>
      <c r="D27" s="66">
        <v>42004</v>
      </c>
      <c r="E27" s="66">
        <v>42034</v>
      </c>
      <c r="F27" s="66">
        <v>42062</v>
      </c>
      <c r="G27" s="66">
        <v>42094</v>
      </c>
      <c r="H27" s="74" t="s">
        <v>75</v>
      </c>
      <c r="I27" s="66">
        <v>42153</v>
      </c>
      <c r="J27" s="66">
        <v>42185</v>
      </c>
      <c r="K27" s="66">
        <v>42216</v>
      </c>
      <c r="L27" s="66">
        <v>42247</v>
      </c>
      <c r="M27" s="66">
        <v>42277</v>
      </c>
      <c r="N27" s="74" t="s">
        <v>77</v>
      </c>
      <c r="O27" s="66">
        <v>42338</v>
      </c>
      <c r="P27" s="66">
        <v>42369</v>
      </c>
      <c r="Q27" s="66">
        <v>42398</v>
      </c>
      <c r="R27" s="66">
        <v>42429</v>
      </c>
      <c r="S27" s="66">
        <v>42460</v>
      </c>
      <c r="T27" s="74" t="s">
        <v>79</v>
      </c>
      <c r="U27" s="66">
        <v>42521</v>
      </c>
      <c r="V27" s="66">
        <v>42551</v>
      </c>
      <c r="W27" s="66">
        <v>42580</v>
      </c>
      <c r="X27" s="66">
        <v>42613</v>
      </c>
      <c r="Y27" s="66">
        <v>42643</v>
      </c>
      <c r="Z27" s="74" t="s">
        <v>81</v>
      </c>
      <c r="AA27" s="66">
        <v>42704</v>
      </c>
      <c r="AB27" s="66">
        <v>42734</v>
      </c>
      <c r="AC27" s="66">
        <v>42766</v>
      </c>
      <c r="AD27" s="66">
        <v>42794</v>
      </c>
      <c r="AE27" s="66">
        <v>42825</v>
      </c>
      <c r="AF27" s="74" t="s">
        <v>83</v>
      </c>
      <c r="AG27" s="66">
        <v>42886</v>
      </c>
      <c r="AH27" s="66">
        <v>42916</v>
      </c>
      <c r="AI27" s="66">
        <v>42947</v>
      </c>
      <c r="AJ27" s="66">
        <v>42978</v>
      </c>
      <c r="AK27" s="66">
        <v>43007</v>
      </c>
      <c r="AL27" s="74" t="s">
        <v>85</v>
      </c>
      <c r="AM27" s="66">
        <v>43069</v>
      </c>
      <c r="AN27" s="66">
        <v>43098</v>
      </c>
      <c r="AO27" s="66">
        <v>43131</v>
      </c>
      <c r="AP27" s="66">
        <v>43159</v>
      </c>
      <c r="AQ27" s="66">
        <v>43189</v>
      </c>
      <c r="AR27" s="74" t="s">
        <v>87</v>
      </c>
      <c r="AS27" s="66">
        <v>43251</v>
      </c>
      <c r="AT27" s="66">
        <v>43280</v>
      </c>
      <c r="AU27" s="66">
        <v>43312</v>
      </c>
      <c r="AV27" s="66">
        <v>43343</v>
      </c>
      <c r="AW27" s="66">
        <v>43371</v>
      </c>
      <c r="AX27" s="74" t="s">
        <v>89</v>
      </c>
      <c r="AY27" s="66">
        <v>43434</v>
      </c>
      <c r="AZ27" s="66">
        <v>43465</v>
      </c>
      <c r="BA27" s="66">
        <v>43496</v>
      </c>
      <c r="BB27" s="66">
        <v>43524</v>
      </c>
      <c r="BC27" s="66">
        <v>43553</v>
      </c>
      <c r="BD27" s="74" t="s">
        <v>91</v>
      </c>
      <c r="BE27" s="66">
        <v>43616</v>
      </c>
      <c r="BF27" s="66">
        <v>43644</v>
      </c>
      <c r="BG27" s="66">
        <v>43677</v>
      </c>
      <c r="BH27" s="66">
        <v>43707</v>
      </c>
      <c r="BI27" s="66">
        <v>43738</v>
      </c>
      <c r="BJ27" s="74" t="s">
        <v>93</v>
      </c>
      <c r="BP27" s="74" t="s">
        <v>95</v>
      </c>
      <c r="BV27" s="74" t="s">
        <v>97</v>
      </c>
      <c r="CB27" s="74" t="s">
        <v>99</v>
      </c>
      <c r="CH27" s="74" t="s">
        <v>101</v>
      </c>
      <c r="CN27" s="74" t="s">
        <v>103</v>
      </c>
      <c r="CT27" s="74" t="s">
        <v>105</v>
      </c>
      <c r="CZ27" s="74" t="s">
        <v>107</v>
      </c>
      <c r="DF27" s="74" t="s">
        <v>109</v>
      </c>
      <c r="DL27" s="74" t="s">
        <v>111</v>
      </c>
      <c r="DR27" s="75" t="s">
        <v>112</v>
      </c>
    </row>
    <row r="28" spans="1:122">
      <c r="A28" t="s">
        <v>0</v>
      </c>
      <c r="B28" s="46">
        <v>255.5178881440925</v>
      </c>
      <c r="C28" s="46">
        <f>B28*(1+C20)</f>
        <v>268.81820299961754</v>
      </c>
      <c r="D28" s="46">
        <f t="shared" ref="D28:G28" si="6">C28*(1+D20)</f>
        <v>256.19274555748069</v>
      </c>
      <c r="E28" s="46">
        <f t="shared" si="6"/>
        <v>266.73739264167074</v>
      </c>
      <c r="F28" s="46">
        <f t="shared" si="6"/>
        <v>251.35626742819889</v>
      </c>
      <c r="G28" s="46">
        <f t="shared" si="6"/>
        <v>260.18565192002734</v>
      </c>
      <c r="H28" s="46">
        <v>184.63782620850367</v>
      </c>
      <c r="I28" s="46">
        <f>H28*(1+I20)</f>
        <v>179.54606807443173</v>
      </c>
      <c r="J28" s="46">
        <f>I28*(1+J20)</f>
        <v>165.03045113576698</v>
      </c>
      <c r="K28" s="46">
        <f>J28*(1+K20)</f>
        <v>177.39028338057065</v>
      </c>
      <c r="L28" s="46">
        <f>K28*(1+L20)</f>
        <v>169.17777026109979</v>
      </c>
      <c r="M28" s="46">
        <f>L28*(1+M20)</f>
        <v>171.70311804533711</v>
      </c>
      <c r="N28" s="46">
        <v>0</v>
      </c>
      <c r="O28" s="46">
        <f>N28*(1+O20)</f>
        <v>0</v>
      </c>
      <c r="P28" s="46">
        <f>O28*(1+P20)</f>
        <v>0</v>
      </c>
      <c r="Q28" s="46">
        <f>P28*(1+Q20)</f>
        <v>0</v>
      </c>
      <c r="R28" s="46">
        <f>Q28*(1+R20)</f>
        <v>0</v>
      </c>
      <c r="S28" s="46">
        <f>R28*(1+S20)</f>
        <v>0</v>
      </c>
      <c r="T28" s="46">
        <v>0</v>
      </c>
      <c r="U28" s="46">
        <f>T28*(1+U20)</f>
        <v>0</v>
      </c>
      <c r="V28" s="46">
        <f t="shared" ref="V28:Y28" si="7">U28*(1+V20)</f>
        <v>0</v>
      </c>
      <c r="W28" s="46">
        <f t="shared" si="7"/>
        <v>0</v>
      </c>
      <c r="X28" s="46">
        <f t="shared" si="7"/>
        <v>0</v>
      </c>
      <c r="Y28" s="46">
        <f t="shared" si="7"/>
        <v>0</v>
      </c>
      <c r="Z28" s="46">
        <v>0</v>
      </c>
      <c r="AA28" s="46">
        <f>Z28*(1+AA20)</f>
        <v>0</v>
      </c>
      <c r="AB28" s="46">
        <f t="shared" ref="AB28:AF28" si="8">AA28*(1+AB20)</f>
        <v>0</v>
      </c>
      <c r="AC28" s="46">
        <f t="shared" si="8"/>
        <v>0</v>
      </c>
      <c r="AD28" s="46">
        <f t="shared" si="8"/>
        <v>0</v>
      </c>
      <c r="AE28" s="46">
        <f t="shared" si="8"/>
        <v>0</v>
      </c>
      <c r="AF28" s="46">
        <f t="shared" si="8"/>
        <v>0</v>
      </c>
      <c r="AG28" s="46">
        <f>AF28*(1+AG20)</f>
        <v>0</v>
      </c>
      <c r="AH28" s="46">
        <f t="shared" ref="AH28:AK28" si="9">AG28*(1+AH20)</f>
        <v>0</v>
      </c>
      <c r="AI28" s="46">
        <f t="shared" si="9"/>
        <v>0</v>
      </c>
      <c r="AJ28" s="46">
        <f t="shared" si="9"/>
        <v>0</v>
      </c>
      <c r="AK28" s="46">
        <f t="shared" si="9"/>
        <v>0</v>
      </c>
      <c r="AL28" s="46">
        <v>4.3722127135850748</v>
      </c>
      <c r="AM28" s="46">
        <f>AL28*(1+AM20)</f>
        <v>4.150647880126372</v>
      </c>
      <c r="AN28" s="46">
        <f>AM28*(1+AN20)</f>
        <v>4.4495431848706621</v>
      </c>
      <c r="AO28" s="46">
        <f t="shared" ref="AO28:AP28" si="10">AN28*(1+AO20)</f>
        <v>4.2457904262586386</v>
      </c>
      <c r="AP28" s="46">
        <f t="shared" si="10"/>
        <v>4.1489101167266957</v>
      </c>
      <c r="AQ28" s="46">
        <f>AP28*(1+AQ20)</f>
        <v>4.2536103615571808</v>
      </c>
      <c r="AR28" s="46">
        <v>46.755437457783962</v>
      </c>
      <c r="AS28" s="46">
        <f t="shared" ref="AS28:AW28" si="11">AR28*(1+AS20)</f>
        <v>50.081368047079586</v>
      </c>
      <c r="AT28" s="46">
        <f t="shared" si="11"/>
        <v>48.129788940963969</v>
      </c>
      <c r="AU28" s="46">
        <f t="shared" si="11"/>
        <v>53.737142992338413</v>
      </c>
      <c r="AV28" s="46">
        <f t="shared" si="11"/>
        <v>53.095778966854404</v>
      </c>
      <c r="AW28" s="46">
        <f t="shared" si="11"/>
        <v>54.63505262801602</v>
      </c>
      <c r="AX28" s="46">
        <v>322.7255124475688</v>
      </c>
      <c r="AY28" s="46">
        <f t="shared" ref="AY28:BC28" si="12">AX28*(1+AY20)</f>
        <v>329.56793984002979</v>
      </c>
      <c r="AZ28" s="46">
        <f t="shared" si="12"/>
        <v>316.42185886553784</v>
      </c>
      <c r="BA28" s="46">
        <f t="shared" si="12"/>
        <v>298.04967192987488</v>
      </c>
      <c r="BB28" s="46">
        <f t="shared" si="12"/>
        <v>330.75324222297576</v>
      </c>
      <c r="BC28" s="46">
        <f t="shared" si="12"/>
        <v>330.53773269880372</v>
      </c>
      <c r="BD28" s="46">
        <v>21.522147598360007</v>
      </c>
      <c r="BE28" s="46">
        <f t="shared" ref="BE28:BI28" si="13">BD28*(1+BE20)</f>
        <v>21.92432534775304</v>
      </c>
      <c r="BF28" s="46">
        <f t="shared" si="13"/>
        <v>24.198321033573471</v>
      </c>
      <c r="BG28" s="46">
        <f t="shared" si="13"/>
        <v>26.539972789385256</v>
      </c>
      <c r="BH28" s="46">
        <f t="shared" si="13"/>
        <v>27.505951122039558</v>
      </c>
      <c r="BI28" s="46">
        <f t="shared" si="13"/>
        <v>27.291706900400278</v>
      </c>
      <c r="BJ28" s="46">
        <v>388.99908006578801</v>
      </c>
      <c r="BK28" s="46">
        <f t="shared" ref="BK28:BO28" si="14">BJ28*(1+BK20)</f>
        <v>386.76911600195268</v>
      </c>
      <c r="BL28" s="46">
        <f t="shared" si="14"/>
        <v>394.49620078128908</v>
      </c>
      <c r="BM28" s="46">
        <f t="shared" si="14"/>
        <v>385.00588860264099</v>
      </c>
      <c r="BN28" s="46">
        <f t="shared" si="14"/>
        <v>352.33432208598367</v>
      </c>
      <c r="BO28" s="46">
        <f t="shared" si="14"/>
        <v>374.21908568920497</v>
      </c>
      <c r="BP28" s="46">
        <v>705.76031529859256</v>
      </c>
      <c r="BQ28" s="46">
        <f t="shared" ref="BQ28:BU28" si="15">BP28*(1+BQ20)</f>
        <v>727.64041159119495</v>
      </c>
      <c r="BR28" s="46">
        <f t="shared" si="15"/>
        <v>714.15616620156788</v>
      </c>
      <c r="BS28" s="46">
        <f t="shared" si="15"/>
        <v>723.40008285231852</v>
      </c>
      <c r="BT28" s="46">
        <f t="shared" si="15"/>
        <v>707.28683364458811</v>
      </c>
      <c r="BU28" s="46">
        <f t="shared" si="15"/>
        <v>717.209202893559</v>
      </c>
      <c r="BV28" s="46">
        <v>618.47838491142977</v>
      </c>
      <c r="BW28" s="46">
        <f t="shared" ref="BW28:CA28" si="16">BV28*(1+BW20)</f>
        <v>621.58431550781734</v>
      </c>
      <c r="BX28" s="46">
        <f t="shared" si="16"/>
        <v>583.2778381523708</v>
      </c>
      <c r="BY28" s="46">
        <f t="shared" si="16"/>
        <v>596.57759224459448</v>
      </c>
      <c r="BZ28" s="46">
        <f t="shared" si="16"/>
        <v>553.09456389516868</v>
      </c>
      <c r="CA28" s="46">
        <f t="shared" si="16"/>
        <v>577.14561620565701</v>
      </c>
      <c r="CB28" s="46">
        <v>671.09762655919053</v>
      </c>
      <c r="CC28" s="46">
        <f t="shared" ref="CC28:CG28" si="17">CB28*(1+CC20)</f>
        <v>699.89001986976632</v>
      </c>
      <c r="CD28" s="46">
        <f t="shared" si="17"/>
        <v>755.30015442818558</v>
      </c>
      <c r="CE28" s="46">
        <f t="shared" si="17"/>
        <v>719.20093018682928</v>
      </c>
      <c r="CF28" s="46">
        <f t="shared" si="17"/>
        <v>740.5995064841153</v>
      </c>
      <c r="CG28" s="46">
        <f t="shared" si="17"/>
        <v>779.22132711824122</v>
      </c>
      <c r="CH28" s="46">
        <v>714.00519683222956</v>
      </c>
      <c r="CI28" s="46">
        <f t="shared" ref="CI28:CM28" si="18">CH28*(1+CI20)</f>
        <v>649.78084550071821</v>
      </c>
      <c r="CJ28" s="46">
        <f t="shared" si="18"/>
        <v>681.34342402794016</v>
      </c>
      <c r="CK28" s="46">
        <f t="shared" si="18"/>
        <v>676.55407753500344</v>
      </c>
      <c r="CL28" s="46">
        <f t="shared" si="18"/>
        <v>711.25721113956092</v>
      </c>
      <c r="CM28" s="46">
        <f t="shared" si="18"/>
        <v>795.50260108908606</v>
      </c>
      <c r="CN28" s="46">
        <v>873.85038785355709</v>
      </c>
      <c r="CO28" s="46">
        <f t="shared" ref="CO28:CS28" si="19">CN28*(1+CO20)</f>
        <v>854.71855862846985</v>
      </c>
      <c r="CP28" s="46">
        <f t="shared" si="19"/>
        <v>883.00750269633386</v>
      </c>
      <c r="CQ28" s="46">
        <f t="shared" si="19"/>
        <v>886.60494067028196</v>
      </c>
      <c r="CR28" s="46">
        <f t="shared" si="19"/>
        <v>870.2529498796091</v>
      </c>
      <c r="CS28" s="46">
        <f t="shared" si="19"/>
        <v>813.02098211225416</v>
      </c>
      <c r="CT28" s="46">
        <v>992.82249034660197</v>
      </c>
      <c r="CU28" s="46">
        <f t="shared" ref="CU28:CY28" si="20">CT28*(1+CU20)</f>
        <v>1081.1250172820517</v>
      </c>
      <c r="CV28" s="46">
        <f t="shared" si="20"/>
        <v>1086.1598104845116</v>
      </c>
      <c r="CW28" s="46">
        <f t="shared" si="20"/>
        <v>1025.3550002701888</v>
      </c>
      <c r="CX28" s="46">
        <f t="shared" si="20"/>
        <v>1053.4336546685226</v>
      </c>
      <c r="CY28" s="46">
        <f t="shared" si="20"/>
        <v>1087.5153317313279</v>
      </c>
      <c r="CZ28" s="46">
        <v>1037.5833320453378</v>
      </c>
      <c r="DA28" s="46">
        <f t="shared" ref="DA28:DE28" si="21">CZ28*(1+DA20)</f>
        <v>1029.9865189552731</v>
      </c>
      <c r="DB28" s="46">
        <f t="shared" si="21"/>
        <v>996.06586515777531</v>
      </c>
      <c r="DC28" s="46">
        <f t="shared" si="21"/>
        <v>988.11571192398674</v>
      </c>
      <c r="DD28" s="46">
        <f t="shared" si="21"/>
        <v>941.82815309615114</v>
      </c>
      <c r="DE28" s="46">
        <f t="shared" si="21"/>
        <v>980.69556890578417</v>
      </c>
      <c r="DF28" s="46">
        <v>436.8654278007582</v>
      </c>
      <c r="DG28" s="46">
        <f t="shared" ref="DG28:DK28" si="22">DF28*(1+DG20)</f>
        <v>431.5804216498027</v>
      </c>
      <c r="DH28" s="46">
        <f t="shared" si="22"/>
        <v>451.78278387200362</v>
      </c>
      <c r="DI28" s="46">
        <f t="shared" si="22"/>
        <v>447.52068213736209</v>
      </c>
      <c r="DJ28" s="46">
        <f t="shared" si="22"/>
        <v>425.48561616926531</v>
      </c>
      <c r="DK28" s="46">
        <f t="shared" si="22"/>
        <v>455.10722322502403</v>
      </c>
      <c r="DL28" s="46">
        <v>751.87798125064285</v>
      </c>
      <c r="DM28" s="46">
        <f t="shared" ref="DM28:DQ28" si="23">DL28*(1+DM20)</f>
        <v>759.85678920952876</v>
      </c>
      <c r="DN28" s="46">
        <f t="shared" si="23"/>
        <v>770.20430578120886</v>
      </c>
      <c r="DO28" s="46">
        <f t="shared" si="23"/>
        <v>770.95231902735452</v>
      </c>
      <c r="DP28" s="46">
        <f t="shared" si="23"/>
        <v>827.4273191113441</v>
      </c>
      <c r="DQ28" s="46">
        <f t="shared" si="23"/>
        <v>722.33145802789329</v>
      </c>
      <c r="DR28" s="76">
        <v>688.29685532827045</v>
      </c>
    </row>
    <row r="29" spans="1:122">
      <c r="A29" t="s">
        <v>1</v>
      </c>
      <c r="B29" s="46">
        <v>6.0324948790757427</v>
      </c>
      <c r="C29" s="46">
        <f t="shared" ref="C29:G29" si="24">B29*(1+C21)</f>
        <v>6.075127351719388</v>
      </c>
      <c r="D29" s="46">
        <f t="shared" si="24"/>
        <v>6.090353234806404</v>
      </c>
      <c r="E29" s="46">
        <f t="shared" si="24"/>
        <v>5.938094403936244</v>
      </c>
      <c r="F29" s="46">
        <f t="shared" si="24"/>
        <v>6.4801358418340147</v>
      </c>
      <c r="G29" s="46">
        <f t="shared" si="24"/>
        <v>5.6274863889611186</v>
      </c>
      <c r="H29" s="46">
        <v>0</v>
      </c>
      <c r="I29" s="46">
        <f>H29*(1+I21)</f>
        <v>0</v>
      </c>
      <c r="J29" s="46">
        <f>I29*(1+J21)</f>
        <v>0</v>
      </c>
      <c r="K29" s="46">
        <f>J29*(1+K21)</f>
        <v>0</v>
      </c>
      <c r="L29" s="46">
        <f>K29*(1+L21)</f>
        <v>0</v>
      </c>
      <c r="M29" s="46">
        <f>L29*(1+M21)</f>
        <v>0</v>
      </c>
      <c r="N29" s="46">
        <v>0</v>
      </c>
      <c r="O29" s="46">
        <f>N29*(1+O21)</f>
        <v>0</v>
      </c>
      <c r="P29" s="46">
        <f>O29*(1+P21)</f>
        <v>0</v>
      </c>
      <c r="Q29" s="46">
        <f>P29*(1+Q21)</f>
        <v>0</v>
      </c>
      <c r="R29" s="46">
        <f>Q29*(1+R21)</f>
        <v>0</v>
      </c>
      <c r="S29" s="46">
        <f>R29*(1+S21)</f>
        <v>0</v>
      </c>
      <c r="T29" s="46">
        <v>0</v>
      </c>
      <c r="U29" s="46">
        <f t="shared" ref="U29:Y29" si="25">T29*(1+U21)</f>
        <v>0</v>
      </c>
      <c r="V29" s="46">
        <f t="shared" si="25"/>
        <v>0</v>
      </c>
      <c r="W29" s="46">
        <f t="shared" si="25"/>
        <v>0</v>
      </c>
      <c r="X29" s="46">
        <f t="shared" si="25"/>
        <v>0</v>
      </c>
      <c r="Y29" s="46">
        <f t="shared" si="25"/>
        <v>0</v>
      </c>
      <c r="Z29" s="46">
        <v>0</v>
      </c>
      <c r="AA29" s="46">
        <f t="shared" ref="AA29:AE29" si="26">Z29*(1+AA21)</f>
        <v>0</v>
      </c>
      <c r="AB29" s="46">
        <f t="shared" si="26"/>
        <v>0</v>
      </c>
      <c r="AC29" s="46">
        <f t="shared" si="26"/>
        <v>0</v>
      </c>
      <c r="AD29" s="46">
        <f t="shared" si="26"/>
        <v>0</v>
      </c>
      <c r="AE29" s="46">
        <f t="shared" si="26"/>
        <v>0</v>
      </c>
      <c r="AF29" s="46">
        <v>0</v>
      </c>
      <c r="AG29" s="46">
        <f t="shared" ref="AG29:AK29" si="27">AF29*(1+AG21)</f>
        <v>0</v>
      </c>
      <c r="AH29" s="46">
        <f t="shared" si="27"/>
        <v>0</v>
      </c>
      <c r="AI29" s="46">
        <f t="shared" si="27"/>
        <v>0</v>
      </c>
      <c r="AJ29" s="46">
        <f t="shared" si="27"/>
        <v>0</v>
      </c>
      <c r="AK29" s="46">
        <f t="shared" si="27"/>
        <v>0</v>
      </c>
      <c r="AL29" s="46">
        <v>77.403865633199302</v>
      </c>
      <c r="AM29" s="46">
        <f t="shared" ref="AM29:AQ29" si="28">AL29*(1+AM21)</f>
        <v>76.378648869845676</v>
      </c>
      <c r="AN29" s="46">
        <f t="shared" si="28"/>
        <v>85.987329385957921</v>
      </c>
      <c r="AO29" s="46">
        <f t="shared" si="28"/>
        <v>85.551066933467013</v>
      </c>
      <c r="AP29" s="46">
        <f t="shared" si="28"/>
        <v>85.6383194239652</v>
      </c>
      <c r="AQ29" s="46">
        <f t="shared" si="28"/>
        <v>78.76718579723341</v>
      </c>
      <c r="AR29" s="46">
        <v>182.72130073788531</v>
      </c>
      <c r="AS29" s="46">
        <f t="shared" ref="AS29:AW29" si="29">AR29*(1+AS21)</f>
        <v>196.33510266817882</v>
      </c>
      <c r="AT29" s="46">
        <f t="shared" si="29"/>
        <v>194.52919016722151</v>
      </c>
      <c r="AU29" s="46">
        <f t="shared" si="29"/>
        <v>194.32081564788029</v>
      </c>
      <c r="AV29" s="46">
        <f t="shared" si="29"/>
        <v>169.43163694878925</v>
      </c>
      <c r="AW29" s="46">
        <f t="shared" si="29"/>
        <v>179.66514112088063</v>
      </c>
      <c r="AX29" s="46">
        <v>151.53602751797737</v>
      </c>
      <c r="AY29" s="46">
        <f t="shared" ref="AY29:BC29" si="30">AX29*(1+AY21)</f>
        <v>141.79485261903022</v>
      </c>
      <c r="AZ29" s="46">
        <f t="shared" si="30"/>
        <v>148.60769886737361</v>
      </c>
      <c r="BA29" s="46">
        <f t="shared" si="30"/>
        <v>166.83505067215202</v>
      </c>
      <c r="BB29" s="46">
        <f t="shared" si="30"/>
        <v>172.75146978255549</v>
      </c>
      <c r="BC29" s="46">
        <f t="shared" si="30"/>
        <v>177.73162054888837</v>
      </c>
      <c r="BD29" s="46">
        <v>282.81666313414422</v>
      </c>
      <c r="BE29" s="46">
        <f t="shared" ref="BE29:BI29" si="31">BD29*(1+BE21)</f>
        <v>287.34553019217134</v>
      </c>
      <c r="BF29" s="46">
        <f t="shared" si="31"/>
        <v>309.1347647091132</v>
      </c>
      <c r="BG29" s="46">
        <f t="shared" si="31"/>
        <v>297.57506907149138</v>
      </c>
      <c r="BH29" s="46">
        <f t="shared" si="31"/>
        <v>262.8326413606116</v>
      </c>
      <c r="BI29" s="46">
        <f t="shared" si="31"/>
        <v>266.60141884246633</v>
      </c>
      <c r="BJ29" s="46">
        <v>235.7204985922948</v>
      </c>
      <c r="BK29" s="46">
        <f t="shared" ref="BK29:BO29" si="32">BJ29*(1+BK21)</f>
        <v>246.73135895254774</v>
      </c>
      <c r="BL29" s="46">
        <f t="shared" si="32"/>
        <v>264.43682241183444</v>
      </c>
      <c r="BM29" s="46">
        <f t="shared" si="32"/>
        <v>239.83121979345589</v>
      </c>
      <c r="BN29" s="46">
        <f t="shared" si="32"/>
        <v>211.87831562556042</v>
      </c>
      <c r="BO29" s="46">
        <f t="shared" si="32"/>
        <v>218.36738266453614</v>
      </c>
      <c r="BP29" s="46">
        <v>280.16920856374009</v>
      </c>
      <c r="BQ29" s="46">
        <f t="shared" ref="BQ29:BU29" si="33">BP29*(1+BQ21)</f>
        <v>327.96031932023635</v>
      </c>
      <c r="BR29" s="46">
        <f t="shared" si="33"/>
        <v>345.90574833938211</v>
      </c>
      <c r="BS29" s="46">
        <f t="shared" si="33"/>
        <v>350.92438526846524</v>
      </c>
      <c r="BT29" s="46">
        <f t="shared" si="33"/>
        <v>352.44518433788437</v>
      </c>
      <c r="BU29" s="46">
        <f t="shared" si="33"/>
        <v>354.00400338403904</v>
      </c>
      <c r="BV29" s="46">
        <v>433.11203605019199</v>
      </c>
      <c r="BW29" s="46">
        <f t="shared" ref="BW29:CA29" si="34">BV29*(1+BW21)</f>
        <v>480.5287083467129</v>
      </c>
      <c r="BX29" s="46">
        <f t="shared" si="34"/>
        <v>543.75093807540748</v>
      </c>
      <c r="BY29" s="46">
        <f t="shared" si="34"/>
        <v>555.58025464414118</v>
      </c>
      <c r="BZ29" s="46">
        <f t="shared" si="34"/>
        <v>615.02505555256778</v>
      </c>
      <c r="CA29" s="46">
        <f t="shared" si="34"/>
        <v>551.70341980228716</v>
      </c>
      <c r="CB29" s="46">
        <v>674.73380335017134</v>
      </c>
      <c r="CC29" s="46">
        <f t="shared" ref="CC29:CG29" si="35">CB29*(1+CC21)</f>
        <v>673.4012151934561</v>
      </c>
      <c r="CD29" s="46">
        <f t="shared" si="35"/>
        <v>660.63057869160127</v>
      </c>
      <c r="CE29" s="46">
        <f t="shared" si="35"/>
        <v>677.51002867666148</v>
      </c>
      <c r="CF29" s="46">
        <f t="shared" si="35"/>
        <v>597.66578828680417</v>
      </c>
      <c r="CG29" s="46">
        <f t="shared" si="35"/>
        <v>545.63932566837832</v>
      </c>
      <c r="CH29" s="46">
        <v>441.5938404227166</v>
      </c>
      <c r="CI29" s="46">
        <f t="shared" ref="CI29:CM29" si="36">CH29*(1+CI21)</f>
        <v>446.58059248537853</v>
      </c>
      <c r="CJ29" s="46">
        <f t="shared" si="36"/>
        <v>473.69303088431735</v>
      </c>
      <c r="CK29" s="46">
        <f t="shared" si="36"/>
        <v>502.06426106606409</v>
      </c>
      <c r="CL29" s="46">
        <f t="shared" si="36"/>
        <v>560.74332417233882</v>
      </c>
      <c r="CM29" s="46">
        <f t="shared" si="36"/>
        <v>588.82406394266832</v>
      </c>
      <c r="CN29" s="46">
        <v>493.33143046524771</v>
      </c>
      <c r="CO29" s="46">
        <f t="shared" ref="CO29:CS29" si="37">CN29*(1+CO21)</f>
        <v>497.13559852351466</v>
      </c>
      <c r="CP29" s="46">
        <f t="shared" si="37"/>
        <v>425.07255132884518</v>
      </c>
      <c r="CQ29" s="46">
        <f t="shared" si="37"/>
        <v>425.76421824853009</v>
      </c>
      <c r="CR29" s="46">
        <f t="shared" si="37"/>
        <v>412.49285922707628</v>
      </c>
      <c r="CS29" s="46">
        <f t="shared" si="37"/>
        <v>423.30015484715273</v>
      </c>
      <c r="CT29" s="46">
        <v>167.50853804809458</v>
      </c>
      <c r="CU29" s="46">
        <f t="shared" ref="CU29:CY29" si="38">CT29*(1+CU21)</f>
        <v>206.20127507132648</v>
      </c>
      <c r="CV29" s="46">
        <f t="shared" si="38"/>
        <v>214.0653523479948</v>
      </c>
      <c r="CW29" s="46">
        <f t="shared" si="38"/>
        <v>233.30095920782671</v>
      </c>
      <c r="CX29" s="46">
        <f t="shared" si="38"/>
        <v>210.89018499685173</v>
      </c>
      <c r="CY29" s="46">
        <f t="shared" si="38"/>
        <v>202.25077615769499</v>
      </c>
      <c r="CZ29" s="46">
        <v>70.589990298725127</v>
      </c>
      <c r="DA29" s="46">
        <f t="shared" ref="DA29:DE29" si="39">CZ29*(1+DA21)</f>
        <v>66.857067460586961</v>
      </c>
      <c r="DB29" s="46">
        <f t="shared" si="39"/>
        <v>69.702197788531222</v>
      </c>
      <c r="DC29" s="46">
        <f t="shared" si="39"/>
        <v>72.00206972438788</v>
      </c>
      <c r="DD29" s="46">
        <f t="shared" si="39"/>
        <v>68.122346549918433</v>
      </c>
      <c r="DE29" s="46">
        <f t="shared" si="39"/>
        <v>72.337613350287938</v>
      </c>
      <c r="DF29" s="46">
        <v>82.716000687731182</v>
      </c>
      <c r="DG29" s="46">
        <f t="shared" ref="DG29:DK29" si="40">DF29*(1+DG21)</f>
        <v>84.982623732266532</v>
      </c>
      <c r="DH29" s="46">
        <f t="shared" si="40"/>
        <v>91.955637681774604</v>
      </c>
      <c r="DI29" s="46">
        <f t="shared" si="40"/>
        <v>86.619629264430955</v>
      </c>
      <c r="DJ29" s="46">
        <f t="shared" si="40"/>
        <v>79.945683633299083</v>
      </c>
      <c r="DK29" s="46">
        <f t="shared" si="40"/>
        <v>78.969776489124143</v>
      </c>
      <c r="DL29" s="46">
        <v>0</v>
      </c>
      <c r="DM29" s="46">
        <f t="shared" ref="DM29:DQ29" si="41">DL29*(1+DM21)</f>
        <v>0</v>
      </c>
      <c r="DN29" s="46">
        <f t="shared" si="41"/>
        <v>0</v>
      </c>
      <c r="DO29" s="46">
        <f t="shared" si="41"/>
        <v>0</v>
      </c>
      <c r="DP29" s="46">
        <f t="shared" si="41"/>
        <v>0</v>
      </c>
      <c r="DQ29" s="46">
        <f t="shared" si="41"/>
        <v>0</v>
      </c>
      <c r="DR29" s="76">
        <v>0</v>
      </c>
    </row>
    <row r="30" spans="1:122">
      <c r="A30" t="s">
        <v>8</v>
      </c>
      <c r="B30" s="46">
        <v>44.946213638948407</v>
      </c>
      <c r="C30" s="46">
        <f t="shared" ref="C30:G30" si="42">B30*(1+C22)</f>
        <v>47.141101769561978</v>
      </c>
      <c r="D30" s="46">
        <f t="shared" si="42"/>
        <v>46.249428466500213</v>
      </c>
      <c r="E30" s="46">
        <f t="shared" si="42"/>
        <v>49.727934209213679</v>
      </c>
      <c r="F30" s="46">
        <f t="shared" si="42"/>
        <v>52.128593102072273</v>
      </c>
      <c r="G30" s="46">
        <f t="shared" si="42"/>
        <v>51.29571144536623</v>
      </c>
      <c r="H30" s="46">
        <v>30.788991233684467</v>
      </c>
      <c r="I30" s="46">
        <f>H30*(1+I22)</f>
        <v>31.213248986904528</v>
      </c>
      <c r="J30" s="46">
        <f>I30*(1+J22)</f>
        <v>27.346442607555964</v>
      </c>
      <c r="K30" s="46">
        <f>J30*(1+K22)</f>
        <v>29.10408187089622</v>
      </c>
      <c r="L30" s="46">
        <f>K30*(1+L22)</f>
        <v>27.407050858015975</v>
      </c>
      <c r="M30" s="46">
        <f>L30*(1+M22)</f>
        <v>27.134313730945934</v>
      </c>
      <c r="N30" s="46">
        <v>0</v>
      </c>
      <c r="O30" s="46">
        <f>N30*(1+O22)</f>
        <v>0</v>
      </c>
      <c r="P30" s="46">
        <f>O30*(1+P22)</f>
        <v>0</v>
      </c>
      <c r="Q30" s="46">
        <f>P30*(1+Q22)</f>
        <v>0</v>
      </c>
      <c r="R30" s="46">
        <f>Q30*(1+R22)</f>
        <v>0</v>
      </c>
      <c r="S30" s="46">
        <f>R30*(1+S22)</f>
        <v>0</v>
      </c>
      <c r="T30" s="46">
        <v>0</v>
      </c>
      <c r="U30" s="46">
        <f t="shared" ref="U30:Y30" si="43">T30*(1+U22)</f>
        <v>0</v>
      </c>
      <c r="V30" s="46">
        <f t="shared" si="43"/>
        <v>0</v>
      </c>
      <c r="W30" s="46">
        <f t="shared" si="43"/>
        <v>0</v>
      </c>
      <c r="X30" s="46">
        <f t="shared" si="43"/>
        <v>0</v>
      </c>
      <c r="Y30" s="46">
        <f t="shared" si="43"/>
        <v>0</v>
      </c>
      <c r="Z30" s="46">
        <v>223.48359461973274</v>
      </c>
      <c r="AA30" s="46">
        <f t="shared" ref="AA30:AE30" si="44">Z30*(1+AA22)</f>
        <v>247.37677155603595</v>
      </c>
      <c r="AB30" s="46">
        <f t="shared" si="44"/>
        <v>243.66920961764407</v>
      </c>
      <c r="AC30" s="46">
        <f t="shared" si="44"/>
        <v>239.75567201600819</v>
      </c>
      <c r="AD30" s="46">
        <f t="shared" si="44"/>
        <v>259.52933568743151</v>
      </c>
      <c r="AE30" s="46">
        <f t="shared" si="44"/>
        <v>264.6787272685313</v>
      </c>
      <c r="AF30" s="46">
        <v>408.98021352591513</v>
      </c>
      <c r="AG30" s="46">
        <f t="shared" ref="AG30:AK30" si="45">AF30*(1+AG22)</f>
        <v>434.09303365469935</v>
      </c>
      <c r="AH30" s="46">
        <f t="shared" si="45"/>
        <v>413.22004030090466</v>
      </c>
      <c r="AI30" s="46">
        <f t="shared" si="45"/>
        <v>392.34704694710996</v>
      </c>
      <c r="AJ30" s="46">
        <f t="shared" si="45"/>
        <v>396.2607332009465</v>
      </c>
      <c r="AK30" s="46">
        <f t="shared" si="45"/>
        <v>411.91547821629251</v>
      </c>
      <c r="AL30" s="46">
        <v>343.11145985813187</v>
      </c>
      <c r="AM30" s="46">
        <f t="shared" ref="AM30:AQ30" si="46">AL30*(1+AM22)</f>
        <v>319.11967285878484</v>
      </c>
      <c r="AN30" s="46">
        <f t="shared" si="46"/>
        <v>331.11556635845841</v>
      </c>
      <c r="AO30" s="46">
        <f t="shared" si="46"/>
        <v>343.40051753282285</v>
      </c>
      <c r="AP30" s="46">
        <f t="shared" si="46"/>
        <v>334.96003343184776</v>
      </c>
      <c r="AQ30" s="46">
        <f t="shared" si="46"/>
        <v>336.11626413061151</v>
      </c>
      <c r="AR30" s="46">
        <v>349.3123091684721</v>
      </c>
      <c r="AS30" s="46">
        <f t="shared" ref="AS30:AW30" si="47">AR30*(1+AS22)</f>
        <v>365.54875692687568</v>
      </c>
      <c r="AT30" s="46">
        <f t="shared" si="47"/>
        <v>369.77938063857238</v>
      </c>
      <c r="AU30" s="46">
        <f t="shared" si="47"/>
        <v>373.43829844328309</v>
      </c>
      <c r="AV30" s="46">
        <f t="shared" si="47"/>
        <v>346.45377963354184</v>
      </c>
      <c r="AW30" s="46">
        <f t="shared" si="47"/>
        <v>360.06038021980964</v>
      </c>
      <c r="AX30" s="46">
        <v>0</v>
      </c>
      <c r="AY30" s="46">
        <f t="shared" ref="AY30:BC30" si="48">AX30*(1+AY22)</f>
        <v>0</v>
      </c>
      <c r="AZ30" s="46">
        <f t="shared" si="48"/>
        <v>0</v>
      </c>
      <c r="BA30" s="46">
        <f t="shared" si="48"/>
        <v>0</v>
      </c>
      <c r="BB30" s="46">
        <f t="shared" si="48"/>
        <v>0</v>
      </c>
      <c r="BC30" s="46">
        <f t="shared" si="48"/>
        <v>0</v>
      </c>
      <c r="BD30" s="46">
        <v>96.152331195640173</v>
      </c>
      <c r="BE30" s="46">
        <f t="shared" ref="BE30:BI30" si="49">BD30*(1+BE22)</f>
        <v>88.055292779165214</v>
      </c>
      <c r="BF30" s="46">
        <f t="shared" si="49"/>
        <v>96.424827680810012</v>
      </c>
      <c r="BG30" s="46">
        <f t="shared" si="49"/>
        <v>106.77969411726357</v>
      </c>
      <c r="BH30" s="46">
        <f t="shared" si="49"/>
        <v>106.19577307761394</v>
      </c>
      <c r="BI30" s="46">
        <f t="shared" si="49"/>
        <v>110.94499753343098</v>
      </c>
      <c r="BJ30" s="46">
        <v>13.063057055454749</v>
      </c>
      <c r="BK30" s="46">
        <f t="shared" ref="BK30:BO30" si="50">BJ30*(1+BK22)</f>
        <v>12.999578124952711</v>
      </c>
      <c r="BL30" s="46">
        <f t="shared" si="50"/>
        <v>12.804607124125027</v>
      </c>
      <c r="BM30" s="46">
        <f t="shared" si="50"/>
        <v>14.314498828209176</v>
      </c>
      <c r="BN30" s="46">
        <f t="shared" si="50"/>
        <v>13.793064756228164</v>
      </c>
      <c r="BO30" s="46">
        <f t="shared" si="50"/>
        <v>11.829752119986614</v>
      </c>
      <c r="BP30" s="46">
        <v>0</v>
      </c>
      <c r="BQ30" s="46">
        <f t="shared" ref="BQ30:BU30" si="51">BP30*(1+BQ22)</f>
        <v>0</v>
      </c>
      <c r="BR30" s="46">
        <f t="shared" si="51"/>
        <v>0</v>
      </c>
      <c r="BS30" s="46">
        <f t="shared" si="51"/>
        <v>0</v>
      </c>
      <c r="BT30" s="46">
        <f t="shared" si="51"/>
        <v>0</v>
      </c>
      <c r="BU30" s="46">
        <f t="shared" si="51"/>
        <v>0</v>
      </c>
      <c r="BV30" s="46">
        <v>0</v>
      </c>
      <c r="BW30" s="46">
        <f t="shared" ref="BW30:CA30" si="52">BV30*(1+BW22)</f>
        <v>0</v>
      </c>
      <c r="BX30" s="46">
        <f t="shared" si="52"/>
        <v>0</v>
      </c>
      <c r="BY30" s="46">
        <f t="shared" si="52"/>
        <v>0</v>
      </c>
      <c r="BZ30" s="46">
        <f t="shared" si="52"/>
        <v>0</v>
      </c>
      <c r="CA30" s="46">
        <f t="shared" si="52"/>
        <v>0</v>
      </c>
      <c r="CB30" s="46">
        <v>0</v>
      </c>
      <c r="CC30" s="46">
        <f t="shared" ref="CC30:CG30" si="53">CB30*(1+CC22)</f>
        <v>0</v>
      </c>
      <c r="CD30" s="46">
        <f t="shared" si="53"/>
        <v>0</v>
      </c>
      <c r="CE30" s="46">
        <f t="shared" si="53"/>
        <v>0</v>
      </c>
      <c r="CF30" s="46">
        <f t="shared" si="53"/>
        <v>0</v>
      </c>
      <c r="CG30" s="46">
        <f t="shared" si="53"/>
        <v>0</v>
      </c>
      <c r="CH30" s="46">
        <v>0</v>
      </c>
      <c r="CI30" s="46">
        <f t="shared" ref="CI30:CM30" si="54">CH30*(1+CI22)</f>
        <v>0</v>
      </c>
      <c r="CJ30" s="46">
        <f t="shared" si="54"/>
        <v>0</v>
      </c>
      <c r="CK30" s="46">
        <f t="shared" si="54"/>
        <v>0</v>
      </c>
      <c r="CL30" s="46">
        <f t="shared" si="54"/>
        <v>0</v>
      </c>
      <c r="CM30" s="46">
        <f t="shared" si="54"/>
        <v>0</v>
      </c>
      <c r="CN30" s="46">
        <v>0</v>
      </c>
      <c r="CO30" s="46">
        <f t="shared" ref="CO30:CS30" si="55">CN30*(1+CO22)</f>
        <v>0</v>
      </c>
      <c r="CP30" s="46">
        <f t="shared" si="55"/>
        <v>0</v>
      </c>
      <c r="CQ30" s="46">
        <f t="shared" si="55"/>
        <v>0</v>
      </c>
      <c r="CR30" s="46">
        <f t="shared" si="55"/>
        <v>0</v>
      </c>
      <c r="CS30" s="46">
        <f t="shared" si="55"/>
        <v>0</v>
      </c>
      <c r="CT30" s="46">
        <v>179.86114615497712</v>
      </c>
      <c r="CU30" s="46">
        <f t="shared" ref="CU30:CY30" si="56">CT30*(1+CU22)</f>
        <v>181.67212527883618</v>
      </c>
      <c r="CV30" s="46">
        <f t="shared" si="56"/>
        <v>189.04855244187183</v>
      </c>
      <c r="CW30" s="46">
        <f t="shared" si="56"/>
        <v>189.22523333200442</v>
      </c>
      <c r="CX30" s="46">
        <f t="shared" si="56"/>
        <v>198.32429917383286</v>
      </c>
      <c r="CY30" s="46">
        <f t="shared" si="56"/>
        <v>217.0083033053543</v>
      </c>
      <c r="CZ30" s="46">
        <v>272.9709032379003</v>
      </c>
      <c r="DA30" s="46">
        <f t="shared" ref="DA30:DE30" si="57">CZ30*(1+DA22)</f>
        <v>249.87336527161645</v>
      </c>
      <c r="DB30" s="46">
        <f t="shared" si="57"/>
        <v>249.55032278257752</v>
      </c>
      <c r="DC30" s="46">
        <f t="shared" si="57"/>
        <v>250.73481190905363</v>
      </c>
      <c r="DD30" s="46">
        <f t="shared" si="57"/>
        <v>271.22108975560616</v>
      </c>
      <c r="DE30" s="46">
        <f t="shared" si="57"/>
        <v>268.60982963587475</v>
      </c>
      <c r="DF30" s="46">
        <v>517.13038382657078</v>
      </c>
      <c r="DG30" s="46">
        <f t="shared" ref="DG30:DK30" si="58">DF30*(1+DG22)</f>
        <v>491.83596287853197</v>
      </c>
      <c r="DH30" s="46">
        <f t="shared" si="58"/>
        <v>520.17508264439027</v>
      </c>
      <c r="DI30" s="46">
        <f t="shared" si="58"/>
        <v>551.32469362669724</v>
      </c>
      <c r="DJ30" s="46">
        <f t="shared" si="58"/>
        <v>581.77168180489207</v>
      </c>
      <c r="DK30" s="46">
        <f t="shared" si="58"/>
        <v>632.12631609959885</v>
      </c>
      <c r="DL30" s="46">
        <v>713.0765823327564</v>
      </c>
      <c r="DM30" s="46">
        <f t="shared" ref="DM30:DQ30" si="59">DL30*(1+DM22)</f>
        <v>744.63811148326852</v>
      </c>
      <c r="DN30" s="46">
        <f t="shared" si="59"/>
        <v>706.12234709620293</v>
      </c>
      <c r="DO30" s="46">
        <f t="shared" si="59"/>
        <v>693.81870013922367</v>
      </c>
      <c r="DP30" s="46">
        <f t="shared" si="59"/>
        <v>729.12481749403389</v>
      </c>
      <c r="DQ30" s="46">
        <f t="shared" si="59"/>
        <v>661.98970040269035</v>
      </c>
      <c r="DR30" s="76">
        <v>668.6764650532225</v>
      </c>
    </row>
    <row r="31" spans="1:122">
      <c r="A31" t="s">
        <v>13</v>
      </c>
      <c r="B31" s="46">
        <v>667.08665206746832</v>
      </c>
      <c r="C31" s="46">
        <f t="shared" ref="C31:G31" si="60">B31*(1+C23)</f>
        <v>702.90074371238848</v>
      </c>
      <c r="D31" s="46">
        <f t="shared" si="60"/>
        <v>694.24239188614411</v>
      </c>
      <c r="E31" s="46">
        <f t="shared" si="60"/>
        <v>746.58606429025815</v>
      </c>
      <c r="F31" s="46">
        <f t="shared" si="60"/>
        <v>746.19250284361067</v>
      </c>
      <c r="G31" s="46">
        <f t="shared" si="60"/>
        <v>720.61100881152481</v>
      </c>
      <c r="H31" s="46">
        <v>732.28412168264879</v>
      </c>
      <c r="I31" s="46">
        <f>H31*(1+I23)</f>
        <v>754.98134568260036</v>
      </c>
      <c r="J31" s="46">
        <f>I31*(1+J23)</f>
        <v>692.06623354238366</v>
      </c>
      <c r="K31" s="46">
        <f>J31*(1+K23)</f>
        <v>730.29313712124952</v>
      </c>
      <c r="L31" s="46">
        <f>K31*(1+L23)</f>
        <v>692.46443045466356</v>
      </c>
      <c r="M31" s="46">
        <f>L31*(1+M23)</f>
        <v>704.80853473533898</v>
      </c>
      <c r="N31" s="46">
        <v>924.36596935803254</v>
      </c>
      <c r="O31" s="46">
        <f>N31*(1+O23)</f>
        <v>954.69750466241112</v>
      </c>
      <c r="P31" s="46">
        <f>O31*(1+P23)</f>
        <v>937.29416473366928</v>
      </c>
      <c r="Q31" s="46">
        <f>P31*(1+Q23)</f>
        <v>928.84111391113743</v>
      </c>
      <c r="R31" s="46">
        <f>Q31*(1+R23)</f>
        <v>961.16160235022937</v>
      </c>
      <c r="S31" s="46">
        <f>R31*(1+S23)</f>
        <v>1005.9130478812798</v>
      </c>
      <c r="T31" s="46">
        <v>1025.5339382710865</v>
      </c>
      <c r="U31" s="46">
        <f t="shared" ref="U31:Y31" si="61">T31*(1+U23)</f>
        <v>1028.0487345885733</v>
      </c>
      <c r="V31" s="46">
        <f t="shared" si="61"/>
        <v>1157.8122245708882</v>
      </c>
      <c r="W31" s="46">
        <f t="shared" si="61"/>
        <v>1189.498658171221</v>
      </c>
      <c r="X31" s="46">
        <f t="shared" si="61"/>
        <v>1185.9779433267395</v>
      </c>
      <c r="Y31" s="46">
        <f t="shared" si="61"/>
        <v>1146.7471207739466</v>
      </c>
      <c r="Z31" s="46">
        <v>740.98987757734062</v>
      </c>
      <c r="AA31" s="46">
        <f t="shared" ref="AA31:AE31" si="62">Z31*(1+AA23)</f>
        <v>694.15149968591254</v>
      </c>
      <c r="AB31" s="46">
        <f t="shared" si="62"/>
        <v>710.66287030950946</v>
      </c>
      <c r="AC31" s="46">
        <f t="shared" si="62"/>
        <v>703.92353536110249</v>
      </c>
      <c r="AD31" s="46">
        <f t="shared" si="62"/>
        <v>759.86001543287989</v>
      </c>
      <c r="AE31" s="46">
        <f t="shared" si="62"/>
        <v>781.76285401520238</v>
      </c>
      <c r="AF31" s="46">
        <v>665.10725492729819</v>
      </c>
      <c r="AG31" s="46">
        <f t="shared" ref="AG31:AK31" si="63">AF31*(1+AG23)</f>
        <v>671.73623089002865</v>
      </c>
      <c r="AH31" s="46">
        <f t="shared" si="63"/>
        <v>631.96237511364541</v>
      </c>
      <c r="AI31" s="46">
        <f t="shared" si="63"/>
        <v>631.96237511364541</v>
      </c>
      <c r="AJ31" s="46">
        <f t="shared" si="63"/>
        <v>638.03893641281502</v>
      </c>
      <c r="AK31" s="46">
        <f t="shared" si="63"/>
        <v>626.16202114625617</v>
      </c>
      <c r="AL31" s="46">
        <v>578.75925751391537</v>
      </c>
      <c r="AM31" s="46">
        <f t="shared" ref="AM31:AQ31" si="64">AL31*(1+AM23)</f>
        <v>521.99395720338202</v>
      </c>
      <c r="AN31" s="46">
        <f t="shared" si="64"/>
        <v>511.38131410184752</v>
      </c>
      <c r="AO31" s="46">
        <f t="shared" si="64"/>
        <v>508.41964625955882</v>
      </c>
      <c r="AP31" s="46">
        <f t="shared" si="64"/>
        <v>482.50505263953278</v>
      </c>
      <c r="AQ31" s="46">
        <f t="shared" si="64"/>
        <v>517.05784413290075</v>
      </c>
      <c r="AR31" s="46">
        <v>296.91980690385509</v>
      </c>
      <c r="AS31" s="46">
        <f t="shared" ref="AS31:AW31" si="65">AR31*(1+AS23)</f>
        <v>322.09680616287454</v>
      </c>
      <c r="AT31" s="46">
        <f t="shared" si="65"/>
        <v>322.80007429860132</v>
      </c>
      <c r="AU31" s="46">
        <f t="shared" si="65"/>
        <v>318.58046548424051</v>
      </c>
      <c r="AV31" s="46">
        <f t="shared" si="65"/>
        <v>337.28739789457336</v>
      </c>
      <c r="AW31" s="46">
        <f t="shared" si="65"/>
        <v>339.39720230175379</v>
      </c>
      <c r="AX31" s="46">
        <v>519.00465090381942</v>
      </c>
      <c r="AY31" s="46">
        <f t="shared" ref="AY31:BC31" si="66">AX31*(1+AY23)</f>
        <v>542.58556321230105</v>
      </c>
      <c r="AZ31" s="46">
        <f t="shared" si="66"/>
        <v>532.03029770279022</v>
      </c>
      <c r="BA31" s="46">
        <f t="shared" si="66"/>
        <v>538.99228133672284</v>
      </c>
      <c r="BB31" s="46">
        <f t="shared" si="66"/>
        <v>532.92861817168466</v>
      </c>
      <c r="BC31" s="46">
        <f t="shared" si="66"/>
        <v>568.63685681024253</v>
      </c>
      <c r="BD31" s="46">
        <v>295.24084077225893</v>
      </c>
      <c r="BE31" s="46">
        <f t="shared" ref="BE31:BI31" si="67">BD31*(1+BE23)</f>
        <v>270.43498407679846</v>
      </c>
      <c r="BF31" s="46">
        <f t="shared" si="67"/>
        <v>265.57610493026493</v>
      </c>
      <c r="BG31" s="46">
        <f t="shared" si="67"/>
        <v>274.91026750123717</v>
      </c>
      <c r="BH31" s="46">
        <f t="shared" si="67"/>
        <v>257.39272952557695</v>
      </c>
      <c r="BI31" s="46">
        <f t="shared" si="67"/>
        <v>271.71363648378093</v>
      </c>
      <c r="BJ31" s="46">
        <v>0</v>
      </c>
      <c r="BK31" s="46">
        <f t="shared" ref="BK31:BO31" si="68">BJ31*(1+BK23)</f>
        <v>0</v>
      </c>
      <c r="BL31" s="46">
        <f t="shared" si="68"/>
        <v>0</v>
      </c>
      <c r="BM31" s="46">
        <f t="shared" si="68"/>
        <v>0</v>
      </c>
      <c r="BN31" s="46">
        <f t="shared" si="68"/>
        <v>0</v>
      </c>
      <c r="BO31" s="46">
        <f t="shared" si="68"/>
        <v>0</v>
      </c>
      <c r="BP31" s="46">
        <v>0</v>
      </c>
      <c r="BQ31" s="46">
        <f t="shared" ref="BQ31:BU31" si="69">BP31*(1+BQ23)</f>
        <v>0</v>
      </c>
      <c r="BR31" s="46">
        <f t="shared" si="69"/>
        <v>0</v>
      </c>
      <c r="BS31" s="46">
        <f t="shared" si="69"/>
        <v>0</v>
      </c>
      <c r="BT31" s="46">
        <f t="shared" si="69"/>
        <v>0</v>
      </c>
      <c r="BU31" s="46">
        <f t="shared" si="69"/>
        <v>0</v>
      </c>
      <c r="BV31" s="46">
        <v>131.42107049396895</v>
      </c>
      <c r="BW31" s="46">
        <f t="shared" ref="BW31:CA31" si="70">BV31*(1+BW23)</f>
        <v>129.17596053969697</v>
      </c>
      <c r="BX31" s="46">
        <f t="shared" si="70"/>
        <v>133.77569800698586</v>
      </c>
      <c r="BY31" s="46">
        <f t="shared" si="70"/>
        <v>128.68313152534455</v>
      </c>
      <c r="BZ31" s="46">
        <f t="shared" si="70"/>
        <v>122.49538945625352</v>
      </c>
      <c r="CA31" s="46">
        <f t="shared" si="70"/>
        <v>127.20464448228739</v>
      </c>
      <c r="CB31" s="46">
        <v>0</v>
      </c>
      <c r="CC31" s="46">
        <f t="shared" ref="CC31:CG31" si="71">CB31*(1+CC23)</f>
        <v>0</v>
      </c>
      <c r="CD31" s="46">
        <f t="shared" si="71"/>
        <v>0</v>
      </c>
      <c r="CE31" s="46">
        <f t="shared" si="71"/>
        <v>0</v>
      </c>
      <c r="CF31" s="46">
        <f t="shared" si="71"/>
        <v>0</v>
      </c>
      <c r="CG31" s="46">
        <f t="shared" si="71"/>
        <v>0</v>
      </c>
      <c r="CH31" s="46">
        <v>141.89139466020757</v>
      </c>
      <c r="CI31" s="46">
        <f t="shared" ref="CI31:CM31" si="72">CH31*(1+CI23)</f>
        <v>150.60863060158226</v>
      </c>
      <c r="CJ31" s="46">
        <f t="shared" si="72"/>
        <v>151.50135958353027</v>
      </c>
      <c r="CK31" s="46">
        <f t="shared" si="72"/>
        <v>145.30477017942053</v>
      </c>
      <c r="CL31" s="46">
        <f t="shared" si="72"/>
        <v>155.91249102374397</v>
      </c>
      <c r="CM31" s="46">
        <f t="shared" si="72"/>
        <v>155.85997755421761</v>
      </c>
      <c r="CN31" s="46">
        <v>187.43652496113407</v>
      </c>
      <c r="CO31" s="46">
        <f t="shared" ref="CO31:CS31" si="73">CN31*(1+CO23)</f>
        <v>167.14046553898098</v>
      </c>
      <c r="CP31" s="46">
        <f t="shared" si="73"/>
        <v>164.2410284786734</v>
      </c>
      <c r="CQ31" s="46">
        <f t="shared" si="73"/>
        <v>185.50356692092902</v>
      </c>
      <c r="CR31" s="46">
        <f t="shared" si="73"/>
        <v>172.81852978208335</v>
      </c>
      <c r="CS31" s="46">
        <f t="shared" si="73"/>
        <v>166.71763096768615</v>
      </c>
      <c r="CT31" s="46">
        <v>62.046407598632136</v>
      </c>
      <c r="CU31" s="46">
        <f t="shared" ref="CU31:CY31" si="74">CT31*(1+CU23)</f>
        <v>66.567212376145989</v>
      </c>
      <c r="CV31" s="46">
        <f t="shared" si="74"/>
        <v>60.255557396911676</v>
      </c>
      <c r="CW31" s="46">
        <f t="shared" si="74"/>
        <v>64.863720720850907</v>
      </c>
      <c r="CX31" s="46">
        <f t="shared" si="74"/>
        <v>64.732682901212826</v>
      </c>
      <c r="CY31" s="46">
        <f t="shared" si="74"/>
        <v>66.763769105603103</v>
      </c>
      <c r="CZ31" s="46">
        <v>235.59356793206084</v>
      </c>
      <c r="DA31" s="46">
        <f t="shared" ref="DA31:DE31" si="75">CZ31*(1+DA23)</f>
        <v>234.10435448116286</v>
      </c>
      <c r="DB31" s="46">
        <f t="shared" si="75"/>
        <v>223.30755696215249</v>
      </c>
      <c r="DC31" s="46">
        <f t="shared" si="75"/>
        <v>215.04242230966869</v>
      </c>
      <c r="DD31" s="46">
        <f t="shared" si="75"/>
        <v>210.72370330206456</v>
      </c>
      <c r="DE31" s="46">
        <f t="shared" si="75"/>
        <v>217.8719278663749</v>
      </c>
      <c r="DF31" s="46">
        <v>0</v>
      </c>
      <c r="DG31" s="46">
        <f t="shared" ref="DG31:DK31" si="76">DF31*(1+DG23)</f>
        <v>0</v>
      </c>
      <c r="DH31" s="46">
        <f t="shared" si="76"/>
        <v>0</v>
      </c>
      <c r="DI31" s="46">
        <f t="shared" si="76"/>
        <v>0</v>
      </c>
      <c r="DJ31" s="46">
        <f t="shared" si="76"/>
        <v>0</v>
      </c>
      <c r="DK31" s="46">
        <f t="shared" si="76"/>
        <v>0</v>
      </c>
      <c r="DL31" s="46">
        <v>0</v>
      </c>
      <c r="DM31" s="46">
        <f t="shared" ref="DM31:DQ31" si="77">DL31*(1+DM23)</f>
        <v>0</v>
      </c>
      <c r="DN31" s="46">
        <f t="shared" si="77"/>
        <v>0</v>
      </c>
      <c r="DO31" s="46">
        <f t="shared" si="77"/>
        <v>0</v>
      </c>
      <c r="DP31" s="46">
        <f t="shared" si="77"/>
        <v>0</v>
      </c>
      <c r="DQ31" s="46">
        <f t="shared" si="77"/>
        <v>0</v>
      </c>
      <c r="DR31" s="76">
        <v>0</v>
      </c>
    </row>
    <row r="32" spans="1:122">
      <c r="A32" t="s">
        <v>19</v>
      </c>
      <c r="B32" s="46">
        <v>26.416754128245358</v>
      </c>
      <c r="C32" s="46">
        <f t="shared" ref="C32:G32" si="78">B32*(1+C24)</f>
        <v>28.473022519482885</v>
      </c>
      <c r="D32" s="46">
        <f t="shared" si="78"/>
        <v>32.571571081609385</v>
      </c>
      <c r="E32" s="46">
        <f t="shared" si="78"/>
        <v>33.585717056879595</v>
      </c>
      <c r="F32" s="46">
        <f t="shared" si="78"/>
        <v>33.886463794373519</v>
      </c>
      <c r="G32" s="46">
        <f t="shared" si="78"/>
        <v>32.641512183352162</v>
      </c>
      <c r="H32" s="46">
        <v>118.54845234990336</v>
      </c>
      <c r="I32" s="46">
        <f>H32*(1+I24)</f>
        <v>138.6724180265845</v>
      </c>
      <c r="J32" s="46">
        <f>I32*(1+J24)</f>
        <v>125.01251405211003</v>
      </c>
      <c r="K32" s="46">
        <f>J32*(1+K24)</f>
        <v>127.08589233394991</v>
      </c>
      <c r="L32" s="46">
        <f>K32*(1+L24)</f>
        <v>125.74429462217118</v>
      </c>
      <c r="M32" s="46">
        <f>L32*(1+M24)</f>
        <v>121.81707222950976</v>
      </c>
      <c r="N32" s="46">
        <v>145.93822247819114</v>
      </c>
      <c r="O32" s="46">
        <f>N32*(1+O24)</f>
        <v>157.05094951093412</v>
      </c>
      <c r="P32" s="46">
        <f>O32*(1+P24)</f>
        <v>161.60315094603365</v>
      </c>
      <c r="Q32" s="46">
        <f>P32*(1+Q24)</f>
        <v>166.28924065863612</v>
      </c>
      <c r="R32" s="46">
        <f>Q32*(1+R24)</f>
        <v>159.72871506099267</v>
      </c>
      <c r="S32" s="46">
        <f>R32*(1+S24)</f>
        <v>168.43145309868297</v>
      </c>
      <c r="T32" s="46">
        <v>146.85864664710621</v>
      </c>
      <c r="U32" s="46">
        <f t="shared" ref="U32:Y32" si="79">T32*(1+U24)</f>
        <v>152.0681594504664</v>
      </c>
      <c r="V32" s="46">
        <f t="shared" si="79"/>
        <v>160.13050069376192</v>
      </c>
      <c r="W32" s="46">
        <f t="shared" si="79"/>
        <v>176.75132725686348</v>
      </c>
      <c r="X32" s="46">
        <f t="shared" si="79"/>
        <v>179.85222773505407</v>
      </c>
      <c r="Y32" s="46">
        <f t="shared" si="79"/>
        <v>183.07716423237227</v>
      </c>
      <c r="Z32" s="46">
        <v>320.5179244064085</v>
      </c>
      <c r="AA32" s="46">
        <f t="shared" ref="AA32:AE32" si="80">Z32*(1+AA24)</f>
        <v>292.08667400861202</v>
      </c>
      <c r="AB32" s="46">
        <f t="shared" si="80"/>
        <v>290.97607828994808</v>
      </c>
      <c r="AC32" s="46">
        <f t="shared" si="80"/>
        <v>272.31807021639418</v>
      </c>
      <c r="AD32" s="46">
        <f t="shared" si="80"/>
        <v>286.97793370275798</v>
      </c>
      <c r="AE32" s="46">
        <f t="shared" si="80"/>
        <v>280.09224024704162</v>
      </c>
      <c r="AF32" s="46">
        <v>293.26159949302627</v>
      </c>
      <c r="AG32" s="46">
        <f t="shared" ref="AG32:AK32" si="81">AF32*(1+AG24)</f>
        <v>315.3656454249633</v>
      </c>
      <c r="AH32" s="46">
        <f t="shared" si="81"/>
        <v>301.14026933015236</v>
      </c>
      <c r="AI32" s="46">
        <f t="shared" si="81"/>
        <v>295.01241501238763</v>
      </c>
      <c r="AJ32" s="46">
        <f t="shared" si="81"/>
        <v>303.1099367894339</v>
      </c>
      <c r="AK32" s="46">
        <f t="shared" si="81"/>
        <v>305.7361600684759</v>
      </c>
      <c r="AL32" s="46">
        <v>357.49643833593188</v>
      </c>
      <c r="AM32" s="46">
        <f t="shared" ref="AM32:AQ32" si="82">AL32*(1+AM24)</f>
        <v>371.40307376415723</v>
      </c>
      <c r="AN32" s="46">
        <f t="shared" si="82"/>
        <v>382.67224385254673</v>
      </c>
      <c r="AO32" s="46">
        <f t="shared" si="82"/>
        <v>359.27073320091233</v>
      </c>
      <c r="AP32" s="46">
        <f t="shared" si="82"/>
        <v>332.12881715823795</v>
      </c>
      <c r="AQ32" s="46">
        <f t="shared" si="82"/>
        <v>306.52142640419538</v>
      </c>
      <c r="AR32" s="46">
        <v>393.63811226998126</v>
      </c>
      <c r="AS32" s="46">
        <f t="shared" ref="AS32:AW32" si="83">AR32*(1+AS24)</f>
        <v>410.49415234199552</v>
      </c>
      <c r="AT32" s="46">
        <f t="shared" si="83"/>
        <v>389.54804372309542</v>
      </c>
      <c r="AU32" s="46">
        <f t="shared" si="83"/>
        <v>385.45797517620957</v>
      </c>
      <c r="AV32" s="46">
        <f t="shared" si="83"/>
        <v>368.9737595175485</v>
      </c>
      <c r="AW32" s="46">
        <f t="shared" si="83"/>
        <v>363.39639331724965</v>
      </c>
      <c r="AX32" s="46">
        <v>200.76120249939254</v>
      </c>
      <c r="AY32" s="46">
        <f t="shared" ref="AY32:BC32" si="84">AX32*(1+AY24)</f>
        <v>214.40588378608894</v>
      </c>
      <c r="AZ32" s="46">
        <f t="shared" si="84"/>
        <v>221.78138718430321</v>
      </c>
      <c r="BA32" s="46">
        <f t="shared" si="84"/>
        <v>230.85325636410678</v>
      </c>
      <c r="BB32" s="46">
        <f t="shared" si="84"/>
        <v>243.76038731098174</v>
      </c>
      <c r="BC32" s="46">
        <f t="shared" si="84"/>
        <v>258.58514914139249</v>
      </c>
      <c r="BD32" s="46">
        <v>576.72588306652301</v>
      </c>
      <c r="BE32" s="46">
        <f t="shared" ref="BE32:BI32" si="85">BD32*(1+BE24)</f>
        <v>593.89886221490588</v>
      </c>
      <c r="BF32" s="46">
        <f t="shared" si="85"/>
        <v>637.94437354918398</v>
      </c>
      <c r="BG32" s="46">
        <f t="shared" si="85"/>
        <v>572.43263827942735</v>
      </c>
      <c r="BH32" s="46">
        <f t="shared" si="85"/>
        <v>557.00875885912058</v>
      </c>
      <c r="BI32" s="46">
        <f t="shared" si="85"/>
        <v>549.69434181443899</v>
      </c>
      <c r="BJ32" s="46">
        <v>585.83992177467451</v>
      </c>
      <c r="BK32" s="46">
        <f t="shared" ref="BK32:BO32" si="86">BJ32*(1+BK24)</f>
        <v>613.51227151118314</v>
      </c>
      <c r="BL32" s="46">
        <f t="shared" si="86"/>
        <v>609.60558684249963</v>
      </c>
      <c r="BM32" s="46">
        <f t="shared" si="86"/>
        <v>600.97832486582342</v>
      </c>
      <c r="BN32" s="46">
        <f t="shared" si="86"/>
        <v>554.91200148092958</v>
      </c>
      <c r="BO32" s="46">
        <f t="shared" si="86"/>
        <v>481.6616639431125</v>
      </c>
      <c r="BP32" s="46">
        <v>194.43430030643293</v>
      </c>
      <c r="BQ32" s="46">
        <f t="shared" ref="BQ32:BU32" si="87">BP32*(1+BQ24)</f>
        <v>209.92828361210178</v>
      </c>
      <c r="BR32" s="46">
        <f t="shared" si="87"/>
        <v>204.09525460290877</v>
      </c>
      <c r="BS32" s="46">
        <f t="shared" si="87"/>
        <v>221.59434163048775</v>
      </c>
      <c r="BT32" s="46">
        <f t="shared" si="87"/>
        <v>224.99694188585033</v>
      </c>
      <c r="BU32" s="46">
        <f t="shared" si="87"/>
        <v>218.98163072012005</v>
      </c>
      <c r="BV32" s="46">
        <v>0</v>
      </c>
      <c r="BW32" s="46">
        <f t="shared" ref="BW32:CA32" si="88">BV32*(1+BW24)</f>
        <v>0</v>
      </c>
      <c r="BX32" s="46">
        <f t="shared" si="88"/>
        <v>0</v>
      </c>
      <c r="BY32" s="46">
        <f t="shared" si="88"/>
        <v>0</v>
      </c>
      <c r="BZ32" s="46">
        <f t="shared" si="88"/>
        <v>0</v>
      </c>
      <c r="CA32" s="46">
        <f t="shared" si="88"/>
        <v>0</v>
      </c>
      <c r="CB32" s="46">
        <v>0</v>
      </c>
      <c r="CC32" s="46">
        <f t="shared" ref="CC32:CG32" si="89">CB32*(1+CC24)</f>
        <v>0</v>
      </c>
      <c r="CD32" s="46">
        <f t="shared" si="89"/>
        <v>0</v>
      </c>
      <c r="CE32" s="46">
        <f t="shared" si="89"/>
        <v>0</v>
      </c>
      <c r="CF32" s="46">
        <f t="shared" si="89"/>
        <v>0</v>
      </c>
      <c r="CG32" s="46">
        <f t="shared" si="89"/>
        <v>0</v>
      </c>
      <c r="CH32" s="46">
        <v>0</v>
      </c>
      <c r="CI32" s="46">
        <f t="shared" ref="CI32:CM32" si="90">CH32*(1+CI24)</f>
        <v>0</v>
      </c>
      <c r="CJ32" s="46">
        <f t="shared" si="90"/>
        <v>0</v>
      </c>
      <c r="CK32" s="46">
        <f t="shared" si="90"/>
        <v>0</v>
      </c>
      <c r="CL32" s="46">
        <f t="shared" si="90"/>
        <v>0</v>
      </c>
      <c r="CM32" s="46">
        <f t="shared" si="90"/>
        <v>0</v>
      </c>
      <c r="CN32" s="46">
        <v>0</v>
      </c>
      <c r="CO32" s="46">
        <f t="shared" ref="CO32:CS32" si="91">CN32*(1+CO24)</f>
        <v>0</v>
      </c>
      <c r="CP32" s="46">
        <f t="shared" si="91"/>
        <v>0</v>
      </c>
      <c r="CQ32" s="46">
        <f t="shared" si="91"/>
        <v>0</v>
      </c>
      <c r="CR32" s="46">
        <f t="shared" si="91"/>
        <v>0</v>
      </c>
      <c r="CS32" s="46">
        <f t="shared" si="91"/>
        <v>0</v>
      </c>
      <c r="CT32" s="46">
        <v>0</v>
      </c>
      <c r="CU32" s="46">
        <f t="shared" ref="CU32:CY32" si="92">CT32*(1+CU24)</f>
        <v>0</v>
      </c>
      <c r="CV32" s="46">
        <f t="shared" si="92"/>
        <v>0</v>
      </c>
      <c r="CW32" s="46">
        <f t="shared" si="92"/>
        <v>0</v>
      </c>
      <c r="CX32" s="46">
        <f t="shared" si="92"/>
        <v>0</v>
      </c>
      <c r="CY32" s="46">
        <f t="shared" si="92"/>
        <v>0</v>
      </c>
      <c r="CZ32" s="46">
        <v>0</v>
      </c>
      <c r="DA32" s="46">
        <f t="shared" ref="DA32:DE32" si="93">CZ32*(1+DA24)</f>
        <v>0</v>
      </c>
      <c r="DB32" s="46">
        <f t="shared" si="93"/>
        <v>0</v>
      </c>
      <c r="DC32" s="46">
        <f t="shared" si="93"/>
        <v>0</v>
      </c>
      <c r="DD32" s="46">
        <f t="shared" si="93"/>
        <v>0</v>
      </c>
      <c r="DE32" s="46">
        <f t="shared" si="93"/>
        <v>0</v>
      </c>
      <c r="DF32" s="46">
        <v>457.71015108316828</v>
      </c>
      <c r="DG32" s="46">
        <f t="shared" ref="DG32:DK32" si="94">DF32*(1+DG24)</f>
        <v>533.11490397642865</v>
      </c>
      <c r="DH32" s="46">
        <f t="shared" si="94"/>
        <v>552.92103043994916</v>
      </c>
      <c r="DI32" s="46">
        <f t="shared" si="94"/>
        <v>555.51468985779115</v>
      </c>
      <c r="DJ32" s="46">
        <f t="shared" si="94"/>
        <v>586.87439009169873</v>
      </c>
      <c r="DK32" s="46">
        <f t="shared" si="94"/>
        <v>596.7774533234591</v>
      </c>
      <c r="DL32" s="46">
        <v>309.52507739723399</v>
      </c>
      <c r="DM32" s="46">
        <f t="shared" ref="DM32:DQ32" si="95">DL32*(1+DM24)</f>
        <v>271.43172524757438</v>
      </c>
      <c r="DN32" s="46">
        <f t="shared" si="95"/>
        <v>288.9520126474178</v>
      </c>
      <c r="DO32" s="46">
        <f t="shared" si="95"/>
        <v>288.28836539742372</v>
      </c>
      <c r="DP32" s="46">
        <f t="shared" si="95"/>
        <v>268.37894789760162</v>
      </c>
      <c r="DQ32" s="46">
        <f t="shared" si="95"/>
        <v>271.9626430475696</v>
      </c>
      <c r="DR32" s="76">
        <v>257.33585765770033</v>
      </c>
    </row>
    <row r="33" spans="1:122" s="95" customFormat="1">
      <c r="A33" s="95" t="s">
        <v>152</v>
      </c>
      <c r="H33" s="96">
        <f>SUM(H28:H32)-H40</f>
        <v>2.0927436708007008E-6</v>
      </c>
      <c r="N33" s="96">
        <f>SUM(N28:N32)-N40</f>
        <v>3.8241780657699564E-6</v>
      </c>
      <c r="O33" s="96"/>
      <c r="P33" s="96"/>
      <c r="Q33" s="96"/>
      <c r="R33" s="96"/>
      <c r="S33" s="96"/>
      <c r="T33" s="96">
        <f>SUM(T28:T32)-T40</f>
        <v>3.9345929963019444E-6</v>
      </c>
      <c r="Z33" s="96">
        <f>SUM(Z28:Z32)-Z40</f>
        <v>5.716594841942424E-7</v>
      </c>
      <c r="AF33" s="96">
        <f>SUM(AF28:AF32)-AF40</f>
        <v>5.8481473388383165E-6</v>
      </c>
      <c r="AL33" s="96">
        <f>SUM(AL28:AL32)-AL40</f>
        <v>0</v>
      </c>
      <c r="AR33" s="96">
        <f>SUM(AR28:AR32)-AR40</f>
        <v>-1.5077578154887306E-6</v>
      </c>
      <c r="AX33" s="96">
        <f>SUM(AX28:AX32)-AX40</f>
        <v>5.7297984312754124E-7</v>
      </c>
      <c r="BD33" s="96">
        <f>SUM(BD28:BD32)-BD40</f>
        <v>-2.3813054212951101E-6</v>
      </c>
      <c r="BJ33" s="96">
        <f>SUM(BJ28:BJ32)-BJ40</f>
        <v>6.2075639561953722E-6</v>
      </c>
      <c r="BP33" s="96">
        <f>SUM(BP28:BP32)-BP40</f>
        <v>-7.5332548021833645E-6</v>
      </c>
      <c r="BV33" s="96">
        <f>SUM(BV28:BV32)-BV40</f>
        <v>-1.0031480769612244E-5</v>
      </c>
      <c r="CB33" s="96">
        <f>SUM(CB28:CB32)-CB40</f>
        <v>-2.0209245349178673E-5</v>
      </c>
      <c r="CH33" s="96">
        <f>SUM(CH28:CH32)-CH40</f>
        <v>-2.6482687871975941E-5</v>
      </c>
      <c r="CN33" s="96">
        <f>SUM(CN28:CN32)-CN40</f>
        <v>-3.1839904522712459E-5</v>
      </c>
      <c r="CT33" s="96">
        <f>SUM(CT28:CT32)-CT40</f>
        <v>-1.8522739310355973E-5</v>
      </c>
      <c r="CZ33" s="96">
        <f>SUM(CZ28:CZ32)-CZ40</f>
        <v>-3.0982810585555853E-5</v>
      </c>
      <c r="DF33" s="96">
        <f>SUM(DF28:DF32)-DF40</f>
        <v>-9.7995225587510504E-6</v>
      </c>
      <c r="DL33" s="96">
        <f>SUM(DL28:DL32)-DL40</f>
        <v>-7.7810377661080565E-6</v>
      </c>
      <c r="DR33" s="96">
        <f>SUM(DR28:DR32)</f>
        <v>1614.3091780391933</v>
      </c>
    </row>
    <row r="34" spans="1:122" ht="48">
      <c r="H34" s="75" t="s">
        <v>74</v>
      </c>
      <c r="N34" s="75" t="s">
        <v>76</v>
      </c>
      <c r="T34" s="75" t="s">
        <v>78</v>
      </c>
      <c r="Z34" s="75" t="s">
        <v>80</v>
      </c>
      <c r="AF34" s="75" t="s">
        <v>82</v>
      </c>
      <c r="AL34" s="75" t="s">
        <v>84</v>
      </c>
      <c r="AR34" s="75" t="s">
        <v>86</v>
      </c>
      <c r="AX34" s="75" t="s">
        <v>88</v>
      </c>
      <c r="BD34" s="75" t="s">
        <v>90</v>
      </c>
      <c r="BJ34" s="75" t="s">
        <v>92</v>
      </c>
      <c r="BP34" s="75" t="s">
        <v>94</v>
      </c>
      <c r="BV34" s="75" t="s">
        <v>96</v>
      </c>
      <c r="CB34" s="75" t="s">
        <v>98</v>
      </c>
      <c r="CH34" s="75" t="s">
        <v>100</v>
      </c>
      <c r="CN34" s="75" t="s">
        <v>102</v>
      </c>
      <c r="CT34" s="75" t="s">
        <v>104</v>
      </c>
      <c r="CZ34" s="75" t="s">
        <v>106</v>
      </c>
      <c r="DF34" s="75" t="s">
        <v>108</v>
      </c>
      <c r="DL34" s="75" t="s">
        <v>110</v>
      </c>
    </row>
    <row r="35" spans="1:122">
      <c r="H35" s="76">
        <v>252.87469660832221</v>
      </c>
      <c r="N35" s="76">
        <v>170.43017851181907</v>
      </c>
      <c r="T35" s="76">
        <v>0</v>
      </c>
      <c r="Z35" s="76">
        <v>0</v>
      </c>
      <c r="AF35" s="76">
        <v>0</v>
      </c>
      <c r="AL35" s="76">
        <v>0</v>
      </c>
      <c r="AR35" s="76">
        <v>4.4339033142735769</v>
      </c>
      <c r="AX35" s="76">
        <v>54.882435894988426</v>
      </c>
      <c r="BD35" s="76">
        <v>308.50188385221685</v>
      </c>
      <c r="BJ35" s="76">
        <v>28.193787833618305</v>
      </c>
      <c r="BP35" s="76">
        <v>431.57583579622553</v>
      </c>
      <c r="BV35" s="76">
        <v>658.60785972228666</v>
      </c>
      <c r="CB35" s="76">
        <v>614.41678336230757</v>
      </c>
      <c r="CH35" s="76">
        <v>791.05143433950457</v>
      </c>
      <c r="CN35" s="76">
        <v>839.15631666404988</v>
      </c>
      <c r="CT35" s="76">
        <v>838.36656783779699</v>
      </c>
      <c r="CZ35" s="76">
        <v>1137.2823260787193</v>
      </c>
      <c r="DF35" s="76">
        <v>905.43411829258582</v>
      </c>
      <c r="DL35" s="76">
        <v>514.09471123246294</v>
      </c>
    </row>
    <row r="36" spans="1:122">
      <c r="H36" s="76">
        <v>5.8568896941388253</v>
      </c>
      <c r="N36" s="76">
        <v>0</v>
      </c>
      <c r="T36" s="76">
        <v>0</v>
      </c>
      <c r="Z36" s="76">
        <v>0</v>
      </c>
      <c r="AF36" s="76">
        <v>0</v>
      </c>
      <c r="AL36" s="76">
        <v>0</v>
      </c>
      <c r="AR36" s="76">
        <v>86.074581876456094</v>
      </c>
      <c r="AX36" s="76">
        <v>176.12277429207978</v>
      </c>
      <c r="BD36" s="76">
        <v>177.89098537341107</v>
      </c>
      <c r="BJ36" s="76">
        <v>254.24996322966516</v>
      </c>
      <c r="BP36" s="76">
        <v>216.37074665254366</v>
      </c>
      <c r="BV36" s="76">
        <v>331.30607727295848</v>
      </c>
      <c r="CB36" s="76">
        <v>603.99098715652201</v>
      </c>
      <c r="CH36" s="76">
        <v>506.43902405833711</v>
      </c>
      <c r="CN36" s="76">
        <v>552.51276251551826</v>
      </c>
      <c r="CT36" s="76">
        <v>392.2616018262932</v>
      </c>
      <c r="CZ36" s="76">
        <v>186.41185995257428</v>
      </c>
      <c r="DF36" s="76">
        <v>73.470073087700641</v>
      </c>
      <c r="DL36" s="76">
        <v>86.131675692343478</v>
      </c>
    </row>
    <row r="37" spans="1:122">
      <c r="H37" s="76">
        <v>49.776927247843453</v>
      </c>
      <c r="N37" s="76">
        <v>26.685812677541872</v>
      </c>
      <c r="T37" s="76">
        <v>0</v>
      </c>
      <c r="Z37" s="76">
        <v>0</v>
      </c>
      <c r="AF37" s="76">
        <v>258.2934817079676</v>
      </c>
      <c r="AL37" s="76">
        <v>387.12879860866133</v>
      </c>
      <c r="AR37" s="76">
        <v>353.22847847231429</v>
      </c>
      <c r="AX37" s="76">
        <v>300.60296589326123</v>
      </c>
      <c r="BD37" s="76">
        <v>0</v>
      </c>
      <c r="BJ37" s="76">
        <v>112.15176768204022</v>
      </c>
      <c r="BP37" s="76">
        <v>11.525960095441155</v>
      </c>
      <c r="BV37" s="76">
        <v>0</v>
      </c>
      <c r="CB37" s="76">
        <v>0</v>
      </c>
      <c r="CH37" s="76">
        <v>0</v>
      </c>
      <c r="CN37" s="76">
        <v>0</v>
      </c>
      <c r="CT37" s="76">
        <v>0</v>
      </c>
      <c r="CZ37" s="76">
        <v>223.94302824305845</v>
      </c>
      <c r="DF37" s="76">
        <v>297.19908991582042</v>
      </c>
      <c r="DL37" s="76">
        <v>624.39746525436487</v>
      </c>
    </row>
    <row r="38" spans="1:122">
      <c r="H38" s="76">
        <v>723.75950038470455</v>
      </c>
      <c r="N38" s="76">
        <v>740.24805992824588</v>
      </c>
      <c r="T38" s="76">
        <v>1013.8688604201335</v>
      </c>
      <c r="Z38" s="76">
        <v>1106.0074204306618</v>
      </c>
      <c r="AF38" s="76">
        <v>811.4159277881929</v>
      </c>
      <c r="AL38" s="76">
        <v>647.70619302513046</v>
      </c>
      <c r="AR38" s="76">
        <v>521.00673458928588</v>
      </c>
      <c r="AX38" s="76">
        <v>325.05053233292705</v>
      </c>
      <c r="BD38" s="76">
        <v>518.55549066937215</v>
      </c>
      <c r="BJ38" s="76">
        <v>256.75340332208572</v>
      </c>
      <c r="BP38" s="76">
        <v>0</v>
      </c>
      <c r="BV38" s="76">
        <v>0</v>
      </c>
      <c r="CB38" s="76">
        <v>127.4236795997774</v>
      </c>
      <c r="CH38" s="76">
        <v>0</v>
      </c>
      <c r="CN38" s="76">
        <v>162.94929594027539</v>
      </c>
      <c r="CT38" s="76">
        <v>171.61043100695517</v>
      </c>
      <c r="CZ38" s="76">
        <v>69.10061022248226</v>
      </c>
      <c r="DF38" s="76">
        <v>218.31869190164423</v>
      </c>
      <c r="DL38" s="76">
        <v>0</v>
      </c>
    </row>
    <row r="39" spans="1:122">
      <c r="H39" s="76">
        <v>33.991375446987675</v>
      </c>
      <c r="N39" s="76">
        <v>132.94013689443895</v>
      </c>
      <c r="T39" s="76">
        <v>158.52372056346636</v>
      </c>
      <c r="Z39" s="76">
        <v>178.98397560116069</v>
      </c>
      <c r="AF39" s="76">
        <v>297.63965260193163</v>
      </c>
      <c r="AL39" s="76">
        <v>326.30824242097174</v>
      </c>
      <c r="AR39" s="76">
        <v>304.60326979340567</v>
      </c>
      <c r="AX39" s="76">
        <v>337.36868438252168</v>
      </c>
      <c r="BD39" s="76">
        <v>267.50950825323173</v>
      </c>
      <c r="BJ39" s="76">
        <v>572.27362921323856</v>
      </c>
      <c r="BP39" s="76">
        <v>520.89128915781009</v>
      </c>
      <c r="BV39" s="76">
        <v>193.0975644918262</v>
      </c>
      <c r="CB39" s="76">
        <v>0</v>
      </c>
      <c r="CH39" s="76">
        <v>0</v>
      </c>
      <c r="CN39" s="76">
        <v>0</v>
      </c>
      <c r="CT39" s="76">
        <v>0</v>
      </c>
      <c r="CZ39" s="76">
        <v>0</v>
      </c>
      <c r="DF39" s="76">
        <v>0</v>
      </c>
      <c r="DL39" s="76">
        <v>549.85579658249969</v>
      </c>
    </row>
    <row r="40" spans="1:122">
      <c r="H40" s="76">
        <f>SUM(H35:H39)</f>
        <v>1066.2593893819967</v>
      </c>
      <c r="N40" s="76">
        <f>SUM(N35:N39)</f>
        <v>1070.3041880120456</v>
      </c>
      <c r="T40" s="76">
        <f>SUM(T35:T39)</f>
        <v>1172.3925809835998</v>
      </c>
      <c r="Z40" s="76">
        <f>SUM(Z35:Z39)</f>
        <v>1284.9913960318224</v>
      </c>
      <c r="AF40" s="76">
        <f>SUM(AF35:AF39)</f>
        <v>1367.3490620980922</v>
      </c>
      <c r="AL40" s="76">
        <f>SUM(AL35:AL39)</f>
        <v>1361.1432340547635</v>
      </c>
      <c r="AR40" s="76">
        <f>SUM(AR35:AR39)</f>
        <v>1269.3469680457356</v>
      </c>
      <c r="AX40" s="76">
        <f>SUM(AX35:AX39)</f>
        <v>1194.0273927957783</v>
      </c>
      <c r="BD40" s="76">
        <f>SUM(BD35:BD39)</f>
        <v>1272.4578681482317</v>
      </c>
      <c r="BJ40" s="76">
        <f>SUM(BJ35:BJ39)</f>
        <v>1223.6225512806479</v>
      </c>
      <c r="BP40" s="76">
        <f>SUM(BP35:BP39)</f>
        <v>1180.3638317020204</v>
      </c>
      <c r="BV40" s="76">
        <f>SUM(BV35:BV39)</f>
        <v>1183.0115014870714</v>
      </c>
      <c r="CB40" s="76">
        <f>SUM(CB35:CB39)</f>
        <v>1345.8314501186071</v>
      </c>
      <c r="CH40" s="76">
        <f>SUM(CH35:CH39)</f>
        <v>1297.4904583978416</v>
      </c>
      <c r="CN40" s="76">
        <f>SUM(CN35:CN39)</f>
        <v>1554.6183751198434</v>
      </c>
      <c r="CT40" s="76">
        <f>SUM(CT35:CT39)</f>
        <v>1402.2386006710453</v>
      </c>
      <c r="CZ40" s="76">
        <f>SUM(CZ35:CZ39)</f>
        <v>1616.7378244968345</v>
      </c>
      <c r="DF40" s="76">
        <f>SUM(DF35:DF39)</f>
        <v>1494.421973197751</v>
      </c>
      <c r="DL40" s="76">
        <f>SUM(DL35:DL39)</f>
        <v>1774.4796487616709</v>
      </c>
    </row>
    <row r="41" spans="1:122">
      <c r="A41" t="s">
        <v>145</v>
      </c>
      <c r="B41" s="46">
        <f>SUM(B28:B32)</f>
        <v>1000.0000028578303</v>
      </c>
      <c r="C41" s="46">
        <f>SUM(C28:C32)</f>
        <v>1053.4081983527701</v>
      </c>
      <c r="D41" s="46">
        <f>SUM(D28:D32)</f>
        <v>1035.3464902265407</v>
      </c>
      <c r="E41" s="46">
        <f>SUM(E28:E32)</f>
        <v>1102.5752026019584</v>
      </c>
      <c r="F41" s="46">
        <f>SUM(F28:F32)</f>
        <v>1090.0439630100893</v>
      </c>
      <c r="G41" s="46">
        <f>SUM(G28:G32)</f>
        <v>1070.3613707492318</v>
      </c>
      <c r="H41" s="46">
        <f>SUM(H28:H32)</f>
        <v>1066.2593914747404</v>
      </c>
      <c r="I41" s="46">
        <f>SUM(I28:I32)</f>
        <v>1104.413080770521</v>
      </c>
      <c r="J41" s="46">
        <f>SUM(J28:J32)</f>
        <v>1009.4556413378167</v>
      </c>
      <c r="K41" s="46">
        <f>SUM(K28:K32)</f>
        <v>1063.8733947066662</v>
      </c>
      <c r="L41" s="46">
        <f>SUM(L28:L32)</f>
        <v>1014.7935461959505</v>
      </c>
      <c r="M41" s="46">
        <f>SUM(M28:M32)</f>
        <v>1025.4630387411316</v>
      </c>
      <c r="N41" s="46">
        <f>SUM(N28:N32)</f>
        <v>1070.3041918362237</v>
      </c>
      <c r="O41" s="46">
        <f>SUM(O28:O32)</f>
        <v>1111.7484541733452</v>
      </c>
      <c r="P41" s="46">
        <f>SUM(P28:P32)</f>
        <v>1098.8973156797028</v>
      </c>
      <c r="Q41" s="46">
        <f>SUM(Q28:Q32)</f>
        <v>1095.1303545697735</v>
      </c>
      <c r="R41" s="46">
        <f>SUM(R28:R32)</f>
        <v>1120.890317411222</v>
      </c>
      <c r="S41" s="46">
        <f>SUM(S28:S32)</f>
        <v>1174.3445009799627</v>
      </c>
      <c r="T41" s="46">
        <f>SUM(T28:T32)</f>
        <v>1172.3925849181928</v>
      </c>
      <c r="U41" s="46">
        <f>SUM(U28:U32)</f>
        <v>1180.1168940390398</v>
      </c>
      <c r="V41" s="46">
        <f>SUM(V28:V32)</f>
        <v>1317.9427252646501</v>
      </c>
      <c r="W41" s="46">
        <f>SUM(W28:W32)</f>
        <v>1366.2499854280845</v>
      </c>
      <c r="X41" s="46">
        <f>SUM(X28:X32)</f>
        <v>1365.8301710617936</v>
      </c>
      <c r="Y41" s="46">
        <f>SUM(Y28:Y32)</f>
        <v>1329.8242850063189</v>
      </c>
      <c r="Z41" s="46">
        <f>SUM(Z28:Z32)</f>
        <v>1284.9913966034819</v>
      </c>
      <c r="AA41" s="46">
        <f>SUM(AA28:AA32)</f>
        <v>1233.6149452505606</v>
      </c>
      <c r="AB41" s="46">
        <f>SUM(AB28:AB32)</f>
        <v>1245.3081582171017</v>
      </c>
      <c r="AC41" s="46">
        <f>SUM(AC28:AC32)</f>
        <v>1215.9972775935048</v>
      </c>
      <c r="AD41" s="46">
        <f>SUM(AD28:AD32)</f>
        <v>1306.3672848230694</v>
      </c>
      <c r="AE41" s="46">
        <f>SUM(AE28:AE32)</f>
        <v>1326.5338215307754</v>
      </c>
      <c r="AF41" s="46">
        <f>SUM(AF28:AF32)</f>
        <v>1367.3490679462395</v>
      </c>
      <c r="AG41" s="46">
        <f>SUM(AG28:AG32)</f>
        <v>1421.1949099696913</v>
      </c>
      <c r="AH41" s="46">
        <f>SUM(AH28:AH32)</f>
        <v>1346.3226847447027</v>
      </c>
      <c r="AI41" s="46">
        <f>SUM(AI28:AI32)</f>
        <v>1319.3218370731431</v>
      </c>
      <c r="AJ41" s="46">
        <f>SUM(AJ28:AJ32)</f>
        <v>1337.4096064031955</v>
      </c>
      <c r="AK41" s="46">
        <f>SUM(AK28:AK32)</f>
        <v>1343.8136594310245</v>
      </c>
      <c r="AL41" s="46">
        <f>SUM(AL28:AL32)</f>
        <v>1361.1432340547635</v>
      </c>
      <c r="AM41" s="46">
        <f>SUM(AM28:AM32)</f>
        <v>1293.0460005762961</v>
      </c>
      <c r="AN41" s="46">
        <f>SUM(AN28:AN32)</f>
        <v>1315.6059968836812</v>
      </c>
      <c r="AO41" s="46">
        <f>SUM(AO28:AO32)</f>
        <v>1300.8877543530198</v>
      </c>
      <c r="AP41" s="46">
        <f>SUM(AP28:AP32)</f>
        <v>1239.3811327703104</v>
      </c>
      <c r="AQ41" s="46">
        <f>SUM(AQ28:AQ32)</f>
        <v>1242.7163308264983</v>
      </c>
      <c r="AR41" s="46">
        <f>SUM(AR28:AR32)</f>
        <v>1269.3469665379778</v>
      </c>
      <c r="AS41" s="46">
        <f>SUM(AS28:AS32)</f>
        <v>1344.5561861470042</v>
      </c>
      <c r="AT41" s="46">
        <f>SUM(AT28:AT32)</f>
        <v>1324.7864777684547</v>
      </c>
      <c r="AU41" s="46">
        <f>SUM(AU28:AU32)</f>
        <v>1325.5346977439519</v>
      </c>
      <c r="AV41" s="46">
        <f>SUM(AV28:AV32)</f>
        <v>1275.2423529613075</v>
      </c>
      <c r="AW41" s="46">
        <f>SUM(AW28:AW32)</f>
        <v>1297.1541695877097</v>
      </c>
      <c r="AX41" s="46">
        <f>SUM(AX28:AX32)</f>
        <v>1194.0273933687581</v>
      </c>
      <c r="AY41" s="46">
        <f>SUM(AY28:AY32)</f>
        <v>1228.3542394574499</v>
      </c>
      <c r="AZ41" s="46">
        <f>SUM(AZ28:AZ32)</f>
        <v>1218.841242620005</v>
      </c>
      <c r="BA41" s="46">
        <f>SUM(BA28:BA32)</f>
        <v>1234.7302603028565</v>
      </c>
      <c r="BB41" s="46">
        <f>SUM(BB28:BB32)</f>
        <v>1280.1937174881975</v>
      </c>
      <c r="BC41" s="46">
        <f>SUM(BC28:BC32)</f>
        <v>1335.4913591993272</v>
      </c>
      <c r="BD41" s="46">
        <f>SUM(BD28:BD32)</f>
        <v>1272.4578657669263</v>
      </c>
      <c r="BE41" s="46">
        <f>SUM(BE28:BE32)</f>
        <v>1261.6589946107938</v>
      </c>
      <c r="BF41" s="46">
        <f>SUM(BF28:BF32)</f>
        <v>1333.2783919029457</v>
      </c>
      <c r="BG41" s="46">
        <f>SUM(BG28:BG32)</f>
        <v>1278.2376417588048</v>
      </c>
      <c r="BH41" s="46">
        <f>SUM(BH28:BH32)</f>
        <v>1210.9358539449627</v>
      </c>
      <c r="BI41" s="46">
        <f>SUM(BI28:BI32)</f>
        <v>1226.2461015745175</v>
      </c>
      <c r="BJ41" s="46">
        <f>SUM(BJ28:BJ32)</f>
        <v>1223.6225574882119</v>
      </c>
      <c r="BK41" s="46">
        <f>SUM(BK28:BK32)</f>
        <v>1260.0123245906361</v>
      </c>
      <c r="BL41" s="46">
        <f>SUM(BL28:BL32)</f>
        <v>1281.3432171597483</v>
      </c>
      <c r="BM41" s="46">
        <f>SUM(BM28:BM32)</f>
        <v>1240.1299320901294</v>
      </c>
      <c r="BN41" s="46">
        <f>SUM(BN28:BN32)</f>
        <v>1132.9177039487017</v>
      </c>
      <c r="BO41" s="46">
        <f>SUM(BO28:BO32)</f>
        <v>1086.0778844168403</v>
      </c>
      <c r="BP41" s="46">
        <f>SUM(BP28:BP32)</f>
        <v>1180.3638241687656</v>
      </c>
      <c r="BQ41" s="46">
        <f>SUM(BQ28:BQ32)</f>
        <v>1265.5290145235331</v>
      </c>
      <c r="BR41" s="46">
        <f>SUM(BR28:BR32)</f>
        <v>1264.1571691438589</v>
      </c>
      <c r="BS41" s="46">
        <f>SUM(BS28:BS32)</f>
        <v>1295.9188097512715</v>
      </c>
      <c r="BT41" s="46">
        <f>SUM(BT28:BT32)</f>
        <v>1284.7289598683228</v>
      </c>
      <c r="BU41" s="46">
        <f>SUM(BU28:BU32)</f>
        <v>1290.1948369977181</v>
      </c>
      <c r="BV41" s="46">
        <f>SUM(BV28:BV32)</f>
        <v>1183.0114914555907</v>
      </c>
      <c r="BW41" s="46">
        <f>SUM(BW28:BW32)</f>
        <v>1231.2889843942271</v>
      </c>
      <c r="BX41" s="46">
        <f>SUM(BX28:BX32)</f>
        <v>1260.8044742347643</v>
      </c>
      <c r="BY41" s="46">
        <f>SUM(BY28:BY32)</f>
        <v>1280.8409784140802</v>
      </c>
      <c r="BZ41" s="46">
        <f>SUM(BZ28:BZ32)</f>
        <v>1290.6150089039902</v>
      </c>
      <c r="CA41" s="46">
        <f>SUM(CA28:CA32)</f>
        <v>1256.0536804902315</v>
      </c>
      <c r="CB41" s="46">
        <f>SUM(CB28:CB32)</f>
        <v>1345.8314299093618</v>
      </c>
      <c r="CC41" s="46">
        <f>SUM(CC28:CC32)</f>
        <v>1373.2912350632223</v>
      </c>
      <c r="CD41" s="46">
        <f>SUM(CD28:CD32)</f>
        <v>1415.930733119787</v>
      </c>
      <c r="CE41" s="46">
        <f>SUM(CE28:CE32)</f>
        <v>1396.7109588634908</v>
      </c>
      <c r="CF41" s="46">
        <f>SUM(CF28:CF32)</f>
        <v>1338.2652947709194</v>
      </c>
      <c r="CG41" s="46">
        <f>SUM(CG28:CG32)</f>
        <v>1324.8606527866195</v>
      </c>
      <c r="CH41" s="46">
        <f>SUM(CH28:CH32)</f>
        <v>1297.4904319151537</v>
      </c>
      <c r="CI41" s="46">
        <f>SUM(CI28:CI32)</f>
        <v>1246.970068587679</v>
      </c>
      <c r="CJ41" s="46">
        <f>SUM(CJ28:CJ32)</f>
        <v>1306.5378144957879</v>
      </c>
      <c r="CK41" s="46">
        <f>SUM(CK28:CK32)</f>
        <v>1323.9231087804881</v>
      </c>
      <c r="CL41" s="46">
        <f>SUM(CL28:CL32)</f>
        <v>1427.9130263356437</v>
      </c>
      <c r="CM41" s="46">
        <f>SUM(CM28:CM32)</f>
        <v>1540.1866425859721</v>
      </c>
      <c r="CN41" s="46">
        <f>SUM(CN28:CN32)</f>
        <v>1554.6183432799389</v>
      </c>
      <c r="CO41" s="46">
        <f>SUM(CO28:CO32)</f>
        <v>1518.9946226909656</v>
      </c>
      <c r="CP41" s="46">
        <f>SUM(CP28:CP32)</f>
        <v>1472.3210825038523</v>
      </c>
      <c r="CQ41" s="46">
        <f>SUM(CQ28:CQ32)</f>
        <v>1497.872725839741</v>
      </c>
      <c r="CR41" s="46">
        <f>SUM(CR28:CR32)</f>
        <v>1455.5643388887686</v>
      </c>
      <c r="CS41" s="46">
        <f>SUM(CS28:CS32)</f>
        <v>1403.038767927093</v>
      </c>
      <c r="CT41" s="46">
        <f>SUM(CT28:CT32)</f>
        <v>1402.238582148306</v>
      </c>
      <c r="CU41" s="46">
        <f>SUM(CU28:CU32)</f>
        <v>1535.5656300083604</v>
      </c>
      <c r="CV41" s="46">
        <f>SUM(CV28:CV32)</f>
        <v>1549.5292726712898</v>
      </c>
      <c r="CW41" s="46">
        <f>SUM(CW28:CW32)</f>
        <v>1512.7449135308709</v>
      </c>
      <c r="CX41" s="46">
        <f>SUM(CX28:CX32)</f>
        <v>1527.3808217404201</v>
      </c>
      <c r="CY41" s="46">
        <f>SUM(CY28:CY32)</f>
        <v>1573.5381802999802</v>
      </c>
      <c r="CZ41" s="46">
        <f>SUM(CZ28:CZ32)</f>
        <v>1616.7377935140239</v>
      </c>
      <c r="DA41" s="46">
        <f>SUM(DA28:DA32)</f>
        <v>1580.8213061686392</v>
      </c>
      <c r="DB41" s="46">
        <f>SUM(DB28:DB32)</f>
        <v>1538.6259426910365</v>
      </c>
      <c r="DC41" s="46">
        <f>SUM(DC28:DC32)</f>
        <v>1525.8950158670968</v>
      </c>
      <c r="DD41" s="46">
        <f>SUM(DD28:DD32)</f>
        <v>1491.8952927037403</v>
      </c>
      <c r="DE41" s="46">
        <f>SUM(DE28:DE32)</f>
        <v>1539.5149397583218</v>
      </c>
      <c r="DF41" s="46">
        <f>SUM(DF28:DF32)</f>
        <v>1494.4219633982284</v>
      </c>
      <c r="DG41" s="46">
        <f>SUM(DG28:DG32)</f>
        <v>1541.5139122370299</v>
      </c>
      <c r="DH41" s="46">
        <f>SUM(DH28:DH32)</f>
        <v>1616.8345346381177</v>
      </c>
      <c r="DI41" s="46">
        <f>SUM(DI28:DI32)</f>
        <v>1640.9796948862815</v>
      </c>
      <c r="DJ41" s="46">
        <f>SUM(DJ28:DJ32)</f>
        <v>1674.0773716991553</v>
      </c>
      <c r="DK41" s="46">
        <f>SUM(DK28:DK32)</f>
        <v>1762.9807691372062</v>
      </c>
      <c r="DL41" s="46">
        <f>SUM(DL28:DL32)</f>
        <v>1774.4796409806331</v>
      </c>
      <c r="DM41" s="46">
        <f>SUM(DM28:DM32)</f>
        <v>1775.9266259403717</v>
      </c>
      <c r="DN41" s="46">
        <f>SUM(DN28:DN32)</f>
        <v>1765.2786655248296</v>
      </c>
      <c r="DO41" s="46">
        <f>SUM(DO28:DO32)</f>
        <v>1753.0593845640019</v>
      </c>
      <c r="DP41" s="46">
        <f>SUM(DP28:DP32)</f>
        <v>1824.9310845029797</v>
      </c>
      <c r="DQ41" s="46">
        <f>SUM(DQ28:DQ32)</f>
        <v>1656.2838014781532</v>
      </c>
      <c r="DR41" s="46">
        <f>SUM(DR28:DR32)</f>
        <v>1614.3091780391933</v>
      </c>
    </row>
    <row r="42" spans="1:122">
      <c r="A42" t="s">
        <v>153</v>
      </c>
      <c r="C42">
        <f>C41/B41-1</f>
        <v>5.3408195342308229E-2</v>
      </c>
      <c r="D42">
        <f t="shared" ref="D42:BO42" si="96">D41/C41-1</f>
        <v>-1.714597261961015E-2</v>
      </c>
      <c r="E42">
        <f t="shared" si="96"/>
        <v>6.4933539650776861E-2</v>
      </c>
      <c r="F42">
        <f t="shared" si="96"/>
        <v>-1.1365428464468197E-2</v>
      </c>
      <c r="G42">
        <f t="shared" si="96"/>
        <v>-1.8056695811153545E-2</v>
      </c>
      <c r="H42">
        <f t="shared" si="96"/>
        <v>-3.832331198219685E-3</v>
      </c>
      <c r="I42">
        <f t="shared" si="96"/>
        <v>3.5782746300607293E-2</v>
      </c>
      <c r="J42">
        <f t="shared" si="96"/>
        <v>-8.5980002488249108E-2</v>
      </c>
      <c r="K42">
        <f t="shared" si="96"/>
        <v>5.3908018480862019E-2</v>
      </c>
      <c r="L42">
        <f t="shared" si="96"/>
        <v>-4.6133166554323091E-2</v>
      </c>
      <c r="M42">
        <f t="shared" si="96"/>
        <v>1.0513953882715033E-2</v>
      </c>
      <c r="N42">
        <f t="shared" si="96"/>
        <v>4.372771265372899E-2</v>
      </c>
      <c r="O42">
        <f t="shared" si="96"/>
        <v>3.8721947137308144E-2</v>
      </c>
      <c r="P42">
        <f t="shared" si="96"/>
        <v>-1.1559394074622698E-2</v>
      </c>
      <c r="Q42">
        <f t="shared" si="96"/>
        <v>-3.4279464115346547E-3</v>
      </c>
      <c r="R42">
        <f t="shared" si="96"/>
        <v>2.352228000434553E-2</v>
      </c>
      <c r="S42">
        <f t="shared" si="96"/>
        <v>4.7689040344462086E-2</v>
      </c>
      <c r="T42">
        <f t="shared" si="96"/>
        <v>-1.6621324152674699E-3</v>
      </c>
      <c r="U42">
        <f t="shared" si="96"/>
        <v>6.5885004905468225E-3</v>
      </c>
      <c r="V42">
        <f t="shared" si="96"/>
        <v>0.11678998234987636</v>
      </c>
      <c r="W42">
        <f t="shared" si="96"/>
        <v>3.6653535269322246E-2</v>
      </c>
      <c r="X42">
        <f t="shared" si="96"/>
        <v>-3.072749282843068E-4</v>
      </c>
      <c r="Y42">
        <f t="shared" si="96"/>
        <v>-2.6361905614871506E-2</v>
      </c>
      <c r="Z42">
        <f t="shared" si="96"/>
        <v>-3.3713392745436277E-2</v>
      </c>
      <c r="AA42">
        <f t="shared" si="96"/>
        <v>-3.9981941893712847E-2</v>
      </c>
      <c r="AB42">
        <f t="shared" si="96"/>
        <v>9.4788191498167418E-3</v>
      </c>
      <c r="AC42">
        <f t="shared" si="96"/>
        <v>-2.3537050191304476E-2</v>
      </c>
      <c r="AD42">
        <f t="shared" si="96"/>
        <v>7.4317606539719971E-2</v>
      </c>
      <c r="AE42">
        <f t="shared" si="96"/>
        <v>1.5437110942683629E-2</v>
      </c>
      <c r="AF42">
        <f t="shared" si="96"/>
        <v>3.0768342090490064E-2</v>
      </c>
      <c r="AG42">
        <f t="shared" si="96"/>
        <v>3.9379733592335819E-2</v>
      </c>
      <c r="AH42">
        <f t="shared" si="96"/>
        <v>-5.2682587518263269E-2</v>
      </c>
      <c r="AI42">
        <f t="shared" si="96"/>
        <v>-2.0055257166434526E-2</v>
      </c>
      <c r="AJ42">
        <f t="shared" si="96"/>
        <v>1.3709899148019344E-2</v>
      </c>
      <c r="AK42">
        <f t="shared" si="96"/>
        <v>4.7884006494105513E-3</v>
      </c>
      <c r="AL42">
        <f t="shared" si="96"/>
        <v>1.2895816694612705E-2</v>
      </c>
      <c r="AM42">
        <f t="shared" si="96"/>
        <v>-5.0029439793496167E-2</v>
      </c>
      <c r="AN42">
        <f t="shared" si="96"/>
        <v>1.7447172256308319E-2</v>
      </c>
      <c r="AO42">
        <f t="shared" si="96"/>
        <v>-1.1187424324246797E-2</v>
      </c>
      <c r="AP42">
        <f t="shared" si="96"/>
        <v>-4.7280498549468586E-2</v>
      </c>
      <c r="AQ42">
        <f t="shared" si="96"/>
        <v>2.6910189029043519E-3</v>
      </c>
      <c r="AR42">
        <f t="shared" si="96"/>
        <v>2.1429376158409452E-2</v>
      </c>
      <c r="AS42">
        <f t="shared" si="96"/>
        <v>5.9250324451597614E-2</v>
      </c>
      <c r="AT42">
        <f t="shared" si="96"/>
        <v>-1.4703519705786428E-2</v>
      </c>
      <c r="AU42">
        <f t="shared" si="96"/>
        <v>5.6478533563963929E-4</v>
      </c>
      <c r="AV42">
        <f t="shared" si="96"/>
        <v>-3.7941175638964153E-2</v>
      </c>
      <c r="AW42">
        <f t="shared" si="96"/>
        <v>1.7182472473188826E-2</v>
      </c>
      <c r="AX42">
        <f t="shared" si="96"/>
        <v>-7.9502327970567777E-2</v>
      </c>
      <c r="AY42">
        <f t="shared" si="96"/>
        <v>2.8748792765837639E-2</v>
      </c>
      <c r="AZ42">
        <f t="shared" si="96"/>
        <v>-7.7445060487165707E-3</v>
      </c>
      <c r="BA42">
        <f t="shared" si="96"/>
        <v>1.3036166751870581E-2</v>
      </c>
      <c r="BB42">
        <f t="shared" si="96"/>
        <v>3.6820558017416349E-2</v>
      </c>
      <c r="BC42">
        <f t="shared" si="96"/>
        <v>4.3194745416831326E-2</v>
      </c>
      <c r="BD42">
        <f t="shared" si="96"/>
        <v>-4.7198728017373126E-2</v>
      </c>
      <c r="BE42">
        <f t="shared" si="96"/>
        <v>-8.4866237591481042E-3</v>
      </c>
      <c r="BF42">
        <f t="shared" si="96"/>
        <v>5.676604977896238E-2</v>
      </c>
      <c r="BG42">
        <f t="shared" si="96"/>
        <v>-4.1282263688068199E-2</v>
      </c>
      <c r="BH42">
        <f t="shared" si="96"/>
        <v>-5.2652015255346019E-2</v>
      </c>
      <c r="BI42">
        <f t="shared" si="96"/>
        <v>1.2643318454629515E-2</v>
      </c>
      <c r="BJ42">
        <f t="shared" si="96"/>
        <v>-2.1394922951738504E-3</v>
      </c>
      <c r="BK42">
        <f t="shared" si="96"/>
        <v>2.9739372553839738E-2</v>
      </c>
      <c r="BL42">
        <f t="shared" si="96"/>
        <v>1.6929114225959996E-2</v>
      </c>
      <c r="BM42">
        <f t="shared" si="96"/>
        <v>-3.2164126299410345E-2</v>
      </c>
      <c r="BN42">
        <f t="shared" si="96"/>
        <v>-8.6452415482570433E-2</v>
      </c>
      <c r="BO42">
        <f t="shared" si="96"/>
        <v>-4.1344414840199462E-2</v>
      </c>
      <c r="BP42">
        <f t="shared" ref="BP42:DR42" si="97">BP41/BO41-1</f>
        <v>8.6813239736072134E-2</v>
      </c>
      <c r="BQ42">
        <f t="shared" si="97"/>
        <v>7.2151643934650789E-2</v>
      </c>
      <c r="BR42">
        <f t="shared" si="97"/>
        <v>-1.0840094252525523E-3</v>
      </c>
      <c r="BS42">
        <f t="shared" si="97"/>
        <v>2.5124756147942406E-2</v>
      </c>
      <c r="BT42">
        <f t="shared" si="97"/>
        <v>-8.6346843635184412E-3</v>
      </c>
      <c r="BU42">
        <f t="shared" si="97"/>
        <v>4.2544982639416418E-3</v>
      </c>
      <c r="BV42">
        <f t="shared" si="97"/>
        <v>-8.3075317361789303E-2</v>
      </c>
      <c r="BW42">
        <f t="shared" si="97"/>
        <v>4.0808980544420059E-2</v>
      </c>
      <c r="BX42">
        <f t="shared" si="97"/>
        <v>2.397121245672329E-2</v>
      </c>
      <c r="BY42">
        <f t="shared" si="97"/>
        <v>1.5891840954543657E-2</v>
      </c>
      <c r="BZ42">
        <f t="shared" si="97"/>
        <v>7.6309476778391172E-3</v>
      </c>
      <c r="CA42">
        <f t="shared" si="97"/>
        <v>-2.6778960553936804E-2</v>
      </c>
      <c r="CB42">
        <f t="shared" si="97"/>
        <v>7.1476045023880275E-2</v>
      </c>
      <c r="CC42">
        <f t="shared" si="97"/>
        <v>2.0403599249952054E-2</v>
      </c>
      <c r="CD42">
        <f t="shared" si="97"/>
        <v>3.1049129979047407E-2</v>
      </c>
      <c r="CE42">
        <f t="shared" si="97"/>
        <v>-1.3573950905033549E-2</v>
      </c>
      <c r="CF42">
        <f t="shared" si="97"/>
        <v>-4.1845210508070219E-2</v>
      </c>
      <c r="CG42">
        <f t="shared" si="97"/>
        <v>-1.0016430999650439E-2</v>
      </c>
      <c r="CH42">
        <f t="shared" si="97"/>
        <v>-2.0658943122733087E-2</v>
      </c>
      <c r="CI42">
        <f t="shared" si="97"/>
        <v>-3.893698333705975E-2</v>
      </c>
      <c r="CJ42">
        <f t="shared" si="97"/>
        <v>4.7769988557604615E-2</v>
      </c>
      <c r="CK42">
        <f t="shared" si="97"/>
        <v>1.3306384317249398E-2</v>
      </c>
      <c r="CL42">
        <f t="shared" si="97"/>
        <v>7.8546795403355629E-2</v>
      </c>
      <c r="CM42">
        <f t="shared" si="97"/>
        <v>7.8627769464677089E-2</v>
      </c>
      <c r="CN42">
        <f t="shared" si="97"/>
        <v>9.3700985938536263E-3</v>
      </c>
      <c r="CO42">
        <f t="shared" si="97"/>
        <v>-2.291476923771163E-2</v>
      </c>
      <c r="CP42">
        <f t="shared" si="97"/>
        <v>-3.072660000891192E-2</v>
      </c>
      <c r="CQ42">
        <f t="shared" si="97"/>
        <v>1.7354667836743332E-2</v>
      </c>
      <c r="CR42">
        <f t="shared" si="97"/>
        <v>-2.8245648793193245E-2</v>
      </c>
      <c r="CS42">
        <f t="shared" si="97"/>
        <v>-3.6086052370433608E-2</v>
      </c>
      <c r="CT42">
        <f t="shared" si="97"/>
        <v>-5.7032335604612072E-4</v>
      </c>
      <c r="CU42">
        <f t="shared" si="97"/>
        <v>9.5081571394070474E-2</v>
      </c>
      <c r="CV42">
        <f t="shared" si="97"/>
        <v>9.0934847655150808E-3</v>
      </c>
      <c r="CW42">
        <f t="shared" si="97"/>
        <v>-2.373905403994403E-2</v>
      </c>
      <c r="CX42">
        <f t="shared" si="97"/>
        <v>9.6750668791791838E-3</v>
      </c>
      <c r="CY42">
        <f t="shared" si="97"/>
        <v>3.0219941158462937E-2</v>
      </c>
      <c r="CZ42">
        <f t="shared" si="97"/>
        <v>2.7453806812496984E-2</v>
      </c>
      <c r="DA42">
        <f t="shared" si="97"/>
        <v>-2.2215406536219562E-2</v>
      </c>
      <c r="DB42">
        <f t="shared" si="97"/>
        <v>-2.669205134884578E-2</v>
      </c>
      <c r="DC42">
        <f t="shared" si="97"/>
        <v>-8.2742182298534139E-3</v>
      </c>
      <c r="DD42">
        <f t="shared" si="97"/>
        <v>-2.228182332978923E-2</v>
      </c>
      <c r="DE42">
        <f t="shared" si="97"/>
        <v>3.1918893562752126E-2</v>
      </c>
      <c r="DF42">
        <f t="shared" si="97"/>
        <v>-2.9290379193833815E-2</v>
      </c>
      <c r="DG42">
        <f t="shared" si="97"/>
        <v>3.1511815265159226E-2</v>
      </c>
      <c r="DH42">
        <f t="shared" si="97"/>
        <v>4.8861461322644351E-2</v>
      </c>
      <c r="DI42">
        <f t="shared" si="97"/>
        <v>1.4933600025786253E-2</v>
      </c>
      <c r="DJ42">
        <f t="shared" si="97"/>
        <v>2.0169461521074572E-2</v>
      </c>
      <c r="DK42">
        <f t="shared" si="97"/>
        <v>5.3105907134874952E-2</v>
      </c>
      <c r="DL42">
        <f t="shared" si="97"/>
        <v>6.5224034457587177E-3</v>
      </c>
      <c r="DM42">
        <f t="shared" si="97"/>
        <v>8.1544184916038098E-4</v>
      </c>
      <c r="DN42">
        <f t="shared" si="97"/>
        <v>-5.9957209154988256E-3</v>
      </c>
      <c r="DO42">
        <f t="shared" si="97"/>
        <v>-6.9220124841846697E-3</v>
      </c>
      <c r="DP42">
        <f t="shared" si="97"/>
        <v>4.0997869537005238E-2</v>
      </c>
      <c r="DQ42">
        <f t="shared" si="97"/>
        <v>-9.2412959841032927E-2</v>
      </c>
      <c r="DR42">
        <f t="shared" si="97"/>
        <v>-2.5342651664829186E-2</v>
      </c>
    </row>
    <row r="43" spans="1:122">
      <c r="H43" s="46"/>
      <c r="DR43">
        <f>STDEV(C42:DR42)</f>
        <v>3.9456494906174221E-2</v>
      </c>
    </row>
    <row r="44" spans="1:122">
      <c r="AO44" s="3"/>
      <c r="DR44" s="3">
        <f>SQRT(12)*DR43</f>
        <v>0.1366813077321527</v>
      </c>
    </row>
    <row r="46" spans="1:122" s="39" customFormat="1">
      <c r="A46" s="38" t="s">
        <v>116</v>
      </c>
    </row>
    <row r="47" spans="1:122">
      <c r="A47" s="72"/>
    </row>
    <row r="48" spans="1:122">
      <c r="A48" t="s">
        <v>63</v>
      </c>
      <c r="B48" s="44">
        <v>1000</v>
      </c>
    </row>
    <row r="50" spans="1:122" s="67" customFormat="1">
      <c r="A50" s="65" t="s">
        <v>56</v>
      </c>
      <c r="B50" s="66">
        <v>41943</v>
      </c>
      <c r="C50" s="66">
        <v>42124</v>
      </c>
      <c r="D50" s="66">
        <v>42307</v>
      </c>
      <c r="E50" s="66">
        <v>42489</v>
      </c>
      <c r="F50" s="66">
        <v>42674</v>
      </c>
      <c r="G50" s="66">
        <v>42853</v>
      </c>
      <c r="H50" s="66">
        <v>43039</v>
      </c>
      <c r="I50" s="66">
        <v>43220</v>
      </c>
      <c r="J50" s="66">
        <v>43404</v>
      </c>
      <c r="K50" s="66">
        <v>43585</v>
      </c>
      <c r="L50" s="66">
        <v>43769</v>
      </c>
      <c r="M50" s="66">
        <v>43951</v>
      </c>
      <c r="N50" s="66">
        <v>44134</v>
      </c>
      <c r="O50" s="66">
        <v>44316</v>
      </c>
      <c r="P50" s="66">
        <v>44498</v>
      </c>
      <c r="Q50" s="66">
        <v>44680</v>
      </c>
      <c r="R50" s="66">
        <v>44865</v>
      </c>
      <c r="S50" s="66">
        <v>45044</v>
      </c>
      <c r="T50" s="66">
        <v>45230</v>
      </c>
      <c r="U50" s="66">
        <v>45412</v>
      </c>
      <c r="V50" s="66">
        <v>45596</v>
      </c>
    </row>
    <row r="51" spans="1:122">
      <c r="A51" t="s">
        <v>0</v>
      </c>
      <c r="B51" s="33">
        <v>0.3383411900355639</v>
      </c>
      <c r="C51" s="33">
        <v>0.32064702460574518</v>
      </c>
      <c r="D51" s="33">
        <v>0.25387282956691704</v>
      </c>
      <c r="E51" s="33">
        <v>0.24944113892537428</v>
      </c>
      <c r="F51" s="33">
        <v>0.18811902560013527</v>
      </c>
      <c r="G51" s="33">
        <v>0.14568613557683205</v>
      </c>
      <c r="H51" s="33">
        <v>0.13032551483093213</v>
      </c>
      <c r="I51" s="33">
        <v>8.7662411598109752E-2</v>
      </c>
      <c r="J51" s="33">
        <v>0.11116620281608804</v>
      </c>
      <c r="K51" s="33">
        <v>0.1349785196913233</v>
      </c>
      <c r="L51" s="33">
        <v>0.16684829850578509</v>
      </c>
      <c r="M51" s="33">
        <v>0.17354480419713414</v>
      </c>
      <c r="N51" s="33">
        <v>0.19291114904473139</v>
      </c>
      <c r="O51" s="33">
        <v>0.19504614535498108</v>
      </c>
      <c r="P51" s="33">
        <v>0.26146948982761242</v>
      </c>
      <c r="Q51" s="33">
        <v>0.29746487740772248</v>
      </c>
      <c r="R51" s="33">
        <v>0.34035053622714717</v>
      </c>
      <c r="S51" s="33">
        <v>0.36949005594908313</v>
      </c>
      <c r="T51" s="33">
        <v>0.34135922823794129</v>
      </c>
      <c r="U51" s="33">
        <v>0.32907109701871529</v>
      </c>
      <c r="V51" s="33">
        <v>0.30133112609239715</v>
      </c>
    </row>
    <row r="52" spans="1:122">
      <c r="A52" t="s">
        <v>1</v>
      </c>
      <c r="B52" s="33">
        <v>6.3001654633919796E-2</v>
      </c>
      <c r="C52" s="33">
        <v>0.10760636459859795</v>
      </c>
      <c r="D52" s="33">
        <v>0.12904787032420298</v>
      </c>
      <c r="E52" s="33">
        <v>0.11716289379571034</v>
      </c>
      <c r="F52" s="33">
        <v>0.13679283425731492</v>
      </c>
      <c r="G52" s="33">
        <v>0.17089235676318865</v>
      </c>
      <c r="H52" s="33">
        <v>0.21402844109423125</v>
      </c>
      <c r="I52" s="33">
        <v>0.18764600987792429</v>
      </c>
      <c r="J52" s="33">
        <v>0.18258857412479879</v>
      </c>
      <c r="K52" s="33">
        <v>0.17991580996233636</v>
      </c>
      <c r="L52" s="33">
        <v>0.17177499186113135</v>
      </c>
      <c r="M52" s="33">
        <v>0.18819727500819894</v>
      </c>
      <c r="N52" s="33">
        <v>0.1751151131480656</v>
      </c>
      <c r="O52" s="33">
        <v>0.17975054814657523</v>
      </c>
      <c r="P52" s="33">
        <v>0.22084021670864282</v>
      </c>
      <c r="Q52" s="33">
        <v>0.19893757958730643</v>
      </c>
      <c r="R52" s="33">
        <v>0.17022043028265224</v>
      </c>
      <c r="S52" s="33">
        <v>0.1438665500911108</v>
      </c>
      <c r="T52" s="33">
        <v>0.14634625800650347</v>
      </c>
      <c r="U52" s="33">
        <v>0.12989147223948311</v>
      </c>
      <c r="V52" s="33">
        <v>0.15970573239142413</v>
      </c>
    </row>
    <row r="53" spans="1:122">
      <c r="A53" t="s">
        <v>8</v>
      </c>
      <c r="B53" s="33">
        <v>0.19978925995755062</v>
      </c>
      <c r="C53" s="33">
        <v>0.19140702963696299</v>
      </c>
      <c r="D53" s="33">
        <v>0.2091163204662442</v>
      </c>
      <c r="E53" s="33">
        <v>0.16753856209697715</v>
      </c>
      <c r="F53" s="33">
        <v>0.22669704561751922</v>
      </c>
      <c r="G53" s="33">
        <v>0.2674419626551307</v>
      </c>
      <c r="H53" s="33">
        <v>0.27743868855134485</v>
      </c>
      <c r="I53" s="33">
        <v>0.2696081806971386</v>
      </c>
      <c r="J53" s="33">
        <v>0.25729348950067271</v>
      </c>
      <c r="K53" s="33">
        <v>0.17886271599297499</v>
      </c>
      <c r="L53" s="33">
        <v>0.12440953382172129</v>
      </c>
      <c r="M53" s="33">
        <v>0.16424979853649868</v>
      </c>
      <c r="N53" s="33">
        <v>0.16577767545782071</v>
      </c>
      <c r="O53" s="33">
        <v>0.14866260027698777</v>
      </c>
      <c r="P53" s="33">
        <v>0.11576654740431021</v>
      </c>
      <c r="Q53" s="33">
        <v>7.3336478082370746E-2</v>
      </c>
      <c r="R53" s="33">
        <v>0.12614362486512476</v>
      </c>
      <c r="S53" s="33">
        <v>0.15196663317822592</v>
      </c>
      <c r="T53" s="33">
        <v>0.18401402951944662</v>
      </c>
      <c r="U53" s="33">
        <v>0.19126441666559627</v>
      </c>
      <c r="V53" s="33">
        <v>0.20299575106536297</v>
      </c>
    </row>
    <row r="54" spans="1:122">
      <c r="A54" t="s">
        <v>13</v>
      </c>
      <c r="B54" s="33">
        <v>0.30712086056739529</v>
      </c>
      <c r="C54" s="33">
        <v>0.35875569924305012</v>
      </c>
      <c r="D54" s="33">
        <v>0.36338556510620457</v>
      </c>
      <c r="E54" s="33">
        <v>0.39334901211675172</v>
      </c>
      <c r="F54" s="33">
        <v>0.32791424593730767</v>
      </c>
      <c r="G54" s="33">
        <v>0.28808037315529339</v>
      </c>
      <c r="H54" s="33">
        <v>0.20895873911315321</v>
      </c>
      <c r="I54" s="33">
        <v>0.28652831817081953</v>
      </c>
      <c r="J54" s="33">
        <v>0.31833290145283549</v>
      </c>
      <c r="K54" s="33">
        <v>0.34126538143877327</v>
      </c>
      <c r="L54" s="33">
        <v>0.31985095353905607</v>
      </c>
      <c r="M54" s="33">
        <v>0.28594465058524765</v>
      </c>
      <c r="N54" s="33">
        <v>0.26254116406080463</v>
      </c>
      <c r="O54" s="33">
        <v>0.27038560975186254</v>
      </c>
      <c r="P54" s="33">
        <v>0.23730510442014169</v>
      </c>
      <c r="Q54" s="33">
        <v>0.26662312885365447</v>
      </c>
      <c r="R54" s="33">
        <v>0.19979645840884502</v>
      </c>
      <c r="S54" s="33">
        <v>0.20066482653653761</v>
      </c>
      <c r="T54" s="33">
        <v>0.14620059060926902</v>
      </c>
      <c r="U54" s="33">
        <v>0.16468227937311156</v>
      </c>
      <c r="V54" s="33">
        <v>0.15916793193856862</v>
      </c>
    </row>
    <row r="55" spans="1:122">
      <c r="A55" t="s">
        <v>19</v>
      </c>
      <c r="B55" s="33">
        <v>9.1747037663400685E-2</v>
      </c>
      <c r="C55" s="33">
        <v>2.1583884072029907E-2</v>
      </c>
      <c r="D55" s="33">
        <v>4.4577417113195156E-2</v>
      </c>
      <c r="E55" s="33">
        <v>7.2508397991286347E-2</v>
      </c>
      <c r="F55" s="33">
        <v>0.12047685384955058</v>
      </c>
      <c r="G55" s="33">
        <v>0.12789917507773632</v>
      </c>
      <c r="H55" s="33">
        <v>0.16924861872452929</v>
      </c>
      <c r="I55" s="33">
        <v>0.16855507975368597</v>
      </c>
      <c r="J55" s="33">
        <v>0.13061882568289046</v>
      </c>
      <c r="K55" s="33">
        <v>0.16497756712345826</v>
      </c>
      <c r="L55" s="33">
        <v>0.21711621689755267</v>
      </c>
      <c r="M55" s="33">
        <v>0.18806346590803058</v>
      </c>
      <c r="N55" s="33">
        <v>0.20365489031005402</v>
      </c>
      <c r="O55" s="33">
        <v>0.2061550891685322</v>
      </c>
      <c r="P55" s="33">
        <v>0.16461863722752326</v>
      </c>
      <c r="Q55" s="33">
        <v>0.16363793250754721</v>
      </c>
      <c r="R55" s="33">
        <v>0.16348894950257828</v>
      </c>
      <c r="S55" s="33">
        <v>0.13401193602009814</v>
      </c>
      <c r="T55" s="33">
        <v>0.18207989648233766</v>
      </c>
      <c r="U55" s="33">
        <v>0.18509073677698226</v>
      </c>
      <c r="V55" s="33">
        <v>0.17679946156563719</v>
      </c>
    </row>
    <row r="56" spans="1:122">
      <c r="C56" s="64"/>
    </row>
    <row r="57" spans="1:122">
      <c r="A57" s="70" t="s">
        <v>65</v>
      </c>
      <c r="B57" s="66">
        <v>41943</v>
      </c>
      <c r="C57" s="66">
        <v>41971</v>
      </c>
      <c r="D57" s="66">
        <v>42004</v>
      </c>
      <c r="E57" s="66">
        <v>42034</v>
      </c>
      <c r="F57" s="66">
        <v>42062</v>
      </c>
      <c r="G57" s="66">
        <v>42094</v>
      </c>
      <c r="H57" s="66">
        <v>42124</v>
      </c>
      <c r="I57" s="66">
        <v>42153</v>
      </c>
      <c r="J57" s="66">
        <v>42185</v>
      </c>
      <c r="K57" s="66">
        <v>42216</v>
      </c>
      <c r="L57" s="66">
        <v>42247</v>
      </c>
      <c r="M57" s="66">
        <v>42277</v>
      </c>
      <c r="N57" s="66">
        <v>42307</v>
      </c>
      <c r="O57" s="66">
        <v>42338</v>
      </c>
      <c r="P57" s="66">
        <v>42369</v>
      </c>
      <c r="Q57" s="66">
        <v>42398</v>
      </c>
      <c r="R57" s="66">
        <v>42429</v>
      </c>
      <c r="S57" s="66">
        <v>42460</v>
      </c>
      <c r="T57" s="66">
        <v>42489</v>
      </c>
      <c r="U57" s="66">
        <v>42521</v>
      </c>
      <c r="V57" s="66">
        <v>42551</v>
      </c>
      <c r="W57" s="66">
        <v>42580</v>
      </c>
      <c r="X57" s="66">
        <v>42613</v>
      </c>
      <c r="Y57" s="66">
        <v>42643</v>
      </c>
      <c r="Z57" s="66">
        <v>42674</v>
      </c>
      <c r="AA57" s="66">
        <v>42704</v>
      </c>
      <c r="AB57" s="66">
        <v>42734</v>
      </c>
      <c r="AC57" s="66">
        <v>42766</v>
      </c>
      <c r="AD57" s="66">
        <v>42794</v>
      </c>
      <c r="AE57" s="66">
        <v>42825</v>
      </c>
      <c r="AF57" s="66">
        <v>42853</v>
      </c>
      <c r="AG57" s="66">
        <v>42886</v>
      </c>
      <c r="AH57" s="66">
        <v>42916</v>
      </c>
      <c r="AI57" s="66">
        <v>42947</v>
      </c>
      <c r="AJ57" s="66">
        <v>42978</v>
      </c>
      <c r="AK57" s="66">
        <v>43007</v>
      </c>
      <c r="AL57" s="66">
        <v>43039</v>
      </c>
      <c r="AM57" s="66">
        <v>43069</v>
      </c>
      <c r="AN57" s="66">
        <v>43098</v>
      </c>
      <c r="AO57" s="66">
        <v>43131</v>
      </c>
      <c r="AP57" s="66">
        <v>43159</v>
      </c>
      <c r="AQ57" s="66">
        <v>43189</v>
      </c>
      <c r="AR57" s="66">
        <v>43220</v>
      </c>
      <c r="AS57" s="66">
        <v>43251</v>
      </c>
      <c r="AT57" s="66">
        <v>43280</v>
      </c>
      <c r="AU57" s="66">
        <v>43312</v>
      </c>
      <c r="AV57" s="66">
        <v>43343</v>
      </c>
      <c r="AW57" s="66">
        <v>43371</v>
      </c>
      <c r="AX57" s="66">
        <v>43404</v>
      </c>
      <c r="AY57" s="66">
        <v>43434</v>
      </c>
      <c r="AZ57" s="66">
        <v>43465</v>
      </c>
      <c r="BA57" s="66">
        <v>43496</v>
      </c>
      <c r="BB57" s="66">
        <v>43524</v>
      </c>
      <c r="BC57" s="66">
        <v>43553</v>
      </c>
      <c r="BD57" s="66">
        <v>43585</v>
      </c>
      <c r="BE57" s="66">
        <v>43616</v>
      </c>
      <c r="BF57" s="66">
        <v>43644</v>
      </c>
      <c r="BG57" s="66">
        <v>43677</v>
      </c>
      <c r="BH57" s="66">
        <v>43707</v>
      </c>
      <c r="BI57" s="66">
        <v>43738</v>
      </c>
      <c r="BJ57" s="66">
        <v>43769</v>
      </c>
      <c r="BK57" s="66">
        <v>43798</v>
      </c>
      <c r="BL57" s="66">
        <v>43830</v>
      </c>
      <c r="BM57" s="66">
        <v>43861</v>
      </c>
      <c r="BN57" s="66">
        <v>43889</v>
      </c>
      <c r="BO57" s="66">
        <v>43921</v>
      </c>
      <c r="BP57" s="66">
        <v>43951</v>
      </c>
      <c r="BQ57" s="66">
        <v>43980</v>
      </c>
      <c r="BR57" s="66">
        <v>44012</v>
      </c>
      <c r="BS57" s="66">
        <v>44043</v>
      </c>
      <c r="BT57" s="66">
        <v>44074</v>
      </c>
      <c r="BU57" s="66">
        <v>44104</v>
      </c>
      <c r="BV57" s="66">
        <v>44134</v>
      </c>
      <c r="BW57" s="66">
        <v>44165</v>
      </c>
      <c r="BX57" s="66">
        <v>44196</v>
      </c>
      <c r="BY57" s="66">
        <v>44225</v>
      </c>
      <c r="BZ57" s="66">
        <v>44253</v>
      </c>
      <c r="CA57" s="66">
        <v>44286</v>
      </c>
      <c r="CB57" s="66">
        <v>44316</v>
      </c>
      <c r="CC57" s="66">
        <v>44347</v>
      </c>
      <c r="CD57" s="66">
        <v>44377</v>
      </c>
      <c r="CE57" s="66">
        <v>44407</v>
      </c>
      <c r="CF57" s="66">
        <v>44439</v>
      </c>
      <c r="CG57" s="66">
        <v>44469</v>
      </c>
      <c r="CH57" s="66">
        <v>44498</v>
      </c>
      <c r="CI57" s="66">
        <v>44530</v>
      </c>
      <c r="CJ57" s="66">
        <v>44561</v>
      </c>
      <c r="CK57" s="66">
        <v>44592</v>
      </c>
      <c r="CL57" s="66">
        <v>44620</v>
      </c>
      <c r="CM57" s="66">
        <v>44651</v>
      </c>
      <c r="CN57" s="66">
        <v>44680</v>
      </c>
      <c r="CO57" s="66">
        <v>44712</v>
      </c>
      <c r="CP57" s="66">
        <v>44742</v>
      </c>
      <c r="CQ57" s="66">
        <v>44771</v>
      </c>
      <c r="CR57" s="66">
        <v>44804</v>
      </c>
      <c r="CS57" s="66">
        <v>44834</v>
      </c>
      <c r="CT57" s="66">
        <v>44865</v>
      </c>
      <c r="CU57" s="66">
        <v>44895</v>
      </c>
      <c r="CV57" s="66">
        <v>44925</v>
      </c>
      <c r="CW57" s="66">
        <v>44957</v>
      </c>
      <c r="CX57" s="66">
        <v>44985</v>
      </c>
      <c r="CY57" s="66">
        <v>45016</v>
      </c>
      <c r="CZ57" s="66">
        <v>45044</v>
      </c>
      <c r="DA57" s="66">
        <v>45077</v>
      </c>
      <c r="DB57" s="66">
        <v>45107</v>
      </c>
      <c r="DC57" s="66">
        <v>45138</v>
      </c>
      <c r="DD57" s="66">
        <v>45169</v>
      </c>
      <c r="DE57" s="66">
        <v>45198</v>
      </c>
      <c r="DF57" s="66">
        <v>45230</v>
      </c>
      <c r="DG57" s="66">
        <v>45260</v>
      </c>
      <c r="DH57" s="66">
        <v>45289</v>
      </c>
      <c r="DI57" s="66">
        <v>45322</v>
      </c>
      <c r="DJ57" s="66">
        <v>45351</v>
      </c>
      <c r="DK57" s="66">
        <v>45380</v>
      </c>
      <c r="DL57" s="66">
        <v>45412</v>
      </c>
      <c r="DM57" s="66">
        <v>45443</v>
      </c>
      <c r="DN57" s="66">
        <v>45471</v>
      </c>
      <c r="DO57" s="66">
        <v>45504</v>
      </c>
      <c r="DP57" s="66">
        <v>45534</v>
      </c>
      <c r="DQ57" s="66">
        <v>45565</v>
      </c>
      <c r="DR57" s="66">
        <v>45596</v>
      </c>
    </row>
    <row r="58" spans="1:122">
      <c r="A58" s="31" t="s">
        <v>0</v>
      </c>
      <c r="B58" s="69">
        <f>_xlfn.XLOOKUP(B57,Volatility!$A:$A,Volatility!$B:$B)</f>
        <v>4543.5</v>
      </c>
      <c r="C58" s="69">
        <f>_xlfn.XLOOKUP(C57,Volatility!$A:$A,Volatility!$B:$B)</f>
        <v>4780</v>
      </c>
      <c r="D58" s="69">
        <f>_xlfn.XLOOKUP(D57,Volatility!$A:$A,Volatility!$B:$B)</f>
        <v>4555.5</v>
      </c>
      <c r="E58" s="69">
        <f>_xlfn.XLOOKUP(E57,Volatility!$A:$A,Volatility!$B:$B)</f>
        <v>4743</v>
      </c>
      <c r="F58" s="69">
        <f>_xlfn.XLOOKUP(F57,Volatility!$A:$A,Volatility!$B:$B)</f>
        <v>4469.5</v>
      </c>
      <c r="G58" s="69">
        <f>_xlfn.XLOOKUP(G57,Volatility!$A:$A,Volatility!$B:$B)</f>
        <v>4626.5</v>
      </c>
      <c r="H58" s="69">
        <f>_xlfn.XLOOKUP(H57,Volatility!$A:$A,Volatility!$B:$B)</f>
        <v>4496.5</v>
      </c>
      <c r="I58" s="69">
        <f>_xlfn.XLOOKUP(I57,Volatility!$A:$A,Volatility!$B:$B)</f>
        <v>4372.5</v>
      </c>
      <c r="J58" s="69">
        <f>_xlfn.XLOOKUP(J57,Volatility!$A:$A,Volatility!$B:$B)</f>
        <v>4019</v>
      </c>
      <c r="K58" s="69">
        <f>_xlfn.XLOOKUP(K57,Volatility!$A:$A,Volatility!$B:$B)</f>
        <v>4320</v>
      </c>
      <c r="L58" s="69">
        <f>_xlfn.XLOOKUP(L57,Volatility!$A:$A,Volatility!$B:$B)</f>
        <v>4120</v>
      </c>
      <c r="M58" s="69">
        <f>_xlfn.XLOOKUP(M57,Volatility!$A:$A,Volatility!$B:$B)</f>
        <v>4181.5</v>
      </c>
      <c r="N58" s="69">
        <f>_xlfn.XLOOKUP(N57,Volatility!$A:$A,Volatility!$B:$B)</f>
        <v>4150.5</v>
      </c>
      <c r="O58" s="69">
        <f>_xlfn.XLOOKUP(O57,Volatility!$A:$A,Volatility!$B:$B)</f>
        <v>4502.5</v>
      </c>
      <c r="P58" s="69">
        <f>_xlfn.XLOOKUP(P57,Volatility!$A:$A,Volatility!$B:$B)</f>
        <v>4616.5</v>
      </c>
      <c r="Q58" s="69">
        <f>_xlfn.XLOOKUP(Q57,Volatility!$A:$A,Volatility!$B:$B)</f>
        <v>4487.5</v>
      </c>
      <c r="R58" s="69">
        <f>_xlfn.XLOOKUP(R57,Volatility!$A:$A,Volatility!$B:$B)</f>
        <v>4107</v>
      </c>
      <c r="S58" s="69">
        <f>_xlfn.XLOOKUP(S57,Volatility!$A:$A,Volatility!$B:$B)</f>
        <v>3902.5</v>
      </c>
      <c r="T58" s="69">
        <f>_xlfn.XLOOKUP(T57,Volatility!$A:$A,Volatility!$B:$B)</f>
        <v>3928</v>
      </c>
      <c r="U58" s="69">
        <f>_xlfn.XLOOKUP(U57,Volatility!$A:$A,Volatility!$B:$B)</f>
        <v>4028</v>
      </c>
      <c r="V58" s="69">
        <f>_xlfn.XLOOKUP(V57,Volatility!$A:$A,Volatility!$B:$B)</f>
        <v>4467</v>
      </c>
      <c r="W58" s="69">
        <f>_xlfn.XLOOKUP(W57,Volatility!$A:$A,Volatility!$B:$B)</f>
        <v>5048</v>
      </c>
      <c r="X58" s="69">
        <f>_xlfn.XLOOKUP(X57,Volatility!$A:$A,Volatility!$B:$B)</f>
        <v>4909</v>
      </c>
      <c r="Y58" s="69">
        <f>_xlfn.XLOOKUP(Y57,Volatility!$A:$A,Volatility!$B:$B)</f>
        <v>5004</v>
      </c>
      <c r="Z58" s="69">
        <f>_xlfn.XLOOKUP(Z57,Volatility!$A:$A,Volatility!$B:$B)</f>
        <v>4588</v>
      </c>
      <c r="AA58" s="69">
        <f>_xlfn.XLOOKUP(AA57,Volatility!$A:$A,Volatility!$B:$B)</f>
        <v>4149.5</v>
      </c>
      <c r="AB58" s="69">
        <f>_xlfn.XLOOKUP(AB57,Volatility!$A:$A,Volatility!$B:$B)</f>
        <v>4437.5</v>
      </c>
      <c r="AC58" s="69">
        <f>_xlfn.XLOOKUP(AC57,Volatility!$A:$A,Volatility!$B:$B)</f>
        <v>4194</v>
      </c>
      <c r="AD58" s="69">
        <f>_xlfn.XLOOKUP(AD57,Volatility!$A:$A,Volatility!$B:$B)</f>
        <v>4644</v>
      </c>
      <c r="AE58" s="69">
        <f>_xlfn.XLOOKUP(AE57,Volatility!$A:$A,Volatility!$B:$B)</f>
        <v>4912.5</v>
      </c>
      <c r="AF58" s="69">
        <f>_xlfn.XLOOKUP(AF57,Volatility!$A:$A,Volatility!$B:$B)</f>
        <v>4637.5</v>
      </c>
      <c r="AG58" s="69">
        <f>_xlfn.XLOOKUP(AG57,Volatility!$A:$A,Volatility!$B:$B)</f>
        <v>5234</v>
      </c>
      <c r="AH58" s="69">
        <f>_xlfn.XLOOKUP(AH57,Volatility!$A:$A,Volatility!$B:$B)</f>
        <v>5135</v>
      </c>
      <c r="AI58" s="69">
        <f>_xlfn.XLOOKUP(AI57,Volatility!$A:$A,Volatility!$B:$B)</f>
        <v>4569</v>
      </c>
      <c r="AJ58" s="69">
        <f>_xlfn.XLOOKUP(AJ57,Volatility!$A:$A,Volatility!$B:$B)</f>
        <v>4541</v>
      </c>
      <c r="AK58" s="69">
        <f>_xlfn.XLOOKUP(AK57,Volatility!$A:$A,Volatility!$B:$B)</f>
        <v>4955</v>
      </c>
      <c r="AL58" s="69">
        <f>_xlfn.XLOOKUP(AL57,Volatility!$A:$A,Volatility!$B:$B)</f>
        <v>5032</v>
      </c>
      <c r="AM58" s="69">
        <f>_xlfn.XLOOKUP(AM57,Volatility!$A:$A,Volatility!$B:$B)</f>
        <v>4777</v>
      </c>
      <c r="AN58" s="69">
        <f>_xlfn.XLOOKUP(AN57,Volatility!$A:$A,Volatility!$B:$B)</f>
        <v>5121</v>
      </c>
      <c r="AO58" s="69">
        <f>_xlfn.XLOOKUP(AO57,Volatility!$A:$A,Volatility!$B:$B)</f>
        <v>4886.5</v>
      </c>
      <c r="AP58" s="69">
        <f>_xlfn.XLOOKUP(AP57,Volatility!$A:$A,Volatility!$B:$B)</f>
        <v>4775</v>
      </c>
      <c r="AQ58" s="69">
        <f>_xlfn.XLOOKUP(AQ57,Volatility!$A:$A,Volatility!$B:$B)</f>
        <v>4895.5</v>
      </c>
      <c r="AR58" s="69">
        <f>_xlfn.XLOOKUP(AR57,Volatility!$A:$A,Volatility!$B:$B)</f>
        <v>5103</v>
      </c>
      <c r="AS58" s="69">
        <f>_xlfn.XLOOKUP(AS57,Volatility!$A:$A,Volatility!$B:$B)</f>
        <v>5466</v>
      </c>
      <c r="AT58" s="69">
        <f>_xlfn.XLOOKUP(AT57,Volatility!$A:$A,Volatility!$B:$B)</f>
        <v>5253</v>
      </c>
      <c r="AU58" s="69">
        <f>_xlfn.XLOOKUP(AU57,Volatility!$A:$A,Volatility!$B:$B)</f>
        <v>5865</v>
      </c>
      <c r="AV58" s="69">
        <f>_xlfn.XLOOKUP(AV57,Volatility!$A:$A,Volatility!$B:$B)</f>
        <v>5795</v>
      </c>
      <c r="AW58" s="69">
        <f>_xlfn.XLOOKUP(AW57,Volatility!$A:$A,Volatility!$B:$B)</f>
        <v>5963</v>
      </c>
      <c r="AX58" s="69">
        <f>_xlfn.XLOOKUP(AX57,Volatility!$A:$A,Volatility!$B:$B)</f>
        <v>5990</v>
      </c>
      <c r="AY58" s="69">
        <f>_xlfn.XLOOKUP(AY57,Volatility!$A:$A,Volatility!$B:$B)</f>
        <v>6117</v>
      </c>
      <c r="AZ58" s="69">
        <f>_xlfn.XLOOKUP(AZ57,Volatility!$A:$A,Volatility!$B:$B)</f>
        <v>5873</v>
      </c>
      <c r="BA58" s="69">
        <f>_xlfn.XLOOKUP(BA57,Volatility!$A:$A,Volatility!$B:$B)</f>
        <v>5532</v>
      </c>
      <c r="BB58" s="69">
        <f>_xlfn.XLOOKUP(BB57,Volatility!$A:$A,Volatility!$B:$B)</f>
        <v>6139</v>
      </c>
      <c r="BC58" s="69">
        <f>_xlfn.XLOOKUP(BC57,Volatility!$A:$A,Volatility!$B:$B)</f>
        <v>6135</v>
      </c>
      <c r="BD58" s="69">
        <f>_xlfn.XLOOKUP(BD57,Volatility!$A:$A,Volatility!$B:$B)</f>
        <v>5726</v>
      </c>
      <c r="BE58" s="69">
        <f>_xlfn.XLOOKUP(BE57,Volatility!$A:$A,Volatility!$B:$B)</f>
        <v>5833</v>
      </c>
      <c r="BF58" s="69">
        <f>_xlfn.XLOOKUP(BF57,Volatility!$A:$A,Volatility!$B:$B)</f>
        <v>6438</v>
      </c>
      <c r="BG58" s="69">
        <f>_xlfn.XLOOKUP(BG57,Volatility!$A:$A,Volatility!$B:$B)</f>
        <v>7061</v>
      </c>
      <c r="BH58" s="69">
        <f>_xlfn.XLOOKUP(BH57,Volatility!$A:$A,Volatility!$B:$B)</f>
        <v>7318</v>
      </c>
      <c r="BI58" s="69">
        <f>_xlfn.XLOOKUP(BI57,Volatility!$A:$A,Volatility!$B:$B)</f>
        <v>7261</v>
      </c>
      <c r="BJ58" s="69">
        <f>_xlfn.XLOOKUP(BJ57,Volatility!$A:$A,Volatility!$B:$B)</f>
        <v>7501</v>
      </c>
      <c r="BK58" s="69">
        <f>_xlfn.XLOOKUP(BK57,Volatility!$A:$A,Volatility!$B:$B)</f>
        <v>7458</v>
      </c>
      <c r="BL58" s="69">
        <f>_xlfn.XLOOKUP(BL57,Volatility!$A:$A,Volatility!$B:$B)</f>
        <v>7607</v>
      </c>
      <c r="BM58" s="69">
        <f>_xlfn.XLOOKUP(BM57,Volatility!$A:$A,Volatility!$B:$B)</f>
        <v>7424</v>
      </c>
      <c r="BN58" s="69">
        <f>_xlfn.XLOOKUP(BN57,Volatility!$A:$A,Volatility!$B:$B)</f>
        <v>6794</v>
      </c>
      <c r="BO58" s="69">
        <f>_xlfn.XLOOKUP(BO57,Volatility!$A:$A,Volatility!$B:$B)</f>
        <v>7216</v>
      </c>
      <c r="BP58" s="69">
        <f>_xlfn.XLOOKUP(BP57,Volatility!$A:$A,Volatility!$B:$B)</f>
        <v>8322</v>
      </c>
      <c r="BQ58" s="69">
        <f>_xlfn.XLOOKUP(BQ57,Volatility!$A:$A,Volatility!$B:$B)</f>
        <v>8580</v>
      </c>
      <c r="BR58" s="69">
        <f>_xlfn.XLOOKUP(BR57,Volatility!$A:$A,Volatility!$B:$B)</f>
        <v>8421</v>
      </c>
      <c r="BS58" s="69">
        <f>_xlfn.XLOOKUP(BS57,Volatility!$A:$A,Volatility!$B:$B)</f>
        <v>8530</v>
      </c>
      <c r="BT58" s="69">
        <f>_xlfn.XLOOKUP(BT57,Volatility!$A:$A,Volatility!$B:$B)</f>
        <v>8340</v>
      </c>
      <c r="BU58" s="69">
        <f>_xlfn.XLOOKUP(BU57,Volatility!$A:$A,Volatility!$B:$B)</f>
        <v>8457</v>
      </c>
      <c r="BV58" s="69">
        <f>_xlfn.XLOOKUP(BV57,Volatility!$A:$A,Volatility!$B:$B)</f>
        <v>7766</v>
      </c>
      <c r="BW58" s="69">
        <f>_xlfn.XLOOKUP(BW57,Volatility!$A:$A,Volatility!$B:$B)</f>
        <v>7805</v>
      </c>
      <c r="BX58" s="69">
        <f>_xlfn.XLOOKUP(BX57,Volatility!$A:$A,Volatility!$B:$B)</f>
        <v>7324</v>
      </c>
      <c r="BY58" s="69">
        <f>_xlfn.XLOOKUP(BY57,Volatility!$A:$A,Volatility!$B:$B)</f>
        <v>7491</v>
      </c>
      <c r="BZ58" s="69">
        <f>_xlfn.XLOOKUP(BZ57,Volatility!$A:$A,Volatility!$B:$B)</f>
        <v>6945</v>
      </c>
      <c r="CA58" s="69">
        <f>_xlfn.XLOOKUP(CA57,Volatility!$A:$A,Volatility!$B:$B)</f>
        <v>7247</v>
      </c>
      <c r="CB58" s="69">
        <f>_xlfn.XLOOKUP(CB57,Volatility!$A:$A,Volatility!$B:$B)</f>
        <v>7715</v>
      </c>
      <c r="CC58" s="69">
        <f>_xlfn.XLOOKUP(CC57,Volatility!$A:$A,Volatility!$B:$B)</f>
        <v>8046</v>
      </c>
      <c r="CD58" s="69">
        <f>_xlfn.XLOOKUP(CD57,Volatility!$A:$A,Volatility!$B:$B)</f>
        <v>8683</v>
      </c>
      <c r="CE58" s="69">
        <f>_xlfn.XLOOKUP(CE57,Volatility!$A:$A,Volatility!$B:$B)</f>
        <v>8268</v>
      </c>
      <c r="CF58" s="69">
        <f>_xlfn.XLOOKUP(CF57,Volatility!$A:$A,Volatility!$B:$B)</f>
        <v>8514</v>
      </c>
      <c r="CG58" s="69">
        <f>_xlfn.XLOOKUP(CG57,Volatility!$A:$A,Volatility!$B:$B)</f>
        <v>8958</v>
      </c>
      <c r="CH58" s="69">
        <f>_xlfn.XLOOKUP(CH57,Volatility!$A:$A,Volatility!$B:$B)</f>
        <v>9094</v>
      </c>
      <c r="CI58" s="69">
        <f>_xlfn.XLOOKUP(CI57,Volatility!$A:$A,Volatility!$B:$B)</f>
        <v>8276</v>
      </c>
      <c r="CJ58" s="69">
        <f>_xlfn.XLOOKUP(CJ57,Volatility!$A:$A,Volatility!$B:$B)</f>
        <v>8678</v>
      </c>
      <c r="CK58" s="69">
        <f>_xlfn.XLOOKUP(CK57,Volatility!$A:$A,Volatility!$B:$B)</f>
        <v>8617</v>
      </c>
      <c r="CL58" s="69">
        <f>_xlfn.XLOOKUP(CL57,Volatility!$A:$A,Volatility!$B:$B)</f>
        <v>9059</v>
      </c>
      <c r="CM58" s="69">
        <f>_xlfn.XLOOKUP(CM57,Volatility!$A:$A,Volatility!$B:$B)</f>
        <v>10132</v>
      </c>
      <c r="CN58" s="69">
        <f>_xlfn.XLOOKUP(CN57,Volatility!$A:$A,Volatility!$B:$B)</f>
        <v>10688</v>
      </c>
      <c r="CO58" s="69">
        <f>_xlfn.XLOOKUP(CO57,Volatility!$A:$A,Volatility!$B:$B)</f>
        <v>10454</v>
      </c>
      <c r="CP58" s="69">
        <f>_xlfn.XLOOKUP(CP57,Volatility!$A:$A,Volatility!$B:$B)</f>
        <v>10800</v>
      </c>
      <c r="CQ58" s="69">
        <f>_xlfn.XLOOKUP(CQ57,Volatility!$A:$A,Volatility!$B:$B)</f>
        <v>10844</v>
      </c>
      <c r="CR58" s="69">
        <f>_xlfn.XLOOKUP(CR57,Volatility!$A:$A,Volatility!$B:$B)</f>
        <v>10644</v>
      </c>
      <c r="CS58" s="69">
        <f>_xlfn.XLOOKUP(CS57,Volatility!$A:$A,Volatility!$B:$B)</f>
        <v>9944</v>
      </c>
      <c r="CT58" s="69">
        <f>_xlfn.XLOOKUP(CT57,Volatility!$A:$A,Volatility!$B:$B)</f>
        <v>10254</v>
      </c>
      <c r="CU58" s="69">
        <f>_xlfn.XLOOKUP(CU57,Volatility!$A:$A,Volatility!$B:$B)</f>
        <v>11166</v>
      </c>
      <c r="CV58" s="69">
        <f>_xlfn.XLOOKUP(CV57,Volatility!$A:$A,Volatility!$B:$B)</f>
        <v>11218</v>
      </c>
      <c r="CW58" s="69">
        <f>_xlfn.XLOOKUP(CW57,Volatility!$A:$A,Volatility!$B:$B)</f>
        <v>10590</v>
      </c>
      <c r="CX58" s="69">
        <f>_xlfn.XLOOKUP(CX57,Volatility!$A:$A,Volatility!$B:$B)</f>
        <v>10880</v>
      </c>
      <c r="CY58" s="69">
        <f>_xlfn.XLOOKUP(CY57,Volatility!$A:$A,Volatility!$B:$B)</f>
        <v>11232</v>
      </c>
      <c r="CZ58" s="69">
        <f>_xlfn.XLOOKUP(CZ57,Volatility!$A:$A,Volatility!$B:$B)</f>
        <v>11746</v>
      </c>
      <c r="DA58" s="69">
        <f>_xlfn.XLOOKUP(DA57,Volatility!$A:$A,Volatility!$B:$B)</f>
        <v>11660</v>
      </c>
      <c r="DB58" s="69">
        <f>_xlfn.XLOOKUP(DB57,Volatility!$A:$A,Volatility!$B:$B)</f>
        <v>11276</v>
      </c>
      <c r="DC58" s="69">
        <f>_xlfn.XLOOKUP(DC57,Volatility!$A:$A,Volatility!$B:$B)</f>
        <v>11186</v>
      </c>
      <c r="DD58" s="69">
        <f>_xlfn.XLOOKUP(DD57,Volatility!$A:$A,Volatility!$B:$B)</f>
        <v>10662</v>
      </c>
      <c r="DE58" s="69">
        <f>_xlfn.XLOOKUP(DE57,Volatility!$A:$A,Volatility!$B:$B)</f>
        <v>11102</v>
      </c>
      <c r="DF58" s="69">
        <f>_xlfn.XLOOKUP(DF57,Volatility!$A:$A,Volatility!$B:$B)</f>
        <v>10250</v>
      </c>
      <c r="DG58" s="69">
        <f>_xlfn.XLOOKUP(DG57,Volatility!$A:$A,Volatility!$B:$B)</f>
        <v>10126</v>
      </c>
      <c r="DH58" s="69">
        <f>_xlfn.XLOOKUP(DH57,Volatility!$A:$A,Volatility!$B:$B)</f>
        <v>10600</v>
      </c>
      <c r="DI58" s="69">
        <f>_xlfn.XLOOKUP(DI57,Volatility!$A:$A,Volatility!$B:$B)</f>
        <v>10500</v>
      </c>
      <c r="DJ58" s="69">
        <f>_xlfn.XLOOKUP(DJ57,Volatility!$A:$A,Volatility!$B:$B)</f>
        <v>9983</v>
      </c>
      <c r="DK58" s="69">
        <f>_xlfn.XLOOKUP(DK57,Volatility!$A:$A,Volatility!$B:$B)</f>
        <v>10678</v>
      </c>
      <c r="DL58" s="69">
        <f>_xlfn.XLOOKUP(DL57,Volatility!$A:$A,Volatility!$B:$B)</f>
        <v>12062</v>
      </c>
      <c r="DM58" s="69">
        <f>_xlfn.XLOOKUP(DM57,Volatility!$A:$A,Volatility!$B:$B)</f>
        <v>12190</v>
      </c>
      <c r="DN58" s="69">
        <f>_xlfn.XLOOKUP(DN57,Volatility!$A:$A,Volatility!$B:$B)</f>
        <v>12356</v>
      </c>
      <c r="DO58" s="69">
        <f>_xlfn.XLOOKUP(DO57,Volatility!$A:$A,Volatility!$B:$B)</f>
        <v>12368</v>
      </c>
      <c r="DP58" s="69">
        <f>_xlfn.XLOOKUP(DP57,Volatility!$A:$A,Volatility!$B:$B)</f>
        <v>13274</v>
      </c>
      <c r="DQ58" s="69">
        <f>_xlfn.XLOOKUP(DQ57,Volatility!$A:$A,Volatility!$B:$B)</f>
        <v>11588</v>
      </c>
      <c r="DR58" s="69">
        <f>_xlfn.XLOOKUP(DR57,Volatility!$A:$A,Volatility!$B:$B)</f>
        <v>11042</v>
      </c>
    </row>
    <row r="59" spans="1:122">
      <c r="A59" s="31" t="s">
        <v>1</v>
      </c>
      <c r="B59" s="69">
        <f>_xlfn.XLOOKUP(B$12,Volatility!$A:$A,Volatility!$D:$D)</f>
        <v>2971.5</v>
      </c>
      <c r="C59" s="69">
        <f>_xlfn.XLOOKUP(C$12,Volatility!$A:$A,Volatility!$D:$D)</f>
        <v>2992.5</v>
      </c>
      <c r="D59" s="69">
        <f>_xlfn.XLOOKUP(D$12,Volatility!$A:$A,Volatility!$D:$D)</f>
        <v>3000</v>
      </c>
      <c r="E59" s="69">
        <f>_xlfn.XLOOKUP(E$12,Volatility!$A:$A,Volatility!$D:$D)</f>
        <v>2925</v>
      </c>
      <c r="F59" s="69">
        <f>_xlfn.XLOOKUP(F$12,Volatility!$A:$A,Volatility!$D:$D)</f>
        <v>3192</v>
      </c>
      <c r="G59" s="69">
        <f>_xlfn.XLOOKUP(G$12,Volatility!$A:$A,Volatility!$D:$D)</f>
        <v>2772</v>
      </c>
      <c r="H59" s="69">
        <f>_xlfn.XLOOKUP(H$12,Volatility!$A:$A,Volatility!$D:$D)</f>
        <v>2885</v>
      </c>
      <c r="I59" s="69">
        <f>_xlfn.XLOOKUP(I$12,Volatility!$A:$A,Volatility!$D:$D)</f>
        <v>2856</v>
      </c>
      <c r="J59" s="69">
        <f>_xlfn.XLOOKUP(J$12,Volatility!$A:$A,Volatility!$D:$D)</f>
        <v>2614</v>
      </c>
      <c r="K59" s="69">
        <f>_xlfn.XLOOKUP(K$12,Volatility!$A:$A,Volatility!$D:$D)</f>
        <v>2486.5</v>
      </c>
      <c r="L59" s="69">
        <f>_xlfn.XLOOKUP(L$12,Volatility!$A:$A,Volatility!$D:$D)</f>
        <v>2388</v>
      </c>
      <c r="M59" s="69">
        <f>_xlfn.XLOOKUP(M$12,Volatility!$A:$A,Volatility!$D:$D)</f>
        <v>2210</v>
      </c>
      <c r="N59" s="69">
        <f>_xlfn.XLOOKUP(N$12,Volatility!$A:$A,Volatility!$D:$D)</f>
        <v>2358.5</v>
      </c>
      <c r="O59" s="69">
        <f>_xlfn.XLOOKUP(O$12,Volatility!$A:$A,Volatility!$D:$D)</f>
        <v>2208.5</v>
      </c>
      <c r="P59" s="69">
        <f>_xlfn.XLOOKUP(P$12,Volatility!$A:$A,Volatility!$D:$D)</f>
        <v>1979.5</v>
      </c>
      <c r="Q59" s="69">
        <f>_xlfn.XLOOKUP(Q$12,Volatility!$A:$A,Volatility!$D:$D)</f>
        <v>1714</v>
      </c>
      <c r="R59" s="69">
        <f>_xlfn.XLOOKUP(R$12,Volatility!$A:$A,Volatility!$D:$D)</f>
        <v>1904</v>
      </c>
      <c r="S59" s="69">
        <f>_xlfn.XLOOKUP(S$12,Volatility!$A:$A,Volatility!$D:$D)</f>
        <v>1955.5</v>
      </c>
      <c r="T59" s="69">
        <f>_xlfn.XLOOKUP(T$12,Volatility!$A:$A,Volatility!$D:$D)</f>
        <v>2300.5</v>
      </c>
      <c r="U59" s="69">
        <f>_xlfn.XLOOKUP(U$12,Volatility!$A:$A,Volatility!$D:$D)</f>
        <v>1942.5</v>
      </c>
      <c r="V59" s="69">
        <f>_xlfn.XLOOKUP(V$12,Volatility!$A:$A,Volatility!$D:$D)</f>
        <v>2294</v>
      </c>
      <c r="W59" s="69">
        <f>_xlfn.XLOOKUP(W$12,Volatility!$A:$A,Volatility!$D:$D)</f>
        <v>2461.5</v>
      </c>
      <c r="X59" s="69">
        <f>_xlfn.XLOOKUP(X$12,Volatility!$A:$A,Volatility!$D:$D)</f>
        <v>2301</v>
      </c>
      <c r="Y59" s="69">
        <f>_xlfn.XLOOKUP(Y$12,Volatility!$A:$A,Volatility!$D:$D)</f>
        <v>2574.5</v>
      </c>
      <c r="Z59" s="69">
        <f>_xlfn.XLOOKUP(Z$12,Volatility!$A:$A,Volatility!$D:$D)</f>
        <v>2839.5</v>
      </c>
      <c r="AA59" s="69">
        <f>_xlfn.XLOOKUP(AA$12,Volatility!$A:$A,Volatility!$D:$D)</f>
        <v>2990</v>
      </c>
      <c r="AB59" s="69">
        <f>_xlfn.XLOOKUP(AB$12,Volatility!$A:$A,Volatility!$D:$D)</f>
        <v>3158.5</v>
      </c>
      <c r="AC59" s="69">
        <f>_xlfn.XLOOKUP(AC$12,Volatility!$A:$A,Volatility!$D:$D)</f>
        <v>3491</v>
      </c>
      <c r="AD59" s="69">
        <f>_xlfn.XLOOKUP(AD$12,Volatility!$A:$A,Volatility!$D:$D)</f>
        <v>3297</v>
      </c>
      <c r="AE59" s="69">
        <f>_xlfn.XLOOKUP(AE$12,Volatility!$A:$A,Volatility!$D:$D)</f>
        <v>3209.5</v>
      </c>
      <c r="AF59" s="69">
        <f>_xlfn.XLOOKUP(AF$12,Volatility!$A:$A,Volatility!$D:$D)</f>
        <v>3062</v>
      </c>
      <c r="AG59" s="69">
        <f>_xlfn.XLOOKUP(AG$12,Volatility!$A:$A,Volatility!$D:$D)</f>
        <v>3102.5</v>
      </c>
      <c r="AH59" s="69">
        <f>_xlfn.XLOOKUP(AH$12,Volatility!$A:$A,Volatility!$D:$D)</f>
        <v>3242</v>
      </c>
      <c r="AI59" s="69">
        <f>_xlfn.XLOOKUP(AI$12,Volatility!$A:$A,Volatility!$D:$D)</f>
        <v>3520</v>
      </c>
      <c r="AJ59" s="69">
        <f>_xlfn.XLOOKUP(AJ$12,Volatility!$A:$A,Volatility!$D:$D)</f>
        <v>3746.5</v>
      </c>
      <c r="AK59" s="69">
        <f>_xlfn.XLOOKUP(AK$12,Volatility!$A:$A,Volatility!$D:$D)</f>
        <v>3473</v>
      </c>
      <c r="AL59" s="69">
        <f>_xlfn.XLOOKUP(AL$12,Volatility!$A:$A,Volatility!$D:$D)</f>
        <v>3548.5</v>
      </c>
      <c r="AM59" s="69">
        <f>_xlfn.XLOOKUP(AM$12,Volatility!$A:$A,Volatility!$D:$D)</f>
        <v>3501.5</v>
      </c>
      <c r="AN59" s="69">
        <f>_xlfn.XLOOKUP(AN$12,Volatility!$A:$A,Volatility!$D:$D)</f>
        <v>3942</v>
      </c>
      <c r="AO59" s="69">
        <f>_xlfn.XLOOKUP(AO$12,Volatility!$A:$A,Volatility!$D:$D)</f>
        <v>3922</v>
      </c>
      <c r="AP59" s="69">
        <f>_xlfn.XLOOKUP(AP$12,Volatility!$A:$A,Volatility!$D:$D)</f>
        <v>3926</v>
      </c>
      <c r="AQ59" s="69">
        <f>_xlfn.XLOOKUP(AQ$12,Volatility!$A:$A,Volatility!$D:$D)</f>
        <v>3611</v>
      </c>
      <c r="AR59" s="69">
        <f>_xlfn.XLOOKUP(AR$12,Volatility!$A:$A,Volatility!$D:$D)</f>
        <v>3946</v>
      </c>
      <c r="AS59" s="69">
        <f>_xlfn.XLOOKUP(AS$12,Volatility!$A:$A,Volatility!$D:$D)</f>
        <v>4240</v>
      </c>
      <c r="AT59" s="69">
        <f>_xlfn.XLOOKUP(AT$12,Volatility!$A:$A,Volatility!$D:$D)</f>
        <v>4201</v>
      </c>
      <c r="AU59" s="69">
        <f>_xlfn.XLOOKUP(AU$12,Volatility!$A:$A,Volatility!$D:$D)</f>
        <v>4196.5</v>
      </c>
      <c r="AV59" s="69">
        <f>_xlfn.XLOOKUP(AV$12,Volatility!$A:$A,Volatility!$D:$D)</f>
        <v>3659</v>
      </c>
      <c r="AW59" s="69">
        <f>_xlfn.XLOOKUP(AW$12,Volatility!$A:$A,Volatility!$D:$D)</f>
        <v>3880</v>
      </c>
      <c r="AX59" s="69">
        <f>_xlfn.XLOOKUP(AX$12,Volatility!$A:$A,Volatility!$D:$D)</f>
        <v>3803.5</v>
      </c>
      <c r="AY59" s="69">
        <f>_xlfn.XLOOKUP(AY$12,Volatility!$A:$A,Volatility!$D:$D)</f>
        <v>3559</v>
      </c>
      <c r="AZ59" s="69">
        <f>_xlfn.XLOOKUP(AZ$12,Volatility!$A:$A,Volatility!$D:$D)</f>
        <v>3730</v>
      </c>
      <c r="BA59" s="69">
        <f>_xlfn.XLOOKUP(BA$12,Volatility!$A:$A,Volatility!$D:$D)</f>
        <v>4187.5</v>
      </c>
      <c r="BB59" s="69">
        <f>_xlfn.XLOOKUP(BB$12,Volatility!$A:$A,Volatility!$D:$D)</f>
        <v>4336</v>
      </c>
      <c r="BC59" s="69">
        <f>_xlfn.XLOOKUP(BC$12,Volatility!$A:$A,Volatility!$D:$D)</f>
        <v>4461</v>
      </c>
      <c r="BD59" s="69">
        <f>_xlfn.XLOOKUP(BD$12,Volatility!$A:$A,Volatility!$D:$D)</f>
        <v>4465</v>
      </c>
      <c r="BE59" s="69">
        <f>_xlfn.XLOOKUP(BE$12,Volatility!$A:$A,Volatility!$D:$D)</f>
        <v>4536.5</v>
      </c>
      <c r="BF59" s="69">
        <f>_xlfn.XLOOKUP(BF$12,Volatility!$A:$A,Volatility!$D:$D)</f>
        <v>4880.5</v>
      </c>
      <c r="BG59" s="69">
        <f>_xlfn.XLOOKUP(BG$12,Volatility!$A:$A,Volatility!$D:$D)</f>
        <v>4698</v>
      </c>
      <c r="BH59" s="69">
        <f>_xlfn.XLOOKUP(BH$12,Volatility!$A:$A,Volatility!$D:$D)</f>
        <v>4149.5</v>
      </c>
      <c r="BI59" s="69">
        <f>_xlfn.XLOOKUP(BI$12,Volatility!$A:$A,Volatility!$D:$D)</f>
        <v>4209</v>
      </c>
      <c r="BJ59" s="69">
        <f>_xlfn.XLOOKUP(BJ$12,Volatility!$A:$A,Volatility!$D:$D)</f>
        <v>4014</v>
      </c>
      <c r="BK59" s="69">
        <f>_xlfn.XLOOKUP(BK$12,Volatility!$A:$A,Volatility!$D:$D)</f>
        <v>4201.5</v>
      </c>
      <c r="BL59" s="69">
        <f>_xlfn.XLOOKUP(BL$12,Volatility!$A:$A,Volatility!$D:$D)</f>
        <v>4503</v>
      </c>
      <c r="BM59" s="69">
        <f>_xlfn.XLOOKUP(BM$12,Volatility!$A:$A,Volatility!$D:$D)</f>
        <v>4084</v>
      </c>
      <c r="BN59" s="69">
        <f>_xlfn.XLOOKUP(BN$12,Volatility!$A:$A,Volatility!$D:$D)</f>
        <v>3608</v>
      </c>
      <c r="BO59" s="69">
        <f>_xlfn.XLOOKUP(BO$12,Volatility!$A:$A,Volatility!$D:$D)</f>
        <v>3718.5</v>
      </c>
      <c r="BP59" s="69">
        <f>_xlfn.XLOOKUP(BP$12,Volatility!$A:$A,Volatility!$D:$D)</f>
        <v>3684.5</v>
      </c>
      <c r="BQ59" s="69">
        <f>_xlfn.XLOOKUP(BQ$12,Volatility!$A:$A,Volatility!$D:$D)</f>
        <v>4313</v>
      </c>
      <c r="BR59" s="69">
        <f>_xlfn.XLOOKUP(BR$12,Volatility!$A:$A,Volatility!$D:$D)</f>
        <v>4549</v>
      </c>
      <c r="BS59" s="69">
        <f>_xlfn.XLOOKUP(BS$12,Volatility!$A:$A,Volatility!$D:$D)</f>
        <v>4615</v>
      </c>
      <c r="BT59" s="69">
        <f>_xlfn.XLOOKUP(BT$12,Volatility!$A:$A,Volatility!$D:$D)</f>
        <v>4635</v>
      </c>
      <c r="BU59" s="69">
        <f>_xlfn.XLOOKUP(BU$12,Volatility!$A:$A,Volatility!$D:$D)</f>
        <v>4655.5</v>
      </c>
      <c r="BV59" s="69">
        <f>_xlfn.XLOOKUP(BV$12,Volatility!$A:$A,Volatility!$D:$D)</f>
        <v>4357</v>
      </c>
      <c r="BW59" s="69">
        <f>_xlfn.XLOOKUP(BW$12,Volatility!$A:$A,Volatility!$D:$D)</f>
        <v>4834</v>
      </c>
      <c r="BX59" s="69">
        <f>_xlfn.XLOOKUP(BX$12,Volatility!$A:$A,Volatility!$D:$D)</f>
        <v>5470</v>
      </c>
      <c r="BY59" s="69">
        <f>_xlfn.XLOOKUP(BY$12,Volatility!$A:$A,Volatility!$D:$D)</f>
        <v>5589</v>
      </c>
      <c r="BZ59" s="69">
        <f>_xlfn.XLOOKUP(BZ$12,Volatility!$A:$A,Volatility!$D:$D)</f>
        <v>6187</v>
      </c>
      <c r="CA59" s="69">
        <f>_xlfn.XLOOKUP(CA$12,Volatility!$A:$A,Volatility!$D:$D)</f>
        <v>5550</v>
      </c>
      <c r="CB59" s="69">
        <f>_xlfn.XLOOKUP(CB$12,Volatility!$A:$A,Volatility!$D:$D)</f>
        <v>6076</v>
      </c>
      <c r="CC59" s="69">
        <f>_xlfn.XLOOKUP(CC$12,Volatility!$A:$A,Volatility!$D:$D)</f>
        <v>6064</v>
      </c>
      <c r="CD59" s="69">
        <f>_xlfn.XLOOKUP(CD$12,Volatility!$A:$A,Volatility!$D:$D)</f>
        <v>5949</v>
      </c>
      <c r="CE59" s="69">
        <f>_xlfn.XLOOKUP(CE$12,Volatility!$A:$A,Volatility!$D:$D)</f>
        <v>6101</v>
      </c>
      <c r="CF59" s="69">
        <f>_xlfn.XLOOKUP(CF$12,Volatility!$A:$A,Volatility!$D:$D)</f>
        <v>5382</v>
      </c>
      <c r="CG59" s="69">
        <f>_xlfn.XLOOKUP(CG$12,Volatility!$A:$A,Volatility!$D:$D)</f>
        <v>4913.5</v>
      </c>
      <c r="CH59" s="69">
        <f>_xlfn.XLOOKUP(CH$12,Volatility!$A:$A,Volatility!$D:$D)</f>
        <v>4560.5</v>
      </c>
      <c r="CI59" s="69">
        <f>_xlfn.XLOOKUP(CI$12,Volatility!$A:$A,Volatility!$D:$D)</f>
        <v>4612</v>
      </c>
      <c r="CJ59" s="69">
        <f>_xlfn.XLOOKUP(CJ$12,Volatility!$A:$A,Volatility!$D:$D)</f>
        <v>4892</v>
      </c>
      <c r="CK59" s="69">
        <f>_xlfn.XLOOKUP(CK$12,Volatility!$A:$A,Volatility!$D:$D)</f>
        <v>5185</v>
      </c>
      <c r="CL59" s="69">
        <f>_xlfn.XLOOKUP(CL$12,Volatility!$A:$A,Volatility!$D:$D)</f>
        <v>5791</v>
      </c>
      <c r="CM59" s="69">
        <f>_xlfn.XLOOKUP(CM$12,Volatility!$A:$A,Volatility!$D:$D)</f>
        <v>6081</v>
      </c>
      <c r="CN59" s="69">
        <f>_xlfn.XLOOKUP(CN$12,Volatility!$A:$A,Volatility!$D:$D)</f>
        <v>5706</v>
      </c>
      <c r="CO59" s="69">
        <f>_xlfn.XLOOKUP(CO$12,Volatility!$A:$A,Volatility!$D:$D)</f>
        <v>5750</v>
      </c>
      <c r="CP59" s="69">
        <f>_xlfn.XLOOKUP(CP$12,Volatility!$A:$A,Volatility!$D:$D)</f>
        <v>4916.5</v>
      </c>
      <c r="CQ59" s="69">
        <f>_xlfn.XLOOKUP(CQ$12,Volatility!$A:$A,Volatility!$D:$D)</f>
        <v>4924.5</v>
      </c>
      <c r="CR59" s="69">
        <f>_xlfn.XLOOKUP(CR$12,Volatility!$A:$A,Volatility!$D:$D)</f>
        <v>4771</v>
      </c>
      <c r="CS59" s="69">
        <f>_xlfn.XLOOKUP(CS$12,Volatility!$A:$A,Volatility!$D:$D)</f>
        <v>4896</v>
      </c>
      <c r="CT59" s="69">
        <f>_xlfn.XLOOKUP(CT$12,Volatility!$A:$A,Volatility!$D:$D)</f>
        <v>4537</v>
      </c>
      <c r="CU59" s="69">
        <f>_xlfn.XLOOKUP(CU$12,Volatility!$A:$A,Volatility!$D:$D)</f>
        <v>5585</v>
      </c>
      <c r="CV59" s="69">
        <f>_xlfn.XLOOKUP(CV$12,Volatility!$A:$A,Volatility!$D:$D)</f>
        <v>5798</v>
      </c>
      <c r="CW59" s="69">
        <f>_xlfn.XLOOKUP(CW$12,Volatility!$A:$A,Volatility!$D:$D)</f>
        <v>6319</v>
      </c>
      <c r="CX59" s="69">
        <f>_xlfn.XLOOKUP(CX$12,Volatility!$A:$A,Volatility!$D:$D)</f>
        <v>5712</v>
      </c>
      <c r="CY59" s="69">
        <f>_xlfn.XLOOKUP(CY$12,Volatility!$A:$A,Volatility!$D:$D)</f>
        <v>5478</v>
      </c>
      <c r="CZ59" s="69">
        <f>_xlfn.XLOOKUP(CZ$12,Volatility!$A:$A,Volatility!$D:$D)</f>
        <v>5049</v>
      </c>
      <c r="DA59" s="69">
        <f>_xlfn.XLOOKUP(DA$12,Volatility!$A:$A,Volatility!$D:$D)</f>
        <v>4782</v>
      </c>
      <c r="DB59" s="69">
        <f>_xlfn.XLOOKUP(DB$12,Volatility!$A:$A,Volatility!$D:$D)</f>
        <v>4985.5</v>
      </c>
      <c r="DC59" s="69">
        <f>_xlfn.XLOOKUP(DC$12,Volatility!$A:$A,Volatility!$D:$D)</f>
        <v>5150</v>
      </c>
      <c r="DD59" s="69">
        <f>_xlfn.XLOOKUP(DD$12,Volatility!$A:$A,Volatility!$D:$D)</f>
        <v>4872.5</v>
      </c>
      <c r="DE59" s="69">
        <f>_xlfn.XLOOKUP(DE$12,Volatility!$A:$A,Volatility!$D:$D)</f>
        <v>5174</v>
      </c>
      <c r="DF59" s="69">
        <f>_xlfn.XLOOKUP(DF$12,Volatility!$A:$A,Volatility!$D:$D)</f>
        <v>5255</v>
      </c>
      <c r="DG59" s="69">
        <f>_xlfn.XLOOKUP(DG$12,Volatility!$A:$A,Volatility!$D:$D)</f>
        <v>5399</v>
      </c>
      <c r="DH59" s="69">
        <f>_xlfn.XLOOKUP(DH$12,Volatility!$A:$A,Volatility!$D:$D)</f>
        <v>5842</v>
      </c>
      <c r="DI59" s="69">
        <f>_xlfn.XLOOKUP(DI$12,Volatility!$A:$A,Volatility!$D:$D)</f>
        <v>5503</v>
      </c>
      <c r="DJ59" s="69">
        <f>_xlfn.XLOOKUP(DJ$12,Volatility!$A:$A,Volatility!$D:$D)</f>
        <v>5079</v>
      </c>
      <c r="DK59" s="69">
        <f>_xlfn.XLOOKUP(DK$12,Volatility!$A:$A,Volatility!$D:$D)</f>
        <v>5017</v>
      </c>
      <c r="DL59" s="69">
        <f>_xlfn.XLOOKUP(DL$12,Volatility!$A:$A,Volatility!$D:$D)</f>
        <v>5472</v>
      </c>
      <c r="DM59" s="69">
        <f>_xlfn.XLOOKUP(DM$12,Volatility!$A:$A,Volatility!$D:$D)</f>
        <v>5476</v>
      </c>
      <c r="DN59" s="69">
        <f>_xlfn.XLOOKUP(DN$12,Volatility!$A:$A,Volatility!$D:$D)</f>
        <v>5201</v>
      </c>
      <c r="DO59" s="69">
        <f>_xlfn.XLOOKUP(DO$12,Volatility!$A:$A,Volatility!$D:$D)</f>
        <v>5026</v>
      </c>
      <c r="DP59" s="69">
        <f>_xlfn.XLOOKUP(DP$12,Volatility!$A:$A,Volatility!$D:$D)</f>
        <v>4770</v>
      </c>
      <c r="DQ59" s="69">
        <f>_xlfn.XLOOKUP(DQ$12,Volatility!$A:$A,Volatility!$D:$D)</f>
        <v>5299</v>
      </c>
      <c r="DR59" s="69">
        <f>_xlfn.XLOOKUP(DR$12,Volatility!$A:$A,Volatility!$D:$D)</f>
        <v>5016</v>
      </c>
    </row>
    <row r="60" spans="1:122">
      <c r="A60" s="31" t="s">
        <v>8</v>
      </c>
      <c r="B60" s="69">
        <f>_xlfn.XLOOKUP(B$12,Volatility!$A:$A,Volatility!$F:$F)</f>
        <v>458.7</v>
      </c>
      <c r="C60" s="69">
        <f>_xlfn.XLOOKUP(C$12,Volatility!$A:$A,Volatility!$F:$F)</f>
        <v>481.1</v>
      </c>
      <c r="D60" s="69">
        <f>_xlfn.XLOOKUP(D$12,Volatility!$A:$A,Volatility!$F:$F)</f>
        <v>472</v>
      </c>
      <c r="E60" s="69">
        <f>_xlfn.XLOOKUP(E$12,Volatility!$A:$A,Volatility!$F:$F)</f>
        <v>507.5</v>
      </c>
      <c r="F60" s="69">
        <f>_xlfn.XLOOKUP(F$12,Volatility!$A:$A,Volatility!$F:$F)</f>
        <v>532</v>
      </c>
      <c r="G60" s="69">
        <f>_xlfn.XLOOKUP(G$12,Volatility!$A:$A,Volatility!$F:$F)</f>
        <v>523.5</v>
      </c>
      <c r="H60" s="69">
        <f>_xlfn.XLOOKUP(H$12,Volatility!$A:$A,Volatility!$F:$F)</f>
        <v>508</v>
      </c>
      <c r="I60" s="69">
        <f>_xlfn.XLOOKUP(I$12,Volatility!$A:$A,Volatility!$F:$F)</f>
        <v>515</v>
      </c>
      <c r="J60" s="69">
        <f>_xlfn.XLOOKUP(J$12,Volatility!$A:$A,Volatility!$F:$F)</f>
        <v>451.2</v>
      </c>
      <c r="K60" s="69">
        <f>_xlfn.XLOOKUP(K$12,Volatility!$A:$A,Volatility!$F:$F)</f>
        <v>480.2</v>
      </c>
      <c r="L60" s="69">
        <f>_xlfn.XLOOKUP(L$12,Volatility!$A:$A,Volatility!$F:$F)</f>
        <v>452.2</v>
      </c>
      <c r="M60" s="69">
        <f>_xlfn.XLOOKUP(M$12,Volatility!$A:$A,Volatility!$F:$F)</f>
        <v>447.7</v>
      </c>
      <c r="N60" s="69">
        <f>_xlfn.XLOOKUP(N$12,Volatility!$A:$A,Volatility!$F:$F)</f>
        <v>440.3</v>
      </c>
      <c r="O60" s="69">
        <f>_xlfn.XLOOKUP(O$12,Volatility!$A:$A,Volatility!$F:$F)</f>
        <v>516.5</v>
      </c>
      <c r="P60" s="69">
        <f>_xlfn.XLOOKUP(P$12,Volatility!$A:$A,Volatility!$F:$F)</f>
        <v>499.6</v>
      </c>
      <c r="Q60" s="69">
        <f>_xlfn.XLOOKUP(Q$12,Volatility!$A:$A,Volatility!$F:$F)</f>
        <v>516</v>
      </c>
      <c r="R60" s="69">
        <f>_xlfn.XLOOKUP(R$12,Volatility!$A:$A,Volatility!$F:$F)</f>
        <v>513</v>
      </c>
      <c r="S60" s="69">
        <f>_xlfn.XLOOKUP(S$12,Volatility!$A:$A,Volatility!$F:$F)</f>
        <v>509</v>
      </c>
      <c r="T60" s="69">
        <f>_xlfn.XLOOKUP(T$12,Volatility!$A:$A,Volatility!$F:$F)</f>
        <v>477.3</v>
      </c>
      <c r="U60" s="69">
        <f>_xlfn.XLOOKUP(U$12,Volatility!$A:$A,Volatility!$F:$F)</f>
        <v>483.6</v>
      </c>
      <c r="V60" s="69">
        <f>_xlfn.XLOOKUP(V$12,Volatility!$A:$A,Volatility!$F:$F)</f>
        <v>524</v>
      </c>
      <c r="W60" s="69">
        <f>_xlfn.XLOOKUP(W$12,Volatility!$A:$A,Volatility!$F:$F)</f>
        <v>534</v>
      </c>
      <c r="X60" s="69">
        <f>_xlfn.XLOOKUP(X$12,Volatility!$A:$A,Volatility!$F:$F)</f>
        <v>538.5</v>
      </c>
      <c r="Y60" s="69">
        <f>_xlfn.XLOOKUP(Y$12,Volatility!$A:$A,Volatility!$F:$F)</f>
        <v>524</v>
      </c>
      <c r="Z60" s="69">
        <f>_xlfn.XLOOKUP(Z$12,Volatility!$A:$A,Volatility!$F:$F)</f>
        <v>542.5</v>
      </c>
      <c r="AA60" s="69">
        <f>_xlfn.XLOOKUP(AA$12,Volatility!$A:$A,Volatility!$F:$F)</f>
        <v>600.5</v>
      </c>
      <c r="AB60" s="69">
        <f>_xlfn.XLOOKUP(AB$12,Volatility!$A:$A,Volatility!$F:$F)</f>
        <v>591.5</v>
      </c>
      <c r="AC60" s="69">
        <f>_xlfn.XLOOKUP(AC$12,Volatility!$A:$A,Volatility!$F:$F)</f>
        <v>582</v>
      </c>
      <c r="AD60" s="69">
        <f>_xlfn.XLOOKUP(AD$12,Volatility!$A:$A,Volatility!$F:$F)</f>
        <v>630</v>
      </c>
      <c r="AE60" s="69">
        <f>_xlfn.XLOOKUP(AE$12,Volatility!$A:$A,Volatility!$F:$F)</f>
        <v>642.5</v>
      </c>
      <c r="AF60" s="69">
        <f>_xlfn.XLOOKUP(AF$12,Volatility!$A:$A,Volatility!$F:$F)</f>
        <v>627</v>
      </c>
      <c r="AG60" s="69">
        <f>_xlfn.XLOOKUP(AG$12,Volatility!$A:$A,Volatility!$F:$F)</f>
        <v>665.5</v>
      </c>
      <c r="AH60" s="69">
        <f>_xlfn.XLOOKUP(AH$12,Volatility!$A:$A,Volatility!$F:$F)</f>
        <v>633.5</v>
      </c>
      <c r="AI60" s="69">
        <f>_xlfn.XLOOKUP(AI$12,Volatility!$A:$A,Volatility!$F:$F)</f>
        <v>601.5</v>
      </c>
      <c r="AJ60" s="69">
        <f>_xlfn.XLOOKUP(AJ$12,Volatility!$A:$A,Volatility!$F:$F)</f>
        <v>607.5</v>
      </c>
      <c r="AK60" s="69">
        <f>_xlfn.XLOOKUP(AK$12,Volatility!$A:$A,Volatility!$F:$F)</f>
        <v>631.5</v>
      </c>
      <c r="AL60" s="69">
        <f>_xlfn.XLOOKUP(AL$12,Volatility!$A:$A,Volatility!$F:$F)</f>
        <v>593.5</v>
      </c>
      <c r="AM60" s="69">
        <f>_xlfn.XLOOKUP(AM$12,Volatility!$A:$A,Volatility!$F:$F)</f>
        <v>552</v>
      </c>
      <c r="AN60" s="69">
        <f>_xlfn.XLOOKUP(AN$12,Volatility!$A:$A,Volatility!$F:$F)</f>
        <v>572.75</v>
      </c>
      <c r="AO60" s="69">
        <f>_xlfn.XLOOKUP(AO$12,Volatility!$A:$A,Volatility!$F:$F)</f>
        <v>594</v>
      </c>
      <c r="AP60" s="69">
        <f>_xlfn.XLOOKUP(AP$12,Volatility!$A:$A,Volatility!$F:$F)</f>
        <v>579.4</v>
      </c>
      <c r="AQ60" s="69">
        <f>_xlfn.XLOOKUP(AQ$12,Volatility!$A:$A,Volatility!$F:$F)</f>
        <v>581.4</v>
      </c>
      <c r="AR60" s="69">
        <f>_xlfn.XLOOKUP(AR$12,Volatility!$A:$A,Volatility!$F:$F)</f>
        <v>611</v>
      </c>
      <c r="AS60" s="69">
        <f>_xlfn.XLOOKUP(AS$12,Volatility!$A:$A,Volatility!$F:$F)</f>
        <v>639.4</v>
      </c>
      <c r="AT60" s="69">
        <f>_xlfn.XLOOKUP(AT$12,Volatility!$A:$A,Volatility!$F:$F)</f>
        <v>646.79999999999995</v>
      </c>
      <c r="AU60" s="69">
        <f>_xlfn.XLOOKUP(AU$12,Volatility!$A:$A,Volatility!$F:$F)</f>
        <v>653.20000000000005</v>
      </c>
      <c r="AV60" s="69">
        <f>_xlfn.XLOOKUP(AV$12,Volatility!$A:$A,Volatility!$F:$F)</f>
        <v>606</v>
      </c>
      <c r="AW60" s="69">
        <f>_xlfn.XLOOKUP(AW$12,Volatility!$A:$A,Volatility!$F:$F)</f>
        <v>629.79999999999995</v>
      </c>
      <c r="AX60" s="69">
        <f>_xlfn.XLOOKUP(AX$12,Volatility!$A:$A,Volatility!$F:$F)</f>
        <v>525.79999999999995</v>
      </c>
      <c r="AY60" s="69">
        <f>_xlfn.XLOOKUP(AY$12,Volatility!$A:$A,Volatility!$F:$F)</f>
        <v>491.3</v>
      </c>
      <c r="AZ60" s="69">
        <f>_xlfn.XLOOKUP(AZ$12,Volatility!$A:$A,Volatility!$F:$F)</f>
        <v>459.2</v>
      </c>
      <c r="BA60" s="69">
        <f>_xlfn.XLOOKUP(BA$12,Volatility!$A:$A,Volatility!$F:$F)</f>
        <v>511.8</v>
      </c>
      <c r="BB60" s="69">
        <f>_xlfn.XLOOKUP(BB$12,Volatility!$A:$A,Volatility!$F:$F)</f>
        <v>466</v>
      </c>
      <c r="BC60" s="69">
        <f>_xlfn.XLOOKUP(BC$12,Volatility!$A:$A,Volatility!$F:$F)</f>
        <v>482.4</v>
      </c>
      <c r="BD60" s="69">
        <f>_xlfn.XLOOKUP(BD$12,Volatility!$A:$A,Volatility!$F:$F)</f>
        <v>494</v>
      </c>
      <c r="BE60" s="69">
        <f>_xlfn.XLOOKUP(BE$12,Volatility!$A:$A,Volatility!$F:$F)</f>
        <v>452.4</v>
      </c>
      <c r="BF60" s="69">
        <f>_xlfn.XLOOKUP(BF$12,Volatility!$A:$A,Volatility!$F:$F)</f>
        <v>495.4</v>
      </c>
      <c r="BG60" s="69">
        <f>_xlfn.XLOOKUP(BG$12,Volatility!$A:$A,Volatility!$F:$F)</f>
        <v>548.6</v>
      </c>
      <c r="BH60" s="69">
        <f>_xlfn.XLOOKUP(BH$12,Volatility!$A:$A,Volatility!$F:$F)</f>
        <v>545.6</v>
      </c>
      <c r="BI60" s="69">
        <f>_xlfn.XLOOKUP(BI$12,Volatility!$A:$A,Volatility!$F:$F)</f>
        <v>570</v>
      </c>
      <c r="BJ60" s="69">
        <f>_xlfn.XLOOKUP(BJ$12,Volatility!$A:$A,Volatility!$F:$F)</f>
        <v>576.20000000000005</v>
      </c>
      <c r="BK60" s="69">
        <f>_xlfn.XLOOKUP(BK$12,Volatility!$A:$A,Volatility!$F:$F)</f>
        <v>573.4</v>
      </c>
      <c r="BL60" s="69">
        <f>_xlfn.XLOOKUP(BL$12,Volatility!$A:$A,Volatility!$F:$F)</f>
        <v>564.79999999999995</v>
      </c>
      <c r="BM60" s="69">
        <f>_xlfn.XLOOKUP(BM$12,Volatility!$A:$A,Volatility!$F:$F)</f>
        <v>631.4</v>
      </c>
      <c r="BN60" s="69">
        <f>_xlfn.XLOOKUP(BN$12,Volatility!$A:$A,Volatility!$F:$F)</f>
        <v>608.4</v>
      </c>
      <c r="BO60" s="69">
        <f>_xlfn.XLOOKUP(BO$12,Volatility!$A:$A,Volatility!$F:$F)</f>
        <v>521.79999999999995</v>
      </c>
      <c r="BP60" s="69">
        <f>_xlfn.XLOOKUP(BP$12,Volatility!$A:$A,Volatility!$F:$F)</f>
        <v>508.4</v>
      </c>
      <c r="BQ60" s="69">
        <f>_xlfn.XLOOKUP(BQ$12,Volatility!$A:$A,Volatility!$F:$F)</f>
        <v>496.2</v>
      </c>
      <c r="BR60" s="69">
        <f>_xlfn.XLOOKUP(BR$12,Volatility!$A:$A,Volatility!$F:$F)</f>
        <v>483.4</v>
      </c>
      <c r="BS60" s="69">
        <f>_xlfn.XLOOKUP(BS$12,Volatility!$A:$A,Volatility!$F:$F)</f>
        <v>490.2</v>
      </c>
      <c r="BT60" s="69">
        <f>_xlfn.XLOOKUP(BT$12,Volatility!$A:$A,Volatility!$F:$F)</f>
        <v>519.6</v>
      </c>
      <c r="BU60" s="69">
        <f>_xlfn.XLOOKUP(BU$12,Volatility!$A:$A,Volatility!$F:$F)</f>
        <v>482</v>
      </c>
      <c r="BV60" s="69">
        <f>_xlfn.XLOOKUP(BV$12,Volatility!$A:$A,Volatility!$F:$F)</f>
        <v>397</v>
      </c>
      <c r="BW60" s="69">
        <f>_xlfn.XLOOKUP(BW$12,Volatility!$A:$A,Volatility!$F:$F)</f>
        <v>504</v>
      </c>
      <c r="BX60" s="69">
        <f>_xlfn.XLOOKUP(BX$12,Volatility!$A:$A,Volatility!$F:$F)</f>
        <v>488.8</v>
      </c>
      <c r="BY60" s="69">
        <f>_xlfn.XLOOKUP(BY$12,Volatility!$A:$A,Volatility!$F:$F)</f>
        <v>462.1</v>
      </c>
      <c r="BZ60" s="69">
        <f>_xlfn.XLOOKUP(BZ$12,Volatility!$A:$A,Volatility!$F:$F)</f>
        <v>483.9</v>
      </c>
      <c r="CA60" s="69">
        <f>_xlfn.XLOOKUP(CA$12,Volatility!$A:$A,Volatility!$F:$F)</f>
        <v>505</v>
      </c>
      <c r="CB60" s="69">
        <f>_xlfn.XLOOKUP(CB$12,Volatility!$A:$A,Volatility!$F:$F)</f>
        <v>506.2</v>
      </c>
      <c r="CC60" s="69">
        <f>_xlfn.XLOOKUP(CC$12,Volatility!$A:$A,Volatility!$F:$F)</f>
        <v>526.6</v>
      </c>
      <c r="CD60" s="69">
        <f>_xlfn.XLOOKUP(CD$12,Volatility!$A:$A,Volatility!$F:$F)</f>
        <v>522</v>
      </c>
      <c r="CE60" s="69">
        <f>_xlfn.XLOOKUP(CE$12,Volatility!$A:$A,Volatility!$F:$F)</f>
        <v>576</v>
      </c>
      <c r="CF60" s="69">
        <f>_xlfn.XLOOKUP(CF$12,Volatility!$A:$A,Volatility!$F:$F)</f>
        <v>568.4</v>
      </c>
      <c r="CG60" s="69">
        <f>_xlfn.XLOOKUP(CG$12,Volatility!$A:$A,Volatility!$F:$F)</f>
        <v>565.20000000000005</v>
      </c>
      <c r="CH60" s="69">
        <f>_xlfn.XLOOKUP(CH$12,Volatility!$A:$A,Volatility!$F:$F)</f>
        <v>551.79999999999995</v>
      </c>
      <c r="CI60" s="69">
        <f>_xlfn.XLOOKUP(CI$12,Volatility!$A:$A,Volatility!$F:$F)</f>
        <v>548.20000000000005</v>
      </c>
      <c r="CJ60" s="69">
        <f>_xlfn.XLOOKUP(CJ$12,Volatility!$A:$A,Volatility!$F:$F)</f>
        <v>549.79999999999995</v>
      </c>
      <c r="CK60" s="69">
        <f>_xlfn.XLOOKUP(CK$12,Volatility!$A:$A,Volatility!$F:$F)</f>
        <v>577.20000000000005</v>
      </c>
      <c r="CL60" s="69">
        <f>_xlfn.XLOOKUP(CL$12,Volatility!$A:$A,Volatility!$F:$F)</f>
        <v>719.6</v>
      </c>
      <c r="CM60" s="69">
        <f>_xlfn.XLOOKUP(CM$12,Volatility!$A:$A,Volatility!$F:$F)</f>
        <v>717.4</v>
      </c>
      <c r="CN60" s="69">
        <f>_xlfn.XLOOKUP(CN$12,Volatility!$A:$A,Volatility!$F:$F)</f>
        <v>740</v>
      </c>
      <c r="CO60" s="69">
        <f>_xlfn.XLOOKUP(CO$12,Volatility!$A:$A,Volatility!$F:$F)</f>
        <v>756</v>
      </c>
      <c r="CP60" s="69">
        <f>_xlfn.XLOOKUP(CP$12,Volatility!$A:$A,Volatility!$F:$F)</f>
        <v>830.2</v>
      </c>
      <c r="CQ60" s="69">
        <f>_xlfn.XLOOKUP(CQ$12,Volatility!$A:$A,Volatility!$F:$F)</f>
        <v>770</v>
      </c>
      <c r="CR60" s="69">
        <f>_xlfn.XLOOKUP(CR$12,Volatility!$A:$A,Volatility!$F:$F)</f>
        <v>776.2</v>
      </c>
      <c r="CS60" s="69">
        <f>_xlfn.XLOOKUP(CS$12,Volatility!$A:$A,Volatility!$F:$F)</f>
        <v>789.8</v>
      </c>
      <c r="CT60" s="69">
        <f>_xlfn.XLOOKUP(CT$12,Volatility!$A:$A,Volatility!$F:$F)</f>
        <v>814.4</v>
      </c>
      <c r="CU60" s="69">
        <f>_xlfn.XLOOKUP(CU$12,Volatility!$A:$A,Volatility!$F:$F)</f>
        <v>822.6</v>
      </c>
      <c r="CV60" s="69">
        <f>_xlfn.XLOOKUP(CV$12,Volatility!$A:$A,Volatility!$F:$F)</f>
        <v>856</v>
      </c>
      <c r="CW60" s="69">
        <f>_xlfn.XLOOKUP(CW$12,Volatility!$A:$A,Volatility!$F:$F)</f>
        <v>856.8</v>
      </c>
      <c r="CX60" s="69">
        <f>_xlfn.XLOOKUP(CX$12,Volatility!$A:$A,Volatility!$F:$F)</f>
        <v>898</v>
      </c>
      <c r="CY60" s="69">
        <f>_xlfn.XLOOKUP(CY$12,Volatility!$A:$A,Volatility!$F:$F)</f>
        <v>982.6</v>
      </c>
      <c r="CZ60" s="69">
        <f>_xlfn.XLOOKUP(CZ$12,Volatility!$A:$A,Volatility!$F:$F)</f>
        <v>1014</v>
      </c>
      <c r="DA60" s="69">
        <f>_xlfn.XLOOKUP(DA$12,Volatility!$A:$A,Volatility!$F:$F)</f>
        <v>928.2</v>
      </c>
      <c r="DB60" s="69">
        <f>_xlfn.XLOOKUP(DB$12,Volatility!$A:$A,Volatility!$F:$F)</f>
        <v>927</v>
      </c>
      <c r="DC60" s="69">
        <f>_xlfn.XLOOKUP(DC$12,Volatility!$A:$A,Volatility!$F:$F)</f>
        <v>931.4</v>
      </c>
      <c r="DD60" s="69">
        <f>_xlfn.XLOOKUP(DD$12,Volatility!$A:$A,Volatility!$F:$F)</f>
        <v>1007.5</v>
      </c>
      <c r="DE60" s="69">
        <f>_xlfn.XLOOKUP(DE$12,Volatility!$A:$A,Volatility!$F:$F)</f>
        <v>997.8</v>
      </c>
      <c r="DF60" s="69">
        <f>_xlfn.XLOOKUP(DF$12,Volatility!$A:$A,Volatility!$F:$F)</f>
        <v>1104</v>
      </c>
      <c r="DG60" s="69">
        <f>_xlfn.XLOOKUP(DG$12,Volatility!$A:$A,Volatility!$F:$F)</f>
        <v>1050</v>
      </c>
      <c r="DH60" s="69">
        <f>_xlfn.XLOOKUP(DH$12,Volatility!$A:$A,Volatility!$F:$F)</f>
        <v>1110.5</v>
      </c>
      <c r="DI60" s="69">
        <f>_xlfn.XLOOKUP(DI$12,Volatility!$A:$A,Volatility!$F:$F)</f>
        <v>1177</v>
      </c>
      <c r="DJ60" s="69">
        <f>_xlfn.XLOOKUP(DJ$12,Volatility!$A:$A,Volatility!$F:$F)</f>
        <v>1242</v>
      </c>
      <c r="DK60" s="69">
        <f>_xlfn.XLOOKUP(DK$12,Volatility!$A:$A,Volatility!$F:$F)</f>
        <v>1349.5</v>
      </c>
      <c r="DL60" s="69">
        <f>_xlfn.XLOOKUP(DL$12,Volatility!$A:$A,Volatility!$F:$F)</f>
        <v>1333</v>
      </c>
      <c r="DM60" s="69">
        <f>_xlfn.XLOOKUP(DM$12,Volatility!$A:$A,Volatility!$F:$F)</f>
        <v>1392</v>
      </c>
      <c r="DN60" s="69">
        <f>_xlfn.XLOOKUP(DN$12,Volatility!$A:$A,Volatility!$F:$F)</f>
        <v>1320</v>
      </c>
      <c r="DO60" s="69">
        <f>_xlfn.XLOOKUP(DO$12,Volatility!$A:$A,Volatility!$F:$F)</f>
        <v>1297</v>
      </c>
      <c r="DP60" s="69">
        <f>_xlfn.XLOOKUP(DP$12,Volatility!$A:$A,Volatility!$F:$F)</f>
        <v>1363</v>
      </c>
      <c r="DQ60" s="69">
        <f>_xlfn.XLOOKUP(DQ$12,Volatility!$A:$A,Volatility!$F:$F)</f>
        <v>1237.5</v>
      </c>
      <c r="DR60" s="69">
        <f>_xlfn.XLOOKUP(DR$12,Volatility!$A:$A,Volatility!$F:$F)</f>
        <v>1250</v>
      </c>
    </row>
    <row r="61" spans="1:122">
      <c r="A61" s="31" t="s">
        <v>13</v>
      </c>
      <c r="B61" s="69">
        <f>_xlfn.XLOOKUP(B$12,Volatility!$A:$A,Volatility!$H:$H)</f>
        <v>1695</v>
      </c>
      <c r="C61" s="69">
        <f>_xlfn.XLOOKUP(C$12,Volatility!$A:$A,Volatility!$H:$H)</f>
        <v>1786</v>
      </c>
      <c r="D61" s="69">
        <f>_xlfn.XLOOKUP(D$12,Volatility!$A:$A,Volatility!$H:$H)</f>
        <v>1764</v>
      </c>
      <c r="E61" s="69">
        <f>_xlfn.XLOOKUP(E$12,Volatility!$A:$A,Volatility!$H:$H)</f>
        <v>1897</v>
      </c>
      <c r="F61" s="69">
        <f>_xlfn.XLOOKUP(F$12,Volatility!$A:$A,Volatility!$H:$H)</f>
        <v>1896</v>
      </c>
      <c r="G61" s="69">
        <f>_xlfn.XLOOKUP(G$12,Volatility!$A:$A,Volatility!$H:$H)</f>
        <v>1831</v>
      </c>
      <c r="H61" s="69">
        <f>_xlfn.XLOOKUP(H$12,Volatility!$A:$A,Volatility!$H:$H)</f>
        <v>1839</v>
      </c>
      <c r="I61" s="69">
        <f>_xlfn.XLOOKUP(I$12,Volatility!$A:$A,Volatility!$H:$H)</f>
        <v>1896</v>
      </c>
      <c r="J61" s="69">
        <f>_xlfn.XLOOKUP(J$12,Volatility!$A:$A,Volatility!$H:$H)</f>
        <v>1738</v>
      </c>
      <c r="K61" s="69">
        <f>_xlfn.XLOOKUP(K$12,Volatility!$A:$A,Volatility!$H:$H)</f>
        <v>1834</v>
      </c>
      <c r="L61" s="69">
        <f>_xlfn.XLOOKUP(L$12,Volatility!$A:$A,Volatility!$H:$H)</f>
        <v>1739</v>
      </c>
      <c r="M61" s="69">
        <f>_xlfn.XLOOKUP(M$12,Volatility!$A:$A,Volatility!$H:$H)</f>
        <v>1770</v>
      </c>
      <c r="N61" s="69">
        <f>_xlfn.XLOOKUP(N$12,Volatility!$A:$A,Volatility!$H:$H)</f>
        <v>1859</v>
      </c>
      <c r="O61" s="69">
        <f>_xlfn.XLOOKUP(O$12,Volatility!$A:$A,Volatility!$H:$H)</f>
        <v>1920</v>
      </c>
      <c r="P61" s="69">
        <f>_xlfn.XLOOKUP(P$12,Volatility!$A:$A,Volatility!$H:$H)</f>
        <v>1885</v>
      </c>
      <c r="Q61" s="69">
        <f>_xlfn.XLOOKUP(Q$12,Volatility!$A:$A,Volatility!$H:$H)</f>
        <v>1868</v>
      </c>
      <c r="R61" s="69">
        <f>_xlfn.XLOOKUP(R$12,Volatility!$A:$A,Volatility!$H:$H)</f>
        <v>1933</v>
      </c>
      <c r="S61" s="69">
        <f>_xlfn.XLOOKUP(S$12,Volatility!$A:$A,Volatility!$H:$H)</f>
        <v>2023</v>
      </c>
      <c r="T61" s="69">
        <f>_xlfn.XLOOKUP(T$12,Volatility!$A:$A,Volatility!$H:$H)</f>
        <v>2039</v>
      </c>
      <c r="U61" s="69">
        <f>_xlfn.XLOOKUP(U$12,Volatility!$A:$A,Volatility!$H:$H)</f>
        <v>2044</v>
      </c>
      <c r="V61" s="69">
        <f>_xlfn.XLOOKUP(V$12,Volatility!$A:$A,Volatility!$H:$H)</f>
        <v>2302</v>
      </c>
      <c r="W61" s="69">
        <f>_xlfn.XLOOKUP(W$12,Volatility!$A:$A,Volatility!$H:$H)</f>
        <v>2365</v>
      </c>
      <c r="X61" s="69">
        <f>_xlfn.XLOOKUP(X$12,Volatility!$A:$A,Volatility!$H:$H)</f>
        <v>2358</v>
      </c>
      <c r="Y61" s="69">
        <f>_xlfn.XLOOKUP(Y$12,Volatility!$A:$A,Volatility!$H:$H)</f>
        <v>2280</v>
      </c>
      <c r="Z61" s="69">
        <f>_xlfn.XLOOKUP(Z$12,Volatility!$A:$A,Volatility!$H:$H)</f>
        <v>2199</v>
      </c>
      <c r="AA61" s="69">
        <f>_xlfn.XLOOKUP(AA$12,Volatility!$A:$A,Volatility!$H:$H)</f>
        <v>2060</v>
      </c>
      <c r="AB61" s="69">
        <f>_xlfn.XLOOKUP(AB$12,Volatility!$A:$A,Volatility!$H:$H)</f>
        <v>2109</v>
      </c>
      <c r="AC61" s="69">
        <f>_xlfn.XLOOKUP(AC$12,Volatility!$A:$A,Volatility!$H:$H)</f>
        <v>2089</v>
      </c>
      <c r="AD61" s="69">
        <f>_xlfn.XLOOKUP(AD$12,Volatility!$A:$A,Volatility!$H:$H)</f>
        <v>2255</v>
      </c>
      <c r="AE61" s="69">
        <f>_xlfn.XLOOKUP(AE$12,Volatility!$A:$A,Volatility!$H:$H)</f>
        <v>2320</v>
      </c>
      <c r="AF61" s="69">
        <f>_xlfn.XLOOKUP(AF$12,Volatility!$A:$A,Volatility!$H:$H)</f>
        <v>2408</v>
      </c>
      <c r="AG61" s="69">
        <f>_xlfn.XLOOKUP(AG$12,Volatility!$A:$A,Volatility!$H:$H)</f>
        <v>2432</v>
      </c>
      <c r="AH61" s="69">
        <f>_xlfn.XLOOKUP(AH$12,Volatility!$A:$A,Volatility!$H:$H)</f>
        <v>2288</v>
      </c>
      <c r="AI61" s="69">
        <f>_xlfn.XLOOKUP(AI$12,Volatility!$A:$A,Volatility!$H:$H)</f>
        <v>2288</v>
      </c>
      <c r="AJ61" s="69">
        <f>_xlfn.XLOOKUP(AJ$12,Volatility!$A:$A,Volatility!$H:$H)</f>
        <v>2310</v>
      </c>
      <c r="AK61" s="69">
        <f>_xlfn.XLOOKUP(AK$12,Volatility!$A:$A,Volatility!$H:$H)</f>
        <v>2267</v>
      </c>
      <c r="AL61" s="69">
        <f>_xlfn.XLOOKUP(AL$12,Volatility!$A:$A,Volatility!$H:$H)</f>
        <v>2345</v>
      </c>
      <c r="AM61" s="69">
        <f>_xlfn.XLOOKUP(AM$12,Volatility!$A:$A,Volatility!$H:$H)</f>
        <v>2115</v>
      </c>
      <c r="AN61" s="69">
        <f>_xlfn.XLOOKUP(AN$12,Volatility!$A:$A,Volatility!$H:$H)</f>
        <v>2072</v>
      </c>
      <c r="AO61" s="69">
        <f>_xlfn.XLOOKUP(AO$12,Volatility!$A:$A,Volatility!$H:$H)</f>
        <v>2060</v>
      </c>
      <c r="AP61" s="69">
        <f>_xlfn.XLOOKUP(AP$12,Volatility!$A:$A,Volatility!$H:$H)</f>
        <v>1955</v>
      </c>
      <c r="AQ61" s="69">
        <f>_xlfn.XLOOKUP(AQ$12,Volatility!$A:$A,Volatility!$H:$H)</f>
        <v>2095</v>
      </c>
      <c r="AR61" s="69">
        <f>_xlfn.XLOOKUP(AR$12,Volatility!$A:$A,Volatility!$H:$H)</f>
        <v>2111</v>
      </c>
      <c r="AS61" s="69">
        <f>_xlfn.XLOOKUP(AS$12,Volatility!$A:$A,Volatility!$H:$H)</f>
        <v>2290</v>
      </c>
      <c r="AT61" s="69">
        <f>_xlfn.XLOOKUP(AT$12,Volatility!$A:$A,Volatility!$H:$H)</f>
        <v>2295</v>
      </c>
      <c r="AU61" s="69">
        <f>_xlfn.XLOOKUP(AU$12,Volatility!$A:$A,Volatility!$H:$H)</f>
        <v>2265</v>
      </c>
      <c r="AV61" s="69">
        <f>_xlfn.XLOOKUP(AV$12,Volatility!$A:$A,Volatility!$H:$H)</f>
        <v>2398</v>
      </c>
      <c r="AW61" s="69">
        <f>_xlfn.XLOOKUP(AW$12,Volatility!$A:$A,Volatility!$H:$H)</f>
        <v>2413</v>
      </c>
      <c r="AX61" s="69">
        <f>_xlfn.XLOOKUP(AX$12,Volatility!$A:$A,Volatility!$H:$H)</f>
        <v>2311</v>
      </c>
      <c r="AY61" s="69">
        <f>_xlfn.XLOOKUP(AY$12,Volatility!$A:$A,Volatility!$H:$H)</f>
        <v>2416</v>
      </c>
      <c r="AZ61" s="69">
        <f>_xlfn.XLOOKUP(AZ$12,Volatility!$A:$A,Volatility!$H:$H)</f>
        <v>2369</v>
      </c>
      <c r="BA61" s="69">
        <f>_xlfn.XLOOKUP(BA$12,Volatility!$A:$A,Volatility!$H:$H)</f>
        <v>2400</v>
      </c>
      <c r="BB61" s="69">
        <f>_xlfn.XLOOKUP(BB$12,Volatility!$A:$A,Volatility!$H:$H)</f>
        <v>2373</v>
      </c>
      <c r="BC61" s="69">
        <f>_xlfn.XLOOKUP(BC$12,Volatility!$A:$A,Volatility!$H:$H)</f>
        <v>2532</v>
      </c>
      <c r="BD61" s="69">
        <f>_xlfn.XLOOKUP(BD$12,Volatility!$A:$A,Volatility!$H:$H)</f>
        <v>2309</v>
      </c>
      <c r="BE61" s="69">
        <f>_xlfn.XLOOKUP(BE$12,Volatility!$A:$A,Volatility!$H:$H)</f>
        <v>2115</v>
      </c>
      <c r="BF61" s="69">
        <f>_xlfn.XLOOKUP(BF$12,Volatility!$A:$A,Volatility!$H:$H)</f>
        <v>2077</v>
      </c>
      <c r="BG61" s="69">
        <f>_xlfn.XLOOKUP(BG$12,Volatility!$A:$A,Volatility!$H:$H)</f>
        <v>2150</v>
      </c>
      <c r="BH61" s="69">
        <f>_xlfn.XLOOKUP(BH$12,Volatility!$A:$A,Volatility!$H:$H)</f>
        <v>2013</v>
      </c>
      <c r="BI61" s="69">
        <f>_xlfn.XLOOKUP(BI$12,Volatility!$A:$A,Volatility!$H:$H)</f>
        <v>2125</v>
      </c>
      <c r="BJ61" s="69">
        <f>_xlfn.XLOOKUP(BJ$12,Volatility!$A:$A,Volatility!$H:$H)</f>
        <v>2008</v>
      </c>
      <c r="BK61" s="69">
        <f>_xlfn.XLOOKUP(BK$12,Volatility!$A:$A,Volatility!$H:$H)</f>
        <v>2123</v>
      </c>
      <c r="BL61" s="69">
        <f>_xlfn.XLOOKUP(BL$12,Volatility!$A:$A,Volatility!$H:$H)</f>
        <v>2065</v>
      </c>
      <c r="BM61" s="69">
        <f>_xlfn.XLOOKUP(BM$12,Volatility!$A:$A,Volatility!$H:$H)</f>
        <v>1965</v>
      </c>
      <c r="BN61" s="69">
        <f>_xlfn.XLOOKUP(BN$12,Volatility!$A:$A,Volatility!$H:$H)</f>
        <v>1870</v>
      </c>
      <c r="BO61" s="69">
        <f>_xlfn.XLOOKUP(BO$12,Volatility!$A:$A,Volatility!$H:$H)</f>
        <v>1629.5</v>
      </c>
      <c r="BP61" s="69">
        <f>_xlfn.XLOOKUP(BP$12,Volatility!$A:$A,Volatility!$H:$H)</f>
        <v>1727.5</v>
      </c>
      <c r="BQ61" s="69">
        <f>_xlfn.XLOOKUP(BQ$12,Volatility!$A:$A,Volatility!$H:$H)</f>
        <v>1886.5</v>
      </c>
      <c r="BR61" s="69">
        <f>_xlfn.XLOOKUP(BR$12,Volatility!$A:$A,Volatility!$H:$H)</f>
        <v>2166</v>
      </c>
      <c r="BS61" s="69">
        <f>_xlfn.XLOOKUP(BS$12,Volatility!$A:$A,Volatility!$H:$H)</f>
        <v>2198</v>
      </c>
      <c r="BT61" s="69">
        <f>_xlfn.XLOOKUP(BT$12,Volatility!$A:$A,Volatility!$H:$H)</f>
        <v>2422</v>
      </c>
      <c r="BU61" s="69">
        <f>_xlfn.XLOOKUP(BU$12,Volatility!$A:$A,Volatility!$H:$H)</f>
        <v>2507</v>
      </c>
      <c r="BV61" s="69">
        <f>_xlfn.XLOOKUP(BV$12,Volatility!$A:$A,Volatility!$H:$H)</f>
        <v>2400</v>
      </c>
      <c r="BW61" s="69">
        <f>_xlfn.XLOOKUP(BW$12,Volatility!$A:$A,Volatility!$H:$H)</f>
        <v>2359</v>
      </c>
      <c r="BX61" s="69">
        <f>_xlfn.XLOOKUP(BX$12,Volatility!$A:$A,Volatility!$H:$H)</f>
        <v>2443</v>
      </c>
      <c r="BY61" s="69">
        <f>_xlfn.XLOOKUP(BY$12,Volatility!$A:$A,Volatility!$H:$H)</f>
        <v>2350</v>
      </c>
      <c r="BZ61" s="69">
        <f>_xlfn.XLOOKUP(BZ$12,Volatility!$A:$A,Volatility!$H:$H)</f>
        <v>2237</v>
      </c>
      <c r="CA61" s="69">
        <f>_xlfn.XLOOKUP(CA$12,Volatility!$A:$A,Volatility!$H:$H)</f>
        <v>2323</v>
      </c>
      <c r="CB61" s="69">
        <f>_xlfn.XLOOKUP(CB$12,Volatility!$A:$A,Volatility!$H:$H)</f>
        <v>2327</v>
      </c>
      <c r="CC61" s="69">
        <f>_xlfn.XLOOKUP(CC$12,Volatility!$A:$A,Volatility!$H:$H)</f>
        <v>2285</v>
      </c>
      <c r="CD61" s="69">
        <f>_xlfn.XLOOKUP(CD$12,Volatility!$A:$A,Volatility!$H:$H)</f>
        <v>2389</v>
      </c>
      <c r="CE61" s="69">
        <f>_xlfn.XLOOKUP(CE$12,Volatility!$A:$A,Volatility!$H:$H)</f>
        <v>2666</v>
      </c>
      <c r="CF61" s="69">
        <f>_xlfn.XLOOKUP(CF$12,Volatility!$A:$A,Volatility!$H:$H)</f>
        <v>2636</v>
      </c>
      <c r="CG61" s="69">
        <f>_xlfn.XLOOKUP(CG$12,Volatility!$A:$A,Volatility!$H:$H)</f>
        <v>2455</v>
      </c>
      <c r="CH61" s="69">
        <f>_xlfn.XLOOKUP(CH$12,Volatility!$A:$A,Volatility!$H:$H)</f>
        <v>2702</v>
      </c>
      <c r="CI61" s="69">
        <f>_xlfn.XLOOKUP(CI$12,Volatility!$A:$A,Volatility!$H:$H)</f>
        <v>2868</v>
      </c>
      <c r="CJ61" s="69">
        <f>_xlfn.XLOOKUP(CJ$12,Volatility!$A:$A,Volatility!$H:$H)</f>
        <v>2885</v>
      </c>
      <c r="CK61" s="69">
        <f>_xlfn.XLOOKUP(CK$12,Volatility!$A:$A,Volatility!$H:$H)</f>
        <v>2767</v>
      </c>
      <c r="CL61" s="69">
        <f>_xlfn.XLOOKUP(CL$12,Volatility!$A:$A,Volatility!$H:$H)</f>
        <v>2969</v>
      </c>
      <c r="CM61" s="69">
        <f>_xlfn.XLOOKUP(CM$12,Volatility!$A:$A,Volatility!$H:$H)</f>
        <v>2968</v>
      </c>
      <c r="CN61" s="69">
        <f>_xlfn.XLOOKUP(CN$12,Volatility!$A:$A,Volatility!$H:$H)</f>
        <v>3103</v>
      </c>
      <c r="CO61" s="69">
        <f>_xlfn.XLOOKUP(CO$12,Volatility!$A:$A,Volatility!$H:$H)</f>
        <v>2767</v>
      </c>
      <c r="CP61" s="69">
        <f>_xlfn.XLOOKUP(CP$12,Volatility!$A:$A,Volatility!$H:$H)</f>
        <v>2719</v>
      </c>
      <c r="CQ61" s="69">
        <f>_xlfn.XLOOKUP(CQ$12,Volatility!$A:$A,Volatility!$H:$H)</f>
        <v>3071</v>
      </c>
      <c r="CR61" s="69">
        <f>_xlfn.XLOOKUP(CR$12,Volatility!$A:$A,Volatility!$H:$H)</f>
        <v>2861</v>
      </c>
      <c r="CS61" s="69">
        <f>_xlfn.XLOOKUP(CS$12,Volatility!$A:$A,Volatility!$H:$H)</f>
        <v>2760</v>
      </c>
      <c r="CT61" s="69">
        <f>_xlfn.XLOOKUP(CT$12,Volatility!$A:$A,Volatility!$H:$H)</f>
        <v>2841</v>
      </c>
      <c r="CU61" s="69">
        <f>_xlfn.XLOOKUP(CU$12,Volatility!$A:$A,Volatility!$H:$H)</f>
        <v>3048</v>
      </c>
      <c r="CV61" s="69">
        <f>_xlfn.XLOOKUP(CV$12,Volatility!$A:$A,Volatility!$H:$H)</f>
        <v>2759</v>
      </c>
      <c r="CW61" s="69">
        <f>_xlfn.XLOOKUP(CW$12,Volatility!$A:$A,Volatility!$H:$H)</f>
        <v>2970</v>
      </c>
      <c r="CX61" s="69">
        <f>_xlfn.XLOOKUP(CX$12,Volatility!$A:$A,Volatility!$H:$H)</f>
        <v>2964</v>
      </c>
      <c r="CY61" s="69">
        <f>_xlfn.XLOOKUP(CY$12,Volatility!$A:$A,Volatility!$H:$H)</f>
        <v>3057</v>
      </c>
      <c r="CZ61" s="69">
        <f>_xlfn.XLOOKUP(CZ$12,Volatility!$A:$A,Volatility!$H:$H)</f>
        <v>3164</v>
      </c>
      <c r="DA61" s="69">
        <f>_xlfn.XLOOKUP(DA$12,Volatility!$A:$A,Volatility!$H:$H)</f>
        <v>3144</v>
      </c>
      <c r="DB61" s="69">
        <f>_xlfn.XLOOKUP(DB$12,Volatility!$A:$A,Volatility!$H:$H)</f>
        <v>2999</v>
      </c>
      <c r="DC61" s="69">
        <f>_xlfn.XLOOKUP(DC$12,Volatility!$A:$A,Volatility!$H:$H)</f>
        <v>2888</v>
      </c>
      <c r="DD61" s="69">
        <f>_xlfn.XLOOKUP(DD$12,Volatility!$A:$A,Volatility!$H:$H)</f>
        <v>2830</v>
      </c>
      <c r="DE61" s="69">
        <f>_xlfn.XLOOKUP(DE$12,Volatility!$A:$A,Volatility!$H:$H)</f>
        <v>2926</v>
      </c>
      <c r="DF61" s="69">
        <f>_xlfn.XLOOKUP(DF$12,Volatility!$A:$A,Volatility!$H:$H)</f>
        <v>2932</v>
      </c>
      <c r="DG61" s="69">
        <f>_xlfn.XLOOKUP(DG$12,Volatility!$A:$A,Volatility!$H:$H)</f>
        <v>3002</v>
      </c>
      <c r="DH61" s="69">
        <f>_xlfn.XLOOKUP(DH$12,Volatility!$A:$A,Volatility!$H:$H)</f>
        <v>3190</v>
      </c>
      <c r="DI61" s="69">
        <f>_xlfn.XLOOKUP(DI$12,Volatility!$A:$A,Volatility!$H:$H)</f>
        <v>3215</v>
      </c>
      <c r="DJ61" s="69">
        <f>_xlfn.XLOOKUP(DJ$12,Volatility!$A:$A,Volatility!$H:$H)</f>
        <v>3153</v>
      </c>
      <c r="DK61" s="69">
        <f>_xlfn.XLOOKUP(DK$12,Volatility!$A:$A,Volatility!$H:$H)</f>
        <v>3048</v>
      </c>
      <c r="DL61" s="69">
        <f>_xlfn.XLOOKUP(DL$12,Volatility!$A:$A,Volatility!$H:$H)</f>
        <v>3074</v>
      </c>
      <c r="DM61" s="69">
        <f>_xlfn.XLOOKUP(DM$12,Volatility!$A:$A,Volatility!$H:$H)</f>
        <v>2936</v>
      </c>
      <c r="DN61" s="69">
        <f>_xlfn.XLOOKUP(DN$12,Volatility!$A:$A,Volatility!$H:$H)</f>
        <v>3010</v>
      </c>
      <c r="DO61" s="69">
        <f>_xlfn.XLOOKUP(DO$12,Volatility!$A:$A,Volatility!$H:$H)</f>
        <v>3258</v>
      </c>
      <c r="DP61" s="69">
        <f>_xlfn.XLOOKUP(DP$12,Volatility!$A:$A,Volatility!$H:$H)</f>
        <v>3540</v>
      </c>
      <c r="DQ61" s="69">
        <f>_xlfn.XLOOKUP(DQ$12,Volatility!$A:$A,Volatility!$H:$H)</f>
        <v>3534</v>
      </c>
      <c r="DR61" s="69">
        <f>_xlfn.XLOOKUP(DR$12,Volatility!$A:$A,Volatility!$H:$H)</f>
        <v>3412</v>
      </c>
    </row>
    <row r="62" spans="1:122">
      <c r="A62" s="31" t="s">
        <v>19</v>
      </c>
      <c r="B62" s="69">
        <f>_xlfn.XLOOKUP(B$12,Volatility!$A:$A,Volatility!$J:$J)</f>
        <v>377.7</v>
      </c>
      <c r="C62" s="69">
        <f>_xlfn.XLOOKUP(C$12,Volatility!$A:$A,Volatility!$J:$J)</f>
        <v>407.1</v>
      </c>
      <c r="D62" s="69">
        <f>_xlfn.XLOOKUP(D$12,Volatility!$A:$A,Volatility!$J:$J)</f>
        <v>465.7</v>
      </c>
      <c r="E62" s="69">
        <f>_xlfn.XLOOKUP(E$12,Volatility!$A:$A,Volatility!$J:$J)</f>
        <v>480.2</v>
      </c>
      <c r="F62" s="69">
        <f>_xlfn.XLOOKUP(F$12,Volatility!$A:$A,Volatility!$J:$J)</f>
        <v>484.5</v>
      </c>
      <c r="G62" s="69">
        <f>_xlfn.XLOOKUP(G$12,Volatility!$A:$A,Volatility!$J:$J)</f>
        <v>466.7</v>
      </c>
      <c r="H62" s="69">
        <f>_xlfn.XLOOKUP(H$12,Volatility!$A:$A,Volatility!$J:$J)</f>
        <v>486</v>
      </c>
      <c r="I62" s="69">
        <f>_xlfn.XLOOKUP(I$12,Volatility!$A:$A,Volatility!$J:$J)</f>
        <v>568.5</v>
      </c>
      <c r="J62" s="69">
        <f>_xlfn.XLOOKUP(J$12,Volatility!$A:$A,Volatility!$J:$J)</f>
        <v>512.5</v>
      </c>
      <c r="K62" s="69">
        <f>_xlfn.XLOOKUP(K$12,Volatility!$A:$A,Volatility!$J:$J)</f>
        <v>521</v>
      </c>
      <c r="L62" s="69">
        <f>_xlfn.XLOOKUP(L$12,Volatility!$A:$A,Volatility!$J:$J)</f>
        <v>515.5</v>
      </c>
      <c r="M62" s="69">
        <f>_xlfn.XLOOKUP(M$12,Volatility!$A:$A,Volatility!$J:$J)</f>
        <v>499.4</v>
      </c>
      <c r="N62" s="69">
        <f>_xlfn.XLOOKUP(N$12,Volatility!$A:$A,Volatility!$J:$J)</f>
        <v>545</v>
      </c>
      <c r="O62" s="69">
        <f>_xlfn.XLOOKUP(O$12,Volatility!$A:$A,Volatility!$J:$J)</f>
        <v>586.5</v>
      </c>
      <c r="P62" s="69">
        <f>_xlfn.XLOOKUP(P$12,Volatility!$A:$A,Volatility!$J:$J)</f>
        <v>603.5</v>
      </c>
      <c r="Q62" s="69">
        <f>_xlfn.XLOOKUP(Q$12,Volatility!$A:$A,Volatility!$J:$J)</f>
        <v>621</v>
      </c>
      <c r="R62" s="69">
        <f>_xlfn.XLOOKUP(R$12,Volatility!$A:$A,Volatility!$J:$J)</f>
        <v>596.5</v>
      </c>
      <c r="S62" s="69">
        <f>_xlfn.XLOOKUP(S$12,Volatility!$A:$A,Volatility!$J:$J)</f>
        <v>629</v>
      </c>
      <c r="T62" s="69">
        <f>_xlfn.XLOOKUP(T$12,Volatility!$A:$A,Volatility!$J:$J)</f>
        <v>592</v>
      </c>
      <c r="U62" s="69">
        <f>_xlfn.XLOOKUP(U$12,Volatility!$A:$A,Volatility!$J:$J)</f>
        <v>613</v>
      </c>
      <c r="V62" s="69">
        <f>_xlfn.XLOOKUP(V$12,Volatility!$A:$A,Volatility!$J:$J)</f>
        <v>645.5</v>
      </c>
      <c r="W62" s="69">
        <f>_xlfn.XLOOKUP(W$12,Volatility!$A:$A,Volatility!$J:$J)</f>
        <v>712.5</v>
      </c>
      <c r="X62" s="69">
        <f>_xlfn.XLOOKUP(X$12,Volatility!$A:$A,Volatility!$J:$J)</f>
        <v>725</v>
      </c>
      <c r="Y62" s="69">
        <f>_xlfn.XLOOKUP(Y$12,Volatility!$A:$A,Volatility!$J:$J)</f>
        <v>738</v>
      </c>
      <c r="Z62" s="69">
        <f>_xlfn.XLOOKUP(Z$12,Volatility!$A:$A,Volatility!$J:$J)</f>
        <v>721.5</v>
      </c>
      <c r="AA62" s="69">
        <f>_xlfn.XLOOKUP(AA$12,Volatility!$A:$A,Volatility!$J:$J)</f>
        <v>657.5</v>
      </c>
      <c r="AB62" s="69">
        <f>_xlfn.XLOOKUP(AB$12,Volatility!$A:$A,Volatility!$J:$J)</f>
        <v>655</v>
      </c>
      <c r="AC62" s="69">
        <f>_xlfn.XLOOKUP(AC$12,Volatility!$A:$A,Volatility!$J:$J)</f>
        <v>613</v>
      </c>
      <c r="AD62" s="69">
        <f>_xlfn.XLOOKUP(AD$12,Volatility!$A:$A,Volatility!$J:$J)</f>
        <v>646</v>
      </c>
      <c r="AE62" s="69">
        <f>_xlfn.XLOOKUP(AE$12,Volatility!$A:$A,Volatility!$J:$J)</f>
        <v>630.5</v>
      </c>
      <c r="AF62" s="69">
        <f>_xlfn.XLOOKUP(AF$12,Volatility!$A:$A,Volatility!$J:$J)</f>
        <v>670</v>
      </c>
      <c r="AG62" s="69">
        <f>_xlfn.XLOOKUP(AG$12,Volatility!$A:$A,Volatility!$J:$J)</f>
        <v>720.5</v>
      </c>
      <c r="AH62" s="69">
        <f>_xlfn.XLOOKUP(AH$12,Volatility!$A:$A,Volatility!$J:$J)</f>
        <v>688</v>
      </c>
      <c r="AI62" s="69">
        <f>_xlfn.XLOOKUP(AI$12,Volatility!$A:$A,Volatility!$J:$J)</f>
        <v>674</v>
      </c>
      <c r="AJ62" s="69">
        <f>_xlfn.XLOOKUP(AJ$12,Volatility!$A:$A,Volatility!$J:$J)</f>
        <v>692.5</v>
      </c>
      <c r="AK62" s="69">
        <f>_xlfn.XLOOKUP(AK$12,Volatility!$A:$A,Volatility!$J:$J)</f>
        <v>698.5</v>
      </c>
      <c r="AL62" s="69">
        <f>_xlfn.XLOOKUP(AL$12,Volatility!$A:$A,Volatility!$J:$J)</f>
        <v>745.5</v>
      </c>
      <c r="AM62" s="69">
        <f>_xlfn.XLOOKUP(AM$12,Volatility!$A:$A,Volatility!$J:$J)</f>
        <v>774.5</v>
      </c>
      <c r="AN62" s="69">
        <f>_xlfn.XLOOKUP(AN$12,Volatility!$A:$A,Volatility!$J:$J)</f>
        <v>798</v>
      </c>
      <c r="AO62" s="69">
        <f>_xlfn.XLOOKUP(AO$12,Volatility!$A:$A,Volatility!$J:$J)</f>
        <v>749.2</v>
      </c>
      <c r="AP62" s="69">
        <f>_xlfn.XLOOKUP(AP$12,Volatility!$A:$A,Volatility!$J:$J)</f>
        <v>692.6</v>
      </c>
      <c r="AQ62" s="69">
        <f>_xlfn.XLOOKUP(AQ$12,Volatility!$A:$A,Volatility!$J:$J)</f>
        <v>639.20000000000005</v>
      </c>
      <c r="AR62" s="69">
        <f>_xlfn.XLOOKUP(AR$12,Volatility!$A:$A,Volatility!$J:$J)</f>
        <v>635.20000000000005</v>
      </c>
      <c r="AS62" s="69">
        <f>_xlfn.XLOOKUP(AS$12,Volatility!$A:$A,Volatility!$J:$J)</f>
        <v>662.4</v>
      </c>
      <c r="AT62" s="69">
        <f>_xlfn.XLOOKUP(AT$12,Volatility!$A:$A,Volatility!$J:$J)</f>
        <v>628.6</v>
      </c>
      <c r="AU62" s="69">
        <f>_xlfn.XLOOKUP(AU$12,Volatility!$A:$A,Volatility!$J:$J)</f>
        <v>622</v>
      </c>
      <c r="AV62" s="69">
        <f>_xlfn.XLOOKUP(AV$12,Volatility!$A:$A,Volatility!$J:$J)</f>
        <v>595.4</v>
      </c>
      <c r="AW62" s="69">
        <f>_xlfn.XLOOKUP(AW$12,Volatility!$A:$A,Volatility!$J:$J)</f>
        <v>586.4</v>
      </c>
      <c r="AX62" s="69">
        <f>_xlfn.XLOOKUP(AX$12,Volatility!$A:$A,Volatility!$J:$J)</f>
        <v>544.4</v>
      </c>
      <c r="AY62" s="69">
        <f>_xlfn.XLOOKUP(AY$12,Volatility!$A:$A,Volatility!$J:$J)</f>
        <v>581.4</v>
      </c>
      <c r="AZ62" s="69">
        <f>_xlfn.XLOOKUP(AZ$12,Volatility!$A:$A,Volatility!$J:$J)</f>
        <v>601.4</v>
      </c>
      <c r="BA62" s="69">
        <f>_xlfn.XLOOKUP(BA$12,Volatility!$A:$A,Volatility!$J:$J)</f>
        <v>626</v>
      </c>
      <c r="BB62" s="69">
        <f>_xlfn.XLOOKUP(BB$12,Volatility!$A:$A,Volatility!$J:$J)</f>
        <v>661</v>
      </c>
      <c r="BC62" s="69">
        <f>_xlfn.XLOOKUP(BC$12,Volatility!$A:$A,Volatility!$J:$J)</f>
        <v>701.2</v>
      </c>
      <c r="BD62" s="69">
        <f>_xlfn.XLOOKUP(BD$12,Volatility!$A:$A,Volatility!$J:$J)</f>
        <v>725.4</v>
      </c>
      <c r="BE62" s="69">
        <f>_xlfn.XLOOKUP(BE$12,Volatility!$A:$A,Volatility!$J:$J)</f>
        <v>747</v>
      </c>
      <c r="BF62" s="69">
        <f>_xlfn.XLOOKUP(BF$12,Volatility!$A:$A,Volatility!$J:$J)</f>
        <v>802.4</v>
      </c>
      <c r="BG62" s="69">
        <f>_xlfn.XLOOKUP(BG$12,Volatility!$A:$A,Volatility!$J:$J)</f>
        <v>720</v>
      </c>
      <c r="BH62" s="69">
        <f>_xlfn.XLOOKUP(BH$12,Volatility!$A:$A,Volatility!$J:$J)</f>
        <v>700.6</v>
      </c>
      <c r="BI62" s="69">
        <f>_xlfn.XLOOKUP(BI$12,Volatility!$A:$A,Volatility!$J:$J)</f>
        <v>691.4</v>
      </c>
      <c r="BJ62" s="69">
        <f>_xlfn.XLOOKUP(BJ$12,Volatility!$A:$A,Volatility!$J:$J)</f>
        <v>719.8</v>
      </c>
      <c r="BK62" s="69">
        <f>_xlfn.XLOOKUP(BK$12,Volatility!$A:$A,Volatility!$J:$J)</f>
        <v>753.8</v>
      </c>
      <c r="BL62" s="69">
        <f>_xlfn.XLOOKUP(BL$12,Volatility!$A:$A,Volatility!$J:$J)</f>
        <v>749</v>
      </c>
      <c r="BM62" s="69">
        <f>_xlfn.XLOOKUP(BM$12,Volatility!$A:$A,Volatility!$J:$J)</f>
        <v>738.4</v>
      </c>
      <c r="BN62" s="69">
        <f>_xlfn.XLOOKUP(BN$12,Volatility!$A:$A,Volatility!$J:$J)</f>
        <v>681.8</v>
      </c>
      <c r="BO62" s="69">
        <f>_xlfn.XLOOKUP(BO$12,Volatility!$A:$A,Volatility!$J:$J)</f>
        <v>591.79999999999995</v>
      </c>
      <c r="BP62" s="69">
        <f>_xlfn.XLOOKUP(BP$12,Volatility!$A:$A,Volatility!$J:$J)</f>
        <v>640</v>
      </c>
      <c r="BQ62" s="69">
        <f>_xlfn.XLOOKUP(BQ$12,Volatility!$A:$A,Volatility!$J:$J)</f>
        <v>691</v>
      </c>
      <c r="BR62" s="69">
        <f>_xlfn.XLOOKUP(BR$12,Volatility!$A:$A,Volatility!$J:$J)</f>
        <v>671.8</v>
      </c>
      <c r="BS62" s="69">
        <f>_xlfn.XLOOKUP(BS$12,Volatility!$A:$A,Volatility!$J:$J)</f>
        <v>729.4</v>
      </c>
      <c r="BT62" s="69">
        <f>_xlfn.XLOOKUP(BT$12,Volatility!$A:$A,Volatility!$J:$J)</f>
        <v>740.6</v>
      </c>
      <c r="BU62" s="69">
        <f>_xlfn.XLOOKUP(BU$12,Volatility!$A:$A,Volatility!$J:$J)</f>
        <v>720.8</v>
      </c>
      <c r="BV62" s="69">
        <f>_xlfn.XLOOKUP(BV$12,Volatility!$A:$A,Volatility!$J:$J)</f>
        <v>635.6</v>
      </c>
      <c r="BW62" s="69">
        <f>_xlfn.XLOOKUP(BW$12,Volatility!$A:$A,Volatility!$J:$J)</f>
        <v>605</v>
      </c>
      <c r="BX62" s="69">
        <f>_xlfn.XLOOKUP(BX$12,Volatility!$A:$A,Volatility!$J:$J)</f>
        <v>582</v>
      </c>
      <c r="BY62" s="69">
        <f>_xlfn.XLOOKUP(BY$12,Volatility!$A:$A,Volatility!$J:$J)</f>
        <v>589.79999999999995</v>
      </c>
      <c r="BZ62" s="69">
        <f>_xlfn.XLOOKUP(BZ$12,Volatility!$A:$A,Volatility!$J:$J)</f>
        <v>558.6</v>
      </c>
      <c r="CA62" s="69">
        <f>_xlfn.XLOOKUP(CA$12,Volatility!$A:$A,Volatility!$J:$J)</f>
        <v>612.79999999999995</v>
      </c>
      <c r="CB62" s="69">
        <f>_xlfn.XLOOKUP(CB$12,Volatility!$A:$A,Volatility!$J:$J)</f>
        <v>638</v>
      </c>
      <c r="CC62" s="69">
        <f>_xlfn.XLOOKUP(CC$12,Volatility!$A:$A,Volatility!$J:$J)</f>
        <v>656.6</v>
      </c>
      <c r="CD62" s="69">
        <f>_xlfn.XLOOKUP(CD$12,Volatility!$A:$A,Volatility!$J:$J)</f>
        <v>684.2</v>
      </c>
      <c r="CE62" s="69">
        <f>_xlfn.XLOOKUP(CE$12,Volatility!$A:$A,Volatility!$J:$J)</f>
        <v>701.6</v>
      </c>
      <c r="CF62" s="69">
        <f>_xlfn.XLOOKUP(CF$12,Volatility!$A:$A,Volatility!$J:$J)</f>
        <v>742.2</v>
      </c>
      <c r="CG62" s="69">
        <f>_xlfn.XLOOKUP(CG$12,Volatility!$A:$A,Volatility!$J:$J)</f>
        <v>709.6</v>
      </c>
      <c r="CH62" s="69">
        <f>_xlfn.XLOOKUP(CH$12,Volatility!$A:$A,Volatility!$J:$J)</f>
        <v>710.8</v>
      </c>
      <c r="CI62" s="69">
        <f>_xlfn.XLOOKUP(CI$12,Volatility!$A:$A,Volatility!$J:$J)</f>
        <v>771.8</v>
      </c>
      <c r="CJ62" s="69">
        <f>_xlfn.XLOOKUP(CJ$12,Volatility!$A:$A,Volatility!$J:$J)</f>
        <v>852.6</v>
      </c>
      <c r="CK62" s="69">
        <f>_xlfn.XLOOKUP(CK$12,Volatility!$A:$A,Volatility!$J:$J)</f>
        <v>720.8</v>
      </c>
      <c r="CL62" s="69">
        <f>_xlfn.XLOOKUP(CL$12,Volatility!$A:$A,Volatility!$J:$J)</f>
        <v>702.8</v>
      </c>
      <c r="CM62" s="69">
        <f>_xlfn.XLOOKUP(CM$12,Volatility!$A:$A,Volatility!$J:$J)</f>
        <v>701.2</v>
      </c>
      <c r="CN62" s="69">
        <f>_xlfn.XLOOKUP(CN$12,Volatility!$A:$A,Volatility!$J:$J)</f>
        <v>737.4</v>
      </c>
      <c r="CO62" s="69">
        <f>_xlfn.XLOOKUP(CO$12,Volatility!$A:$A,Volatility!$J:$J)</f>
        <v>656.6</v>
      </c>
      <c r="CP62" s="69">
        <f>_xlfn.XLOOKUP(CP$12,Volatility!$A:$A,Volatility!$J:$J)</f>
        <v>634.79999999999995</v>
      </c>
      <c r="CQ62" s="69">
        <f>_xlfn.XLOOKUP(CQ$12,Volatility!$A:$A,Volatility!$J:$J)</f>
        <v>704.4</v>
      </c>
      <c r="CR62" s="69">
        <f>_xlfn.XLOOKUP(CR$12,Volatility!$A:$A,Volatility!$J:$J)</f>
        <v>715.2</v>
      </c>
      <c r="CS62" s="69">
        <f>_xlfn.XLOOKUP(CS$12,Volatility!$A:$A,Volatility!$J:$J)</f>
        <v>697.2</v>
      </c>
      <c r="CT62" s="69">
        <f>_xlfn.XLOOKUP(CT$12,Volatility!$A:$A,Volatility!$J:$J)</f>
        <v>726.8</v>
      </c>
      <c r="CU62" s="69">
        <f>_xlfn.XLOOKUP(CU$12,Volatility!$A:$A,Volatility!$J:$J)</f>
        <v>796.6</v>
      </c>
      <c r="CV62" s="69">
        <f>_xlfn.XLOOKUP(CV$12,Volatility!$A:$A,Volatility!$J:$J)</f>
        <v>745.6</v>
      </c>
      <c r="CW62" s="69">
        <f>_xlfn.XLOOKUP(CW$12,Volatility!$A:$A,Volatility!$J:$J)</f>
        <v>776.8</v>
      </c>
      <c r="CX62" s="69">
        <f>_xlfn.XLOOKUP(CX$12,Volatility!$A:$A,Volatility!$J:$J)</f>
        <v>748.6</v>
      </c>
      <c r="CY62" s="69">
        <f>_xlfn.XLOOKUP(CY$12,Volatility!$A:$A,Volatility!$J:$J)</f>
        <v>775</v>
      </c>
      <c r="CZ62" s="69">
        <f>_xlfn.XLOOKUP(CZ$12,Volatility!$A:$A,Volatility!$J:$J)</f>
        <v>818.6</v>
      </c>
      <c r="DA62" s="69">
        <f>_xlfn.XLOOKUP(DA$12,Volatility!$A:$A,Volatility!$J:$J)</f>
        <v>871</v>
      </c>
      <c r="DB62" s="69">
        <f>_xlfn.XLOOKUP(DB$12,Volatility!$A:$A,Volatility!$J:$J)</f>
        <v>924.8</v>
      </c>
      <c r="DC62" s="69">
        <f>_xlfn.XLOOKUP(DC$12,Volatility!$A:$A,Volatility!$J:$J)</f>
        <v>936.6</v>
      </c>
      <c r="DD62" s="69">
        <f>_xlfn.XLOOKUP(DD$12,Volatility!$A:$A,Volatility!$J:$J)</f>
        <v>971</v>
      </c>
      <c r="DE62" s="69">
        <f>_xlfn.XLOOKUP(DE$12,Volatility!$A:$A,Volatility!$J:$J)</f>
        <v>989</v>
      </c>
      <c r="DF62" s="69">
        <f>_xlfn.XLOOKUP(DF$12,Volatility!$A:$A,Volatility!$J:$J)</f>
        <v>970.6</v>
      </c>
      <c r="DG62" s="69">
        <f>_xlfn.XLOOKUP(DG$12,Volatility!$A:$A,Volatility!$J:$J)</f>
        <v>1130.5</v>
      </c>
      <c r="DH62" s="69">
        <f>_xlfn.XLOOKUP(DH$12,Volatility!$A:$A,Volatility!$J:$J)</f>
        <v>1172.5</v>
      </c>
      <c r="DI62" s="69">
        <f>_xlfn.XLOOKUP(DI$12,Volatility!$A:$A,Volatility!$J:$J)</f>
        <v>1178</v>
      </c>
      <c r="DJ62" s="69">
        <f>_xlfn.XLOOKUP(DJ$12,Volatility!$A:$A,Volatility!$J:$J)</f>
        <v>1244.5</v>
      </c>
      <c r="DK62" s="69">
        <f>_xlfn.XLOOKUP(DK$12,Volatility!$A:$A,Volatility!$J:$J)</f>
        <v>1265.5</v>
      </c>
      <c r="DL62" s="69">
        <f>_xlfn.XLOOKUP(DL$12,Volatility!$A:$A,Volatility!$J:$J)</f>
        <v>1166</v>
      </c>
      <c r="DM62" s="69">
        <f>_xlfn.XLOOKUP(DM$12,Volatility!$A:$A,Volatility!$J:$J)</f>
        <v>1022.5</v>
      </c>
      <c r="DN62" s="69">
        <f>_xlfn.XLOOKUP(DN$12,Volatility!$A:$A,Volatility!$J:$J)</f>
        <v>1088.5</v>
      </c>
      <c r="DO62" s="69">
        <f>_xlfn.XLOOKUP(DO$12,Volatility!$A:$A,Volatility!$J:$J)</f>
        <v>1086</v>
      </c>
      <c r="DP62" s="69">
        <f>_xlfn.XLOOKUP(DP$12,Volatility!$A:$A,Volatility!$J:$J)</f>
        <v>1011</v>
      </c>
      <c r="DQ62" s="69">
        <f>_xlfn.XLOOKUP(DQ$12,Volatility!$A:$A,Volatility!$J:$J)</f>
        <v>1024.5</v>
      </c>
      <c r="DR62" s="69">
        <f>_xlfn.XLOOKUP(DR$12,Volatility!$A:$A,Volatility!$J:$J)</f>
        <v>969.4</v>
      </c>
    </row>
    <row r="63" spans="1:122">
      <c r="A63" s="31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</row>
    <row r="64" spans="1:122">
      <c r="A64" s="68" t="s">
        <v>72</v>
      </c>
      <c r="B64" s="66">
        <v>41943</v>
      </c>
      <c r="C64" s="66">
        <v>41971</v>
      </c>
      <c r="D64" s="66">
        <v>42004</v>
      </c>
      <c r="E64" s="66">
        <v>42034</v>
      </c>
      <c r="F64" s="66">
        <v>42062</v>
      </c>
      <c r="G64" s="66">
        <v>42094</v>
      </c>
      <c r="H64" s="66">
        <v>42124</v>
      </c>
      <c r="I64" s="66">
        <v>42153</v>
      </c>
      <c r="J64" s="66">
        <v>42185</v>
      </c>
      <c r="K64" s="66">
        <v>42216</v>
      </c>
      <c r="L64" s="66">
        <v>42247</v>
      </c>
      <c r="M64" s="66">
        <v>42277</v>
      </c>
      <c r="N64" s="66">
        <v>42307</v>
      </c>
      <c r="O64" s="66">
        <v>42338</v>
      </c>
      <c r="P64" s="66">
        <v>42369</v>
      </c>
      <c r="Q64" s="66">
        <v>42398</v>
      </c>
      <c r="R64" s="66">
        <v>42429</v>
      </c>
      <c r="S64" s="66">
        <v>42460</v>
      </c>
      <c r="T64" s="66">
        <v>42489</v>
      </c>
      <c r="U64" s="66">
        <v>42521</v>
      </c>
      <c r="V64" s="66">
        <v>42551</v>
      </c>
      <c r="W64" s="66">
        <v>42580</v>
      </c>
      <c r="X64" s="66">
        <v>42613</v>
      </c>
      <c r="Y64" s="66">
        <v>42643</v>
      </c>
      <c r="Z64" s="66">
        <v>42674</v>
      </c>
      <c r="AA64" s="66">
        <v>42704</v>
      </c>
      <c r="AB64" s="66">
        <v>42734</v>
      </c>
      <c r="AC64" s="66">
        <v>42766</v>
      </c>
      <c r="AD64" s="66">
        <v>42794</v>
      </c>
      <c r="AE64" s="66">
        <v>42825</v>
      </c>
      <c r="AF64" s="66">
        <v>42853</v>
      </c>
      <c r="AG64" s="66">
        <v>42886</v>
      </c>
      <c r="AH64" s="66">
        <v>42916</v>
      </c>
      <c r="AI64" s="66">
        <v>42947</v>
      </c>
      <c r="AJ64" s="66">
        <v>42978</v>
      </c>
      <c r="AK64" s="66">
        <v>43007</v>
      </c>
      <c r="AL64" s="66">
        <v>43039</v>
      </c>
      <c r="AM64" s="66">
        <v>43069</v>
      </c>
      <c r="AN64" s="66">
        <v>43098</v>
      </c>
      <c r="AO64" s="66">
        <v>43131</v>
      </c>
      <c r="AP64" s="66">
        <v>43159</v>
      </c>
      <c r="AQ64" s="66">
        <v>43189</v>
      </c>
      <c r="AR64" s="66">
        <v>43220</v>
      </c>
      <c r="AS64" s="66">
        <v>43251</v>
      </c>
      <c r="AT64" s="66">
        <v>43280</v>
      </c>
      <c r="AU64" s="66">
        <v>43312</v>
      </c>
      <c r="AV64" s="66">
        <v>43343</v>
      </c>
      <c r="AW64" s="66">
        <v>43371</v>
      </c>
      <c r="AX64" s="66">
        <v>43404</v>
      </c>
      <c r="AY64" s="66">
        <v>43434</v>
      </c>
      <c r="AZ64" s="66">
        <v>43465</v>
      </c>
      <c r="BA64" s="66">
        <v>43496</v>
      </c>
      <c r="BB64" s="66">
        <v>43524</v>
      </c>
      <c r="BC64" s="66">
        <v>43553</v>
      </c>
      <c r="BD64" s="66">
        <v>43585</v>
      </c>
      <c r="BE64" s="66">
        <v>43616</v>
      </c>
      <c r="BF64" s="66">
        <v>43644</v>
      </c>
      <c r="BG64" s="66">
        <v>43677</v>
      </c>
      <c r="BH64" s="66">
        <v>43707</v>
      </c>
      <c r="BI64" s="66">
        <v>43738</v>
      </c>
      <c r="BJ64" s="66">
        <v>43769</v>
      </c>
      <c r="BK64" s="66">
        <v>43798</v>
      </c>
      <c r="BL64" s="66">
        <v>43830</v>
      </c>
      <c r="BM64" s="66">
        <v>43861</v>
      </c>
      <c r="BN64" s="66">
        <v>43889</v>
      </c>
      <c r="BO64" s="66">
        <v>43921</v>
      </c>
      <c r="BP64" s="66">
        <v>43951</v>
      </c>
      <c r="BQ64" s="66">
        <v>43980</v>
      </c>
      <c r="BR64" s="66">
        <v>44012</v>
      </c>
      <c r="BS64" s="66">
        <v>44043</v>
      </c>
      <c r="BT64" s="66">
        <v>44074</v>
      </c>
      <c r="BU64" s="66">
        <v>44104</v>
      </c>
      <c r="BV64" s="66">
        <v>44134</v>
      </c>
      <c r="BW64" s="66">
        <v>44165</v>
      </c>
      <c r="BX64" s="66">
        <v>44196</v>
      </c>
      <c r="BY64" s="66">
        <v>44225</v>
      </c>
      <c r="BZ64" s="66">
        <v>44253</v>
      </c>
      <c r="CA64" s="66">
        <v>44286</v>
      </c>
      <c r="CB64" s="66">
        <v>44316</v>
      </c>
      <c r="CC64" s="66">
        <v>44347</v>
      </c>
      <c r="CD64" s="66">
        <v>44377</v>
      </c>
      <c r="CE64" s="66">
        <v>44407</v>
      </c>
      <c r="CF64" s="66">
        <v>44439</v>
      </c>
      <c r="CG64" s="66">
        <v>44469</v>
      </c>
      <c r="CH64" s="66">
        <v>44498</v>
      </c>
      <c r="CI64" s="66">
        <v>44530</v>
      </c>
      <c r="CJ64" s="66">
        <v>44561</v>
      </c>
      <c r="CK64" s="66">
        <v>44592</v>
      </c>
      <c r="CL64" s="66">
        <v>44620</v>
      </c>
      <c r="CM64" s="66">
        <v>44651</v>
      </c>
      <c r="CN64" s="66">
        <v>44680</v>
      </c>
      <c r="CO64" s="66">
        <v>44712</v>
      </c>
      <c r="CP64" s="66">
        <v>44742</v>
      </c>
      <c r="CQ64" s="66">
        <v>44771</v>
      </c>
      <c r="CR64" s="66">
        <v>44804</v>
      </c>
      <c r="CS64" s="66">
        <v>44834</v>
      </c>
      <c r="CT64" s="66">
        <v>44865</v>
      </c>
      <c r="CU64" s="66">
        <v>44895</v>
      </c>
      <c r="CV64" s="66">
        <v>44925</v>
      </c>
      <c r="CW64" s="66">
        <v>44957</v>
      </c>
      <c r="CX64" s="66">
        <v>44985</v>
      </c>
      <c r="CY64" s="66">
        <v>45016</v>
      </c>
      <c r="CZ64" s="66">
        <v>45044</v>
      </c>
      <c r="DA64" s="66">
        <v>45077</v>
      </c>
      <c r="DB64" s="66">
        <v>45107</v>
      </c>
      <c r="DC64" s="66">
        <v>45138</v>
      </c>
      <c r="DD64" s="66">
        <v>45169</v>
      </c>
      <c r="DE64" s="66">
        <v>45198</v>
      </c>
      <c r="DF64" s="66">
        <v>45230</v>
      </c>
      <c r="DG64" s="66">
        <v>45260</v>
      </c>
      <c r="DH64" s="66">
        <v>45289</v>
      </c>
      <c r="DI64" s="66">
        <v>45322</v>
      </c>
      <c r="DJ64" s="66">
        <v>45351</v>
      </c>
      <c r="DK64" s="66">
        <v>45380</v>
      </c>
      <c r="DL64" s="66">
        <v>45412</v>
      </c>
      <c r="DM64" s="66">
        <v>45443</v>
      </c>
      <c r="DN64" s="66">
        <v>45471</v>
      </c>
      <c r="DO64" s="66">
        <v>45504</v>
      </c>
      <c r="DP64" s="66">
        <v>45534</v>
      </c>
      <c r="DQ64" s="66">
        <v>45565</v>
      </c>
      <c r="DR64" s="66">
        <v>45596</v>
      </c>
    </row>
    <row r="65" spans="1:122">
      <c r="A65" s="31" t="s">
        <v>0</v>
      </c>
      <c r="C65" s="71">
        <f t="shared" ref="C65:BN65" si="98">C58/B58-1</f>
        <v>5.205238252448563E-2</v>
      </c>
      <c r="D65" s="71">
        <f t="shared" si="98"/>
        <v>-4.696652719665273E-2</v>
      </c>
      <c r="E65" s="71">
        <f t="shared" si="98"/>
        <v>4.1159038524860136E-2</v>
      </c>
      <c r="F65" s="71">
        <f t="shared" si="98"/>
        <v>-5.7663925785367942E-2</v>
      </c>
      <c r="G65" s="71">
        <f t="shared" si="98"/>
        <v>3.5126971697057918E-2</v>
      </c>
      <c r="H65" s="71">
        <f t="shared" si="98"/>
        <v>-2.8098994920566334E-2</v>
      </c>
      <c r="I65" s="71">
        <f t="shared" si="98"/>
        <v>-2.757700433670629E-2</v>
      </c>
      <c r="J65" s="71">
        <f t="shared" si="98"/>
        <v>-8.0846197827329935E-2</v>
      </c>
      <c r="K65" s="71">
        <f t="shared" si="98"/>
        <v>7.4894252301567654E-2</v>
      </c>
      <c r="L65" s="71">
        <f t="shared" si="98"/>
        <v>-4.629629629629628E-2</v>
      </c>
      <c r="M65" s="71">
        <f t="shared" si="98"/>
        <v>1.4927184466019483E-2</v>
      </c>
      <c r="N65" s="71">
        <f t="shared" si="98"/>
        <v>-7.4136075570967463E-3</v>
      </c>
      <c r="O65" s="71">
        <f t="shared" si="98"/>
        <v>8.4809059149500099E-2</v>
      </c>
      <c r="P65" s="71">
        <f t="shared" si="98"/>
        <v>2.5319267073847795E-2</v>
      </c>
      <c r="Q65" s="71">
        <f t="shared" si="98"/>
        <v>-2.7943247048629938E-2</v>
      </c>
      <c r="R65" s="71">
        <f t="shared" si="98"/>
        <v>-8.4791086350974876E-2</v>
      </c>
      <c r="S65" s="71">
        <f t="shared" si="98"/>
        <v>-4.9793036279522807E-2</v>
      </c>
      <c r="T65" s="71">
        <f t="shared" si="98"/>
        <v>6.534272901985938E-3</v>
      </c>
      <c r="U65" s="71">
        <f t="shared" si="98"/>
        <v>2.5458248472504996E-2</v>
      </c>
      <c r="V65" s="71">
        <f t="shared" si="98"/>
        <v>0.10898709036742793</v>
      </c>
      <c r="W65" s="71">
        <f t="shared" si="98"/>
        <v>0.13006492052831886</v>
      </c>
      <c r="X65" s="71">
        <f t="shared" si="98"/>
        <v>-2.7535657686212356E-2</v>
      </c>
      <c r="Y65" s="71">
        <f t="shared" si="98"/>
        <v>1.9352210226115218E-2</v>
      </c>
      <c r="Z65" s="71">
        <f t="shared" si="98"/>
        <v>-8.3133493205435616E-2</v>
      </c>
      <c r="AA65" s="71">
        <f t="shared" si="98"/>
        <v>-9.5575414123801217E-2</v>
      </c>
      <c r="AB65" s="71">
        <f t="shared" si="98"/>
        <v>6.9405952524400627E-2</v>
      </c>
      <c r="AC65" s="71">
        <f t="shared" si="98"/>
        <v>-5.4873239436619703E-2</v>
      </c>
      <c r="AD65" s="71">
        <f t="shared" si="98"/>
        <v>0.10729613733905574</v>
      </c>
      <c r="AE65" s="71">
        <f t="shared" si="98"/>
        <v>5.7816537467700213E-2</v>
      </c>
      <c r="AF65" s="71">
        <f t="shared" si="98"/>
        <v>-5.5979643765903253E-2</v>
      </c>
      <c r="AG65" s="71">
        <f t="shared" si="98"/>
        <v>0.12862533692722367</v>
      </c>
      <c r="AH65" s="71">
        <f t="shared" si="98"/>
        <v>-1.8914787925105037E-2</v>
      </c>
      <c r="AI65" s="71">
        <f t="shared" si="98"/>
        <v>-0.11022395326192791</v>
      </c>
      <c r="AJ65" s="71">
        <f t="shared" si="98"/>
        <v>-6.1282556358065454E-3</v>
      </c>
      <c r="AK65" s="71">
        <f t="shared" si="98"/>
        <v>9.1169345959039916E-2</v>
      </c>
      <c r="AL65" s="71">
        <f t="shared" si="98"/>
        <v>1.5539858728557121E-2</v>
      </c>
      <c r="AM65" s="71">
        <f t="shared" si="98"/>
        <v>-5.0675675675675658E-2</v>
      </c>
      <c r="AN65" s="71">
        <f t="shared" si="98"/>
        <v>7.2011722838601688E-2</v>
      </c>
      <c r="AO65" s="71">
        <f t="shared" si="98"/>
        <v>-4.5791837531732105E-2</v>
      </c>
      <c r="AP65" s="71">
        <f t="shared" si="98"/>
        <v>-2.2817967870664035E-2</v>
      </c>
      <c r="AQ65" s="71">
        <f t="shared" si="98"/>
        <v>2.5235602094240805E-2</v>
      </c>
      <c r="AR65" s="71">
        <f t="shared" si="98"/>
        <v>4.2385864569502552E-2</v>
      </c>
      <c r="AS65" s="71">
        <f t="shared" si="98"/>
        <v>7.1134626690182223E-2</v>
      </c>
      <c r="AT65" s="71">
        <f t="shared" si="98"/>
        <v>-3.8968166849615793E-2</v>
      </c>
      <c r="AU65" s="71">
        <f t="shared" si="98"/>
        <v>0.11650485436893199</v>
      </c>
      <c r="AV65" s="71">
        <f t="shared" si="98"/>
        <v>-1.1935208866155178E-2</v>
      </c>
      <c r="AW65" s="71">
        <f t="shared" si="98"/>
        <v>2.8990509059534153E-2</v>
      </c>
      <c r="AX65" s="71">
        <f t="shared" si="98"/>
        <v>4.5279221868186337E-3</v>
      </c>
      <c r="AY65" s="71">
        <f t="shared" si="98"/>
        <v>2.1202003338898212E-2</v>
      </c>
      <c r="AZ65" s="71">
        <f t="shared" si="98"/>
        <v>-3.9888834395945705E-2</v>
      </c>
      <c r="BA65" s="71">
        <f t="shared" si="98"/>
        <v>-5.8062319087348935E-2</v>
      </c>
      <c r="BB65" s="71">
        <f t="shared" si="98"/>
        <v>0.10972523499638465</v>
      </c>
      <c r="BC65" s="71">
        <f t="shared" si="98"/>
        <v>-6.515719172504042E-4</v>
      </c>
      <c r="BD65" s="71">
        <f t="shared" si="98"/>
        <v>-6.6666666666666652E-2</v>
      </c>
      <c r="BE65" s="71">
        <f t="shared" si="98"/>
        <v>1.8686692280824202E-2</v>
      </c>
      <c r="BF65" s="71">
        <f t="shared" si="98"/>
        <v>0.10372021258357611</v>
      </c>
      <c r="BG65" s="71">
        <f t="shared" si="98"/>
        <v>9.6769182976079504E-2</v>
      </c>
      <c r="BH65" s="71">
        <f t="shared" si="98"/>
        <v>3.639711089080877E-2</v>
      </c>
      <c r="BI65" s="71">
        <f t="shared" si="98"/>
        <v>-7.7890133916370674E-3</v>
      </c>
      <c r="BJ65" s="71">
        <f t="shared" si="98"/>
        <v>3.3053298443740609E-2</v>
      </c>
      <c r="BK65" s="71">
        <f t="shared" si="98"/>
        <v>-5.7325689908012123E-3</v>
      </c>
      <c r="BL65" s="71">
        <f t="shared" si="98"/>
        <v>1.9978546527219088E-2</v>
      </c>
      <c r="BM65" s="71">
        <f t="shared" si="98"/>
        <v>-2.4056789798869493E-2</v>
      </c>
      <c r="BN65" s="71">
        <f t="shared" si="98"/>
        <v>-8.4859913793103425E-2</v>
      </c>
      <c r="BO65" s="71">
        <f t="shared" ref="BO65:DZ65" si="99">BO58/BN58-1</f>
        <v>6.2113629673241189E-2</v>
      </c>
      <c r="BP65" s="71">
        <f t="shared" si="99"/>
        <v>0.1532705099778271</v>
      </c>
      <c r="BQ65" s="71">
        <f t="shared" si="99"/>
        <v>3.1002162941600631E-2</v>
      </c>
      <c r="BR65" s="71">
        <f t="shared" si="99"/>
        <v>-1.8531468531468587E-2</v>
      </c>
      <c r="BS65" s="71">
        <f t="shared" si="99"/>
        <v>1.2943830898943132E-2</v>
      </c>
      <c r="BT65" s="71">
        <f t="shared" si="99"/>
        <v>-2.2274325908558046E-2</v>
      </c>
      <c r="BU65" s="71">
        <f t="shared" si="99"/>
        <v>1.4028776978417312E-2</v>
      </c>
      <c r="BV65" s="71">
        <f t="shared" si="99"/>
        <v>-8.1707461274683646E-2</v>
      </c>
      <c r="BW65" s="71">
        <f t="shared" si="99"/>
        <v>5.0218902910121876E-3</v>
      </c>
      <c r="BX65" s="71">
        <f t="shared" si="99"/>
        <v>-6.1627162075592601E-2</v>
      </c>
      <c r="BY65" s="71">
        <f t="shared" si="99"/>
        <v>2.2801747678864004E-2</v>
      </c>
      <c r="BZ65" s="71">
        <f t="shared" si="99"/>
        <v>-7.288746495794951E-2</v>
      </c>
      <c r="CA65" s="71">
        <f t="shared" si="99"/>
        <v>4.3484521238301044E-2</v>
      </c>
      <c r="CB65" s="71">
        <f t="shared" si="99"/>
        <v>6.4578446253622079E-2</v>
      </c>
      <c r="CC65" s="71">
        <f t="shared" si="99"/>
        <v>4.2903434867141987E-2</v>
      </c>
      <c r="CD65" s="71">
        <f t="shared" si="99"/>
        <v>7.916977380064627E-2</v>
      </c>
      <c r="CE65" s="71">
        <f t="shared" si="99"/>
        <v>-4.7794541057238238E-2</v>
      </c>
      <c r="CF65" s="71">
        <f t="shared" si="99"/>
        <v>2.9753265602322276E-2</v>
      </c>
      <c r="CG65" s="71">
        <f t="shared" si="99"/>
        <v>5.2149400986610361E-2</v>
      </c>
      <c r="CH65" s="71">
        <f t="shared" si="99"/>
        <v>1.5181960258986438E-2</v>
      </c>
      <c r="CI65" s="71">
        <f t="shared" si="99"/>
        <v>-8.9949417198152637E-2</v>
      </c>
      <c r="CJ65" s="71">
        <f t="shared" si="99"/>
        <v>4.8574190430159536E-2</v>
      </c>
      <c r="CK65" s="71">
        <f t="shared" si="99"/>
        <v>-7.029269416916395E-3</v>
      </c>
      <c r="CL65" s="71">
        <f t="shared" si="99"/>
        <v>5.1293953812231674E-2</v>
      </c>
      <c r="CM65" s="71">
        <f t="shared" si="99"/>
        <v>0.1184457445634175</v>
      </c>
      <c r="CN65" s="71">
        <f t="shared" si="99"/>
        <v>5.4875641531780595E-2</v>
      </c>
      <c r="CO65" s="71">
        <f t="shared" si="99"/>
        <v>-2.1893712574850288E-2</v>
      </c>
      <c r="CP65" s="71">
        <f t="shared" si="99"/>
        <v>3.3097378993686588E-2</v>
      </c>
      <c r="CQ65" s="71">
        <f t="shared" si="99"/>
        <v>4.0740740740741188E-3</v>
      </c>
      <c r="CR65" s="71">
        <f t="shared" si="99"/>
        <v>-1.8443378827001089E-2</v>
      </c>
      <c r="CS65" s="71">
        <f t="shared" si="99"/>
        <v>-6.5764750093949664E-2</v>
      </c>
      <c r="CT65" s="71">
        <f t="shared" si="99"/>
        <v>3.117457763475473E-2</v>
      </c>
      <c r="CU65" s="71">
        <f t="shared" si="99"/>
        <v>8.8940901111761228E-2</v>
      </c>
      <c r="CV65" s="71">
        <f t="shared" si="99"/>
        <v>4.6569944474297298E-3</v>
      </c>
      <c r="CW65" s="71">
        <f t="shared" si="99"/>
        <v>-5.5981458370475967E-2</v>
      </c>
      <c r="CX65" s="71">
        <f t="shared" si="99"/>
        <v>2.738432483474984E-2</v>
      </c>
      <c r="CY65" s="71">
        <f t="shared" si="99"/>
        <v>3.2352941176470695E-2</v>
      </c>
      <c r="CZ65" s="71">
        <f t="shared" si="99"/>
        <v>4.5762108262108248E-2</v>
      </c>
      <c r="DA65" s="71">
        <f t="shared" si="99"/>
        <v>-7.3216414098415949E-3</v>
      </c>
      <c r="DB65" s="71">
        <f t="shared" si="99"/>
        <v>-3.2933104631217791E-2</v>
      </c>
      <c r="DC65" s="71">
        <f t="shared" si="99"/>
        <v>-7.9815537424618999E-3</v>
      </c>
      <c r="DD65" s="71">
        <f t="shared" si="99"/>
        <v>-4.6844269622742685E-2</v>
      </c>
      <c r="DE65" s="71">
        <f t="shared" si="99"/>
        <v>4.1268054773963669E-2</v>
      </c>
      <c r="DF65" s="71">
        <f t="shared" si="99"/>
        <v>-7.6742929201945587E-2</v>
      </c>
      <c r="DG65" s="71">
        <f t="shared" si="99"/>
        <v>-1.2097560975609767E-2</v>
      </c>
      <c r="DH65" s="71">
        <f t="shared" si="99"/>
        <v>4.6810191586016181E-2</v>
      </c>
      <c r="DI65" s="71">
        <f t="shared" si="99"/>
        <v>-9.4339622641509413E-3</v>
      </c>
      <c r="DJ65" s="71">
        <f t="shared" si="99"/>
        <v>-4.9238095238095192E-2</v>
      </c>
      <c r="DK65" s="71">
        <f t="shared" si="99"/>
        <v>6.9618351197034967E-2</v>
      </c>
      <c r="DL65" s="71">
        <f t="shared" si="99"/>
        <v>0.12961228694512084</v>
      </c>
      <c r="DM65" s="71">
        <f t="shared" si="99"/>
        <v>1.0611838832697673E-2</v>
      </c>
      <c r="DN65" s="71">
        <f t="shared" si="99"/>
        <v>1.361771944216561E-2</v>
      </c>
      <c r="DO65" s="71">
        <f t="shared" si="99"/>
        <v>9.711880867595557E-4</v>
      </c>
      <c r="DP65" s="71">
        <f t="shared" si="99"/>
        <v>7.3253557567917182E-2</v>
      </c>
      <c r="DQ65" s="71">
        <f t="shared" si="99"/>
        <v>-0.12701521771884883</v>
      </c>
      <c r="DR65" s="71">
        <f t="shared" si="99"/>
        <v>-4.711770797376591E-2</v>
      </c>
    </row>
    <row r="66" spans="1:122">
      <c r="A66" s="31" t="s">
        <v>1</v>
      </c>
      <c r="C66" s="71">
        <f t="shared" ref="C66:BN66" si="100">C59/B59-1</f>
        <v>7.0671378091873294E-3</v>
      </c>
      <c r="D66" s="71">
        <f t="shared" si="100"/>
        <v>2.5062656641603454E-3</v>
      </c>
      <c r="E66" s="71">
        <f t="shared" si="100"/>
        <v>-2.5000000000000022E-2</v>
      </c>
      <c r="F66" s="71">
        <f t="shared" si="100"/>
        <v>9.1282051282051357E-2</v>
      </c>
      <c r="G66" s="71">
        <f t="shared" si="100"/>
        <v>-0.13157894736842102</v>
      </c>
      <c r="H66" s="71">
        <f t="shared" si="100"/>
        <v>4.0764790764790781E-2</v>
      </c>
      <c r="I66" s="71">
        <f t="shared" si="100"/>
        <v>-1.005199306759097E-2</v>
      </c>
      <c r="J66" s="71">
        <f t="shared" si="100"/>
        <v>-8.4733893557423001E-2</v>
      </c>
      <c r="K66" s="71">
        <f t="shared" si="100"/>
        <v>-4.8775822494261711E-2</v>
      </c>
      <c r="L66" s="71">
        <f t="shared" si="100"/>
        <v>-3.9613915141765488E-2</v>
      </c>
      <c r="M66" s="71">
        <f t="shared" si="100"/>
        <v>-7.4539363484087073E-2</v>
      </c>
      <c r="N66" s="71">
        <f t="shared" si="100"/>
        <v>6.719457013574659E-2</v>
      </c>
      <c r="O66" s="71">
        <f t="shared" si="100"/>
        <v>-6.3599745601017554E-2</v>
      </c>
      <c r="P66" s="71">
        <f t="shared" si="100"/>
        <v>-0.10369028752546983</v>
      </c>
      <c r="Q66" s="71">
        <f t="shared" si="100"/>
        <v>-0.13412477898459207</v>
      </c>
      <c r="R66" s="71">
        <f t="shared" si="100"/>
        <v>0.11085180863477251</v>
      </c>
      <c r="S66" s="71">
        <f t="shared" si="100"/>
        <v>2.7048319327731107E-2</v>
      </c>
      <c r="T66" s="71">
        <f t="shared" si="100"/>
        <v>0.17642546663257486</v>
      </c>
      <c r="U66" s="71">
        <f t="shared" si="100"/>
        <v>-0.15561834383829598</v>
      </c>
      <c r="V66" s="71">
        <f t="shared" si="100"/>
        <v>0.18095238095238098</v>
      </c>
      <c r="W66" s="71">
        <f t="shared" si="100"/>
        <v>7.301656495204889E-2</v>
      </c>
      <c r="X66" s="71">
        <f t="shared" si="100"/>
        <v>-6.5204143814747151E-2</v>
      </c>
      <c r="Y66" s="71">
        <f t="shared" si="100"/>
        <v>0.11886136462407659</v>
      </c>
      <c r="Z66" s="71">
        <f t="shared" si="100"/>
        <v>0.10293260827345119</v>
      </c>
      <c r="AA66" s="71">
        <f t="shared" si="100"/>
        <v>5.3002289135411162E-2</v>
      </c>
      <c r="AB66" s="71">
        <f t="shared" si="100"/>
        <v>5.6354515050167198E-2</v>
      </c>
      <c r="AC66" s="71">
        <f t="shared" si="100"/>
        <v>0.10527148963115396</v>
      </c>
      <c r="AD66" s="71">
        <f t="shared" si="100"/>
        <v>-5.5571469492981973E-2</v>
      </c>
      <c r="AE66" s="71">
        <f t="shared" si="100"/>
        <v>-2.6539278131634814E-2</v>
      </c>
      <c r="AF66" s="71">
        <f t="shared" si="100"/>
        <v>-4.5957314223399326E-2</v>
      </c>
      <c r="AG66" s="71">
        <f t="shared" si="100"/>
        <v>1.3226649248856859E-2</v>
      </c>
      <c r="AH66" s="71">
        <f t="shared" si="100"/>
        <v>4.4963738920225538E-2</v>
      </c>
      <c r="AI66" s="71">
        <f t="shared" si="100"/>
        <v>8.5749537322640235E-2</v>
      </c>
      <c r="AJ66" s="71">
        <f t="shared" si="100"/>
        <v>6.4346590909091006E-2</v>
      </c>
      <c r="AK66" s="71">
        <f t="shared" si="100"/>
        <v>-7.3001468036834383E-2</v>
      </c>
      <c r="AL66" s="71">
        <f t="shared" si="100"/>
        <v>2.1739130434782705E-2</v>
      </c>
      <c r="AM66" s="71">
        <f t="shared" si="100"/>
        <v>-1.3245033112582738E-2</v>
      </c>
      <c r="AN66" s="71">
        <f t="shared" si="100"/>
        <v>0.1258032271883478</v>
      </c>
      <c r="AO66" s="71">
        <f t="shared" si="100"/>
        <v>-5.0735667174023336E-3</v>
      </c>
      <c r="AP66" s="71">
        <f t="shared" si="100"/>
        <v>1.0198878123406363E-3</v>
      </c>
      <c r="AQ66" s="71">
        <f t="shared" si="100"/>
        <v>-8.0234335201222584E-2</v>
      </c>
      <c r="AR66" s="71">
        <f t="shared" si="100"/>
        <v>9.2772085294932083E-2</v>
      </c>
      <c r="AS66" s="71">
        <f t="shared" si="100"/>
        <v>7.4505828687278175E-2</v>
      </c>
      <c r="AT66" s="71">
        <f t="shared" si="100"/>
        <v>-9.1981132075471539E-3</v>
      </c>
      <c r="AU66" s="71">
        <f t="shared" si="100"/>
        <v>-1.0711735301118797E-3</v>
      </c>
      <c r="AV66" s="71">
        <f t="shared" si="100"/>
        <v>-0.12808292624806383</v>
      </c>
      <c r="AW66" s="71">
        <f t="shared" si="100"/>
        <v>6.0399016124624172E-2</v>
      </c>
      <c r="AX66" s="71">
        <f t="shared" si="100"/>
        <v>-1.9716494845360866E-2</v>
      </c>
      <c r="AY66" s="71">
        <f t="shared" si="100"/>
        <v>-6.4282897331405242E-2</v>
      </c>
      <c r="AZ66" s="71">
        <f t="shared" si="100"/>
        <v>4.804720427086262E-2</v>
      </c>
      <c r="BA66" s="71">
        <f t="shared" si="100"/>
        <v>0.12265415549597858</v>
      </c>
      <c r="BB66" s="71">
        <f t="shared" si="100"/>
        <v>3.5462686567164114E-2</v>
      </c>
      <c r="BC66" s="71">
        <f t="shared" si="100"/>
        <v>2.882841328413277E-2</v>
      </c>
      <c r="BD66" s="71">
        <f t="shared" si="100"/>
        <v>8.9665994171705954E-4</v>
      </c>
      <c r="BE66" s="71">
        <f t="shared" si="100"/>
        <v>1.6013437849943912E-2</v>
      </c>
      <c r="BF66" s="71">
        <f t="shared" si="100"/>
        <v>7.5829383886255819E-2</v>
      </c>
      <c r="BG66" s="71">
        <f t="shared" si="100"/>
        <v>-3.7393709660895391E-2</v>
      </c>
      <c r="BH66" s="71">
        <f t="shared" si="100"/>
        <v>-0.11675180928054496</v>
      </c>
      <c r="BI66" s="71">
        <f t="shared" si="100"/>
        <v>1.4339076997228473E-2</v>
      </c>
      <c r="BJ66" s="71">
        <f t="shared" si="100"/>
        <v>-4.6329294369208851E-2</v>
      </c>
      <c r="BK66" s="71">
        <f t="shared" si="100"/>
        <v>4.6711509715994026E-2</v>
      </c>
      <c r="BL66" s="71">
        <f t="shared" si="100"/>
        <v>7.1760085683684416E-2</v>
      </c>
      <c r="BM66" s="71">
        <f t="shared" si="100"/>
        <v>-9.3049078392183016E-2</v>
      </c>
      <c r="BN66" s="71">
        <f t="shared" si="100"/>
        <v>-0.11655239960822728</v>
      </c>
      <c r="BO66" s="71">
        <f t="shared" ref="BO66:DZ66" si="101">BO59/BN59-1</f>
        <v>3.062638580931254E-2</v>
      </c>
      <c r="BP66" s="71">
        <f t="shared" si="101"/>
        <v>-9.1434718300389406E-3</v>
      </c>
      <c r="BQ66" s="71">
        <f t="shared" si="101"/>
        <v>0.1705794544714343</v>
      </c>
      <c r="BR66" s="71">
        <f t="shared" si="101"/>
        <v>5.4718293531184736E-2</v>
      </c>
      <c r="BS66" s="71">
        <f t="shared" si="101"/>
        <v>1.4508683227082875E-2</v>
      </c>
      <c r="BT66" s="71">
        <f t="shared" si="101"/>
        <v>4.3336944745395733E-3</v>
      </c>
      <c r="BU66" s="71">
        <f t="shared" si="101"/>
        <v>4.4228694714132377E-3</v>
      </c>
      <c r="BV66" s="71">
        <f t="shared" si="101"/>
        <v>-6.4117710235205627E-2</v>
      </c>
      <c r="BW66" s="71">
        <f t="shared" si="101"/>
        <v>0.10947899931145288</v>
      </c>
      <c r="BX66" s="71">
        <f t="shared" si="101"/>
        <v>0.13156805957798934</v>
      </c>
      <c r="BY66" s="71">
        <f t="shared" si="101"/>
        <v>2.1755027422303508E-2</v>
      </c>
      <c r="BZ66" s="71">
        <f t="shared" si="101"/>
        <v>0.10699588477366251</v>
      </c>
      <c r="CA66" s="71">
        <f t="shared" si="101"/>
        <v>-0.10295781477291099</v>
      </c>
      <c r="CB66" s="71">
        <f t="shared" si="101"/>
        <v>9.4774774774774695E-2</v>
      </c>
      <c r="CC66" s="71">
        <f t="shared" si="101"/>
        <v>-1.9749835418038098E-3</v>
      </c>
      <c r="CD66" s="71">
        <f t="shared" si="101"/>
        <v>-1.8964379947229548E-2</v>
      </c>
      <c r="CE66" s="71">
        <f t="shared" si="101"/>
        <v>2.555051269120856E-2</v>
      </c>
      <c r="CF66" s="71">
        <f t="shared" si="101"/>
        <v>-0.117849532863465</v>
      </c>
      <c r="CG66" s="71">
        <f t="shared" si="101"/>
        <v>-8.704942400594573E-2</v>
      </c>
      <c r="CH66" s="71">
        <f t="shared" si="101"/>
        <v>-7.1842881856110763E-2</v>
      </c>
      <c r="CI66" s="71">
        <f t="shared" si="101"/>
        <v>1.1292621423089511E-2</v>
      </c>
      <c r="CJ66" s="71">
        <f t="shared" si="101"/>
        <v>6.0711188204683353E-2</v>
      </c>
      <c r="CK66" s="71">
        <f t="shared" si="101"/>
        <v>5.989370400654126E-2</v>
      </c>
      <c r="CL66" s="71">
        <f t="shared" si="101"/>
        <v>0.11687560270009634</v>
      </c>
      <c r="CM66" s="71">
        <f t="shared" si="101"/>
        <v>5.0077706786392673E-2</v>
      </c>
      <c r="CN66" s="71">
        <f t="shared" si="101"/>
        <v>-6.1667488899851963E-2</v>
      </c>
      <c r="CO66" s="71">
        <f t="shared" si="101"/>
        <v>7.7111812127585999E-3</v>
      </c>
      <c r="CP66" s="71">
        <f t="shared" si="101"/>
        <v>-0.14495652173913043</v>
      </c>
      <c r="CQ66" s="71">
        <f t="shared" si="101"/>
        <v>1.627173802501769E-3</v>
      </c>
      <c r="CR66" s="71">
        <f t="shared" si="101"/>
        <v>-3.1170677226114329E-2</v>
      </c>
      <c r="CS66" s="71">
        <f t="shared" si="101"/>
        <v>2.6199958080067143E-2</v>
      </c>
      <c r="CT66" s="71">
        <f t="shared" si="101"/>
        <v>-7.3325163398692772E-2</v>
      </c>
      <c r="CU66" s="71">
        <f t="shared" si="101"/>
        <v>0.23098964073176109</v>
      </c>
      <c r="CV66" s="71">
        <f t="shared" si="101"/>
        <v>3.8137869292748539E-2</v>
      </c>
      <c r="CW66" s="71">
        <f t="shared" si="101"/>
        <v>8.985857192135227E-2</v>
      </c>
      <c r="CX66" s="71">
        <f t="shared" si="101"/>
        <v>-9.6059503085931364E-2</v>
      </c>
      <c r="CY66" s="71">
        <f t="shared" si="101"/>
        <v>-4.0966386554621814E-2</v>
      </c>
      <c r="CZ66" s="71">
        <f t="shared" si="101"/>
        <v>-7.8313253012048167E-2</v>
      </c>
      <c r="DA66" s="71">
        <f t="shared" si="101"/>
        <v>-5.2881758764111719E-2</v>
      </c>
      <c r="DB66" s="71">
        <f t="shared" si="101"/>
        <v>4.2555416143872815E-2</v>
      </c>
      <c r="DC66" s="71">
        <f t="shared" si="101"/>
        <v>3.2995687493731829E-2</v>
      </c>
      <c r="DD66" s="71">
        <f t="shared" si="101"/>
        <v>-5.3883495145631066E-2</v>
      </c>
      <c r="DE66" s="71">
        <f t="shared" si="101"/>
        <v>6.1877886095433654E-2</v>
      </c>
      <c r="DF66" s="71">
        <f t="shared" si="101"/>
        <v>1.5655199072284409E-2</v>
      </c>
      <c r="DG66" s="71">
        <f t="shared" si="101"/>
        <v>2.7402473834443386E-2</v>
      </c>
      <c r="DH66" s="71">
        <f t="shared" si="101"/>
        <v>8.205223189479538E-2</v>
      </c>
      <c r="DI66" s="71">
        <f t="shared" si="101"/>
        <v>-5.8028072577884338E-2</v>
      </c>
      <c r="DJ66" s="71">
        <f t="shared" si="101"/>
        <v>-7.7048882427766641E-2</v>
      </c>
      <c r="DK66" s="71">
        <f t="shared" si="101"/>
        <v>-1.2207127387280914E-2</v>
      </c>
      <c r="DL66" s="71">
        <f t="shared" si="101"/>
        <v>9.0691648395455404E-2</v>
      </c>
      <c r="DM66" s="71">
        <f t="shared" si="101"/>
        <v>7.309941520468044E-4</v>
      </c>
      <c r="DN66" s="71">
        <f t="shared" si="101"/>
        <v>-5.0219138056975865E-2</v>
      </c>
      <c r="DO66" s="71">
        <f t="shared" si="101"/>
        <v>-3.3647375504710642E-2</v>
      </c>
      <c r="DP66" s="71">
        <f t="shared" si="101"/>
        <v>-5.0935137286112209E-2</v>
      </c>
      <c r="DQ66" s="71">
        <f t="shared" si="101"/>
        <v>0.1109014675052411</v>
      </c>
      <c r="DR66" s="71">
        <f t="shared" si="101"/>
        <v>-5.3406303076052097E-2</v>
      </c>
    </row>
    <row r="67" spans="1:122">
      <c r="A67" s="31" t="s">
        <v>8</v>
      </c>
      <c r="C67" s="71">
        <f t="shared" ref="C67:BN67" si="102">C60/B60-1</f>
        <v>4.883366034445169E-2</v>
      </c>
      <c r="D67" s="71">
        <f t="shared" si="102"/>
        <v>-1.891498648929546E-2</v>
      </c>
      <c r="E67" s="71">
        <f t="shared" si="102"/>
        <v>7.5211864406779627E-2</v>
      </c>
      <c r="F67" s="71">
        <f t="shared" si="102"/>
        <v>4.8275862068965614E-2</v>
      </c>
      <c r="G67" s="71">
        <f t="shared" si="102"/>
        <v>-1.5977443609022535E-2</v>
      </c>
      <c r="H67" s="71">
        <f t="shared" si="102"/>
        <v>-2.9608404966571134E-2</v>
      </c>
      <c r="I67" s="71">
        <f t="shared" si="102"/>
        <v>1.3779527559055094E-2</v>
      </c>
      <c r="J67" s="71">
        <f t="shared" si="102"/>
        <v>-0.12388349514563113</v>
      </c>
      <c r="K67" s="71">
        <f t="shared" si="102"/>
        <v>6.4273049645390046E-2</v>
      </c>
      <c r="L67" s="71">
        <f t="shared" si="102"/>
        <v>-5.8309037900874605E-2</v>
      </c>
      <c r="M67" s="71">
        <f t="shared" si="102"/>
        <v>-9.9513489606368744E-3</v>
      </c>
      <c r="N67" s="71">
        <f t="shared" si="102"/>
        <v>-1.6528925619834656E-2</v>
      </c>
      <c r="O67" s="71">
        <f t="shared" si="102"/>
        <v>0.17306382012264354</v>
      </c>
      <c r="P67" s="71">
        <f t="shared" si="102"/>
        <v>-3.2720232333010579E-2</v>
      </c>
      <c r="Q67" s="71">
        <f t="shared" si="102"/>
        <v>3.2826261008807034E-2</v>
      </c>
      <c r="R67" s="71">
        <f t="shared" si="102"/>
        <v>-5.8139534883721034E-3</v>
      </c>
      <c r="S67" s="71">
        <f t="shared" si="102"/>
        <v>-7.7972709551656916E-3</v>
      </c>
      <c r="T67" s="71">
        <f t="shared" si="102"/>
        <v>-6.2278978388997985E-2</v>
      </c>
      <c r="U67" s="71">
        <f t="shared" si="102"/>
        <v>1.3199245757385292E-2</v>
      </c>
      <c r="V67" s="71">
        <f t="shared" si="102"/>
        <v>8.3540115798180326E-2</v>
      </c>
      <c r="W67" s="71">
        <f t="shared" si="102"/>
        <v>1.9083969465648831E-2</v>
      </c>
      <c r="X67" s="71">
        <f t="shared" si="102"/>
        <v>8.4269662921347965E-3</v>
      </c>
      <c r="Y67" s="71">
        <f t="shared" si="102"/>
        <v>-2.6926648096564532E-2</v>
      </c>
      <c r="Z67" s="71">
        <f t="shared" si="102"/>
        <v>3.5305343511450316E-2</v>
      </c>
      <c r="AA67" s="71">
        <f t="shared" si="102"/>
        <v>0.10691244239631326</v>
      </c>
      <c r="AB67" s="71">
        <f t="shared" si="102"/>
        <v>-1.4987510407993287E-2</v>
      </c>
      <c r="AC67" s="71">
        <f t="shared" si="102"/>
        <v>-1.6060862214708371E-2</v>
      </c>
      <c r="AD67" s="71">
        <f t="shared" si="102"/>
        <v>8.247422680412364E-2</v>
      </c>
      <c r="AE67" s="71">
        <f t="shared" si="102"/>
        <v>1.9841269841269771E-2</v>
      </c>
      <c r="AF67" s="71">
        <f t="shared" si="102"/>
        <v>-2.4124513618677068E-2</v>
      </c>
      <c r="AG67" s="71">
        <f t="shared" si="102"/>
        <v>6.1403508771929793E-2</v>
      </c>
      <c r="AH67" s="71">
        <f t="shared" si="102"/>
        <v>-4.8084147257700938E-2</v>
      </c>
      <c r="AI67" s="71">
        <f t="shared" si="102"/>
        <v>-5.051302288871351E-2</v>
      </c>
      <c r="AJ67" s="71">
        <f t="shared" si="102"/>
        <v>9.9750623441396957E-3</v>
      </c>
      <c r="AK67" s="71">
        <f t="shared" si="102"/>
        <v>3.9506172839506082E-2</v>
      </c>
      <c r="AL67" s="71">
        <f t="shared" si="102"/>
        <v>-6.017418844022171E-2</v>
      </c>
      <c r="AM67" s="71">
        <f t="shared" si="102"/>
        <v>-6.9924178601516451E-2</v>
      </c>
      <c r="AN67" s="71">
        <f t="shared" si="102"/>
        <v>3.7590579710145011E-2</v>
      </c>
      <c r="AO67" s="71">
        <f t="shared" si="102"/>
        <v>3.7101702313400153E-2</v>
      </c>
      <c r="AP67" s="71">
        <f t="shared" si="102"/>
        <v>-2.4579124579124589E-2</v>
      </c>
      <c r="AQ67" s="71">
        <f t="shared" si="102"/>
        <v>3.4518467380049156E-3</v>
      </c>
      <c r="AR67" s="71">
        <f t="shared" si="102"/>
        <v>5.0911592707258313E-2</v>
      </c>
      <c r="AS67" s="71">
        <f t="shared" si="102"/>
        <v>4.6481178396071909E-2</v>
      </c>
      <c r="AT67" s="71">
        <f t="shared" si="102"/>
        <v>1.1573350015639638E-2</v>
      </c>
      <c r="AU67" s="71">
        <f t="shared" si="102"/>
        <v>9.8948670377243531E-3</v>
      </c>
      <c r="AV67" s="71">
        <f t="shared" si="102"/>
        <v>-7.2259644825474645E-2</v>
      </c>
      <c r="AW67" s="71">
        <f t="shared" si="102"/>
        <v>3.9273927392739161E-2</v>
      </c>
      <c r="AX67" s="71">
        <f t="shared" si="102"/>
        <v>-0.16513178786916483</v>
      </c>
      <c r="AY67" s="71">
        <f t="shared" si="102"/>
        <v>-6.5614302015975512E-2</v>
      </c>
      <c r="AZ67" s="71">
        <f t="shared" si="102"/>
        <v>-6.5336861388153977E-2</v>
      </c>
      <c r="BA67" s="71">
        <f t="shared" si="102"/>
        <v>0.11454703832752622</v>
      </c>
      <c r="BB67" s="71">
        <f t="shared" si="102"/>
        <v>-8.9488081281750675E-2</v>
      </c>
      <c r="BC67" s="71">
        <f t="shared" si="102"/>
        <v>3.5193133047210168E-2</v>
      </c>
      <c r="BD67" s="71">
        <f t="shared" si="102"/>
        <v>2.4046434494195745E-2</v>
      </c>
      <c r="BE67" s="71">
        <f t="shared" si="102"/>
        <v>-8.4210526315789513E-2</v>
      </c>
      <c r="BF67" s="71">
        <f t="shared" si="102"/>
        <v>9.5048629531388151E-2</v>
      </c>
      <c r="BG67" s="71">
        <f t="shared" si="102"/>
        <v>0.1073879693177231</v>
      </c>
      <c r="BH67" s="71">
        <f t="shared" si="102"/>
        <v>-5.4684651841050425E-3</v>
      </c>
      <c r="BI67" s="71">
        <f t="shared" si="102"/>
        <v>4.4721407624633391E-2</v>
      </c>
      <c r="BJ67" s="71">
        <f t="shared" si="102"/>
        <v>1.0877192982456263E-2</v>
      </c>
      <c r="BK67" s="71">
        <f t="shared" si="102"/>
        <v>-4.8594238111767663E-3</v>
      </c>
      <c r="BL67" s="71">
        <f t="shared" si="102"/>
        <v>-1.4998256016742317E-2</v>
      </c>
      <c r="BM67" s="71">
        <f t="shared" si="102"/>
        <v>0.11791784702549579</v>
      </c>
      <c r="BN67" s="71">
        <f t="shared" si="102"/>
        <v>-3.6426987646499875E-2</v>
      </c>
      <c r="BO67" s="71">
        <f t="shared" ref="BO67:DZ67" si="103">BO60/BN60-1</f>
        <v>-0.14234056541748852</v>
      </c>
      <c r="BP67" s="71">
        <f t="shared" si="103"/>
        <v>-2.5680337293982336E-2</v>
      </c>
      <c r="BQ67" s="71">
        <f t="shared" si="103"/>
        <v>-2.3996852871754459E-2</v>
      </c>
      <c r="BR67" s="71">
        <f t="shared" si="103"/>
        <v>-2.5796049979846858E-2</v>
      </c>
      <c r="BS67" s="71">
        <f t="shared" si="103"/>
        <v>1.4067025237898267E-2</v>
      </c>
      <c r="BT67" s="71">
        <f t="shared" si="103"/>
        <v>5.9975520195838516E-2</v>
      </c>
      <c r="BU67" s="71">
        <f t="shared" si="103"/>
        <v>-7.2363356428021608E-2</v>
      </c>
      <c r="BV67" s="71">
        <f t="shared" si="103"/>
        <v>-0.17634854771784236</v>
      </c>
      <c r="BW67" s="71">
        <f t="shared" si="103"/>
        <v>0.26952141057934509</v>
      </c>
      <c r="BX67" s="71">
        <f t="shared" si="103"/>
        <v>-3.0158730158730163E-2</v>
      </c>
      <c r="BY67" s="71">
        <f t="shared" si="103"/>
        <v>-5.4623567921440186E-2</v>
      </c>
      <c r="BZ67" s="71">
        <f t="shared" si="103"/>
        <v>4.7175935944600678E-2</v>
      </c>
      <c r="CA67" s="71">
        <f t="shared" si="103"/>
        <v>4.3604050423641239E-2</v>
      </c>
      <c r="CB67" s="71">
        <f t="shared" si="103"/>
        <v>2.3762376237623783E-3</v>
      </c>
      <c r="CC67" s="71">
        <f t="shared" si="103"/>
        <v>4.0300276570525595E-2</v>
      </c>
      <c r="CD67" s="71">
        <f t="shared" si="103"/>
        <v>-8.7352829472086002E-3</v>
      </c>
      <c r="CE67" s="71">
        <f t="shared" si="103"/>
        <v>0.10344827586206895</v>
      </c>
      <c r="CF67" s="71">
        <f t="shared" si="103"/>
        <v>-1.3194444444444509E-2</v>
      </c>
      <c r="CG67" s="71">
        <f t="shared" si="103"/>
        <v>-5.6298381421533428E-3</v>
      </c>
      <c r="CH67" s="71">
        <f t="shared" si="103"/>
        <v>-2.3708421797593915E-2</v>
      </c>
      <c r="CI67" s="71">
        <f t="shared" si="103"/>
        <v>-6.5241029358461544E-3</v>
      </c>
      <c r="CJ67" s="71">
        <f t="shared" si="103"/>
        <v>2.9186428310834511E-3</v>
      </c>
      <c r="CK67" s="71">
        <f t="shared" si="103"/>
        <v>4.9836304110585816E-2</v>
      </c>
      <c r="CL67" s="71">
        <f t="shared" si="103"/>
        <v>0.24670824670824665</v>
      </c>
      <c r="CM67" s="71">
        <f t="shared" si="103"/>
        <v>-3.0572540300167761E-3</v>
      </c>
      <c r="CN67" s="71">
        <f t="shared" si="103"/>
        <v>3.1502648452746085E-2</v>
      </c>
      <c r="CO67" s="71">
        <f t="shared" si="103"/>
        <v>2.1621621621621623E-2</v>
      </c>
      <c r="CP67" s="71">
        <f t="shared" si="103"/>
        <v>9.8148148148148318E-2</v>
      </c>
      <c r="CQ67" s="71">
        <f t="shared" si="103"/>
        <v>-7.2512647554806131E-2</v>
      </c>
      <c r="CR67" s="71">
        <f t="shared" si="103"/>
        <v>8.0519480519480879E-3</v>
      </c>
      <c r="CS67" s="71">
        <f t="shared" si="103"/>
        <v>1.7521257407884461E-2</v>
      </c>
      <c r="CT67" s="71">
        <f t="shared" si="103"/>
        <v>3.114712585464674E-2</v>
      </c>
      <c r="CU67" s="71">
        <f t="shared" si="103"/>
        <v>1.0068762278978349E-2</v>
      </c>
      <c r="CV67" s="71">
        <f t="shared" si="103"/>
        <v>4.0602966204716706E-2</v>
      </c>
      <c r="CW67" s="71">
        <f t="shared" si="103"/>
        <v>9.3457943925234765E-4</v>
      </c>
      <c r="CX67" s="71">
        <f t="shared" si="103"/>
        <v>4.8085901027077549E-2</v>
      </c>
      <c r="CY67" s="71">
        <f t="shared" si="103"/>
        <v>9.4209354120267319E-2</v>
      </c>
      <c r="CZ67" s="71">
        <f t="shared" si="103"/>
        <v>3.1956035009159445E-2</v>
      </c>
      <c r="DA67" s="71">
        <f t="shared" si="103"/>
        <v>-8.4615384615384537E-2</v>
      </c>
      <c r="DB67" s="71">
        <f t="shared" si="103"/>
        <v>-1.2928248222365823E-3</v>
      </c>
      <c r="DC67" s="71">
        <f t="shared" si="103"/>
        <v>4.746494066882434E-3</v>
      </c>
      <c r="DD67" s="71">
        <f t="shared" si="103"/>
        <v>8.1704960274855187E-2</v>
      </c>
      <c r="DE67" s="71">
        <f t="shared" si="103"/>
        <v>-9.627791563275534E-3</v>
      </c>
      <c r="DF67" s="71">
        <f t="shared" si="103"/>
        <v>0.10643415514131083</v>
      </c>
      <c r="DG67" s="71">
        <f t="shared" si="103"/>
        <v>-4.8913043478260865E-2</v>
      </c>
      <c r="DH67" s="71">
        <f t="shared" si="103"/>
        <v>5.7619047619047681E-2</v>
      </c>
      <c r="DI67" s="71">
        <f t="shared" si="103"/>
        <v>5.9882935614588018E-2</v>
      </c>
      <c r="DJ67" s="71">
        <f t="shared" si="103"/>
        <v>5.5225148683092584E-2</v>
      </c>
      <c r="DK67" s="71">
        <f t="shared" si="103"/>
        <v>8.6553945249597364E-2</v>
      </c>
      <c r="DL67" s="71">
        <f t="shared" si="103"/>
        <v>-1.2226750648388296E-2</v>
      </c>
      <c r="DM67" s="71">
        <f t="shared" si="103"/>
        <v>4.4261065266316679E-2</v>
      </c>
      <c r="DN67" s="71">
        <f t="shared" si="103"/>
        <v>-5.1724137931034475E-2</v>
      </c>
      <c r="DO67" s="71">
        <f t="shared" si="103"/>
        <v>-1.7424242424242453E-2</v>
      </c>
      <c r="DP67" s="71">
        <f t="shared" si="103"/>
        <v>5.088666152659993E-2</v>
      </c>
      <c r="DQ67" s="71">
        <f t="shared" si="103"/>
        <v>-9.2076302274394672E-2</v>
      </c>
      <c r="DR67" s="71">
        <f t="shared" si="103"/>
        <v>1.0101010101010166E-2</v>
      </c>
    </row>
    <row r="68" spans="1:122">
      <c r="A68" s="31" t="s">
        <v>13</v>
      </c>
      <c r="C68" s="71">
        <f t="shared" ref="C68:BN68" si="104">C61/B61-1</f>
        <v>5.3687315634218358E-2</v>
      </c>
      <c r="D68" s="71">
        <f t="shared" si="104"/>
        <v>-1.2318029115341522E-2</v>
      </c>
      <c r="E68" s="71">
        <f t="shared" si="104"/>
        <v>7.5396825396825351E-2</v>
      </c>
      <c r="F68" s="71">
        <f t="shared" si="104"/>
        <v>-5.2714812862408866E-4</v>
      </c>
      <c r="G68" s="71">
        <f t="shared" si="104"/>
        <v>-3.4282700421940926E-2</v>
      </c>
      <c r="H68" s="71">
        <f t="shared" si="104"/>
        <v>4.3691971600219315E-3</v>
      </c>
      <c r="I68" s="71">
        <f t="shared" si="104"/>
        <v>3.0995106035889064E-2</v>
      </c>
      <c r="J68" s="71">
        <f t="shared" si="104"/>
        <v>-8.333333333333337E-2</v>
      </c>
      <c r="K68" s="71">
        <f t="shared" si="104"/>
        <v>5.5235903337169212E-2</v>
      </c>
      <c r="L68" s="71">
        <f t="shared" si="104"/>
        <v>-5.1799345692475462E-2</v>
      </c>
      <c r="M68" s="71">
        <f t="shared" si="104"/>
        <v>1.7826336975273138E-2</v>
      </c>
      <c r="N68" s="71">
        <f t="shared" si="104"/>
        <v>5.0282485875706273E-2</v>
      </c>
      <c r="O68" s="71">
        <f t="shared" si="104"/>
        <v>3.2813340505648103E-2</v>
      </c>
      <c r="P68" s="71">
        <f t="shared" si="104"/>
        <v>-1.822916666666663E-2</v>
      </c>
      <c r="Q68" s="71">
        <f t="shared" si="104"/>
        <v>-9.0185676392573466E-3</v>
      </c>
      <c r="R68" s="71">
        <f t="shared" si="104"/>
        <v>3.4796573875802927E-2</v>
      </c>
      <c r="S68" s="71">
        <f t="shared" si="104"/>
        <v>4.6559751681324313E-2</v>
      </c>
      <c r="T68" s="71">
        <f t="shared" si="104"/>
        <v>7.9090459713297978E-3</v>
      </c>
      <c r="U68" s="71">
        <f t="shared" si="104"/>
        <v>2.4521824423737737E-3</v>
      </c>
      <c r="V68" s="71">
        <f t="shared" si="104"/>
        <v>0.1262230919765166</v>
      </c>
      <c r="W68" s="71">
        <f t="shared" si="104"/>
        <v>2.7367506516073004E-2</v>
      </c>
      <c r="X68" s="71">
        <f t="shared" si="104"/>
        <v>-2.9598308668076223E-3</v>
      </c>
      <c r="Y68" s="71">
        <f t="shared" si="104"/>
        <v>-3.30788804071247E-2</v>
      </c>
      <c r="Z68" s="71">
        <f t="shared" si="104"/>
        <v>-3.5526315789473739E-2</v>
      </c>
      <c r="AA68" s="71">
        <f t="shared" si="104"/>
        <v>-6.3210550250113684E-2</v>
      </c>
      <c r="AB68" s="71">
        <f t="shared" si="104"/>
        <v>2.3786407766990258E-2</v>
      </c>
      <c r="AC68" s="71">
        <f t="shared" si="104"/>
        <v>-9.4831673779042225E-3</v>
      </c>
      <c r="AD68" s="71">
        <f t="shared" si="104"/>
        <v>7.9463858305409252E-2</v>
      </c>
      <c r="AE68" s="71">
        <f t="shared" si="104"/>
        <v>2.8824833702882469E-2</v>
      </c>
      <c r="AF68" s="71">
        <f t="shared" si="104"/>
        <v>3.7931034482758585E-2</v>
      </c>
      <c r="AG68" s="71">
        <f t="shared" si="104"/>
        <v>9.966777408637828E-3</v>
      </c>
      <c r="AH68" s="71">
        <f t="shared" si="104"/>
        <v>-5.9210526315789491E-2</v>
      </c>
      <c r="AI68" s="71">
        <f t="shared" si="104"/>
        <v>0</v>
      </c>
      <c r="AJ68" s="71">
        <f t="shared" si="104"/>
        <v>9.6153846153845812E-3</v>
      </c>
      <c r="AK68" s="71">
        <f t="shared" si="104"/>
        <v>-1.8614718614718639E-2</v>
      </c>
      <c r="AL68" s="71">
        <f t="shared" si="104"/>
        <v>3.4406704896338791E-2</v>
      </c>
      <c r="AM68" s="71">
        <f t="shared" si="104"/>
        <v>-9.8081023454157812E-2</v>
      </c>
      <c r="AN68" s="71">
        <f t="shared" si="104"/>
        <v>-2.0330969267139509E-2</v>
      </c>
      <c r="AO68" s="71">
        <f t="shared" si="104"/>
        <v>-5.7915057915057799E-3</v>
      </c>
      <c r="AP68" s="71">
        <f t="shared" si="104"/>
        <v>-5.0970873786407744E-2</v>
      </c>
      <c r="AQ68" s="71">
        <f t="shared" si="104"/>
        <v>7.1611253196930846E-2</v>
      </c>
      <c r="AR68" s="71">
        <f t="shared" si="104"/>
        <v>7.6372315035799776E-3</v>
      </c>
      <c r="AS68" s="71">
        <f t="shared" si="104"/>
        <v>8.4793936522974844E-2</v>
      </c>
      <c r="AT68" s="71">
        <f t="shared" si="104"/>
        <v>2.1834061135370675E-3</v>
      </c>
      <c r="AU68" s="71">
        <f t="shared" si="104"/>
        <v>-1.3071895424836555E-2</v>
      </c>
      <c r="AV68" s="71">
        <f t="shared" si="104"/>
        <v>5.8719646799116898E-2</v>
      </c>
      <c r="AW68" s="71">
        <f t="shared" si="104"/>
        <v>6.255212677231059E-3</v>
      </c>
      <c r="AX68" s="71">
        <f t="shared" si="104"/>
        <v>-4.2271031910484869E-2</v>
      </c>
      <c r="AY68" s="71">
        <f t="shared" si="104"/>
        <v>4.543487667676338E-2</v>
      </c>
      <c r="AZ68" s="71">
        <f t="shared" si="104"/>
        <v>-1.9453642384105962E-2</v>
      </c>
      <c r="BA68" s="71">
        <f t="shared" si="104"/>
        <v>1.3085690164626351E-2</v>
      </c>
      <c r="BB68" s="71">
        <f t="shared" si="104"/>
        <v>-1.1249999999999982E-2</v>
      </c>
      <c r="BC68" s="71">
        <f t="shared" si="104"/>
        <v>6.7003792667509554E-2</v>
      </c>
      <c r="BD68" s="71">
        <f t="shared" si="104"/>
        <v>-8.8072669826224304E-2</v>
      </c>
      <c r="BE68" s="71">
        <f t="shared" si="104"/>
        <v>-8.4019055868341241E-2</v>
      </c>
      <c r="BF68" s="71">
        <f t="shared" si="104"/>
        <v>-1.7966903073286078E-2</v>
      </c>
      <c r="BG68" s="71">
        <f t="shared" si="104"/>
        <v>3.5146846413095734E-2</v>
      </c>
      <c r="BH68" s="71">
        <f t="shared" si="104"/>
        <v>-6.3720930232558093E-2</v>
      </c>
      <c r="BI68" s="71">
        <f t="shared" si="104"/>
        <v>5.5638350720317975E-2</v>
      </c>
      <c r="BJ68" s="71">
        <f t="shared" si="104"/>
        <v>-5.5058823529411716E-2</v>
      </c>
      <c r="BK68" s="71">
        <f t="shared" si="104"/>
        <v>5.7270916334661415E-2</v>
      </c>
      <c r="BL68" s="71">
        <f t="shared" si="104"/>
        <v>-2.7319830428638725E-2</v>
      </c>
      <c r="BM68" s="71">
        <f t="shared" si="104"/>
        <v>-4.8426150121065326E-2</v>
      </c>
      <c r="BN68" s="71">
        <f t="shared" si="104"/>
        <v>-4.8346055979643809E-2</v>
      </c>
      <c r="BO68" s="71">
        <f t="shared" ref="BO68:DZ68" si="105">BO61/BN61-1</f>
        <v>-0.12860962566844925</v>
      </c>
      <c r="BP68" s="71">
        <f t="shared" si="105"/>
        <v>6.0141147591285637E-2</v>
      </c>
      <c r="BQ68" s="71">
        <f t="shared" si="105"/>
        <v>9.2040520984081109E-2</v>
      </c>
      <c r="BR68" s="71">
        <f t="shared" si="105"/>
        <v>0.14815796448449503</v>
      </c>
      <c r="BS68" s="71">
        <f t="shared" si="105"/>
        <v>1.4773776546629813E-2</v>
      </c>
      <c r="BT68" s="71">
        <f t="shared" si="105"/>
        <v>0.10191082802547768</v>
      </c>
      <c r="BU68" s="71">
        <f t="shared" si="105"/>
        <v>3.509496284062763E-2</v>
      </c>
      <c r="BV68" s="71">
        <f t="shared" si="105"/>
        <v>-4.2680494615077835E-2</v>
      </c>
      <c r="BW68" s="71">
        <f t="shared" si="105"/>
        <v>-1.7083333333333339E-2</v>
      </c>
      <c r="BX68" s="71">
        <f t="shared" si="105"/>
        <v>3.5608308605341144E-2</v>
      </c>
      <c r="BY68" s="71">
        <f t="shared" si="105"/>
        <v>-3.8067949242734378E-2</v>
      </c>
      <c r="BZ68" s="71">
        <f t="shared" si="105"/>
        <v>-4.8085106382978693E-2</v>
      </c>
      <c r="CA68" s="71">
        <f t="shared" si="105"/>
        <v>3.8444345105051347E-2</v>
      </c>
      <c r="CB68" s="71">
        <f t="shared" si="105"/>
        <v>1.7219113215669601E-3</v>
      </c>
      <c r="CC68" s="71">
        <f t="shared" si="105"/>
        <v>-1.8048990116029229E-2</v>
      </c>
      <c r="CD68" s="71">
        <f t="shared" si="105"/>
        <v>4.5514223194748293E-2</v>
      </c>
      <c r="CE68" s="71">
        <f t="shared" si="105"/>
        <v>0.11594809543742146</v>
      </c>
      <c r="CF68" s="71">
        <f t="shared" si="105"/>
        <v>-1.1252813203300849E-2</v>
      </c>
      <c r="CG68" s="71">
        <f t="shared" si="105"/>
        <v>-6.8664643399089509E-2</v>
      </c>
      <c r="CH68" s="71">
        <f t="shared" si="105"/>
        <v>0.10061099796334005</v>
      </c>
      <c r="CI68" s="71">
        <f t="shared" si="105"/>
        <v>6.1435973353071827E-2</v>
      </c>
      <c r="CJ68" s="71">
        <f t="shared" si="105"/>
        <v>5.9274755927476441E-3</v>
      </c>
      <c r="CK68" s="71">
        <f t="shared" si="105"/>
        <v>-4.0901213171577133E-2</v>
      </c>
      <c r="CL68" s="71">
        <f t="shared" si="105"/>
        <v>7.300325262016627E-2</v>
      </c>
      <c r="CM68" s="71">
        <f t="shared" si="105"/>
        <v>-3.3681374200067449E-4</v>
      </c>
      <c r="CN68" s="71">
        <f t="shared" si="105"/>
        <v>4.5485175202156336E-2</v>
      </c>
      <c r="CO68" s="71">
        <f t="shared" si="105"/>
        <v>-0.10828230744440859</v>
      </c>
      <c r="CP68" s="71">
        <f t="shared" si="105"/>
        <v>-1.7347307553306823E-2</v>
      </c>
      <c r="CQ68" s="71">
        <f t="shared" si="105"/>
        <v>0.12945936005884517</v>
      </c>
      <c r="CR68" s="71">
        <f t="shared" si="105"/>
        <v>-6.8381634646694889E-2</v>
      </c>
      <c r="CS68" s="71">
        <f t="shared" si="105"/>
        <v>-3.5302341838517992E-2</v>
      </c>
      <c r="CT68" s="71">
        <f t="shared" si="105"/>
        <v>2.934782608695663E-2</v>
      </c>
      <c r="CU68" s="71">
        <f t="shared" si="105"/>
        <v>7.2861668426610349E-2</v>
      </c>
      <c r="CV68" s="71">
        <f t="shared" si="105"/>
        <v>-9.4816272965879245E-2</v>
      </c>
      <c r="CW68" s="71">
        <f t="shared" si="105"/>
        <v>7.6476984414642901E-2</v>
      </c>
      <c r="CX68" s="71">
        <f t="shared" si="105"/>
        <v>-2.0202020202020332E-3</v>
      </c>
      <c r="CY68" s="71">
        <f t="shared" si="105"/>
        <v>3.1376518218623417E-2</v>
      </c>
      <c r="CZ68" s="71">
        <f t="shared" si="105"/>
        <v>3.500163559044811E-2</v>
      </c>
      <c r="DA68" s="71">
        <f t="shared" si="105"/>
        <v>-6.321112515802807E-3</v>
      </c>
      <c r="DB68" s="71">
        <f t="shared" si="105"/>
        <v>-4.6119592875318083E-2</v>
      </c>
      <c r="DC68" s="71">
        <f t="shared" si="105"/>
        <v>-3.7012337445815224E-2</v>
      </c>
      <c r="DD68" s="71">
        <f t="shared" si="105"/>
        <v>-2.0083102493074767E-2</v>
      </c>
      <c r="DE68" s="71">
        <f t="shared" si="105"/>
        <v>3.3922261484099048E-2</v>
      </c>
      <c r="DF68" s="71">
        <f t="shared" si="105"/>
        <v>2.0505809979494138E-3</v>
      </c>
      <c r="DG68" s="71">
        <f t="shared" si="105"/>
        <v>2.3874488403820004E-2</v>
      </c>
      <c r="DH68" s="71">
        <f t="shared" si="105"/>
        <v>6.2624916722185286E-2</v>
      </c>
      <c r="DI68" s="71">
        <f t="shared" si="105"/>
        <v>7.8369905956112706E-3</v>
      </c>
      <c r="DJ68" s="71">
        <f t="shared" si="105"/>
        <v>-1.9284603421461877E-2</v>
      </c>
      <c r="DK68" s="71">
        <f t="shared" si="105"/>
        <v>-3.3301617507136005E-2</v>
      </c>
      <c r="DL68" s="71">
        <f t="shared" si="105"/>
        <v>8.5301837270341796E-3</v>
      </c>
      <c r="DM68" s="71">
        <f t="shared" si="105"/>
        <v>-4.4892648015614878E-2</v>
      </c>
      <c r="DN68" s="71">
        <f t="shared" si="105"/>
        <v>2.5204359673024479E-2</v>
      </c>
      <c r="DO68" s="71">
        <f t="shared" si="105"/>
        <v>8.2392026578073096E-2</v>
      </c>
      <c r="DP68" s="71">
        <f t="shared" si="105"/>
        <v>8.6556169429097496E-2</v>
      </c>
      <c r="DQ68" s="71">
        <f t="shared" si="105"/>
        <v>-1.6949152542372614E-3</v>
      </c>
      <c r="DR68" s="71">
        <f t="shared" si="105"/>
        <v>-3.452178834182229E-2</v>
      </c>
    </row>
    <row r="69" spans="1:122">
      <c r="A69" s="31" t="s">
        <v>19</v>
      </c>
      <c r="C69" s="71">
        <f>C62/B62-1</f>
        <v>7.783955520254171E-2</v>
      </c>
      <c r="D69" s="71">
        <f t="shared" ref="D69:BO69" si="106">D62/C62-1</f>
        <v>0.14394497666421024</v>
      </c>
      <c r="E69" s="71">
        <f t="shared" si="106"/>
        <v>3.1135924414859462E-2</v>
      </c>
      <c r="F69" s="71">
        <f t="shared" si="106"/>
        <v>8.9546022490629706E-3</v>
      </c>
      <c r="G69" s="71">
        <f t="shared" si="106"/>
        <v>-3.67389060887513E-2</v>
      </c>
      <c r="H69" s="71">
        <f t="shared" si="106"/>
        <v>4.1354188986501006E-2</v>
      </c>
      <c r="I69" s="71">
        <f t="shared" si="106"/>
        <v>0.16975308641975317</v>
      </c>
      <c r="J69" s="71">
        <f t="shared" si="106"/>
        <v>-9.850483729111692E-2</v>
      </c>
      <c r="K69" s="71">
        <f t="shared" si="106"/>
        <v>1.6585365853658551E-2</v>
      </c>
      <c r="L69" s="71">
        <f t="shared" si="106"/>
        <v>-1.0556621880998041E-2</v>
      </c>
      <c r="M69" s="71">
        <f t="shared" si="106"/>
        <v>-3.1231813773035966E-2</v>
      </c>
      <c r="N69" s="71">
        <f t="shared" si="106"/>
        <v>9.1309571485783003E-2</v>
      </c>
      <c r="O69" s="71">
        <f t="shared" si="106"/>
        <v>7.6146788990825609E-2</v>
      </c>
      <c r="P69" s="71">
        <f t="shared" si="106"/>
        <v>2.8985507246376718E-2</v>
      </c>
      <c r="Q69" s="71">
        <f t="shared" si="106"/>
        <v>2.8997514498757315E-2</v>
      </c>
      <c r="R69" s="71">
        <f t="shared" si="106"/>
        <v>-3.9452495974235058E-2</v>
      </c>
      <c r="S69" s="71">
        <f t="shared" si="106"/>
        <v>5.4484492875104706E-2</v>
      </c>
      <c r="T69" s="71">
        <f t="shared" si="106"/>
        <v>-5.8823529411764719E-2</v>
      </c>
      <c r="U69" s="71">
        <f t="shared" si="106"/>
        <v>3.5472972972973027E-2</v>
      </c>
      <c r="V69" s="71">
        <f t="shared" si="106"/>
        <v>5.3017944535073358E-2</v>
      </c>
      <c r="W69" s="71">
        <f t="shared" si="106"/>
        <v>0.10379550735863674</v>
      </c>
      <c r="X69" s="71">
        <f t="shared" si="106"/>
        <v>1.7543859649122862E-2</v>
      </c>
      <c r="Y69" s="71">
        <f t="shared" si="106"/>
        <v>1.7931034482758568E-2</v>
      </c>
      <c r="Z69" s="71">
        <f t="shared" si="106"/>
        <v>-2.2357723577235755E-2</v>
      </c>
      <c r="AA69" s="71">
        <f t="shared" si="106"/>
        <v>-8.8704088704088746E-2</v>
      </c>
      <c r="AB69" s="71">
        <f t="shared" si="106"/>
        <v>-3.8022813688213253E-3</v>
      </c>
      <c r="AC69" s="71">
        <f t="shared" si="106"/>
        <v>-6.4122137404580171E-2</v>
      </c>
      <c r="AD69" s="71">
        <f t="shared" si="106"/>
        <v>5.3833605220228398E-2</v>
      </c>
      <c r="AE69" s="71">
        <f t="shared" si="106"/>
        <v>-2.3993808049535659E-2</v>
      </c>
      <c r="AF69" s="71">
        <f t="shared" si="106"/>
        <v>6.2648691514670896E-2</v>
      </c>
      <c r="AG69" s="71">
        <f t="shared" si="106"/>
        <v>7.5373134328358127E-2</v>
      </c>
      <c r="AH69" s="71">
        <f t="shared" si="106"/>
        <v>-4.5107564191533611E-2</v>
      </c>
      <c r="AI69" s="71">
        <f t="shared" si="106"/>
        <v>-2.0348837209302362E-2</v>
      </c>
      <c r="AJ69" s="71">
        <f t="shared" si="106"/>
        <v>2.7448071216617187E-2</v>
      </c>
      <c r="AK69" s="71">
        <f t="shared" si="106"/>
        <v>8.664259927797735E-3</v>
      </c>
      <c r="AL69" s="71">
        <f t="shared" si="106"/>
        <v>6.7287043664996382E-2</v>
      </c>
      <c r="AM69" s="71">
        <f t="shared" si="106"/>
        <v>3.8900067069081112E-2</v>
      </c>
      <c r="AN69" s="71">
        <f t="shared" si="106"/>
        <v>3.0342156229825612E-2</v>
      </c>
      <c r="AO69" s="71">
        <f t="shared" si="106"/>
        <v>-6.1152882205513737E-2</v>
      </c>
      <c r="AP69" s="71">
        <f t="shared" si="106"/>
        <v>-7.5547250400427202E-2</v>
      </c>
      <c r="AQ69" s="71">
        <f t="shared" si="106"/>
        <v>-7.7100779670805641E-2</v>
      </c>
      <c r="AR69" s="71">
        <f t="shared" si="106"/>
        <v>-6.2578222778473247E-3</v>
      </c>
      <c r="AS69" s="71">
        <f t="shared" si="106"/>
        <v>4.2821158690176109E-2</v>
      </c>
      <c r="AT69" s="71">
        <f t="shared" si="106"/>
        <v>-5.1026570048309128E-2</v>
      </c>
      <c r="AU69" s="71">
        <f t="shared" si="106"/>
        <v>-1.0499522748966039E-2</v>
      </c>
      <c r="AV69" s="71">
        <f t="shared" si="106"/>
        <v>-4.2765273311897167E-2</v>
      </c>
      <c r="AW69" s="71">
        <f t="shared" si="106"/>
        <v>-1.5115888478333894E-2</v>
      </c>
      <c r="AX69" s="71">
        <f t="shared" si="106"/>
        <v>-7.1623465211459791E-2</v>
      </c>
      <c r="AY69" s="71">
        <f t="shared" si="106"/>
        <v>6.7964731814841972E-2</v>
      </c>
      <c r="AZ69" s="71">
        <f t="shared" si="106"/>
        <v>3.4399724802201659E-2</v>
      </c>
      <c r="BA69" s="71">
        <f t="shared" si="106"/>
        <v>4.0904556035916251E-2</v>
      </c>
      <c r="BB69" s="71">
        <f t="shared" si="106"/>
        <v>5.5910543130990309E-2</v>
      </c>
      <c r="BC69" s="71">
        <f t="shared" si="106"/>
        <v>6.0816944024205899E-2</v>
      </c>
      <c r="BD69" s="71">
        <f t="shared" si="106"/>
        <v>3.4512264689104288E-2</v>
      </c>
      <c r="BE69" s="71">
        <f t="shared" si="106"/>
        <v>2.977667493796532E-2</v>
      </c>
      <c r="BF69" s="71">
        <f t="shared" si="106"/>
        <v>7.4163319946452422E-2</v>
      </c>
      <c r="BG69" s="71">
        <f t="shared" si="106"/>
        <v>-0.10269192422731799</v>
      </c>
      <c r="BH69" s="71">
        <f t="shared" si="106"/>
        <v>-2.6944444444444438E-2</v>
      </c>
      <c r="BI69" s="71">
        <f t="shared" si="106"/>
        <v>-1.3131601484441924E-2</v>
      </c>
      <c r="BJ69" s="71">
        <f t="shared" si="106"/>
        <v>4.1076077523864551E-2</v>
      </c>
      <c r="BK69" s="71">
        <f t="shared" si="106"/>
        <v>4.7235343150875186E-2</v>
      </c>
      <c r="BL69" s="71">
        <f t="shared" si="106"/>
        <v>-6.367736800212187E-3</v>
      </c>
      <c r="BM69" s="71">
        <f t="shared" si="106"/>
        <v>-1.4152202937249725E-2</v>
      </c>
      <c r="BN69" s="71">
        <f t="shared" si="106"/>
        <v>-7.6652221018418287E-2</v>
      </c>
      <c r="BO69" s="71">
        <f t="shared" si="106"/>
        <v>-0.13200352009386918</v>
      </c>
      <c r="BP69" s="71">
        <f t="shared" ref="BP69:DR69" si="107">BP62/BO62-1</f>
        <v>8.1446434606285978E-2</v>
      </c>
      <c r="BQ69" s="71">
        <f t="shared" si="107"/>
        <v>7.9687499999999911E-2</v>
      </c>
      <c r="BR69" s="71">
        <f t="shared" si="107"/>
        <v>-2.7785817655571754E-2</v>
      </c>
      <c r="BS69" s="71">
        <f t="shared" si="107"/>
        <v>8.5739803512950408E-2</v>
      </c>
      <c r="BT69" s="71">
        <f t="shared" si="107"/>
        <v>1.5355086372360827E-2</v>
      </c>
      <c r="BU69" s="71">
        <f t="shared" si="107"/>
        <v>-2.6735079665136441E-2</v>
      </c>
      <c r="BV69" s="71">
        <f t="shared" si="107"/>
        <v>-0.11820199778024409</v>
      </c>
      <c r="BW69" s="71">
        <f t="shared" si="107"/>
        <v>-4.8143486469477748E-2</v>
      </c>
      <c r="BX69" s="71">
        <f t="shared" si="107"/>
        <v>-3.8016528925619797E-2</v>
      </c>
      <c r="BY69" s="71">
        <f t="shared" si="107"/>
        <v>1.3402061855670055E-2</v>
      </c>
      <c r="BZ69" s="71">
        <f t="shared" si="107"/>
        <v>-5.2899287894201286E-2</v>
      </c>
      <c r="CA69" s="71">
        <f t="shared" si="107"/>
        <v>9.7028284998209591E-2</v>
      </c>
      <c r="CB69" s="71">
        <f t="shared" si="107"/>
        <v>4.1122715404699806E-2</v>
      </c>
      <c r="CC69" s="71">
        <f t="shared" si="107"/>
        <v>2.9153605015673989E-2</v>
      </c>
      <c r="CD69" s="71">
        <f t="shared" si="107"/>
        <v>4.2034724337496332E-2</v>
      </c>
      <c r="CE69" s="71">
        <f t="shared" si="107"/>
        <v>2.5431160479391979E-2</v>
      </c>
      <c r="CF69" s="71">
        <f t="shared" si="107"/>
        <v>5.786773090079822E-2</v>
      </c>
      <c r="CG69" s="71">
        <f t="shared" si="107"/>
        <v>-4.3923470762597727E-2</v>
      </c>
      <c r="CH69" s="71">
        <f t="shared" si="107"/>
        <v>1.6910935738443378E-3</v>
      </c>
      <c r="CI69" s="71">
        <f t="shared" si="107"/>
        <v>8.5818795723128893E-2</v>
      </c>
      <c r="CJ69" s="71">
        <f t="shared" si="107"/>
        <v>0.10469033428349328</v>
      </c>
      <c r="CK69" s="71">
        <f t="shared" si="107"/>
        <v>-0.15458597231996252</v>
      </c>
      <c r="CL69" s="71">
        <f t="shared" si="107"/>
        <v>-2.4972253052164217E-2</v>
      </c>
      <c r="CM69" s="71">
        <f t="shared" si="107"/>
        <v>-2.2766078542969526E-3</v>
      </c>
      <c r="CN69" s="71">
        <f t="shared" si="107"/>
        <v>5.1625784369651928E-2</v>
      </c>
      <c r="CO69" s="71">
        <f t="shared" si="107"/>
        <v>-0.10957417954976945</v>
      </c>
      <c r="CP69" s="71">
        <f t="shared" si="107"/>
        <v>-3.3201340237587695E-2</v>
      </c>
      <c r="CQ69" s="71">
        <f t="shared" si="107"/>
        <v>0.10964083175803396</v>
      </c>
      <c r="CR69" s="71">
        <f t="shared" si="107"/>
        <v>1.5332197614991605E-2</v>
      </c>
      <c r="CS69" s="71">
        <f t="shared" si="107"/>
        <v>-2.5167785234899376E-2</v>
      </c>
      <c r="CT69" s="71">
        <f t="shared" si="107"/>
        <v>4.2455536431439844E-2</v>
      </c>
      <c r="CU69" s="71">
        <f t="shared" si="107"/>
        <v>9.6037424325811971E-2</v>
      </c>
      <c r="CV69" s="71">
        <f t="shared" si="107"/>
        <v>-6.4022093899071097E-2</v>
      </c>
      <c r="CW69" s="71">
        <f t="shared" si="107"/>
        <v>4.1845493562231661E-2</v>
      </c>
      <c r="CX69" s="71">
        <f t="shared" si="107"/>
        <v>-3.6302780638516885E-2</v>
      </c>
      <c r="CY69" s="71">
        <f t="shared" si="107"/>
        <v>3.5265829548490446E-2</v>
      </c>
      <c r="CZ69" s="71">
        <f t="shared" si="107"/>
        <v>5.6258064516129025E-2</v>
      </c>
      <c r="DA69" s="71">
        <f t="shared" si="107"/>
        <v>6.4011727339359892E-2</v>
      </c>
      <c r="DB69" s="71">
        <f t="shared" si="107"/>
        <v>6.1768082663604895E-2</v>
      </c>
      <c r="DC69" s="71">
        <f t="shared" si="107"/>
        <v>1.2759515570934354E-2</v>
      </c>
      <c r="DD69" s="71">
        <f t="shared" si="107"/>
        <v>3.6728592782404368E-2</v>
      </c>
      <c r="DE69" s="71">
        <f t="shared" si="107"/>
        <v>1.8537590113285374E-2</v>
      </c>
      <c r="DF69" s="71">
        <f t="shared" si="107"/>
        <v>-1.8604651162790642E-2</v>
      </c>
      <c r="DG69" s="71">
        <f t="shared" si="107"/>
        <v>0.1647434576550586</v>
      </c>
      <c r="DH69" s="71">
        <f t="shared" si="107"/>
        <v>3.7151702786377694E-2</v>
      </c>
      <c r="DI69" s="71">
        <f t="shared" si="107"/>
        <v>4.6908315565032943E-3</v>
      </c>
      <c r="DJ69" s="71">
        <f t="shared" si="107"/>
        <v>5.6451612903225756E-2</v>
      </c>
      <c r="DK69" s="71">
        <f t="shared" si="107"/>
        <v>1.6874246685415928E-2</v>
      </c>
      <c r="DL69" s="71">
        <f t="shared" si="107"/>
        <v>-7.8625049387593848E-2</v>
      </c>
      <c r="DM69" s="71">
        <f t="shared" si="107"/>
        <v>-0.12307032590051459</v>
      </c>
      <c r="DN69" s="71">
        <f t="shared" si="107"/>
        <v>6.454767726161359E-2</v>
      </c>
      <c r="DO69" s="71">
        <f t="shared" si="107"/>
        <v>-2.2967386311437687E-3</v>
      </c>
      <c r="DP69" s="71">
        <f t="shared" si="107"/>
        <v>-6.9060773480662974E-2</v>
      </c>
      <c r="DQ69" s="71">
        <f t="shared" si="107"/>
        <v>1.335311572700304E-2</v>
      </c>
      <c r="DR69" s="71">
        <f t="shared" si="107"/>
        <v>-5.3782332845290437E-2</v>
      </c>
    </row>
    <row r="72" spans="1:122" s="67" customFormat="1" ht="48">
      <c r="A72" s="74" t="s">
        <v>73</v>
      </c>
      <c r="B72" s="66">
        <v>41943</v>
      </c>
      <c r="H72" s="74" t="s">
        <v>75</v>
      </c>
      <c r="N72" s="74" t="s">
        <v>77</v>
      </c>
      <c r="T72" s="74" t="s">
        <v>79</v>
      </c>
      <c r="Z72" s="74" t="s">
        <v>81</v>
      </c>
      <c r="AF72" s="74" t="s">
        <v>83</v>
      </c>
      <c r="AL72" s="74" t="s">
        <v>85</v>
      </c>
      <c r="AR72" s="74" t="s">
        <v>87</v>
      </c>
      <c r="AX72" s="74" t="s">
        <v>89</v>
      </c>
      <c r="BD72" s="74" t="s">
        <v>91</v>
      </c>
      <c r="BJ72" s="74" t="s">
        <v>93</v>
      </c>
      <c r="BP72" s="74" t="s">
        <v>95</v>
      </c>
      <c r="BV72" s="74" t="s">
        <v>97</v>
      </c>
      <c r="CB72" s="74" t="s">
        <v>99</v>
      </c>
      <c r="CH72" s="74" t="s">
        <v>101</v>
      </c>
      <c r="CI72" s="94"/>
      <c r="CJ72" s="94"/>
      <c r="CK72" s="94"/>
      <c r="CL72" s="94"/>
      <c r="CM72" s="94"/>
      <c r="CN72" s="74" t="s">
        <v>103</v>
      </c>
      <c r="CT72" s="74" t="s">
        <v>105</v>
      </c>
      <c r="CZ72" s="74" t="s">
        <v>107</v>
      </c>
      <c r="DF72" s="74" t="s">
        <v>109</v>
      </c>
      <c r="DL72" s="74" t="s">
        <v>111</v>
      </c>
      <c r="DR72" s="75" t="s">
        <v>112</v>
      </c>
    </row>
    <row r="73" spans="1:122">
      <c r="A73" t="s">
        <v>0</v>
      </c>
      <c r="B73" s="46">
        <v>338.3411900355639</v>
      </c>
      <c r="C73" s="46">
        <f t="shared" ref="C73:F73" si="108">B73*(1+C65)</f>
        <v>355.95265508308478</v>
      </c>
      <c r="D73" s="46">
        <f t="shared" si="108"/>
        <v>339.23479502740435</v>
      </c>
      <c r="E73" s="46">
        <f t="shared" si="108"/>
        <v>353.19737302491029</v>
      </c>
      <c r="F73" s="46">
        <f t="shared" si="108"/>
        <v>332.83062591921492</v>
      </c>
      <c r="G73" s="46">
        <f t="shared" ref="G73:M73" si="109">F73*(1+G65)</f>
        <v>344.52195789579326</v>
      </c>
      <c r="H73" s="46">
        <v>342.62345900100286</v>
      </c>
      <c r="I73" s="46">
        <f t="shared" si="109"/>
        <v>333.17493038627487</v>
      </c>
      <c r="J73" s="46">
        <f t="shared" si="109"/>
        <v>306.23900405315919</v>
      </c>
      <c r="K73" s="46">
        <f t="shared" si="109"/>
        <v>329.17454528729729</v>
      </c>
      <c r="L73" s="46">
        <f t="shared" si="109"/>
        <v>313.93498300547799</v>
      </c>
      <c r="M73" s="46">
        <f t="shared" si="109"/>
        <v>318.62114840713747</v>
      </c>
      <c r="N73" s="46">
        <v>254.10181115820458</v>
      </c>
      <c r="O73" s="46">
        <f t="shared" ref="O73:S73" si="110">N73*(1+O65)</f>
        <v>275.65194669071587</v>
      </c>
      <c r="P73" s="46">
        <f t="shared" si="110"/>
        <v>282.63125194840416</v>
      </c>
      <c r="Q73" s="46">
        <f t="shared" si="110"/>
        <v>274.73361705154633</v>
      </c>
      <c r="R73" s="46">
        <f t="shared" si="110"/>
        <v>251.43865520461301</v>
      </c>
      <c r="S73" s="46">
        <f t="shared" si="110"/>
        <v>238.9187611239353</v>
      </c>
      <c r="T73" s="46">
        <v>259.60763076023409</v>
      </c>
      <c r="U73" s="46">
        <f t="shared" ref="U73:Y73" si="111">T73*(1+U65)</f>
        <v>266.21678632948647</v>
      </c>
      <c r="V73" s="46">
        <f t="shared" si="111"/>
        <v>295.23097927850444</v>
      </c>
      <c r="W73" s="46">
        <f t="shared" si="111"/>
        <v>333.63017313586084</v>
      </c>
      <c r="X73" s="46">
        <f t="shared" si="111"/>
        <v>324.44344689460002</v>
      </c>
      <c r="Y73" s="46">
        <f t="shared" si="111"/>
        <v>330.72214468538976</v>
      </c>
      <c r="Z73" s="46">
        <v>222.9958725562704</v>
      </c>
      <c r="AA73" s="46">
        <f t="shared" ref="AA73:AE73" si="112">Z73*(1+AA65)</f>
        <v>201.68294968880645</v>
      </c>
      <c r="AB73" s="46">
        <f t="shared" si="112"/>
        <v>215.68094691988884</v>
      </c>
      <c r="AC73" s="46">
        <f t="shared" si="112"/>
        <v>203.8458346776369</v>
      </c>
      <c r="AD73" s="46">
        <f t="shared" si="112"/>
        <v>225.71770535120308</v>
      </c>
      <c r="AE73" s="46">
        <f t="shared" si="112"/>
        <v>238.76792151976423</v>
      </c>
      <c r="AF73" s="46">
        <v>184.89275619249204</v>
      </c>
      <c r="AG73" s="46">
        <f t="shared" ref="AG73:AK73" si="113">AF73*(1+AG65)</f>
        <v>208.67464925315434</v>
      </c>
      <c r="AH73" s="46">
        <f t="shared" si="113"/>
        <v>204.72761251718526</v>
      </c>
      <c r="AI73" s="46">
        <f t="shared" si="113"/>
        <v>182.16172572366494</v>
      </c>
      <c r="AJ73" s="46">
        <f t="shared" si="113"/>
        <v>181.04539210137065</v>
      </c>
      <c r="AK73" s="46">
        <f t="shared" si="113"/>
        <v>197.55118208815054</v>
      </c>
      <c r="AL73" s="46">
        <v>170.71281316183885</v>
      </c>
      <c r="AM73" s="46">
        <f t="shared" ref="AM73:AQ73" si="114">AL73*(1+AM65)</f>
        <v>162.06182600836729</v>
      </c>
      <c r="AN73" s="46">
        <f t="shared" si="114"/>
        <v>173.73217730559952</v>
      </c>
      <c r="AO73" s="46">
        <f t="shared" si="114"/>
        <v>165.77666166838742</v>
      </c>
      <c r="AP73" s="46">
        <f t="shared" si="114"/>
        <v>161.99397512873222</v>
      </c>
      <c r="AQ73" s="46">
        <f t="shared" si="114"/>
        <v>166.08199062674524</v>
      </c>
      <c r="AR73" s="46">
        <v>113.46241097559613</v>
      </c>
      <c r="AS73" s="46">
        <f t="shared" ref="AS73:AW73" si="115">AR73*(1+AS65)</f>
        <v>121.53351722371319</v>
      </c>
      <c r="AT73" s="46">
        <f t="shared" si="115"/>
        <v>116.79757884671888</v>
      </c>
      <c r="AU73" s="46">
        <f t="shared" si="115"/>
        <v>130.40506376089971</v>
      </c>
      <c r="AV73" s="46">
        <f t="shared" si="115"/>
        <v>128.8486520877091</v>
      </c>
      <c r="AW73" s="46">
        <f t="shared" si="115"/>
        <v>132.58404010336659</v>
      </c>
      <c r="AX73" s="46">
        <v>140.1308057683531</v>
      </c>
      <c r="AY73" s="46">
        <f t="shared" ref="AY73:BC73" si="116">AX73*(1+AY65)</f>
        <v>143.10185958013622</v>
      </c>
      <c r="AZ73" s="46">
        <f t="shared" si="116"/>
        <v>137.3936932015923</v>
      </c>
      <c r="BA73" s="46">
        <f t="shared" si="116"/>
        <v>129.41629674633214</v>
      </c>
      <c r="BB73" s="46">
        <f t="shared" si="116"/>
        <v>143.61653031918527</v>
      </c>
      <c r="BC73" s="46">
        <f t="shared" si="116"/>
        <v>143.52295382117634</v>
      </c>
      <c r="BD73" s="46">
        <v>179.41154870499818</v>
      </c>
      <c r="BE73" s="46">
        <f t="shared" ref="BE73:BI77" si="117">BD73*(1+BE65)</f>
        <v>182.7641571072746</v>
      </c>
      <c r="BF73" s="46">
        <f t="shared" si="117"/>
        <v>201.72049433509923</v>
      </c>
      <c r="BG73" s="46">
        <f t="shared" si="117"/>
        <v>221.24082176143767</v>
      </c>
      <c r="BH73" s="46">
        <f t="shared" si="117"/>
        <v>229.29334848466237</v>
      </c>
      <c r="BI73" s="46">
        <f t="shared" si="117"/>
        <v>227.50737952270202</v>
      </c>
      <c r="BJ73" s="46">
        <v>223.47349588346418</v>
      </c>
      <c r="BK73" s="46">
        <f t="shared" ref="BK73:BO77" si="118">BJ73*(1+BK65)</f>
        <v>222.19241865069668</v>
      </c>
      <c r="BL73" s="46">
        <f t="shared" si="118"/>
        <v>226.63150022470498</v>
      </c>
      <c r="BM73" s="46">
        <f t="shared" si="118"/>
        <v>221.1794738619968</v>
      </c>
      <c r="BN73" s="46">
        <f t="shared" si="118"/>
        <v>202.41020277726378</v>
      </c>
      <c r="BO73" s="46">
        <f t="shared" si="118"/>
        <v>214.98263515465641</v>
      </c>
      <c r="BP73" s="46">
        <v>214.0265964649204</v>
      </c>
      <c r="BQ73" s="46">
        <f t="shared" ref="BQ73:BU77" si="119">BP73*(1+BQ65)</f>
        <v>220.66188388236208</v>
      </c>
      <c r="BR73" s="46">
        <f t="shared" si="119"/>
        <v>216.57269512510152</v>
      </c>
      <c r="BS73" s="46">
        <f t="shared" si="119"/>
        <v>219.37597546812918</v>
      </c>
      <c r="BT73" s="46">
        <f t="shared" si="119"/>
        <v>214.48952349404425</v>
      </c>
      <c r="BU73" s="46">
        <f t="shared" si="119"/>
        <v>217.49854918334918</v>
      </c>
      <c r="BV73" s="46">
        <v>260.93724968112474</v>
      </c>
      <c r="BW73" s="46">
        <f t="shared" ref="BW73:CA77" si="120">BV73*(1+BW65)</f>
        <v>262.24764792186181</v>
      </c>
      <c r="BX73" s="46">
        <f t="shared" si="120"/>
        <v>246.08606961943829</v>
      </c>
      <c r="BY73" s="46">
        <f t="shared" si="120"/>
        <v>251.69726208618408</v>
      </c>
      <c r="BZ73" s="46">
        <f t="shared" si="120"/>
        <v>233.3516867158655</v>
      </c>
      <c r="CA73" s="46">
        <f t="shared" si="120"/>
        <v>243.49887309285492</v>
      </c>
      <c r="CB73" s="46">
        <v>291.84472663557341</v>
      </c>
      <c r="CC73" s="46">
        <f t="shared" ref="CC73:CG77" si="121">CB73*(1+CC65)</f>
        <v>304.3658678561016</v>
      </c>
      <c r="CD73" s="46">
        <f t="shared" si="121"/>
        <v>328.46244476690657</v>
      </c>
      <c r="CE73" s="46">
        <f t="shared" si="121"/>
        <v>312.76373296473383</v>
      </c>
      <c r="CF73" s="46">
        <f t="shared" si="121"/>
        <v>322.06947538240735</v>
      </c>
      <c r="CG73" s="46">
        <f t="shared" si="121"/>
        <v>338.86520559967175</v>
      </c>
      <c r="CH73" s="46">
        <v>418.82186751110856</v>
      </c>
      <c r="CI73" s="46">
        <f t="shared" ref="CI73:CM77" si="122">CH73*(1+CI65)</f>
        <v>381.14908461864246</v>
      </c>
      <c r="CJ73" s="46">
        <f t="shared" si="122"/>
        <v>399.66309283718937</v>
      </c>
      <c r="CK73" s="46">
        <f t="shared" si="122"/>
        <v>396.85375328163872</v>
      </c>
      <c r="CL73" s="46">
        <f t="shared" si="122"/>
        <v>417.20995137267789</v>
      </c>
      <c r="CM73" s="46">
        <f t="shared" si="122"/>
        <v>466.62669470228195</v>
      </c>
      <c r="CN73" s="46">
        <v>563.27635845725399</v>
      </c>
      <c r="CO73" s="46">
        <f t="shared" ref="CO73:CS77" si="123">CN73*(1+CO65)</f>
        <v>550.94414776498252</v>
      </c>
      <c r="CP73" s="46">
        <f t="shared" si="123"/>
        <v>569.17895502791384</v>
      </c>
      <c r="CQ73" s="46">
        <f t="shared" si="123"/>
        <v>571.49783225210172</v>
      </c>
      <c r="CR73" s="46">
        <f t="shared" si="123"/>
        <v>560.95748123306623</v>
      </c>
      <c r="CS73" s="46">
        <f t="shared" si="123"/>
        <v>524.06625266644221</v>
      </c>
      <c r="CT73" s="46">
        <v>599.15964876564487</v>
      </c>
      <c r="CU73" s="46">
        <f t="shared" ref="CU73:CY77" si="124">CT73*(1+CU65)</f>
        <v>652.44944783666767</v>
      </c>
      <c r="CV73" s="46">
        <f t="shared" si="124"/>
        <v>655.48790129247163</v>
      </c>
      <c r="CW73" s="46">
        <f t="shared" si="124"/>
        <v>618.79273263391644</v>
      </c>
      <c r="CX73" s="46">
        <f t="shared" si="124"/>
        <v>635.73795382974617</v>
      </c>
      <c r="CY73" s="46">
        <f t="shared" si="124"/>
        <v>656.30594645364977</v>
      </c>
      <c r="CZ73" s="46">
        <v>743.48146727397432</v>
      </c>
      <c r="DA73" s="46">
        <f t="shared" ref="DA73:DE77" si="125">CZ73*(1+DA65)</f>
        <v>738.0379625757314</v>
      </c>
      <c r="DB73" s="46">
        <f t="shared" si="125"/>
        <v>713.73208113241401</v>
      </c>
      <c r="DC73" s="46">
        <f t="shared" si="125"/>
        <v>708.03539016913646</v>
      </c>
      <c r="DD73" s="46">
        <f t="shared" si="125"/>
        <v>674.86798944960958</v>
      </c>
      <c r="DE73" s="46">
        <f t="shared" si="125"/>
        <v>702.71847860341086</v>
      </c>
      <c r="DF73" s="46">
        <v>674.83529387889394</v>
      </c>
      <c r="DG73" s="46">
        <f t="shared" ref="DG73:DK77" si="126">DF73*(1+DG65)</f>
        <v>666.67143276270053</v>
      </c>
      <c r="DH73" s="46">
        <f t="shared" si="126"/>
        <v>697.87845025524643</v>
      </c>
      <c r="DI73" s="46">
        <f t="shared" si="126"/>
        <v>691.29469129057429</v>
      </c>
      <c r="DJ73" s="46">
        <f t="shared" si="126"/>
        <v>657.25665744321941</v>
      </c>
      <c r="DK73" s="46">
        <f t="shared" si="126"/>
        <v>703.01378224769076</v>
      </c>
      <c r="DL73" s="46">
        <v>747.01518961870624</v>
      </c>
      <c r="DM73" s="46">
        <f t="shared" ref="DM73:DQ77" si="127">DL73*(1+DM65)</f>
        <v>754.942394416517</v>
      </c>
      <c r="DN73" s="46">
        <f t="shared" si="127"/>
        <v>765.22298813867792</v>
      </c>
      <c r="DO73" s="46">
        <f t="shared" si="127"/>
        <v>765.9661635884728</v>
      </c>
      <c r="DP73" s="46">
        <f t="shared" si="127"/>
        <v>822.07591004797769</v>
      </c>
      <c r="DQ73" s="46">
        <f t="shared" si="127"/>
        <v>717.65975935181302</v>
      </c>
      <c r="DR73" s="76">
        <v>683.84527638615111</v>
      </c>
    </row>
    <row r="74" spans="1:122">
      <c r="A74" t="s">
        <v>1</v>
      </c>
      <c r="B74" s="46">
        <v>63.001654633919799</v>
      </c>
      <c r="C74" s="46">
        <f t="shared" ref="C74:F74" si="128">B74*(1+C66)</f>
        <v>63.446896009424535</v>
      </c>
      <c r="D74" s="46">
        <f t="shared" si="128"/>
        <v>63.60591078639051</v>
      </c>
      <c r="E74" s="46">
        <f t="shared" si="128"/>
        <v>62.015763016730745</v>
      </c>
      <c r="F74" s="46">
        <f t="shared" si="128"/>
        <v>67.676689076719498</v>
      </c>
      <c r="G74" s="46">
        <f t="shared" ref="G74:M74" si="129">F74*(1+G66)</f>
        <v>58.771861566624828</v>
      </c>
      <c r="H74" s="46">
        <v>114.98146566189624</v>
      </c>
      <c r="I74" s="46">
        <f t="shared" si="129"/>
        <v>113.8256727661614</v>
      </c>
      <c r="J74" s="46">
        <f t="shared" si="129"/>
        <v>104.18078032589142</v>
      </c>
      <c r="K74" s="46">
        <f t="shared" si="129"/>
        <v>99.099277077402064</v>
      </c>
      <c r="L74" s="46">
        <f t="shared" si="129"/>
        <v>95.173566724647557</v>
      </c>
      <c r="M74" s="46">
        <f t="shared" si="129"/>
        <v>88.079389640482034</v>
      </c>
      <c r="N74" s="46">
        <v>129.16426555542765</v>
      </c>
      <c r="O74" s="46">
        <f t="shared" ref="O74:S74" si="130">N74*(1+O66)</f>
        <v>120.94945112536017</v>
      </c>
      <c r="P74" s="46">
        <f t="shared" si="130"/>
        <v>108.40816776212381</v>
      </c>
      <c r="Q74" s="46">
        <f t="shared" si="130"/>
        <v>93.867946220904372</v>
      </c>
      <c r="R74" s="46">
        <f t="shared" si="130"/>
        <v>104.27337783232318</v>
      </c>
      <c r="S74" s="46">
        <f t="shared" si="130"/>
        <v>107.09379745331302</v>
      </c>
      <c r="T74" s="46">
        <v>121.93811094014049</v>
      </c>
      <c r="U74" s="46">
        <f t="shared" ref="U74:Y74" si="131">T74*(1+U66)</f>
        <v>102.96230406486542</v>
      </c>
      <c r="V74" s="46">
        <f t="shared" si="131"/>
        <v>121.59357813374584</v>
      </c>
      <c r="W74" s="46">
        <f t="shared" si="131"/>
        <v>130.47192352930051</v>
      </c>
      <c r="X74" s="46">
        <f t="shared" si="131"/>
        <v>121.96461346370931</v>
      </c>
      <c r="Y74" s="46">
        <f t="shared" si="131"/>
        <v>136.46149385585383</v>
      </c>
      <c r="Z74" s="46">
        <v>162.15392003727922</v>
      </c>
      <c r="AA74" s="46">
        <f t="shared" ref="AA74:AE74" si="132">Z74*(1+AA66)</f>
        <v>170.74844899153544</v>
      </c>
      <c r="AB74" s="46">
        <f t="shared" si="132"/>
        <v>180.37089503002164</v>
      </c>
      <c r="AC74" s="46">
        <f t="shared" si="132"/>
        <v>199.35880783593652</v>
      </c>
      <c r="AD74" s="46">
        <f t="shared" si="132"/>
        <v>188.28014592812451</v>
      </c>
      <c r="AE74" s="46">
        <f t="shared" si="132"/>
        <v>183.28332676867322</v>
      </c>
      <c r="AF74" s="46">
        <v>216.8824008480415</v>
      </c>
      <c r="AG74" s="46">
        <f t="shared" ref="AG74:AK74" si="133">AF74*(1+AG66)</f>
        <v>219.75102829230852</v>
      </c>
      <c r="AH74" s="46">
        <f t="shared" si="133"/>
        <v>229.63185615589498</v>
      </c>
      <c r="AI74" s="46">
        <f t="shared" si="133"/>
        <v>249.32268157580205</v>
      </c>
      <c r="AJ74" s="46">
        <f t="shared" si="133"/>
        <v>265.36574617151774</v>
      </c>
      <c r="AK74" s="46">
        <f t="shared" si="133"/>
        <v>245.99365713430697</v>
      </c>
      <c r="AL74" s="46">
        <v>280.35490458823921</v>
      </c>
      <c r="AM74" s="46">
        <f t="shared" ref="AM74:AQ74" si="134">AL74*(1+AM66)</f>
        <v>276.64159459369301</v>
      </c>
      <c r="AN74" s="46">
        <f t="shared" si="134"/>
        <v>311.44399996811018</v>
      </c>
      <c r="AO74" s="46">
        <f t="shared" si="134"/>
        <v>309.8638680555373</v>
      </c>
      <c r="AP74" s="46">
        <f t="shared" si="134"/>
        <v>310.17989443805186</v>
      </c>
      <c r="AQ74" s="46">
        <f t="shared" si="134"/>
        <v>285.29281681502937</v>
      </c>
      <c r="AR74" s="46">
        <v>242.87226762945804</v>
      </c>
      <c r="AS74" s="46">
        <f t="shared" ref="AS74:AW74" si="135">AR74*(1+AS66)</f>
        <v>260.96766719434919</v>
      </c>
      <c r="AT74" s="46">
        <f t="shared" si="135"/>
        <v>258.56725704798606</v>
      </c>
      <c r="AU74" s="46">
        <f t="shared" si="135"/>
        <v>258.29028664648263</v>
      </c>
      <c r="AV74" s="46">
        <f t="shared" si="135"/>
        <v>225.20771091134992</v>
      </c>
      <c r="AW74" s="46">
        <f t="shared" si="135"/>
        <v>238.81003507407425</v>
      </c>
      <c r="AX74" s="46">
        <v>230.16243577674726</v>
      </c>
      <c r="AY74" s="46">
        <f t="shared" ref="AY74:BC74" si="136">AX74*(1+AY66)</f>
        <v>215.36692754816445</v>
      </c>
      <c r="AZ74" s="46">
        <f t="shared" si="136"/>
        <v>225.71470630925918</v>
      </c>
      <c r="BA74" s="46">
        <f t="shared" si="136"/>
        <v>253.39955299464421</v>
      </c>
      <c r="BB74" s="46">
        <f t="shared" si="136"/>
        <v>262.3857819187528</v>
      </c>
      <c r="BC74" s="46">
        <f t="shared" si="136"/>
        <v>269.94994767978693</v>
      </c>
      <c r="BD74" s="46">
        <v>239.14156249212348</v>
      </c>
      <c r="BE74" s="46">
        <f t="shared" ref="BE74:BI77" si="137">BD74*(1+BE66)</f>
        <v>242.97104104042958</v>
      </c>
      <c r="BF74" s="46">
        <f t="shared" si="137"/>
        <v>261.39538538472755</v>
      </c>
      <c r="BG74" s="46">
        <f t="shared" si="137"/>
        <v>251.62084223695319</v>
      </c>
      <c r="BH74" s="46">
        <f t="shared" si="137"/>
        <v>222.24365365309436</v>
      </c>
      <c r="BI74" s="46">
        <f t="shared" si="137"/>
        <v>225.43042251497144</v>
      </c>
      <c r="BJ74" s="46">
        <v>230.07221697996306</v>
      </c>
      <c r="BK74" s="46">
        <f t="shared" ref="BK74:BO77" si="138">BJ74*(1+BK66)</f>
        <v>240.8192375788029</v>
      </c>
      <c r="BL74" s="46">
        <f t="shared" si="138"/>
        <v>258.10044670173733</v>
      </c>
      <c r="BM74" s="46">
        <f t="shared" si="138"/>
        <v>234.08443800352993</v>
      </c>
      <c r="BN74" s="46">
        <f t="shared" si="138"/>
        <v>206.8013350432752</v>
      </c>
      <c r="BO74" s="46">
        <f t="shared" si="138"/>
        <v>213.13491251619146</v>
      </c>
      <c r="BP74" s="46">
        <v>232.09696435638145</v>
      </c>
      <c r="BQ74" s="46">
        <f t="shared" ref="BQ74:BU77" si="139">BP74*(1+BQ66)</f>
        <v>271.68793792076895</v>
      </c>
      <c r="BR74" s="46">
        <f t="shared" si="139"/>
        <v>286.55423825679986</v>
      </c>
      <c r="BS74" s="46">
        <f t="shared" si="139"/>
        <v>290.71176292704581</v>
      </c>
      <c r="BT74" s="46">
        <f t="shared" si="139"/>
        <v>291.97161888772644</v>
      </c>
      <c r="BU74" s="46">
        <f t="shared" si="139"/>
        <v>293.26297124742405</v>
      </c>
      <c r="BV74" s="46">
        <v>236.86581220798112</v>
      </c>
      <c r="BW74" s="46">
        <f t="shared" ref="BW74:CA77" si="140">BV74*(1+BW66)</f>
        <v>262.79764429960539</v>
      </c>
      <c r="BX74" s="46">
        <f t="shared" si="140"/>
        <v>297.37342042177113</v>
      </c>
      <c r="BY74" s="46">
        <f t="shared" si="140"/>
        <v>303.84278733771094</v>
      </c>
      <c r="BZ74" s="46">
        <f t="shared" si="140"/>
        <v>336.35271520100508</v>
      </c>
      <c r="CA74" s="46">
        <f t="shared" si="140"/>
        <v>301.72257465097431</v>
      </c>
      <c r="CB74" s="46">
        <v>268.95814572985626</v>
      </c>
      <c r="CC74" s="46">
        <f t="shared" ref="CC74:CG77" si="141">CB74*(1+CC66)</f>
        <v>268.42695781860573</v>
      </c>
      <c r="CD74" s="46">
        <f t="shared" si="141"/>
        <v>263.33640700245473</v>
      </c>
      <c r="CE74" s="46">
        <f t="shared" si="141"/>
        <v>270.06478721162824</v>
      </c>
      <c r="CF74" s="46">
        <f t="shared" si="141"/>
        <v>238.23777819586678</v>
      </c>
      <c r="CG74" s="46">
        <f t="shared" si="141"/>
        <v>217.49931682746032</v>
      </c>
      <c r="CH74" s="46">
        <v>353.74189181480568</v>
      </c>
      <c r="CI74" s="46">
        <f t="shared" ref="CI74:CM77" si="142">CH74*(1+CI66)</f>
        <v>357.7365650805578</v>
      </c>
      <c r="CJ74" s="46">
        <f t="shared" si="142"/>
        <v>379.4551770108605</v>
      </c>
      <c r="CK74" s="46">
        <f t="shared" si="142"/>
        <v>402.1821530664987</v>
      </c>
      <c r="CL74" s="46">
        <f t="shared" si="142"/>
        <v>449.18743460136812</v>
      </c>
      <c r="CM74" s="46">
        <f t="shared" si="142"/>
        <v>471.68171124346736</v>
      </c>
      <c r="CN74" s="46">
        <v>376.70610516026255</v>
      </c>
      <c r="CO74" s="46">
        <f t="shared" ref="CO74:CS77" si="143">CN74*(1+CO66)</f>
        <v>379.61095420110581</v>
      </c>
      <c r="CP74" s="46">
        <f t="shared" si="143"/>
        <v>324.58387066604115</v>
      </c>
      <c r="CQ74" s="46">
        <f t="shared" si="143"/>
        <v>325.11202503710354</v>
      </c>
      <c r="CR74" s="46">
        <f t="shared" si="143"/>
        <v>314.97806304234359</v>
      </c>
      <c r="CS74" s="46">
        <f t="shared" si="143"/>
        <v>323.23047509019375</v>
      </c>
      <c r="CT74" s="46">
        <v>299.65932873637104</v>
      </c>
      <c r="CU74" s="46">
        <f t="shared" ref="CU74:CY77" si="144">CT74*(1+CU66)</f>
        <v>368.87752942310607</v>
      </c>
      <c r="CV74" s="46">
        <f t="shared" si="144"/>
        <v>382.9457324252765</v>
      </c>
      <c r="CW74" s="46">
        <f t="shared" si="144"/>
        <v>417.35668906438815</v>
      </c>
      <c r="CX74" s="46">
        <f t="shared" si="144"/>
        <v>377.26561290327345</v>
      </c>
      <c r="CY74" s="46">
        <f t="shared" si="144"/>
        <v>361.81040397131164</v>
      </c>
      <c r="CZ74" s="46">
        <v>289.48577108154564</v>
      </c>
      <c r="DA74" s="46">
        <f t="shared" ref="DA74:DE77" si="145">CZ74*(1+DA66)</f>
        <v>274.17725436956846</v>
      </c>
      <c r="DB74" s="46">
        <f t="shared" si="145"/>
        <v>285.84498152644994</v>
      </c>
      <c r="DC74" s="46">
        <f t="shared" si="145"/>
        <v>295.27663320854822</v>
      </c>
      <c r="DD74" s="46">
        <f t="shared" si="145"/>
        <v>279.36609617643711</v>
      </c>
      <c r="DE74" s="46">
        <f t="shared" si="145"/>
        <v>296.65267965456866</v>
      </c>
      <c r="DF74" s="46">
        <v>289.31287588058325</v>
      </c>
      <c r="DG74" s="46">
        <f t="shared" ref="DG74:DK77" si="146">DF74*(1+DG66)</f>
        <v>297.24076439186848</v>
      </c>
      <c r="DH74" s="46">
        <f t="shared" si="146"/>
        <v>321.63003252033633</v>
      </c>
      <c r="DI74" s="46">
        <f t="shared" si="146"/>
        <v>302.96646165001897</v>
      </c>
      <c r="DJ74" s="46">
        <f t="shared" si="146"/>
        <v>279.6232343667902</v>
      </c>
      <c r="DK74" s="46">
        <f t="shared" si="146"/>
        <v>276.20983792443127</v>
      </c>
      <c r="DL74" s="46">
        <v>294.86303611560254</v>
      </c>
      <c r="DM74" s="46">
        <f t="shared" ref="DM74:DQ77" si="147">DL74*(1+DM66)</f>
        <v>295.07857927065783</v>
      </c>
      <c r="DN74" s="46">
        <f t="shared" si="147"/>
        <v>280.25998736060836</v>
      </c>
      <c r="DO74" s="46">
        <f t="shared" si="147"/>
        <v>270.82997432694049</v>
      </c>
      <c r="DP74" s="46">
        <f t="shared" si="147"/>
        <v>257.03521240340353</v>
      </c>
      <c r="DQ74" s="46">
        <f t="shared" si="147"/>
        <v>285.54079465946234</v>
      </c>
      <c r="DR74" s="76">
        <v>270.2911164393023</v>
      </c>
    </row>
    <row r="75" spans="1:122">
      <c r="A75" t="s">
        <v>8</v>
      </c>
      <c r="B75" s="46">
        <v>199.78925995755063</v>
      </c>
      <c r="C75" s="46">
        <f t="shared" ref="C75:F75" si="148">B75*(1+C67)</f>
        <v>209.54570081878703</v>
      </c>
      <c r="D75" s="46">
        <f t="shared" si="148"/>
        <v>205.58214671890971</v>
      </c>
      <c r="E75" s="46">
        <f t="shared" si="148"/>
        <v>221.04436326238704</v>
      </c>
      <c r="F75" s="46">
        <f t="shared" si="148"/>
        <v>231.71547045436435</v>
      </c>
      <c r="G75" s="46">
        <f t="shared" ref="G75:M75" si="149">F75*(1+G67)</f>
        <v>228.01324959184163</v>
      </c>
      <c r="H75" s="46">
        <v>204.52564202633394</v>
      </c>
      <c r="I75" s="46">
        <f t="shared" si="149"/>
        <v>207.34390874716925</v>
      </c>
      <c r="J75" s="46">
        <f t="shared" si="149"/>
        <v>181.65742063441311</v>
      </c>
      <c r="K75" s="46">
        <f t="shared" si="149"/>
        <v>193.33309704930224</v>
      </c>
      <c r="L75" s="46">
        <f t="shared" si="149"/>
        <v>182.060030165961</v>
      </c>
      <c r="M75" s="46">
        <f t="shared" si="149"/>
        <v>180.24828727399543</v>
      </c>
      <c r="N75" s="46">
        <v>209.30493374914747</v>
      </c>
      <c r="O75" s="46">
        <f t="shared" ref="O75:S75" si="150">N75*(1+O67)</f>
        <v>245.52804515429176</v>
      </c>
      <c r="P75" s="46">
        <f t="shared" si="150"/>
        <v>237.49431047257343</v>
      </c>
      <c r="Q75" s="46">
        <f t="shared" si="150"/>
        <v>245.29036069625278</v>
      </c>
      <c r="R75" s="46">
        <f t="shared" si="150"/>
        <v>243.86425394801876</v>
      </c>
      <c r="S75" s="46">
        <f t="shared" si="150"/>
        <v>241.96277828370671</v>
      </c>
      <c r="T75" s="46">
        <v>174.36694425928215</v>
      </c>
      <c r="U75" s="46">
        <f t="shared" ref="U75:Y75" si="151">T75*(1+U67)</f>
        <v>176.66845640852472</v>
      </c>
      <c r="V75" s="46">
        <f t="shared" si="151"/>
        <v>191.42735971477865</v>
      </c>
      <c r="W75" s="46">
        <f t="shared" si="151"/>
        <v>195.08055360246524</v>
      </c>
      <c r="X75" s="46">
        <f t="shared" si="151"/>
        <v>196.7244908519242</v>
      </c>
      <c r="Y75" s="46">
        <f t="shared" si="151"/>
        <v>191.42735971477862</v>
      </c>
      <c r="Z75" s="46">
        <v>268.72617127446455</v>
      </c>
      <c r="AA75" s="46">
        <f t="shared" ref="AA75:AE75" si="152">Z75*(1+AA67)</f>
        <v>297.45634258122755</v>
      </c>
      <c r="AB75" s="46">
        <f t="shared" si="152"/>
        <v>292.99821255086778</v>
      </c>
      <c r="AC75" s="46">
        <f t="shared" si="152"/>
        <v>288.29240862993242</v>
      </c>
      <c r="AD75" s="46">
        <f t="shared" si="152"/>
        <v>312.06910212518454</v>
      </c>
      <c r="AE75" s="46">
        <f t="shared" si="152"/>
        <v>318.26094938957311</v>
      </c>
      <c r="AF75" s="46">
        <v>339.41515025469721</v>
      </c>
      <c r="AG75" s="46">
        <f t="shared" ref="AG75:AK75" si="153">AF75*(1+AG67)</f>
        <v>360.25643141068736</v>
      </c>
      <c r="AH75" s="46">
        <f t="shared" si="153"/>
        <v>342.93380811220203</v>
      </c>
      <c r="AI75" s="46">
        <f t="shared" si="153"/>
        <v>325.6111848137167</v>
      </c>
      <c r="AJ75" s="46">
        <f t="shared" si="153"/>
        <v>328.85917668218275</v>
      </c>
      <c r="AK75" s="46">
        <f t="shared" si="153"/>
        <v>341.85114415604676</v>
      </c>
      <c r="AL75" s="46">
        <v>363.41570615679706</v>
      </c>
      <c r="AM75" s="46">
        <f t="shared" ref="AM75:AQ75" si="154">AL75*(1+AM67)</f>
        <v>338.00416141289298</v>
      </c>
      <c r="AN75" s="46">
        <f t="shared" si="154"/>
        <v>350.70993378484508</v>
      </c>
      <c r="AO75" s="46">
        <f t="shared" si="154"/>
        <v>363.72186934648266</v>
      </c>
      <c r="AP75" s="46">
        <f t="shared" si="154"/>
        <v>354.78190420766339</v>
      </c>
      <c r="AQ75" s="46">
        <f t="shared" si="154"/>
        <v>356.00655696640581</v>
      </c>
      <c r="AR75" s="46">
        <v>348.95679508434989</v>
      </c>
      <c r="AS75" s="46">
        <f t="shared" ref="AS75:AW75" si="155">AR75*(1+AS67)</f>
        <v>365.17671812918707</v>
      </c>
      <c r="AT75" s="46">
        <f t="shared" si="155"/>
        <v>369.40303610565871</v>
      </c>
      <c r="AU75" s="46">
        <f t="shared" si="155"/>
        <v>373.0582300312559</v>
      </c>
      <c r="AV75" s="46">
        <f t="shared" si="155"/>
        <v>346.10117482997714</v>
      </c>
      <c r="AW75" s="46">
        <f t="shared" si="155"/>
        <v>359.69392724079137</v>
      </c>
      <c r="AX75" s="46">
        <v>324.33188405588595</v>
      </c>
      <c r="AY75" s="46">
        <f t="shared" ref="AY75:BC75" si="156">AX75*(1+AY67)</f>
        <v>303.05107386203269</v>
      </c>
      <c r="AZ75" s="46">
        <f t="shared" si="156"/>
        <v>283.25066785557783</v>
      </c>
      <c r="BA75" s="46">
        <f t="shared" si="156"/>
        <v>315.69619296272811</v>
      </c>
      <c r="BB75" s="46">
        <f t="shared" si="156"/>
        <v>287.44514638654027</v>
      </c>
      <c r="BC75" s="46">
        <f t="shared" si="156"/>
        <v>297.56124166709657</v>
      </c>
      <c r="BD75" s="46">
        <v>237.74180480914481</v>
      </c>
      <c r="BE75" s="46">
        <f t="shared" ref="BE75:BI77" si="157">BD75*(1+BE67)</f>
        <v>217.72144229890102</v>
      </c>
      <c r="BF75" s="46">
        <f t="shared" si="157"/>
        <v>238.41556700900878</v>
      </c>
      <c r="BG75" s="46">
        <f t="shared" si="157"/>
        <v>264.01853060383979</v>
      </c>
      <c r="BH75" s="46">
        <f t="shared" si="157"/>
        <v>262.5747544612741</v>
      </c>
      <c r="BI75" s="46">
        <f t="shared" si="157"/>
        <v>274.31746708747477</v>
      </c>
      <c r="BJ75" s="46">
        <v>166.63180681706595</v>
      </c>
      <c r="BK75" s="46">
        <f t="shared" ref="BK75:BO77" si="158">BJ75*(1+BK67)</f>
        <v>165.82207224731968</v>
      </c>
      <c r="BL75" s="46">
        <f t="shared" si="158"/>
        <v>163.33503035452765</v>
      </c>
      <c r="BM75" s="46">
        <f t="shared" si="158"/>
        <v>182.59514547777755</v>
      </c>
      <c r="BN75" s="46">
        <f t="shared" si="158"/>
        <v>175.94375436914771</v>
      </c>
      <c r="BO75" s="46">
        <f t="shared" si="158"/>
        <v>150.8998208905675</v>
      </c>
      <c r="BP75" s="46">
        <v>202.5633986188576</v>
      </c>
      <c r="BQ75" s="46">
        <f t="shared" ref="BQ75:BU77" si="159">BP75*(1+BQ67)</f>
        <v>197.70251454499834</v>
      </c>
      <c r="BR75" s="46">
        <f t="shared" si="159"/>
        <v>192.60257059865415</v>
      </c>
      <c r="BS75" s="46">
        <f t="shared" si="159"/>
        <v>195.31191582014949</v>
      </c>
      <c r="BT75" s="46">
        <f t="shared" si="159"/>
        <v>207.02584957190879</v>
      </c>
      <c r="BU75" s="46">
        <f t="shared" si="159"/>
        <v>192.04476422952277</v>
      </c>
      <c r="BV75" s="46">
        <v>224.23572150546599</v>
      </c>
      <c r="BW75" s="46">
        <f t="shared" ref="BW75:CA77" si="160">BV75*(1+BW67)</f>
        <v>284.67204946789639</v>
      </c>
      <c r="BX75" s="46">
        <f t="shared" si="160"/>
        <v>276.08670194426139</v>
      </c>
      <c r="BY75" s="46">
        <f t="shared" si="160"/>
        <v>261.00586122840264</v>
      </c>
      <c r="BZ75" s="46">
        <f t="shared" si="160"/>
        <v>273.31905701887911</v>
      </c>
      <c r="CA75" s="46">
        <f t="shared" si="160"/>
        <v>285.23687496287238</v>
      </c>
      <c r="CB75" s="46">
        <v>222.44169891083169</v>
      </c>
      <c r="CC75" s="46">
        <f t="shared" ref="CC75:CG77" si="161">CB75*(1+CC67)</f>
        <v>231.4061608977558</v>
      </c>
      <c r="CD75" s="46">
        <f t="shared" si="161"/>
        <v>229.38476260658663</v>
      </c>
      <c r="CE75" s="46">
        <f t="shared" si="161"/>
        <v>253.114220807268</v>
      </c>
      <c r="CF75" s="46">
        <f t="shared" si="161"/>
        <v>249.77451928272765</v>
      </c>
      <c r="CG75" s="46">
        <f t="shared" si="161"/>
        <v>248.36832916713175</v>
      </c>
      <c r="CH75" s="46">
        <v>185.43487276910642</v>
      </c>
      <c r="CI75" s="46">
        <f t="shared" ref="CI75:CM77" si="162">CH75*(1+CI67)</f>
        <v>184.22507657126525</v>
      </c>
      <c r="CJ75" s="46">
        <f t="shared" si="162"/>
        <v>184.76276377030578</v>
      </c>
      <c r="CK75" s="46">
        <f t="shared" si="162"/>
        <v>193.97065705387507</v>
      </c>
      <c r="CL75" s="46">
        <f t="shared" si="162"/>
        <v>241.8248177684832</v>
      </c>
      <c r="CM75" s="46">
        <f t="shared" si="162"/>
        <v>241.08549786980242</v>
      </c>
      <c r="CN75" s="46">
        <v>138.86918239324748</v>
      </c>
      <c r="CO75" s="46">
        <f t="shared" ref="CO75:CS77" si="163">CN75*(1+CO67)</f>
        <v>141.87175930985825</v>
      </c>
      <c r="CP75" s="46">
        <f t="shared" si="163"/>
        <v>155.79620976064066</v>
      </c>
      <c r="CQ75" s="46">
        <f t="shared" si="163"/>
        <v>144.49901411189268</v>
      </c>
      <c r="CR75" s="46">
        <f t="shared" si="163"/>
        <v>145.66251266707934</v>
      </c>
      <c r="CS75" s="46">
        <f t="shared" si="163"/>
        <v>148.21470304619848</v>
      </c>
      <c r="CT75" s="46">
        <v>222.06567031165724</v>
      </c>
      <c r="CU75" s="46">
        <f t="shared" ref="CU75:CY77" si="164">CT75*(1+CU67)</f>
        <v>224.30159675634729</v>
      </c>
      <c r="CV75" s="46">
        <f t="shared" si="164"/>
        <v>233.40890690910925</v>
      </c>
      <c r="CW75" s="46">
        <f t="shared" si="164"/>
        <v>233.62704607444488</v>
      </c>
      <c r="CX75" s="46">
        <f t="shared" si="164"/>
        <v>244.86121308922912</v>
      </c>
      <c r="CY75" s="46">
        <f t="shared" si="164"/>
        <v>267.92942982347057</v>
      </c>
      <c r="CZ75" s="46">
        <v>305.78461745558542</v>
      </c>
      <c r="DA75" s="46">
        <f t="shared" ref="DA75:DE77" si="165">CZ75*(1+DA67)</f>
        <v>279.91053444011283</v>
      </c>
      <c r="DB75" s="46">
        <f t="shared" si="165"/>
        <v>279.54865915318317</v>
      </c>
      <c r="DC75" s="46">
        <f t="shared" si="165"/>
        <v>280.8755352052587</v>
      </c>
      <c r="DD75" s="46">
        <f t="shared" si="165"/>
        <v>303.82445965138305</v>
      </c>
      <c r="DE75" s="46">
        <f t="shared" si="165"/>
        <v>300.8993010820347</v>
      </c>
      <c r="DF75" s="46">
        <v>363.7785400722704</v>
      </c>
      <c r="DG75" s="46">
        <f t="shared" ref="DG75:DK77" si="166">DF75*(1+DG67)</f>
        <v>345.98502452525719</v>
      </c>
      <c r="DH75" s="46">
        <f t="shared" si="166"/>
        <v>365.92035212885537</v>
      </c>
      <c r="DI75" s="46">
        <f t="shared" si="166"/>
        <v>387.832737015455</v>
      </c>
      <c r="DJ75" s="46">
        <f t="shared" si="166"/>
        <v>409.25085758130422</v>
      </c>
      <c r="DK75" s="46">
        <f t="shared" si="166"/>
        <v>444.67313390174718</v>
      </c>
      <c r="DL75" s="46">
        <v>434.18405863410044</v>
      </c>
      <c r="DM75" s="46">
        <f t="shared" ref="DM75:DQ77" si="167">DL75*(1+DM67)</f>
        <v>453.40150759089863</v>
      </c>
      <c r="DN75" s="46">
        <f t="shared" si="167"/>
        <v>429.949705474128</v>
      </c>
      <c r="DO75" s="46">
        <f t="shared" si="167"/>
        <v>422.45815757571512</v>
      </c>
      <c r="DP75" s="46">
        <f t="shared" si="167"/>
        <v>443.95564284942157</v>
      </c>
      <c r="DQ75" s="46">
        <f t="shared" si="167"/>
        <v>403.07784888199501</v>
      </c>
      <c r="DR75" s="76">
        <v>407.14934230504542</v>
      </c>
    </row>
    <row r="76" spans="1:122">
      <c r="A76" t="s">
        <v>13</v>
      </c>
      <c r="B76" s="46">
        <v>307.12086056739531</v>
      </c>
      <c r="C76" s="46">
        <f t="shared" ref="C76:F76" si="168">B76*(1+C68)</f>
        <v>323.60935514652982</v>
      </c>
      <c r="D76" s="46">
        <f t="shared" si="168"/>
        <v>319.62312568783796</v>
      </c>
      <c r="E76" s="46">
        <f t="shared" si="168"/>
        <v>343.72169468811143</v>
      </c>
      <c r="F76" s="46">
        <f t="shared" si="168"/>
        <v>343.5405024399891</v>
      </c>
      <c r="G76" s="46">
        <f t="shared" ref="G76:M76" si="169">F76*(1+G68)</f>
        <v>331.76300631203588</v>
      </c>
      <c r="H76" s="46">
        <v>383.34401749747252</v>
      </c>
      <c r="I76" s="46">
        <f t="shared" si="169"/>
        <v>395.22580596803039</v>
      </c>
      <c r="J76" s="46">
        <f t="shared" si="169"/>
        <v>362.29032213736116</v>
      </c>
      <c r="K76" s="46">
        <f t="shared" si="169"/>
        <v>382.30175535093235</v>
      </c>
      <c r="L76" s="46">
        <f t="shared" si="169"/>
        <v>362.49877456666923</v>
      </c>
      <c r="M76" s="46">
        <f t="shared" si="169"/>
        <v>368.96079987521824</v>
      </c>
      <c r="N76" s="46">
        <v>363.71332213751384</v>
      </c>
      <c r="O76" s="46">
        <f t="shared" ref="O76:S76" si="170">N76*(1+O68)</f>
        <v>375.64797122325257</v>
      </c>
      <c r="P76" s="46">
        <f t="shared" si="170"/>
        <v>368.80022174782869</v>
      </c>
      <c r="Q76" s="46">
        <f t="shared" si="170"/>
        <v>365.47417200262277</v>
      </c>
      <c r="R76" s="46">
        <f t="shared" si="170"/>
        <v>378.19142102840993</v>
      </c>
      <c r="S76" s="46">
        <f t="shared" si="170"/>
        <v>395.79991967949985</v>
      </c>
      <c r="T76" s="46">
        <v>409.38076829443457</v>
      </c>
      <c r="U76" s="46">
        <f t="shared" ref="U76:Y76" si="171">T76*(1+U68)</f>
        <v>410.38464462669168</v>
      </c>
      <c r="V76" s="46">
        <f t="shared" si="171"/>
        <v>462.18466337115666</v>
      </c>
      <c r="W76" s="46">
        <f t="shared" si="171"/>
        <v>474.83350515759582</v>
      </c>
      <c r="X76" s="46">
        <f t="shared" si="171"/>
        <v>473.42807829243594</v>
      </c>
      <c r="Y76" s="46">
        <f t="shared" si="171"/>
        <v>457.76760750922557</v>
      </c>
      <c r="Z76" s="46">
        <v>388.70881434317181</v>
      </c>
      <c r="AA76" s="46">
        <f t="shared" ref="AA76:AE76" si="172">Z76*(1+AA68)</f>
        <v>364.13831630147064</v>
      </c>
      <c r="AB76" s="46">
        <f t="shared" si="172"/>
        <v>372.79985877660272</v>
      </c>
      <c r="AC76" s="46">
        <f t="shared" si="172"/>
        <v>369.26453531736513</v>
      </c>
      <c r="AD76" s="46">
        <f t="shared" si="172"/>
        <v>398.60772002903701</v>
      </c>
      <c r="AE76" s="46">
        <f t="shared" si="172"/>
        <v>410.09752127155912</v>
      </c>
      <c r="AF76" s="46">
        <v>365.60770856299774</v>
      </c>
      <c r="AG76" s="46">
        <f t="shared" ref="AG76:AK76" si="173">AF76*(1+AG68)</f>
        <v>369.25163921312725</v>
      </c>
      <c r="AH76" s="46">
        <f t="shared" si="173"/>
        <v>347.38805531234999</v>
      </c>
      <c r="AI76" s="46">
        <f t="shared" si="173"/>
        <v>347.38805531234999</v>
      </c>
      <c r="AJ76" s="46">
        <f t="shared" si="173"/>
        <v>350.72832507496872</v>
      </c>
      <c r="AK76" s="46">
        <f t="shared" si="173"/>
        <v>344.19961599348659</v>
      </c>
      <c r="AL76" s="46">
        <v>273.7141244754215</v>
      </c>
      <c r="AM76" s="46">
        <f t="shared" ref="AM76:AQ76" si="174">AL76*(1+AM68)</f>
        <v>246.86796301301342</v>
      </c>
      <c r="AN76" s="46">
        <f t="shared" si="174"/>
        <v>241.84889804395451</v>
      </c>
      <c r="AO76" s="46">
        <f t="shared" si="174"/>
        <v>240.44822875026367</v>
      </c>
      <c r="AP76" s="46">
        <f t="shared" si="174"/>
        <v>228.19237243046868</v>
      </c>
      <c r="AQ76" s="46">
        <f t="shared" si="174"/>
        <v>244.53351419019532</v>
      </c>
      <c r="AR76" s="46">
        <v>370.85671269788457</v>
      </c>
      <c r="AS76" s="46">
        <f t="shared" ref="AS76:AW76" si="175">AR76*(1+AS68)</f>
        <v>402.30311325350812</v>
      </c>
      <c r="AT76" s="46">
        <f t="shared" si="175"/>
        <v>403.18150433048083</v>
      </c>
      <c r="AU76" s="46">
        <f t="shared" si="175"/>
        <v>397.91115786864452</v>
      </c>
      <c r="AV76" s="46">
        <f t="shared" si="175"/>
        <v>421.27636051611898</v>
      </c>
      <c r="AW76" s="46">
        <f t="shared" si="175"/>
        <v>423.9115337470372</v>
      </c>
      <c r="AX76" s="46">
        <v>401.27525140858597</v>
      </c>
      <c r="AY76" s="46">
        <f t="shared" ref="AY76:BC76" si="176">AX76*(1+AY68)</f>
        <v>419.5071429697723</v>
      </c>
      <c r="AZ76" s="46">
        <f t="shared" si="176"/>
        <v>411.34620103286034</v>
      </c>
      <c r="BA76" s="46">
        <f t="shared" si="176"/>
        <v>416.72894996997246</v>
      </c>
      <c r="BB76" s="46">
        <f t="shared" si="176"/>
        <v>412.04074928281028</v>
      </c>
      <c r="BC76" s="46">
        <f t="shared" si="176"/>
        <v>439.64904221832097</v>
      </c>
      <c r="BD76" s="46">
        <v>453.60514208741949</v>
      </c>
      <c r="BE76" s="46">
        <f t="shared" ref="BE76:BI77" si="177">BD76*(1+BE68)</f>
        <v>415.49366631220971</v>
      </c>
      <c r="BF76" s="46">
        <f t="shared" si="177"/>
        <v>408.02853188201397</v>
      </c>
      <c r="BG76" s="46">
        <f t="shared" si="177"/>
        <v>422.36944802423204</v>
      </c>
      <c r="BH76" s="46">
        <f t="shared" si="177"/>
        <v>395.45567389431591</v>
      </c>
      <c r="BI76" s="46">
        <f t="shared" si="177"/>
        <v>417.45817537278754</v>
      </c>
      <c r="BJ76" s="46">
        <v>428.40239540443378</v>
      </c>
      <c r="BK76" s="46">
        <f t="shared" ref="BK76:BO77" si="178">BJ76*(1+BK68)</f>
        <v>452.93739314920964</v>
      </c>
      <c r="BL76" s="46">
        <f t="shared" si="178"/>
        <v>440.56322037358353</v>
      </c>
      <c r="BM76" s="46">
        <f t="shared" si="178"/>
        <v>419.2284397259524</v>
      </c>
      <c r="BN76" s="46">
        <f t="shared" si="178"/>
        <v>398.96039811070278</v>
      </c>
      <c r="BO76" s="46">
        <f t="shared" si="178"/>
        <v>347.65025065314984</v>
      </c>
      <c r="BP76" s="46">
        <v>352.64530462458004</v>
      </c>
      <c r="BQ76" s="46">
        <f t="shared" ref="BQ76:BU77" si="179">BP76*(1+BQ68)</f>
        <v>385.10296218481636</v>
      </c>
      <c r="BR76" s="46">
        <f t="shared" si="179"/>
        <v>442.15903317906822</v>
      </c>
      <c r="BS76" s="46">
        <f t="shared" si="179"/>
        <v>448.69139193332967</v>
      </c>
      <c r="BT76" s="46">
        <f t="shared" si="179"/>
        <v>494.41790321315943</v>
      </c>
      <c r="BU76" s="46">
        <f t="shared" si="179"/>
        <v>511.76948115416627</v>
      </c>
      <c r="BV76" s="46">
        <v>355.12083991694158</v>
      </c>
      <c r="BW76" s="46">
        <f t="shared" ref="BW76:CA77" si="180">BV76*(1+BW68)</f>
        <v>349.05419223502713</v>
      </c>
      <c r="BX76" s="46">
        <f t="shared" si="180"/>
        <v>361.48342163212004</v>
      </c>
      <c r="BY76" s="46">
        <f t="shared" si="180"/>
        <v>347.72248908533857</v>
      </c>
      <c r="BZ76" s="46">
        <f t="shared" si="180"/>
        <v>331.00221620591589</v>
      </c>
      <c r="CA76" s="46">
        <f t="shared" si="180"/>
        <v>343.72737963627293</v>
      </c>
      <c r="CB76" s="46">
        <v>404.57407769125098</v>
      </c>
      <c r="CC76" s="46">
        <f t="shared" ref="CC76:CG77" si="181">CB76*(1+CC68)</f>
        <v>397.27192416179997</v>
      </c>
      <c r="CD76" s="46">
        <f t="shared" si="181"/>
        <v>415.35344718710724</v>
      </c>
      <c r="CE76" s="46">
        <f t="shared" si="181"/>
        <v>463.51288832181996</v>
      </c>
      <c r="CF76" s="46">
        <f t="shared" si="181"/>
        <v>458.29706437221205</v>
      </c>
      <c r="CG76" s="46">
        <f t="shared" si="181"/>
        <v>426.82825987624454</v>
      </c>
      <c r="CH76" s="46">
        <v>380.11535138837621</v>
      </c>
      <c r="CI76" s="46">
        <f t="shared" ref="CI76:CM77" si="182">CH76*(1+CI68)</f>
        <v>403.46810798736601</v>
      </c>
      <c r="CJ76" s="46">
        <f t="shared" si="182"/>
        <v>405.85965534991317</v>
      </c>
      <c r="CK76" s="46">
        <f t="shared" si="182"/>
        <v>389.25950306870357</v>
      </c>
      <c r="CL76" s="46">
        <f t="shared" si="182"/>
        <v>417.67671290602851</v>
      </c>
      <c r="CM76" s="46">
        <f t="shared" si="182"/>
        <v>417.53603364940807</v>
      </c>
      <c r="CN76" s="46">
        <v>504.87474827260667</v>
      </c>
      <c r="CO76" s="46">
        <f t="shared" ref="CO76:CS77" si="183">CN76*(1+CO68)</f>
        <v>450.20574555923389</v>
      </c>
      <c r="CP76" s="46">
        <f t="shared" si="183"/>
        <v>442.39588802875204</v>
      </c>
      <c r="CQ76" s="46">
        <f t="shared" si="183"/>
        <v>499.66817658561882</v>
      </c>
      <c r="CR76" s="46">
        <f t="shared" si="183"/>
        <v>465.50004988976082</v>
      </c>
      <c r="CS76" s="46">
        <f t="shared" si="183"/>
        <v>449.06680800270527</v>
      </c>
      <c r="CT76" s="46">
        <v>351.72553912173038</v>
      </c>
      <c r="CU76" s="46">
        <f t="shared" ref="CU76:CY77" si="184">CT76*(1+CU68)</f>
        <v>377.35284873038864</v>
      </c>
      <c r="CV76" s="46">
        <f t="shared" si="184"/>
        <v>341.57365802071598</v>
      </c>
      <c r="CW76" s="46">
        <f t="shared" si="184"/>
        <v>367.69618134161885</v>
      </c>
      <c r="CX76" s="46">
        <f t="shared" si="184"/>
        <v>366.95336077325192</v>
      </c>
      <c r="CY76" s="46">
        <f t="shared" si="184"/>
        <v>378.46707958293894</v>
      </c>
      <c r="CZ76" s="46">
        <v>403.77427554970905</v>
      </c>
      <c r="DA76" s="46">
        <f t="shared" ref="DA76:DE77" si="185">CZ76*(1+DA68)</f>
        <v>401.22197292297255</v>
      </c>
      <c r="DB76" s="46">
        <f t="shared" si="185"/>
        <v>382.71777887913316</v>
      </c>
      <c r="DC76" s="46">
        <f t="shared" si="185"/>
        <v>368.55249930074581</v>
      </c>
      <c r="DD76" s="46">
        <f t="shared" si="185"/>
        <v>361.15082168321004</v>
      </c>
      <c r="DE76" s="46">
        <f t="shared" si="185"/>
        <v>373.40187429154514</v>
      </c>
      <c r="DF76" s="46">
        <v>289.02490504900885</v>
      </c>
      <c r="DG76" s="46">
        <f t="shared" ref="DG76:DK77" si="186">DF76*(1+DG68)</f>
        <v>295.92522679301658</v>
      </c>
      <c r="DH76" s="46">
        <f t="shared" si="186"/>
        <v>314.45751947692304</v>
      </c>
      <c r="DI76" s="46">
        <f t="shared" si="186"/>
        <v>316.92192009978294</v>
      </c>
      <c r="DJ76" s="46">
        <f t="shared" si="186"/>
        <v>310.81020655509042</v>
      </c>
      <c r="DK76" s="46">
        <f t="shared" si="186"/>
        <v>300.45972393907886</v>
      </c>
      <c r="DL76" s="46">
        <v>373.84068448208063</v>
      </c>
      <c r="DM76" s="46">
        <f t="shared" ref="DM76:DQ77" si="187">DL76*(1+DM68)</f>
        <v>357.05798621971007</v>
      </c>
      <c r="DN76" s="46">
        <f t="shared" si="187"/>
        <v>366.05740412851748</v>
      </c>
      <c r="DO76" s="46">
        <f t="shared" si="187"/>
        <v>396.21761549857473</v>
      </c>
      <c r="DP76" s="46">
        <f t="shared" si="187"/>
        <v>430.51269455646235</v>
      </c>
      <c r="DQ76" s="46">
        <f t="shared" si="187"/>
        <v>429.78301202331579</v>
      </c>
      <c r="DR76" s="76">
        <v>414.94613384933609</v>
      </c>
    </row>
    <row r="77" spans="1:122">
      <c r="A77" t="s">
        <v>19</v>
      </c>
      <c r="B77" s="46">
        <v>91.74703766340069</v>
      </c>
      <c r="C77" s="46">
        <f t="shared" ref="C77:F77" si="188">B77*(1+C69)</f>
        <v>98.888586266270636</v>
      </c>
      <c r="D77" s="46">
        <f t="shared" si="188"/>
        <v>113.12310150872571</v>
      </c>
      <c r="E77" s="46">
        <f t="shared" si="188"/>
        <v>116.64529384687587</v>
      </c>
      <c r="F77" s="46">
        <f t="shared" si="188"/>
        <v>117.68980605749972</v>
      </c>
      <c r="G77" s="46">
        <f t="shared" ref="G77:M77" si="189">F77*(1+G69)</f>
        <v>113.36601132514988</v>
      </c>
      <c r="H77" s="46">
        <v>23.063195513909143</v>
      </c>
      <c r="I77" s="46">
        <f t="shared" si="189"/>
        <v>26.978244135097427</v>
      </c>
      <c r="J77" s="46">
        <f t="shared" si="189"/>
        <v>24.320756586169626</v>
      </c>
      <c r="K77" s="46">
        <f t="shared" si="189"/>
        <v>24.724125231989024</v>
      </c>
      <c r="L77" s="46">
        <f t="shared" si="189"/>
        <v>24.463121990576472</v>
      </c>
      <c r="M77" s="46">
        <f t="shared" si="189"/>
        <v>23.699094320259725</v>
      </c>
      <c r="N77" s="46">
        <v>44.617623888861068</v>
      </c>
      <c r="O77" s="46">
        <f t="shared" ref="O77:S77" si="190">N77*(1+O69)</f>
        <v>48.01511268039819</v>
      </c>
      <c r="P77" s="46">
        <f t="shared" si="190"/>
        <v>49.406855076931464</v>
      </c>
      <c r="Q77" s="46">
        <f t="shared" si="190"/>
        <v>50.839531073362785</v>
      </c>
      <c r="R77" s="46">
        <f t="shared" si="190"/>
        <v>48.833784678358938</v>
      </c>
      <c r="S77" s="46">
        <f t="shared" si="190"/>
        <v>51.494468671731383</v>
      </c>
      <c r="T77" s="46">
        <v>75.463628388777892</v>
      </c>
      <c r="U77" s="46">
        <f t="shared" ref="U77:Y77" si="191">T77*(1+U69)</f>
        <v>78.140547639055484</v>
      </c>
      <c r="V77" s="46">
        <f t="shared" si="191"/>
        <v>82.283398859723178</v>
      </c>
      <c r="W77" s="46">
        <f t="shared" si="191"/>
        <v>90.824045991561221</v>
      </c>
      <c r="X77" s="46">
        <f t="shared" si="191"/>
        <v>92.417450307202657</v>
      </c>
      <c r="Y77" s="46">
        <f t="shared" si="191"/>
        <v>94.074590795469732</v>
      </c>
      <c r="Z77" s="46">
        <v>142.81299332328391</v>
      </c>
      <c r="AA77" s="46">
        <f t="shared" ref="AA77:AE77" si="192">Z77*(1+AA69)</f>
        <v>130.1448968954389</v>
      </c>
      <c r="AB77" s="46">
        <f t="shared" si="192"/>
        <v>129.65004937872621</v>
      </c>
      <c r="AC77" s="46">
        <f t="shared" si="192"/>
        <v>121.33661109795293</v>
      </c>
      <c r="AD77" s="46">
        <f t="shared" si="192"/>
        <v>127.8685983185605</v>
      </c>
      <c r="AE77" s="46">
        <f t="shared" si="192"/>
        <v>124.80054371494178</v>
      </c>
      <c r="AF77" s="46">
        <v>162.31902165046756</v>
      </c>
      <c r="AG77" s="46">
        <f t="shared" ref="AG77:AK77" si="193">AF77*(1+AG69)</f>
        <v>174.55351507337593</v>
      </c>
      <c r="AH77" s="46">
        <f t="shared" si="193"/>
        <v>166.6798311873458</v>
      </c>
      <c r="AI77" s="46">
        <f t="shared" si="193"/>
        <v>163.28809043644051</v>
      </c>
      <c r="AJ77" s="46">
        <f t="shared" si="193"/>
        <v>167.77003357156536</v>
      </c>
      <c r="AK77" s="46">
        <f t="shared" si="193"/>
        <v>169.22363675052475</v>
      </c>
      <c r="AL77" s="46">
        <v>221.69801411260011</v>
      </c>
      <c r="AM77" s="46">
        <f t="shared" ref="AM77:AQ77" si="194">AL77*(1+AM69)</f>
        <v>230.32208173066235</v>
      </c>
      <c r="AN77" s="46">
        <f t="shared" si="194"/>
        <v>237.31055031771277</v>
      </c>
      <c r="AO77" s="46">
        <f t="shared" si="194"/>
        <v>222.79832618800805</v>
      </c>
      <c r="AP77" s="46">
        <f t="shared" si="194"/>
        <v>205.96652525068654</v>
      </c>
      <c r="AQ77" s="46">
        <f t="shared" si="194"/>
        <v>190.08634556777193</v>
      </c>
      <c r="AR77" s="46">
        <v>218.16266952265184</v>
      </c>
      <c r="AS77" s="46">
        <f t="shared" ref="AS77:AW77" si="195">AR77*(1+AS69)</f>
        <v>227.50464781455375</v>
      </c>
      <c r="AT77" s="46">
        <f t="shared" si="195"/>
        <v>215.89586596652853</v>
      </c>
      <c r="AU77" s="46">
        <f t="shared" si="195"/>
        <v>213.62906241040525</v>
      </c>
      <c r="AV77" s="46">
        <f t="shared" si="195"/>
        <v>204.49315716905994</v>
      </c>
      <c r="AW77" s="46">
        <f t="shared" si="195"/>
        <v>201.40206141071002</v>
      </c>
      <c r="AX77" s="46">
        <v>164.65185306132065</v>
      </c>
      <c r="AY77" s="46">
        <f t="shared" ref="AY77:BC77" si="196">AX77*(1+AY69)</f>
        <v>175.84237209745007</v>
      </c>
      <c r="AZ77" s="46">
        <f t="shared" si="196"/>
        <v>181.89130130616869</v>
      </c>
      <c r="BA77" s="46">
        <f t="shared" si="196"/>
        <v>189.33148423289259</v>
      </c>
      <c r="BB77" s="46">
        <f t="shared" si="196"/>
        <v>199.91711034815015</v>
      </c>
      <c r="BC77" s="46">
        <f t="shared" si="196"/>
        <v>212.07545805767458</v>
      </c>
      <c r="BD77" s="46">
        <v>219.28586034941617</v>
      </c>
      <c r="BE77" s="46">
        <f t="shared" ref="BE77:BI77" si="197">BD77*(1+BE69)</f>
        <v>225.81546413153279</v>
      </c>
      <c r="BF77" s="46">
        <f t="shared" si="197"/>
        <v>242.56268864677631</v>
      </c>
      <c r="BG77" s="46">
        <f t="shared" si="197"/>
        <v>217.65345940388704</v>
      </c>
      <c r="BH77" s="46">
        <f t="shared" si="197"/>
        <v>211.78890785883786</v>
      </c>
      <c r="BI77" s="46">
        <f t="shared" si="197"/>
        <v>209.0077803220104</v>
      </c>
      <c r="BJ77" s="46">
        <v>290.80140725202688</v>
      </c>
      <c r="BK77" s="46">
        <f t="shared" ref="BK77:BO77" si="198">BJ77*(1+BK69)</f>
        <v>304.53751151233377</v>
      </c>
      <c r="BL77" s="46">
        <f t="shared" si="198"/>
        <v>302.59829679323161</v>
      </c>
      <c r="BM77" s="46">
        <f t="shared" si="198"/>
        <v>298.31586428854769</v>
      </c>
      <c r="BN77" s="46">
        <f t="shared" si="198"/>
        <v>275.44929072580146</v>
      </c>
      <c r="BO77" s="46">
        <f t="shared" si="198"/>
        <v>239.08901474263612</v>
      </c>
      <c r="BP77" s="46">
        <v>231.93194238169568</v>
      </c>
      <c r="BQ77" s="46">
        <f t="shared" ref="BQ77:BU77" si="199">BP77*(1+BQ69)</f>
        <v>250.41401904023704</v>
      </c>
      <c r="BR77" s="46">
        <f t="shared" si="199"/>
        <v>243.45606076878613</v>
      </c>
      <c r="BS77" s="46">
        <f t="shared" si="199"/>
        <v>264.32993558313876</v>
      </c>
      <c r="BT77" s="46">
        <f t="shared" si="199"/>
        <v>268.38874457481842</v>
      </c>
      <c r="BU77" s="46">
        <f t="shared" si="199"/>
        <v>261.21335010738471</v>
      </c>
      <c r="BV77" s="46">
        <v>275.46954763767695</v>
      </c>
      <c r="BW77" s="46">
        <f t="shared" ref="BW77:CA77" si="200">BV77*(1+BW69)</f>
        <v>262.20748319822928</v>
      </c>
      <c r="BX77" s="46">
        <f t="shared" si="200"/>
        <v>252.23926482870982</v>
      </c>
      <c r="BY77" s="46">
        <f t="shared" si="200"/>
        <v>255.61979105837293</v>
      </c>
      <c r="BZ77" s="46">
        <f t="shared" si="200"/>
        <v>242.09768613972048</v>
      </c>
      <c r="CA77" s="46">
        <f t="shared" si="200"/>
        <v>265.58800942789236</v>
      </c>
      <c r="CB77" s="46">
        <v>308.46687861184148</v>
      </c>
      <c r="CC77" s="46">
        <f t="shared" ref="CC77:CG77" si="201">CB77*(1+CC69)</f>
        <v>317.45980015130897</v>
      </c>
      <c r="CD77" s="46">
        <f t="shared" si="201"/>
        <v>330.80413533890589</v>
      </c>
      <c r="CE77" s="46">
        <f t="shared" si="201"/>
        <v>339.2168683919561</v>
      </c>
      <c r="CF77" s="46">
        <f t="shared" si="201"/>
        <v>358.8465788490733</v>
      </c>
      <c r="CG77" s="46">
        <f t="shared" si="201"/>
        <v>343.08479163473783</v>
      </c>
      <c r="CH77" s="46">
        <v>263.68615747948724</v>
      </c>
      <c r="CI77" s="46">
        <f t="shared" ref="CI77:CM77" si="202">CH77*(1+CI69)</f>
        <v>286.31538596323617</v>
      </c>
      <c r="CJ77" s="46">
        <f t="shared" si="202"/>
        <v>316.28983943023474</v>
      </c>
      <c r="CK77" s="46">
        <f t="shared" si="202"/>
        <v>267.39586706698708</v>
      </c>
      <c r="CL77" s="46">
        <f t="shared" si="202"/>
        <v>260.71838980948741</v>
      </c>
      <c r="CM77" s="46">
        <f t="shared" si="202"/>
        <v>260.1248362754875</v>
      </c>
      <c r="CN77" s="46">
        <v>309.86306528547556</v>
      </c>
      <c r="CO77" s="46">
        <f t="shared" ref="CO77:CS77" si="203">CN77*(1+CO69)</f>
        <v>275.91007413404293</v>
      </c>
      <c r="CP77" s="46">
        <f t="shared" si="203"/>
        <v>266.74948988774054</v>
      </c>
      <c r="CQ77" s="46">
        <f t="shared" si="203"/>
        <v>295.9961258300637</v>
      </c>
      <c r="CR77" s="46">
        <f t="shared" si="203"/>
        <v>300.53439692456215</v>
      </c>
      <c r="CS77" s="46">
        <f t="shared" si="203"/>
        <v>292.97061176706478</v>
      </c>
      <c r="CT77" s="46">
        <v>287.80910013214736</v>
      </c>
      <c r="CU77" s="46">
        <f t="shared" ref="CU77:CY77" si="204">CT77*(1+CU69)</f>
        <v>315.44954480636852</v>
      </c>
      <c r="CV77" s="46">
        <f t="shared" si="204"/>
        <v>295.25380442835598</v>
      </c>
      <c r="CW77" s="46">
        <f t="shared" si="204"/>
        <v>307.60884560078716</v>
      </c>
      <c r="CX77" s="46">
        <f t="shared" si="204"/>
        <v>296.44178915647439</v>
      </c>
      <c r="CY77" s="46">
        <f t="shared" si="204"/>
        <v>306.89605476391614</v>
      </c>
      <c r="CZ77" s="46">
        <v>269.65648796290907</v>
      </c>
      <c r="DA77" s="46">
        <f t="shared" ref="DA77:DE77" si="205">CZ77*(1+DA69)</f>
        <v>286.91766554568017</v>
      </c>
      <c r="DB77" s="46">
        <f t="shared" si="205"/>
        <v>304.64001962875426</v>
      </c>
      <c r="DC77" s="46">
        <f t="shared" si="205"/>
        <v>308.52707870273707</v>
      </c>
      <c r="DD77" s="46">
        <f t="shared" si="205"/>
        <v>319.8588441387547</v>
      </c>
      <c r="DE77" s="46">
        <f t="shared" si="205"/>
        <v>325.78825628550817</v>
      </c>
      <c r="DF77" s="46">
        <v>359.9549398044947</v>
      </c>
      <c r="DG77" s="46">
        <f t="shared" ref="DG77:DK77" si="206">DF77*(1+DG69)</f>
        <v>419.25516118790563</v>
      </c>
      <c r="DH77" s="46">
        <f t="shared" si="206"/>
        <v>434.8312043280136</v>
      </c>
      <c r="DI77" s="46">
        <f t="shared" si="206"/>
        <v>436.8709242630278</v>
      </c>
      <c r="DJ77" s="46">
        <f t="shared" si="206"/>
        <v>461.53299256819872</v>
      </c>
      <c r="DK77" s="46">
        <f t="shared" si="206"/>
        <v>469.32101413825274</v>
      </c>
      <c r="DL77" s="46">
        <v>420.16935878832248</v>
      </c>
      <c r="DM77" s="46">
        <f t="shared" ref="DM77:DQ77" si="207">DL77*(1+DM69)</f>
        <v>368.45897886883341</v>
      </c>
      <c r="DN77" s="46">
        <f t="shared" si="207"/>
        <v>392.24215012100257</v>
      </c>
      <c r="DO77" s="46">
        <f t="shared" si="207"/>
        <v>391.34127242205676</v>
      </c>
      <c r="DP77" s="46">
        <f t="shared" si="207"/>
        <v>364.31494145368271</v>
      </c>
      <c r="DQ77" s="46">
        <f t="shared" si="207"/>
        <v>369.17968102799006</v>
      </c>
      <c r="DR77" s="76">
        <v>349.32433654322449</v>
      </c>
    </row>
    <row r="78" spans="1:122">
      <c r="J78" s="46"/>
      <c r="L78" s="46"/>
      <c r="N78" s="46"/>
      <c r="P78" s="46"/>
      <c r="R78" s="46"/>
      <c r="T78" s="46"/>
      <c r="V78" s="46"/>
      <c r="X78" s="46"/>
      <c r="Z78" s="46"/>
      <c r="AB78" s="46"/>
      <c r="AD78" s="46"/>
      <c r="AF78" s="46"/>
      <c r="AH78" s="46"/>
      <c r="AJ78" s="46"/>
      <c r="AL78" s="46"/>
      <c r="AM78" s="46"/>
      <c r="AN78" s="46"/>
      <c r="AP78" s="46"/>
      <c r="AR78" s="46"/>
    </row>
    <row r="79" spans="1:122" ht="48">
      <c r="H79" s="75" t="s">
        <v>74</v>
      </c>
      <c r="N79" s="75" t="s">
        <v>76</v>
      </c>
      <c r="T79" s="75" t="s">
        <v>78</v>
      </c>
      <c r="Z79" s="75" t="s">
        <v>80</v>
      </c>
      <c r="AF79" s="75" t="s">
        <v>82</v>
      </c>
      <c r="AL79" s="75" t="s">
        <v>84</v>
      </c>
      <c r="AR79" s="75" t="s">
        <v>86</v>
      </c>
      <c r="AX79" s="75" t="s">
        <v>88</v>
      </c>
      <c r="BD79" s="75" t="s">
        <v>90</v>
      </c>
      <c r="BJ79" s="75" t="s">
        <v>92</v>
      </c>
      <c r="BP79" s="75" t="s">
        <v>94</v>
      </c>
      <c r="BV79" s="75" t="s">
        <v>96</v>
      </c>
      <c r="CB79" s="75" t="s">
        <v>98</v>
      </c>
      <c r="CH79" s="75" t="s">
        <v>100</v>
      </c>
      <c r="CN79" s="75" t="s">
        <v>102</v>
      </c>
      <c r="CT79" s="75" t="s">
        <v>104</v>
      </c>
      <c r="CZ79" s="75" t="s">
        <v>106</v>
      </c>
      <c r="DF79" s="75" t="s">
        <v>108</v>
      </c>
      <c r="DL79" s="75" t="s">
        <v>110</v>
      </c>
    </row>
    <row r="80" spans="1:122">
      <c r="H80" s="76">
        <v>334.84123715085576</v>
      </c>
      <c r="N80" s="76">
        <v>316.25901625345546</v>
      </c>
      <c r="T80" s="76">
        <v>240.47992151052347</v>
      </c>
      <c r="Z80" s="76">
        <v>303.22805751729987</v>
      </c>
      <c r="AF80" s="76">
        <v>225.40177833036267</v>
      </c>
      <c r="AL80" s="76">
        <v>200.62109954945981</v>
      </c>
      <c r="AR80" s="76">
        <v>173.12151938888388</v>
      </c>
      <c r="AX80" s="76">
        <v>133.18437032016868</v>
      </c>
      <c r="BD80" s="76">
        <v>133.95475689976459</v>
      </c>
      <c r="BJ80" s="76">
        <v>235.02724883621923</v>
      </c>
      <c r="BP80" s="76">
        <v>247.93313328118771</v>
      </c>
      <c r="BV80" s="76">
        <v>199.7272948986508</v>
      </c>
      <c r="CB80" s="76">
        <v>259.22365198169939</v>
      </c>
      <c r="CH80" s="76">
        <v>344.00984368423906</v>
      </c>
      <c r="CN80" s="76">
        <v>492.23313392992395</v>
      </c>
      <c r="CT80" s="76">
        <v>540.40379674594703</v>
      </c>
      <c r="CZ80" s="76">
        <v>686.33989022832691</v>
      </c>
      <c r="DF80" s="76">
        <v>648.78980415105036</v>
      </c>
      <c r="DL80" s="76">
        <v>794.13300631875302</v>
      </c>
    </row>
    <row r="81" spans="1:122">
      <c r="H81" s="76">
        <v>61.167684206245539</v>
      </c>
      <c r="N81" s="76">
        <v>93.997846365193169</v>
      </c>
      <c r="T81" s="76">
        <v>125.98787064246822</v>
      </c>
      <c r="Z81" s="76">
        <v>150.50783134732836</v>
      </c>
      <c r="AF81" s="76">
        <v>174.86011732845535</v>
      </c>
      <c r="AL81" s="76">
        <v>251.34134533287892</v>
      </c>
      <c r="AR81" s="76">
        <v>311.76002635062474</v>
      </c>
      <c r="AX81" s="76">
        <v>234.10153824851588</v>
      </c>
      <c r="BD81" s="76">
        <v>270.19200098414001</v>
      </c>
      <c r="BJ81" s="76">
        <v>214.98639011050025</v>
      </c>
      <c r="BP81" s="76">
        <v>211.18611944760187</v>
      </c>
      <c r="BV81" s="76">
        <v>274.45962103426626</v>
      </c>
      <c r="CB81" s="76">
        <v>330.31826370798558</v>
      </c>
      <c r="CH81" s="76">
        <v>201.87353910484026</v>
      </c>
      <c r="CN81" s="76">
        <v>442.59428455109776</v>
      </c>
      <c r="CT81" s="76">
        <v>299.52954768876816</v>
      </c>
      <c r="CZ81" s="76">
        <v>333.47585426271485</v>
      </c>
      <c r="DF81" s="76">
        <v>301.29683640988759</v>
      </c>
      <c r="DL81" s="76">
        <v>301.25976342883951</v>
      </c>
    </row>
    <row r="82" spans="1:122">
      <c r="H82" s="76">
        <v>221.26214096018253</v>
      </c>
      <c r="N82" s="76">
        <v>177.26897674054104</v>
      </c>
      <c r="T82" s="76">
        <v>226.89358364403378</v>
      </c>
      <c r="Z82" s="76">
        <v>198.1857684069989</v>
      </c>
      <c r="AF82" s="76">
        <v>310.58305878173138</v>
      </c>
      <c r="AL82" s="76">
        <v>321.28052898909539</v>
      </c>
      <c r="AR82" s="76">
        <v>374.13141779579274</v>
      </c>
      <c r="AX82" s="76">
        <v>300.29702594983826</v>
      </c>
      <c r="BD82" s="76">
        <v>304.71652857285596</v>
      </c>
      <c r="BJ82" s="76">
        <v>277.3012711154438</v>
      </c>
      <c r="BP82" s="76">
        <v>147.02466259249621</v>
      </c>
      <c r="BV82" s="76">
        <v>158.17794896083097</v>
      </c>
      <c r="CB82" s="76">
        <v>285.91466555684349</v>
      </c>
      <c r="CH82" s="76">
        <v>242.47990805807373</v>
      </c>
      <c r="CN82" s="76">
        <v>248.68032955625</v>
      </c>
      <c r="CT82" s="76">
        <v>152.83116505548747</v>
      </c>
      <c r="CZ82" s="76">
        <v>276.49139206289345</v>
      </c>
      <c r="DF82" s="76">
        <v>332.92526397531196</v>
      </c>
      <c r="DL82" s="76">
        <v>439.23622637349314</v>
      </c>
    </row>
    <row r="83" spans="1:122">
      <c r="H83" s="76">
        <v>333.21254429701474</v>
      </c>
      <c r="N83" s="76">
        <v>387.51306608363319</v>
      </c>
      <c r="T83" s="76">
        <v>398.93031943969373</v>
      </c>
      <c r="Z83" s="76">
        <v>441.50481092666092</v>
      </c>
      <c r="AF83" s="76">
        <v>425.65294449220454</v>
      </c>
      <c r="AL83" s="76">
        <v>356.04239060640765</v>
      </c>
      <c r="AR83" s="76">
        <v>246.40107324844982</v>
      </c>
      <c r="AX83" s="76">
        <v>405.99235577679354</v>
      </c>
      <c r="BD83" s="76">
        <v>400.92797728361097</v>
      </c>
      <c r="BJ83" s="76">
        <v>394.473419364027</v>
      </c>
      <c r="BP83" s="76">
        <v>368.55833568782833</v>
      </c>
      <c r="BV83" s="76">
        <v>489.92690656960468</v>
      </c>
      <c r="CB83" s="76">
        <v>344.31924770280131</v>
      </c>
      <c r="CH83" s="76">
        <v>469.77187706134941</v>
      </c>
      <c r="CN83" s="76">
        <v>436.52773329316483</v>
      </c>
      <c r="CT83" s="76">
        <v>462.24594258539332</v>
      </c>
      <c r="CZ83" s="76">
        <v>391.71404638548222</v>
      </c>
      <c r="DF83" s="76">
        <v>374.16756507956603</v>
      </c>
      <c r="DL83" s="76">
        <v>303.02270058685309</v>
      </c>
    </row>
    <row r="84" spans="1:122">
      <c r="H84" s="76">
        <v>118.05417078213591</v>
      </c>
      <c r="N84" s="76">
        <v>25.863048467243789</v>
      </c>
      <c r="T84" s="76">
        <v>48.465382279276611</v>
      </c>
      <c r="Z84" s="76">
        <v>91.971297098823058</v>
      </c>
      <c r="AF84" s="76">
        <v>132.61913447900238</v>
      </c>
      <c r="AL84" s="76">
        <v>180.61019498570681</v>
      </c>
      <c r="AR84" s="76">
        <v>188.89681899976338</v>
      </c>
      <c r="AX84" s="76">
        <v>186.97694787174379</v>
      </c>
      <c r="BD84" s="76">
        <v>219.39466240022412</v>
      </c>
      <c r="BJ84" s="76">
        <v>217.59300010960814</v>
      </c>
      <c r="BP84" s="76">
        <v>258.56196254695362</v>
      </c>
      <c r="BV84" s="76">
        <v>230.33741027782153</v>
      </c>
      <c r="CB84" s="76">
        <v>276.50970955449634</v>
      </c>
      <c r="CH84" s="76">
        <v>343.664980121155</v>
      </c>
      <c r="CN84" s="76">
        <v>273.55398498223678</v>
      </c>
      <c r="CT84" s="76">
        <v>305.40883624828263</v>
      </c>
      <c r="CZ84" s="76">
        <v>324.16143281256996</v>
      </c>
      <c r="DF84" s="76">
        <v>319.72707942438257</v>
      </c>
      <c r="DL84" s="76">
        <v>432.42062622299693</v>
      </c>
    </row>
    <row r="85" spans="1:122">
      <c r="H85" s="76"/>
    </row>
    <row r="86" spans="1:122">
      <c r="A86" t="s">
        <v>145</v>
      </c>
      <c r="B86" s="46">
        <f>SUM(B73:B77)</f>
        <v>1000.0000028578303</v>
      </c>
      <c r="C86" s="46">
        <f>SUM(C73:C77)</f>
        <v>1051.4431933240967</v>
      </c>
      <c r="D86" s="46">
        <f>SUM(D73:D77)</f>
        <v>1041.1690797292683</v>
      </c>
      <c r="E86" s="46">
        <f>SUM(E73:E77)</f>
        <v>1096.6244878390153</v>
      </c>
      <c r="F86" s="46">
        <f>SUM(F73:F77)</f>
        <v>1093.4530939477875</v>
      </c>
      <c r="G86" s="46">
        <f>SUM(G73:G77)</f>
        <v>1076.4360866914456</v>
      </c>
      <c r="H86" s="46">
        <f>SUM(H73:H77)</f>
        <v>1068.5377797006147</v>
      </c>
      <c r="I86" s="46">
        <f>SUM(I73:I77)</f>
        <v>1076.5485620027332</v>
      </c>
      <c r="J86" s="46">
        <f>SUM(J73:J77)</f>
        <v>978.68828373699455</v>
      </c>
      <c r="K86" s="46">
        <f>SUM(K73:K77)</f>
        <v>1028.632799996923</v>
      </c>
      <c r="L86" s="46">
        <f>SUM(L73:L77)</f>
        <v>978.13047645333234</v>
      </c>
      <c r="M86" s="46">
        <f>SUM(M73:M77)</f>
        <v>979.60871951709282</v>
      </c>
      <c r="N86" s="46">
        <f>SUM(N73:N77)</f>
        <v>1000.9019564891546</v>
      </c>
      <c r="O86" s="46">
        <f>SUM(O73:O77)</f>
        <v>1065.7925268740187</v>
      </c>
      <c r="P86" s="46">
        <f>SUM(P73:P77)</f>
        <v>1046.7408070078616</v>
      </c>
      <c r="Q86" s="46">
        <f>SUM(Q73:Q77)</f>
        <v>1030.205627044689</v>
      </c>
      <c r="R86" s="46">
        <f>SUM(R73:R77)</f>
        <v>1026.6014926917237</v>
      </c>
      <c r="S86" s="46">
        <f>SUM(S73:S77)</f>
        <v>1035.2697252121861</v>
      </c>
      <c r="T86" s="46">
        <f>SUM(T73:T77)</f>
        <v>1040.7570826428691</v>
      </c>
      <c r="U86" s="46">
        <f>SUM(U73:U77)</f>
        <v>1034.3727390686238</v>
      </c>
      <c r="V86" s="46">
        <f>SUM(V73:V77)</f>
        <v>1152.7199793579086</v>
      </c>
      <c r="W86" s="46">
        <f>SUM(W73:W77)</f>
        <v>1224.8402014167837</v>
      </c>
      <c r="X86" s="46">
        <f>SUM(X73:X77)</f>
        <v>1208.978079809872</v>
      </c>
      <c r="Y86" s="46">
        <f>SUM(Y73:Y77)</f>
        <v>1210.4531965607175</v>
      </c>
      <c r="Z86" s="46">
        <f>SUM(Z73:Z77)</f>
        <v>1185.3977715344699</v>
      </c>
      <c r="AA86" s="46">
        <f>SUM(AA73:AA77)</f>
        <v>1164.1709544584789</v>
      </c>
      <c r="AB86" s="46">
        <f>SUM(AB73:AB77)</f>
        <v>1191.4999626561071</v>
      </c>
      <c r="AC86" s="46">
        <f>SUM(AC73:AC77)</f>
        <v>1182.098197558824</v>
      </c>
      <c r="AD86" s="46">
        <f>SUM(AD73:AD77)</f>
        <v>1252.5432717521096</v>
      </c>
      <c r="AE86" s="46">
        <f>SUM(AE73:AE77)</f>
        <v>1275.2102626645114</v>
      </c>
      <c r="AF86" s="46">
        <f>SUM(AF73:AF77)</f>
        <v>1269.1170375086958</v>
      </c>
      <c r="AG86" s="46">
        <f>SUM(AG73:AG77)</f>
        <v>1332.4872632426532</v>
      </c>
      <c r="AH86" s="46">
        <f>SUM(AH73:AH77)</f>
        <v>1291.3611632849781</v>
      </c>
      <c r="AI86" s="46">
        <f>SUM(AI73:AI77)</f>
        <v>1267.7717378619743</v>
      </c>
      <c r="AJ86" s="46">
        <f>SUM(AJ73:AJ77)</f>
        <v>1293.7686736016053</v>
      </c>
      <c r="AK86" s="46">
        <f>SUM(AK73:AK77)</f>
        <v>1298.8192361225156</v>
      </c>
      <c r="AL86" s="46">
        <f>SUM(AL73:AL77)</f>
        <v>1309.8955624948967</v>
      </c>
      <c r="AM86" s="46">
        <f>SUM(AM73:AM77)</f>
        <v>1253.897626758629</v>
      </c>
      <c r="AN86" s="46">
        <f>SUM(AN73:AN77)</f>
        <v>1315.0455594202222</v>
      </c>
      <c r="AO86" s="46">
        <f>SUM(AO73:AO77)</f>
        <v>1302.6089540086791</v>
      </c>
      <c r="AP86" s="46">
        <f>SUM(AP73:AP77)</f>
        <v>1261.1146714556028</v>
      </c>
      <c r="AQ86" s="46">
        <f>SUM(AQ73:AQ77)</f>
        <v>1242.0012241661477</v>
      </c>
      <c r="AR86" s="46">
        <f>SUM(AR73:AR77)</f>
        <v>1294.3108559099405</v>
      </c>
      <c r="AS86" s="46">
        <f>SUM(AS73:AS77)</f>
        <v>1377.4856636153113</v>
      </c>
      <c r="AT86" s="46">
        <f>SUM(AT73:AT77)</f>
        <v>1363.8452422973733</v>
      </c>
      <c r="AU86" s="46">
        <f>SUM(AU73:AU77)</f>
        <v>1373.2938007176881</v>
      </c>
      <c r="AV86" s="46">
        <f>SUM(AV73:AV77)</f>
        <v>1325.9270555142152</v>
      </c>
      <c r="AW86" s="46">
        <f>SUM(AW73:AW77)</f>
        <v>1356.4015975759796</v>
      </c>
      <c r="AX86" s="46">
        <f>SUM(AX73:AX77)</f>
        <v>1260.5522300708931</v>
      </c>
      <c r="AY86" s="46">
        <f>SUM(AY73:AY77)</f>
        <v>1256.8693760575559</v>
      </c>
      <c r="AZ86" s="46">
        <f>SUM(AZ73:AZ77)</f>
        <v>1239.5965697054585</v>
      </c>
      <c r="BA86" s="46">
        <f>SUM(BA73:BA77)</f>
        <v>1304.5724769065694</v>
      </c>
      <c r="BB86" s="46">
        <f>SUM(BB73:BB77)</f>
        <v>1305.4053182554387</v>
      </c>
      <c r="BC86" s="46">
        <f>SUM(BC73:BC77)</f>
        <v>1362.7586434440555</v>
      </c>
      <c r="BD86" s="46">
        <f>SUM(BD73:BD77)</f>
        <v>1329.1859184431021</v>
      </c>
      <c r="BE86" s="46">
        <f>SUM(BE73:BE77)</f>
        <v>1284.7657708903475</v>
      </c>
      <c r="BF86" s="46">
        <f>SUM(BF73:BF77)</f>
        <v>1352.1226672576258</v>
      </c>
      <c r="BG86" s="46">
        <f>SUM(BG73:BG77)</f>
        <v>1376.9031020303496</v>
      </c>
      <c r="BH86" s="46">
        <f>SUM(BH73:BH77)</f>
        <v>1321.3563383521846</v>
      </c>
      <c r="BI86" s="46">
        <f>SUM(BI73:BI77)</f>
        <v>1353.7212248199462</v>
      </c>
      <c r="BJ86" s="46">
        <f>SUM(BJ73:BJ77)</f>
        <v>1339.3813223369539</v>
      </c>
      <c r="BK86" s="46">
        <f>SUM(BK73:BK77)</f>
        <v>1386.3086331383627</v>
      </c>
      <c r="BL86" s="46">
        <f>SUM(BL73:BL77)</f>
        <v>1391.2284944477851</v>
      </c>
      <c r="BM86" s="46">
        <f>SUM(BM73:BM77)</f>
        <v>1355.4033613578044</v>
      </c>
      <c r="BN86" s="46">
        <f>SUM(BN73:BN77)</f>
        <v>1259.5649810261907</v>
      </c>
      <c r="BO86" s="46">
        <f>SUM(BO73:BO77)</f>
        <v>1165.7566339572015</v>
      </c>
      <c r="BP86" s="46">
        <f>SUM(BP73:BP77)</f>
        <v>1233.2642064464351</v>
      </c>
      <c r="BQ86" s="46">
        <f>SUM(BQ73:BQ77)</f>
        <v>1325.5693175731826</v>
      </c>
      <c r="BR86" s="46">
        <f>SUM(BR73:BR77)</f>
        <v>1381.3445979284099</v>
      </c>
      <c r="BS86" s="46">
        <f>SUM(BS73:BS77)</f>
        <v>1418.4209817317928</v>
      </c>
      <c r="BT86" s="46">
        <f>SUM(BT73:BT77)</f>
        <v>1476.2936397416574</v>
      </c>
      <c r="BU86" s="46">
        <f>SUM(BU73:BU77)</f>
        <v>1475.789115921847</v>
      </c>
      <c r="BV86" s="46">
        <f>SUM(BV73:BV77)</f>
        <v>1352.6291709491902</v>
      </c>
      <c r="BW86" s="46">
        <f>SUM(BW73:BW77)</f>
        <v>1420.97901712262</v>
      </c>
      <c r="BX86" s="46">
        <f>SUM(BX73:BX77)</f>
        <v>1433.2688784463007</v>
      </c>
      <c r="BY86" s="46">
        <f>SUM(BY73:BY77)</f>
        <v>1419.888190796009</v>
      </c>
      <c r="BZ86" s="46">
        <f>SUM(BZ73:BZ77)</f>
        <v>1416.123361281386</v>
      </c>
      <c r="CA86" s="46">
        <f>SUM(CA73:CA77)</f>
        <v>1439.7737117708668</v>
      </c>
      <c r="CB86" s="46">
        <f>SUM(CB73:CB77)</f>
        <v>1496.285527579354</v>
      </c>
      <c r="CC86" s="46">
        <f>SUM(CC73:CC77)</f>
        <v>1518.9307108855719</v>
      </c>
      <c r="CD86" s="46">
        <f>SUM(CD73:CD77)</f>
        <v>1567.3411969019612</v>
      </c>
      <c r="CE86" s="46">
        <f>SUM(CE73:CE77)</f>
        <v>1638.672497697406</v>
      </c>
      <c r="CF86" s="46">
        <f>SUM(CF73:CF77)</f>
        <v>1627.225416082287</v>
      </c>
      <c r="CG86" s="46">
        <f>SUM(CG73:CG77)</f>
        <v>1574.6459031052464</v>
      </c>
      <c r="CH86" s="46">
        <f>SUM(CH73:CH77)</f>
        <v>1601.8001409628841</v>
      </c>
      <c r="CI86" s="46">
        <f>SUM(CI73:CI77)</f>
        <v>1612.8942202210678</v>
      </c>
      <c r="CJ86" s="46">
        <f>SUM(CJ73:CJ77)</f>
        <v>1686.0305283985035</v>
      </c>
      <c r="CK86" s="46">
        <f>SUM(CK73:CK77)</f>
        <v>1649.6619335377031</v>
      </c>
      <c r="CL86" s="46">
        <f>SUM(CL73:CL77)</f>
        <v>1786.6173064580453</v>
      </c>
      <c r="CM86" s="46">
        <f>SUM(CM73:CM77)</f>
        <v>1857.0547737404474</v>
      </c>
      <c r="CN86" s="46">
        <f>SUM(CN73:CN77)</f>
        <v>1893.5894595688462</v>
      </c>
      <c r="CO86" s="46">
        <f>SUM(CO73:CO77)</f>
        <v>1798.5426809692235</v>
      </c>
      <c r="CP86" s="46">
        <f>SUM(CP73:CP77)</f>
        <v>1758.7044133710883</v>
      </c>
      <c r="CQ86" s="46">
        <f>SUM(CQ73:CQ77)</f>
        <v>1836.7731738167804</v>
      </c>
      <c r="CR86" s="46">
        <f>SUM(CR73:CR77)</f>
        <v>1787.632503756812</v>
      </c>
      <c r="CS86" s="46">
        <f>SUM(CS73:CS77)</f>
        <v>1737.5488505726046</v>
      </c>
      <c r="CT86" s="46">
        <f>SUM(CT73:CT77)</f>
        <v>1760.4192870675511</v>
      </c>
      <c r="CU86" s="46">
        <f>SUM(CU73:CU77)</f>
        <v>1938.4309675528782</v>
      </c>
      <c r="CV86" s="46">
        <f>SUM(CV73:CV77)</f>
        <v>1908.6700030759293</v>
      </c>
      <c r="CW86" s="46">
        <f>SUM(CW73:CW77)</f>
        <v>1945.0814947151555</v>
      </c>
      <c r="CX86" s="46">
        <f>SUM(CX73:CX77)</f>
        <v>1921.2599297519751</v>
      </c>
      <c r="CY86" s="46">
        <f>SUM(CY73:CY77)</f>
        <v>1971.4089145952871</v>
      </c>
      <c r="CZ86" s="46">
        <f>SUM(CZ73:CZ77)</f>
        <v>2012.1826193237234</v>
      </c>
      <c r="DA86" s="46">
        <f>SUM(DA73:DA77)</f>
        <v>1980.2653898540655</v>
      </c>
      <c r="DB86" s="46">
        <f>SUM(DB73:DB77)</f>
        <v>1966.4835203199348</v>
      </c>
      <c r="DC86" s="46">
        <f>SUM(DC73:DC77)</f>
        <v>1961.2671365864262</v>
      </c>
      <c r="DD86" s="46">
        <f>SUM(DD73:DD77)</f>
        <v>1939.0682110993944</v>
      </c>
      <c r="DE86" s="46">
        <f>SUM(DE73:DE77)</f>
        <v>1999.4605899170676</v>
      </c>
      <c r="DF86" s="46">
        <f>SUM(DF73:DF77)</f>
        <v>1976.9065546852512</v>
      </c>
      <c r="DG86" s="46">
        <f>SUM(DG73:DG77)</f>
        <v>2025.0776096607483</v>
      </c>
      <c r="DH86" s="46">
        <f>SUM(DH73:DH77)</f>
        <v>2134.7175587093748</v>
      </c>
      <c r="DI86" s="46">
        <f>SUM(DI73:DI77)</f>
        <v>2135.886734318859</v>
      </c>
      <c r="DJ86" s="46">
        <f>SUM(DJ73:DJ77)</f>
        <v>2118.4739485146029</v>
      </c>
      <c r="DK86" s="46">
        <f>SUM(DK73:DK77)</f>
        <v>2193.677492151201</v>
      </c>
      <c r="DL86" s="46">
        <f>SUM(DL73:DL77)</f>
        <v>2270.0723276388121</v>
      </c>
      <c r="DM86" s="46">
        <f>SUM(DM73:DM77)</f>
        <v>2228.9394463666172</v>
      </c>
      <c r="DN86" s="46">
        <f>SUM(DN73:DN77)</f>
        <v>2233.7322352229344</v>
      </c>
      <c r="DO86" s="46">
        <f>SUM(DO73:DO77)</f>
        <v>2246.8131834117598</v>
      </c>
      <c r="DP86" s="46">
        <f>SUM(DP73:DP77)</f>
        <v>2317.8944013109476</v>
      </c>
      <c r="DQ86" s="46">
        <f>SUM(DQ73:DQ77)</f>
        <v>2205.2410959445765</v>
      </c>
      <c r="DR86" s="46">
        <f>SUM(DR73:DR77)</f>
        <v>2125.5562055230594</v>
      </c>
    </row>
    <row r="87" spans="1:122">
      <c r="A87" t="s">
        <v>153</v>
      </c>
      <c r="C87">
        <f>C86/B86-1</f>
        <v>5.1443190319250487E-2</v>
      </c>
      <c r="D87">
        <f t="shared" ref="D87" si="208">D86/C86-1</f>
        <v>-9.7714395414432165E-3</v>
      </c>
      <c r="E87">
        <f t="shared" ref="E87" si="209">E86/D86-1</f>
        <v>5.3262634464871672E-2</v>
      </c>
      <c r="F87">
        <f t="shared" ref="F87" si="210">F86/E86-1</f>
        <v>-2.8919597605168157E-3</v>
      </c>
      <c r="G87">
        <f t="shared" ref="G87" si="211">G86/F86-1</f>
        <v>-1.5562631218961509E-2</v>
      </c>
      <c r="H87">
        <f t="shared" ref="H87" si="212">H86/G86-1</f>
        <v>-7.3374602435591907E-3</v>
      </c>
      <c r="I87">
        <f t="shared" ref="I87" si="213">I86/H86-1</f>
        <v>7.4969574818055662E-3</v>
      </c>
      <c r="J87">
        <f t="shared" ref="J87" si="214">J86/I86-1</f>
        <v>-9.090187077458578E-2</v>
      </c>
      <c r="K87">
        <f t="shared" ref="K87" si="215">K86/J86-1</f>
        <v>5.1032097849605274E-2</v>
      </c>
      <c r="L87">
        <f t="shared" ref="L87" si="216">L86/K86-1</f>
        <v>-4.9096551795491772E-2</v>
      </c>
      <c r="M87">
        <f t="shared" ref="M87" si="217">M86/L86-1</f>
        <v>1.5112943511590426E-3</v>
      </c>
      <c r="N87">
        <f t="shared" ref="N87" si="218">N86/M86-1</f>
        <v>2.1736471458276174E-2</v>
      </c>
      <c r="O87">
        <f t="shared" ref="O87" si="219">O86/N86-1</f>
        <v>6.4832094656383177E-2</v>
      </c>
      <c r="P87">
        <f t="shared" ref="P87" si="220">P86/O86-1</f>
        <v>-1.7875636566936692E-2</v>
      </c>
      <c r="Q87">
        <f t="shared" ref="Q87" si="221">Q86/P86-1</f>
        <v>-1.5796823676377802E-2</v>
      </c>
      <c r="R87">
        <f t="shared" ref="R87" si="222">R86/Q86-1</f>
        <v>-3.4984611405242116E-3</v>
      </c>
      <c r="S87">
        <f t="shared" ref="S87" si="223">S86/R86-1</f>
        <v>8.4436196344646053E-3</v>
      </c>
      <c r="T87">
        <f t="shared" ref="T87" si="224">T86/S86-1</f>
        <v>5.3004133097376283E-3</v>
      </c>
      <c r="U87">
        <f t="shared" ref="U87" si="225">U86/T86-1</f>
        <v>-6.1343263290921657E-3</v>
      </c>
      <c r="V87">
        <f t="shared" ref="V87" si="226">V86/U86-1</f>
        <v>0.11441450051733559</v>
      </c>
      <c r="W87">
        <f t="shared" ref="W87" si="227">W86/V86-1</f>
        <v>6.2565257261392837E-2</v>
      </c>
      <c r="X87">
        <f t="shared" ref="X87" si="228">X86/W86-1</f>
        <v>-1.2950360045795195E-2</v>
      </c>
      <c r="Y87">
        <f t="shared" ref="Y87" si="229">Y86/X86-1</f>
        <v>1.2201352327889659E-3</v>
      </c>
      <c r="Z87">
        <f t="shared" ref="Z87" si="230">Z86/Y86-1</f>
        <v>-2.0699210095390774E-2</v>
      </c>
      <c r="AA87">
        <f t="shared" ref="AA87" si="231">AA86/Z86-1</f>
        <v>-1.7906914949328279E-2</v>
      </c>
      <c r="AB87">
        <f t="shared" ref="AB87" si="232">AB86/AA86-1</f>
        <v>2.3475081638967943E-2</v>
      </c>
      <c r="AC87">
        <f t="shared" ref="AC87" si="233">AC86/AB86-1</f>
        <v>-7.8906969298803142E-3</v>
      </c>
      <c r="AD87">
        <f t="shared" ref="AD87" si="234">AD86/AC86-1</f>
        <v>5.9593250661208241E-2</v>
      </c>
      <c r="AE87">
        <f t="shared" ref="AE87" si="235">AE86/AD86-1</f>
        <v>1.8096772721228449E-2</v>
      </c>
      <c r="AF87">
        <f t="shared" ref="AF87" si="236">AF86/AE86-1</f>
        <v>-4.7782121381959586E-3</v>
      </c>
      <c r="AG87">
        <f t="shared" ref="AG87" si="237">AG86/AF86-1</f>
        <v>4.993253093375416E-2</v>
      </c>
      <c r="AH87">
        <f t="shared" ref="AH87" si="238">AH86/AG86-1</f>
        <v>-3.0864159900180432E-2</v>
      </c>
      <c r="AI87">
        <f t="shared" ref="AI87" si="239">AI86/AH86-1</f>
        <v>-1.8267101484604642E-2</v>
      </c>
      <c r="AJ87">
        <f t="shared" ref="AJ87" si="240">AJ86/AI86-1</f>
        <v>2.0506006691293877E-2</v>
      </c>
      <c r="AK87">
        <f t="shared" ref="AK87" si="241">AK86/AJ86-1</f>
        <v>3.9037600955744711E-3</v>
      </c>
      <c r="AL87">
        <f t="shared" ref="AL87" si="242">AL86/AK86-1</f>
        <v>8.5279968638656278E-3</v>
      </c>
      <c r="AM87">
        <f t="shared" ref="AM87" si="243">AM86/AL86-1</f>
        <v>-4.2749923993643413E-2</v>
      </c>
      <c r="AN87">
        <f t="shared" ref="AN87" si="244">AN86/AM86-1</f>
        <v>4.8766287898369232E-2</v>
      </c>
      <c r="AO87">
        <f t="shared" ref="AO87" si="245">AO86/AN86-1</f>
        <v>-9.4571669570339134E-3</v>
      </c>
      <c r="AP87">
        <f t="shared" ref="AP87" si="246">AP86/AO86-1</f>
        <v>-3.1854749981090502E-2</v>
      </c>
      <c r="AQ87">
        <f t="shared" ref="AQ87" si="247">AQ86/AP86-1</f>
        <v>-1.515599471013529E-2</v>
      </c>
      <c r="AR87">
        <f t="shared" ref="AR87" si="248">AR86/AQ86-1</f>
        <v>4.2117214319907337E-2</v>
      </c>
      <c r="AS87">
        <f t="shared" ref="AS87" si="249">AS86/AR86-1</f>
        <v>6.4261848168534641E-2</v>
      </c>
      <c r="AT87">
        <f t="shared" ref="AT87" si="250">AT86/AS86-1</f>
        <v>-9.9024052868453838E-3</v>
      </c>
      <c r="AU87">
        <f t="shared" ref="AU87" si="251">AU86/AT86-1</f>
        <v>6.9278816446938229E-3</v>
      </c>
      <c r="AV87">
        <f t="shared" ref="AV87" si="252">AV86/AU86-1</f>
        <v>-3.449134131292142E-2</v>
      </c>
      <c r="AW87">
        <f t="shared" ref="AW87" si="253">AW86/AV86-1</f>
        <v>2.2983573594812734E-2</v>
      </c>
      <c r="AX87">
        <f t="shared" ref="AX87" si="254">AX86/AW86-1</f>
        <v>-7.0664446043397944E-2</v>
      </c>
      <c r="AY87">
        <f t="shared" ref="AY87" si="255">AY86/AX86-1</f>
        <v>-2.921619529505759E-3</v>
      </c>
      <c r="AZ87">
        <f t="shared" ref="AZ87" si="256">AZ86/AY86-1</f>
        <v>-1.3742721941620739E-2</v>
      </c>
      <c r="BA87">
        <f t="shared" ref="BA87" si="257">BA86/AZ86-1</f>
        <v>5.2416978869625153E-2</v>
      </c>
      <c r="BB87">
        <f t="shared" ref="BB87" si="258">BB86/BA86-1</f>
        <v>6.3840174740170674E-4</v>
      </c>
      <c r="BC87">
        <f t="shared" ref="BC87" si="259">BC86/BB86-1</f>
        <v>4.3935262394414476E-2</v>
      </c>
      <c r="BD87">
        <f t="shared" ref="BD87" si="260">BD86/BC86-1</f>
        <v>-2.4635855485096059E-2</v>
      </c>
      <c r="BE87">
        <f t="shared" ref="BE87" si="261">BE86/BD86-1</f>
        <v>-3.3419062703270774E-2</v>
      </c>
      <c r="BF87">
        <f t="shared" ref="BF87" si="262">BF86/BE86-1</f>
        <v>5.2427374618331912E-2</v>
      </c>
      <c r="BG87">
        <f t="shared" ref="BG87" si="263">BG86/BF86-1</f>
        <v>1.8327061126031774E-2</v>
      </c>
      <c r="BH87">
        <f t="shared" ref="BH87" si="264">BH86/BG86-1</f>
        <v>-4.0341810252484067E-2</v>
      </c>
      <c r="BI87">
        <f t="shared" ref="BI87" si="265">BI86/BH86-1</f>
        <v>2.4493685411251409E-2</v>
      </c>
      <c r="BJ87">
        <f t="shared" ref="BJ87" si="266">BJ86/BI86-1</f>
        <v>-1.0592950911957222E-2</v>
      </c>
      <c r="BK87">
        <f t="shared" ref="BK87" si="267">BK86/BJ86-1</f>
        <v>3.5036557564898763E-2</v>
      </c>
      <c r="BL87">
        <f t="shared" ref="BL87" si="268">BL86/BK86-1</f>
        <v>3.5488932203247003E-3</v>
      </c>
      <c r="BM87">
        <f t="shared" ref="BM87" si="269">BM86/BL86-1</f>
        <v>-2.5750718327689714E-2</v>
      </c>
      <c r="BN87">
        <f t="shared" ref="BN87" si="270">BN86/BM86-1</f>
        <v>-7.0708383248810569E-2</v>
      </c>
      <c r="BO87">
        <f t="shared" ref="BO87" si="271">BO86/BN86-1</f>
        <v>-7.4476782446398104E-2</v>
      </c>
      <c r="BP87">
        <f t="shared" ref="BP87" si="272">BP86/BO86-1</f>
        <v>5.7908804052932306E-2</v>
      </c>
      <c r="BQ87">
        <f t="shared" ref="BQ87" si="273">BQ86/BP86-1</f>
        <v>7.4846177035104544E-2</v>
      </c>
      <c r="BR87">
        <f t="shared" ref="BR87" si="274">BR86/BQ86-1</f>
        <v>4.2076472060577963E-2</v>
      </c>
      <c r="BS87">
        <f t="shared" ref="BS87" si="275">BS86/BR86-1</f>
        <v>2.6840792557473403E-2</v>
      </c>
      <c r="BT87">
        <f t="shared" ref="BT87" si="276">BT86/BS86-1</f>
        <v>4.0800762788496092E-2</v>
      </c>
      <c r="BU87">
        <f t="shared" ref="BU87" si="277">BU86/BT86-1</f>
        <v>-3.417503173004377E-4</v>
      </c>
      <c r="BV87">
        <f t="shared" ref="BV87" si="278">BV86/BU86-1</f>
        <v>-8.3453620604679202E-2</v>
      </c>
      <c r="BW87">
        <f t="shared" ref="BW87" si="279">BW86/BV86-1</f>
        <v>5.0531104637841162E-2</v>
      </c>
      <c r="BX87">
        <f t="shared" ref="BX87" si="280">BX86/BW86-1</f>
        <v>8.6488689668104968E-3</v>
      </c>
      <c r="BY87">
        <f t="shared" ref="BY87" si="281">BY86/BX86-1</f>
        <v>-9.3357832933599338E-3</v>
      </c>
      <c r="BZ87">
        <f t="shared" ref="BZ87" si="282">BZ86/BY86-1</f>
        <v>-2.6514971664862719E-3</v>
      </c>
      <c r="CA87">
        <f t="shared" ref="CA87" si="283">CA86/BZ86-1</f>
        <v>1.6700769958402972E-2</v>
      </c>
      <c r="CB87">
        <f t="shared" ref="CB87" si="284">CB86/CA86-1</f>
        <v>3.9250484535503727E-2</v>
      </c>
      <c r="CC87">
        <f t="shared" ref="CC87" si="285">CC86/CB86-1</f>
        <v>1.5134266080119474E-2</v>
      </c>
      <c r="CD87">
        <f t="shared" ref="CD87" si="286">CD86/CC86-1</f>
        <v>3.1871424857928377E-2</v>
      </c>
      <c r="CE87">
        <f t="shared" ref="CE87" si="287">CE86/CD86-1</f>
        <v>4.5511022702931392E-2</v>
      </c>
      <c r="CF87">
        <f t="shared" ref="CF87" si="288">CF86/CE86-1</f>
        <v>-6.9855823120263949E-3</v>
      </c>
      <c r="CG87">
        <f t="shared" ref="CG87" si="289">CG86/CF86-1</f>
        <v>-3.2312372002909817E-2</v>
      </c>
      <c r="CH87">
        <f t="shared" ref="CH87" si="290">CH86/CG86-1</f>
        <v>1.7244662945547828E-2</v>
      </c>
      <c r="CI87">
        <f t="shared" ref="CI87" si="291">CI86/CH86-1</f>
        <v>6.9260071681069846E-3</v>
      </c>
      <c r="CJ87">
        <f t="shared" ref="CJ87" si="292">CJ86/CI86-1</f>
        <v>4.5344764250820679E-2</v>
      </c>
      <c r="CK87">
        <f t="shared" ref="CK87" si="293">CK86/CJ86-1</f>
        <v>-2.1570543503352524E-2</v>
      </c>
      <c r="CL87">
        <f t="shared" ref="CL87" si="294">CL86/CK86-1</f>
        <v>8.3020266235180218E-2</v>
      </c>
      <c r="CM87">
        <f t="shared" ref="CM87" si="295">CM86/CL86-1</f>
        <v>3.9425044763528039E-2</v>
      </c>
      <c r="CN87">
        <f t="shared" ref="CN87" si="296">CN86/CM86-1</f>
        <v>1.9673456241040777E-2</v>
      </c>
      <c r="CO87">
        <f t="shared" ref="CO87" si="297">CO86/CN86-1</f>
        <v>-5.0193973207510401E-2</v>
      </c>
      <c r="CP87">
        <f t="shared" ref="CP87" si="298">CP86/CO86-1</f>
        <v>-2.2150304254479281E-2</v>
      </c>
      <c r="CQ87">
        <f t="shared" ref="CQ87" si="299">CQ86/CP86-1</f>
        <v>4.4389926955405556E-2</v>
      </c>
      <c r="CR87">
        <f t="shared" ref="CR87" si="300">CR86/CQ86-1</f>
        <v>-2.6753804313166762E-2</v>
      </c>
      <c r="CS87">
        <f t="shared" ref="CS87" si="301">CS86/CR86-1</f>
        <v>-2.8016750131223067E-2</v>
      </c>
      <c r="CT87">
        <f t="shared" ref="CT87" si="302">CT86/CS86-1</f>
        <v>1.3162471079537941E-2</v>
      </c>
      <c r="CU87">
        <f t="shared" ref="CU87" si="303">CU86/CT86-1</f>
        <v>0.10111891058740508</v>
      </c>
      <c r="CV87">
        <f t="shared" ref="CV87" si="304">CV86/CU86-1</f>
        <v>-1.5353120629577943E-2</v>
      </c>
      <c r="CW87">
        <f t="shared" ref="CW87" si="305">CW86/CV86-1</f>
        <v>1.9076892066489659E-2</v>
      </c>
      <c r="CX87">
        <f t="shared" ref="CX87" si="306">CX86/CW86-1</f>
        <v>-1.2247078093079566E-2</v>
      </c>
      <c r="CY87">
        <f t="shared" ref="CY87" si="307">CY86/CX86-1</f>
        <v>2.6102134368557905E-2</v>
      </c>
      <c r="CZ87">
        <f t="shared" ref="CZ87" si="308">CZ86/CY86-1</f>
        <v>2.0682520215146161E-2</v>
      </c>
      <c r="DA87">
        <f t="shared" ref="DA87" si="309">DA86/CZ86-1</f>
        <v>-1.5861994414992586E-2</v>
      </c>
      <c r="DB87">
        <f t="shared" ref="DB87" si="310">DB86/DA86-1</f>
        <v>-6.9596073358361155E-3</v>
      </c>
      <c r="DC87">
        <f t="shared" ref="DC87" si="311">DC86/DB86-1</f>
        <v>-2.6526455368717228E-3</v>
      </c>
      <c r="DD87">
        <f t="shared" ref="DD87" si="312">DD86/DC86-1</f>
        <v>-1.1318664894201524E-2</v>
      </c>
      <c r="DE87">
        <f t="shared" ref="DE87" si="313">DE86/DD86-1</f>
        <v>3.1145051252958522E-2</v>
      </c>
      <c r="DF87">
        <f t="shared" ref="DF87" si="314">DF86/DE86-1</f>
        <v>-1.1280059904932638E-2</v>
      </c>
      <c r="DG87">
        <f t="shared" ref="DG87" si="315">DG86/DF86-1</f>
        <v>2.4366885152629969E-2</v>
      </c>
      <c r="DH87">
        <f t="shared" ref="DH87" si="316">DH86/DG86-1</f>
        <v>5.4141109716280944E-2</v>
      </c>
      <c r="DI87">
        <f t="shared" ref="DI87" si="317">DI86/DH86-1</f>
        <v>5.476956915044795E-4</v>
      </c>
      <c r="DJ87">
        <f t="shared" ref="DJ87" si="318">DJ86/DI86-1</f>
        <v>-8.1524855810338748E-3</v>
      </c>
      <c r="DK87">
        <f t="shared" ref="DK87" si="319">DK86/DJ86-1</f>
        <v>3.5498923028686846E-2</v>
      </c>
      <c r="DL87">
        <f t="shared" ref="DL87" si="320">DL86/DK86-1</f>
        <v>3.4825007669060604E-2</v>
      </c>
      <c r="DM87">
        <f t="shared" ref="DM87" si="321">DM86/DL86-1</f>
        <v>-1.8119634679208074E-2</v>
      </c>
      <c r="DN87">
        <f t="shared" ref="DN87" si="322">DN86/DM86-1</f>
        <v>2.1502552992769264E-3</v>
      </c>
      <c r="DO87">
        <f t="shared" ref="DO87" si="323">DO86/DN86-1</f>
        <v>5.8560950066246509E-3</v>
      </c>
      <c r="DP87">
        <f t="shared" ref="DP87" si="324">DP86/DO86-1</f>
        <v>3.1636461110332137E-2</v>
      </c>
      <c r="DQ87">
        <f t="shared" ref="DQ87" si="325">DQ86/DP86-1</f>
        <v>-4.8601569296106373E-2</v>
      </c>
      <c r="DR87">
        <f t="shared" ref="DR87" si="326">DR86/DQ86-1</f>
        <v>-3.613432135291561E-2</v>
      </c>
    </row>
    <row r="88" spans="1:122">
      <c r="DR88">
        <f>STDEV(C87:DR87)</f>
        <v>3.6712207119803039E-2</v>
      </c>
    </row>
    <row r="89" spans="1:122">
      <c r="DR89" s="3">
        <f>SQRT(12)*DR88</f>
        <v>0.12717481597898148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37C6D-2461-FE4C-BC24-ED6AD23CE641}">
  <dimension ref="A1"/>
  <sheetViews>
    <sheetView showGridLines="0" workbookViewId="0">
      <selection activeCell="K45" sqref="K45"/>
    </sheetView>
  </sheetViews>
  <sheetFormatPr defaultColWidth="11.42578125"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8CC48-BEBB-BC45-B307-D879637D1848}">
  <dimension ref="A1:XFC10003"/>
  <sheetViews>
    <sheetView topLeftCell="S32" zoomScale="134" zoomScaleNormal="58" workbookViewId="0">
      <selection activeCell="B313" sqref="B313"/>
    </sheetView>
  </sheetViews>
  <sheetFormatPr defaultColWidth="11.42578125" defaultRowHeight="15"/>
  <cols>
    <col min="1" max="1" width="10.140625" bestFit="1" customWidth="1"/>
    <col min="2" max="2" width="14.28515625" customWidth="1"/>
    <col min="3" max="3" width="14" style="10" customWidth="1"/>
    <col min="4" max="4" width="15.7109375" customWidth="1"/>
    <col min="5" max="5" width="14" style="10" customWidth="1"/>
    <col min="6" max="6" width="14.28515625" customWidth="1"/>
    <col min="7" max="7" width="14" style="10" customWidth="1"/>
    <col min="8" max="8" width="14.28515625" customWidth="1"/>
    <col min="9" max="9" width="14" style="10" customWidth="1"/>
    <col min="10" max="10" width="14.28515625" customWidth="1"/>
    <col min="11" max="11" width="14" style="10" customWidth="1"/>
    <col min="13" max="13" width="22.140625" customWidth="1"/>
    <col min="14" max="18" width="15" customWidth="1"/>
    <col min="20" max="24" width="15" customWidth="1"/>
    <col min="25" max="26" width="16.140625" customWidth="1"/>
    <col min="27" max="31" width="15.140625" customWidth="1"/>
  </cols>
  <sheetData>
    <row r="1" spans="1:35">
      <c r="B1" t="s">
        <v>0</v>
      </c>
      <c r="C1" s="10" t="s">
        <v>154</v>
      </c>
      <c r="D1" t="s">
        <v>1</v>
      </c>
      <c r="E1" s="10" t="s">
        <v>154</v>
      </c>
      <c r="F1" t="s">
        <v>8</v>
      </c>
      <c r="G1" s="10" t="s">
        <v>154</v>
      </c>
      <c r="H1" t="s">
        <v>13</v>
      </c>
      <c r="I1" s="10" t="s">
        <v>154</v>
      </c>
      <c r="J1" t="s">
        <v>19</v>
      </c>
      <c r="K1" s="10" t="s">
        <v>154</v>
      </c>
      <c r="N1" t="s">
        <v>155</v>
      </c>
      <c r="T1" t="s">
        <v>156</v>
      </c>
      <c r="Y1" s="14">
        <f>'Q2, Q3.1-5'!A1</f>
        <v>41943</v>
      </c>
      <c r="AA1" t="s">
        <v>157</v>
      </c>
    </row>
    <row r="2" spans="1:35">
      <c r="A2" s="1" t="s">
        <v>25</v>
      </c>
      <c r="B2" t="s">
        <v>26</v>
      </c>
      <c r="D2" t="s">
        <v>27</v>
      </c>
      <c r="F2" t="s">
        <v>34</v>
      </c>
      <c r="H2" t="s">
        <v>39</v>
      </c>
      <c r="J2" t="s">
        <v>45</v>
      </c>
      <c r="N2" t="s">
        <v>0</v>
      </c>
      <c r="O2" t="s">
        <v>1</v>
      </c>
      <c r="P2" t="s">
        <v>8</v>
      </c>
      <c r="Q2" t="s">
        <v>13</v>
      </c>
      <c r="R2" t="s">
        <v>19</v>
      </c>
      <c r="T2" t="s">
        <v>0</v>
      </c>
      <c r="U2" t="s">
        <v>1</v>
      </c>
      <c r="V2" t="s">
        <v>8</v>
      </c>
      <c r="W2" t="s">
        <v>13</v>
      </c>
      <c r="X2" t="s">
        <v>19</v>
      </c>
      <c r="AA2" t="s">
        <v>0</v>
      </c>
      <c r="AB2" t="s">
        <v>1</v>
      </c>
      <c r="AC2" t="s">
        <v>8</v>
      </c>
      <c r="AD2" t="s">
        <v>13</v>
      </c>
      <c r="AE2" t="s">
        <v>19</v>
      </c>
      <c r="AH2" s="34" t="s">
        <v>59</v>
      </c>
      <c r="AI2" s="34" t="s">
        <v>58</v>
      </c>
    </row>
    <row r="3" spans="1:35">
      <c r="A3" s="1" t="s">
        <v>51</v>
      </c>
      <c r="B3" t="s">
        <v>52</v>
      </c>
      <c r="D3" t="s">
        <v>52</v>
      </c>
      <c r="F3" t="s">
        <v>52</v>
      </c>
      <c r="H3" t="s">
        <v>52</v>
      </c>
      <c r="J3" t="s">
        <v>52</v>
      </c>
      <c r="M3" t="s">
        <v>158</v>
      </c>
      <c r="N3">
        <f>AVERAGE(C173:C232)</f>
        <v>9.6216120362719471E-3</v>
      </c>
      <c r="O3">
        <f>AVERAGE(E173:E232)</f>
        <v>5.4258617278495269E-3</v>
      </c>
      <c r="P3">
        <f>AVERAGE(G173:G232)</f>
        <v>7.7105188179350933E-3</v>
      </c>
      <c r="Q3">
        <f>AVERAGE(I173:I232)</f>
        <v>1.6921084085435002E-2</v>
      </c>
      <c r="R3">
        <f>AVERAGE(K173:K232)</f>
        <v>1.0887233473595439E-2</v>
      </c>
      <c r="Z3" t="s">
        <v>0</v>
      </c>
      <c r="AA3">
        <f t="array" ref="AA3:AE7">MMULT(TRANSPOSE(T173:X232),T173:X232)*12/59</f>
        <v>2.9595478492580127E-2</v>
      </c>
      <c r="AB3">
        <v>5.6440694420500986E-3</v>
      </c>
      <c r="AC3">
        <v>7.2679887072300544E-3</v>
      </c>
      <c r="AD3">
        <v>6.4815741078635284E-3</v>
      </c>
      <c r="AE3">
        <v>1.1315564766249859E-2</v>
      </c>
      <c r="AG3" t="s">
        <v>159</v>
      </c>
      <c r="AH3" s="37">
        <f ca="1">AA65</f>
        <v>0.14362474060823302</v>
      </c>
      <c r="AI3" s="37">
        <f ca="1">AA64</f>
        <v>0.11209118394808421</v>
      </c>
    </row>
    <row r="4" spans="1:35">
      <c r="A4" s="1"/>
      <c r="B4">
        <v>1</v>
      </c>
      <c r="D4">
        <v>2</v>
      </c>
      <c r="F4">
        <v>9</v>
      </c>
      <c r="H4">
        <v>14</v>
      </c>
      <c r="J4">
        <v>20</v>
      </c>
      <c r="M4" t="s">
        <v>160</v>
      </c>
      <c r="N4">
        <f>VAR(C173:C232)</f>
        <v>2.4662898743816764E-3</v>
      </c>
      <c r="O4">
        <f>VAR(E173:E232)</f>
        <v>7.6316931845757854E-3</v>
      </c>
      <c r="P4">
        <f>VAR(G173:G232)</f>
        <v>2.9314488527019218E-3</v>
      </c>
      <c r="Q4">
        <f>VAR(I173:I232)</f>
        <v>2.4842274307142771E-3</v>
      </c>
      <c r="R4">
        <f>VAR(K173:K232)</f>
        <v>2.7698062653663969E-3</v>
      </c>
      <c r="Z4" t="s">
        <v>1</v>
      </c>
      <c r="AA4">
        <v>5.6440694420500986E-3</v>
      </c>
      <c r="AB4">
        <v>9.1580318214909376E-2</v>
      </c>
      <c r="AC4">
        <v>2.1650339539809504E-2</v>
      </c>
      <c r="AD4">
        <v>5.3761014206895504E-3</v>
      </c>
      <c r="AE4">
        <v>1.3012336182975828E-2</v>
      </c>
      <c r="AG4">
        <v>1</v>
      </c>
      <c r="AH4">
        <f t="dataTable" ref="AH4:AI10003" dt2D="0" dtr="0" r1="AF3" ca="1"/>
        <v>0.1356444977013038</v>
      </c>
      <c r="AI4">
        <v>0.11634236711294982</v>
      </c>
    </row>
    <row r="5" spans="1:35">
      <c r="A5" s="1"/>
      <c r="M5" t="s">
        <v>161</v>
      </c>
      <c r="N5">
        <f>N3*12</f>
        <v>0.11545934443526337</v>
      </c>
      <c r="O5">
        <f>O3*12</f>
        <v>6.5110340734194319E-2</v>
      </c>
      <c r="P5">
        <f t="shared" ref="P5:R6" si="0">P3*12</f>
        <v>9.2526225815221116E-2</v>
      </c>
      <c r="Q5">
        <f t="shared" si="0"/>
        <v>0.20305300902522003</v>
      </c>
      <c r="R5">
        <f t="shared" si="0"/>
        <v>0.13064680168314527</v>
      </c>
      <c r="Z5" t="s">
        <v>8</v>
      </c>
      <c r="AA5">
        <v>7.2679887072300544E-3</v>
      </c>
      <c r="AB5">
        <v>2.1650339539809504E-2</v>
      </c>
      <c r="AC5">
        <v>3.5177386232423051E-2</v>
      </c>
      <c r="AD5">
        <v>9.0778650253538103E-3</v>
      </c>
      <c r="AE5">
        <v>1.3195772087358011E-2</v>
      </c>
      <c r="AG5">
        <v>2</v>
      </c>
      <c r="AH5">
        <v>0.13596626218513858</v>
      </c>
      <c r="AI5">
        <v>0.11136665025002337</v>
      </c>
    </row>
    <row r="6" spans="1:35">
      <c r="A6" s="1">
        <v>35064</v>
      </c>
      <c r="B6">
        <v>1215.3699999999999</v>
      </c>
      <c r="D6">
        <v>773.23</v>
      </c>
      <c r="F6">
        <v>199.25</v>
      </c>
      <c r="H6">
        <v>201.72</v>
      </c>
      <c r="J6">
        <v>32.51</v>
      </c>
      <c r="M6" t="s">
        <v>162</v>
      </c>
      <c r="N6" s="24">
        <f>N4*12</f>
        <v>2.9595478492580117E-2</v>
      </c>
      <c r="O6" s="24">
        <f>O4*12</f>
        <v>9.1580318214909417E-2</v>
      </c>
      <c r="P6" s="24">
        <f t="shared" si="0"/>
        <v>3.5177386232423058E-2</v>
      </c>
      <c r="Q6" s="24">
        <f t="shared" si="0"/>
        <v>2.9810729168571325E-2</v>
      </c>
      <c r="R6" s="24">
        <f t="shared" si="0"/>
        <v>3.3237675184396763E-2</v>
      </c>
      <c r="Z6" t="s">
        <v>13</v>
      </c>
      <c r="AA6">
        <v>6.4815741078635284E-3</v>
      </c>
      <c r="AB6">
        <v>5.3761014206895504E-3</v>
      </c>
      <c r="AC6">
        <v>9.0778650253538103E-3</v>
      </c>
      <c r="AD6">
        <v>2.9810729168571332E-2</v>
      </c>
      <c r="AE6">
        <v>1.4703196532860457E-2</v>
      </c>
      <c r="AG6">
        <v>3</v>
      </c>
      <c r="AH6">
        <v>0.13473070268886436</v>
      </c>
      <c r="AI6">
        <v>0.16862776209873714</v>
      </c>
    </row>
    <row r="7" spans="1:35">
      <c r="A7" s="1">
        <v>35095</v>
      </c>
      <c r="B7">
        <v>1257.32</v>
      </c>
      <c r="C7" s="10">
        <f>IFERROR(B7/B6-1,"N/A")</f>
        <v>3.4516237853493115E-2</v>
      </c>
      <c r="D7">
        <v>757.54</v>
      </c>
      <c r="E7" s="10">
        <f t="shared" ref="E7:E70" si="1">IFERROR(D7/D6-1,"N/A")</f>
        <v>-2.029150446826955E-2</v>
      </c>
      <c r="F7">
        <v>223</v>
      </c>
      <c r="G7" s="10">
        <f t="shared" ref="G7:G70" si="2">IFERROR(F7/F6-1,"N/A")</f>
        <v>0.11919698870765361</v>
      </c>
      <c r="H7">
        <v>201.72</v>
      </c>
      <c r="I7" s="10">
        <f t="shared" ref="I7:I70" si="3">IFERROR(H7/H6-1,"N/A")</f>
        <v>0</v>
      </c>
      <c r="J7">
        <v>34.01</v>
      </c>
      <c r="K7" s="10">
        <f t="shared" ref="K7:K70" si="4">IFERROR(J7/J6-1,"N/A")</f>
        <v>4.613964933866499E-2</v>
      </c>
      <c r="T7">
        <f t="shared" ref="T7:T70" si="5">IFERROR(C7-$N$3,"N/A")</f>
        <v>2.4894625817221169E-2</v>
      </c>
      <c r="U7">
        <f t="shared" ref="U7:U38" si="6">IFERROR(E7-$O$3,0)</f>
        <v>-2.5717366196119078E-2</v>
      </c>
      <c r="V7">
        <f t="shared" ref="V7:V70" si="7">IFERROR(G7-$P$3,"N/A")</f>
        <v>0.11148646988971851</v>
      </c>
      <c r="W7">
        <f t="shared" ref="W7:W70" si="8">IFERROR(I7-$Q$3,"N/A")</f>
        <v>-1.6921084085435002E-2</v>
      </c>
      <c r="X7">
        <f t="shared" ref="X7:X70" si="9">IFERROR(K7-$R$3,"N/A")</f>
        <v>3.5252415865069553E-2</v>
      </c>
      <c r="Z7" t="s">
        <v>19</v>
      </c>
      <c r="AA7">
        <v>1.1315564766249859E-2</v>
      </c>
      <c r="AB7">
        <v>1.3012336182975828E-2</v>
      </c>
      <c r="AC7">
        <v>1.3195772087358011E-2</v>
      </c>
      <c r="AD7">
        <v>1.4703196532860457E-2</v>
      </c>
      <c r="AE7">
        <v>3.3237675184396777E-2</v>
      </c>
      <c r="AG7">
        <v>4</v>
      </c>
      <c r="AH7">
        <v>0.13002467565918488</v>
      </c>
      <c r="AI7">
        <v>0.12193228615584495</v>
      </c>
    </row>
    <row r="8" spans="1:35">
      <c r="A8" s="1">
        <v>35124</v>
      </c>
      <c r="B8">
        <v>1226.0999999999999</v>
      </c>
      <c r="C8" s="10">
        <f t="shared" ref="C8:C71" si="10">IFERROR(B8/B7-1,"N/A")</f>
        <v>-2.4830592052938028E-2</v>
      </c>
      <c r="D8">
        <v>752.58</v>
      </c>
      <c r="E8" s="10">
        <f t="shared" si="1"/>
        <v>-6.5475090424267357E-3</v>
      </c>
      <c r="F8">
        <v>217.5</v>
      </c>
      <c r="G8" s="10">
        <f t="shared" si="2"/>
        <v>-2.4663677130044803E-2</v>
      </c>
      <c r="H8">
        <v>199.69</v>
      </c>
      <c r="I8" s="10">
        <f t="shared" si="3"/>
        <v>-1.0063454293079532E-2</v>
      </c>
      <c r="J8">
        <v>33.909999999999997</v>
      </c>
      <c r="K8" s="10">
        <f t="shared" si="4"/>
        <v>-2.9403116730374323E-3</v>
      </c>
      <c r="T8">
        <f t="shared" si="5"/>
        <v>-3.4452204089209973E-2</v>
      </c>
      <c r="U8">
        <f t="shared" si="6"/>
        <v>-1.1973370770276263E-2</v>
      </c>
      <c r="V8">
        <f t="shared" si="7"/>
        <v>-3.2374195947979897E-2</v>
      </c>
      <c r="W8">
        <f t="shared" si="8"/>
        <v>-2.6984538378514535E-2</v>
      </c>
      <c r="X8">
        <f t="shared" si="9"/>
        <v>-1.3827545146632871E-2</v>
      </c>
      <c r="Z8" s="26" t="s">
        <v>152</v>
      </c>
      <c r="AA8" s="27">
        <f>AA3-N6</f>
        <v>0</v>
      </c>
      <c r="AB8" s="27">
        <f>AB4-O6</f>
        <v>0</v>
      </c>
      <c r="AC8" s="27">
        <f>AC5-P6</f>
        <v>0</v>
      </c>
      <c r="AD8" s="27">
        <f>AD6-Q6</f>
        <v>0</v>
      </c>
      <c r="AE8" s="28">
        <f>AE7-R6</f>
        <v>0</v>
      </c>
      <c r="AG8">
        <v>5</v>
      </c>
      <c r="AH8">
        <v>0.13544465840468189</v>
      </c>
      <c r="AI8">
        <v>0.12291117002314844</v>
      </c>
    </row>
    <row r="9" spans="1:35">
      <c r="A9" s="1">
        <v>35153</v>
      </c>
      <c r="B9">
        <v>1326.57</v>
      </c>
      <c r="C9" s="10">
        <f t="shared" si="10"/>
        <v>8.1942745289943719E-2</v>
      </c>
      <c r="D9">
        <v>783.97</v>
      </c>
      <c r="E9" s="10">
        <f t="shared" si="1"/>
        <v>4.1709851444364787E-2</v>
      </c>
      <c r="F9">
        <v>214.75</v>
      </c>
      <c r="G9" s="10">
        <f t="shared" si="2"/>
        <v>-1.2643678160919491E-2</v>
      </c>
      <c r="H9">
        <v>223.01</v>
      </c>
      <c r="I9" s="10">
        <f t="shared" si="3"/>
        <v>0.1167810105663778</v>
      </c>
      <c r="J9">
        <v>34.61</v>
      </c>
      <c r="K9" s="10">
        <f t="shared" si="4"/>
        <v>2.0642878207018711E-2</v>
      </c>
      <c r="T9">
        <f t="shared" si="5"/>
        <v>7.2321133253671774E-2</v>
      </c>
      <c r="U9">
        <f t="shared" si="6"/>
        <v>3.6283989716515259E-2</v>
      </c>
      <c r="V9">
        <f t="shared" si="7"/>
        <v>-2.0354196978854586E-2</v>
      </c>
      <c r="W9">
        <f t="shared" si="8"/>
        <v>9.9859926480942801E-2</v>
      </c>
      <c r="X9">
        <f t="shared" si="9"/>
        <v>9.7556447334232726E-3</v>
      </c>
      <c r="Z9" t="s">
        <v>163</v>
      </c>
      <c r="AA9">
        <f>_xlfn.XLOOKUP(Y1,Sheet1!$A:$A,Sheet1!$AB:$AB)/100</f>
        <v>3.62E-3</v>
      </c>
      <c r="AG9">
        <v>6</v>
      </c>
      <c r="AH9">
        <v>0.14027673198109722</v>
      </c>
      <c r="AI9">
        <v>0.11933774187572437</v>
      </c>
    </row>
    <row r="10" spans="1:35">
      <c r="A10" s="1">
        <v>35185</v>
      </c>
      <c r="B10">
        <v>1358.76</v>
      </c>
      <c r="C10" s="10">
        <f t="shared" si="10"/>
        <v>2.426558719102645E-2</v>
      </c>
      <c r="D10">
        <v>863.28</v>
      </c>
      <c r="E10" s="10">
        <f t="shared" si="1"/>
        <v>0.10116458537954243</v>
      </c>
      <c r="F10">
        <v>217.75</v>
      </c>
      <c r="G10" s="10">
        <f t="shared" si="2"/>
        <v>1.396973224679865E-2</v>
      </c>
      <c r="H10">
        <v>233.14</v>
      </c>
      <c r="I10" s="10">
        <f t="shared" si="3"/>
        <v>4.5423972019192016E-2</v>
      </c>
      <c r="J10">
        <v>45.91</v>
      </c>
      <c r="K10" s="10">
        <f t="shared" si="4"/>
        <v>0.32649523259173652</v>
      </c>
      <c r="R10" t="s">
        <v>164</v>
      </c>
      <c r="T10">
        <f t="shared" si="5"/>
        <v>1.4643975154754503E-2</v>
      </c>
      <c r="U10">
        <f t="shared" si="6"/>
        <v>9.5738723651692906E-2</v>
      </c>
      <c r="V10">
        <f t="shared" si="7"/>
        <v>6.2592134288635562E-3</v>
      </c>
      <c r="W10">
        <f t="shared" si="8"/>
        <v>2.8502887933757014E-2</v>
      </c>
      <c r="X10">
        <f t="shared" si="9"/>
        <v>0.31560799911814108</v>
      </c>
      <c r="AG10">
        <v>7</v>
      </c>
      <c r="AH10">
        <v>0.13188620402533405</v>
      </c>
      <c r="AI10">
        <v>0.12541420474060763</v>
      </c>
    </row>
    <row r="11" spans="1:35">
      <c r="A11" s="1">
        <v>35216</v>
      </c>
      <c r="B11">
        <v>1337.3</v>
      </c>
      <c r="C11" s="10">
        <f t="shared" si="10"/>
        <v>-1.5793812005063468E-2</v>
      </c>
      <c r="D11">
        <v>830.65</v>
      </c>
      <c r="E11" s="10">
        <f t="shared" si="1"/>
        <v>-3.7797701788527482E-2</v>
      </c>
      <c r="F11">
        <v>222.25</v>
      </c>
      <c r="G11" s="10">
        <f t="shared" si="2"/>
        <v>2.0665901262916231E-2</v>
      </c>
      <c r="H11">
        <v>238.21</v>
      </c>
      <c r="I11" s="10">
        <f t="shared" si="3"/>
        <v>2.174659003174062E-2</v>
      </c>
      <c r="J11">
        <v>46.31</v>
      </c>
      <c r="K11" s="10">
        <f t="shared" si="4"/>
        <v>8.7126987584404958E-3</v>
      </c>
      <c r="T11">
        <f t="shared" si="5"/>
        <v>-2.5415424041335413E-2</v>
      </c>
      <c r="U11">
        <f t="shared" si="6"/>
        <v>-4.322356351637701E-2</v>
      </c>
      <c r="V11">
        <f t="shared" si="7"/>
        <v>1.2955382444981137E-2</v>
      </c>
      <c r="W11">
        <f t="shared" si="8"/>
        <v>4.825505946305618E-3</v>
      </c>
      <c r="X11">
        <f t="shared" si="9"/>
        <v>-2.1745347151549427E-3</v>
      </c>
      <c r="AA11" s="7" t="s">
        <v>165</v>
      </c>
      <c r="AG11">
        <v>8</v>
      </c>
      <c r="AH11">
        <v>0.13435307916916681</v>
      </c>
      <c r="AI11">
        <v>0.13677222539587552</v>
      </c>
    </row>
    <row r="12" spans="1:35">
      <c r="A12" s="1">
        <v>35244</v>
      </c>
      <c r="B12">
        <v>1388.02</v>
      </c>
      <c r="C12" s="10">
        <f t="shared" si="10"/>
        <v>3.7927166679129654E-2</v>
      </c>
      <c r="D12">
        <v>787.28</v>
      </c>
      <c r="E12" s="10">
        <f t="shared" si="1"/>
        <v>-5.2212123036176505E-2</v>
      </c>
      <c r="F12">
        <v>244.25</v>
      </c>
      <c r="G12" s="10">
        <f t="shared" si="2"/>
        <v>9.8987626546681584E-2</v>
      </c>
      <c r="H12">
        <v>239.23</v>
      </c>
      <c r="I12" s="10">
        <f t="shared" si="3"/>
        <v>4.2819361067965023E-3</v>
      </c>
      <c r="J12">
        <v>48.81</v>
      </c>
      <c r="K12" s="10">
        <f t="shared" si="4"/>
        <v>5.3984020729863857E-2</v>
      </c>
      <c r="T12">
        <f t="shared" si="5"/>
        <v>2.8305554642857708E-2</v>
      </c>
      <c r="U12">
        <f t="shared" si="6"/>
        <v>-5.7637984764026033E-2</v>
      </c>
      <c r="V12">
        <f t="shared" si="7"/>
        <v>9.127710772874649E-2</v>
      </c>
      <c r="W12">
        <f t="shared" si="8"/>
        <v>-1.26391479786385E-2</v>
      </c>
      <c r="X12">
        <f t="shared" si="9"/>
        <v>4.3096787256268421E-2</v>
      </c>
      <c r="Z12" t="s">
        <v>0</v>
      </c>
      <c r="AA12">
        <f>N5</f>
        <v>0.11545934443526337</v>
      </c>
      <c r="AG12">
        <v>9</v>
      </c>
      <c r="AH12">
        <v>0.1459075954853048</v>
      </c>
      <c r="AI12">
        <v>0.12641868724515479</v>
      </c>
    </row>
    <row r="13" spans="1:35">
      <c r="A13" s="1">
        <v>35277</v>
      </c>
      <c r="B13">
        <v>1356.81</v>
      </c>
      <c r="C13" s="10">
        <f t="shared" si="10"/>
        <v>-2.2485266782899416E-2</v>
      </c>
      <c r="D13">
        <v>767.45</v>
      </c>
      <c r="E13" s="10">
        <f t="shared" si="1"/>
        <v>-2.5187989025505453E-2</v>
      </c>
      <c r="F13">
        <v>232.25</v>
      </c>
      <c r="G13" s="10">
        <f t="shared" si="2"/>
        <v>-4.9129989764585491E-2</v>
      </c>
      <c r="H13">
        <v>228.08</v>
      </c>
      <c r="I13" s="10">
        <f t="shared" si="3"/>
        <v>-4.6607866906324347E-2</v>
      </c>
      <c r="J13">
        <v>43.01</v>
      </c>
      <c r="K13" s="10">
        <f t="shared" si="4"/>
        <v>-0.11882810899405871</v>
      </c>
      <c r="T13">
        <f t="shared" si="5"/>
        <v>-3.2106878819171361E-2</v>
      </c>
      <c r="U13">
        <f t="shared" si="6"/>
        <v>-3.0613850753354981E-2</v>
      </c>
      <c r="V13">
        <f t="shared" si="7"/>
        <v>-5.6840508582520585E-2</v>
      </c>
      <c r="W13">
        <f t="shared" si="8"/>
        <v>-6.3528950991759342E-2</v>
      </c>
      <c r="X13">
        <f t="shared" si="9"/>
        <v>-0.12971534246765415</v>
      </c>
      <c r="Z13" t="s">
        <v>1</v>
      </c>
      <c r="AA13">
        <f>O5</f>
        <v>6.5110340734194319E-2</v>
      </c>
      <c r="AG13">
        <v>10</v>
      </c>
      <c r="AH13">
        <v>0.18143063429247477</v>
      </c>
      <c r="AI13">
        <v>8.9667902027113361E-2</v>
      </c>
    </row>
    <row r="14" spans="1:35">
      <c r="A14" s="1">
        <v>35307</v>
      </c>
      <c r="B14">
        <v>1494.34</v>
      </c>
      <c r="C14" s="10">
        <f t="shared" si="10"/>
        <v>0.10136275528629657</v>
      </c>
      <c r="D14">
        <v>787.69</v>
      </c>
      <c r="E14" s="10">
        <f t="shared" si="1"/>
        <v>2.6373053619128228E-2</v>
      </c>
      <c r="F14">
        <v>249.12</v>
      </c>
      <c r="G14" s="10">
        <f t="shared" si="2"/>
        <v>7.2637244348762176E-2</v>
      </c>
      <c r="H14">
        <v>243.28</v>
      </c>
      <c r="I14" s="10">
        <f t="shared" si="3"/>
        <v>6.6643283058575919E-2</v>
      </c>
      <c r="J14">
        <v>43.51</v>
      </c>
      <c r="K14" s="10">
        <f t="shared" si="4"/>
        <v>1.1625203441060217E-2</v>
      </c>
      <c r="T14">
        <f t="shared" si="5"/>
        <v>9.1741143250024623E-2</v>
      </c>
      <c r="U14">
        <f t="shared" si="6"/>
        <v>2.0947191891278701E-2</v>
      </c>
      <c r="V14">
        <f t="shared" si="7"/>
        <v>6.4926725530827081E-2</v>
      </c>
      <c r="W14">
        <f t="shared" si="8"/>
        <v>4.9722198973140917E-2</v>
      </c>
      <c r="X14">
        <f t="shared" si="9"/>
        <v>7.3796996746477821E-4</v>
      </c>
      <c r="Z14" t="s">
        <v>8</v>
      </c>
      <c r="AA14">
        <f>P5</f>
        <v>9.2526225815221116E-2</v>
      </c>
      <c r="AG14">
        <v>11</v>
      </c>
      <c r="AH14">
        <v>0.12736955544693032</v>
      </c>
      <c r="AI14">
        <v>0.14950191372967075</v>
      </c>
    </row>
    <row r="15" spans="1:35">
      <c r="A15" s="1">
        <v>35338</v>
      </c>
      <c r="B15">
        <v>1548.97</v>
      </c>
      <c r="C15" s="10">
        <f t="shared" si="10"/>
        <v>3.6557945313650198E-2</v>
      </c>
      <c r="D15">
        <v>808.34</v>
      </c>
      <c r="E15" s="10">
        <f t="shared" si="1"/>
        <v>2.6215897116885989E-2</v>
      </c>
      <c r="F15">
        <v>264.13</v>
      </c>
      <c r="G15" s="10">
        <f t="shared" si="2"/>
        <v>6.0252087347463013E-2</v>
      </c>
      <c r="H15">
        <v>240.24</v>
      </c>
      <c r="I15" s="10">
        <f t="shared" si="3"/>
        <v>-1.2495889510029556E-2</v>
      </c>
      <c r="J15">
        <v>46.66</v>
      </c>
      <c r="K15" s="10">
        <f t="shared" si="4"/>
        <v>7.239715008044123E-2</v>
      </c>
      <c r="T15">
        <f t="shared" si="5"/>
        <v>2.6936333277378252E-2</v>
      </c>
      <c r="U15">
        <f t="shared" si="6"/>
        <v>2.0790035389036461E-2</v>
      </c>
      <c r="V15">
        <f t="shared" si="7"/>
        <v>5.2541568529527918E-2</v>
      </c>
      <c r="W15">
        <f t="shared" si="8"/>
        <v>-2.9416973595464559E-2</v>
      </c>
      <c r="X15">
        <f t="shared" si="9"/>
        <v>6.1509916606845794E-2</v>
      </c>
      <c r="Z15" t="s">
        <v>13</v>
      </c>
      <c r="AA15">
        <f>Q5</f>
        <v>0.20305300902522003</v>
      </c>
      <c r="AG15">
        <v>12</v>
      </c>
      <c r="AH15">
        <v>0.1415543193983029</v>
      </c>
      <c r="AI15">
        <v>0.11820987036544463</v>
      </c>
    </row>
    <row r="16" spans="1:35">
      <c r="A16" s="1">
        <v>35369</v>
      </c>
      <c r="B16">
        <v>1630.9</v>
      </c>
      <c r="C16" s="10">
        <f t="shared" si="10"/>
        <v>5.2893212909223664E-2</v>
      </c>
      <c r="D16">
        <v>811.65</v>
      </c>
      <c r="E16" s="10">
        <f t="shared" si="1"/>
        <v>4.0948115891827896E-3</v>
      </c>
      <c r="F16">
        <v>291.25</v>
      </c>
      <c r="G16" s="10">
        <f t="shared" si="2"/>
        <v>0.10267671222504071</v>
      </c>
      <c r="H16">
        <v>240.75</v>
      </c>
      <c r="I16" s="10">
        <f t="shared" si="3"/>
        <v>2.1228771228771759E-3</v>
      </c>
      <c r="J16">
        <v>48.26</v>
      </c>
      <c r="K16" s="10">
        <f t="shared" si="4"/>
        <v>3.4290612944706478E-2</v>
      </c>
      <c r="T16">
        <f t="shared" si="5"/>
        <v>4.3271600872951718E-2</v>
      </c>
      <c r="U16">
        <f t="shared" si="6"/>
        <v>-1.3310501386667372E-3</v>
      </c>
      <c r="V16">
        <f t="shared" si="7"/>
        <v>9.4966193407105617E-2</v>
      </c>
      <c r="W16">
        <f t="shared" si="8"/>
        <v>-1.4798206962557826E-2</v>
      </c>
      <c r="X16">
        <f t="shared" si="9"/>
        <v>2.3403379471111041E-2</v>
      </c>
      <c r="Z16" t="s">
        <v>19</v>
      </c>
      <c r="AA16">
        <f>R5</f>
        <v>0.13064680168314527</v>
      </c>
      <c r="AG16">
        <v>13</v>
      </c>
      <c r="AH16">
        <v>0.17812984265241322</v>
      </c>
      <c r="AI16">
        <v>0.10200777417306446</v>
      </c>
    </row>
    <row r="17" spans="1:35">
      <c r="A17" s="1">
        <v>35398</v>
      </c>
      <c r="B17">
        <v>1599.69</v>
      </c>
      <c r="C17" s="10">
        <f t="shared" si="10"/>
        <v>-1.9136673002636551E-2</v>
      </c>
      <c r="D17">
        <v>826.93</v>
      </c>
      <c r="E17" s="10">
        <f t="shared" si="1"/>
        <v>1.8825848580052984E-2</v>
      </c>
      <c r="F17">
        <v>289.25</v>
      </c>
      <c r="G17" s="10">
        <f t="shared" si="2"/>
        <v>-6.8669527896996208E-3</v>
      </c>
      <c r="H17">
        <v>224.02</v>
      </c>
      <c r="I17" s="10">
        <f t="shared" si="3"/>
        <v>-6.9491173416406982E-2</v>
      </c>
      <c r="J17">
        <v>51.76</v>
      </c>
      <c r="K17" s="10">
        <f t="shared" si="4"/>
        <v>7.2523829258184902E-2</v>
      </c>
      <c r="T17">
        <f t="shared" si="5"/>
        <v>-2.8758285038908496E-2</v>
      </c>
      <c r="U17">
        <f t="shared" si="6"/>
        <v>1.3399986852203456E-2</v>
      </c>
      <c r="V17">
        <f t="shared" si="7"/>
        <v>-1.4577471607634715E-2</v>
      </c>
      <c r="W17">
        <f t="shared" si="8"/>
        <v>-8.6412257501841977E-2</v>
      </c>
      <c r="X17">
        <f t="shared" si="9"/>
        <v>6.1636595784589465E-2</v>
      </c>
      <c r="AG17">
        <v>14</v>
      </c>
      <c r="AH17">
        <v>0.14094780031686652</v>
      </c>
      <c r="AI17">
        <v>0.11053277601172057</v>
      </c>
    </row>
    <row r="18" spans="1:35">
      <c r="A18" s="1">
        <v>35430</v>
      </c>
      <c r="B18">
        <v>1607</v>
      </c>
      <c r="C18" s="10">
        <f t="shared" si="10"/>
        <v>4.5696353668522871E-3</v>
      </c>
      <c r="D18">
        <v>773.65</v>
      </c>
      <c r="E18" s="10">
        <f t="shared" si="1"/>
        <v>-6.4431088483910326E-2</v>
      </c>
      <c r="F18">
        <v>320</v>
      </c>
      <c r="G18" s="10">
        <f t="shared" si="2"/>
        <v>0.10630942091616258</v>
      </c>
      <c r="H18">
        <v>237.2</v>
      </c>
      <c r="I18" s="10">
        <f t="shared" si="3"/>
        <v>5.8834032675653791E-2</v>
      </c>
      <c r="J18">
        <v>53.01</v>
      </c>
      <c r="K18" s="10">
        <f t="shared" si="4"/>
        <v>2.4149922720247297E-2</v>
      </c>
      <c r="T18">
        <f t="shared" si="5"/>
        <v>-5.05197666941966E-3</v>
      </c>
      <c r="U18">
        <f t="shared" si="6"/>
        <v>-6.9856950211759847E-2</v>
      </c>
      <c r="V18">
        <f t="shared" si="7"/>
        <v>9.8598902098227484E-2</v>
      </c>
      <c r="W18">
        <f t="shared" si="8"/>
        <v>4.1912948590218789E-2</v>
      </c>
      <c r="X18">
        <f t="shared" si="9"/>
        <v>1.3262689246651858E-2</v>
      </c>
      <c r="AA18" s="7" t="s">
        <v>166</v>
      </c>
      <c r="AG18">
        <v>15</v>
      </c>
      <c r="AH18">
        <v>0.14425291213423794</v>
      </c>
      <c r="AI18">
        <v>0.11993689113956134</v>
      </c>
    </row>
    <row r="19" spans="1:35">
      <c r="A19" s="1">
        <v>35461</v>
      </c>
      <c r="B19">
        <v>1760.14</v>
      </c>
      <c r="C19" s="10">
        <f t="shared" si="10"/>
        <v>9.5295581829496046E-2</v>
      </c>
      <c r="D19">
        <v>751.76</v>
      </c>
      <c r="E19" s="10">
        <f t="shared" si="1"/>
        <v>-2.8294448393976546E-2</v>
      </c>
      <c r="F19">
        <v>317.13</v>
      </c>
      <c r="G19" s="10">
        <f t="shared" si="2"/>
        <v>-8.9687499999999698E-3</v>
      </c>
      <c r="H19">
        <v>212.87</v>
      </c>
      <c r="I19" s="10">
        <f t="shared" si="3"/>
        <v>-0.10257166947723428</v>
      </c>
      <c r="J19">
        <v>55.46</v>
      </c>
      <c r="K19" s="10">
        <f t="shared" si="4"/>
        <v>4.6217694774570939E-2</v>
      </c>
      <c r="T19">
        <f t="shared" si="5"/>
        <v>8.56739697932241E-2</v>
      </c>
      <c r="U19">
        <f t="shared" si="6"/>
        <v>-3.3720310121826073E-2</v>
      </c>
      <c r="V19">
        <f t="shared" si="7"/>
        <v>-1.6679268817935064E-2</v>
      </c>
      <c r="W19">
        <f t="shared" si="8"/>
        <v>-0.11949275356266928</v>
      </c>
      <c r="X19">
        <f t="shared" si="9"/>
        <v>3.5330461300975502E-2</v>
      </c>
      <c r="Z19" t="s">
        <v>0</v>
      </c>
      <c r="AA19">
        <f>0.2</f>
        <v>0.2</v>
      </c>
      <c r="AG19">
        <v>16</v>
      </c>
      <c r="AH19">
        <v>0.12875743318299246</v>
      </c>
      <c r="AI19">
        <v>0.12483534704761286</v>
      </c>
    </row>
    <row r="20" spans="1:35">
      <c r="A20" s="1">
        <v>35489</v>
      </c>
      <c r="B20">
        <v>1760.63</v>
      </c>
      <c r="C20" s="10">
        <f t="shared" si="10"/>
        <v>2.783869464928479E-4</v>
      </c>
      <c r="D20">
        <v>774.47</v>
      </c>
      <c r="E20" s="10">
        <f t="shared" si="1"/>
        <v>3.0209109290199043E-2</v>
      </c>
      <c r="F20">
        <v>319.38</v>
      </c>
      <c r="G20" s="10">
        <f t="shared" si="2"/>
        <v>7.0948822249550236E-3</v>
      </c>
      <c r="H20">
        <v>212.36</v>
      </c>
      <c r="I20" s="10">
        <f t="shared" si="3"/>
        <v>-2.3958284398928331E-3</v>
      </c>
      <c r="J20">
        <v>61.76</v>
      </c>
      <c r="K20" s="10">
        <f t="shared" si="4"/>
        <v>0.11359538406058411</v>
      </c>
      <c r="T20">
        <f t="shared" si="5"/>
        <v>-9.3432250897790992E-3</v>
      </c>
      <c r="U20">
        <f t="shared" si="6"/>
        <v>2.4783247562349515E-2</v>
      </c>
      <c r="V20">
        <f t="shared" si="7"/>
        <v>-6.156365929800697E-4</v>
      </c>
      <c r="W20">
        <f t="shared" si="8"/>
        <v>-1.9316912525327835E-2</v>
      </c>
      <c r="X20">
        <f t="shared" si="9"/>
        <v>0.10270815058698868</v>
      </c>
      <c r="Z20" t="s">
        <v>1</v>
      </c>
      <c r="AA20">
        <f t="shared" ref="AA20:AA23" si="11">0.2</f>
        <v>0.2</v>
      </c>
      <c r="AG20">
        <v>17</v>
      </c>
      <c r="AH20">
        <v>0.1225791279150749</v>
      </c>
      <c r="AI20">
        <v>0.13554613616442168</v>
      </c>
    </row>
    <row r="21" spans="1:35">
      <c r="A21" s="1">
        <v>35520</v>
      </c>
      <c r="B21">
        <v>1719.18</v>
      </c>
      <c r="C21" s="10">
        <f t="shared" si="10"/>
        <v>-2.3542709143886009E-2</v>
      </c>
      <c r="D21">
        <v>795.95</v>
      </c>
      <c r="E21" s="10">
        <f t="shared" si="1"/>
        <v>2.7735096259377423E-2</v>
      </c>
      <c r="F21">
        <v>341.13</v>
      </c>
      <c r="G21" s="10">
        <f t="shared" si="2"/>
        <v>6.8100695096749986E-2</v>
      </c>
      <c r="H21">
        <v>218.95</v>
      </c>
      <c r="I21" s="10">
        <f t="shared" si="3"/>
        <v>3.1032209455641224E-2</v>
      </c>
      <c r="J21">
        <v>65.36</v>
      </c>
      <c r="K21" s="10">
        <f t="shared" si="4"/>
        <v>5.8290155440414493E-2</v>
      </c>
      <c r="T21">
        <f t="shared" si="5"/>
        <v>-3.3164321180157955E-2</v>
      </c>
      <c r="U21">
        <f t="shared" si="6"/>
        <v>2.2309234531527895E-2</v>
      </c>
      <c r="V21">
        <f t="shared" si="7"/>
        <v>6.0390176278814892E-2</v>
      </c>
      <c r="W21">
        <f t="shared" si="8"/>
        <v>1.4111125370206222E-2</v>
      </c>
      <c r="X21">
        <f t="shared" si="9"/>
        <v>4.7402921966819056E-2</v>
      </c>
      <c r="Z21" t="s">
        <v>8</v>
      </c>
      <c r="AA21">
        <f t="shared" si="11"/>
        <v>0.2</v>
      </c>
      <c r="AG21">
        <v>18</v>
      </c>
      <c r="AH21">
        <v>0.14786646294906328</v>
      </c>
      <c r="AI21">
        <v>0.10595383540503808</v>
      </c>
    </row>
    <row r="22" spans="1:35">
      <c r="A22" s="1">
        <v>35550</v>
      </c>
      <c r="B22">
        <v>1813.79</v>
      </c>
      <c r="C22" s="10">
        <f t="shared" si="10"/>
        <v>5.503205016345003E-2</v>
      </c>
      <c r="D22">
        <v>808.34</v>
      </c>
      <c r="E22" s="10">
        <f t="shared" si="1"/>
        <v>1.5566304416106513E-2</v>
      </c>
      <c r="F22">
        <v>327.75</v>
      </c>
      <c r="G22" s="10">
        <f t="shared" si="2"/>
        <v>-3.9222583765719854E-2</v>
      </c>
      <c r="H22">
        <v>214.9</v>
      </c>
      <c r="I22" s="10">
        <f t="shared" si="3"/>
        <v>-1.8497373829641339E-2</v>
      </c>
      <c r="J22">
        <v>64.16</v>
      </c>
      <c r="K22" s="10">
        <f t="shared" si="4"/>
        <v>-1.8359853121175052E-2</v>
      </c>
      <c r="T22">
        <f t="shared" si="5"/>
        <v>4.5410438127178085E-2</v>
      </c>
      <c r="U22">
        <f t="shared" si="6"/>
        <v>1.0140442688256986E-2</v>
      </c>
      <c r="V22">
        <f t="shared" si="7"/>
        <v>-4.6933102583654948E-2</v>
      </c>
      <c r="W22">
        <f t="shared" si="8"/>
        <v>-3.5418457915076342E-2</v>
      </c>
      <c r="X22">
        <f t="shared" si="9"/>
        <v>-2.9247086594770488E-2</v>
      </c>
      <c r="Z22" t="s">
        <v>13</v>
      </c>
      <c r="AA22">
        <f t="shared" si="11"/>
        <v>0.2</v>
      </c>
      <c r="AG22">
        <v>19</v>
      </c>
      <c r="AH22">
        <v>0.14253711688918458</v>
      </c>
      <c r="AI22">
        <v>0.11814932265268957</v>
      </c>
    </row>
    <row r="23" spans="1:35">
      <c r="A23" s="1">
        <v>35580</v>
      </c>
      <c r="B23">
        <v>1807.94</v>
      </c>
      <c r="C23" s="10">
        <f t="shared" si="10"/>
        <v>-3.2252906896608202E-3</v>
      </c>
      <c r="D23">
        <v>866.58</v>
      </c>
      <c r="E23" s="10">
        <f t="shared" si="1"/>
        <v>7.2048890318430425E-2</v>
      </c>
      <c r="F23">
        <v>310.63</v>
      </c>
      <c r="G23" s="10">
        <f t="shared" si="2"/>
        <v>-5.223493516399691E-2</v>
      </c>
      <c r="H23">
        <v>203.75</v>
      </c>
      <c r="I23" s="10">
        <f t="shared" si="3"/>
        <v>-5.1884597487203421E-2</v>
      </c>
      <c r="J23">
        <v>65.36</v>
      </c>
      <c r="K23" s="10">
        <f t="shared" si="4"/>
        <v>1.8703241895261957E-2</v>
      </c>
      <c r="T23">
        <f t="shared" si="5"/>
        <v>-1.2846902725932767E-2</v>
      </c>
      <c r="U23">
        <f t="shared" si="6"/>
        <v>6.6623028590580904E-2</v>
      </c>
      <c r="V23">
        <f t="shared" si="7"/>
        <v>-5.9945453981932004E-2</v>
      </c>
      <c r="W23">
        <f t="shared" si="8"/>
        <v>-6.8805681572638416E-2</v>
      </c>
      <c r="X23">
        <f t="shared" si="9"/>
        <v>7.8160084216665187E-3</v>
      </c>
      <c r="Z23" t="s">
        <v>19</v>
      </c>
      <c r="AA23">
        <f t="shared" si="11"/>
        <v>0.2</v>
      </c>
      <c r="AG23">
        <v>20</v>
      </c>
      <c r="AH23">
        <v>0.16302520940257312</v>
      </c>
      <c r="AI23">
        <v>0.12095151317762676</v>
      </c>
    </row>
    <row r="24" spans="1:35">
      <c r="A24" s="1">
        <v>35611</v>
      </c>
      <c r="B24">
        <v>1937.18</v>
      </c>
      <c r="C24" s="10">
        <f t="shared" si="10"/>
        <v>7.1484673163932477E-2</v>
      </c>
      <c r="D24">
        <v>864.52</v>
      </c>
      <c r="E24" s="10">
        <f t="shared" si="1"/>
        <v>-2.3771607930024308E-3</v>
      </c>
      <c r="F24">
        <v>334.13</v>
      </c>
      <c r="G24" s="10">
        <f t="shared" si="2"/>
        <v>7.5652705791455999E-2</v>
      </c>
      <c r="H24">
        <v>197.16</v>
      </c>
      <c r="I24" s="10">
        <f t="shared" si="3"/>
        <v>-3.2343558282208584E-2</v>
      </c>
      <c r="J24">
        <v>65.959999999999994</v>
      </c>
      <c r="K24" s="10">
        <f t="shared" si="4"/>
        <v>9.1799265605874147E-3</v>
      </c>
      <c r="T24">
        <f t="shared" si="5"/>
        <v>6.1863061127660532E-2</v>
      </c>
      <c r="U24">
        <f t="shared" si="6"/>
        <v>-7.8030225208519577E-3</v>
      </c>
      <c r="V24">
        <f t="shared" si="7"/>
        <v>6.7942186973520904E-2</v>
      </c>
      <c r="W24">
        <f t="shared" si="8"/>
        <v>-4.9264642367643587E-2</v>
      </c>
      <c r="X24">
        <f t="shared" si="9"/>
        <v>-1.7073069130080238E-3</v>
      </c>
      <c r="Z24" t="s">
        <v>57</v>
      </c>
      <c r="AA24">
        <f>SUM(AA19:AA23)</f>
        <v>1</v>
      </c>
      <c r="AG24">
        <v>21</v>
      </c>
      <c r="AH24">
        <v>0.15641011432034341</v>
      </c>
      <c r="AI24">
        <v>0.10862326190714136</v>
      </c>
    </row>
    <row r="25" spans="1:35">
      <c r="A25" s="1">
        <v>35642</v>
      </c>
      <c r="B25">
        <v>1971.32</v>
      </c>
      <c r="C25" s="10">
        <f t="shared" si="10"/>
        <v>1.7623555890521114E-2</v>
      </c>
      <c r="D25">
        <v>816.6</v>
      </c>
      <c r="E25" s="10">
        <f t="shared" si="1"/>
        <v>-5.5429602554018409E-2</v>
      </c>
      <c r="F25">
        <v>333.38</v>
      </c>
      <c r="G25" s="10">
        <f t="shared" si="2"/>
        <v>-2.2446353215813675E-3</v>
      </c>
      <c r="H25">
        <v>195.13</v>
      </c>
      <c r="I25" s="10">
        <f t="shared" si="3"/>
        <v>-1.0296206127003438E-2</v>
      </c>
      <c r="J25">
        <v>67.510000000000005</v>
      </c>
      <c r="K25" s="10">
        <f t="shared" si="4"/>
        <v>2.349909035779274E-2</v>
      </c>
      <c r="T25">
        <f t="shared" si="5"/>
        <v>8.0019438542491671E-3</v>
      </c>
      <c r="U25">
        <f t="shared" si="6"/>
        <v>-6.0855464281867937E-2</v>
      </c>
      <c r="V25">
        <f t="shared" si="7"/>
        <v>-9.9551541395164617E-3</v>
      </c>
      <c r="W25">
        <f t="shared" si="8"/>
        <v>-2.721729021243844E-2</v>
      </c>
      <c r="X25">
        <f t="shared" si="9"/>
        <v>1.2611856884197302E-2</v>
      </c>
      <c r="AG25">
        <v>22</v>
      </c>
      <c r="AH25">
        <v>0.14889421405661982</v>
      </c>
      <c r="AI25">
        <v>0.11506181226819531</v>
      </c>
    </row>
    <row r="26" spans="1:35">
      <c r="A26" s="1">
        <v>35671</v>
      </c>
      <c r="B26">
        <v>1907.92</v>
      </c>
      <c r="C26" s="10">
        <f t="shared" si="10"/>
        <v>-3.2161191485907903E-2</v>
      </c>
      <c r="D26">
        <v>803.8</v>
      </c>
      <c r="E26" s="10">
        <f t="shared" si="1"/>
        <v>-1.5674748959098816E-2</v>
      </c>
      <c r="F26">
        <v>361</v>
      </c>
      <c r="G26" s="10">
        <f t="shared" si="2"/>
        <v>8.2848401223828638E-2</v>
      </c>
      <c r="H26">
        <v>238.72</v>
      </c>
      <c r="I26" s="10">
        <f t="shared" si="3"/>
        <v>0.2233895351816737</v>
      </c>
      <c r="J26">
        <v>71.27</v>
      </c>
      <c r="K26" s="10">
        <f t="shared" si="4"/>
        <v>5.5695452525551525E-2</v>
      </c>
      <c r="T26">
        <f t="shared" si="5"/>
        <v>-4.1782803522179848E-2</v>
      </c>
      <c r="U26">
        <f t="shared" si="6"/>
        <v>-2.1100610686948344E-2</v>
      </c>
      <c r="V26">
        <f t="shared" si="7"/>
        <v>7.5137882405893544E-2</v>
      </c>
      <c r="W26">
        <f t="shared" si="8"/>
        <v>0.20646845109623871</v>
      </c>
      <c r="X26">
        <f t="shared" si="9"/>
        <v>4.4808219051956089E-2</v>
      </c>
      <c r="Z26" t="s">
        <v>58</v>
      </c>
      <c r="AA26" cm="1">
        <f t="array" ref="AA26">MMULT(TRANSPOSE(AA19:AA23),AA12:AA16)</f>
        <v>0.12135914433860881</v>
      </c>
      <c r="AG26">
        <v>23</v>
      </c>
      <c r="AH26">
        <v>0.14373591065789421</v>
      </c>
      <c r="AI26">
        <v>0.1142972101506898</v>
      </c>
    </row>
    <row r="27" spans="1:35">
      <c r="A27" s="1">
        <v>35703</v>
      </c>
      <c r="B27">
        <v>1971.81</v>
      </c>
      <c r="C27" s="10">
        <f t="shared" si="10"/>
        <v>3.348672900331251E-2</v>
      </c>
      <c r="D27">
        <v>818.26</v>
      </c>
      <c r="E27" s="10">
        <f t="shared" si="1"/>
        <v>1.7989549639213731E-2</v>
      </c>
      <c r="F27">
        <v>415.88</v>
      </c>
      <c r="G27" s="10">
        <f t="shared" si="2"/>
        <v>0.15202216066481999</v>
      </c>
      <c r="H27">
        <v>266.58999999999997</v>
      </c>
      <c r="I27" s="10">
        <f t="shared" si="3"/>
        <v>0.11674765415549593</v>
      </c>
      <c r="J27">
        <v>69.56</v>
      </c>
      <c r="K27" s="10">
        <f t="shared" si="4"/>
        <v>-2.3993265048407375E-2</v>
      </c>
      <c r="T27">
        <f t="shared" si="5"/>
        <v>2.3865116967040564E-2</v>
      </c>
      <c r="U27">
        <f t="shared" si="6"/>
        <v>1.2563687911364203E-2</v>
      </c>
      <c r="V27">
        <f t="shared" si="7"/>
        <v>0.14431164184688491</v>
      </c>
      <c r="W27">
        <f t="shared" si="8"/>
        <v>9.9826570070060933E-2</v>
      </c>
      <c r="X27">
        <f t="shared" si="9"/>
        <v>-3.4880498522002812E-2</v>
      </c>
      <c r="Z27" t="s">
        <v>59</v>
      </c>
      <c r="AA27" cm="1">
        <f t="array" ref="AA27">SQRT(MMULT(MMULT(TRANSPOSE(AA19:AA23),AA3:AE7),AA19:AA23))</f>
        <v>0.13188649709773356</v>
      </c>
      <c r="AG27">
        <v>24</v>
      </c>
      <c r="AH27">
        <v>0.13075329682502718</v>
      </c>
      <c r="AI27">
        <v>0.12964741853705372</v>
      </c>
    </row>
    <row r="28" spans="1:35">
      <c r="A28" s="1">
        <v>35734</v>
      </c>
      <c r="B28">
        <v>1834.76</v>
      </c>
      <c r="C28" s="10">
        <f t="shared" si="10"/>
        <v>-6.9504668299684047E-2</v>
      </c>
      <c r="D28">
        <v>634.45000000000005</v>
      </c>
      <c r="E28" s="10">
        <f t="shared" si="1"/>
        <v>-0.22463520152518757</v>
      </c>
      <c r="F28">
        <v>395.5</v>
      </c>
      <c r="G28" s="10">
        <f t="shared" si="2"/>
        <v>-4.9004520534769669E-2</v>
      </c>
      <c r="H28">
        <v>251.39</v>
      </c>
      <c r="I28" s="10">
        <f t="shared" si="3"/>
        <v>-5.7016392212761113E-2</v>
      </c>
      <c r="J28">
        <v>71.02</v>
      </c>
      <c r="K28" s="10">
        <f t="shared" si="4"/>
        <v>2.0989074180563394E-2</v>
      </c>
      <c r="T28">
        <f t="shared" si="5"/>
        <v>-7.9126280335955992E-2</v>
      </c>
      <c r="U28">
        <f t="shared" si="6"/>
        <v>-0.2300610632530371</v>
      </c>
      <c r="V28">
        <f t="shared" si="7"/>
        <v>-5.6715039352704763E-2</v>
      </c>
      <c r="W28">
        <f t="shared" si="8"/>
        <v>-7.3937476298196109E-2</v>
      </c>
      <c r="X28">
        <f t="shared" si="9"/>
        <v>1.0101840706967955E-2</v>
      </c>
      <c r="Z28" t="s">
        <v>60</v>
      </c>
      <c r="AA28">
        <f>(AA26-AA9)/AA27</f>
        <v>0.89273084758145516</v>
      </c>
      <c r="AG28">
        <v>25</v>
      </c>
      <c r="AH28">
        <v>0.13364537000193499</v>
      </c>
      <c r="AI28">
        <v>0.10672945198722186</v>
      </c>
    </row>
    <row r="29" spans="1:35">
      <c r="A29" s="1">
        <v>35762</v>
      </c>
      <c r="B29">
        <v>1843.54</v>
      </c>
      <c r="C29" s="10">
        <f t="shared" si="10"/>
        <v>4.7853670234798695E-3</v>
      </c>
      <c r="D29">
        <v>590.66</v>
      </c>
      <c r="E29" s="10">
        <f t="shared" si="1"/>
        <v>-6.9020411379935531E-2</v>
      </c>
      <c r="F29">
        <v>404</v>
      </c>
      <c r="G29" s="10">
        <f t="shared" si="2"/>
        <v>2.1491782553729522E-2</v>
      </c>
      <c r="H29">
        <v>230.1</v>
      </c>
      <c r="I29" s="10">
        <f t="shared" si="3"/>
        <v>-8.4689128445841089E-2</v>
      </c>
      <c r="J29">
        <v>76.17</v>
      </c>
      <c r="K29" s="10">
        <f t="shared" si="4"/>
        <v>7.2514784567727419E-2</v>
      </c>
      <c r="T29">
        <f t="shared" si="5"/>
        <v>-4.8362450127920776E-3</v>
      </c>
      <c r="U29">
        <f t="shared" si="6"/>
        <v>-7.4446273107785052E-2</v>
      </c>
      <c r="V29">
        <f t="shared" si="7"/>
        <v>1.3781263735794427E-2</v>
      </c>
      <c r="W29">
        <f t="shared" si="8"/>
        <v>-0.10161021253127608</v>
      </c>
      <c r="X29">
        <f t="shared" si="9"/>
        <v>6.1627551094131983E-2</v>
      </c>
      <c r="AG29">
        <v>26</v>
      </c>
      <c r="AH29">
        <v>0.15990956408499452</v>
      </c>
      <c r="AI29">
        <v>0.10650864260368656</v>
      </c>
    </row>
    <row r="30" spans="1:35">
      <c r="A30" s="1">
        <v>35795</v>
      </c>
      <c r="B30">
        <v>2084.4699999999998</v>
      </c>
      <c r="C30" s="10">
        <f t="shared" si="10"/>
        <v>0.13068878353602309</v>
      </c>
      <c r="D30">
        <v>618.75</v>
      </c>
      <c r="E30" s="10">
        <f t="shared" si="1"/>
        <v>4.7556970168963542E-2</v>
      </c>
      <c r="F30">
        <v>433.75</v>
      </c>
      <c r="G30" s="10">
        <f t="shared" si="2"/>
        <v>7.3638613861386037E-2</v>
      </c>
      <c r="H30">
        <v>240.24</v>
      </c>
      <c r="I30" s="10">
        <f t="shared" si="3"/>
        <v>4.4067796610169463E-2</v>
      </c>
      <c r="J30">
        <v>83.02</v>
      </c>
      <c r="K30" s="10">
        <f t="shared" si="4"/>
        <v>8.9930418800052481E-2</v>
      </c>
      <c r="T30">
        <f t="shared" si="5"/>
        <v>0.12106717149975114</v>
      </c>
      <c r="U30">
        <f t="shared" si="6"/>
        <v>4.2131108441114014E-2</v>
      </c>
      <c r="V30">
        <f t="shared" si="7"/>
        <v>6.5928095043450943E-2</v>
      </c>
      <c r="W30">
        <f t="shared" si="8"/>
        <v>2.7146712524734461E-2</v>
      </c>
      <c r="X30">
        <f t="shared" si="9"/>
        <v>7.9043185326457044E-2</v>
      </c>
      <c r="Z30" s="2"/>
      <c r="AA30" s="8" t="s">
        <v>56</v>
      </c>
      <c r="AB30" s="2"/>
      <c r="AG30">
        <v>27</v>
      </c>
      <c r="AH30">
        <v>0.13307716385374582</v>
      </c>
      <c r="AI30">
        <v>0.13354228982784344</v>
      </c>
    </row>
    <row r="31" spans="1:35">
      <c r="A31" s="1">
        <v>35825</v>
      </c>
      <c r="B31">
        <v>2389.7800000000002</v>
      </c>
      <c r="C31" s="10">
        <f t="shared" si="10"/>
        <v>0.14646888657548462</v>
      </c>
      <c r="D31">
        <v>646.01</v>
      </c>
      <c r="E31" s="10">
        <f t="shared" si="1"/>
        <v>4.4056565656565683E-2</v>
      </c>
      <c r="F31">
        <v>397.5</v>
      </c>
      <c r="G31" s="10">
        <f t="shared" si="2"/>
        <v>-8.3573487031700311E-2</v>
      </c>
      <c r="H31">
        <v>228.08</v>
      </c>
      <c r="I31" s="10">
        <f t="shared" si="3"/>
        <v>-5.0616050616050567E-2</v>
      </c>
      <c r="J31">
        <v>98.77</v>
      </c>
      <c r="K31" s="10">
        <f t="shared" si="4"/>
        <v>0.18971332209106251</v>
      </c>
      <c r="T31">
        <f t="shared" si="5"/>
        <v>0.13684727453921267</v>
      </c>
      <c r="U31">
        <f t="shared" si="6"/>
        <v>3.8630703928716155E-2</v>
      </c>
      <c r="V31">
        <f t="shared" si="7"/>
        <v>-9.1284005849635405E-2</v>
      </c>
      <c r="W31">
        <f t="shared" si="8"/>
        <v>-6.7537134701485563E-2</v>
      </c>
      <c r="X31">
        <f t="shared" si="9"/>
        <v>0.17882608861746707</v>
      </c>
      <c r="Z31" s="2" t="s">
        <v>0</v>
      </c>
      <c r="AA31" s="13">
        <v>0.25551788814409249</v>
      </c>
      <c r="AB31" s="2"/>
      <c r="AG31">
        <v>28</v>
      </c>
      <c r="AH31">
        <v>0.13369107386063817</v>
      </c>
      <c r="AI31">
        <v>0.11471580720945232</v>
      </c>
    </row>
    <row r="32" spans="1:35">
      <c r="A32" s="1">
        <v>35853</v>
      </c>
      <c r="B32">
        <v>2575.1</v>
      </c>
      <c r="C32" s="10">
        <f t="shared" si="10"/>
        <v>7.7546887161161093E-2</v>
      </c>
      <c r="D32">
        <v>677.41</v>
      </c>
      <c r="E32" s="10">
        <f t="shared" si="1"/>
        <v>4.8606058729740997E-2</v>
      </c>
      <c r="F32">
        <v>477</v>
      </c>
      <c r="G32" s="10">
        <f t="shared" si="2"/>
        <v>0.19999999999999996</v>
      </c>
      <c r="H32">
        <v>247.84</v>
      </c>
      <c r="I32" s="10">
        <f t="shared" si="3"/>
        <v>8.6636267976148762E-2</v>
      </c>
      <c r="J32">
        <v>136.03</v>
      </c>
      <c r="K32" s="10">
        <f t="shared" si="4"/>
        <v>0.37724005264756522</v>
      </c>
      <c r="T32">
        <f t="shared" si="5"/>
        <v>6.7925275124889148E-2</v>
      </c>
      <c r="U32">
        <f t="shared" si="6"/>
        <v>4.318019700189147E-2</v>
      </c>
      <c r="V32">
        <f t="shared" si="7"/>
        <v>0.19228948118206488</v>
      </c>
      <c r="W32">
        <f t="shared" si="8"/>
        <v>6.9715183890713767E-2</v>
      </c>
      <c r="X32">
        <f t="shared" si="9"/>
        <v>0.36635281917396978</v>
      </c>
      <c r="Z32" s="2" t="s">
        <v>1</v>
      </c>
      <c r="AA32" s="13">
        <v>6.032494879075743E-3</v>
      </c>
      <c r="AB32" s="2"/>
      <c r="AG32">
        <v>29</v>
      </c>
      <c r="AH32">
        <v>0.13155500516884547</v>
      </c>
      <c r="AI32">
        <v>0.12524582012478075</v>
      </c>
    </row>
    <row r="33" spans="1:35">
      <c r="A33" s="1">
        <v>35885</v>
      </c>
      <c r="B33">
        <v>2510.73</v>
      </c>
      <c r="C33" s="10">
        <f t="shared" si="10"/>
        <v>-2.4997087491747894E-2</v>
      </c>
      <c r="D33">
        <v>662.54</v>
      </c>
      <c r="E33" s="10">
        <f t="shared" si="1"/>
        <v>-2.195125551733812E-2</v>
      </c>
      <c r="F33">
        <v>492</v>
      </c>
      <c r="G33" s="10">
        <f t="shared" si="2"/>
        <v>3.1446540880503138E-2</v>
      </c>
      <c r="H33">
        <v>274.7</v>
      </c>
      <c r="I33" s="10">
        <f t="shared" si="3"/>
        <v>0.10837637185280813</v>
      </c>
      <c r="J33">
        <v>136.53</v>
      </c>
      <c r="K33" s="10">
        <f t="shared" si="4"/>
        <v>3.6756597809306513E-3</v>
      </c>
      <c r="T33">
        <f t="shared" si="5"/>
        <v>-3.4618699528019839E-2</v>
      </c>
      <c r="U33">
        <f t="shared" si="6"/>
        <v>-2.7377117245187647E-2</v>
      </c>
      <c r="V33">
        <f t="shared" si="7"/>
        <v>2.3736022062568043E-2</v>
      </c>
      <c r="W33">
        <f t="shared" si="8"/>
        <v>9.1455287767373133E-2</v>
      </c>
      <c r="X33">
        <f t="shared" si="9"/>
        <v>-7.2115736926647873E-3</v>
      </c>
      <c r="Z33" s="2" t="s">
        <v>8</v>
      </c>
      <c r="AA33" s="13">
        <v>4.4946213638948407E-2</v>
      </c>
      <c r="AB33" s="2"/>
      <c r="AG33">
        <v>30</v>
      </c>
      <c r="AH33">
        <v>0.13013866761477663</v>
      </c>
      <c r="AI33">
        <v>0.1364972817505884</v>
      </c>
    </row>
    <row r="34" spans="1:35">
      <c r="A34" s="1">
        <v>35915</v>
      </c>
      <c r="B34">
        <v>2512.6799999999998</v>
      </c>
      <c r="C34" s="10">
        <f t="shared" si="10"/>
        <v>7.7666654717933881E-4</v>
      </c>
      <c r="D34">
        <v>709.21</v>
      </c>
      <c r="E34" s="10">
        <f t="shared" si="1"/>
        <v>7.0441029975548686E-2</v>
      </c>
      <c r="F34">
        <v>499.5</v>
      </c>
      <c r="G34" s="10">
        <f t="shared" si="2"/>
        <v>1.5243902439024293E-2</v>
      </c>
      <c r="H34">
        <v>297.51</v>
      </c>
      <c r="I34" s="10">
        <f t="shared" si="3"/>
        <v>8.3036039315617094E-2</v>
      </c>
      <c r="J34">
        <v>125.53</v>
      </c>
      <c r="K34" s="10">
        <f t="shared" si="4"/>
        <v>-8.0568373251300063E-2</v>
      </c>
      <c r="T34">
        <f t="shared" si="5"/>
        <v>-8.8449454890926083E-3</v>
      </c>
      <c r="U34">
        <f t="shared" si="6"/>
        <v>6.5015168247699165E-2</v>
      </c>
      <c r="V34">
        <f t="shared" si="7"/>
        <v>7.5333836210891994E-3</v>
      </c>
      <c r="W34">
        <f t="shared" si="8"/>
        <v>6.6114955230182099E-2</v>
      </c>
      <c r="X34">
        <f t="shared" si="9"/>
        <v>-9.14556067248955E-2</v>
      </c>
      <c r="Z34" s="2" t="s">
        <v>13</v>
      </c>
      <c r="AA34" s="13">
        <v>0.66708665206746831</v>
      </c>
      <c r="AB34" s="2"/>
      <c r="AG34">
        <v>31</v>
      </c>
      <c r="AH34">
        <v>0.13227714073349348</v>
      </c>
      <c r="AI34">
        <v>0.11429943880415454</v>
      </c>
    </row>
    <row r="35" spans="1:35">
      <c r="A35" s="1">
        <v>35944</v>
      </c>
      <c r="B35">
        <v>2427.8200000000002</v>
      </c>
      <c r="C35" s="10">
        <f t="shared" si="10"/>
        <v>-3.3772704841046108E-2</v>
      </c>
      <c r="D35">
        <v>632.38</v>
      </c>
      <c r="E35" s="10">
        <f t="shared" si="1"/>
        <v>-0.10833180581210089</v>
      </c>
      <c r="F35">
        <v>543</v>
      </c>
      <c r="G35" s="10">
        <f t="shared" si="2"/>
        <v>8.7087087087087012E-2</v>
      </c>
      <c r="H35">
        <v>335.02</v>
      </c>
      <c r="I35" s="10">
        <f t="shared" si="3"/>
        <v>0.12607979563712135</v>
      </c>
      <c r="J35">
        <v>148.03</v>
      </c>
      <c r="K35" s="10">
        <f t="shared" si="4"/>
        <v>0.17924002230542491</v>
      </c>
      <c r="T35">
        <f t="shared" si="5"/>
        <v>-4.3394316877318054E-2</v>
      </c>
      <c r="U35">
        <f t="shared" si="6"/>
        <v>-0.11375766753995041</v>
      </c>
      <c r="V35">
        <f t="shared" si="7"/>
        <v>7.9376568269151918E-2</v>
      </c>
      <c r="W35">
        <f t="shared" si="8"/>
        <v>0.10915871155168635</v>
      </c>
      <c r="X35">
        <f t="shared" si="9"/>
        <v>0.16835278883182947</v>
      </c>
      <c r="Z35" s="2" t="s">
        <v>19</v>
      </c>
      <c r="AA35" s="13">
        <v>2.6416754128245359E-2</v>
      </c>
      <c r="AB35" s="2"/>
      <c r="AG35">
        <v>32</v>
      </c>
      <c r="AH35">
        <v>0.13718633715708703</v>
      </c>
      <c r="AI35">
        <v>0.12336384808238632</v>
      </c>
    </row>
    <row r="36" spans="1:35">
      <c r="A36" s="1">
        <v>35976</v>
      </c>
      <c r="B36">
        <v>2508.7800000000002</v>
      </c>
      <c r="C36" s="10">
        <f t="shared" si="10"/>
        <v>3.3346788476905198E-2</v>
      </c>
      <c r="D36">
        <v>557.62</v>
      </c>
      <c r="E36" s="10">
        <f t="shared" si="1"/>
        <v>-0.11822005756032761</v>
      </c>
      <c r="F36">
        <v>459</v>
      </c>
      <c r="G36" s="10">
        <f t="shared" si="2"/>
        <v>-0.15469613259668513</v>
      </c>
      <c r="H36">
        <v>285.85000000000002</v>
      </c>
      <c r="I36" s="10">
        <f t="shared" si="3"/>
        <v>-0.14676735717270595</v>
      </c>
      <c r="J36">
        <v>169.04</v>
      </c>
      <c r="K36" s="10">
        <f t="shared" si="4"/>
        <v>0.14193068972505563</v>
      </c>
      <c r="T36">
        <f t="shared" si="5"/>
        <v>2.3725176440633253E-2</v>
      </c>
      <c r="U36">
        <f t="shared" si="6"/>
        <v>-0.12364591928817713</v>
      </c>
      <c r="V36">
        <f t="shared" si="7"/>
        <v>-0.16240665141462021</v>
      </c>
      <c r="W36">
        <f t="shared" si="8"/>
        <v>-0.16368844125814094</v>
      </c>
      <c r="X36">
        <f t="shared" si="9"/>
        <v>0.13104345625146019</v>
      </c>
      <c r="Z36" s="2" t="s">
        <v>57</v>
      </c>
      <c r="AA36" s="13">
        <f>SUM(AA31:AA35)</f>
        <v>1.0000000028578304</v>
      </c>
      <c r="AB36" s="2"/>
      <c r="AG36">
        <v>33</v>
      </c>
      <c r="AH36">
        <v>0.15791235884340882</v>
      </c>
      <c r="AI36">
        <v>0.11263962275144919</v>
      </c>
    </row>
    <row r="37" spans="1:35">
      <c r="A37" s="1">
        <v>36007</v>
      </c>
      <c r="B37">
        <v>2263.9499999999998</v>
      </c>
      <c r="C37" s="10">
        <f t="shared" si="10"/>
        <v>-9.7589266496065918E-2</v>
      </c>
      <c r="D37">
        <v>568.36</v>
      </c>
      <c r="E37" s="10">
        <f t="shared" si="1"/>
        <v>1.926042824862817E-2</v>
      </c>
      <c r="F37">
        <v>467</v>
      </c>
      <c r="G37" s="10">
        <f t="shared" si="2"/>
        <v>1.7429193899782147E-2</v>
      </c>
      <c r="H37">
        <v>285.35000000000002</v>
      </c>
      <c r="I37" s="10">
        <f t="shared" si="3"/>
        <v>-1.7491691446562818E-3</v>
      </c>
      <c r="J37">
        <v>163.53</v>
      </c>
      <c r="K37" s="10">
        <f t="shared" si="4"/>
        <v>-3.2595835305253118E-2</v>
      </c>
      <c r="T37">
        <f t="shared" si="5"/>
        <v>-0.10721087853233786</v>
      </c>
      <c r="U37">
        <f t="shared" si="6"/>
        <v>1.3834566520778642E-2</v>
      </c>
      <c r="V37">
        <f t="shared" si="7"/>
        <v>9.718675081847053E-3</v>
      </c>
      <c r="W37">
        <f t="shared" si="8"/>
        <v>-1.8670253230091284E-2</v>
      </c>
      <c r="X37">
        <f t="shared" si="9"/>
        <v>-4.3483068778848555E-2</v>
      </c>
      <c r="Z37" s="2"/>
      <c r="AA37" s="13"/>
      <c r="AB37" s="2"/>
      <c r="AG37">
        <v>34</v>
      </c>
      <c r="AH37">
        <v>0.1600994714339383</v>
      </c>
      <c r="AI37">
        <v>0.10701968756630745</v>
      </c>
    </row>
    <row r="38" spans="1:35">
      <c r="A38" s="1">
        <v>36038</v>
      </c>
      <c r="B38">
        <v>2277.6</v>
      </c>
      <c r="C38" s="10">
        <f t="shared" si="10"/>
        <v>6.0292850990526503E-3</v>
      </c>
      <c r="D38">
        <v>482.44</v>
      </c>
      <c r="E38" s="10">
        <f t="shared" si="1"/>
        <v>-0.15117179252586388</v>
      </c>
      <c r="F38">
        <v>382</v>
      </c>
      <c r="G38" s="10">
        <f t="shared" si="2"/>
        <v>-0.1820128479657388</v>
      </c>
      <c r="H38">
        <v>239.73</v>
      </c>
      <c r="I38" s="10">
        <f t="shared" si="3"/>
        <v>-0.15987383914490982</v>
      </c>
      <c r="J38">
        <v>129.53</v>
      </c>
      <c r="K38" s="10">
        <f t="shared" si="4"/>
        <v>-0.20791292117654248</v>
      </c>
      <c r="T38">
        <f t="shared" si="5"/>
        <v>-3.5923269372192968E-3</v>
      </c>
      <c r="U38">
        <f t="shared" si="6"/>
        <v>-0.15659765425371341</v>
      </c>
      <c r="V38">
        <f t="shared" si="7"/>
        <v>-0.18972336678367388</v>
      </c>
      <c r="W38">
        <f t="shared" si="8"/>
        <v>-0.17679492323034482</v>
      </c>
      <c r="X38">
        <f t="shared" si="9"/>
        <v>-0.21880015465013791</v>
      </c>
      <c r="Z38" s="2" t="s">
        <v>58</v>
      </c>
      <c r="AA38" s="13" cm="1">
        <f t="array" ref="AA38">MMULT(TRANSPOSE(AA31:AA35),AA12:AA16)</f>
        <v>0.17295862558691499</v>
      </c>
      <c r="AB38" s="2"/>
      <c r="AG38">
        <v>35</v>
      </c>
      <c r="AH38">
        <v>0.13514942692917417</v>
      </c>
      <c r="AI38">
        <v>0.12507682179037383</v>
      </c>
    </row>
    <row r="39" spans="1:35">
      <c r="A39" s="1">
        <v>36068</v>
      </c>
      <c r="B39">
        <v>2028.87</v>
      </c>
      <c r="C39" s="10">
        <f t="shared" si="10"/>
        <v>-0.10920706006322445</v>
      </c>
      <c r="D39">
        <v>579.51</v>
      </c>
      <c r="E39" s="10">
        <f t="shared" si="1"/>
        <v>0.20120636763120792</v>
      </c>
      <c r="F39">
        <v>357</v>
      </c>
      <c r="G39" s="10">
        <f t="shared" si="2"/>
        <v>-6.5445026178010512E-2</v>
      </c>
      <c r="H39">
        <v>214.39</v>
      </c>
      <c r="I39" s="10">
        <f t="shared" si="3"/>
        <v>-0.10570224836274145</v>
      </c>
      <c r="J39">
        <v>128.28</v>
      </c>
      <c r="K39" s="10">
        <f t="shared" si="4"/>
        <v>-9.6502740677835153E-3</v>
      </c>
      <c r="T39">
        <f t="shared" si="5"/>
        <v>-0.11882867209949639</v>
      </c>
      <c r="U39">
        <f t="shared" ref="U39:U68" si="12">IFERROR(E39-$O$3,0)</f>
        <v>0.19578050590335838</v>
      </c>
      <c r="V39">
        <f t="shared" si="7"/>
        <v>-7.3155544995945607E-2</v>
      </c>
      <c r="W39">
        <f t="shared" si="8"/>
        <v>-0.12262333244817644</v>
      </c>
      <c r="X39">
        <f t="shared" si="9"/>
        <v>-2.0537507541378952E-2</v>
      </c>
      <c r="Z39" s="2" t="s">
        <v>59</v>
      </c>
      <c r="AA39" s="13" cm="1">
        <f t="array" ref="AA39">SQRT(MMULT(MMULT(TRANSPOSE(AA31:AA35),AA3:AE7),AA31:AA35))</f>
        <v>0.13782429746098665</v>
      </c>
      <c r="AB39" s="2"/>
      <c r="AG39">
        <v>36</v>
      </c>
      <c r="AH39">
        <v>0.12809471075546006</v>
      </c>
      <c r="AI39">
        <v>0.12306092038059603</v>
      </c>
    </row>
    <row r="40" spans="1:35">
      <c r="A40" s="1">
        <v>36098</v>
      </c>
      <c r="B40">
        <v>2237.61</v>
      </c>
      <c r="C40" s="10">
        <f t="shared" si="10"/>
        <v>0.10288485708793571</v>
      </c>
      <c r="D40">
        <v>598.92999999999995</v>
      </c>
      <c r="E40" s="10">
        <f t="shared" si="1"/>
        <v>3.3511069696812834E-2</v>
      </c>
      <c r="F40">
        <v>444.5</v>
      </c>
      <c r="G40" s="10">
        <f t="shared" si="2"/>
        <v>0.24509803921568629</v>
      </c>
      <c r="H40">
        <v>279.77</v>
      </c>
      <c r="I40" s="10">
        <f t="shared" si="3"/>
        <v>0.30495825364989049</v>
      </c>
      <c r="J40">
        <v>128.28</v>
      </c>
      <c r="K40" s="10">
        <f t="shared" si="4"/>
        <v>0</v>
      </c>
      <c r="T40">
        <f t="shared" si="5"/>
        <v>9.3263245051663765E-2</v>
      </c>
      <c r="U40">
        <f t="shared" si="12"/>
        <v>2.8085207968963306E-2</v>
      </c>
      <c r="V40">
        <f t="shared" si="7"/>
        <v>0.23738752039775121</v>
      </c>
      <c r="W40">
        <f t="shared" si="8"/>
        <v>0.28803716956445546</v>
      </c>
      <c r="X40">
        <f t="shared" si="9"/>
        <v>-1.0887233473595439E-2</v>
      </c>
      <c r="Z40" s="2" t="s">
        <v>60</v>
      </c>
      <c r="AA40" s="13">
        <f>(AA38-AA9)/AA39</f>
        <v>1.2286558227140534</v>
      </c>
      <c r="AB40" s="2"/>
      <c r="AG40">
        <v>37</v>
      </c>
      <c r="AH40">
        <v>0.12500684743871507</v>
      </c>
      <c r="AI40">
        <v>0.13494063711666157</v>
      </c>
    </row>
    <row r="41" spans="1:35">
      <c r="A41" s="1">
        <v>36129</v>
      </c>
      <c r="B41">
        <v>2458.06</v>
      </c>
      <c r="C41" s="10">
        <f t="shared" si="10"/>
        <v>9.8520296208901348E-2</v>
      </c>
      <c r="D41">
        <v>586.53</v>
      </c>
      <c r="E41" s="10">
        <f t="shared" si="1"/>
        <v>-2.0703588065383194E-2</v>
      </c>
      <c r="F41">
        <v>521</v>
      </c>
      <c r="G41" s="10">
        <f t="shared" si="2"/>
        <v>0.17210348706411693</v>
      </c>
      <c r="H41">
        <v>273.69</v>
      </c>
      <c r="I41" s="10">
        <f t="shared" si="3"/>
        <v>-2.1732137112628225E-2</v>
      </c>
      <c r="J41">
        <v>145.03</v>
      </c>
      <c r="K41" s="10">
        <f t="shared" si="4"/>
        <v>0.13057374493295915</v>
      </c>
      <c r="T41">
        <f t="shared" si="5"/>
        <v>8.8898684172629402E-2</v>
      </c>
      <c r="U41">
        <f t="shared" si="12"/>
        <v>-2.6129449793232722E-2</v>
      </c>
      <c r="V41">
        <f t="shared" si="7"/>
        <v>0.16439296824618185</v>
      </c>
      <c r="W41">
        <f t="shared" si="8"/>
        <v>-3.8653221198063227E-2</v>
      </c>
      <c r="X41">
        <f t="shared" si="9"/>
        <v>0.11968651145936371</v>
      </c>
      <c r="AG41">
        <v>38</v>
      </c>
      <c r="AH41">
        <v>0.12427148218185836</v>
      </c>
      <c r="AI41">
        <v>0.13174580536843367</v>
      </c>
    </row>
    <row r="42" spans="1:35">
      <c r="A42" s="1">
        <v>36160</v>
      </c>
      <c r="B42">
        <v>2552.67</v>
      </c>
      <c r="C42" s="10">
        <f t="shared" si="10"/>
        <v>3.8489703261922026E-2</v>
      </c>
      <c r="D42">
        <v>577.45000000000005</v>
      </c>
      <c r="E42" s="10">
        <f t="shared" si="1"/>
        <v>-1.5480879068419218E-2</v>
      </c>
      <c r="F42">
        <v>509.5</v>
      </c>
      <c r="G42" s="10">
        <f t="shared" si="2"/>
        <v>-2.2072936660268661E-2</v>
      </c>
      <c r="H42">
        <v>238.72</v>
      </c>
      <c r="I42" s="10">
        <f t="shared" si="3"/>
        <v>-0.1277722971244839</v>
      </c>
      <c r="J42">
        <v>157.03</v>
      </c>
      <c r="K42" s="10">
        <f t="shared" si="4"/>
        <v>8.2741501758256897E-2</v>
      </c>
      <c r="T42">
        <f t="shared" si="5"/>
        <v>2.886809122565008E-2</v>
      </c>
      <c r="U42">
        <f t="shared" si="12"/>
        <v>-2.0906740796268745E-2</v>
      </c>
      <c r="V42">
        <f t="shared" si="7"/>
        <v>-2.9783455478203755E-2</v>
      </c>
      <c r="W42">
        <f t="shared" si="8"/>
        <v>-0.1446933812099189</v>
      </c>
      <c r="X42">
        <f t="shared" si="9"/>
        <v>7.185426828466146E-2</v>
      </c>
      <c r="AG42">
        <v>39</v>
      </c>
      <c r="AH42">
        <v>0.15285601263430038</v>
      </c>
      <c r="AI42">
        <v>0.10401350538118487</v>
      </c>
    </row>
    <row r="43" spans="1:35">
      <c r="A43" s="1">
        <v>36189</v>
      </c>
      <c r="B43">
        <v>2721.42</v>
      </c>
      <c r="C43" s="10">
        <f t="shared" si="10"/>
        <v>6.6107252406303996E-2</v>
      </c>
      <c r="D43">
        <v>604.71</v>
      </c>
      <c r="E43" s="10">
        <f t="shared" si="1"/>
        <v>4.720755043726732E-2</v>
      </c>
      <c r="F43">
        <v>462</v>
      </c>
      <c r="G43" s="10">
        <f t="shared" si="2"/>
        <v>-9.3228655544651651E-2</v>
      </c>
      <c r="H43">
        <v>239.73</v>
      </c>
      <c r="I43" s="10">
        <f t="shared" si="3"/>
        <v>4.2308981233243337E-3</v>
      </c>
      <c r="J43">
        <v>191.04</v>
      </c>
      <c r="K43" s="10">
        <f t="shared" si="4"/>
        <v>0.21658281856970008</v>
      </c>
      <c r="T43">
        <f t="shared" si="5"/>
        <v>5.648564037003205E-2</v>
      </c>
      <c r="U43">
        <f t="shared" si="12"/>
        <v>4.1781688709417793E-2</v>
      </c>
      <c r="V43">
        <f t="shared" si="7"/>
        <v>-0.10093917436258674</v>
      </c>
      <c r="W43">
        <f t="shared" si="8"/>
        <v>-1.2690185962110669E-2</v>
      </c>
      <c r="X43">
        <f t="shared" si="9"/>
        <v>0.20569558509610464</v>
      </c>
      <c r="Z43" s="2"/>
      <c r="AA43" s="8" t="s">
        <v>61</v>
      </c>
      <c r="AB43" s="2"/>
      <c r="AG43">
        <v>40</v>
      </c>
      <c r="AH43">
        <v>0.14493484405939852</v>
      </c>
      <c r="AI43">
        <v>0.12938071020150016</v>
      </c>
    </row>
    <row r="44" spans="1:35">
      <c r="A44" s="1">
        <v>36217</v>
      </c>
      <c r="B44">
        <v>2532.19</v>
      </c>
      <c r="C44" s="10">
        <f t="shared" si="10"/>
        <v>-6.9533552336647819E-2</v>
      </c>
      <c r="D44">
        <v>667.91</v>
      </c>
      <c r="E44" s="10">
        <f t="shared" si="1"/>
        <v>0.10451290701327887</v>
      </c>
      <c r="F44">
        <v>396.5</v>
      </c>
      <c r="G44" s="10">
        <f t="shared" si="2"/>
        <v>-0.14177489177489178</v>
      </c>
      <c r="H44">
        <v>229.6</v>
      </c>
      <c r="I44" s="10">
        <f t="shared" si="3"/>
        <v>-4.2255871188420335E-2</v>
      </c>
      <c r="J44">
        <v>201.79</v>
      </c>
      <c r="K44" s="10">
        <f t="shared" si="4"/>
        <v>5.6270938023450512E-2</v>
      </c>
      <c r="T44">
        <f t="shared" si="5"/>
        <v>-7.9155164372919765E-2</v>
      </c>
      <c r="U44">
        <f t="shared" si="12"/>
        <v>9.9087045285429345E-2</v>
      </c>
      <c r="V44">
        <f t="shared" si="7"/>
        <v>-0.14948541059282686</v>
      </c>
      <c r="W44">
        <f t="shared" si="8"/>
        <v>-5.9176955273855338E-2</v>
      </c>
      <c r="X44">
        <f t="shared" si="9"/>
        <v>4.5383704549855075E-2</v>
      </c>
      <c r="Z44" s="2" t="s">
        <v>0</v>
      </c>
      <c r="AA44" s="13">
        <v>0.3383411900355639</v>
      </c>
      <c r="AB44" s="2"/>
      <c r="AG44">
        <v>41</v>
      </c>
      <c r="AH44">
        <v>0.14553571914964672</v>
      </c>
      <c r="AI44">
        <v>0.11200636525709699</v>
      </c>
    </row>
    <row r="45" spans="1:35">
      <c r="A45" s="1">
        <v>36250</v>
      </c>
      <c r="B45">
        <v>2856.02</v>
      </c>
      <c r="C45" s="10">
        <f t="shared" si="10"/>
        <v>0.12788534825585751</v>
      </c>
      <c r="D45">
        <v>710.04</v>
      </c>
      <c r="E45" s="10">
        <f t="shared" si="1"/>
        <v>6.3077360722253006E-2</v>
      </c>
      <c r="F45">
        <v>414</v>
      </c>
      <c r="G45" s="10">
        <f t="shared" si="2"/>
        <v>4.4136191677175196E-2</v>
      </c>
      <c r="H45">
        <v>246.32</v>
      </c>
      <c r="I45" s="10">
        <f t="shared" si="3"/>
        <v>7.2822299651567945E-2</v>
      </c>
      <c r="J45">
        <v>224.05</v>
      </c>
      <c r="K45" s="10">
        <f t="shared" si="4"/>
        <v>0.11031270132315774</v>
      </c>
      <c r="T45">
        <f t="shared" si="5"/>
        <v>0.11826373621958557</v>
      </c>
      <c r="U45">
        <f t="shared" si="12"/>
        <v>5.7651498994403479E-2</v>
      </c>
      <c r="V45">
        <f t="shared" si="7"/>
        <v>3.6425672859240102E-2</v>
      </c>
      <c r="W45">
        <f t="shared" si="8"/>
        <v>5.5901215566132943E-2</v>
      </c>
      <c r="X45">
        <f t="shared" si="9"/>
        <v>9.9425467849562299E-2</v>
      </c>
      <c r="Z45" s="2" t="s">
        <v>1</v>
      </c>
      <c r="AA45" s="13">
        <v>6.3001654633919796E-2</v>
      </c>
      <c r="AB45" s="2"/>
      <c r="AG45">
        <v>42</v>
      </c>
      <c r="AH45">
        <v>0.16271955671301758</v>
      </c>
      <c r="AI45">
        <v>0.13046898876880539</v>
      </c>
    </row>
    <row r="46" spans="1:35">
      <c r="A46" s="1">
        <v>36280</v>
      </c>
      <c r="B46">
        <v>2373.19</v>
      </c>
      <c r="C46" s="10">
        <f t="shared" si="10"/>
        <v>-0.16905693937717525</v>
      </c>
      <c r="D46">
        <v>896.74</v>
      </c>
      <c r="E46" s="10">
        <f t="shared" si="1"/>
        <v>0.26294293279251879</v>
      </c>
      <c r="F46">
        <v>465</v>
      </c>
      <c r="G46" s="10">
        <f t="shared" si="2"/>
        <v>0.12318840579710155</v>
      </c>
      <c r="H46">
        <v>269.13</v>
      </c>
      <c r="I46" s="10">
        <f t="shared" si="3"/>
        <v>9.2603117895420528E-2</v>
      </c>
      <c r="J46">
        <v>208.79</v>
      </c>
      <c r="K46" s="10">
        <f t="shared" si="4"/>
        <v>-6.8109796920330368E-2</v>
      </c>
      <c r="T46">
        <f t="shared" si="5"/>
        <v>-0.17867855141344721</v>
      </c>
      <c r="U46">
        <f t="shared" si="12"/>
        <v>0.25751707106466926</v>
      </c>
      <c r="V46">
        <f t="shared" si="7"/>
        <v>0.11547788697916646</v>
      </c>
      <c r="W46">
        <f t="shared" si="8"/>
        <v>7.5682033809985533E-2</v>
      </c>
      <c r="X46">
        <f t="shared" si="9"/>
        <v>-7.8997030393925805E-2</v>
      </c>
      <c r="Z46" s="2" t="s">
        <v>8</v>
      </c>
      <c r="AA46" s="13">
        <v>0.19978925995755062</v>
      </c>
      <c r="AB46" s="2"/>
      <c r="AG46">
        <v>43</v>
      </c>
      <c r="AH46">
        <v>0.15273390810343104</v>
      </c>
      <c r="AI46">
        <v>9.8659106380805717E-2</v>
      </c>
    </row>
    <row r="47" spans="1:35">
      <c r="A47" s="1">
        <v>36311</v>
      </c>
      <c r="B47">
        <v>2420.02</v>
      </c>
      <c r="C47" s="10">
        <f t="shared" si="10"/>
        <v>1.9732933309174472E-2</v>
      </c>
      <c r="D47">
        <v>755.89</v>
      </c>
      <c r="E47" s="10">
        <f t="shared" si="1"/>
        <v>-0.15706893859981719</v>
      </c>
      <c r="F47">
        <v>411.75</v>
      </c>
      <c r="G47" s="10">
        <f t="shared" si="2"/>
        <v>-0.11451612903225805</v>
      </c>
      <c r="H47">
        <v>298.52999999999997</v>
      </c>
      <c r="I47" s="10">
        <f t="shared" si="3"/>
        <v>0.10924088730353354</v>
      </c>
      <c r="J47">
        <v>215.8</v>
      </c>
      <c r="K47" s="10">
        <f t="shared" si="4"/>
        <v>3.3574404904449517E-2</v>
      </c>
      <c r="T47">
        <f t="shared" si="5"/>
        <v>1.0111321272902525E-2</v>
      </c>
      <c r="U47">
        <f t="shared" si="12"/>
        <v>-0.16249480032766672</v>
      </c>
      <c r="V47">
        <f t="shared" si="7"/>
        <v>-0.12222664785019315</v>
      </c>
      <c r="W47">
        <f t="shared" si="8"/>
        <v>9.2319803218098545E-2</v>
      </c>
      <c r="X47">
        <f t="shared" si="9"/>
        <v>2.2687171430854081E-2</v>
      </c>
      <c r="Z47" s="2" t="s">
        <v>13</v>
      </c>
      <c r="AA47" s="13">
        <v>0.30712086056739529</v>
      </c>
      <c r="AB47" s="2"/>
      <c r="AG47">
        <v>44</v>
      </c>
      <c r="AH47">
        <v>0.13912259985642852</v>
      </c>
      <c r="AI47">
        <v>0.12496333910712505</v>
      </c>
    </row>
    <row r="48" spans="1:35">
      <c r="A48" s="1">
        <v>36341</v>
      </c>
      <c r="B48">
        <v>2393.6799999999998</v>
      </c>
      <c r="C48" s="10">
        <f t="shared" si="10"/>
        <v>-1.0884207568532589E-2</v>
      </c>
      <c r="D48">
        <v>878.56</v>
      </c>
      <c r="E48" s="10">
        <f t="shared" si="1"/>
        <v>0.16228551773406186</v>
      </c>
      <c r="F48">
        <v>411.75</v>
      </c>
      <c r="G48" s="10">
        <f t="shared" si="2"/>
        <v>0</v>
      </c>
      <c r="H48">
        <v>318.8</v>
      </c>
      <c r="I48" s="10">
        <f t="shared" si="3"/>
        <v>6.7899373597293478E-2</v>
      </c>
      <c r="J48">
        <v>225.55</v>
      </c>
      <c r="K48" s="10">
        <f t="shared" si="4"/>
        <v>4.5180722891566161E-2</v>
      </c>
      <c r="T48">
        <f t="shared" si="5"/>
        <v>-2.0505819604804534E-2</v>
      </c>
      <c r="U48">
        <f t="shared" si="12"/>
        <v>0.15685965600621232</v>
      </c>
      <c r="V48">
        <f t="shared" si="7"/>
        <v>-7.7105188179350933E-3</v>
      </c>
      <c r="W48">
        <f t="shared" si="8"/>
        <v>5.0978289511858475E-2</v>
      </c>
      <c r="X48">
        <f t="shared" si="9"/>
        <v>3.4293489417970724E-2</v>
      </c>
      <c r="Z48" s="2" t="s">
        <v>19</v>
      </c>
      <c r="AA48" s="13">
        <v>9.1747037663400685E-2</v>
      </c>
      <c r="AB48" s="2"/>
      <c r="AG48">
        <v>45</v>
      </c>
      <c r="AH48">
        <v>0.12338085512754789</v>
      </c>
      <c r="AI48">
        <v>0.13311111775007581</v>
      </c>
    </row>
    <row r="49" spans="1:35">
      <c r="A49" s="1">
        <v>36371</v>
      </c>
      <c r="B49">
        <v>2239.56</v>
      </c>
      <c r="C49" s="10">
        <f t="shared" si="10"/>
        <v>-6.4386217038200577E-2</v>
      </c>
      <c r="D49">
        <v>966.96</v>
      </c>
      <c r="E49" s="10">
        <f t="shared" si="1"/>
        <v>0.10061919504643968</v>
      </c>
      <c r="F49">
        <v>407</v>
      </c>
      <c r="G49" s="10">
        <f t="shared" si="2"/>
        <v>-1.1536126290224602E-2</v>
      </c>
      <c r="H49">
        <v>338.06</v>
      </c>
      <c r="I49" s="10">
        <f t="shared" si="3"/>
        <v>6.0414052697616016E-2</v>
      </c>
      <c r="J49">
        <v>256.55</v>
      </c>
      <c r="K49" s="10">
        <f t="shared" si="4"/>
        <v>0.13744180891154945</v>
      </c>
      <c r="T49">
        <f t="shared" si="5"/>
        <v>-7.4007829074472523E-2</v>
      </c>
      <c r="U49">
        <f t="shared" si="12"/>
        <v>9.5193333318590159E-2</v>
      </c>
      <c r="V49">
        <f t="shared" si="7"/>
        <v>-1.9246645108159696E-2</v>
      </c>
      <c r="W49">
        <f t="shared" si="8"/>
        <v>4.3492968612181014E-2</v>
      </c>
      <c r="X49">
        <f t="shared" si="9"/>
        <v>0.12655457543795401</v>
      </c>
      <c r="Z49" s="2" t="s">
        <v>57</v>
      </c>
      <c r="AA49" s="13">
        <f>SUM(AA44:AA48)</f>
        <v>1.0000000028578302</v>
      </c>
      <c r="AB49" s="2"/>
      <c r="AG49">
        <v>46</v>
      </c>
      <c r="AH49">
        <v>0.13676730694741676</v>
      </c>
      <c r="AI49">
        <v>0.12521378673195385</v>
      </c>
    </row>
    <row r="50" spans="1:35">
      <c r="A50" s="1">
        <v>36403</v>
      </c>
      <c r="B50">
        <v>2409.29</v>
      </c>
      <c r="C50" s="10">
        <f t="shared" si="10"/>
        <v>7.5787208201611111E-2</v>
      </c>
      <c r="D50">
        <v>925.24</v>
      </c>
      <c r="E50" s="10">
        <f t="shared" si="1"/>
        <v>-4.3145528253495491E-2</v>
      </c>
      <c r="F50">
        <v>454.25</v>
      </c>
      <c r="G50" s="10">
        <f t="shared" si="2"/>
        <v>0.11609336609336607</v>
      </c>
      <c r="H50">
        <v>327.92</v>
      </c>
      <c r="I50" s="10">
        <f t="shared" si="3"/>
        <v>-2.9994675501390233E-2</v>
      </c>
      <c r="J50">
        <v>273.06</v>
      </c>
      <c r="K50" s="10">
        <f t="shared" si="4"/>
        <v>6.4353927109725095E-2</v>
      </c>
      <c r="T50">
        <f t="shared" si="5"/>
        <v>6.6165596165339166E-2</v>
      </c>
      <c r="U50">
        <f t="shared" si="12"/>
        <v>-4.8571389981345019E-2</v>
      </c>
      <c r="V50">
        <f t="shared" si="7"/>
        <v>0.10838284727543097</v>
      </c>
      <c r="W50">
        <f t="shared" si="8"/>
        <v>-4.6915759586825236E-2</v>
      </c>
      <c r="X50">
        <f t="shared" si="9"/>
        <v>5.3466693636129659E-2</v>
      </c>
      <c r="Z50" s="2"/>
      <c r="AA50" s="13"/>
      <c r="AB50" s="2"/>
      <c r="AG50">
        <v>47</v>
      </c>
      <c r="AH50">
        <v>0.13672838049367286</v>
      </c>
      <c r="AI50">
        <v>0.12179063957491169</v>
      </c>
    </row>
    <row r="51" spans="1:35">
      <c r="A51" s="1">
        <v>36433</v>
      </c>
      <c r="B51">
        <v>2484.39</v>
      </c>
      <c r="C51" s="10">
        <f t="shared" si="10"/>
        <v>3.1171008886435425E-2</v>
      </c>
      <c r="D51">
        <v>869.89</v>
      </c>
      <c r="E51" s="10">
        <f t="shared" si="1"/>
        <v>-5.9822316371968332E-2</v>
      </c>
      <c r="F51">
        <v>400.25</v>
      </c>
      <c r="G51" s="10">
        <f t="shared" si="2"/>
        <v>-0.11887727022564665</v>
      </c>
      <c r="H51">
        <v>292.95</v>
      </c>
      <c r="I51" s="10">
        <f t="shared" si="3"/>
        <v>-0.10664186386923646</v>
      </c>
      <c r="J51">
        <v>272.76</v>
      </c>
      <c r="K51" s="10">
        <f t="shared" si="4"/>
        <v>-1.0986596352450251E-3</v>
      </c>
      <c r="T51">
        <f t="shared" si="5"/>
        <v>2.154939685016348E-2</v>
      </c>
      <c r="U51">
        <f t="shared" si="12"/>
        <v>-6.5248178099817852E-2</v>
      </c>
      <c r="V51">
        <f t="shared" si="7"/>
        <v>-0.12658778904358173</v>
      </c>
      <c r="W51">
        <f t="shared" si="8"/>
        <v>-0.12356294795467146</v>
      </c>
      <c r="X51">
        <f t="shared" si="9"/>
        <v>-1.1985893108840464E-2</v>
      </c>
      <c r="Z51" s="2" t="s">
        <v>58</v>
      </c>
      <c r="AA51" s="13" cm="1">
        <f t="array" ref="AA51">MMULT(TRANSPOSE(AA44:AA48),$AA$12:$AA$16)</f>
        <v>0.1360007292865249</v>
      </c>
      <c r="AB51" s="2"/>
      <c r="AG51">
        <v>48</v>
      </c>
      <c r="AH51">
        <v>0.1342251708447669</v>
      </c>
      <c r="AI51">
        <v>0.1294433925145429</v>
      </c>
    </row>
    <row r="52" spans="1:35">
      <c r="A52" s="1">
        <v>36462</v>
      </c>
      <c r="B52">
        <v>2684.35</v>
      </c>
      <c r="C52" s="10">
        <f t="shared" si="10"/>
        <v>8.0486558068580294E-2</v>
      </c>
      <c r="D52">
        <v>859.97</v>
      </c>
      <c r="E52" s="10">
        <f t="shared" si="1"/>
        <v>-1.1403740702847442E-2</v>
      </c>
      <c r="F52">
        <v>355.5</v>
      </c>
      <c r="G52" s="10">
        <f t="shared" si="2"/>
        <v>-0.1118051217988757</v>
      </c>
      <c r="H52">
        <v>303.58999999999997</v>
      </c>
      <c r="I52" s="10">
        <f t="shared" si="3"/>
        <v>3.6320191158900839E-2</v>
      </c>
      <c r="J52">
        <v>312.17</v>
      </c>
      <c r="K52" s="10">
        <f t="shared" si="4"/>
        <v>0.14448599501393167</v>
      </c>
      <c r="T52">
        <f t="shared" si="5"/>
        <v>7.0864946032308349E-2</v>
      </c>
      <c r="U52">
        <f t="shared" si="12"/>
        <v>-1.682960243069697E-2</v>
      </c>
      <c r="V52">
        <f t="shared" si="7"/>
        <v>-0.11951564061681079</v>
      </c>
      <c r="W52">
        <f t="shared" si="8"/>
        <v>1.9399107073465836E-2</v>
      </c>
      <c r="X52">
        <f t="shared" si="9"/>
        <v>0.13359876154033623</v>
      </c>
      <c r="Z52" s="2" t="s">
        <v>59</v>
      </c>
      <c r="AA52" s="13" cm="1">
        <f t="array" ref="AA52">SQRT(MMULT(MMULT(TRANSPOSE(AA44:AA48),$AA$3:$AE$7),AA44:AA48))</f>
        <v>0.12185980999946892</v>
      </c>
      <c r="AB52" s="2"/>
      <c r="AG52">
        <v>49</v>
      </c>
      <c r="AH52">
        <v>0.13065501595494419</v>
      </c>
      <c r="AI52">
        <v>0.12521531280469025</v>
      </c>
    </row>
    <row r="53" spans="1:35">
      <c r="A53" s="1">
        <v>36494</v>
      </c>
      <c r="B53">
        <v>2729.22</v>
      </c>
      <c r="C53" s="10">
        <f t="shared" si="10"/>
        <v>1.6715405964199848E-2</v>
      </c>
      <c r="D53">
        <v>1016.11</v>
      </c>
      <c r="E53" s="10">
        <f t="shared" si="1"/>
        <v>0.18156447317929691</v>
      </c>
      <c r="F53">
        <v>358.75</v>
      </c>
      <c r="G53" s="10">
        <f t="shared" si="2"/>
        <v>9.1420534458508396E-3</v>
      </c>
      <c r="H53">
        <v>335.52</v>
      </c>
      <c r="I53" s="10">
        <f t="shared" si="3"/>
        <v>0.10517474225106227</v>
      </c>
      <c r="J53">
        <v>433.19</v>
      </c>
      <c r="K53" s="10">
        <f t="shared" si="4"/>
        <v>0.38767338309254562</v>
      </c>
      <c r="T53">
        <f t="shared" si="5"/>
        <v>7.0937939279279005E-3</v>
      </c>
      <c r="U53">
        <f t="shared" si="12"/>
        <v>0.17613861145144738</v>
      </c>
      <c r="V53">
        <f t="shared" si="7"/>
        <v>1.4315346279157462E-3</v>
      </c>
      <c r="W53">
        <f t="shared" si="8"/>
        <v>8.8253658165627275E-2</v>
      </c>
      <c r="X53">
        <f t="shared" si="9"/>
        <v>0.37678614961895018</v>
      </c>
      <c r="Z53" s="2" t="s">
        <v>60</v>
      </c>
      <c r="AA53" s="13">
        <f>(AA51-$AA$9)/AA52</f>
        <v>1.0863362521827484</v>
      </c>
      <c r="AB53" s="2"/>
      <c r="AG53">
        <v>50</v>
      </c>
      <c r="AH53">
        <v>0.14256051664070754</v>
      </c>
      <c r="AI53">
        <v>0.11549066051419307</v>
      </c>
    </row>
    <row r="54" spans="1:35">
      <c r="A54" s="1">
        <v>36525</v>
      </c>
      <c r="B54">
        <v>2504.88</v>
      </c>
      <c r="C54" s="10">
        <f t="shared" si="10"/>
        <v>-8.2199309692879141E-2</v>
      </c>
      <c r="D54">
        <v>1235.03</v>
      </c>
      <c r="E54" s="10">
        <f t="shared" si="1"/>
        <v>0.21544911476119699</v>
      </c>
      <c r="F54">
        <v>410</v>
      </c>
      <c r="G54" s="10">
        <f t="shared" si="2"/>
        <v>0.14285714285714279</v>
      </c>
      <c r="H54">
        <v>345.66</v>
      </c>
      <c r="I54" s="10">
        <f t="shared" si="3"/>
        <v>3.0221745350500928E-2</v>
      </c>
      <c r="J54">
        <v>755.66</v>
      </c>
      <c r="K54" s="10">
        <f t="shared" si="4"/>
        <v>0.74440776564555966</v>
      </c>
      <c r="T54">
        <f t="shared" si="5"/>
        <v>-9.1820921729151087E-2</v>
      </c>
      <c r="U54">
        <f t="shared" si="12"/>
        <v>0.21002325303334746</v>
      </c>
      <c r="V54">
        <f t="shared" si="7"/>
        <v>0.13514662403920771</v>
      </c>
      <c r="W54">
        <f t="shared" si="8"/>
        <v>1.3300661265065926E-2</v>
      </c>
      <c r="X54">
        <f t="shared" si="9"/>
        <v>0.73352053217196422</v>
      </c>
      <c r="AG54">
        <v>51</v>
      </c>
      <c r="AH54">
        <v>0.20974993428784361</v>
      </c>
      <c r="AI54">
        <v>9.0143703582055951E-2</v>
      </c>
    </row>
    <row r="55" spans="1:35">
      <c r="A55" s="1">
        <v>36556</v>
      </c>
      <c r="B55">
        <v>2216.15</v>
      </c>
      <c r="C55" s="10">
        <f t="shared" si="10"/>
        <v>-0.11526699881830671</v>
      </c>
      <c r="D55">
        <v>954.98</v>
      </c>
      <c r="E55" s="10">
        <f t="shared" si="1"/>
        <v>-0.22675562536942417</v>
      </c>
      <c r="F55">
        <v>332</v>
      </c>
      <c r="G55" s="10">
        <f t="shared" si="2"/>
        <v>-0.19024390243902434</v>
      </c>
      <c r="H55">
        <v>313.22000000000003</v>
      </c>
      <c r="I55" s="10">
        <f t="shared" si="3"/>
        <v>-9.3849447433894562E-2</v>
      </c>
      <c r="J55">
        <v>743.66</v>
      </c>
      <c r="K55" s="10">
        <f t="shared" si="4"/>
        <v>-1.5880157742900192E-2</v>
      </c>
      <c r="T55">
        <f t="shared" si="5"/>
        <v>-0.12488861085457865</v>
      </c>
      <c r="U55">
        <f t="shared" si="12"/>
        <v>-0.23218148709727371</v>
      </c>
      <c r="V55">
        <f t="shared" si="7"/>
        <v>-0.19795442125695942</v>
      </c>
      <c r="W55">
        <f t="shared" si="8"/>
        <v>-0.11077053151932956</v>
      </c>
      <c r="X55">
        <f t="shared" si="9"/>
        <v>-2.6767391216495628E-2</v>
      </c>
      <c r="AG55">
        <v>52</v>
      </c>
      <c r="AH55">
        <v>0.15086638549793252</v>
      </c>
      <c r="AI55">
        <v>0.11380883938448186</v>
      </c>
    </row>
    <row r="56" spans="1:35">
      <c r="A56" s="1">
        <v>36585</v>
      </c>
      <c r="B56">
        <v>2008.39</v>
      </c>
      <c r="C56" s="10">
        <f t="shared" si="10"/>
        <v>-9.3748166865961213E-2</v>
      </c>
      <c r="D56">
        <v>774.89</v>
      </c>
      <c r="E56" s="10">
        <f t="shared" si="1"/>
        <v>-0.18857986554692252</v>
      </c>
      <c r="F56">
        <v>313.5</v>
      </c>
      <c r="G56" s="10">
        <f t="shared" si="2"/>
        <v>-5.5722891566265087E-2</v>
      </c>
      <c r="H56">
        <v>291.43</v>
      </c>
      <c r="I56" s="10">
        <f t="shared" si="3"/>
        <v>-6.9567715982376654E-2</v>
      </c>
      <c r="J56">
        <v>797.67</v>
      </c>
      <c r="K56" s="10">
        <f t="shared" si="4"/>
        <v>7.2627275905655875E-2</v>
      </c>
      <c r="T56">
        <f t="shared" si="5"/>
        <v>-0.10336977890223316</v>
      </c>
      <c r="U56">
        <f t="shared" si="12"/>
        <v>-0.19400572727477206</v>
      </c>
      <c r="V56">
        <f t="shared" si="7"/>
        <v>-6.3433410384200181E-2</v>
      </c>
      <c r="W56">
        <f t="shared" si="8"/>
        <v>-8.648880006781165E-2</v>
      </c>
      <c r="X56">
        <f t="shared" si="9"/>
        <v>6.1740042432060438E-2</v>
      </c>
      <c r="Z56" s="34"/>
      <c r="AA56" s="35" t="s">
        <v>167</v>
      </c>
      <c r="AB56" s="35" t="s">
        <v>168</v>
      </c>
      <c r="AG56">
        <v>53</v>
      </c>
      <c r="AH56">
        <v>0.16669724329635965</v>
      </c>
      <c r="AI56">
        <v>0.10011554297371736</v>
      </c>
    </row>
    <row r="57" spans="1:35">
      <c r="A57" s="1">
        <v>36616</v>
      </c>
      <c r="B57">
        <v>2476.59</v>
      </c>
      <c r="C57" s="10">
        <f t="shared" si="10"/>
        <v>0.23312205298771649</v>
      </c>
      <c r="D57">
        <v>869.48</v>
      </c>
      <c r="E57" s="10">
        <f t="shared" si="1"/>
        <v>0.12206893881712255</v>
      </c>
      <c r="F57">
        <v>354</v>
      </c>
      <c r="G57" s="10">
        <f t="shared" si="2"/>
        <v>0.12918660287081329</v>
      </c>
      <c r="H57">
        <v>302.07</v>
      </c>
      <c r="I57" s="10">
        <f t="shared" si="3"/>
        <v>3.6509624952818731E-2</v>
      </c>
      <c r="J57">
        <v>703.65</v>
      </c>
      <c r="K57" s="10">
        <f t="shared" si="4"/>
        <v>-0.1178682913986987</v>
      </c>
      <c r="T57">
        <f t="shared" si="5"/>
        <v>0.22350044095144453</v>
      </c>
      <c r="U57">
        <f t="shared" si="12"/>
        <v>0.11664307708927303</v>
      </c>
      <c r="V57">
        <f t="shared" si="7"/>
        <v>0.1214760840528782</v>
      </c>
      <c r="W57">
        <f t="shared" si="8"/>
        <v>1.9588540867383729E-2</v>
      </c>
      <c r="X57">
        <f t="shared" si="9"/>
        <v>-0.12875552487229414</v>
      </c>
      <c r="Z57" s="34" t="s">
        <v>0</v>
      </c>
      <c r="AA57" s="36">
        <f ca="1">AB57/$AB$62</f>
        <v>0.14565675835957459</v>
      </c>
      <c r="AB57" s="34" cm="1">
        <f t="array" aca="1" ref="AB57:AB61" ca="1">_xlfn.RANDARRAY(5,1)</f>
        <v>0.51261248083808697</v>
      </c>
      <c r="AG57">
        <v>54</v>
      </c>
      <c r="AH57">
        <v>0.13400884501412877</v>
      </c>
      <c r="AI57">
        <v>0.1135879374824775</v>
      </c>
    </row>
    <row r="58" spans="1:35">
      <c r="A58" s="1">
        <v>36644</v>
      </c>
      <c r="B58">
        <v>2622.9</v>
      </c>
      <c r="C58" s="10">
        <f t="shared" si="10"/>
        <v>5.9077198890409743E-2</v>
      </c>
      <c r="D58">
        <v>821.97</v>
      </c>
      <c r="E58" s="10">
        <f t="shared" si="1"/>
        <v>-5.4641854901780418E-2</v>
      </c>
      <c r="F58">
        <v>394</v>
      </c>
      <c r="G58" s="10">
        <f t="shared" si="2"/>
        <v>0.11299435028248594</v>
      </c>
      <c r="H58">
        <v>293.45999999999998</v>
      </c>
      <c r="I58" s="10">
        <f t="shared" si="3"/>
        <v>-2.8503327043400528E-2</v>
      </c>
      <c r="J58">
        <v>711.15</v>
      </c>
      <c r="K58" s="10">
        <f t="shared" si="4"/>
        <v>1.0658708164570374E-2</v>
      </c>
      <c r="T58">
        <f t="shared" si="5"/>
        <v>4.9455586854137798E-2</v>
      </c>
      <c r="U58">
        <f t="shared" si="12"/>
        <v>-6.0067716629629946E-2</v>
      </c>
      <c r="V58">
        <f t="shared" si="7"/>
        <v>0.10528383146455085</v>
      </c>
      <c r="W58">
        <f t="shared" si="8"/>
        <v>-4.542441112883553E-2</v>
      </c>
      <c r="X58">
        <f t="shared" si="9"/>
        <v>-2.2852530902506447E-4</v>
      </c>
      <c r="Z58" s="34" t="s">
        <v>1</v>
      </c>
      <c r="AA58" s="36">
        <f t="shared" ref="AA58:AA61" ca="1" si="13">AB58/$AB$62</f>
        <v>0.2738428623088871</v>
      </c>
      <c r="AB58" s="34">
        <f ca="1"/>
        <v>0.96374016962141096</v>
      </c>
      <c r="AG58">
        <v>55</v>
      </c>
      <c r="AH58">
        <v>0.142343103695204</v>
      </c>
      <c r="AI58">
        <v>0.12598941691238355</v>
      </c>
    </row>
    <row r="59" spans="1:35">
      <c r="A59" s="1">
        <v>36677</v>
      </c>
      <c r="B59">
        <v>2748.73</v>
      </c>
      <c r="C59" s="10">
        <f t="shared" si="10"/>
        <v>4.7973616988829182E-2</v>
      </c>
      <c r="D59">
        <v>815.37</v>
      </c>
      <c r="E59" s="10">
        <f t="shared" si="1"/>
        <v>-8.0294901273769703E-3</v>
      </c>
      <c r="F59">
        <v>419.5</v>
      </c>
      <c r="G59" s="10">
        <f t="shared" si="2"/>
        <v>6.4720812182741172E-2</v>
      </c>
      <c r="H59">
        <v>324.37</v>
      </c>
      <c r="I59" s="10">
        <f t="shared" si="3"/>
        <v>0.10532951679956382</v>
      </c>
      <c r="J59">
        <v>648.64</v>
      </c>
      <c r="K59" s="10">
        <f t="shared" si="4"/>
        <v>-8.7899880475286518E-2</v>
      </c>
      <c r="T59">
        <f t="shared" si="5"/>
        <v>3.8352004952557237E-2</v>
      </c>
      <c r="U59">
        <f t="shared" si="12"/>
        <v>-1.3455351855226498E-2</v>
      </c>
      <c r="V59">
        <f t="shared" si="7"/>
        <v>5.7010293364806078E-2</v>
      </c>
      <c r="W59">
        <f t="shared" si="8"/>
        <v>8.8408432714128821E-2</v>
      </c>
      <c r="X59">
        <f t="shared" si="9"/>
        <v>-9.8787113948881955E-2</v>
      </c>
      <c r="Z59" s="34" t="s">
        <v>8</v>
      </c>
      <c r="AA59" s="36">
        <f t="shared" ca="1" si="13"/>
        <v>0.24736068581416693</v>
      </c>
      <c r="AB59" s="34">
        <f ca="1"/>
        <v>0.87054096387334323</v>
      </c>
      <c r="AG59">
        <v>56</v>
      </c>
      <c r="AH59">
        <v>0.1485641901817778</v>
      </c>
      <c r="AI59">
        <v>0.12039219084385462</v>
      </c>
    </row>
    <row r="60" spans="1:35">
      <c r="A60" s="1">
        <v>36707</v>
      </c>
      <c r="B60">
        <v>3009.17</v>
      </c>
      <c r="C60" s="10">
        <f t="shared" si="10"/>
        <v>9.4749211454016935E-2</v>
      </c>
      <c r="D60">
        <v>892.19</v>
      </c>
      <c r="E60" s="10">
        <f t="shared" si="1"/>
        <v>9.421489630474511E-2</v>
      </c>
      <c r="F60">
        <v>412</v>
      </c>
      <c r="G60" s="10">
        <f t="shared" si="2"/>
        <v>-1.7878426698450522E-2</v>
      </c>
      <c r="H60">
        <v>358.84</v>
      </c>
      <c r="I60" s="10">
        <f t="shared" si="3"/>
        <v>0.10626753398896316</v>
      </c>
      <c r="J60">
        <v>535.11</v>
      </c>
      <c r="K60" s="10">
        <f t="shared" si="4"/>
        <v>-0.17502775037000484</v>
      </c>
      <c r="T60">
        <f t="shared" si="5"/>
        <v>8.512759941774499E-2</v>
      </c>
      <c r="U60">
        <f t="shared" si="12"/>
        <v>8.878903457689559E-2</v>
      </c>
      <c r="V60">
        <f t="shared" si="7"/>
        <v>-2.5588945516385617E-2</v>
      </c>
      <c r="W60">
        <f t="shared" si="8"/>
        <v>8.9346449903528163E-2</v>
      </c>
      <c r="X60">
        <f t="shared" si="9"/>
        <v>-0.18591498384360028</v>
      </c>
      <c r="Z60" s="34" t="s">
        <v>13</v>
      </c>
      <c r="AA60" s="36">
        <f t="shared" ca="1" si="13"/>
        <v>0.15237315007321173</v>
      </c>
      <c r="AB60" s="34">
        <f ca="1"/>
        <v>0.5362496004429913</v>
      </c>
      <c r="AG60">
        <v>57</v>
      </c>
      <c r="AH60">
        <v>0.14436035740107103</v>
      </c>
      <c r="AI60">
        <v>0.11261761540857324</v>
      </c>
    </row>
    <row r="61" spans="1:35">
      <c r="A61" s="1">
        <v>36738</v>
      </c>
      <c r="B61">
        <v>2805.3</v>
      </c>
      <c r="C61" s="10">
        <f t="shared" si="10"/>
        <v>-6.7749578787506204E-2</v>
      </c>
      <c r="D61">
        <v>885.58</v>
      </c>
      <c r="E61" s="10">
        <f t="shared" si="1"/>
        <v>-7.4087358073953169E-3</v>
      </c>
      <c r="F61">
        <v>450</v>
      </c>
      <c r="G61" s="10">
        <f t="shared" si="2"/>
        <v>9.2233009708737823E-2</v>
      </c>
      <c r="H61">
        <v>394.32</v>
      </c>
      <c r="I61" s="10">
        <f t="shared" si="3"/>
        <v>9.8874150039014674E-2</v>
      </c>
      <c r="J61">
        <v>559.12</v>
      </c>
      <c r="K61" s="10">
        <f t="shared" si="4"/>
        <v>4.4869279213619606E-2</v>
      </c>
      <c r="T61">
        <f t="shared" si="5"/>
        <v>-7.7371190823778149E-2</v>
      </c>
      <c r="U61">
        <f t="shared" si="12"/>
        <v>-1.2834597535244845E-2</v>
      </c>
      <c r="V61">
        <f t="shared" si="7"/>
        <v>8.4522490890802729E-2</v>
      </c>
      <c r="W61">
        <f t="shared" si="8"/>
        <v>8.1953065953579679E-2</v>
      </c>
      <c r="X61">
        <f t="shared" si="9"/>
        <v>3.3982045740024169E-2</v>
      </c>
      <c r="Z61" s="34" t="s">
        <v>19</v>
      </c>
      <c r="AA61" s="36">
        <f t="shared" ca="1" si="13"/>
        <v>0.18076654344415977</v>
      </c>
      <c r="AB61" s="34">
        <f ca="1"/>
        <v>0.6361749865302111</v>
      </c>
      <c r="AG61">
        <v>58</v>
      </c>
      <c r="AH61">
        <v>0.16842649399579998</v>
      </c>
      <c r="AI61">
        <v>9.2813297108463186E-2</v>
      </c>
    </row>
    <row r="62" spans="1:35">
      <c r="A62" s="1">
        <v>36769</v>
      </c>
      <c r="B62">
        <v>3062.82</v>
      </c>
      <c r="C62" s="10">
        <f t="shared" si="10"/>
        <v>9.1797668698534896E-2</v>
      </c>
      <c r="D62">
        <v>907.89</v>
      </c>
      <c r="E62" s="10">
        <f t="shared" si="1"/>
        <v>2.519252918990933E-2</v>
      </c>
      <c r="F62">
        <v>429</v>
      </c>
      <c r="G62" s="10">
        <f t="shared" si="2"/>
        <v>-4.6666666666666634E-2</v>
      </c>
      <c r="H62">
        <v>392.8</v>
      </c>
      <c r="I62" s="10">
        <f t="shared" si="3"/>
        <v>-3.8547372692229187E-3</v>
      </c>
      <c r="J62">
        <v>635.63</v>
      </c>
      <c r="K62" s="10">
        <f t="shared" si="4"/>
        <v>0.13684003433967651</v>
      </c>
      <c r="T62">
        <f t="shared" si="5"/>
        <v>8.217605666226295E-2</v>
      </c>
      <c r="U62">
        <f t="shared" si="12"/>
        <v>1.9766667462059802E-2</v>
      </c>
      <c r="V62">
        <f t="shared" si="7"/>
        <v>-5.4377185484601728E-2</v>
      </c>
      <c r="W62">
        <f t="shared" si="8"/>
        <v>-2.0775821354657921E-2</v>
      </c>
      <c r="X62">
        <f t="shared" si="9"/>
        <v>0.12595280086608107</v>
      </c>
      <c r="Z62" s="34" t="s">
        <v>57</v>
      </c>
      <c r="AA62" s="36">
        <f ca="1">SUM(AA57:AA61)</f>
        <v>1</v>
      </c>
      <c r="AB62" s="34">
        <f ca="1">SUM(_xlfn.ANCHORARRAY(AB57))</f>
        <v>3.5193182013060431</v>
      </c>
      <c r="AG62">
        <v>59</v>
      </c>
      <c r="AH62">
        <v>0.12477685601373049</v>
      </c>
      <c r="AI62">
        <v>0.12206524846580021</v>
      </c>
    </row>
    <row r="63" spans="1:35">
      <c r="A63" s="1">
        <v>36798</v>
      </c>
      <c r="B63">
        <v>3456.88</v>
      </c>
      <c r="C63" s="10">
        <f t="shared" si="10"/>
        <v>0.12865920948668208</v>
      </c>
      <c r="D63">
        <v>810.41</v>
      </c>
      <c r="E63" s="10">
        <f t="shared" si="1"/>
        <v>-0.10736983555276525</v>
      </c>
      <c r="F63">
        <v>365</v>
      </c>
      <c r="G63" s="10">
        <f t="shared" si="2"/>
        <v>-0.14918414918414924</v>
      </c>
      <c r="H63">
        <v>384.18</v>
      </c>
      <c r="I63" s="10">
        <f t="shared" si="3"/>
        <v>-2.1945010183299418E-2</v>
      </c>
      <c r="J63">
        <v>504.11</v>
      </c>
      <c r="K63" s="10">
        <f t="shared" si="4"/>
        <v>-0.20691282664443145</v>
      </c>
      <c r="T63">
        <f t="shared" si="5"/>
        <v>0.11903759745041013</v>
      </c>
      <c r="U63">
        <f t="shared" si="12"/>
        <v>-0.11279569728061477</v>
      </c>
      <c r="V63">
        <f t="shared" si="7"/>
        <v>-0.15689466800208432</v>
      </c>
      <c r="W63">
        <f t="shared" si="8"/>
        <v>-3.886609426873442E-2</v>
      </c>
      <c r="X63">
        <f t="shared" si="9"/>
        <v>-0.21780006011802688</v>
      </c>
      <c r="Z63" s="34"/>
      <c r="AA63" s="36"/>
      <c r="AB63" s="34"/>
      <c r="AG63">
        <v>60</v>
      </c>
      <c r="AH63">
        <v>0.13420469642124308</v>
      </c>
      <c r="AI63">
        <v>0.10662136543842056</v>
      </c>
    </row>
    <row r="64" spans="1:35">
      <c r="A64" s="1">
        <v>36830</v>
      </c>
      <c r="B64">
        <v>3148.65</v>
      </c>
      <c r="C64" s="10">
        <f t="shared" si="10"/>
        <v>-8.916421744463221E-2</v>
      </c>
      <c r="D64">
        <v>921.11</v>
      </c>
      <c r="E64" s="10">
        <f t="shared" si="1"/>
        <v>0.13659752470971487</v>
      </c>
      <c r="F64">
        <v>391.5</v>
      </c>
      <c r="G64" s="10">
        <f t="shared" si="2"/>
        <v>7.2602739726027377E-2</v>
      </c>
      <c r="H64">
        <v>400.4</v>
      </c>
      <c r="I64" s="10">
        <f t="shared" si="3"/>
        <v>4.2219792805455736E-2</v>
      </c>
      <c r="J64">
        <v>503.11</v>
      </c>
      <c r="K64" s="10">
        <f t="shared" si="4"/>
        <v>-1.9836940350320686E-3</v>
      </c>
      <c r="T64">
        <f t="shared" si="5"/>
        <v>-9.8785829480904155E-2</v>
      </c>
      <c r="U64">
        <f t="shared" si="12"/>
        <v>0.13117166298186533</v>
      </c>
      <c r="V64">
        <f t="shared" si="7"/>
        <v>6.4892220908092282E-2</v>
      </c>
      <c r="W64">
        <f t="shared" si="8"/>
        <v>2.5298708720020734E-2</v>
      </c>
      <c r="X64">
        <f t="shared" si="9"/>
        <v>-1.2870927508627507E-2</v>
      </c>
      <c r="Z64" s="34" t="s">
        <v>58</v>
      </c>
      <c r="AA64" s="36" cm="1">
        <f t="array" aca="1" ref="AA64" ca="1">MMULT(TRANSPOSE(AA57:AA61),$AA$12:$AA$16)</f>
        <v>0.11209118394808421</v>
      </c>
      <c r="AB64" s="34"/>
      <c r="AG64">
        <v>61</v>
      </c>
      <c r="AH64">
        <v>0.13289001992495239</v>
      </c>
      <c r="AI64">
        <v>0.1145387228586353</v>
      </c>
    </row>
    <row r="65" spans="1:35">
      <c r="A65" s="1">
        <v>36860</v>
      </c>
      <c r="B65">
        <v>3600</v>
      </c>
      <c r="C65" s="10">
        <f t="shared" si="10"/>
        <v>0.14334714877804777</v>
      </c>
      <c r="D65">
        <v>871.54</v>
      </c>
      <c r="E65" s="10">
        <f t="shared" si="1"/>
        <v>-5.3815505205675795E-2</v>
      </c>
      <c r="F65">
        <v>362</v>
      </c>
      <c r="G65" s="10">
        <f t="shared" si="2"/>
        <v>-7.5351213282247809E-2</v>
      </c>
      <c r="H65">
        <v>434.86</v>
      </c>
      <c r="I65" s="10">
        <f t="shared" si="3"/>
        <v>8.6063936063936142E-2</v>
      </c>
      <c r="J65">
        <v>388.08</v>
      </c>
      <c r="K65" s="10">
        <f t="shared" si="4"/>
        <v>-0.2286378724334639</v>
      </c>
      <c r="T65">
        <f t="shared" si="5"/>
        <v>0.13372553674177581</v>
      </c>
      <c r="U65">
        <f t="shared" si="12"/>
        <v>-5.9241366933525323E-2</v>
      </c>
      <c r="V65">
        <f t="shared" si="7"/>
        <v>-8.3061732100182903E-2</v>
      </c>
      <c r="W65">
        <f t="shared" si="8"/>
        <v>6.9142851978501146E-2</v>
      </c>
      <c r="X65">
        <f t="shared" si="9"/>
        <v>-0.23952510590705933</v>
      </c>
      <c r="Z65" s="34" t="s">
        <v>59</v>
      </c>
      <c r="AA65" s="36" cm="1">
        <f t="array" aca="1" ref="AA65" ca="1">SQRT(MMULT(MMULT(TRANSPOSE(AA57:AA61),$AA$3:$AE$7),AA57:AA61))</f>
        <v>0.14362474060823302</v>
      </c>
      <c r="AB65" s="34"/>
      <c r="AG65">
        <v>62</v>
      </c>
      <c r="AH65">
        <v>0.12713401784601139</v>
      </c>
      <c r="AI65">
        <v>0.13112198888519483</v>
      </c>
    </row>
    <row r="66" spans="1:35">
      <c r="A66" s="1">
        <v>36889</v>
      </c>
      <c r="B66">
        <v>3375</v>
      </c>
      <c r="C66" s="10">
        <f t="shared" si="10"/>
        <v>-6.25E-2</v>
      </c>
      <c r="D66">
        <v>973.15</v>
      </c>
      <c r="E66" s="10">
        <f t="shared" si="1"/>
        <v>0.11658673153268939</v>
      </c>
      <c r="F66">
        <v>382</v>
      </c>
      <c r="G66" s="10">
        <f t="shared" si="2"/>
        <v>5.5248618784530468E-2</v>
      </c>
      <c r="H66">
        <v>416.11</v>
      </c>
      <c r="I66" s="10">
        <f t="shared" si="3"/>
        <v>-4.3117325116129313E-2</v>
      </c>
      <c r="J66">
        <v>306.81</v>
      </c>
      <c r="K66" s="10">
        <f t="shared" si="4"/>
        <v>-0.20941558441558439</v>
      </c>
      <c r="T66">
        <f t="shared" si="5"/>
        <v>-7.2121612036271945E-2</v>
      </c>
      <c r="U66">
        <f t="shared" si="12"/>
        <v>0.11116086980483987</v>
      </c>
      <c r="V66">
        <f t="shared" si="7"/>
        <v>4.7538099966595374E-2</v>
      </c>
      <c r="W66">
        <f t="shared" si="8"/>
        <v>-6.0038409201564315E-2</v>
      </c>
      <c r="X66">
        <f t="shared" si="9"/>
        <v>-0.22030281788917982</v>
      </c>
      <c r="Z66" s="34" t="s">
        <v>60</v>
      </c>
      <c r="AA66" s="36">
        <f ca="1">(AA64-$AA$9)/AA65</f>
        <v>0.75524024265403134</v>
      </c>
      <c r="AB66" s="34"/>
      <c r="AG66">
        <v>63</v>
      </c>
      <c r="AH66">
        <v>0.14283123143841409</v>
      </c>
      <c r="AI66">
        <v>0.13361112147096019</v>
      </c>
    </row>
    <row r="67" spans="1:35">
      <c r="A67" s="1">
        <v>36922</v>
      </c>
      <c r="B67">
        <v>2972</v>
      </c>
      <c r="C67" s="10">
        <f t="shared" si="10"/>
        <v>-0.11940740740740741</v>
      </c>
      <c r="D67">
        <v>984.72</v>
      </c>
      <c r="E67" s="10">
        <f t="shared" si="1"/>
        <v>1.1889225710322249E-2</v>
      </c>
      <c r="F67">
        <v>296</v>
      </c>
      <c r="G67" s="10">
        <f t="shared" si="2"/>
        <v>-0.22513089005235598</v>
      </c>
      <c r="H67">
        <v>455.14</v>
      </c>
      <c r="I67" s="10">
        <f t="shared" si="3"/>
        <v>9.379731321044904E-2</v>
      </c>
      <c r="J67">
        <v>380.83</v>
      </c>
      <c r="K67" s="10">
        <f t="shared" si="4"/>
        <v>0.24125680388514059</v>
      </c>
      <c r="T67">
        <f t="shared" si="5"/>
        <v>-0.12902901944367937</v>
      </c>
      <c r="U67">
        <f t="shared" si="12"/>
        <v>6.4633639824727218E-3</v>
      </c>
      <c r="V67">
        <f t="shared" si="7"/>
        <v>-0.23284140887029106</v>
      </c>
      <c r="W67">
        <f t="shared" si="8"/>
        <v>7.6876229125014045E-2</v>
      </c>
      <c r="X67">
        <f t="shared" si="9"/>
        <v>0.23036957041154515</v>
      </c>
      <c r="AG67">
        <v>64</v>
      </c>
      <c r="AH67">
        <v>0.13784126312027578</v>
      </c>
      <c r="AI67">
        <v>0.11066982327012172</v>
      </c>
    </row>
    <row r="68" spans="1:35">
      <c r="A68" s="1">
        <v>36950</v>
      </c>
      <c r="B68">
        <v>3149</v>
      </c>
      <c r="C68" s="10">
        <f t="shared" si="10"/>
        <v>5.9555854643337902E-2</v>
      </c>
      <c r="D68">
        <v>1053.28</v>
      </c>
      <c r="E68" s="10">
        <f t="shared" si="1"/>
        <v>6.9623852465675373E-2</v>
      </c>
      <c r="F68">
        <v>294</v>
      </c>
      <c r="G68" s="10">
        <f t="shared" si="2"/>
        <v>-6.7567567567567988E-3</v>
      </c>
      <c r="H68">
        <v>460.71</v>
      </c>
      <c r="I68" s="10">
        <f t="shared" si="3"/>
        <v>1.2237992705541156E-2</v>
      </c>
      <c r="J68">
        <v>291.06</v>
      </c>
      <c r="K68" s="10">
        <f t="shared" si="4"/>
        <v>-0.23572197568468867</v>
      </c>
      <c r="T68">
        <f t="shared" si="5"/>
        <v>4.9934242607065957E-2</v>
      </c>
      <c r="U68">
        <f t="shared" si="12"/>
        <v>6.4197990737825852E-2</v>
      </c>
      <c r="V68">
        <f t="shared" si="7"/>
        <v>-1.4467275574691893E-2</v>
      </c>
      <c r="W68">
        <f t="shared" si="8"/>
        <v>-4.6830913798938459E-3</v>
      </c>
      <c r="X68">
        <f t="shared" si="9"/>
        <v>-0.2466092091582841</v>
      </c>
      <c r="AG68">
        <v>65</v>
      </c>
      <c r="AH68">
        <v>0.12374219558176745</v>
      </c>
      <c r="AI68">
        <v>0.14461339806460341</v>
      </c>
    </row>
    <row r="69" spans="1:35">
      <c r="A69" s="1">
        <v>36980</v>
      </c>
      <c r="B69">
        <v>3360</v>
      </c>
      <c r="C69" s="10">
        <f t="shared" si="10"/>
        <v>6.7005398539218719E-2</v>
      </c>
      <c r="D69">
        <v>1011.98</v>
      </c>
      <c r="E69" s="10">
        <f t="shared" si="1"/>
        <v>-3.9210846118790776E-2</v>
      </c>
      <c r="F69">
        <v>314</v>
      </c>
      <c r="G69" s="10">
        <f t="shared" si="2"/>
        <v>6.8027210884353817E-2</v>
      </c>
      <c r="H69">
        <v>428.78</v>
      </c>
      <c r="I69" s="10">
        <f t="shared" si="3"/>
        <v>-6.9306071064226926E-2</v>
      </c>
      <c r="J69">
        <v>247.05</v>
      </c>
      <c r="K69" s="10">
        <f t="shared" si="4"/>
        <v>-0.15120593692022255</v>
      </c>
      <c r="T69">
        <f t="shared" si="5"/>
        <v>5.7383786502946774E-2</v>
      </c>
      <c r="U69">
        <f t="shared" ref="U69:U132" si="14">IFERROR(E69-$O$3,"N/A")</f>
        <v>-4.4636707846640304E-2</v>
      </c>
      <c r="V69">
        <f t="shared" si="7"/>
        <v>6.0316692066418723E-2</v>
      </c>
      <c r="W69">
        <f t="shared" si="8"/>
        <v>-8.6227155149661922E-2</v>
      </c>
      <c r="X69">
        <f t="shared" si="9"/>
        <v>-0.16209317039381799</v>
      </c>
      <c r="AG69">
        <v>66</v>
      </c>
      <c r="AH69">
        <v>0.13358289139210541</v>
      </c>
      <c r="AI69">
        <v>0.11442099942603862</v>
      </c>
    </row>
    <row r="70" spans="1:35">
      <c r="A70" s="1">
        <v>37011</v>
      </c>
      <c r="B70">
        <v>3254</v>
      </c>
      <c r="C70" s="10">
        <f t="shared" si="10"/>
        <v>-3.1547619047619047E-2</v>
      </c>
      <c r="D70">
        <v>1169.76</v>
      </c>
      <c r="E70" s="10">
        <f t="shared" si="1"/>
        <v>0.15591217217731579</v>
      </c>
      <c r="F70">
        <v>331</v>
      </c>
      <c r="G70" s="10">
        <f t="shared" si="2"/>
        <v>5.4140127388535131E-2</v>
      </c>
      <c r="H70">
        <v>417.12</v>
      </c>
      <c r="I70" s="10">
        <f t="shared" si="3"/>
        <v>-2.7193432529502237E-2</v>
      </c>
      <c r="J70">
        <v>295.81</v>
      </c>
      <c r="K70" s="10">
        <f t="shared" si="4"/>
        <v>0.19736895365310669</v>
      </c>
      <c r="T70">
        <f t="shared" si="5"/>
        <v>-4.1169231083890992E-2</v>
      </c>
      <c r="U70">
        <f t="shared" si="14"/>
        <v>0.15048631044946625</v>
      </c>
      <c r="V70">
        <f t="shared" si="7"/>
        <v>4.6429608570600037E-2</v>
      </c>
      <c r="W70">
        <f t="shared" si="8"/>
        <v>-4.4114516614937239E-2</v>
      </c>
      <c r="X70">
        <f t="shared" si="9"/>
        <v>0.18648172017951126</v>
      </c>
      <c r="AG70">
        <v>67</v>
      </c>
      <c r="AH70">
        <v>0.13223206112941657</v>
      </c>
      <c r="AI70">
        <v>0.14360822094671524</v>
      </c>
    </row>
    <row r="71" spans="1:35">
      <c r="A71" s="1">
        <v>37042</v>
      </c>
      <c r="B71">
        <v>3325</v>
      </c>
      <c r="C71" s="10">
        <f t="shared" si="10"/>
        <v>2.1819299323909025E-2</v>
      </c>
      <c r="D71">
        <v>1160.68</v>
      </c>
      <c r="E71" s="10">
        <f t="shared" ref="E71:E134" si="15">IFERROR(D71/D70-1,"N/A")</f>
        <v>-7.7622760224318466E-3</v>
      </c>
      <c r="F71">
        <v>350</v>
      </c>
      <c r="G71" s="10">
        <f t="shared" ref="G71:G134" si="16">IFERROR(F71/F70-1,"N/A")</f>
        <v>5.7401812688821829E-2</v>
      </c>
      <c r="H71">
        <v>457.16</v>
      </c>
      <c r="I71" s="10">
        <f t="shared" ref="I71:I134" si="17">IFERROR(H71/H70-1,"N/A")</f>
        <v>9.5991561181434593E-2</v>
      </c>
      <c r="J71">
        <v>285.06</v>
      </c>
      <c r="K71" s="10">
        <f t="shared" ref="K71:K134" si="18">IFERROR(J71/J70-1,"N/A")</f>
        <v>-3.6340894493086751E-2</v>
      </c>
      <c r="T71">
        <f t="shared" ref="T71:T134" si="19">IFERROR(C71-$N$3,"N/A")</f>
        <v>1.2197687287637078E-2</v>
      </c>
      <c r="U71">
        <f t="shared" si="14"/>
        <v>-1.3188137750281374E-2</v>
      </c>
      <c r="V71">
        <f t="shared" ref="V71:V134" si="20">IFERROR(G71-$P$3,"N/A")</f>
        <v>4.9691293870886735E-2</v>
      </c>
      <c r="W71">
        <f t="shared" ref="W71:W134" si="21">IFERROR(I71-$Q$3,"N/A")</f>
        <v>7.9070477095999597E-2</v>
      </c>
      <c r="X71">
        <f t="shared" ref="X71:X134" si="22">IFERROR(K71-$R$3,"N/A")</f>
        <v>-4.7228127966682187E-2</v>
      </c>
      <c r="AG71">
        <v>68</v>
      </c>
      <c r="AH71">
        <v>0.13869249017677385</v>
      </c>
      <c r="AI71">
        <v>0.12552024611457172</v>
      </c>
    </row>
    <row r="72" spans="1:35">
      <c r="A72" s="1">
        <v>37071</v>
      </c>
      <c r="B72">
        <v>3313</v>
      </c>
      <c r="C72" s="10">
        <f t="shared" ref="C72:C135" si="23">IFERROR(B72/B71-1,"N/A")</f>
        <v>-3.6090225563909506E-3</v>
      </c>
      <c r="D72">
        <v>1042.54</v>
      </c>
      <c r="E72" s="10">
        <f t="shared" si="15"/>
        <v>-0.10178516042320029</v>
      </c>
      <c r="F72">
        <v>340.5</v>
      </c>
      <c r="G72" s="10">
        <f t="shared" si="16"/>
        <v>-2.7142857142857135E-2</v>
      </c>
      <c r="H72">
        <v>492.64</v>
      </c>
      <c r="I72" s="10">
        <f t="shared" si="17"/>
        <v>7.7609589640388332E-2</v>
      </c>
      <c r="J72">
        <v>254.05</v>
      </c>
      <c r="K72" s="10">
        <f t="shared" si="18"/>
        <v>-0.10878411562478074</v>
      </c>
      <c r="T72">
        <f t="shared" si="19"/>
        <v>-1.3230634592662898E-2</v>
      </c>
      <c r="U72">
        <f t="shared" si="14"/>
        <v>-0.10721102215104981</v>
      </c>
      <c r="V72">
        <f t="shared" si="20"/>
        <v>-3.4853375960792229E-2</v>
      </c>
      <c r="W72">
        <f t="shared" si="21"/>
        <v>6.068850555495333E-2</v>
      </c>
      <c r="X72">
        <f t="shared" si="22"/>
        <v>-0.11967134909837618</v>
      </c>
      <c r="AG72">
        <v>69</v>
      </c>
      <c r="AH72">
        <v>0.12924207815233357</v>
      </c>
      <c r="AI72">
        <v>0.1270109724984648</v>
      </c>
    </row>
    <row r="73" spans="1:35">
      <c r="A73" s="1">
        <v>37103</v>
      </c>
      <c r="B73">
        <v>3484</v>
      </c>
      <c r="C73" s="10">
        <f t="shared" si="23"/>
        <v>5.16148505885905E-2</v>
      </c>
      <c r="D73">
        <v>974.8</v>
      </c>
      <c r="E73" s="10">
        <f t="shared" si="15"/>
        <v>-6.4975924185163181E-2</v>
      </c>
      <c r="F73">
        <v>374.25</v>
      </c>
      <c r="G73" s="10">
        <f t="shared" si="16"/>
        <v>9.9118942731277526E-2</v>
      </c>
      <c r="H73">
        <v>466.29</v>
      </c>
      <c r="I73" s="10">
        <f t="shared" si="17"/>
        <v>-5.3487333549853799E-2</v>
      </c>
      <c r="J73">
        <v>235.05</v>
      </c>
      <c r="K73" s="10">
        <f t="shared" si="18"/>
        <v>-7.4788427474906549E-2</v>
      </c>
      <c r="T73">
        <f t="shared" si="19"/>
        <v>4.1993238552318554E-2</v>
      </c>
      <c r="U73">
        <f t="shared" si="14"/>
        <v>-7.0401785913012702E-2</v>
      </c>
      <c r="V73">
        <f t="shared" si="20"/>
        <v>9.1408423913342432E-2</v>
      </c>
      <c r="W73">
        <f t="shared" si="21"/>
        <v>-7.0408417635288795E-2</v>
      </c>
      <c r="X73">
        <f t="shared" si="22"/>
        <v>-8.5675660948501986E-2</v>
      </c>
      <c r="AG73">
        <v>70</v>
      </c>
      <c r="AH73">
        <v>0.13828892850149194</v>
      </c>
      <c r="AI73">
        <v>0.11397999065707334</v>
      </c>
    </row>
    <row r="74" spans="1:35">
      <c r="A74" s="1">
        <v>37134</v>
      </c>
      <c r="B74">
        <v>3327</v>
      </c>
      <c r="C74" s="10">
        <f t="shared" si="23"/>
        <v>-4.5063145809414507E-2</v>
      </c>
      <c r="D74">
        <v>1024.3699999999999</v>
      </c>
      <c r="E74" s="10">
        <f t="shared" si="15"/>
        <v>5.0851456709068543E-2</v>
      </c>
      <c r="F74">
        <v>330</v>
      </c>
      <c r="G74" s="10">
        <f t="shared" si="16"/>
        <v>-0.11823647294589179</v>
      </c>
      <c r="H74">
        <v>461.73</v>
      </c>
      <c r="I74" s="10">
        <f t="shared" si="17"/>
        <v>-9.7793218812327609E-3</v>
      </c>
      <c r="J74">
        <v>208.04</v>
      </c>
      <c r="K74" s="10">
        <f t="shared" si="18"/>
        <v>-0.11491172091044466</v>
      </c>
      <c r="T74">
        <f t="shared" si="19"/>
        <v>-5.4684757845686452E-2</v>
      </c>
      <c r="U74">
        <f t="shared" si="14"/>
        <v>4.5425594981219015E-2</v>
      </c>
      <c r="V74">
        <f t="shared" si="20"/>
        <v>-0.12594699176382687</v>
      </c>
      <c r="W74">
        <f t="shared" si="21"/>
        <v>-2.6700405966667763E-2</v>
      </c>
      <c r="X74">
        <f t="shared" si="22"/>
        <v>-0.1257989543840401</v>
      </c>
      <c r="AG74">
        <v>71</v>
      </c>
      <c r="AH74">
        <v>0.14049167968697537</v>
      </c>
      <c r="AI74">
        <v>0.11619973296012999</v>
      </c>
    </row>
    <row r="75" spans="1:35">
      <c r="A75" s="1">
        <v>37162</v>
      </c>
      <c r="B75">
        <v>3165</v>
      </c>
      <c r="C75" s="10">
        <f t="shared" si="23"/>
        <v>-4.8692515779982015E-2</v>
      </c>
      <c r="D75">
        <v>883.93</v>
      </c>
      <c r="E75" s="10">
        <f t="shared" si="15"/>
        <v>-0.13709889981159151</v>
      </c>
      <c r="F75">
        <v>331</v>
      </c>
      <c r="G75" s="10">
        <f t="shared" si="16"/>
        <v>3.0303030303029388E-3</v>
      </c>
      <c r="H75">
        <v>461.22</v>
      </c>
      <c r="I75" s="10">
        <f t="shared" si="17"/>
        <v>-1.1045416152296594E-3</v>
      </c>
      <c r="J75">
        <v>163.53</v>
      </c>
      <c r="K75" s="10">
        <f t="shared" si="18"/>
        <v>-0.21394924053066711</v>
      </c>
      <c r="T75">
        <f t="shared" si="19"/>
        <v>-5.8314127816253961E-2</v>
      </c>
      <c r="U75">
        <f t="shared" si="14"/>
        <v>-0.14252476153944105</v>
      </c>
      <c r="V75">
        <f t="shared" si="20"/>
        <v>-4.6802157876321545E-3</v>
      </c>
      <c r="W75">
        <f t="shared" si="21"/>
        <v>-1.8025625700664662E-2</v>
      </c>
      <c r="X75">
        <f t="shared" si="22"/>
        <v>-0.22483647400426254</v>
      </c>
      <c r="AG75">
        <v>72</v>
      </c>
      <c r="AH75">
        <v>0.133335572041617</v>
      </c>
      <c r="AI75">
        <v>0.12090942139000167</v>
      </c>
    </row>
    <row r="76" spans="1:35">
      <c r="A76" s="1">
        <v>37195</v>
      </c>
      <c r="B76">
        <v>3101</v>
      </c>
      <c r="C76" s="10">
        <f t="shared" si="23"/>
        <v>-2.0221169036334863E-2</v>
      </c>
      <c r="D76">
        <v>921.93</v>
      </c>
      <c r="E76" s="10">
        <f t="shared" si="15"/>
        <v>4.2989829511386635E-2</v>
      </c>
      <c r="F76">
        <v>334</v>
      </c>
      <c r="G76" s="10">
        <f t="shared" si="16"/>
        <v>9.0634441087613649E-3</v>
      </c>
      <c r="H76">
        <v>435.88</v>
      </c>
      <c r="I76" s="10">
        <f t="shared" si="17"/>
        <v>-5.4941242790859102E-2</v>
      </c>
      <c r="J76">
        <v>211.04</v>
      </c>
      <c r="K76" s="10">
        <f t="shared" si="18"/>
        <v>0.29052773191463332</v>
      </c>
      <c r="T76">
        <f t="shared" si="19"/>
        <v>-2.9842781072606808E-2</v>
      </c>
      <c r="U76">
        <f t="shared" si="14"/>
        <v>3.7563967783537107E-2</v>
      </c>
      <c r="V76">
        <f t="shared" si="20"/>
        <v>1.3529252908262715E-3</v>
      </c>
      <c r="W76">
        <f t="shared" si="21"/>
        <v>-7.1862326876294097E-2</v>
      </c>
      <c r="X76">
        <f t="shared" si="22"/>
        <v>0.27964049844103789</v>
      </c>
      <c r="AG76">
        <v>73</v>
      </c>
      <c r="AH76">
        <v>0.14171843871678727</v>
      </c>
      <c r="AI76">
        <v>0.11285581363341099</v>
      </c>
    </row>
    <row r="77" spans="1:35">
      <c r="A77" s="1">
        <v>37225</v>
      </c>
      <c r="B77">
        <v>3135</v>
      </c>
      <c r="C77" s="10">
        <f t="shared" si="23"/>
        <v>1.096420509513063E-2</v>
      </c>
      <c r="D77">
        <v>1086.33</v>
      </c>
      <c r="E77" s="10">
        <f t="shared" si="15"/>
        <v>0.17832156454394577</v>
      </c>
      <c r="F77">
        <v>319</v>
      </c>
      <c r="G77" s="10">
        <f t="shared" si="16"/>
        <v>-4.4910179640718528E-2</v>
      </c>
      <c r="H77">
        <v>479.46</v>
      </c>
      <c r="I77" s="10">
        <f t="shared" si="17"/>
        <v>9.9981646324676543E-2</v>
      </c>
      <c r="J77">
        <v>238.8</v>
      </c>
      <c r="K77" s="10">
        <f t="shared" si="18"/>
        <v>0.13153904473085687</v>
      </c>
      <c r="T77">
        <f t="shared" si="19"/>
        <v>1.3425930588586831E-3</v>
      </c>
      <c r="U77">
        <f t="shared" si="14"/>
        <v>0.17289570281609623</v>
      </c>
      <c r="V77">
        <f t="shared" si="20"/>
        <v>-5.2620698458653622E-2</v>
      </c>
      <c r="W77">
        <f t="shared" si="21"/>
        <v>8.3060562239241548E-2</v>
      </c>
      <c r="X77">
        <f t="shared" si="22"/>
        <v>0.12065181125726143</v>
      </c>
      <c r="AG77">
        <v>74</v>
      </c>
      <c r="AH77">
        <v>0.14240396952993928</v>
      </c>
      <c r="AI77">
        <v>0.12022691330695212</v>
      </c>
    </row>
    <row r="78" spans="1:35">
      <c r="A78" s="1">
        <v>37256</v>
      </c>
      <c r="B78">
        <v>3098</v>
      </c>
      <c r="C78" s="10">
        <f t="shared" si="23"/>
        <v>-1.1802232854864481E-2</v>
      </c>
      <c r="D78">
        <v>1087.1500000000001</v>
      </c>
      <c r="E78" s="10">
        <f t="shared" si="15"/>
        <v>7.5483508694418333E-4</v>
      </c>
      <c r="F78">
        <v>309.5</v>
      </c>
      <c r="G78" s="10">
        <f t="shared" si="16"/>
        <v>-2.9780564263322873E-2</v>
      </c>
      <c r="H78">
        <v>446.01</v>
      </c>
      <c r="I78" s="10">
        <f t="shared" si="17"/>
        <v>-6.9765986735076946E-2</v>
      </c>
      <c r="J78">
        <v>228.55</v>
      </c>
      <c r="K78" s="10">
        <f t="shared" si="18"/>
        <v>-4.2922948073701894E-2</v>
      </c>
      <c r="T78">
        <f t="shared" si="19"/>
        <v>-2.1423844891136426E-2</v>
      </c>
      <c r="U78">
        <f t="shared" si="14"/>
        <v>-4.6710266409053436E-3</v>
      </c>
      <c r="V78">
        <f t="shared" si="20"/>
        <v>-3.7491083081257967E-2</v>
      </c>
      <c r="W78">
        <f t="shared" si="21"/>
        <v>-8.6687070820511941E-2</v>
      </c>
      <c r="X78">
        <f t="shared" si="22"/>
        <v>-5.3810181547297331E-2</v>
      </c>
      <c r="AG78">
        <v>75</v>
      </c>
      <c r="AH78">
        <v>0.14063097887588608</v>
      </c>
      <c r="AI78">
        <v>0.11892536500846057</v>
      </c>
    </row>
    <row r="79" spans="1:35">
      <c r="A79" s="1">
        <v>37287</v>
      </c>
      <c r="B79">
        <v>3250</v>
      </c>
      <c r="C79" s="10">
        <f t="shared" si="23"/>
        <v>4.9063912201420257E-2</v>
      </c>
      <c r="D79">
        <v>1148.29</v>
      </c>
      <c r="E79" s="10">
        <f t="shared" si="15"/>
        <v>5.6238789495469677E-2</v>
      </c>
      <c r="F79">
        <v>340</v>
      </c>
      <c r="G79" s="10">
        <f t="shared" si="16"/>
        <v>9.8546042003230916E-2</v>
      </c>
      <c r="H79">
        <v>476.42</v>
      </c>
      <c r="I79" s="10">
        <f t="shared" si="17"/>
        <v>6.8182327750498928E-2</v>
      </c>
      <c r="J79">
        <v>240.8</v>
      </c>
      <c r="K79" s="10">
        <f t="shared" si="18"/>
        <v>5.3598774885145417E-2</v>
      </c>
      <c r="T79">
        <f t="shared" si="19"/>
        <v>3.9442300165148311E-2</v>
      </c>
      <c r="U79">
        <f t="shared" si="14"/>
        <v>5.0812927767620149E-2</v>
      </c>
      <c r="V79">
        <f t="shared" si="20"/>
        <v>9.0835523185295822E-2</v>
      </c>
      <c r="W79">
        <f t="shared" si="21"/>
        <v>5.1261243665063926E-2</v>
      </c>
      <c r="X79">
        <f t="shared" si="22"/>
        <v>4.271154141154998E-2</v>
      </c>
      <c r="AG79">
        <v>76</v>
      </c>
      <c r="AH79">
        <v>0.14145065496844392</v>
      </c>
      <c r="AI79">
        <v>0.10699222920138338</v>
      </c>
    </row>
    <row r="80" spans="1:35">
      <c r="A80" s="1">
        <v>37315</v>
      </c>
      <c r="B80">
        <v>3576</v>
      </c>
      <c r="C80" s="10">
        <f t="shared" si="23"/>
        <v>0.10030769230769221</v>
      </c>
      <c r="D80">
        <v>1174.72</v>
      </c>
      <c r="E80" s="10">
        <f t="shared" si="15"/>
        <v>2.3016833726671848E-2</v>
      </c>
      <c r="F80">
        <v>318</v>
      </c>
      <c r="G80" s="10">
        <f t="shared" si="16"/>
        <v>-6.4705882352941169E-2</v>
      </c>
      <c r="H80">
        <v>509.88</v>
      </c>
      <c r="I80" s="10">
        <f t="shared" si="17"/>
        <v>7.0232148104613534E-2</v>
      </c>
      <c r="J80">
        <v>207.29</v>
      </c>
      <c r="K80" s="10">
        <f t="shared" si="18"/>
        <v>-0.13916112956810633</v>
      </c>
      <c r="T80">
        <f t="shared" si="19"/>
        <v>9.0686080271420264E-2</v>
      </c>
      <c r="U80">
        <f t="shared" si="14"/>
        <v>1.759097199882232E-2</v>
      </c>
      <c r="V80">
        <f t="shared" si="20"/>
        <v>-7.2416401170876263E-2</v>
      </c>
      <c r="W80">
        <f t="shared" si="21"/>
        <v>5.3311064019178532E-2</v>
      </c>
      <c r="X80">
        <f t="shared" si="22"/>
        <v>-0.15004836304170177</v>
      </c>
      <c r="AG80">
        <v>77</v>
      </c>
      <c r="AH80">
        <v>0.1415723453181055</v>
      </c>
      <c r="AI80">
        <v>0.11485860525427509</v>
      </c>
    </row>
    <row r="81" spans="1:35">
      <c r="A81" s="1">
        <v>37344</v>
      </c>
      <c r="B81">
        <v>3487</v>
      </c>
      <c r="C81" s="10">
        <f t="shared" si="23"/>
        <v>-2.4888143176733823E-2</v>
      </c>
      <c r="D81">
        <v>1146.6300000000001</v>
      </c>
      <c r="E81" s="10">
        <f t="shared" si="15"/>
        <v>-2.3912081176791E-2</v>
      </c>
      <c r="F81">
        <v>335</v>
      </c>
      <c r="G81" s="10">
        <f t="shared" si="16"/>
        <v>5.3459119496855445E-2</v>
      </c>
      <c r="H81">
        <v>537.24</v>
      </c>
      <c r="I81" s="10">
        <f t="shared" si="17"/>
        <v>5.365968463167814E-2</v>
      </c>
      <c r="J81">
        <v>226.05</v>
      </c>
      <c r="K81" s="10">
        <f t="shared" si="18"/>
        <v>9.0501230160644708E-2</v>
      </c>
      <c r="T81">
        <f t="shared" si="19"/>
        <v>-3.4509755213005769E-2</v>
      </c>
      <c r="U81">
        <f t="shared" si="14"/>
        <v>-2.9337942904640528E-2</v>
      </c>
      <c r="V81">
        <f t="shared" si="20"/>
        <v>4.5748600678920351E-2</v>
      </c>
      <c r="W81">
        <f t="shared" si="21"/>
        <v>3.6738600546243137E-2</v>
      </c>
      <c r="X81">
        <f t="shared" si="22"/>
        <v>7.9613996687049271E-2</v>
      </c>
      <c r="AG81">
        <v>78</v>
      </c>
      <c r="AH81">
        <v>0.13547804058147236</v>
      </c>
      <c r="AI81">
        <v>0.121493259521507</v>
      </c>
    </row>
    <row r="82" spans="1:35">
      <c r="A82" s="1">
        <v>37376</v>
      </c>
      <c r="B82">
        <v>3215</v>
      </c>
      <c r="C82" s="10">
        <f t="shared" si="23"/>
        <v>-7.8004014912532282E-2</v>
      </c>
      <c r="D82">
        <v>1053.28</v>
      </c>
      <c r="E82" s="10">
        <f t="shared" si="15"/>
        <v>-8.1412487027201608E-2</v>
      </c>
      <c r="F82">
        <v>349</v>
      </c>
      <c r="G82" s="10">
        <f t="shared" si="16"/>
        <v>4.179104477611939E-2</v>
      </c>
      <c r="H82">
        <v>545.35</v>
      </c>
      <c r="I82" s="10">
        <f t="shared" si="17"/>
        <v>1.5095674186583308E-2</v>
      </c>
      <c r="J82">
        <v>198.04</v>
      </c>
      <c r="K82" s="10">
        <f t="shared" si="18"/>
        <v>-0.1239106392391065</v>
      </c>
      <c r="T82">
        <f t="shared" si="19"/>
        <v>-8.7625626948804228E-2</v>
      </c>
      <c r="U82">
        <f t="shared" si="14"/>
        <v>-8.6838348755051128E-2</v>
      </c>
      <c r="V82">
        <f t="shared" si="20"/>
        <v>3.4080525958184296E-2</v>
      </c>
      <c r="W82">
        <f t="shared" si="21"/>
        <v>-1.8254098988516945E-3</v>
      </c>
      <c r="X82">
        <f t="shared" si="22"/>
        <v>-0.13479787271270194</v>
      </c>
      <c r="AG82">
        <v>79</v>
      </c>
      <c r="AH82">
        <v>0.13895129115480509</v>
      </c>
      <c r="AI82">
        <v>0.12457883753289657</v>
      </c>
    </row>
    <row r="83" spans="1:35">
      <c r="A83" s="1">
        <v>37407</v>
      </c>
      <c r="B83">
        <v>3006</v>
      </c>
      <c r="C83" s="10">
        <f t="shared" si="23"/>
        <v>-6.5007776049766708E-2</v>
      </c>
      <c r="D83">
        <v>1075.5899999999999</v>
      </c>
      <c r="E83" s="10">
        <f t="shared" si="15"/>
        <v>2.1181452225428998E-2</v>
      </c>
      <c r="F83">
        <v>384</v>
      </c>
      <c r="G83" s="10">
        <f t="shared" si="16"/>
        <v>0.10028653295128942</v>
      </c>
      <c r="H83">
        <v>530.15</v>
      </c>
      <c r="I83" s="10">
        <f t="shared" si="17"/>
        <v>-2.7872008801687054E-2</v>
      </c>
      <c r="J83">
        <v>175.54</v>
      </c>
      <c r="K83" s="10">
        <f t="shared" si="18"/>
        <v>-0.11361341143203396</v>
      </c>
      <c r="T83">
        <f t="shared" si="19"/>
        <v>-7.4629388086038653E-2</v>
      </c>
      <c r="U83">
        <f t="shared" si="14"/>
        <v>1.5755590497579471E-2</v>
      </c>
      <c r="V83">
        <f t="shared" si="20"/>
        <v>9.2576014133354326E-2</v>
      </c>
      <c r="W83">
        <f t="shared" si="21"/>
        <v>-4.4793092887122056E-2</v>
      </c>
      <c r="X83">
        <f t="shared" si="22"/>
        <v>-0.1245006449056294</v>
      </c>
      <c r="AG83">
        <v>80</v>
      </c>
      <c r="AH83">
        <v>0.13859746875788051</v>
      </c>
      <c r="AI83">
        <v>0.13202031450606699</v>
      </c>
    </row>
    <row r="84" spans="1:35">
      <c r="A84" s="1">
        <v>37435</v>
      </c>
      <c r="B84">
        <v>2716</v>
      </c>
      <c r="C84" s="10">
        <f t="shared" si="23"/>
        <v>-9.6473719228210242E-2</v>
      </c>
      <c r="D84">
        <v>993.8</v>
      </c>
      <c r="E84" s="10">
        <f t="shared" si="15"/>
        <v>-7.6041986258704508E-2</v>
      </c>
      <c r="F84">
        <v>335</v>
      </c>
      <c r="G84" s="10">
        <f t="shared" si="16"/>
        <v>-0.12760416666666663</v>
      </c>
      <c r="H84">
        <v>526.09</v>
      </c>
      <c r="I84" s="10">
        <f t="shared" si="17"/>
        <v>-7.6582099405827497E-3</v>
      </c>
      <c r="J84">
        <v>169.54</v>
      </c>
      <c r="K84" s="10">
        <f t="shared" si="18"/>
        <v>-3.4180243819072587E-2</v>
      </c>
      <c r="T84">
        <f t="shared" si="19"/>
        <v>-0.10609533126448219</v>
      </c>
      <c r="U84">
        <f t="shared" si="14"/>
        <v>-8.1467847986554029E-2</v>
      </c>
      <c r="V84">
        <f t="shared" si="20"/>
        <v>-0.13531468548460171</v>
      </c>
      <c r="W84">
        <f t="shared" si="21"/>
        <v>-2.4579294026017752E-2</v>
      </c>
      <c r="X84">
        <f t="shared" si="22"/>
        <v>-4.5067477292668023E-2</v>
      </c>
      <c r="AG84">
        <v>81</v>
      </c>
      <c r="AH84">
        <v>0.14967540800243628</v>
      </c>
      <c r="AI84">
        <v>0.10168427179210754</v>
      </c>
    </row>
    <row r="85" spans="1:35">
      <c r="A85" s="1">
        <v>37468</v>
      </c>
      <c r="B85">
        <v>2290</v>
      </c>
      <c r="C85" s="10">
        <f t="shared" si="23"/>
        <v>-0.15684830633284241</v>
      </c>
      <c r="D85">
        <v>908.72</v>
      </c>
      <c r="E85" s="10">
        <f t="shared" si="15"/>
        <v>-8.5610786878647538E-2</v>
      </c>
      <c r="F85">
        <v>298</v>
      </c>
      <c r="G85" s="10">
        <f t="shared" si="16"/>
        <v>-0.11044776119402988</v>
      </c>
      <c r="H85">
        <v>456.15</v>
      </c>
      <c r="I85" s="10">
        <f t="shared" si="17"/>
        <v>-0.13294303256096873</v>
      </c>
      <c r="J85">
        <v>133.53</v>
      </c>
      <c r="K85" s="10">
        <f t="shared" si="18"/>
        <v>-0.21239825409932755</v>
      </c>
      <c r="T85">
        <f t="shared" si="19"/>
        <v>-0.16646991836911437</v>
      </c>
      <c r="U85">
        <f t="shared" si="14"/>
        <v>-9.1036648606497059E-2</v>
      </c>
      <c r="V85">
        <f t="shared" si="20"/>
        <v>-0.11815828001196498</v>
      </c>
      <c r="W85">
        <f t="shared" si="21"/>
        <v>-0.14986411664640373</v>
      </c>
      <c r="X85">
        <f t="shared" si="22"/>
        <v>-0.22328548757292299</v>
      </c>
      <c r="AG85">
        <v>82</v>
      </c>
      <c r="AH85">
        <v>0.14301450703145188</v>
      </c>
      <c r="AI85">
        <v>0.10290159487000769</v>
      </c>
    </row>
    <row r="86" spans="1:35">
      <c r="A86" s="1">
        <v>37498</v>
      </c>
      <c r="B86">
        <v>1822</v>
      </c>
      <c r="C86" s="10">
        <f t="shared" si="23"/>
        <v>-0.2043668122270742</v>
      </c>
      <c r="D86">
        <v>936.8</v>
      </c>
      <c r="E86" s="10">
        <f t="shared" si="15"/>
        <v>3.0900607447838624E-2</v>
      </c>
      <c r="F86">
        <v>306</v>
      </c>
      <c r="G86" s="10">
        <f t="shared" si="16"/>
        <v>2.6845637583892579E-2</v>
      </c>
      <c r="H86">
        <v>472.37</v>
      </c>
      <c r="I86" s="10">
        <f t="shared" si="17"/>
        <v>3.5558478570645757E-2</v>
      </c>
      <c r="J86">
        <v>129.03</v>
      </c>
      <c r="K86" s="10">
        <f t="shared" si="18"/>
        <v>-3.370029206919789E-2</v>
      </c>
      <c r="T86">
        <f t="shared" si="19"/>
        <v>-0.21398842426334616</v>
      </c>
      <c r="U86">
        <f t="shared" si="14"/>
        <v>2.5474745719989096E-2</v>
      </c>
      <c r="V86">
        <f t="shared" si="20"/>
        <v>1.9135118765957485E-2</v>
      </c>
      <c r="W86">
        <f t="shared" si="21"/>
        <v>1.8637394485210755E-2</v>
      </c>
      <c r="X86">
        <f t="shared" si="22"/>
        <v>-4.4587525542793327E-2</v>
      </c>
      <c r="AG86">
        <v>83</v>
      </c>
      <c r="AH86">
        <v>0.12803050689376058</v>
      </c>
      <c r="AI86">
        <v>0.12816257124215535</v>
      </c>
    </row>
    <row r="87" spans="1:35">
      <c r="A87" s="1">
        <v>37529</v>
      </c>
      <c r="B87">
        <v>1928</v>
      </c>
      <c r="C87" s="10">
        <f t="shared" si="23"/>
        <v>5.8177826564215218E-2</v>
      </c>
      <c r="D87">
        <v>844.28</v>
      </c>
      <c r="E87" s="10">
        <f t="shared" si="15"/>
        <v>-9.8761742100768601E-2</v>
      </c>
      <c r="F87">
        <v>192</v>
      </c>
      <c r="G87" s="10">
        <f t="shared" si="16"/>
        <v>-0.37254901960784315</v>
      </c>
      <c r="H87">
        <v>447.03</v>
      </c>
      <c r="I87" s="10">
        <f t="shared" si="17"/>
        <v>-5.3644388932404752E-2</v>
      </c>
      <c r="J87">
        <v>112.52</v>
      </c>
      <c r="K87" s="10">
        <f t="shared" si="18"/>
        <v>-0.12795473920793621</v>
      </c>
      <c r="T87">
        <f t="shared" si="19"/>
        <v>4.8556214527943273E-2</v>
      </c>
      <c r="U87">
        <f t="shared" si="14"/>
        <v>-0.10418760382861812</v>
      </c>
      <c r="V87">
        <f t="shared" si="20"/>
        <v>-0.38025953842577825</v>
      </c>
      <c r="W87">
        <f t="shared" si="21"/>
        <v>-7.0565473017839747E-2</v>
      </c>
      <c r="X87">
        <f t="shared" si="22"/>
        <v>-0.13884197268153164</v>
      </c>
      <c r="AG87">
        <v>84</v>
      </c>
      <c r="AH87">
        <v>0.13505862303345723</v>
      </c>
      <c r="AI87">
        <v>0.11702680598447093</v>
      </c>
    </row>
    <row r="88" spans="1:35">
      <c r="A88" s="1">
        <v>37560</v>
      </c>
      <c r="B88">
        <v>2385</v>
      </c>
      <c r="C88" s="10">
        <f t="shared" si="23"/>
        <v>0.23703319502074693</v>
      </c>
      <c r="D88">
        <v>954.15</v>
      </c>
      <c r="E88" s="10">
        <f t="shared" si="15"/>
        <v>0.13013455251812189</v>
      </c>
      <c r="F88">
        <v>186.25</v>
      </c>
      <c r="G88" s="10">
        <f t="shared" si="16"/>
        <v>-2.994791666666663E-2</v>
      </c>
      <c r="H88">
        <v>461.22</v>
      </c>
      <c r="I88" s="10">
        <f t="shared" si="17"/>
        <v>3.1742836051271928E-2</v>
      </c>
      <c r="J88">
        <v>146.03</v>
      </c>
      <c r="K88" s="10">
        <f t="shared" si="18"/>
        <v>0.29781372200497702</v>
      </c>
      <c r="T88">
        <f t="shared" si="19"/>
        <v>0.22741158298447497</v>
      </c>
      <c r="U88">
        <f t="shared" si="14"/>
        <v>0.12470869079027237</v>
      </c>
      <c r="V88">
        <f t="shared" si="20"/>
        <v>-3.7658435484601724E-2</v>
      </c>
      <c r="W88">
        <f t="shared" si="21"/>
        <v>1.4821751965836925E-2</v>
      </c>
      <c r="X88">
        <f t="shared" si="22"/>
        <v>0.28692648853138158</v>
      </c>
      <c r="AG88">
        <v>85</v>
      </c>
      <c r="AH88">
        <v>0.13652001751403331</v>
      </c>
      <c r="AI88">
        <v>0.11418753737238038</v>
      </c>
    </row>
    <row r="89" spans="1:35">
      <c r="A89" s="1">
        <v>37589</v>
      </c>
      <c r="B89">
        <v>2446</v>
      </c>
      <c r="C89" s="10">
        <f t="shared" si="23"/>
        <v>2.5576519916142626E-2</v>
      </c>
      <c r="D89">
        <v>1075.5899999999999</v>
      </c>
      <c r="E89" s="10">
        <f t="shared" si="15"/>
        <v>0.1272755855997485</v>
      </c>
      <c r="F89">
        <v>169.25</v>
      </c>
      <c r="G89" s="10">
        <f t="shared" si="16"/>
        <v>-9.1275167785234923E-2</v>
      </c>
      <c r="H89">
        <v>432.84</v>
      </c>
      <c r="I89" s="10">
        <f t="shared" si="17"/>
        <v>-6.1532457395603091E-2</v>
      </c>
      <c r="J89">
        <v>156.78</v>
      </c>
      <c r="K89" s="10">
        <f t="shared" si="18"/>
        <v>7.3615010614257237E-2</v>
      </c>
      <c r="T89">
        <f t="shared" si="19"/>
        <v>1.5954907879870681E-2</v>
      </c>
      <c r="U89">
        <f t="shared" si="14"/>
        <v>0.12184972387189898</v>
      </c>
      <c r="V89">
        <f t="shared" si="20"/>
        <v>-9.8985686603170017E-2</v>
      </c>
      <c r="W89">
        <f t="shared" si="21"/>
        <v>-7.8453541481038086E-2</v>
      </c>
      <c r="X89">
        <f t="shared" si="22"/>
        <v>6.27277771406618E-2</v>
      </c>
      <c r="AG89">
        <v>86</v>
      </c>
      <c r="AH89">
        <v>0.16038990235524753</v>
      </c>
      <c r="AI89">
        <v>9.6343139457559748E-2</v>
      </c>
    </row>
    <row r="90" spans="1:35">
      <c r="A90" s="1">
        <v>37621</v>
      </c>
      <c r="B90">
        <v>2220</v>
      </c>
      <c r="C90" s="10">
        <f t="shared" si="23"/>
        <v>-9.2395748160261637E-2</v>
      </c>
      <c r="D90">
        <v>1024.3699999999999</v>
      </c>
      <c r="E90" s="10">
        <f t="shared" si="15"/>
        <v>-4.7620375793750447E-2</v>
      </c>
      <c r="F90">
        <v>124</v>
      </c>
      <c r="G90" s="10">
        <f t="shared" si="16"/>
        <v>-0.26735598227474155</v>
      </c>
      <c r="H90">
        <v>385.19</v>
      </c>
      <c r="I90" s="10">
        <f t="shared" si="17"/>
        <v>-0.11008686812679047</v>
      </c>
      <c r="J90">
        <v>133.03</v>
      </c>
      <c r="K90" s="10">
        <f t="shared" si="18"/>
        <v>-0.15148615894884554</v>
      </c>
      <c r="T90">
        <f t="shared" si="19"/>
        <v>-0.10201736019653358</v>
      </c>
      <c r="U90">
        <f t="shared" si="14"/>
        <v>-5.3046237521599975E-2</v>
      </c>
      <c r="V90">
        <f t="shared" si="20"/>
        <v>-0.27506650109267666</v>
      </c>
      <c r="W90">
        <f t="shared" si="21"/>
        <v>-0.12700795221222547</v>
      </c>
      <c r="X90">
        <f t="shared" si="22"/>
        <v>-0.16237339242244098</v>
      </c>
      <c r="AG90">
        <v>87</v>
      </c>
      <c r="AH90">
        <v>0.149558489250006</v>
      </c>
      <c r="AI90">
        <v>0.11829382441014297</v>
      </c>
    </row>
    <row r="91" spans="1:35">
      <c r="A91" s="1">
        <v>37652</v>
      </c>
      <c r="B91">
        <v>2055</v>
      </c>
      <c r="C91" s="10">
        <f t="shared" si="23"/>
        <v>-7.4324324324324342E-2</v>
      </c>
      <c r="D91">
        <v>918.63</v>
      </c>
      <c r="E91" s="10">
        <f t="shared" si="15"/>
        <v>-0.1032244208635551</v>
      </c>
      <c r="F91">
        <v>113.75</v>
      </c>
      <c r="G91" s="10">
        <f t="shared" si="16"/>
        <v>-8.2661290322580627E-2</v>
      </c>
      <c r="H91">
        <v>349.72</v>
      </c>
      <c r="I91" s="10">
        <f t="shared" si="17"/>
        <v>-9.208442586775345E-2</v>
      </c>
      <c r="J91">
        <v>118.02</v>
      </c>
      <c r="K91" s="10">
        <f t="shared" si="18"/>
        <v>-0.11283169209952648</v>
      </c>
      <c r="T91">
        <f t="shared" si="19"/>
        <v>-8.3945936360596288E-2</v>
      </c>
      <c r="U91">
        <f t="shared" si="14"/>
        <v>-0.10865028259140462</v>
      </c>
      <c r="V91">
        <f t="shared" si="20"/>
        <v>-9.0371809140515721E-2</v>
      </c>
      <c r="W91">
        <f t="shared" si="21"/>
        <v>-0.10900550995318845</v>
      </c>
      <c r="X91">
        <f t="shared" si="22"/>
        <v>-0.12371892557312192</v>
      </c>
      <c r="AG91">
        <v>88</v>
      </c>
      <c r="AH91">
        <v>0.14983479880651768</v>
      </c>
      <c r="AI91">
        <v>9.9495872606202532E-2</v>
      </c>
    </row>
    <row r="92" spans="1:35">
      <c r="A92" s="1">
        <v>37680</v>
      </c>
      <c r="B92">
        <v>2048</v>
      </c>
      <c r="C92" s="10">
        <f t="shared" si="23"/>
        <v>-3.4063260340632118E-3</v>
      </c>
      <c r="D92">
        <v>1061.54</v>
      </c>
      <c r="E92" s="10">
        <f t="shared" si="15"/>
        <v>0.15556861848622394</v>
      </c>
      <c r="F92">
        <v>110</v>
      </c>
      <c r="G92" s="10">
        <f t="shared" si="16"/>
        <v>-3.2967032967032961E-2</v>
      </c>
      <c r="H92">
        <v>390.26</v>
      </c>
      <c r="I92" s="10">
        <f t="shared" si="17"/>
        <v>0.11592130847535165</v>
      </c>
      <c r="J92">
        <v>133.78</v>
      </c>
      <c r="K92" s="10">
        <f t="shared" si="18"/>
        <v>0.133536688696831</v>
      </c>
      <c r="T92">
        <f t="shared" si="19"/>
        <v>-1.3027938070335159E-2</v>
      </c>
      <c r="U92">
        <f t="shared" si="14"/>
        <v>0.15014275675837441</v>
      </c>
      <c r="V92">
        <f t="shared" si="20"/>
        <v>-4.0677551784968055E-2</v>
      </c>
      <c r="W92">
        <f t="shared" si="21"/>
        <v>9.9000224389916652E-2</v>
      </c>
      <c r="X92">
        <f t="shared" si="22"/>
        <v>0.12264945522323556</v>
      </c>
      <c r="AG92">
        <v>89</v>
      </c>
      <c r="AH92">
        <v>0.16173376844662135</v>
      </c>
      <c r="AI92">
        <v>0.10080067743854126</v>
      </c>
    </row>
    <row r="93" spans="1:35">
      <c r="A93" s="1">
        <v>37711</v>
      </c>
      <c r="B93">
        <v>2157</v>
      </c>
      <c r="C93" s="10">
        <f t="shared" si="23"/>
        <v>5.322265625E-2</v>
      </c>
      <c r="D93">
        <v>973.98</v>
      </c>
      <c r="E93" s="10">
        <f t="shared" si="15"/>
        <v>-8.2483938429074644E-2</v>
      </c>
      <c r="F93">
        <v>112</v>
      </c>
      <c r="G93" s="10">
        <f t="shared" si="16"/>
        <v>1.8181818181818077E-2</v>
      </c>
      <c r="H93">
        <v>389.25</v>
      </c>
      <c r="I93" s="10">
        <f t="shared" si="17"/>
        <v>-2.5880182442473698E-3</v>
      </c>
      <c r="J93">
        <v>115.02</v>
      </c>
      <c r="K93" s="10">
        <f t="shared" si="18"/>
        <v>-0.14023022873374202</v>
      </c>
      <c r="T93">
        <f t="shared" si="19"/>
        <v>4.3601044213728055E-2</v>
      </c>
      <c r="U93">
        <f t="shared" si="14"/>
        <v>-8.7909800156924164E-2</v>
      </c>
      <c r="V93">
        <f t="shared" si="20"/>
        <v>1.0471299363882983E-2</v>
      </c>
      <c r="W93">
        <f t="shared" si="21"/>
        <v>-1.9509102329682372E-2</v>
      </c>
      <c r="X93">
        <f t="shared" si="22"/>
        <v>-0.15111746220733746</v>
      </c>
      <c r="AG93">
        <v>90</v>
      </c>
      <c r="AH93">
        <v>0.12364651750273961</v>
      </c>
      <c r="AI93">
        <v>0.1266976278702194</v>
      </c>
    </row>
    <row r="94" spans="1:35">
      <c r="A94" s="1">
        <v>37741</v>
      </c>
      <c r="B94">
        <v>2455</v>
      </c>
      <c r="C94" s="10">
        <f t="shared" si="23"/>
        <v>0.13815484469170136</v>
      </c>
      <c r="D94">
        <v>988.02</v>
      </c>
      <c r="E94" s="10">
        <f t="shared" si="15"/>
        <v>1.4415080391794399E-2</v>
      </c>
      <c r="F94">
        <v>127</v>
      </c>
      <c r="G94" s="10">
        <f t="shared" si="16"/>
        <v>0.1339285714285714</v>
      </c>
      <c r="H94">
        <v>456.66</v>
      </c>
      <c r="I94" s="10">
        <f t="shared" si="17"/>
        <v>0.17317919075144506</v>
      </c>
      <c r="J94">
        <v>138.78</v>
      </c>
      <c r="K94" s="10">
        <f t="shared" si="18"/>
        <v>0.20657276995305174</v>
      </c>
      <c r="T94">
        <f t="shared" si="19"/>
        <v>0.1285332326554294</v>
      </c>
      <c r="U94">
        <f t="shared" si="14"/>
        <v>8.9892186639448715E-3</v>
      </c>
      <c r="V94">
        <f t="shared" si="20"/>
        <v>0.12621805261063632</v>
      </c>
      <c r="W94">
        <f t="shared" si="21"/>
        <v>0.15625810666601006</v>
      </c>
      <c r="X94">
        <f t="shared" si="22"/>
        <v>0.1956855364794563</v>
      </c>
      <c r="AG94">
        <v>91</v>
      </c>
      <c r="AH94">
        <v>0.13743889506553167</v>
      </c>
      <c r="AI94">
        <v>0.11321311171919649</v>
      </c>
    </row>
    <row r="95" spans="1:35">
      <c r="A95" s="1">
        <v>37771</v>
      </c>
      <c r="B95">
        <v>2473</v>
      </c>
      <c r="C95" s="10">
        <f t="shared" si="23"/>
        <v>7.3319755600813608E-3</v>
      </c>
      <c r="D95">
        <v>988.02</v>
      </c>
      <c r="E95" s="10">
        <f t="shared" si="15"/>
        <v>0</v>
      </c>
      <c r="F95">
        <v>129.5</v>
      </c>
      <c r="G95" s="10">
        <f t="shared" si="16"/>
        <v>1.9685039370078705E-2</v>
      </c>
      <c r="H95">
        <v>456.15</v>
      </c>
      <c r="I95" s="10">
        <f t="shared" si="17"/>
        <v>-1.1168046248851704E-3</v>
      </c>
      <c r="J95">
        <v>160.28</v>
      </c>
      <c r="K95" s="10">
        <f t="shared" si="18"/>
        <v>0.15492145842340399</v>
      </c>
      <c r="T95">
        <f t="shared" si="19"/>
        <v>-2.2896364761905864E-3</v>
      </c>
      <c r="U95">
        <f t="shared" si="14"/>
        <v>-5.4258617278495269E-3</v>
      </c>
      <c r="V95">
        <f t="shared" si="20"/>
        <v>1.1974520552143611E-2</v>
      </c>
      <c r="W95">
        <f t="shared" si="21"/>
        <v>-1.8037888710320173E-2</v>
      </c>
      <c r="X95">
        <f t="shared" si="22"/>
        <v>0.14403422494980855</v>
      </c>
      <c r="AG95">
        <v>92</v>
      </c>
      <c r="AH95">
        <v>0.13728194569361515</v>
      </c>
      <c r="AI95">
        <v>0.12401077946159628</v>
      </c>
    </row>
    <row r="96" spans="1:35">
      <c r="A96" s="1">
        <v>37802</v>
      </c>
      <c r="B96">
        <v>2430</v>
      </c>
      <c r="C96" s="10">
        <f t="shared" si="23"/>
        <v>-1.7387788111605351E-2</v>
      </c>
      <c r="D96">
        <v>941.76</v>
      </c>
      <c r="E96" s="10">
        <f t="shared" si="15"/>
        <v>-4.6820914556385484E-2</v>
      </c>
      <c r="F96">
        <v>142.5</v>
      </c>
      <c r="G96" s="10">
        <f t="shared" si="16"/>
        <v>0.10038610038610041</v>
      </c>
      <c r="H96">
        <v>430.56</v>
      </c>
      <c r="I96" s="10">
        <f t="shared" si="17"/>
        <v>-5.6099967116080229E-2</v>
      </c>
      <c r="J96">
        <v>162.03</v>
      </c>
      <c r="K96" s="10">
        <f t="shared" si="18"/>
        <v>1.0918392812578004E-2</v>
      </c>
      <c r="T96">
        <f t="shared" si="19"/>
        <v>-2.7009400147877297E-2</v>
      </c>
      <c r="U96">
        <f t="shared" si="14"/>
        <v>-5.2246776284235012E-2</v>
      </c>
      <c r="V96">
        <f t="shared" si="20"/>
        <v>9.2675581568165313E-2</v>
      </c>
      <c r="W96">
        <f t="shared" si="21"/>
        <v>-7.3021051201515225E-2</v>
      </c>
      <c r="X96">
        <f t="shared" si="22"/>
        <v>3.1159338982565329E-5</v>
      </c>
      <c r="AG96">
        <v>93</v>
      </c>
      <c r="AH96">
        <v>0.12224107491830308</v>
      </c>
      <c r="AI96">
        <v>0.13350219104008537</v>
      </c>
    </row>
    <row r="97" spans="1:35">
      <c r="A97" s="1">
        <v>37833</v>
      </c>
      <c r="B97">
        <v>2483</v>
      </c>
      <c r="C97" s="10">
        <f t="shared" si="23"/>
        <v>2.1810699588477256E-2</v>
      </c>
      <c r="D97">
        <v>1065.67</v>
      </c>
      <c r="E97" s="10">
        <f t="shared" si="15"/>
        <v>0.13157279986408432</v>
      </c>
      <c r="F97">
        <v>154.25</v>
      </c>
      <c r="G97" s="10">
        <f t="shared" si="16"/>
        <v>8.2456140350877227E-2</v>
      </c>
      <c r="H97">
        <v>439.17</v>
      </c>
      <c r="I97" s="10">
        <f t="shared" si="17"/>
        <v>1.9997212931995634E-2</v>
      </c>
      <c r="J97">
        <v>184.29</v>
      </c>
      <c r="K97" s="10">
        <f t="shared" si="18"/>
        <v>0.13738196630253641</v>
      </c>
      <c r="T97">
        <f t="shared" si="19"/>
        <v>1.2189087552205309E-2</v>
      </c>
      <c r="U97">
        <f t="shared" si="14"/>
        <v>0.12614693813623479</v>
      </c>
      <c r="V97">
        <f t="shared" si="20"/>
        <v>7.4745621532942133E-2</v>
      </c>
      <c r="W97">
        <f t="shared" si="21"/>
        <v>3.0761288465606315E-3</v>
      </c>
      <c r="X97">
        <f t="shared" si="22"/>
        <v>0.12649473282894097</v>
      </c>
      <c r="AG97">
        <v>94</v>
      </c>
      <c r="AH97">
        <v>0.13574027078853057</v>
      </c>
      <c r="AI97">
        <v>0.12439057681684718</v>
      </c>
    </row>
    <row r="98" spans="1:35">
      <c r="A98" s="1">
        <v>37862</v>
      </c>
      <c r="B98">
        <v>2430</v>
      </c>
      <c r="C98" s="10">
        <f t="shared" si="23"/>
        <v>-2.134514699959722E-2</v>
      </c>
      <c r="D98">
        <v>1149.1099999999999</v>
      </c>
      <c r="E98" s="10">
        <f t="shared" si="15"/>
        <v>7.8298159843103177E-2</v>
      </c>
      <c r="F98">
        <v>170.75</v>
      </c>
      <c r="G98" s="10">
        <f t="shared" si="16"/>
        <v>0.10696920583468406</v>
      </c>
      <c r="H98">
        <v>466.29</v>
      </c>
      <c r="I98" s="10">
        <f t="shared" si="17"/>
        <v>6.1752851970763079E-2</v>
      </c>
      <c r="J98">
        <v>169.04</v>
      </c>
      <c r="K98" s="10">
        <f t="shared" si="18"/>
        <v>-8.2750013565575986E-2</v>
      </c>
      <c r="T98">
        <f t="shared" si="19"/>
        <v>-3.0966759035869165E-2</v>
      </c>
      <c r="U98">
        <f t="shared" si="14"/>
        <v>7.2872298115253656E-2</v>
      </c>
      <c r="V98">
        <f t="shared" si="20"/>
        <v>9.9258687016748962E-2</v>
      </c>
      <c r="W98">
        <f t="shared" si="21"/>
        <v>4.4831767885328076E-2</v>
      </c>
      <c r="X98">
        <f t="shared" si="22"/>
        <v>-9.3637247039171423E-2</v>
      </c>
      <c r="AG98">
        <v>95</v>
      </c>
      <c r="AH98">
        <v>0.12706146998475201</v>
      </c>
      <c r="AI98">
        <v>0.14390427400970898</v>
      </c>
    </row>
    <row r="99" spans="1:35">
      <c r="A99" s="1">
        <v>37894</v>
      </c>
      <c r="B99">
        <v>2542</v>
      </c>
      <c r="C99" s="10">
        <f t="shared" si="23"/>
        <v>4.6090534979423836E-2</v>
      </c>
      <c r="D99">
        <v>1059.8900000000001</v>
      </c>
      <c r="E99" s="10">
        <f t="shared" si="15"/>
        <v>-7.7642697391894444E-2</v>
      </c>
      <c r="F99">
        <v>168</v>
      </c>
      <c r="G99" s="10">
        <f t="shared" si="16"/>
        <v>-1.6105417276720324E-2</v>
      </c>
      <c r="H99">
        <v>462.23</v>
      </c>
      <c r="I99" s="10">
        <f t="shared" si="17"/>
        <v>-8.7070278153080771E-3</v>
      </c>
      <c r="J99">
        <v>164.28</v>
      </c>
      <c r="K99" s="10">
        <f t="shared" si="18"/>
        <v>-2.8159015617605254E-2</v>
      </c>
      <c r="T99">
        <f t="shared" si="19"/>
        <v>3.6468922943151891E-2</v>
      </c>
      <c r="U99">
        <f t="shared" si="14"/>
        <v>-8.3068559119743965E-2</v>
      </c>
      <c r="V99">
        <f t="shared" si="20"/>
        <v>-2.3815936094655418E-2</v>
      </c>
      <c r="W99">
        <f t="shared" si="21"/>
        <v>-2.5628111900743079E-2</v>
      </c>
      <c r="X99">
        <f t="shared" si="22"/>
        <v>-3.9046249091200691E-2</v>
      </c>
      <c r="AG99">
        <v>96</v>
      </c>
      <c r="AH99">
        <v>0.1411571033114612</v>
      </c>
      <c r="AI99">
        <v>0.10432798071188469</v>
      </c>
    </row>
    <row r="100" spans="1:35">
      <c r="A100" s="1">
        <v>37925</v>
      </c>
      <c r="B100">
        <v>2768</v>
      </c>
      <c r="C100" s="10">
        <f t="shared" si="23"/>
        <v>8.8906372934697053E-2</v>
      </c>
      <c r="D100">
        <v>1180.5</v>
      </c>
      <c r="E100" s="10">
        <f t="shared" si="15"/>
        <v>0.11379482776514527</v>
      </c>
      <c r="F100">
        <v>183</v>
      </c>
      <c r="G100" s="10">
        <f t="shared" si="16"/>
        <v>8.9285714285714191E-2</v>
      </c>
      <c r="H100">
        <v>466.29</v>
      </c>
      <c r="I100" s="10">
        <f t="shared" si="17"/>
        <v>8.7835060467733594E-3</v>
      </c>
      <c r="J100">
        <v>186.54</v>
      </c>
      <c r="K100" s="10">
        <f t="shared" si="18"/>
        <v>0.13550036523009501</v>
      </c>
      <c r="T100">
        <f t="shared" si="19"/>
        <v>7.9284760898425108E-2</v>
      </c>
      <c r="U100">
        <f t="shared" si="14"/>
        <v>0.10836896603729575</v>
      </c>
      <c r="V100">
        <f t="shared" si="20"/>
        <v>8.1575195467779096E-2</v>
      </c>
      <c r="W100">
        <f t="shared" si="21"/>
        <v>-8.1375780386616428E-3</v>
      </c>
      <c r="X100">
        <f t="shared" si="22"/>
        <v>0.12461313175649957</v>
      </c>
      <c r="AG100">
        <v>97</v>
      </c>
      <c r="AH100">
        <v>0.1296456177422011</v>
      </c>
      <c r="AI100">
        <v>0.13462383717584356</v>
      </c>
    </row>
    <row r="101" spans="1:35">
      <c r="A101" s="1">
        <v>37953</v>
      </c>
      <c r="B101">
        <v>2639</v>
      </c>
      <c r="C101" s="10">
        <f t="shared" si="23"/>
        <v>-4.6604046242774588E-2</v>
      </c>
      <c r="D101">
        <v>1147.46</v>
      </c>
      <c r="E101" s="10">
        <f t="shared" si="15"/>
        <v>-2.7988140618382062E-2</v>
      </c>
      <c r="F101">
        <v>174.25</v>
      </c>
      <c r="G101" s="10">
        <f t="shared" si="16"/>
        <v>-4.7814207650273222E-2</v>
      </c>
      <c r="H101">
        <v>449.82</v>
      </c>
      <c r="I101" s="10">
        <f t="shared" si="17"/>
        <v>-3.5321366531557707E-2</v>
      </c>
      <c r="J101">
        <v>181.29</v>
      </c>
      <c r="K101" s="10">
        <f t="shared" si="18"/>
        <v>-2.8144097780636868E-2</v>
      </c>
      <c r="T101">
        <f t="shared" si="19"/>
        <v>-5.6225658279046534E-2</v>
      </c>
      <c r="U101">
        <f t="shared" si="14"/>
        <v>-3.341400234623159E-2</v>
      </c>
      <c r="V101">
        <f t="shared" si="20"/>
        <v>-5.5524726468208316E-2</v>
      </c>
      <c r="W101">
        <f t="shared" si="21"/>
        <v>-5.224245061699271E-2</v>
      </c>
      <c r="X101">
        <f t="shared" si="22"/>
        <v>-3.9031331254232304E-2</v>
      </c>
      <c r="AG101">
        <v>98</v>
      </c>
      <c r="AH101">
        <v>0.13995765813315814</v>
      </c>
      <c r="AI101">
        <v>0.11024843051219775</v>
      </c>
    </row>
    <row r="102" spans="1:35">
      <c r="A102" s="1">
        <v>37986</v>
      </c>
      <c r="B102">
        <v>2680</v>
      </c>
      <c r="C102" s="10">
        <f t="shared" si="23"/>
        <v>1.5536187949981128E-2</v>
      </c>
      <c r="D102">
        <v>1274.68</v>
      </c>
      <c r="E102" s="10">
        <f t="shared" si="15"/>
        <v>0.11087096717968392</v>
      </c>
      <c r="F102">
        <v>168.25</v>
      </c>
      <c r="G102" s="10">
        <f t="shared" si="16"/>
        <v>-3.4433285509325673E-2</v>
      </c>
      <c r="H102">
        <v>432.58</v>
      </c>
      <c r="I102" s="10">
        <f t="shared" si="17"/>
        <v>-3.8326441687786206E-2</v>
      </c>
      <c r="J102">
        <v>175.79</v>
      </c>
      <c r="K102" s="10">
        <f t="shared" si="18"/>
        <v>-3.0338132274256746E-2</v>
      </c>
      <c r="T102">
        <f t="shared" si="19"/>
        <v>5.9145759137091813E-3</v>
      </c>
      <c r="U102">
        <f t="shared" si="14"/>
        <v>0.1054451054518344</v>
      </c>
      <c r="V102">
        <f t="shared" si="20"/>
        <v>-4.2143804327260767E-2</v>
      </c>
      <c r="W102">
        <f t="shared" si="21"/>
        <v>-5.5247525773221208E-2</v>
      </c>
      <c r="X102">
        <f t="shared" si="22"/>
        <v>-4.1225365747852183E-2</v>
      </c>
      <c r="AG102">
        <v>99</v>
      </c>
      <c r="AH102">
        <v>0.14378546736806047</v>
      </c>
      <c r="AI102">
        <v>0.12271154631125182</v>
      </c>
    </row>
    <row r="103" spans="1:35">
      <c r="A103" s="1">
        <v>38016</v>
      </c>
      <c r="B103">
        <v>2602</v>
      </c>
      <c r="C103" s="10">
        <f t="shared" si="23"/>
        <v>-2.9104477611940349E-2</v>
      </c>
      <c r="D103">
        <v>1206.1099999999999</v>
      </c>
      <c r="E103" s="10">
        <f t="shared" si="15"/>
        <v>-5.3793893369316392E-2</v>
      </c>
      <c r="F103">
        <v>164.5</v>
      </c>
      <c r="G103" s="10">
        <f t="shared" si="16"/>
        <v>-2.2288261515601815E-2</v>
      </c>
      <c r="H103">
        <v>440.95</v>
      </c>
      <c r="I103" s="10">
        <f t="shared" si="17"/>
        <v>1.9349022146192718E-2</v>
      </c>
      <c r="J103">
        <v>195.54</v>
      </c>
      <c r="K103" s="10">
        <f t="shared" si="18"/>
        <v>0.11234996302406275</v>
      </c>
      <c r="T103">
        <f t="shared" si="19"/>
        <v>-3.8726089648212295E-2</v>
      </c>
      <c r="U103">
        <f t="shared" si="14"/>
        <v>-5.921975509716592E-2</v>
      </c>
      <c r="V103">
        <f t="shared" si="20"/>
        <v>-2.9998780333536909E-2</v>
      </c>
      <c r="W103">
        <f t="shared" si="21"/>
        <v>2.4279380607577158E-3</v>
      </c>
      <c r="X103">
        <f t="shared" si="22"/>
        <v>0.10146272955046731</v>
      </c>
      <c r="AG103">
        <v>100</v>
      </c>
      <c r="AH103">
        <v>0.13422044900890079</v>
      </c>
      <c r="AI103">
        <v>0.11281051290565731</v>
      </c>
    </row>
    <row r="104" spans="1:35">
      <c r="A104" s="1">
        <v>38044</v>
      </c>
      <c r="B104">
        <v>2552</v>
      </c>
      <c r="C104" s="10">
        <f t="shared" si="23"/>
        <v>-1.9215987701767911E-2</v>
      </c>
      <c r="D104">
        <v>1190.42</v>
      </c>
      <c r="E104" s="10">
        <f t="shared" si="15"/>
        <v>-1.3008763711435778E-2</v>
      </c>
      <c r="F104">
        <v>190.25</v>
      </c>
      <c r="G104" s="10">
        <f t="shared" si="16"/>
        <v>0.15653495440729492</v>
      </c>
      <c r="H104">
        <v>452.1</v>
      </c>
      <c r="I104" s="10">
        <f t="shared" si="17"/>
        <v>2.5286313641002423E-2</v>
      </c>
      <c r="J104">
        <v>192.79</v>
      </c>
      <c r="K104" s="10">
        <f t="shared" si="18"/>
        <v>-1.4063618696941838E-2</v>
      </c>
      <c r="T104">
        <f t="shared" si="19"/>
        <v>-2.8837599738039857E-2</v>
      </c>
      <c r="U104">
        <f t="shared" si="14"/>
        <v>-1.8434625439285306E-2</v>
      </c>
      <c r="V104">
        <f t="shared" si="20"/>
        <v>0.14882443558935984</v>
      </c>
      <c r="W104">
        <f t="shared" si="21"/>
        <v>8.3652295555674203E-3</v>
      </c>
      <c r="X104">
        <f t="shared" si="22"/>
        <v>-2.4950852170537274E-2</v>
      </c>
      <c r="AG104">
        <v>101</v>
      </c>
      <c r="AH104">
        <v>0.13713497192179849</v>
      </c>
      <c r="AI104">
        <v>0.1231273806949415</v>
      </c>
    </row>
    <row r="105" spans="1:35">
      <c r="A105" s="1">
        <v>38077</v>
      </c>
      <c r="B105">
        <v>2523</v>
      </c>
      <c r="C105" s="10">
        <f t="shared" si="23"/>
        <v>-1.1363636363636354E-2</v>
      </c>
      <c r="D105">
        <v>1108.6300000000001</v>
      </c>
      <c r="E105" s="10">
        <f t="shared" si="15"/>
        <v>-6.8706842962987791E-2</v>
      </c>
      <c r="F105">
        <v>201</v>
      </c>
      <c r="G105" s="10">
        <f t="shared" si="16"/>
        <v>5.6504599211563811E-2</v>
      </c>
      <c r="H105">
        <v>457.92</v>
      </c>
      <c r="I105" s="10">
        <f t="shared" si="17"/>
        <v>1.2873258128732523E-2</v>
      </c>
      <c r="J105">
        <v>180.29</v>
      </c>
      <c r="K105" s="10">
        <f t="shared" si="18"/>
        <v>-6.4837387831319093E-2</v>
      </c>
      <c r="T105">
        <f t="shared" si="19"/>
        <v>-2.0985248399908299E-2</v>
      </c>
      <c r="U105">
        <f t="shared" si="14"/>
        <v>-7.4132704690837312E-2</v>
      </c>
      <c r="V105">
        <f t="shared" si="20"/>
        <v>4.8794080393628717E-2</v>
      </c>
      <c r="W105">
        <f t="shared" si="21"/>
        <v>-4.0478259567024791E-3</v>
      </c>
      <c r="X105">
        <f t="shared" si="22"/>
        <v>-7.572462130491453E-2</v>
      </c>
      <c r="AG105">
        <v>102</v>
      </c>
      <c r="AH105">
        <v>0.12219983765744598</v>
      </c>
      <c r="AI105">
        <v>0.13359005915423477</v>
      </c>
    </row>
    <row r="106" spans="1:35">
      <c r="A106" s="1">
        <v>38107</v>
      </c>
      <c r="B106">
        <v>2637</v>
      </c>
      <c r="C106" s="10">
        <f t="shared" si="23"/>
        <v>4.5184304399524367E-2</v>
      </c>
      <c r="D106">
        <v>1021.89</v>
      </c>
      <c r="E106" s="10">
        <f t="shared" si="15"/>
        <v>-7.8240711508799299E-2</v>
      </c>
      <c r="F106">
        <v>209.75</v>
      </c>
      <c r="G106" s="10">
        <f t="shared" si="16"/>
        <v>4.3532338308457819E-2</v>
      </c>
      <c r="H106">
        <v>477.69</v>
      </c>
      <c r="I106" s="10">
        <f t="shared" si="17"/>
        <v>4.3173480083857463E-2</v>
      </c>
      <c r="J106">
        <v>172.79</v>
      </c>
      <c r="K106" s="10">
        <f t="shared" si="18"/>
        <v>-4.1599645016362485E-2</v>
      </c>
      <c r="T106">
        <f t="shared" si="19"/>
        <v>3.5562692363252421E-2</v>
      </c>
      <c r="U106">
        <f t="shared" si="14"/>
        <v>-8.366657323664882E-2</v>
      </c>
      <c r="V106">
        <f t="shared" si="20"/>
        <v>3.5821819490522724E-2</v>
      </c>
      <c r="W106">
        <f t="shared" si="21"/>
        <v>2.6252395998422461E-2</v>
      </c>
      <c r="X106">
        <f t="shared" si="22"/>
        <v>-5.2486878489957922E-2</v>
      </c>
      <c r="AG106">
        <v>103</v>
      </c>
      <c r="AH106">
        <v>0.13282155722759614</v>
      </c>
      <c r="AI106">
        <v>0.1200372241375217</v>
      </c>
    </row>
    <row r="107" spans="1:35">
      <c r="A107" s="1">
        <v>38138</v>
      </c>
      <c r="B107">
        <v>2541</v>
      </c>
      <c r="C107" s="10">
        <f t="shared" si="23"/>
        <v>-3.6405005688282088E-2</v>
      </c>
      <c r="D107">
        <v>1085.5</v>
      </c>
      <c r="E107" s="10">
        <f t="shared" si="15"/>
        <v>6.2247404319447419E-2</v>
      </c>
      <c r="F107">
        <v>205.75</v>
      </c>
      <c r="G107" s="10">
        <f t="shared" si="16"/>
        <v>-1.9070321811680557E-2</v>
      </c>
      <c r="H107">
        <v>465.27</v>
      </c>
      <c r="I107" s="10">
        <f t="shared" si="17"/>
        <v>-2.6000125604471513E-2</v>
      </c>
      <c r="J107">
        <v>176.79</v>
      </c>
      <c r="K107" s="10">
        <f t="shared" si="18"/>
        <v>2.3149487817581971E-2</v>
      </c>
      <c r="T107">
        <f t="shared" si="19"/>
        <v>-4.6026617724554034E-2</v>
      </c>
      <c r="U107">
        <f t="shared" si="14"/>
        <v>5.6821542591597891E-2</v>
      </c>
      <c r="V107">
        <f t="shared" si="20"/>
        <v>-2.6780840629615651E-2</v>
      </c>
      <c r="W107">
        <f t="shared" si="21"/>
        <v>-4.2921209689906516E-2</v>
      </c>
      <c r="X107">
        <f t="shared" si="22"/>
        <v>1.2262254343986532E-2</v>
      </c>
      <c r="AG107">
        <v>104</v>
      </c>
      <c r="AH107">
        <v>0.13904538040210065</v>
      </c>
      <c r="AI107">
        <v>0.15192930492047257</v>
      </c>
    </row>
    <row r="108" spans="1:35">
      <c r="A108" s="1">
        <v>38168</v>
      </c>
      <c r="B108">
        <v>2474</v>
      </c>
      <c r="C108" s="10">
        <f t="shared" si="23"/>
        <v>-2.6367571822117242E-2</v>
      </c>
      <c r="D108">
        <v>1095.4100000000001</v>
      </c>
      <c r="E108" s="10">
        <f t="shared" si="15"/>
        <v>9.1294334408107414E-3</v>
      </c>
      <c r="F108">
        <v>219.25</v>
      </c>
      <c r="G108" s="10">
        <f t="shared" si="16"/>
        <v>6.56136087484811E-2</v>
      </c>
      <c r="H108">
        <v>466.03</v>
      </c>
      <c r="I108" s="10">
        <f t="shared" si="17"/>
        <v>1.633460141423182E-3</v>
      </c>
      <c r="J108">
        <v>186.54</v>
      </c>
      <c r="K108" s="10">
        <f t="shared" si="18"/>
        <v>5.5150178177498788E-2</v>
      </c>
      <c r="T108">
        <f t="shared" si="19"/>
        <v>-3.5989183858389187E-2</v>
      </c>
      <c r="U108">
        <f t="shared" si="14"/>
        <v>3.7035717129612145E-3</v>
      </c>
      <c r="V108">
        <f t="shared" si="20"/>
        <v>5.7903089930546006E-2</v>
      </c>
      <c r="W108">
        <f t="shared" si="21"/>
        <v>-1.528762394401182E-2</v>
      </c>
      <c r="X108">
        <f t="shared" si="22"/>
        <v>4.4262944703903351E-2</v>
      </c>
      <c r="AG108">
        <v>105</v>
      </c>
      <c r="AH108">
        <v>0.13607780771315844</v>
      </c>
      <c r="AI108">
        <v>0.11435390303169266</v>
      </c>
    </row>
    <row r="109" spans="1:35">
      <c r="A109" s="1">
        <v>38198</v>
      </c>
      <c r="B109">
        <v>2461</v>
      </c>
      <c r="C109" s="10">
        <f t="shared" si="23"/>
        <v>-5.2546483427647894E-3</v>
      </c>
      <c r="D109">
        <v>1183.81</v>
      </c>
      <c r="E109" s="10">
        <f t="shared" si="15"/>
        <v>8.0700377027779435E-2</v>
      </c>
      <c r="F109">
        <v>213.75</v>
      </c>
      <c r="G109" s="10">
        <f t="shared" si="16"/>
        <v>-2.5085518814139118E-2</v>
      </c>
      <c r="H109">
        <v>446.01</v>
      </c>
      <c r="I109" s="10">
        <f t="shared" si="17"/>
        <v>-4.2958607814947536E-2</v>
      </c>
      <c r="J109">
        <v>172.79</v>
      </c>
      <c r="K109" s="10">
        <f t="shared" si="18"/>
        <v>-7.3710732282620373E-2</v>
      </c>
      <c r="T109">
        <f t="shared" si="19"/>
        <v>-1.4876260379036737E-2</v>
      </c>
      <c r="U109">
        <f t="shared" si="14"/>
        <v>7.5274515299929914E-2</v>
      </c>
      <c r="V109">
        <f t="shared" si="20"/>
        <v>-3.2796037632074213E-2</v>
      </c>
      <c r="W109">
        <f t="shared" si="21"/>
        <v>-5.9879691900382538E-2</v>
      </c>
      <c r="X109">
        <f t="shared" si="22"/>
        <v>-8.4597965756215809E-2</v>
      </c>
      <c r="AG109">
        <v>106</v>
      </c>
      <c r="AH109">
        <v>0.13563430141499142</v>
      </c>
      <c r="AI109">
        <v>0.1093294057197334</v>
      </c>
    </row>
    <row r="110" spans="1:35">
      <c r="A110" s="1">
        <v>38230</v>
      </c>
      <c r="B110">
        <v>2555</v>
      </c>
      <c r="C110" s="10">
        <f t="shared" si="23"/>
        <v>3.8195855343356344E-2</v>
      </c>
      <c r="D110">
        <v>1139.2</v>
      </c>
      <c r="E110" s="10">
        <f t="shared" si="15"/>
        <v>-3.7683412034025698E-2</v>
      </c>
      <c r="F110">
        <v>200.5</v>
      </c>
      <c r="G110" s="10">
        <f t="shared" si="16"/>
        <v>-6.1988304093567259E-2</v>
      </c>
      <c r="H110">
        <v>429.8</v>
      </c>
      <c r="I110" s="10">
        <f t="shared" si="17"/>
        <v>-3.6344476581242513E-2</v>
      </c>
      <c r="J110">
        <v>163.53</v>
      </c>
      <c r="K110" s="10">
        <f t="shared" si="18"/>
        <v>-5.3591064297702329E-2</v>
      </c>
      <c r="T110">
        <f t="shared" si="19"/>
        <v>2.8574243307084399E-2</v>
      </c>
      <c r="U110">
        <f t="shared" si="14"/>
        <v>-4.3109273761875226E-2</v>
      </c>
      <c r="V110">
        <f t="shared" si="20"/>
        <v>-6.9698822911502353E-2</v>
      </c>
      <c r="W110">
        <f t="shared" si="21"/>
        <v>-5.3265560666677515E-2</v>
      </c>
      <c r="X110">
        <f t="shared" si="22"/>
        <v>-6.4478297771297766E-2</v>
      </c>
      <c r="AG110">
        <v>107</v>
      </c>
      <c r="AH110">
        <v>0.13035312034470636</v>
      </c>
      <c r="AI110">
        <v>0.13294622680864604</v>
      </c>
    </row>
    <row r="111" spans="1:35">
      <c r="A111" s="1">
        <v>38260</v>
      </c>
      <c r="B111">
        <v>2265</v>
      </c>
      <c r="C111" s="10">
        <f t="shared" si="23"/>
        <v>-0.11350293542074363</v>
      </c>
      <c r="D111">
        <v>1227.5899999999999</v>
      </c>
      <c r="E111" s="10">
        <f t="shared" si="15"/>
        <v>7.7589536516853741E-2</v>
      </c>
      <c r="F111">
        <v>224.75</v>
      </c>
      <c r="G111" s="10">
        <f t="shared" si="16"/>
        <v>0.12094763092269334</v>
      </c>
      <c r="H111">
        <v>421.94</v>
      </c>
      <c r="I111" s="10">
        <f t="shared" si="17"/>
        <v>-1.828757561656591E-2</v>
      </c>
      <c r="J111">
        <v>162.28</v>
      </c>
      <c r="K111" s="10">
        <f t="shared" si="18"/>
        <v>-7.6438573961964407E-3</v>
      </c>
      <c r="T111">
        <f t="shared" si="19"/>
        <v>-0.12312454745701558</v>
      </c>
      <c r="U111">
        <f t="shared" si="14"/>
        <v>7.216367478900422E-2</v>
      </c>
      <c r="V111">
        <f t="shared" si="20"/>
        <v>0.11323711210475824</v>
      </c>
      <c r="W111">
        <f t="shared" si="21"/>
        <v>-3.5208659702000912E-2</v>
      </c>
      <c r="X111">
        <f t="shared" si="22"/>
        <v>-1.8531090869791877E-2</v>
      </c>
      <c r="AG111">
        <v>108</v>
      </c>
      <c r="AH111">
        <v>0.15153356288609293</v>
      </c>
      <c r="AI111">
        <v>0.11871655673727269</v>
      </c>
    </row>
    <row r="112" spans="1:35">
      <c r="A112" s="1">
        <v>38289</v>
      </c>
      <c r="B112">
        <v>2232</v>
      </c>
      <c r="C112" s="10">
        <f t="shared" si="23"/>
        <v>-1.4569536423841067E-2</v>
      </c>
      <c r="D112">
        <v>1176.3699999999999</v>
      </c>
      <c r="E112" s="10">
        <f t="shared" si="15"/>
        <v>-4.172402838081124E-2</v>
      </c>
      <c r="F112">
        <v>238.25</v>
      </c>
      <c r="G112" s="10">
        <f t="shared" si="16"/>
        <v>6.0066740823136788E-2</v>
      </c>
      <c r="H112">
        <v>418.39</v>
      </c>
      <c r="I112" s="10">
        <f t="shared" si="17"/>
        <v>-8.4135185097407028E-3</v>
      </c>
      <c r="J112">
        <v>183.54</v>
      </c>
      <c r="K112" s="10">
        <f t="shared" si="18"/>
        <v>0.1310081340892284</v>
      </c>
      <c r="T112">
        <f t="shared" si="19"/>
        <v>-2.4191148460113013E-2</v>
      </c>
      <c r="U112">
        <f t="shared" si="14"/>
        <v>-4.7149890108660768E-2</v>
      </c>
      <c r="V112">
        <f t="shared" si="20"/>
        <v>5.2356222005201694E-2</v>
      </c>
      <c r="W112">
        <f t="shared" si="21"/>
        <v>-2.5334602595175705E-2</v>
      </c>
      <c r="X112">
        <f t="shared" si="22"/>
        <v>0.12012090061563296</v>
      </c>
      <c r="AG112">
        <v>109</v>
      </c>
      <c r="AH112">
        <v>0.13218679382419266</v>
      </c>
      <c r="AI112">
        <v>0.14657183443723398</v>
      </c>
    </row>
    <row r="113" spans="1:35">
      <c r="A113" s="1">
        <v>38321</v>
      </c>
      <c r="B113">
        <v>2045</v>
      </c>
      <c r="C113" s="10">
        <f t="shared" si="23"/>
        <v>-8.3781362007168458E-2</v>
      </c>
      <c r="D113">
        <v>1266.42</v>
      </c>
      <c r="E113" s="10">
        <f t="shared" si="15"/>
        <v>7.6549044943342803E-2</v>
      </c>
      <c r="F113">
        <v>245.25</v>
      </c>
      <c r="G113" s="10">
        <f t="shared" si="16"/>
        <v>2.9380902413431276E-2</v>
      </c>
      <c r="H113">
        <v>452.6</v>
      </c>
      <c r="I113" s="10">
        <f t="shared" si="17"/>
        <v>8.1765816582614503E-2</v>
      </c>
      <c r="J113">
        <v>193.04</v>
      </c>
      <c r="K113" s="10">
        <f t="shared" si="18"/>
        <v>5.1759834368529933E-2</v>
      </c>
      <c r="T113">
        <f t="shared" si="19"/>
        <v>-9.3402974043440404E-2</v>
      </c>
      <c r="U113">
        <f t="shared" si="14"/>
        <v>7.1123183215493282E-2</v>
      </c>
      <c r="V113">
        <f t="shared" si="20"/>
        <v>2.1670383595496182E-2</v>
      </c>
      <c r="W113">
        <f t="shared" si="21"/>
        <v>6.4844732497179508E-2</v>
      </c>
      <c r="X113">
        <f t="shared" si="22"/>
        <v>4.0872600894934497E-2</v>
      </c>
      <c r="AG113">
        <v>110</v>
      </c>
      <c r="AH113">
        <v>0.14587994122085782</v>
      </c>
      <c r="AI113">
        <v>0.10614238298822984</v>
      </c>
    </row>
    <row r="114" spans="1:35">
      <c r="A114" s="1">
        <v>38352</v>
      </c>
      <c r="B114">
        <v>1889</v>
      </c>
      <c r="C114" s="10">
        <f t="shared" si="23"/>
        <v>-7.6283618581907131E-2</v>
      </c>
      <c r="D114">
        <v>1266.42</v>
      </c>
      <c r="E114" s="10">
        <f t="shared" si="15"/>
        <v>0</v>
      </c>
      <c r="F114">
        <v>230.5</v>
      </c>
      <c r="G114" s="10">
        <f t="shared" si="16"/>
        <v>-6.0142711518858305E-2</v>
      </c>
      <c r="H114">
        <v>440.44</v>
      </c>
      <c r="I114" s="10">
        <f t="shared" si="17"/>
        <v>-2.6866990720282868E-2</v>
      </c>
      <c r="J114">
        <v>202.29</v>
      </c>
      <c r="K114" s="10">
        <f t="shared" si="18"/>
        <v>4.7917530045586298E-2</v>
      </c>
      <c r="T114">
        <f t="shared" si="19"/>
        <v>-8.5905230618179076E-2</v>
      </c>
      <c r="U114">
        <f t="shared" si="14"/>
        <v>-5.4258617278495269E-3</v>
      </c>
      <c r="V114">
        <f t="shared" si="20"/>
        <v>-6.7853230336793399E-2</v>
      </c>
      <c r="W114">
        <f t="shared" si="21"/>
        <v>-4.3788074805717871E-2</v>
      </c>
      <c r="X114">
        <f t="shared" si="22"/>
        <v>3.7030296571990862E-2</v>
      </c>
      <c r="AG114">
        <v>111</v>
      </c>
      <c r="AH114">
        <v>0.15936894153762132</v>
      </c>
      <c r="AI114">
        <v>9.1603274468022522E-2</v>
      </c>
    </row>
    <row r="115" spans="1:35">
      <c r="A115" s="1">
        <v>38383</v>
      </c>
      <c r="B115">
        <v>1990</v>
      </c>
      <c r="C115" s="10">
        <f t="shared" si="23"/>
        <v>5.3467443091582911E-2</v>
      </c>
      <c r="D115">
        <v>1363.07</v>
      </c>
      <c r="E115" s="10">
        <f t="shared" si="15"/>
        <v>7.6317493406610648E-2</v>
      </c>
      <c r="F115">
        <v>245.5</v>
      </c>
      <c r="G115" s="10">
        <f t="shared" si="16"/>
        <v>6.5075921908893664E-2</v>
      </c>
      <c r="H115">
        <v>449.56</v>
      </c>
      <c r="I115" s="10">
        <f t="shared" si="17"/>
        <v>2.0706566161111661E-2</v>
      </c>
      <c r="J115">
        <v>197.54</v>
      </c>
      <c r="K115" s="10">
        <f t="shared" si="18"/>
        <v>-2.3481140936279621E-2</v>
      </c>
      <c r="T115">
        <f t="shared" si="19"/>
        <v>4.3845831055310966E-2</v>
      </c>
      <c r="U115">
        <f t="shared" si="14"/>
        <v>7.0891631678761127E-2</v>
      </c>
      <c r="V115">
        <f t="shared" si="20"/>
        <v>5.7365403090958569E-2</v>
      </c>
      <c r="W115">
        <f t="shared" si="21"/>
        <v>3.7854820756766591E-3</v>
      </c>
      <c r="X115">
        <f t="shared" si="22"/>
        <v>-3.4368374409875058E-2</v>
      </c>
      <c r="AG115">
        <v>112</v>
      </c>
      <c r="AH115">
        <v>0.13430734693389076</v>
      </c>
      <c r="AI115">
        <v>0.11000283772566866</v>
      </c>
    </row>
    <row r="116" spans="1:35">
      <c r="A116" s="1">
        <v>38411</v>
      </c>
      <c r="B116">
        <v>2050</v>
      </c>
      <c r="C116" s="10">
        <f t="shared" si="23"/>
        <v>3.015075376884413E-2</v>
      </c>
      <c r="D116">
        <v>1515.9</v>
      </c>
      <c r="E116" s="10">
        <f t="shared" si="15"/>
        <v>0.11212190129633859</v>
      </c>
      <c r="F116">
        <v>256</v>
      </c>
      <c r="G116" s="10">
        <f t="shared" si="16"/>
        <v>4.2769857433808456E-2</v>
      </c>
      <c r="H116">
        <v>507.09</v>
      </c>
      <c r="I116" s="10">
        <f t="shared" si="17"/>
        <v>0.12796957024646316</v>
      </c>
      <c r="J116">
        <v>206.54</v>
      </c>
      <c r="K116" s="10">
        <f t="shared" si="18"/>
        <v>4.5560392831831553E-2</v>
      </c>
      <c r="T116">
        <f t="shared" si="19"/>
        <v>2.0529141732572184E-2</v>
      </c>
      <c r="U116">
        <f t="shared" si="14"/>
        <v>0.10669603956848907</v>
      </c>
      <c r="V116">
        <f t="shared" si="20"/>
        <v>3.5059338615873362E-2</v>
      </c>
      <c r="W116">
        <f t="shared" si="21"/>
        <v>0.11104848616102816</v>
      </c>
      <c r="X116">
        <f t="shared" si="22"/>
        <v>3.4673159358236116E-2</v>
      </c>
      <c r="AG116">
        <v>113</v>
      </c>
      <c r="AH116">
        <v>0.18637379825117123</v>
      </c>
      <c r="AI116">
        <v>9.9336786389940271E-2</v>
      </c>
    </row>
    <row r="117" spans="1:35">
      <c r="A117" s="1">
        <v>38442</v>
      </c>
      <c r="B117">
        <v>2086</v>
      </c>
      <c r="C117" s="10">
        <f t="shared" si="23"/>
        <v>1.7560975609756113E-2</v>
      </c>
      <c r="D117">
        <v>1413.46</v>
      </c>
      <c r="E117" s="10">
        <f t="shared" si="15"/>
        <v>-6.7577016953624947E-2</v>
      </c>
      <c r="F117">
        <v>259.5</v>
      </c>
      <c r="G117" s="10">
        <f t="shared" si="16"/>
        <v>1.3671875E-2</v>
      </c>
      <c r="H117">
        <v>524.07000000000005</v>
      </c>
      <c r="I117" s="10">
        <f t="shared" si="17"/>
        <v>3.3485180145536475E-2</v>
      </c>
      <c r="J117">
        <v>201.29</v>
      </c>
      <c r="K117" s="10">
        <f t="shared" si="18"/>
        <v>-2.5418805074077677E-2</v>
      </c>
      <c r="T117">
        <f t="shared" si="19"/>
        <v>7.939363573484166E-3</v>
      </c>
      <c r="U117">
        <f t="shared" si="14"/>
        <v>-7.3002878681474467E-2</v>
      </c>
      <c r="V117">
        <f t="shared" si="20"/>
        <v>5.9613561820649067E-3</v>
      </c>
      <c r="W117">
        <f t="shared" si="21"/>
        <v>1.6564096060101473E-2</v>
      </c>
      <c r="X117">
        <f t="shared" si="22"/>
        <v>-3.6306038547673114E-2</v>
      </c>
      <c r="AG117">
        <v>114</v>
      </c>
      <c r="AH117">
        <v>0.13630413258479776</v>
      </c>
      <c r="AI117">
        <v>0.11127878711767783</v>
      </c>
    </row>
    <row r="118" spans="1:35">
      <c r="A118" s="1">
        <v>38471</v>
      </c>
      <c r="B118">
        <v>2281</v>
      </c>
      <c r="C118" s="10">
        <f t="shared" si="23"/>
        <v>9.3480345158197586E-2</v>
      </c>
      <c r="D118">
        <v>1306.07</v>
      </c>
      <c r="E118" s="10">
        <f t="shared" si="15"/>
        <v>-7.5976681335163443E-2</v>
      </c>
      <c r="F118">
        <v>255.25</v>
      </c>
      <c r="G118" s="10">
        <f t="shared" si="16"/>
        <v>-1.6377649325626242E-2</v>
      </c>
      <c r="H118">
        <v>513.92999999999995</v>
      </c>
      <c r="I118" s="10">
        <f t="shared" si="17"/>
        <v>-1.934856030682941E-2</v>
      </c>
      <c r="J118">
        <v>195.54</v>
      </c>
      <c r="K118" s="10">
        <f t="shared" si="18"/>
        <v>-2.8565750906652143E-2</v>
      </c>
      <c r="T118">
        <f t="shared" si="19"/>
        <v>8.3858733121925641E-2</v>
      </c>
      <c r="U118">
        <f t="shared" si="14"/>
        <v>-8.1402543063012964E-2</v>
      </c>
      <c r="V118">
        <f t="shared" si="20"/>
        <v>-2.4088168143561337E-2</v>
      </c>
      <c r="W118">
        <f t="shared" si="21"/>
        <v>-3.6269644392264412E-2</v>
      </c>
      <c r="X118">
        <f t="shared" si="22"/>
        <v>-3.945298438024758E-2</v>
      </c>
      <c r="AG118">
        <v>115</v>
      </c>
      <c r="AH118">
        <v>0.15729359474517471</v>
      </c>
      <c r="AI118">
        <v>0.10768838872188839</v>
      </c>
    </row>
    <row r="119" spans="1:35">
      <c r="A119" s="1">
        <v>38503</v>
      </c>
      <c r="B119">
        <v>2335</v>
      </c>
      <c r="C119" s="10">
        <f t="shared" si="23"/>
        <v>2.3673827268741787E-2</v>
      </c>
      <c r="D119">
        <v>1348.2</v>
      </c>
      <c r="E119" s="10">
        <f t="shared" si="15"/>
        <v>3.2257076573231291E-2</v>
      </c>
      <c r="F119">
        <v>269.25</v>
      </c>
      <c r="G119" s="10">
        <f t="shared" si="16"/>
        <v>5.4848188050930391E-2</v>
      </c>
      <c r="H119">
        <v>545.35</v>
      </c>
      <c r="I119" s="10">
        <f t="shared" si="17"/>
        <v>6.1136730683167162E-2</v>
      </c>
      <c r="J119">
        <v>216.05</v>
      </c>
      <c r="K119" s="10">
        <f t="shared" si="18"/>
        <v>0.1048890252633734</v>
      </c>
      <c r="T119">
        <f t="shared" si="19"/>
        <v>1.405221523246984E-2</v>
      </c>
      <c r="U119">
        <f t="shared" si="14"/>
        <v>2.6831214845381764E-2</v>
      </c>
      <c r="V119">
        <f t="shared" si="20"/>
        <v>4.7137669232995297E-2</v>
      </c>
      <c r="W119">
        <f t="shared" si="21"/>
        <v>4.421564659773216E-2</v>
      </c>
      <c r="X119">
        <f t="shared" si="22"/>
        <v>9.4001791789777966E-2</v>
      </c>
      <c r="AG119">
        <v>116</v>
      </c>
      <c r="AH119">
        <v>0.12763367703381057</v>
      </c>
      <c r="AI119">
        <v>0.12642754613190182</v>
      </c>
    </row>
    <row r="120" spans="1:35">
      <c r="A120" s="1">
        <v>38533</v>
      </c>
      <c r="B120">
        <v>2311</v>
      </c>
      <c r="C120" s="10">
        <f t="shared" si="23"/>
        <v>-1.0278372591006391E-2</v>
      </c>
      <c r="D120">
        <v>1410.98</v>
      </c>
      <c r="E120" s="10">
        <f t="shared" si="15"/>
        <v>4.6565791425604575E-2</v>
      </c>
      <c r="F120">
        <v>287</v>
      </c>
      <c r="G120" s="10">
        <f t="shared" si="16"/>
        <v>6.5923862581244164E-2</v>
      </c>
      <c r="H120">
        <v>521</v>
      </c>
      <c r="I120" s="10">
        <f t="shared" si="17"/>
        <v>-4.4650224626386792E-2</v>
      </c>
      <c r="J120">
        <v>223.8</v>
      </c>
      <c r="K120" s="10">
        <f t="shared" si="18"/>
        <v>3.5871326081925448E-2</v>
      </c>
      <c r="T120">
        <f t="shared" si="19"/>
        <v>-1.9899984627278336E-2</v>
      </c>
      <c r="U120">
        <f t="shared" si="14"/>
        <v>4.1139929697755047E-2</v>
      </c>
      <c r="V120">
        <f t="shared" si="20"/>
        <v>5.8213343763309069E-2</v>
      </c>
      <c r="W120">
        <f t="shared" si="21"/>
        <v>-6.1571308711821794E-2</v>
      </c>
      <c r="X120">
        <f t="shared" si="22"/>
        <v>2.4984092608330011E-2</v>
      </c>
      <c r="AG120">
        <v>117</v>
      </c>
      <c r="AH120">
        <v>0.12752459731681198</v>
      </c>
      <c r="AI120">
        <v>0.12580409297690751</v>
      </c>
    </row>
    <row r="121" spans="1:35">
      <c r="A121" s="1">
        <v>38562</v>
      </c>
      <c r="B121">
        <v>2558</v>
      </c>
      <c r="C121" s="10">
        <f t="shared" si="23"/>
        <v>0.10688013846819566</v>
      </c>
      <c r="D121">
        <v>1566.29</v>
      </c>
      <c r="E121" s="10">
        <f t="shared" si="15"/>
        <v>0.11007243192674587</v>
      </c>
      <c r="F121">
        <v>308</v>
      </c>
      <c r="G121" s="10">
        <f t="shared" si="16"/>
        <v>7.3170731707317138E-2</v>
      </c>
      <c r="H121">
        <v>521.5</v>
      </c>
      <c r="I121" s="10">
        <f t="shared" si="17"/>
        <v>9.596928982724684E-4</v>
      </c>
      <c r="J121">
        <v>231.55</v>
      </c>
      <c r="K121" s="10">
        <f t="shared" si="18"/>
        <v>3.4629133154602254E-2</v>
      </c>
      <c r="T121">
        <f t="shared" si="19"/>
        <v>9.7258526431923717E-2</v>
      </c>
      <c r="U121">
        <f t="shared" si="14"/>
        <v>0.10464657019889635</v>
      </c>
      <c r="V121">
        <f t="shared" si="20"/>
        <v>6.5460212889382044E-2</v>
      </c>
      <c r="W121">
        <f t="shared" si="21"/>
        <v>-1.5961391187162534E-2</v>
      </c>
      <c r="X121">
        <f t="shared" si="22"/>
        <v>2.3741899681006817E-2</v>
      </c>
      <c r="AG121">
        <v>118</v>
      </c>
      <c r="AH121">
        <v>0.1388935348667942</v>
      </c>
      <c r="AI121">
        <v>0.12560217680428326</v>
      </c>
    </row>
    <row r="122" spans="1:35">
      <c r="A122" s="1">
        <v>38595</v>
      </c>
      <c r="B122">
        <v>2530</v>
      </c>
      <c r="C122" s="10">
        <f t="shared" si="23"/>
        <v>-1.0946051602814699E-2</v>
      </c>
      <c r="D122">
        <v>1618.34</v>
      </c>
      <c r="E122" s="10">
        <f t="shared" si="15"/>
        <v>3.3231393930881259E-2</v>
      </c>
      <c r="F122">
        <v>327.25</v>
      </c>
      <c r="G122" s="10">
        <f t="shared" si="16"/>
        <v>6.25E-2</v>
      </c>
      <c r="H122">
        <v>545.5</v>
      </c>
      <c r="I122" s="10">
        <f t="shared" si="17"/>
        <v>4.6021093000958802E-2</v>
      </c>
      <c r="J122">
        <v>228.55</v>
      </c>
      <c r="K122" s="10">
        <f t="shared" si="18"/>
        <v>-1.2956164975167384E-2</v>
      </c>
      <c r="T122">
        <f t="shared" si="19"/>
        <v>-2.0567663639086645E-2</v>
      </c>
      <c r="U122">
        <f t="shared" si="14"/>
        <v>2.7805532203031731E-2</v>
      </c>
      <c r="V122">
        <f t="shared" si="20"/>
        <v>5.4789481182064906E-2</v>
      </c>
      <c r="W122">
        <f t="shared" si="21"/>
        <v>2.9100008915523799E-2</v>
      </c>
      <c r="X122">
        <f t="shared" si="22"/>
        <v>-2.384339844876282E-2</v>
      </c>
      <c r="AG122">
        <v>119</v>
      </c>
      <c r="AH122">
        <v>0.12564681202969388</v>
      </c>
      <c r="AI122">
        <v>0.13090296773904245</v>
      </c>
    </row>
    <row r="123" spans="1:35">
      <c r="A123" s="1">
        <v>38625</v>
      </c>
      <c r="B123">
        <v>2635</v>
      </c>
      <c r="C123" s="10">
        <f t="shared" si="23"/>
        <v>4.1501976284584963E-2</v>
      </c>
      <c r="D123">
        <v>1914.91</v>
      </c>
      <c r="E123" s="10">
        <f t="shared" si="15"/>
        <v>0.18325568174796403</v>
      </c>
      <c r="F123">
        <v>343.5</v>
      </c>
      <c r="G123" s="10">
        <f t="shared" si="16"/>
        <v>4.9656226126814307E-2</v>
      </c>
      <c r="H123">
        <v>568</v>
      </c>
      <c r="I123" s="10">
        <f t="shared" si="17"/>
        <v>4.124656278643446E-2</v>
      </c>
      <c r="J123">
        <v>230.55</v>
      </c>
      <c r="K123" s="10">
        <f t="shared" si="18"/>
        <v>8.750820389411551E-3</v>
      </c>
      <c r="T123">
        <f t="shared" si="19"/>
        <v>3.1880364248313017E-2</v>
      </c>
      <c r="U123">
        <f t="shared" si="14"/>
        <v>0.17782982002011449</v>
      </c>
      <c r="V123">
        <f t="shared" si="20"/>
        <v>4.1945707308879213E-2</v>
      </c>
      <c r="W123">
        <f t="shared" si="21"/>
        <v>2.4325478700999457E-2</v>
      </c>
      <c r="X123">
        <f t="shared" si="22"/>
        <v>-2.1364130841838875E-3</v>
      </c>
      <c r="AG123">
        <v>120</v>
      </c>
      <c r="AH123">
        <v>0.14035522152395113</v>
      </c>
      <c r="AI123">
        <v>0.10843153148869056</v>
      </c>
    </row>
    <row r="124" spans="1:35">
      <c r="A124" s="1">
        <v>38656</v>
      </c>
      <c r="B124">
        <v>2533</v>
      </c>
      <c r="C124" s="10">
        <f t="shared" si="23"/>
        <v>-3.8709677419354827E-2</v>
      </c>
      <c r="D124">
        <v>1779.43</v>
      </c>
      <c r="E124" s="10">
        <f t="shared" si="15"/>
        <v>-7.0750061360586147E-2</v>
      </c>
      <c r="F124">
        <v>330.5</v>
      </c>
      <c r="G124" s="10">
        <f t="shared" si="16"/>
        <v>-3.7845705967976762E-2</v>
      </c>
      <c r="H124">
        <v>565</v>
      </c>
      <c r="I124" s="10">
        <f t="shared" si="17"/>
        <v>-5.2816901408451189E-3</v>
      </c>
      <c r="J124">
        <v>214.55</v>
      </c>
      <c r="K124" s="10">
        <f t="shared" si="18"/>
        <v>-6.9399262632834469E-2</v>
      </c>
      <c r="T124">
        <f t="shared" si="19"/>
        <v>-4.8331289455626772E-2</v>
      </c>
      <c r="U124">
        <f t="shared" si="14"/>
        <v>-7.6175923088435668E-2</v>
      </c>
      <c r="V124">
        <f t="shared" si="20"/>
        <v>-4.5556224785911856E-2</v>
      </c>
      <c r="W124">
        <f t="shared" si="21"/>
        <v>-2.2202774226280121E-2</v>
      </c>
      <c r="X124">
        <f t="shared" si="22"/>
        <v>-8.0286496106429905E-2</v>
      </c>
      <c r="AG124">
        <v>121</v>
      </c>
      <c r="AH124">
        <v>0.13177290753148233</v>
      </c>
      <c r="AI124">
        <v>0.10911403793470076</v>
      </c>
    </row>
    <row r="125" spans="1:35">
      <c r="A125" s="1">
        <v>38686</v>
      </c>
      <c r="B125">
        <v>2668</v>
      </c>
      <c r="C125" s="10">
        <f t="shared" si="23"/>
        <v>5.32964863797869E-2</v>
      </c>
      <c r="D125">
        <v>1933.08</v>
      </c>
      <c r="E125" s="10">
        <f t="shared" si="15"/>
        <v>8.6347875443259836E-2</v>
      </c>
      <c r="F125">
        <v>338.5</v>
      </c>
      <c r="G125" s="10">
        <f t="shared" si="16"/>
        <v>2.4205748865355536E-2</v>
      </c>
      <c r="H125">
        <v>594.5</v>
      </c>
      <c r="I125" s="10">
        <f t="shared" si="17"/>
        <v>5.2212389380531077E-2</v>
      </c>
      <c r="J125">
        <v>232.3</v>
      </c>
      <c r="K125" s="10">
        <f t="shared" si="18"/>
        <v>8.2731298065718883E-2</v>
      </c>
      <c r="T125">
        <f t="shared" si="19"/>
        <v>4.3674874343514955E-2</v>
      </c>
      <c r="U125">
        <f t="shared" si="14"/>
        <v>8.0922013715410315E-2</v>
      </c>
      <c r="V125">
        <f t="shared" si="20"/>
        <v>1.6495230047420442E-2</v>
      </c>
      <c r="W125">
        <f t="shared" si="21"/>
        <v>3.5291305295096075E-2</v>
      </c>
      <c r="X125">
        <f t="shared" si="22"/>
        <v>7.1844064592123447E-2</v>
      </c>
      <c r="AG125">
        <v>122</v>
      </c>
      <c r="AH125">
        <v>0.14641394865127963</v>
      </c>
      <c r="AI125">
        <v>0.13197695411029442</v>
      </c>
    </row>
    <row r="126" spans="1:35">
      <c r="A126" s="1">
        <v>38716</v>
      </c>
      <c r="B126">
        <v>2829</v>
      </c>
      <c r="C126" s="10">
        <f t="shared" si="23"/>
        <v>6.0344827586206851E-2</v>
      </c>
      <c r="D126">
        <v>2193.31</v>
      </c>
      <c r="E126" s="10">
        <f t="shared" si="15"/>
        <v>0.13461936391665108</v>
      </c>
      <c r="F126">
        <v>381.75</v>
      </c>
      <c r="G126" s="10">
        <f t="shared" si="16"/>
        <v>0.12776957163958635</v>
      </c>
      <c r="H126">
        <v>638</v>
      </c>
      <c r="I126" s="10">
        <f t="shared" si="17"/>
        <v>7.3170731707317138E-2</v>
      </c>
      <c r="J126">
        <v>258.05</v>
      </c>
      <c r="K126" s="10">
        <f t="shared" si="18"/>
        <v>0.11084804132587167</v>
      </c>
      <c r="T126">
        <f t="shared" si="19"/>
        <v>5.0723215549934905E-2</v>
      </c>
      <c r="U126">
        <f t="shared" si="14"/>
        <v>0.12919350218880155</v>
      </c>
      <c r="V126">
        <f t="shared" si="20"/>
        <v>0.12005905282165126</v>
      </c>
      <c r="W126">
        <f t="shared" si="21"/>
        <v>5.6249647621882136E-2</v>
      </c>
      <c r="X126">
        <f t="shared" si="22"/>
        <v>9.9960807852276234E-2</v>
      </c>
      <c r="AG126">
        <v>123</v>
      </c>
      <c r="AH126">
        <v>0.12482249823621071</v>
      </c>
      <c r="AI126">
        <v>0.12697374517744456</v>
      </c>
    </row>
    <row r="127" spans="1:35">
      <c r="A127" s="1">
        <v>38748</v>
      </c>
      <c r="B127">
        <v>2722</v>
      </c>
      <c r="C127" s="10">
        <f t="shared" si="23"/>
        <v>-3.7822552138564891E-2</v>
      </c>
      <c r="D127">
        <v>2368.44</v>
      </c>
      <c r="E127" s="10">
        <f t="shared" si="15"/>
        <v>7.9847353999206838E-2</v>
      </c>
      <c r="F127">
        <v>417</v>
      </c>
      <c r="G127" s="10">
        <f t="shared" si="16"/>
        <v>9.2337917485265208E-2</v>
      </c>
      <c r="H127">
        <v>631.5</v>
      </c>
      <c r="I127" s="10">
        <f t="shared" si="17"/>
        <v>-1.0188087774294696E-2</v>
      </c>
      <c r="J127">
        <v>266.31</v>
      </c>
      <c r="K127" s="10">
        <f t="shared" si="18"/>
        <v>3.2009300523154316E-2</v>
      </c>
      <c r="T127">
        <f t="shared" si="19"/>
        <v>-4.7444164174836836E-2</v>
      </c>
      <c r="U127">
        <f t="shared" si="14"/>
        <v>7.4421492271357317E-2</v>
      </c>
      <c r="V127">
        <f t="shared" si="20"/>
        <v>8.4627398667330114E-2</v>
      </c>
      <c r="W127">
        <f t="shared" si="21"/>
        <v>-2.7109171859729699E-2</v>
      </c>
      <c r="X127">
        <f t="shared" si="22"/>
        <v>2.1122067049558879E-2</v>
      </c>
      <c r="AG127">
        <v>124</v>
      </c>
      <c r="AH127">
        <v>0.12997313844211067</v>
      </c>
      <c r="AI127">
        <v>0.1298428931136465</v>
      </c>
    </row>
    <row r="128" spans="1:35">
      <c r="A128" s="1">
        <v>38776</v>
      </c>
      <c r="B128">
        <v>2635</v>
      </c>
      <c r="C128" s="10">
        <f t="shared" si="23"/>
        <v>-3.1961792799412247E-2</v>
      </c>
      <c r="D128">
        <v>2213.96</v>
      </c>
      <c r="E128" s="10">
        <f t="shared" si="15"/>
        <v>-6.5224367093952185E-2</v>
      </c>
      <c r="F128">
        <v>420</v>
      </c>
      <c r="G128" s="10">
        <f t="shared" si="16"/>
        <v>7.194244604316502E-3</v>
      </c>
      <c r="H128">
        <v>639</v>
      </c>
      <c r="I128" s="10">
        <f t="shared" si="17"/>
        <v>1.1876484560570111E-2</v>
      </c>
      <c r="J128">
        <v>277.31</v>
      </c>
      <c r="K128" s="10">
        <f t="shared" si="18"/>
        <v>4.1305245766212417E-2</v>
      </c>
      <c r="T128">
        <f t="shared" si="19"/>
        <v>-4.1583404835684193E-2</v>
      </c>
      <c r="U128">
        <f t="shared" si="14"/>
        <v>-7.0650228821801705E-2</v>
      </c>
      <c r="V128">
        <f t="shared" si="20"/>
        <v>-5.1627421361859129E-4</v>
      </c>
      <c r="W128">
        <f t="shared" si="21"/>
        <v>-5.0445995248648914E-3</v>
      </c>
      <c r="X128">
        <f t="shared" si="22"/>
        <v>3.041801229261698E-2</v>
      </c>
      <c r="AG128">
        <v>125</v>
      </c>
      <c r="AH128">
        <v>0.12526570861758529</v>
      </c>
      <c r="AI128">
        <v>0.12604105289297329</v>
      </c>
    </row>
    <row r="129" spans="1:35">
      <c r="A129" s="1">
        <v>38807</v>
      </c>
      <c r="B129">
        <v>2900</v>
      </c>
      <c r="C129" s="10">
        <f t="shared" si="23"/>
        <v>0.10056925996204935</v>
      </c>
      <c r="D129">
        <v>2413.88</v>
      </c>
      <c r="E129" s="10">
        <f t="shared" si="15"/>
        <v>9.0299734412545796E-2</v>
      </c>
      <c r="F129">
        <v>420.75</v>
      </c>
      <c r="G129" s="10">
        <f t="shared" si="16"/>
        <v>1.7857142857142794E-3</v>
      </c>
      <c r="H129">
        <v>683</v>
      </c>
      <c r="I129" s="10">
        <f t="shared" si="17"/>
        <v>6.8857589984350653E-2</v>
      </c>
      <c r="J129">
        <v>275.31</v>
      </c>
      <c r="K129" s="10">
        <f t="shared" si="18"/>
        <v>-7.2121452526053842E-3</v>
      </c>
      <c r="T129">
        <f t="shared" si="19"/>
        <v>9.0947647925777406E-2</v>
      </c>
      <c r="U129">
        <f t="shared" si="14"/>
        <v>8.4873872684696275E-2</v>
      </c>
      <c r="V129">
        <f t="shared" si="20"/>
        <v>-5.924804532220814E-3</v>
      </c>
      <c r="W129">
        <f t="shared" si="21"/>
        <v>5.1936505898915651E-2</v>
      </c>
      <c r="X129">
        <f t="shared" si="22"/>
        <v>-1.8099378726200821E-2</v>
      </c>
      <c r="AG129">
        <v>126</v>
      </c>
      <c r="AH129">
        <v>0.12837051508147679</v>
      </c>
      <c r="AI129">
        <v>0.13015006528311421</v>
      </c>
    </row>
    <row r="130" spans="1:35">
      <c r="A130" s="1">
        <v>38835</v>
      </c>
      <c r="B130">
        <v>3030</v>
      </c>
      <c r="C130" s="10">
        <f t="shared" si="23"/>
        <v>4.482758620689653E-2</v>
      </c>
      <c r="D130">
        <v>2491.5300000000002</v>
      </c>
      <c r="E130" s="10">
        <f t="shared" si="15"/>
        <v>3.216812766168986E-2</v>
      </c>
      <c r="F130">
        <v>417.5</v>
      </c>
      <c r="G130" s="10">
        <f t="shared" si="16"/>
        <v>-7.724301841948944E-3</v>
      </c>
      <c r="H130">
        <v>694.5</v>
      </c>
      <c r="I130" s="10">
        <f t="shared" si="17"/>
        <v>1.6837481698389389E-2</v>
      </c>
      <c r="J130">
        <v>250.05</v>
      </c>
      <c r="K130" s="10">
        <f t="shared" si="18"/>
        <v>-9.1751116922741627E-2</v>
      </c>
      <c r="T130">
        <f t="shared" si="19"/>
        <v>3.5205974170624585E-2</v>
      </c>
      <c r="U130">
        <f t="shared" si="14"/>
        <v>2.6742265933840333E-2</v>
      </c>
      <c r="V130">
        <f t="shared" si="20"/>
        <v>-1.5434820659884038E-2</v>
      </c>
      <c r="W130">
        <f t="shared" si="21"/>
        <v>-8.3602387045612903E-5</v>
      </c>
      <c r="X130">
        <f t="shared" si="22"/>
        <v>-0.10263835039633706</v>
      </c>
      <c r="AG130">
        <v>127</v>
      </c>
      <c r="AH130">
        <v>0.13252228051188583</v>
      </c>
      <c r="AI130">
        <v>0.107942806924958</v>
      </c>
    </row>
    <row r="131" spans="1:35">
      <c r="A131" s="1">
        <v>38868</v>
      </c>
      <c r="B131">
        <v>2824</v>
      </c>
      <c r="C131" s="10">
        <f t="shared" si="23"/>
        <v>-6.798679867986801E-2</v>
      </c>
      <c r="D131">
        <v>2447.75</v>
      </c>
      <c r="E131" s="10">
        <f t="shared" si="15"/>
        <v>-1.7571532351607355E-2</v>
      </c>
      <c r="F131">
        <v>382</v>
      </c>
      <c r="G131" s="10">
        <f t="shared" si="16"/>
        <v>-8.5029940119760505E-2</v>
      </c>
      <c r="H131">
        <v>613.5</v>
      </c>
      <c r="I131" s="10">
        <f t="shared" si="17"/>
        <v>-0.11663066954643631</v>
      </c>
      <c r="J131">
        <v>231.8</v>
      </c>
      <c r="K131" s="10">
        <f t="shared" si="18"/>
        <v>-7.2985402919416131E-2</v>
      </c>
      <c r="T131">
        <f t="shared" si="19"/>
        <v>-7.7608410716139956E-2</v>
      </c>
      <c r="U131">
        <f t="shared" si="14"/>
        <v>-2.2997394079456883E-2</v>
      </c>
      <c r="V131">
        <f t="shared" si="20"/>
        <v>-9.27404589376956E-2</v>
      </c>
      <c r="W131">
        <f t="shared" si="21"/>
        <v>-0.1335517536318713</v>
      </c>
      <c r="X131">
        <f t="shared" si="22"/>
        <v>-8.3872636393011568E-2</v>
      </c>
      <c r="AG131">
        <v>128</v>
      </c>
      <c r="AH131">
        <v>0.16228458717064842</v>
      </c>
      <c r="AI131">
        <v>9.9149221639869667E-2</v>
      </c>
    </row>
    <row r="132" spans="1:35">
      <c r="A132" s="1">
        <v>38898</v>
      </c>
      <c r="B132">
        <v>3264</v>
      </c>
      <c r="C132" s="10">
        <f t="shared" si="23"/>
        <v>0.15580736543909346</v>
      </c>
      <c r="D132">
        <v>2361.83</v>
      </c>
      <c r="E132" s="10">
        <f t="shared" si="15"/>
        <v>-3.5101623940353432E-2</v>
      </c>
      <c r="F132">
        <v>369.75</v>
      </c>
      <c r="G132" s="10">
        <f t="shared" si="16"/>
        <v>-3.2068062827225186E-2</v>
      </c>
      <c r="H132">
        <v>617.5</v>
      </c>
      <c r="I132" s="10">
        <f t="shared" si="17"/>
        <v>6.5199674001630292E-3</v>
      </c>
      <c r="J132">
        <v>230.8</v>
      </c>
      <c r="K132" s="10">
        <f t="shared" si="18"/>
        <v>-4.3140638481449223E-3</v>
      </c>
      <c r="T132">
        <f t="shared" si="19"/>
        <v>0.1461857534028215</v>
      </c>
      <c r="U132">
        <f t="shared" si="14"/>
        <v>-4.052748566820296E-2</v>
      </c>
      <c r="V132">
        <f t="shared" si="20"/>
        <v>-3.977858164516028E-2</v>
      </c>
      <c r="W132">
        <f t="shared" si="21"/>
        <v>-1.0401116685271973E-2</v>
      </c>
      <c r="X132">
        <f t="shared" si="22"/>
        <v>-1.5201297321740361E-2</v>
      </c>
      <c r="AG132">
        <v>129</v>
      </c>
      <c r="AH132">
        <v>0.14686920364756129</v>
      </c>
      <c r="AI132">
        <v>0.1311047712352674</v>
      </c>
    </row>
    <row r="133" spans="1:35">
      <c r="A133" s="1">
        <v>38929</v>
      </c>
      <c r="B133">
        <v>3269</v>
      </c>
      <c r="C133" s="10">
        <f t="shared" si="23"/>
        <v>1.5318627450979783E-3</v>
      </c>
      <c r="D133">
        <v>2284.1799999999998</v>
      </c>
      <c r="E133" s="10">
        <f t="shared" si="15"/>
        <v>-3.2877048729163416E-2</v>
      </c>
      <c r="F133">
        <v>357.25</v>
      </c>
      <c r="G133" s="10">
        <f t="shared" si="16"/>
        <v>-3.380662609871532E-2</v>
      </c>
      <c r="H133">
        <v>624</v>
      </c>
      <c r="I133" s="10">
        <f t="shared" si="17"/>
        <v>1.0526315789473717E-2</v>
      </c>
      <c r="J133">
        <v>232.55</v>
      </c>
      <c r="K133" s="10">
        <f t="shared" si="18"/>
        <v>7.5823223570190557E-3</v>
      </c>
      <c r="T133">
        <f t="shared" si="19"/>
        <v>-8.0897492911739689E-3</v>
      </c>
      <c r="U133">
        <f t="shared" ref="U133:U196" si="24">IFERROR(E133-$O$3,"N/A")</f>
        <v>-3.8302910457012944E-2</v>
      </c>
      <c r="V133">
        <f t="shared" si="20"/>
        <v>-4.1517144916650414E-2</v>
      </c>
      <c r="W133">
        <f t="shared" si="21"/>
        <v>-6.3947682959612853E-3</v>
      </c>
      <c r="X133">
        <f t="shared" si="22"/>
        <v>-3.3049111165763829E-3</v>
      </c>
      <c r="AG133">
        <v>130</v>
      </c>
      <c r="AH133">
        <v>0.15757716705425667</v>
      </c>
      <c r="AI133">
        <v>0.10209913776317955</v>
      </c>
    </row>
    <row r="134" spans="1:35">
      <c r="A134" s="1">
        <v>38960</v>
      </c>
      <c r="B134">
        <v>3404</v>
      </c>
      <c r="C134" s="10">
        <f t="shared" si="23"/>
        <v>4.1297032731722139E-2</v>
      </c>
      <c r="D134">
        <v>2194.96</v>
      </c>
      <c r="E134" s="10">
        <f t="shared" si="15"/>
        <v>-3.9059969004193951E-2</v>
      </c>
      <c r="F134">
        <v>370.5</v>
      </c>
      <c r="G134" s="10">
        <f t="shared" si="16"/>
        <v>3.7088873337998596E-2</v>
      </c>
      <c r="H134">
        <v>652.5</v>
      </c>
      <c r="I134" s="10">
        <f t="shared" si="17"/>
        <v>4.5673076923076872E-2</v>
      </c>
      <c r="J134">
        <v>239.3</v>
      </c>
      <c r="K134" s="10">
        <f t="shared" si="18"/>
        <v>2.9026015910556868E-2</v>
      </c>
      <c r="T134">
        <f t="shared" si="19"/>
        <v>3.1675420695450193E-2</v>
      </c>
      <c r="U134">
        <f t="shared" si="24"/>
        <v>-4.4485830732043478E-2</v>
      </c>
      <c r="V134">
        <f t="shared" si="20"/>
        <v>2.9378354520063502E-2</v>
      </c>
      <c r="W134">
        <f t="shared" si="21"/>
        <v>2.875199283764187E-2</v>
      </c>
      <c r="X134">
        <f t="shared" si="22"/>
        <v>1.8138782436961431E-2</v>
      </c>
      <c r="AG134">
        <v>131</v>
      </c>
      <c r="AH134">
        <v>0.16227992129349594</v>
      </c>
      <c r="AI134">
        <v>9.6015602211200077E-2</v>
      </c>
    </row>
    <row r="135" spans="1:35">
      <c r="A135" s="1">
        <v>38989</v>
      </c>
      <c r="B135">
        <v>3338</v>
      </c>
      <c r="C135" s="10">
        <f t="shared" si="23"/>
        <v>-1.9388954171562833E-2</v>
      </c>
      <c r="D135">
        <v>2087.56</v>
      </c>
      <c r="E135" s="10">
        <f t="shared" ref="E135:E198" si="25">IFERROR(D135/D134-1,"N/A")</f>
        <v>-4.8930276633742831E-2</v>
      </c>
      <c r="F135">
        <v>395.25</v>
      </c>
      <c r="G135" s="10">
        <f t="shared" ref="G135:G198" si="26">IFERROR(F135/F134-1,"N/A")</f>
        <v>6.68016194331984E-2</v>
      </c>
      <c r="H135">
        <v>668.5</v>
      </c>
      <c r="I135" s="10">
        <f t="shared" ref="I135:I198" si="27">IFERROR(H135/H134-1,"N/A")</f>
        <v>2.452107279693494E-2</v>
      </c>
      <c r="J135">
        <v>251.3</v>
      </c>
      <c r="K135" s="10">
        <f t="shared" ref="K135:K198" si="28">IFERROR(J135/J134-1,"N/A")</f>
        <v>5.0146259924780612E-2</v>
      </c>
      <c r="T135">
        <f t="shared" ref="T135:T198" si="29">IFERROR(C135-$N$3,"N/A")</f>
        <v>-2.9010566207834779E-2</v>
      </c>
      <c r="U135">
        <f t="shared" si="24"/>
        <v>-5.4356138361592359E-2</v>
      </c>
      <c r="V135">
        <f t="shared" ref="V135:V198" si="30">IFERROR(G135-$P$3,"N/A")</f>
        <v>5.9091100615263306E-2</v>
      </c>
      <c r="W135">
        <f t="shared" ref="W135:W198" si="31">IFERROR(I135-$Q$3,"N/A")</f>
        <v>7.5999887114999373E-3</v>
      </c>
      <c r="X135">
        <f t="shared" ref="X135:X198" si="32">IFERROR(K135-$R$3,"N/A")</f>
        <v>3.9259026451185175E-2</v>
      </c>
      <c r="AG135">
        <v>132</v>
      </c>
      <c r="AH135">
        <v>0.13514463501437396</v>
      </c>
      <c r="AI135">
        <v>0.12498817863441147</v>
      </c>
    </row>
    <row r="136" spans="1:35">
      <c r="A136" s="1">
        <v>39021</v>
      </c>
      <c r="B136">
        <v>3098</v>
      </c>
      <c r="C136" s="10">
        <f t="shared" ref="C136:C199" si="33">IFERROR(B136/B135-1,"N/A")</f>
        <v>-7.1899340922708221E-2</v>
      </c>
      <c r="D136">
        <v>2389.09</v>
      </c>
      <c r="E136" s="10">
        <f t="shared" si="25"/>
        <v>0.14444135737415942</v>
      </c>
      <c r="F136">
        <v>419.5</v>
      </c>
      <c r="G136" s="10">
        <f t="shared" si="26"/>
        <v>6.1353573687539464E-2</v>
      </c>
      <c r="H136">
        <v>693</v>
      </c>
      <c r="I136" s="10">
        <f t="shared" si="27"/>
        <v>3.6649214659685958E-2</v>
      </c>
      <c r="J136">
        <v>240.05</v>
      </c>
      <c r="K136" s="10">
        <f t="shared" si="28"/>
        <v>-4.4767210505372024E-2</v>
      </c>
      <c r="T136">
        <f t="shared" si="29"/>
        <v>-8.1520952958980167E-2</v>
      </c>
      <c r="U136">
        <f t="shared" si="24"/>
        <v>0.13901549564630988</v>
      </c>
      <c r="V136">
        <f t="shared" si="30"/>
        <v>5.364305486960437E-2</v>
      </c>
      <c r="W136">
        <f t="shared" si="31"/>
        <v>1.9728130574250956E-2</v>
      </c>
      <c r="X136">
        <f t="shared" si="32"/>
        <v>-5.5654443978967461E-2</v>
      </c>
      <c r="AG136">
        <v>133</v>
      </c>
      <c r="AH136">
        <v>0.13151360523080433</v>
      </c>
      <c r="AI136">
        <v>0.13222914664713931</v>
      </c>
    </row>
    <row r="137" spans="1:35">
      <c r="A137" s="1">
        <v>39051</v>
      </c>
      <c r="B137">
        <v>2950</v>
      </c>
      <c r="C137" s="10">
        <f t="shared" si="33"/>
        <v>-4.7772756617172396E-2</v>
      </c>
      <c r="D137">
        <v>2242.87</v>
      </c>
      <c r="E137" s="10">
        <f t="shared" si="25"/>
        <v>-6.1203219635928452E-2</v>
      </c>
      <c r="F137">
        <v>387</v>
      </c>
      <c r="G137" s="10">
        <f t="shared" si="26"/>
        <v>-7.7473182359952375E-2</v>
      </c>
      <c r="H137">
        <v>657.5</v>
      </c>
      <c r="I137" s="10">
        <f t="shared" si="27"/>
        <v>-5.1226551226551176E-2</v>
      </c>
      <c r="J137">
        <v>256.3</v>
      </c>
      <c r="K137" s="10">
        <f t="shared" si="28"/>
        <v>6.7694230368673169E-2</v>
      </c>
      <c r="T137">
        <f t="shared" si="29"/>
        <v>-5.7394368653444341E-2</v>
      </c>
      <c r="U137">
        <f t="shared" si="24"/>
        <v>-6.6629081363777973E-2</v>
      </c>
      <c r="V137">
        <f t="shared" si="30"/>
        <v>-8.5183701177887469E-2</v>
      </c>
      <c r="W137">
        <f t="shared" si="31"/>
        <v>-6.8147635311986171E-2</v>
      </c>
      <c r="X137">
        <f t="shared" si="32"/>
        <v>5.6806996895077733E-2</v>
      </c>
      <c r="AG137">
        <v>134</v>
      </c>
      <c r="AH137">
        <v>0.13239393199103172</v>
      </c>
      <c r="AI137">
        <v>0.13463994211487462</v>
      </c>
    </row>
    <row r="138" spans="1:35">
      <c r="A138" s="1">
        <v>39080</v>
      </c>
      <c r="B138">
        <v>2744</v>
      </c>
      <c r="C138" s="10">
        <f t="shared" si="33"/>
        <v>-6.9830508474576281E-2</v>
      </c>
      <c r="D138">
        <v>2245.35</v>
      </c>
      <c r="E138" s="10">
        <f t="shared" si="25"/>
        <v>1.1057261455189593E-3</v>
      </c>
      <c r="F138">
        <v>425.75</v>
      </c>
      <c r="G138" s="10">
        <f t="shared" si="26"/>
        <v>0.10012919896640837</v>
      </c>
      <c r="H138">
        <v>628.5</v>
      </c>
      <c r="I138" s="10">
        <f t="shared" si="27"/>
        <v>-4.4106463878326951E-2</v>
      </c>
      <c r="J138">
        <v>271.06</v>
      </c>
      <c r="K138" s="10">
        <f t="shared" si="28"/>
        <v>5.7588763168162194E-2</v>
      </c>
      <c r="T138">
        <f t="shared" si="29"/>
        <v>-7.9452120510848226E-2</v>
      </c>
      <c r="U138">
        <f t="shared" si="24"/>
        <v>-4.3201355823305676E-3</v>
      </c>
      <c r="V138">
        <f t="shared" si="30"/>
        <v>9.2418680148473278E-2</v>
      </c>
      <c r="W138">
        <f t="shared" si="31"/>
        <v>-6.1027547963761954E-2</v>
      </c>
      <c r="X138">
        <f t="shared" si="32"/>
        <v>4.6701529694566757E-2</v>
      </c>
      <c r="AG138">
        <v>135</v>
      </c>
      <c r="AH138">
        <v>0.14001264678897457</v>
      </c>
      <c r="AI138">
        <v>0.11497735716278212</v>
      </c>
    </row>
    <row r="139" spans="1:35">
      <c r="A139" s="1">
        <v>39113</v>
      </c>
      <c r="B139">
        <v>2840</v>
      </c>
      <c r="C139" s="10">
        <f t="shared" si="33"/>
        <v>3.4985422740524852E-2</v>
      </c>
      <c r="D139">
        <v>2242.87</v>
      </c>
      <c r="E139" s="10">
        <f t="shared" si="25"/>
        <v>-1.1045048656112E-3</v>
      </c>
      <c r="F139">
        <v>417.75</v>
      </c>
      <c r="G139" s="10">
        <f t="shared" si="26"/>
        <v>-1.8790369935408058E-2</v>
      </c>
      <c r="H139">
        <v>639</v>
      </c>
      <c r="I139" s="10">
        <f t="shared" si="27"/>
        <v>1.6706443914081159E-2</v>
      </c>
      <c r="J139">
        <v>269.31</v>
      </c>
      <c r="K139" s="10">
        <f t="shared" si="28"/>
        <v>-6.4561351730244576E-3</v>
      </c>
      <c r="T139">
        <f t="shared" si="29"/>
        <v>2.5363810704252907E-2</v>
      </c>
      <c r="U139">
        <f t="shared" si="24"/>
        <v>-6.5303665934607269E-3</v>
      </c>
      <c r="V139">
        <f t="shared" si="30"/>
        <v>-2.6500888753343152E-2</v>
      </c>
      <c r="W139">
        <f t="shared" si="31"/>
        <v>-2.1464017135384289E-4</v>
      </c>
      <c r="X139">
        <f t="shared" si="32"/>
        <v>-1.7343368646619894E-2</v>
      </c>
      <c r="AG139">
        <v>136</v>
      </c>
      <c r="AH139">
        <v>0.12794864224055486</v>
      </c>
      <c r="AI139">
        <v>0.11717901463327067</v>
      </c>
    </row>
    <row r="140" spans="1:35">
      <c r="A140" s="1">
        <v>39141</v>
      </c>
      <c r="B140">
        <v>2864</v>
      </c>
      <c r="C140" s="10">
        <f t="shared" si="33"/>
        <v>8.4507042253521014E-3</v>
      </c>
      <c r="D140">
        <v>2260.2199999999998</v>
      </c>
      <c r="E140" s="10">
        <f t="shared" si="25"/>
        <v>7.7356244454649392E-3</v>
      </c>
      <c r="F140">
        <v>435.75</v>
      </c>
      <c r="G140" s="10">
        <f t="shared" si="26"/>
        <v>4.3087971274685888E-2</v>
      </c>
      <c r="H140">
        <v>659</v>
      </c>
      <c r="I140" s="10">
        <f t="shared" si="27"/>
        <v>3.1298904538341166E-2</v>
      </c>
      <c r="J140">
        <v>257.05</v>
      </c>
      <c r="K140" s="10">
        <f t="shared" si="28"/>
        <v>-4.5523745869072818E-2</v>
      </c>
      <c r="T140">
        <f t="shared" si="29"/>
        <v>-1.1709078109198457E-3</v>
      </c>
      <c r="U140">
        <f t="shared" si="24"/>
        <v>2.3097627176154123E-3</v>
      </c>
      <c r="V140">
        <f t="shared" si="30"/>
        <v>3.5377452456750794E-2</v>
      </c>
      <c r="W140">
        <f t="shared" si="31"/>
        <v>1.4377820452906163E-2</v>
      </c>
      <c r="X140">
        <f t="shared" si="32"/>
        <v>-5.6410979342668255E-2</v>
      </c>
      <c r="AG140">
        <v>137</v>
      </c>
      <c r="AH140">
        <v>0.12209246140099744</v>
      </c>
      <c r="AI140">
        <v>0.13651224970990972</v>
      </c>
    </row>
    <row r="141" spans="1:35">
      <c r="A141" s="1">
        <v>39171</v>
      </c>
      <c r="B141">
        <v>2734</v>
      </c>
      <c r="C141" s="10">
        <f t="shared" si="33"/>
        <v>-4.5391061452513926E-2</v>
      </c>
      <c r="D141">
        <v>2397.35</v>
      </c>
      <c r="E141" s="10">
        <f t="shared" si="25"/>
        <v>6.0671085115608259E-2</v>
      </c>
      <c r="F141">
        <v>460</v>
      </c>
      <c r="G141" s="10">
        <f t="shared" si="26"/>
        <v>5.5651176133103775E-2</v>
      </c>
      <c r="H141">
        <v>719</v>
      </c>
      <c r="I141" s="10">
        <f t="shared" si="27"/>
        <v>9.1047040971168336E-2</v>
      </c>
      <c r="J141">
        <v>258.3</v>
      </c>
      <c r="K141" s="10">
        <f t="shared" si="28"/>
        <v>4.8628671464696627E-3</v>
      </c>
      <c r="T141">
        <f t="shared" si="29"/>
        <v>-5.5012673488785871E-2</v>
      </c>
      <c r="U141">
        <f t="shared" si="24"/>
        <v>5.5245223387758731E-2</v>
      </c>
      <c r="V141">
        <f t="shared" si="30"/>
        <v>4.794065731516868E-2</v>
      </c>
      <c r="W141">
        <f t="shared" si="31"/>
        <v>7.4125956885733341E-2</v>
      </c>
      <c r="X141">
        <f t="shared" si="32"/>
        <v>-6.0243663271257759E-3</v>
      </c>
      <c r="AG141">
        <v>138</v>
      </c>
      <c r="AH141">
        <v>0.13103262959967305</v>
      </c>
      <c r="AI141">
        <v>0.13301352736873456</v>
      </c>
    </row>
    <row r="142" spans="1:35">
      <c r="A142" s="1">
        <v>39202</v>
      </c>
      <c r="B142">
        <v>2740</v>
      </c>
      <c r="C142" s="10">
        <f t="shared" si="33"/>
        <v>2.1945866861741159E-3</v>
      </c>
      <c r="D142">
        <v>2538.62</v>
      </c>
      <c r="E142" s="10">
        <f t="shared" si="25"/>
        <v>5.8927565853963637E-2</v>
      </c>
      <c r="F142">
        <v>457</v>
      </c>
      <c r="G142" s="10">
        <f t="shared" si="26"/>
        <v>-6.521739130434745E-3</v>
      </c>
      <c r="H142">
        <v>714.5</v>
      </c>
      <c r="I142" s="10">
        <f t="shared" si="27"/>
        <v>-6.2586926286508637E-3</v>
      </c>
      <c r="J142">
        <v>264.56</v>
      </c>
      <c r="K142" s="10">
        <f t="shared" si="28"/>
        <v>2.4235385210994886E-2</v>
      </c>
      <c r="T142">
        <f t="shared" si="29"/>
        <v>-7.4270253500978312E-3</v>
      </c>
      <c r="U142">
        <f t="shared" si="24"/>
        <v>5.3501704126114109E-2</v>
      </c>
      <c r="V142">
        <f t="shared" si="30"/>
        <v>-1.4232257948369839E-2</v>
      </c>
      <c r="W142">
        <f t="shared" si="31"/>
        <v>-2.3179776714085866E-2</v>
      </c>
      <c r="X142">
        <f t="shared" si="32"/>
        <v>1.3348151737399448E-2</v>
      </c>
      <c r="AG142">
        <v>139</v>
      </c>
      <c r="AH142">
        <v>0.12951614544231665</v>
      </c>
      <c r="AI142">
        <v>0.12653314949479103</v>
      </c>
    </row>
    <row r="143" spans="1:35">
      <c r="A143" s="1">
        <v>39233</v>
      </c>
      <c r="B143">
        <v>2686</v>
      </c>
      <c r="C143" s="10">
        <f t="shared" si="33"/>
        <v>-1.9708029197080257E-2</v>
      </c>
      <c r="D143">
        <v>3031.8</v>
      </c>
      <c r="E143" s="10">
        <f t="shared" si="25"/>
        <v>0.19427090308908013</v>
      </c>
      <c r="F143">
        <v>447.25</v>
      </c>
      <c r="G143" s="10">
        <f t="shared" si="26"/>
        <v>-2.1334792122538304E-2</v>
      </c>
      <c r="H143">
        <v>737</v>
      </c>
      <c r="I143" s="10">
        <f t="shared" si="27"/>
        <v>3.149055283414981E-2</v>
      </c>
      <c r="J143">
        <v>251.3</v>
      </c>
      <c r="K143" s="10">
        <f t="shared" si="28"/>
        <v>-5.0120955548835777E-2</v>
      </c>
      <c r="T143">
        <f t="shared" si="29"/>
        <v>-2.9329641233352202E-2</v>
      </c>
      <c r="U143">
        <f t="shared" si="24"/>
        <v>0.18884504136123059</v>
      </c>
      <c r="V143">
        <f t="shared" si="30"/>
        <v>-2.9045310940473398E-2</v>
      </c>
      <c r="W143">
        <f t="shared" si="31"/>
        <v>1.4569468748714808E-2</v>
      </c>
      <c r="X143">
        <f t="shared" si="32"/>
        <v>-6.1008189022431214E-2</v>
      </c>
      <c r="AG143">
        <v>140</v>
      </c>
      <c r="AH143">
        <v>0.14608161493018273</v>
      </c>
      <c r="AI143">
        <v>0.11826037400674383</v>
      </c>
    </row>
    <row r="144" spans="1:35">
      <c r="A144" s="1">
        <v>39262</v>
      </c>
      <c r="B144">
        <v>2683</v>
      </c>
      <c r="C144" s="10">
        <f t="shared" si="33"/>
        <v>-1.1169024571854314E-3</v>
      </c>
      <c r="D144">
        <v>3161.5</v>
      </c>
      <c r="E144" s="10">
        <f t="shared" si="25"/>
        <v>4.2779866745827455E-2</v>
      </c>
      <c r="F144">
        <v>405</v>
      </c>
      <c r="G144" s="10">
        <f t="shared" si="26"/>
        <v>-9.4466182224706485E-2</v>
      </c>
      <c r="H144">
        <v>695.5</v>
      </c>
      <c r="I144" s="10">
        <f t="shared" si="27"/>
        <v>-5.6309362279511554E-2</v>
      </c>
      <c r="J144">
        <v>234.55</v>
      </c>
      <c r="K144" s="10">
        <f t="shared" si="28"/>
        <v>-6.6653402307998433E-2</v>
      </c>
      <c r="T144">
        <f t="shared" si="29"/>
        <v>-1.0738514493457378E-2</v>
      </c>
      <c r="U144">
        <f t="shared" si="24"/>
        <v>3.7354005017977927E-2</v>
      </c>
      <c r="V144">
        <f t="shared" si="30"/>
        <v>-0.10217670104264158</v>
      </c>
      <c r="W144">
        <f t="shared" si="31"/>
        <v>-7.323044636494655E-2</v>
      </c>
      <c r="X144">
        <f t="shared" si="32"/>
        <v>-7.754063578159387E-2</v>
      </c>
      <c r="AG144">
        <v>141</v>
      </c>
      <c r="AH144">
        <v>0.13119877156995907</v>
      </c>
      <c r="AI144">
        <v>0.15252147808031968</v>
      </c>
    </row>
    <row r="145" spans="1:35">
      <c r="A145" s="1">
        <v>39294</v>
      </c>
      <c r="B145">
        <v>2559</v>
      </c>
      <c r="C145" s="10">
        <f t="shared" si="33"/>
        <v>-4.621692135669031E-2</v>
      </c>
      <c r="D145">
        <v>2978.93</v>
      </c>
      <c r="E145" s="10">
        <f t="shared" si="25"/>
        <v>-5.7747904475723644E-2</v>
      </c>
      <c r="F145">
        <v>422.5</v>
      </c>
      <c r="G145" s="10">
        <f t="shared" si="26"/>
        <v>4.3209876543209846E-2</v>
      </c>
      <c r="H145">
        <v>659</v>
      </c>
      <c r="I145" s="10">
        <f t="shared" si="27"/>
        <v>-5.248023005032354E-2</v>
      </c>
      <c r="J145">
        <v>231.3</v>
      </c>
      <c r="K145" s="10">
        <f t="shared" si="28"/>
        <v>-1.3856320613941597E-2</v>
      </c>
      <c r="T145">
        <f t="shared" si="29"/>
        <v>-5.5838533392962256E-2</v>
      </c>
      <c r="U145">
        <f t="shared" si="24"/>
        <v>-6.3173766203573165E-2</v>
      </c>
      <c r="V145">
        <f t="shared" si="30"/>
        <v>3.5499357725274752E-2</v>
      </c>
      <c r="W145">
        <f t="shared" si="31"/>
        <v>-6.9401314135758535E-2</v>
      </c>
      <c r="X145">
        <f t="shared" si="32"/>
        <v>-2.4743554087537034E-2</v>
      </c>
      <c r="AG145">
        <v>142</v>
      </c>
      <c r="AH145">
        <v>0.13738039888019429</v>
      </c>
      <c r="AI145">
        <v>0.1282931695848927</v>
      </c>
    </row>
    <row r="146" spans="1:35">
      <c r="A146" s="1">
        <v>39325</v>
      </c>
      <c r="B146">
        <v>2445</v>
      </c>
      <c r="C146" s="10">
        <f t="shared" si="33"/>
        <v>-4.4548651817116092E-2</v>
      </c>
      <c r="D146">
        <v>2833.54</v>
      </c>
      <c r="E146" s="10">
        <f t="shared" si="25"/>
        <v>-4.8806114947313239E-2</v>
      </c>
      <c r="F146">
        <v>462.25</v>
      </c>
      <c r="G146" s="10">
        <f t="shared" si="26"/>
        <v>9.4082840236686449E-2</v>
      </c>
      <c r="H146">
        <v>689</v>
      </c>
      <c r="I146" s="10">
        <f t="shared" si="27"/>
        <v>4.5523520485584168E-2</v>
      </c>
      <c r="J146">
        <v>236.3</v>
      </c>
      <c r="K146" s="10">
        <f t="shared" si="28"/>
        <v>2.1616947686986521E-2</v>
      </c>
      <c r="T146">
        <f t="shared" si="29"/>
        <v>-5.4170263853388037E-2</v>
      </c>
      <c r="U146">
        <f t="shared" si="24"/>
        <v>-5.4231976675162767E-2</v>
      </c>
      <c r="V146">
        <f t="shared" si="30"/>
        <v>8.6372321418751355E-2</v>
      </c>
      <c r="W146">
        <f t="shared" si="31"/>
        <v>2.8602436400149166E-2</v>
      </c>
      <c r="X146">
        <f t="shared" si="32"/>
        <v>1.0729714213391082E-2</v>
      </c>
      <c r="AG146">
        <v>143</v>
      </c>
      <c r="AH146">
        <v>0.13361106928237676</v>
      </c>
      <c r="AI146">
        <v>0.12509262370984089</v>
      </c>
    </row>
    <row r="147" spans="1:35">
      <c r="A147" s="1">
        <v>39353</v>
      </c>
      <c r="B147">
        <v>2449</v>
      </c>
      <c r="C147" s="10">
        <f t="shared" si="33"/>
        <v>1.6359918200408163E-3</v>
      </c>
      <c r="D147">
        <v>3492.77</v>
      </c>
      <c r="E147" s="10">
        <f t="shared" si="25"/>
        <v>0.23265244182189071</v>
      </c>
      <c r="F147">
        <v>493.5</v>
      </c>
      <c r="G147" s="10">
        <f t="shared" si="26"/>
        <v>6.7604110329908096E-2</v>
      </c>
      <c r="H147">
        <v>700.5</v>
      </c>
      <c r="I147" s="10">
        <f t="shared" si="27"/>
        <v>1.6690856313497759E-2</v>
      </c>
      <c r="J147">
        <v>249.3</v>
      </c>
      <c r="K147" s="10">
        <f t="shared" si="28"/>
        <v>5.5014811680067721E-2</v>
      </c>
      <c r="T147">
        <f t="shared" si="29"/>
        <v>-7.9856202162311308E-3</v>
      </c>
      <c r="U147">
        <f t="shared" si="24"/>
        <v>0.22722658009404118</v>
      </c>
      <c r="V147">
        <f t="shared" si="30"/>
        <v>5.9893591511973002E-2</v>
      </c>
      <c r="W147">
        <f t="shared" si="31"/>
        <v>-2.3022777193724281E-4</v>
      </c>
      <c r="X147">
        <f t="shared" si="32"/>
        <v>4.4127578206472284E-2</v>
      </c>
      <c r="AG147">
        <v>144</v>
      </c>
      <c r="AH147">
        <v>0.14442124221798391</v>
      </c>
      <c r="AI147">
        <v>0.13075790292057027</v>
      </c>
    </row>
    <row r="148" spans="1:35">
      <c r="A148" s="1">
        <v>39386</v>
      </c>
      <c r="B148">
        <v>2373</v>
      </c>
      <c r="C148" s="10">
        <f t="shared" si="33"/>
        <v>-3.103307472437733E-2</v>
      </c>
      <c r="D148">
        <v>3709.21</v>
      </c>
      <c r="E148" s="10">
        <f t="shared" si="25"/>
        <v>6.1968008199795532E-2</v>
      </c>
      <c r="F148">
        <v>498</v>
      </c>
      <c r="G148" s="10">
        <f t="shared" si="26"/>
        <v>9.1185410334346795E-3</v>
      </c>
      <c r="H148">
        <v>723.5</v>
      </c>
      <c r="I148" s="10">
        <f t="shared" si="27"/>
        <v>3.2833690221270473E-2</v>
      </c>
      <c r="J148">
        <v>242.05</v>
      </c>
      <c r="K148" s="10">
        <f t="shared" si="28"/>
        <v>-2.9081427998395526E-2</v>
      </c>
      <c r="T148">
        <f t="shared" si="29"/>
        <v>-4.0654686760649275E-2</v>
      </c>
      <c r="U148">
        <f t="shared" si="24"/>
        <v>5.6542146471946005E-2</v>
      </c>
      <c r="V148">
        <f t="shared" si="30"/>
        <v>1.4080222154995862E-3</v>
      </c>
      <c r="W148">
        <f t="shared" si="31"/>
        <v>1.5912606135835471E-2</v>
      </c>
      <c r="X148">
        <f t="shared" si="32"/>
        <v>-3.9968661471990963E-2</v>
      </c>
      <c r="AG148">
        <v>145</v>
      </c>
      <c r="AH148">
        <v>0.13897588997785582</v>
      </c>
      <c r="AI148">
        <v>0.11522079748602654</v>
      </c>
    </row>
    <row r="149" spans="1:35">
      <c r="A149" s="1">
        <v>39416</v>
      </c>
      <c r="B149">
        <v>2310</v>
      </c>
      <c r="C149" s="10">
        <f t="shared" si="33"/>
        <v>-2.6548672566371723E-2</v>
      </c>
      <c r="D149">
        <v>4659.2299999999996</v>
      </c>
      <c r="E149" s="10">
        <f t="shared" si="25"/>
        <v>0.25612461952814747</v>
      </c>
      <c r="F149">
        <v>460</v>
      </c>
      <c r="G149" s="10">
        <f t="shared" si="26"/>
        <v>-7.6305220883534086E-2</v>
      </c>
      <c r="H149">
        <v>716</v>
      </c>
      <c r="I149" s="10">
        <f t="shared" si="27"/>
        <v>-1.0366275051831408E-2</v>
      </c>
      <c r="J149">
        <v>215.8</v>
      </c>
      <c r="K149" s="10">
        <f t="shared" si="28"/>
        <v>-0.10844866763065486</v>
      </c>
      <c r="T149">
        <f t="shared" si="29"/>
        <v>-3.6170284602643668E-2</v>
      </c>
      <c r="U149">
        <f t="shared" si="24"/>
        <v>0.25069875780029793</v>
      </c>
      <c r="V149">
        <f t="shared" si="30"/>
        <v>-8.401573970146918E-2</v>
      </c>
      <c r="W149">
        <f t="shared" si="31"/>
        <v>-2.7287359137266411E-2</v>
      </c>
      <c r="X149">
        <f t="shared" si="32"/>
        <v>-0.1193359011042503</v>
      </c>
      <c r="AG149">
        <v>146</v>
      </c>
      <c r="AH149">
        <v>0.12352475369199828</v>
      </c>
      <c r="AI149">
        <v>0.13319352697990797</v>
      </c>
    </row>
    <row r="150" spans="1:35">
      <c r="A150" s="1">
        <v>39447</v>
      </c>
      <c r="B150">
        <v>2164</v>
      </c>
      <c r="C150" s="10">
        <f t="shared" si="33"/>
        <v>-6.320346320346315E-2</v>
      </c>
      <c r="D150">
        <v>4392.3999999999996</v>
      </c>
      <c r="E150" s="10">
        <f t="shared" si="25"/>
        <v>-5.7269119575552141E-2</v>
      </c>
      <c r="F150">
        <v>498</v>
      </c>
      <c r="G150" s="10">
        <f t="shared" si="26"/>
        <v>8.260869565217388E-2</v>
      </c>
      <c r="H150">
        <v>709.5</v>
      </c>
      <c r="I150" s="10">
        <f t="shared" si="27"/>
        <v>-9.0782122905027629E-3</v>
      </c>
      <c r="J150">
        <v>230.05</v>
      </c>
      <c r="K150" s="10">
        <f t="shared" si="28"/>
        <v>6.603336422613526E-2</v>
      </c>
      <c r="T150">
        <f t="shared" si="29"/>
        <v>-7.2825075239735096E-2</v>
      </c>
      <c r="U150">
        <f t="shared" si="24"/>
        <v>-6.2694981303401662E-2</v>
      </c>
      <c r="V150">
        <f t="shared" si="30"/>
        <v>7.4898176834238786E-2</v>
      </c>
      <c r="W150">
        <f t="shared" si="31"/>
        <v>-2.5999296375937765E-2</v>
      </c>
      <c r="X150">
        <f t="shared" si="32"/>
        <v>5.5146130752539824E-2</v>
      </c>
      <c r="AG150">
        <v>147</v>
      </c>
      <c r="AH150">
        <v>0.13433659293964728</v>
      </c>
      <c r="AI150">
        <v>0.11616375699055399</v>
      </c>
    </row>
    <row r="151" spans="1:35">
      <c r="A151" s="1">
        <v>39478</v>
      </c>
      <c r="B151">
        <v>2094</v>
      </c>
      <c r="C151" s="10">
        <f t="shared" si="33"/>
        <v>-3.2347504621072054E-2</v>
      </c>
      <c r="D151">
        <v>4094.17</v>
      </c>
      <c r="E151" s="10">
        <f t="shared" si="25"/>
        <v>-6.7896821783079764E-2</v>
      </c>
      <c r="F151">
        <v>465</v>
      </c>
      <c r="G151" s="10">
        <f t="shared" si="26"/>
        <v>-6.6265060240963902E-2</v>
      </c>
      <c r="H151">
        <v>628</v>
      </c>
      <c r="I151" s="10">
        <f t="shared" si="27"/>
        <v>-0.11486962649753352</v>
      </c>
      <c r="J151">
        <v>220.55</v>
      </c>
      <c r="K151" s="10">
        <f t="shared" si="28"/>
        <v>-4.1295370571614809E-2</v>
      </c>
      <c r="T151">
        <f t="shared" si="29"/>
        <v>-4.1969116657343999E-2</v>
      </c>
      <c r="U151">
        <f t="shared" si="24"/>
        <v>-7.3322683510929285E-2</v>
      </c>
      <c r="V151">
        <f t="shared" si="30"/>
        <v>-7.3975579058898996E-2</v>
      </c>
      <c r="W151">
        <f t="shared" si="31"/>
        <v>-0.13179071058296851</v>
      </c>
      <c r="X151">
        <f t="shared" si="32"/>
        <v>-5.2182604045210246E-2</v>
      </c>
      <c r="AG151">
        <v>148</v>
      </c>
      <c r="AH151">
        <v>0.1268385443401534</v>
      </c>
      <c r="AI151">
        <v>0.1227820218857001</v>
      </c>
    </row>
    <row r="152" spans="1:35">
      <c r="A152" s="1">
        <v>39507</v>
      </c>
      <c r="B152">
        <v>1893</v>
      </c>
      <c r="C152" s="10">
        <f t="shared" si="33"/>
        <v>-9.5988538681948454E-2</v>
      </c>
      <c r="D152">
        <v>4725.32</v>
      </c>
      <c r="E152" s="10">
        <f t="shared" si="25"/>
        <v>0.15415822987320982</v>
      </c>
      <c r="F152">
        <v>482.75</v>
      </c>
      <c r="G152" s="10">
        <f t="shared" si="26"/>
        <v>3.817204301075261E-2</v>
      </c>
      <c r="H152">
        <v>697.5</v>
      </c>
      <c r="I152" s="10">
        <f t="shared" si="27"/>
        <v>0.11066878980891715</v>
      </c>
      <c r="J152">
        <v>197.54</v>
      </c>
      <c r="K152" s="10">
        <f t="shared" si="28"/>
        <v>-0.10433008388120613</v>
      </c>
      <c r="T152">
        <f t="shared" si="29"/>
        <v>-0.1056101507182204</v>
      </c>
      <c r="U152">
        <f t="shared" si="24"/>
        <v>0.14873236814536028</v>
      </c>
      <c r="V152">
        <f t="shared" si="30"/>
        <v>3.0461524192817516E-2</v>
      </c>
      <c r="W152">
        <f t="shared" si="31"/>
        <v>9.374770572348215E-2</v>
      </c>
      <c r="X152">
        <f t="shared" si="32"/>
        <v>-0.11521731735480156</v>
      </c>
      <c r="AG152">
        <v>149</v>
      </c>
      <c r="AH152">
        <v>0.15408438012875975</v>
      </c>
      <c r="AI152">
        <v>9.897968061532085E-2</v>
      </c>
    </row>
    <row r="153" spans="1:35">
      <c r="A153" s="1">
        <v>39538</v>
      </c>
      <c r="B153">
        <v>1884</v>
      </c>
      <c r="C153" s="10">
        <f t="shared" si="33"/>
        <v>-4.7543581616481534E-3</v>
      </c>
      <c r="D153">
        <v>4323</v>
      </c>
      <c r="E153" s="10">
        <f t="shared" si="25"/>
        <v>-8.5141323762200183E-2</v>
      </c>
      <c r="F153">
        <v>485.25</v>
      </c>
      <c r="G153" s="10">
        <f t="shared" si="26"/>
        <v>5.1786639047126659E-3</v>
      </c>
      <c r="H153">
        <v>709.5</v>
      </c>
      <c r="I153" s="10">
        <f t="shared" si="27"/>
        <v>1.7204301075268713E-2</v>
      </c>
      <c r="J153">
        <v>188.14</v>
      </c>
      <c r="K153" s="10">
        <f t="shared" si="28"/>
        <v>-4.7585299179912943E-2</v>
      </c>
      <c r="T153">
        <f t="shared" si="29"/>
        <v>-1.4375970197920101E-2</v>
      </c>
      <c r="U153">
        <f t="shared" si="24"/>
        <v>-9.0567185490049704E-2</v>
      </c>
      <c r="V153">
        <f t="shared" si="30"/>
        <v>-2.5318549132224274E-3</v>
      </c>
      <c r="W153">
        <f t="shared" si="31"/>
        <v>2.8321698983371085E-4</v>
      </c>
      <c r="X153">
        <f t="shared" si="32"/>
        <v>-5.847253265350838E-2</v>
      </c>
      <c r="AG153">
        <v>150</v>
      </c>
      <c r="AH153">
        <v>0.14147793368868938</v>
      </c>
      <c r="AI153">
        <v>0.12759203494387811</v>
      </c>
    </row>
    <row r="154" spans="1:35">
      <c r="A154" s="1">
        <v>39568</v>
      </c>
      <c r="B154">
        <v>2128</v>
      </c>
      <c r="C154" s="10">
        <f t="shared" si="33"/>
        <v>0.12951167728237789</v>
      </c>
      <c r="D154">
        <v>4883.1000000000004</v>
      </c>
      <c r="E154" s="10">
        <f t="shared" si="25"/>
        <v>0.12956280360860517</v>
      </c>
      <c r="F154">
        <v>466.75</v>
      </c>
      <c r="G154" s="10">
        <f t="shared" si="26"/>
        <v>-3.8124678001030365E-2</v>
      </c>
      <c r="H154">
        <v>739.5</v>
      </c>
      <c r="I154" s="10">
        <f t="shared" si="27"/>
        <v>4.228329809725162E-2</v>
      </c>
      <c r="J154">
        <v>197.84</v>
      </c>
      <c r="K154" s="10">
        <f t="shared" si="28"/>
        <v>5.1557350908897792E-2</v>
      </c>
      <c r="T154">
        <f t="shared" si="29"/>
        <v>0.11989006524610595</v>
      </c>
      <c r="U154">
        <f t="shared" si="24"/>
        <v>0.12413694188075565</v>
      </c>
      <c r="V154">
        <f t="shared" si="30"/>
        <v>-4.583519681896546E-2</v>
      </c>
      <c r="W154">
        <f t="shared" si="31"/>
        <v>2.5362214011816618E-2</v>
      </c>
      <c r="X154">
        <f t="shared" si="32"/>
        <v>4.0670117435302355E-2</v>
      </c>
      <c r="AG154">
        <v>151</v>
      </c>
      <c r="AH154">
        <v>0.1307042228437425</v>
      </c>
      <c r="AI154">
        <v>0.12065184430615614</v>
      </c>
    </row>
    <row r="155" spans="1:35">
      <c r="A155" s="1">
        <v>39598</v>
      </c>
      <c r="B155">
        <v>2205</v>
      </c>
      <c r="C155" s="10">
        <f t="shared" si="33"/>
        <v>3.6184210526315708E-2</v>
      </c>
      <c r="D155">
        <v>5002.0600000000004</v>
      </c>
      <c r="E155" s="10">
        <f t="shared" si="25"/>
        <v>2.4361573590546914E-2</v>
      </c>
      <c r="F155">
        <v>453.25</v>
      </c>
      <c r="G155" s="10">
        <f t="shared" si="26"/>
        <v>-2.8923406534547391E-2</v>
      </c>
      <c r="H155">
        <v>706.5</v>
      </c>
      <c r="I155" s="10">
        <f t="shared" si="27"/>
        <v>-4.4624746450304231E-2</v>
      </c>
      <c r="J155">
        <v>225.05</v>
      </c>
      <c r="K155" s="10">
        <f t="shared" si="28"/>
        <v>0.13753538212697136</v>
      </c>
      <c r="T155">
        <f t="shared" si="29"/>
        <v>2.6562598490043762E-2</v>
      </c>
      <c r="U155">
        <f t="shared" si="24"/>
        <v>1.8935711862697387E-2</v>
      </c>
      <c r="V155">
        <f t="shared" si="30"/>
        <v>-3.6633925352482485E-2</v>
      </c>
      <c r="W155">
        <f t="shared" si="31"/>
        <v>-6.1545830535739234E-2</v>
      </c>
      <c r="X155">
        <f t="shared" si="32"/>
        <v>0.12664814865337592</v>
      </c>
      <c r="AG155">
        <v>152</v>
      </c>
      <c r="AH155">
        <v>0.13555473325954193</v>
      </c>
      <c r="AI155">
        <v>0.12000987627483127</v>
      </c>
    </row>
    <row r="156" spans="1:35">
      <c r="A156" s="1">
        <v>39629</v>
      </c>
      <c r="B156">
        <v>2142</v>
      </c>
      <c r="C156" s="10">
        <f t="shared" si="33"/>
        <v>-2.8571428571428581E-2</v>
      </c>
      <c r="D156">
        <v>4964.0600000000004</v>
      </c>
      <c r="E156" s="10">
        <f t="shared" si="25"/>
        <v>-7.5968700895231445E-3</v>
      </c>
      <c r="F156">
        <v>442.5</v>
      </c>
      <c r="G156" s="10">
        <f t="shared" si="26"/>
        <v>-2.3717595146166559E-2</v>
      </c>
      <c r="H156">
        <v>654.5</v>
      </c>
      <c r="I156" s="10">
        <f t="shared" si="27"/>
        <v>-7.3602264685067254E-2</v>
      </c>
      <c r="J156">
        <v>209.04</v>
      </c>
      <c r="K156" s="10">
        <f t="shared" si="28"/>
        <v>-7.1139746722950536E-2</v>
      </c>
      <c r="T156">
        <f t="shared" si="29"/>
        <v>-3.8193040607700526E-2</v>
      </c>
      <c r="U156">
        <f t="shared" si="24"/>
        <v>-1.3022731817372672E-2</v>
      </c>
      <c r="V156">
        <f t="shared" si="30"/>
        <v>-3.1428113964101653E-2</v>
      </c>
      <c r="W156">
        <f t="shared" si="31"/>
        <v>-9.0523348770502249E-2</v>
      </c>
      <c r="X156">
        <f t="shared" si="32"/>
        <v>-8.2026980196545973E-2</v>
      </c>
      <c r="AG156">
        <v>153</v>
      </c>
      <c r="AH156">
        <v>0.14454448057983887</v>
      </c>
      <c r="AI156">
        <v>0.11420320118053726</v>
      </c>
    </row>
    <row r="157" spans="1:35">
      <c r="A157" s="1">
        <v>39660</v>
      </c>
      <c r="B157">
        <v>2468</v>
      </c>
      <c r="C157" s="10">
        <f t="shared" si="33"/>
        <v>0.15219421101774033</v>
      </c>
      <c r="D157">
        <v>4411.3999999999996</v>
      </c>
      <c r="E157" s="10">
        <f t="shared" si="25"/>
        <v>-0.11133225625798249</v>
      </c>
      <c r="F157">
        <v>450</v>
      </c>
      <c r="G157" s="10">
        <f t="shared" si="26"/>
        <v>1.6949152542372836E-2</v>
      </c>
      <c r="H157">
        <v>632</v>
      </c>
      <c r="I157" s="10">
        <f t="shared" si="27"/>
        <v>-3.4377387318563768E-2</v>
      </c>
      <c r="J157">
        <v>195.94</v>
      </c>
      <c r="K157" s="10">
        <f t="shared" si="28"/>
        <v>-6.2667432070417139E-2</v>
      </c>
      <c r="T157">
        <f t="shared" si="29"/>
        <v>0.14257259898146837</v>
      </c>
      <c r="U157">
        <f t="shared" si="24"/>
        <v>-0.11675811798583201</v>
      </c>
      <c r="V157">
        <f t="shared" si="30"/>
        <v>9.238633724437742E-3</v>
      </c>
      <c r="W157">
        <f t="shared" si="31"/>
        <v>-5.129847140399877E-2</v>
      </c>
      <c r="X157">
        <f t="shared" si="32"/>
        <v>-7.3554665544012576E-2</v>
      </c>
      <c r="AG157">
        <v>154</v>
      </c>
      <c r="AH157">
        <v>0.13868307048195916</v>
      </c>
      <c r="AI157">
        <v>0.12867774942483345</v>
      </c>
    </row>
    <row r="158" spans="1:35">
      <c r="A158" s="1">
        <v>39689</v>
      </c>
      <c r="B158">
        <v>2693</v>
      </c>
      <c r="C158" s="10">
        <f t="shared" si="33"/>
        <v>9.1166936790923803E-2</v>
      </c>
      <c r="D158">
        <v>4319.7</v>
      </c>
      <c r="E158" s="10">
        <f t="shared" si="25"/>
        <v>-2.0787051729609596E-2</v>
      </c>
      <c r="F158">
        <v>480</v>
      </c>
      <c r="G158" s="10">
        <f t="shared" si="26"/>
        <v>6.6666666666666652E-2</v>
      </c>
      <c r="H158">
        <v>715</v>
      </c>
      <c r="I158" s="10">
        <f t="shared" si="27"/>
        <v>0.13132911392405067</v>
      </c>
      <c r="J158">
        <v>210.04</v>
      </c>
      <c r="K158" s="10">
        <f t="shared" si="28"/>
        <v>7.1960804327855454E-2</v>
      </c>
      <c r="T158">
        <f t="shared" si="29"/>
        <v>8.1545324754651857E-2</v>
      </c>
      <c r="U158">
        <f t="shared" si="24"/>
        <v>-2.6212913457459124E-2</v>
      </c>
      <c r="V158">
        <f t="shared" si="30"/>
        <v>5.8956147848731558E-2</v>
      </c>
      <c r="W158">
        <f t="shared" si="31"/>
        <v>0.11440802983861567</v>
      </c>
      <c r="X158">
        <f t="shared" si="32"/>
        <v>6.1073570854260018E-2</v>
      </c>
      <c r="AG158">
        <v>155</v>
      </c>
      <c r="AH158">
        <v>0.14078765132328999</v>
      </c>
      <c r="AI158">
        <v>0.11604673490227485</v>
      </c>
    </row>
    <row r="159" spans="1:35">
      <c r="A159" s="1">
        <v>39721</v>
      </c>
      <c r="B159">
        <v>2460</v>
      </c>
      <c r="C159" s="10">
        <f t="shared" si="33"/>
        <v>-8.6520608986260683E-2</v>
      </c>
      <c r="D159">
        <v>2867.41</v>
      </c>
      <c r="E159" s="10">
        <f t="shared" si="25"/>
        <v>-0.33620158807324585</v>
      </c>
      <c r="F159">
        <v>412</v>
      </c>
      <c r="G159" s="10">
        <f t="shared" si="26"/>
        <v>-0.14166666666666672</v>
      </c>
      <c r="H159">
        <v>657</v>
      </c>
      <c r="I159" s="10">
        <f t="shared" si="27"/>
        <v>-8.1118881118881103E-2</v>
      </c>
      <c r="J159">
        <v>195.34</v>
      </c>
      <c r="K159" s="10">
        <f t="shared" si="28"/>
        <v>-6.9986669205865493E-2</v>
      </c>
      <c r="T159">
        <f t="shared" si="29"/>
        <v>-9.6142221022532628E-2</v>
      </c>
      <c r="U159">
        <f t="shared" si="24"/>
        <v>-0.34162744980109538</v>
      </c>
      <c r="V159">
        <f t="shared" si="30"/>
        <v>-0.1493771854846018</v>
      </c>
      <c r="W159">
        <f t="shared" si="31"/>
        <v>-9.8039965204316099E-2</v>
      </c>
      <c r="X159">
        <f t="shared" si="32"/>
        <v>-8.0873902679460929E-2</v>
      </c>
      <c r="AG159">
        <v>156</v>
      </c>
      <c r="AH159">
        <v>0.15804282547500126</v>
      </c>
      <c r="AI159">
        <v>0.12459935103438265</v>
      </c>
    </row>
    <row r="160" spans="1:35">
      <c r="A160" s="1">
        <v>39752</v>
      </c>
      <c r="B160">
        <v>2630</v>
      </c>
      <c r="C160" s="10">
        <f t="shared" si="33"/>
        <v>6.9105691056910556E-2</v>
      </c>
      <c r="D160">
        <v>2365.96</v>
      </c>
      <c r="E160" s="10">
        <f t="shared" si="25"/>
        <v>-0.17487907205457187</v>
      </c>
      <c r="F160">
        <v>348.75</v>
      </c>
      <c r="G160" s="10">
        <f t="shared" si="26"/>
        <v>-0.15351941747572817</v>
      </c>
      <c r="H160">
        <v>623</v>
      </c>
      <c r="I160" s="10">
        <f t="shared" si="27"/>
        <v>-5.1750380517503802E-2</v>
      </c>
      <c r="J160">
        <v>173.04</v>
      </c>
      <c r="K160" s="10">
        <f t="shared" si="28"/>
        <v>-0.11415992628237948</v>
      </c>
      <c r="T160">
        <f t="shared" si="29"/>
        <v>5.9484079020638611E-2</v>
      </c>
      <c r="U160">
        <f t="shared" si="24"/>
        <v>-0.18030493378242141</v>
      </c>
      <c r="V160">
        <f t="shared" si="30"/>
        <v>-0.16122993629366325</v>
      </c>
      <c r="W160">
        <f t="shared" si="31"/>
        <v>-6.8671464602938798E-2</v>
      </c>
      <c r="X160">
        <f t="shared" si="32"/>
        <v>-0.12504715975597491</v>
      </c>
      <c r="AG160">
        <v>157</v>
      </c>
      <c r="AH160">
        <v>0.14107847747358801</v>
      </c>
      <c r="AI160">
        <v>0.11115870728278442</v>
      </c>
    </row>
    <row r="161" spans="1:35">
      <c r="A161" s="1">
        <v>39780</v>
      </c>
      <c r="B161">
        <v>2445</v>
      </c>
      <c r="C161" s="10">
        <f t="shared" si="33"/>
        <v>-7.0342205323193907E-2</v>
      </c>
      <c r="D161">
        <v>1328.38</v>
      </c>
      <c r="E161" s="10">
        <f t="shared" si="25"/>
        <v>-0.43854503034708947</v>
      </c>
      <c r="F161">
        <v>354.25</v>
      </c>
      <c r="G161" s="10">
        <f t="shared" si="26"/>
        <v>1.5770609318996431E-2</v>
      </c>
      <c r="H161">
        <v>632.5</v>
      </c>
      <c r="I161" s="10">
        <f t="shared" si="27"/>
        <v>1.5248796147672605E-2</v>
      </c>
      <c r="J161">
        <v>166.14</v>
      </c>
      <c r="K161" s="10">
        <f t="shared" si="28"/>
        <v>-3.9875173370318984E-2</v>
      </c>
      <c r="T161">
        <f t="shared" si="29"/>
        <v>-7.9963817359465852E-2</v>
      </c>
      <c r="U161">
        <f t="shared" si="24"/>
        <v>-0.44397089207493901</v>
      </c>
      <c r="V161">
        <f t="shared" si="30"/>
        <v>8.0600905010613372E-3</v>
      </c>
      <c r="W161">
        <f t="shared" si="31"/>
        <v>-1.672287937762397E-3</v>
      </c>
      <c r="X161">
        <f t="shared" si="32"/>
        <v>-5.076240684391442E-2</v>
      </c>
      <c r="AG161">
        <v>158</v>
      </c>
      <c r="AH161">
        <v>0.13199653840841474</v>
      </c>
      <c r="AI161">
        <v>0.12126515184055207</v>
      </c>
    </row>
    <row r="162" spans="1:35">
      <c r="A162" s="1">
        <v>39813</v>
      </c>
      <c r="B162">
        <v>2807</v>
      </c>
      <c r="C162" s="10">
        <f t="shared" si="33"/>
        <v>0.14805725971370154</v>
      </c>
      <c r="D162">
        <v>1230.9000000000001</v>
      </c>
      <c r="E162" s="10">
        <f t="shared" si="25"/>
        <v>-7.3382616420000324E-2</v>
      </c>
      <c r="F162">
        <v>376.75</v>
      </c>
      <c r="G162" s="10">
        <f t="shared" si="26"/>
        <v>6.3514467184191847E-2</v>
      </c>
      <c r="H162">
        <v>590</v>
      </c>
      <c r="I162" s="10">
        <f t="shared" si="27"/>
        <v>-6.7193675889328008E-2</v>
      </c>
      <c r="J162">
        <v>170.04</v>
      </c>
      <c r="K162" s="10">
        <f t="shared" si="28"/>
        <v>2.3474178403755985E-2</v>
      </c>
      <c r="T162">
        <f t="shared" si="29"/>
        <v>0.13843564767742958</v>
      </c>
      <c r="U162">
        <f t="shared" si="24"/>
        <v>-7.8808478147849845E-2</v>
      </c>
      <c r="V162">
        <f t="shared" si="30"/>
        <v>5.5803948366256753E-2</v>
      </c>
      <c r="W162">
        <f t="shared" si="31"/>
        <v>-8.4114759974763004E-2</v>
      </c>
      <c r="X162">
        <f t="shared" si="32"/>
        <v>1.2586944930160547E-2</v>
      </c>
      <c r="AG162">
        <v>159</v>
      </c>
      <c r="AH162">
        <v>0.13798820345915139</v>
      </c>
      <c r="AI162">
        <v>0.1256845035824386</v>
      </c>
    </row>
    <row r="163" spans="1:35">
      <c r="A163" s="1">
        <v>39843</v>
      </c>
      <c r="B163">
        <v>2671</v>
      </c>
      <c r="C163" s="10">
        <f t="shared" si="33"/>
        <v>-4.8450302814392554E-2</v>
      </c>
      <c r="D163">
        <v>1244.1099999999999</v>
      </c>
      <c r="E163" s="10">
        <f t="shared" si="25"/>
        <v>1.0731984726622734E-2</v>
      </c>
      <c r="F163">
        <v>402.25</v>
      </c>
      <c r="G163" s="10">
        <f t="shared" si="26"/>
        <v>6.7684140676841364E-2</v>
      </c>
      <c r="H163">
        <v>567</v>
      </c>
      <c r="I163" s="10">
        <f t="shared" si="27"/>
        <v>-3.8983050847457679E-2</v>
      </c>
      <c r="J163">
        <v>181.14</v>
      </c>
      <c r="K163" s="10">
        <f t="shared" si="28"/>
        <v>6.5278757939308374E-2</v>
      </c>
      <c r="T163">
        <f t="shared" si="29"/>
        <v>-5.8071914850664499E-2</v>
      </c>
      <c r="U163">
        <f t="shared" si="24"/>
        <v>5.3061229987732073E-3</v>
      </c>
      <c r="V163">
        <f t="shared" si="30"/>
        <v>5.997362185890627E-2</v>
      </c>
      <c r="W163">
        <f t="shared" si="31"/>
        <v>-5.5904134932892681E-2</v>
      </c>
      <c r="X163">
        <f t="shared" si="32"/>
        <v>5.4391524465712937E-2</v>
      </c>
      <c r="AG163">
        <v>160</v>
      </c>
      <c r="AH163">
        <v>0.14356226925974794</v>
      </c>
      <c r="AI163">
        <v>0.10446839055114922</v>
      </c>
    </row>
    <row r="164" spans="1:35">
      <c r="A164" s="1">
        <v>39871</v>
      </c>
      <c r="B164">
        <v>2243</v>
      </c>
      <c r="C164" s="10">
        <f t="shared" si="33"/>
        <v>-0.16023961063272185</v>
      </c>
      <c r="D164">
        <v>1487.81</v>
      </c>
      <c r="E164" s="10">
        <f t="shared" si="25"/>
        <v>0.1958830006992951</v>
      </c>
      <c r="F164">
        <v>371.5</v>
      </c>
      <c r="G164" s="10">
        <f t="shared" si="26"/>
        <v>-7.6444996892479855E-2</v>
      </c>
      <c r="H164">
        <v>581</v>
      </c>
      <c r="I164" s="10">
        <f t="shared" si="27"/>
        <v>2.4691358024691468E-2</v>
      </c>
      <c r="J164">
        <v>170.74</v>
      </c>
      <c r="K164" s="10">
        <f t="shared" si="28"/>
        <v>-5.7414154797394201E-2</v>
      </c>
      <c r="T164">
        <f t="shared" si="29"/>
        <v>-0.16986122266899381</v>
      </c>
      <c r="U164">
        <f t="shared" si="24"/>
        <v>0.19045713897144556</v>
      </c>
      <c r="V164">
        <f t="shared" si="30"/>
        <v>-8.4155515710414949E-2</v>
      </c>
      <c r="W164">
        <f t="shared" si="31"/>
        <v>7.7702739392564654E-3</v>
      </c>
      <c r="X164">
        <f t="shared" si="32"/>
        <v>-6.8301388270989638E-2</v>
      </c>
      <c r="AG164">
        <v>161</v>
      </c>
      <c r="AH164">
        <v>0.16026951903266476</v>
      </c>
      <c r="AI164">
        <v>0.12412190114192995</v>
      </c>
    </row>
    <row r="165" spans="1:35">
      <c r="A165" s="1">
        <v>39903</v>
      </c>
      <c r="B165">
        <v>2451</v>
      </c>
      <c r="C165" s="10">
        <f t="shared" si="33"/>
        <v>9.2732946946054495E-2</v>
      </c>
      <c r="D165">
        <v>1941.35</v>
      </c>
      <c r="E165" s="10">
        <f t="shared" si="25"/>
        <v>0.30483731121581381</v>
      </c>
      <c r="F165">
        <v>334.5</v>
      </c>
      <c r="G165" s="10">
        <f t="shared" si="26"/>
        <v>-9.9596231493943477E-2</v>
      </c>
      <c r="H165">
        <v>546.5</v>
      </c>
      <c r="I165" s="10">
        <f t="shared" si="27"/>
        <v>-5.9380378657487132E-2</v>
      </c>
      <c r="J165">
        <v>169.24</v>
      </c>
      <c r="K165" s="10">
        <f t="shared" si="28"/>
        <v>-8.7852875717465695E-3</v>
      </c>
      <c r="T165">
        <f t="shared" si="29"/>
        <v>8.311133490978255E-2</v>
      </c>
      <c r="U165">
        <f t="shared" si="24"/>
        <v>0.29941144948796428</v>
      </c>
      <c r="V165">
        <f t="shared" si="30"/>
        <v>-0.10730675031187857</v>
      </c>
      <c r="W165">
        <f t="shared" si="31"/>
        <v>-7.6301462742922127E-2</v>
      </c>
      <c r="X165">
        <f t="shared" si="32"/>
        <v>-1.9672521045342006E-2</v>
      </c>
      <c r="AG165">
        <v>162</v>
      </c>
      <c r="AH165">
        <v>0.12668701787110953</v>
      </c>
      <c r="AI165">
        <v>0.1232918230675485</v>
      </c>
    </row>
    <row r="166" spans="1:35">
      <c r="A166" s="1">
        <v>39933</v>
      </c>
      <c r="B166">
        <v>2385</v>
      </c>
      <c r="C166" s="10">
        <f t="shared" si="33"/>
        <v>-2.6927784577723379E-2</v>
      </c>
      <c r="D166">
        <v>2291.61</v>
      </c>
      <c r="E166" s="10">
        <f t="shared" si="25"/>
        <v>0.18042084116722901</v>
      </c>
      <c r="F166">
        <v>358.25</v>
      </c>
      <c r="G166" s="10">
        <f t="shared" si="26"/>
        <v>7.1001494768310858E-2</v>
      </c>
      <c r="H166">
        <v>548.5</v>
      </c>
      <c r="I166" s="10">
        <f t="shared" si="27"/>
        <v>3.6596523330283404E-3</v>
      </c>
      <c r="J166">
        <v>185.54</v>
      </c>
      <c r="K166" s="10">
        <f t="shared" si="28"/>
        <v>9.631292838572425E-2</v>
      </c>
      <c r="T166">
        <f t="shared" si="29"/>
        <v>-3.6549396613995325E-2</v>
      </c>
      <c r="U166">
        <f t="shared" si="24"/>
        <v>0.17499497943937947</v>
      </c>
      <c r="V166">
        <f t="shared" si="30"/>
        <v>6.3290975950375764E-2</v>
      </c>
      <c r="W166">
        <f t="shared" si="31"/>
        <v>-1.3261431752406662E-2</v>
      </c>
      <c r="X166">
        <f t="shared" si="32"/>
        <v>8.5425694912128813E-2</v>
      </c>
      <c r="AG166">
        <v>163</v>
      </c>
      <c r="AH166">
        <v>0.14001287946437449</v>
      </c>
      <c r="AI166">
        <v>0.1168416100595521</v>
      </c>
    </row>
    <row r="167" spans="1:35">
      <c r="A167" s="1">
        <v>39962</v>
      </c>
      <c r="B167">
        <v>2570</v>
      </c>
      <c r="C167" s="10">
        <f t="shared" si="33"/>
        <v>7.7568134171907666E-2</v>
      </c>
      <c r="D167">
        <v>2313.09</v>
      </c>
      <c r="E167" s="10">
        <f t="shared" si="25"/>
        <v>9.3733226857972696E-3</v>
      </c>
      <c r="F167">
        <v>341.75</v>
      </c>
      <c r="G167" s="10">
        <f t="shared" si="26"/>
        <v>-4.6057222609909299E-2</v>
      </c>
      <c r="H167">
        <v>510.5</v>
      </c>
      <c r="I167" s="10">
        <f t="shared" si="27"/>
        <v>-6.9279854147675457E-2</v>
      </c>
      <c r="J167">
        <v>190.04</v>
      </c>
      <c r="K167" s="10">
        <f t="shared" si="28"/>
        <v>2.42535302360678E-2</v>
      </c>
      <c r="T167">
        <f t="shared" si="29"/>
        <v>6.794652213563572E-2</v>
      </c>
      <c r="U167">
        <f t="shared" si="24"/>
        <v>3.9474609579477427E-3</v>
      </c>
      <c r="V167">
        <f t="shared" si="30"/>
        <v>-5.3767741427844393E-2</v>
      </c>
      <c r="W167">
        <f t="shared" si="31"/>
        <v>-8.6200938233110452E-2</v>
      </c>
      <c r="X167">
        <f t="shared" si="32"/>
        <v>1.3366296762472361E-2</v>
      </c>
      <c r="AG167">
        <v>164</v>
      </c>
      <c r="AH167">
        <v>0.13282067341645934</v>
      </c>
      <c r="AI167">
        <v>0.13218843042894449</v>
      </c>
    </row>
    <row r="168" spans="1:35">
      <c r="A168" s="1">
        <v>39994</v>
      </c>
      <c r="B168">
        <v>2670.5</v>
      </c>
      <c r="C168" s="10">
        <f t="shared" si="33"/>
        <v>3.9105058365758838E-2</v>
      </c>
      <c r="D168">
        <v>2105</v>
      </c>
      <c r="E168" s="10">
        <f t="shared" si="25"/>
        <v>-8.9961912420182588E-2</v>
      </c>
      <c r="F168">
        <v>338.5</v>
      </c>
      <c r="G168" s="10">
        <f t="shared" si="26"/>
        <v>-9.5098756400877615E-3</v>
      </c>
      <c r="H168">
        <v>502.5</v>
      </c>
      <c r="I168" s="10">
        <f t="shared" si="27"/>
        <v>-1.5670910871694366E-2</v>
      </c>
      <c r="J168">
        <v>178.14</v>
      </c>
      <c r="K168" s="10">
        <f t="shared" si="28"/>
        <v>-6.261839612713116E-2</v>
      </c>
      <c r="T168">
        <f t="shared" si="29"/>
        <v>2.9483446329486893E-2</v>
      </c>
      <c r="U168">
        <f t="shared" si="24"/>
        <v>-9.5387774148032109E-2</v>
      </c>
      <c r="V168">
        <f t="shared" si="30"/>
        <v>-1.7220394458022856E-2</v>
      </c>
      <c r="W168">
        <f t="shared" si="31"/>
        <v>-3.2591994957129368E-2</v>
      </c>
      <c r="X168">
        <f t="shared" si="32"/>
        <v>-7.3505629600726596E-2</v>
      </c>
      <c r="AG168">
        <v>165</v>
      </c>
      <c r="AH168">
        <v>0.14167666471942239</v>
      </c>
      <c r="AI168">
        <v>0.11461776178777869</v>
      </c>
    </row>
    <row r="169" spans="1:35">
      <c r="A169" s="1">
        <v>40025</v>
      </c>
      <c r="B169">
        <v>2803</v>
      </c>
      <c r="C169" s="10">
        <f t="shared" si="33"/>
        <v>4.9616176745927776E-2</v>
      </c>
      <c r="D169">
        <v>2489</v>
      </c>
      <c r="E169" s="10">
        <f t="shared" si="25"/>
        <v>0.18242280285035628</v>
      </c>
      <c r="F169">
        <v>307</v>
      </c>
      <c r="G169" s="10">
        <f t="shared" si="26"/>
        <v>-9.3057607090103356E-2</v>
      </c>
      <c r="H169">
        <v>518</v>
      </c>
      <c r="I169" s="10">
        <f t="shared" si="27"/>
        <v>3.0845771144278666E-2</v>
      </c>
      <c r="J169">
        <v>195.44</v>
      </c>
      <c r="K169" s="10">
        <f t="shared" si="28"/>
        <v>9.7114628943527626E-2</v>
      </c>
      <c r="T169">
        <f t="shared" si="29"/>
        <v>3.999456470965583E-2</v>
      </c>
      <c r="U169">
        <f t="shared" si="24"/>
        <v>0.17699694112250675</v>
      </c>
      <c r="V169">
        <f t="shared" si="30"/>
        <v>-0.10076812590803845</v>
      </c>
      <c r="W169">
        <f t="shared" si="31"/>
        <v>1.3924687058843664E-2</v>
      </c>
      <c r="X169">
        <f t="shared" si="32"/>
        <v>8.6227395469932189E-2</v>
      </c>
      <c r="AG169">
        <v>166</v>
      </c>
      <c r="AH169">
        <v>0.13960854960740435</v>
      </c>
      <c r="AI169">
        <v>0.11758217301101501</v>
      </c>
    </row>
    <row r="170" spans="1:35">
      <c r="A170" s="1">
        <v>40056</v>
      </c>
      <c r="B170">
        <v>2840</v>
      </c>
      <c r="C170" s="10">
        <f t="shared" si="33"/>
        <v>1.320014270424541E-2</v>
      </c>
      <c r="D170">
        <v>2413.5</v>
      </c>
      <c r="E170" s="10">
        <f t="shared" si="25"/>
        <v>-3.0333467255926116E-2</v>
      </c>
      <c r="F170">
        <v>312.2</v>
      </c>
      <c r="G170" s="10">
        <f t="shared" si="26"/>
        <v>1.693811074918572E-2</v>
      </c>
      <c r="H170">
        <v>587.5</v>
      </c>
      <c r="I170" s="10">
        <f t="shared" si="27"/>
        <v>0.13416988416988418</v>
      </c>
      <c r="J170">
        <v>220.75</v>
      </c>
      <c r="K170" s="10">
        <f t="shared" si="28"/>
        <v>0.12950266066311911</v>
      </c>
      <c r="T170">
        <f t="shared" si="29"/>
        <v>3.5785306679734629E-3</v>
      </c>
      <c r="U170">
        <f t="shared" si="24"/>
        <v>-3.5759328983775644E-2</v>
      </c>
      <c r="V170">
        <f t="shared" si="30"/>
        <v>9.2275919312506255E-3</v>
      </c>
      <c r="W170">
        <f t="shared" si="31"/>
        <v>0.11724880008444918</v>
      </c>
      <c r="X170">
        <f t="shared" si="32"/>
        <v>0.11861542718952367</v>
      </c>
      <c r="AG170">
        <v>167</v>
      </c>
      <c r="AH170">
        <v>0.15498025880633334</v>
      </c>
      <c r="AI170">
        <v>0.11055347849921134</v>
      </c>
    </row>
    <row r="171" spans="1:35">
      <c r="A171" s="1">
        <v>40086</v>
      </c>
      <c r="B171">
        <v>2804</v>
      </c>
      <c r="C171" s="10">
        <f t="shared" si="33"/>
        <v>-1.2676056338028152E-2</v>
      </c>
      <c r="D171">
        <v>2668.5</v>
      </c>
      <c r="E171" s="10">
        <f t="shared" si="25"/>
        <v>0.10565568676196402</v>
      </c>
      <c r="F171">
        <v>349.2</v>
      </c>
      <c r="G171" s="10">
        <f t="shared" si="26"/>
        <v>0.11851377322229339</v>
      </c>
      <c r="H171">
        <v>634.5</v>
      </c>
      <c r="I171" s="10">
        <f t="shared" si="27"/>
        <v>8.0000000000000071E-2</v>
      </c>
      <c r="J171">
        <v>233.45</v>
      </c>
      <c r="K171" s="10">
        <f t="shared" si="28"/>
        <v>5.7531143827859621E-2</v>
      </c>
      <c r="T171">
        <f t="shared" si="29"/>
        <v>-2.2297668374300098E-2</v>
      </c>
      <c r="U171">
        <f t="shared" si="24"/>
        <v>0.1002298250341145</v>
      </c>
      <c r="V171">
        <f t="shared" si="30"/>
        <v>0.1108032544043583</v>
      </c>
      <c r="W171">
        <f t="shared" si="31"/>
        <v>6.3078915914565076E-2</v>
      </c>
      <c r="X171">
        <f t="shared" si="32"/>
        <v>4.6643910354264184E-2</v>
      </c>
      <c r="AG171">
        <v>168</v>
      </c>
      <c r="AH171">
        <v>0.15379916320444537</v>
      </c>
      <c r="AI171">
        <v>0.12174156358662076</v>
      </c>
    </row>
    <row r="172" spans="1:35">
      <c r="A172" s="1">
        <v>40116</v>
      </c>
      <c r="B172">
        <v>2742</v>
      </c>
      <c r="C172" s="10">
        <f t="shared" si="33"/>
        <v>-2.2111269614835893E-2</v>
      </c>
      <c r="D172">
        <v>2693</v>
      </c>
      <c r="E172" s="10">
        <f t="shared" si="25"/>
        <v>9.1811879332959201E-3</v>
      </c>
      <c r="F172">
        <v>314.5</v>
      </c>
      <c r="G172" s="10">
        <f t="shared" si="26"/>
        <v>-9.9369988545246257E-2</v>
      </c>
      <c r="H172">
        <v>664.5</v>
      </c>
      <c r="I172" s="10">
        <f t="shared" si="27"/>
        <v>4.7281323877068626E-2</v>
      </c>
      <c r="J172">
        <v>213.55</v>
      </c>
      <c r="K172" s="10">
        <f t="shared" si="28"/>
        <v>-8.5243092739344495E-2</v>
      </c>
      <c r="T172">
        <f t="shared" si="29"/>
        <v>-3.1732881651107839E-2</v>
      </c>
      <c r="U172">
        <f t="shared" si="24"/>
        <v>3.7553262054463932E-3</v>
      </c>
      <c r="V172">
        <f t="shared" si="30"/>
        <v>-0.10708050736318135</v>
      </c>
      <c r="W172">
        <f t="shared" si="31"/>
        <v>3.0360239791633624E-2</v>
      </c>
      <c r="X172">
        <f t="shared" si="32"/>
        <v>-9.6130326212939932E-2</v>
      </c>
      <c r="AG172">
        <v>169</v>
      </c>
      <c r="AH172">
        <v>0.12402794324416565</v>
      </c>
      <c r="AI172">
        <v>0.13552233789783857</v>
      </c>
    </row>
    <row r="173" spans="1:35" s="19" customFormat="1">
      <c r="A173" s="18">
        <v>40147</v>
      </c>
      <c r="B173" s="19">
        <v>2717</v>
      </c>
      <c r="C173" s="20">
        <f t="shared" si="33"/>
        <v>-9.117432530999281E-3</v>
      </c>
      <c r="D173" s="19">
        <v>3088</v>
      </c>
      <c r="E173" s="20">
        <f t="shared" si="25"/>
        <v>0.14667656888228731</v>
      </c>
      <c r="F173" s="19">
        <v>328.1</v>
      </c>
      <c r="G173" s="20">
        <f t="shared" si="26"/>
        <v>4.3243243243243246E-2</v>
      </c>
      <c r="H173" s="19">
        <v>624</v>
      </c>
      <c r="I173" s="20">
        <f t="shared" si="27"/>
        <v>-6.0948081264108334E-2</v>
      </c>
      <c r="J173" s="19">
        <v>213.35</v>
      </c>
      <c r="K173" s="20">
        <f t="shared" si="28"/>
        <v>-9.3654881760718567E-4</v>
      </c>
      <c r="T173" s="21">
        <f t="shared" si="29"/>
        <v>-1.8739044567271226E-2</v>
      </c>
      <c r="U173" s="21">
        <f t="shared" si="24"/>
        <v>0.14125070715443777</v>
      </c>
      <c r="V173" s="21">
        <f t="shared" si="30"/>
        <v>3.5532724425308151E-2</v>
      </c>
      <c r="W173" s="21">
        <f t="shared" si="31"/>
        <v>-7.7869165349543329E-2</v>
      </c>
      <c r="X173" s="21">
        <f t="shared" si="32"/>
        <v>-1.1823782291202624E-2</v>
      </c>
      <c r="AG173">
        <v>170</v>
      </c>
      <c r="AH173" s="19">
        <v>0.13311187731426938</v>
      </c>
      <c r="AI173" s="19">
        <v>0.12391439426405204</v>
      </c>
    </row>
    <row r="174" spans="1:35">
      <c r="A174" s="1">
        <v>40178</v>
      </c>
      <c r="B174">
        <v>2910.5</v>
      </c>
      <c r="C174" s="10">
        <f t="shared" si="33"/>
        <v>7.1218255428781685E-2</v>
      </c>
      <c r="D174">
        <v>3390</v>
      </c>
      <c r="E174" s="10">
        <f t="shared" si="25"/>
        <v>9.77979274611398E-2</v>
      </c>
      <c r="F174">
        <v>359.5</v>
      </c>
      <c r="G174" s="10">
        <f t="shared" si="26"/>
        <v>9.5702529716549689E-2</v>
      </c>
      <c r="H174">
        <v>675</v>
      </c>
      <c r="I174" s="10">
        <f t="shared" si="27"/>
        <v>8.1730769230769162E-2</v>
      </c>
      <c r="J174">
        <v>220.05</v>
      </c>
      <c r="K174" s="10">
        <f t="shared" si="28"/>
        <v>3.1403796578392429E-2</v>
      </c>
      <c r="T174" s="22">
        <f t="shared" si="29"/>
        <v>6.159664339250974E-2</v>
      </c>
      <c r="U174" s="22">
        <f t="shared" si="24"/>
        <v>9.2372065733290279E-2</v>
      </c>
      <c r="V174" s="22">
        <f t="shared" si="30"/>
        <v>8.7992010898614595E-2</v>
      </c>
      <c r="W174" s="22">
        <f t="shared" si="31"/>
        <v>6.4809685145334167E-2</v>
      </c>
      <c r="X174" s="22">
        <f t="shared" si="32"/>
        <v>2.0516563104796992E-2</v>
      </c>
      <c r="AG174">
        <v>171</v>
      </c>
      <c r="AH174">
        <v>0.14072758842675365</v>
      </c>
      <c r="AI174">
        <v>0.11222760200561556</v>
      </c>
    </row>
    <row r="175" spans="1:35">
      <c r="A175" s="1">
        <v>40207</v>
      </c>
      <c r="B175">
        <v>2912</v>
      </c>
      <c r="C175" s="10">
        <f t="shared" si="33"/>
        <v>5.1537536505752435E-4</v>
      </c>
      <c r="D175">
        <v>3099</v>
      </c>
      <c r="E175" s="10">
        <f t="shared" si="25"/>
        <v>-8.5840707964601748E-2</v>
      </c>
      <c r="F175">
        <v>353</v>
      </c>
      <c r="G175" s="10">
        <f t="shared" si="26"/>
        <v>-1.8080667593880384E-2</v>
      </c>
      <c r="H175">
        <v>624.5</v>
      </c>
      <c r="I175" s="10">
        <f t="shared" si="27"/>
        <v>-7.4814814814814778E-2</v>
      </c>
      <c r="J175">
        <v>236.75</v>
      </c>
      <c r="K175" s="10">
        <f t="shared" si="28"/>
        <v>7.5891842763008421E-2</v>
      </c>
      <c r="T175" s="22">
        <f t="shared" si="29"/>
        <v>-9.1062366712144228E-3</v>
      </c>
      <c r="U175" s="22">
        <f t="shared" si="24"/>
        <v>-9.1266569692451269E-2</v>
      </c>
      <c r="V175" s="22">
        <f t="shared" si="30"/>
        <v>-2.5791186411815478E-2</v>
      </c>
      <c r="W175" s="22">
        <f t="shared" si="31"/>
        <v>-9.1735898900249774E-2</v>
      </c>
      <c r="X175" s="22">
        <f t="shared" si="32"/>
        <v>6.5004609289412985E-2</v>
      </c>
      <c r="AG175">
        <v>172</v>
      </c>
      <c r="AH175">
        <v>0.1442794180895898</v>
      </c>
      <c r="AI175">
        <v>0.10677571174568085</v>
      </c>
    </row>
    <row r="176" spans="1:35">
      <c r="A176" s="1">
        <v>40235</v>
      </c>
      <c r="B176">
        <v>2883.5</v>
      </c>
      <c r="C176" s="10">
        <f t="shared" si="33"/>
        <v>-9.7870879120879328E-3</v>
      </c>
      <c r="D176">
        <v>3364</v>
      </c>
      <c r="E176" s="10">
        <f t="shared" si="25"/>
        <v>8.5511455308163953E-2</v>
      </c>
      <c r="F176">
        <v>374.3</v>
      </c>
      <c r="G176" s="10">
        <f t="shared" si="26"/>
        <v>6.0339943342776259E-2</v>
      </c>
      <c r="H176">
        <v>680.5</v>
      </c>
      <c r="I176" s="10">
        <f t="shared" si="27"/>
        <v>8.9671737389911854E-2</v>
      </c>
      <c r="J176">
        <v>236.85</v>
      </c>
      <c r="K176" s="10">
        <f t="shared" si="28"/>
        <v>4.2238648363257525E-4</v>
      </c>
      <c r="T176" s="22">
        <f t="shared" si="29"/>
        <v>-1.9408699948359878E-2</v>
      </c>
      <c r="U176" s="22">
        <f t="shared" si="24"/>
        <v>8.0085593580314432E-2</v>
      </c>
      <c r="V176" s="22">
        <f t="shared" si="30"/>
        <v>5.2629424524841165E-2</v>
      </c>
      <c r="W176" s="22">
        <f t="shared" si="31"/>
        <v>7.2750653304476859E-2</v>
      </c>
      <c r="X176" s="22">
        <f t="shared" si="32"/>
        <v>-1.0464846989962863E-2</v>
      </c>
      <c r="AG176">
        <v>173</v>
      </c>
      <c r="AH176">
        <v>0.15469464929167212</v>
      </c>
      <c r="AI176">
        <v>9.5130861931930447E-2</v>
      </c>
    </row>
    <row r="177" spans="1:35">
      <c r="A177" s="1">
        <v>40268</v>
      </c>
      <c r="B177">
        <v>2939</v>
      </c>
      <c r="C177" s="10">
        <f t="shared" si="33"/>
        <v>1.9247442344373145E-2</v>
      </c>
      <c r="D177">
        <v>3905</v>
      </c>
      <c r="E177" s="10">
        <f t="shared" si="25"/>
        <v>0.16082045184304405</v>
      </c>
      <c r="F177">
        <v>371.3</v>
      </c>
      <c r="G177" s="10">
        <f t="shared" si="26"/>
        <v>-8.0149612610205256E-3</v>
      </c>
      <c r="H177">
        <v>721</v>
      </c>
      <c r="I177" s="10">
        <f t="shared" si="27"/>
        <v>5.9515062454077894E-2</v>
      </c>
      <c r="J177">
        <v>239.15</v>
      </c>
      <c r="K177" s="10">
        <f t="shared" si="28"/>
        <v>9.7107874181971976E-3</v>
      </c>
      <c r="T177" s="22">
        <f t="shared" si="29"/>
        <v>9.6258303081011975E-3</v>
      </c>
      <c r="U177" s="22">
        <f t="shared" si="24"/>
        <v>0.15539459011519452</v>
      </c>
      <c r="V177" s="22">
        <f t="shared" si="30"/>
        <v>-1.572548007895562E-2</v>
      </c>
      <c r="W177" s="22">
        <f t="shared" si="31"/>
        <v>4.2593978368642892E-2</v>
      </c>
      <c r="X177" s="22">
        <f t="shared" si="32"/>
        <v>-1.1764460553982409E-3</v>
      </c>
      <c r="AG177">
        <v>174</v>
      </c>
      <c r="AH177">
        <v>0.12345803416305273</v>
      </c>
      <c r="AI177">
        <v>0.13466233143115133</v>
      </c>
    </row>
    <row r="178" spans="1:35">
      <c r="A178" s="1">
        <v>40298</v>
      </c>
      <c r="B178">
        <v>2889</v>
      </c>
      <c r="C178" s="10">
        <f t="shared" si="33"/>
        <v>-1.7012589316093951E-2</v>
      </c>
      <c r="D178">
        <v>3379</v>
      </c>
      <c r="E178" s="10">
        <f t="shared" si="25"/>
        <v>-0.13469910371318827</v>
      </c>
      <c r="F178">
        <v>344.4</v>
      </c>
      <c r="G178" s="10">
        <f t="shared" si="26"/>
        <v>-7.2448155130622194E-2</v>
      </c>
      <c r="H178">
        <v>764</v>
      </c>
      <c r="I178" s="10">
        <f t="shared" si="27"/>
        <v>5.9639389736477089E-2</v>
      </c>
      <c r="J178">
        <v>245.25</v>
      </c>
      <c r="K178" s="10">
        <f t="shared" si="28"/>
        <v>2.5507003972402131E-2</v>
      </c>
      <c r="T178" s="22">
        <f t="shared" si="29"/>
        <v>-2.6634201352365897E-2</v>
      </c>
      <c r="U178" s="22">
        <f t="shared" si="24"/>
        <v>-0.14012496544103781</v>
      </c>
      <c r="V178" s="22">
        <f t="shared" si="30"/>
        <v>-8.0158673948557288E-2</v>
      </c>
      <c r="W178" s="22">
        <f t="shared" si="31"/>
        <v>4.2718305651042086E-2</v>
      </c>
      <c r="X178" s="22">
        <f t="shared" si="32"/>
        <v>1.4619770498806693E-2</v>
      </c>
      <c r="AG178">
        <v>175</v>
      </c>
      <c r="AH178">
        <v>0.12843369113971689</v>
      </c>
      <c r="AI178">
        <v>0.12449397961865138</v>
      </c>
    </row>
    <row r="179" spans="1:35">
      <c r="A179" s="1">
        <v>40329</v>
      </c>
      <c r="B179">
        <v>2901.5</v>
      </c>
      <c r="C179" s="10">
        <f t="shared" si="33"/>
        <v>4.3267566632052556E-3</v>
      </c>
      <c r="D179">
        <v>3189</v>
      </c>
      <c r="E179" s="10">
        <f t="shared" si="25"/>
        <v>-5.6229653743711139E-2</v>
      </c>
      <c r="F179">
        <v>322.7</v>
      </c>
      <c r="G179" s="10">
        <f t="shared" si="26"/>
        <v>-6.3008130081300795E-2</v>
      </c>
      <c r="H179">
        <v>716.5</v>
      </c>
      <c r="I179" s="10">
        <f t="shared" si="27"/>
        <v>-6.2172774869109992E-2</v>
      </c>
      <c r="J179">
        <v>237.75</v>
      </c>
      <c r="K179" s="10">
        <f t="shared" si="28"/>
        <v>-3.0581039755351647E-2</v>
      </c>
      <c r="T179" s="22">
        <f t="shared" si="29"/>
        <v>-5.2948553730666915E-3</v>
      </c>
      <c r="U179" s="22">
        <f t="shared" si="24"/>
        <v>-6.1655515471560667E-2</v>
      </c>
      <c r="V179" s="22">
        <f t="shared" si="30"/>
        <v>-7.0718648899235889E-2</v>
      </c>
      <c r="W179" s="22">
        <f t="shared" si="31"/>
        <v>-7.9093858954544988E-2</v>
      </c>
      <c r="X179" s="22">
        <f t="shared" si="32"/>
        <v>-4.1468273228947083E-2</v>
      </c>
      <c r="AG179">
        <v>176</v>
      </c>
      <c r="AH179">
        <v>0.15713807681159461</v>
      </c>
      <c r="AI179">
        <v>0.12131255084152037</v>
      </c>
    </row>
    <row r="180" spans="1:35">
      <c r="A180" s="1">
        <v>40359</v>
      </c>
      <c r="B180">
        <v>3169</v>
      </c>
      <c r="C180" s="10">
        <f t="shared" si="33"/>
        <v>9.2193692917456493E-2</v>
      </c>
      <c r="D180">
        <v>2968.5</v>
      </c>
      <c r="E180" s="10">
        <f t="shared" si="25"/>
        <v>-6.9143932267168418E-2</v>
      </c>
      <c r="F180">
        <v>313.5</v>
      </c>
      <c r="G180" s="10">
        <f t="shared" si="26"/>
        <v>-2.8509451502943928E-2</v>
      </c>
      <c r="H180">
        <v>673.5</v>
      </c>
      <c r="I180" s="10">
        <f t="shared" si="27"/>
        <v>-6.0013956734124241E-2</v>
      </c>
      <c r="J180">
        <v>231.65</v>
      </c>
      <c r="K180" s="10">
        <f t="shared" si="28"/>
        <v>-2.5657202944269208E-2</v>
      </c>
      <c r="T180" s="22">
        <f t="shared" si="29"/>
        <v>8.2572080881184548E-2</v>
      </c>
      <c r="U180" s="22">
        <f t="shared" si="24"/>
        <v>-7.4569793995017938E-2</v>
      </c>
      <c r="V180" s="22">
        <f t="shared" si="30"/>
        <v>-3.6219970320879022E-2</v>
      </c>
      <c r="W180" s="22">
        <f t="shared" si="31"/>
        <v>-7.6935040819559236E-2</v>
      </c>
      <c r="X180" s="22">
        <f t="shared" si="32"/>
        <v>-3.6544436417864645E-2</v>
      </c>
      <c r="AG180">
        <v>177</v>
      </c>
      <c r="AH180">
        <v>0.1342503084106263</v>
      </c>
      <c r="AI180">
        <v>0.12132711066236511</v>
      </c>
    </row>
    <row r="181" spans="1:35">
      <c r="A181" s="1">
        <v>40389</v>
      </c>
      <c r="B181">
        <v>3238</v>
      </c>
      <c r="C181" s="10">
        <f t="shared" si="33"/>
        <v>2.1773430104133906E-2</v>
      </c>
      <c r="D181">
        <v>3304.5</v>
      </c>
      <c r="E181" s="10">
        <f t="shared" si="25"/>
        <v>0.11318847902981299</v>
      </c>
      <c r="F181">
        <v>312.39999999999998</v>
      </c>
      <c r="G181" s="10">
        <f t="shared" si="26"/>
        <v>-3.5087719298246833E-3</v>
      </c>
      <c r="H181">
        <v>690</v>
      </c>
      <c r="I181" s="10">
        <f t="shared" si="27"/>
        <v>2.4498886414253906E-2</v>
      </c>
      <c r="J181">
        <v>238.95</v>
      </c>
      <c r="K181" s="10">
        <f t="shared" si="28"/>
        <v>3.1513058493416679E-2</v>
      </c>
      <c r="T181" s="22">
        <f t="shared" si="29"/>
        <v>1.2151818067861959E-2</v>
      </c>
      <c r="U181" s="22">
        <f t="shared" si="24"/>
        <v>0.10776261730196347</v>
      </c>
      <c r="V181" s="22">
        <f t="shared" si="30"/>
        <v>-1.1219290747759778E-2</v>
      </c>
      <c r="W181" s="22">
        <f t="shared" si="31"/>
        <v>7.5778023288189042E-3</v>
      </c>
      <c r="X181" s="22">
        <f t="shared" si="32"/>
        <v>2.0625825019821242E-2</v>
      </c>
      <c r="AG181">
        <v>178</v>
      </c>
      <c r="AH181">
        <v>0.1256202660777852</v>
      </c>
      <c r="AI181">
        <v>0.13419514259961454</v>
      </c>
    </row>
    <row r="182" spans="1:35">
      <c r="A182" s="1">
        <v>40421</v>
      </c>
      <c r="B182">
        <v>3228</v>
      </c>
      <c r="C182" s="10">
        <f t="shared" si="33"/>
        <v>-3.0883261272390827E-3</v>
      </c>
      <c r="D182">
        <v>3300</v>
      </c>
      <c r="E182" s="10">
        <f t="shared" si="25"/>
        <v>-1.3617793917385379E-3</v>
      </c>
      <c r="F182">
        <v>294.7</v>
      </c>
      <c r="G182" s="10">
        <f t="shared" si="26"/>
        <v>-5.6658130601792589E-2</v>
      </c>
      <c r="H182">
        <v>711</v>
      </c>
      <c r="I182" s="10">
        <f t="shared" si="27"/>
        <v>3.0434782608695699E-2</v>
      </c>
      <c r="J182">
        <v>244.95</v>
      </c>
      <c r="K182" s="10">
        <f t="shared" si="28"/>
        <v>2.5109855618330235E-2</v>
      </c>
      <c r="T182" s="22">
        <f t="shared" si="29"/>
        <v>-1.270993816351103E-2</v>
      </c>
      <c r="U182" s="22">
        <f t="shared" si="24"/>
        <v>-6.7876411195880648E-3</v>
      </c>
      <c r="V182" s="22">
        <f t="shared" si="30"/>
        <v>-6.4368649419727683E-2</v>
      </c>
      <c r="W182" s="22">
        <f t="shared" si="31"/>
        <v>1.3513698523260696E-2</v>
      </c>
      <c r="X182" s="22">
        <f t="shared" si="32"/>
        <v>1.4222622144734796E-2</v>
      </c>
      <c r="AG182">
        <v>179</v>
      </c>
      <c r="AH182">
        <v>0.14994018718713589</v>
      </c>
      <c r="AI182">
        <v>0.10987453045236513</v>
      </c>
    </row>
    <row r="183" spans="1:35">
      <c r="A183" s="1">
        <v>40451</v>
      </c>
      <c r="B183">
        <v>3233.5</v>
      </c>
      <c r="C183" s="10">
        <f t="shared" si="33"/>
        <v>1.7038413878562864E-3</v>
      </c>
      <c r="D183">
        <v>3721</v>
      </c>
      <c r="E183" s="10">
        <f t="shared" si="25"/>
        <v>0.12757575757575768</v>
      </c>
      <c r="F183">
        <v>342.3</v>
      </c>
      <c r="G183" s="10">
        <f t="shared" si="26"/>
        <v>0.16152019002375306</v>
      </c>
      <c r="H183">
        <v>759</v>
      </c>
      <c r="I183" s="10">
        <f t="shared" si="27"/>
        <v>6.7510548523206815E-2</v>
      </c>
      <c r="J183">
        <v>276.36</v>
      </c>
      <c r="K183" s="10">
        <f t="shared" si="28"/>
        <v>0.12823025107164732</v>
      </c>
      <c r="T183" s="22">
        <f t="shared" si="29"/>
        <v>-7.9177706484156608E-3</v>
      </c>
      <c r="U183" s="22">
        <f t="shared" si="24"/>
        <v>0.12214989584790815</v>
      </c>
      <c r="V183" s="22">
        <f t="shared" si="30"/>
        <v>0.15380967120581798</v>
      </c>
      <c r="W183" s="22">
        <f t="shared" si="31"/>
        <v>5.0589464437771813E-2</v>
      </c>
      <c r="X183" s="22">
        <f t="shared" si="32"/>
        <v>0.11734301759805188</v>
      </c>
      <c r="AG183">
        <v>180</v>
      </c>
      <c r="AH183">
        <v>0.13654899843779481</v>
      </c>
      <c r="AI183">
        <v>0.11716691216615274</v>
      </c>
    </row>
    <row r="184" spans="1:35">
      <c r="A184" s="1">
        <v>40480</v>
      </c>
      <c r="B184">
        <v>3129.5</v>
      </c>
      <c r="C184" s="10">
        <f t="shared" si="33"/>
        <v>-3.2163290552033375E-2</v>
      </c>
      <c r="D184">
        <v>4036</v>
      </c>
      <c r="E184" s="10">
        <f t="shared" si="25"/>
        <v>8.4654662725073937E-2</v>
      </c>
      <c r="F184">
        <v>344.7</v>
      </c>
      <c r="G184" s="10">
        <f t="shared" si="26"/>
        <v>7.0113935144608952E-3</v>
      </c>
      <c r="H184">
        <v>739</v>
      </c>
      <c r="I184" s="10">
        <f t="shared" si="27"/>
        <v>-2.6350461133069825E-2</v>
      </c>
      <c r="J184">
        <v>269.45999999999998</v>
      </c>
      <c r="K184" s="10">
        <f t="shared" si="28"/>
        <v>-2.4967433782023596E-2</v>
      </c>
      <c r="T184" s="22">
        <f t="shared" si="29"/>
        <v>-4.178490258830532E-2</v>
      </c>
      <c r="U184" s="22">
        <f t="shared" si="24"/>
        <v>7.9228800997224416E-2</v>
      </c>
      <c r="V184" s="22">
        <f t="shared" si="30"/>
        <v>-6.9912530347419812E-4</v>
      </c>
      <c r="W184" s="22">
        <f t="shared" si="31"/>
        <v>-4.3271545218504827E-2</v>
      </c>
      <c r="X184" s="22">
        <f t="shared" si="32"/>
        <v>-3.5854667255619033E-2</v>
      </c>
      <c r="AG184">
        <v>181</v>
      </c>
      <c r="AH184">
        <v>0.14969552080094217</v>
      </c>
      <c r="AI184">
        <v>0.11503415500529798</v>
      </c>
    </row>
    <row r="185" spans="1:35">
      <c r="A185" s="1">
        <v>40512</v>
      </c>
      <c r="B185">
        <v>2995.5</v>
      </c>
      <c r="C185" s="10">
        <f t="shared" si="33"/>
        <v>-4.2818341588113151E-2</v>
      </c>
      <c r="D185">
        <v>4079.5</v>
      </c>
      <c r="E185" s="10">
        <f t="shared" si="25"/>
        <v>1.0777998017839518E-2</v>
      </c>
      <c r="F185">
        <v>330.3</v>
      </c>
      <c r="G185" s="10">
        <f t="shared" si="26"/>
        <v>-4.1775456919060039E-2</v>
      </c>
      <c r="H185">
        <v>701.5</v>
      </c>
      <c r="I185" s="10">
        <f t="shared" si="27"/>
        <v>-5.0744248985114981E-2</v>
      </c>
      <c r="J185">
        <v>257.35000000000002</v>
      </c>
      <c r="K185" s="10">
        <f t="shared" si="28"/>
        <v>-4.4941735322496679E-2</v>
      </c>
      <c r="T185" s="22">
        <f t="shared" si="29"/>
        <v>-5.2439953624385097E-2</v>
      </c>
      <c r="U185" s="22">
        <f t="shared" si="24"/>
        <v>5.3521362899899916E-3</v>
      </c>
      <c r="V185" s="22">
        <f t="shared" si="30"/>
        <v>-4.9485975736995133E-2</v>
      </c>
      <c r="W185" s="22">
        <f t="shared" si="31"/>
        <v>-6.7665333070549977E-2</v>
      </c>
      <c r="X185" s="22">
        <f t="shared" si="32"/>
        <v>-5.5828968796092115E-2</v>
      </c>
      <c r="AG185">
        <v>182</v>
      </c>
      <c r="AH185">
        <v>0.13237012460773759</v>
      </c>
      <c r="AI185">
        <v>0.12740337265075991</v>
      </c>
    </row>
    <row r="186" spans="1:35">
      <c r="A186" s="1">
        <v>40543</v>
      </c>
      <c r="B186">
        <v>2922</v>
      </c>
      <c r="C186" s="10">
        <f t="shared" si="33"/>
        <v>-2.4536805207811763E-2</v>
      </c>
      <c r="D186">
        <v>4486.5</v>
      </c>
      <c r="E186" s="10">
        <f t="shared" si="25"/>
        <v>9.9767128324549592E-2</v>
      </c>
      <c r="F186">
        <v>330</v>
      </c>
      <c r="G186" s="10">
        <f t="shared" si="26"/>
        <v>-9.0826521344233857E-4</v>
      </c>
      <c r="H186">
        <v>719</v>
      </c>
      <c r="I186" s="10">
        <f t="shared" si="27"/>
        <v>2.4946543121881604E-2</v>
      </c>
      <c r="J186">
        <v>273.45999999999998</v>
      </c>
      <c r="K186" s="10">
        <f t="shared" si="28"/>
        <v>6.259957256654336E-2</v>
      </c>
      <c r="T186" s="22">
        <f t="shared" si="29"/>
        <v>-3.4158417244083708E-2</v>
      </c>
      <c r="U186" s="22">
        <f t="shared" si="24"/>
        <v>9.4341266596700071E-2</v>
      </c>
      <c r="V186" s="22">
        <f t="shared" si="30"/>
        <v>-8.6187840313774328E-3</v>
      </c>
      <c r="W186" s="22">
        <f t="shared" si="31"/>
        <v>8.0254590364466014E-3</v>
      </c>
      <c r="X186" s="22">
        <f t="shared" si="32"/>
        <v>5.1712339092947923E-2</v>
      </c>
      <c r="AG186">
        <v>183</v>
      </c>
      <c r="AH186">
        <v>0.16137600684535927</v>
      </c>
      <c r="AI186">
        <v>0.11200129286057614</v>
      </c>
    </row>
    <row r="187" spans="1:35">
      <c r="A187" s="1">
        <v>40574</v>
      </c>
      <c r="B187">
        <v>3030.5</v>
      </c>
      <c r="C187" s="10">
        <f t="shared" si="33"/>
        <v>3.7132101300479059E-2</v>
      </c>
      <c r="D187">
        <v>4280</v>
      </c>
      <c r="E187" s="10">
        <f t="shared" si="25"/>
        <v>-4.602696979828369E-2</v>
      </c>
      <c r="F187">
        <v>342</v>
      </c>
      <c r="G187" s="10">
        <f t="shared" si="26"/>
        <v>3.6363636363636376E-2</v>
      </c>
      <c r="H187">
        <v>760.5</v>
      </c>
      <c r="I187" s="10">
        <f t="shared" si="27"/>
        <v>5.7719054242002743E-2</v>
      </c>
      <c r="J187">
        <v>295.16000000000003</v>
      </c>
      <c r="K187" s="10">
        <f t="shared" si="28"/>
        <v>7.9353470343011878E-2</v>
      </c>
      <c r="T187" s="22">
        <f t="shared" si="29"/>
        <v>2.7510489264207114E-2</v>
      </c>
      <c r="U187" s="22">
        <f t="shared" si="24"/>
        <v>-5.1452831526133218E-2</v>
      </c>
      <c r="V187" s="22">
        <f t="shared" si="30"/>
        <v>2.8653117545701282E-2</v>
      </c>
      <c r="W187" s="22">
        <f t="shared" si="31"/>
        <v>4.0797970156567741E-2</v>
      </c>
      <c r="X187" s="22">
        <f t="shared" si="32"/>
        <v>6.8466236869416441E-2</v>
      </c>
      <c r="AG187">
        <v>184</v>
      </c>
      <c r="AH187">
        <v>0.1552038544185679</v>
      </c>
      <c r="AI187">
        <v>9.2780479244832181E-2</v>
      </c>
    </row>
    <row r="188" spans="1:35">
      <c r="A188" s="1">
        <v>40602</v>
      </c>
      <c r="B188">
        <v>2996</v>
      </c>
      <c r="C188" s="10">
        <f t="shared" si="33"/>
        <v>-1.1384260023098447E-2</v>
      </c>
      <c r="D188">
        <v>4309.5</v>
      </c>
      <c r="E188" s="10">
        <f t="shared" si="25"/>
        <v>6.8925233644860917E-3</v>
      </c>
      <c r="F188">
        <v>328.9</v>
      </c>
      <c r="G188" s="10">
        <f t="shared" si="26"/>
        <v>-3.8304093567251507E-2</v>
      </c>
      <c r="H188">
        <v>760</v>
      </c>
      <c r="I188" s="10">
        <f t="shared" si="27"/>
        <v>-6.5746219592377475E-4</v>
      </c>
      <c r="J188">
        <v>284.36</v>
      </c>
      <c r="K188" s="10">
        <f t="shared" si="28"/>
        <v>-3.6590323892126353E-2</v>
      </c>
      <c r="T188" s="22">
        <f t="shared" si="29"/>
        <v>-2.1005872059370392E-2</v>
      </c>
      <c r="U188" s="22">
        <f t="shared" si="24"/>
        <v>1.4666616366365648E-3</v>
      </c>
      <c r="V188" s="22">
        <f t="shared" si="30"/>
        <v>-4.6014612385186601E-2</v>
      </c>
      <c r="W188" s="22">
        <f t="shared" si="31"/>
        <v>-1.7578546281358777E-2</v>
      </c>
      <c r="X188" s="22">
        <f t="shared" si="32"/>
        <v>-4.747755736572179E-2</v>
      </c>
      <c r="AG188">
        <v>185</v>
      </c>
      <c r="AH188">
        <v>0.14298760248503747</v>
      </c>
      <c r="AI188">
        <v>0.11228572900784131</v>
      </c>
    </row>
    <row r="189" spans="1:35">
      <c r="A189" s="1">
        <v>40633</v>
      </c>
      <c r="B189">
        <v>2863</v>
      </c>
      <c r="C189" s="10">
        <f t="shared" si="33"/>
        <v>-4.4392523364485958E-2</v>
      </c>
      <c r="D189">
        <v>4379</v>
      </c>
      <c r="E189" s="10">
        <f t="shared" si="25"/>
        <v>1.612716092354094E-2</v>
      </c>
      <c r="F189">
        <v>324.89999999999998</v>
      </c>
      <c r="G189" s="10">
        <f t="shared" si="26"/>
        <v>-1.2161751292186107E-2</v>
      </c>
      <c r="H189">
        <v>744.5</v>
      </c>
      <c r="I189" s="10">
        <f t="shared" si="27"/>
        <v>-2.0394736842105243E-2</v>
      </c>
      <c r="J189">
        <v>278.16000000000003</v>
      </c>
      <c r="K189" s="10">
        <f t="shared" si="28"/>
        <v>-2.1803347868898593E-2</v>
      </c>
      <c r="T189" s="22">
        <f t="shared" si="29"/>
        <v>-5.4014135400757904E-2</v>
      </c>
      <c r="U189" s="22">
        <f t="shared" si="24"/>
        <v>1.0701299195691412E-2</v>
      </c>
      <c r="V189" s="22">
        <f t="shared" si="30"/>
        <v>-1.9872270110121201E-2</v>
      </c>
      <c r="W189" s="22">
        <f t="shared" si="31"/>
        <v>-3.7315820927540246E-2</v>
      </c>
      <c r="X189" s="22">
        <f t="shared" si="32"/>
        <v>-3.2690581342494029E-2</v>
      </c>
      <c r="AG189">
        <v>186</v>
      </c>
      <c r="AH189">
        <v>0.15617202795597293</v>
      </c>
      <c r="AI189">
        <v>0.11211089365612067</v>
      </c>
    </row>
    <row r="190" spans="1:35">
      <c r="A190" s="1">
        <v>40662</v>
      </c>
      <c r="B190">
        <v>2990</v>
      </c>
      <c r="C190" s="10">
        <f t="shared" si="33"/>
        <v>4.4359063918966157E-2</v>
      </c>
      <c r="D190">
        <v>4360</v>
      </c>
      <c r="E190" s="10">
        <f t="shared" si="25"/>
        <v>-4.3388901575702743E-3</v>
      </c>
      <c r="F190">
        <v>327.9</v>
      </c>
      <c r="G190" s="10">
        <f t="shared" si="26"/>
        <v>9.2336103416434945E-3</v>
      </c>
      <c r="H190">
        <v>744</v>
      </c>
      <c r="I190" s="10">
        <f t="shared" si="27"/>
        <v>-6.7159167226327199E-4</v>
      </c>
      <c r="J190">
        <v>285.06</v>
      </c>
      <c r="K190" s="10">
        <f t="shared" si="28"/>
        <v>2.4805867126833414E-2</v>
      </c>
      <c r="T190" s="22">
        <f t="shared" si="29"/>
        <v>3.4737451882694212E-2</v>
      </c>
      <c r="U190" s="22">
        <f t="shared" si="24"/>
        <v>-9.764751885419802E-3</v>
      </c>
      <c r="V190" s="22">
        <f t="shared" si="30"/>
        <v>1.5230915237084012E-3</v>
      </c>
      <c r="W190" s="22">
        <f t="shared" si="31"/>
        <v>-1.7592675757698274E-2</v>
      </c>
      <c r="X190" s="22">
        <f t="shared" si="32"/>
        <v>1.3918633653237976E-2</v>
      </c>
      <c r="AG190">
        <v>187</v>
      </c>
      <c r="AH190">
        <v>0.13559671901307568</v>
      </c>
      <c r="AI190">
        <v>0.1089588516821712</v>
      </c>
    </row>
    <row r="191" spans="1:35">
      <c r="A191" s="1">
        <v>40694</v>
      </c>
      <c r="B191">
        <v>3177.5</v>
      </c>
      <c r="C191" s="10">
        <f t="shared" si="33"/>
        <v>6.2709030100334351E-2</v>
      </c>
      <c r="D191">
        <v>4245</v>
      </c>
      <c r="E191" s="10">
        <f t="shared" si="25"/>
        <v>-2.6376146788990806E-2</v>
      </c>
      <c r="F191">
        <v>330.2</v>
      </c>
      <c r="G191" s="10">
        <f t="shared" si="26"/>
        <v>7.014333638304393E-3</v>
      </c>
      <c r="H191">
        <v>766.5</v>
      </c>
      <c r="I191" s="10">
        <f t="shared" si="27"/>
        <v>3.0241935483870996E-2</v>
      </c>
      <c r="J191">
        <v>290.26</v>
      </c>
      <c r="K191" s="10">
        <f t="shared" si="28"/>
        <v>1.8241773661685112E-2</v>
      </c>
      <c r="T191" s="22">
        <f t="shared" si="29"/>
        <v>5.3087418064062405E-2</v>
      </c>
      <c r="U191" s="22">
        <f t="shared" si="24"/>
        <v>-3.1802008516840334E-2</v>
      </c>
      <c r="V191" s="22">
        <f t="shared" si="30"/>
        <v>-6.9618517963070028E-4</v>
      </c>
      <c r="W191" s="22">
        <f t="shared" si="31"/>
        <v>1.3320851398435994E-2</v>
      </c>
      <c r="X191" s="22">
        <f t="shared" si="32"/>
        <v>7.3545401880896737E-3</v>
      </c>
      <c r="AG191">
        <v>188</v>
      </c>
      <c r="AH191">
        <v>0.14369987423468814</v>
      </c>
      <c r="AI191">
        <v>0.13189574344329646</v>
      </c>
    </row>
    <row r="192" spans="1:35">
      <c r="A192" s="1">
        <v>40724</v>
      </c>
      <c r="B192">
        <v>3108</v>
      </c>
      <c r="C192" s="10">
        <f t="shared" si="33"/>
        <v>-2.1872541306058202E-2</v>
      </c>
      <c r="D192">
        <v>4490.5</v>
      </c>
      <c r="E192" s="10">
        <f t="shared" si="25"/>
        <v>5.783274440518249E-2</v>
      </c>
      <c r="F192">
        <v>318.5</v>
      </c>
      <c r="G192" s="10">
        <f t="shared" si="26"/>
        <v>-3.5433070866141669E-2</v>
      </c>
      <c r="H192">
        <v>780</v>
      </c>
      <c r="I192" s="10">
        <f t="shared" si="27"/>
        <v>1.7612524461839474E-2</v>
      </c>
      <c r="J192">
        <v>288.95999999999998</v>
      </c>
      <c r="K192" s="10">
        <f t="shared" si="28"/>
        <v>-4.4787431957555857E-3</v>
      </c>
      <c r="T192" s="22">
        <f t="shared" si="29"/>
        <v>-3.1494153342330147E-2</v>
      </c>
      <c r="U192" s="22">
        <f t="shared" si="24"/>
        <v>5.2406882677332962E-2</v>
      </c>
      <c r="V192" s="22">
        <f t="shared" si="30"/>
        <v>-4.3143589684076764E-2</v>
      </c>
      <c r="W192" s="22">
        <f t="shared" si="31"/>
        <v>6.9144037640447159E-4</v>
      </c>
      <c r="X192" s="22">
        <f t="shared" si="32"/>
        <v>-1.5365976669351024E-2</v>
      </c>
      <c r="AG192">
        <v>189</v>
      </c>
      <c r="AH192">
        <v>0.17144115349631114</v>
      </c>
      <c r="AI192">
        <v>0.1098827503947564</v>
      </c>
    </row>
    <row r="193" spans="1:35">
      <c r="A193" s="1">
        <v>40753</v>
      </c>
      <c r="B193">
        <v>2973</v>
      </c>
      <c r="C193" s="10">
        <f t="shared" si="33"/>
        <v>-4.3436293436293405E-2</v>
      </c>
      <c r="D193">
        <v>4300</v>
      </c>
      <c r="E193" s="10">
        <f t="shared" si="25"/>
        <v>-4.2422892773633203E-2</v>
      </c>
      <c r="F193">
        <v>304</v>
      </c>
      <c r="G193" s="10">
        <f t="shared" si="26"/>
        <v>-4.5525902668759777E-2</v>
      </c>
      <c r="H193">
        <v>771.5</v>
      </c>
      <c r="I193" s="10">
        <f t="shared" si="27"/>
        <v>-1.0897435897435859E-2</v>
      </c>
      <c r="J193">
        <v>274.45999999999998</v>
      </c>
      <c r="K193" s="10">
        <f t="shared" si="28"/>
        <v>-5.0179955703211543E-2</v>
      </c>
      <c r="T193" s="22">
        <f t="shared" si="29"/>
        <v>-5.305790547256535E-2</v>
      </c>
      <c r="U193" s="22">
        <f t="shared" si="24"/>
        <v>-4.7848754501482731E-2</v>
      </c>
      <c r="V193" s="22">
        <f t="shared" si="30"/>
        <v>-5.3236421486694871E-2</v>
      </c>
      <c r="W193" s="22">
        <f t="shared" si="31"/>
        <v>-2.7818519982870861E-2</v>
      </c>
      <c r="X193" s="22">
        <f t="shared" si="32"/>
        <v>-6.106718917680698E-2</v>
      </c>
      <c r="AG193">
        <v>190</v>
      </c>
      <c r="AH193">
        <v>0.1237115405032297</v>
      </c>
      <c r="AI193">
        <v>0.1379748579722638</v>
      </c>
    </row>
    <row r="194" spans="1:35">
      <c r="A194" s="1">
        <v>40786</v>
      </c>
      <c r="B194">
        <v>2920</v>
      </c>
      <c r="C194" s="10">
        <f t="shared" si="33"/>
        <v>-1.7827110662630319E-2</v>
      </c>
      <c r="D194">
        <v>3802</v>
      </c>
      <c r="E194" s="10">
        <f t="shared" si="25"/>
        <v>-0.11581395348837209</v>
      </c>
      <c r="F194">
        <v>275.3</v>
      </c>
      <c r="G194" s="10">
        <f t="shared" si="26"/>
        <v>-9.440789473684208E-2</v>
      </c>
      <c r="H194">
        <v>800</v>
      </c>
      <c r="I194" s="10">
        <f t="shared" si="27"/>
        <v>3.6941023979261134E-2</v>
      </c>
      <c r="J194">
        <v>252.15</v>
      </c>
      <c r="K194" s="10">
        <f t="shared" si="28"/>
        <v>-8.1286890621584118E-2</v>
      </c>
      <c r="T194" s="22">
        <f t="shared" si="29"/>
        <v>-2.7448722698902264E-2</v>
      </c>
      <c r="U194" s="22">
        <f t="shared" si="24"/>
        <v>-0.12123981521622161</v>
      </c>
      <c r="V194" s="22">
        <f t="shared" si="30"/>
        <v>-0.10211841355477717</v>
      </c>
      <c r="W194" s="22">
        <f t="shared" si="31"/>
        <v>2.0019939893826132E-2</v>
      </c>
      <c r="X194" s="22">
        <f t="shared" si="32"/>
        <v>-9.2174124095179555E-2</v>
      </c>
      <c r="AG194">
        <v>191</v>
      </c>
      <c r="AH194">
        <v>0.14013404435391799</v>
      </c>
      <c r="AI194">
        <v>0.10697472792954255</v>
      </c>
    </row>
    <row r="195" spans="1:35">
      <c r="A195" s="1">
        <v>40816</v>
      </c>
      <c r="B195">
        <v>2868</v>
      </c>
      <c r="C195" s="10">
        <f t="shared" si="33"/>
        <v>-1.7808219178082174E-2</v>
      </c>
      <c r="D195">
        <v>2888.5</v>
      </c>
      <c r="E195" s="10">
        <f t="shared" si="25"/>
        <v>-0.24026827985270915</v>
      </c>
      <c r="F195">
        <v>267.3</v>
      </c>
      <c r="G195" s="10">
        <f t="shared" si="26"/>
        <v>-2.9059208136578252E-2</v>
      </c>
      <c r="H195">
        <v>769</v>
      </c>
      <c r="I195" s="10">
        <f t="shared" si="27"/>
        <v>-3.8749999999999951E-2</v>
      </c>
      <c r="J195">
        <v>256.45</v>
      </c>
      <c r="K195" s="10">
        <f t="shared" si="28"/>
        <v>1.7053341265119926E-2</v>
      </c>
      <c r="T195" s="22">
        <f t="shared" si="29"/>
        <v>-2.742983121435412E-2</v>
      </c>
      <c r="U195" s="22">
        <f t="shared" si="24"/>
        <v>-0.24569414158055869</v>
      </c>
      <c r="V195" s="22">
        <f t="shared" si="30"/>
        <v>-3.6769726954513346E-2</v>
      </c>
      <c r="W195" s="22">
        <f t="shared" si="31"/>
        <v>-5.5671084085434953E-2</v>
      </c>
      <c r="X195" s="22">
        <f t="shared" si="32"/>
        <v>6.1661077915244871E-3</v>
      </c>
      <c r="AG195">
        <v>192</v>
      </c>
      <c r="AH195">
        <v>0.1315866937062283</v>
      </c>
      <c r="AI195">
        <v>0.12780141793996874</v>
      </c>
    </row>
    <row r="196" spans="1:35">
      <c r="A196" s="1">
        <v>40847</v>
      </c>
      <c r="B196">
        <v>2986</v>
      </c>
      <c r="C196" s="10">
        <f t="shared" si="33"/>
        <v>4.1143654114365491E-2</v>
      </c>
      <c r="D196">
        <v>3385</v>
      </c>
      <c r="E196" s="10">
        <f t="shared" si="25"/>
        <v>0.17188852345508043</v>
      </c>
      <c r="F196">
        <v>276.60000000000002</v>
      </c>
      <c r="G196" s="10">
        <f t="shared" si="26"/>
        <v>3.4792368125701412E-2</v>
      </c>
      <c r="H196">
        <v>806</v>
      </c>
      <c r="I196" s="10">
        <f t="shared" si="27"/>
        <v>4.811443433029905E-2</v>
      </c>
      <c r="J196">
        <v>278.16000000000003</v>
      </c>
      <c r="K196" s="10">
        <f t="shared" si="28"/>
        <v>8.4655878338857571E-2</v>
      </c>
      <c r="T196" s="22">
        <f t="shared" si="29"/>
        <v>3.1522042078093546E-2</v>
      </c>
      <c r="U196" s="22">
        <f t="shared" si="24"/>
        <v>0.1664626617272309</v>
      </c>
      <c r="V196" s="22">
        <f t="shared" si="30"/>
        <v>2.7081849307766317E-2</v>
      </c>
      <c r="W196" s="22">
        <f t="shared" si="31"/>
        <v>3.1193350244864047E-2</v>
      </c>
      <c r="X196" s="22">
        <f t="shared" si="32"/>
        <v>7.3768644865262134E-2</v>
      </c>
      <c r="AG196">
        <v>193</v>
      </c>
      <c r="AH196">
        <v>0.1348156832835157</v>
      </c>
      <c r="AI196">
        <v>0.12289278651953214</v>
      </c>
    </row>
    <row r="197" spans="1:35">
      <c r="A197" s="1">
        <v>40877</v>
      </c>
      <c r="B197">
        <v>2940</v>
      </c>
      <c r="C197" s="10">
        <f t="shared" si="33"/>
        <v>-1.5405224380442117E-2</v>
      </c>
      <c r="D197">
        <v>3339</v>
      </c>
      <c r="E197" s="10">
        <f t="shared" si="25"/>
        <v>-1.3589364844904028E-2</v>
      </c>
      <c r="F197">
        <v>273.7</v>
      </c>
      <c r="G197" s="10">
        <f t="shared" si="26"/>
        <v>-1.0484454085321837E-2</v>
      </c>
      <c r="H197">
        <v>830</v>
      </c>
      <c r="I197" s="10">
        <f t="shared" si="27"/>
        <v>2.977667493796532E-2</v>
      </c>
      <c r="J197">
        <v>290.16000000000003</v>
      </c>
      <c r="K197" s="10">
        <f t="shared" si="28"/>
        <v>4.3140638481449445E-2</v>
      </c>
      <c r="T197" s="22">
        <f t="shared" si="29"/>
        <v>-2.5026836416714063E-2</v>
      </c>
      <c r="U197" s="22">
        <f t="shared" ref="U197:U260" si="34">IFERROR(E197-$O$3,"N/A")</f>
        <v>-1.9015226572753556E-2</v>
      </c>
      <c r="V197" s="22">
        <f t="shared" si="30"/>
        <v>-1.8194972903256931E-2</v>
      </c>
      <c r="W197" s="22">
        <f t="shared" si="31"/>
        <v>1.2855590852530317E-2</v>
      </c>
      <c r="X197" s="22">
        <f t="shared" si="32"/>
        <v>3.2253405007854008E-2</v>
      </c>
      <c r="AG197">
        <v>194</v>
      </c>
      <c r="AH197">
        <v>0.1342291453982298</v>
      </c>
      <c r="AI197">
        <v>0.12999507572296856</v>
      </c>
    </row>
    <row r="198" spans="1:35">
      <c r="A198" s="1">
        <v>40907</v>
      </c>
      <c r="B198">
        <v>2975</v>
      </c>
      <c r="C198" s="10">
        <f t="shared" si="33"/>
        <v>1.1904761904761862E-2</v>
      </c>
      <c r="D198">
        <v>3125</v>
      </c>
      <c r="E198" s="10">
        <f t="shared" si="25"/>
        <v>-6.4091045223120702E-2</v>
      </c>
      <c r="F198">
        <v>285.10000000000002</v>
      </c>
      <c r="G198" s="10">
        <f t="shared" si="26"/>
        <v>4.1651443185970249E-2</v>
      </c>
      <c r="H198">
        <v>884</v>
      </c>
      <c r="I198" s="10">
        <f t="shared" si="27"/>
        <v>6.5060240963855431E-2</v>
      </c>
      <c r="J198">
        <v>294.26</v>
      </c>
      <c r="K198" s="10">
        <f t="shared" si="28"/>
        <v>1.4130135097876861E-2</v>
      </c>
      <c r="T198" s="22">
        <f t="shared" si="29"/>
        <v>2.2831498684899153E-3</v>
      </c>
      <c r="U198" s="22">
        <f t="shared" si="34"/>
        <v>-6.9516906950970223E-2</v>
      </c>
      <c r="V198" s="22">
        <f t="shared" si="30"/>
        <v>3.3940924368035155E-2</v>
      </c>
      <c r="W198" s="22">
        <f t="shared" si="31"/>
        <v>4.8139156878420429E-2</v>
      </c>
      <c r="X198" s="22">
        <f t="shared" si="32"/>
        <v>3.2429016242814229E-3</v>
      </c>
      <c r="AG198">
        <v>195</v>
      </c>
      <c r="AH198">
        <v>0.13100285137274603</v>
      </c>
      <c r="AI198">
        <v>0.12545061296707957</v>
      </c>
    </row>
    <row r="199" spans="1:35">
      <c r="A199" s="1">
        <v>40939</v>
      </c>
      <c r="B199">
        <v>3054.5</v>
      </c>
      <c r="C199" s="10">
        <f t="shared" si="33"/>
        <v>2.6722689075630246E-2</v>
      </c>
      <c r="D199">
        <v>3805</v>
      </c>
      <c r="E199" s="10">
        <f t="shared" ref="E199:E262" si="35">IFERROR(D199/D198-1,"N/A")</f>
        <v>0.21760000000000002</v>
      </c>
      <c r="F199">
        <v>307.8</v>
      </c>
      <c r="G199" s="10">
        <f t="shared" ref="G199:G262" si="36">IFERROR(F199/F198-1,"N/A")</f>
        <v>7.9621185548930162E-2</v>
      </c>
      <c r="H199">
        <v>861</v>
      </c>
      <c r="I199" s="10">
        <f t="shared" ref="I199:I262" si="37">IFERROR(H199/H198-1,"N/A")</f>
        <v>-2.6018099547511331E-2</v>
      </c>
      <c r="J199">
        <v>293.16000000000003</v>
      </c>
      <c r="K199" s="10">
        <f t="shared" ref="K199:K262" si="38">IFERROR(J199/J198-1,"N/A")</f>
        <v>-3.738190715693479E-3</v>
      </c>
      <c r="T199" s="22">
        <f t="shared" ref="T199:T262" si="39">IFERROR(C199-$N$3,"N/A")</f>
        <v>1.7101077039358301E-2</v>
      </c>
      <c r="U199" s="22">
        <f t="shared" si="34"/>
        <v>0.21217413827215048</v>
      </c>
      <c r="V199" s="22">
        <f t="shared" ref="V199:V262" si="40">IFERROR(G199-$P$3,"N/A")</f>
        <v>7.1910666730995068E-2</v>
      </c>
      <c r="W199" s="22">
        <f t="shared" ref="W199:W262" si="41">IFERROR(I199-$Q$3,"N/A")</f>
        <v>-4.2939183632946333E-2</v>
      </c>
      <c r="X199" s="22">
        <f t="shared" ref="X199:X262" si="42">IFERROR(K199-$R$3,"N/A")</f>
        <v>-1.4625424189288918E-2</v>
      </c>
      <c r="AG199">
        <v>196</v>
      </c>
      <c r="AH199">
        <v>0.13855702520807725</v>
      </c>
      <c r="AI199">
        <v>0.1288941380414097</v>
      </c>
    </row>
    <row r="200" spans="1:35">
      <c r="A200" s="1">
        <v>40968</v>
      </c>
      <c r="B200">
        <v>2807.5</v>
      </c>
      <c r="C200" s="10">
        <f t="shared" ref="C200:C263" si="43">IFERROR(B200/B199-1,"N/A")</f>
        <v>-8.0864298575871629E-2</v>
      </c>
      <c r="D200">
        <v>3584</v>
      </c>
      <c r="E200" s="10">
        <f t="shared" si="35"/>
        <v>-5.8081471747700397E-2</v>
      </c>
      <c r="F200">
        <v>312.7</v>
      </c>
      <c r="G200" s="10">
        <f t="shared" si="36"/>
        <v>1.5919428200129815E-2</v>
      </c>
      <c r="H200">
        <v>962</v>
      </c>
      <c r="I200" s="10">
        <f t="shared" si="37"/>
        <v>0.11730545876887333</v>
      </c>
      <c r="J200">
        <v>310.67</v>
      </c>
      <c r="K200" s="10">
        <f t="shared" si="38"/>
        <v>5.9728475917587565E-2</v>
      </c>
      <c r="T200" s="22">
        <f t="shared" si="39"/>
        <v>-9.0485910612143575E-2</v>
      </c>
      <c r="U200" s="22">
        <f t="shared" si="34"/>
        <v>-6.3507333475549918E-2</v>
      </c>
      <c r="V200" s="22">
        <f t="shared" si="40"/>
        <v>8.2089093821947207E-3</v>
      </c>
      <c r="W200" s="22">
        <f t="shared" si="41"/>
        <v>0.10038437468343833</v>
      </c>
      <c r="X200" s="22">
        <f t="shared" si="42"/>
        <v>4.8841242443992128E-2</v>
      </c>
      <c r="AG200">
        <v>197</v>
      </c>
      <c r="AH200">
        <v>0.13267394712244951</v>
      </c>
      <c r="AI200">
        <v>0.1229814639340816</v>
      </c>
    </row>
    <row r="201" spans="1:35">
      <c r="A201" s="1">
        <v>40998</v>
      </c>
      <c r="B201">
        <v>2779</v>
      </c>
      <c r="C201" s="10">
        <f t="shared" si="43"/>
        <v>-1.0151380231522733E-2</v>
      </c>
      <c r="D201">
        <v>3446</v>
      </c>
      <c r="E201" s="10">
        <f t="shared" si="35"/>
        <v>-3.8504464285714302E-2</v>
      </c>
      <c r="F201">
        <v>299.89999999999998</v>
      </c>
      <c r="G201" s="10">
        <f t="shared" si="36"/>
        <v>-4.0933802366485472E-2</v>
      </c>
      <c r="H201">
        <v>1004</v>
      </c>
      <c r="I201" s="10">
        <f t="shared" si="37"/>
        <v>4.3659043659043606E-2</v>
      </c>
      <c r="J201">
        <v>299.26</v>
      </c>
      <c r="K201" s="10">
        <f t="shared" si="38"/>
        <v>-3.6727073743843985E-2</v>
      </c>
      <c r="T201" s="22">
        <f t="shared" si="39"/>
        <v>-1.9772992267794678E-2</v>
      </c>
      <c r="U201" s="22">
        <f t="shared" si="34"/>
        <v>-4.3930326013563829E-2</v>
      </c>
      <c r="V201" s="22">
        <f t="shared" si="40"/>
        <v>-4.8644321184420566E-2</v>
      </c>
      <c r="W201" s="22">
        <f t="shared" si="41"/>
        <v>2.6737959573608604E-2</v>
      </c>
      <c r="X201" s="22">
        <f t="shared" si="42"/>
        <v>-4.7614307217439422E-2</v>
      </c>
      <c r="AG201">
        <v>198</v>
      </c>
      <c r="AH201">
        <v>0.13836531715244138</v>
      </c>
      <c r="AI201">
        <v>0.1196884245379314</v>
      </c>
    </row>
    <row r="202" spans="1:35">
      <c r="A202" s="1">
        <v>41029</v>
      </c>
      <c r="B202">
        <v>2699.5</v>
      </c>
      <c r="C202" s="10">
        <f t="shared" si="43"/>
        <v>-2.8607412738395066E-2</v>
      </c>
      <c r="D202">
        <v>3432.5</v>
      </c>
      <c r="E202" s="10">
        <f t="shared" si="35"/>
        <v>-3.9175856065002401E-3</v>
      </c>
      <c r="F202">
        <v>295.2</v>
      </c>
      <c r="G202" s="10">
        <f t="shared" si="36"/>
        <v>-1.5671890630210017E-2</v>
      </c>
      <c r="H202">
        <v>1023</v>
      </c>
      <c r="I202" s="10">
        <f t="shared" si="37"/>
        <v>1.8924302788844605E-2</v>
      </c>
      <c r="J202">
        <v>286.16000000000003</v>
      </c>
      <c r="K202" s="10">
        <f t="shared" si="38"/>
        <v>-4.3774644122167916E-2</v>
      </c>
      <c r="T202" s="22">
        <f t="shared" si="39"/>
        <v>-3.8229024774667011E-2</v>
      </c>
      <c r="U202" s="22">
        <f t="shared" si="34"/>
        <v>-9.3434473343497679E-3</v>
      </c>
      <c r="V202" s="22">
        <f t="shared" si="40"/>
        <v>-2.3382409448145111E-2</v>
      </c>
      <c r="W202" s="22">
        <f t="shared" si="41"/>
        <v>2.0032187034096025E-3</v>
      </c>
      <c r="X202" s="22">
        <f t="shared" si="42"/>
        <v>-5.4661877595763353E-2</v>
      </c>
      <c r="AG202">
        <v>199</v>
      </c>
      <c r="AH202">
        <v>0.13415492384137062</v>
      </c>
      <c r="AI202">
        <v>0.120887061973472</v>
      </c>
    </row>
    <row r="203" spans="1:35">
      <c r="A203" s="1">
        <v>41060</v>
      </c>
      <c r="B203">
        <v>2618</v>
      </c>
      <c r="C203" s="10">
        <f t="shared" si="43"/>
        <v>-3.0190776069642489E-2</v>
      </c>
      <c r="D203">
        <v>2780</v>
      </c>
      <c r="E203" s="10">
        <f t="shared" si="35"/>
        <v>-0.19009468317552802</v>
      </c>
      <c r="F203">
        <v>272.8</v>
      </c>
      <c r="G203" s="10">
        <f t="shared" si="36"/>
        <v>-7.5880758807588045E-2</v>
      </c>
      <c r="H203">
        <v>1023</v>
      </c>
      <c r="I203" s="10">
        <f t="shared" si="37"/>
        <v>0</v>
      </c>
      <c r="J203">
        <v>256.55</v>
      </c>
      <c r="K203" s="10">
        <f t="shared" si="38"/>
        <v>-0.1034735812133073</v>
      </c>
      <c r="T203" s="22">
        <f t="shared" si="39"/>
        <v>-3.9812388105914434E-2</v>
      </c>
      <c r="U203" s="22">
        <f t="shared" si="34"/>
        <v>-0.19552054490337756</v>
      </c>
      <c r="V203" s="22">
        <f t="shared" si="40"/>
        <v>-8.3591277625523139E-2</v>
      </c>
      <c r="W203" s="22">
        <f t="shared" si="41"/>
        <v>-1.6921084085435002E-2</v>
      </c>
      <c r="X203" s="22">
        <f t="shared" si="42"/>
        <v>-0.11436081468690273</v>
      </c>
      <c r="AG203">
        <v>200</v>
      </c>
      <c r="AH203">
        <v>0.12844818291242391</v>
      </c>
      <c r="AI203">
        <v>0.15429847132536043</v>
      </c>
    </row>
    <row r="204" spans="1:35">
      <c r="A204" s="1">
        <v>41089</v>
      </c>
      <c r="B204">
        <v>2853</v>
      </c>
      <c r="C204" s="10">
        <f t="shared" si="43"/>
        <v>8.9763177998472221E-2</v>
      </c>
      <c r="D204">
        <v>3019</v>
      </c>
      <c r="E204" s="10">
        <f t="shared" si="35"/>
        <v>8.5971223021582777E-2</v>
      </c>
      <c r="F204">
        <v>288.60000000000002</v>
      </c>
      <c r="G204" s="10">
        <f t="shared" si="36"/>
        <v>5.7917888563049802E-2</v>
      </c>
      <c r="H204">
        <v>1043</v>
      </c>
      <c r="I204" s="10">
        <f t="shared" si="37"/>
        <v>1.9550342130987275E-2</v>
      </c>
      <c r="J204">
        <v>277.36</v>
      </c>
      <c r="K204" s="10">
        <f t="shared" si="38"/>
        <v>8.1114792438121253E-2</v>
      </c>
      <c r="T204" s="22">
        <f t="shared" si="39"/>
        <v>8.0141565962200276E-2</v>
      </c>
      <c r="U204" s="22">
        <f t="shared" si="34"/>
        <v>8.0545361293733256E-2</v>
      </c>
      <c r="V204" s="22">
        <f t="shared" si="40"/>
        <v>5.0207369745114708E-2</v>
      </c>
      <c r="W204" s="22">
        <f t="shared" si="41"/>
        <v>2.6292580455522727E-3</v>
      </c>
      <c r="X204" s="22">
        <f t="shared" si="42"/>
        <v>7.0227558964525816E-2</v>
      </c>
      <c r="AG204">
        <v>201</v>
      </c>
      <c r="AH204">
        <v>0.13693977961105858</v>
      </c>
      <c r="AI204">
        <v>0.11559174578839744</v>
      </c>
    </row>
    <row r="205" spans="1:35">
      <c r="A205" s="1">
        <v>41121</v>
      </c>
      <c r="B205">
        <v>2986.5</v>
      </c>
      <c r="C205" s="10">
        <f t="shared" si="43"/>
        <v>4.6792849631966282E-2</v>
      </c>
      <c r="D205">
        <v>2946.5</v>
      </c>
      <c r="E205" s="10">
        <f t="shared" si="35"/>
        <v>-2.4014574362371643E-2</v>
      </c>
      <c r="F205">
        <v>308.89999999999998</v>
      </c>
      <c r="G205" s="10">
        <f t="shared" si="36"/>
        <v>7.0339570339570168E-2</v>
      </c>
      <c r="H205">
        <v>1114</v>
      </c>
      <c r="I205" s="10">
        <f t="shared" si="37"/>
        <v>6.8072866730584769E-2</v>
      </c>
      <c r="J205">
        <v>287.56</v>
      </c>
      <c r="K205" s="10">
        <f t="shared" si="38"/>
        <v>3.6775310066339717E-2</v>
      </c>
      <c r="T205" s="22">
        <f t="shared" si="39"/>
        <v>3.7171237595694337E-2</v>
      </c>
      <c r="U205" s="22">
        <f t="shared" si="34"/>
        <v>-2.9440436090221171E-2</v>
      </c>
      <c r="V205" s="22">
        <f t="shared" si="40"/>
        <v>6.2629051521635073E-2</v>
      </c>
      <c r="W205" s="22">
        <f t="shared" si="41"/>
        <v>5.1151782645149767E-2</v>
      </c>
      <c r="X205" s="22">
        <f t="shared" si="42"/>
        <v>2.588807659274428E-2</v>
      </c>
      <c r="AG205">
        <v>202</v>
      </c>
      <c r="AH205">
        <v>0.15705497753675646</v>
      </c>
      <c r="AI205">
        <v>0.1030654633084559</v>
      </c>
    </row>
    <row r="206" spans="1:35">
      <c r="A206" s="1">
        <v>41152</v>
      </c>
      <c r="B206">
        <v>2936.5</v>
      </c>
      <c r="C206" s="10">
        <f t="shared" si="43"/>
        <v>-1.6742005692281903E-2</v>
      </c>
      <c r="D206">
        <v>2735.5</v>
      </c>
      <c r="E206" s="10">
        <f t="shared" si="35"/>
        <v>-7.1610385202782956E-2</v>
      </c>
      <c r="F206">
        <v>318.5</v>
      </c>
      <c r="G206" s="10">
        <f t="shared" si="36"/>
        <v>3.1078018776303118E-2</v>
      </c>
      <c r="H206">
        <v>1124</v>
      </c>
      <c r="I206" s="10">
        <f t="shared" si="37"/>
        <v>8.9766606822261341E-3</v>
      </c>
      <c r="J206">
        <v>296.26</v>
      </c>
      <c r="K206" s="10">
        <f t="shared" si="38"/>
        <v>3.0254555571011199E-2</v>
      </c>
      <c r="T206" s="22">
        <f t="shared" si="39"/>
        <v>-2.6363617728553848E-2</v>
      </c>
      <c r="U206" s="22">
        <f t="shared" si="34"/>
        <v>-7.7036246930632477E-2</v>
      </c>
      <c r="V206" s="22">
        <f t="shared" si="40"/>
        <v>2.3367499958368024E-2</v>
      </c>
      <c r="W206" s="22">
        <f t="shared" si="41"/>
        <v>-7.9444234032088681E-3</v>
      </c>
      <c r="X206" s="22">
        <f t="shared" si="42"/>
        <v>1.9367322097415762E-2</v>
      </c>
      <c r="AG206">
        <v>203</v>
      </c>
      <c r="AH206">
        <v>0.12660073768204</v>
      </c>
      <c r="AI206">
        <v>0.13011237364292916</v>
      </c>
    </row>
    <row r="207" spans="1:35">
      <c r="A207" s="1">
        <v>41180</v>
      </c>
      <c r="B207">
        <v>2955</v>
      </c>
      <c r="C207" s="10">
        <f t="shared" si="43"/>
        <v>6.3000170270730571E-3</v>
      </c>
      <c r="D207">
        <v>2885</v>
      </c>
      <c r="E207" s="10">
        <f t="shared" si="35"/>
        <v>5.4651800402120365E-2</v>
      </c>
      <c r="F207">
        <v>325.10000000000002</v>
      </c>
      <c r="G207" s="10">
        <f t="shared" si="36"/>
        <v>2.0722135007849474E-2</v>
      </c>
      <c r="H207">
        <v>1109</v>
      </c>
      <c r="I207" s="10">
        <f t="shared" si="37"/>
        <v>-1.3345195729537407E-2</v>
      </c>
      <c r="J207">
        <v>313.47000000000003</v>
      </c>
      <c r="K207" s="10">
        <f t="shared" si="38"/>
        <v>5.809086613110126E-2</v>
      </c>
      <c r="T207" s="22">
        <f t="shared" si="39"/>
        <v>-3.32159500919889E-3</v>
      </c>
      <c r="U207" s="22">
        <f t="shared" si="34"/>
        <v>4.9225938674270837E-2</v>
      </c>
      <c r="V207" s="22">
        <f t="shared" si="40"/>
        <v>1.301161618991438E-2</v>
      </c>
      <c r="W207" s="22">
        <f t="shared" si="41"/>
        <v>-3.0266279814972409E-2</v>
      </c>
      <c r="X207" s="22">
        <f t="shared" si="42"/>
        <v>4.7203632657505823E-2</v>
      </c>
      <c r="AG207">
        <v>204</v>
      </c>
      <c r="AH207">
        <v>0.12583634177914679</v>
      </c>
      <c r="AI207">
        <v>0.14754345485329606</v>
      </c>
    </row>
    <row r="208" spans="1:35">
      <c r="A208" s="1">
        <v>41213</v>
      </c>
      <c r="B208">
        <v>2877.5</v>
      </c>
      <c r="C208" s="10">
        <f t="shared" si="43"/>
        <v>-2.6226734348561709E-2</v>
      </c>
      <c r="D208">
        <v>3104.5</v>
      </c>
      <c r="E208" s="10">
        <f t="shared" si="35"/>
        <v>7.6083188908145472E-2</v>
      </c>
      <c r="F208">
        <v>312.2</v>
      </c>
      <c r="G208" s="10">
        <f t="shared" si="36"/>
        <v>-3.9680098431251976E-2</v>
      </c>
      <c r="H208">
        <v>1025</v>
      </c>
      <c r="I208" s="10">
        <f t="shared" si="37"/>
        <v>-7.5743913435527555E-2</v>
      </c>
      <c r="J208">
        <v>310.77</v>
      </c>
      <c r="K208" s="10">
        <f t="shared" si="38"/>
        <v>-8.6132644272181036E-3</v>
      </c>
      <c r="T208" s="22">
        <f t="shared" si="39"/>
        <v>-3.5848346384833654E-2</v>
      </c>
      <c r="U208" s="22">
        <f t="shared" si="34"/>
        <v>7.0657327180295951E-2</v>
      </c>
      <c r="V208" s="22">
        <f t="shared" si="40"/>
        <v>-4.739061724918707E-2</v>
      </c>
      <c r="W208" s="22">
        <f t="shared" si="41"/>
        <v>-9.266499752096255E-2</v>
      </c>
      <c r="X208" s="22">
        <f t="shared" si="42"/>
        <v>-1.950049790081354E-2</v>
      </c>
      <c r="AG208">
        <v>205</v>
      </c>
      <c r="AH208">
        <v>0.14656277418630667</v>
      </c>
      <c r="AI208">
        <v>0.12146172633020862</v>
      </c>
    </row>
    <row r="209" spans="1:35">
      <c r="A209" s="1">
        <v>41243</v>
      </c>
      <c r="B209">
        <v>2966.5</v>
      </c>
      <c r="C209" s="10">
        <f t="shared" si="43"/>
        <v>3.0929626411815736E-2</v>
      </c>
      <c r="D209">
        <v>3093.5</v>
      </c>
      <c r="E209" s="10">
        <f t="shared" si="35"/>
        <v>-3.5432436785312049E-3</v>
      </c>
      <c r="F209">
        <v>327.3</v>
      </c>
      <c r="G209" s="10">
        <f t="shared" si="36"/>
        <v>4.8366431774503615E-2</v>
      </c>
      <c r="H209">
        <v>1029</v>
      </c>
      <c r="I209" s="10">
        <f t="shared" si="37"/>
        <v>3.9024390243902474E-3</v>
      </c>
      <c r="J209">
        <v>311.67</v>
      </c>
      <c r="K209" s="10">
        <f t="shared" si="38"/>
        <v>2.896032435563356E-3</v>
      </c>
      <c r="T209" s="22">
        <f t="shared" si="39"/>
        <v>2.1308014375543791E-2</v>
      </c>
      <c r="U209" s="22">
        <f t="shared" si="34"/>
        <v>-8.9691054063807327E-3</v>
      </c>
      <c r="V209" s="22">
        <f t="shared" si="40"/>
        <v>4.0655912956568521E-2</v>
      </c>
      <c r="W209" s="22">
        <f t="shared" si="41"/>
        <v>-1.3018645061044755E-2</v>
      </c>
      <c r="X209" s="22">
        <f t="shared" si="42"/>
        <v>-7.9912010380320826E-3</v>
      </c>
      <c r="AG209">
        <v>206</v>
      </c>
      <c r="AH209">
        <v>0.12922945700621494</v>
      </c>
      <c r="AI209">
        <v>0.13710830157129053</v>
      </c>
    </row>
    <row r="210" spans="1:35">
      <c r="A210" s="1">
        <v>41274</v>
      </c>
      <c r="B210">
        <v>2909.5</v>
      </c>
      <c r="C210" s="10">
        <f t="shared" si="43"/>
        <v>-1.9214562615877284E-2</v>
      </c>
      <c r="D210">
        <v>3511.5</v>
      </c>
      <c r="E210" s="10">
        <f t="shared" si="35"/>
        <v>0.13512203006303536</v>
      </c>
      <c r="F210">
        <v>336.9</v>
      </c>
      <c r="G210" s="10">
        <f t="shared" si="36"/>
        <v>2.9330889092575418E-2</v>
      </c>
      <c r="H210">
        <v>1009</v>
      </c>
      <c r="I210" s="10">
        <f t="shared" si="37"/>
        <v>-1.9436345966958202E-2</v>
      </c>
      <c r="J210">
        <v>294.36</v>
      </c>
      <c r="K210" s="10">
        <f t="shared" si="38"/>
        <v>-5.5539512946385594E-2</v>
      </c>
      <c r="T210" s="22">
        <f t="shared" si="39"/>
        <v>-2.883617465214923E-2</v>
      </c>
      <c r="U210" s="22">
        <f t="shared" si="34"/>
        <v>0.12969616833518582</v>
      </c>
      <c r="V210" s="22">
        <f t="shared" si="40"/>
        <v>2.1620370274640324E-2</v>
      </c>
      <c r="W210" s="22">
        <f t="shared" si="41"/>
        <v>-3.6357430052393204E-2</v>
      </c>
      <c r="X210" s="22">
        <f t="shared" si="42"/>
        <v>-6.6426746419981031E-2</v>
      </c>
      <c r="AG210">
        <v>207</v>
      </c>
      <c r="AH210">
        <v>0.14377955455368654</v>
      </c>
      <c r="AI210">
        <v>0.11904401775486148</v>
      </c>
    </row>
    <row r="211" spans="1:35">
      <c r="A211" s="1">
        <v>41305</v>
      </c>
      <c r="B211">
        <v>3053</v>
      </c>
      <c r="C211" s="10">
        <f t="shared" si="43"/>
        <v>4.9321189207767624E-2</v>
      </c>
      <c r="D211">
        <v>3560</v>
      </c>
      <c r="E211" s="10">
        <f t="shared" si="35"/>
        <v>1.381176135554596E-2</v>
      </c>
      <c r="F211">
        <v>339.6</v>
      </c>
      <c r="G211" s="10">
        <f t="shared" si="36"/>
        <v>8.0142475512021694E-3</v>
      </c>
      <c r="H211">
        <v>1133</v>
      </c>
      <c r="I211" s="10">
        <f t="shared" si="37"/>
        <v>0.12289395441030715</v>
      </c>
      <c r="J211">
        <v>322.77</v>
      </c>
      <c r="K211" s="10">
        <f t="shared" si="38"/>
        <v>9.6514472075010183E-2</v>
      </c>
      <c r="T211" s="22">
        <f t="shared" si="39"/>
        <v>3.9699577171495679E-2</v>
      </c>
      <c r="U211" s="22">
        <f t="shared" si="34"/>
        <v>8.3858996276964318E-3</v>
      </c>
      <c r="V211" s="22">
        <f t="shared" si="40"/>
        <v>3.0372873326707604E-4</v>
      </c>
      <c r="W211" s="22">
        <f t="shared" si="41"/>
        <v>0.10597287032487215</v>
      </c>
      <c r="X211" s="22">
        <f t="shared" si="42"/>
        <v>8.5627238601414746E-2</v>
      </c>
      <c r="AG211">
        <v>208</v>
      </c>
      <c r="AH211">
        <v>0.14103984775672604</v>
      </c>
      <c r="AI211">
        <v>0.12538378991120364</v>
      </c>
    </row>
    <row r="212" spans="1:35">
      <c r="A212" s="1">
        <v>41333</v>
      </c>
      <c r="B212">
        <v>2995.5</v>
      </c>
      <c r="C212" s="10">
        <f t="shared" si="43"/>
        <v>-1.8833933835571526E-2</v>
      </c>
      <c r="D212">
        <v>3541</v>
      </c>
      <c r="E212" s="10">
        <f t="shared" si="35"/>
        <v>-5.3370786516854229E-3</v>
      </c>
      <c r="F212">
        <v>355.1</v>
      </c>
      <c r="G212" s="10">
        <f t="shared" si="36"/>
        <v>4.5641931684334613E-2</v>
      </c>
      <c r="H212">
        <v>1261</v>
      </c>
      <c r="I212" s="10">
        <f t="shared" si="37"/>
        <v>0.11297440423654015</v>
      </c>
      <c r="J212">
        <v>340.07</v>
      </c>
      <c r="K212" s="10">
        <f t="shared" si="38"/>
        <v>5.3598537658394507E-2</v>
      </c>
      <c r="T212" s="22">
        <f t="shared" si="39"/>
        <v>-2.8455545871843471E-2</v>
      </c>
      <c r="U212" s="22">
        <f t="shared" si="34"/>
        <v>-1.0762940379534951E-2</v>
      </c>
      <c r="V212" s="22">
        <f t="shared" si="40"/>
        <v>3.7931412866399519E-2</v>
      </c>
      <c r="W212" s="22">
        <f t="shared" si="41"/>
        <v>9.6053320151105154E-2</v>
      </c>
      <c r="X212" s="22">
        <f t="shared" si="42"/>
        <v>4.271130418479907E-2</v>
      </c>
      <c r="AG212">
        <v>209</v>
      </c>
      <c r="AH212">
        <v>0.16325769930411391</v>
      </c>
      <c r="AI212">
        <v>0.10452813374743103</v>
      </c>
    </row>
    <row r="213" spans="1:35">
      <c r="A213" s="1">
        <v>41362</v>
      </c>
      <c r="B213">
        <v>3299.5</v>
      </c>
      <c r="C213" s="10">
        <f t="shared" si="43"/>
        <v>0.10148556167584721</v>
      </c>
      <c r="D213">
        <v>3085</v>
      </c>
      <c r="E213" s="10">
        <f t="shared" si="35"/>
        <v>-0.12877718158712226</v>
      </c>
      <c r="F213">
        <v>394.3</v>
      </c>
      <c r="G213" s="10">
        <f t="shared" si="36"/>
        <v>0.11039143903125881</v>
      </c>
      <c r="H213">
        <v>1295</v>
      </c>
      <c r="I213" s="10">
        <f t="shared" si="37"/>
        <v>2.6962727993655733E-2</v>
      </c>
      <c r="J213">
        <v>342.77</v>
      </c>
      <c r="K213" s="10">
        <f t="shared" si="38"/>
        <v>7.939541859028898E-3</v>
      </c>
      <c r="T213" s="22">
        <f t="shared" si="39"/>
        <v>9.1863949639575268E-2</v>
      </c>
      <c r="U213" s="22">
        <f t="shared" si="34"/>
        <v>-0.13420304331497179</v>
      </c>
      <c r="V213" s="22">
        <f t="shared" si="40"/>
        <v>0.10268092021332371</v>
      </c>
      <c r="W213" s="22">
        <f t="shared" si="41"/>
        <v>1.0041643908220731E-2</v>
      </c>
      <c r="X213" s="22">
        <f t="shared" si="42"/>
        <v>-2.9476916145665406E-3</v>
      </c>
      <c r="AG213">
        <v>210</v>
      </c>
      <c r="AH213">
        <v>0.13462994137875858</v>
      </c>
      <c r="AI213">
        <v>0.13819285412224563</v>
      </c>
    </row>
    <row r="214" spans="1:35">
      <c r="A214" s="1">
        <v>41394</v>
      </c>
      <c r="B214">
        <v>3342.5</v>
      </c>
      <c r="C214" s="10">
        <f t="shared" si="43"/>
        <v>1.3032277617820887E-2</v>
      </c>
      <c r="D214">
        <v>2919</v>
      </c>
      <c r="E214" s="10">
        <f t="shared" si="35"/>
        <v>-5.3808752025931939E-2</v>
      </c>
      <c r="F214">
        <v>375.5</v>
      </c>
      <c r="G214" s="10">
        <f t="shared" si="36"/>
        <v>-4.767943190464119E-2</v>
      </c>
      <c r="H214">
        <v>1279</v>
      </c>
      <c r="I214" s="10">
        <f t="shared" si="37"/>
        <v>-1.2355212355212308E-2</v>
      </c>
      <c r="J214">
        <v>337.57</v>
      </c>
      <c r="K214" s="10">
        <f t="shared" si="38"/>
        <v>-1.5170522507804041E-2</v>
      </c>
      <c r="T214" s="22">
        <f t="shared" si="39"/>
        <v>3.4106655815489394E-3</v>
      </c>
      <c r="U214" s="22">
        <f t="shared" si="34"/>
        <v>-5.9234613753781466E-2</v>
      </c>
      <c r="V214" s="22">
        <f t="shared" si="40"/>
        <v>-5.5389950722576284E-2</v>
      </c>
      <c r="W214" s="22">
        <f t="shared" si="41"/>
        <v>-2.9276296440647311E-2</v>
      </c>
      <c r="X214" s="22">
        <f t="shared" si="42"/>
        <v>-2.6057755981399477E-2</v>
      </c>
      <c r="AG214">
        <v>211</v>
      </c>
      <c r="AH214">
        <v>0.16703067229468779</v>
      </c>
      <c r="AI214">
        <v>9.1804403672049686E-2</v>
      </c>
    </row>
    <row r="215" spans="1:35">
      <c r="A215" s="1">
        <v>41425</v>
      </c>
      <c r="B215">
        <v>3388</v>
      </c>
      <c r="C215" s="10">
        <f t="shared" si="43"/>
        <v>1.3612565445026092E-2</v>
      </c>
      <c r="D215">
        <v>2857</v>
      </c>
      <c r="E215" s="10">
        <f t="shared" si="35"/>
        <v>-2.1240150736553609E-2</v>
      </c>
      <c r="F215">
        <v>405.1</v>
      </c>
      <c r="G215" s="10">
        <f t="shared" si="36"/>
        <v>7.8828229027962715E-2</v>
      </c>
      <c r="H215">
        <v>1284</v>
      </c>
      <c r="I215" s="10">
        <f t="shared" si="37"/>
        <v>3.9093041438624798E-3</v>
      </c>
      <c r="J215">
        <v>365.18</v>
      </c>
      <c r="K215" s="10">
        <f t="shared" si="38"/>
        <v>8.1790443463577889E-2</v>
      </c>
      <c r="T215" s="22">
        <f t="shared" si="39"/>
        <v>3.9909534087541453E-3</v>
      </c>
      <c r="U215" s="22">
        <f t="shared" si="34"/>
        <v>-2.6666012464403137E-2</v>
      </c>
      <c r="V215" s="22">
        <f t="shared" si="40"/>
        <v>7.1117710210027621E-2</v>
      </c>
      <c r="W215" s="22">
        <f t="shared" si="41"/>
        <v>-1.3011779941572522E-2</v>
      </c>
      <c r="X215" s="22">
        <f t="shared" si="42"/>
        <v>7.0903209989982452E-2</v>
      </c>
      <c r="AG215">
        <v>212</v>
      </c>
      <c r="AH215">
        <v>0.13336850799673131</v>
      </c>
      <c r="AI215">
        <v>0.10783713724607026</v>
      </c>
    </row>
    <row r="216" spans="1:35">
      <c r="A216" s="1">
        <v>41453</v>
      </c>
      <c r="B216">
        <v>3115</v>
      </c>
      <c r="C216" s="10">
        <f t="shared" si="43"/>
        <v>-8.0578512396694224E-2</v>
      </c>
      <c r="D216">
        <v>2683</v>
      </c>
      <c r="E216" s="10">
        <f t="shared" si="35"/>
        <v>-6.090304515225764E-2</v>
      </c>
      <c r="F216">
        <v>383</v>
      </c>
      <c r="G216" s="10">
        <f t="shared" si="36"/>
        <v>-5.4554431004690263E-2</v>
      </c>
      <c r="H216">
        <v>1280</v>
      </c>
      <c r="I216" s="10">
        <f t="shared" si="37"/>
        <v>-3.1152647975077885E-3</v>
      </c>
      <c r="J216">
        <v>340.2</v>
      </c>
      <c r="K216" s="10">
        <f t="shared" si="38"/>
        <v>-6.8404622378005375E-2</v>
      </c>
      <c r="T216" s="22">
        <f t="shared" si="39"/>
        <v>-9.0200124432966169E-2</v>
      </c>
      <c r="U216" s="22">
        <f t="shared" si="34"/>
        <v>-6.6328906880107161E-2</v>
      </c>
      <c r="V216" s="22">
        <f t="shared" si="40"/>
        <v>-6.2264949822625357E-2</v>
      </c>
      <c r="W216" s="22">
        <f t="shared" si="41"/>
        <v>-2.0036348882942791E-2</v>
      </c>
      <c r="X216" s="22">
        <f t="shared" si="42"/>
        <v>-7.9291855851600812E-2</v>
      </c>
      <c r="AG216">
        <v>213</v>
      </c>
      <c r="AH216">
        <v>0.13469615558830955</v>
      </c>
      <c r="AI216">
        <v>0.13735726267473697</v>
      </c>
    </row>
    <row r="217" spans="1:35">
      <c r="A217" s="1">
        <v>41486</v>
      </c>
      <c r="B217">
        <v>3335</v>
      </c>
      <c r="C217" s="10">
        <f t="shared" si="43"/>
        <v>7.0626003210272792E-2</v>
      </c>
      <c r="D217">
        <v>2955</v>
      </c>
      <c r="E217" s="10">
        <f t="shared" si="35"/>
        <v>0.10137905329854635</v>
      </c>
      <c r="F217">
        <v>445.9</v>
      </c>
      <c r="G217" s="10">
        <f t="shared" si="36"/>
        <v>0.16422976501305486</v>
      </c>
      <c r="H217">
        <v>1409</v>
      </c>
      <c r="I217" s="10">
        <f t="shared" si="37"/>
        <v>0.10078125000000004</v>
      </c>
      <c r="J217">
        <v>350.5</v>
      </c>
      <c r="K217" s="10">
        <f t="shared" si="38"/>
        <v>3.0276308054085765E-2</v>
      </c>
      <c r="T217" s="22">
        <f t="shared" si="39"/>
        <v>6.1004391174000847E-2</v>
      </c>
      <c r="U217" s="22">
        <f t="shared" si="34"/>
        <v>9.595319157069683E-2</v>
      </c>
      <c r="V217" s="22">
        <f t="shared" si="40"/>
        <v>0.15651924619511978</v>
      </c>
      <c r="W217" s="22">
        <f t="shared" si="41"/>
        <v>8.3860165914565049E-2</v>
      </c>
      <c r="X217" s="22">
        <f t="shared" si="42"/>
        <v>1.9389074580490329E-2</v>
      </c>
      <c r="AG217">
        <v>214</v>
      </c>
      <c r="AH217">
        <v>0.12423005313073072</v>
      </c>
      <c r="AI217">
        <v>0.1352684936807223</v>
      </c>
    </row>
    <row r="218" spans="1:35">
      <c r="A218" s="1">
        <v>41516</v>
      </c>
      <c r="B218">
        <v>3178</v>
      </c>
      <c r="C218" s="10">
        <f t="shared" si="43"/>
        <v>-4.7076461769115396E-2</v>
      </c>
      <c r="D218">
        <v>2913</v>
      </c>
      <c r="E218" s="10">
        <f t="shared" si="35"/>
        <v>-1.4213197969543123E-2</v>
      </c>
      <c r="F218">
        <v>435.1</v>
      </c>
      <c r="G218" s="10">
        <f t="shared" si="36"/>
        <v>-2.4220677281901692E-2</v>
      </c>
      <c r="H218">
        <v>1361</v>
      </c>
      <c r="I218" s="10">
        <f t="shared" si="37"/>
        <v>-3.4066713981547148E-2</v>
      </c>
      <c r="J218">
        <v>344.1</v>
      </c>
      <c r="K218" s="10">
        <f t="shared" si="38"/>
        <v>-1.825962910128387E-2</v>
      </c>
      <c r="T218" s="22">
        <f t="shared" si="39"/>
        <v>-5.6698073805387342E-2</v>
      </c>
      <c r="U218" s="22">
        <f t="shared" si="34"/>
        <v>-1.9639059697392651E-2</v>
      </c>
      <c r="V218" s="22">
        <f t="shared" si="40"/>
        <v>-3.1931196099836787E-2</v>
      </c>
      <c r="W218" s="22">
        <f t="shared" si="41"/>
        <v>-5.098779806698215E-2</v>
      </c>
      <c r="X218" s="22">
        <f t="shared" si="42"/>
        <v>-2.9146862574879306E-2</v>
      </c>
      <c r="AG218">
        <v>215</v>
      </c>
      <c r="AH218">
        <v>0.12469545241819298</v>
      </c>
      <c r="AI218">
        <v>0.1287708874408805</v>
      </c>
    </row>
    <row r="219" spans="1:35">
      <c r="A219" s="1">
        <v>41547</v>
      </c>
      <c r="B219">
        <v>3215.5</v>
      </c>
      <c r="C219" s="10">
        <f t="shared" si="43"/>
        <v>1.179987413467587E-2</v>
      </c>
      <c r="D219">
        <v>3023</v>
      </c>
      <c r="E219" s="10">
        <f t="shared" si="35"/>
        <v>3.7761757638173687E-2</v>
      </c>
      <c r="F219">
        <v>454.4</v>
      </c>
      <c r="G219" s="10">
        <f t="shared" si="36"/>
        <v>4.4357618938175136E-2</v>
      </c>
      <c r="H219">
        <v>1338</v>
      </c>
      <c r="I219" s="10">
        <f t="shared" si="37"/>
        <v>-1.6899338721528268E-2</v>
      </c>
      <c r="J219">
        <v>329.8</v>
      </c>
      <c r="K219" s="10">
        <f t="shared" si="38"/>
        <v>-4.1557686718977083E-2</v>
      </c>
      <c r="T219" s="22">
        <f t="shared" si="39"/>
        <v>2.1782620984039224E-3</v>
      </c>
      <c r="U219" s="22">
        <f t="shared" si="34"/>
        <v>3.233589591032416E-2</v>
      </c>
      <c r="V219" s="22">
        <f t="shared" si="40"/>
        <v>3.6647100120240042E-2</v>
      </c>
      <c r="W219" s="22">
        <f t="shared" si="41"/>
        <v>-3.382042280696327E-2</v>
      </c>
      <c r="X219" s="22">
        <f t="shared" si="42"/>
        <v>-5.2444920192572519E-2</v>
      </c>
      <c r="AG219">
        <v>216</v>
      </c>
      <c r="AH219">
        <v>0.14706485929577076</v>
      </c>
      <c r="AI219">
        <v>0.12007597770343699</v>
      </c>
    </row>
    <row r="220" spans="1:35">
      <c r="A220" s="1">
        <v>41578</v>
      </c>
      <c r="B220">
        <v>3309</v>
      </c>
      <c r="C220" s="10">
        <f t="shared" si="43"/>
        <v>2.9077903902970048E-2</v>
      </c>
      <c r="D220">
        <v>3158</v>
      </c>
      <c r="E220" s="10">
        <f t="shared" si="35"/>
        <v>4.4657624875951152E-2</v>
      </c>
      <c r="F220">
        <v>454.7</v>
      </c>
      <c r="G220" s="10">
        <f t="shared" si="36"/>
        <v>6.6021126760573701E-4</v>
      </c>
      <c r="H220">
        <v>1377</v>
      </c>
      <c r="I220" s="10">
        <f t="shared" si="37"/>
        <v>2.9147982062780242E-2</v>
      </c>
      <c r="J220">
        <v>337.1</v>
      </c>
      <c r="K220" s="10">
        <f t="shared" si="38"/>
        <v>2.213462704669511E-2</v>
      </c>
      <c r="T220" s="22">
        <f t="shared" si="39"/>
        <v>1.9456291866698103E-2</v>
      </c>
      <c r="U220" s="22">
        <f t="shared" si="34"/>
        <v>3.9231763148101624E-2</v>
      </c>
      <c r="V220" s="22">
        <f t="shared" si="40"/>
        <v>-7.0503075503293563E-3</v>
      </c>
      <c r="W220" s="22">
        <f t="shared" si="41"/>
        <v>1.222689797734524E-2</v>
      </c>
      <c r="X220" s="22">
        <f t="shared" si="42"/>
        <v>1.1247393573099672E-2</v>
      </c>
      <c r="AG220">
        <v>217</v>
      </c>
      <c r="AH220">
        <v>0.15319371159118689</v>
      </c>
      <c r="AI220">
        <v>0.10128566357910172</v>
      </c>
    </row>
    <row r="221" spans="1:35">
      <c r="A221" s="1">
        <v>41607</v>
      </c>
      <c r="B221">
        <v>3513.5</v>
      </c>
      <c r="C221" s="10">
        <f t="shared" si="43"/>
        <v>6.180114838319728E-2</v>
      </c>
      <c r="D221">
        <v>3261.5</v>
      </c>
      <c r="E221" s="10">
        <f t="shared" si="35"/>
        <v>3.2773907536415514E-2</v>
      </c>
      <c r="F221">
        <v>427.4</v>
      </c>
      <c r="G221" s="10">
        <f t="shared" si="36"/>
        <v>-6.0039586540576284E-2</v>
      </c>
      <c r="H221">
        <v>1388</v>
      </c>
      <c r="I221" s="10">
        <f t="shared" si="37"/>
        <v>7.9883805374001415E-3</v>
      </c>
      <c r="J221">
        <v>348.4</v>
      </c>
      <c r="K221" s="10">
        <f t="shared" si="38"/>
        <v>3.3521210323345985E-2</v>
      </c>
      <c r="T221" s="22">
        <f t="shared" si="39"/>
        <v>5.2179536346925334E-2</v>
      </c>
      <c r="U221" s="22">
        <f t="shared" si="34"/>
        <v>2.7348045808565986E-2</v>
      </c>
      <c r="V221" s="22">
        <f t="shared" si="40"/>
        <v>-6.7750105358511378E-2</v>
      </c>
      <c r="W221" s="22">
        <f t="shared" si="41"/>
        <v>-8.9327035480348607E-3</v>
      </c>
      <c r="X221" s="22">
        <f t="shared" si="42"/>
        <v>2.2633976849750548E-2</v>
      </c>
      <c r="AG221">
        <v>218</v>
      </c>
      <c r="AH221">
        <v>0.14662138867591257</v>
      </c>
      <c r="AI221">
        <v>0.11811594898879821</v>
      </c>
    </row>
    <row r="222" spans="1:35">
      <c r="A222" s="1">
        <v>41639</v>
      </c>
      <c r="B222">
        <v>3574.5</v>
      </c>
      <c r="C222" s="10">
        <f t="shared" si="43"/>
        <v>1.7361605236943189E-2</v>
      </c>
      <c r="D222">
        <v>3409.5</v>
      </c>
      <c r="E222" s="10">
        <f t="shared" si="35"/>
        <v>4.5377893607235986E-2</v>
      </c>
      <c r="F222">
        <v>435</v>
      </c>
      <c r="G222" s="10">
        <f t="shared" si="36"/>
        <v>1.7781937295273886E-2</v>
      </c>
      <c r="H222">
        <v>1450</v>
      </c>
      <c r="I222" s="10">
        <f t="shared" si="37"/>
        <v>4.4668587896253609E-2</v>
      </c>
      <c r="J222">
        <v>403.7</v>
      </c>
      <c r="K222" s="10">
        <f t="shared" si="38"/>
        <v>0.15872560275545355</v>
      </c>
      <c r="T222" s="22">
        <f t="shared" si="39"/>
        <v>7.7399932006712423E-3</v>
      </c>
      <c r="U222" s="22">
        <f t="shared" si="34"/>
        <v>3.9952031879386458E-2</v>
      </c>
      <c r="V222" s="22">
        <f t="shared" si="40"/>
        <v>1.0071418477338792E-2</v>
      </c>
      <c r="W222" s="22">
        <f t="shared" si="41"/>
        <v>2.7747503810818606E-2</v>
      </c>
      <c r="X222" s="22">
        <f t="shared" si="42"/>
        <v>0.14783836928185812</v>
      </c>
      <c r="AG222">
        <v>219</v>
      </c>
      <c r="AH222">
        <v>0.12908381030770957</v>
      </c>
      <c r="AI222">
        <v>0.12421019895332557</v>
      </c>
    </row>
    <row r="223" spans="1:35">
      <c r="A223" s="1">
        <v>41670</v>
      </c>
      <c r="B223">
        <v>3858.5</v>
      </c>
      <c r="C223" s="10">
        <f t="shared" si="43"/>
        <v>7.945167156245625E-2</v>
      </c>
      <c r="D223">
        <v>3243.5</v>
      </c>
      <c r="E223" s="10">
        <f t="shared" si="35"/>
        <v>-4.8687490834433245E-2</v>
      </c>
      <c r="F223">
        <v>429.1</v>
      </c>
      <c r="G223" s="10">
        <f t="shared" si="36"/>
        <v>-1.3563218390804543E-2</v>
      </c>
      <c r="H223">
        <v>1388</v>
      </c>
      <c r="I223" s="10">
        <f t="shared" si="37"/>
        <v>-4.2758620689655191E-2</v>
      </c>
      <c r="J223">
        <v>408.3</v>
      </c>
      <c r="K223" s="10">
        <f t="shared" si="38"/>
        <v>1.1394599950458328E-2</v>
      </c>
      <c r="T223" s="22">
        <f t="shared" si="39"/>
        <v>6.9830059526184304E-2</v>
      </c>
      <c r="U223" s="22">
        <f t="shared" si="34"/>
        <v>-5.4113352562282772E-2</v>
      </c>
      <c r="V223" s="22">
        <f t="shared" si="40"/>
        <v>-2.1273737208739638E-2</v>
      </c>
      <c r="W223" s="22">
        <f t="shared" si="41"/>
        <v>-5.9679704775090194E-2</v>
      </c>
      <c r="X223" s="22">
        <f t="shared" si="42"/>
        <v>5.0736647686288987E-4</v>
      </c>
      <c r="AG223">
        <v>220</v>
      </c>
      <c r="AH223">
        <v>0.12857204736512062</v>
      </c>
      <c r="AI223">
        <v>0.14283117842242327</v>
      </c>
    </row>
    <row r="224" spans="1:35">
      <c r="A224" s="1">
        <v>41698</v>
      </c>
      <c r="B224">
        <v>4084</v>
      </c>
      <c r="C224" s="10">
        <f t="shared" si="43"/>
        <v>5.844239989633282E-2</v>
      </c>
      <c r="D224">
        <v>3432.5</v>
      </c>
      <c r="E224" s="10">
        <f t="shared" si="35"/>
        <v>5.8270386927701479E-2</v>
      </c>
      <c r="F224">
        <v>410.9</v>
      </c>
      <c r="G224" s="10">
        <f t="shared" si="36"/>
        <v>-4.2414355628058842E-2</v>
      </c>
      <c r="H224">
        <v>1573</v>
      </c>
      <c r="I224" s="10">
        <f t="shared" si="37"/>
        <v>0.13328530259366</v>
      </c>
      <c r="J224">
        <v>431.7</v>
      </c>
      <c r="K224" s="10">
        <f t="shared" si="38"/>
        <v>5.7310800881704482E-2</v>
      </c>
      <c r="T224" s="22">
        <f t="shared" si="39"/>
        <v>4.8820787860060874E-2</v>
      </c>
      <c r="U224" s="22">
        <f t="shared" si="34"/>
        <v>5.2844525199851951E-2</v>
      </c>
      <c r="V224" s="22">
        <f t="shared" si="40"/>
        <v>-5.0124874445993936E-2</v>
      </c>
      <c r="W224" s="22">
        <f t="shared" si="41"/>
        <v>0.11636421850822501</v>
      </c>
      <c r="X224" s="22">
        <f t="shared" si="42"/>
        <v>4.6423567408109045E-2</v>
      </c>
      <c r="AG224">
        <v>221</v>
      </c>
      <c r="AH224">
        <v>0.13627941895536994</v>
      </c>
      <c r="AI224">
        <v>0.11810475488908424</v>
      </c>
    </row>
    <row r="225" spans="1:35">
      <c r="A225" s="1">
        <v>41729</v>
      </c>
      <c r="B225">
        <v>3876.5</v>
      </c>
      <c r="C225" s="10">
        <f t="shared" si="43"/>
        <v>-5.0808031341821769E-2</v>
      </c>
      <c r="D225">
        <v>3337.5</v>
      </c>
      <c r="E225" s="10">
        <f t="shared" si="35"/>
        <v>-2.7676620538965802E-2</v>
      </c>
      <c r="F225">
        <v>414.2</v>
      </c>
      <c r="G225" s="10">
        <f t="shared" si="36"/>
        <v>8.0311511316621953E-3</v>
      </c>
      <c r="H225">
        <v>1596</v>
      </c>
      <c r="I225" s="10">
        <f t="shared" si="37"/>
        <v>1.4621741894469187E-2</v>
      </c>
      <c r="J225">
        <v>418.1</v>
      </c>
      <c r="K225" s="10">
        <f t="shared" si="38"/>
        <v>-3.1503358813991134E-2</v>
      </c>
      <c r="T225" s="22">
        <f t="shared" si="39"/>
        <v>-6.0429643378093714E-2</v>
      </c>
      <c r="U225" s="22">
        <f t="shared" si="34"/>
        <v>-3.3102482266815329E-2</v>
      </c>
      <c r="V225" s="22">
        <f t="shared" si="40"/>
        <v>3.2063231372710197E-4</v>
      </c>
      <c r="W225" s="22">
        <f t="shared" si="41"/>
        <v>-2.2993421909658154E-3</v>
      </c>
      <c r="X225" s="22">
        <f t="shared" si="42"/>
        <v>-4.239059228758657E-2</v>
      </c>
      <c r="AG225">
        <v>222</v>
      </c>
      <c r="AH225">
        <v>0.14404506130688854</v>
      </c>
      <c r="AI225">
        <v>0.10901838819889603</v>
      </c>
    </row>
    <row r="226" spans="1:35">
      <c r="A226" s="1">
        <v>41759</v>
      </c>
      <c r="B226">
        <v>4664</v>
      </c>
      <c r="C226" s="10">
        <f t="shared" si="43"/>
        <v>0.20314716883786921</v>
      </c>
      <c r="D226">
        <v>3224.5</v>
      </c>
      <c r="E226" s="10">
        <f t="shared" si="35"/>
        <v>-3.385767790262173E-2</v>
      </c>
      <c r="F226">
        <v>400</v>
      </c>
      <c r="G226" s="10">
        <f t="shared" si="36"/>
        <v>-3.4282955094157352E-2</v>
      </c>
      <c r="H226">
        <v>1681</v>
      </c>
      <c r="I226" s="10">
        <f t="shared" si="37"/>
        <v>5.3258145363408449E-2</v>
      </c>
      <c r="J226">
        <v>426.4</v>
      </c>
      <c r="K226" s="10">
        <f t="shared" si="38"/>
        <v>1.9851710117196664E-2</v>
      </c>
      <c r="T226" s="22">
        <f t="shared" si="39"/>
        <v>0.19352555680159725</v>
      </c>
      <c r="U226" s="22">
        <f t="shared" si="34"/>
        <v>-3.9283539630471258E-2</v>
      </c>
      <c r="V226" s="22">
        <f t="shared" si="40"/>
        <v>-4.1993473912092447E-2</v>
      </c>
      <c r="W226" s="22">
        <f t="shared" si="41"/>
        <v>3.6337061277973447E-2</v>
      </c>
      <c r="X226" s="22">
        <f t="shared" si="42"/>
        <v>8.9644766436012251E-3</v>
      </c>
      <c r="AG226">
        <v>223</v>
      </c>
      <c r="AH226">
        <v>0.14752048624285943</v>
      </c>
      <c r="AI226">
        <v>0.10175677558647102</v>
      </c>
    </row>
    <row r="227" spans="1:35">
      <c r="A227" s="1">
        <v>41789</v>
      </c>
      <c r="B227">
        <v>4283.5</v>
      </c>
      <c r="C227" s="10">
        <f t="shared" si="43"/>
        <v>-8.1582332761578003E-2</v>
      </c>
      <c r="D227">
        <v>3057</v>
      </c>
      <c r="E227" s="10">
        <f t="shared" si="35"/>
        <v>-5.1946038145448958E-2</v>
      </c>
      <c r="F227">
        <v>423.1</v>
      </c>
      <c r="G227" s="10">
        <f t="shared" si="36"/>
        <v>5.7749999999999968E-2</v>
      </c>
      <c r="H227">
        <v>1672</v>
      </c>
      <c r="I227" s="10">
        <f t="shared" si="37"/>
        <v>-5.353955978584124E-3</v>
      </c>
      <c r="J227">
        <v>409.8</v>
      </c>
      <c r="K227" s="10">
        <f t="shared" si="38"/>
        <v>-3.8930581613508375E-2</v>
      </c>
      <c r="T227" s="22">
        <f t="shared" si="39"/>
        <v>-9.1203944797849948E-2</v>
      </c>
      <c r="U227" s="22">
        <f t="shared" si="34"/>
        <v>-5.7371899873298486E-2</v>
      </c>
      <c r="V227" s="22">
        <f t="shared" si="40"/>
        <v>5.0039481182064874E-2</v>
      </c>
      <c r="W227" s="22">
        <f t="shared" si="41"/>
        <v>-2.2275040064019126E-2</v>
      </c>
      <c r="X227" s="22">
        <f t="shared" si="42"/>
        <v>-4.9817815087103812E-2</v>
      </c>
      <c r="AG227">
        <v>224</v>
      </c>
      <c r="AH227">
        <v>0.16438505201021328</v>
      </c>
      <c r="AI227">
        <v>0.11954039894038497</v>
      </c>
    </row>
    <row r="228" spans="1:35">
      <c r="A228" s="1">
        <v>41820</v>
      </c>
      <c r="B228">
        <v>4340.5</v>
      </c>
      <c r="C228" s="10">
        <f t="shared" si="43"/>
        <v>1.3306875218862979E-2</v>
      </c>
      <c r="D228">
        <v>3108.5</v>
      </c>
      <c r="E228" s="10">
        <f t="shared" si="35"/>
        <v>1.6846581615963307E-2</v>
      </c>
      <c r="F228">
        <v>432.9</v>
      </c>
      <c r="G228" s="10">
        <f t="shared" si="36"/>
        <v>2.316237296147472E-2</v>
      </c>
      <c r="H228">
        <v>1622</v>
      </c>
      <c r="I228" s="10">
        <f t="shared" si="37"/>
        <v>-2.9904306220095656E-2</v>
      </c>
      <c r="J228">
        <v>384.1</v>
      </c>
      <c r="K228" s="10">
        <f t="shared" si="38"/>
        <v>-6.2713518789653477E-2</v>
      </c>
      <c r="T228" s="22">
        <f t="shared" si="39"/>
        <v>3.685263182591032E-3</v>
      </c>
      <c r="U228" s="22">
        <f t="shared" si="34"/>
        <v>1.142071988811378E-2</v>
      </c>
      <c r="V228" s="22">
        <f t="shared" si="40"/>
        <v>1.5451854143539626E-2</v>
      </c>
      <c r="W228" s="22">
        <f t="shared" si="41"/>
        <v>-4.6825390305530658E-2</v>
      </c>
      <c r="X228" s="22">
        <f t="shared" si="42"/>
        <v>-7.3600752263248914E-2</v>
      </c>
      <c r="AG228">
        <v>225</v>
      </c>
      <c r="AH228">
        <v>0.1372617870217864</v>
      </c>
      <c r="AI228">
        <v>0.11419107481225273</v>
      </c>
    </row>
    <row r="229" spans="1:35">
      <c r="A229" s="1">
        <v>41851</v>
      </c>
      <c r="B229">
        <v>4344.5</v>
      </c>
      <c r="C229" s="10">
        <f t="shared" si="43"/>
        <v>9.2155281649586307E-4</v>
      </c>
      <c r="D229">
        <v>3392</v>
      </c>
      <c r="E229" s="10">
        <f t="shared" si="35"/>
        <v>9.1201544153128422E-2</v>
      </c>
      <c r="F229">
        <v>427.8</v>
      </c>
      <c r="G229" s="10">
        <f t="shared" si="36"/>
        <v>-1.1781011781011652E-2</v>
      </c>
      <c r="H229">
        <v>1591</v>
      </c>
      <c r="I229" s="10">
        <f t="shared" si="37"/>
        <v>-1.9112207151664617E-2</v>
      </c>
      <c r="J229">
        <v>369.1</v>
      </c>
      <c r="K229" s="10">
        <f t="shared" si="38"/>
        <v>-3.9052330122363976E-2</v>
      </c>
      <c r="T229" s="22">
        <f t="shared" si="39"/>
        <v>-8.7000592197760841E-3</v>
      </c>
      <c r="U229" s="22">
        <f t="shared" si="34"/>
        <v>8.5775682425278901E-2</v>
      </c>
      <c r="V229" s="22">
        <f t="shared" si="40"/>
        <v>-1.9491530598946746E-2</v>
      </c>
      <c r="W229" s="22">
        <f t="shared" si="41"/>
        <v>-3.603329123709962E-2</v>
      </c>
      <c r="X229" s="22">
        <f t="shared" si="42"/>
        <v>-4.9939563595959413E-2</v>
      </c>
      <c r="AG229">
        <v>226</v>
      </c>
      <c r="AH229">
        <v>0.14087389542561643</v>
      </c>
      <c r="AI229">
        <v>0.12328733693051336</v>
      </c>
    </row>
    <row r="230" spans="1:35">
      <c r="A230" s="1">
        <v>41880</v>
      </c>
      <c r="B230">
        <v>4567</v>
      </c>
      <c r="C230" s="10">
        <f t="shared" si="43"/>
        <v>5.1214178846817893E-2</v>
      </c>
      <c r="D230">
        <v>3213.5</v>
      </c>
      <c r="E230" s="10">
        <f t="shared" si="35"/>
        <v>-5.2623820754716943E-2</v>
      </c>
      <c r="F230">
        <v>445.1</v>
      </c>
      <c r="G230" s="10">
        <f t="shared" si="36"/>
        <v>4.0439457690509606E-2</v>
      </c>
      <c r="H230">
        <v>1646</v>
      </c>
      <c r="I230" s="10">
        <f t="shared" si="37"/>
        <v>3.4569453174104314E-2</v>
      </c>
      <c r="J230">
        <v>393.7</v>
      </c>
      <c r="K230" s="10">
        <f t="shared" si="38"/>
        <v>6.6648604714169446E-2</v>
      </c>
      <c r="T230" s="22">
        <f t="shared" si="39"/>
        <v>4.1592566810545947E-2</v>
      </c>
      <c r="U230" s="22">
        <f t="shared" si="34"/>
        <v>-5.8049682482566471E-2</v>
      </c>
      <c r="V230" s="22">
        <f t="shared" si="40"/>
        <v>3.2728938872574512E-2</v>
      </c>
      <c r="W230" s="22">
        <f t="shared" si="41"/>
        <v>1.7648369088669312E-2</v>
      </c>
      <c r="X230" s="22">
        <f t="shared" si="42"/>
        <v>5.5761371240574009E-2</v>
      </c>
      <c r="AG230">
        <v>227</v>
      </c>
      <c r="AH230">
        <v>0.12708292437864302</v>
      </c>
      <c r="AI230">
        <v>0.13882163588981397</v>
      </c>
    </row>
    <row r="231" spans="1:35">
      <c r="A231" s="1">
        <v>41912</v>
      </c>
      <c r="B231">
        <v>4441.5</v>
      </c>
      <c r="C231" s="10">
        <f t="shared" si="43"/>
        <v>-2.7479746003941319E-2</v>
      </c>
      <c r="D231">
        <v>3031.5</v>
      </c>
      <c r="E231" s="10">
        <f t="shared" si="35"/>
        <v>-5.6636066594056289E-2</v>
      </c>
      <c r="F231">
        <v>471.5</v>
      </c>
      <c r="G231" s="10">
        <f t="shared" si="36"/>
        <v>5.9312514041788278E-2</v>
      </c>
      <c r="H231">
        <v>1610</v>
      </c>
      <c r="I231" s="10">
        <f t="shared" si="37"/>
        <v>-2.1871202916160404E-2</v>
      </c>
      <c r="J231">
        <v>365.4</v>
      </c>
      <c r="K231" s="10">
        <f t="shared" si="38"/>
        <v>-7.1882143764287587E-2</v>
      </c>
      <c r="T231" s="22">
        <f t="shared" si="39"/>
        <v>-3.7101358040213264E-2</v>
      </c>
      <c r="U231" s="22">
        <f t="shared" si="34"/>
        <v>-6.2061928321905817E-2</v>
      </c>
      <c r="V231" s="22">
        <f t="shared" si="40"/>
        <v>5.1601995223853184E-2</v>
      </c>
      <c r="W231" s="22">
        <f t="shared" si="41"/>
        <v>-3.8792287001595406E-2</v>
      </c>
      <c r="X231" s="22">
        <f t="shared" si="42"/>
        <v>-8.2769377237883024E-2</v>
      </c>
      <c r="AG231">
        <v>228</v>
      </c>
      <c r="AH231">
        <v>0.13984948641904457</v>
      </c>
      <c r="AI231">
        <v>0.11135148603231039</v>
      </c>
    </row>
    <row r="232" spans="1:35" s="16" customFormat="1">
      <c r="A232" s="15">
        <v>41943</v>
      </c>
      <c r="B232" s="16">
        <v>4543.5</v>
      </c>
      <c r="C232" s="17">
        <f t="shared" si="43"/>
        <v>2.2965214454576222E-2</v>
      </c>
      <c r="D232" s="16">
        <v>2971.5</v>
      </c>
      <c r="E232" s="17">
        <f t="shared" si="35"/>
        <v>-1.9792182088075205E-2</v>
      </c>
      <c r="F232" s="16">
        <v>458.7</v>
      </c>
      <c r="G232" s="17">
        <f t="shared" si="36"/>
        <v>-2.7147401908801716E-2</v>
      </c>
      <c r="H232" s="16">
        <v>1695</v>
      </c>
      <c r="I232" s="17">
        <f t="shared" si="37"/>
        <v>5.2795031055900665E-2</v>
      </c>
      <c r="J232" s="16">
        <v>377.7</v>
      </c>
      <c r="K232" s="17">
        <f t="shared" si="38"/>
        <v>3.3661740558292408E-2</v>
      </c>
      <c r="T232" s="22">
        <f t="shared" si="39"/>
        <v>1.3343602418304274E-2</v>
      </c>
      <c r="U232" s="22">
        <f t="shared" si="34"/>
        <v>-2.5218043815924733E-2</v>
      </c>
      <c r="V232" s="22">
        <f t="shared" si="40"/>
        <v>-3.485792072673681E-2</v>
      </c>
      <c r="W232" s="22">
        <f t="shared" si="41"/>
        <v>3.5873946970465663E-2</v>
      </c>
      <c r="X232" s="22">
        <f t="shared" si="42"/>
        <v>2.2774507084696971E-2</v>
      </c>
      <c r="AG232">
        <v>229</v>
      </c>
      <c r="AH232" s="16">
        <v>0.13219010171241266</v>
      </c>
      <c r="AI232" s="16">
        <v>0.14968450369359265</v>
      </c>
    </row>
    <row r="233" spans="1:35">
      <c r="A233" s="1">
        <v>41971</v>
      </c>
      <c r="B233">
        <v>4780</v>
      </c>
      <c r="C233" s="10">
        <f t="shared" si="43"/>
        <v>5.205238252448563E-2</v>
      </c>
      <c r="D233">
        <v>2992.5</v>
      </c>
      <c r="E233" s="10">
        <f t="shared" si="35"/>
        <v>7.0671378091873294E-3</v>
      </c>
      <c r="F233">
        <v>481.1</v>
      </c>
      <c r="G233" s="10">
        <f t="shared" si="36"/>
        <v>4.883366034445169E-2</v>
      </c>
      <c r="H233">
        <v>1786</v>
      </c>
      <c r="I233" s="10">
        <f t="shared" si="37"/>
        <v>5.3687315634218358E-2</v>
      </c>
      <c r="J233">
        <v>407.1</v>
      </c>
      <c r="K233" s="10">
        <f t="shared" si="38"/>
        <v>7.783955520254171E-2</v>
      </c>
      <c r="T233" s="19">
        <f t="shared" si="39"/>
        <v>4.2430770488213684E-2</v>
      </c>
      <c r="U233" s="19">
        <f t="shared" si="34"/>
        <v>1.6412760813378025E-3</v>
      </c>
      <c r="V233" s="19">
        <f t="shared" si="40"/>
        <v>4.1123141526516596E-2</v>
      </c>
      <c r="W233" s="19">
        <f t="shared" si="41"/>
        <v>3.6766231548783355E-2</v>
      </c>
      <c r="X233" s="19">
        <f t="shared" si="42"/>
        <v>6.6952321728946274E-2</v>
      </c>
      <c r="AG233">
        <v>230</v>
      </c>
      <c r="AH233">
        <v>0.1336411517168013</v>
      </c>
      <c r="AI233">
        <v>0.13446956523577039</v>
      </c>
    </row>
    <row r="234" spans="1:35">
      <c r="A234" s="1">
        <v>42004</v>
      </c>
      <c r="B234">
        <v>4555.5</v>
      </c>
      <c r="C234" s="10">
        <f t="shared" si="43"/>
        <v>-4.696652719665273E-2</v>
      </c>
      <c r="D234">
        <v>3000</v>
      </c>
      <c r="E234" s="10">
        <f t="shared" si="35"/>
        <v>2.5062656641603454E-3</v>
      </c>
      <c r="F234">
        <v>472</v>
      </c>
      <c r="G234" s="10">
        <f t="shared" si="36"/>
        <v>-1.891498648929546E-2</v>
      </c>
      <c r="H234">
        <v>1764</v>
      </c>
      <c r="I234" s="10">
        <f t="shared" si="37"/>
        <v>-1.2318029115341522E-2</v>
      </c>
      <c r="J234">
        <v>465.7</v>
      </c>
      <c r="K234" s="10">
        <f t="shared" si="38"/>
        <v>0.14394497666421024</v>
      </c>
      <c r="T234">
        <f t="shared" si="39"/>
        <v>-5.6588139232924675E-2</v>
      </c>
      <c r="U234">
        <f t="shared" si="34"/>
        <v>-2.9195960636891815E-3</v>
      </c>
      <c r="V234">
        <f t="shared" si="40"/>
        <v>-2.6625505307230554E-2</v>
      </c>
      <c r="W234">
        <f t="shared" si="41"/>
        <v>-2.9239113200776524E-2</v>
      </c>
      <c r="X234">
        <f t="shared" si="42"/>
        <v>0.13305774319061481</v>
      </c>
      <c r="AG234">
        <v>231</v>
      </c>
      <c r="AH234">
        <v>0.12958240195137014</v>
      </c>
      <c r="AI234">
        <v>0.1244583621166519</v>
      </c>
    </row>
    <row r="235" spans="1:35">
      <c r="A235" s="1">
        <v>42034</v>
      </c>
      <c r="B235">
        <v>4743</v>
      </c>
      <c r="C235" s="10">
        <f t="shared" si="43"/>
        <v>4.1159038524860136E-2</v>
      </c>
      <c r="D235">
        <v>2925</v>
      </c>
      <c r="E235" s="10">
        <f t="shared" si="35"/>
        <v>-2.5000000000000022E-2</v>
      </c>
      <c r="F235">
        <v>507.5</v>
      </c>
      <c r="G235" s="10">
        <f t="shared" si="36"/>
        <v>7.5211864406779627E-2</v>
      </c>
      <c r="H235">
        <v>1897</v>
      </c>
      <c r="I235" s="10">
        <f t="shared" si="37"/>
        <v>7.5396825396825351E-2</v>
      </c>
      <c r="J235">
        <v>480.2</v>
      </c>
      <c r="K235" s="10">
        <f t="shared" si="38"/>
        <v>3.1135924414859462E-2</v>
      </c>
      <c r="T235">
        <f t="shared" si="39"/>
        <v>3.1537426488588191E-2</v>
      </c>
      <c r="U235">
        <f t="shared" si="34"/>
        <v>-3.042586172784955E-2</v>
      </c>
      <c r="V235">
        <f t="shared" si="40"/>
        <v>6.7501345588844533E-2</v>
      </c>
      <c r="W235">
        <f t="shared" si="41"/>
        <v>5.8475741311390349E-2</v>
      </c>
      <c r="X235">
        <f t="shared" si="42"/>
        <v>2.0248690941264025E-2</v>
      </c>
      <c r="AG235">
        <v>232</v>
      </c>
      <c r="AH235">
        <v>0.1550473488894025</v>
      </c>
      <c r="AI235">
        <v>9.8181736580724169E-2</v>
      </c>
    </row>
    <row r="236" spans="1:35">
      <c r="A236" s="1">
        <v>42062</v>
      </c>
      <c r="B236">
        <v>4469.5</v>
      </c>
      <c r="C236" s="10">
        <f t="shared" si="43"/>
        <v>-5.7663925785367942E-2</v>
      </c>
      <c r="D236">
        <v>3192</v>
      </c>
      <c r="E236" s="10">
        <f t="shared" si="35"/>
        <v>9.1282051282051357E-2</v>
      </c>
      <c r="F236">
        <v>532</v>
      </c>
      <c r="G236" s="10">
        <f t="shared" si="36"/>
        <v>4.8275862068965614E-2</v>
      </c>
      <c r="H236">
        <v>1896</v>
      </c>
      <c r="I236" s="10">
        <f t="shared" si="37"/>
        <v>-5.2714812862408866E-4</v>
      </c>
      <c r="J236">
        <v>484.5</v>
      </c>
      <c r="K236" s="10">
        <f t="shared" si="38"/>
        <v>8.9546022490629706E-3</v>
      </c>
      <c r="T236">
        <f t="shared" si="39"/>
        <v>-6.7285537821639888E-2</v>
      </c>
      <c r="U236">
        <f t="shared" si="34"/>
        <v>8.5856189554201837E-2</v>
      </c>
      <c r="V236">
        <f t="shared" si="40"/>
        <v>4.056534325103052E-2</v>
      </c>
      <c r="W236">
        <f t="shared" si="41"/>
        <v>-1.7448232214059091E-2</v>
      </c>
      <c r="X236">
        <f t="shared" si="42"/>
        <v>-1.9326312245324679E-3</v>
      </c>
      <c r="AG236">
        <v>233</v>
      </c>
      <c r="AH236">
        <v>0.13683988183622173</v>
      </c>
      <c r="AI236">
        <v>0.13589063174084465</v>
      </c>
    </row>
    <row r="237" spans="1:35">
      <c r="A237" s="1">
        <v>42094</v>
      </c>
      <c r="B237">
        <v>4626.5</v>
      </c>
      <c r="C237" s="10">
        <f t="shared" si="43"/>
        <v>3.5126971697057918E-2</v>
      </c>
      <c r="D237">
        <v>2772</v>
      </c>
      <c r="E237" s="10">
        <f t="shared" si="35"/>
        <v>-0.13157894736842102</v>
      </c>
      <c r="F237">
        <v>523.5</v>
      </c>
      <c r="G237" s="10">
        <f t="shared" si="36"/>
        <v>-1.5977443609022535E-2</v>
      </c>
      <c r="H237">
        <v>1831</v>
      </c>
      <c r="I237" s="10">
        <f t="shared" si="37"/>
        <v>-3.4282700421940926E-2</v>
      </c>
      <c r="J237">
        <v>466.7</v>
      </c>
      <c r="K237" s="10">
        <f t="shared" si="38"/>
        <v>-3.67389060887513E-2</v>
      </c>
      <c r="T237">
        <f t="shared" si="39"/>
        <v>2.5505359660785973E-2</v>
      </c>
      <c r="U237">
        <f t="shared" si="34"/>
        <v>-0.13700480909627055</v>
      </c>
      <c r="V237">
        <f t="shared" si="40"/>
        <v>-2.3687962426957629E-2</v>
      </c>
      <c r="W237">
        <f t="shared" si="41"/>
        <v>-5.1203784507375928E-2</v>
      </c>
      <c r="X237">
        <f t="shared" si="42"/>
        <v>-4.7626139562346737E-2</v>
      </c>
      <c r="AG237">
        <v>234</v>
      </c>
      <c r="AH237">
        <v>0.14462555968020527</v>
      </c>
      <c r="AI237">
        <v>0.1009402117295484</v>
      </c>
    </row>
    <row r="238" spans="1:35">
      <c r="A238" s="12">
        <v>42124</v>
      </c>
      <c r="B238">
        <v>4496.5</v>
      </c>
      <c r="C238" s="10">
        <f t="shared" si="43"/>
        <v>-2.8098994920566334E-2</v>
      </c>
      <c r="D238">
        <v>2885</v>
      </c>
      <c r="E238" s="10">
        <f t="shared" si="35"/>
        <v>4.0764790764790781E-2</v>
      </c>
      <c r="F238">
        <v>508</v>
      </c>
      <c r="G238" s="10">
        <f t="shared" si="36"/>
        <v>-2.9608404966571134E-2</v>
      </c>
      <c r="H238">
        <v>1839</v>
      </c>
      <c r="I238" s="10">
        <f t="shared" si="37"/>
        <v>4.3691971600219315E-3</v>
      </c>
      <c r="J238">
        <v>486</v>
      </c>
      <c r="K238" s="10">
        <f t="shared" si="38"/>
        <v>4.1354188986501006E-2</v>
      </c>
      <c r="T238">
        <f t="shared" si="39"/>
        <v>-3.7720606956838279E-2</v>
      </c>
      <c r="U238">
        <f t="shared" si="34"/>
        <v>3.5338929036941254E-2</v>
      </c>
      <c r="V238">
        <f t="shared" si="40"/>
        <v>-3.7318923784506228E-2</v>
      </c>
      <c r="W238">
        <f t="shared" si="41"/>
        <v>-1.2551886925413071E-2</v>
      </c>
      <c r="X238">
        <f t="shared" si="42"/>
        <v>3.0466955512905569E-2</v>
      </c>
      <c r="AG238">
        <v>235</v>
      </c>
      <c r="AH238">
        <v>0.15520450875822725</v>
      </c>
      <c r="AI238">
        <v>0.11923506640601253</v>
      </c>
    </row>
    <row r="239" spans="1:35">
      <c r="A239" s="1">
        <v>42153</v>
      </c>
      <c r="B239">
        <v>4372.5</v>
      </c>
      <c r="C239" s="10">
        <f t="shared" si="43"/>
        <v>-2.757700433670629E-2</v>
      </c>
      <c r="D239">
        <v>2856</v>
      </c>
      <c r="E239" s="10">
        <f t="shared" si="35"/>
        <v>-1.005199306759097E-2</v>
      </c>
      <c r="F239">
        <v>515</v>
      </c>
      <c r="G239" s="10">
        <f t="shared" si="36"/>
        <v>1.3779527559055094E-2</v>
      </c>
      <c r="H239">
        <v>1896</v>
      </c>
      <c r="I239" s="10">
        <f t="shared" si="37"/>
        <v>3.0995106035889064E-2</v>
      </c>
      <c r="J239">
        <v>568.5</v>
      </c>
      <c r="K239" s="10">
        <f t="shared" si="38"/>
        <v>0.16975308641975317</v>
      </c>
      <c r="T239">
        <f t="shared" si="39"/>
        <v>-3.7198616372978235E-2</v>
      </c>
      <c r="U239">
        <f t="shared" si="34"/>
        <v>-1.5477854795440497E-2</v>
      </c>
      <c r="V239">
        <f t="shared" si="40"/>
        <v>6.0690087411200003E-3</v>
      </c>
      <c r="W239">
        <f t="shared" si="41"/>
        <v>1.4074021950454062E-2</v>
      </c>
      <c r="X239">
        <f t="shared" si="42"/>
        <v>0.15886585294615774</v>
      </c>
      <c r="AG239">
        <v>236</v>
      </c>
      <c r="AH239">
        <v>0.13969992828106187</v>
      </c>
      <c r="AI239">
        <v>0.11982304838510517</v>
      </c>
    </row>
    <row r="240" spans="1:35">
      <c r="A240" s="1">
        <v>42185</v>
      </c>
      <c r="B240">
        <v>4019</v>
      </c>
      <c r="C240" s="10">
        <f t="shared" si="43"/>
        <v>-8.0846197827329935E-2</v>
      </c>
      <c r="D240">
        <v>2614</v>
      </c>
      <c r="E240" s="10">
        <f t="shared" si="35"/>
        <v>-8.4733893557423001E-2</v>
      </c>
      <c r="F240">
        <v>451.2</v>
      </c>
      <c r="G240" s="10">
        <f t="shared" si="36"/>
        <v>-0.12388349514563113</v>
      </c>
      <c r="H240">
        <v>1738</v>
      </c>
      <c r="I240" s="10">
        <f t="shared" si="37"/>
        <v>-8.333333333333337E-2</v>
      </c>
      <c r="J240">
        <v>512.5</v>
      </c>
      <c r="K240" s="10">
        <f t="shared" si="38"/>
        <v>-9.850483729111692E-2</v>
      </c>
      <c r="T240">
        <f t="shared" si="39"/>
        <v>-9.0467809863601881E-2</v>
      </c>
      <c r="U240">
        <f t="shared" si="34"/>
        <v>-9.0159755285272522E-2</v>
      </c>
      <c r="V240">
        <f t="shared" si="40"/>
        <v>-0.13159401396356621</v>
      </c>
      <c r="W240">
        <f t="shared" si="41"/>
        <v>-0.10025441741876837</v>
      </c>
      <c r="X240">
        <f t="shared" si="42"/>
        <v>-0.10939207076471236</v>
      </c>
      <c r="AG240">
        <v>237</v>
      </c>
      <c r="AH240">
        <v>0.14747264093186027</v>
      </c>
      <c r="AI240">
        <v>0.10154919927462072</v>
      </c>
    </row>
    <row r="241" spans="1:35">
      <c r="A241" s="1">
        <v>42216</v>
      </c>
      <c r="B241">
        <v>4320</v>
      </c>
      <c r="C241" s="10">
        <f t="shared" si="43"/>
        <v>7.4894252301567654E-2</v>
      </c>
      <c r="D241">
        <v>2486.5</v>
      </c>
      <c r="E241" s="10">
        <f t="shared" si="35"/>
        <v>-4.8775822494261711E-2</v>
      </c>
      <c r="F241">
        <v>480.2</v>
      </c>
      <c r="G241" s="10">
        <f t="shared" si="36"/>
        <v>6.4273049645390046E-2</v>
      </c>
      <c r="H241">
        <v>1834</v>
      </c>
      <c r="I241" s="10">
        <f t="shared" si="37"/>
        <v>5.5235903337169212E-2</v>
      </c>
      <c r="J241">
        <v>521</v>
      </c>
      <c r="K241" s="10">
        <f t="shared" si="38"/>
        <v>1.6585365853658551E-2</v>
      </c>
      <c r="T241">
        <f t="shared" si="39"/>
        <v>6.5272640265295709E-2</v>
      </c>
      <c r="U241">
        <f t="shared" si="34"/>
        <v>-5.4201684222111239E-2</v>
      </c>
      <c r="V241">
        <f t="shared" si="40"/>
        <v>5.6562530827454952E-2</v>
      </c>
      <c r="W241">
        <f t="shared" si="41"/>
        <v>3.831481925173421E-2</v>
      </c>
      <c r="X241">
        <f t="shared" si="42"/>
        <v>5.6981323800631128E-3</v>
      </c>
      <c r="AG241">
        <v>238</v>
      </c>
      <c r="AH241">
        <v>0.13841189272880033</v>
      </c>
      <c r="AI241">
        <v>0.11218304520517679</v>
      </c>
    </row>
    <row r="242" spans="1:35">
      <c r="A242" s="1">
        <v>42247</v>
      </c>
      <c r="B242">
        <v>4120</v>
      </c>
      <c r="C242" s="10">
        <f t="shared" si="43"/>
        <v>-4.629629629629628E-2</v>
      </c>
      <c r="D242">
        <v>2388</v>
      </c>
      <c r="E242" s="10">
        <f t="shared" si="35"/>
        <v>-3.9613915141765488E-2</v>
      </c>
      <c r="F242">
        <v>452.2</v>
      </c>
      <c r="G242" s="10">
        <f t="shared" si="36"/>
        <v>-5.8309037900874605E-2</v>
      </c>
      <c r="H242">
        <v>1739</v>
      </c>
      <c r="I242" s="10">
        <f t="shared" si="37"/>
        <v>-5.1799345692475462E-2</v>
      </c>
      <c r="J242">
        <v>515.5</v>
      </c>
      <c r="K242" s="10">
        <f t="shared" si="38"/>
        <v>-1.0556621880998041E-2</v>
      </c>
      <c r="T242">
        <f t="shared" si="39"/>
        <v>-5.5917908332568225E-2</v>
      </c>
      <c r="U242">
        <f t="shared" si="34"/>
        <v>-4.5039776869615016E-2</v>
      </c>
      <c r="V242">
        <f t="shared" si="40"/>
        <v>-6.6019556718809699E-2</v>
      </c>
      <c r="W242">
        <f t="shared" si="41"/>
        <v>-6.8720429777910458E-2</v>
      </c>
      <c r="X242">
        <f t="shared" si="42"/>
        <v>-2.1443855354593477E-2</v>
      </c>
      <c r="AG242">
        <v>239</v>
      </c>
      <c r="AH242">
        <v>0.13873280685136996</v>
      </c>
      <c r="AI242">
        <v>0.12290542897500863</v>
      </c>
    </row>
    <row r="243" spans="1:35">
      <c r="A243" s="1">
        <v>42277</v>
      </c>
      <c r="B243">
        <v>4181.5</v>
      </c>
      <c r="C243" s="10">
        <f t="shared" si="43"/>
        <v>1.4927184466019483E-2</v>
      </c>
      <c r="D243">
        <v>2210</v>
      </c>
      <c r="E243" s="10">
        <f t="shared" si="35"/>
        <v>-7.4539363484087073E-2</v>
      </c>
      <c r="F243">
        <v>447.7</v>
      </c>
      <c r="G243" s="10">
        <f t="shared" si="36"/>
        <v>-9.9513489606368744E-3</v>
      </c>
      <c r="H243">
        <v>1770</v>
      </c>
      <c r="I243" s="10">
        <f t="shared" si="37"/>
        <v>1.7826336975273138E-2</v>
      </c>
      <c r="J243">
        <v>499.4</v>
      </c>
      <c r="K243" s="10">
        <f t="shared" si="38"/>
        <v>-3.1231813773035966E-2</v>
      </c>
      <c r="T243">
        <f t="shared" si="39"/>
        <v>5.3055724297475359E-3</v>
      </c>
      <c r="U243">
        <f t="shared" si="34"/>
        <v>-7.9965225211936594E-2</v>
      </c>
      <c r="V243">
        <f t="shared" si="40"/>
        <v>-1.7661867778571969E-2</v>
      </c>
      <c r="W243">
        <f t="shared" si="41"/>
        <v>9.0525288983813595E-4</v>
      </c>
      <c r="X243">
        <f t="shared" si="42"/>
        <v>-4.2119047246631403E-2</v>
      </c>
      <c r="AG243">
        <v>240</v>
      </c>
      <c r="AH243">
        <v>0.12625948619022292</v>
      </c>
      <c r="AI243">
        <v>0.13258828309686527</v>
      </c>
    </row>
    <row r="244" spans="1:35">
      <c r="A244" s="12">
        <v>42307</v>
      </c>
      <c r="B244">
        <v>4150.5</v>
      </c>
      <c r="C244" s="10">
        <f t="shared" si="43"/>
        <v>-7.4136075570967463E-3</v>
      </c>
      <c r="D244">
        <v>2358.5</v>
      </c>
      <c r="E244" s="10">
        <f t="shared" si="35"/>
        <v>6.719457013574659E-2</v>
      </c>
      <c r="F244">
        <v>440.3</v>
      </c>
      <c r="G244" s="10">
        <f t="shared" si="36"/>
        <v>-1.6528925619834656E-2</v>
      </c>
      <c r="H244">
        <v>1859</v>
      </c>
      <c r="I244" s="10">
        <f t="shared" si="37"/>
        <v>5.0282485875706273E-2</v>
      </c>
      <c r="J244">
        <v>545</v>
      </c>
      <c r="K244" s="10">
        <f t="shared" si="38"/>
        <v>9.1309571485783003E-2</v>
      </c>
      <c r="T244">
        <f t="shared" si="39"/>
        <v>-1.7035219593368692E-2</v>
      </c>
      <c r="U244">
        <f t="shared" si="34"/>
        <v>6.1768708407897062E-2</v>
      </c>
      <c r="V244">
        <f t="shared" si="40"/>
        <v>-2.423944443776975E-2</v>
      </c>
      <c r="W244">
        <f t="shared" si="41"/>
        <v>3.3361401790271271E-2</v>
      </c>
      <c r="X244">
        <f t="shared" si="42"/>
        <v>8.0422338012187566E-2</v>
      </c>
      <c r="AG244">
        <v>241</v>
      </c>
      <c r="AH244">
        <v>0.18187018215250186</v>
      </c>
      <c r="AI244">
        <v>9.6953278641744384E-2</v>
      </c>
    </row>
    <row r="245" spans="1:35">
      <c r="A245" s="1">
        <v>42338</v>
      </c>
      <c r="B245">
        <v>4502.5</v>
      </c>
      <c r="C245" s="10">
        <f t="shared" si="43"/>
        <v>8.4809059149500099E-2</v>
      </c>
      <c r="D245">
        <v>2208.5</v>
      </c>
      <c r="E245" s="10">
        <f t="shared" si="35"/>
        <v>-6.3599745601017554E-2</v>
      </c>
      <c r="F245">
        <v>516.5</v>
      </c>
      <c r="G245" s="10">
        <f t="shared" si="36"/>
        <v>0.17306382012264354</v>
      </c>
      <c r="H245">
        <v>1920</v>
      </c>
      <c r="I245" s="10">
        <f t="shared" si="37"/>
        <v>3.2813340505648103E-2</v>
      </c>
      <c r="J245">
        <v>586.5</v>
      </c>
      <c r="K245" s="10">
        <f t="shared" si="38"/>
        <v>7.6146788990825609E-2</v>
      </c>
      <c r="T245">
        <f t="shared" si="39"/>
        <v>7.5187447113228154E-2</v>
      </c>
      <c r="U245">
        <f t="shared" si="34"/>
        <v>-6.9025607328867075E-2</v>
      </c>
      <c r="V245">
        <f t="shared" si="40"/>
        <v>0.16535330130470846</v>
      </c>
      <c r="W245">
        <f t="shared" si="41"/>
        <v>1.5892256420213101E-2</v>
      </c>
      <c r="X245">
        <f t="shared" si="42"/>
        <v>6.5259555517230172E-2</v>
      </c>
      <c r="AG245">
        <v>242</v>
      </c>
      <c r="AH245">
        <v>0.12417572317507634</v>
      </c>
      <c r="AI245">
        <v>0.14562458863506358</v>
      </c>
    </row>
    <row r="246" spans="1:35">
      <c r="A246" s="1">
        <v>42369</v>
      </c>
      <c r="B246">
        <v>4616.5</v>
      </c>
      <c r="C246" s="10">
        <f t="shared" si="43"/>
        <v>2.5319267073847795E-2</v>
      </c>
      <c r="D246">
        <v>1979.5</v>
      </c>
      <c r="E246" s="10">
        <f t="shared" si="35"/>
        <v>-0.10369028752546983</v>
      </c>
      <c r="F246">
        <v>499.6</v>
      </c>
      <c r="G246" s="10">
        <f t="shared" si="36"/>
        <v>-3.2720232333010579E-2</v>
      </c>
      <c r="H246">
        <v>1885</v>
      </c>
      <c r="I246" s="10">
        <f t="shared" si="37"/>
        <v>-1.822916666666663E-2</v>
      </c>
      <c r="J246">
        <v>603.5</v>
      </c>
      <c r="K246" s="10">
        <f t="shared" si="38"/>
        <v>2.8985507246376718E-2</v>
      </c>
      <c r="T246">
        <f t="shared" si="39"/>
        <v>1.569765503757585E-2</v>
      </c>
      <c r="U246">
        <f t="shared" si="34"/>
        <v>-0.10911614925331935</v>
      </c>
      <c r="V246">
        <f t="shared" si="40"/>
        <v>-4.0430751150945674E-2</v>
      </c>
      <c r="W246">
        <f t="shared" si="41"/>
        <v>-3.5150250752101632E-2</v>
      </c>
      <c r="X246">
        <f t="shared" si="42"/>
        <v>1.8098273772781281E-2</v>
      </c>
      <c r="AG246">
        <v>243</v>
      </c>
      <c r="AH246">
        <v>0.13703658124566745</v>
      </c>
      <c r="AI246">
        <v>0.11926413811000069</v>
      </c>
    </row>
    <row r="247" spans="1:35">
      <c r="A247" s="1">
        <v>42398</v>
      </c>
      <c r="B247">
        <v>4487.5</v>
      </c>
      <c r="C247" s="10">
        <f t="shared" si="43"/>
        <v>-2.7943247048629938E-2</v>
      </c>
      <c r="D247">
        <v>1714</v>
      </c>
      <c r="E247" s="10">
        <f t="shared" si="35"/>
        <v>-0.13412477898459207</v>
      </c>
      <c r="F247">
        <v>516</v>
      </c>
      <c r="G247" s="10">
        <f t="shared" si="36"/>
        <v>3.2826261008807034E-2</v>
      </c>
      <c r="H247">
        <v>1868</v>
      </c>
      <c r="I247" s="10">
        <f t="shared" si="37"/>
        <v>-9.0185676392573466E-3</v>
      </c>
      <c r="J247">
        <v>621</v>
      </c>
      <c r="K247" s="10">
        <f t="shared" si="38"/>
        <v>2.8997514498757315E-2</v>
      </c>
      <c r="T247">
        <f t="shared" si="39"/>
        <v>-3.7564859084901883E-2</v>
      </c>
      <c r="U247">
        <f t="shared" si="34"/>
        <v>-0.13955064071244161</v>
      </c>
      <c r="V247">
        <f t="shared" si="40"/>
        <v>2.511574219087194E-2</v>
      </c>
      <c r="W247">
        <f t="shared" si="41"/>
        <v>-2.5939651724692349E-2</v>
      </c>
      <c r="X247">
        <f t="shared" si="42"/>
        <v>1.8110281025161878E-2</v>
      </c>
      <c r="AG247">
        <v>244</v>
      </c>
      <c r="AH247">
        <v>0.16256059018485014</v>
      </c>
      <c r="AI247">
        <v>0.11275660853863259</v>
      </c>
    </row>
    <row r="248" spans="1:35">
      <c r="A248" s="1">
        <v>42429</v>
      </c>
      <c r="B248">
        <v>4107</v>
      </c>
      <c r="C248" s="10">
        <f t="shared" si="43"/>
        <v>-8.4791086350974876E-2</v>
      </c>
      <c r="D248">
        <v>1904</v>
      </c>
      <c r="E248" s="10">
        <f t="shared" si="35"/>
        <v>0.11085180863477251</v>
      </c>
      <c r="F248">
        <v>513</v>
      </c>
      <c r="G248" s="10">
        <f t="shared" si="36"/>
        <v>-5.8139534883721034E-3</v>
      </c>
      <c r="H248">
        <v>1933</v>
      </c>
      <c r="I248" s="10">
        <f t="shared" si="37"/>
        <v>3.4796573875802927E-2</v>
      </c>
      <c r="J248">
        <v>596.5</v>
      </c>
      <c r="K248" s="10">
        <f t="shared" si="38"/>
        <v>-3.9452495974235058E-2</v>
      </c>
      <c r="T248">
        <f t="shared" si="39"/>
        <v>-9.4412698387246821E-2</v>
      </c>
      <c r="U248">
        <f t="shared" si="34"/>
        <v>0.10542594690692299</v>
      </c>
      <c r="V248">
        <f t="shared" si="40"/>
        <v>-1.3524472306307198E-2</v>
      </c>
      <c r="W248">
        <f t="shared" si="41"/>
        <v>1.7875489790367925E-2</v>
      </c>
      <c r="X248">
        <f t="shared" si="42"/>
        <v>-5.0339729447830495E-2</v>
      </c>
      <c r="AG248">
        <v>245</v>
      </c>
      <c r="AH248">
        <v>0.12495650696464115</v>
      </c>
      <c r="AI248">
        <v>0.14273067533338785</v>
      </c>
    </row>
    <row r="249" spans="1:35">
      <c r="A249" s="1">
        <v>42460</v>
      </c>
      <c r="B249">
        <v>3902.5</v>
      </c>
      <c r="C249" s="10">
        <f t="shared" si="43"/>
        <v>-4.9793036279522807E-2</v>
      </c>
      <c r="D249">
        <v>1955.5</v>
      </c>
      <c r="E249" s="10">
        <f t="shared" si="35"/>
        <v>2.7048319327731107E-2</v>
      </c>
      <c r="F249">
        <v>509</v>
      </c>
      <c r="G249" s="10">
        <f t="shared" si="36"/>
        <v>-7.7972709551656916E-3</v>
      </c>
      <c r="H249">
        <v>2023</v>
      </c>
      <c r="I249" s="10">
        <f t="shared" si="37"/>
        <v>4.6559751681324313E-2</v>
      </c>
      <c r="J249">
        <v>629</v>
      </c>
      <c r="K249" s="10">
        <f t="shared" si="38"/>
        <v>5.4484492875104706E-2</v>
      </c>
      <c r="T249">
        <f t="shared" si="39"/>
        <v>-5.9414648315794752E-2</v>
      </c>
      <c r="U249">
        <f t="shared" si="34"/>
        <v>2.162245759988158E-2</v>
      </c>
      <c r="V249">
        <f t="shared" si="40"/>
        <v>-1.5507789773100786E-2</v>
      </c>
      <c r="W249">
        <f t="shared" si="41"/>
        <v>2.9638667595889311E-2</v>
      </c>
      <c r="X249">
        <f t="shared" si="42"/>
        <v>4.359725940150927E-2</v>
      </c>
      <c r="AG249">
        <v>246</v>
      </c>
      <c r="AH249">
        <v>0.14832080666585251</v>
      </c>
      <c r="AI249">
        <v>0.13613462179715832</v>
      </c>
    </row>
    <row r="250" spans="1:35">
      <c r="A250" s="12">
        <v>42489</v>
      </c>
      <c r="B250">
        <v>3928</v>
      </c>
      <c r="C250" s="10">
        <f t="shared" si="43"/>
        <v>6.534272901985938E-3</v>
      </c>
      <c r="D250">
        <v>2300.5</v>
      </c>
      <c r="E250" s="10">
        <f t="shared" si="35"/>
        <v>0.17642546663257486</v>
      </c>
      <c r="F250">
        <v>477.3</v>
      </c>
      <c r="G250" s="10">
        <f t="shared" si="36"/>
        <v>-6.2278978388997985E-2</v>
      </c>
      <c r="H250">
        <v>2039</v>
      </c>
      <c r="I250" s="10">
        <f t="shared" si="37"/>
        <v>7.9090459713297978E-3</v>
      </c>
      <c r="J250">
        <v>592</v>
      </c>
      <c r="K250" s="10">
        <f t="shared" si="38"/>
        <v>-5.8823529411764719E-2</v>
      </c>
      <c r="T250">
        <f t="shared" si="39"/>
        <v>-3.0873391342860091E-3</v>
      </c>
      <c r="U250">
        <f t="shared" si="34"/>
        <v>0.17099960490472532</v>
      </c>
      <c r="V250">
        <f t="shared" si="40"/>
        <v>-6.998949720693308E-2</v>
      </c>
      <c r="W250">
        <f t="shared" si="41"/>
        <v>-9.0120381141052044E-3</v>
      </c>
      <c r="X250">
        <f t="shared" si="42"/>
        <v>-6.9710762885360156E-2</v>
      </c>
      <c r="AG250">
        <v>247</v>
      </c>
      <c r="AH250">
        <v>0.13241565476701214</v>
      </c>
      <c r="AI250">
        <v>0.12078963631455976</v>
      </c>
    </row>
    <row r="251" spans="1:35">
      <c r="A251" s="1">
        <v>42521</v>
      </c>
      <c r="B251">
        <v>4028</v>
      </c>
      <c r="C251" s="10">
        <f t="shared" si="43"/>
        <v>2.5458248472504996E-2</v>
      </c>
      <c r="D251">
        <v>1942.5</v>
      </c>
      <c r="E251" s="10">
        <f t="shared" si="35"/>
        <v>-0.15561834383829598</v>
      </c>
      <c r="F251">
        <v>483.6</v>
      </c>
      <c r="G251" s="10">
        <f t="shared" si="36"/>
        <v>1.3199245757385292E-2</v>
      </c>
      <c r="H251">
        <v>2044</v>
      </c>
      <c r="I251" s="10">
        <f t="shared" si="37"/>
        <v>2.4521824423737737E-3</v>
      </c>
      <c r="J251">
        <v>613</v>
      </c>
      <c r="K251" s="10">
        <f t="shared" si="38"/>
        <v>3.5472972972973027E-2</v>
      </c>
      <c r="T251">
        <f t="shared" si="39"/>
        <v>1.5836636436233051E-2</v>
      </c>
      <c r="U251">
        <f t="shared" si="34"/>
        <v>-0.16104420556614552</v>
      </c>
      <c r="V251">
        <f t="shared" si="40"/>
        <v>5.4887269394501984E-3</v>
      </c>
      <c r="W251">
        <f t="shared" si="41"/>
        <v>-1.4468901643061229E-2</v>
      </c>
      <c r="X251">
        <f t="shared" si="42"/>
        <v>2.458573949937759E-2</v>
      </c>
      <c r="AG251">
        <v>248</v>
      </c>
      <c r="AH251">
        <v>0.12469099634716777</v>
      </c>
      <c r="AI251">
        <v>0.13403791032138609</v>
      </c>
    </row>
    <row r="252" spans="1:35">
      <c r="A252" s="1">
        <v>42551</v>
      </c>
      <c r="B252">
        <v>4467</v>
      </c>
      <c r="C252" s="10">
        <f t="shared" si="43"/>
        <v>0.10898709036742793</v>
      </c>
      <c r="D252">
        <v>2294</v>
      </c>
      <c r="E252" s="10">
        <f t="shared" si="35"/>
        <v>0.18095238095238098</v>
      </c>
      <c r="F252">
        <v>524</v>
      </c>
      <c r="G252" s="10">
        <f t="shared" si="36"/>
        <v>8.3540115798180326E-2</v>
      </c>
      <c r="H252">
        <v>2302</v>
      </c>
      <c r="I252" s="10">
        <f t="shared" si="37"/>
        <v>0.1262230919765166</v>
      </c>
      <c r="J252">
        <v>645.5</v>
      </c>
      <c r="K252" s="10">
        <f t="shared" si="38"/>
        <v>5.3017944535073358E-2</v>
      </c>
      <c r="T252">
        <f t="shared" si="39"/>
        <v>9.9365478331155985E-2</v>
      </c>
      <c r="U252">
        <f t="shared" si="34"/>
        <v>0.17552651922453144</v>
      </c>
      <c r="V252">
        <f t="shared" si="40"/>
        <v>7.5829596980245231E-2</v>
      </c>
      <c r="W252">
        <f t="shared" si="41"/>
        <v>0.1093020078910816</v>
      </c>
      <c r="X252">
        <f t="shared" si="42"/>
        <v>4.2130711061477921E-2</v>
      </c>
      <c r="AG252">
        <v>249</v>
      </c>
      <c r="AH252">
        <v>0.13524074821637452</v>
      </c>
      <c r="AI252">
        <v>0.12040897236571269</v>
      </c>
    </row>
    <row r="253" spans="1:35">
      <c r="A253" s="1">
        <v>42580</v>
      </c>
      <c r="B253">
        <v>5048</v>
      </c>
      <c r="C253" s="10">
        <f t="shared" si="43"/>
        <v>0.13006492052831886</v>
      </c>
      <c r="D253">
        <v>2461.5</v>
      </c>
      <c r="E253" s="10">
        <f t="shared" si="35"/>
        <v>7.301656495204889E-2</v>
      </c>
      <c r="F253">
        <v>534</v>
      </c>
      <c r="G253" s="10">
        <f t="shared" si="36"/>
        <v>1.9083969465648831E-2</v>
      </c>
      <c r="H253">
        <v>2365</v>
      </c>
      <c r="I253" s="10">
        <f t="shared" si="37"/>
        <v>2.7367506516073004E-2</v>
      </c>
      <c r="J253">
        <v>712.5</v>
      </c>
      <c r="K253" s="10">
        <f t="shared" si="38"/>
        <v>0.10379550735863674</v>
      </c>
      <c r="T253">
        <f t="shared" si="39"/>
        <v>0.12044330849204692</v>
      </c>
      <c r="U253">
        <f t="shared" si="34"/>
        <v>6.7590703224199369E-2</v>
      </c>
      <c r="V253">
        <f t="shared" si="40"/>
        <v>1.1373450647713737E-2</v>
      </c>
      <c r="W253">
        <f t="shared" si="41"/>
        <v>1.0446422430638001E-2</v>
      </c>
      <c r="X253">
        <f t="shared" si="42"/>
        <v>9.2908273885041304E-2</v>
      </c>
      <c r="AG253">
        <v>250</v>
      </c>
      <c r="AH253">
        <v>0.12911980630413294</v>
      </c>
      <c r="AI253">
        <v>0.1329446655512139</v>
      </c>
    </row>
    <row r="254" spans="1:35">
      <c r="A254" s="1">
        <v>42613</v>
      </c>
      <c r="B254">
        <v>4909</v>
      </c>
      <c r="C254" s="10">
        <f t="shared" si="43"/>
        <v>-2.7535657686212356E-2</v>
      </c>
      <c r="D254">
        <v>2301</v>
      </c>
      <c r="E254" s="10">
        <f t="shared" si="35"/>
        <v>-6.5204143814747151E-2</v>
      </c>
      <c r="F254">
        <v>538.5</v>
      </c>
      <c r="G254" s="10">
        <f t="shared" si="36"/>
        <v>8.4269662921347965E-3</v>
      </c>
      <c r="H254">
        <v>2358</v>
      </c>
      <c r="I254" s="10">
        <f t="shared" si="37"/>
        <v>-2.9598308668076223E-3</v>
      </c>
      <c r="J254">
        <v>725</v>
      </c>
      <c r="K254" s="10">
        <f t="shared" si="38"/>
        <v>1.7543859649122862E-2</v>
      </c>
      <c r="T254">
        <f t="shared" si="39"/>
        <v>-3.7157269722484301E-2</v>
      </c>
      <c r="U254">
        <f t="shared" si="34"/>
        <v>-7.0630005542596672E-2</v>
      </c>
      <c r="V254">
        <f t="shared" si="40"/>
        <v>7.1644747419970321E-4</v>
      </c>
      <c r="W254">
        <f t="shared" si="41"/>
        <v>-1.9880914952242625E-2</v>
      </c>
      <c r="X254">
        <f t="shared" si="42"/>
        <v>6.656626175527423E-3</v>
      </c>
      <c r="AG254">
        <v>251</v>
      </c>
      <c r="AH254">
        <v>0.1415920158776228</v>
      </c>
      <c r="AI254">
        <v>0.10504540502553389</v>
      </c>
    </row>
    <row r="255" spans="1:35">
      <c r="A255" s="1">
        <v>42643</v>
      </c>
      <c r="B255">
        <v>5004</v>
      </c>
      <c r="C255" s="10">
        <f t="shared" si="43"/>
        <v>1.9352210226115218E-2</v>
      </c>
      <c r="D255">
        <v>2574.5</v>
      </c>
      <c r="E255" s="10">
        <f t="shared" si="35"/>
        <v>0.11886136462407659</v>
      </c>
      <c r="F255">
        <v>524</v>
      </c>
      <c r="G255" s="10">
        <f t="shared" si="36"/>
        <v>-2.6926648096564532E-2</v>
      </c>
      <c r="H255">
        <v>2280</v>
      </c>
      <c r="I255" s="10">
        <f t="shared" si="37"/>
        <v>-3.30788804071247E-2</v>
      </c>
      <c r="J255">
        <v>738</v>
      </c>
      <c r="K255" s="10">
        <f t="shared" si="38"/>
        <v>1.7931034482758568E-2</v>
      </c>
      <c r="T255">
        <f t="shared" si="39"/>
        <v>9.7305981898432713E-3</v>
      </c>
      <c r="U255">
        <f t="shared" si="34"/>
        <v>0.11343550289622707</v>
      </c>
      <c r="V255">
        <f t="shared" si="40"/>
        <v>-3.4637166914499626E-2</v>
      </c>
      <c r="W255">
        <f t="shared" si="41"/>
        <v>-4.9999964492559702E-2</v>
      </c>
      <c r="X255">
        <f t="shared" si="42"/>
        <v>7.0438010091631292E-3</v>
      </c>
      <c r="AG255">
        <v>252</v>
      </c>
      <c r="AH255">
        <v>0.13141241807720125</v>
      </c>
      <c r="AI255">
        <v>0.1276431210482572</v>
      </c>
    </row>
    <row r="256" spans="1:35">
      <c r="A256" s="12">
        <v>42674</v>
      </c>
      <c r="B256">
        <v>4588</v>
      </c>
      <c r="C256" s="10">
        <f t="shared" si="43"/>
        <v>-8.3133493205435616E-2</v>
      </c>
      <c r="D256">
        <v>2839.5</v>
      </c>
      <c r="E256" s="10">
        <f t="shared" si="35"/>
        <v>0.10293260827345119</v>
      </c>
      <c r="F256">
        <v>542.5</v>
      </c>
      <c r="G256" s="10">
        <f t="shared" si="36"/>
        <v>3.5305343511450316E-2</v>
      </c>
      <c r="H256">
        <v>2199</v>
      </c>
      <c r="I256" s="10">
        <f t="shared" si="37"/>
        <v>-3.5526315789473739E-2</v>
      </c>
      <c r="J256">
        <v>721.5</v>
      </c>
      <c r="K256" s="10">
        <f t="shared" si="38"/>
        <v>-2.2357723577235755E-2</v>
      </c>
      <c r="T256">
        <f t="shared" si="39"/>
        <v>-9.2755105241707561E-2</v>
      </c>
      <c r="U256">
        <f t="shared" si="34"/>
        <v>9.7506746545601666E-2</v>
      </c>
      <c r="V256">
        <f t="shared" si="40"/>
        <v>2.7594824693515221E-2</v>
      </c>
      <c r="W256">
        <f t="shared" si="41"/>
        <v>-5.2447399874908741E-2</v>
      </c>
      <c r="X256">
        <f t="shared" si="42"/>
        <v>-3.3244957050831192E-2</v>
      </c>
      <c r="AG256">
        <v>253</v>
      </c>
      <c r="AH256">
        <v>0.1473654323727597</v>
      </c>
      <c r="AI256">
        <v>0.11407932754472744</v>
      </c>
    </row>
    <row r="257" spans="1:35">
      <c r="A257" s="1">
        <v>42704</v>
      </c>
      <c r="B257">
        <v>4149.5</v>
      </c>
      <c r="C257" s="10">
        <f t="shared" si="43"/>
        <v>-9.5575414123801217E-2</v>
      </c>
      <c r="D257">
        <v>2990</v>
      </c>
      <c r="E257" s="10">
        <f t="shared" si="35"/>
        <v>5.3002289135411162E-2</v>
      </c>
      <c r="F257">
        <v>600.5</v>
      </c>
      <c r="G257" s="10">
        <f t="shared" si="36"/>
        <v>0.10691244239631326</v>
      </c>
      <c r="H257">
        <v>2060</v>
      </c>
      <c r="I257" s="10">
        <f t="shared" si="37"/>
        <v>-6.3210550250113684E-2</v>
      </c>
      <c r="J257">
        <v>657.5</v>
      </c>
      <c r="K257" s="10">
        <f t="shared" si="38"/>
        <v>-8.8704088704088746E-2</v>
      </c>
      <c r="T257">
        <f t="shared" si="39"/>
        <v>-0.10519702616007316</v>
      </c>
      <c r="U257">
        <f t="shared" si="34"/>
        <v>4.7576427407561635E-2</v>
      </c>
      <c r="V257">
        <f t="shared" si="40"/>
        <v>9.9201923578378162E-2</v>
      </c>
      <c r="W257">
        <f t="shared" si="41"/>
        <v>-8.0131634335548679E-2</v>
      </c>
      <c r="X257">
        <f t="shared" si="42"/>
        <v>-9.9591322177684183E-2</v>
      </c>
      <c r="AG257">
        <v>254</v>
      </c>
      <c r="AH257">
        <v>0.1382342538415246</v>
      </c>
      <c r="AI257">
        <v>0.16447194779061267</v>
      </c>
    </row>
    <row r="258" spans="1:35">
      <c r="A258" s="1">
        <v>42734</v>
      </c>
      <c r="B258">
        <v>4437.5</v>
      </c>
      <c r="C258" s="10">
        <f t="shared" si="43"/>
        <v>6.9405952524400627E-2</v>
      </c>
      <c r="D258">
        <v>3158.5</v>
      </c>
      <c r="E258" s="10">
        <f t="shared" si="35"/>
        <v>5.6354515050167198E-2</v>
      </c>
      <c r="F258">
        <v>591.5</v>
      </c>
      <c r="G258" s="10">
        <f t="shared" si="36"/>
        <v>-1.4987510407993287E-2</v>
      </c>
      <c r="H258">
        <v>2109</v>
      </c>
      <c r="I258" s="10">
        <f t="shared" si="37"/>
        <v>2.3786407766990258E-2</v>
      </c>
      <c r="J258">
        <v>655</v>
      </c>
      <c r="K258" s="10">
        <f t="shared" si="38"/>
        <v>-3.8022813688213253E-3</v>
      </c>
      <c r="T258">
        <f t="shared" si="39"/>
        <v>5.9784340488128682E-2</v>
      </c>
      <c r="U258">
        <f t="shared" si="34"/>
        <v>5.092865332231767E-2</v>
      </c>
      <c r="V258">
        <f t="shared" si="40"/>
        <v>-2.2698029225928382E-2</v>
      </c>
      <c r="W258">
        <f t="shared" si="41"/>
        <v>6.8653236815552562E-3</v>
      </c>
      <c r="X258">
        <f t="shared" si="42"/>
        <v>-1.4689514842416764E-2</v>
      </c>
      <c r="AG258">
        <v>255</v>
      </c>
      <c r="AH258">
        <v>0.14559071279607919</v>
      </c>
      <c r="AI258">
        <v>0.10644859119776376</v>
      </c>
    </row>
    <row r="259" spans="1:35">
      <c r="A259" s="1">
        <v>42766</v>
      </c>
      <c r="B259">
        <v>4194</v>
      </c>
      <c r="C259" s="10">
        <f t="shared" si="43"/>
        <v>-5.4873239436619703E-2</v>
      </c>
      <c r="D259">
        <v>3491</v>
      </c>
      <c r="E259" s="10">
        <f t="shared" si="35"/>
        <v>0.10527148963115396</v>
      </c>
      <c r="F259">
        <v>582</v>
      </c>
      <c r="G259" s="10">
        <f t="shared" si="36"/>
        <v>-1.6060862214708371E-2</v>
      </c>
      <c r="H259">
        <v>2089</v>
      </c>
      <c r="I259" s="10">
        <f t="shared" si="37"/>
        <v>-9.4831673779042225E-3</v>
      </c>
      <c r="J259">
        <v>613</v>
      </c>
      <c r="K259" s="10">
        <f t="shared" si="38"/>
        <v>-6.4122137404580171E-2</v>
      </c>
      <c r="T259">
        <f t="shared" si="39"/>
        <v>-6.4494851472891648E-2</v>
      </c>
      <c r="U259">
        <f t="shared" si="34"/>
        <v>9.9845627903304437E-2</v>
      </c>
      <c r="V259">
        <f t="shared" si="40"/>
        <v>-2.3771381032643465E-2</v>
      </c>
      <c r="W259">
        <f t="shared" si="41"/>
        <v>-2.6404251463339225E-2</v>
      </c>
      <c r="X259">
        <f t="shared" si="42"/>
        <v>-7.5009370878175607E-2</v>
      </c>
      <c r="AG259">
        <v>256</v>
      </c>
      <c r="AH259">
        <v>0.13133563492977243</v>
      </c>
      <c r="AI259">
        <v>0.14908305171760566</v>
      </c>
    </row>
    <row r="260" spans="1:35">
      <c r="A260" s="1">
        <v>42794</v>
      </c>
      <c r="B260">
        <v>4644</v>
      </c>
      <c r="C260" s="10">
        <f t="shared" si="43"/>
        <v>0.10729613733905574</v>
      </c>
      <c r="D260">
        <v>3297</v>
      </c>
      <c r="E260" s="10">
        <f t="shared" si="35"/>
        <v>-5.5571469492981973E-2</v>
      </c>
      <c r="F260">
        <v>630</v>
      </c>
      <c r="G260" s="10">
        <f t="shared" si="36"/>
        <v>8.247422680412364E-2</v>
      </c>
      <c r="H260">
        <v>2255</v>
      </c>
      <c r="I260" s="10">
        <f t="shared" si="37"/>
        <v>7.9463858305409252E-2</v>
      </c>
      <c r="J260">
        <v>646</v>
      </c>
      <c r="K260" s="10">
        <f t="shared" si="38"/>
        <v>5.3833605220228398E-2</v>
      </c>
      <c r="T260">
        <f t="shared" si="39"/>
        <v>9.7674525302783796E-2</v>
      </c>
      <c r="U260">
        <f t="shared" si="34"/>
        <v>-6.0997331220831501E-2</v>
      </c>
      <c r="V260">
        <f t="shared" si="40"/>
        <v>7.4763707986188546E-2</v>
      </c>
      <c r="W260">
        <f t="shared" si="41"/>
        <v>6.2542774219974256E-2</v>
      </c>
      <c r="X260">
        <f t="shared" si="42"/>
        <v>4.2946371746632961E-2</v>
      </c>
      <c r="AG260">
        <v>257</v>
      </c>
      <c r="AH260">
        <v>0.14791395380356151</v>
      </c>
      <c r="AI260">
        <v>0.11482327646128607</v>
      </c>
    </row>
    <row r="261" spans="1:35">
      <c r="A261" s="1">
        <v>42825</v>
      </c>
      <c r="B261">
        <v>4912.5</v>
      </c>
      <c r="C261" s="10">
        <f t="shared" si="43"/>
        <v>5.7816537467700213E-2</v>
      </c>
      <c r="D261">
        <v>3209.5</v>
      </c>
      <c r="E261" s="10">
        <f t="shared" si="35"/>
        <v>-2.6539278131634814E-2</v>
      </c>
      <c r="F261">
        <v>642.5</v>
      </c>
      <c r="G261" s="10">
        <f t="shared" si="36"/>
        <v>1.9841269841269771E-2</v>
      </c>
      <c r="H261">
        <v>2320</v>
      </c>
      <c r="I261" s="10">
        <f t="shared" si="37"/>
        <v>2.8824833702882469E-2</v>
      </c>
      <c r="J261">
        <v>630.5</v>
      </c>
      <c r="K261" s="10">
        <f t="shared" si="38"/>
        <v>-2.3993808049535659E-2</v>
      </c>
      <c r="T261">
        <f t="shared" si="39"/>
        <v>4.8194925431428268E-2</v>
      </c>
      <c r="U261">
        <f t="shared" ref="U261:U324" si="44">IFERROR(E261-$O$3,"N/A")</f>
        <v>-3.1965139859484341E-2</v>
      </c>
      <c r="V261">
        <f t="shared" si="40"/>
        <v>1.2130751023334677E-2</v>
      </c>
      <c r="W261">
        <f t="shared" si="41"/>
        <v>1.1903749617447466E-2</v>
      </c>
      <c r="X261">
        <f t="shared" si="42"/>
        <v>-3.4881041523131096E-2</v>
      </c>
      <c r="AG261">
        <v>258</v>
      </c>
      <c r="AH261">
        <v>0.14135568018047506</v>
      </c>
      <c r="AI261">
        <v>0.12093072376675627</v>
      </c>
    </row>
    <row r="262" spans="1:35">
      <c r="A262" s="12">
        <v>42853</v>
      </c>
      <c r="B262">
        <v>4637.5</v>
      </c>
      <c r="C262" s="10">
        <f t="shared" si="43"/>
        <v>-5.5979643765903253E-2</v>
      </c>
      <c r="D262">
        <v>3062</v>
      </c>
      <c r="E262" s="10">
        <f t="shared" si="35"/>
        <v>-4.5957314223399326E-2</v>
      </c>
      <c r="F262">
        <v>627</v>
      </c>
      <c r="G262" s="10">
        <f t="shared" si="36"/>
        <v>-2.4124513618677068E-2</v>
      </c>
      <c r="H262">
        <v>2408</v>
      </c>
      <c r="I262" s="10">
        <f t="shared" si="37"/>
        <v>3.7931034482758585E-2</v>
      </c>
      <c r="J262">
        <v>670</v>
      </c>
      <c r="K262" s="10">
        <f t="shared" si="38"/>
        <v>6.2648691514670896E-2</v>
      </c>
      <c r="T262">
        <f t="shared" si="39"/>
        <v>-6.5601255802175198E-2</v>
      </c>
      <c r="U262">
        <f t="shared" si="44"/>
        <v>-5.1383175951248854E-2</v>
      </c>
      <c r="V262">
        <f t="shared" si="40"/>
        <v>-3.1835032436612162E-2</v>
      </c>
      <c r="W262">
        <f t="shared" si="41"/>
        <v>2.1009950397323583E-2</v>
      </c>
      <c r="X262">
        <f t="shared" si="42"/>
        <v>5.1761458041075459E-2</v>
      </c>
      <c r="AG262">
        <v>259</v>
      </c>
      <c r="AH262">
        <v>0.13480208970868496</v>
      </c>
      <c r="AI262">
        <v>0.11428622538544456</v>
      </c>
    </row>
    <row r="263" spans="1:35">
      <c r="A263" s="1">
        <v>42886</v>
      </c>
      <c r="B263">
        <v>5234</v>
      </c>
      <c r="C263" s="10">
        <f t="shared" si="43"/>
        <v>0.12862533692722367</v>
      </c>
      <c r="D263">
        <v>3102.5</v>
      </c>
      <c r="E263" s="10">
        <f t="shared" ref="E263:E326" si="45">IFERROR(D263/D262-1,"N/A")</f>
        <v>1.3226649248856859E-2</v>
      </c>
      <c r="F263">
        <v>665.5</v>
      </c>
      <c r="G263" s="10">
        <f t="shared" ref="G263:G326" si="46">IFERROR(F263/F262-1,"N/A")</f>
        <v>6.1403508771929793E-2</v>
      </c>
      <c r="H263">
        <v>2432</v>
      </c>
      <c r="I263" s="10">
        <f t="shared" ref="I263:I326" si="47">IFERROR(H263/H262-1,"N/A")</f>
        <v>9.966777408637828E-3</v>
      </c>
      <c r="J263">
        <v>720.5</v>
      </c>
      <c r="K263" s="10">
        <f t="shared" ref="K263:K326" si="48">IFERROR(J263/J262-1,"N/A")</f>
        <v>7.5373134328358127E-2</v>
      </c>
      <c r="T263">
        <f t="shared" ref="T263:T326" si="49">IFERROR(C263-$N$3,"N/A")</f>
        <v>0.11900372489095172</v>
      </c>
      <c r="U263">
        <f t="shared" si="44"/>
        <v>7.8007875210073319E-3</v>
      </c>
      <c r="V263">
        <f t="shared" ref="V263:V326" si="50">IFERROR(G263-$P$3,"N/A")</f>
        <v>5.3692989953994699E-2</v>
      </c>
      <c r="W263">
        <f t="shared" ref="W263:W326" si="51">IFERROR(I263-$Q$3,"N/A")</f>
        <v>-6.9543066767971742E-3</v>
      </c>
      <c r="X263">
        <f t="shared" ref="X263:X326" si="52">IFERROR(K263-$R$3,"N/A")</f>
        <v>6.448590085476269E-2</v>
      </c>
      <c r="AG263">
        <v>260</v>
      </c>
      <c r="AH263">
        <v>0.12749526474226161</v>
      </c>
      <c r="AI263">
        <v>0.11766679525897993</v>
      </c>
    </row>
    <row r="264" spans="1:35">
      <c r="A264" s="1">
        <v>42916</v>
      </c>
      <c r="B264">
        <v>5135</v>
      </c>
      <c r="C264" s="10">
        <f t="shared" ref="C264:C327" si="53">IFERROR(B264/B263-1,"N/A")</f>
        <v>-1.8914787925105037E-2</v>
      </c>
      <c r="D264">
        <v>3242</v>
      </c>
      <c r="E264" s="10">
        <f t="shared" si="45"/>
        <v>4.4963738920225538E-2</v>
      </c>
      <c r="F264">
        <v>633.5</v>
      </c>
      <c r="G264" s="10">
        <f t="shared" si="46"/>
        <v>-4.8084147257700938E-2</v>
      </c>
      <c r="H264">
        <v>2288</v>
      </c>
      <c r="I264" s="10">
        <f t="shared" si="47"/>
        <v>-5.9210526315789491E-2</v>
      </c>
      <c r="J264">
        <v>688</v>
      </c>
      <c r="K264" s="10">
        <f t="shared" si="48"/>
        <v>-4.5107564191533611E-2</v>
      </c>
      <c r="T264">
        <f t="shared" si="49"/>
        <v>-2.8536399961376982E-2</v>
      </c>
      <c r="U264">
        <f t="shared" si="44"/>
        <v>3.953787719237601E-2</v>
      </c>
      <c r="V264">
        <f t="shared" si="50"/>
        <v>-5.5794666075636032E-2</v>
      </c>
      <c r="W264">
        <f t="shared" si="51"/>
        <v>-7.6131610401224487E-2</v>
      </c>
      <c r="X264">
        <f t="shared" si="52"/>
        <v>-5.5994797665129048E-2</v>
      </c>
      <c r="AG264">
        <v>261</v>
      </c>
      <c r="AH264">
        <v>0.13394344540664502</v>
      </c>
      <c r="AI264">
        <v>0.11140438758637131</v>
      </c>
    </row>
    <row r="265" spans="1:35">
      <c r="A265" s="1">
        <v>42947</v>
      </c>
      <c r="B265">
        <v>4569</v>
      </c>
      <c r="C265" s="10">
        <f t="shared" si="53"/>
        <v>-0.11022395326192791</v>
      </c>
      <c r="D265">
        <v>3520</v>
      </c>
      <c r="E265" s="10">
        <f t="shared" si="45"/>
        <v>8.5749537322640235E-2</v>
      </c>
      <c r="F265">
        <v>601.5</v>
      </c>
      <c r="G265" s="10">
        <f t="shared" si="46"/>
        <v>-5.051302288871351E-2</v>
      </c>
      <c r="H265">
        <v>2288</v>
      </c>
      <c r="I265" s="10">
        <f t="shared" si="47"/>
        <v>0</v>
      </c>
      <c r="J265">
        <v>674</v>
      </c>
      <c r="K265" s="10">
        <f t="shared" si="48"/>
        <v>-2.0348837209302362E-2</v>
      </c>
      <c r="T265">
        <f t="shared" si="49"/>
        <v>-0.11984556529819985</v>
      </c>
      <c r="U265">
        <f t="shared" si="44"/>
        <v>8.0323675594790714E-2</v>
      </c>
      <c r="V265">
        <f t="shared" si="50"/>
        <v>-5.8223541706648604E-2</v>
      </c>
      <c r="W265">
        <f t="shared" si="51"/>
        <v>-1.6921084085435002E-2</v>
      </c>
      <c r="X265">
        <f t="shared" si="52"/>
        <v>-3.1236070682897799E-2</v>
      </c>
      <c r="AG265">
        <v>262</v>
      </c>
      <c r="AH265">
        <v>0.17145013224111241</v>
      </c>
      <c r="AI265">
        <v>0.10782836479244574</v>
      </c>
    </row>
    <row r="266" spans="1:35">
      <c r="A266" s="1">
        <v>42978</v>
      </c>
      <c r="B266">
        <v>4541</v>
      </c>
      <c r="C266" s="10">
        <f t="shared" si="53"/>
        <v>-6.1282556358065454E-3</v>
      </c>
      <c r="D266">
        <v>3746.5</v>
      </c>
      <c r="E266" s="10">
        <f t="shared" si="45"/>
        <v>6.4346590909091006E-2</v>
      </c>
      <c r="F266">
        <v>607.5</v>
      </c>
      <c r="G266" s="10">
        <f t="shared" si="46"/>
        <v>9.9750623441396957E-3</v>
      </c>
      <c r="H266">
        <v>2310</v>
      </c>
      <c r="I266" s="10">
        <f t="shared" si="47"/>
        <v>9.6153846153845812E-3</v>
      </c>
      <c r="J266">
        <v>692.5</v>
      </c>
      <c r="K266" s="10">
        <f t="shared" si="48"/>
        <v>2.7448071216617187E-2</v>
      </c>
      <c r="T266">
        <f t="shared" si="49"/>
        <v>-1.5749867672078491E-2</v>
      </c>
      <c r="U266">
        <f t="shared" si="44"/>
        <v>5.8920729181241478E-2</v>
      </c>
      <c r="V266">
        <f t="shared" si="50"/>
        <v>2.2645435262046024E-3</v>
      </c>
      <c r="W266">
        <f t="shared" si="51"/>
        <v>-7.305699470050421E-3</v>
      </c>
      <c r="X266">
        <f t="shared" si="52"/>
        <v>1.656083774302175E-2</v>
      </c>
      <c r="AG266">
        <v>263</v>
      </c>
      <c r="AH266">
        <v>0.16361344898267488</v>
      </c>
      <c r="AI266">
        <v>0.10279543217364208</v>
      </c>
    </row>
    <row r="267" spans="1:35">
      <c r="A267" s="1">
        <v>43007</v>
      </c>
      <c r="B267">
        <v>4955</v>
      </c>
      <c r="C267" s="10">
        <f t="shared" si="53"/>
        <v>9.1169345959039916E-2</v>
      </c>
      <c r="D267">
        <v>3473</v>
      </c>
      <c r="E267" s="10">
        <f t="shared" si="45"/>
        <v>-7.3001468036834383E-2</v>
      </c>
      <c r="F267">
        <v>631.5</v>
      </c>
      <c r="G267" s="10">
        <f t="shared" si="46"/>
        <v>3.9506172839506082E-2</v>
      </c>
      <c r="H267">
        <v>2267</v>
      </c>
      <c r="I267" s="10">
        <f t="shared" si="47"/>
        <v>-1.8614718614718639E-2</v>
      </c>
      <c r="J267">
        <v>698.5</v>
      </c>
      <c r="K267" s="10">
        <f t="shared" si="48"/>
        <v>8.664259927797735E-3</v>
      </c>
      <c r="T267">
        <f t="shared" si="49"/>
        <v>8.154773392276797E-2</v>
      </c>
      <c r="U267">
        <f t="shared" si="44"/>
        <v>-7.8427329764683903E-2</v>
      </c>
      <c r="V267">
        <f t="shared" si="50"/>
        <v>3.1795654021570988E-2</v>
      </c>
      <c r="W267">
        <f t="shared" si="51"/>
        <v>-3.5535802700153642E-2</v>
      </c>
      <c r="X267">
        <f t="shared" si="52"/>
        <v>-2.2229735457977035E-3</v>
      </c>
      <c r="AG267">
        <v>264</v>
      </c>
      <c r="AH267">
        <v>0.1263302979084952</v>
      </c>
      <c r="AI267">
        <v>0.13370321706032939</v>
      </c>
    </row>
    <row r="268" spans="1:35">
      <c r="A268" s="12">
        <v>43039</v>
      </c>
      <c r="B268">
        <v>5032</v>
      </c>
      <c r="C268" s="10">
        <f t="shared" si="53"/>
        <v>1.5539858728557121E-2</v>
      </c>
      <c r="D268">
        <v>3548.5</v>
      </c>
      <c r="E268" s="10">
        <f t="shared" si="45"/>
        <v>2.1739130434782705E-2</v>
      </c>
      <c r="F268">
        <v>593.5</v>
      </c>
      <c r="G268" s="10">
        <f t="shared" si="46"/>
        <v>-6.017418844022171E-2</v>
      </c>
      <c r="H268">
        <v>2345</v>
      </c>
      <c r="I268" s="10">
        <f t="shared" si="47"/>
        <v>3.4406704896338791E-2</v>
      </c>
      <c r="J268">
        <v>745.5</v>
      </c>
      <c r="K268" s="10">
        <f t="shared" si="48"/>
        <v>6.7287043664996382E-2</v>
      </c>
      <c r="T268">
        <f t="shared" si="49"/>
        <v>5.9182466922851739E-3</v>
      </c>
      <c r="U268">
        <f t="shared" si="44"/>
        <v>1.6313268706933177E-2</v>
      </c>
      <c r="V268">
        <f t="shared" si="50"/>
        <v>-6.7884707258156804E-2</v>
      </c>
      <c r="W268">
        <f t="shared" si="51"/>
        <v>1.7485620810903789E-2</v>
      </c>
      <c r="X268">
        <f t="shared" si="52"/>
        <v>5.6399810191400945E-2</v>
      </c>
      <c r="AG268">
        <v>265</v>
      </c>
      <c r="AH268">
        <v>0.14721461784867801</v>
      </c>
      <c r="AI268">
        <v>0.11261004176026956</v>
      </c>
    </row>
    <row r="269" spans="1:35">
      <c r="A269" s="1">
        <v>43069</v>
      </c>
      <c r="B269">
        <v>4777</v>
      </c>
      <c r="C269" s="10">
        <f t="shared" si="53"/>
        <v>-5.0675675675675658E-2</v>
      </c>
      <c r="D269">
        <v>3501.5</v>
      </c>
      <c r="E269" s="10">
        <f t="shared" si="45"/>
        <v>-1.3245033112582738E-2</v>
      </c>
      <c r="F269">
        <v>552</v>
      </c>
      <c r="G269" s="10">
        <f t="shared" si="46"/>
        <v>-6.9924178601516451E-2</v>
      </c>
      <c r="H269">
        <v>2115</v>
      </c>
      <c r="I269" s="10">
        <f t="shared" si="47"/>
        <v>-9.8081023454157812E-2</v>
      </c>
      <c r="J269">
        <v>774.5</v>
      </c>
      <c r="K269" s="10">
        <f t="shared" si="48"/>
        <v>3.8900067069081112E-2</v>
      </c>
      <c r="T269">
        <f t="shared" si="49"/>
        <v>-6.0297287711947603E-2</v>
      </c>
      <c r="U269">
        <f t="shared" si="44"/>
        <v>-1.8670894840432266E-2</v>
      </c>
      <c r="V269">
        <f t="shared" si="50"/>
        <v>-7.7634697419451545E-2</v>
      </c>
      <c r="W269">
        <f t="shared" si="51"/>
        <v>-0.11500210753959281</v>
      </c>
      <c r="X269">
        <f t="shared" si="52"/>
        <v>2.8012833595485676E-2</v>
      </c>
      <c r="AG269">
        <v>266</v>
      </c>
      <c r="AH269">
        <v>0.13551830197538928</v>
      </c>
      <c r="AI269">
        <v>0.11733085469670043</v>
      </c>
    </row>
    <row r="270" spans="1:35">
      <c r="A270" s="1">
        <v>43098</v>
      </c>
      <c r="B270">
        <v>5121</v>
      </c>
      <c r="C270" s="10">
        <f t="shared" si="53"/>
        <v>7.2011722838601688E-2</v>
      </c>
      <c r="D270">
        <v>3942</v>
      </c>
      <c r="E270" s="10">
        <f t="shared" si="45"/>
        <v>0.1258032271883478</v>
      </c>
      <c r="F270">
        <v>572.75</v>
      </c>
      <c r="G270" s="10">
        <f t="shared" si="46"/>
        <v>3.7590579710145011E-2</v>
      </c>
      <c r="H270">
        <v>2072</v>
      </c>
      <c r="I270" s="10">
        <f t="shared" si="47"/>
        <v>-2.0330969267139509E-2</v>
      </c>
      <c r="J270">
        <v>798</v>
      </c>
      <c r="K270" s="10">
        <f t="shared" si="48"/>
        <v>3.0342156229825612E-2</v>
      </c>
      <c r="T270">
        <f t="shared" si="49"/>
        <v>6.2390110802329743E-2</v>
      </c>
      <c r="U270">
        <f t="shared" si="44"/>
        <v>0.12037736546049828</v>
      </c>
      <c r="V270">
        <f t="shared" si="50"/>
        <v>2.9880060892209917E-2</v>
      </c>
      <c r="W270">
        <f t="shared" si="51"/>
        <v>-3.7252053352574512E-2</v>
      </c>
      <c r="X270">
        <f t="shared" si="52"/>
        <v>1.9454922756230175E-2</v>
      </c>
      <c r="AG270">
        <v>267</v>
      </c>
      <c r="AH270">
        <v>0.12721999217613178</v>
      </c>
      <c r="AI270">
        <v>0.13959319639789031</v>
      </c>
    </row>
    <row r="271" spans="1:35">
      <c r="A271" s="1">
        <v>43131</v>
      </c>
      <c r="B271">
        <v>4886.5</v>
      </c>
      <c r="C271" s="10">
        <f t="shared" si="53"/>
        <v>-4.5791837531732105E-2</v>
      </c>
      <c r="D271">
        <v>3922</v>
      </c>
      <c r="E271" s="10">
        <f t="shared" si="45"/>
        <v>-5.0735667174023336E-3</v>
      </c>
      <c r="F271">
        <v>594</v>
      </c>
      <c r="G271" s="10">
        <f t="shared" si="46"/>
        <v>3.7101702313400153E-2</v>
      </c>
      <c r="H271">
        <v>2060</v>
      </c>
      <c r="I271" s="10">
        <f t="shared" si="47"/>
        <v>-5.7915057915057799E-3</v>
      </c>
      <c r="J271">
        <v>749.2</v>
      </c>
      <c r="K271" s="10">
        <f t="shared" si="48"/>
        <v>-6.1152882205513737E-2</v>
      </c>
      <c r="T271">
        <f t="shared" si="49"/>
        <v>-5.541344956800405E-2</v>
      </c>
      <c r="U271">
        <f t="shared" si="44"/>
        <v>-1.0499428445251861E-2</v>
      </c>
      <c r="V271">
        <f t="shared" si="50"/>
        <v>2.9391183495465059E-2</v>
      </c>
      <c r="W271">
        <f t="shared" si="51"/>
        <v>-2.2712589876940782E-2</v>
      </c>
      <c r="X271">
        <f t="shared" si="52"/>
        <v>-7.2040115679109173E-2</v>
      </c>
      <c r="AG271">
        <v>268</v>
      </c>
      <c r="AH271">
        <v>0.14463701098671627</v>
      </c>
      <c r="AI271">
        <v>0.12683565660199317</v>
      </c>
    </row>
    <row r="272" spans="1:35">
      <c r="A272" s="1">
        <v>43159</v>
      </c>
      <c r="B272">
        <v>4775</v>
      </c>
      <c r="C272" s="10">
        <f t="shared" si="53"/>
        <v>-2.2817967870664035E-2</v>
      </c>
      <c r="D272">
        <v>3926</v>
      </c>
      <c r="E272" s="10">
        <f t="shared" si="45"/>
        <v>1.0198878123406363E-3</v>
      </c>
      <c r="F272">
        <v>579.4</v>
      </c>
      <c r="G272" s="10">
        <f t="shared" si="46"/>
        <v>-2.4579124579124589E-2</v>
      </c>
      <c r="H272">
        <v>1955</v>
      </c>
      <c r="I272" s="10">
        <f t="shared" si="47"/>
        <v>-5.0970873786407744E-2</v>
      </c>
      <c r="J272">
        <v>692.6</v>
      </c>
      <c r="K272" s="10">
        <f t="shared" si="48"/>
        <v>-7.5547250400427202E-2</v>
      </c>
      <c r="T272">
        <f t="shared" si="49"/>
        <v>-3.2439579906935981E-2</v>
      </c>
      <c r="U272">
        <f t="shared" si="44"/>
        <v>-4.4059739155088906E-3</v>
      </c>
      <c r="V272">
        <f t="shared" si="50"/>
        <v>-3.2289643397059684E-2</v>
      </c>
      <c r="W272">
        <f t="shared" si="51"/>
        <v>-6.789195787184274E-2</v>
      </c>
      <c r="X272">
        <f t="shared" si="52"/>
        <v>-8.6434483874022638E-2</v>
      </c>
      <c r="AG272">
        <v>269</v>
      </c>
      <c r="AH272">
        <v>0.14664677264998813</v>
      </c>
      <c r="AI272">
        <v>9.6442448404612593E-2</v>
      </c>
    </row>
    <row r="273" spans="1:35">
      <c r="A273" s="1">
        <v>43189</v>
      </c>
      <c r="B273">
        <v>4895.5</v>
      </c>
      <c r="C273" s="10">
        <f t="shared" si="53"/>
        <v>2.5235602094240805E-2</v>
      </c>
      <c r="D273">
        <v>3611</v>
      </c>
      <c r="E273" s="10">
        <f t="shared" si="45"/>
        <v>-8.0234335201222584E-2</v>
      </c>
      <c r="F273">
        <v>581.4</v>
      </c>
      <c r="G273" s="10">
        <f t="shared" si="46"/>
        <v>3.4518467380049156E-3</v>
      </c>
      <c r="H273">
        <v>2095</v>
      </c>
      <c r="I273" s="10">
        <f t="shared" si="47"/>
        <v>7.1611253196930846E-2</v>
      </c>
      <c r="J273">
        <v>639.20000000000005</v>
      </c>
      <c r="K273" s="10">
        <f t="shared" si="48"/>
        <v>-7.7100779670805641E-2</v>
      </c>
      <c r="T273">
        <f t="shared" si="49"/>
        <v>1.5613990057968858E-2</v>
      </c>
      <c r="U273">
        <f t="shared" si="44"/>
        <v>-8.5660196929072105E-2</v>
      </c>
      <c r="V273">
        <f t="shared" si="50"/>
        <v>-4.2586720799301777E-3</v>
      </c>
      <c r="W273">
        <f t="shared" si="51"/>
        <v>5.4690169111495844E-2</v>
      </c>
      <c r="X273">
        <f t="shared" si="52"/>
        <v>-8.7988013144401078E-2</v>
      </c>
      <c r="AG273">
        <v>270</v>
      </c>
      <c r="AH273">
        <v>0.1319728055902247</v>
      </c>
      <c r="AI273">
        <v>0.12088551884828339</v>
      </c>
    </row>
    <row r="274" spans="1:35">
      <c r="A274" s="12">
        <v>43220</v>
      </c>
      <c r="B274">
        <v>5103</v>
      </c>
      <c r="C274" s="10">
        <f t="shared" si="53"/>
        <v>4.2385864569502552E-2</v>
      </c>
      <c r="D274">
        <v>3946</v>
      </c>
      <c r="E274" s="10">
        <f t="shared" si="45"/>
        <v>9.2772085294932083E-2</v>
      </c>
      <c r="F274">
        <v>611</v>
      </c>
      <c r="G274" s="10">
        <f t="shared" si="46"/>
        <v>5.0911592707258313E-2</v>
      </c>
      <c r="H274">
        <v>2111</v>
      </c>
      <c r="I274" s="10">
        <f t="shared" si="47"/>
        <v>7.6372315035799776E-3</v>
      </c>
      <c r="J274">
        <v>635.20000000000005</v>
      </c>
      <c r="K274" s="10">
        <f t="shared" si="48"/>
        <v>-6.2578222778473247E-3</v>
      </c>
      <c r="T274">
        <f t="shared" si="49"/>
        <v>3.2764252533230606E-2</v>
      </c>
      <c r="U274">
        <f t="shared" si="44"/>
        <v>8.7346223567082562E-2</v>
      </c>
      <c r="V274">
        <f t="shared" si="50"/>
        <v>4.3201073889323219E-2</v>
      </c>
      <c r="W274">
        <f t="shared" si="51"/>
        <v>-9.2838525818550247E-3</v>
      </c>
      <c r="X274">
        <f t="shared" si="52"/>
        <v>-1.7145055751442762E-2</v>
      </c>
      <c r="AG274">
        <v>271</v>
      </c>
      <c r="AH274">
        <v>0.14060319002698285</v>
      </c>
      <c r="AI274">
        <v>0.12398049297848612</v>
      </c>
    </row>
    <row r="275" spans="1:35">
      <c r="A275" s="1">
        <v>43251</v>
      </c>
      <c r="B275">
        <v>5466</v>
      </c>
      <c r="C275" s="10">
        <f t="shared" si="53"/>
        <v>7.1134626690182223E-2</v>
      </c>
      <c r="D275">
        <v>4240</v>
      </c>
      <c r="E275" s="10">
        <f t="shared" si="45"/>
        <v>7.4505828687278175E-2</v>
      </c>
      <c r="F275">
        <v>639.4</v>
      </c>
      <c r="G275" s="10">
        <f t="shared" si="46"/>
        <v>4.6481178396071909E-2</v>
      </c>
      <c r="H275">
        <v>2290</v>
      </c>
      <c r="I275" s="10">
        <f t="shared" si="47"/>
        <v>8.4793936522974844E-2</v>
      </c>
      <c r="J275">
        <v>662.4</v>
      </c>
      <c r="K275" s="10">
        <f t="shared" si="48"/>
        <v>4.2821158690176109E-2</v>
      </c>
      <c r="T275">
        <f t="shared" si="49"/>
        <v>6.1513014653910278E-2</v>
      </c>
      <c r="U275">
        <f t="shared" si="44"/>
        <v>6.9079966959428654E-2</v>
      </c>
      <c r="V275">
        <f t="shared" si="50"/>
        <v>3.8770659578136815E-2</v>
      </c>
      <c r="W275">
        <f t="shared" si="51"/>
        <v>6.7872852437539849E-2</v>
      </c>
      <c r="X275">
        <f t="shared" si="52"/>
        <v>3.1933925216580672E-2</v>
      </c>
      <c r="AG275">
        <v>272</v>
      </c>
      <c r="AH275">
        <v>0.17349979178974612</v>
      </c>
      <c r="AI275">
        <v>8.9114694795139587E-2</v>
      </c>
    </row>
    <row r="276" spans="1:35">
      <c r="A276" s="1">
        <v>43280</v>
      </c>
      <c r="B276">
        <v>5253</v>
      </c>
      <c r="C276" s="10">
        <f t="shared" si="53"/>
        <v>-3.8968166849615793E-2</v>
      </c>
      <c r="D276">
        <v>4201</v>
      </c>
      <c r="E276" s="10">
        <f t="shared" si="45"/>
        <v>-9.1981132075471539E-3</v>
      </c>
      <c r="F276">
        <v>646.79999999999995</v>
      </c>
      <c r="G276" s="10">
        <f t="shared" si="46"/>
        <v>1.1573350015639638E-2</v>
      </c>
      <c r="H276">
        <v>2295</v>
      </c>
      <c r="I276" s="10">
        <f t="shared" si="47"/>
        <v>2.1834061135370675E-3</v>
      </c>
      <c r="J276">
        <v>628.6</v>
      </c>
      <c r="K276" s="10">
        <f t="shared" si="48"/>
        <v>-5.1026570048309128E-2</v>
      </c>
      <c r="T276">
        <f t="shared" si="49"/>
        <v>-4.8589778885887738E-2</v>
      </c>
      <c r="U276">
        <f t="shared" si="44"/>
        <v>-1.4623974935396682E-2</v>
      </c>
      <c r="V276">
        <f t="shared" si="50"/>
        <v>3.8628311977045452E-3</v>
      </c>
      <c r="W276">
        <f t="shared" si="51"/>
        <v>-1.4737677971897935E-2</v>
      </c>
      <c r="X276">
        <f t="shared" si="52"/>
        <v>-6.1913803521904565E-2</v>
      </c>
      <c r="AG276">
        <v>273</v>
      </c>
      <c r="AH276">
        <v>0.13359697845379984</v>
      </c>
      <c r="AI276">
        <v>0.13153587036249259</v>
      </c>
    </row>
    <row r="277" spans="1:35">
      <c r="A277" s="1">
        <v>43312</v>
      </c>
      <c r="B277">
        <v>5865</v>
      </c>
      <c r="C277" s="10">
        <f t="shared" si="53"/>
        <v>0.11650485436893199</v>
      </c>
      <c r="D277">
        <v>4196.5</v>
      </c>
      <c r="E277" s="10">
        <f t="shared" si="45"/>
        <v>-1.0711735301118797E-3</v>
      </c>
      <c r="F277">
        <v>653.20000000000005</v>
      </c>
      <c r="G277" s="10">
        <f t="shared" si="46"/>
        <v>9.8948670377243531E-3</v>
      </c>
      <c r="H277">
        <v>2265</v>
      </c>
      <c r="I277" s="10">
        <f t="shared" si="47"/>
        <v>-1.3071895424836555E-2</v>
      </c>
      <c r="J277">
        <v>622</v>
      </c>
      <c r="K277" s="10">
        <f t="shared" si="48"/>
        <v>-1.0499522748966039E-2</v>
      </c>
      <c r="T277">
        <f t="shared" si="49"/>
        <v>0.10688324233266004</v>
      </c>
      <c r="U277">
        <f t="shared" si="44"/>
        <v>-6.4970352579614065E-3</v>
      </c>
      <c r="V277">
        <f t="shared" si="50"/>
        <v>2.1843482197892597E-3</v>
      </c>
      <c r="W277">
        <f t="shared" si="51"/>
        <v>-2.9992979510271557E-2</v>
      </c>
      <c r="X277">
        <f t="shared" si="52"/>
        <v>-2.1386756222561476E-2</v>
      </c>
      <c r="AG277">
        <v>274</v>
      </c>
      <c r="AH277">
        <v>0.13221933667920543</v>
      </c>
      <c r="AI277">
        <v>0.12148609309798483</v>
      </c>
    </row>
    <row r="278" spans="1:35">
      <c r="A278" s="1">
        <v>43343</v>
      </c>
      <c r="B278">
        <v>5795</v>
      </c>
      <c r="C278" s="10">
        <f t="shared" si="53"/>
        <v>-1.1935208866155178E-2</v>
      </c>
      <c r="D278">
        <v>3659</v>
      </c>
      <c r="E278" s="10">
        <f t="shared" si="45"/>
        <v>-0.12808292624806383</v>
      </c>
      <c r="F278">
        <v>606</v>
      </c>
      <c r="G278" s="10">
        <f t="shared" si="46"/>
        <v>-7.2259644825474645E-2</v>
      </c>
      <c r="H278">
        <v>2398</v>
      </c>
      <c r="I278" s="10">
        <f t="shared" si="47"/>
        <v>5.8719646799116898E-2</v>
      </c>
      <c r="J278">
        <v>595.4</v>
      </c>
      <c r="K278" s="10">
        <f t="shared" si="48"/>
        <v>-4.2765273311897167E-2</v>
      </c>
      <c r="T278">
        <f t="shared" si="49"/>
        <v>-2.1556820902427123E-2</v>
      </c>
      <c r="U278">
        <f t="shared" si="44"/>
        <v>-0.13350878797591337</v>
      </c>
      <c r="V278">
        <f t="shared" si="50"/>
        <v>-7.9970163643409739E-2</v>
      </c>
      <c r="W278">
        <f t="shared" si="51"/>
        <v>4.1798562713681896E-2</v>
      </c>
      <c r="X278">
        <f t="shared" si="52"/>
        <v>-5.3652506785492604E-2</v>
      </c>
      <c r="AG278">
        <v>275</v>
      </c>
      <c r="AH278">
        <v>0.12878666979943432</v>
      </c>
      <c r="AI278">
        <v>0.11713703259187309</v>
      </c>
    </row>
    <row r="279" spans="1:35">
      <c r="A279" s="1">
        <v>43371</v>
      </c>
      <c r="B279">
        <v>5963</v>
      </c>
      <c r="C279" s="10">
        <f t="shared" si="53"/>
        <v>2.8990509059534153E-2</v>
      </c>
      <c r="D279">
        <v>3880</v>
      </c>
      <c r="E279" s="10">
        <f t="shared" si="45"/>
        <v>6.0399016124624172E-2</v>
      </c>
      <c r="F279">
        <v>629.79999999999995</v>
      </c>
      <c r="G279" s="10">
        <f t="shared" si="46"/>
        <v>3.9273927392739161E-2</v>
      </c>
      <c r="H279">
        <v>2413</v>
      </c>
      <c r="I279" s="10">
        <f t="shared" si="47"/>
        <v>6.255212677231059E-3</v>
      </c>
      <c r="J279">
        <v>586.4</v>
      </c>
      <c r="K279" s="10">
        <f t="shared" si="48"/>
        <v>-1.5115888478333894E-2</v>
      </c>
      <c r="T279">
        <f t="shared" si="49"/>
        <v>1.9368897023262208E-2</v>
      </c>
      <c r="U279">
        <f t="shared" si="44"/>
        <v>5.4973154396774644E-2</v>
      </c>
      <c r="V279">
        <f t="shared" si="50"/>
        <v>3.1563408574804067E-2</v>
      </c>
      <c r="W279">
        <f t="shared" si="51"/>
        <v>-1.0665871408203943E-2</v>
      </c>
      <c r="X279">
        <f t="shared" si="52"/>
        <v>-2.6003121951929331E-2</v>
      </c>
      <c r="AG279">
        <v>276</v>
      </c>
      <c r="AH279">
        <v>0.14771854448189031</v>
      </c>
      <c r="AI279">
        <v>0.11259856185960249</v>
      </c>
    </row>
    <row r="280" spans="1:35">
      <c r="A280" s="12">
        <v>43404</v>
      </c>
      <c r="B280">
        <v>5990</v>
      </c>
      <c r="C280" s="10">
        <f t="shared" si="53"/>
        <v>4.5279221868186337E-3</v>
      </c>
      <c r="D280">
        <v>3803.5</v>
      </c>
      <c r="E280" s="10">
        <f t="shared" si="45"/>
        <v>-1.9716494845360866E-2</v>
      </c>
      <c r="F280">
        <v>525.79999999999995</v>
      </c>
      <c r="G280" s="10">
        <f t="shared" si="46"/>
        <v>-0.16513178786916483</v>
      </c>
      <c r="H280">
        <v>2311</v>
      </c>
      <c r="I280" s="10">
        <f t="shared" si="47"/>
        <v>-4.2271031910484869E-2</v>
      </c>
      <c r="J280">
        <v>544.4</v>
      </c>
      <c r="K280" s="10">
        <f t="shared" si="48"/>
        <v>-7.1623465211459791E-2</v>
      </c>
      <c r="T280">
        <f t="shared" si="49"/>
        <v>-5.0936898494533134E-3</v>
      </c>
      <c r="U280">
        <f t="shared" si="44"/>
        <v>-2.5142356573210393E-2</v>
      </c>
      <c r="V280">
        <f t="shared" si="50"/>
        <v>-0.17284230668709991</v>
      </c>
      <c r="W280">
        <f t="shared" si="51"/>
        <v>-5.9192115995919871E-2</v>
      </c>
      <c r="X280">
        <f t="shared" si="52"/>
        <v>-8.2510698685055228E-2</v>
      </c>
      <c r="AG280">
        <v>277</v>
      </c>
      <c r="AH280">
        <v>0.14235780548983229</v>
      </c>
      <c r="AI280">
        <v>0.11365102385127825</v>
      </c>
    </row>
    <row r="281" spans="1:35">
      <c r="A281" s="1">
        <v>43434</v>
      </c>
      <c r="B281">
        <v>6117</v>
      </c>
      <c r="C281" s="10">
        <f t="shared" si="53"/>
        <v>2.1202003338898212E-2</v>
      </c>
      <c r="D281">
        <v>3559</v>
      </c>
      <c r="E281" s="10">
        <f t="shared" si="45"/>
        <v>-6.4282897331405242E-2</v>
      </c>
      <c r="F281">
        <v>491.3</v>
      </c>
      <c r="G281" s="10">
        <f t="shared" si="46"/>
        <v>-6.5614302015975512E-2</v>
      </c>
      <c r="H281">
        <v>2416</v>
      </c>
      <c r="I281" s="10">
        <f t="shared" si="47"/>
        <v>4.543487667676338E-2</v>
      </c>
      <c r="J281">
        <v>581.4</v>
      </c>
      <c r="K281" s="10">
        <f t="shared" si="48"/>
        <v>6.7964731814841972E-2</v>
      </c>
      <c r="T281">
        <f t="shared" si="49"/>
        <v>1.1580391302626265E-2</v>
      </c>
      <c r="U281">
        <f t="shared" si="44"/>
        <v>-6.9708759059254763E-2</v>
      </c>
      <c r="V281">
        <f t="shared" si="50"/>
        <v>-7.3324820833910606E-2</v>
      </c>
      <c r="W281">
        <f t="shared" si="51"/>
        <v>2.8513792591328378E-2</v>
      </c>
      <c r="X281">
        <f t="shared" si="52"/>
        <v>5.7077498341246535E-2</v>
      </c>
      <c r="AG281">
        <v>278</v>
      </c>
      <c r="AH281">
        <v>0.15559949994144237</v>
      </c>
      <c r="AI281">
        <v>0.10269093325948739</v>
      </c>
    </row>
    <row r="282" spans="1:35">
      <c r="A282" s="1">
        <v>43465</v>
      </c>
      <c r="B282">
        <v>5873</v>
      </c>
      <c r="C282" s="10">
        <f t="shared" si="53"/>
        <v>-3.9888834395945705E-2</v>
      </c>
      <c r="D282">
        <v>3730</v>
      </c>
      <c r="E282" s="10">
        <f t="shared" si="45"/>
        <v>4.804720427086262E-2</v>
      </c>
      <c r="F282">
        <v>459.2</v>
      </c>
      <c r="G282" s="10">
        <f t="shared" si="46"/>
        <v>-6.5336861388153977E-2</v>
      </c>
      <c r="H282">
        <v>2369</v>
      </c>
      <c r="I282" s="10">
        <f t="shared" si="47"/>
        <v>-1.9453642384105962E-2</v>
      </c>
      <c r="J282">
        <v>601.4</v>
      </c>
      <c r="K282" s="10">
        <f t="shared" si="48"/>
        <v>3.4399724802201659E-2</v>
      </c>
      <c r="T282">
        <f t="shared" si="49"/>
        <v>-4.951044643221765E-2</v>
      </c>
      <c r="U282">
        <f t="shared" si="44"/>
        <v>4.2621342543013092E-2</v>
      </c>
      <c r="V282">
        <f t="shared" si="50"/>
        <v>-7.3047380206089071E-2</v>
      </c>
      <c r="W282">
        <f t="shared" si="51"/>
        <v>-3.6374726469540965E-2</v>
      </c>
      <c r="X282">
        <f t="shared" si="52"/>
        <v>2.3512491328606222E-2</v>
      </c>
      <c r="AG282">
        <v>279</v>
      </c>
      <c r="AH282">
        <v>0.15161474677814277</v>
      </c>
      <c r="AI282">
        <v>0.11523654260200819</v>
      </c>
    </row>
    <row r="283" spans="1:35">
      <c r="A283" s="1">
        <v>43496</v>
      </c>
      <c r="B283">
        <v>5532</v>
      </c>
      <c r="C283" s="10">
        <f t="shared" si="53"/>
        <v>-5.8062319087348935E-2</v>
      </c>
      <c r="D283">
        <v>4187.5</v>
      </c>
      <c r="E283" s="10">
        <f t="shared" si="45"/>
        <v>0.12265415549597858</v>
      </c>
      <c r="F283">
        <v>511.8</v>
      </c>
      <c r="G283" s="10">
        <f t="shared" si="46"/>
        <v>0.11454703832752622</v>
      </c>
      <c r="H283">
        <v>2400</v>
      </c>
      <c r="I283" s="10">
        <f t="shared" si="47"/>
        <v>1.3085690164626351E-2</v>
      </c>
      <c r="J283">
        <v>626</v>
      </c>
      <c r="K283" s="10">
        <f t="shared" si="48"/>
        <v>4.0904556035916251E-2</v>
      </c>
      <c r="T283">
        <f t="shared" si="49"/>
        <v>-6.768393112362088E-2</v>
      </c>
      <c r="U283">
        <f t="shared" si="44"/>
        <v>0.11722829376812906</v>
      </c>
      <c r="V283">
        <f t="shared" si="50"/>
        <v>0.10683651950959112</v>
      </c>
      <c r="W283">
        <f t="shared" si="51"/>
        <v>-3.835393920808651E-3</v>
      </c>
      <c r="X283">
        <f t="shared" si="52"/>
        <v>3.0017322562320814E-2</v>
      </c>
      <c r="AG283">
        <v>280</v>
      </c>
      <c r="AH283">
        <v>0.1431316055157183</v>
      </c>
      <c r="AI283">
        <v>0.12724030501507089</v>
      </c>
    </row>
    <row r="284" spans="1:35">
      <c r="A284" s="1">
        <v>43524</v>
      </c>
      <c r="B284">
        <v>6139</v>
      </c>
      <c r="C284" s="10">
        <f t="shared" si="53"/>
        <v>0.10972523499638465</v>
      </c>
      <c r="D284">
        <v>4336</v>
      </c>
      <c r="E284" s="10">
        <f t="shared" si="45"/>
        <v>3.5462686567164114E-2</v>
      </c>
      <c r="F284">
        <v>466</v>
      </c>
      <c r="G284" s="10">
        <f t="shared" si="46"/>
        <v>-8.9488081281750675E-2</v>
      </c>
      <c r="H284">
        <v>2373</v>
      </c>
      <c r="I284" s="10">
        <f t="shared" si="47"/>
        <v>-1.1249999999999982E-2</v>
      </c>
      <c r="J284">
        <v>661</v>
      </c>
      <c r="K284" s="10">
        <f t="shared" si="48"/>
        <v>5.5910543130990309E-2</v>
      </c>
      <c r="T284">
        <f t="shared" si="49"/>
        <v>0.1001036229601127</v>
      </c>
      <c r="U284">
        <f t="shared" si="44"/>
        <v>3.0036824839314587E-2</v>
      </c>
      <c r="V284">
        <f t="shared" si="50"/>
        <v>-9.719860009968577E-2</v>
      </c>
      <c r="W284">
        <f t="shared" si="51"/>
        <v>-2.8171084085434984E-2</v>
      </c>
      <c r="X284">
        <f t="shared" si="52"/>
        <v>4.5023309657394872E-2</v>
      </c>
      <c r="AG284">
        <v>281</v>
      </c>
      <c r="AH284">
        <v>0.16369596402219813</v>
      </c>
      <c r="AI284">
        <v>0.10165744565976792</v>
      </c>
    </row>
    <row r="285" spans="1:35">
      <c r="A285" s="1">
        <v>43553</v>
      </c>
      <c r="B285">
        <v>6135</v>
      </c>
      <c r="C285" s="10">
        <f t="shared" si="53"/>
        <v>-6.515719172504042E-4</v>
      </c>
      <c r="D285">
        <v>4461</v>
      </c>
      <c r="E285" s="10">
        <f t="shared" si="45"/>
        <v>2.882841328413277E-2</v>
      </c>
      <c r="F285">
        <v>482.4</v>
      </c>
      <c r="G285" s="10">
        <f t="shared" si="46"/>
        <v>3.5193133047210168E-2</v>
      </c>
      <c r="H285">
        <v>2532</v>
      </c>
      <c r="I285" s="10">
        <f t="shared" si="47"/>
        <v>6.7003792667509554E-2</v>
      </c>
      <c r="J285">
        <v>701.2</v>
      </c>
      <c r="K285" s="10">
        <f t="shared" si="48"/>
        <v>6.0816944024205899E-2</v>
      </c>
      <c r="T285">
        <f t="shared" si="49"/>
        <v>-1.0273183953522351E-2</v>
      </c>
      <c r="U285">
        <f t="shared" si="44"/>
        <v>2.3402551556283242E-2</v>
      </c>
      <c r="V285">
        <f t="shared" si="50"/>
        <v>2.7482614229275074E-2</v>
      </c>
      <c r="W285">
        <f t="shared" si="51"/>
        <v>5.0082708582074552E-2</v>
      </c>
      <c r="X285">
        <f t="shared" si="52"/>
        <v>4.9929710550610462E-2</v>
      </c>
      <c r="AG285">
        <v>282</v>
      </c>
      <c r="AH285">
        <v>0.12314286184488338</v>
      </c>
      <c r="AI285">
        <v>0.13425379515520078</v>
      </c>
    </row>
    <row r="286" spans="1:35">
      <c r="A286" s="12">
        <v>43585</v>
      </c>
      <c r="B286">
        <v>5726</v>
      </c>
      <c r="C286" s="10">
        <f t="shared" si="53"/>
        <v>-6.6666666666666652E-2</v>
      </c>
      <c r="D286">
        <v>4465</v>
      </c>
      <c r="E286" s="10">
        <f t="shared" si="45"/>
        <v>8.9665994171705954E-4</v>
      </c>
      <c r="F286">
        <v>494</v>
      </c>
      <c r="G286" s="10">
        <f t="shared" si="46"/>
        <v>2.4046434494195745E-2</v>
      </c>
      <c r="H286">
        <v>2309</v>
      </c>
      <c r="I286" s="10">
        <f t="shared" si="47"/>
        <v>-8.8072669826224304E-2</v>
      </c>
      <c r="J286">
        <v>725.4</v>
      </c>
      <c r="K286" s="10">
        <f t="shared" si="48"/>
        <v>3.4512264689104288E-2</v>
      </c>
      <c r="T286">
        <f t="shared" si="49"/>
        <v>-7.6288278702938597E-2</v>
      </c>
      <c r="U286">
        <f t="shared" si="44"/>
        <v>-4.5292017861324673E-3</v>
      </c>
      <c r="V286">
        <f t="shared" si="50"/>
        <v>1.6335915676260651E-2</v>
      </c>
      <c r="W286">
        <f t="shared" si="51"/>
        <v>-0.1049937539116593</v>
      </c>
      <c r="X286">
        <f t="shared" si="52"/>
        <v>2.3625031215508852E-2</v>
      </c>
      <c r="AG286">
        <v>283</v>
      </c>
      <c r="AH286">
        <v>0.1353904823885681</v>
      </c>
      <c r="AI286">
        <v>0.10432932028850377</v>
      </c>
    </row>
    <row r="287" spans="1:35">
      <c r="A287" s="1">
        <v>43616</v>
      </c>
      <c r="B287">
        <v>5833</v>
      </c>
      <c r="C287" s="10">
        <f t="shared" si="53"/>
        <v>1.8686692280824202E-2</v>
      </c>
      <c r="D287">
        <v>4536.5</v>
      </c>
      <c r="E287" s="10">
        <f t="shared" si="45"/>
        <v>1.6013437849943912E-2</v>
      </c>
      <c r="F287">
        <v>452.4</v>
      </c>
      <c r="G287" s="10">
        <f t="shared" si="46"/>
        <v>-8.4210526315789513E-2</v>
      </c>
      <c r="H287">
        <v>2115</v>
      </c>
      <c r="I287" s="10">
        <f t="shared" si="47"/>
        <v>-8.4019055868341241E-2</v>
      </c>
      <c r="J287">
        <v>747</v>
      </c>
      <c r="K287" s="10">
        <f t="shared" si="48"/>
        <v>2.977667493796532E-2</v>
      </c>
      <c r="T287">
        <f t="shared" si="49"/>
        <v>9.0650802445522548E-3</v>
      </c>
      <c r="U287">
        <f t="shared" si="44"/>
        <v>1.0587576122094385E-2</v>
      </c>
      <c r="V287">
        <f t="shared" si="50"/>
        <v>-9.1921045133724608E-2</v>
      </c>
      <c r="W287">
        <f t="shared" si="51"/>
        <v>-0.10094013995377624</v>
      </c>
      <c r="X287">
        <f t="shared" si="52"/>
        <v>1.8889441464369883E-2</v>
      </c>
      <c r="AG287">
        <v>284</v>
      </c>
      <c r="AH287">
        <v>0.15045995129385634</v>
      </c>
      <c r="AI287">
        <v>0.1027846624709281</v>
      </c>
    </row>
    <row r="288" spans="1:35">
      <c r="A288" s="1">
        <v>43644</v>
      </c>
      <c r="B288">
        <v>6438</v>
      </c>
      <c r="C288" s="10">
        <f t="shared" si="53"/>
        <v>0.10372021258357611</v>
      </c>
      <c r="D288">
        <v>4880.5</v>
      </c>
      <c r="E288" s="10">
        <f t="shared" si="45"/>
        <v>7.5829383886255819E-2</v>
      </c>
      <c r="F288">
        <v>495.4</v>
      </c>
      <c r="G288" s="10">
        <f t="shared" si="46"/>
        <v>9.5048629531388151E-2</v>
      </c>
      <c r="H288">
        <v>2077</v>
      </c>
      <c r="I288" s="10">
        <f t="shared" si="47"/>
        <v>-1.7966903073286078E-2</v>
      </c>
      <c r="J288">
        <v>802.4</v>
      </c>
      <c r="K288" s="10">
        <f t="shared" si="48"/>
        <v>7.4163319946452422E-2</v>
      </c>
      <c r="T288">
        <f t="shared" si="49"/>
        <v>9.4098600547304165E-2</v>
      </c>
      <c r="U288">
        <f t="shared" si="44"/>
        <v>7.0403522158406298E-2</v>
      </c>
      <c r="V288">
        <f t="shared" si="50"/>
        <v>8.7338110713453057E-2</v>
      </c>
      <c r="W288">
        <f t="shared" si="51"/>
        <v>-3.488798715872108E-2</v>
      </c>
      <c r="X288">
        <f t="shared" si="52"/>
        <v>6.3276086472856985E-2</v>
      </c>
      <c r="AG288">
        <v>285</v>
      </c>
      <c r="AH288">
        <v>0.13421893176930388</v>
      </c>
      <c r="AI288">
        <v>0.13348213153896329</v>
      </c>
    </row>
    <row r="289" spans="1:35">
      <c r="A289" s="1">
        <v>43677</v>
      </c>
      <c r="B289">
        <v>7061</v>
      </c>
      <c r="C289" s="10">
        <f t="shared" si="53"/>
        <v>9.6769182976079504E-2</v>
      </c>
      <c r="D289">
        <v>4698</v>
      </c>
      <c r="E289" s="10">
        <f t="shared" si="45"/>
        <v>-3.7393709660895391E-2</v>
      </c>
      <c r="F289">
        <v>548.6</v>
      </c>
      <c r="G289" s="10">
        <f t="shared" si="46"/>
        <v>0.1073879693177231</v>
      </c>
      <c r="H289">
        <v>2150</v>
      </c>
      <c r="I289" s="10">
        <f t="shared" si="47"/>
        <v>3.5146846413095734E-2</v>
      </c>
      <c r="J289">
        <v>720</v>
      </c>
      <c r="K289" s="10">
        <f t="shared" si="48"/>
        <v>-0.10269192422731799</v>
      </c>
      <c r="T289">
        <f t="shared" si="49"/>
        <v>8.7147570939807559E-2</v>
      </c>
      <c r="U289">
        <f t="shared" si="44"/>
        <v>-4.2819571388744919E-2</v>
      </c>
      <c r="V289">
        <f t="shared" si="50"/>
        <v>9.9677450499788003E-2</v>
      </c>
      <c r="W289">
        <f t="shared" si="51"/>
        <v>1.8225762327660731E-2</v>
      </c>
      <c r="X289">
        <f t="shared" si="52"/>
        <v>-0.11357915770091342</v>
      </c>
      <c r="AG289">
        <v>286</v>
      </c>
      <c r="AH289">
        <v>0.12814298015039477</v>
      </c>
      <c r="AI289">
        <v>0.13150220682458266</v>
      </c>
    </row>
    <row r="290" spans="1:35">
      <c r="A290" s="1">
        <v>43707</v>
      </c>
      <c r="B290">
        <v>7318</v>
      </c>
      <c r="C290" s="10">
        <f t="shared" si="53"/>
        <v>3.639711089080877E-2</v>
      </c>
      <c r="D290">
        <v>4149.5</v>
      </c>
      <c r="E290" s="10">
        <f t="shared" si="45"/>
        <v>-0.11675180928054496</v>
      </c>
      <c r="F290">
        <v>545.6</v>
      </c>
      <c r="G290" s="10">
        <f t="shared" si="46"/>
        <v>-5.4684651841050425E-3</v>
      </c>
      <c r="H290">
        <v>2013</v>
      </c>
      <c r="I290" s="10">
        <f t="shared" si="47"/>
        <v>-6.3720930232558093E-2</v>
      </c>
      <c r="J290">
        <v>700.6</v>
      </c>
      <c r="K290" s="10">
        <f t="shared" si="48"/>
        <v>-2.6944444444444438E-2</v>
      </c>
      <c r="T290">
        <f t="shared" si="49"/>
        <v>2.6775498854536825E-2</v>
      </c>
      <c r="U290">
        <f t="shared" si="44"/>
        <v>-0.12217767100839448</v>
      </c>
      <c r="V290">
        <f t="shared" si="50"/>
        <v>-1.3178984002040137E-2</v>
      </c>
      <c r="W290">
        <f t="shared" si="51"/>
        <v>-8.0642014317993088E-2</v>
      </c>
      <c r="X290">
        <f t="shared" si="52"/>
        <v>-3.7831677918039874E-2</v>
      </c>
      <c r="AG290">
        <v>287</v>
      </c>
      <c r="AH290">
        <v>0.15426355373883988</v>
      </c>
      <c r="AI290">
        <v>0.11934814989226389</v>
      </c>
    </row>
    <row r="291" spans="1:35">
      <c r="A291" s="1">
        <v>43738</v>
      </c>
      <c r="B291">
        <v>7261</v>
      </c>
      <c r="C291" s="10">
        <f t="shared" si="53"/>
        <v>-7.7890133916370674E-3</v>
      </c>
      <c r="D291">
        <v>4209</v>
      </c>
      <c r="E291" s="10">
        <f t="shared" si="45"/>
        <v>1.4339076997228473E-2</v>
      </c>
      <c r="F291">
        <v>570</v>
      </c>
      <c r="G291" s="10">
        <f t="shared" si="46"/>
        <v>4.4721407624633391E-2</v>
      </c>
      <c r="H291">
        <v>2125</v>
      </c>
      <c r="I291" s="10">
        <f t="shared" si="47"/>
        <v>5.5638350720317975E-2</v>
      </c>
      <c r="J291">
        <v>691.4</v>
      </c>
      <c r="K291" s="10">
        <f t="shared" si="48"/>
        <v>-1.3131601484441924E-2</v>
      </c>
      <c r="T291">
        <f t="shared" si="49"/>
        <v>-1.7410625427909013E-2</v>
      </c>
      <c r="U291">
        <f t="shared" si="44"/>
        <v>8.9132152693789449E-3</v>
      </c>
      <c r="V291">
        <f t="shared" si="50"/>
        <v>3.7010888806698297E-2</v>
      </c>
      <c r="W291">
        <f t="shared" si="51"/>
        <v>3.8717266634882973E-2</v>
      </c>
      <c r="X291">
        <f t="shared" si="52"/>
        <v>-2.4018834958037361E-2</v>
      </c>
      <c r="AG291">
        <v>288</v>
      </c>
      <c r="AH291">
        <v>0.13614055811189804</v>
      </c>
      <c r="AI291">
        <v>0.12304757241942868</v>
      </c>
    </row>
    <row r="292" spans="1:35">
      <c r="A292" s="12">
        <v>43769</v>
      </c>
      <c r="B292">
        <v>7501</v>
      </c>
      <c r="C292" s="10">
        <f t="shared" si="53"/>
        <v>3.3053298443740609E-2</v>
      </c>
      <c r="D292">
        <v>4014</v>
      </c>
      <c r="E292" s="10">
        <f t="shared" si="45"/>
        <v>-4.6329294369208851E-2</v>
      </c>
      <c r="F292">
        <v>576.20000000000005</v>
      </c>
      <c r="G292" s="10">
        <f t="shared" si="46"/>
        <v>1.0877192982456263E-2</v>
      </c>
      <c r="H292">
        <v>2008</v>
      </c>
      <c r="I292" s="10">
        <f t="shared" si="47"/>
        <v>-5.5058823529411716E-2</v>
      </c>
      <c r="J292">
        <v>719.8</v>
      </c>
      <c r="K292" s="10">
        <f t="shared" si="48"/>
        <v>4.1076077523864551E-2</v>
      </c>
      <c r="T292">
        <f t="shared" si="49"/>
        <v>2.3431686407468663E-2</v>
      </c>
      <c r="U292">
        <f t="shared" si="44"/>
        <v>-5.1755156097058379E-2</v>
      </c>
      <c r="V292">
        <f t="shared" si="50"/>
        <v>3.1666741645211697E-3</v>
      </c>
      <c r="W292">
        <f t="shared" si="51"/>
        <v>-7.1979907614846711E-2</v>
      </c>
      <c r="X292">
        <f t="shared" si="52"/>
        <v>3.0188844050269115E-2</v>
      </c>
      <c r="AG292">
        <v>289</v>
      </c>
      <c r="AH292">
        <v>0.16821155387493814</v>
      </c>
      <c r="AI292">
        <v>0.1089151433754824</v>
      </c>
    </row>
    <row r="293" spans="1:35">
      <c r="A293" s="1">
        <v>43798</v>
      </c>
      <c r="B293">
        <v>7458</v>
      </c>
      <c r="C293" s="10">
        <f t="shared" si="53"/>
        <v>-5.7325689908012123E-3</v>
      </c>
      <c r="D293">
        <v>4201.5</v>
      </c>
      <c r="E293" s="10">
        <f t="shared" si="45"/>
        <v>4.6711509715994026E-2</v>
      </c>
      <c r="F293">
        <v>573.4</v>
      </c>
      <c r="G293" s="10">
        <f t="shared" si="46"/>
        <v>-4.8594238111767663E-3</v>
      </c>
      <c r="H293">
        <v>2123</v>
      </c>
      <c r="I293" s="10">
        <f t="shared" si="47"/>
        <v>5.7270916334661415E-2</v>
      </c>
      <c r="J293">
        <v>753.8</v>
      </c>
      <c r="K293" s="10">
        <f t="shared" si="48"/>
        <v>4.7235343150875186E-2</v>
      </c>
      <c r="T293">
        <f t="shared" si="49"/>
        <v>-1.5354181027073159E-2</v>
      </c>
      <c r="U293">
        <f t="shared" si="44"/>
        <v>4.1285647988144498E-2</v>
      </c>
      <c r="V293">
        <f t="shared" si="50"/>
        <v>-1.256994262911186E-2</v>
      </c>
      <c r="W293">
        <f t="shared" si="51"/>
        <v>4.0349832249226412E-2</v>
      </c>
      <c r="X293">
        <f t="shared" si="52"/>
        <v>3.634810967727975E-2</v>
      </c>
      <c r="AG293">
        <v>290</v>
      </c>
      <c r="AH293">
        <v>0.13577622714642817</v>
      </c>
      <c r="AI293">
        <v>0.13859824061168605</v>
      </c>
    </row>
    <row r="294" spans="1:35">
      <c r="A294" s="1">
        <v>43830</v>
      </c>
      <c r="B294">
        <v>7607</v>
      </c>
      <c r="C294" s="10">
        <f t="shared" si="53"/>
        <v>1.9978546527219088E-2</v>
      </c>
      <c r="D294">
        <v>4503</v>
      </c>
      <c r="E294" s="10">
        <f t="shared" si="45"/>
        <v>7.1760085683684416E-2</v>
      </c>
      <c r="F294">
        <v>564.79999999999995</v>
      </c>
      <c r="G294" s="10">
        <f t="shared" si="46"/>
        <v>-1.4998256016742317E-2</v>
      </c>
      <c r="H294">
        <v>2065</v>
      </c>
      <c r="I294" s="10">
        <f t="shared" si="47"/>
        <v>-2.7319830428638725E-2</v>
      </c>
      <c r="J294">
        <v>749</v>
      </c>
      <c r="K294" s="10">
        <f t="shared" si="48"/>
        <v>-6.367736800212187E-3</v>
      </c>
      <c r="T294">
        <f t="shared" si="49"/>
        <v>1.0356934490947141E-2</v>
      </c>
      <c r="U294">
        <f t="shared" si="44"/>
        <v>6.6334223955834895E-2</v>
      </c>
      <c r="V294">
        <f t="shared" si="50"/>
        <v>-2.2708774834677412E-2</v>
      </c>
      <c r="W294">
        <f t="shared" si="51"/>
        <v>-4.4240914514073727E-2</v>
      </c>
      <c r="X294">
        <f t="shared" si="52"/>
        <v>-1.7254970273807624E-2</v>
      </c>
      <c r="AG294">
        <v>291</v>
      </c>
      <c r="AH294">
        <v>0.1281792166604093</v>
      </c>
      <c r="AI294">
        <v>0.13921035831541209</v>
      </c>
    </row>
    <row r="295" spans="1:35">
      <c r="A295" s="1">
        <v>43861</v>
      </c>
      <c r="B295">
        <v>7424</v>
      </c>
      <c r="C295" s="10">
        <f t="shared" si="53"/>
        <v>-2.4056789798869493E-2</v>
      </c>
      <c r="D295">
        <v>4084</v>
      </c>
      <c r="E295" s="10">
        <f t="shared" si="45"/>
        <v>-9.3049078392183016E-2</v>
      </c>
      <c r="F295">
        <v>631.4</v>
      </c>
      <c r="G295" s="10">
        <f t="shared" si="46"/>
        <v>0.11791784702549579</v>
      </c>
      <c r="H295">
        <v>1965</v>
      </c>
      <c r="I295" s="10">
        <f t="shared" si="47"/>
        <v>-4.8426150121065326E-2</v>
      </c>
      <c r="J295">
        <v>738.4</v>
      </c>
      <c r="K295" s="10">
        <f t="shared" si="48"/>
        <v>-1.4152202937249725E-2</v>
      </c>
      <c r="T295">
        <f t="shared" si="49"/>
        <v>-3.3678401835141439E-2</v>
      </c>
      <c r="U295">
        <f t="shared" si="44"/>
        <v>-9.8474940120032536E-2</v>
      </c>
      <c r="V295">
        <f t="shared" si="50"/>
        <v>0.1102073282075607</v>
      </c>
      <c r="W295">
        <f t="shared" si="51"/>
        <v>-6.5347234206500321E-2</v>
      </c>
      <c r="X295">
        <f t="shared" si="52"/>
        <v>-2.5039436410845162E-2</v>
      </c>
      <c r="AG295">
        <v>292</v>
      </c>
      <c r="AH295">
        <v>0.13982650289894405</v>
      </c>
      <c r="AI295">
        <v>0.12468726620383488</v>
      </c>
    </row>
    <row r="296" spans="1:35">
      <c r="A296" s="1">
        <v>43889</v>
      </c>
      <c r="B296">
        <v>6794</v>
      </c>
      <c r="C296" s="10">
        <f t="shared" si="53"/>
        <v>-8.4859913793103425E-2</v>
      </c>
      <c r="D296">
        <v>3608</v>
      </c>
      <c r="E296" s="10">
        <f t="shared" si="45"/>
        <v>-0.11655239960822728</v>
      </c>
      <c r="F296">
        <v>608.4</v>
      </c>
      <c r="G296" s="10">
        <f t="shared" si="46"/>
        <v>-3.6426987646499875E-2</v>
      </c>
      <c r="H296">
        <v>1870</v>
      </c>
      <c r="I296" s="10">
        <f t="shared" si="47"/>
        <v>-4.8346055979643809E-2</v>
      </c>
      <c r="J296">
        <v>681.8</v>
      </c>
      <c r="K296" s="10">
        <f t="shared" si="48"/>
        <v>-7.6652221018418287E-2</v>
      </c>
      <c r="T296">
        <f t="shared" si="49"/>
        <v>-9.4481525829375371E-2</v>
      </c>
      <c r="U296">
        <f t="shared" si="44"/>
        <v>-0.1219782613360768</v>
      </c>
      <c r="V296">
        <f t="shared" si="50"/>
        <v>-4.413750646443497E-2</v>
      </c>
      <c r="W296">
        <f t="shared" si="51"/>
        <v>-6.5267140065078805E-2</v>
      </c>
      <c r="X296">
        <f t="shared" si="52"/>
        <v>-8.7539454492013724E-2</v>
      </c>
      <c r="AG296">
        <v>293</v>
      </c>
      <c r="AH296">
        <v>0.12899304374762924</v>
      </c>
      <c r="AI296">
        <v>0.13598131216339829</v>
      </c>
    </row>
    <row r="297" spans="1:35">
      <c r="A297" s="1">
        <v>43921</v>
      </c>
      <c r="B297">
        <v>7216</v>
      </c>
      <c r="C297" s="10">
        <f t="shared" si="53"/>
        <v>6.2113629673241189E-2</v>
      </c>
      <c r="D297">
        <v>3718.5</v>
      </c>
      <c r="E297" s="10">
        <f t="shared" si="45"/>
        <v>3.062638580931254E-2</v>
      </c>
      <c r="F297">
        <v>521.79999999999995</v>
      </c>
      <c r="G297" s="10">
        <f t="shared" si="46"/>
        <v>-0.14234056541748852</v>
      </c>
      <c r="H297">
        <v>1629.5</v>
      </c>
      <c r="I297" s="10">
        <f t="shared" si="47"/>
        <v>-0.12860962566844925</v>
      </c>
      <c r="J297">
        <v>591.79999999999995</v>
      </c>
      <c r="K297" s="10">
        <f t="shared" si="48"/>
        <v>-0.13200352009386918</v>
      </c>
      <c r="T297">
        <f t="shared" si="49"/>
        <v>5.2492017636969243E-2</v>
      </c>
      <c r="U297">
        <f t="shared" si="44"/>
        <v>2.5200524081463012E-2</v>
      </c>
      <c r="V297">
        <f t="shared" si="50"/>
        <v>-0.1500510842354236</v>
      </c>
      <c r="W297">
        <f t="shared" si="51"/>
        <v>-0.14553070975388424</v>
      </c>
      <c r="X297">
        <f t="shared" si="52"/>
        <v>-0.14289075356746461</v>
      </c>
      <c r="AG297">
        <v>294</v>
      </c>
      <c r="AH297">
        <v>0.15938949634377525</v>
      </c>
      <c r="AI297">
        <v>0.10192381127516818</v>
      </c>
    </row>
    <row r="298" spans="1:35">
      <c r="A298" s="12">
        <v>43951</v>
      </c>
      <c r="B298">
        <v>8322</v>
      </c>
      <c r="C298" s="10">
        <f t="shared" si="53"/>
        <v>0.1532705099778271</v>
      </c>
      <c r="D298">
        <v>3684.5</v>
      </c>
      <c r="E298" s="10">
        <f t="shared" si="45"/>
        <v>-9.1434718300389406E-3</v>
      </c>
      <c r="F298">
        <v>508.4</v>
      </c>
      <c r="G298" s="10">
        <f t="shared" si="46"/>
        <v>-2.5680337293982336E-2</v>
      </c>
      <c r="H298">
        <v>1727.5</v>
      </c>
      <c r="I298" s="10">
        <f t="shared" si="47"/>
        <v>6.0141147591285637E-2</v>
      </c>
      <c r="J298">
        <v>640</v>
      </c>
      <c r="K298" s="10">
        <f t="shared" si="48"/>
        <v>8.1446434606285978E-2</v>
      </c>
      <c r="T298">
        <f t="shared" si="49"/>
        <v>0.14364889794155514</v>
      </c>
      <c r="U298">
        <f t="shared" si="44"/>
        <v>-1.4569333557888468E-2</v>
      </c>
      <c r="V298">
        <f t="shared" si="50"/>
        <v>-3.339085611191743E-2</v>
      </c>
      <c r="W298">
        <f t="shared" si="51"/>
        <v>4.3220063505850635E-2</v>
      </c>
      <c r="X298">
        <f t="shared" si="52"/>
        <v>7.0559201132690541E-2</v>
      </c>
      <c r="AG298">
        <v>295</v>
      </c>
      <c r="AH298">
        <v>0.15973940124401287</v>
      </c>
      <c r="AI298">
        <v>0.10851809922748763</v>
      </c>
    </row>
    <row r="299" spans="1:35">
      <c r="A299" s="1">
        <v>43980</v>
      </c>
      <c r="B299">
        <v>8580</v>
      </c>
      <c r="C299" s="10">
        <f t="shared" si="53"/>
        <v>3.1002162941600631E-2</v>
      </c>
      <c r="D299">
        <v>4313</v>
      </c>
      <c r="E299" s="10">
        <f t="shared" si="45"/>
        <v>0.1705794544714343</v>
      </c>
      <c r="F299">
        <v>496.2</v>
      </c>
      <c r="G299" s="10">
        <f t="shared" si="46"/>
        <v>-2.3996852871754459E-2</v>
      </c>
      <c r="H299">
        <v>1886.5</v>
      </c>
      <c r="I299" s="10">
        <f t="shared" si="47"/>
        <v>9.2040520984081109E-2</v>
      </c>
      <c r="J299">
        <v>691</v>
      </c>
      <c r="K299" s="10">
        <f t="shared" si="48"/>
        <v>7.9687499999999911E-2</v>
      </c>
      <c r="T299">
        <f t="shared" si="49"/>
        <v>2.1380550905328685E-2</v>
      </c>
      <c r="U299">
        <f t="shared" si="44"/>
        <v>0.16515359274358477</v>
      </c>
      <c r="V299">
        <f t="shared" si="50"/>
        <v>-3.1707371689689554E-2</v>
      </c>
      <c r="W299">
        <f t="shared" si="51"/>
        <v>7.5119436898646114E-2</v>
      </c>
      <c r="X299">
        <f t="shared" si="52"/>
        <v>6.8800266526404474E-2</v>
      </c>
      <c r="AG299">
        <v>296</v>
      </c>
      <c r="AH299">
        <v>0.13969435302904362</v>
      </c>
      <c r="AI299">
        <v>0.11944288619467985</v>
      </c>
    </row>
    <row r="300" spans="1:35">
      <c r="A300" s="1">
        <v>44012</v>
      </c>
      <c r="B300">
        <v>8421</v>
      </c>
      <c r="C300" s="10">
        <f t="shared" si="53"/>
        <v>-1.8531468531468587E-2</v>
      </c>
      <c r="D300">
        <v>4549</v>
      </c>
      <c r="E300" s="10">
        <f t="shared" si="45"/>
        <v>5.4718293531184736E-2</v>
      </c>
      <c r="F300">
        <v>483.4</v>
      </c>
      <c r="G300" s="10">
        <f t="shared" si="46"/>
        <v>-2.5796049979846858E-2</v>
      </c>
      <c r="H300">
        <v>2166</v>
      </c>
      <c r="I300" s="10">
        <f t="shared" si="47"/>
        <v>0.14815796448449503</v>
      </c>
      <c r="J300">
        <v>671.8</v>
      </c>
      <c r="K300" s="10">
        <f t="shared" si="48"/>
        <v>-2.7785817655571754E-2</v>
      </c>
      <c r="T300">
        <f t="shared" si="49"/>
        <v>-2.8153080567740532E-2</v>
      </c>
      <c r="U300">
        <f t="shared" si="44"/>
        <v>4.9292431803335209E-2</v>
      </c>
      <c r="V300">
        <f t="shared" si="50"/>
        <v>-3.3506568797781952E-2</v>
      </c>
      <c r="W300">
        <f t="shared" si="51"/>
        <v>0.13123688039906004</v>
      </c>
      <c r="X300">
        <f t="shared" si="52"/>
        <v>-3.8673051129167191E-2</v>
      </c>
      <c r="AG300">
        <v>297</v>
      </c>
      <c r="AH300">
        <v>0.16041309895514036</v>
      </c>
      <c r="AI300">
        <v>0.1103453079885096</v>
      </c>
    </row>
    <row r="301" spans="1:35">
      <c r="A301" s="1">
        <v>44043</v>
      </c>
      <c r="B301">
        <v>8530</v>
      </c>
      <c r="C301" s="10">
        <f t="shared" si="53"/>
        <v>1.2943830898943132E-2</v>
      </c>
      <c r="D301">
        <v>4615</v>
      </c>
      <c r="E301" s="10">
        <f t="shared" si="45"/>
        <v>1.4508683227082875E-2</v>
      </c>
      <c r="F301">
        <v>490.2</v>
      </c>
      <c r="G301" s="10">
        <f t="shared" si="46"/>
        <v>1.4067025237898267E-2</v>
      </c>
      <c r="H301">
        <v>2198</v>
      </c>
      <c r="I301" s="10">
        <f t="shared" si="47"/>
        <v>1.4773776546629813E-2</v>
      </c>
      <c r="J301">
        <v>729.4</v>
      </c>
      <c r="K301" s="10">
        <f t="shared" si="48"/>
        <v>8.5739803512950408E-2</v>
      </c>
      <c r="T301">
        <f t="shared" si="49"/>
        <v>3.3222188626711845E-3</v>
      </c>
      <c r="U301">
        <f t="shared" si="44"/>
        <v>9.082821499233347E-3</v>
      </c>
      <c r="V301">
        <f t="shared" si="50"/>
        <v>6.3565064199631741E-3</v>
      </c>
      <c r="W301">
        <f t="shared" si="51"/>
        <v>-2.147307538805189E-3</v>
      </c>
      <c r="X301">
        <f t="shared" si="52"/>
        <v>7.4852570039354971E-2</v>
      </c>
      <c r="AG301">
        <v>298</v>
      </c>
      <c r="AH301">
        <v>0.20594592095872172</v>
      </c>
      <c r="AI301">
        <v>8.9890977976275849E-2</v>
      </c>
    </row>
    <row r="302" spans="1:35">
      <c r="A302" s="1">
        <v>44074</v>
      </c>
      <c r="B302">
        <v>8340</v>
      </c>
      <c r="C302" s="10">
        <f t="shared" si="53"/>
        <v>-2.2274325908558046E-2</v>
      </c>
      <c r="D302">
        <v>4635</v>
      </c>
      <c r="E302" s="10">
        <f t="shared" si="45"/>
        <v>4.3336944745395733E-3</v>
      </c>
      <c r="F302">
        <v>519.6</v>
      </c>
      <c r="G302" s="10">
        <f t="shared" si="46"/>
        <v>5.9975520195838516E-2</v>
      </c>
      <c r="H302">
        <v>2422</v>
      </c>
      <c r="I302" s="10">
        <f t="shared" si="47"/>
        <v>0.10191082802547768</v>
      </c>
      <c r="J302">
        <v>740.6</v>
      </c>
      <c r="K302" s="10">
        <f t="shared" si="48"/>
        <v>1.5355086372360827E-2</v>
      </c>
      <c r="T302">
        <f t="shared" si="49"/>
        <v>-3.1895937944829991E-2</v>
      </c>
      <c r="U302">
        <f t="shared" si="44"/>
        <v>-1.0921672533099535E-3</v>
      </c>
      <c r="V302">
        <f t="shared" si="50"/>
        <v>5.2265001377903422E-2</v>
      </c>
      <c r="W302">
        <f t="shared" si="51"/>
        <v>8.4989743940042689E-2</v>
      </c>
      <c r="X302">
        <f t="shared" si="52"/>
        <v>4.4678528987653881E-3</v>
      </c>
      <c r="AG302">
        <v>299</v>
      </c>
      <c r="AH302">
        <v>0.15357886562712866</v>
      </c>
      <c r="AI302">
        <v>0.1164910502939451</v>
      </c>
    </row>
    <row r="303" spans="1:35">
      <c r="A303" s="1">
        <v>44104</v>
      </c>
      <c r="B303">
        <v>8457</v>
      </c>
      <c r="C303" s="10">
        <f t="shared" si="53"/>
        <v>1.4028776978417312E-2</v>
      </c>
      <c r="D303">
        <v>4655.5</v>
      </c>
      <c r="E303" s="10">
        <f t="shared" si="45"/>
        <v>4.4228694714132377E-3</v>
      </c>
      <c r="F303">
        <v>482</v>
      </c>
      <c r="G303" s="10">
        <f t="shared" si="46"/>
        <v>-7.2363356428021608E-2</v>
      </c>
      <c r="H303">
        <v>2507</v>
      </c>
      <c r="I303" s="10">
        <f t="shared" si="47"/>
        <v>3.509496284062763E-2</v>
      </c>
      <c r="J303">
        <v>720.8</v>
      </c>
      <c r="K303" s="10">
        <f t="shared" si="48"/>
        <v>-2.6735079665136441E-2</v>
      </c>
      <c r="T303">
        <f t="shared" si="49"/>
        <v>4.4071649421453651E-3</v>
      </c>
      <c r="U303">
        <f t="shared" si="44"/>
        <v>-1.0029922564362892E-3</v>
      </c>
      <c r="V303">
        <f t="shared" si="50"/>
        <v>-8.0073875245956702E-2</v>
      </c>
      <c r="W303">
        <f t="shared" si="51"/>
        <v>1.8173878755192628E-2</v>
      </c>
      <c r="X303">
        <f t="shared" si="52"/>
        <v>-3.7622313138731878E-2</v>
      </c>
      <c r="AG303">
        <v>300</v>
      </c>
      <c r="AH303">
        <v>0.15901686788798147</v>
      </c>
      <c r="AI303">
        <v>0.11399352772902982</v>
      </c>
    </row>
    <row r="304" spans="1:35">
      <c r="A304" s="12">
        <v>44134</v>
      </c>
      <c r="B304">
        <v>7766</v>
      </c>
      <c r="C304" s="10">
        <f t="shared" si="53"/>
        <v>-8.1707461274683646E-2</v>
      </c>
      <c r="D304">
        <v>4357</v>
      </c>
      <c r="E304" s="10">
        <f t="shared" si="45"/>
        <v>-6.4117710235205627E-2</v>
      </c>
      <c r="F304">
        <v>397</v>
      </c>
      <c r="G304" s="10">
        <f t="shared" si="46"/>
        <v>-0.17634854771784236</v>
      </c>
      <c r="H304">
        <v>2400</v>
      </c>
      <c r="I304" s="10">
        <f t="shared" si="47"/>
        <v>-4.2680494615077835E-2</v>
      </c>
      <c r="J304">
        <v>635.6</v>
      </c>
      <c r="K304" s="10">
        <f t="shared" si="48"/>
        <v>-0.11820199778024409</v>
      </c>
      <c r="T304">
        <f t="shared" si="49"/>
        <v>-9.1329073310955591E-2</v>
      </c>
      <c r="U304">
        <f t="shared" si="44"/>
        <v>-6.9543571963055148E-2</v>
      </c>
      <c r="V304">
        <f t="shared" si="50"/>
        <v>-0.18405906653577744</v>
      </c>
      <c r="W304">
        <f t="shared" si="51"/>
        <v>-5.9601578700512838E-2</v>
      </c>
      <c r="X304">
        <f t="shared" si="52"/>
        <v>-0.12908923125383953</v>
      </c>
      <c r="AG304">
        <v>301</v>
      </c>
      <c r="AH304">
        <v>0.14664833861984969</v>
      </c>
      <c r="AI304">
        <v>0.1164808527216714</v>
      </c>
    </row>
    <row r="305" spans="1:35">
      <c r="A305" s="1">
        <v>44165</v>
      </c>
      <c r="B305">
        <v>7805</v>
      </c>
      <c r="C305" s="10">
        <f t="shared" si="53"/>
        <v>5.0218902910121876E-3</v>
      </c>
      <c r="D305">
        <v>4834</v>
      </c>
      <c r="E305" s="10">
        <f t="shared" si="45"/>
        <v>0.10947899931145288</v>
      </c>
      <c r="F305">
        <v>504</v>
      </c>
      <c r="G305" s="10">
        <f t="shared" si="46"/>
        <v>0.26952141057934509</v>
      </c>
      <c r="H305">
        <v>2359</v>
      </c>
      <c r="I305" s="10">
        <f t="shared" si="47"/>
        <v>-1.7083333333333339E-2</v>
      </c>
      <c r="J305">
        <v>605</v>
      </c>
      <c r="K305" s="10">
        <f t="shared" si="48"/>
        <v>-4.8143486469477748E-2</v>
      </c>
      <c r="T305">
        <f t="shared" si="49"/>
        <v>-4.5997217452597595E-3</v>
      </c>
      <c r="U305">
        <f t="shared" si="44"/>
        <v>0.10405313758360336</v>
      </c>
      <c r="V305">
        <f t="shared" si="50"/>
        <v>0.26181089176140998</v>
      </c>
      <c r="W305">
        <f t="shared" si="51"/>
        <v>-3.4004417418768342E-2</v>
      </c>
      <c r="X305">
        <f t="shared" si="52"/>
        <v>-5.9030719943073184E-2</v>
      </c>
      <c r="AG305">
        <v>302</v>
      </c>
      <c r="AH305">
        <v>0.14241717657687569</v>
      </c>
      <c r="AI305">
        <v>0.10653963002447403</v>
      </c>
    </row>
    <row r="306" spans="1:35">
      <c r="A306" s="1">
        <v>44196</v>
      </c>
      <c r="B306">
        <v>7324</v>
      </c>
      <c r="C306" s="10">
        <f t="shared" si="53"/>
        <v>-6.1627162075592601E-2</v>
      </c>
      <c r="D306">
        <v>5470</v>
      </c>
      <c r="E306" s="10">
        <f t="shared" si="45"/>
        <v>0.13156805957798934</v>
      </c>
      <c r="F306">
        <v>488.8</v>
      </c>
      <c r="G306" s="10">
        <f t="shared" si="46"/>
        <v>-3.0158730158730163E-2</v>
      </c>
      <c r="H306">
        <v>2443</v>
      </c>
      <c r="I306" s="10">
        <f t="shared" si="47"/>
        <v>3.5608308605341144E-2</v>
      </c>
      <c r="J306">
        <v>582</v>
      </c>
      <c r="K306" s="10">
        <f t="shared" si="48"/>
        <v>-3.8016528925619797E-2</v>
      </c>
      <c r="T306">
        <f t="shared" si="49"/>
        <v>-7.1248774111864546E-2</v>
      </c>
      <c r="U306">
        <f t="shared" si="44"/>
        <v>0.1261421978501398</v>
      </c>
      <c r="V306">
        <f t="shared" si="50"/>
        <v>-3.7869248976665257E-2</v>
      </c>
      <c r="W306">
        <f t="shared" si="51"/>
        <v>1.8687224519906141E-2</v>
      </c>
      <c r="X306">
        <f t="shared" si="52"/>
        <v>-4.8903762399215234E-2</v>
      </c>
      <c r="AG306">
        <v>303</v>
      </c>
      <c r="AH306">
        <v>0.12695511878567411</v>
      </c>
      <c r="AI306">
        <v>0.1190465980516234</v>
      </c>
    </row>
    <row r="307" spans="1:35">
      <c r="A307" s="1">
        <v>44225</v>
      </c>
      <c r="B307">
        <v>7491</v>
      </c>
      <c r="C307" s="10">
        <f t="shared" si="53"/>
        <v>2.2801747678864004E-2</v>
      </c>
      <c r="D307">
        <v>5589</v>
      </c>
      <c r="E307" s="10">
        <f t="shared" si="45"/>
        <v>2.1755027422303508E-2</v>
      </c>
      <c r="F307">
        <v>462.1</v>
      </c>
      <c r="G307" s="10">
        <f t="shared" si="46"/>
        <v>-5.4623567921440186E-2</v>
      </c>
      <c r="H307">
        <v>2350</v>
      </c>
      <c r="I307" s="10">
        <f t="shared" si="47"/>
        <v>-3.8067949242734378E-2</v>
      </c>
      <c r="J307">
        <v>589.79999999999995</v>
      </c>
      <c r="K307" s="10">
        <f t="shared" si="48"/>
        <v>1.3402061855670055E-2</v>
      </c>
      <c r="T307">
        <f t="shared" si="49"/>
        <v>1.3180135642592057E-2</v>
      </c>
      <c r="U307">
        <f t="shared" si="44"/>
        <v>1.632916569445398E-2</v>
      </c>
      <c r="V307">
        <f t="shared" si="50"/>
        <v>-6.233408673937528E-2</v>
      </c>
      <c r="W307">
        <f t="shared" si="51"/>
        <v>-5.498903332816938E-2</v>
      </c>
      <c r="X307">
        <f t="shared" si="52"/>
        <v>2.5148283820746169E-3</v>
      </c>
      <c r="AG307">
        <v>304</v>
      </c>
      <c r="AH307">
        <v>0.1284225452164105</v>
      </c>
      <c r="AI307">
        <v>0.14591276439716364</v>
      </c>
    </row>
    <row r="308" spans="1:35">
      <c r="A308" s="1">
        <v>44253</v>
      </c>
      <c r="B308">
        <v>6945</v>
      </c>
      <c r="C308" s="10">
        <f t="shared" si="53"/>
        <v>-7.288746495794951E-2</v>
      </c>
      <c r="D308">
        <v>6187</v>
      </c>
      <c r="E308" s="10">
        <f t="shared" si="45"/>
        <v>0.10699588477366251</v>
      </c>
      <c r="F308">
        <v>483.9</v>
      </c>
      <c r="G308" s="10">
        <f t="shared" si="46"/>
        <v>4.7175935944600678E-2</v>
      </c>
      <c r="H308">
        <v>2237</v>
      </c>
      <c r="I308" s="10">
        <f t="shared" si="47"/>
        <v>-4.8085106382978693E-2</v>
      </c>
      <c r="J308">
        <v>558.6</v>
      </c>
      <c r="K308" s="10">
        <f t="shared" si="48"/>
        <v>-5.2899287894201286E-2</v>
      </c>
      <c r="T308">
        <f t="shared" si="49"/>
        <v>-8.2509076994221456E-2</v>
      </c>
      <c r="U308">
        <f t="shared" si="44"/>
        <v>0.10157002304581299</v>
      </c>
      <c r="V308">
        <f t="shared" si="50"/>
        <v>3.9465417126665583E-2</v>
      </c>
      <c r="W308">
        <f t="shared" si="51"/>
        <v>-6.5006190468413688E-2</v>
      </c>
      <c r="X308">
        <f t="shared" si="52"/>
        <v>-6.3786521367796722E-2</v>
      </c>
      <c r="AG308">
        <v>305</v>
      </c>
      <c r="AH308">
        <v>0.14252798481665629</v>
      </c>
      <c r="AI308">
        <v>0.12258410743689295</v>
      </c>
    </row>
    <row r="309" spans="1:35">
      <c r="A309" s="1">
        <v>44286</v>
      </c>
      <c r="B309">
        <v>7247</v>
      </c>
      <c r="C309" s="10">
        <f t="shared" si="53"/>
        <v>4.3484521238301044E-2</v>
      </c>
      <c r="D309">
        <v>5550</v>
      </c>
      <c r="E309" s="10">
        <f t="shared" si="45"/>
        <v>-0.10295781477291099</v>
      </c>
      <c r="F309">
        <v>505</v>
      </c>
      <c r="G309" s="10">
        <f t="shared" si="46"/>
        <v>4.3604050423641239E-2</v>
      </c>
      <c r="H309">
        <v>2323</v>
      </c>
      <c r="I309" s="10">
        <f t="shared" si="47"/>
        <v>3.8444345105051347E-2</v>
      </c>
      <c r="J309">
        <v>612.79999999999995</v>
      </c>
      <c r="K309" s="10">
        <f t="shared" si="48"/>
        <v>9.7028284998209591E-2</v>
      </c>
      <c r="T309">
        <f t="shared" si="49"/>
        <v>3.3862909202029098E-2</v>
      </c>
      <c r="U309">
        <f t="shared" si="44"/>
        <v>-0.10838367650076051</v>
      </c>
      <c r="V309">
        <f t="shared" si="50"/>
        <v>3.5893531605706144E-2</v>
      </c>
      <c r="W309">
        <f t="shared" si="51"/>
        <v>2.1523261019616345E-2</v>
      </c>
      <c r="X309">
        <f t="shared" si="52"/>
        <v>8.6141051524614154E-2</v>
      </c>
      <c r="AG309">
        <v>306</v>
      </c>
      <c r="AH309">
        <v>0.15529316770000212</v>
      </c>
      <c r="AI309">
        <v>0.10175077125874302</v>
      </c>
    </row>
    <row r="310" spans="1:35">
      <c r="A310" s="12">
        <v>44316</v>
      </c>
      <c r="B310">
        <v>7715</v>
      </c>
      <c r="C310" s="10">
        <f t="shared" si="53"/>
        <v>6.4578446253622079E-2</v>
      </c>
      <c r="D310">
        <v>6076</v>
      </c>
      <c r="E310" s="10">
        <f t="shared" si="45"/>
        <v>9.4774774774774695E-2</v>
      </c>
      <c r="F310">
        <v>506.2</v>
      </c>
      <c r="G310" s="10">
        <f t="shared" si="46"/>
        <v>2.3762376237623783E-3</v>
      </c>
      <c r="H310">
        <v>2327</v>
      </c>
      <c r="I310" s="10">
        <f t="shared" si="47"/>
        <v>1.7219113215669601E-3</v>
      </c>
      <c r="J310">
        <v>638</v>
      </c>
      <c r="K310" s="10">
        <f t="shared" si="48"/>
        <v>4.1122715404699806E-2</v>
      </c>
      <c r="T310">
        <f t="shared" si="49"/>
        <v>5.4956834217350134E-2</v>
      </c>
      <c r="U310">
        <f t="shared" si="44"/>
        <v>8.9348913046925174E-2</v>
      </c>
      <c r="V310">
        <f t="shared" si="50"/>
        <v>-5.334281194172715E-3</v>
      </c>
      <c r="W310">
        <f t="shared" si="51"/>
        <v>-1.5199172763868042E-2</v>
      </c>
      <c r="X310">
        <f t="shared" si="52"/>
        <v>3.0235481931104369E-2</v>
      </c>
      <c r="AG310">
        <v>307</v>
      </c>
      <c r="AH310">
        <v>0.13280021711942078</v>
      </c>
      <c r="AI310">
        <v>0.13005718043723216</v>
      </c>
    </row>
    <row r="311" spans="1:35">
      <c r="A311" s="1">
        <v>44347</v>
      </c>
      <c r="B311">
        <v>8046</v>
      </c>
      <c r="C311" s="10">
        <f t="shared" si="53"/>
        <v>4.2903434867141987E-2</v>
      </c>
      <c r="D311">
        <v>6064</v>
      </c>
      <c r="E311" s="10">
        <f t="shared" si="45"/>
        <v>-1.9749835418038098E-3</v>
      </c>
      <c r="F311">
        <v>526.6</v>
      </c>
      <c r="G311" s="10">
        <f t="shared" si="46"/>
        <v>4.0300276570525595E-2</v>
      </c>
      <c r="H311">
        <v>2285</v>
      </c>
      <c r="I311" s="10">
        <f t="shared" si="47"/>
        <v>-1.8048990116029229E-2</v>
      </c>
      <c r="J311">
        <v>656.6</v>
      </c>
      <c r="K311" s="10">
        <f t="shared" si="48"/>
        <v>2.9153605015673989E-2</v>
      </c>
      <c r="T311">
        <f t="shared" si="49"/>
        <v>3.3281822830870042E-2</v>
      </c>
      <c r="U311">
        <f t="shared" si="44"/>
        <v>-7.4008452696533366E-3</v>
      </c>
      <c r="V311">
        <f t="shared" si="50"/>
        <v>3.2589757752590501E-2</v>
      </c>
      <c r="W311">
        <f t="shared" si="51"/>
        <v>-3.4970074201464231E-2</v>
      </c>
      <c r="X311">
        <f t="shared" si="52"/>
        <v>1.8266371542078552E-2</v>
      </c>
      <c r="AG311">
        <v>308</v>
      </c>
      <c r="AH311">
        <v>0.13553155930252569</v>
      </c>
      <c r="AI311">
        <v>0.12416343540997071</v>
      </c>
    </row>
    <row r="312" spans="1:35">
      <c r="A312" s="1">
        <v>44377</v>
      </c>
      <c r="B312">
        <v>8683</v>
      </c>
      <c r="C312" s="10">
        <f t="shared" si="53"/>
        <v>7.916977380064627E-2</v>
      </c>
      <c r="D312">
        <v>5949</v>
      </c>
      <c r="E312" s="10">
        <f t="shared" si="45"/>
        <v>-1.8964379947229548E-2</v>
      </c>
      <c r="F312">
        <v>522</v>
      </c>
      <c r="G312" s="10">
        <f t="shared" si="46"/>
        <v>-8.7352829472086002E-3</v>
      </c>
      <c r="H312">
        <v>2389</v>
      </c>
      <c r="I312" s="10">
        <f t="shared" si="47"/>
        <v>4.5514223194748293E-2</v>
      </c>
      <c r="J312">
        <v>684.2</v>
      </c>
      <c r="K312" s="10">
        <f t="shared" si="48"/>
        <v>4.2034724337496332E-2</v>
      </c>
      <c r="T312">
        <f t="shared" si="49"/>
        <v>6.9548161764374325E-2</v>
      </c>
      <c r="U312">
        <f t="shared" si="44"/>
        <v>-2.4390241675079076E-2</v>
      </c>
      <c r="V312">
        <f t="shared" si="50"/>
        <v>-1.6445801765143694E-2</v>
      </c>
      <c r="W312">
        <f t="shared" si="51"/>
        <v>2.8593139109313291E-2</v>
      </c>
      <c r="X312">
        <f t="shared" si="52"/>
        <v>3.1147490863900895E-2</v>
      </c>
      <c r="AG312">
        <v>309</v>
      </c>
      <c r="AH312">
        <v>0.13302300673257197</v>
      </c>
      <c r="AI312">
        <v>0.1096964105294711</v>
      </c>
    </row>
    <row r="313" spans="1:35">
      <c r="A313" s="1">
        <v>44407</v>
      </c>
      <c r="B313">
        <v>8268</v>
      </c>
      <c r="C313" s="10">
        <f t="shared" si="53"/>
        <v>-4.7794541057238238E-2</v>
      </c>
      <c r="D313">
        <v>6101</v>
      </c>
      <c r="E313" s="10">
        <f t="shared" si="45"/>
        <v>2.555051269120856E-2</v>
      </c>
      <c r="F313">
        <v>576</v>
      </c>
      <c r="G313" s="10">
        <f t="shared" si="46"/>
        <v>0.10344827586206895</v>
      </c>
      <c r="H313">
        <v>2666</v>
      </c>
      <c r="I313" s="10">
        <f t="shared" si="47"/>
        <v>0.11594809543742146</v>
      </c>
      <c r="J313">
        <v>701.6</v>
      </c>
      <c r="K313" s="10">
        <f t="shared" si="48"/>
        <v>2.5431160479391979E-2</v>
      </c>
      <c r="T313">
        <f t="shared" si="49"/>
        <v>-5.7416153093510183E-2</v>
      </c>
      <c r="U313">
        <f t="shared" si="44"/>
        <v>2.0124650963359032E-2</v>
      </c>
      <c r="V313">
        <f t="shared" si="50"/>
        <v>9.5737757044133856E-2</v>
      </c>
      <c r="W313">
        <f t="shared" si="51"/>
        <v>9.9027011351986466E-2</v>
      </c>
      <c r="X313">
        <f t="shared" si="52"/>
        <v>1.454392700579654E-2</v>
      </c>
      <c r="AG313">
        <v>310</v>
      </c>
      <c r="AH313">
        <v>0.1646081767427385</v>
      </c>
      <c r="AI313">
        <v>9.6678337160195249E-2</v>
      </c>
    </row>
    <row r="314" spans="1:35">
      <c r="A314" s="1">
        <v>44439</v>
      </c>
      <c r="B314">
        <v>8514</v>
      </c>
      <c r="C314" s="10">
        <f t="shared" si="53"/>
        <v>2.9753265602322276E-2</v>
      </c>
      <c r="D314">
        <v>5382</v>
      </c>
      <c r="E314" s="10">
        <f t="shared" si="45"/>
        <v>-0.117849532863465</v>
      </c>
      <c r="F314">
        <v>568.4</v>
      </c>
      <c r="G314" s="10">
        <f t="shared" si="46"/>
        <v>-1.3194444444444509E-2</v>
      </c>
      <c r="H314">
        <v>2636</v>
      </c>
      <c r="I314" s="10">
        <f t="shared" si="47"/>
        <v>-1.1252813203300849E-2</v>
      </c>
      <c r="J314">
        <v>742.2</v>
      </c>
      <c r="K314" s="10">
        <f t="shared" si="48"/>
        <v>5.786773090079822E-2</v>
      </c>
      <c r="T314">
        <f t="shared" si="49"/>
        <v>2.0131653566050331E-2</v>
      </c>
      <c r="U314">
        <f t="shared" si="44"/>
        <v>-0.12327539459131452</v>
      </c>
      <c r="V314">
        <f t="shared" si="50"/>
        <v>-2.0904963262379603E-2</v>
      </c>
      <c r="W314">
        <f t="shared" si="51"/>
        <v>-2.8173897288735851E-2</v>
      </c>
      <c r="X314">
        <f t="shared" si="52"/>
        <v>4.6980497427202783E-2</v>
      </c>
      <c r="AG314">
        <v>311</v>
      </c>
      <c r="AH314">
        <v>0.14500382684473598</v>
      </c>
      <c r="AI314">
        <v>0.12317685267585955</v>
      </c>
    </row>
    <row r="315" spans="1:35">
      <c r="A315" s="1">
        <v>44469</v>
      </c>
      <c r="B315">
        <v>8958</v>
      </c>
      <c r="C315" s="10">
        <f t="shared" si="53"/>
        <v>5.2149400986610361E-2</v>
      </c>
      <c r="D315">
        <v>4913.5</v>
      </c>
      <c r="E315" s="10">
        <f t="shared" si="45"/>
        <v>-8.704942400594573E-2</v>
      </c>
      <c r="F315">
        <v>565.20000000000005</v>
      </c>
      <c r="G315" s="10">
        <f t="shared" si="46"/>
        <v>-5.6298381421533428E-3</v>
      </c>
      <c r="H315">
        <v>2455</v>
      </c>
      <c r="I315" s="10">
        <f t="shared" si="47"/>
        <v>-6.8664643399089509E-2</v>
      </c>
      <c r="J315">
        <v>709.6</v>
      </c>
      <c r="K315" s="10">
        <f t="shared" si="48"/>
        <v>-4.3923470762597727E-2</v>
      </c>
      <c r="T315">
        <f t="shared" si="49"/>
        <v>4.2527788950338416E-2</v>
      </c>
      <c r="U315">
        <f t="shared" si="44"/>
        <v>-9.2475285733795251E-2</v>
      </c>
      <c r="V315">
        <f t="shared" si="50"/>
        <v>-1.3340356960088437E-2</v>
      </c>
      <c r="W315">
        <f t="shared" si="51"/>
        <v>-8.5585727484524504E-2</v>
      </c>
      <c r="X315">
        <f t="shared" si="52"/>
        <v>-5.4810704236193164E-2</v>
      </c>
      <c r="AG315">
        <v>312</v>
      </c>
      <c r="AH315">
        <v>0.12735767459516162</v>
      </c>
      <c r="AI315">
        <v>0.11784900825660917</v>
      </c>
    </row>
    <row r="316" spans="1:35">
      <c r="A316" s="12">
        <v>44498</v>
      </c>
      <c r="B316">
        <v>9094</v>
      </c>
      <c r="C316" s="10">
        <f t="shared" si="53"/>
        <v>1.5181960258986438E-2</v>
      </c>
      <c r="D316">
        <v>4560.5</v>
      </c>
      <c r="E316" s="10">
        <f t="shared" si="45"/>
        <v>-7.1842881856110763E-2</v>
      </c>
      <c r="F316">
        <v>551.79999999999995</v>
      </c>
      <c r="G316" s="10">
        <f t="shared" si="46"/>
        <v>-2.3708421797593915E-2</v>
      </c>
      <c r="H316">
        <v>2702</v>
      </c>
      <c r="I316" s="10">
        <f t="shared" si="47"/>
        <v>0.10061099796334005</v>
      </c>
      <c r="J316">
        <v>710.8</v>
      </c>
      <c r="K316" s="10">
        <f t="shared" si="48"/>
        <v>1.6910935738443378E-3</v>
      </c>
      <c r="T316">
        <f t="shared" si="49"/>
        <v>5.5603482227144906E-3</v>
      </c>
      <c r="U316">
        <f t="shared" si="44"/>
        <v>-7.7268743583960284E-2</v>
      </c>
      <c r="V316">
        <f t="shared" si="50"/>
        <v>-3.1418940615529009E-2</v>
      </c>
      <c r="W316">
        <f t="shared" si="51"/>
        <v>8.3689913877905059E-2</v>
      </c>
      <c r="X316">
        <f t="shared" si="52"/>
        <v>-9.1961398997511008E-3</v>
      </c>
      <c r="AG316">
        <v>313</v>
      </c>
      <c r="AH316">
        <v>0.148239182655272</v>
      </c>
      <c r="AI316">
        <v>0.16082907621071874</v>
      </c>
    </row>
    <row r="317" spans="1:35">
      <c r="A317" s="1">
        <v>44530</v>
      </c>
      <c r="B317">
        <v>8276</v>
      </c>
      <c r="C317" s="10">
        <f t="shared" si="53"/>
        <v>-8.9949417198152637E-2</v>
      </c>
      <c r="D317">
        <v>4612</v>
      </c>
      <c r="E317" s="10">
        <f t="shared" si="45"/>
        <v>1.1292621423089511E-2</v>
      </c>
      <c r="F317">
        <v>548.20000000000005</v>
      </c>
      <c r="G317" s="10">
        <f t="shared" si="46"/>
        <v>-6.5241029358461544E-3</v>
      </c>
      <c r="H317">
        <v>2868</v>
      </c>
      <c r="I317" s="10">
        <f t="shared" si="47"/>
        <v>6.1435973353071827E-2</v>
      </c>
      <c r="J317">
        <v>771.8</v>
      </c>
      <c r="K317" s="10">
        <f t="shared" si="48"/>
        <v>8.5818795723128893E-2</v>
      </c>
      <c r="T317">
        <f t="shared" si="49"/>
        <v>-9.9571029234424582E-2</v>
      </c>
      <c r="U317">
        <f t="shared" si="44"/>
        <v>5.8667596952399837E-3</v>
      </c>
      <c r="V317">
        <f t="shared" si="50"/>
        <v>-1.4234621753781249E-2</v>
      </c>
      <c r="W317">
        <f t="shared" si="51"/>
        <v>4.4514889267636824E-2</v>
      </c>
      <c r="X317">
        <f t="shared" si="52"/>
        <v>7.4931562249533457E-2</v>
      </c>
      <c r="AG317">
        <v>314</v>
      </c>
      <c r="AH317">
        <v>0.12824330662444827</v>
      </c>
      <c r="AI317">
        <v>0.13812472265111411</v>
      </c>
    </row>
    <row r="318" spans="1:35">
      <c r="A318" s="1">
        <v>44561</v>
      </c>
      <c r="B318">
        <v>8678</v>
      </c>
      <c r="C318" s="10">
        <f t="shared" si="53"/>
        <v>4.8574190430159536E-2</v>
      </c>
      <c r="D318">
        <v>4892</v>
      </c>
      <c r="E318" s="10">
        <f t="shared" si="45"/>
        <v>6.0711188204683353E-2</v>
      </c>
      <c r="F318">
        <v>549.79999999999995</v>
      </c>
      <c r="G318" s="10">
        <f t="shared" si="46"/>
        <v>2.9186428310834511E-3</v>
      </c>
      <c r="H318">
        <v>2885</v>
      </c>
      <c r="I318" s="10">
        <f t="shared" si="47"/>
        <v>5.9274755927476441E-3</v>
      </c>
      <c r="J318">
        <v>852.6</v>
      </c>
      <c r="K318" s="10">
        <f t="shared" si="48"/>
        <v>0.10469033428349328</v>
      </c>
      <c r="T318">
        <f t="shared" si="49"/>
        <v>3.8952578393887591E-2</v>
      </c>
      <c r="U318">
        <f t="shared" si="44"/>
        <v>5.5285326476833825E-2</v>
      </c>
      <c r="V318">
        <f t="shared" si="50"/>
        <v>-4.7918759868516422E-3</v>
      </c>
      <c r="W318">
        <f t="shared" si="51"/>
        <v>-1.0993608492687358E-2</v>
      </c>
      <c r="X318">
        <f t="shared" si="52"/>
        <v>9.3803100809897844E-2</v>
      </c>
      <c r="AG318">
        <v>315</v>
      </c>
      <c r="AH318">
        <v>0.13066911170790899</v>
      </c>
      <c r="AI318">
        <v>0.12820173546256139</v>
      </c>
    </row>
    <row r="319" spans="1:35">
      <c r="A319" s="1">
        <v>44592</v>
      </c>
      <c r="B319">
        <v>8617</v>
      </c>
      <c r="C319" s="10">
        <f t="shared" si="53"/>
        <v>-7.029269416916395E-3</v>
      </c>
      <c r="D319">
        <v>5185</v>
      </c>
      <c r="E319" s="10">
        <f t="shared" si="45"/>
        <v>5.989370400654126E-2</v>
      </c>
      <c r="F319">
        <v>577.20000000000005</v>
      </c>
      <c r="G319" s="10">
        <f t="shared" si="46"/>
        <v>4.9836304110585816E-2</v>
      </c>
      <c r="H319">
        <v>2767</v>
      </c>
      <c r="I319" s="10">
        <f t="shared" si="47"/>
        <v>-4.0901213171577133E-2</v>
      </c>
      <c r="J319">
        <v>720.8</v>
      </c>
      <c r="K319" s="10">
        <f t="shared" si="48"/>
        <v>-0.15458597231996252</v>
      </c>
      <c r="T319">
        <f t="shared" si="49"/>
        <v>-1.665088145318834E-2</v>
      </c>
      <c r="U319">
        <f t="shared" si="44"/>
        <v>5.4467842278691732E-2</v>
      </c>
      <c r="V319">
        <f t="shared" si="50"/>
        <v>4.2125785292650722E-2</v>
      </c>
      <c r="W319">
        <f t="shared" si="51"/>
        <v>-5.7822297257012135E-2</v>
      </c>
      <c r="X319">
        <f t="shared" si="52"/>
        <v>-0.16547320579355795</v>
      </c>
      <c r="AG319">
        <v>316</v>
      </c>
      <c r="AH319">
        <v>0.18252880267853838</v>
      </c>
      <c r="AI319">
        <v>9.4319610772355553E-2</v>
      </c>
    </row>
    <row r="320" spans="1:35">
      <c r="A320" s="1">
        <v>44620</v>
      </c>
      <c r="B320">
        <v>9059</v>
      </c>
      <c r="C320" s="10">
        <f t="shared" si="53"/>
        <v>5.1293953812231674E-2</v>
      </c>
      <c r="D320">
        <v>5791</v>
      </c>
      <c r="E320" s="10">
        <f t="shared" si="45"/>
        <v>0.11687560270009634</v>
      </c>
      <c r="F320">
        <v>719.6</v>
      </c>
      <c r="G320" s="10">
        <f t="shared" si="46"/>
        <v>0.24670824670824665</v>
      </c>
      <c r="H320">
        <v>2969</v>
      </c>
      <c r="I320" s="10">
        <f t="shared" si="47"/>
        <v>7.300325262016627E-2</v>
      </c>
      <c r="J320">
        <v>702.8</v>
      </c>
      <c r="K320" s="10">
        <f t="shared" si="48"/>
        <v>-2.4972253052164217E-2</v>
      </c>
      <c r="T320">
        <f t="shared" si="49"/>
        <v>4.1672341775959729E-2</v>
      </c>
      <c r="U320">
        <f t="shared" si="44"/>
        <v>0.11144974097224682</v>
      </c>
      <c r="V320">
        <f t="shared" si="50"/>
        <v>0.23899772789031157</v>
      </c>
      <c r="W320">
        <f t="shared" si="51"/>
        <v>5.6082168534731268E-2</v>
      </c>
      <c r="X320">
        <f t="shared" si="52"/>
        <v>-3.5859486525759654E-2</v>
      </c>
      <c r="AG320">
        <v>317</v>
      </c>
      <c r="AH320">
        <v>0.13427856339408301</v>
      </c>
      <c r="AI320">
        <v>0.11757336641710003</v>
      </c>
    </row>
    <row r="321" spans="1:35">
      <c r="A321" s="1">
        <v>44651</v>
      </c>
      <c r="B321">
        <v>10132</v>
      </c>
      <c r="C321" s="10">
        <f t="shared" si="53"/>
        <v>0.1184457445634175</v>
      </c>
      <c r="D321">
        <v>6081</v>
      </c>
      <c r="E321" s="10">
        <f t="shared" si="45"/>
        <v>5.0077706786392673E-2</v>
      </c>
      <c r="F321">
        <v>717.4</v>
      </c>
      <c r="G321" s="10">
        <f t="shared" si="46"/>
        <v>-3.0572540300167761E-3</v>
      </c>
      <c r="H321">
        <v>2968</v>
      </c>
      <c r="I321" s="10">
        <f t="shared" si="47"/>
        <v>-3.3681374200067449E-4</v>
      </c>
      <c r="J321">
        <v>701.2</v>
      </c>
      <c r="K321" s="10">
        <f t="shared" si="48"/>
        <v>-2.2766078542969526E-3</v>
      </c>
      <c r="T321">
        <f t="shared" si="49"/>
        <v>0.10882413252714555</v>
      </c>
      <c r="U321">
        <f t="shared" si="44"/>
        <v>4.4651845058543145E-2</v>
      </c>
      <c r="V321">
        <f t="shared" si="50"/>
        <v>-1.076777284795187E-2</v>
      </c>
      <c r="W321">
        <f t="shared" si="51"/>
        <v>-1.7257897827435677E-2</v>
      </c>
      <c r="X321">
        <f t="shared" si="52"/>
        <v>-1.3163841327892391E-2</v>
      </c>
      <c r="AG321">
        <v>318</v>
      </c>
      <c r="AH321">
        <v>0.1340364270206186</v>
      </c>
      <c r="AI321">
        <v>0.11920677625380978</v>
      </c>
    </row>
    <row r="322" spans="1:35">
      <c r="A322" s="12">
        <v>44680</v>
      </c>
      <c r="B322">
        <v>10688</v>
      </c>
      <c r="C322" s="10">
        <f t="shared" si="53"/>
        <v>5.4875641531780595E-2</v>
      </c>
      <c r="D322">
        <v>5706</v>
      </c>
      <c r="E322" s="10">
        <f t="shared" si="45"/>
        <v>-6.1667488899851963E-2</v>
      </c>
      <c r="F322">
        <v>740</v>
      </c>
      <c r="G322" s="10">
        <f t="shared" si="46"/>
        <v>3.1502648452746085E-2</v>
      </c>
      <c r="H322">
        <v>3103</v>
      </c>
      <c r="I322" s="10">
        <f t="shared" si="47"/>
        <v>4.5485175202156336E-2</v>
      </c>
      <c r="J322">
        <v>737.4</v>
      </c>
      <c r="K322" s="10">
        <f t="shared" si="48"/>
        <v>5.1625784369651928E-2</v>
      </c>
      <c r="T322">
        <f t="shared" si="49"/>
        <v>4.5254029495508649E-2</v>
      </c>
      <c r="U322">
        <f t="shared" si="44"/>
        <v>-6.7093350627701484E-2</v>
      </c>
      <c r="V322">
        <f t="shared" si="50"/>
        <v>2.3792129634810991E-2</v>
      </c>
      <c r="W322">
        <f t="shared" si="51"/>
        <v>2.8564091116721334E-2</v>
      </c>
      <c r="X322">
        <f t="shared" si="52"/>
        <v>4.0738550896056491E-2</v>
      </c>
      <c r="AG322">
        <v>319</v>
      </c>
      <c r="AH322">
        <v>0.16584490795947782</v>
      </c>
      <c r="AI322">
        <v>9.8942372278440882E-2</v>
      </c>
    </row>
    <row r="323" spans="1:35">
      <c r="A323" s="1">
        <v>44712</v>
      </c>
      <c r="B323">
        <v>10454</v>
      </c>
      <c r="C323" s="10">
        <f t="shared" si="53"/>
        <v>-2.1893712574850288E-2</v>
      </c>
      <c r="D323">
        <v>5750</v>
      </c>
      <c r="E323" s="10">
        <f t="shared" si="45"/>
        <v>7.7111812127585999E-3</v>
      </c>
      <c r="F323">
        <v>756</v>
      </c>
      <c r="G323" s="10">
        <f t="shared" si="46"/>
        <v>2.1621621621621623E-2</v>
      </c>
      <c r="H323">
        <v>2767</v>
      </c>
      <c r="I323" s="10">
        <f t="shared" si="47"/>
        <v>-0.10828230744440859</v>
      </c>
      <c r="J323">
        <v>656.6</v>
      </c>
      <c r="K323" s="10">
        <f t="shared" si="48"/>
        <v>-0.10957417954976945</v>
      </c>
      <c r="T323">
        <f t="shared" si="49"/>
        <v>-3.1515324611122233E-2</v>
      </c>
      <c r="U323">
        <f t="shared" si="44"/>
        <v>2.285319484909073E-3</v>
      </c>
      <c r="V323">
        <f t="shared" si="50"/>
        <v>1.3911102803686529E-2</v>
      </c>
      <c r="W323">
        <f t="shared" si="51"/>
        <v>-0.12520339152984358</v>
      </c>
      <c r="X323">
        <f t="shared" si="52"/>
        <v>-0.12046141302336488</v>
      </c>
      <c r="AG323">
        <v>320</v>
      </c>
      <c r="AH323">
        <v>0.12422014848970657</v>
      </c>
      <c r="AI323">
        <v>0.13385367769071782</v>
      </c>
    </row>
    <row r="324" spans="1:35">
      <c r="A324" s="1">
        <v>44742</v>
      </c>
      <c r="B324">
        <v>10800</v>
      </c>
      <c r="C324" s="10">
        <f t="shared" si="53"/>
        <v>3.3097378993686588E-2</v>
      </c>
      <c r="D324">
        <v>4916.5</v>
      </c>
      <c r="E324" s="10">
        <f t="shared" si="45"/>
        <v>-0.14495652173913043</v>
      </c>
      <c r="F324">
        <v>830.2</v>
      </c>
      <c r="G324" s="10">
        <f t="shared" si="46"/>
        <v>9.8148148148148318E-2</v>
      </c>
      <c r="H324">
        <v>2719</v>
      </c>
      <c r="I324" s="10">
        <f t="shared" si="47"/>
        <v>-1.7347307553306823E-2</v>
      </c>
      <c r="J324">
        <v>634.79999999999995</v>
      </c>
      <c r="K324" s="10">
        <f t="shared" si="48"/>
        <v>-3.3201340237587695E-2</v>
      </c>
      <c r="T324">
        <f t="shared" si="49"/>
        <v>2.3475766957414643E-2</v>
      </c>
      <c r="U324">
        <f t="shared" si="44"/>
        <v>-0.15038238346697996</v>
      </c>
      <c r="V324">
        <f t="shared" si="50"/>
        <v>9.0437629330213223E-2</v>
      </c>
      <c r="W324">
        <f t="shared" si="51"/>
        <v>-3.4268391638741826E-2</v>
      </c>
      <c r="X324">
        <f t="shared" si="52"/>
        <v>-4.4088573711183132E-2</v>
      </c>
      <c r="AG324">
        <v>321</v>
      </c>
      <c r="AH324">
        <v>0.14153121091337728</v>
      </c>
      <c r="AI324">
        <v>0.15687010580817132</v>
      </c>
    </row>
    <row r="325" spans="1:35">
      <c r="A325" s="1">
        <v>44771</v>
      </c>
      <c r="B325">
        <v>10844</v>
      </c>
      <c r="C325" s="10">
        <f t="shared" si="53"/>
        <v>4.0740740740741188E-3</v>
      </c>
      <c r="D325">
        <v>4924.5</v>
      </c>
      <c r="E325" s="10">
        <f t="shared" si="45"/>
        <v>1.627173802501769E-3</v>
      </c>
      <c r="F325">
        <v>770</v>
      </c>
      <c r="G325" s="10">
        <f t="shared" si="46"/>
        <v>-7.2512647554806131E-2</v>
      </c>
      <c r="H325">
        <v>3071</v>
      </c>
      <c r="I325" s="10">
        <f t="shared" si="47"/>
        <v>0.12945936005884517</v>
      </c>
      <c r="J325">
        <v>704.4</v>
      </c>
      <c r="K325" s="10">
        <f t="shared" si="48"/>
        <v>0.10964083175803396</v>
      </c>
      <c r="T325">
        <f t="shared" si="49"/>
        <v>-5.5475379621978283E-3</v>
      </c>
      <c r="U325">
        <f t="shared" ref="U325:U352" si="54">IFERROR(E325-$O$3,"N/A")</f>
        <v>-3.7986879253477579E-3</v>
      </c>
      <c r="V325">
        <f t="shared" si="50"/>
        <v>-8.0223166372741225E-2</v>
      </c>
      <c r="W325">
        <f t="shared" si="51"/>
        <v>0.11253827597341018</v>
      </c>
      <c r="X325">
        <f t="shared" si="52"/>
        <v>9.8753598284438526E-2</v>
      </c>
      <c r="AG325">
        <v>322</v>
      </c>
      <c r="AH325">
        <v>0.13705126829621506</v>
      </c>
      <c r="AI325">
        <v>0.11921538476898405</v>
      </c>
    </row>
    <row r="326" spans="1:35">
      <c r="A326" s="1">
        <v>44804</v>
      </c>
      <c r="B326">
        <v>10644</v>
      </c>
      <c r="C326" s="10">
        <f t="shared" si="53"/>
        <v>-1.8443378827001089E-2</v>
      </c>
      <c r="D326">
        <v>4771</v>
      </c>
      <c r="E326" s="10">
        <f t="shared" si="45"/>
        <v>-3.1170677226114329E-2</v>
      </c>
      <c r="F326">
        <v>776.2</v>
      </c>
      <c r="G326" s="10">
        <f t="shared" si="46"/>
        <v>8.0519480519480879E-3</v>
      </c>
      <c r="H326">
        <v>2861</v>
      </c>
      <c r="I326" s="10">
        <f t="shared" si="47"/>
        <v>-6.8381634646694889E-2</v>
      </c>
      <c r="J326">
        <v>715.2</v>
      </c>
      <c r="K326" s="10">
        <f t="shared" si="48"/>
        <v>1.5332197614991605E-2</v>
      </c>
      <c r="T326">
        <f t="shared" si="49"/>
        <v>-2.8064990863273034E-2</v>
      </c>
      <c r="U326">
        <f t="shared" si="54"/>
        <v>-3.6596538953963857E-2</v>
      </c>
      <c r="V326">
        <f t="shared" si="50"/>
        <v>3.4142923401299461E-4</v>
      </c>
      <c r="W326">
        <f t="shared" si="51"/>
        <v>-8.5302718732129884E-2</v>
      </c>
      <c r="X326">
        <f t="shared" si="52"/>
        <v>4.4449641413961665E-3</v>
      </c>
      <c r="AG326">
        <v>323</v>
      </c>
      <c r="AH326">
        <v>0.1389179120052583</v>
      </c>
      <c r="AI326">
        <v>0.11888946717180132</v>
      </c>
    </row>
    <row r="327" spans="1:35">
      <c r="A327" s="1">
        <v>44834</v>
      </c>
      <c r="B327">
        <v>9944</v>
      </c>
      <c r="C327" s="10">
        <f t="shared" si="53"/>
        <v>-6.5764750093949664E-2</v>
      </c>
      <c r="D327">
        <v>4896</v>
      </c>
      <c r="E327" s="10">
        <f t="shared" ref="E327:E352" si="55">IFERROR(D327/D326-1,"N/A")</f>
        <v>2.6199958080067143E-2</v>
      </c>
      <c r="F327">
        <v>789.8</v>
      </c>
      <c r="G327" s="10">
        <f t="shared" ref="G327:G352" si="56">IFERROR(F327/F326-1,"N/A")</f>
        <v>1.7521257407884461E-2</v>
      </c>
      <c r="H327">
        <v>2760</v>
      </c>
      <c r="I327" s="10">
        <f t="shared" ref="I327:I352" si="57">IFERROR(H327/H326-1,"N/A")</f>
        <v>-3.5302341838517992E-2</v>
      </c>
      <c r="J327">
        <v>697.2</v>
      </c>
      <c r="K327" s="10">
        <f t="shared" ref="K327:K352" si="58">IFERROR(J327/J326-1,"N/A")</f>
        <v>-2.5167785234899376E-2</v>
      </c>
      <c r="T327">
        <f t="shared" ref="T327:T352" si="59">IFERROR(C327-$N$3,"N/A")</f>
        <v>-7.538636213022161E-2</v>
      </c>
      <c r="U327">
        <f t="shared" si="54"/>
        <v>2.0774096352217615E-2</v>
      </c>
      <c r="V327">
        <f t="shared" ref="V327:V352" si="60">IFERROR(G327-$P$3,"N/A")</f>
        <v>9.8107385899493665E-3</v>
      </c>
      <c r="W327">
        <f t="shared" ref="W327:W352" si="61">IFERROR(I327-$Q$3,"N/A")</f>
        <v>-5.2223425923952994E-2</v>
      </c>
      <c r="X327">
        <f t="shared" ref="X327:X352" si="62">IFERROR(K327-$R$3,"N/A")</f>
        <v>-3.6055018708494813E-2</v>
      </c>
      <c r="AG327">
        <v>324</v>
      </c>
      <c r="AH327">
        <v>0.14200991355129136</v>
      </c>
      <c r="AI327">
        <v>0.13651881751519018</v>
      </c>
    </row>
    <row r="328" spans="1:35">
      <c r="A328" s="12">
        <v>44865</v>
      </c>
      <c r="B328">
        <v>10254</v>
      </c>
      <c r="C328" s="10">
        <f t="shared" ref="C328:C352" si="63">IFERROR(B328/B327-1,"N/A")</f>
        <v>3.117457763475473E-2</v>
      </c>
      <c r="D328">
        <v>4537</v>
      </c>
      <c r="E328" s="10">
        <f t="shared" si="55"/>
        <v>-7.3325163398692772E-2</v>
      </c>
      <c r="F328">
        <v>814.4</v>
      </c>
      <c r="G328" s="10">
        <f t="shared" si="56"/>
        <v>3.114712585464674E-2</v>
      </c>
      <c r="H328">
        <v>2841</v>
      </c>
      <c r="I328" s="10">
        <f t="shared" si="57"/>
        <v>2.934782608695663E-2</v>
      </c>
      <c r="J328">
        <v>726.8</v>
      </c>
      <c r="K328" s="10">
        <f t="shared" si="58"/>
        <v>4.2455536431439844E-2</v>
      </c>
      <c r="T328">
        <f t="shared" si="59"/>
        <v>2.1552965598482784E-2</v>
      </c>
      <c r="U328">
        <f t="shared" si="54"/>
        <v>-7.8751025126542293E-2</v>
      </c>
      <c r="V328">
        <f t="shared" si="60"/>
        <v>2.3436607036711646E-2</v>
      </c>
      <c r="W328">
        <f t="shared" si="61"/>
        <v>1.2426742001521628E-2</v>
      </c>
      <c r="X328">
        <f t="shared" si="62"/>
        <v>3.1568302957844407E-2</v>
      </c>
      <c r="AG328">
        <v>325</v>
      </c>
      <c r="AH328">
        <v>0.14312585629392061</v>
      </c>
      <c r="AI328">
        <v>0.10545535949613442</v>
      </c>
    </row>
    <row r="329" spans="1:35">
      <c r="A329" s="1">
        <v>44895</v>
      </c>
      <c r="B329">
        <v>11166</v>
      </c>
      <c r="C329" s="10">
        <f t="shared" si="63"/>
        <v>8.8940901111761228E-2</v>
      </c>
      <c r="D329">
        <v>5585</v>
      </c>
      <c r="E329" s="10">
        <f t="shared" si="55"/>
        <v>0.23098964073176109</v>
      </c>
      <c r="F329">
        <v>822.6</v>
      </c>
      <c r="G329" s="10">
        <f t="shared" si="56"/>
        <v>1.0068762278978349E-2</v>
      </c>
      <c r="H329">
        <v>3048</v>
      </c>
      <c r="I329" s="10">
        <f t="shared" si="57"/>
        <v>7.2861668426610349E-2</v>
      </c>
      <c r="J329">
        <v>796.6</v>
      </c>
      <c r="K329" s="10">
        <f t="shared" si="58"/>
        <v>9.6037424325811971E-2</v>
      </c>
      <c r="T329">
        <f t="shared" si="59"/>
        <v>7.9319289075489283E-2</v>
      </c>
      <c r="U329">
        <f t="shared" si="54"/>
        <v>0.22556377900391156</v>
      </c>
      <c r="V329">
        <f t="shared" si="60"/>
        <v>2.358243461043256E-3</v>
      </c>
      <c r="W329">
        <f t="shared" si="61"/>
        <v>5.5940584341175346E-2</v>
      </c>
      <c r="X329">
        <f t="shared" si="62"/>
        <v>8.5150190852216534E-2</v>
      </c>
      <c r="AG329">
        <v>326</v>
      </c>
      <c r="AH329">
        <v>0.14651907900188799</v>
      </c>
      <c r="AI329">
        <v>0.11811006401164539</v>
      </c>
    </row>
    <row r="330" spans="1:35">
      <c r="A330" s="1">
        <v>44925</v>
      </c>
      <c r="B330">
        <v>11218</v>
      </c>
      <c r="C330" s="10">
        <f t="shared" si="63"/>
        <v>4.6569944474297298E-3</v>
      </c>
      <c r="D330">
        <v>5798</v>
      </c>
      <c r="E330" s="10">
        <f t="shared" si="55"/>
        <v>3.8137869292748539E-2</v>
      </c>
      <c r="F330">
        <v>856</v>
      </c>
      <c r="G330" s="10">
        <f t="shared" si="56"/>
        <v>4.0602966204716706E-2</v>
      </c>
      <c r="H330">
        <v>2759</v>
      </c>
      <c r="I330" s="10">
        <f t="shared" si="57"/>
        <v>-9.4816272965879245E-2</v>
      </c>
      <c r="J330">
        <v>745.6</v>
      </c>
      <c r="K330" s="10">
        <f t="shared" si="58"/>
        <v>-6.4022093899071097E-2</v>
      </c>
      <c r="T330">
        <f t="shared" si="59"/>
        <v>-4.9646175888422173E-3</v>
      </c>
      <c r="U330">
        <f t="shared" si="54"/>
        <v>3.2712007564899011E-2</v>
      </c>
      <c r="V330">
        <f t="shared" si="60"/>
        <v>3.2892447386781612E-2</v>
      </c>
      <c r="W330">
        <f t="shared" si="61"/>
        <v>-0.11173735705131424</v>
      </c>
      <c r="X330">
        <f t="shared" si="62"/>
        <v>-7.4909327372666534E-2</v>
      </c>
      <c r="AG330">
        <v>327</v>
      </c>
      <c r="AH330">
        <v>0.13486004476276608</v>
      </c>
      <c r="AI330">
        <v>0.12829268993559872</v>
      </c>
    </row>
    <row r="331" spans="1:35">
      <c r="A331" s="1">
        <v>44957</v>
      </c>
      <c r="B331">
        <v>10590</v>
      </c>
      <c r="C331" s="10">
        <f t="shared" si="63"/>
        <v>-5.5981458370475967E-2</v>
      </c>
      <c r="D331">
        <v>6319</v>
      </c>
      <c r="E331" s="10">
        <f t="shared" si="55"/>
        <v>8.985857192135227E-2</v>
      </c>
      <c r="F331">
        <v>856.8</v>
      </c>
      <c r="G331" s="10">
        <f t="shared" si="56"/>
        <v>9.3457943925234765E-4</v>
      </c>
      <c r="H331">
        <v>2970</v>
      </c>
      <c r="I331" s="10">
        <f t="shared" si="57"/>
        <v>7.6476984414642901E-2</v>
      </c>
      <c r="J331">
        <v>776.8</v>
      </c>
      <c r="K331" s="10">
        <f t="shared" si="58"/>
        <v>4.1845493562231661E-2</v>
      </c>
      <c r="T331">
        <f t="shared" si="59"/>
        <v>-6.5603070406747913E-2</v>
      </c>
      <c r="U331">
        <f t="shared" si="54"/>
        <v>8.443271019350275E-2</v>
      </c>
      <c r="V331">
        <f t="shared" si="60"/>
        <v>-6.7759393786827457E-3</v>
      </c>
      <c r="W331">
        <f t="shared" si="61"/>
        <v>5.9555900329207899E-2</v>
      </c>
      <c r="X331">
        <f t="shared" si="62"/>
        <v>3.0958260088636225E-2</v>
      </c>
      <c r="AG331">
        <v>328</v>
      </c>
      <c r="AH331">
        <v>0.12685243180346256</v>
      </c>
      <c r="AI331">
        <v>0.1202705733658969</v>
      </c>
    </row>
    <row r="332" spans="1:35">
      <c r="A332" s="1">
        <v>44985</v>
      </c>
      <c r="B332">
        <v>10880</v>
      </c>
      <c r="C332" s="10">
        <f t="shared" si="63"/>
        <v>2.738432483474984E-2</v>
      </c>
      <c r="D332">
        <v>5712</v>
      </c>
      <c r="E332" s="10">
        <f t="shared" si="55"/>
        <v>-9.6059503085931364E-2</v>
      </c>
      <c r="F332">
        <v>898</v>
      </c>
      <c r="G332" s="10">
        <f t="shared" si="56"/>
        <v>4.8085901027077549E-2</v>
      </c>
      <c r="H332">
        <v>2964</v>
      </c>
      <c r="I332" s="10">
        <f t="shared" si="57"/>
        <v>-2.0202020202020332E-3</v>
      </c>
      <c r="J332">
        <v>748.6</v>
      </c>
      <c r="K332" s="10">
        <f t="shared" si="58"/>
        <v>-3.6302780638516885E-2</v>
      </c>
      <c r="T332">
        <f t="shared" si="59"/>
        <v>1.7762712798477895E-2</v>
      </c>
      <c r="U332">
        <f t="shared" si="54"/>
        <v>-0.10148536481378088</v>
      </c>
      <c r="V332">
        <f t="shared" si="60"/>
        <v>4.0375382209142455E-2</v>
      </c>
      <c r="W332">
        <f t="shared" si="61"/>
        <v>-1.8941286105637035E-2</v>
      </c>
      <c r="X332">
        <f t="shared" si="62"/>
        <v>-4.7190014112112322E-2</v>
      </c>
      <c r="AG332">
        <v>329</v>
      </c>
      <c r="AH332">
        <v>0.14732024476197458</v>
      </c>
      <c r="AI332">
        <v>0.10769080545128107</v>
      </c>
    </row>
    <row r="333" spans="1:35">
      <c r="A333" s="1">
        <v>45016</v>
      </c>
      <c r="B333">
        <v>11232</v>
      </c>
      <c r="C333" s="10">
        <f t="shared" si="63"/>
        <v>3.2352941176470695E-2</v>
      </c>
      <c r="D333">
        <v>5478</v>
      </c>
      <c r="E333" s="10">
        <f t="shared" si="55"/>
        <v>-4.0966386554621814E-2</v>
      </c>
      <c r="F333">
        <v>982.6</v>
      </c>
      <c r="G333" s="10">
        <f t="shared" si="56"/>
        <v>9.4209354120267319E-2</v>
      </c>
      <c r="H333">
        <v>3057</v>
      </c>
      <c r="I333" s="10">
        <f t="shared" si="57"/>
        <v>3.1376518218623417E-2</v>
      </c>
      <c r="J333">
        <v>775</v>
      </c>
      <c r="K333" s="10">
        <f t="shared" si="58"/>
        <v>3.5265829548490446E-2</v>
      </c>
      <c r="T333">
        <f t="shared" si="59"/>
        <v>2.273132914019875E-2</v>
      </c>
      <c r="U333">
        <f t="shared" si="54"/>
        <v>-4.6392248282471342E-2</v>
      </c>
      <c r="V333">
        <f t="shared" si="60"/>
        <v>8.6498835302332225E-2</v>
      </c>
      <c r="W333">
        <f t="shared" si="61"/>
        <v>1.4455434133188415E-2</v>
      </c>
      <c r="X333">
        <f t="shared" si="62"/>
        <v>2.4378596074895009E-2</v>
      </c>
      <c r="AG333">
        <v>330</v>
      </c>
      <c r="AH333">
        <v>0.1334640068055935</v>
      </c>
      <c r="AI333">
        <v>0.13648762110085669</v>
      </c>
    </row>
    <row r="334" spans="1:35">
      <c r="A334" s="12">
        <v>45044</v>
      </c>
      <c r="B334">
        <v>11746</v>
      </c>
      <c r="C334" s="10">
        <f t="shared" si="63"/>
        <v>4.5762108262108248E-2</v>
      </c>
      <c r="D334">
        <v>5049</v>
      </c>
      <c r="E334" s="10">
        <f t="shared" si="55"/>
        <v>-7.8313253012048167E-2</v>
      </c>
      <c r="F334">
        <v>1014</v>
      </c>
      <c r="G334" s="10">
        <f t="shared" si="56"/>
        <v>3.1956035009159445E-2</v>
      </c>
      <c r="H334">
        <v>3164</v>
      </c>
      <c r="I334" s="10">
        <f t="shared" si="57"/>
        <v>3.500163559044811E-2</v>
      </c>
      <c r="J334">
        <v>818.6</v>
      </c>
      <c r="K334" s="10">
        <f t="shared" si="58"/>
        <v>5.6258064516129025E-2</v>
      </c>
      <c r="T334">
        <f t="shared" si="59"/>
        <v>3.6140496225836302E-2</v>
      </c>
      <c r="U334">
        <f t="shared" si="54"/>
        <v>-8.3739114739897688E-2</v>
      </c>
      <c r="V334">
        <f t="shared" si="60"/>
        <v>2.4245516191224351E-2</v>
      </c>
      <c r="W334">
        <f t="shared" si="61"/>
        <v>1.8080551505013108E-2</v>
      </c>
      <c r="X334">
        <f t="shared" si="62"/>
        <v>4.5370831042533588E-2</v>
      </c>
      <c r="AG334">
        <v>331</v>
      </c>
      <c r="AH334">
        <v>0.12881339071831863</v>
      </c>
      <c r="AI334">
        <v>0.1373233540317009</v>
      </c>
    </row>
    <row r="335" spans="1:35">
      <c r="A335" s="1">
        <v>45077</v>
      </c>
      <c r="B335">
        <v>11660</v>
      </c>
      <c r="C335" s="10">
        <f t="shared" si="63"/>
        <v>-7.3216414098415949E-3</v>
      </c>
      <c r="D335">
        <v>4782</v>
      </c>
      <c r="E335" s="10">
        <f t="shared" si="55"/>
        <v>-5.2881758764111719E-2</v>
      </c>
      <c r="F335">
        <v>928.2</v>
      </c>
      <c r="G335" s="10">
        <f t="shared" si="56"/>
        <v>-8.4615384615384537E-2</v>
      </c>
      <c r="H335">
        <v>3144</v>
      </c>
      <c r="I335" s="10">
        <f t="shared" si="57"/>
        <v>-6.321112515802807E-3</v>
      </c>
      <c r="J335">
        <v>871</v>
      </c>
      <c r="K335" s="10">
        <f t="shared" si="58"/>
        <v>6.4011727339359892E-2</v>
      </c>
      <c r="T335">
        <f t="shared" si="59"/>
        <v>-1.694325344611354E-2</v>
      </c>
      <c r="U335">
        <f t="shared" si="54"/>
        <v>-5.8307620491961247E-2</v>
      </c>
      <c r="V335">
        <f t="shared" si="60"/>
        <v>-9.2325903433319631E-2</v>
      </c>
      <c r="W335">
        <f t="shared" si="61"/>
        <v>-2.3242196601237809E-2</v>
      </c>
      <c r="X335">
        <f t="shared" si="62"/>
        <v>5.3124493865764455E-2</v>
      </c>
      <c r="AG335">
        <v>332</v>
      </c>
      <c r="AH335">
        <v>0.12438599310136471</v>
      </c>
      <c r="AI335">
        <v>0.14414482629631076</v>
      </c>
    </row>
    <row r="336" spans="1:35">
      <c r="A336" s="1">
        <v>45107</v>
      </c>
      <c r="B336">
        <v>11276</v>
      </c>
      <c r="C336" s="10">
        <f t="shared" si="63"/>
        <v>-3.2933104631217791E-2</v>
      </c>
      <c r="D336">
        <v>4985.5</v>
      </c>
      <c r="E336" s="10">
        <f t="shared" si="55"/>
        <v>4.2555416143872815E-2</v>
      </c>
      <c r="F336">
        <v>927</v>
      </c>
      <c r="G336" s="10">
        <f t="shared" si="56"/>
        <v>-1.2928248222365823E-3</v>
      </c>
      <c r="H336">
        <v>2999</v>
      </c>
      <c r="I336" s="10">
        <f t="shared" si="57"/>
        <v>-4.6119592875318083E-2</v>
      </c>
      <c r="J336">
        <v>924.8</v>
      </c>
      <c r="K336" s="10">
        <f t="shared" si="58"/>
        <v>6.1768082663604895E-2</v>
      </c>
      <c r="T336">
        <f t="shared" si="59"/>
        <v>-4.2554716667489736E-2</v>
      </c>
      <c r="U336">
        <f t="shared" si="54"/>
        <v>3.7129554416023287E-2</v>
      </c>
      <c r="V336">
        <f t="shared" si="60"/>
        <v>-9.0033436401716765E-3</v>
      </c>
      <c r="W336">
        <f t="shared" si="61"/>
        <v>-6.3040676960753078E-2</v>
      </c>
      <c r="X336">
        <f t="shared" si="62"/>
        <v>5.0880849190009458E-2</v>
      </c>
      <c r="AG336">
        <v>333</v>
      </c>
      <c r="AH336">
        <v>0.12404098228371142</v>
      </c>
      <c r="AI336">
        <v>0.13613104401476778</v>
      </c>
    </row>
    <row r="337" spans="1:35">
      <c r="A337" s="1">
        <v>45138</v>
      </c>
      <c r="B337">
        <v>11186</v>
      </c>
      <c r="C337" s="10">
        <f t="shared" si="63"/>
        <v>-7.9815537424618999E-3</v>
      </c>
      <c r="D337">
        <v>5150</v>
      </c>
      <c r="E337" s="10">
        <f t="shared" si="55"/>
        <v>3.2995687493731829E-2</v>
      </c>
      <c r="F337">
        <v>931.4</v>
      </c>
      <c r="G337" s="10">
        <f t="shared" si="56"/>
        <v>4.746494066882434E-3</v>
      </c>
      <c r="H337">
        <v>2888</v>
      </c>
      <c r="I337" s="10">
        <f t="shared" si="57"/>
        <v>-3.7012337445815224E-2</v>
      </c>
      <c r="J337">
        <v>936.6</v>
      </c>
      <c r="K337" s="10">
        <f t="shared" si="58"/>
        <v>1.2759515570934354E-2</v>
      </c>
      <c r="T337">
        <f t="shared" si="59"/>
        <v>-1.7603165778733845E-2</v>
      </c>
      <c r="U337">
        <f t="shared" si="54"/>
        <v>2.7569825765882301E-2</v>
      </c>
      <c r="V337">
        <f t="shared" si="60"/>
        <v>-2.9640247510526593E-3</v>
      </c>
      <c r="W337">
        <f t="shared" si="61"/>
        <v>-5.3933421531250227E-2</v>
      </c>
      <c r="X337">
        <f t="shared" si="62"/>
        <v>1.8722820973389159E-3</v>
      </c>
      <c r="AG337">
        <v>334</v>
      </c>
      <c r="AH337">
        <v>0.14349109829414264</v>
      </c>
      <c r="AI337">
        <v>0.11775853692890532</v>
      </c>
    </row>
    <row r="338" spans="1:35">
      <c r="A338" s="1">
        <v>45169</v>
      </c>
      <c r="B338">
        <v>10662</v>
      </c>
      <c r="C338" s="10">
        <f t="shared" si="63"/>
        <v>-4.6844269622742685E-2</v>
      </c>
      <c r="D338">
        <v>4872.5</v>
      </c>
      <c r="E338" s="10">
        <f t="shared" si="55"/>
        <v>-5.3883495145631066E-2</v>
      </c>
      <c r="F338">
        <v>1007.5</v>
      </c>
      <c r="G338" s="10">
        <f t="shared" si="56"/>
        <v>8.1704960274855187E-2</v>
      </c>
      <c r="H338">
        <v>2830</v>
      </c>
      <c r="I338" s="10">
        <f t="shared" si="57"/>
        <v>-2.0083102493074767E-2</v>
      </c>
      <c r="J338">
        <v>971</v>
      </c>
      <c r="K338" s="10">
        <f t="shared" si="58"/>
        <v>3.6728592782404368E-2</v>
      </c>
      <c r="T338">
        <f t="shared" si="59"/>
        <v>-5.646588165901463E-2</v>
      </c>
      <c r="U338">
        <f t="shared" si="54"/>
        <v>-5.9309356873480594E-2</v>
      </c>
      <c r="V338">
        <f t="shared" si="60"/>
        <v>7.3994441456920093E-2</v>
      </c>
      <c r="W338">
        <f t="shared" si="61"/>
        <v>-3.7004186578509769E-2</v>
      </c>
      <c r="X338">
        <f t="shared" si="62"/>
        <v>2.5841359308808931E-2</v>
      </c>
      <c r="AG338">
        <v>335</v>
      </c>
      <c r="AH338">
        <v>0.13500692376853618</v>
      </c>
      <c r="AI338">
        <v>0.13717165372737022</v>
      </c>
    </row>
    <row r="339" spans="1:35">
      <c r="A339" s="1">
        <v>45198</v>
      </c>
      <c r="B339">
        <v>11102</v>
      </c>
      <c r="C339" s="10">
        <f t="shared" si="63"/>
        <v>4.1268054773963669E-2</v>
      </c>
      <c r="D339">
        <v>5174</v>
      </c>
      <c r="E339" s="10">
        <f t="shared" si="55"/>
        <v>6.1877886095433654E-2</v>
      </c>
      <c r="F339">
        <v>997.8</v>
      </c>
      <c r="G339" s="10">
        <f t="shared" si="56"/>
        <v>-9.627791563275534E-3</v>
      </c>
      <c r="H339">
        <v>2926</v>
      </c>
      <c r="I339" s="10">
        <f t="shared" si="57"/>
        <v>3.3922261484099048E-2</v>
      </c>
      <c r="J339">
        <v>989</v>
      </c>
      <c r="K339" s="10">
        <f t="shared" si="58"/>
        <v>1.8537590113285374E-2</v>
      </c>
      <c r="T339">
        <f t="shared" si="59"/>
        <v>3.1646442737691724E-2</v>
      </c>
      <c r="U339">
        <f t="shared" si="54"/>
        <v>5.6452024367584126E-2</v>
      </c>
      <c r="V339">
        <f t="shared" si="60"/>
        <v>-1.7338310381210628E-2</v>
      </c>
      <c r="W339">
        <f t="shared" si="61"/>
        <v>1.7001177398664045E-2</v>
      </c>
      <c r="X339">
        <f t="shared" si="62"/>
        <v>7.6503566396899352E-3</v>
      </c>
      <c r="AG339">
        <v>336</v>
      </c>
      <c r="AH339">
        <v>0.13318785486321869</v>
      </c>
      <c r="AI339">
        <v>0.12009378300169707</v>
      </c>
    </row>
    <row r="340" spans="1:35">
      <c r="A340" s="12">
        <v>45230</v>
      </c>
      <c r="B340">
        <v>10250</v>
      </c>
      <c r="C340" s="10">
        <f t="shared" si="63"/>
        <v>-7.6742929201945587E-2</v>
      </c>
      <c r="D340">
        <v>5255</v>
      </c>
      <c r="E340" s="10">
        <f t="shared" si="55"/>
        <v>1.5655199072284409E-2</v>
      </c>
      <c r="F340">
        <v>1104</v>
      </c>
      <c r="G340" s="10">
        <f t="shared" si="56"/>
        <v>0.10643415514131083</v>
      </c>
      <c r="H340">
        <v>2932</v>
      </c>
      <c r="I340" s="10">
        <f t="shared" si="57"/>
        <v>2.0505809979494138E-3</v>
      </c>
      <c r="J340">
        <v>970.6</v>
      </c>
      <c r="K340" s="10">
        <f t="shared" si="58"/>
        <v>-1.8604651162790642E-2</v>
      </c>
      <c r="T340">
        <f t="shared" si="59"/>
        <v>-8.6364541238217532E-2</v>
      </c>
      <c r="U340">
        <f t="shared" si="54"/>
        <v>1.0229337344434881E-2</v>
      </c>
      <c r="V340">
        <f t="shared" si="60"/>
        <v>9.8723636323375732E-2</v>
      </c>
      <c r="W340">
        <f t="shared" si="61"/>
        <v>-1.4870503087485588E-2</v>
      </c>
      <c r="X340">
        <f t="shared" si="62"/>
        <v>-2.9491884636386079E-2</v>
      </c>
      <c r="AG340">
        <v>337</v>
      </c>
      <c r="AH340">
        <v>0.14813705085629103</v>
      </c>
      <c r="AI340">
        <v>0.10404036370146343</v>
      </c>
    </row>
    <row r="341" spans="1:35">
      <c r="A341" s="1">
        <v>45260</v>
      </c>
      <c r="B341">
        <v>10126</v>
      </c>
      <c r="C341" s="10">
        <f t="shared" si="63"/>
        <v>-1.2097560975609767E-2</v>
      </c>
      <c r="D341">
        <v>5399</v>
      </c>
      <c r="E341" s="10">
        <f t="shared" si="55"/>
        <v>2.7402473834443386E-2</v>
      </c>
      <c r="F341">
        <v>1050</v>
      </c>
      <c r="G341" s="10">
        <f t="shared" si="56"/>
        <v>-4.8913043478260865E-2</v>
      </c>
      <c r="H341">
        <v>3002</v>
      </c>
      <c r="I341" s="10">
        <f t="shared" si="57"/>
        <v>2.3874488403820004E-2</v>
      </c>
      <c r="J341">
        <v>1130.5</v>
      </c>
      <c r="K341" s="10">
        <f t="shared" si="58"/>
        <v>0.1647434576550586</v>
      </c>
      <c r="T341">
        <f t="shared" si="59"/>
        <v>-2.1719173011881712E-2</v>
      </c>
      <c r="U341">
        <f t="shared" si="54"/>
        <v>2.1976612106593858E-2</v>
      </c>
      <c r="V341">
        <f t="shared" si="60"/>
        <v>-5.6623562296195959E-2</v>
      </c>
      <c r="W341">
        <f t="shared" si="61"/>
        <v>6.9534043183850022E-3</v>
      </c>
      <c r="X341">
        <f t="shared" si="62"/>
        <v>0.15385622418146316</v>
      </c>
      <c r="AG341">
        <v>338</v>
      </c>
      <c r="AH341">
        <v>0.13342678425370838</v>
      </c>
      <c r="AI341">
        <v>0.12898527076034133</v>
      </c>
    </row>
    <row r="342" spans="1:35">
      <c r="A342" s="1">
        <v>45289</v>
      </c>
      <c r="B342">
        <v>10600</v>
      </c>
      <c r="C342" s="10">
        <f t="shared" si="63"/>
        <v>4.6810191586016181E-2</v>
      </c>
      <c r="D342">
        <v>5842</v>
      </c>
      <c r="E342" s="10">
        <f t="shared" si="55"/>
        <v>8.205223189479538E-2</v>
      </c>
      <c r="F342">
        <v>1110.5</v>
      </c>
      <c r="G342" s="10">
        <f t="shared" si="56"/>
        <v>5.7619047619047681E-2</v>
      </c>
      <c r="H342">
        <v>3190</v>
      </c>
      <c r="I342" s="10">
        <f t="shared" si="57"/>
        <v>6.2624916722185286E-2</v>
      </c>
      <c r="J342">
        <v>1172.5</v>
      </c>
      <c r="K342" s="10">
        <f t="shared" si="58"/>
        <v>3.7151702786377694E-2</v>
      </c>
      <c r="T342">
        <f t="shared" si="59"/>
        <v>3.7188579549744236E-2</v>
      </c>
      <c r="U342">
        <f t="shared" si="54"/>
        <v>7.6626370166945859E-2</v>
      </c>
      <c r="V342">
        <f t="shared" si="60"/>
        <v>4.9908528801112587E-2</v>
      </c>
      <c r="W342">
        <f t="shared" si="61"/>
        <v>4.5703832636750284E-2</v>
      </c>
      <c r="X342">
        <f t="shared" si="62"/>
        <v>2.6264469312782257E-2</v>
      </c>
      <c r="AG342">
        <v>339</v>
      </c>
      <c r="AH342">
        <v>0.12444246324279357</v>
      </c>
      <c r="AI342">
        <v>0.13214223186456808</v>
      </c>
    </row>
    <row r="343" spans="1:35">
      <c r="A343" s="1">
        <v>45322</v>
      </c>
      <c r="B343">
        <v>10500</v>
      </c>
      <c r="C343" s="10">
        <f t="shared" si="63"/>
        <v>-9.4339622641509413E-3</v>
      </c>
      <c r="D343">
        <v>5503</v>
      </c>
      <c r="E343" s="10">
        <f t="shared" si="55"/>
        <v>-5.8028072577884338E-2</v>
      </c>
      <c r="F343">
        <v>1177</v>
      </c>
      <c r="G343" s="10">
        <f t="shared" si="56"/>
        <v>5.9882935614588018E-2</v>
      </c>
      <c r="H343">
        <v>3215</v>
      </c>
      <c r="I343" s="10">
        <f t="shared" si="57"/>
        <v>7.8369905956112706E-3</v>
      </c>
      <c r="J343">
        <v>1178</v>
      </c>
      <c r="K343" s="10">
        <f t="shared" si="58"/>
        <v>4.6908315565032943E-3</v>
      </c>
      <c r="T343">
        <f t="shared" si="59"/>
        <v>-1.9055574300422887E-2</v>
      </c>
      <c r="U343">
        <f t="shared" si="54"/>
        <v>-6.3453934305733858E-2</v>
      </c>
      <c r="V343">
        <f t="shared" si="60"/>
        <v>5.2172416796652923E-2</v>
      </c>
      <c r="W343">
        <f t="shared" si="61"/>
        <v>-9.0840934898237316E-3</v>
      </c>
      <c r="X343">
        <f t="shared" si="62"/>
        <v>-6.1964019170921442E-3</v>
      </c>
      <c r="AG343">
        <v>340</v>
      </c>
      <c r="AH343">
        <v>0.13044353600101946</v>
      </c>
      <c r="AI343">
        <v>0.12294738780337409</v>
      </c>
    </row>
    <row r="344" spans="1:35">
      <c r="A344" s="1">
        <v>45351</v>
      </c>
      <c r="B344">
        <v>9983</v>
      </c>
      <c r="C344" s="10">
        <f t="shared" si="63"/>
        <v>-4.9238095238095192E-2</v>
      </c>
      <c r="D344">
        <v>5079</v>
      </c>
      <c r="E344" s="10">
        <f t="shared" si="55"/>
        <v>-7.7048882427766641E-2</v>
      </c>
      <c r="F344">
        <v>1242</v>
      </c>
      <c r="G344" s="10">
        <f t="shared" si="56"/>
        <v>5.5225148683092584E-2</v>
      </c>
      <c r="H344">
        <v>3153</v>
      </c>
      <c r="I344" s="10">
        <f t="shared" si="57"/>
        <v>-1.9284603421461877E-2</v>
      </c>
      <c r="J344">
        <v>1244.5</v>
      </c>
      <c r="K344" s="10">
        <f t="shared" si="58"/>
        <v>5.6451612903225756E-2</v>
      </c>
      <c r="T344">
        <f t="shared" si="59"/>
        <v>-5.8859707274367137E-2</v>
      </c>
      <c r="U344">
        <f t="shared" si="54"/>
        <v>-8.2474744155616161E-2</v>
      </c>
      <c r="V344">
        <f t="shared" si="60"/>
        <v>4.751462986515749E-2</v>
      </c>
      <c r="W344">
        <f t="shared" si="61"/>
        <v>-3.6205687506896879E-2</v>
      </c>
      <c r="X344">
        <f t="shared" si="62"/>
        <v>4.556437942963032E-2</v>
      </c>
      <c r="AG344">
        <v>341</v>
      </c>
      <c r="AH344">
        <v>0.14318280582792356</v>
      </c>
      <c r="AI344">
        <v>0.12794897893603838</v>
      </c>
    </row>
    <row r="345" spans="1:35">
      <c r="A345" s="1">
        <v>45380</v>
      </c>
      <c r="B345">
        <v>10678</v>
      </c>
      <c r="C345" s="10">
        <f t="shared" si="63"/>
        <v>6.9618351197034967E-2</v>
      </c>
      <c r="D345">
        <v>5017</v>
      </c>
      <c r="E345" s="10">
        <f t="shared" si="55"/>
        <v>-1.2207127387280914E-2</v>
      </c>
      <c r="F345">
        <v>1349.5</v>
      </c>
      <c r="G345" s="10">
        <f t="shared" si="56"/>
        <v>8.6553945249597364E-2</v>
      </c>
      <c r="H345">
        <v>3048</v>
      </c>
      <c r="I345" s="10">
        <f t="shared" si="57"/>
        <v>-3.3301617507136005E-2</v>
      </c>
      <c r="J345">
        <v>1265.5</v>
      </c>
      <c r="K345" s="10">
        <f t="shared" si="58"/>
        <v>1.6874246685415928E-2</v>
      </c>
      <c r="T345">
        <f t="shared" si="59"/>
        <v>5.9996739160763021E-2</v>
      </c>
      <c r="U345">
        <f t="shared" si="54"/>
        <v>-1.7632989115130442E-2</v>
      </c>
      <c r="V345">
        <f t="shared" si="60"/>
        <v>7.884342643166227E-2</v>
      </c>
      <c r="W345">
        <f t="shared" si="61"/>
        <v>-5.0222701592571008E-2</v>
      </c>
      <c r="X345">
        <f t="shared" si="62"/>
        <v>5.9870132118204893E-3</v>
      </c>
      <c r="AG345">
        <v>342</v>
      </c>
      <c r="AH345">
        <v>0.1318212084309737</v>
      </c>
      <c r="AI345">
        <v>0.11742952246093027</v>
      </c>
    </row>
    <row r="346" spans="1:35">
      <c r="A346" s="12">
        <v>45412</v>
      </c>
      <c r="B346">
        <v>12062</v>
      </c>
      <c r="C346" s="10">
        <f t="shared" si="63"/>
        <v>0.12961228694512084</v>
      </c>
      <c r="D346">
        <v>5472</v>
      </c>
      <c r="E346" s="10">
        <f t="shared" si="55"/>
        <v>9.0691648395455404E-2</v>
      </c>
      <c r="F346">
        <v>1333</v>
      </c>
      <c r="G346" s="10">
        <f t="shared" si="56"/>
        <v>-1.2226750648388296E-2</v>
      </c>
      <c r="H346">
        <v>3074</v>
      </c>
      <c r="I346" s="10">
        <f t="shared" si="57"/>
        <v>8.5301837270341796E-3</v>
      </c>
      <c r="J346">
        <v>1166</v>
      </c>
      <c r="K346" s="10">
        <f t="shared" si="58"/>
        <v>-7.8625049387593848E-2</v>
      </c>
      <c r="T346">
        <f t="shared" si="59"/>
        <v>0.11999067490884889</v>
      </c>
      <c r="U346">
        <f t="shared" si="54"/>
        <v>8.5265786667605883E-2</v>
      </c>
      <c r="V346">
        <f t="shared" si="60"/>
        <v>-1.993726946632339E-2</v>
      </c>
      <c r="W346">
        <f t="shared" si="61"/>
        <v>-8.3909003584008227E-3</v>
      </c>
      <c r="X346">
        <f t="shared" si="62"/>
        <v>-8.9512282861189285E-2</v>
      </c>
      <c r="AG346">
        <v>343</v>
      </c>
      <c r="AH346">
        <v>0.12290751362427191</v>
      </c>
      <c r="AI346">
        <v>0.13003587595636271</v>
      </c>
    </row>
    <row r="347" spans="1:35">
      <c r="A347" s="1">
        <v>45443</v>
      </c>
      <c r="B347">
        <v>12190</v>
      </c>
      <c r="C347" s="10">
        <f t="shared" si="63"/>
        <v>1.0611838832697673E-2</v>
      </c>
      <c r="D347">
        <v>5476</v>
      </c>
      <c r="E347" s="10">
        <f t="shared" si="55"/>
        <v>7.309941520468044E-4</v>
      </c>
      <c r="F347">
        <v>1392</v>
      </c>
      <c r="G347" s="10">
        <f t="shared" si="56"/>
        <v>4.4261065266316679E-2</v>
      </c>
      <c r="H347">
        <v>2936</v>
      </c>
      <c r="I347" s="10">
        <f t="shared" si="57"/>
        <v>-4.4892648015614878E-2</v>
      </c>
      <c r="J347">
        <v>1022.5</v>
      </c>
      <c r="K347" s="10">
        <f t="shared" si="58"/>
        <v>-0.12307032590051459</v>
      </c>
      <c r="T347">
        <f t="shared" si="59"/>
        <v>9.9022679642572602E-4</v>
      </c>
      <c r="U347">
        <f t="shared" si="54"/>
        <v>-4.6948675758027225E-3</v>
      </c>
      <c r="V347">
        <f t="shared" si="60"/>
        <v>3.6550546448381585E-2</v>
      </c>
      <c r="W347">
        <f t="shared" si="61"/>
        <v>-6.181373210104988E-2</v>
      </c>
      <c r="X347">
        <f t="shared" si="62"/>
        <v>-0.13395755937411002</v>
      </c>
      <c r="AG347">
        <v>344</v>
      </c>
      <c r="AH347">
        <v>0.12896354439984936</v>
      </c>
      <c r="AI347">
        <v>0.11446118072165555</v>
      </c>
    </row>
    <row r="348" spans="1:35">
      <c r="A348" s="1">
        <v>45471</v>
      </c>
      <c r="B348">
        <v>12356</v>
      </c>
      <c r="C348" s="10">
        <f t="shared" si="63"/>
        <v>1.361771944216561E-2</v>
      </c>
      <c r="D348">
        <v>5201</v>
      </c>
      <c r="E348" s="10">
        <f t="shared" si="55"/>
        <v>-5.0219138056975865E-2</v>
      </c>
      <c r="F348">
        <v>1320</v>
      </c>
      <c r="G348" s="10">
        <f t="shared" si="56"/>
        <v>-5.1724137931034475E-2</v>
      </c>
      <c r="H348">
        <v>3010</v>
      </c>
      <c r="I348" s="10">
        <f t="shared" si="57"/>
        <v>2.5204359673024479E-2</v>
      </c>
      <c r="J348">
        <v>1088.5</v>
      </c>
      <c r="K348" s="10">
        <f t="shared" si="58"/>
        <v>6.454767726161359E-2</v>
      </c>
      <c r="T348">
        <f t="shared" si="59"/>
        <v>3.9961074058936629E-3</v>
      </c>
      <c r="U348">
        <f t="shared" si="54"/>
        <v>-5.5644999784825393E-2</v>
      </c>
      <c r="V348">
        <f t="shared" si="60"/>
        <v>-5.9434656748969569E-2</v>
      </c>
      <c r="W348">
        <f t="shared" si="61"/>
        <v>8.2832755875894767E-3</v>
      </c>
      <c r="X348">
        <f t="shared" si="62"/>
        <v>5.3660443788018153E-2</v>
      </c>
      <c r="AG348">
        <v>345</v>
      </c>
      <c r="AH348">
        <v>0.13106071774384237</v>
      </c>
      <c r="AI348">
        <v>0.14968434343219311</v>
      </c>
    </row>
    <row r="349" spans="1:35">
      <c r="A349" s="1">
        <v>45504</v>
      </c>
      <c r="B349">
        <v>12368</v>
      </c>
      <c r="C349" s="10">
        <f t="shared" si="63"/>
        <v>9.711880867595557E-4</v>
      </c>
      <c r="D349">
        <v>5026</v>
      </c>
      <c r="E349" s="10">
        <f t="shared" si="55"/>
        <v>-3.3647375504710642E-2</v>
      </c>
      <c r="F349">
        <v>1297</v>
      </c>
      <c r="G349" s="10">
        <f t="shared" si="56"/>
        <v>-1.7424242424242453E-2</v>
      </c>
      <c r="H349">
        <v>3258</v>
      </c>
      <c r="I349" s="10">
        <f t="shared" si="57"/>
        <v>8.2392026578073096E-2</v>
      </c>
      <c r="J349">
        <v>1086</v>
      </c>
      <c r="K349" s="10">
        <f t="shared" si="58"/>
        <v>-2.2967386311437687E-3</v>
      </c>
      <c r="T349">
        <f t="shared" si="59"/>
        <v>-8.6504239495123914E-3</v>
      </c>
      <c r="U349">
        <f t="shared" si="54"/>
        <v>-3.9073237232560169E-2</v>
      </c>
      <c r="V349">
        <f t="shared" si="60"/>
        <v>-2.5134761242177547E-2</v>
      </c>
      <c r="W349">
        <f t="shared" si="61"/>
        <v>6.5470942492638101E-2</v>
      </c>
      <c r="X349">
        <f t="shared" si="62"/>
        <v>-1.3183972104739207E-2</v>
      </c>
      <c r="AG349">
        <v>346</v>
      </c>
      <c r="AH349">
        <v>0.14087815653415878</v>
      </c>
      <c r="AI349">
        <v>0.10641282313126452</v>
      </c>
    </row>
    <row r="350" spans="1:35">
      <c r="A350" s="1">
        <v>45534</v>
      </c>
      <c r="B350">
        <v>13274</v>
      </c>
      <c r="C350" s="10">
        <f t="shared" si="63"/>
        <v>7.3253557567917182E-2</v>
      </c>
      <c r="D350">
        <v>4770</v>
      </c>
      <c r="E350" s="10">
        <f t="shared" si="55"/>
        <v>-5.0935137286112209E-2</v>
      </c>
      <c r="F350">
        <v>1363</v>
      </c>
      <c r="G350" s="10">
        <f t="shared" si="56"/>
        <v>5.088666152659993E-2</v>
      </c>
      <c r="H350">
        <v>3540</v>
      </c>
      <c r="I350" s="10">
        <f t="shared" si="57"/>
        <v>8.6556169429097496E-2</v>
      </c>
      <c r="J350">
        <v>1011</v>
      </c>
      <c r="K350" s="10">
        <f t="shared" si="58"/>
        <v>-6.9060773480662974E-2</v>
      </c>
      <c r="T350">
        <f t="shared" si="59"/>
        <v>6.3631945531645237E-2</v>
      </c>
      <c r="U350">
        <f t="shared" si="54"/>
        <v>-5.6360999013961736E-2</v>
      </c>
      <c r="V350">
        <f t="shared" si="60"/>
        <v>4.3176142708664836E-2</v>
      </c>
      <c r="W350">
        <f t="shared" si="61"/>
        <v>6.9635085343662501E-2</v>
      </c>
      <c r="X350">
        <f t="shared" si="62"/>
        <v>-7.994800695425841E-2</v>
      </c>
      <c r="AG350">
        <v>347</v>
      </c>
      <c r="AH350">
        <v>0.14993057825424208</v>
      </c>
      <c r="AI350">
        <v>0.12306800638792048</v>
      </c>
    </row>
    <row r="351" spans="1:35">
      <c r="A351" s="1">
        <v>45565</v>
      </c>
      <c r="B351">
        <v>11588</v>
      </c>
      <c r="C351" s="10">
        <f t="shared" si="63"/>
        <v>-0.12701521771884883</v>
      </c>
      <c r="D351">
        <v>5299</v>
      </c>
      <c r="E351" s="10">
        <f t="shared" si="55"/>
        <v>0.1109014675052411</v>
      </c>
      <c r="F351">
        <v>1237.5</v>
      </c>
      <c r="G351" s="10">
        <f t="shared" si="56"/>
        <v>-9.2076302274394672E-2</v>
      </c>
      <c r="H351">
        <v>3534</v>
      </c>
      <c r="I351" s="10">
        <f t="shared" si="57"/>
        <v>-1.6949152542372614E-3</v>
      </c>
      <c r="J351">
        <v>1024.5</v>
      </c>
      <c r="K351" s="10">
        <f t="shared" si="58"/>
        <v>1.335311572700304E-2</v>
      </c>
      <c r="T351">
        <f t="shared" si="59"/>
        <v>-0.13663682975512079</v>
      </c>
      <c r="U351">
        <f t="shared" si="54"/>
        <v>0.10547560577739158</v>
      </c>
      <c r="V351">
        <f t="shared" si="60"/>
        <v>-9.9786821092329767E-2</v>
      </c>
      <c r="W351">
        <f t="shared" si="61"/>
        <v>-1.8615999339672264E-2</v>
      </c>
      <c r="X351">
        <f t="shared" si="62"/>
        <v>2.4658822534076013E-3</v>
      </c>
      <c r="AG351">
        <v>348</v>
      </c>
      <c r="AH351">
        <v>0.12859670303839996</v>
      </c>
      <c r="AI351">
        <v>0.12460166694927199</v>
      </c>
    </row>
    <row r="352" spans="1:35">
      <c r="A352" s="12">
        <v>45596</v>
      </c>
      <c r="B352">
        <v>11042</v>
      </c>
      <c r="C352" s="10">
        <f t="shared" si="63"/>
        <v>-4.711770797376591E-2</v>
      </c>
      <c r="D352">
        <v>5016</v>
      </c>
      <c r="E352" s="10">
        <f t="shared" si="55"/>
        <v>-5.3406303076052097E-2</v>
      </c>
      <c r="F352">
        <v>1250</v>
      </c>
      <c r="G352" s="10">
        <f t="shared" si="56"/>
        <v>1.0101010101010166E-2</v>
      </c>
      <c r="H352">
        <v>3412</v>
      </c>
      <c r="I352" s="10">
        <f t="shared" si="57"/>
        <v>-3.452178834182229E-2</v>
      </c>
      <c r="J352">
        <v>969.4</v>
      </c>
      <c r="K352" s="10">
        <f t="shared" si="58"/>
        <v>-5.3782332845290437E-2</v>
      </c>
      <c r="T352">
        <f t="shared" si="59"/>
        <v>-5.6739320010037855E-2</v>
      </c>
      <c r="U352">
        <f t="shared" si="54"/>
        <v>-5.8832164803901625E-2</v>
      </c>
      <c r="V352">
        <f t="shared" si="60"/>
        <v>2.3904912830750727E-3</v>
      </c>
      <c r="W352">
        <f t="shared" si="61"/>
        <v>-5.1442872427257293E-2</v>
      </c>
      <c r="X352">
        <f t="shared" si="62"/>
        <v>-6.4669566318885874E-2</v>
      </c>
      <c r="AG352">
        <v>349</v>
      </c>
      <c r="AH352">
        <v>0.12645783781626191</v>
      </c>
      <c r="AI352">
        <v>0.13963817329471667</v>
      </c>
    </row>
    <row r="353" spans="1:35 16383:16383">
      <c r="AG353">
        <v>350</v>
      </c>
      <c r="AH353">
        <v>0.22056183285481223</v>
      </c>
      <c r="AI353">
        <v>8.5587776792543924E-2</v>
      </c>
    </row>
    <row r="354" spans="1:35 16383:16383">
      <c r="A354" t="s">
        <v>169</v>
      </c>
      <c r="C354" s="11">
        <f>_xlfn.STDEV.S(C7:C352)</f>
        <v>6.4841043267322485E-2</v>
      </c>
      <c r="E354" s="11">
        <f>_xlfn.STDEV.S(E7:E352)</f>
        <v>9.3154598961695978E-2</v>
      </c>
      <c r="F354" s="4"/>
      <c r="G354" s="11">
        <f>_xlfn.STDEV.S(G7:G352)</f>
        <v>7.6333106393875236E-2</v>
      </c>
      <c r="H354" s="4"/>
      <c r="I354" s="11">
        <f>_xlfn.STDEV.S(I7:I352)</f>
        <v>6.1343518977072041E-2</v>
      </c>
      <c r="J354" s="4"/>
      <c r="K354" s="11">
        <f>_xlfn.STDEV.S(K7:K352)</f>
        <v>9.5233226140261779E-2</v>
      </c>
      <c r="L354" s="5"/>
      <c r="AG354">
        <v>351</v>
      </c>
      <c r="AH354">
        <v>0.12809330101583302</v>
      </c>
      <c r="AI354">
        <v>0.1140606793505991</v>
      </c>
    </row>
    <row r="355" spans="1:35 16383:16383">
      <c r="A355" t="s">
        <v>170</v>
      </c>
      <c r="C355" s="10">
        <f>AVERAGE(C7:C352)</f>
        <v>8.4695381676016951E-3</v>
      </c>
      <c r="E355" s="10">
        <f>AVERAGE(E7:E352)</f>
        <v>9.8468920982962751E-3</v>
      </c>
      <c r="G355" s="10">
        <f>AVERAGE(G7:G352)</f>
        <v>8.3059834057359391E-3</v>
      </c>
      <c r="I355" s="10">
        <f>AVERAGE(I7:I352)</f>
        <v>1.0047482484810074E-2</v>
      </c>
      <c r="K355" s="10">
        <f>AVERAGE(K7:K352)</f>
        <v>1.4051035624305963E-2</v>
      </c>
      <c r="AG355">
        <v>352</v>
      </c>
      <c r="AH355">
        <v>0.1239846670203822</v>
      </c>
      <c r="AI355">
        <v>0.14326771932058896</v>
      </c>
    </row>
    <row r="356" spans="1:35 16383:16383">
      <c r="AG356">
        <v>353</v>
      </c>
      <c r="AH356">
        <v>0.14388980165594553</v>
      </c>
      <c r="AI356">
        <v>0.10349144160035456</v>
      </c>
      <c r="XFC356" s="6"/>
    </row>
    <row r="357" spans="1:35 16383:16383">
      <c r="AG357">
        <v>354</v>
      </c>
      <c r="AH357">
        <v>0.13639182987226287</v>
      </c>
      <c r="AI357">
        <v>0.11329924122672325</v>
      </c>
    </row>
    <row r="358" spans="1:35 16383:16383">
      <c r="AG358">
        <v>355</v>
      </c>
      <c r="AH358">
        <v>0.1251945030339649</v>
      </c>
      <c r="AI358">
        <v>0.12998938762052492</v>
      </c>
    </row>
    <row r="359" spans="1:35 16383:16383">
      <c r="AG359">
        <v>356</v>
      </c>
      <c r="AH359">
        <v>0.13796939903122757</v>
      </c>
      <c r="AI359">
        <v>0.12952085950892536</v>
      </c>
    </row>
    <row r="360" spans="1:35 16383:16383">
      <c r="AG360">
        <v>357</v>
      </c>
      <c r="AH360">
        <v>0.18583212934018747</v>
      </c>
      <c r="AI360">
        <v>9.979718225015996E-2</v>
      </c>
    </row>
    <row r="361" spans="1:35 16383:16383">
      <c r="AG361">
        <v>358</v>
      </c>
      <c r="AH361">
        <v>0.12960242589969362</v>
      </c>
      <c r="AI361">
        <v>0.11415457840636585</v>
      </c>
    </row>
    <row r="362" spans="1:35 16383:16383">
      <c r="AG362">
        <v>359</v>
      </c>
      <c r="AH362">
        <v>0.14360092363801924</v>
      </c>
      <c r="AI362">
        <v>0.11474679652469114</v>
      </c>
    </row>
    <row r="363" spans="1:35 16383:16383">
      <c r="AG363">
        <v>360</v>
      </c>
      <c r="AH363">
        <v>0.15637553438042934</v>
      </c>
      <c r="AI363">
        <v>9.7214204392066392E-2</v>
      </c>
    </row>
    <row r="364" spans="1:35 16383:16383">
      <c r="AG364">
        <v>361</v>
      </c>
      <c r="AH364">
        <v>0.15397592276534977</v>
      </c>
      <c r="AI364">
        <v>0.12261591889689415</v>
      </c>
    </row>
    <row r="365" spans="1:35 16383:16383">
      <c r="AG365">
        <v>362</v>
      </c>
      <c r="AH365">
        <v>0.12419501184510195</v>
      </c>
      <c r="AI365">
        <v>0.13487321327847698</v>
      </c>
    </row>
    <row r="366" spans="1:35 16383:16383">
      <c r="AG366">
        <v>363</v>
      </c>
      <c r="AH366">
        <v>0.13179956440843235</v>
      </c>
      <c r="AI366">
        <v>0.12102935358746399</v>
      </c>
    </row>
    <row r="367" spans="1:35 16383:16383">
      <c r="AG367">
        <v>364</v>
      </c>
      <c r="AH367">
        <v>0.12365944375339033</v>
      </c>
      <c r="AI367">
        <v>0.13232947266354841</v>
      </c>
    </row>
    <row r="368" spans="1:35 16383:16383">
      <c r="AG368">
        <v>365</v>
      </c>
      <c r="AH368">
        <v>0.14508759114368203</v>
      </c>
      <c r="AI368">
        <v>0.10795502151252345</v>
      </c>
    </row>
    <row r="369" spans="33:35">
      <c r="AG369">
        <v>366</v>
      </c>
      <c r="AH369">
        <v>0.13094568154012742</v>
      </c>
      <c r="AI369">
        <v>0.14725533559033058</v>
      </c>
    </row>
    <row r="370" spans="33:35">
      <c r="AG370">
        <v>367</v>
      </c>
      <c r="AH370">
        <v>0.12549200916572753</v>
      </c>
      <c r="AI370">
        <v>0.15015582227381696</v>
      </c>
    </row>
    <row r="371" spans="33:35">
      <c r="AG371">
        <v>368</v>
      </c>
      <c r="AH371">
        <v>0.12841960146094417</v>
      </c>
      <c r="AI371">
        <v>0.13462318229397957</v>
      </c>
    </row>
    <row r="372" spans="33:35">
      <c r="AG372">
        <v>369</v>
      </c>
      <c r="AH372">
        <v>0.13292721857571621</v>
      </c>
      <c r="AI372">
        <v>0.12639343521785232</v>
      </c>
    </row>
    <row r="373" spans="33:35">
      <c r="AG373">
        <v>370</v>
      </c>
      <c r="AH373">
        <v>0.13990686726575705</v>
      </c>
      <c r="AI373">
        <v>0.11705266288665053</v>
      </c>
    </row>
    <row r="374" spans="33:35">
      <c r="AG374">
        <v>371</v>
      </c>
      <c r="AH374">
        <v>0.14964617852735718</v>
      </c>
      <c r="AI374">
        <v>0.10876645594801768</v>
      </c>
    </row>
    <row r="375" spans="33:35">
      <c r="AG375">
        <v>372</v>
      </c>
      <c r="AH375">
        <v>0.13215551238652909</v>
      </c>
      <c r="AI375">
        <v>0.14056977142022589</v>
      </c>
    </row>
    <row r="376" spans="33:35">
      <c r="AG376">
        <v>373</v>
      </c>
      <c r="AH376">
        <v>0.15398194658513223</v>
      </c>
      <c r="AI376">
        <v>0.10986953182203091</v>
      </c>
    </row>
    <row r="377" spans="33:35">
      <c r="AG377">
        <v>374</v>
      </c>
      <c r="AH377">
        <v>0.13144889314723165</v>
      </c>
      <c r="AI377">
        <v>0.12636777119304929</v>
      </c>
    </row>
    <row r="378" spans="33:35">
      <c r="AG378">
        <v>375</v>
      </c>
      <c r="AH378">
        <v>0.13906466930611269</v>
      </c>
      <c r="AI378">
        <v>0.12880932991512445</v>
      </c>
    </row>
    <row r="379" spans="33:35">
      <c r="AG379">
        <v>376</v>
      </c>
      <c r="AH379">
        <v>0.13703841105168069</v>
      </c>
      <c r="AI379">
        <v>0.11060717166926905</v>
      </c>
    </row>
    <row r="380" spans="33:35">
      <c r="AG380">
        <v>377</v>
      </c>
      <c r="AH380">
        <v>0.14975464021112264</v>
      </c>
      <c r="AI380">
        <v>0.13549907415885415</v>
      </c>
    </row>
    <row r="381" spans="33:35">
      <c r="AG381">
        <v>378</v>
      </c>
      <c r="AH381">
        <v>0.14772318987458374</v>
      </c>
      <c r="AI381">
        <v>0.10016108027632863</v>
      </c>
    </row>
    <row r="382" spans="33:35">
      <c r="AG382">
        <v>379</v>
      </c>
      <c r="AH382">
        <v>0.1322880956517484</v>
      </c>
      <c r="AI382">
        <v>0.13009248991680253</v>
      </c>
    </row>
    <row r="383" spans="33:35">
      <c r="AG383">
        <v>380</v>
      </c>
      <c r="AH383">
        <v>0.12539415553448294</v>
      </c>
      <c r="AI383">
        <v>0.15093138039667703</v>
      </c>
    </row>
    <row r="384" spans="33:35">
      <c r="AG384">
        <v>381</v>
      </c>
      <c r="AH384">
        <v>0.127709481451036</v>
      </c>
      <c r="AI384">
        <v>0.12433296604364863</v>
      </c>
    </row>
    <row r="385" spans="33:35">
      <c r="AG385">
        <v>382</v>
      </c>
      <c r="AH385">
        <v>0.1337470947895133</v>
      </c>
      <c r="AI385">
        <v>0.12948907586638289</v>
      </c>
    </row>
    <row r="386" spans="33:35">
      <c r="AG386">
        <v>383</v>
      </c>
      <c r="AH386">
        <v>0.12825168303040249</v>
      </c>
      <c r="AI386">
        <v>0.13118001629392506</v>
      </c>
    </row>
    <row r="387" spans="33:35">
      <c r="AG387">
        <v>384</v>
      </c>
      <c r="AH387">
        <v>0.16931908594577741</v>
      </c>
      <c r="AI387">
        <v>9.3643537121826714E-2</v>
      </c>
    </row>
    <row r="388" spans="33:35">
      <c r="AG388">
        <v>385</v>
      </c>
      <c r="AH388">
        <v>0.17432906635858206</v>
      </c>
      <c r="AI388">
        <v>0.1000849366460321</v>
      </c>
    </row>
    <row r="389" spans="33:35">
      <c r="AG389">
        <v>386</v>
      </c>
      <c r="AH389">
        <v>0.13229472240501311</v>
      </c>
      <c r="AI389">
        <v>0.12343583659037026</v>
      </c>
    </row>
    <row r="390" spans="33:35">
      <c r="AG390">
        <v>387</v>
      </c>
      <c r="AH390">
        <v>0.12749358382432568</v>
      </c>
      <c r="AI390">
        <v>0.15182937164663393</v>
      </c>
    </row>
    <row r="391" spans="33:35">
      <c r="AG391">
        <v>388</v>
      </c>
      <c r="AH391">
        <v>0.13538101697728958</v>
      </c>
      <c r="AI391">
        <v>0.1080186757728942</v>
      </c>
    </row>
    <row r="392" spans="33:35">
      <c r="AG392">
        <v>389</v>
      </c>
      <c r="AH392">
        <v>0.13643719181627448</v>
      </c>
      <c r="AI392">
        <v>0.11660654162037971</v>
      </c>
    </row>
    <row r="393" spans="33:35">
      <c r="AG393">
        <v>390</v>
      </c>
      <c r="AH393">
        <v>0.1305176878625901</v>
      </c>
      <c r="AI393">
        <v>0.13634240329950759</v>
      </c>
    </row>
    <row r="394" spans="33:35">
      <c r="AG394">
        <v>391</v>
      </c>
      <c r="AH394">
        <v>0.12377047643138418</v>
      </c>
      <c r="AI394">
        <v>0.14350302740295762</v>
      </c>
    </row>
    <row r="395" spans="33:35">
      <c r="AG395">
        <v>392</v>
      </c>
      <c r="AH395">
        <v>0.14632488052779083</v>
      </c>
      <c r="AI395">
        <v>0.13005656277973765</v>
      </c>
    </row>
    <row r="396" spans="33:35">
      <c r="AG396">
        <v>393</v>
      </c>
      <c r="AH396">
        <v>0.15121325371229363</v>
      </c>
      <c r="AI396">
        <v>0.11332902665436913</v>
      </c>
    </row>
    <row r="397" spans="33:35">
      <c r="AG397">
        <v>394</v>
      </c>
      <c r="AH397">
        <v>0.16346023292551079</v>
      </c>
      <c r="AI397">
        <v>9.9983682540546848E-2</v>
      </c>
    </row>
    <row r="398" spans="33:35">
      <c r="AG398">
        <v>395</v>
      </c>
      <c r="AH398">
        <v>0.12899964704133196</v>
      </c>
      <c r="AI398">
        <v>0.1248780518393606</v>
      </c>
    </row>
    <row r="399" spans="33:35">
      <c r="AG399">
        <v>396</v>
      </c>
      <c r="AH399">
        <v>0.14363443663565106</v>
      </c>
      <c r="AI399">
        <v>0.11672792746991809</v>
      </c>
    </row>
    <row r="400" spans="33:35">
      <c r="AG400">
        <v>397</v>
      </c>
      <c r="AH400">
        <v>0.12980826834250234</v>
      </c>
      <c r="AI400">
        <v>0.13817579294739746</v>
      </c>
    </row>
    <row r="401" spans="33:35">
      <c r="AG401">
        <v>398</v>
      </c>
      <c r="AH401">
        <v>0.12919990561787173</v>
      </c>
      <c r="AI401">
        <v>0.1451615951318331</v>
      </c>
    </row>
    <row r="402" spans="33:35">
      <c r="AG402">
        <v>399</v>
      </c>
      <c r="AH402">
        <v>0.13749241881484978</v>
      </c>
      <c r="AI402">
        <v>0.12756650915928994</v>
      </c>
    </row>
    <row r="403" spans="33:35">
      <c r="AG403">
        <v>400</v>
      </c>
      <c r="AH403">
        <v>0.12907517526934981</v>
      </c>
      <c r="AI403">
        <v>0.13334618589741531</v>
      </c>
    </row>
    <row r="404" spans="33:35">
      <c r="AG404">
        <v>401</v>
      </c>
      <c r="AH404">
        <v>0.13813720700254251</v>
      </c>
      <c r="AI404">
        <v>0.13092829102746995</v>
      </c>
    </row>
    <row r="405" spans="33:35">
      <c r="AG405">
        <v>402</v>
      </c>
      <c r="AH405">
        <v>0.14175039239679321</v>
      </c>
      <c r="AI405">
        <v>0.13667478469242694</v>
      </c>
    </row>
    <row r="406" spans="33:35">
      <c r="AG406">
        <v>403</v>
      </c>
      <c r="AH406">
        <v>0.13045623844353171</v>
      </c>
      <c r="AI406">
        <v>0.11327084023292674</v>
      </c>
    </row>
    <row r="407" spans="33:35">
      <c r="AG407">
        <v>404</v>
      </c>
      <c r="AH407">
        <v>0.1354313045969838</v>
      </c>
      <c r="AI407">
        <v>0.1213649299262175</v>
      </c>
    </row>
    <row r="408" spans="33:35">
      <c r="AG408">
        <v>405</v>
      </c>
      <c r="AH408">
        <v>0.13186365399109001</v>
      </c>
      <c r="AI408">
        <v>0.12456984939965113</v>
      </c>
    </row>
    <row r="409" spans="33:35">
      <c r="AG409">
        <v>406</v>
      </c>
      <c r="AH409">
        <v>0.14244561790906937</v>
      </c>
      <c r="AI409">
        <v>0.10958549677951152</v>
      </c>
    </row>
    <row r="410" spans="33:35">
      <c r="AG410">
        <v>407</v>
      </c>
      <c r="AH410">
        <v>0.15130241338142325</v>
      </c>
      <c r="AI410">
        <v>0.11072549566750053</v>
      </c>
    </row>
    <row r="411" spans="33:35">
      <c r="AG411">
        <v>408</v>
      </c>
      <c r="AH411">
        <v>0.12933419091904699</v>
      </c>
      <c r="AI411">
        <v>0.13218600129200306</v>
      </c>
    </row>
    <row r="412" spans="33:35">
      <c r="AG412">
        <v>409</v>
      </c>
      <c r="AH412">
        <v>0.1268175304755525</v>
      </c>
      <c r="AI412">
        <v>0.11964557959629005</v>
      </c>
    </row>
    <row r="413" spans="33:35">
      <c r="AG413">
        <v>410</v>
      </c>
      <c r="AH413">
        <v>0.12887950331111142</v>
      </c>
      <c r="AI413">
        <v>0.12658705843352713</v>
      </c>
    </row>
    <row r="414" spans="33:35">
      <c r="AG414">
        <v>411</v>
      </c>
      <c r="AH414">
        <v>0.12866401734348279</v>
      </c>
      <c r="AI414">
        <v>0.14857930586572721</v>
      </c>
    </row>
    <row r="415" spans="33:35">
      <c r="AG415">
        <v>412</v>
      </c>
      <c r="AH415">
        <v>0.14352887885884233</v>
      </c>
      <c r="AI415">
        <v>0.10649254300516936</v>
      </c>
    </row>
    <row r="416" spans="33:35">
      <c r="AG416">
        <v>413</v>
      </c>
      <c r="AH416">
        <v>0.14390444537162977</v>
      </c>
      <c r="AI416">
        <v>0.11901626984565986</v>
      </c>
    </row>
    <row r="417" spans="33:35">
      <c r="AG417">
        <v>414</v>
      </c>
      <c r="AH417">
        <v>0.1408352425926635</v>
      </c>
      <c r="AI417">
        <v>0.12818903596169709</v>
      </c>
    </row>
    <row r="418" spans="33:35">
      <c r="AG418">
        <v>415</v>
      </c>
      <c r="AH418">
        <v>0.12391252821409693</v>
      </c>
      <c r="AI418">
        <v>0.12897664911403442</v>
      </c>
    </row>
    <row r="419" spans="33:35">
      <c r="AG419">
        <v>416</v>
      </c>
      <c r="AH419">
        <v>0.12464180314525351</v>
      </c>
      <c r="AI419">
        <v>0.12773615390267212</v>
      </c>
    </row>
    <row r="420" spans="33:35">
      <c r="AG420">
        <v>417</v>
      </c>
      <c r="AH420">
        <v>0.14084452499852762</v>
      </c>
      <c r="AI420">
        <v>0.12016710404093062</v>
      </c>
    </row>
    <row r="421" spans="33:35">
      <c r="AG421">
        <v>418</v>
      </c>
      <c r="AH421">
        <v>0.15083208376606524</v>
      </c>
      <c r="AI421">
        <v>0.10321309650354629</v>
      </c>
    </row>
    <row r="422" spans="33:35">
      <c r="AG422">
        <v>419</v>
      </c>
      <c r="AH422">
        <v>0.14335064156066993</v>
      </c>
      <c r="AI422">
        <v>0.10661592661675492</v>
      </c>
    </row>
    <row r="423" spans="33:35">
      <c r="AG423">
        <v>420</v>
      </c>
      <c r="AH423">
        <v>0.13086520168523322</v>
      </c>
      <c r="AI423">
        <v>0.12010225029221505</v>
      </c>
    </row>
    <row r="424" spans="33:35">
      <c r="AG424">
        <v>421</v>
      </c>
      <c r="AH424">
        <v>0.12851818269936796</v>
      </c>
      <c r="AI424">
        <v>0.12454570849486647</v>
      </c>
    </row>
    <row r="425" spans="33:35">
      <c r="AG425">
        <v>422</v>
      </c>
      <c r="AH425">
        <v>0.14208163354969178</v>
      </c>
      <c r="AI425">
        <v>0.12301770461747591</v>
      </c>
    </row>
    <row r="426" spans="33:35">
      <c r="AG426">
        <v>423</v>
      </c>
      <c r="AH426">
        <v>0.1269056968188581</v>
      </c>
      <c r="AI426">
        <v>0.11661966201429161</v>
      </c>
    </row>
    <row r="427" spans="33:35">
      <c r="AG427">
        <v>424</v>
      </c>
      <c r="AH427">
        <v>0.12275343339587874</v>
      </c>
      <c r="AI427">
        <v>0.12965681435944035</v>
      </c>
    </row>
    <row r="428" spans="33:35">
      <c r="AG428">
        <v>425</v>
      </c>
      <c r="AH428">
        <v>0.14855238813774335</v>
      </c>
      <c r="AI428">
        <v>0.11711508213207063</v>
      </c>
    </row>
    <row r="429" spans="33:35">
      <c r="AG429">
        <v>426</v>
      </c>
      <c r="AH429">
        <v>0.13480639257341995</v>
      </c>
      <c r="AI429">
        <v>0.12527176617393937</v>
      </c>
    </row>
    <row r="430" spans="33:35">
      <c r="AG430">
        <v>427</v>
      </c>
      <c r="AH430">
        <v>0.12488017756459843</v>
      </c>
      <c r="AI430">
        <v>0.12987886738055857</v>
      </c>
    </row>
    <row r="431" spans="33:35">
      <c r="AG431">
        <v>428</v>
      </c>
      <c r="AH431">
        <v>0.1334541312827307</v>
      </c>
      <c r="AI431">
        <v>0.12869096884852982</v>
      </c>
    </row>
    <row r="432" spans="33:35">
      <c r="AG432">
        <v>429</v>
      </c>
      <c r="AH432">
        <v>0.15493517502230719</v>
      </c>
      <c r="AI432">
        <v>0.13837196712434785</v>
      </c>
    </row>
    <row r="433" spans="33:35">
      <c r="AG433">
        <v>430</v>
      </c>
      <c r="AH433">
        <v>0.1301749803408124</v>
      </c>
      <c r="AI433">
        <v>0.15061775739061745</v>
      </c>
    </row>
    <row r="434" spans="33:35">
      <c r="AG434">
        <v>431</v>
      </c>
      <c r="AH434">
        <v>0.17213600596481671</v>
      </c>
      <c r="AI434">
        <v>0.12075711256031334</v>
      </c>
    </row>
    <row r="435" spans="33:35">
      <c r="AG435">
        <v>432</v>
      </c>
      <c r="AH435">
        <v>0.134752890443882</v>
      </c>
      <c r="AI435">
        <v>0.11936798115490729</v>
      </c>
    </row>
    <row r="436" spans="33:35">
      <c r="AG436">
        <v>433</v>
      </c>
      <c r="AH436">
        <v>0.14688325458431398</v>
      </c>
      <c r="AI436">
        <v>0.10847043504842883</v>
      </c>
    </row>
    <row r="437" spans="33:35">
      <c r="AG437">
        <v>434</v>
      </c>
      <c r="AH437">
        <v>0.12671278549522955</v>
      </c>
      <c r="AI437">
        <v>0.12328002150649968</v>
      </c>
    </row>
    <row r="438" spans="33:35">
      <c r="AG438">
        <v>435</v>
      </c>
      <c r="AH438">
        <v>0.13394827507962462</v>
      </c>
      <c r="AI438">
        <v>0.12847225558729758</v>
      </c>
    </row>
    <row r="439" spans="33:35">
      <c r="AG439">
        <v>436</v>
      </c>
      <c r="AH439">
        <v>0.12750504687377168</v>
      </c>
      <c r="AI439">
        <v>0.12707601213544012</v>
      </c>
    </row>
    <row r="440" spans="33:35">
      <c r="AG440">
        <v>437</v>
      </c>
      <c r="AH440">
        <v>0.13111899660603282</v>
      </c>
      <c r="AI440">
        <v>0.15900701216703392</v>
      </c>
    </row>
    <row r="441" spans="33:35">
      <c r="AG441">
        <v>438</v>
      </c>
      <c r="AH441">
        <v>0.1361861915756396</v>
      </c>
      <c r="AI441">
        <v>0.12937687838828621</v>
      </c>
    </row>
    <row r="442" spans="33:35">
      <c r="AG442">
        <v>439</v>
      </c>
      <c r="AH442">
        <v>0.16510294642485704</v>
      </c>
      <c r="AI442">
        <v>9.1059886599834022E-2</v>
      </c>
    </row>
    <row r="443" spans="33:35">
      <c r="AG443">
        <v>440</v>
      </c>
      <c r="AH443">
        <v>0.13041332835246611</v>
      </c>
      <c r="AI443">
        <v>0.11054094507986907</v>
      </c>
    </row>
    <row r="444" spans="33:35">
      <c r="AG444">
        <v>441</v>
      </c>
      <c r="AH444">
        <v>0.13330161914349381</v>
      </c>
      <c r="AI444">
        <v>0.11661209518330827</v>
      </c>
    </row>
    <row r="445" spans="33:35">
      <c r="AG445">
        <v>442</v>
      </c>
      <c r="AH445">
        <v>0.13661083977015684</v>
      </c>
      <c r="AI445">
        <v>0.11243490527080838</v>
      </c>
    </row>
    <row r="446" spans="33:35">
      <c r="AG446">
        <v>443</v>
      </c>
      <c r="AH446">
        <v>0.14878618130705379</v>
      </c>
      <c r="AI446">
        <v>0.11073935326191074</v>
      </c>
    </row>
    <row r="447" spans="33:35">
      <c r="AG447">
        <v>444</v>
      </c>
      <c r="AH447">
        <v>0.13203367666544785</v>
      </c>
      <c r="AI447">
        <v>0.11789168872239239</v>
      </c>
    </row>
    <row r="448" spans="33:35">
      <c r="AG448">
        <v>445</v>
      </c>
      <c r="AH448">
        <v>0.14331601529336366</v>
      </c>
      <c r="AI448">
        <v>9.7665430403058473E-2</v>
      </c>
    </row>
    <row r="449" spans="33:35">
      <c r="AG449">
        <v>446</v>
      </c>
      <c r="AH449">
        <v>0.12716885517612378</v>
      </c>
      <c r="AI449">
        <v>0.13609350350154129</v>
      </c>
    </row>
    <row r="450" spans="33:35">
      <c r="AG450">
        <v>447</v>
      </c>
      <c r="AH450">
        <v>0.13055112130786786</v>
      </c>
      <c r="AI450">
        <v>0.1248589599013315</v>
      </c>
    </row>
    <row r="451" spans="33:35">
      <c r="AG451">
        <v>448</v>
      </c>
      <c r="AH451">
        <v>0.14832417190727973</v>
      </c>
      <c r="AI451">
        <v>9.6288640172619691E-2</v>
      </c>
    </row>
    <row r="452" spans="33:35">
      <c r="AG452">
        <v>449</v>
      </c>
      <c r="AH452">
        <v>0.13800153563079359</v>
      </c>
      <c r="AI452">
        <v>0.10762278943344798</v>
      </c>
    </row>
    <row r="453" spans="33:35">
      <c r="AG453">
        <v>450</v>
      </c>
      <c r="AH453">
        <v>0.15304320043945055</v>
      </c>
      <c r="AI453">
        <v>0.11283570938562587</v>
      </c>
    </row>
    <row r="454" spans="33:35">
      <c r="AG454">
        <v>451</v>
      </c>
      <c r="AH454">
        <v>0.13588776233174898</v>
      </c>
      <c r="AI454">
        <v>0.11089257728089395</v>
      </c>
    </row>
    <row r="455" spans="33:35">
      <c r="AG455">
        <v>452</v>
      </c>
      <c r="AH455">
        <v>0.12663785570874048</v>
      </c>
      <c r="AI455">
        <v>0.12193938612121893</v>
      </c>
    </row>
    <row r="456" spans="33:35">
      <c r="AG456">
        <v>453</v>
      </c>
      <c r="AH456">
        <v>0.13826274308360595</v>
      </c>
      <c r="AI456">
        <v>0.10533576967214647</v>
      </c>
    </row>
    <row r="457" spans="33:35">
      <c r="AG457">
        <v>454</v>
      </c>
      <c r="AH457">
        <v>0.15512010802183501</v>
      </c>
      <c r="AI457">
        <v>0.10797374018459181</v>
      </c>
    </row>
    <row r="458" spans="33:35">
      <c r="AG458">
        <v>455</v>
      </c>
      <c r="AH458">
        <v>0.14184073227423402</v>
      </c>
      <c r="AI458">
        <v>0.12326195960591234</v>
      </c>
    </row>
    <row r="459" spans="33:35">
      <c r="AG459">
        <v>456</v>
      </c>
      <c r="AH459">
        <v>0.12855129637129148</v>
      </c>
      <c r="AI459">
        <v>0.1281441800162253</v>
      </c>
    </row>
    <row r="460" spans="33:35">
      <c r="AG460">
        <v>457</v>
      </c>
      <c r="AH460">
        <v>0.15992565522408875</v>
      </c>
      <c r="AI460">
        <v>0.11856346112664128</v>
      </c>
    </row>
    <row r="461" spans="33:35">
      <c r="AG461">
        <v>458</v>
      </c>
      <c r="AH461">
        <v>0.13040680074123134</v>
      </c>
      <c r="AI461">
        <v>0.1372971981300648</v>
      </c>
    </row>
    <row r="462" spans="33:35">
      <c r="AG462">
        <v>459</v>
      </c>
      <c r="AH462">
        <v>0.12471640423211583</v>
      </c>
      <c r="AI462">
        <v>0.14036676241691454</v>
      </c>
    </row>
    <row r="463" spans="33:35">
      <c r="AG463">
        <v>460</v>
      </c>
      <c r="AH463">
        <v>0.14221556750313419</v>
      </c>
      <c r="AI463">
        <v>0.12118064960591861</v>
      </c>
    </row>
    <row r="464" spans="33:35">
      <c r="AG464">
        <v>461</v>
      </c>
      <c r="AH464">
        <v>0.1310318848736324</v>
      </c>
      <c r="AI464">
        <v>0.11321471527091043</v>
      </c>
    </row>
    <row r="465" spans="33:35">
      <c r="AG465">
        <v>462</v>
      </c>
      <c r="AH465">
        <v>0.13081736965467464</v>
      </c>
      <c r="AI465">
        <v>0.1330094064174519</v>
      </c>
    </row>
    <row r="466" spans="33:35">
      <c r="AG466">
        <v>463</v>
      </c>
      <c r="AH466">
        <v>0.16941129966859161</v>
      </c>
      <c r="AI466">
        <v>0.10065284951427955</v>
      </c>
    </row>
    <row r="467" spans="33:35">
      <c r="AG467">
        <v>464</v>
      </c>
      <c r="AH467">
        <v>0.15075224402503676</v>
      </c>
      <c r="AI467">
        <v>0.10596239828079375</v>
      </c>
    </row>
    <row r="468" spans="33:35">
      <c r="AG468">
        <v>465</v>
      </c>
      <c r="AH468">
        <v>0.14484804183207889</v>
      </c>
      <c r="AI468">
        <v>0.10499473166096961</v>
      </c>
    </row>
    <row r="469" spans="33:35">
      <c r="AG469">
        <v>466</v>
      </c>
      <c r="AH469">
        <v>0.13126735841486073</v>
      </c>
      <c r="AI469">
        <v>0.12950237280740529</v>
      </c>
    </row>
    <row r="470" spans="33:35">
      <c r="AG470">
        <v>467</v>
      </c>
      <c r="AH470">
        <v>0.15071877701106481</v>
      </c>
      <c r="AI470">
        <v>0.11456888756808462</v>
      </c>
    </row>
    <row r="471" spans="33:35">
      <c r="AG471">
        <v>468</v>
      </c>
      <c r="AH471">
        <v>0.14091081083264784</v>
      </c>
      <c r="AI471">
        <v>0.10819520864741826</v>
      </c>
    </row>
    <row r="472" spans="33:35">
      <c r="AG472">
        <v>469</v>
      </c>
      <c r="AH472">
        <v>0.13339495084663983</v>
      </c>
      <c r="AI472">
        <v>0.12662292021135338</v>
      </c>
    </row>
    <row r="473" spans="33:35">
      <c r="AG473">
        <v>470</v>
      </c>
      <c r="AH473">
        <v>0.13665841964853251</v>
      </c>
      <c r="AI473">
        <v>0.12813419010560248</v>
      </c>
    </row>
    <row r="474" spans="33:35">
      <c r="AG474">
        <v>471</v>
      </c>
      <c r="AH474">
        <v>0.12666532325378932</v>
      </c>
      <c r="AI474">
        <v>0.11914722810126384</v>
      </c>
    </row>
    <row r="475" spans="33:35">
      <c r="AG475">
        <v>472</v>
      </c>
      <c r="AH475">
        <v>0.12645054713491891</v>
      </c>
      <c r="AI475">
        <v>0.13196658419480975</v>
      </c>
    </row>
    <row r="476" spans="33:35">
      <c r="AG476">
        <v>473</v>
      </c>
      <c r="AH476">
        <v>0.13854017179634529</v>
      </c>
      <c r="AI476">
        <v>0.10629563099148862</v>
      </c>
    </row>
    <row r="477" spans="33:35">
      <c r="AG477">
        <v>474</v>
      </c>
      <c r="AH477">
        <v>0.12797890328978759</v>
      </c>
      <c r="AI477">
        <v>0.12882655788362132</v>
      </c>
    </row>
    <row r="478" spans="33:35">
      <c r="AG478">
        <v>475</v>
      </c>
      <c r="AH478">
        <v>0.12498976753907509</v>
      </c>
      <c r="AI478">
        <v>0.13757438192591015</v>
      </c>
    </row>
    <row r="479" spans="33:35">
      <c r="AG479">
        <v>476</v>
      </c>
      <c r="AH479">
        <v>0.12902363619141383</v>
      </c>
      <c r="AI479">
        <v>0.12528910012727432</v>
      </c>
    </row>
    <row r="480" spans="33:35">
      <c r="AG480">
        <v>477</v>
      </c>
      <c r="AH480">
        <v>0.15520607376955156</v>
      </c>
      <c r="AI480">
        <v>0.10126050598145966</v>
      </c>
    </row>
    <row r="481" spans="33:35">
      <c r="AG481">
        <v>478</v>
      </c>
      <c r="AH481">
        <v>0.1263116698864504</v>
      </c>
      <c r="AI481">
        <v>0.13308528379244303</v>
      </c>
    </row>
    <row r="482" spans="33:35">
      <c r="AG482">
        <v>479</v>
      </c>
      <c r="AH482">
        <v>0.14236883220044674</v>
      </c>
      <c r="AI482">
        <v>0.11857761759617669</v>
      </c>
    </row>
    <row r="483" spans="33:35">
      <c r="AG483">
        <v>480</v>
      </c>
      <c r="AH483">
        <v>0.15732187246213042</v>
      </c>
      <c r="AI483">
        <v>0.11219992593999417</v>
      </c>
    </row>
    <row r="484" spans="33:35">
      <c r="AG484">
        <v>481</v>
      </c>
      <c r="AH484">
        <v>0.13601008440610043</v>
      </c>
      <c r="AI484">
        <v>0.13879282336235713</v>
      </c>
    </row>
    <row r="485" spans="33:35">
      <c r="AG485">
        <v>482</v>
      </c>
      <c r="AH485">
        <v>0.1285502299533057</v>
      </c>
      <c r="AI485">
        <v>0.11832663625635211</v>
      </c>
    </row>
    <row r="486" spans="33:35">
      <c r="AG486">
        <v>483</v>
      </c>
      <c r="AH486">
        <v>0.12536306702574307</v>
      </c>
      <c r="AI486">
        <v>0.13665100066972297</v>
      </c>
    </row>
    <row r="487" spans="33:35">
      <c r="AG487">
        <v>484</v>
      </c>
      <c r="AH487">
        <v>0.13024615651525728</v>
      </c>
      <c r="AI487">
        <v>0.14829257825454512</v>
      </c>
    </row>
    <row r="488" spans="33:35">
      <c r="AG488">
        <v>485</v>
      </c>
      <c r="AH488">
        <v>0.12801900948395703</v>
      </c>
      <c r="AI488">
        <v>0.11527149276758683</v>
      </c>
    </row>
    <row r="489" spans="33:35">
      <c r="AG489">
        <v>486</v>
      </c>
      <c r="AH489">
        <v>0.12682929685150895</v>
      </c>
      <c r="AI489">
        <v>0.14880669867733401</v>
      </c>
    </row>
    <row r="490" spans="33:35">
      <c r="AG490">
        <v>487</v>
      </c>
      <c r="AH490">
        <v>0.12395474969742216</v>
      </c>
      <c r="AI490">
        <v>0.13537634815917382</v>
      </c>
    </row>
    <row r="491" spans="33:35">
      <c r="AG491">
        <v>488</v>
      </c>
      <c r="AH491">
        <v>0.13626922603115846</v>
      </c>
      <c r="AI491">
        <v>0.12862820382070683</v>
      </c>
    </row>
    <row r="492" spans="33:35">
      <c r="AG492">
        <v>489</v>
      </c>
      <c r="AH492">
        <v>0.14769495942679087</v>
      </c>
      <c r="AI492">
        <v>0.10478788538403579</v>
      </c>
    </row>
    <row r="493" spans="33:35">
      <c r="AG493">
        <v>490</v>
      </c>
      <c r="AH493">
        <v>0.13322157867536139</v>
      </c>
      <c r="AI493">
        <v>0.13974670315881393</v>
      </c>
    </row>
    <row r="494" spans="33:35">
      <c r="AG494">
        <v>491</v>
      </c>
      <c r="AH494">
        <v>0.16303940327990557</v>
      </c>
      <c r="AI494">
        <v>0.1048192532639266</v>
      </c>
    </row>
    <row r="495" spans="33:35">
      <c r="AG495">
        <v>492</v>
      </c>
      <c r="AH495">
        <v>0.12594372251151986</v>
      </c>
      <c r="AI495">
        <v>0.13433025073911881</v>
      </c>
    </row>
    <row r="496" spans="33:35">
      <c r="AG496">
        <v>493</v>
      </c>
      <c r="AH496">
        <v>0.13073335459187754</v>
      </c>
      <c r="AI496">
        <v>0.1297543319951725</v>
      </c>
    </row>
    <row r="497" spans="33:35">
      <c r="AG497">
        <v>494</v>
      </c>
      <c r="AH497">
        <v>0.12415355371771795</v>
      </c>
      <c r="AI497">
        <v>0.13321575881379422</v>
      </c>
    </row>
    <row r="498" spans="33:35">
      <c r="AG498">
        <v>495</v>
      </c>
      <c r="AH498">
        <v>0.12564196513187212</v>
      </c>
      <c r="AI498">
        <v>0.1255630595586697</v>
      </c>
    </row>
    <row r="499" spans="33:35">
      <c r="AG499">
        <v>496</v>
      </c>
      <c r="AH499">
        <v>0.17750900243967732</v>
      </c>
      <c r="AI499">
        <v>9.7738587090085149E-2</v>
      </c>
    </row>
    <row r="500" spans="33:35">
      <c r="AG500">
        <v>497</v>
      </c>
      <c r="AH500">
        <v>0.12685825684983093</v>
      </c>
      <c r="AI500">
        <v>0.1330649079854323</v>
      </c>
    </row>
    <row r="501" spans="33:35">
      <c r="AG501">
        <v>498</v>
      </c>
      <c r="AH501">
        <v>0.13162006752614822</v>
      </c>
      <c r="AI501">
        <v>0.14097624741334264</v>
      </c>
    </row>
    <row r="502" spans="33:35">
      <c r="AG502">
        <v>499</v>
      </c>
      <c r="AH502">
        <v>0.13766737495853187</v>
      </c>
      <c r="AI502">
        <v>0.11291622257061594</v>
      </c>
    </row>
    <row r="503" spans="33:35">
      <c r="AG503">
        <v>500</v>
      </c>
      <c r="AH503">
        <v>0.1262654615430498</v>
      </c>
      <c r="AI503">
        <v>0.12348694979694205</v>
      </c>
    </row>
    <row r="504" spans="33:35">
      <c r="AG504">
        <v>501</v>
      </c>
      <c r="AH504">
        <v>0.13211387549730569</v>
      </c>
      <c r="AI504">
        <v>0.11331531424171663</v>
      </c>
    </row>
    <row r="505" spans="33:35">
      <c r="AG505">
        <v>502</v>
      </c>
      <c r="AH505">
        <v>0.13485743278384216</v>
      </c>
      <c r="AI505">
        <v>0.12371752473285609</v>
      </c>
    </row>
    <row r="506" spans="33:35">
      <c r="AG506">
        <v>503</v>
      </c>
      <c r="AH506">
        <v>0.12816912567792813</v>
      </c>
      <c r="AI506">
        <v>0.12200050611916076</v>
      </c>
    </row>
    <row r="507" spans="33:35">
      <c r="AG507">
        <v>504</v>
      </c>
      <c r="AH507">
        <v>0.13147573725603265</v>
      </c>
      <c r="AI507">
        <v>0.12304648105357488</v>
      </c>
    </row>
    <row r="508" spans="33:35">
      <c r="AG508">
        <v>505</v>
      </c>
      <c r="AH508">
        <v>0.14471935884851064</v>
      </c>
      <c r="AI508">
        <v>0.10655653149526155</v>
      </c>
    </row>
    <row r="509" spans="33:35">
      <c r="AG509">
        <v>506</v>
      </c>
      <c r="AH509">
        <v>0.14273292463657922</v>
      </c>
      <c r="AI509">
        <v>0.11792429466405113</v>
      </c>
    </row>
    <row r="510" spans="33:35">
      <c r="AG510">
        <v>507</v>
      </c>
      <c r="AH510">
        <v>0.1358221795667644</v>
      </c>
      <c r="AI510">
        <v>0.1191995226499033</v>
      </c>
    </row>
    <row r="511" spans="33:35">
      <c r="AG511">
        <v>508</v>
      </c>
      <c r="AH511">
        <v>0.12423073039812305</v>
      </c>
      <c r="AI511">
        <v>0.12602698338934434</v>
      </c>
    </row>
    <row r="512" spans="33:35">
      <c r="AG512">
        <v>509</v>
      </c>
      <c r="AH512">
        <v>0.17490549999477326</v>
      </c>
      <c r="AI512">
        <v>0.10399944656046331</v>
      </c>
    </row>
    <row r="513" spans="33:35">
      <c r="AG513">
        <v>510</v>
      </c>
      <c r="AH513">
        <v>0.14539501490103121</v>
      </c>
      <c r="AI513">
        <v>0.1073658239059249</v>
      </c>
    </row>
    <row r="514" spans="33:35">
      <c r="AG514">
        <v>511</v>
      </c>
      <c r="AH514">
        <v>0.13458683326751539</v>
      </c>
      <c r="AI514">
        <v>0.12281215759779408</v>
      </c>
    </row>
    <row r="515" spans="33:35">
      <c r="AG515">
        <v>512</v>
      </c>
      <c r="AH515">
        <v>0.13855666560785754</v>
      </c>
      <c r="AI515">
        <v>0.10562044577221519</v>
      </c>
    </row>
    <row r="516" spans="33:35">
      <c r="AG516">
        <v>513</v>
      </c>
      <c r="AH516">
        <v>0.15097655169647362</v>
      </c>
      <c r="AI516">
        <v>0.10477909830381234</v>
      </c>
    </row>
    <row r="517" spans="33:35">
      <c r="AG517">
        <v>514</v>
      </c>
      <c r="AH517">
        <v>0.12416171867743893</v>
      </c>
      <c r="AI517">
        <v>0.1275970857285097</v>
      </c>
    </row>
    <row r="518" spans="33:35">
      <c r="AG518">
        <v>515</v>
      </c>
      <c r="AH518">
        <v>0.12374733274641329</v>
      </c>
      <c r="AI518">
        <v>0.13732608817587189</v>
      </c>
    </row>
    <row r="519" spans="33:35">
      <c r="AG519">
        <v>516</v>
      </c>
      <c r="AH519">
        <v>0.12853430334354957</v>
      </c>
      <c r="AI519">
        <v>0.12663010510123071</v>
      </c>
    </row>
    <row r="520" spans="33:35">
      <c r="AG520">
        <v>517</v>
      </c>
      <c r="AH520">
        <v>0.16141599936313691</v>
      </c>
      <c r="AI520">
        <v>0.10675960138408579</v>
      </c>
    </row>
    <row r="521" spans="33:35">
      <c r="AG521">
        <v>518</v>
      </c>
      <c r="AH521">
        <v>0.1460787726599839</v>
      </c>
      <c r="AI521">
        <v>0.10667154695084609</v>
      </c>
    </row>
    <row r="522" spans="33:35">
      <c r="AG522">
        <v>519</v>
      </c>
      <c r="AH522">
        <v>0.12650248282031412</v>
      </c>
      <c r="AI522">
        <v>0.14892899562822837</v>
      </c>
    </row>
    <row r="523" spans="33:35">
      <c r="AG523">
        <v>520</v>
      </c>
      <c r="AH523">
        <v>0.12258163621225455</v>
      </c>
      <c r="AI523">
        <v>0.13890750714784339</v>
      </c>
    </row>
    <row r="524" spans="33:35">
      <c r="AG524">
        <v>521</v>
      </c>
      <c r="AH524">
        <v>0.1375422602017429</v>
      </c>
      <c r="AI524">
        <v>0.11351449058992474</v>
      </c>
    </row>
    <row r="525" spans="33:35">
      <c r="AG525">
        <v>522</v>
      </c>
      <c r="AH525">
        <v>0.14337641826068884</v>
      </c>
      <c r="AI525">
        <v>0.10846529162515423</v>
      </c>
    </row>
    <row r="526" spans="33:35">
      <c r="AG526">
        <v>523</v>
      </c>
      <c r="AH526">
        <v>0.14187162774504469</v>
      </c>
      <c r="AI526">
        <v>0.12613221252071585</v>
      </c>
    </row>
    <row r="527" spans="33:35">
      <c r="AG527">
        <v>524</v>
      </c>
      <c r="AH527">
        <v>0.14000600834979024</v>
      </c>
      <c r="AI527">
        <v>0.11599796520987696</v>
      </c>
    </row>
    <row r="528" spans="33:35">
      <c r="AG528">
        <v>525</v>
      </c>
      <c r="AH528">
        <v>0.14010032661814042</v>
      </c>
      <c r="AI528">
        <v>0.10650464538022997</v>
      </c>
    </row>
    <row r="529" spans="33:35">
      <c r="AG529">
        <v>526</v>
      </c>
      <c r="AH529">
        <v>0.13370958514900888</v>
      </c>
      <c r="AI529">
        <v>0.15186204376252183</v>
      </c>
    </row>
    <row r="530" spans="33:35">
      <c r="AG530">
        <v>527</v>
      </c>
      <c r="AH530">
        <v>0.14412485275040143</v>
      </c>
      <c r="AI530">
        <v>0.10973919048444078</v>
      </c>
    </row>
    <row r="531" spans="33:35">
      <c r="AG531">
        <v>528</v>
      </c>
      <c r="AH531">
        <v>0.13892677954206142</v>
      </c>
      <c r="AI531">
        <v>0.11598757316285738</v>
      </c>
    </row>
    <row r="532" spans="33:35">
      <c r="AG532">
        <v>529</v>
      </c>
      <c r="AH532">
        <v>0.13350235790800838</v>
      </c>
      <c r="AI532">
        <v>0.11776321004565464</v>
      </c>
    </row>
    <row r="533" spans="33:35">
      <c r="AG533">
        <v>530</v>
      </c>
      <c r="AH533">
        <v>0.13586901011458039</v>
      </c>
      <c r="AI533">
        <v>0.13282834621295472</v>
      </c>
    </row>
    <row r="534" spans="33:35">
      <c r="AG534">
        <v>531</v>
      </c>
      <c r="AH534">
        <v>0.16971544103594161</v>
      </c>
      <c r="AI534">
        <v>9.9442737544928911E-2</v>
      </c>
    </row>
    <row r="535" spans="33:35">
      <c r="AG535">
        <v>532</v>
      </c>
      <c r="AH535">
        <v>0.14276158012962567</v>
      </c>
      <c r="AI535">
        <v>0.11073287037270955</v>
      </c>
    </row>
    <row r="536" spans="33:35">
      <c r="AG536">
        <v>533</v>
      </c>
      <c r="AH536">
        <v>0.13552369121567104</v>
      </c>
      <c r="AI536">
        <v>0.1346147079846963</v>
      </c>
    </row>
    <row r="537" spans="33:35">
      <c r="AG537">
        <v>534</v>
      </c>
      <c r="AH537">
        <v>0.14228057479693401</v>
      </c>
      <c r="AI537">
        <v>0.11291153034590168</v>
      </c>
    </row>
    <row r="538" spans="33:35">
      <c r="AG538">
        <v>535</v>
      </c>
      <c r="AH538">
        <v>0.13347938693225286</v>
      </c>
      <c r="AI538">
        <v>0.1157418650612972</v>
      </c>
    </row>
    <row r="539" spans="33:35">
      <c r="AG539">
        <v>536</v>
      </c>
      <c r="AH539">
        <v>0.14228392710325899</v>
      </c>
      <c r="AI539">
        <v>0.1065769355215706</v>
      </c>
    </row>
    <row r="540" spans="33:35">
      <c r="AG540">
        <v>537</v>
      </c>
      <c r="AH540">
        <v>0.16015639127228248</v>
      </c>
      <c r="AI540">
        <v>9.8475873417665255E-2</v>
      </c>
    </row>
    <row r="541" spans="33:35">
      <c r="AG541">
        <v>538</v>
      </c>
      <c r="AH541">
        <v>0.13529357546448156</v>
      </c>
      <c r="AI541">
        <v>0.1270747762651008</v>
      </c>
    </row>
    <row r="542" spans="33:35">
      <c r="AG542">
        <v>539</v>
      </c>
      <c r="AH542">
        <v>0.15967713033019165</v>
      </c>
      <c r="AI542">
        <v>0.1221568898709252</v>
      </c>
    </row>
    <row r="543" spans="33:35">
      <c r="AG543">
        <v>540</v>
      </c>
      <c r="AH543">
        <v>0.1432037544349388</v>
      </c>
      <c r="AI543">
        <v>0.12142976586338391</v>
      </c>
    </row>
    <row r="544" spans="33:35">
      <c r="AG544">
        <v>541</v>
      </c>
      <c r="AH544">
        <v>0.15567278532421527</v>
      </c>
      <c r="AI544">
        <v>0.10257570055597127</v>
      </c>
    </row>
    <row r="545" spans="33:35">
      <c r="AG545">
        <v>542</v>
      </c>
      <c r="AH545">
        <v>0.14334199665880862</v>
      </c>
      <c r="AI545">
        <v>0.1195339903453253</v>
      </c>
    </row>
    <row r="546" spans="33:35">
      <c r="AG546">
        <v>543</v>
      </c>
      <c r="AH546">
        <v>0.12844991651500257</v>
      </c>
      <c r="AI546">
        <v>0.13463434253279355</v>
      </c>
    </row>
    <row r="547" spans="33:35">
      <c r="AG547">
        <v>544</v>
      </c>
      <c r="AH547">
        <v>0.13231478815138331</v>
      </c>
      <c r="AI547">
        <v>0.13088734540047631</v>
      </c>
    </row>
    <row r="548" spans="33:35">
      <c r="AG548">
        <v>545</v>
      </c>
      <c r="AH548">
        <v>0.13291200935459685</v>
      </c>
      <c r="AI548">
        <v>0.11427997447842152</v>
      </c>
    </row>
    <row r="549" spans="33:35">
      <c r="AG549">
        <v>546</v>
      </c>
      <c r="AH549">
        <v>0.12814933909868692</v>
      </c>
      <c r="AI549">
        <v>0.12333407224017889</v>
      </c>
    </row>
    <row r="550" spans="33:35">
      <c r="AG550">
        <v>547</v>
      </c>
      <c r="AH550">
        <v>0.14630401438250604</v>
      </c>
      <c r="AI550">
        <v>0.1285399713987366</v>
      </c>
    </row>
    <row r="551" spans="33:35">
      <c r="AG551">
        <v>548</v>
      </c>
      <c r="AH551">
        <v>0.14017986515480416</v>
      </c>
      <c r="AI551">
        <v>0.10499320351350935</v>
      </c>
    </row>
    <row r="552" spans="33:35">
      <c r="AG552">
        <v>549</v>
      </c>
      <c r="AH552">
        <v>0.12962124143441875</v>
      </c>
      <c r="AI552">
        <v>0.13298245510007417</v>
      </c>
    </row>
    <row r="553" spans="33:35">
      <c r="AG553">
        <v>550</v>
      </c>
      <c r="AH553">
        <v>0.1447903061260522</v>
      </c>
      <c r="AI553">
        <v>0.10631808629461872</v>
      </c>
    </row>
    <row r="554" spans="33:35">
      <c r="AG554">
        <v>551</v>
      </c>
      <c r="AH554">
        <v>0.13744015595203518</v>
      </c>
      <c r="AI554">
        <v>0.11257958256300726</v>
      </c>
    </row>
    <row r="555" spans="33:35">
      <c r="AG555">
        <v>552</v>
      </c>
      <c r="AH555">
        <v>0.14915002666520003</v>
      </c>
      <c r="AI555">
        <v>0.12722349038270567</v>
      </c>
    </row>
    <row r="556" spans="33:35">
      <c r="AG556">
        <v>553</v>
      </c>
      <c r="AH556">
        <v>0.14305813681635354</v>
      </c>
      <c r="AI556">
        <v>0.13082241104368131</v>
      </c>
    </row>
    <row r="557" spans="33:35">
      <c r="AG557">
        <v>554</v>
      </c>
      <c r="AH557">
        <v>0.15237564036889967</v>
      </c>
      <c r="AI557">
        <v>0.10072568361632538</v>
      </c>
    </row>
    <row r="558" spans="33:35">
      <c r="AG558">
        <v>555</v>
      </c>
      <c r="AH558">
        <v>0.13708452048588174</v>
      </c>
      <c r="AI558">
        <v>0.11918453502707121</v>
      </c>
    </row>
    <row r="559" spans="33:35">
      <c r="AG559">
        <v>556</v>
      </c>
      <c r="AH559">
        <v>0.12740286472072404</v>
      </c>
      <c r="AI559">
        <v>0.12056842765109019</v>
      </c>
    </row>
    <row r="560" spans="33:35">
      <c r="AG560">
        <v>557</v>
      </c>
      <c r="AH560">
        <v>0.13393198951166166</v>
      </c>
      <c r="AI560">
        <v>0.11399051485671927</v>
      </c>
    </row>
    <row r="561" spans="33:35">
      <c r="AG561">
        <v>558</v>
      </c>
      <c r="AH561">
        <v>0.13836928852900762</v>
      </c>
      <c r="AI561">
        <v>0.12580610670309178</v>
      </c>
    </row>
    <row r="562" spans="33:35">
      <c r="AG562">
        <v>559</v>
      </c>
      <c r="AH562">
        <v>0.16396523466340807</v>
      </c>
      <c r="AI562">
        <v>9.5107176618994857E-2</v>
      </c>
    </row>
    <row r="563" spans="33:35">
      <c r="AG563">
        <v>560</v>
      </c>
      <c r="AH563">
        <v>0.13091589708964513</v>
      </c>
      <c r="AI563">
        <v>0.14639264744005878</v>
      </c>
    </row>
    <row r="564" spans="33:35">
      <c r="AG564">
        <v>561</v>
      </c>
      <c r="AH564">
        <v>0.14211915687364729</v>
      </c>
      <c r="AI564">
        <v>0.12219327293041141</v>
      </c>
    </row>
    <row r="565" spans="33:35">
      <c r="AG565">
        <v>562</v>
      </c>
      <c r="AH565">
        <v>0.13130183247182189</v>
      </c>
      <c r="AI565">
        <v>0.12622197998000934</v>
      </c>
    </row>
    <row r="566" spans="33:35">
      <c r="AG566">
        <v>563</v>
      </c>
      <c r="AH566">
        <v>0.1420974316809</v>
      </c>
      <c r="AI566">
        <v>0.13674832601250106</v>
      </c>
    </row>
    <row r="567" spans="33:35">
      <c r="AG567">
        <v>564</v>
      </c>
      <c r="AH567">
        <v>0.13124507358054829</v>
      </c>
      <c r="AI567">
        <v>0.12015317944079354</v>
      </c>
    </row>
    <row r="568" spans="33:35">
      <c r="AG568">
        <v>565</v>
      </c>
      <c r="AH568">
        <v>0.16998794315374904</v>
      </c>
      <c r="AI568">
        <v>0.12506560347216647</v>
      </c>
    </row>
    <row r="569" spans="33:35">
      <c r="AG569">
        <v>566</v>
      </c>
      <c r="AH569">
        <v>0.13765797881551195</v>
      </c>
      <c r="AI569">
        <v>0.12398717168494165</v>
      </c>
    </row>
    <row r="570" spans="33:35">
      <c r="AG570">
        <v>567</v>
      </c>
      <c r="AH570">
        <v>0.13066575568529643</v>
      </c>
      <c r="AI570">
        <v>0.14209304176612947</v>
      </c>
    </row>
    <row r="571" spans="33:35">
      <c r="AG571">
        <v>568</v>
      </c>
      <c r="AH571">
        <v>0.13489586206017945</v>
      </c>
      <c r="AI571">
        <v>0.1282808387269645</v>
      </c>
    </row>
    <row r="572" spans="33:35">
      <c r="AG572">
        <v>569</v>
      </c>
      <c r="AH572">
        <v>0.12361195088848578</v>
      </c>
      <c r="AI572">
        <v>0.13333185775437784</v>
      </c>
    </row>
    <row r="573" spans="33:35">
      <c r="AG573">
        <v>570</v>
      </c>
      <c r="AH573">
        <v>0.12653961554000714</v>
      </c>
      <c r="AI573">
        <v>0.13783923847451099</v>
      </c>
    </row>
    <row r="574" spans="33:35">
      <c r="AG574">
        <v>571</v>
      </c>
      <c r="AH574">
        <v>0.13993409841489923</v>
      </c>
      <c r="AI574">
        <v>0.1132469290062702</v>
      </c>
    </row>
    <row r="575" spans="33:35">
      <c r="AG575">
        <v>572</v>
      </c>
      <c r="AH575">
        <v>0.14032730964054144</v>
      </c>
      <c r="AI575">
        <v>0.11435739176932624</v>
      </c>
    </row>
    <row r="576" spans="33:35">
      <c r="AG576">
        <v>573</v>
      </c>
      <c r="AH576">
        <v>0.12442191451696762</v>
      </c>
      <c r="AI576">
        <v>0.1264123131143973</v>
      </c>
    </row>
    <row r="577" spans="33:35">
      <c r="AG577">
        <v>574</v>
      </c>
      <c r="AH577">
        <v>0.15805297605596016</v>
      </c>
      <c r="AI577">
        <v>0.10741667685982105</v>
      </c>
    </row>
    <row r="578" spans="33:35">
      <c r="AG578">
        <v>575</v>
      </c>
      <c r="AH578">
        <v>0.13635522971010072</v>
      </c>
      <c r="AI578">
        <v>0.11708087672896744</v>
      </c>
    </row>
    <row r="579" spans="33:35">
      <c r="AG579">
        <v>576</v>
      </c>
      <c r="AH579">
        <v>0.1280397277228956</v>
      </c>
      <c r="AI579">
        <v>0.13100789614020272</v>
      </c>
    </row>
    <row r="580" spans="33:35">
      <c r="AG580">
        <v>577</v>
      </c>
      <c r="AH580">
        <v>0.14513940366022085</v>
      </c>
      <c r="AI580">
        <v>0.11952912966335665</v>
      </c>
    </row>
    <row r="581" spans="33:35">
      <c r="AG581">
        <v>578</v>
      </c>
      <c r="AH581">
        <v>0.1313166736226907</v>
      </c>
      <c r="AI581">
        <v>0.12010599285486373</v>
      </c>
    </row>
    <row r="582" spans="33:35">
      <c r="AG582">
        <v>579</v>
      </c>
      <c r="AH582">
        <v>0.14233514529239932</v>
      </c>
      <c r="AI582">
        <v>0.11072085923741312</v>
      </c>
    </row>
    <row r="583" spans="33:35">
      <c r="AG583">
        <v>580</v>
      </c>
      <c r="AH583">
        <v>0.15474911274747011</v>
      </c>
      <c r="AI583">
        <v>9.7881733844535981E-2</v>
      </c>
    </row>
    <row r="584" spans="33:35">
      <c r="AG584">
        <v>581</v>
      </c>
      <c r="AH584">
        <v>0.16878811036518543</v>
      </c>
      <c r="AI584">
        <v>9.6176674689617936E-2</v>
      </c>
    </row>
    <row r="585" spans="33:35">
      <c r="AG585">
        <v>582</v>
      </c>
      <c r="AH585">
        <v>0.1477850419384725</v>
      </c>
      <c r="AI585">
        <v>0.10958743806420884</v>
      </c>
    </row>
    <row r="586" spans="33:35">
      <c r="AG586">
        <v>583</v>
      </c>
      <c r="AH586">
        <v>0.15674345706772999</v>
      </c>
      <c r="AI586">
        <v>0.12735232704443589</v>
      </c>
    </row>
    <row r="587" spans="33:35">
      <c r="AG587">
        <v>584</v>
      </c>
      <c r="AH587">
        <v>0.12612549138739221</v>
      </c>
      <c r="AI587">
        <v>0.13550332442509361</v>
      </c>
    </row>
    <row r="588" spans="33:35">
      <c r="AG588">
        <v>585</v>
      </c>
      <c r="AH588">
        <v>0.12892601756577818</v>
      </c>
      <c r="AI588">
        <v>0.12341066654815655</v>
      </c>
    </row>
    <row r="589" spans="33:35">
      <c r="AG589">
        <v>586</v>
      </c>
      <c r="AH589">
        <v>0.12548220322131129</v>
      </c>
      <c r="AI589">
        <v>0.13959123718660896</v>
      </c>
    </row>
    <row r="590" spans="33:35">
      <c r="AG590">
        <v>587</v>
      </c>
      <c r="AH590">
        <v>0.12565605685484424</v>
      </c>
      <c r="AI590">
        <v>0.14528865500152152</v>
      </c>
    </row>
    <row r="591" spans="33:35">
      <c r="AG591">
        <v>588</v>
      </c>
      <c r="AH591">
        <v>0.13489636225514082</v>
      </c>
      <c r="AI591">
        <v>0.12462406002619593</v>
      </c>
    </row>
    <row r="592" spans="33:35">
      <c r="AG592">
        <v>589</v>
      </c>
      <c r="AH592">
        <v>0.1354043250520896</v>
      </c>
      <c r="AI592">
        <v>0.11712053299816558</v>
      </c>
    </row>
    <row r="593" spans="33:35">
      <c r="AG593">
        <v>590</v>
      </c>
      <c r="AH593">
        <v>0.14943363436442689</v>
      </c>
      <c r="AI593">
        <v>0.10072797161988034</v>
      </c>
    </row>
    <row r="594" spans="33:35">
      <c r="AG594">
        <v>591</v>
      </c>
      <c r="AH594">
        <v>0.15050367623169786</v>
      </c>
      <c r="AI594">
        <v>0.11248684895950291</v>
      </c>
    </row>
    <row r="595" spans="33:35">
      <c r="AG595">
        <v>592</v>
      </c>
      <c r="AH595">
        <v>0.14756932799019168</v>
      </c>
      <c r="AI595">
        <v>0.11221742426149058</v>
      </c>
    </row>
    <row r="596" spans="33:35">
      <c r="AG596">
        <v>593</v>
      </c>
      <c r="AH596">
        <v>0.15229055319161056</v>
      </c>
      <c r="AI596">
        <v>0.13215794783818088</v>
      </c>
    </row>
    <row r="597" spans="33:35">
      <c r="AG597">
        <v>594</v>
      </c>
      <c r="AH597">
        <v>0.14016314848379935</v>
      </c>
      <c r="AI597">
        <v>0.12480700738705566</v>
      </c>
    </row>
    <row r="598" spans="33:35">
      <c r="AG598">
        <v>595</v>
      </c>
      <c r="AH598">
        <v>0.15616703502821952</v>
      </c>
      <c r="AI598">
        <v>0.11036605365125771</v>
      </c>
    </row>
    <row r="599" spans="33:35">
      <c r="AG599">
        <v>596</v>
      </c>
      <c r="AH599">
        <v>0.16137475745279817</v>
      </c>
      <c r="AI599">
        <v>0.10852856800858449</v>
      </c>
    </row>
    <row r="600" spans="33:35">
      <c r="AG600">
        <v>597</v>
      </c>
      <c r="AH600">
        <v>0.12789894820815081</v>
      </c>
      <c r="AI600">
        <v>0.15194130171565023</v>
      </c>
    </row>
    <row r="601" spans="33:35">
      <c r="AG601">
        <v>598</v>
      </c>
      <c r="AH601">
        <v>0.12767001409610468</v>
      </c>
      <c r="AI601">
        <v>0.12785330058651692</v>
      </c>
    </row>
    <row r="602" spans="33:35">
      <c r="AG602">
        <v>599</v>
      </c>
      <c r="AH602">
        <v>0.13261474956232025</v>
      </c>
      <c r="AI602">
        <v>0.1259527773486887</v>
      </c>
    </row>
    <row r="603" spans="33:35">
      <c r="AG603">
        <v>600</v>
      </c>
      <c r="AH603">
        <v>0.17119370850309823</v>
      </c>
      <c r="AI603">
        <v>9.909478976303536E-2</v>
      </c>
    </row>
    <row r="604" spans="33:35">
      <c r="AG604">
        <v>601</v>
      </c>
      <c r="AH604">
        <v>0.12977584543322671</v>
      </c>
      <c r="AI604">
        <v>0.13510161811641674</v>
      </c>
    </row>
    <row r="605" spans="33:35">
      <c r="AG605">
        <v>602</v>
      </c>
      <c r="AH605">
        <v>0.13329245899705153</v>
      </c>
      <c r="AI605">
        <v>0.11523474689584812</v>
      </c>
    </row>
    <row r="606" spans="33:35">
      <c r="AG606">
        <v>603</v>
      </c>
      <c r="AH606">
        <v>0.15021346352763434</v>
      </c>
      <c r="AI606">
        <v>0.12338857162292614</v>
      </c>
    </row>
    <row r="607" spans="33:35">
      <c r="AG607">
        <v>604</v>
      </c>
      <c r="AH607">
        <v>0.13674893680435379</v>
      </c>
      <c r="AI607">
        <v>0.12376553740131599</v>
      </c>
    </row>
    <row r="608" spans="33:35">
      <c r="AG608">
        <v>605</v>
      </c>
      <c r="AH608">
        <v>0.13735982112969</v>
      </c>
      <c r="AI608">
        <v>0.1112193160170121</v>
      </c>
    </row>
    <row r="609" spans="33:35">
      <c r="AG609">
        <v>606</v>
      </c>
      <c r="AH609">
        <v>0.15801465421096161</v>
      </c>
      <c r="AI609">
        <v>9.6139384132618841E-2</v>
      </c>
    </row>
    <row r="610" spans="33:35">
      <c r="AG610">
        <v>607</v>
      </c>
      <c r="AH610">
        <v>0.1285588696224661</v>
      </c>
      <c r="AI610">
        <v>0.11816142505126398</v>
      </c>
    </row>
    <row r="611" spans="33:35">
      <c r="AG611">
        <v>608</v>
      </c>
      <c r="AH611">
        <v>0.13848073067663008</v>
      </c>
      <c r="AI611">
        <v>0.12137088020872455</v>
      </c>
    </row>
    <row r="612" spans="33:35">
      <c r="AG612">
        <v>609</v>
      </c>
      <c r="AH612">
        <v>0.13798752370473874</v>
      </c>
      <c r="AI612">
        <v>0.11862242789247585</v>
      </c>
    </row>
    <row r="613" spans="33:35">
      <c r="AG613">
        <v>610</v>
      </c>
      <c r="AH613">
        <v>0.18838370282681871</v>
      </c>
      <c r="AI613">
        <v>8.4911868364614895E-2</v>
      </c>
    </row>
    <row r="614" spans="33:35">
      <c r="AG614">
        <v>611</v>
      </c>
      <c r="AH614">
        <v>0.13332808942156477</v>
      </c>
      <c r="AI614">
        <v>0.1347935255063212</v>
      </c>
    </row>
    <row r="615" spans="33:35">
      <c r="AG615">
        <v>612</v>
      </c>
      <c r="AH615">
        <v>0.1365304564250053</v>
      </c>
      <c r="AI615">
        <v>0.12297754978561232</v>
      </c>
    </row>
    <row r="616" spans="33:35">
      <c r="AG616">
        <v>613</v>
      </c>
      <c r="AH616">
        <v>0.16594939750109244</v>
      </c>
      <c r="AI616">
        <v>0.1111416163646427</v>
      </c>
    </row>
    <row r="617" spans="33:35">
      <c r="AG617">
        <v>614</v>
      </c>
      <c r="AH617">
        <v>0.12633487278030117</v>
      </c>
      <c r="AI617">
        <v>0.12940920036978276</v>
      </c>
    </row>
    <row r="618" spans="33:35">
      <c r="AG618">
        <v>615</v>
      </c>
      <c r="AH618">
        <v>0.14668011654912205</v>
      </c>
      <c r="AI618">
        <v>0.1298708794576878</v>
      </c>
    </row>
    <row r="619" spans="33:35">
      <c r="AG619">
        <v>616</v>
      </c>
      <c r="AH619">
        <v>0.14482341849843433</v>
      </c>
      <c r="AI619">
        <v>0.10671926863523071</v>
      </c>
    </row>
    <row r="620" spans="33:35">
      <c r="AG620">
        <v>617</v>
      </c>
      <c r="AH620">
        <v>0.13197155474151748</v>
      </c>
      <c r="AI620">
        <v>0.11469172276629644</v>
      </c>
    </row>
    <row r="621" spans="33:35">
      <c r="AG621">
        <v>618</v>
      </c>
      <c r="AH621">
        <v>0.13480747989694913</v>
      </c>
      <c r="AI621">
        <v>0.11350330570285602</v>
      </c>
    </row>
    <row r="622" spans="33:35">
      <c r="AG622">
        <v>619</v>
      </c>
      <c r="AH622">
        <v>0.12416675931137905</v>
      </c>
      <c r="AI622">
        <v>0.13567081297195807</v>
      </c>
    </row>
    <row r="623" spans="33:35">
      <c r="AG623">
        <v>620</v>
      </c>
      <c r="AH623">
        <v>0.14481488584748645</v>
      </c>
      <c r="AI623">
        <v>0.11456850808664892</v>
      </c>
    </row>
    <row r="624" spans="33:35">
      <c r="AG624">
        <v>621</v>
      </c>
      <c r="AH624">
        <v>0.13653434841278062</v>
      </c>
      <c r="AI624">
        <v>0.11089731650782622</v>
      </c>
    </row>
    <row r="625" spans="33:35">
      <c r="AG625">
        <v>622</v>
      </c>
      <c r="AH625">
        <v>0.12945147945706587</v>
      </c>
      <c r="AI625">
        <v>0.11892940811962247</v>
      </c>
    </row>
    <row r="626" spans="33:35">
      <c r="AG626">
        <v>623</v>
      </c>
      <c r="AH626">
        <v>0.13873683667766934</v>
      </c>
      <c r="AI626">
        <v>0.12237513130411211</v>
      </c>
    </row>
    <row r="627" spans="33:35">
      <c r="AG627">
        <v>624</v>
      </c>
      <c r="AH627">
        <v>0.12410894625834987</v>
      </c>
      <c r="AI627">
        <v>0.13445192980508319</v>
      </c>
    </row>
    <row r="628" spans="33:35">
      <c r="AG628">
        <v>625</v>
      </c>
      <c r="AH628">
        <v>0.13249072723209168</v>
      </c>
      <c r="AI628">
        <v>0.12637624992726107</v>
      </c>
    </row>
    <row r="629" spans="33:35">
      <c r="AG629">
        <v>626</v>
      </c>
      <c r="AH629">
        <v>0.13545693018543739</v>
      </c>
      <c r="AI629">
        <v>0.11857160903322592</v>
      </c>
    </row>
    <row r="630" spans="33:35">
      <c r="AG630">
        <v>627</v>
      </c>
      <c r="AH630">
        <v>0.1423088989116176</v>
      </c>
      <c r="AI630">
        <v>0.12833720234609219</v>
      </c>
    </row>
    <row r="631" spans="33:35">
      <c r="AG631">
        <v>628</v>
      </c>
      <c r="AH631">
        <v>0.13680259323265853</v>
      </c>
      <c r="AI631">
        <v>0.1378170199483687</v>
      </c>
    </row>
    <row r="632" spans="33:35">
      <c r="AG632">
        <v>629</v>
      </c>
      <c r="AH632">
        <v>0.1864055474375009</v>
      </c>
      <c r="AI632">
        <v>9.1753552498054475E-2</v>
      </c>
    </row>
    <row r="633" spans="33:35">
      <c r="AG633">
        <v>630</v>
      </c>
      <c r="AH633">
        <v>0.15181747512618821</v>
      </c>
      <c r="AI633">
        <v>0.1114270605097413</v>
      </c>
    </row>
    <row r="634" spans="33:35">
      <c r="AG634">
        <v>631</v>
      </c>
      <c r="AH634">
        <v>0.15062017233019703</v>
      </c>
      <c r="AI634">
        <v>0.11205274574298303</v>
      </c>
    </row>
    <row r="635" spans="33:35">
      <c r="AG635">
        <v>632</v>
      </c>
      <c r="AH635">
        <v>0.1307527199483165</v>
      </c>
      <c r="AI635">
        <v>0.14254169592198906</v>
      </c>
    </row>
    <row r="636" spans="33:35">
      <c r="AG636">
        <v>633</v>
      </c>
      <c r="AH636">
        <v>0.12585400917919021</v>
      </c>
      <c r="AI636">
        <v>0.14306556229679102</v>
      </c>
    </row>
    <row r="637" spans="33:35">
      <c r="AG637">
        <v>634</v>
      </c>
      <c r="AH637">
        <v>0.12888163755245713</v>
      </c>
      <c r="AI637">
        <v>0.12117952518428811</v>
      </c>
    </row>
    <row r="638" spans="33:35">
      <c r="AG638">
        <v>635</v>
      </c>
      <c r="AH638">
        <v>0.13899879263922119</v>
      </c>
      <c r="AI638">
        <v>0.13547792315315155</v>
      </c>
    </row>
    <row r="639" spans="33:35">
      <c r="AG639">
        <v>636</v>
      </c>
      <c r="AH639">
        <v>0.12693226246872241</v>
      </c>
      <c r="AI639">
        <v>0.14334625580670665</v>
      </c>
    </row>
    <row r="640" spans="33:35">
      <c r="AG640">
        <v>637</v>
      </c>
      <c r="AH640">
        <v>0.12480332916436604</v>
      </c>
      <c r="AI640">
        <v>0.1245241472088542</v>
      </c>
    </row>
    <row r="641" spans="33:35">
      <c r="AG641">
        <v>638</v>
      </c>
      <c r="AH641">
        <v>0.13361038054547653</v>
      </c>
      <c r="AI641">
        <v>0.12312056764546637</v>
      </c>
    </row>
    <row r="642" spans="33:35">
      <c r="AG642">
        <v>639</v>
      </c>
      <c r="AH642">
        <v>0.14137084188104695</v>
      </c>
      <c r="AI642">
        <v>0.11817787867381783</v>
      </c>
    </row>
    <row r="643" spans="33:35">
      <c r="AG643">
        <v>640</v>
      </c>
      <c r="AH643">
        <v>0.1266419021592772</v>
      </c>
      <c r="AI643">
        <v>0.12471224368552973</v>
      </c>
    </row>
    <row r="644" spans="33:35">
      <c r="AG644">
        <v>641</v>
      </c>
      <c r="AH644">
        <v>0.13550670692851499</v>
      </c>
      <c r="AI644">
        <v>0.12583310175468762</v>
      </c>
    </row>
    <row r="645" spans="33:35">
      <c r="AG645">
        <v>642</v>
      </c>
      <c r="AH645">
        <v>0.14607827415865396</v>
      </c>
      <c r="AI645">
        <v>0.10690586509244916</v>
      </c>
    </row>
    <row r="646" spans="33:35">
      <c r="AG646">
        <v>643</v>
      </c>
      <c r="AH646">
        <v>0.1462665030476574</v>
      </c>
      <c r="AI646">
        <v>0.12675235447373609</v>
      </c>
    </row>
    <row r="647" spans="33:35">
      <c r="AG647">
        <v>644</v>
      </c>
      <c r="AH647">
        <v>0.1398921235431454</v>
      </c>
      <c r="AI647">
        <v>0.11539761247773155</v>
      </c>
    </row>
    <row r="648" spans="33:35">
      <c r="AG648">
        <v>645</v>
      </c>
      <c r="AH648">
        <v>0.16231329292221452</v>
      </c>
      <c r="AI648">
        <v>9.6572296879840314E-2</v>
      </c>
    </row>
    <row r="649" spans="33:35">
      <c r="AG649">
        <v>646</v>
      </c>
      <c r="AH649">
        <v>0.12564307659428972</v>
      </c>
      <c r="AI649">
        <v>0.11894866141227546</v>
      </c>
    </row>
    <row r="650" spans="33:35">
      <c r="AG650">
        <v>647</v>
      </c>
      <c r="AH650">
        <v>0.1227760385330136</v>
      </c>
      <c r="AI650">
        <v>0.13027360529943441</v>
      </c>
    </row>
    <row r="651" spans="33:35">
      <c r="AG651">
        <v>648</v>
      </c>
      <c r="AH651">
        <v>0.13375381139467246</v>
      </c>
      <c r="AI651">
        <v>0.11909082391701173</v>
      </c>
    </row>
    <row r="652" spans="33:35">
      <c r="AG652">
        <v>649</v>
      </c>
      <c r="AH652">
        <v>0.14573912859550442</v>
      </c>
      <c r="AI652">
        <v>0.11865584237313917</v>
      </c>
    </row>
    <row r="653" spans="33:35">
      <c r="AG653">
        <v>650</v>
      </c>
      <c r="AH653">
        <v>0.15545912343452975</v>
      </c>
      <c r="AI653">
        <v>0.1131164689207502</v>
      </c>
    </row>
    <row r="654" spans="33:35">
      <c r="AG654">
        <v>651</v>
      </c>
      <c r="AH654">
        <v>0.13622859425777173</v>
      </c>
      <c r="AI654">
        <v>0.12425307891436604</v>
      </c>
    </row>
    <row r="655" spans="33:35">
      <c r="AG655">
        <v>652</v>
      </c>
      <c r="AH655">
        <v>0.13762064285535341</v>
      </c>
      <c r="AI655">
        <v>0.12318473366548821</v>
      </c>
    </row>
    <row r="656" spans="33:35">
      <c r="AG656">
        <v>653</v>
      </c>
      <c r="AH656">
        <v>0.1471985732604402</v>
      </c>
      <c r="AI656">
        <v>0.10099804830370679</v>
      </c>
    </row>
    <row r="657" spans="33:35">
      <c r="AG657">
        <v>654</v>
      </c>
      <c r="AH657">
        <v>0.13930055203899755</v>
      </c>
      <c r="AI657">
        <v>0.12430450246471546</v>
      </c>
    </row>
    <row r="658" spans="33:35">
      <c r="AG658">
        <v>655</v>
      </c>
      <c r="AH658">
        <v>0.1347430149728501</v>
      </c>
      <c r="AI658">
        <v>0.1213558049084542</v>
      </c>
    </row>
    <row r="659" spans="33:35">
      <c r="AG659">
        <v>656</v>
      </c>
      <c r="AH659">
        <v>0.13086320381997257</v>
      </c>
      <c r="AI659">
        <v>0.12076220153221658</v>
      </c>
    </row>
    <row r="660" spans="33:35">
      <c r="AG660">
        <v>657</v>
      </c>
      <c r="AH660">
        <v>0.13825523388561042</v>
      </c>
      <c r="AI660">
        <v>0.13857033387036999</v>
      </c>
    </row>
    <row r="661" spans="33:35">
      <c r="AG661">
        <v>658</v>
      </c>
      <c r="AH661">
        <v>0.1282196992173302</v>
      </c>
      <c r="AI661">
        <v>0.13870826561070565</v>
      </c>
    </row>
    <row r="662" spans="33:35">
      <c r="AG662">
        <v>659</v>
      </c>
      <c r="AH662">
        <v>0.12822859911556705</v>
      </c>
      <c r="AI662">
        <v>0.12481753518888805</v>
      </c>
    </row>
    <row r="663" spans="33:35">
      <c r="AG663">
        <v>660</v>
      </c>
      <c r="AH663">
        <v>0.14618491456373484</v>
      </c>
      <c r="AI663">
        <v>0.1274917569278276</v>
      </c>
    </row>
    <row r="664" spans="33:35">
      <c r="AG664">
        <v>661</v>
      </c>
      <c r="AH664">
        <v>0.1511321754317084</v>
      </c>
      <c r="AI664">
        <v>0.12464822986235595</v>
      </c>
    </row>
    <row r="665" spans="33:35">
      <c r="AG665">
        <v>662</v>
      </c>
      <c r="AH665">
        <v>0.13963636109421793</v>
      </c>
      <c r="AI665">
        <v>0.11185530608493369</v>
      </c>
    </row>
    <row r="666" spans="33:35">
      <c r="AG666">
        <v>663</v>
      </c>
      <c r="AH666">
        <v>0.13132271279333591</v>
      </c>
      <c r="AI666">
        <v>0.11852532072997372</v>
      </c>
    </row>
    <row r="667" spans="33:35">
      <c r="AG667">
        <v>664</v>
      </c>
      <c r="AH667">
        <v>0.13603402172935586</v>
      </c>
      <c r="AI667">
        <v>0.11319666418704633</v>
      </c>
    </row>
    <row r="668" spans="33:35">
      <c r="AG668">
        <v>665</v>
      </c>
      <c r="AH668">
        <v>0.15884286731656413</v>
      </c>
      <c r="AI668">
        <v>9.6605651766058717E-2</v>
      </c>
    </row>
    <row r="669" spans="33:35">
      <c r="AG669">
        <v>666</v>
      </c>
      <c r="AH669">
        <v>0.16286265115911566</v>
      </c>
      <c r="AI669">
        <v>9.1527727651569621E-2</v>
      </c>
    </row>
    <row r="670" spans="33:35">
      <c r="AG670">
        <v>667</v>
      </c>
      <c r="AH670">
        <v>0.1320260287718398</v>
      </c>
      <c r="AI670">
        <v>0.1330754260680341</v>
      </c>
    </row>
    <row r="671" spans="33:35">
      <c r="AG671">
        <v>668</v>
      </c>
      <c r="AH671">
        <v>0.17770152121607388</v>
      </c>
      <c r="AI671">
        <v>9.1207334586552835E-2</v>
      </c>
    </row>
    <row r="672" spans="33:35">
      <c r="AG672">
        <v>669</v>
      </c>
      <c r="AH672">
        <v>0.14671513106455192</v>
      </c>
      <c r="AI672">
        <v>0.12481741183116167</v>
      </c>
    </row>
    <row r="673" spans="33:35">
      <c r="AG673">
        <v>670</v>
      </c>
      <c r="AH673">
        <v>0.12388756283621774</v>
      </c>
      <c r="AI673">
        <v>0.13721094823771612</v>
      </c>
    </row>
    <row r="674" spans="33:35">
      <c r="AG674">
        <v>671</v>
      </c>
      <c r="AH674">
        <v>0.23775360858176758</v>
      </c>
      <c r="AI674">
        <v>7.6926156526072015E-2</v>
      </c>
    </row>
    <row r="675" spans="33:35">
      <c r="AG675">
        <v>672</v>
      </c>
      <c r="AH675">
        <v>0.12710145608988596</v>
      </c>
      <c r="AI675">
        <v>0.12142944567828275</v>
      </c>
    </row>
    <row r="676" spans="33:35">
      <c r="AG676">
        <v>673</v>
      </c>
      <c r="AH676">
        <v>0.13472337539991336</v>
      </c>
      <c r="AI676">
        <v>0.11368515839267201</v>
      </c>
    </row>
    <row r="677" spans="33:35">
      <c r="AG677">
        <v>674</v>
      </c>
      <c r="AH677">
        <v>0.14231473031257494</v>
      </c>
      <c r="AI677">
        <v>0.12083493393545802</v>
      </c>
    </row>
    <row r="678" spans="33:35">
      <c r="AG678">
        <v>675</v>
      </c>
      <c r="AH678">
        <v>0.13173458096365179</v>
      </c>
      <c r="AI678">
        <v>0.13192895700046262</v>
      </c>
    </row>
    <row r="679" spans="33:35">
      <c r="AG679">
        <v>676</v>
      </c>
      <c r="AH679">
        <v>0.13777062708441254</v>
      </c>
      <c r="AI679">
        <v>0.12378078036127516</v>
      </c>
    </row>
    <row r="680" spans="33:35">
      <c r="AG680">
        <v>677</v>
      </c>
      <c r="AH680">
        <v>0.15091666824035616</v>
      </c>
      <c r="AI680">
        <v>0.11621813066439836</v>
      </c>
    </row>
    <row r="681" spans="33:35">
      <c r="AG681">
        <v>678</v>
      </c>
      <c r="AH681">
        <v>0.12771267261115299</v>
      </c>
      <c r="AI681">
        <v>0.13275019491516263</v>
      </c>
    </row>
    <row r="682" spans="33:35">
      <c r="AG682">
        <v>679</v>
      </c>
      <c r="AH682">
        <v>0.12521691431750762</v>
      </c>
      <c r="AI682">
        <v>0.13007915054913297</v>
      </c>
    </row>
    <row r="683" spans="33:35">
      <c r="AG683">
        <v>680</v>
      </c>
      <c r="AH683">
        <v>0.151124575992302</v>
      </c>
      <c r="AI683">
        <v>9.8352221020325842E-2</v>
      </c>
    </row>
    <row r="684" spans="33:35">
      <c r="AG684">
        <v>681</v>
      </c>
      <c r="AH684">
        <v>0.15115577029018559</v>
      </c>
      <c r="AI684">
        <v>0.10294957400228122</v>
      </c>
    </row>
    <row r="685" spans="33:35">
      <c r="AG685">
        <v>682</v>
      </c>
      <c r="AH685">
        <v>0.21177154308114332</v>
      </c>
      <c r="AI685">
        <v>8.4689084355281746E-2</v>
      </c>
    </row>
    <row r="686" spans="33:35">
      <c r="AG686">
        <v>683</v>
      </c>
      <c r="AH686">
        <v>0.13147591719715096</v>
      </c>
      <c r="AI686">
        <v>0.14257007187531953</v>
      </c>
    </row>
    <row r="687" spans="33:35">
      <c r="AG687">
        <v>684</v>
      </c>
      <c r="AH687">
        <v>0.13214920297922753</v>
      </c>
      <c r="AI687">
        <v>0.10931234143277725</v>
      </c>
    </row>
    <row r="688" spans="33:35">
      <c r="AG688">
        <v>685</v>
      </c>
      <c r="AH688">
        <v>0.14115555534973634</v>
      </c>
      <c r="AI688">
        <v>0.12124492871273428</v>
      </c>
    </row>
    <row r="689" spans="33:35">
      <c r="AG689">
        <v>686</v>
      </c>
      <c r="AH689">
        <v>0.14144293786268777</v>
      </c>
      <c r="AI689">
        <v>0.12725885087499239</v>
      </c>
    </row>
    <row r="690" spans="33:35">
      <c r="AG690">
        <v>687</v>
      </c>
      <c r="AH690">
        <v>0.14546120097895335</v>
      </c>
      <c r="AI690">
        <v>0.10212955972790641</v>
      </c>
    </row>
    <row r="691" spans="33:35">
      <c r="AG691">
        <v>688</v>
      </c>
      <c r="AH691">
        <v>0.14622905575084325</v>
      </c>
      <c r="AI691">
        <v>0.1122208462430922</v>
      </c>
    </row>
    <row r="692" spans="33:35">
      <c r="AG692">
        <v>689</v>
      </c>
      <c r="AH692">
        <v>0.13150477302268002</v>
      </c>
      <c r="AI692">
        <v>0.11835919775204218</v>
      </c>
    </row>
    <row r="693" spans="33:35">
      <c r="AG693">
        <v>690</v>
      </c>
      <c r="AH693">
        <v>0.13867385989798062</v>
      </c>
      <c r="AI693">
        <v>0.13131269336362503</v>
      </c>
    </row>
    <row r="694" spans="33:35">
      <c r="AG694">
        <v>691</v>
      </c>
      <c r="AH694">
        <v>0.14325965771965074</v>
      </c>
      <c r="AI694">
        <v>0.11674481630836339</v>
      </c>
    </row>
    <row r="695" spans="33:35">
      <c r="AG695">
        <v>692</v>
      </c>
      <c r="AH695">
        <v>0.13821040283190314</v>
      </c>
      <c r="AI695">
        <v>0.10869236594122184</v>
      </c>
    </row>
    <row r="696" spans="33:35">
      <c r="AG696">
        <v>693</v>
      </c>
      <c r="AH696">
        <v>0.1473456667499502</v>
      </c>
      <c r="AI696">
        <v>0.11479339730214028</v>
      </c>
    </row>
    <row r="697" spans="33:35">
      <c r="AG697">
        <v>694</v>
      </c>
      <c r="AH697">
        <v>0.1499756020650822</v>
      </c>
      <c r="AI697">
        <v>0.10791037756214958</v>
      </c>
    </row>
    <row r="698" spans="33:35">
      <c r="AG698">
        <v>695</v>
      </c>
      <c r="AH698">
        <v>0.14846263717869448</v>
      </c>
      <c r="AI698">
        <v>0.11000168469498603</v>
      </c>
    </row>
    <row r="699" spans="33:35">
      <c r="AG699">
        <v>696</v>
      </c>
      <c r="AH699">
        <v>0.14518934607118342</v>
      </c>
      <c r="AI699">
        <v>0.10960632146369596</v>
      </c>
    </row>
    <row r="700" spans="33:35">
      <c r="AG700">
        <v>697</v>
      </c>
      <c r="AH700">
        <v>0.13086335022294548</v>
      </c>
      <c r="AI700">
        <v>0.12897609023457807</v>
      </c>
    </row>
    <row r="701" spans="33:35">
      <c r="AG701">
        <v>698</v>
      </c>
      <c r="AH701">
        <v>0.14241083198207333</v>
      </c>
      <c r="AI701">
        <v>0.11853104982354934</v>
      </c>
    </row>
    <row r="702" spans="33:35">
      <c r="AG702">
        <v>699</v>
      </c>
      <c r="AH702">
        <v>0.12957147963702167</v>
      </c>
      <c r="AI702">
        <v>0.14415065284744544</v>
      </c>
    </row>
    <row r="703" spans="33:35">
      <c r="AG703">
        <v>700</v>
      </c>
      <c r="AH703">
        <v>0.1426210992246929</v>
      </c>
      <c r="AI703">
        <v>0.10947217632086069</v>
      </c>
    </row>
    <row r="704" spans="33:35">
      <c r="AG704">
        <v>701</v>
      </c>
      <c r="AH704">
        <v>0.13925725406252859</v>
      </c>
      <c r="AI704">
        <v>0.13037803680897631</v>
      </c>
    </row>
    <row r="705" spans="33:35">
      <c r="AG705">
        <v>702</v>
      </c>
      <c r="AH705">
        <v>0.13029816335220973</v>
      </c>
      <c r="AI705">
        <v>0.13508918707617135</v>
      </c>
    </row>
    <row r="706" spans="33:35">
      <c r="AG706">
        <v>703</v>
      </c>
      <c r="AH706">
        <v>0.19598002167703332</v>
      </c>
      <c r="AI706">
        <v>8.8731186054413963E-2</v>
      </c>
    </row>
    <row r="707" spans="33:35">
      <c r="AG707">
        <v>704</v>
      </c>
      <c r="AH707">
        <v>0.14133448813336072</v>
      </c>
      <c r="AI707">
        <v>0.11565396953076376</v>
      </c>
    </row>
    <row r="708" spans="33:35">
      <c r="AG708">
        <v>705</v>
      </c>
      <c r="AH708">
        <v>0.13939720340522332</v>
      </c>
      <c r="AI708">
        <v>0.12250352997040827</v>
      </c>
    </row>
    <row r="709" spans="33:35">
      <c r="AG709">
        <v>706</v>
      </c>
      <c r="AH709">
        <v>0.14416881774083767</v>
      </c>
      <c r="AI709">
        <v>0.11155984738815505</v>
      </c>
    </row>
    <row r="710" spans="33:35">
      <c r="AG710">
        <v>707</v>
      </c>
      <c r="AH710">
        <v>0.13222939132876138</v>
      </c>
      <c r="AI710">
        <v>0.11751561286720208</v>
      </c>
    </row>
    <row r="711" spans="33:35">
      <c r="AG711">
        <v>708</v>
      </c>
      <c r="AH711">
        <v>0.12538180607134961</v>
      </c>
      <c r="AI711">
        <v>0.13641993825347407</v>
      </c>
    </row>
    <row r="712" spans="33:35">
      <c r="AG712">
        <v>709</v>
      </c>
      <c r="AH712">
        <v>0.12933248189069252</v>
      </c>
      <c r="AI712">
        <v>0.12331687645764762</v>
      </c>
    </row>
    <row r="713" spans="33:35">
      <c r="AG713">
        <v>710</v>
      </c>
      <c r="AH713">
        <v>0.14502768059150564</v>
      </c>
      <c r="AI713">
        <v>0.10949640269006074</v>
      </c>
    </row>
    <row r="714" spans="33:35">
      <c r="AG714">
        <v>711</v>
      </c>
      <c r="AH714">
        <v>0.13566629956857301</v>
      </c>
      <c r="AI714">
        <v>0.14971809957207347</v>
      </c>
    </row>
    <row r="715" spans="33:35">
      <c r="AG715">
        <v>712</v>
      </c>
      <c r="AH715">
        <v>0.1317760613384234</v>
      </c>
      <c r="AI715">
        <v>0.12704378814075334</v>
      </c>
    </row>
    <row r="716" spans="33:35">
      <c r="AG716">
        <v>713</v>
      </c>
      <c r="AH716">
        <v>0.15199740586196314</v>
      </c>
      <c r="AI716">
        <v>0.11150693462917934</v>
      </c>
    </row>
    <row r="717" spans="33:35">
      <c r="AG717">
        <v>714</v>
      </c>
      <c r="AH717">
        <v>0.13791519844713762</v>
      </c>
      <c r="AI717">
        <v>0.12441463886972665</v>
      </c>
    </row>
    <row r="718" spans="33:35">
      <c r="AG718">
        <v>715</v>
      </c>
      <c r="AH718">
        <v>0.1601910206782598</v>
      </c>
      <c r="AI718">
        <v>0.11145304492634475</v>
      </c>
    </row>
    <row r="719" spans="33:35">
      <c r="AG719">
        <v>716</v>
      </c>
      <c r="AH719">
        <v>0.13291248900491301</v>
      </c>
      <c r="AI719">
        <v>0.13589387210736317</v>
      </c>
    </row>
    <row r="720" spans="33:35">
      <c r="AG720">
        <v>717</v>
      </c>
      <c r="AH720">
        <v>0.16467589923552037</v>
      </c>
      <c r="AI720">
        <v>0.10277768657185479</v>
      </c>
    </row>
    <row r="721" spans="33:35">
      <c r="AG721">
        <v>718</v>
      </c>
      <c r="AH721">
        <v>0.15347477736317697</v>
      </c>
      <c r="AI721">
        <v>0.11636020589352858</v>
      </c>
    </row>
    <row r="722" spans="33:35">
      <c r="AG722">
        <v>719</v>
      </c>
      <c r="AH722">
        <v>0.13843077938656659</v>
      </c>
      <c r="AI722">
        <v>0.13041658057494293</v>
      </c>
    </row>
    <row r="723" spans="33:35">
      <c r="AG723">
        <v>720</v>
      </c>
      <c r="AH723">
        <v>0.15100878760662545</v>
      </c>
      <c r="AI723">
        <v>0.10916758210419633</v>
      </c>
    </row>
    <row r="724" spans="33:35">
      <c r="AG724">
        <v>721</v>
      </c>
      <c r="AH724">
        <v>0.15309742260397147</v>
      </c>
      <c r="AI724">
        <v>0.12320946688497171</v>
      </c>
    </row>
    <row r="725" spans="33:35">
      <c r="AG725">
        <v>722</v>
      </c>
      <c r="AH725">
        <v>0.12479122178538835</v>
      </c>
      <c r="AI725">
        <v>0.13321954786906876</v>
      </c>
    </row>
    <row r="726" spans="33:35">
      <c r="AG726">
        <v>723</v>
      </c>
      <c r="AH726">
        <v>0.13773123283505898</v>
      </c>
      <c r="AI726">
        <v>0.12690829723754177</v>
      </c>
    </row>
    <row r="727" spans="33:35">
      <c r="AG727">
        <v>724</v>
      </c>
      <c r="AH727">
        <v>0.16594723004996267</v>
      </c>
      <c r="AI727">
        <v>0.11572079932564114</v>
      </c>
    </row>
    <row r="728" spans="33:35">
      <c r="AG728">
        <v>725</v>
      </c>
      <c r="AH728">
        <v>0.16981637124439877</v>
      </c>
      <c r="AI728">
        <v>0.10219461512187866</v>
      </c>
    </row>
    <row r="729" spans="33:35">
      <c r="AG729">
        <v>726</v>
      </c>
      <c r="AH729">
        <v>0.14462209192226508</v>
      </c>
      <c r="AI729">
        <v>0.15556971204493958</v>
      </c>
    </row>
    <row r="730" spans="33:35">
      <c r="AG730">
        <v>727</v>
      </c>
      <c r="AH730">
        <v>0.1620067781461231</v>
      </c>
      <c r="AI730">
        <v>0.10538469860597686</v>
      </c>
    </row>
    <row r="731" spans="33:35">
      <c r="AG731">
        <v>728</v>
      </c>
      <c r="AH731">
        <v>0.13166839329939092</v>
      </c>
      <c r="AI731">
        <v>0.12697919804391439</v>
      </c>
    </row>
    <row r="732" spans="33:35">
      <c r="AG732">
        <v>729</v>
      </c>
      <c r="AH732">
        <v>0.14182110422731675</v>
      </c>
      <c r="AI732">
        <v>0.10140870852847098</v>
      </c>
    </row>
    <row r="733" spans="33:35">
      <c r="AG733">
        <v>730</v>
      </c>
      <c r="AH733">
        <v>0.13372148999823794</v>
      </c>
      <c r="AI733">
        <v>0.12129995662103046</v>
      </c>
    </row>
    <row r="734" spans="33:35">
      <c r="AG734">
        <v>731</v>
      </c>
      <c r="AH734">
        <v>0.14078410093129329</v>
      </c>
      <c r="AI734">
        <v>0.12183714560035822</v>
      </c>
    </row>
    <row r="735" spans="33:35">
      <c r="AG735">
        <v>732</v>
      </c>
      <c r="AH735">
        <v>0.13456902549608854</v>
      </c>
      <c r="AI735">
        <v>0.12450067219469449</v>
      </c>
    </row>
    <row r="736" spans="33:35">
      <c r="AG736">
        <v>733</v>
      </c>
      <c r="AH736">
        <v>0.12407256037287809</v>
      </c>
      <c r="AI736">
        <v>0.13399553000832146</v>
      </c>
    </row>
    <row r="737" spans="33:35">
      <c r="AG737">
        <v>734</v>
      </c>
      <c r="AH737">
        <v>0.12722913586970469</v>
      </c>
      <c r="AI737">
        <v>0.13253378164265425</v>
      </c>
    </row>
    <row r="738" spans="33:35">
      <c r="AG738">
        <v>735</v>
      </c>
      <c r="AH738">
        <v>0.14620521504240139</v>
      </c>
      <c r="AI738">
        <v>0.10437839062495592</v>
      </c>
    </row>
    <row r="739" spans="33:35">
      <c r="AG739">
        <v>736</v>
      </c>
      <c r="AH739">
        <v>0.13157990764417488</v>
      </c>
      <c r="AI739">
        <v>0.1191581756710948</v>
      </c>
    </row>
    <row r="740" spans="33:35">
      <c r="AG740">
        <v>737</v>
      </c>
      <c r="AH740">
        <v>0.14416635310378426</v>
      </c>
      <c r="AI740">
        <v>0.11764748470904585</v>
      </c>
    </row>
    <row r="741" spans="33:35">
      <c r="AG741">
        <v>738</v>
      </c>
      <c r="AH741">
        <v>0.13139704840373909</v>
      </c>
      <c r="AI741">
        <v>0.1107197716146595</v>
      </c>
    </row>
    <row r="742" spans="33:35">
      <c r="AG742">
        <v>739</v>
      </c>
      <c r="AH742">
        <v>0.135448599069704</v>
      </c>
      <c r="AI742">
        <v>0.13338489348642965</v>
      </c>
    </row>
    <row r="743" spans="33:35">
      <c r="AG743">
        <v>740</v>
      </c>
      <c r="AH743">
        <v>0.1670197782059635</v>
      </c>
      <c r="AI743">
        <v>9.7100864563481298E-2</v>
      </c>
    </row>
    <row r="744" spans="33:35">
      <c r="AG744">
        <v>741</v>
      </c>
      <c r="AH744">
        <v>0.14061678735202177</v>
      </c>
      <c r="AI744">
        <v>0.11644515049596255</v>
      </c>
    </row>
    <row r="745" spans="33:35">
      <c r="AG745">
        <v>742</v>
      </c>
      <c r="AH745">
        <v>0.15315306031483916</v>
      </c>
      <c r="AI745">
        <v>0.10835815363552875</v>
      </c>
    </row>
    <row r="746" spans="33:35">
      <c r="AG746">
        <v>743</v>
      </c>
      <c r="AH746">
        <v>0.13616363737588602</v>
      </c>
      <c r="AI746">
        <v>0.13134211000179946</v>
      </c>
    </row>
    <row r="747" spans="33:35">
      <c r="AG747">
        <v>744</v>
      </c>
      <c r="AH747">
        <v>0.14684833313045617</v>
      </c>
      <c r="AI747">
        <v>0.12662427917165775</v>
      </c>
    </row>
    <row r="748" spans="33:35">
      <c r="AG748">
        <v>745</v>
      </c>
      <c r="AH748">
        <v>0.12846564508034572</v>
      </c>
      <c r="AI748">
        <v>0.12283966332784566</v>
      </c>
    </row>
    <row r="749" spans="33:35">
      <c r="AG749">
        <v>746</v>
      </c>
      <c r="AH749">
        <v>0.12441009043944004</v>
      </c>
      <c r="AI749">
        <v>0.13404384119656984</v>
      </c>
    </row>
    <row r="750" spans="33:35">
      <c r="AG750">
        <v>747</v>
      </c>
      <c r="AH750">
        <v>0.13807136920915011</v>
      </c>
      <c r="AI750">
        <v>0.13008333067768085</v>
      </c>
    </row>
    <row r="751" spans="33:35">
      <c r="AG751">
        <v>748</v>
      </c>
      <c r="AH751">
        <v>0.13984331902537392</v>
      </c>
      <c r="AI751">
        <v>0.12388416086594346</v>
      </c>
    </row>
    <row r="752" spans="33:35">
      <c r="AG752">
        <v>749</v>
      </c>
      <c r="AH752">
        <v>0.14984033802087557</v>
      </c>
      <c r="AI752">
        <v>0.11559297525149548</v>
      </c>
    </row>
    <row r="753" spans="33:35">
      <c r="AG753">
        <v>750</v>
      </c>
      <c r="AH753">
        <v>0.1526030084210919</v>
      </c>
      <c r="AI753">
        <v>0.11981379273462341</v>
      </c>
    </row>
    <row r="754" spans="33:35">
      <c r="AG754">
        <v>751</v>
      </c>
      <c r="AH754">
        <v>0.12229410059191446</v>
      </c>
      <c r="AI754">
        <v>0.13276864847168457</v>
      </c>
    </row>
    <row r="755" spans="33:35">
      <c r="AG755">
        <v>752</v>
      </c>
      <c r="AH755">
        <v>0.14010591705646583</v>
      </c>
      <c r="AI755">
        <v>0.12779585165333043</v>
      </c>
    </row>
    <row r="756" spans="33:35">
      <c r="AG756">
        <v>753</v>
      </c>
      <c r="AH756">
        <v>0.12883407055572424</v>
      </c>
      <c r="AI756">
        <v>0.13175878994385257</v>
      </c>
    </row>
    <row r="757" spans="33:35">
      <c r="AG757">
        <v>754</v>
      </c>
      <c r="AH757">
        <v>0.13790899138861246</v>
      </c>
      <c r="AI757">
        <v>0.121871703787713</v>
      </c>
    </row>
    <row r="758" spans="33:35">
      <c r="AG758">
        <v>755</v>
      </c>
      <c r="AH758">
        <v>0.1354428526506552</v>
      </c>
      <c r="AI758">
        <v>0.12975950536206185</v>
      </c>
    </row>
    <row r="759" spans="33:35">
      <c r="AG759">
        <v>756</v>
      </c>
      <c r="AH759">
        <v>0.12708677882267341</v>
      </c>
      <c r="AI759">
        <v>0.12797254999794028</v>
      </c>
    </row>
    <row r="760" spans="33:35">
      <c r="AG760">
        <v>757</v>
      </c>
      <c r="AH760">
        <v>0.13202110358115726</v>
      </c>
      <c r="AI760">
        <v>0.11098053028083803</v>
      </c>
    </row>
    <row r="761" spans="33:35">
      <c r="AG761">
        <v>758</v>
      </c>
      <c r="AH761">
        <v>0.15115949822747593</v>
      </c>
      <c r="AI761">
        <v>0.11544204662841911</v>
      </c>
    </row>
    <row r="762" spans="33:35">
      <c r="AG762">
        <v>759</v>
      </c>
      <c r="AH762">
        <v>0.12966403383795638</v>
      </c>
      <c r="AI762">
        <v>0.12731328804147996</v>
      </c>
    </row>
    <row r="763" spans="33:35">
      <c r="AG763">
        <v>760</v>
      </c>
      <c r="AH763">
        <v>0.13017336014939568</v>
      </c>
      <c r="AI763">
        <v>0.13499727560240124</v>
      </c>
    </row>
    <row r="764" spans="33:35">
      <c r="AG764">
        <v>761</v>
      </c>
      <c r="AH764">
        <v>0.14006294857015281</v>
      </c>
      <c r="AI764">
        <v>0.10637737518295165</v>
      </c>
    </row>
    <row r="765" spans="33:35">
      <c r="AG765">
        <v>762</v>
      </c>
      <c r="AH765">
        <v>0.12648427173184498</v>
      </c>
      <c r="AI765">
        <v>0.13340201916075836</v>
      </c>
    </row>
    <row r="766" spans="33:35">
      <c r="AG766">
        <v>763</v>
      </c>
      <c r="AH766">
        <v>0.13802166433764876</v>
      </c>
      <c r="AI766">
        <v>0.12409993448010399</v>
      </c>
    </row>
    <row r="767" spans="33:35">
      <c r="AG767">
        <v>764</v>
      </c>
      <c r="AH767">
        <v>0.12379575845481519</v>
      </c>
      <c r="AI767">
        <v>0.13243178264224562</v>
      </c>
    </row>
    <row r="768" spans="33:35">
      <c r="AG768">
        <v>765</v>
      </c>
      <c r="AH768">
        <v>0.1270596816457355</v>
      </c>
      <c r="AI768">
        <v>0.12152492853864562</v>
      </c>
    </row>
    <row r="769" spans="33:35">
      <c r="AG769">
        <v>766</v>
      </c>
      <c r="AH769">
        <v>0.1303739198553156</v>
      </c>
      <c r="AI769">
        <v>0.11563050545051745</v>
      </c>
    </row>
    <row r="770" spans="33:35">
      <c r="AG770">
        <v>767</v>
      </c>
      <c r="AH770">
        <v>0.12341130130713279</v>
      </c>
      <c r="AI770">
        <v>0.13114342436760951</v>
      </c>
    </row>
    <row r="771" spans="33:35">
      <c r="AG771">
        <v>768</v>
      </c>
      <c r="AH771">
        <v>0.13088911883552823</v>
      </c>
      <c r="AI771">
        <v>0.11366338042401733</v>
      </c>
    </row>
    <row r="772" spans="33:35">
      <c r="AG772">
        <v>769</v>
      </c>
      <c r="AH772">
        <v>0.14442624000518461</v>
      </c>
      <c r="AI772">
        <v>0.14273034087878436</v>
      </c>
    </row>
    <row r="773" spans="33:35">
      <c r="AG773">
        <v>770</v>
      </c>
      <c r="AH773">
        <v>0.16371128539480984</v>
      </c>
      <c r="AI773">
        <v>0.11309243926004181</v>
      </c>
    </row>
    <row r="774" spans="33:35">
      <c r="AG774">
        <v>771</v>
      </c>
      <c r="AH774">
        <v>0.13885420875679494</v>
      </c>
      <c r="AI774">
        <v>0.10524251655947243</v>
      </c>
    </row>
    <row r="775" spans="33:35">
      <c r="AG775">
        <v>772</v>
      </c>
      <c r="AH775">
        <v>0.14745514908063348</v>
      </c>
      <c r="AI775">
        <v>0.10920405624101318</v>
      </c>
    </row>
    <row r="776" spans="33:35">
      <c r="AG776">
        <v>773</v>
      </c>
      <c r="AH776">
        <v>0.14110680328735326</v>
      </c>
      <c r="AI776">
        <v>0.118213638854168</v>
      </c>
    </row>
    <row r="777" spans="33:35">
      <c r="AG777">
        <v>774</v>
      </c>
      <c r="AH777">
        <v>0.14072858949650155</v>
      </c>
      <c r="AI777">
        <v>0.11629229647966538</v>
      </c>
    </row>
    <row r="778" spans="33:35">
      <c r="AG778">
        <v>775</v>
      </c>
      <c r="AH778">
        <v>0.151402729723012</v>
      </c>
      <c r="AI778">
        <v>0.14371494437790433</v>
      </c>
    </row>
    <row r="779" spans="33:35">
      <c r="AG779">
        <v>776</v>
      </c>
      <c r="AH779">
        <v>0.13714867969666689</v>
      </c>
      <c r="AI779">
        <v>0.11066011980921782</v>
      </c>
    </row>
    <row r="780" spans="33:35">
      <c r="AG780">
        <v>777</v>
      </c>
      <c r="AH780">
        <v>0.13245574029372098</v>
      </c>
      <c r="AI780">
        <v>0.12829705117508261</v>
      </c>
    </row>
    <row r="781" spans="33:35">
      <c r="AG781">
        <v>778</v>
      </c>
      <c r="AH781">
        <v>0.1349258469085638</v>
      </c>
      <c r="AI781">
        <v>0.12266098451040433</v>
      </c>
    </row>
    <row r="782" spans="33:35">
      <c r="AG782">
        <v>779</v>
      </c>
      <c r="AH782">
        <v>0.15005373632720931</v>
      </c>
      <c r="AI782">
        <v>0.11695029385263116</v>
      </c>
    </row>
    <row r="783" spans="33:35">
      <c r="AG783">
        <v>780</v>
      </c>
      <c r="AH783">
        <v>0.1543659877837831</v>
      </c>
      <c r="AI783">
        <v>0.10962564368548247</v>
      </c>
    </row>
    <row r="784" spans="33:35">
      <c r="AG784">
        <v>781</v>
      </c>
      <c r="AH784">
        <v>0.13154778521044602</v>
      </c>
      <c r="AI784">
        <v>0.12328421510547947</v>
      </c>
    </row>
    <row r="785" spans="33:35">
      <c r="AG785">
        <v>782</v>
      </c>
      <c r="AH785">
        <v>0.13961950384405269</v>
      </c>
      <c r="AI785">
        <v>0.1098631833761327</v>
      </c>
    </row>
    <row r="786" spans="33:35">
      <c r="AG786">
        <v>783</v>
      </c>
      <c r="AH786">
        <v>0.14366010220947767</v>
      </c>
      <c r="AI786">
        <v>0.11017935550513153</v>
      </c>
    </row>
    <row r="787" spans="33:35">
      <c r="AG787">
        <v>784</v>
      </c>
      <c r="AH787">
        <v>0.13673686014544517</v>
      </c>
      <c r="AI787">
        <v>0.11959052875250846</v>
      </c>
    </row>
    <row r="788" spans="33:35">
      <c r="AG788">
        <v>785</v>
      </c>
      <c r="AH788">
        <v>0.12708649783355522</v>
      </c>
      <c r="AI788">
        <v>0.13292741678151374</v>
      </c>
    </row>
    <row r="789" spans="33:35">
      <c r="AG789">
        <v>786</v>
      </c>
      <c r="AH789">
        <v>0.16642878460862034</v>
      </c>
      <c r="AI789">
        <v>0.10040595307027203</v>
      </c>
    </row>
    <row r="790" spans="33:35">
      <c r="AG790">
        <v>787</v>
      </c>
      <c r="AH790">
        <v>0.13144602513653472</v>
      </c>
      <c r="AI790">
        <v>0.13208094338565382</v>
      </c>
    </row>
    <row r="791" spans="33:35">
      <c r="AG791">
        <v>788</v>
      </c>
      <c r="AH791">
        <v>0.15613569620478265</v>
      </c>
      <c r="AI791">
        <v>0.10976164211852789</v>
      </c>
    </row>
    <row r="792" spans="33:35">
      <c r="AG792">
        <v>789</v>
      </c>
      <c r="AH792">
        <v>0.13317954501861051</v>
      </c>
      <c r="AI792">
        <v>0.12376523076254804</v>
      </c>
    </row>
    <row r="793" spans="33:35">
      <c r="AG793">
        <v>790</v>
      </c>
      <c r="AH793">
        <v>0.1666603918198245</v>
      </c>
      <c r="AI793">
        <v>0.10727244592542821</v>
      </c>
    </row>
    <row r="794" spans="33:35">
      <c r="AG794">
        <v>791</v>
      </c>
      <c r="AH794">
        <v>0.13133520481573574</v>
      </c>
      <c r="AI794">
        <v>0.13349880190933136</v>
      </c>
    </row>
    <row r="795" spans="33:35">
      <c r="AG795">
        <v>792</v>
      </c>
      <c r="AH795">
        <v>0.12625707654802595</v>
      </c>
      <c r="AI795">
        <v>0.15068605062382862</v>
      </c>
    </row>
    <row r="796" spans="33:35">
      <c r="AG796">
        <v>793</v>
      </c>
      <c r="AH796">
        <v>0.13688026092975181</v>
      </c>
      <c r="AI796">
        <v>0.1346368743168524</v>
      </c>
    </row>
    <row r="797" spans="33:35">
      <c r="AG797">
        <v>794</v>
      </c>
      <c r="AH797">
        <v>0.12940386180897484</v>
      </c>
      <c r="AI797">
        <v>0.12810062399279482</v>
      </c>
    </row>
    <row r="798" spans="33:35">
      <c r="AG798">
        <v>795</v>
      </c>
      <c r="AH798">
        <v>0.14522199519520335</v>
      </c>
      <c r="AI798">
        <v>0.10970849012118833</v>
      </c>
    </row>
    <row r="799" spans="33:35">
      <c r="AG799">
        <v>796</v>
      </c>
      <c r="AH799">
        <v>0.12533634404028246</v>
      </c>
      <c r="AI799">
        <v>0.11976655158680051</v>
      </c>
    </row>
    <row r="800" spans="33:35">
      <c r="AG800">
        <v>797</v>
      </c>
      <c r="AH800">
        <v>0.14561056503246975</v>
      </c>
      <c r="AI800">
        <v>0.11601348153612437</v>
      </c>
    </row>
    <row r="801" spans="33:35">
      <c r="AG801">
        <v>798</v>
      </c>
      <c r="AH801">
        <v>0.13399347300176284</v>
      </c>
      <c r="AI801">
        <v>0.13687007803523923</v>
      </c>
    </row>
    <row r="802" spans="33:35">
      <c r="AG802">
        <v>799</v>
      </c>
      <c r="AH802">
        <v>0.13959002964374073</v>
      </c>
      <c r="AI802">
        <v>0.12043071941742223</v>
      </c>
    </row>
    <row r="803" spans="33:35">
      <c r="AG803">
        <v>800</v>
      </c>
      <c r="AH803">
        <v>0.13357029096977391</v>
      </c>
      <c r="AI803">
        <v>0.13051623337334425</v>
      </c>
    </row>
    <row r="804" spans="33:35">
      <c r="AG804">
        <v>801</v>
      </c>
      <c r="AH804">
        <v>0.14794496390627462</v>
      </c>
      <c r="AI804">
        <v>0.10627765589589906</v>
      </c>
    </row>
    <row r="805" spans="33:35">
      <c r="AG805">
        <v>802</v>
      </c>
      <c r="AH805">
        <v>0.13679738939998637</v>
      </c>
      <c r="AI805">
        <v>0.13935540443424516</v>
      </c>
    </row>
    <row r="806" spans="33:35">
      <c r="AG806">
        <v>803</v>
      </c>
      <c r="AH806">
        <v>0.12611754972123412</v>
      </c>
      <c r="AI806">
        <v>0.13423199496426069</v>
      </c>
    </row>
    <row r="807" spans="33:35">
      <c r="AG807">
        <v>804</v>
      </c>
      <c r="AH807">
        <v>0.12481013234836744</v>
      </c>
      <c r="AI807">
        <v>0.13960936680256</v>
      </c>
    </row>
    <row r="808" spans="33:35">
      <c r="AG808">
        <v>805</v>
      </c>
      <c r="AH808">
        <v>0.12951343217829989</v>
      </c>
      <c r="AI808">
        <v>0.12998572517736856</v>
      </c>
    </row>
    <row r="809" spans="33:35">
      <c r="AG809">
        <v>806</v>
      </c>
      <c r="AH809">
        <v>0.14810246962485557</v>
      </c>
      <c r="AI809">
        <v>0.10025386203124127</v>
      </c>
    </row>
    <row r="810" spans="33:35">
      <c r="AG810">
        <v>807</v>
      </c>
      <c r="AH810">
        <v>0.16959378463991392</v>
      </c>
      <c r="AI810">
        <v>0.10261739260156622</v>
      </c>
    </row>
    <row r="811" spans="33:35">
      <c r="AG811">
        <v>808</v>
      </c>
      <c r="AH811">
        <v>0.13458169038312787</v>
      </c>
      <c r="AI811">
        <v>0.10557929441942249</v>
      </c>
    </row>
    <row r="812" spans="33:35">
      <c r="AG812">
        <v>809</v>
      </c>
      <c r="AH812">
        <v>0.1633695268725604</v>
      </c>
      <c r="AI812">
        <v>0.11446784782331598</v>
      </c>
    </row>
    <row r="813" spans="33:35">
      <c r="AG813">
        <v>810</v>
      </c>
      <c r="AH813">
        <v>0.14219529317438923</v>
      </c>
      <c r="AI813">
        <v>0.12215631750869696</v>
      </c>
    </row>
    <row r="814" spans="33:35">
      <c r="AG814">
        <v>811</v>
      </c>
      <c r="AH814">
        <v>0.15425592554396278</v>
      </c>
      <c r="AI814">
        <v>0.11912042517456378</v>
      </c>
    </row>
    <row r="815" spans="33:35">
      <c r="AG815">
        <v>812</v>
      </c>
      <c r="AH815">
        <v>0.14528809615863203</v>
      </c>
      <c r="AI815">
        <v>0.12022802378094986</v>
      </c>
    </row>
    <row r="816" spans="33:35">
      <c r="AG816">
        <v>813</v>
      </c>
      <c r="AH816">
        <v>0.14242222004654043</v>
      </c>
      <c r="AI816">
        <v>0.10380095640359417</v>
      </c>
    </row>
    <row r="817" spans="33:35">
      <c r="AG817">
        <v>814</v>
      </c>
      <c r="AH817">
        <v>0.13094697095968735</v>
      </c>
      <c r="AI817">
        <v>0.12877060561299844</v>
      </c>
    </row>
    <row r="818" spans="33:35">
      <c r="AG818">
        <v>815</v>
      </c>
      <c r="AH818">
        <v>0.12589769339787113</v>
      </c>
      <c r="AI818">
        <v>0.12345481422229534</v>
      </c>
    </row>
    <row r="819" spans="33:35">
      <c r="AG819">
        <v>816</v>
      </c>
      <c r="AH819">
        <v>0.14011872743375639</v>
      </c>
      <c r="AI819">
        <v>0.12471798575325217</v>
      </c>
    </row>
    <row r="820" spans="33:35">
      <c r="AG820">
        <v>817</v>
      </c>
      <c r="AH820">
        <v>0.14149627246169552</v>
      </c>
      <c r="AI820">
        <v>0.11662187293480769</v>
      </c>
    </row>
    <row r="821" spans="33:35">
      <c r="AG821">
        <v>818</v>
      </c>
      <c r="AH821">
        <v>0.13044440282254721</v>
      </c>
      <c r="AI821">
        <v>0.13701152304406519</v>
      </c>
    </row>
    <row r="822" spans="33:35">
      <c r="AG822">
        <v>819</v>
      </c>
      <c r="AH822">
        <v>0.14621777972633257</v>
      </c>
      <c r="AI822">
        <v>9.9499550624991856E-2</v>
      </c>
    </row>
    <row r="823" spans="33:35">
      <c r="AG823">
        <v>820</v>
      </c>
      <c r="AH823">
        <v>0.13913836550722825</v>
      </c>
      <c r="AI823">
        <v>0.11173922417217749</v>
      </c>
    </row>
    <row r="824" spans="33:35">
      <c r="AG824">
        <v>821</v>
      </c>
      <c r="AH824">
        <v>0.12429622256971211</v>
      </c>
      <c r="AI824">
        <v>0.14048347777459774</v>
      </c>
    </row>
    <row r="825" spans="33:35">
      <c r="AG825">
        <v>822</v>
      </c>
      <c r="AH825">
        <v>0.12815613967878675</v>
      </c>
      <c r="AI825">
        <v>0.1283631026369286</v>
      </c>
    </row>
    <row r="826" spans="33:35">
      <c r="AG826">
        <v>823</v>
      </c>
      <c r="AH826">
        <v>0.14449450044986639</v>
      </c>
      <c r="AI826">
        <v>0.10633905448708006</v>
      </c>
    </row>
    <row r="827" spans="33:35">
      <c r="AG827">
        <v>824</v>
      </c>
      <c r="AH827">
        <v>0.12324268302636662</v>
      </c>
      <c r="AI827">
        <v>0.13848812275699596</v>
      </c>
    </row>
    <row r="828" spans="33:35">
      <c r="AG828">
        <v>825</v>
      </c>
      <c r="AH828">
        <v>0.12797789022565256</v>
      </c>
      <c r="AI828">
        <v>0.13060996506931657</v>
      </c>
    </row>
    <row r="829" spans="33:35">
      <c r="AG829">
        <v>826</v>
      </c>
      <c r="AH829">
        <v>0.13581435508834899</v>
      </c>
      <c r="AI829">
        <v>0.13262648400514038</v>
      </c>
    </row>
    <row r="830" spans="33:35">
      <c r="AG830">
        <v>827</v>
      </c>
      <c r="AH830">
        <v>0.12836686950140391</v>
      </c>
      <c r="AI830">
        <v>0.13462753273958225</v>
      </c>
    </row>
    <row r="831" spans="33:35">
      <c r="AG831">
        <v>828</v>
      </c>
      <c r="AH831">
        <v>0.13412846151136129</v>
      </c>
      <c r="AI831">
        <v>0.12096191377865589</v>
      </c>
    </row>
    <row r="832" spans="33:35">
      <c r="AG832">
        <v>829</v>
      </c>
      <c r="AH832">
        <v>0.14177927446587221</v>
      </c>
      <c r="AI832">
        <v>0.1073800176955548</v>
      </c>
    </row>
    <row r="833" spans="33:35">
      <c r="AG833">
        <v>830</v>
      </c>
      <c r="AH833">
        <v>0.13583860703927048</v>
      </c>
      <c r="AI833">
        <v>0.11215907423397474</v>
      </c>
    </row>
    <row r="834" spans="33:35">
      <c r="AG834">
        <v>831</v>
      </c>
      <c r="AH834">
        <v>0.13481814977278692</v>
      </c>
      <c r="AI834">
        <v>0.12917004599349721</v>
      </c>
    </row>
    <row r="835" spans="33:35">
      <c r="AG835">
        <v>832</v>
      </c>
      <c r="AH835">
        <v>0.1357499706934836</v>
      </c>
      <c r="AI835">
        <v>0.13256571792638522</v>
      </c>
    </row>
    <row r="836" spans="33:35">
      <c r="AG836">
        <v>833</v>
      </c>
      <c r="AH836">
        <v>0.13718568249732926</v>
      </c>
      <c r="AI836">
        <v>0.11320839105661387</v>
      </c>
    </row>
    <row r="837" spans="33:35">
      <c r="AG837">
        <v>834</v>
      </c>
      <c r="AH837">
        <v>0.12838265958963008</v>
      </c>
      <c r="AI837">
        <v>0.14093291421978052</v>
      </c>
    </row>
    <row r="838" spans="33:35">
      <c r="AG838">
        <v>835</v>
      </c>
      <c r="AH838">
        <v>0.12569108208475546</v>
      </c>
      <c r="AI838">
        <v>0.12734802183687036</v>
      </c>
    </row>
    <row r="839" spans="33:35">
      <c r="AG839">
        <v>836</v>
      </c>
      <c r="AH839">
        <v>0.15791781074738334</v>
      </c>
      <c r="AI839">
        <v>9.8903826928514266E-2</v>
      </c>
    </row>
    <row r="840" spans="33:35">
      <c r="AG840">
        <v>837</v>
      </c>
      <c r="AH840">
        <v>0.13864991377638969</v>
      </c>
      <c r="AI840">
        <v>0.10922578346342635</v>
      </c>
    </row>
    <row r="841" spans="33:35">
      <c r="AG841">
        <v>838</v>
      </c>
      <c r="AH841">
        <v>0.12969565335676966</v>
      </c>
      <c r="AI841">
        <v>0.12923500539330982</v>
      </c>
    </row>
    <row r="842" spans="33:35">
      <c r="AG842">
        <v>839</v>
      </c>
      <c r="AH842">
        <v>0.13456655709634038</v>
      </c>
      <c r="AI842">
        <v>0.1236874483951256</v>
      </c>
    </row>
    <row r="843" spans="33:35">
      <c r="AG843">
        <v>840</v>
      </c>
      <c r="AH843">
        <v>0.13124126785531653</v>
      </c>
      <c r="AI843">
        <v>0.1132115229825848</v>
      </c>
    </row>
    <row r="844" spans="33:35">
      <c r="AG844">
        <v>841</v>
      </c>
      <c r="AH844">
        <v>0.13521800125265129</v>
      </c>
      <c r="AI844">
        <v>0.15511690344719595</v>
      </c>
    </row>
    <row r="845" spans="33:35">
      <c r="AG845">
        <v>842</v>
      </c>
      <c r="AH845">
        <v>0.13766485282194441</v>
      </c>
      <c r="AI845">
        <v>0.11024206796109406</v>
      </c>
    </row>
    <row r="846" spans="33:35">
      <c r="AG846">
        <v>843</v>
      </c>
      <c r="AH846">
        <v>0.14925215860644772</v>
      </c>
      <c r="AI846">
        <v>0.11913464623203771</v>
      </c>
    </row>
    <row r="847" spans="33:35">
      <c r="AG847">
        <v>844</v>
      </c>
      <c r="AH847">
        <v>0.1331582678867019</v>
      </c>
      <c r="AI847">
        <v>0.1384816080637632</v>
      </c>
    </row>
    <row r="848" spans="33:35">
      <c r="AG848">
        <v>845</v>
      </c>
      <c r="AH848">
        <v>0.13637264864381587</v>
      </c>
      <c r="AI848">
        <v>0.12181905897257764</v>
      </c>
    </row>
    <row r="849" spans="33:35">
      <c r="AG849">
        <v>846</v>
      </c>
      <c r="AH849">
        <v>0.13756581122245651</v>
      </c>
      <c r="AI849">
        <v>0.12024165384832498</v>
      </c>
    </row>
    <row r="850" spans="33:35">
      <c r="AG850">
        <v>847</v>
      </c>
      <c r="AH850">
        <v>0.13433215976003635</v>
      </c>
      <c r="AI850">
        <v>0.13125455944812486</v>
      </c>
    </row>
    <row r="851" spans="33:35">
      <c r="AG851">
        <v>848</v>
      </c>
      <c r="AH851">
        <v>0.1274213856840844</v>
      </c>
      <c r="AI851">
        <v>0.13430979998958409</v>
      </c>
    </row>
    <row r="852" spans="33:35">
      <c r="AG852">
        <v>849</v>
      </c>
      <c r="AH852">
        <v>0.15380913746700189</v>
      </c>
      <c r="AI852">
        <v>0.10178116509053797</v>
      </c>
    </row>
    <row r="853" spans="33:35">
      <c r="AG853">
        <v>850</v>
      </c>
      <c r="AH853">
        <v>0.13200830756922652</v>
      </c>
      <c r="AI853">
        <v>0.11698439030888552</v>
      </c>
    </row>
    <row r="854" spans="33:35">
      <c r="AG854">
        <v>851</v>
      </c>
      <c r="AH854">
        <v>0.13948576986194505</v>
      </c>
      <c r="AI854">
        <v>0.11448438144063523</v>
      </c>
    </row>
    <row r="855" spans="33:35">
      <c r="AG855">
        <v>852</v>
      </c>
      <c r="AH855">
        <v>0.17459746598020162</v>
      </c>
      <c r="AI855">
        <v>9.3830061492151701E-2</v>
      </c>
    </row>
    <row r="856" spans="33:35">
      <c r="AG856">
        <v>853</v>
      </c>
      <c r="AH856">
        <v>0.15075905422676139</v>
      </c>
      <c r="AI856">
        <v>0.11871820398365307</v>
      </c>
    </row>
    <row r="857" spans="33:35">
      <c r="AG857">
        <v>854</v>
      </c>
      <c r="AH857">
        <v>0.13469685985954868</v>
      </c>
      <c r="AI857">
        <v>0.1167792199682294</v>
      </c>
    </row>
    <row r="858" spans="33:35">
      <c r="AG858">
        <v>855</v>
      </c>
      <c r="AH858">
        <v>0.12314536160749452</v>
      </c>
      <c r="AI858">
        <v>0.13605377917956268</v>
      </c>
    </row>
    <row r="859" spans="33:35">
      <c r="AG859">
        <v>856</v>
      </c>
      <c r="AH859">
        <v>0.14780593210940721</v>
      </c>
      <c r="AI859">
        <v>0.11585011189664036</v>
      </c>
    </row>
    <row r="860" spans="33:35">
      <c r="AG860">
        <v>857</v>
      </c>
      <c r="AH860">
        <v>0.14909219392652312</v>
      </c>
      <c r="AI860">
        <v>0.11334279537144283</v>
      </c>
    </row>
    <row r="861" spans="33:35">
      <c r="AG861">
        <v>858</v>
      </c>
      <c r="AH861">
        <v>0.13986378140163278</v>
      </c>
      <c r="AI861">
        <v>0.12562127501370507</v>
      </c>
    </row>
    <row r="862" spans="33:35">
      <c r="AG862">
        <v>859</v>
      </c>
      <c r="AH862">
        <v>0.12440113585337113</v>
      </c>
      <c r="AI862">
        <v>0.13960776732072014</v>
      </c>
    </row>
    <row r="863" spans="33:35">
      <c r="AG863">
        <v>860</v>
      </c>
      <c r="AH863">
        <v>0.12851227903056081</v>
      </c>
      <c r="AI863">
        <v>0.13516098277990551</v>
      </c>
    </row>
    <row r="864" spans="33:35">
      <c r="AG864">
        <v>861</v>
      </c>
      <c r="AH864">
        <v>0.15275420014253741</v>
      </c>
      <c r="AI864">
        <v>0.10747690123577412</v>
      </c>
    </row>
    <row r="865" spans="33:35">
      <c r="AG865">
        <v>862</v>
      </c>
      <c r="AH865">
        <v>0.13952446897846568</v>
      </c>
      <c r="AI865">
        <v>0.10985711868063922</v>
      </c>
    </row>
    <row r="866" spans="33:35">
      <c r="AG866">
        <v>863</v>
      </c>
      <c r="AH866">
        <v>0.13856986392827877</v>
      </c>
      <c r="AI866">
        <v>0.12416574436360864</v>
      </c>
    </row>
    <row r="867" spans="33:35">
      <c r="AG867">
        <v>864</v>
      </c>
      <c r="AH867">
        <v>0.13402056637217655</v>
      </c>
      <c r="AI867">
        <v>0.11545412359929667</v>
      </c>
    </row>
    <row r="868" spans="33:35">
      <c r="AG868">
        <v>865</v>
      </c>
      <c r="AH868">
        <v>0.13130971002598865</v>
      </c>
      <c r="AI868">
        <v>0.12535232096501661</v>
      </c>
    </row>
    <row r="869" spans="33:35">
      <c r="AG869">
        <v>866</v>
      </c>
      <c r="AH869">
        <v>0.12605988587515274</v>
      </c>
      <c r="AI869">
        <v>0.12700725577383931</v>
      </c>
    </row>
    <row r="870" spans="33:35">
      <c r="AG870">
        <v>867</v>
      </c>
      <c r="AH870">
        <v>0.13393168540788408</v>
      </c>
      <c r="AI870">
        <v>0.13002698335738713</v>
      </c>
    </row>
    <row r="871" spans="33:35">
      <c r="AG871">
        <v>868</v>
      </c>
      <c r="AH871">
        <v>0.12778489456896133</v>
      </c>
      <c r="AI871">
        <v>0.133675793736027</v>
      </c>
    </row>
    <row r="872" spans="33:35">
      <c r="AG872">
        <v>869</v>
      </c>
      <c r="AH872">
        <v>0.14577060392517543</v>
      </c>
      <c r="AI872">
        <v>0.10919184665142245</v>
      </c>
    </row>
    <row r="873" spans="33:35">
      <c r="AG873">
        <v>870</v>
      </c>
      <c r="AH873">
        <v>0.14820215335846529</v>
      </c>
      <c r="AI873">
        <v>0.11644827439749662</v>
      </c>
    </row>
    <row r="874" spans="33:35">
      <c r="AG874">
        <v>871</v>
      </c>
      <c r="AH874">
        <v>0.15165334087541657</v>
      </c>
      <c r="AI874">
        <v>0.10696400876015297</v>
      </c>
    </row>
    <row r="875" spans="33:35">
      <c r="AG875">
        <v>872</v>
      </c>
      <c r="AH875">
        <v>0.14215494097956077</v>
      </c>
      <c r="AI875">
        <v>0.10278765886949638</v>
      </c>
    </row>
    <row r="876" spans="33:35">
      <c r="AG876">
        <v>873</v>
      </c>
      <c r="AH876">
        <v>0.12776244310564597</v>
      </c>
      <c r="AI876">
        <v>0.12382669153276446</v>
      </c>
    </row>
    <row r="877" spans="33:35">
      <c r="AG877">
        <v>874</v>
      </c>
      <c r="AH877">
        <v>0.1382311901949855</v>
      </c>
      <c r="AI877">
        <v>0.12899013138718823</v>
      </c>
    </row>
    <row r="878" spans="33:35">
      <c r="AG878">
        <v>875</v>
      </c>
      <c r="AH878">
        <v>0.14336249105698676</v>
      </c>
      <c r="AI878">
        <v>0.11735375155290165</v>
      </c>
    </row>
    <row r="879" spans="33:35">
      <c r="AG879">
        <v>876</v>
      </c>
      <c r="AH879">
        <v>0.12419382181147869</v>
      </c>
      <c r="AI879">
        <v>0.1424694609356181</v>
      </c>
    </row>
    <row r="880" spans="33:35">
      <c r="AG880">
        <v>877</v>
      </c>
      <c r="AH880">
        <v>0.13816955217527299</v>
      </c>
      <c r="AI880">
        <v>0.12490995945710148</v>
      </c>
    </row>
    <row r="881" spans="33:35">
      <c r="AG881">
        <v>878</v>
      </c>
      <c r="AH881">
        <v>0.13624876365672048</v>
      </c>
      <c r="AI881">
        <v>0.11908748865154151</v>
      </c>
    </row>
    <row r="882" spans="33:35">
      <c r="AG882">
        <v>879</v>
      </c>
      <c r="AH882">
        <v>0.13544815607075339</v>
      </c>
      <c r="AI882">
        <v>0.1098867007438941</v>
      </c>
    </row>
    <row r="883" spans="33:35">
      <c r="AG883">
        <v>880</v>
      </c>
      <c r="AH883">
        <v>0.12859548202920268</v>
      </c>
      <c r="AI883">
        <v>0.1356709359282692</v>
      </c>
    </row>
    <row r="884" spans="33:35">
      <c r="AG884">
        <v>881</v>
      </c>
      <c r="AH884">
        <v>0.1318677992006716</v>
      </c>
      <c r="AI884">
        <v>0.11536895681236896</v>
      </c>
    </row>
    <row r="885" spans="33:35">
      <c r="AG885">
        <v>882</v>
      </c>
      <c r="AH885">
        <v>0.18037585227618225</v>
      </c>
      <c r="AI885">
        <v>0.10514597841606559</v>
      </c>
    </row>
    <row r="886" spans="33:35">
      <c r="AG886">
        <v>883</v>
      </c>
      <c r="AH886">
        <v>0.13204448040519765</v>
      </c>
      <c r="AI886">
        <v>0.11878418380999217</v>
      </c>
    </row>
    <row r="887" spans="33:35">
      <c r="AG887">
        <v>884</v>
      </c>
      <c r="AH887">
        <v>0.12979133470820273</v>
      </c>
      <c r="AI887">
        <v>0.11933809107056181</v>
      </c>
    </row>
    <row r="888" spans="33:35">
      <c r="AG888">
        <v>885</v>
      </c>
      <c r="AH888">
        <v>0.13034937224230519</v>
      </c>
      <c r="AI888">
        <v>0.15749685197319552</v>
      </c>
    </row>
    <row r="889" spans="33:35">
      <c r="AG889">
        <v>886</v>
      </c>
      <c r="AH889">
        <v>0.13303378640343538</v>
      </c>
      <c r="AI889">
        <v>0.11494111863580472</v>
      </c>
    </row>
    <row r="890" spans="33:35">
      <c r="AG890">
        <v>887</v>
      </c>
      <c r="AH890">
        <v>0.13297038625430824</v>
      </c>
      <c r="AI890">
        <v>0.12197753473145309</v>
      </c>
    </row>
    <row r="891" spans="33:35">
      <c r="AG891">
        <v>888</v>
      </c>
      <c r="AH891">
        <v>0.13968540260867032</v>
      </c>
      <c r="AI891">
        <v>0.12023017186558756</v>
      </c>
    </row>
    <row r="892" spans="33:35">
      <c r="AG892">
        <v>889</v>
      </c>
      <c r="AH892">
        <v>0.15861955520937507</v>
      </c>
      <c r="AI892">
        <v>0.10628291401338773</v>
      </c>
    </row>
    <row r="893" spans="33:35">
      <c r="AG893">
        <v>890</v>
      </c>
      <c r="AH893">
        <v>0.16483559992976202</v>
      </c>
      <c r="AI893">
        <v>0.12412365290938948</v>
      </c>
    </row>
    <row r="894" spans="33:35">
      <c r="AG894">
        <v>891</v>
      </c>
      <c r="AH894">
        <v>0.13307296311531583</v>
      </c>
      <c r="AI894">
        <v>0.15303408797782464</v>
      </c>
    </row>
    <row r="895" spans="33:35">
      <c r="AG895">
        <v>892</v>
      </c>
      <c r="AH895">
        <v>0.13691897460793984</v>
      </c>
      <c r="AI895">
        <v>0.13604162914220716</v>
      </c>
    </row>
    <row r="896" spans="33:35">
      <c r="AG896">
        <v>893</v>
      </c>
      <c r="AH896">
        <v>0.14240138742055408</v>
      </c>
      <c r="AI896">
        <v>0.11021022815698633</v>
      </c>
    </row>
    <row r="897" spans="33:35">
      <c r="AG897">
        <v>894</v>
      </c>
      <c r="AH897">
        <v>0.12280374582323592</v>
      </c>
      <c r="AI897">
        <v>0.14148544085468795</v>
      </c>
    </row>
    <row r="898" spans="33:35">
      <c r="AG898">
        <v>895</v>
      </c>
      <c r="AH898">
        <v>0.12943065117551164</v>
      </c>
      <c r="AI898">
        <v>0.14073894487843716</v>
      </c>
    </row>
    <row r="899" spans="33:35">
      <c r="AG899">
        <v>896</v>
      </c>
      <c r="AH899">
        <v>0.14017858230115923</v>
      </c>
      <c r="AI899">
        <v>0.11713198951311364</v>
      </c>
    </row>
    <row r="900" spans="33:35">
      <c r="AG900">
        <v>897</v>
      </c>
      <c r="AH900">
        <v>0.14720347318381941</v>
      </c>
      <c r="AI900">
        <v>0.11843048289304049</v>
      </c>
    </row>
    <row r="901" spans="33:35">
      <c r="AG901">
        <v>898</v>
      </c>
      <c r="AH901">
        <v>0.13913703550220916</v>
      </c>
      <c r="AI901">
        <v>0.15687962469555672</v>
      </c>
    </row>
    <row r="902" spans="33:35">
      <c r="AG902">
        <v>899</v>
      </c>
      <c r="AH902">
        <v>0.1306182150174395</v>
      </c>
      <c r="AI902">
        <v>0.11804630785581779</v>
      </c>
    </row>
    <row r="903" spans="33:35">
      <c r="AG903">
        <v>900</v>
      </c>
      <c r="AH903">
        <v>0.12823986825273428</v>
      </c>
      <c r="AI903">
        <v>0.13017366001287162</v>
      </c>
    </row>
    <row r="904" spans="33:35">
      <c r="AG904">
        <v>901</v>
      </c>
      <c r="AH904">
        <v>0.17711435232439618</v>
      </c>
      <c r="AI904">
        <v>8.7925929956363294E-2</v>
      </c>
    </row>
    <row r="905" spans="33:35">
      <c r="AG905">
        <v>902</v>
      </c>
      <c r="AH905">
        <v>0.12956978978894543</v>
      </c>
      <c r="AI905">
        <v>0.15384976623853469</v>
      </c>
    </row>
    <row r="906" spans="33:35">
      <c r="AG906">
        <v>903</v>
      </c>
      <c r="AH906">
        <v>0.14135848460323161</v>
      </c>
      <c r="AI906">
        <v>0.11947112578952201</v>
      </c>
    </row>
    <row r="907" spans="33:35">
      <c r="AG907">
        <v>904</v>
      </c>
      <c r="AH907">
        <v>0.18274142919623837</v>
      </c>
      <c r="AI907">
        <v>0.10643393237439823</v>
      </c>
    </row>
    <row r="908" spans="33:35">
      <c r="AG908">
        <v>905</v>
      </c>
      <c r="AH908">
        <v>0.13799623510631107</v>
      </c>
      <c r="AI908">
        <v>0.11086114659468438</v>
      </c>
    </row>
    <row r="909" spans="33:35">
      <c r="AG909">
        <v>906</v>
      </c>
      <c r="AH909">
        <v>0.13826565289151391</v>
      </c>
      <c r="AI909">
        <v>0.11487323299155755</v>
      </c>
    </row>
    <row r="910" spans="33:35">
      <c r="AG910">
        <v>907</v>
      </c>
      <c r="AH910">
        <v>0.12575375223880758</v>
      </c>
      <c r="AI910">
        <v>0.14354352841401619</v>
      </c>
    </row>
    <row r="911" spans="33:35">
      <c r="AG911">
        <v>908</v>
      </c>
      <c r="AH911">
        <v>0.13704128063743329</v>
      </c>
      <c r="AI911">
        <v>0.12371079450527492</v>
      </c>
    </row>
    <row r="912" spans="33:35">
      <c r="AG912">
        <v>909</v>
      </c>
      <c r="AH912">
        <v>0.13693407273878597</v>
      </c>
      <c r="AI912">
        <v>0.11464288088052241</v>
      </c>
    </row>
    <row r="913" spans="33:35">
      <c r="AG913">
        <v>910</v>
      </c>
      <c r="AH913">
        <v>0.16028503141247707</v>
      </c>
      <c r="AI913">
        <v>0.10823162855408078</v>
      </c>
    </row>
    <row r="914" spans="33:35">
      <c r="AG914">
        <v>911</v>
      </c>
      <c r="AH914">
        <v>0.14015423559587603</v>
      </c>
      <c r="AI914">
        <v>0.12022129636560178</v>
      </c>
    </row>
    <row r="915" spans="33:35">
      <c r="AG915">
        <v>912</v>
      </c>
      <c r="AH915">
        <v>0.14568998077385875</v>
      </c>
      <c r="AI915">
        <v>0.10089888693919319</v>
      </c>
    </row>
    <row r="916" spans="33:35">
      <c r="AG916">
        <v>913</v>
      </c>
      <c r="AH916">
        <v>0.13728773594779262</v>
      </c>
      <c r="AI916">
        <v>0.10583427152628734</v>
      </c>
    </row>
    <row r="917" spans="33:35">
      <c r="AG917">
        <v>914</v>
      </c>
      <c r="AH917">
        <v>0.13823480044111491</v>
      </c>
      <c r="AI917">
        <v>0.10515997766598863</v>
      </c>
    </row>
    <row r="918" spans="33:35">
      <c r="AG918">
        <v>915</v>
      </c>
      <c r="AH918">
        <v>0.14096526628770015</v>
      </c>
      <c r="AI918">
        <v>0.1271023471530941</v>
      </c>
    </row>
    <row r="919" spans="33:35">
      <c r="AG919">
        <v>916</v>
      </c>
      <c r="AH919">
        <v>0.16025767050639705</v>
      </c>
      <c r="AI919">
        <v>0.10776347588907872</v>
      </c>
    </row>
    <row r="920" spans="33:35">
      <c r="AG920">
        <v>917</v>
      </c>
      <c r="AH920">
        <v>0.13643056714850832</v>
      </c>
      <c r="AI920">
        <v>0.12105306194468182</v>
      </c>
    </row>
    <row r="921" spans="33:35">
      <c r="AG921">
        <v>918</v>
      </c>
      <c r="AH921">
        <v>0.12910679824304139</v>
      </c>
      <c r="AI921">
        <v>0.12390156166936109</v>
      </c>
    </row>
    <row r="922" spans="33:35">
      <c r="AG922">
        <v>919</v>
      </c>
      <c r="AH922">
        <v>0.1436073899069471</v>
      </c>
      <c r="AI922">
        <v>0.10484192174528049</v>
      </c>
    </row>
    <row r="923" spans="33:35">
      <c r="AG923">
        <v>920</v>
      </c>
      <c r="AH923">
        <v>0.13240647855115861</v>
      </c>
      <c r="AI923">
        <v>0.12879442343513531</v>
      </c>
    </row>
    <row r="924" spans="33:35">
      <c r="AG924">
        <v>921</v>
      </c>
      <c r="AH924">
        <v>0.14147720804760433</v>
      </c>
      <c r="AI924">
        <v>0.11873982380198068</v>
      </c>
    </row>
    <row r="925" spans="33:35">
      <c r="AG925">
        <v>922</v>
      </c>
      <c r="AH925">
        <v>0.13220039185065302</v>
      </c>
      <c r="AI925">
        <v>0.10921942449532128</v>
      </c>
    </row>
    <row r="926" spans="33:35">
      <c r="AG926">
        <v>923</v>
      </c>
      <c r="AH926">
        <v>0.13067061835494651</v>
      </c>
      <c r="AI926">
        <v>0.11766097942133272</v>
      </c>
    </row>
    <row r="927" spans="33:35">
      <c r="AG927">
        <v>924</v>
      </c>
      <c r="AH927">
        <v>0.13608683262996615</v>
      </c>
      <c r="AI927">
        <v>0.11784395172390959</v>
      </c>
    </row>
    <row r="928" spans="33:35">
      <c r="AG928">
        <v>925</v>
      </c>
      <c r="AH928">
        <v>0.13949433913075493</v>
      </c>
      <c r="AI928">
        <v>0.13743810585081342</v>
      </c>
    </row>
    <row r="929" spans="33:35">
      <c r="AG929">
        <v>926</v>
      </c>
      <c r="AH929">
        <v>0.1256769059609065</v>
      </c>
      <c r="AI929">
        <v>0.12990851166100101</v>
      </c>
    </row>
    <row r="930" spans="33:35">
      <c r="AG930">
        <v>927</v>
      </c>
      <c r="AH930">
        <v>0.12826233443511439</v>
      </c>
      <c r="AI930">
        <v>0.12647846131768165</v>
      </c>
    </row>
    <row r="931" spans="33:35">
      <c r="AG931">
        <v>928</v>
      </c>
      <c r="AH931">
        <v>0.1251605814769651</v>
      </c>
      <c r="AI931">
        <v>0.12351170758829569</v>
      </c>
    </row>
    <row r="932" spans="33:35">
      <c r="AG932">
        <v>929</v>
      </c>
      <c r="AH932">
        <v>0.12944271018743328</v>
      </c>
      <c r="AI932">
        <v>0.12340101179563244</v>
      </c>
    </row>
    <row r="933" spans="33:35">
      <c r="AG933">
        <v>930</v>
      </c>
      <c r="AH933">
        <v>0.13035714800964351</v>
      </c>
      <c r="AI933">
        <v>0.11056637889317399</v>
      </c>
    </row>
    <row r="934" spans="33:35">
      <c r="AG934">
        <v>931</v>
      </c>
      <c r="AH934">
        <v>0.13368522040226721</v>
      </c>
      <c r="AI934">
        <v>0.11574294924140544</v>
      </c>
    </row>
    <row r="935" spans="33:35">
      <c r="AG935">
        <v>932</v>
      </c>
      <c r="AH935">
        <v>0.12708014051768515</v>
      </c>
      <c r="AI935">
        <v>0.12346167429045804</v>
      </c>
    </row>
    <row r="936" spans="33:35">
      <c r="AG936">
        <v>933</v>
      </c>
      <c r="AH936">
        <v>0.17501083649748483</v>
      </c>
      <c r="AI936">
        <v>9.38321415087877E-2</v>
      </c>
    </row>
    <row r="937" spans="33:35">
      <c r="AG937">
        <v>934</v>
      </c>
      <c r="AH937">
        <v>0.13507372260182909</v>
      </c>
      <c r="AI937">
        <v>0.12825220923478672</v>
      </c>
    </row>
    <row r="938" spans="33:35">
      <c r="AG938">
        <v>935</v>
      </c>
      <c r="AH938">
        <v>0.14643411268603679</v>
      </c>
      <c r="AI938">
        <v>0.10892085706009623</v>
      </c>
    </row>
    <row r="939" spans="33:35">
      <c r="AG939">
        <v>936</v>
      </c>
      <c r="AH939">
        <v>0.14337271946672178</v>
      </c>
      <c r="AI939">
        <v>0.10799024928989667</v>
      </c>
    </row>
    <row r="940" spans="33:35">
      <c r="AG940">
        <v>937</v>
      </c>
      <c r="AH940">
        <v>0.15486447681621507</v>
      </c>
      <c r="AI940">
        <v>0.1086014104817439</v>
      </c>
    </row>
    <row r="941" spans="33:35">
      <c r="AG941">
        <v>938</v>
      </c>
      <c r="AH941">
        <v>0.15091998911929011</v>
      </c>
      <c r="AI941">
        <v>9.6418752260328755E-2</v>
      </c>
    </row>
    <row r="942" spans="33:35">
      <c r="AG942">
        <v>939</v>
      </c>
      <c r="AH942">
        <v>0.13515476956868869</v>
      </c>
      <c r="AI942">
        <v>0.10830900637703909</v>
      </c>
    </row>
    <row r="943" spans="33:35">
      <c r="AG943">
        <v>940</v>
      </c>
      <c r="AH943">
        <v>0.14476998723861256</v>
      </c>
      <c r="AI943">
        <v>0.11076113555961918</v>
      </c>
    </row>
    <row r="944" spans="33:35">
      <c r="AG944">
        <v>941</v>
      </c>
      <c r="AH944">
        <v>0.14110413636006322</v>
      </c>
      <c r="AI944">
        <v>0.12630039424365905</v>
      </c>
    </row>
    <row r="945" spans="33:35">
      <c r="AG945">
        <v>942</v>
      </c>
      <c r="AH945">
        <v>0.14131674890727625</v>
      </c>
      <c r="AI945">
        <v>0.11763846498549424</v>
      </c>
    </row>
    <row r="946" spans="33:35">
      <c r="AG946">
        <v>943</v>
      </c>
      <c r="AH946">
        <v>0.14348913185412196</v>
      </c>
      <c r="AI946">
        <v>0.11283398599936202</v>
      </c>
    </row>
    <row r="947" spans="33:35">
      <c r="AG947">
        <v>944</v>
      </c>
      <c r="AH947">
        <v>0.14200915101969119</v>
      </c>
      <c r="AI947">
        <v>0.12310788165764372</v>
      </c>
    </row>
    <row r="948" spans="33:35">
      <c r="AG948">
        <v>945</v>
      </c>
      <c r="AH948">
        <v>0.14342072636528816</v>
      </c>
      <c r="AI948">
        <v>0.11500718216779426</v>
      </c>
    </row>
    <row r="949" spans="33:35">
      <c r="AG949">
        <v>946</v>
      </c>
      <c r="AH949">
        <v>0.15372679056743091</v>
      </c>
      <c r="AI949">
        <v>0.11652951926350261</v>
      </c>
    </row>
    <row r="950" spans="33:35">
      <c r="AG950">
        <v>947</v>
      </c>
      <c r="AH950">
        <v>0.14316795629287632</v>
      </c>
      <c r="AI950">
        <v>0.10909179535617985</v>
      </c>
    </row>
    <row r="951" spans="33:35">
      <c r="AG951">
        <v>948</v>
      </c>
      <c r="AH951">
        <v>0.1309486210637992</v>
      </c>
      <c r="AI951">
        <v>0.12092652743113752</v>
      </c>
    </row>
    <row r="952" spans="33:35">
      <c r="AG952">
        <v>949</v>
      </c>
      <c r="AH952">
        <v>0.13412266549163207</v>
      </c>
      <c r="AI952">
        <v>0.15349846880987073</v>
      </c>
    </row>
    <row r="953" spans="33:35">
      <c r="AG953">
        <v>950</v>
      </c>
      <c r="AH953">
        <v>0.12877980798341554</v>
      </c>
      <c r="AI953">
        <v>0.13773966790544662</v>
      </c>
    </row>
    <row r="954" spans="33:35">
      <c r="AG954">
        <v>951</v>
      </c>
      <c r="AH954">
        <v>0.13624933227805783</v>
      </c>
      <c r="AI954">
        <v>0.13238730030777993</v>
      </c>
    </row>
    <row r="955" spans="33:35">
      <c r="AG955">
        <v>952</v>
      </c>
      <c r="AH955">
        <v>0.14917500008643589</v>
      </c>
      <c r="AI955">
        <v>0.12150109833920181</v>
      </c>
    </row>
    <row r="956" spans="33:35">
      <c r="AG956">
        <v>953</v>
      </c>
      <c r="AH956">
        <v>0.13129579051046969</v>
      </c>
      <c r="AI956">
        <v>0.12243812376752816</v>
      </c>
    </row>
    <row r="957" spans="33:35">
      <c r="AG957">
        <v>954</v>
      </c>
      <c r="AH957">
        <v>0.13675011518169886</v>
      </c>
      <c r="AI957">
        <v>0.11157508052991996</v>
      </c>
    </row>
    <row r="958" spans="33:35">
      <c r="AG958">
        <v>955</v>
      </c>
      <c r="AH958">
        <v>0.14832317467852349</v>
      </c>
      <c r="AI958">
        <v>0.11213058622316158</v>
      </c>
    </row>
    <row r="959" spans="33:35">
      <c r="AG959">
        <v>956</v>
      </c>
      <c r="AH959">
        <v>0.14076983118257802</v>
      </c>
      <c r="AI959">
        <v>0.11478542169713518</v>
      </c>
    </row>
    <row r="960" spans="33:35">
      <c r="AG960">
        <v>957</v>
      </c>
      <c r="AH960">
        <v>0.12775137042856277</v>
      </c>
      <c r="AI960">
        <v>0.13379889013705548</v>
      </c>
    </row>
    <row r="961" spans="33:35">
      <c r="AG961">
        <v>958</v>
      </c>
      <c r="AH961">
        <v>0.13996399019820388</v>
      </c>
      <c r="AI961">
        <v>0.11855162612979794</v>
      </c>
    </row>
    <row r="962" spans="33:35">
      <c r="AG962">
        <v>959</v>
      </c>
      <c r="AH962">
        <v>0.12344120525372618</v>
      </c>
      <c r="AI962">
        <v>0.14044631173442187</v>
      </c>
    </row>
    <row r="963" spans="33:35">
      <c r="AG963">
        <v>960</v>
      </c>
      <c r="AH963">
        <v>0.13790138139219602</v>
      </c>
      <c r="AI963">
        <v>0.10942180294565927</v>
      </c>
    </row>
    <row r="964" spans="33:35">
      <c r="AG964">
        <v>961</v>
      </c>
      <c r="AH964">
        <v>0.14437965240723932</v>
      </c>
      <c r="AI964">
        <v>0.11086832461199576</v>
      </c>
    </row>
    <row r="965" spans="33:35">
      <c r="AG965">
        <v>962</v>
      </c>
      <c r="AH965">
        <v>0.12880567622098565</v>
      </c>
      <c r="AI965">
        <v>0.12552358601747651</v>
      </c>
    </row>
    <row r="966" spans="33:35">
      <c r="AG966">
        <v>963</v>
      </c>
      <c r="AH966">
        <v>0.12930559409818018</v>
      </c>
      <c r="AI966">
        <v>0.14528530436757961</v>
      </c>
    </row>
    <row r="967" spans="33:35">
      <c r="AG967">
        <v>964</v>
      </c>
      <c r="AH967">
        <v>0.1301741033418376</v>
      </c>
      <c r="AI967">
        <v>0.1414693995124702</v>
      </c>
    </row>
    <row r="968" spans="33:35">
      <c r="AG968">
        <v>965</v>
      </c>
      <c r="AH968">
        <v>0.12728103242250638</v>
      </c>
      <c r="AI968">
        <v>0.13448658023656293</v>
      </c>
    </row>
    <row r="969" spans="33:35">
      <c r="AG969">
        <v>966</v>
      </c>
      <c r="AH969">
        <v>0.12498012547905202</v>
      </c>
      <c r="AI969">
        <v>0.14033059160521791</v>
      </c>
    </row>
    <row r="970" spans="33:35">
      <c r="AG970">
        <v>967</v>
      </c>
      <c r="AH970">
        <v>0.12729983062649122</v>
      </c>
      <c r="AI970">
        <v>0.11583079559417338</v>
      </c>
    </row>
    <row r="971" spans="33:35">
      <c r="AG971">
        <v>968</v>
      </c>
      <c r="AH971">
        <v>0.15861880161539141</v>
      </c>
      <c r="AI971">
        <v>9.730355724331842E-2</v>
      </c>
    </row>
    <row r="972" spans="33:35">
      <c r="AG972">
        <v>969</v>
      </c>
      <c r="AH972">
        <v>0.14574564606959042</v>
      </c>
      <c r="AI972">
        <v>0.10534999244959323</v>
      </c>
    </row>
    <row r="973" spans="33:35">
      <c r="AG973">
        <v>970</v>
      </c>
      <c r="AH973">
        <v>0.13155986319619925</v>
      </c>
      <c r="AI973">
        <v>0.13979905994292557</v>
      </c>
    </row>
    <row r="974" spans="33:35">
      <c r="AG974">
        <v>971</v>
      </c>
      <c r="AH974">
        <v>0.12844639618939069</v>
      </c>
      <c r="AI974">
        <v>0.12888591784383338</v>
      </c>
    </row>
    <row r="975" spans="33:35">
      <c r="AG975">
        <v>972</v>
      </c>
      <c r="AH975">
        <v>0.13289768805812149</v>
      </c>
      <c r="AI975">
        <v>0.12896994296722925</v>
      </c>
    </row>
    <row r="976" spans="33:35">
      <c r="AG976">
        <v>973</v>
      </c>
      <c r="AH976">
        <v>0.1361977843295514</v>
      </c>
      <c r="AI976">
        <v>0.12643493586968935</v>
      </c>
    </row>
    <row r="977" spans="33:35">
      <c r="AG977">
        <v>974</v>
      </c>
      <c r="AH977">
        <v>0.14382858579128965</v>
      </c>
      <c r="AI977">
        <v>0.12046529056207943</v>
      </c>
    </row>
    <row r="978" spans="33:35">
      <c r="AG978">
        <v>975</v>
      </c>
      <c r="AH978">
        <v>0.15146641732150684</v>
      </c>
      <c r="AI978">
        <v>0.11616402325154054</v>
      </c>
    </row>
    <row r="979" spans="33:35">
      <c r="AG979">
        <v>976</v>
      </c>
      <c r="AH979">
        <v>0.14232640893053444</v>
      </c>
      <c r="AI979">
        <v>0.1162546569882096</v>
      </c>
    </row>
    <row r="980" spans="33:35">
      <c r="AG980">
        <v>977</v>
      </c>
      <c r="AH980">
        <v>0.13516319800277832</v>
      </c>
      <c r="AI980">
        <v>0.12991497442303906</v>
      </c>
    </row>
    <row r="981" spans="33:35">
      <c r="AG981">
        <v>978</v>
      </c>
      <c r="AH981">
        <v>0.16910136464206707</v>
      </c>
      <c r="AI981">
        <v>9.5766713204319093E-2</v>
      </c>
    </row>
    <row r="982" spans="33:35">
      <c r="AG982">
        <v>979</v>
      </c>
      <c r="AH982">
        <v>0.12964225155111819</v>
      </c>
      <c r="AI982">
        <v>0.12626905570053837</v>
      </c>
    </row>
    <row r="983" spans="33:35">
      <c r="AG983">
        <v>980</v>
      </c>
      <c r="AH983">
        <v>0.16637770020221163</v>
      </c>
      <c r="AI983">
        <v>0.10622652207403932</v>
      </c>
    </row>
    <row r="984" spans="33:35">
      <c r="AG984">
        <v>981</v>
      </c>
      <c r="AH984">
        <v>0.12484037711181538</v>
      </c>
      <c r="AI984">
        <v>0.1341553257476456</v>
      </c>
    </row>
    <row r="985" spans="33:35">
      <c r="AG985">
        <v>982</v>
      </c>
      <c r="AH985">
        <v>0.12883252978704876</v>
      </c>
      <c r="AI985">
        <v>0.12004218671236719</v>
      </c>
    </row>
    <row r="986" spans="33:35">
      <c r="AG986">
        <v>983</v>
      </c>
      <c r="AH986">
        <v>0.12741316569801972</v>
      </c>
      <c r="AI986">
        <v>0.12394428100098029</v>
      </c>
    </row>
    <row r="987" spans="33:35">
      <c r="AG987">
        <v>984</v>
      </c>
      <c r="AH987">
        <v>0.12883742991262007</v>
      </c>
      <c r="AI987">
        <v>0.14727641497790001</v>
      </c>
    </row>
    <row r="988" spans="33:35">
      <c r="AG988">
        <v>985</v>
      </c>
      <c r="AH988">
        <v>0.14238866771527414</v>
      </c>
      <c r="AI988">
        <v>0.10271608642138327</v>
      </c>
    </row>
    <row r="989" spans="33:35">
      <c r="AG989">
        <v>986</v>
      </c>
      <c r="AH989">
        <v>0.13530186542373107</v>
      </c>
      <c r="AI989">
        <v>0.10729921596450835</v>
      </c>
    </row>
    <row r="990" spans="33:35">
      <c r="AG990">
        <v>987</v>
      </c>
      <c r="AH990">
        <v>0.12323114962550098</v>
      </c>
      <c r="AI990">
        <v>0.13596236699841172</v>
      </c>
    </row>
    <row r="991" spans="33:35">
      <c r="AG991">
        <v>988</v>
      </c>
      <c r="AH991">
        <v>0.1356714581959107</v>
      </c>
      <c r="AI991">
        <v>0.12282292060883712</v>
      </c>
    </row>
    <row r="992" spans="33:35">
      <c r="AG992">
        <v>989</v>
      </c>
      <c r="AH992">
        <v>0.13584444933944514</v>
      </c>
      <c r="AI992">
        <v>0.13488358618706514</v>
      </c>
    </row>
    <row r="993" spans="33:35">
      <c r="AG993">
        <v>990</v>
      </c>
      <c r="AH993">
        <v>0.13968675398127153</v>
      </c>
      <c r="AI993">
        <v>0.14672926364118613</v>
      </c>
    </row>
    <row r="994" spans="33:35">
      <c r="AG994">
        <v>991</v>
      </c>
      <c r="AH994">
        <v>0.13741840849884812</v>
      </c>
      <c r="AI994">
        <v>0.15409128407738087</v>
      </c>
    </row>
    <row r="995" spans="33:35">
      <c r="AG995">
        <v>992</v>
      </c>
      <c r="AH995">
        <v>0.14598979993915343</v>
      </c>
      <c r="AI995">
        <v>0.10686793590690154</v>
      </c>
    </row>
    <row r="996" spans="33:35">
      <c r="AG996">
        <v>993</v>
      </c>
      <c r="AH996">
        <v>0.12568483507321371</v>
      </c>
      <c r="AI996">
        <v>0.13040069477529473</v>
      </c>
    </row>
    <row r="997" spans="33:35">
      <c r="AG997">
        <v>994</v>
      </c>
      <c r="AH997">
        <v>0.14241804654399889</v>
      </c>
      <c r="AI997">
        <v>0.12129729463111491</v>
      </c>
    </row>
    <row r="998" spans="33:35">
      <c r="AG998">
        <v>995</v>
      </c>
      <c r="AH998">
        <v>0.13201008034200645</v>
      </c>
      <c r="AI998">
        <v>0.12405432163841254</v>
      </c>
    </row>
    <row r="999" spans="33:35">
      <c r="AG999">
        <v>996</v>
      </c>
      <c r="AH999">
        <v>0.1287154722590669</v>
      </c>
      <c r="AI999">
        <v>0.13166138984505271</v>
      </c>
    </row>
    <row r="1000" spans="33:35">
      <c r="AG1000">
        <v>997</v>
      </c>
      <c r="AH1000">
        <v>0.13234312608408746</v>
      </c>
      <c r="AI1000">
        <v>0.1161609701103096</v>
      </c>
    </row>
    <row r="1001" spans="33:35">
      <c r="AG1001">
        <v>998</v>
      </c>
      <c r="AH1001">
        <v>0.13948034337926987</v>
      </c>
      <c r="AI1001">
        <v>0.12352956431913513</v>
      </c>
    </row>
    <row r="1002" spans="33:35">
      <c r="AG1002">
        <v>999</v>
      </c>
      <c r="AH1002">
        <v>0.14892822879146905</v>
      </c>
      <c r="AI1002">
        <v>0.1140506378016066</v>
      </c>
    </row>
    <row r="1003" spans="33:35">
      <c r="AG1003">
        <v>1000</v>
      </c>
      <c r="AH1003">
        <v>0.12962909552275526</v>
      </c>
      <c r="AI1003">
        <v>0.12880779305818588</v>
      </c>
    </row>
    <row r="1004" spans="33:35">
      <c r="AG1004">
        <v>1001</v>
      </c>
      <c r="AH1004">
        <v>0.13064291857546598</v>
      </c>
      <c r="AI1004">
        <v>0.11837591355122437</v>
      </c>
    </row>
    <row r="1005" spans="33:35">
      <c r="AG1005">
        <v>1002</v>
      </c>
      <c r="AH1005">
        <v>0.1500397566012924</v>
      </c>
      <c r="AI1005">
        <v>0.10367118729919243</v>
      </c>
    </row>
    <row r="1006" spans="33:35">
      <c r="AG1006">
        <v>1003</v>
      </c>
      <c r="AH1006">
        <v>0.13088485341424022</v>
      </c>
      <c r="AI1006">
        <v>0.14947203853102531</v>
      </c>
    </row>
    <row r="1007" spans="33:35">
      <c r="AG1007">
        <v>1004</v>
      </c>
      <c r="AH1007">
        <v>0.13811758357849641</v>
      </c>
      <c r="AI1007">
        <v>0.12529105414148967</v>
      </c>
    </row>
    <row r="1008" spans="33:35">
      <c r="AG1008">
        <v>1005</v>
      </c>
      <c r="AH1008">
        <v>0.12512678782882158</v>
      </c>
      <c r="AI1008">
        <v>0.12221993883501514</v>
      </c>
    </row>
    <row r="1009" spans="33:35">
      <c r="AG1009">
        <v>1006</v>
      </c>
      <c r="AH1009">
        <v>0.15110534527541003</v>
      </c>
      <c r="AI1009">
        <v>0.1059803635734336</v>
      </c>
    </row>
    <row r="1010" spans="33:35">
      <c r="AG1010">
        <v>1007</v>
      </c>
      <c r="AH1010">
        <v>0.12686993427847812</v>
      </c>
      <c r="AI1010">
        <v>0.13942470674224267</v>
      </c>
    </row>
    <row r="1011" spans="33:35">
      <c r="AG1011">
        <v>1008</v>
      </c>
      <c r="AH1011">
        <v>0.14812983609839422</v>
      </c>
      <c r="AI1011">
        <v>0.10903602891686745</v>
      </c>
    </row>
    <row r="1012" spans="33:35">
      <c r="AG1012">
        <v>1009</v>
      </c>
      <c r="AH1012">
        <v>0.12284740222509954</v>
      </c>
      <c r="AI1012">
        <v>0.1395926891980756</v>
      </c>
    </row>
    <row r="1013" spans="33:35">
      <c r="AG1013">
        <v>1010</v>
      </c>
      <c r="AH1013">
        <v>0.13798992426438797</v>
      </c>
      <c r="AI1013">
        <v>0.12191894000682821</v>
      </c>
    </row>
    <row r="1014" spans="33:35">
      <c r="AG1014">
        <v>1011</v>
      </c>
      <c r="AH1014">
        <v>0.15193345209486681</v>
      </c>
      <c r="AI1014">
        <v>0.10079778129893818</v>
      </c>
    </row>
    <row r="1015" spans="33:35">
      <c r="AG1015">
        <v>1012</v>
      </c>
      <c r="AH1015">
        <v>0.12577810628937994</v>
      </c>
      <c r="AI1015">
        <v>0.13092124726138021</v>
      </c>
    </row>
    <row r="1016" spans="33:35">
      <c r="AG1016">
        <v>1013</v>
      </c>
      <c r="AH1016">
        <v>0.13311566691048063</v>
      </c>
      <c r="AI1016">
        <v>0.10915575426619628</v>
      </c>
    </row>
    <row r="1017" spans="33:35">
      <c r="AG1017">
        <v>1014</v>
      </c>
      <c r="AH1017">
        <v>0.13912427172514946</v>
      </c>
      <c r="AI1017">
        <v>0.1031072422435276</v>
      </c>
    </row>
    <row r="1018" spans="33:35">
      <c r="AG1018">
        <v>1015</v>
      </c>
      <c r="AH1018">
        <v>0.13475785342074578</v>
      </c>
      <c r="AI1018">
        <v>0.11951395465446726</v>
      </c>
    </row>
    <row r="1019" spans="33:35">
      <c r="AG1019">
        <v>1016</v>
      </c>
      <c r="AH1019">
        <v>0.14324574695734019</v>
      </c>
      <c r="AI1019">
        <v>0.11356615847668282</v>
      </c>
    </row>
    <row r="1020" spans="33:35">
      <c r="AG1020">
        <v>1017</v>
      </c>
      <c r="AH1020">
        <v>0.15671693761189062</v>
      </c>
      <c r="AI1020">
        <v>9.8862459937742259E-2</v>
      </c>
    </row>
    <row r="1021" spans="33:35">
      <c r="AG1021">
        <v>1018</v>
      </c>
      <c r="AH1021">
        <v>0.13227105775761075</v>
      </c>
      <c r="AI1021">
        <v>0.12398365628449524</v>
      </c>
    </row>
    <row r="1022" spans="33:35">
      <c r="AG1022">
        <v>1019</v>
      </c>
      <c r="AH1022">
        <v>0.14135771869850955</v>
      </c>
      <c r="AI1022">
        <v>0.10805508564598446</v>
      </c>
    </row>
    <row r="1023" spans="33:35">
      <c r="AG1023">
        <v>1020</v>
      </c>
      <c r="AH1023">
        <v>0.13595099885864292</v>
      </c>
      <c r="AI1023">
        <v>0.13155011376200632</v>
      </c>
    </row>
    <row r="1024" spans="33:35">
      <c r="AG1024">
        <v>1021</v>
      </c>
      <c r="AH1024">
        <v>0.13651563983938325</v>
      </c>
      <c r="AI1024">
        <v>0.11943705209433425</v>
      </c>
    </row>
    <row r="1025" spans="33:35">
      <c r="AG1025">
        <v>1022</v>
      </c>
      <c r="AH1025">
        <v>0.12574761018305194</v>
      </c>
      <c r="AI1025">
        <v>0.13659662405512898</v>
      </c>
    </row>
    <row r="1026" spans="33:35">
      <c r="AG1026">
        <v>1023</v>
      </c>
      <c r="AH1026">
        <v>0.14940049742379116</v>
      </c>
      <c r="AI1026">
        <v>0.11210915912195352</v>
      </c>
    </row>
    <row r="1027" spans="33:35">
      <c r="AG1027">
        <v>1024</v>
      </c>
      <c r="AH1027">
        <v>0.13180861672555821</v>
      </c>
      <c r="AI1027">
        <v>0.12665766161122902</v>
      </c>
    </row>
    <row r="1028" spans="33:35">
      <c r="AG1028">
        <v>1025</v>
      </c>
      <c r="AH1028">
        <v>0.13405372443010602</v>
      </c>
      <c r="AI1028">
        <v>0.14189156309312406</v>
      </c>
    </row>
    <row r="1029" spans="33:35">
      <c r="AG1029">
        <v>1026</v>
      </c>
      <c r="AH1029">
        <v>0.14126535948001773</v>
      </c>
      <c r="AI1029">
        <v>0.10671954240201116</v>
      </c>
    </row>
    <row r="1030" spans="33:35">
      <c r="AG1030">
        <v>1027</v>
      </c>
      <c r="AH1030">
        <v>0.1461836572424603</v>
      </c>
      <c r="AI1030">
        <v>0.10772904133873824</v>
      </c>
    </row>
    <row r="1031" spans="33:35">
      <c r="AG1031">
        <v>1028</v>
      </c>
      <c r="AH1031">
        <v>0.14520055205992036</v>
      </c>
      <c r="AI1031">
        <v>0.12995866795108027</v>
      </c>
    </row>
    <row r="1032" spans="33:35">
      <c r="AG1032">
        <v>1029</v>
      </c>
      <c r="AH1032">
        <v>0.17363134994806273</v>
      </c>
      <c r="AI1032">
        <v>9.1902988960432072E-2</v>
      </c>
    </row>
    <row r="1033" spans="33:35">
      <c r="AG1033">
        <v>1030</v>
      </c>
      <c r="AH1033">
        <v>0.14284016756261839</v>
      </c>
      <c r="AI1033">
        <v>0.10772959450469123</v>
      </c>
    </row>
    <row r="1034" spans="33:35">
      <c r="AG1034">
        <v>1031</v>
      </c>
      <c r="AH1034">
        <v>0.12487884871088738</v>
      </c>
      <c r="AI1034">
        <v>0.13320213201134923</v>
      </c>
    </row>
    <row r="1035" spans="33:35">
      <c r="AG1035">
        <v>1032</v>
      </c>
      <c r="AH1035">
        <v>0.14323057264458203</v>
      </c>
      <c r="AI1035">
        <v>0.13979715284335528</v>
      </c>
    </row>
    <row r="1036" spans="33:35">
      <c r="AG1036">
        <v>1033</v>
      </c>
      <c r="AH1036">
        <v>0.15668734008347412</v>
      </c>
      <c r="AI1036">
        <v>0.11434191494279237</v>
      </c>
    </row>
    <row r="1037" spans="33:35">
      <c r="AG1037">
        <v>1034</v>
      </c>
      <c r="AH1037">
        <v>0.13428304557462248</v>
      </c>
      <c r="AI1037">
        <v>0.10531765181397565</v>
      </c>
    </row>
    <row r="1038" spans="33:35">
      <c r="AG1038">
        <v>1035</v>
      </c>
      <c r="AH1038">
        <v>0.13832165118210216</v>
      </c>
      <c r="AI1038">
        <v>0.11861661348658194</v>
      </c>
    </row>
    <row r="1039" spans="33:35">
      <c r="AG1039">
        <v>1036</v>
      </c>
      <c r="AH1039">
        <v>0.17373029289885636</v>
      </c>
      <c r="AI1039">
        <v>0.10657635107079101</v>
      </c>
    </row>
    <row r="1040" spans="33:35">
      <c r="AG1040">
        <v>1037</v>
      </c>
      <c r="AH1040">
        <v>0.15920409372879862</v>
      </c>
      <c r="AI1040">
        <v>0.11867782484741492</v>
      </c>
    </row>
    <row r="1041" spans="33:35">
      <c r="AG1041">
        <v>1038</v>
      </c>
      <c r="AH1041">
        <v>0.13215102499388948</v>
      </c>
      <c r="AI1041">
        <v>0.12147728442483241</v>
      </c>
    </row>
    <row r="1042" spans="33:35">
      <c r="AG1042">
        <v>1039</v>
      </c>
      <c r="AH1042">
        <v>0.13293706351672316</v>
      </c>
      <c r="AI1042">
        <v>0.132993562177559</v>
      </c>
    </row>
    <row r="1043" spans="33:35">
      <c r="AG1043">
        <v>1040</v>
      </c>
      <c r="AH1043">
        <v>0.14906240030731072</v>
      </c>
      <c r="AI1043">
        <v>0.12087124391650647</v>
      </c>
    </row>
    <row r="1044" spans="33:35">
      <c r="AG1044">
        <v>1041</v>
      </c>
      <c r="AH1044">
        <v>0.14098574179043838</v>
      </c>
      <c r="AI1044">
        <v>0.14529664859389749</v>
      </c>
    </row>
    <row r="1045" spans="33:35">
      <c r="AG1045">
        <v>1042</v>
      </c>
      <c r="AH1045">
        <v>0.16488081570082885</v>
      </c>
      <c r="AI1045">
        <v>0.10250623075779322</v>
      </c>
    </row>
    <row r="1046" spans="33:35">
      <c r="AG1046">
        <v>1043</v>
      </c>
      <c r="AH1046">
        <v>0.12465329316622195</v>
      </c>
      <c r="AI1046">
        <v>0.13221360623224826</v>
      </c>
    </row>
    <row r="1047" spans="33:35">
      <c r="AG1047">
        <v>1044</v>
      </c>
      <c r="AH1047">
        <v>0.14413631196459795</v>
      </c>
      <c r="AI1047">
        <v>0.11554711971978561</v>
      </c>
    </row>
    <row r="1048" spans="33:35">
      <c r="AG1048">
        <v>1045</v>
      </c>
      <c r="AH1048">
        <v>0.13655183556371117</v>
      </c>
      <c r="AI1048">
        <v>0.1195506160748754</v>
      </c>
    </row>
    <row r="1049" spans="33:35">
      <c r="AG1049">
        <v>1046</v>
      </c>
      <c r="AH1049">
        <v>0.15059463933073855</v>
      </c>
      <c r="AI1049">
        <v>0.10268429669390519</v>
      </c>
    </row>
    <row r="1050" spans="33:35">
      <c r="AG1050">
        <v>1047</v>
      </c>
      <c r="AH1050">
        <v>0.12424750807822831</v>
      </c>
      <c r="AI1050">
        <v>0.13852518623294341</v>
      </c>
    </row>
    <row r="1051" spans="33:35">
      <c r="AG1051">
        <v>1048</v>
      </c>
      <c r="AH1051">
        <v>0.15137628804052444</v>
      </c>
      <c r="AI1051">
        <v>0.12350385507879269</v>
      </c>
    </row>
    <row r="1052" spans="33:35">
      <c r="AG1052">
        <v>1049</v>
      </c>
      <c r="AH1052">
        <v>0.14402412706822162</v>
      </c>
      <c r="AI1052">
        <v>0.12673085627318281</v>
      </c>
    </row>
    <row r="1053" spans="33:35">
      <c r="AG1053">
        <v>1050</v>
      </c>
      <c r="AH1053">
        <v>0.12908397604908387</v>
      </c>
      <c r="AI1053">
        <v>0.12559024327397419</v>
      </c>
    </row>
    <row r="1054" spans="33:35">
      <c r="AG1054">
        <v>1051</v>
      </c>
      <c r="AH1054">
        <v>0.14407625625232634</v>
      </c>
      <c r="AI1054">
        <v>0.11132116972058244</v>
      </c>
    </row>
    <row r="1055" spans="33:35">
      <c r="AG1055">
        <v>1052</v>
      </c>
      <c r="AH1055">
        <v>0.13230921252660388</v>
      </c>
      <c r="AI1055">
        <v>0.13886569561870446</v>
      </c>
    </row>
    <row r="1056" spans="33:35">
      <c r="AG1056">
        <v>1053</v>
      </c>
      <c r="AH1056">
        <v>0.16699968115949651</v>
      </c>
      <c r="AI1056">
        <v>0.11335819385691721</v>
      </c>
    </row>
    <row r="1057" spans="33:35">
      <c r="AG1057">
        <v>1054</v>
      </c>
      <c r="AH1057">
        <v>0.12814430081040951</v>
      </c>
      <c r="AI1057">
        <v>0.13470238616485103</v>
      </c>
    </row>
    <row r="1058" spans="33:35">
      <c r="AG1058">
        <v>1055</v>
      </c>
      <c r="AH1058">
        <v>0.12520822886794483</v>
      </c>
      <c r="AI1058">
        <v>0.13472142259418796</v>
      </c>
    </row>
    <row r="1059" spans="33:35">
      <c r="AG1059">
        <v>1056</v>
      </c>
      <c r="AH1059">
        <v>0.14263668082389686</v>
      </c>
      <c r="AI1059">
        <v>0.12710359248724204</v>
      </c>
    </row>
    <row r="1060" spans="33:35">
      <c r="AG1060">
        <v>1057</v>
      </c>
      <c r="AH1060">
        <v>0.13275778809788732</v>
      </c>
      <c r="AI1060">
        <v>0.11357515824103641</v>
      </c>
    </row>
    <row r="1061" spans="33:35">
      <c r="AG1061">
        <v>1058</v>
      </c>
      <c r="AH1061">
        <v>0.12562955133783035</v>
      </c>
      <c r="AI1061">
        <v>0.13090319610092324</v>
      </c>
    </row>
    <row r="1062" spans="33:35">
      <c r="AG1062">
        <v>1059</v>
      </c>
      <c r="AH1062">
        <v>0.12725400017431832</v>
      </c>
      <c r="AI1062">
        <v>0.14037648320443546</v>
      </c>
    </row>
    <row r="1063" spans="33:35">
      <c r="AG1063">
        <v>1060</v>
      </c>
      <c r="AH1063">
        <v>0.1319774540222084</v>
      </c>
      <c r="AI1063">
        <v>0.1368629412979834</v>
      </c>
    </row>
    <row r="1064" spans="33:35">
      <c r="AG1064">
        <v>1061</v>
      </c>
      <c r="AH1064">
        <v>0.12422252399753328</v>
      </c>
      <c r="AI1064">
        <v>0.12747633229916297</v>
      </c>
    </row>
    <row r="1065" spans="33:35">
      <c r="AG1065">
        <v>1062</v>
      </c>
      <c r="AH1065">
        <v>0.12987178097840579</v>
      </c>
      <c r="AI1065">
        <v>0.1260361644461267</v>
      </c>
    </row>
    <row r="1066" spans="33:35">
      <c r="AG1066">
        <v>1063</v>
      </c>
      <c r="AH1066">
        <v>0.15796716517844744</v>
      </c>
      <c r="AI1066">
        <v>9.9620450812346856E-2</v>
      </c>
    </row>
    <row r="1067" spans="33:35">
      <c r="AG1067">
        <v>1064</v>
      </c>
      <c r="AH1067">
        <v>0.13545738390040113</v>
      </c>
      <c r="AI1067">
        <v>0.11213133242573284</v>
      </c>
    </row>
    <row r="1068" spans="33:35">
      <c r="AG1068">
        <v>1065</v>
      </c>
      <c r="AH1068">
        <v>0.13177992814682488</v>
      </c>
      <c r="AI1068">
        <v>0.13864343423415554</v>
      </c>
    </row>
    <row r="1069" spans="33:35">
      <c r="AG1069">
        <v>1066</v>
      </c>
      <c r="AH1069">
        <v>0.13593687329634777</v>
      </c>
      <c r="AI1069">
        <v>0.14231492303613386</v>
      </c>
    </row>
    <row r="1070" spans="33:35">
      <c r="AG1070">
        <v>1067</v>
      </c>
      <c r="AH1070">
        <v>0.13991200699920298</v>
      </c>
      <c r="AI1070">
        <v>0.12276613318183434</v>
      </c>
    </row>
    <row r="1071" spans="33:35">
      <c r="AG1071">
        <v>1068</v>
      </c>
      <c r="AH1071">
        <v>0.13946330145949934</v>
      </c>
      <c r="AI1071">
        <v>0.11661109444406742</v>
      </c>
    </row>
    <row r="1072" spans="33:35">
      <c r="AG1072">
        <v>1069</v>
      </c>
      <c r="AH1072">
        <v>0.13447671914759651</v>
      </c>
      <c r="AI1072">
        <v>0.12415846567590287</v>
      </c>
    </row>
    <row r="1073" spans="33:35">
      <c r="AG1073">
        <v>1070</v>
      </c>
      <c r="AH1073">
        <v>0.12614439640842501</v>
      </c>
      <c r="AI1073">
        <v>0.15468995095169152</v>
      </c>
    </row>
    <row r="1074" spans="33:35">
      <c r="AG1074">
        <v>1071</v>
      </c>
      <c r="AH1074">
        <v>0.13739629563545375</v>
      </c>
      <c r="AI1074">
        <v>0.13855093537827567</v>
      </c>
    </row>
    <row r="1075" spans="33:35">
      <c r="AG1075">
        <v>1072</v>
      </c>
      <c r="AH1075">
        <v>0.12720259048738039</v>
      </c>
      <c r="AI1075">
        <v>0.1324893768447894</v>
      </c>
    </row>
    <row r="1076" spans="33:35">
      <c r="AG1076">
        <v>1073</v>
      </c>
      <c r="AH1076">
        <v>0.12739053658056476</v>
      </c>
      <c r="AI1076">
        <v>0.12259141841600062</v>
      </c>
    </row>
    <row r="1077" spans="33:35">
      <c r="AG1077">
        <v>1074</v>
      </c>
      <c r="AH1077">
        <v>0.14022537987872186</v>
      </c>
      <c r="AI1077">
        <v>0.11514943544668638</v>
      </c>
    </row>
    <row r="1078" spans="33:35">
      <c r="AG1078">
        <v>1075</v>
      </c>
      <c r="AH1078">
        <v>0.14146945855174914</v>
      </c>
      <c r="AI1078">
        <v>0.10756299349227633</v>
      </c>
    </row>
    <row r="1079" spans="33:35">
      <c r="AG1079">
        <v>1076</v>
      </c>
      <c r="AH1079">
        <v>0.13396106350658671</v>
      </c>
      <c r="AI1079">
        <v>0.11101892914662084</v>
      </c>
    </row>
    <row r="1080" spans="33:35">
      <c r="AG1080">
        <v>1077</v>
      </c>
      <c r="AH1080">
        <v>0.12668773316203055</v>
      </c>
      <c r="AI1080">
        <v>0.13460986626115232</v>
      </c>
    </row>
    <row r="1081" spans="33:35">
      <c r="AG1081">
        <v>1078</v>
      </c>
      <c r="AH1081">
        <v>0.13277699726757239</v>
      </c>
      <c r="AI1081">
        <v>0.1195733372300563</v>
      </c>
    </row>
    <row r="1082" spans="33:35">
      <c r="AG1082">
        <v>1079</v>
      </c>
      <c r="AH1082">
        <v>0.13345200470305688</v>
      </c>
      <c r="AI1082">
        <v>0.12081120143207655</v>
      </c>
    </row>
    <row r="1083" spans="33:35">
      <c r="AG1083">
        <v>1080</v>
      </c>
      <c r="AH1083">
        <v>0.1461995576627389</v>
      </c>
      <c r="AI1083">
        <v>0.10129293234468939</v>
      </c>
    </row>
    <row r="1084" spans="33:35">
      <c r="AG1084">
        <v>1081</v>
      </c>
      <c r="AH1084">
        <v>0.14882532615646615</v>
      </c>
      <c r="AI1084">
        <v>0.11235875880629909</v>
      </c>
    </row>
    <row r="1085" spans="33:35">
      <c r="AG1085">
        <v>1082</v>
      </c>
      <c r="AH1085">
        <v>0.12875335146383762</v>
      </c>
      <c r="AI1085">
        <v>0.13469585946514406</v>
      </c>
    </row>
    <row r="1086" spans="33:35">
      <c r="AG1086">
        <v>1083</v>
      </c>
      <c r="AH1086">
        <v>0.13797813115123514</v>
      </c>
      <c r="AI1086">
        <v>0.11005897729784882</v>
      </c>
    </row>
    <row r="1087" spans="33:35">
      <c r="AG1087">
        <v>1084</v>
      </c>
      <c r="AH1087">
        <v>0.14163879527240492</v>
      </c>
      <c r="AI1087">
        <v>0.10968373272443491</v>
      </c>
    </row>
    <row r="1088" spans="33:35">
      <c r="AG1088">
        <v>1085</v>
      </c>
      <c r="AH1088">
        <v>0.1603773402518327</v>
      </c>
      <c r="AI1088">
        <v>9.4075565100888325E-2</v>
      </c>
    </row>
    <row r="1089" spans="33:35">
      <c r="AG1089">
        <v>1086</v>
      </c>
      <c r="AH1089">
        <v>0.13166086026298404</v>
      </c>
      <c r="AI1089">
        <v>0.12145234532834395</v>
      </c>
    </row>
    <row r="1090" spans="33:35">
      <c r="AG1090">
        <v>1087</v>
      </c>
      <c r="AH1090">
        <v>0.14995722968698436</v>
      </c>
      <c r="AI1090">
        <v>0.10668273484602279</v>
      </c>
    </row>
    <row r="1091" spans="33:35">
      <c r="AG1091">
        <v>1088</v>
      </c>
      <c r="AH1091">
        <v>0.16612392284065663</v>
      </c>
      <c r="AI1091">
        <v>9.8248287743341656E-2</v>
      </c>
    </row>
    <row r="1092" spans="33:35">
      <c r="AG1092">
        <v>1089</v>
      </c>
      <c r="AH1092">
        <v>0.14267266635886525</v>
      </c>
      <c r="AI1092">
        <v>0.10954157100147308</v>
      </c>
    </row>
    <row r="1093" spans="33:35">
      <c r="AG1093">
        <v>1090</v>
      </c>
      <c r="AH1093">
        <v>0.15981910911736177</v>
      </c>
      <c r="AI1093">
        <v>0.10412784458691207</v>
      </c>
    </row>
    <row r="1094" spans="33:35">
      <c r="AG1094">
        <v>1091</v>
      </c>
      <c r="AH1094">
        <v>0.13552812151892085</v>
      </c>
      <c r="AI1094">
        <v>0.15113343132916565</v>
      </c>
    </row>
    <row r="1095" spans="33:35">
      <c r="AG1095">
        <v>1092</v>
      </c>
      <c r="AH1095">
        <v>0.13133061179305003</v>
      </c>
      <c r="AI1095">
        <v>0.14154866268163332</v>
      </c>
    </row>
    <row r="1096" spans="33:35">
      <c r="AG1096">
        <v>1093</v>
      </c>
      <c r="AH1096">
        <v>0.12776212805639858</v>
      </c>
      <c r="AI1096">
        <v>0.13236877888312709</v>
      </c>
    </row>
    <row r="1097" spans="33:35">
      <c r="AG1097">
        <v>1094</v>
      </c>
      <c r="AH1097">
        <v>0.15641461677001248</v>
      </c>
      <c r="AI1097">
        <v>0.18771099188607943</v>
      </c>
    </row>
    <row r="1098" spans="33:35">
      <c r="AG1098">
        <v>1095</v>
      </c>
      <c r="AH1098">
        <v>0.14058445650803958</v>
      </c>
      <c r="AI1098">
        <v>0.10660578991330075</v>
      </c>
    </row>
    <row r="1099" spans="33:35">
      <c r="AG1099">
        <v>1096</v>
      </c>
      <c r="AH1099">
        <v>0.16783053354818256</v>
      </c>
      <c r="AI1099">
        <v>0.1050480303916754</v>
      </c>
    </row>
    <row r="1100" spans="33:35">
      <c r="AG1100">
        <v>1097</v>
      </c>
      <c r="AH1100">
        <v>0.14257351786456687</v>
      </c>
      <c r="AI1100">
        <v>0.12699400777212999</v>
      </c>
    </row>
    <row r="1101" spans="33:35">
      <c r="AG1101">
        <v>1098</v>
      </c>
      <c r="AH1101">
        <v>0.16899582698825494</v>
      </c>
      <c r="AI1101">
        <v>0.10432214192706153</v>
      </c>
    </row>
    <row r="1102" spans="33:35">
      <c r="AG1102">
        <v>1099</v>
      </c>
      <c r="AH1102">
        <v>0.13592740470275277</v>
      </c>
      <c r="AI1102">
        <v>0.12102513364464854</v>
      </c>
    </row>
    <row r="1103" spans="33:35">
      <c r="AG1103">
        <v>1100</v>
      </c>
      <c r="AH1103">
        <v>0.12575487876924032</v>
      </c>
      <c r="AI1103">
        <v>0.12508959773833539</v>
      </c>
    </row>
    <row r="1104" spans="33:35">
      <c r="AG1104">
        <v>1101</v>
      </c>
      <c r="AH1104">
        <v>0.12385692682636376</v>
      </c>
      <c r="AI1104">
        <v>0.1354062994900761</v>
      </c>
    </row>
    <row r="1105" spans="33:35">
      <c r="AG1105">
        <v>1102</v>
      </c>
      <c r="AH1105">
        <v>0.13521974317991445</v>
      </c>
      <c r="AI1105">
        <v>0.12772024779061436</v>
      </c>
    </row>
    <row r="1106" spans="33:35">
      <c r="AG1106">
        <v>1103</v>
      </c>
      <c r="AH1106">
        <v>0.13834915914076149</v>
      </c>
      <c r="AI1106">
        <v>0.10813617666918379</v>
      </c>
    </row>
    <row r="1107" spans="33:35">
      <c r="AG1107">
        <v>1104</v>
      </c>
      <c r="AH1107">
        <v>0.12979649934356813</v>
      </c>
      <c r="AI1107">
        <v>0.11563294804991778</v>
      </c>
    </row>
    <row r="1108" spans="33:35">
      <c r="AG1108">
        <v>1105</v>
      </c>
      <c r="AH1108">
        <v>0.1264899995696239</v>
      </c>
      <c r="AI1108">
        <v>0.13554862173492432</v>
      </c>
    </row>
    <row r="1109" spans="33:35">
      <c r="AG1109">
        <v>1106</v>
      </c>
      <c r="AH1109">
        <v>0.12770171165896196</v>
      </c>
      <c r="AI1109">
        <v>0.12629243432185133</v>
      </c>
    </row>
    <row r="1110" spans="33:35">
      <c r="AG1110">
        <v>1107</v>
      </c>
      <c r="AH1110">
        <v>0.13182901906558264</v>
      </c>
      <c r="AI1110">
        <v>0.1160368911217465</v>
      </c>
    </row>
    <row r="1111" spans="33:35">
      <c r="AG1111">
        <v>1108</v>
      </c>
      <c r="AH1111">
        <v>0.13165579579314526</v>
      </c>
      <c r="AI1111">
        <v>0.1312361372576531</v>
      </c>
    </row>
    <row r="1112" spans="33:35">
      <c r="AG1112">
        <v>1109</v>
      </c>
      <c r="AH1112">
        <v>0.13541949810523732</v>
      </c>
      <c r="AI1112">
        <v>0.12141453445885861</v>
      </c>
    </row>
    <row r="1113" spans="33:35">
      <c r="AG1113">
        <v>1110</v>
      </c>
      <c r="AH1113">
        <v>0.12544804863814149</v>
      </c>
      <c r="AI1113">
        <v>0.13694500372692636</v>
      </c>
    </row>
    <row r="1114" spans="33:35">
      <c r="AG1114">
        <v>1111</v>
      </c>
      <c r="AH1114">
        <v>0.14143738014717822</v>
      </c>
      <c r="AI1114">
        <v>0.10618349057041754</v>
      </c>
    </row>
    <row r="1115" spans="33:35">
      <c r="AG1115">
        <v>1112</v>
      </c>
      <c r="AH1115">
        <v>0.13739858789847889</v>
      </c>
      <c r="AI1115">
        <v>0.11351058243288267</v>
      </c>
    </row>
    <row r="1116" spans="33:35">
      <c r="AG1116">
        <v>1113</v>
      </c>
      <c r="AH1116">
        <v>0.15228225171646059</v>
      </c>
      <c r="AI1116">
        <v>0.10245103297235322</v>
      </c>
    </row>
    <row r="1117" spans="33:35">
      <c r="AG1117">
        <v>1114</v>
      </c>
      <c r="AH1117">
        <v>0.14132241599151102</v>
      </c>
      <c r="AI1117">
        <v>0.11251677500728337</v>
      </c>
    </row>
    <row r="1118" spans="33:35">
      <c r="AG1118">
        <v>1115</v>
      </c>
      <c r="AH1118">
        <v>0.15060407688205429</v>
      </c>
      <c r="AI1118">
        <v>0.1147865064602256</v>
      </c>
    </row>
    <row r="1119" spans="33:35">
      <c r="AG1119">
        <v>1116</v>
      </c>
      <c r="AH1119">
        <v>0.12748133052186694</v>
      </c>
      <c r="AI1119">
        <v>0.12910906243131909</v>
      </c>
    </row>
    <row r="1120" spans="33:35">
      <c r="AG1120">
        <v>1117</v>
      </c>
      <c r="AH1120">
        <v>0.1442876033251923</v>
      </c>
      <c r="AI1120">
        <v>0.11276646962889687</v>
      </c>
    </row>
    <row r="1121" spans="33:35">
      <c r="AG1121">
        <v>1118</v>
      </c>
      <c r="AH1121">
        <v>0.14392698238385104</v>
      </c>
      <c r="AI1121">
        <v>0.12964697124959895</v>
      </c>
    </row>
    <row r="1122" spans="33:35">
      <c r="AG1122">
        <v>1119</v>
      </c>
      <c r="AH1122">
        <v>0.13600759199636242</v>
      </c>
      <c r="AI1122">
        <v>0.12065074706451334</v>
      </c>
    </row>
    <row r="1123" spans="33:35">
      <c r="AG1123">
        <v>1120</v>
      </c>
      <c r="AH1123">
        <v>0.14397490781120958</v>
      </c>
      <c r="AI1123">
        <v>0.10747746200440503</v>
      </c>
    </row>
    <row r="1124" spans="33:35">
      <c r="AG1124">
        <v>1121</v>
      </c>
      <c r="AH1124">
        <v>0.14428824755966099</v>
      </c>
      <c r="AI1124">
        <v>0.11608397470027204</v>
      </c>
    </row>
    <row r="1125" spans="33:35">
      <c r="AG1125">
        <v>1122</v>
      </c>
      <c r="AH1125">
        <v>0.14582577562766344</v>
      </c>
      <c r="AI1125">
        <v>0.10492038267360765</v>
      </c>
    </row>
    <row r="1126" spans="33:35">
      <c r="AG1126">
        <v>1123</v>
      </c>
      <c r="AH1126">
        <v>0.14495884556255123</v>
      </c>
      <c r="AI1126">
        <v>0.12841376314624486</v>
      </c>
    </row>
    <row r="1127" spans="33:35">
      <c r="AG1127">
        <v>1124</v>
      </c>
      <c r="AH1127">
        <v>0.13214234510055703</v>
      </c>
      <c r="AI1127">
        <v>0.12997296923918489</v>
      </c>
    </row>
    <row r="1128" spans="33:35">
      <c r="AG1128">
        <v>1125</v>
      </c>
      <c r="AH1128">
        <v>0.12863825686982536</v>
      </c>
      <c r="AI1128">
        <v>0.12500239677559485</v>
      </c>
    </row>
    <row r="1129" spans="33:35">
      <c r="AG1129">
        <v>1126</v>
      </c>
      <c r="AH1129">
        <v>0.12797595549778965</v>
      </c>
      <c r="AI1129">
        <v>0.12854440240532916</v>
      </c>
    </row>
    <row r="1130" spans="33:35">
      <c r="AG1130">
        <v>1127</v>
      </c>
      <c r="AH1130">
        <v>0.16460234725164136</v>
      </c>
      <c r="AI1130">
        <v>0.10699774412820434</v>
      </c>
    </row>
    <row r="1131" spans="33:35">
      <c r="AG1131">
        <v>1128</v>
      </c>
      <c r="AH1131">
        <v>0.13280484883216562</v>
      </c>
      <c r="AI1131">
        <v>0.1208836317910727</v>
      </c>
    </row>
    <row r="1132" spans="33:35">
      <c r="AG1132">
        <v>1129</v>
      </c>
      <c r="AH1132">
        <v>0.14725284491363322</v>
      </c>
      <c r="AI1132">
        <v>0.12264023610670877</v>
      </c>
    </row>
    <row r="1133" spans="33:35">
      <c r="AG1133">
        <v>1130</v>
      </c>
      <c r="AH1133">
        <v>0.1420905681791711</v>
      </c>
      <c r="AI1133">
        <v>0.15064956632460977</v>
      </c>
    </row>
    <row r="1134" spans="33:35">
      <c r="AG1134">
        <v>1131</v>
      </c>
      <c r="AH1134">
        <v>0.14343165872039632</v>
      </c>
      <c r="AI1134">
        <v>0.10348381022566473</v>
      </c>
    </row>
    <row r="1135" spans="33:35">
      <c r="AG1135">
        <v>1132</v>
      </c>
      <c r="AH1135">
        <v>0.13124752166393744</v>
      </c>
      <c r="AI1135">
        <v>0.12698624964213873</v>
      </c>
    </row>
    <row r="1136" spans="33:35">
      <c r="AG1136">
        <v>1133</v>
      </c>
      <c r="AH1136">
        <v>0.15978926988546141</v>
      </c>
      <c r="AI1136">
        <v>0.11399799718183037</v>
      </c>
    </row>
    <row r="1137" spans="33:35">
      <c r="AG1137">
        <v>1134</v>
      </c>
      <c r="AH1137">
        <v>0.12701911949354183</v>
      </c>
      <c r="AI1137">
        <v>0.14105929547152674</v>
      </c>
    </row>
    <row r="1138" spans="33:35">
      <c r="AG1138">
        <v>1135</v>
      </c>
      <c r="AH1138">
        <v>0.13075024100193647</v>
      </c>
      <c r="AI1138">
        <v>0.13246255406720658</v>
      </c>
    </row>
    <row r="1139" spans="33:35">
      <c r="AG1139">
        <v>1136</v>
      </c>
      <c r="AH1139">
        <v>0.13066941952585384</v>
      </c>
      <c r="AI1139">
        <v>0.11038747406589954</v>
      </c>
    </row>
    <row r="1140" spans="33:35">
      <c r="AG1140">
        <v>1137</v>
      </c>
      <c r="AH1140">
        <v>0.19581839157853098</v>
      </c>
      <c r="AI1140">
        <v>0.10487396417151482</v>
      </c>
    </row>
    <row r="1141" spans="33:35">
      <c r="AG1141">
        <v>1138</v>
      </c>
      <c r="AH1141">
        <v>0.12637697987452476</v>
      </c>
      <c r="AI1141">
        <v>0.14311842074529404</v>
      </c>
    </row>
    <row r="1142" spans="33:35">
      <c r="AG1142">
        <v>1139</v>
      </c>
      <c r="AH1142">
        <v>0.13818997982348349</v>
      </c>
      <c r="AI1142">
        <v>0.10661032955111874</v>
      </c>
    </row>
    <row r="1143" spans="33:35">
      <c r="AG1143">
        <v>1140</v>
      </c>
      <c r="AH1143">
        <v>0.13824775970132461</v>
      </c>
      <c r="AI1143">
        <v>0.12770953487004688</v>
      </c>
    </row>
    <row r="1144" spans="33:35">
      <c r="AG1144">
        <v>1141</v>
      </c>
      <c r="AH1144">
        <v>0.1244327231070417</v>
      </c>
      <c r="AI1144">
        <v>0.13027224213701327</v>
      </c>
    </row>
    <row r="1145" spans="33:35">
      <c r="AG1145">
        <v>1142</v>
      </c>
      <c r="AH1145">
        <v>0.16298825316080251</v>
      </c>
      <c r="AI1145">
        <v>0.10912827060333966</v>
      </c>
    </row>
    <row r="1146" spans="33:35">
      <c r="AG1146">
        <v>1143</v>
      </c>
      <c r="AH1146">
        <v>0.13328456686472831</v>
      </c>
      <c r="AI1146">
        <v>0.12362390582070744</v>
      </c>
    </row>
    <row r="1147" spans="33:35">
      <c r="AG1147">
        <v>1144</v>
      </c>
      <c r="AH1147">
        <v>0.13377218322278397</v>
      </c>
      <c r="AI1147">
        <v>0.13123458920125997</v>
      </c>
    </row>
    <row r="1148" spans="33:35">
      <c r="AG1148">
        <v>1145</v>
      </c>
      <c r="AH1148">
        <v>0.12426841520756073</v>
      </c>
      <c r="AI1148">
        <v>0.1284265342662311</v>
      </c>
    </row>
    <row r="1149" spans="33:35">
      <c r="AG1149">
        <v>1146</v>
      </c>
      <c r="AH1149">
        <v>0.14512364454820093</v>
      </c>
      <c r="AI1149">
        <v>0.10946801484475169</v>
      </c>
    </row>
    <row r="1150" spans="33:35">
      <c r="AG1150">
        <v>1147</v>
      </c>
      <c r="AH1150">
        <v>0.12944540242967023</v>
      </c>
      <c r="AI1150">
        <v>0.12288947695034058</v>
      </c>
    </row>
    <row r="1151" spans="33:35">
      <c r="AG1151">
        <v>1148</v>
      </c>
      <c r="AH1151">
        <v>0.14351824700605331</v>
      </c>
      <c r="AI1151">
        <v>0.10566325036859336</v>
      </c>
    </row>
    <row r="1152" spans="33:35">
      <c r="AG1152">
        <v>1149</v>
      </c>
      <c r="AH1152">
        <v>0.13120584141767139</v>
      </c>
      <c r="AI1152">
        <v>0.13436395619229161</v>
      </c>
    </row>
    <row r="1153" spans="33:35">
      <c r="AG1153">
        <v>1150</v>
      </c>
      <c r="AH1153">
        <v>0.12910889579368645</v>
      </c>
      <c r="AI1153">
        <v>0.13391442843388446</v>
      </c>
    </row>
    <row r="1154" spans="33:35">
      <c r="AG1154">
        <v>1151</v>
      </c>
      <c r="AH1154">
        <v>0.12614137259360361</v>
      </c>
      <c r="AI1154">
        <v>0.14847793726486647</v>
      </c>
    </row>
    <row r="1155" spans="33:35">
      <c r="AG1155">
        <v>1152</v>
      </c>
      <c r="AH1155">
        <v>0.13383204919747102</v>
      </c>
      <c r="AI1155">
        <v>0.10922402263300822</v>
      </c>
    </row>
    <row r="1156" spans="33:35">
      <c r="AG1156">
        <v>1153</v>
      </c>
      <c r="AH1156">
        <v>0.16230894397549286</v>
      </c>
      <c r="AI1156">
        <v>9.9607380918153784E-2</v>
      </c>
    </row>
    <row r="1157" spans="33:35">
      <c r="AG1157">
        <v>1154</v>
      </c>
      <c r="AH1157">
        <v>0.13220837784315825</v>
      </c>
      <c r="AI1157">
        <v>0.1250881890633784</v>
      </c>
    </row>
    <row r="1158" spans="33:35">
      <c r="AG1158">
        <v>1155</v>
      </c>
      <c r="AH1158">
        <v>0.15927220602315004</v>
      </c>
      <c r="AI1158">
        <v>0.11548232028689903</v>
      </c>
    </row>
    <row r="1159" spans="33:35">
      <c r="AG1159">
        <v>1156</v>
      </c>
      <c r="AH1159">
        <v>0.12891043100938848</v>
      </c>
      <c r="AI1159">
        <v>0.12479067044852024</v>
      </c>
    </row>
    <row r="1160" spans="33:35">
      <c r="AG1160">
        <v>1157</v>
      </c>
      <c r="AH1160">
        <v>0.12916269192745733</v>
      </c>
      <c r="AI1160">
        <v>0.11448908793890664</v>
      </c>
    </row>
    <row r="1161" spans="33:35">
      <c r="AG1161">
        <v>1158</v>
      </c>
      <c r="AH1161">
        <v>0.13509641214955426</v>
      </c>
      <c r="AI1161">
        <v>0.10643871472755959</v>
      </c>
    </row>
    <row r="1162" spans="33:35">
      <c r="AG1162">
        <v>1159</v>
      </c>
      <c r="AH1162">
        <v>0.14359970823793541</v>
      </c>
      <c r="AI1162">
        <v>0.11857848795858883</v>
      </c>
    </row>
    <row r="1163" spans="33:35">
      <c r="AG1163">
        <v>1160</v>
      </c>
      <c r="AH1163">
        <v>0.13381155102597739</v>
      </c>
      <c r="AI1163">
        <v>0.12550524374353467</v>
      </c>
    </row>
    <row r="1164" spans="33:35">
      <c r="AG1164">
        <v>1161</v>
      </c>
      <c r="AH1164">
        <v>0.126636921265849</v>
      </c>
      <c r="AI1164">
        <v>0.1282546355367557</v>
      </c>
    </row>
    <row r="1165" spans="33:35">
      <c r="AG1165">
        <v>1162</v>
      </c>
      <c r="AH1165">
        <v>0.12662666280819046</v>
      </c>
      <c r="AI1165">
        <v>0.12504457195415775</v>
      </c>
    </row>
    <row r="1166" spans="33:35">
      <c r="AG1166">
        <v>1163</v>
      </c>
      <c r="AH1166">
        <v>0.13584410606670666</v>
      </c>
      <c r="AI1166">
        <v>0.12061578053679956</v>
      </c>
    </row>
    <row r="1167" spans="33:35">
      <c r="AG1167">
        <v>1164</v>
      </c>
      <c r="AH1167">
        <v>0.13399651416021027</v>
      </c>
      <c r="AI1167">
        <v>0.11260519502202909</v>
      </c>
    </row>
    <row r="1168" spans="33:35">
      <c r="AG1168">
        <v>1165</v>
      </c>
      <c r="AH1168">
        <v>0.15503482086661916</v>
      </c>
      <c r="AI1168">
        <v>0.11403275890158698</v>
      </c>
    </row>
    <row r="1169" spans="33:35">
      <c r="AG1169">
        <v>1166</v>
      </c>
      <c r="AH1169">
        <v>0.12449978498081109</v>
      </c>
      <c r="AI1169">
        <v>0.13741902367089001</v>
      </c>
    </row>
    <row r="1170" spans="33:35">
      <c r="AG1170">
        <v>1167</v>
      </c>
      <c r="AH1170">
        <v>0.1255363833208297</v>
      </c>
      <c r="AI1170">
        <v>0.12870346691184306</v>
      </c>
    </row>
    <row r="1171" spans="33:35">
      <c r="AG1171">
        <v>1168</v>
      </c>
      <c r="AH1171">
        <v>0.13635944509278047</v>
      </c>
      <c r="AI1171">
        <v>0.13302361149787775</v>
      </c>
    </row>
    <row r="1172" spans="33:35">
      <c r="AG1172">
        <v>1169</v>
      </c>
      <c r="AH1172">
        <v>0.16089602635390218</v>
      </c>
      <c r="AI1172">
        <v>9.7418031537304772E-2</v>
      </c>
    </row>
    <row r="1173" spans="33:35">
      <c r="AG1173">
        <v>1170</v>
      </c>
      <c r="AH1173">
        <v>0.12622294647302884</v>
      </c>
      <c r="AI1173">
        <v>0.1254239251229132</v>
      </c>
    </row>
    <row r="1174" spans="33:35">
      <c r="AG1174">
        <v>1171</v>
      </c>
      <c r="AH1174">
        <v>0.13168882618828712</v>
      </c>
      <c r="AI1174">
        <v>0.12949014012643359</v>
      </c>
    </row>
    <row r="1175" spans="33:35">
      <c r="AG1175">
        <v>1172</v>
      </c>
      <c r="AH1175">
        <v>0.1250420776861578</v>
      </c>
      <c r="AI1175">
        <v>0.12958394248510779</v>
      </c>
    </row>
    <row r="1176" spans="33:35">
      <c r="AG1176">
        <v>1173</v>
      </c>
      <c r="AH1176">
        <v>0.14763426830339885</v>
      </c>
      <c r="AI1176">
        <v>0.10667149351544619</v>
      </c>
    </row>
    <row r="1177" spans="33:35">
      <c r="AG1177">
        <v>1174</v>
      </c>
      <c r="AH1177">
        <v>0.14710055364641814</v>
      </c>
      <c r="AI1177">
        <v>0.10892058796397386</v>
      </c>
    </row>
    <row r="1178" spans="33:35">
      <c r="AG1178">
        <v>1175</v>
      </c>
      <c r="AH1178">
        <v>0.13350159393087582</v>
      </c>
      <c r="AI1178">
        <v>0.10943388888782696</v>
      </c>
    </row>
    <row r="1179" spans="33:35">
      <c r="AG1179">
        <v>1176</v>
      </c>
      <c r="AH1179">
        <v>0.12902498028104054</v>
      </c>
      <c r="AI1179">
        <v>0.12359035044651963</v>
      </c>
    </row>
    <row r="1180" spans="33:35">
      <c r="AG1180">
        <v>1177</v>
      </c>
      <c r="AH1180">
        <v>0.1376795178560766</v>
      </c>
      <c r="AI1180">
        <v>0.10854310351295073</v>
      </c>
    </row>
    <row r="1181" spans="33:35">
      <c r="AG1181">
        <v>1178</v>
      </c>
      <c r="AH1181">
        <v>0.12733160383124401</v>
      </c>
      <c r="AI1181">
        <v>0.12941940571617147</v>
      </c>
    </row>
    <row r="1182" spans="33:35">
      <c r="AG1182">
        <v>1179</v>
      </c>
      <c r="AH1182">
        <v>0.13500808769925632</v>
      </c>
      <c r="AI1182">
        <v>0.12133253441642076</v>
      </c>
    </row>
    <row r="1183" spans="33:35">
      <c r="AG1183">
        <v>1180</v>
      </c>
      <c r="AH1183">
        <v>0.13460139185942016</v>
      </c>
      <c r="AI1183">
        <v>0.10424337976717356</v>
      </c>
    </row>
    <row r="1184" spans="33:35">
      <c r="AG1184">
        <v>1181</v>
      </c>
      <c r="AH1184">
        <v>0.14822169867675294</v>
      </c>
      <c r="AI1184">
        <v>0.12533247352960258</v>
      </c>
    </row>
    <row r="1185" spans="33:35">
      <c r="AG1185">
        <v>1182</v>
      </c>
      <c r="AH1185">
        <v>0.13356074442544943</v>
      </c>
      <c r="AI1185">
        <v>0.12195205360942792</v>
      </c>
    </row>
    <row r="1186" spans="33:35">
      <c r="AG1186">
        <v>1183</v>
      </c>
      <c r="AH1186">
        <v>0.14560842727947829</v>
      </c>
      <c r="AI1186">
        <v>0.10572960839027876</v>
      </c>
    </row>
    <row r="1187" spans="33:35">
      <c r="AG1187">
        <v>1184</v>
      </c>
      <c r="AH1187">
        <v>0.13569583040097838</v>
      </c>
      <c r="AI1187">
        <v>0.1210759992376168</v>
      </c>
    </row>
    <row r="1188" spans="33:35">
      <c r="AG1188">
        <v>1185</v>
      </c>
      <c r="AH1188">
        <v>0.14834564893007496</v>
      </c>
      <c r="AI1188">
        <v>0.12786569082169788</v>
      </c>
    </row>
    <row r="1189" spans="33:35">
      <c r="AG1189">
        <v>1186</v>
      </c>
      <c r="AH1189">
        <v>0.12770232406176196</v>
      </c>
      <c r="AI1189">
        <v>0.12706943818916563</v>
      </c>
    </row>
    <row r="1190" spans="33:35">
      <c r="AG1190">
        <v>1187</v>
      </c>
      <c r="AH1190">
        <v>0.13676899901805811</v>
      </c>
      <c r="AI1190">
        <v>0.12456663790288114</v>
      </c>
    </row>
    <row r="1191" spans="33:35">
      <c r="AG1191">
        <v>1188</v>
      </c>
      <c r="AH1191">
        <v>0.13864398554518303</v>
      </c>
      <c r="AI1191">
        <v>0.1267239866946217</v>
      </c>
    </row>
    <row r="1192" spans="33:35">
      <c r="AG1192">
        <v>1189</v>
      </c>
      <c r="AH1192">
        <v>0.12764046828948425</v>
      </c>
      <c r="AI1192">
        <v>0.12514428684304679</v>
      </c>
    </row>
    <row r="1193" spans="33:35">
      <c r="AG1193">
        <v>1190</v>
      </c>
      <c r="AH1193">
        <v>0.1373408021840096</v>
      </c>
      <c r="AI1193">
        <v>0.11851963692557342</v>
      </c>
    </row>
    <row r="1194" spans="33:35">
      <c r="AG1194">
        <v>1191</v>
      </c>
      <c r="AH1194">
        <v>0.13101174205245589</v>
      </c>
      <c r="AI1194">
        <v>0.13228741172163644</v>
      </c>
    </row>
    <row r="1195" spans="33:35">
      <c r="AG1195">
        <v>1192</v>
      </c>
      <c r="AH1195">
        <v>0.1320888821123174</v>
      </c>
      <c r="AI1195">
        <v>0.1248902322019147</v>
      </c>
    </row>
    <row r="1196" spans="33:35">
      <c r="AG1196">
        <v>1193</v>
      </c>
      <c r="AH1196">
        <v>0.12540151421091969</v>
      </c>
      <c r="AI1196">
        <v>0.13473221708782754</v>
      </c>
    </row>
    <row r="1197" spans="33:35">
      <c r="AG1197">
        <v>1194</v>
      </c>
      <c r="AH1197">
        <v>0.13404841432838571</v>
      </c>
      <c r="AI1197">
        <v>0.11752861242694458</v>
      </c>
    </row>
    <row r="1198" spans="33:35">
      <c r="AG1198">
        <v>1195</v>
      </c>
      <c r="AH1198">
        <v>0.13213752939655821</v>
      </c>
      <c r="AI1198">
        <v>0.11941186424340863</v>
      </c>
    </row>
    <row r="1199" spans="33:35">
      <c r="AG1199">
        <v>1196</v>
      </c>
      <c r="AH1199">
        <v>0.13390653267405253</v>
      </c>
      <c r="AI1199">
        <v>0.12626024899997154</v>
      </c>
    </row>
    <row r="1200" spans="33:35">
      <c r="AG1200">
        <v>1197</v>
      </c>
      <c r="AH1200">
        <v>0.15567375733815467</v>
      </c>
      <c r="AI1200">
        <v>0.10808810378739782</v>
      </c>
    </row>
    <row r="1201" spans="33:35">
      <c r="AG1201">
        <v>1198</v>
      </c>
      <c r="AH1201">
        <v>0.15100578515167598</v>
      </c>
      <c r="AI1201">
        <v>0.10870758965900371</v>
      </c>
    </row>
    <row r="1202" spans="33:35">
      <c r="AG1202">
        <v>1199</v>
      </c>
      <c r="AH1202">
        <v>0.13653247223859588</v>
      </c>
      <c r="AI1202">
        <v>0.12149104028322941</v>
      </c>
    </row>
    <row r="1203" spans="33:35">
      <c r="AG1203">
        <v>1200</v>
      </c>
      <c r="AH1203">
        <v>0.17348316068726599</v>
      </c>
      <c r="AI1203">
        <v>0.11514627104422176</v>
      </c>
    </row>
    <row r="1204" spans="33:35">
      <c r="AG1204">
        <v>1201</v>
      </c>
      <c r="AH1204">
        <v>0.13058348988713511</v>
      </c>
      <c r="AI1204">
        <v>0.11727179110766678</v>
      </c>
    </row>
    <row r="1205" spans="33:35">
      <c r="AG1205">
        <v>1202</v>
      </c>
      <c r="AH1205">
        <v>0.14169391061062855</v>
      </c>
      <c r="AI1205">
        <v>0.12574006127694709</v>
      </c>
    </row>
    <row r="1206" spans="33:35">
      <c r="AG1206">
        <v>1203</v>
      </c>
      <c r="AH1206">
        <v>0.13550597853471227</v>
      </c>
      <c r="AI1206">
        <v>0.12726890808468358</v>
      </c>
    </row>
    <row r="1207" spans="33:35">
      <c r="AG1207">
        <v>1204</v>
      </c>
      <c r="AH1207">
        <v>0.13959466930822931</v>
      </c>
      <c r="AI1207">
        <v>0.13509080506980672</v>
      </c>
    </row>
    <row r="1208" spans="33:35">
      <c r="AG1208">
        <v>1205</v>
      </c>
      <c r="AH1208">
        <v>0.13887190336799243</v>
      </c>
      <c r="AI1208">
        <v>0.11222156413941373</v>
      </c>
    </row>
    <row r="1209" spans="33:35">
      <c r="AG1209">
        <v>1206</v>
      </c>
      <c r="AH1209">
        <v>0.1696354379069894</v>
      </c>
      <c r="AI1209">
        <v>9.6683815398431475E-2</v>
      </c>
    </row>
    <row r="1210" spans="33:35">
      <c r="AG1210">
        <v>1207</v>
      </c>
      <c r="AH1210">
        <v>0.13205913907807321</v>
      </c>
      <c r="AI1210">
        <v>0.12873732942734314</v>
      </c>
    </row>
    <row r="1211" spans="33:35">
      <c r="AG1211">
        <v>1208</v>
      </c>
      <c r="AH1211">
        <v>0.13597746636717611</v>
      </c>
      <c r="AI1211">
        <v>0.13137436158042651</v>
      </c>
    </row>
    <row r="1212" spans="33:35">
      <c r="AG1212">
        <v>1209</v>
      </c>
      <c r="AH1212">
        <v>0.12602230341262013</v>
      </c>
      <c r="AI1212">
        <v>0.12499229093949811</v>
      </c>
    </row>
    <row r="1213" spans="33:35">
      <c r="AG1213">
        <v>1210</v>
      </c>
      <c r="AH1213">
        <v>0.14358679353629339</v>
      </c>
      <c r="AI1213">
        <v>0.12376642182638693</v>
      </c>
    </row>
    <row r="1214" spans="33:35">
      <c r="AG1214">
        <v>1211</v>
      </c>
      <c r="AH1214">
        <v>0.13127768244467927</v>
      </c>
      <c r="AI1214">
        <v>0.14708430158840474</v>
      </c>
    </row>
    <row r="1215" spans="33:35">
      <c r="AG1215">
        <v>1212</v>
      </c>
      <c r="AH1215">
        <v>0.13208553250625235</v>
      </c>
      <c r="AI1215">
        <v>0.1346616081397895</v>
      </c>
    </row>
    <row r="1216" spans="33:35">
      <c r="AG1216">
        <v>1213</v>
      </c>
      <c r="AH1216">
        <v>0.14408706913812461</v>
      </c>
      <c r="AI1216">
        <v>0.10847477799016811</v>
      </c>
    </row>
    <row r="1217" spans="33:35">
      <c r="AG1217">
        <v>1214</v>
      </c>
      <c r="AH1217">
        <v>0.13206872083638468</v>
      </c>
      <c r="AI1217">
        <v>0.1166245521977268</v>
      </c>
    </row>
    <row r="1218" spans="33:35">
      <c r="AG1218">
        <v>1215</v>
      </c>
      <c r="AH1218">
        <v>0.15444548378342812</v>
      </c>
      <c r="AI1218">
        <v>9.6387181949032355E-2</v>
      </c>
    </row>
    <row r="1219" spans="33:35">
      <c r="AG1219">
        <v>1216</v>
      </c>
      <c r="AH1219">
        <v>0.14271411526552424</v>
      </c>
      <c r="AI1219">
        <v>0.10330067050378119</v>
      </c>
    </row>
    <row r="1220" spans="33:35">
      <c r="AG1220">
        <v>1217</v>
      </c>
      <c r="AH1220">
        <v>0.13476183062347488</v>
      </c>
      <c r="AI1220">
        <v>0.13005595656198332</v>
      </c>
    </row>
    <row r="1221" spans="33:35">
      <c r="AG1221">
        <v>1218</v>
      </c>
      <c r="AH1221">
        <v>0.12337396132663643</v>
      </c>
      <c r="AI1221">
        <v>0.12764652132271376</v>
      </c>
    </row>
    <row r="1222" spans="33:35">
      <c r="AG1222">
        <v>1219</v>
      </c>
      <c r="AH1222">
        <v>0.18859513729366559</v>
      </c>
      <c r="AI1222">
        <v>0.10205759627594035</v>
      </c>
    </row>
    <row r="1223" spans="33:35">
      <c r="AG1223">
        <v>1220</v>
      </c>
      <c r="AH1223">
        <v>0.12872848159719416</v>
      </c>
      <c r="AI1223">
        <v>0.12180584359863496</v>
      </c>
    </row>
    <row r="1224" spans="33:35">
      <c r="AG1224">
        <v>1221</v>
      </c>
      <c r="AH1224">
        <v>0.12582425498317384</v>
      </c>
      <c r="AI1224">
        <v>0.15050606899785274</v>
      </c>
    </row>
    <row r="1225" spans="33:35">
      <c r="AG1225">
        <v>1222</v>
      </c>
      <c r="AH1225">
        <v>0.13268533136797039</v>
      </c>
      <c r="AI1225">
        <v>0.1268679462552228</v>
      </c>
    </row>
    <row r="1226" spans="33:35">
      <c r="AG1226">
        <v>1223</v>
      </c>
      <c r="AH1226">
        <v>0.1448109654266784</v>
      </c>
      <c r="AI1226">
        <v>0.12962576408350826</v>
      </c>
    </row>
    <row r="1227" spans="33:35">
      <c r="AG1227">
        <v>1224</v>
      </c>
      <c r="AH1227">
        <v>0.17824072629912344</v>
      </c>
      <c r="AI1227">
        <v>0.10091215053782271</v>
      </c>
    </row>
    <row r="1228" spans="33:35">
      <c r="AG1228">
        <v>1225</v>
      </c>
      <c r="AH1228">
        <v>0.13776991117449383</v>
      </c>
      <c r="AI1228">
        <v>0.1039128427373615</v>
      </c>
    </row>
    <row r="1229" spans="33:35">
      <c r="AG1229">
        <v>1226</v>
      </c>
      <c r="AH1229">
        <v>0.13730468709718624</v>
      </c>
      <c r="AI1229">
        <v>0.13962124797145323</v>
      </c>
    </row>
    <row r="1230" spans="33:35">
      <c r="AG1230">
        <v>1227</v>
      </c>
      <c r="AH1230">
        <v>0.123307091824874</v>
      </c>
      <c r="AI1230">
        <v>0.12629829523644753</v>
      </c>
    </row>
    <row r="1231" spans="33:35">
      <c r="AG1231">
        <v>1228</v>
      </c>
      <c r="AH1231">
        <v>0.14995855233032701</v>
      </c>
      <c r="AI1231">
        <v>9.7287487426857028E-2</v>
      </c>
    </row>
    <row r="1232" spans="33:35">
      <c r="AG1232">
        <v>1229</v>
      </c>
      <c r="AH1232">
        <v>0.18369730194631181</v>
      </c>
      <c r="AI1232">
        <v>8.9948344498317054E-2</v>
      </c>
    </row>
    <row r="1233" spans="33:35">
      <c r="AG1233">
        <v>1230</v>
      </c>
      <c r="AH1233">
        <v>0.16580744280333029</v>
      </c>
      <c r="AI1233">
        <v>9.6916007617418323E-2</v>
      </c>
    </row>
    <row r="1234" spans="33:35">
      <c r="AG1234">
        <v>1231</v>
      </c>
      <c r="AH1234">
        <v>0.12778490838663334</v>
      </c>
      <c r="AI1234">
        <v>0.1209477571147122</v>
      </c>
    </row>
    <row r="1235" spans="33:35">
      <c r="AG1235">
        <v>1232</v>
      </c>
      <c r="AH1235">
        <v>0.12920899708201616</v>
      </c>
      <c r="AI1235">
        <v>0.13743023698390444</v>
      </c>
    </row>
    <row r="1236" spans="33:35">
      <c r="AG1236">
        <v>1233</v>
      </c>
      <c r="AH1236">
        <v>0.1237753843487425</v>
      </c>
      <c r="AI1236">
        <v>0.13990595504554182</v>
      </c>
    </row>
    <row r="1237" spans="33:35">
      <c r="AG1237">
        <v>1234</v>
      </c>
      <c r="AH1237">
        <v>0.16437104904131886</v>
      </c>
      <c r="AI1237">
        <v>0.11259879608998252</v>
      </c>
    </row>
    <row r="1238" spans="33:35">
      <c r="AG1238">
        <v>1235</v>
      </c>
      <c r="AH1238">
        <v>0.13069489289361924</v>
      </c>
      <c r="AI1238">
        <v>0.11147221098150591</v>
      </c>
    </row>
    <row r="1239" spans="33:35">
      <c r="AG1239">
        <v>1236</v>
      </c>
      <c r="AH1239">
        <v>0.1395475280189887</v>
      </c>
      <c r="AI1239">
        <v>0.10757067259231023</v>
      </c>
    </row>
    <row r="1240" spans="33:35">
      <c r="AG1240">
        <v>1237</v>
      </c>
      <c r="AH1240">
        <v>0.13171857186251679</v>
      </c>
      <c r="AI1240">
        <v>0.12018486309106612</v>
      </c>
    </row>
    <row r="1241" spans="33:35">
      <c r="AG1241">
        <v>1238</v>
      </c>
      <c r="AH1241">
        <v>0.15780226553082694</v>
      </c>
      <c r="AI1241">
        <v>0.10339992863135247</v>
      </c>
    </row>
    <row r="1242" spans="33:35">
      <c r="AG1242">
        <v>1239</v>
      </c>
      <c r="AH1242">
        <v>0.15162753592484016</v>
      </c>
      <c r="AI1242">
        <v>0.11272523322073948</v>
      </c>
    </row>
    <row r="1243" spans="33:35">
      <c r="AG1243">
        <v>1240</v>
      </c>
      <c r="AH1243">
        <v>0.15200187367396265</v>
      </c>
      <c r="AI1243">
        <v>0.10977246706382349</v>
      </c>
    </row>
    <row r="1244" spans="33:35">
      <c r="AG1244">
        <v>1241</v>
      </c>
      <c r="AH1244">
        <v>0.14134737211506535</v>
      </c>
      <c r="AI1244">
        <v>0.12054403087808266</v>
      </c>
    </row>
    <row r="1245" spans="33:35">
      <c r="AG1245">
        <v>1242</v>
      </c>
      <c r="AH1245">
        <v>0.12731373769132442</v>
      </c>
      <c r="AI1245">
        <v>0.13471157575049814</v>
      </c>
    </row>
    <row r="1246" spans="33:35">
      <c r="AG1246">
        <v>1243</v>
      </c>
      <c r="AH1246">
        <v>0.12444250185512186</v>
      </c>
      <c r="AI1246">
        <v>0.12348789833398005</v>
      </c>
    </row>
    <row r="1247" spans="33:35">
      <c r="AG1247">
        <v>1244</v>
      </c>
      <c r="AH1247">
        <v>0.14570677298910487</v>
      </c>
      <c r="AI1247">
        <v>0.11294238370305978</v>
      </c>
    </row>
    <row r="1248" spans="33:35">
      <c r="AG1248">
        <v>1245</v>
      </c>
      <c r="AH1248">
        <v>0.12647306679638803</v>
      </c>
      <c r="AI1248">
        <v>0.13578893919824309</v>
      </c>
    </row>
    <row r="1249" spans="33:35">
      <c r="AG1249">
        <v>1246</v>
      </c>
      <c r="AH1249">
        <v>0.15469927996835284</v>
      </c>
      <c r="AI1249">
        <v>0.11857030929234491</v>
      </c>
    </row>
    <row r="1250" spans="33:35">
      <c r="AG1250">
        <v>1247</v>
      </c>
      <c r="AH1250">
        <v>0.12481491553560836</v>
      </c>
      <c r="AI1250">
        <v>0.1361794893477781</v>
      </c>
    </row>
    <row r="1251" spans="33:35">
      <c r="AG1251">
        <v>1248</v>
      </c>
      <c r="AH1251">
        <v>0.12728607480539048</v>
      </c>
      <c r="AI1251">
        <v>0.12845373172875624</v>
      </c>
    </row>
    <row r="1252" spans="33:35">
      <c r="AG1252">
        <v>1249</v>
      </c>
      <c r="AH1252">
        <v>0.12672454724037158</v>
      </c>
      <c r="AI1252">
        <v>0.11687524149138817</v>
      </c>
    </row>
    <row r="1253" spans="33:35">
      <c r="AG1253">
        <v>1250</v>
      </c>
      <c r="AH1253">
        <v>0.12688971859485906</v>
      </c>
      <c r="AI1253">
        <v>0.12554817639246788</v>
      </c>
    </row>
    <row r="1254" spans="33:35">
      <c r="AG1254">
        <v>1251</v>
      </c>
      <c r="AH1254">
        <v>0.13885104616887634</v>
      </c>
      <c r="AI1254">
        <v>0.12369582512206344</v>
      </c>
    </row>
    <row r="1255" spans="33:35">
      <c r="AG1255">
        <v>1252</v>
      </c>
      <c r="AH1255">
        <v>0.1319408646344655</v>
      </c>
      <c r="AI1255">
        <v>0.11151913899824899</v>
      </c>
    </row>
    <row r="1256" spans="33:35">
      <c r="AG1256">
        <v>1253</v>
      </c>
      <c r="AH1256">
        <v>0.14361010415959524</v>
      </c>
      <c r="AI1256">
        <v>0.12409863012078806</v>
      </c>
    </row>
    <row r="1257" spans="33:35">
      <c r="AG1257">
        <v>1254</v>
      </c>
      <c r="AH1257">
        <v>0.14473076481666977</v>
      </c>
      <c r="AI1257">
        <v>0.12130753289909245</v>
      </c>
    </row>
    <row r="1258" spans="33:35">
      <c r="AG1258">
        <v>1255</v>
      </c>
      <c r="AH1258">
        <v>0.13606705904726971</v>
      </c>
      <c r="AI1258">
        <v>0.11016313716785073</v>
      </c>
    </row>
    <row r="1259" spans="33:35">
      <c r="AG1259">
        <v>1256</v>
      </c>
      <c r="AH1259">
        <v>0.14646549914220006</v>
      </c>
      <c r="AI1259">
        <v>0.12556833803667369</v>
      </c>
    </row>
    <row r="1260" spans="33:35">
      <c r="AG1260">
        <v>1257</v>
      </c>
      <c r="AH1260">
        <v>0.13802623385766163</v>
      </c>
      <c r="AI1260">
        <v>0.11147219682437218</v>
      </c>
    </row>
    <row r="1261" spans="33:35">
      <c r="AG1261">
        <v>1258</v>
      </c>
      <c r="AH1261">
        <v>0.15902734678644831</v>
      </c>
      <c r="AI1261">
        <v>0.10843224142670738</v>
      </c>
    </row>
    <row r="1262" spans="33:35">
      <c r="AG1262">
        <v>1259</v>
      </c>
      <c r="AH1262">
        <v>0.12945368297780671</v>
      </c>
      <c r="AI1262">
        <v>0.134776837376196</v>
      </c>
    </row>
    <row r="1263" spans="33:35">
      <c r="AG1263">
        <v>1260</v>
      </c>
      <c r="AH1263">
        <v>0.13241008330534951</v>
      </c>
      <c r="AI1263">
        <v>0.13334296238889617</v>
      </c>
    </row>
    <row r="1264" spans="33:35">
      <c r="AG1264">
        <v>1261</v>
      </c>
      <c r="AH1264">
        <v>0.14657815955645714</v>
      </c>
      <c r="AI1264">
        <v>0.10968289326683862</v>
      </c>
    </row>
    <row r="1265" spans="33:35">
      <c r="AG1265">
        <v>1262</v>
      </c>
      <c r="AH1265">
        <v>0.14019991739927151</v>
      </c>
      <c r="AI1265">
        <v>0.12832492299801637</v>
      </c>
    </row>
    <row r="1266" spans="33:35">
      <c r="AG1266">
        <v>1263</v>
      </c>
      <c r="AH1266">
        <v>0.12509907856462199</v>
      </c>
      <c r="AI1266">
        <v>0.14055294759611991</v>
      </c>
    </row>
    <row r="1267" spans="33:35">
      <c r="AG1267">
        <v>1264</v>
      </c>
      <c r="AH1267">
        <v>0.13410516254951688</v>
      </c>
      <c r="AI1267">
        <v>0.11835419970115321</v>
      </c>
    </row>
    <row r="1268" spans="33:35">
      <c r="AG1268">
        <v>1265</v>
      </c>
      <c r="AH1268">
        <v>0.14065376743883784</v>
      </c>
      <c r="AI1268">
        <v>0.108638184150726</v>
      </c>
    </row>
    <row r="1269" spans="33:35">
      <c r="AG1269">
        <v>1266</v>
      </c>
      <c r="AH1269">
        <v>0.14477360497589384</v>
      </c>
      <c r="AI1269">
        <v>0.10413505395057816</v>
      </c>
    </row>
    <row r="1270" spans="33:35">
      <c r="AG1270">
        <v>1267</v>
      </c>
      <c r="AH1270">
        <v>0.12557061190250141</v>
      </c>
      <c r="AI1270">
        <v>0.13284847873152733</v>
      </c>
    </row>
    <row r="1271" spans="33:35">
      <c r="AG1271">
        <v>1268</v>
      </c>
      <c r="AH1271">
        <v>0.18578805290371891</v>
      </c>
      <c r="AI1271">
        <v>9.1147912545254645E-2</v>
      </c>
    </row>
    <row r="1272" spans="33:35">
      <c r="AG1272">
        <v>1269</v>
      </c>
      <c r="AH1272">
        <v>0.17149980137197704</v>
      </c>
      <c r="AI1272">
        <v>9.6917610807551707E-2</v>
      </c>
    </row>
    <row r="1273" spans="33:35">
      <c r="AG1273">
        <v>1270</v>
      </c>
      <c r="AH1273">
        <v>0.12211647936262811</v>
      </c>
      <c r="AI1273">
        <v>0.1370859769820269</v>
      </c>
    </row>
    <row r="1274" spans="33:35">
      <c r="AG1274">
        <v>1271</v>
      </c>
      <c r="AH1274">
        <v>0.14084451407564744</v>
      </c>
      <c r="AI1274">
        <v>0.12959200610097826</v>
      </c>
    </row>
    <row r="1275" spans="33:35">
      <c r="AG1275">
        <v>1272</v>
      </c>
      <c r="AH1275">
        <v>0.13479347661695731</v>
      </c>
      <c r="AI1275">
        <v>0.13035662688717284</v>
      </c>
    </row>
    <row r="1276" spans="33:35">
      <c r="AG1276">
        <v>1273</v>
      </c>
      <c r="AH1276">
        <v>0.13717498608010434</v>
      </c>
      <c r="AI1276">
        <v>0.12421145141680875</v>
      </c>
    </row>
    <row r="1277" spans="33:35">
      <c r="AG1277">
        <v>1274</v>
      </c>
      <c r="AH1277">
        <v>0.1440337085682584</v>
      </c>
      <c r="AI1277">
        <v>0.17168660065743674</v>
      </c>
    </row>
    <row r="1278" spans="33:35">
      <c r="AG1278">
        <v>1275</v>
      </c>
      <c r="AH1278">
        <v>0.13208046714569358</v>
      </c>
      <c r="AI1278">
        <v>0.11172918567587262</v>
      </c>
    </row>
    <row r="1279" spans="33:35">
      <c r="AG1279">
        <v>1276</v>
      </c>
      <c r="AH1279">
        <v>0.13558878021213874</v>
      </c>
      <c r="AI1279">
        <v>0.12213759505317737</v>
      </c>
    </row>
    <row r="1280" spans="33:35">
      <c r="AG1280">
        <v>1277</v>
      </c>
      <c r="AH1280">
        <v>0.12458304547186316</v>
      </c>
      <c r="AI1280">
        <v>0.1308797149307398</v>
      </c>
    </row>
    <row r="1281" spans="33:35">
      <c r="AG1281">
        <v>1278</v>
      </c>
      <c r="AH1281">
        <v>0.12287179387627051</v>
      </c>
      <c r="AI1281">
        <v>0.13380952351739633</v>
      </c>
    </row>
    <row r="1282" spans="33:35">
      <c r="AG1282">
        <v>1279</v>
      </c>
      <c r="AH1282">
        <v>0.15614231405180168</v>
      </c>
      <c r="AI1282">
        <v>9.8693507897840746E-2</v>
      </c>
    </row>
    <row r="1283" spans="33:35">
      <c r="AG1283">
        <v>1280</v>
      </c>
      <c r="AH1283">
        <v>0.14630217745396101</v>
      </c>
      <c r="AI1283">
        <v>0.11507449906356823</v>
      </c>
    </row>
    <row r="1284" spans="33:35">
      <c r="AG1284">
        <v>1281</v>
      </c>
      <c r="AH1284">
        <v>0.16261226079577518</v>
      </c>
      <c r="AI1284">
        <v>0.12609803824716231</v>
      </c>
    </row>
    <row r="1285" spans="33:35">
      <c r="AG1285">
        <v>1282</v>
      </c>
      <c r="AH1285">
        <v>0.13294829295079152</v>
      </c>
      <c r="AI1285">
        <v>0.12756607538315309</v>
      </c>
    </row>
    <row r="1286" spans="33:35">
      <c r="AG1286">
        <v>1283</v>
      </c>
      <c r="AH1286">
        <v>0.12564930802069685</v>
      </c>
      <c r="AI1286">
        <v>0.13646230258743131</v>
      </c>
    </row>
    <row r="1287" spans="33:35">
      <c r="AG1287">
        <v>1284</v>
      </c>
      <c r="AH1287">
        <v>0.14832983588691812</v>
      </c>
      <c r="AI1287">
        <v>0.12476386976139323</v>
      </c>
    </row>
    <row r="1288" spans="33:35">
      <c r="AG1288">
        <v>1285</v>
      </c>
      <c r="AH1288">
        <v>0.12876924319380215</v>
      </c>
      <c r="AI1288">
        <v>0.12834886771963278</v>
      </c>
    </row>
    <row r="1289" spans="33:35">
      <c r="AG1289">
        <v>1286</v>
      </c>
      <c r="AH1289">
        <v>0.12544640998038972</v>
      </c>
      <c r="AI1289">
        <v>0.12418092076304443</v>
      </c>
    </row>
    <row r="1290" spans="33:35">
      <c r="AG1290">
        <v>1287</v>
      </c>
      <c r="AH1290">
        <v>0.1507454390044293</v>
      </c>
      <c r="AI1290">
        <v>9.9654557295871846E-2</v>
      </c>
    </row>
    <row r="1291" spans="33:35">
      <c r="AG1291">
        <v>1288</v>
      </c>
      <c r="AH1291">
        <v>0.15232426938074187</v>
      </c>
      <c r="AI1291">
        <v>0.10367696472549517</v>
      </c>
    </row>
    <row r="1292" spans="33:35">
      <c r="AG1292">
        <v>1289</v>
      </c>
      <c r="AH1292">
        <v>0.17350646629817615</v>
      </c>
      <c r="AI1292">
        <v>0.11611185384598317</v>
      </c>
    </row>
    <row r="1293" spans="33:35">
      <c r="AG1293">
        <v>1290</v>
      </c>
      <c r="AH1293">
        <v>0.12476644102495354</v>
      </c>
      <c r="AI1293">
        <v>0.12882352665873317</v>
      </c>
    </row>
    <row r="1294" spans="33:35">
      <c r="AG1294">
        <v>1291</v>
      </c>
      <c r="AH1294">
        <v>0.14444451282135162</v>
      </c>
      <c r="AI1294">
        <v>0.11407971076672391</v>
      </c>
    </row>
    <row r="1295" spans="33:35">
      <c r="AG1295">
        <v>1292</v>
      </c>
      <c r="AH1295">
        <v>0.13058112217400544</v>
      </c>
      <c r="AI1295">
        <v>0.12580239705268753</v>
      </c>
    </row>
    <row r="1296" spans="33:35">
      <c r="AG1296">
        <v>1293</v>
      </c>
      <c r="AH1296">
        <v>0.13033492922087622</v>
      </c>
      <c r="AI1296">
        <v>0.11772547757846878</v>
      </c>
    </row>
    <row r="1297" spans="33:35">
      <c r="AG1297">
        <v>1294</v>
      </c>
      <c r="AH1297">
        <v>0.13318342719217424</v>
      </c>
      <c r="AI1297">
        <v>0.13074376013353722</v>
      </c>
    </row>
    <row r="1298" spans="33:35">
      <c r="AG1298">
        <v>1295</v>
      </c>
      <c r="AH1298">
        <v>0.15014384218583546</v>
      </c>
      <c r="AI1298">
        <v>0.10175565161292803</v>
      </c>
    </row>
    <row r="1299" spans="33:35">
      <c r="AG1299">
        <v>1296</v>
      </c>
      <c r="AH1299">
        <v>0.12843829277237015</v>
      </c>
      <c r="AI1299">
        <v>0.13595551376001461</v>
      </c>
    </row>
    <row r="1300" spans="33:35">
      <c r="AG1300">
        <v>1297</v>
      </c>
      <c r="AH1300">
        <v>0.12465209701845323</v>
      </c>
      <c r="AI1300">
        <v>0.12636983064764581</v>
      </c>
    </row>
    <row r="1301" spans="33:35">
      <c r="AG1301">
        <v>1298</v>
      </c>
      <c r="AH1301">
        <v>0.13779455096799484</v>
      </c>
      <c r="AI1301">
        <v>0.15098777531396371</v>
      </c>
    </row>
    <row r="1302" spans="33:35">
      <c r="AG1302">
        <v>1299</v>
      </c>
      <c r="AH1302">
        <v>0.15994077453449865</v>
      </c>
      <c r="AI1302">
        <v>0.1066410623927955</v>
      </c>
    </row>
    <row r="1303" spans="33:35">
      <c r="AG1303">
        <v>1300</v>
      </c>
      <c r="AH1303">
        <v>0.1300004751796445</v>
      </c>
      <c r="AI1303">
        <v>0.11464725882620662</v>
      </c>
    </row>
    <row r="1304" spans="33:35">
      <c r="AG1304">
        <v>1301</v>
      </c>
      <c r="AH1304">
        <v>0.1410833152639443</v>
      </c>
      <c r="AI1304">
        <v>0.11164452321518717</v>
      </c>
    </row>
    <row r="1305" spans="33:35">
      <c r="AG1305">
        <v>1302</v>
      </c>
      <c r="AH1305">
        <v>0.14075492173164633</v>
      </c>
      <c r="AI1305">
        <v>0.10313200539100008</v>
      </c>
    </row>
    <row r="1306" spans="33:35">
      <c r="AG1306">
        <v>1303</v>
      </c>
      <c r="AH1306">
        <v>0.12526733740612173</v>
      </c>
      <c r="AI1306">
        <v>0.14448893373313074</v>
      </c>
    </row>
    <row r="1307" spans="33:35">
      <c r="AG1307">
        <v>1304</v>
      </c>
      <c r="AH1307">
        <v>0.13422428503246195</v>
      </c>
      <c r="AI1307">
        <v>0.1214145359667823</v>
      </c>
    </row>
    <row r="1308" spans="33:35">
      <c r="AG1308">
        <v>1305</v>
      </c>
      <c r="AH1308">
        <v>0.15132267762339111</v>
      </c>
      <c r="AI1308">
        <v>0.11402264733903977</v>
      </c>
    </row>
    <row r="1309" spans="33:35">
      <c r="AG1309">
        <v>1306</v>
      </c>
      <c r="AH1309">
        <v>0.14680405711696629</v>
      </c>
      <c r="AI1309">
        <v>0.10556529520401942</v>
      </c>
    </row>
    <row r="1310" spans="33:35">
      <c r="AG1310">
        <v>1307</v>
      </c>
      <c r="AH1310">
        <v>0.16234596079997146</v>
      </c>
      <c r="AI1310">
        <v>0.10126794082766707</v>
      </c>
    </row>
    <row r="1311" spans="33:35">
      <c r="AG1311">
        <v>1308</v>
      </c>
      <c r="AH1311">
        <v>0.14508688983672657</v>
      </c>
      <c r="AI1311">
        <v>0.10445064410055296</v>
      </c>
    </row>
    <row r="1312" spans="33:35">
      <c r="AG1312">
        <v>1309</v>
      </c>
      <c r="AH1312">
        <v>0.18631522489878166</v>
      </c>
      <c r="AI1312">
        <v>0.10335789181272841</v>
      </c>
    </row>
    <row r="1313" spans="33:35">
      <c r="AG1313">
        <v>1310</v>
      </c>
      <c r="AH1313">
        <v>0.12325067330043585</v>
      </c>
      <c r="AI1313">
        <v>0.13557550958939477</v>
      </c>
    </row>
    <row r="1314" spans="33:35">
      <c r="AG1314">
        <v>1311</v>
      </c>
      <c r="AH1314">
        <v>0.13428213374578149</v>
      </c>
      <c r="AI1314">
        <v>0.11624595914699365</v>
      </c>
    </row>
    <row r="1315" spans="33:35">
      <c r="AG1315">
        <v>1312</v>
      </c>
      <c r="AH1315">
        <v>0.14340752798690151</v>
      </c>
      <c r="AI1315">
        <v>0.12666072995647773</v>
      </c>
    </row>
    <row r="1316" spans="33:35">
      <c r="AG1316">
        <v>1313</v>
      </c>
      <c r="AH1316">
        <v>0.14681582163847551</v>
      </c>
      <c r="AI1316">
        <v>0.12772437874125814</v>
      </c>
    </row>
    <row r="1317" spans="33:35">
      <c r="AG1317">
        <v>1314</v>
      </c>
      <c r="AH1317">
        <v>0.1459886788165356</v>
      </c>
      <c r="AI1317">
        <v>0.10976873780049996</v>
      </c>
    </row>
    <row r="1318" spans="33:35">
      <c r="AG1318">
        <v>1315</v>
      </c>
      <c r="AH1318">
        <v>0.13400073639506963</v>
      </c>
      <c r="AI1318">
        <v>0.12133955266409088</v>
      </c>
    </row>
    <row r="1319" spans="33:35">
      <c r="AG1319">
        <v>1316</v>
      </c>
      <c r="AH1319">
        <v>0.13279336881909598</v>
      </c>
      <c r="AI1319">
        <v>0.15845997903668338</v>
      </c>
    </row>
    <row r="1320" spans="33:35">
      <c r="AG1320">
        <v>1317</v>
      </c>
      <c r="AH1320">
        <v>0.13314697547089413</v>
      </c>
      <c r="AI1320">
        <v>0.12650617832642322</v>
      </c>
    </row>
    <row r="1321" spans="33:35">
      <c r="AG1321">
        <v>1318</v>
      </c>
      <c r="AH1321">
        <v>0.13991496445815649</v>
      </c>
      <c r="AI1321">
        <v>0.12302852291842697</v>
      </c>
    </row>
    <row r="1322" spans="33:35">
      <c r="AG1322">
        <v>1319</v>
      </c>
      <c r="AH1322">
        <v>0.12703193341869823</v>
      </c>
      <c r="AI1322">
        <v>0.13597743793415629</v>
      </c>
    </row>
    <row r="1323" spans="33:35">
      <c r="AG1323">
        <v>1320</v>
      </c>
      <c r="AH1323">
        <v>0.12495795462512793</v>
      </c>
      <c r="AI1323">
        <v>0.15062883949194919</v>
      </c>
    </row>
    <row r="1324" spans="33:35">
      <c r="AG1324">
        <v>1321</v>
      </c>
      <c r="AH1324">
        <v>0.1355183283807142</v>
      </c>
      <c r="AI1324">
        <v>0.11291463509861958</v>
      </c>
    </row>
    <row r="1325" spans="33:35">
      <c r="AG1325">
        <v>1322</v>
      </c>
      <c r="AH1325">
        <v>0.12908852577887414</v>
      </c>
      <c r="AI1325">
        <v>0.12924493584453459</v>
      </c>
    </row>
    <row r="1326" spans="33:35">
      <c r="AG1326">
        <v>1323</v>
      </c>
      <c r="AH1326">
        <v>0.1267031024567454</v>
      </c>
      <c r="AI1326">
        <v>0.13017656360118923</v>
      </c>
    </row>
    <row r="1327" spans="33:35">
      <c r="AG1327">
        <v>1324</v>
      </c>
      <c r="AH1327">
        <v>0.1260949850094773</v>
      </c>
      <c r="AI1327">
        <v>0.12431289750341237</v>
      </c>
    </row>
    <row r="1328" spans="33:35">
      <c r="AG1328">
        <v>1325</v>
      </c>
      <c r="AH1328">
        <v>0.14081103822784335</v>
      </c>
      <c r="AI1328">
        <v>0.12460292763896427</v>
      </c>
    </row>
    <row r="1329" spans="33:35">
      <c r="AG1329">
        <v>1326</v>
      </c>
      <c r="AH1329">
        <v>0.14436855220879044</v>
      </c>
      <c r="AI1329">
        <v>0.12204138849248364</v>
      </c>
    </row>
    <row r="1330" spans="33:35">
      <c r="AG1330">
        <v>1327</v>
      </c>
      <c r="AH1330">
        <v>0.13630916148638331</v>
      </c>
      <c r="AI1330">
        <v>0.12514256650867578</v>
      </c>
    </row>
    <row r="1331" spans="33:35">
      <c r="AG1331">
        <v>1328</v>
      </c>
      <c r="AH1331">
        <v>0.12842016233335246</v>
      </c>
      <c r="AI1331">
        <v>0.12070476430142904</v>
      </c>
    </row>
    <row r="1332" spans="33:35">
      <c r="AG1332">
        <v>1329</v>
      </c>
      <c r="AH1332">
        <v>0.16297089813027704</v>
      </c>
      <c r="AI1332">
        <v>0.10644624941996496</v>
      </c>
    </row>
    <row r="1333" spans="33:35">
      <c r="AG1333">
        <v>1330</v>
      </c>
      <c r="AH1333">
        <v>0.15230109195327621</v>
      </c>
      <c r="AI1333">
        <v>0.12061830103542219</v>
      </c>
    </row>
    <row r="1334" spans="33:35">
      <c r="AG1334">
        <v>1331</v>
      </c>
      <c r="AH1334">
        <v>0.14193360041486042</v>
      </c>
      <c r="AI1334">
        <v>0.11464809831765493</v>
      </c>
    </row>
    <row r="1335" spans="33:35">
      <c r="AG1335">
        <v>1332</v>
      </c>
      <c r="AH1335">
        <v>0.13798199092542018</v>
      </c>
      <c r="AI1335">
        <v>0.11439929157041678</v>
      </c>
    </row>
    <row r="1336" spans="33:35">
      <c r="AG1336">
        <v>1333</v>
      </c>
      <c r="AH1336">
        <v>0.15368099165594093</v>
      </c>
      <c r="AI1336">
        <v>0.10611384531548408</v>
      </c>
    </row>
    <row r="1337" spans="33:35">
      <c r="AG1337">
        <v>1334</v>
      </c>
      <c r="AH1337">
        <v>0.12423408063860762</v>
      </c>
      <c r="AI1337">
        <v>0.13616642655719249</v>
      </c>
    </row>
    <row r="1338" spans="33:35">
      <c r="AG1338">
        <v>1335</v>
      </c>
      <c r="AH1338">
        <v>0.15839554030965014</v>
      </c>
      <c r="AI1338">
        <v>9.7496928801877394E-2</v>
      </c>
    </row>
    <row r="1339" spans="33:35">
      <c r="AG1339">
        <v>1336</v>
      </c>
      <c r="AH1339">
        <v>0.12894346950365659</v>
      </c>
      <c r="AI1339">
        <v>0.12509792213730922</v>
      </c>
    </row>
    <row r="1340" spans="33:35">
      <c r="AG1340">
        <v>1337</v>
      </c>
      <c r="AH1340">
        <v>0.13005317088795554</v>
      </c>
      <c r="AI1340">
        <v>0.1252180408682273</v>
      </c>
    </row>
    <row r="1341" spans="33:35">
      <c r="AG1341">
        <v>1338</v>
      </c>
      <c r="AH1341">
        <v>0.12569186043477393</v>
      </c>
      <c r="AI1341">
        <v>0.13004425841795675</v>
      </c>
    </row>
    <row r="1342" spans="33:35">
      <c r="AG1342">
        <v>1339</v>
      </c>
      <c r="AH1342">
        <v>0.14115435813397656</v>
      </c>
      <c r="AI1342">
        <v>0.11229549349217466</v>
      </c>
    </row>
    <row r="1343" spans="33:35">
      <c r="AG1343">
        <v>1340</v>
      </c>
      <c r="AH1343">
        <v>0.12941873911806126</v>
      </c>
      <c r="AI1343">
        <v>0.13217990777135658</v>
      </c>
    </row>
    <row r="1344" spans="33:35">
      <c r="AG1344">
        <v>1341</v>
      </c>
      <c r="AH1344">
        <v>0.13692644635055626</v>
      </c>
      <c r="AI1344">
        <v>0.11895773619384664</v>
      </c>
    </row>
    <row r="1345" spans="33:35">
      <c r="AG1345">
        <v>1342</v>
      </c>
      <c r="AH1345">
        <v>0.133059758530923</v>
      </c>
      <c r="AI1345">
        <v>0.11803036467954284</v>
      </c>
    </row>
    <row r="1346" spans="33:35">
      <c r="AG1346">
        <v>1343</v>
      </c>
      <c r="AH1346">
        <v>0.12629624726323616</v>
      </c>
      <c r="AI1346">
        <v>0.14453710878519618</v>
      </c>
    </row>
    <row r="1347" spans="33:35">
      <c r="AG1347">
        <v>1344</v>
      </c>
      <c r="AH1347">
        <v>0.13730506772250461</v>
      </c>
      <c r="AI1347">
        <v>0.12537480990134289</v>
      </c>
    </row>
    <row r="1348" spans="33:35">
      <c r="AG1348">
        <v>1345</v>
      </c>
      <c r="AH1348">
        <v>0.14839626611878604</v>
      </c>
      <c r="AI1348">
        <v>0.12912710148354159</v>
      </c>
    </row>
    <row r="1349" spans="33:35">
      <c r="AG1349">
        <v>1346</v>
      </c>
      <c r="AH1349">
        <v>0.13567042634001802</v>
      </c>
      <c r="AI1349">
        <v>0.11908010123974247</v>
      </c>
    </row>
    <row r="1350" spans="33:35">
      <c r="AG1350">
        <v>1347</v>
      </c>
      <c r="AH1350">
        <v>0.14691129674466449</v>
      </c>
      <c r="AI1350">
        <v>0.11900687856941031</v>
      </c>
    </row>
    <row r="1351" spans="33:35">
      <c r="AG1351">
        <v>1348</v>
      </c>
      <c r="AH1351">
        <v>0.13126437442908731</v>
      </c>
      <c r="AI1351">
        <v>0.14230577693790283</v>
      </c>
    </row>
    <row r="1352" spans="33:35">
      <c r="AG1352">
        <v>1349</v>
      </c>
      <c r="AH1352">
        <v>0.13257395208701089</v>
      </c>
      <c r="AI1352">
        <v>0.16355551265275955</v>
      </c>
    </row>
    <row r="1353" spans="33:35">
      <c r="AG1353">
        <v>1350</v>
      </c>
      <c r="AH1353">
        <v>0.12388219689405508</v>
      </c>
      <c r="AI1353">
        <v>0.12491774230699662</v>
      </c>
    </row>
    <row r="1354" spans="33:35">
      <c r="AG1354">
        <v>1351</v>
      </c>
      <c r="AH1354">
        <v>0.14044010942464932</v>
      </c>
      <c r="AI1354">
        <v>0.11728355452982986</v>
      </c>
    </row>
    <row r="1355" spans="33:35">
      <c r="AG1355">
        <v>1352</v>
      </c>
      <c r="AH1355">
        <v>0.12605026204122205</v>
      </c>
      <c r="AI1355">
        <v>0.12431039927308442</v>
      </c>
    </row>
    <row r="1356" spans="33:35">
      <c r="AG1356">
        <v>1353</v>
      </c>
      <c r="AH1356">
        <v>0.14336273386201895</v>
      </c>
      <c r="AI1356">
        <v>0.12005548930100594</v>
      </c>
    </row>
    <row r="1357" spans="33:35">
      <c r="AG1357">
        <v>1354</v>
      </c>
      <c r="AH1357">
        <v>0.14917923072339101</v>
      </c>
      <c r="AI1357">
        <v>0.11696774681194078</v>
      </c>
    </row>
    <row r="1358" spans="33:35">
      <c r="AG1358">
        <v>1355</v>
      </c>
      <c r="AH1358">
        <v>0.14005461836722979</v>
      </c>
      <c r="AI1358">
        <v>0.11641155501388999</v>
      </c>
    </row>
    <row r="1359" spans="33:35">
      <c r="AG1359">
        <v>1356</v>
      </c>
      <c r="AH1359">
        <v>0.13570686112118366</v>
      </c>
      <c r="AI1359">
        <v>0.11835123597769825</v>
      </c>
    </row>
    <row r="1360" spans="33:35">
      <c r="AG1360">
        <v>1357</v>
      </c>
      <c r="AH1360">
        <v>0.14164610082473456</v>
      </c>
      <c r="AI1360">
        <v>0.12576145007676484</v>
      </c>
    </row>
    <row r="1361" spans="33:35">
      <c r="AG1361">
        <v>1358</v>
      </c>
      <c r="AH1361">
        <v>0.1426328943348778</v>
      </c>
      <c r="AI1361">
        <v>0.10222951657139975</v>
      </c>
    </row>
    <row r="1362" spans="33:35">
      <c r="AG1362">
        <v>1359</v>
      </c>
      <c r="AH1362">
        <v>0.14826794056165729</v>
      </c>
      <c r="AI1362">
        <v>0.11483802182327729</v>
      </c>
    </row>
    <row r="1363" spans="33:35">
      <c r="AG1363">
        <v>1360</v>
      </c>
      <c r="AH1363">
        <v>0.15736869931128081</v>
      </c>
      <c r="AI1363">
        <v>0.12793335209095005</v>
      </c>
    </row>
    <row r="1364" spans="33:35">
      <c r="AG1364">
        <v>1361</v>
      </c>
      <c r="AH1364">
        <v>0.17285223738665709</v>
      </c>
      <c r="AI1364">
        <v>8.9324503114769929E-2</v>
      </c>
    </row>
    <row r="1365" spans="33:35">
      <c r="AG1365">
        <v>1362</v>
      </c>
      <c r="AH1365">
        <v>0.13191089714038987</v>
      </c>
      <c r="AI1365">
        <v>0.12178907050204155</v>
      </c>
    </row>
    <row r="1366" spans="33:35">
      <c r="AG1366">
        <v>1363</v>
      </c>
      <c r="AH1366">
        <v>0.13353883101807551</v>
      </c>
      <c r="AI1366">
        <v>0.13235196334099023</v>
      </c>
    </row>
    <row r="1367" spans="33:35">
      <c r="AG1367">
        <v>1364</v>
      </c>
      <c r="AH1367">
        <v>0.12972263734482564</v>
      </c>
      <c r="AI1367">
        <v>0.13217116781087168</v>
      </c>
    </row>
    <row r="1368" spans="33:35">
      <c r="AG1368">
        <v>1365</v>
      </c>
      <c r="AH1368">
        <v>0.12697393793820019</v>
      </c>
      <c r="AI1368">
        <v>0.12726076792001736</v>
      </c>
    </row>
    <row r="1369" spans="33:35">
      <c r="AG1369">
        <v>1366</v>
      </c>
      <c r="AH1369">
        <v>0.12412819286974981</v>
      </c>
      <c r="AI1369">
        <v>0.13305953054236899</v>
      </c>
    </row>
    <row r="1370" spans="33:35">
      <c r="AG1370">
        <v>1367</v>
      </c>
      <c r="AH1370">
        <v>0.13992277574660983</v>
      </c>
      <c r="AI1370">
        <v>0.12605908940785152</v>
      </c>
    </row>
    <row r="1371" spans="33:35">
      <c r="AG1371">
        <v>1368</v>
      </c>
      <c r="AH1371">
        <v>0.13499159796769911</v>
      </c>
      <c r="AI1371">
        <v>0.13013517397506755</v>
      </c>
    </row>
    <row r="1372" spans="33:35">
      <c r="AG1372">
        <v>1369</v>
      </c>
      <c r="AH1372">
        <v>0.13179045341136783</v>
      </c>
      <c r="AI1372">
        <v>0.13336498249139464</v>
      </c>
    </row>
    <row r="1373" spans="33:35">
      <c r="AG1373">
        <v>1370</v>
      </c>
      <c r="AH1373">
        <v>0.14911551872786646</v>
      </c>
      <c r="AI1373">
        <v>9.8471976370188993E-2</v>
      </c>
    </row>
    <row r="1374" spans="33:35">
      <c r="AG1374">
        <v>1371</v>
      </c>
      <c r="AH1374">
        <v>0.12919243754340506</v>
      </c>
      <c r="AI1374">
        <v>0.13634701973685534</v>
      </c>
    </row>
    <row r="1375" spans="33:35">
      <c r="AG1375">
        <v>1372</v>
      </c>
      <c r="AH1375">
        <v>0.12993645757698938</v>
      </c>
      <c r="AI1375">
        <v>0.12681368521296013</v>
      </c>
    </row>
    <row r="1376" spans="33:35">
      <c r="AG1376">
        <v>1373</v>
      </c>
      <c r="AH1376">
        <v>0.13073430014379353</v>
      </c>
      <c r="AI1376">
        <v>0.12550292544085853</v>
      </c>
    </row>
    <row r="1377" spans="33:35">
      <c r="AG1377">
        <v>1374</v>
      </c>
      <c r="AH1377">
        <v>0.13711622240015559</v>
      </c>
      <c r="AI1377">
        <v>0.10287260485483829</v>
      </c>
    </row>
    <row r="1378" spans="33:35">
      <c r="AG1378">
        <v>1375</v>
      </c>
      <c r="AH1378">
        <v>0.13573584281537401</v>
      </c>
      <c r="AI1378">
        <v>0.13802337004795401</v>
      </c>
    </row>
    <row r="1379" spans="33:35">
      <c r="AG1379">
        <v>1376</v>
      </c>
      <c r="AH1379">
        <v>0.14494479400929586</v>
      </c>
      <c r="AI1379">
        <v>0.11017605434256715</v>
      </c>
    </row>
    <row r="1380" spans="33:35">
      <c r="AG1380">
        <v>1377</v>
      </c>
      <c r="AH1380">
        <v>0.13114852278260966</v>
      </c>
      <c r="AI1380">
        <v>0.12268051876483257</v>
      </c>
    </row>
    <row r="1381" spans="33:35">
      <c r="AG1381">
        <v>1378</v>
      </c>
      <c r="AH1381">
        <v>0.13120501388749481</v>
      </c>
      <c r="AI1381">
        <v>0.11523086976298297</v>
      </c>
    </row>
    <row r="1382" spans="33:35">
      <c r="AG1382">
        <v>1379</v>
      </c>
      <c r="AH1382">
        <v>0.13421605390922683</v>
      </c>
      <c r="AI1382">
        <v>0.12215938945932656</v>
      </c>
    </row>
    <row r="1383" spans="33:35">
      <c r="AG1383">
        <v>1380</v>
      </c>
      <c r="AH1383">
        <v>0.13092331540672061</v>
      </c>
      <c r="AI1383">
        <v>0.11435046454890627</v>
      </c>
    </row>
    <row r="1384" spans="33:35">
      <c r="AG1384">
        <v>1381</v>
      </c>
      <c r="AH1384">
        <v>0.13318888899316708</v>
      </c>
      <c r="AI1384">
        <v>0.1081546091764671</v>
      </c>
    </row>
    <row r="1385" spans="33:35">
      <c r="AG1385">
        <v>1382</v>
      </c>
      <c r="AH1385">
        <v>0.13343155376362587</v>
      </c>
      <c r="AI1385">
        <v>0.11438118123502872</v>
      </c>
    </row>
    <row r="1386" spans="33:35">
      <c r="AG1386">
        <v>1383</v>
      </c>
      <c r="AH1386">
        <v>0.15376310541947485</v>
      </c>
      <c r="AI1386">
        <v>0.10517596751590313</v>
      </c>
    </row>
    <row r="1387" spans="33:35">
      <c r="AG1387">
        <v>1384</v>
      </c>
      <c r="AH1387">
        <v>0.13871900495332498</v>
      </c>
      <c r="AI1387">
        <v>0.1256011732098106</v>
      </c>
    </row>
    <row r="1388" spans="33:35">
      <c r="AG1388">
        <v>1385</v>
      </c>
      <c r="AH1388">
        <v>0.12346240310042787</v>
      </c>
      <c r="AI1388">
        <v>0.13185962949835089</v>
      </c>
    </row>
    <row r="1389" spans="33:35">
      <c r="AG1389">
        <v>1386</v>
      </c>
      <c r="AH1389">
        <v>0.1430338957209174</v>
      </c>
      <c r="AI1389">
        <v>0.12309132942246367</v>
      </c>
    </row>
    <row r="1390" spans="33:35">
      <c r="AG1390">
        <v>1387</v>
      </c>
      <c r="AH1390">
        <v>0.13847798062115851</v>
      </c>
      <c r="AI1390">
        <v>0.11740277733607879</v>
      </c>
    </row>
    <row r="1391" spans="33:35">
      <c r="AG1391">
        <v>1388</v>
      </c>
      <c r="AH1391">
        <v>0.15811024849853009</v>
      </c>
      <c r="AI1391">
        <v>0.10599790912673121</v>
      </c>
    </row>
    <row r="1392" spans="33:35">
      <c r="AG1392">
        <v>1389</v>
      </c>
      <c r="AH1392">
        <v>0.13106592135602996</v>
      </c>
      <c r="AI1392">
        <v>0.12354065636854002</v>
      </c>
    </row>
    <row r="1393" spans="33:35">
      <c r="AG1393">
        <v>1390</v>
      </c>
      <c r="AH1393">
        <v>0.15915953354821677</v>
      </c>
      <c r="AI1393">
        <v>9.9540998923034169E-2</v>
      </c>
    </row>
    <row r="1394" spans="33:35">
      <c r="AG1394">
        <v>1391</v>
      </c>
      <c r="AH1394">
        <v>0.13143530805000256</v>
      </c>
      <c r="AI1394">
        <v>0.15405891195194032</v>
      </c>
    </row>
    <row r="1395" spans="33:35">
      <c r="AG1395">
        <v>1392</v>
      </c>
      <c r="AH1395">
        <v>0.13275515198617507</v>
      </c>
      <c r="AI1395">
        <v>0.11385458789262645</v>
      </c>
    </row>
    <row r="1396" spans="33:35">
      <c r="AG1396">
        <v>1393</v>
      </c>
      <c r="AH1396">
        <v>0.13853226932682661</v>
      </c>
      <c r="AI1396">
        <v>0.11280578716840223</v>
      </c>
    </row>
    <row r="1397" spans="33:35">
      <c r="AG1397">
        <v>1394</v>
      </c>
      <c r="AH1397">
        <v>0.12899841927314903</v>
      </c>
      <c r="AI1397">
        <v>0.15152588666681235</v>
      </c>
    </row>
    <row r="1398" spans="33:35">
      <c r="AG1398">
        <v>1395</v>
      </c>
      <c r="AH1398">
        <v>0.13495092193430461</v>
      </c>
      <c r="AI1398">
        <v>0.12717319057195445</v>
      </c>
    </row>
    <row r="1399" spans="33:35">
      <c r="AG1399">
        <v>1396</v>
      </c>
      <c r="AH1399">
        <v>0.13576932868484806</v>
      </c>
      <c r="AI1399">
        <v>0.10751397931186515</v>
      </c>
    </row>
    <row r="1400" spans="33:35">
      <c r="AG1400">
        <v>1397</v>
      </c>
      <c r="AH1400">
        <v>0.13304422997742651</v>
      </c>
      <c r="AI1400">
        <v>0.12899319377400306</v>
      </c>
    </row>
    <row r="1401" spans="33:35">
      <c r="AG1401">
        <v>1398</v>
      </c>
      <c r="AH1401">
        <v>0.1402159033605353</v>
      </c>
      <c r="AI1401">
        <v>0.11222691888965794</v>
      </c>
    </row>
    <row r="1402" spans="33:35">
      <c r="AG1402">
        <v>1399</v>
      </c>
      <c r="AH1402">
        <v>0.1313299295748884</v>
      </c>
      <c r="AI1402">
        <v>0.11826322853383467</v>
      </c>
    </row>
    <row r="1403" spans="33:35">
      <c r="AG1403">
        <v>1400</v>
      </c>
      <c r="AH1403">
        <v>0.14390591937095487</v>
      </c>
      <c r="AI1403">
        <v>0.11663818442554216</v>
      </c>
    </row>
    <row r="1404" spans="33:35">
      <c r="AG1404">
        <v>1401</v>
      </c>
      <c r="AH1404">
        <v>0.14970274486085144</v>
      </c>
      <c r="AI1404">
        <v>0.11750603418105392</v>
      </c>
    </row>
    <row r="1405" spans="33:35">
      <c r="AG1405">
        <v>1402</v>
      </c>
      <c r="AH1405">
        <v>0.12446967067188497</v>
      </c>
      <c r="AI1405">
        <v>0.12782702464489107</v>
      </c>
    </row>
    <row r="1406" spans="33:35">
      <c r="AG1406">
        <v>1403</v>
      </c>
      <c r="AH1406">
        <v>0.14986011677555397</v>
      </c>
      <c r="AI1406">
        <v>0.16731788142057019</v>
      </c>
    </row>
    <row r="1407" spans="33:35">
      <c r="AG1407">
        <v>1404</v>
      </c>
      <c r="AH1407">
        <v>0.12383527825402091</v>
      </c>
      <c r="AI1407">
        <v>0.13519619387204876</v>
      </c>
    </row>
    <row r="1408" spans="33:35">
      <c r="AG1408">
        <v>1405</v>
      </c>
      <c r="AH1408">
        <v>0.12388957451832297</v>
      </c>
      <c r="AI1408">
        <v>0.14422674435066288</v>
      </c>
    </row>
    <row r="1409" spans="33:35">
      <c r="AG1409">
        <v>1406</v>
      </c>
      <c r="AH1409">
        <v>0.13637230379168744</v>
      </c>
      <c r="AI1409">
        <v>0.13270036392575052</v>
      </c>
    </row>
    <row r="1410" spans="33:35">
      <c r="AG1410">
        <v>1407</v>
      </c>
      <c r="AH1410">
        <v>0.13952333795953373</v>
      </c>
      <c r="AI1410">
        <v>0.12331039420357465</v>
      </c>
    </row>
    <row r="1411" spans="33:35">
      <c r="AG1411">
        <v>1408</v>
      </c>
      <c r="AH1411">
        <v>0.1581195643669617</v>
      </c>
      <c r="AI1411">
        <v>0.11161418058954378</v>
      </c>
    </row>
    <row r="1412" spans="33:35">
      <c r="AG1412">
        <v>1409</v>
      </c>
      <c r="AH1412">
        <v>0.13623134264664588</v>
      </c>
      <c r="AI1412">
        <v>0.13246589688285856</v>
      </c>
    </row>
    <row r="1413" spans="33:35">
      <c r="AG1413">
        <v>1410</v>
      </c>
      <c r="AH1413">
        <v>0.14869195709729552</v>
      </c>
      <c r="AI1413">
        <v>0.10720494363472309</v>
      </c>
    </row>
    <row r="1414" spans="33:35">
      <c r="AG1414">
        <v>1411</v>
      </c>
      <c r="AH1414">
        <v>0.12812705139141803</v>
      </c>
      <c r="AI1414">
        <v>0.13452941412663449</v>
      </c>
    </row>
    <row r="1415" spans="33:35">
      <c r="AG1415">
        <v>1412</v>
      </c>
      <c r="AH1415">
        <v>0.15372967654350198</v>
      </c>
      <c r="AI1415">
        <v>0.11293623139145176</v>
      </c>
    </row>
    <row r="1416" spans="33:35">
      <c r="AG1416">
        <v>1413</v>
      </c>
      <c r="AH1416">
        <v>0.17186644728378092</v>
      </c>
      <c r="AI1416">
        <v>0.10866067082023195</v>
      </c>
    </row>
    <row r="1417" spans="33:35">
      <c r="AG1417">
        <v>1414</v>
      </c>
      <c r="AH1417">
        <v>0.12432343116297864</v>
      </c>
      <c r="AI1417">
        <v>0.12817905842648619</v>
      </c>
    </row>
    <row r="1418" spans="33:35">
      <c r="AG1418">
        <v>1415</v>
      </c>
      <c r="AH1418">
        <v>0.13909112641807878</v>
      </c>
      <c r="AI1418">
        <v>0.11532085057837296</v>
      </c>
    </row>
    <row r="1419" spans="33:35">
      <c r="AG1419">
        <v>1416</v>
      </c>
      <c r="AH1419">
        <v>0.14458799707437162</v>
      </c>
      <c r="AI1419">
        <v>0.14781519827502856</v>
      </c>
    </row>
    <row r="1420" spans="33:35">
      <c r="AG1420">
        <v>1417</v>
      </c>
      <c r="AH1420">
        <v>0.13265467108308118</v>
      </c>
      <c r="AI1420">
        <v>0.11331898491527333</v>
      </c>
    </row>
    <row r="1421" spans="33:35">
      <c r="AG1421">
        <v>1418</v>
      </c>
      <c r="AH1421">
        <v>0.14355477076072112</v>
      </c>
      <c r="AI1421">
        <v>0.11895344481489205</v>
      </c>
    </row>
    <row r="1422" spans="33:35">
      <c r="AG1422">
        <v>1419</v>
      </c>
      <c r="AH1422">
        <v>0.12856264189189789</v>
      </c>
      <c r="AI1422">
        <v>0.1359758183641081</v>
      </c>
    </row>
    <row r="1423" spans="33:35">
      <c r="AG1423">
        <v>1420</v>
      </c>
      <c r="AH1423">
        <v>0.13713172262977169</v>
      </c>
      <c r="AI1423">
        <v>0.11133275816235047</v>
      </c>
    </row>
    <row r="1424" spans="33:35">
      <c r="AG1424">
        <v>1421</v>
      </c>
      <c r="AH1424">
        <v>0.12996573125411184</v>
      </c>
      <c r="AI1424">
        <v>0.12210174831103279</v>
      </c>
    </row>
    <row r="1425" spans="33:35">
      <c r="AG1425">
        <v>1422</v>
      </c>
      <c r="AH1425">
        <v>0.14449131330066126</v>
      </c>
      <c r="AI1425">
        <v>0.12559365948969647</v>
      </c>
    </row>
    <row r="1426" spans="33:35">
      <c r="AG1426">
        <v>1423</v>
      </c>
      <c r="AH1426">
        <v>0.18472453376717674</v>
      </c>
      <c r="AI1426">
        <v>0.1045686045249232</v>
      </c>
    </row>
    <row r="1427" spans="33:35">
      <c r="AG1427">
        <v>1424</v>
      </c>
      <c r="AH1427">
        <v>0.145126004255864</v>
      </c>
      <c r="AI1427">
        <v>0.11183039017983815</v>
      </c>
    </row>
    <row r="1428" spans="33:35">
      <c r="AG1428">
        <v>1425</v>
      </c>
      <c r="AH1428">
        <v>0.13646899486761455</v>
      </c>
      <c r="AI1428">
        <v>0.12757278108070827</v>
      </c>
    </row>
    <row r="1429" spans="33:35">
      <c r="AG1429">
        <v>1426</v>
      </c>
      <c r="AH1429">
        <v>0.12906599912307753</v>
      </c>
      <c r="AI1429">
        <v>0.11800984000892235</v>
      </c>
    </row>
    <row r="1430" spans="33:35">
      <c r="AG1430">
        <v>1427</v>
      </c>
      <c r="AH1430">
        <v>0.15119097444739993</v>
      </c>
      <c r="AI1430">
        <v>0.1086471751852868</v>
      </c>
    </row>
    <row r="1431" spans="33:35">
      <c r="AG1431">
        <v>1428</v>
      </c>
      <c r="AH1431">
        <v>0.1296824375681187</v>
      </c>
      <c r="AI1431">
        <v>0.11393778913948183</v>
      </c>
    </row>
    <row r="1432" spans="33:35">
      <c r="AG1432">
        <v>1429</v>
      </c>
      <c r="AH1432">
        <v>0.12999878320139499</v>
      </c>
      <c r="AI1432">
        <v>0.13742428936598572</v>
      </c>
    </row>
    <row r="1433" spans="33:35">
      <c r="AG1433">
        <v>1430</v>
      </c>
      <c r="AH1433">
        <v>0.13879857390168854</v>
      </c>
      <c r="AI1433">
        <v>0.12015986570196119</v>
      </c>
    </row>
    <row r="1434" spans="33:35">
      <c r="AG1434">
        <v>1431</v>
      </c>
      <c r="AH1434">
        <v>0.13690462818269233</v>
      </c>
      <c r="AI1434">
        <v>0.11569313415915494</v>
      </c>
    </row>
    <row r="1435" spans="33:35">
      <c r="AG1435">
        <v>1432</v>
      </c>
      <c r="AH1435">
        <v>0.15188722702412202</v>
      </c>
      <c r="AI1435">
        <v>0.11929331541492567</v>
      </c>
    </row>
    <row r="1436" spans="33:35">
      <c r="AG1436">
        <v>1433</v>
      </c>
      <c r="AH1436">
        <v>0.13151916530371044</v>
      </c>
      <c r="AI1436">
        <v>0.12734704164671479</v>
      </c>
    </row>
    <row r="1437" spans="33:35">
      <c r="AG1437">
        <v>1434</v>
      </c>
      <c r="AH1437">
        <v>0.13373153030811361</v>
      </c>
      <c r="AI1437">
        <v>0.14627683386957224</v>
      </c>
    </row>
    <row r="1438" spans="33:35">
      <c r="AG1438">
        <v>1435</v>
      </c>
      <c r="AH1438">
        <v>0.13048294585513345</v>
      </c>
      <c r="AI1438">
        <v>0.11683894025198946</v>
      </c>
    </row>
    <row r="1439" spans="33:35">
      <c r="AG1439">
        <v>1436</v>
      </c>
      <c r="AH1439">
        <v>0.13960123892814183</v>
      </c>
      <c r="AI1439">
        <v>0.10743146866684616</v>
      </c>
    </row>
    <row r="1440" spans="33:35">
      <c r="AG1440">
        <v>1437</v>
      </c>
      <c r="AH1440">
        <v>0.12832243970634183</v>
      </c>
      <c r="AI1440">
        <v>0.12589524766036481</v>
      </c>
    </row>
    <row r="1441" spans="33:35">
      <c r="AG1441">
        <v>1438</v>
      </c>
      <c r="AH1441">
        <v>0.133088367027861</v>
      </c>
      <c r="AI1441">
        <v>0.11850159819761844</v>
      </c>
    </row>
    <row r="1442" spans="33:35">
      <c r="AG1442">
        <v>1439</v>
      </c>
      <c r="AH1442">
        <v>0.13340648236234959</v>
      </c>
      <c r="AI1442">
        <v>0.12522625968836548</v>
      </c>
    </row>
    <row r="1443" spans="33:35">
      <c r="AG1443">
        <v>1440</v>
      </c>
      <c r="AH1443">
        <v>0.13386783199504376</v>
      </c>
      <c r="AI1443">
        <v>0.13613135751264127</v>
      </c>
    </row>
    <row r="1444" spans="33:35">
      <c r="AG1444">
        <v>1441</v>
      </c>
      <c r="AH1444">
        <v>0.14633282990125951</v>
      </c>
      <c r="AI1444">
        <v>0.10417114184680552</v>
      </c>
    </row>
    <row r="1445" spans="33:35">
      <c r="AG1445">
        <v>1442</v>
      </c>
      <c r="AH1445">
        <v>0.13773065387893449</v>
      </c>
      <c r="AI1445">
        <v>0.12974056046891386</v>
      </c>
    </row>
    <row r="1446" spans="33:35">
      <c r="AG1446">
        <v>1443</v>
      </c>
      <c r="AH1446">
        <v>0.1371635773386411</v>
      </c>
      <c r="AI1446">
        <v>0.11606421506274359</v>
      </c>
    </row>
    <row r="1447" spans="33:35">
      <c r="AG1447">
        <v>1444</v>
      </c>
      <c r="AH1447">
        <v>0.1331942250082116</v>
      </c>
      <c r="AI1447">
        <v>0.1131218128195205</v>
      </c>
    </row>
    <row r="1448" spans="33:35">
      <c r="AG1448">
        <v>1445</v>
      </c>
      <c r="AH1448">
        <v>0.13221237181646112</v>
      </c>
      <c r="AI1448">
        <v>0.12295775244196405</v>
      </c>
    </row>
    <row r="1449" spans="33:35">
      <c r="AG1449">
        <v>1446</v>
      </c>
      <c r="AH1449">
        <v>0.12704936837492828</v>
      </c>
      <c r="AI1449">
        <v>0.12946101157894666</v>
      </c>
    </row>
    <row r="1450" spans="33:35">
      <c r="AG1450">
        <v>1447</v>
      </c>
      <c r="AH1450">
        <v>0.13469969933003945</v>
      </c>
      <c r="AI1450">
        <v>0.12364273999672912</v>
      </c>
    </row>
    <row r="1451" spans="33:35">
      <c r="AG1451">
        <v>1448</v>
      </c>
      <c r="AH1451">
        <v>0.15672161505467569</v>
      </c>
      <c r="AI1451">
        <v>9.8634398438605608E-2</v>
      </c>
    </row>
    <row r="1452" spans="33:35">
      <c r="AG1452">
        <v>1449</v>
      </c>
      <c r="AH1452">
        <v>0.13507714912759114</v>
      </c>
      <c r="AI1452">
        <v>0.11272828042207315</v>
      </c>
    </row>
    <row r="1453" spans="33:35">
      <c r="AG1453">
        <v>1450</v>
      </c>
      <c r="AH1453">
        <v>0.13542644335772994</v>
      </c>
      <c r="AI1453">
        <v>0.12966539403246871</v>
      </c>
    </row>
    <row r="1454" spans="33:35">
      <c r="AG1454">
        <v>1451</v>
      </c>
      <c r="AH1454">
        <v>0.15651248207400062</v>
      </c>
      <c r="AI1454">
        <v>0.11116396788809922</v>
      </c>
    </row>
    <row r="1455" spans="33:35">
      <c r="AG1455">
        <v>1452</v>
      </c>
      <c r="AH1455">
        <v>0.14538158251500607</v>
      </c>
      <c r="AI1455">
        <v>0.11689649434183011</v>
      </c>
    </row>
    <row r="1456" spans="33:35">
      <c r="AG1456">
        <v>1453</v>
      </c>
      <c r="AH1456">
        <v>0.1376980078582149</v>
      </c>
      <c r="AI1456">
        <v>0.13540688726882133</v>
      </c>
    </row>
    <row r="1457" spans="33:35">
      <c r="AG1457">
        <v>1454</v>
      </c>
      <c r="AH1457">
        <v>0.14130669978146398</v>
      </c>
      <c r="AI1457">
        <v>0.11068896078863474</v>
      </c>
    </row>
    <row r="1458" spans="33:35">
      <c r="AG1458">
        <v>1455</v>
      </c>
      <c r="AH1458">
        <v>0.13131564781944208</v>
      </c>
      <c r="AI1458">
        <v>0.12370407517136099</v>
      </c>
    </row>
    <row r="1459" spans="33:35">
      <c r="AG1459">
        <v>1456</v>
      </c>
      <c r="AH1459">
        <v>0.12215142618827443</v>
      </c>
      <c r="AI1459">
        <v>0.13687886348770156</v>
      </c>
    </row>
    <row r="1460" spans="33:35">
      <c r="AG1460">
        <v>1457</v>
      </c>
      <c r="AH1460">
        <v>0.12463285316596549</v>
      </c>
      <c r="AI1460">
        <v>0.14581808611017963</v>
      </c>
    </row>
    <row r="1461" spans="33:35">
      <c r="AG1461">
        <v>1458</v>
      </c>
      <c r="AH1461">
        <v>0.13034772473124623</v>
      </c>
      <c r="AI1461">
        <v>0.11090800122798185</v>
      </c>
    </row>
    <row r="1462" spans="33:35">
      <c r="AG1462">
        <v>1459</v>
      </c>
      <c r="AH1462">
        <v>0.12837876851146784</v>
      </c>
      <c r="AI1462">
        <v>0.12123724001237585</v>
      </c>
    </row>
    <row r="1463" spans="33:35">
      <c r="AG1463">
        <v>1460</v>
      </c>
      <c r="AH1463">
        <v>0.12940432518864081</v>
      </c>
      <c r="AI1463">
        <v>0.11330302448622778</v>
      </c>
    </row>
    <row r="1464" spans="33:35">
      <c r="AG1464">
        <v>1461</v>
      </c>
      <c r="AH1464">
        <v>0.14070652488043295</v>
      </c>
      <c r="AI1464">
        <v>0.10908301851280983</v>
      </c>
    </row>
    <row r="1465" spans="33:35">
      <c r="AG1465">
        <v>1462</v>
      </c>
      <c r="AH1465">
        <v>0.1470000262532816</v>
      </c>
      <c r="AI1465">
        <v>0.10989036179496416</v>
      </c>
    </row>
    <row r="1466" spans="33:35">
      <c r="AG1466">
        <v>1463</v>
      </c>
      <c r="AH1466">
        <v>0.13811773651219672</v>
      </c>
      <c r="AI1466">
        <v>0.11523206935390662</v>
      </c>
    </row>
    <row r="1467" spans="33:35">
      <c r="AG1467">
        <v>1464</v>
      </c>
      <c r="AH1467">
        <v>0.13388375881258771</v>
      </c>
      <c r="AI1467">
        <v>0.11218000229511499</v>
      </c>
    </row>
    <row r="1468" spans="33:35">
      <c r="AG1468">
        <v>1465</v>
      </c>
      <c r="AH1468">
        <v>0.14253562788384208</v>
      </c>
      <c r="AI1468">
        <v>0.11457253647633499</v>
      </c>
    </row>
    <row r="1469" spans="33:35">
      <c r="AG1469">
        <v>1466</v>
      </c>
      <c r="AH1469">
        <v>0.13651154810701308</v>
      </c>
      <c r="AI1469">
        <v>0.1295438072133317</v>
      </c>
    </row>
    <row r="1470" spans="33:35">
      <c r="AG1470">
        <v>1467</v>
      </c>
      <c r="AH1470">
        <v>0.15030346741268213</v>
      </c>
      <c r="AI1470">
        <v>0.11425107726494819</v>
      </c>
    </row>
    <row r="1471" spans="33:35">
      <c r="AG1471">
        <v>1468</v>
      </c>
      <c r="AH1471">
        <v>0.14807548800318787</v>
      </c>
      <c r="AI1471">
        <v>0.10150000317996165</v>
      </c>
    </row>
    <row r="1472" spans="33:35">
      <c r="AG1472">
        <v>1469</v>
      </c>
      <c r="AH1472">
        <v>0.12624334050401584</v>
      </c>
      <c r="AI1472">
        <v>0.12134675526213201</v>
      </c>
    </row>
    <row r="1473" spans="33:35">
      <c r="AG1473">
        <v>1470</v>
      </c>
      <c r="AH1473">
        <v>0.17631235709584103</v>
      </c>
      <c r="AI1473">
        <v>0.11151435181742395</v>
      </c>
    </row>
    <row r="1474" spans="33:35">
      <c r="AG1474">
        <v>1471</v>
      </c>
      <c r="AH1474">
        <v>0.13844390588516292</v>
      </c>
      <c r="AI1474">
        <v>0.13314073131389936</v>
      </c>
    </row>
    <row r="1475" spans="33:35">
      <c r="AG1475">
        <v>1472</v>
      </c>
      <c r="AH1475">
        <v>0.1257779970179512</v>
      </c>
      <c r="AI1475">
        <v>0.12602531056850039</v>
      </c>
    </row>
    <row r="1476" spans="33:35">
      <c r="AG1476">
        <v>1473</v>
      </c>
      <c r="AH1476">
        <v>0.12992555668642108</v>
      </c>
      <c r="AI1476">
        <v>0.13446886341042336</v>
      </c>
    </row>
    <row r="1477" spans="33:35">
      <c r="AG1477">
        <v>1474</v>
      </c>
      <c r="AH1477">
        <v>0.14156082921534061</v>
      </c>
      <c r="AI1477">
        <v>0.12441371433312232</v>
      </c>
    </row>
    <row r="1478" spans="33:35">
      <c r="AG1478">
        <v>1475</v>
      </c>
      <c r="AH1478">
        <v>0.13111544532758077</v>
      </c>
      <c r="AI1478">
        <v>0.13529719356713168</v>
      </c>
    </row>
    <row r="1479" spans="33:35">
      <c r="AG1479">
        <v>1476</v>
      </c>
      <c r="AH1479">
        <v>0.14451246659504641</v>
      </c>
      <c r="AI1479">
        <v>0.1133675228408601</v>
      </c>
    </row>
    <row r="1480" spans="33:35">
      <c r="AG1480">
        <v>1477</v>
      </c>
      <c r="AH1480">
        <v>0.14380952233421448</v>
      </c>
      <c r="AI1480">
        <v>0.11850406474730805</v>
      </c>
    </row>
    <row r="1481" spans="33:35">
      <c r="AG1481">
        <v>1478</v>
      </c>
      <c r="AH1481">
        <v>0.15236621910626291</v>
      </c>
      <c r="AI1481">
        <v>0.13198788251138679</v>
      </c>
    </row>
    <row r="1482" spans="33:35">
      <c r="AG1482">
        <v>1479</v>
      </c>
      <c r="AH1482">
        <v>0.14261721302636143</v>
      </c>
      <c r="AI1482">
        <v>0.12272669557279463</v>
      </c>
    </row>
    <row r="1483" spans="33:35">
      <c r="AG1483">
        <v>1480</v>
      </c>
      <c r="AH1483">
        <v>0.13497136308286106</v>
      </c>
      <c r="AI1483">
        <v>0.11537917492719305</v>
      </c>
    </row>
    <row r="1484" spans="33:35">
      <c r="AG1484">
        <v>1481</v>
      </c>
      <c r="AH1484">
        <v>0.14596034141075628</v>
      </c>
      <c r="AI1484">
        <v>0.11293630098715726</v>
      </c>
    </row>
    <row r="1485" spans="33:35">
      <c r="AG1485">
        <v>1482</v>
      </c>
      <c r="AH1485">
        <v>0.13613963839787788</v>
      </c>
      <c r="AI1485">
        <v>0.11694697375436114</v>
      </c>
    </row>
    <row r="1486" spans="33:35">
      <c r="AG1486">
        <v>1483</v>
      </c>
      <c r="AH1486">
        <v>0.13876079333511387</v>
      </c>
      <c r="AI1486">
        <v>0.12027723693421699</v>
      </c>
    </row>
    <row r="1487" spans="33:35">
      <c r="AG1487">
        <v>1484</v>
      </c>
      <c r="AH1487">
        <v>0.13779381026038529</v>
      </c>
      <c r="AI1487">
        <v>0.12694502971722349</v>
      </c>
    </row>
    <row r="1488" spans="33:35">
      <c r="AG1488">
        <v>1485</v>
      </c>
      <c r="AH1488">
        <v>0.15263420476135126</v>
      </c>
      <c r="AI1488">
        <v>0.10022615899926268</v>
      </c>
    </row>
    <row r="1489" spans="33:35">
      <c r="AG1489">
        <v>1486</v>
      </c>
      <c r="AH1489">
        <v>0.14161548176320155</v>
      </c>
      <c r="AI1489">
        <v>0.11071830230940762</v>
      </c>
    </row>
    <row r="1490" spans="33:35">
      <c r="AG1490">
        <v>1487</v>
      </c>
      <c r="AH1490">
        <v>0.14063808490769503</v>
      </c>
      <c r="AI1490">
        <v>0.11958278141900811</v>
      </c>
    </row>
    <row r="1491" spans="33:35">
      <c r="AG1491">
        <v>1488</v>
      </c>
      <c r="AH1491">
        <v>0.13941957332162508</v>
      </c>
      <c r="AI1491">
        <v>0.12609215080469766</v>
      </c>
    </row>
    <row r="1492" spans="33:35">
      <c r="AG1492">
        <v>1489</v>
      </c>
      <c r="AH1492">
        <v>0.14633414118790528</v>
      </c>
      <c r="AI1492">
        <v>0.11029009550521324</v>
      </c>
    </row>
    <row r="1493" spans="33:35">
      <c r="AG1493">
        <v>1490</v>
      </c>
      <c r="AH1493">
        <v>0.140267113361419</v>
      </c>
      <c r="AI1493">
        <v>0.11596460455730448</v>
      </c>
    </row>
    <row r="1494" spans="33:35">
      <c r="AG1494">
        <v>1491</v>
      </c>
      <c r="AH1494">
        <v>0.14989633385947335</v>
      </c>
      <c r="AI1494">
        <v>9.68500517961699E-2</v>
      </c>
    </row>
    <row r="1495" spans="33:35">
      <c r="AG1495">
        <v>1492</v>
      </c>
      <c r="AH1495">
        <v>0.14464087040833815</v>
      </c>
      <c r="AI1495">
        <v>0.12428186560941952</v>
      </c>
    </row>
    <row r="1496" spans="33:35">
      <c r="AG1496">
        <v>1493</v>
      </c>
      <c r="AH1496">
        <v>0.12905103734075191</v>
      </c>
      <c r="AI1496">
        <v>0.12032458096239337</v>
      </c>
    </row>
    <row r="1497" spans="33:35">
      <c r="AG1497">
        <v>1494</v>
      </c>
      <c r="AH1497">
        <v>0.13155707094035818</v>
      </c>
      <c r="AI1497">
        <v>0.13301709215172608</v>
      </c>
    </row>
    <row r="1498" spans="33:35">
      <c r="AG1498">
        <v>1495</v>
      </c>
      <c r="AH1498">
        <v>0.12806244489914559</v>
      </c>
      <c r="AI1498">
        <v>0.12676289807626209</v>
      </c>
    </row>
    <row r="1499" spans="33:35">
      <c r="AG1499">
        <v>1496</v>
      </c>
      <c r="AH1499">
        <v>0.15491652610815837</v>
      </c>
      <c r="AI1499">
        <v>0.12194703989766775</v>
      </c>
    </row>
    <row r="1500" spans="33:35">
      <c r="AG1500">
        <v>1497</v>
      </c>
      <c r="AH1500">
        <v>0.13503802680061647</v>
      </c>
      <c r="AI1500">
        <v>0.12545789969450399</v>
      </c>
    </row>
    <row r="1501" spans="33:35">
      <c r="AG1501">
        <v>1498</v>
      </c>
      <c r="AH1501">
        <v>0.13379930161708126</v>
      </c>
      <c r="AI1501">
        <v>0.12043701523185901</v>
      </c>
    </row>
    <row r="1502" spans="33:35">
      <c r="AG1502">
        <v>1499</v>
      </c>
      <c r="AH1502">
        <v>0.1364869552307672</v>
      </c>
      <c r="AI1502">
        <v>0.13749300713177573</v>
      </c>
    </row>
    <row r="1503" spans="33:35">
      <c r="AG1503">
        <v>1500</v>
      </c>
      <c r="AH1503">
        <v>0.12492376091827812</v>
      </c>
      <c r="AI1503">
        <v>0.13394161938062235</v>
      </c>
    </row>
    <row r="1504" spans="33:35">
      <c r="AG1504">
        <v>1501</v>
      </c>
      <c r="AH1504">
        <v>0.12710382348591032</v>
      </c>
      <c r="AI1504">
        <v>0.1195123905111807</v>
      </c>
    </row>
    <row r="1505" spans="33:35">
      <c r="AG1505">
        <v>1502</v>
      </c>
      <c r="AH1505">
        <v>0.13547683182034451</v>
      </c>
      <c r="AI1505">
        <v>0.10948276662528408</v>
      </c>
    </row>
    <row r="1506" spans="33:35">
      <c r="AG1506">
        <v>1503</v>
      </c>
      <c r="AH1506">
        <v>0.14511444635004012</v>
      </c>
      <c r="AI1506">
        <v>0.12114535343748185</v>
      </c>
    </row>
    <row r="1507" spans="33:35">
      <c r="AG1507">
        <v>1504</v>
      </c>
      <c r="AH1507">
        <v>0.12935731580900162</v>
      </c>
      <c r="AI1507">
        <v>0.11720195644163832</v>
      </c>
    </row>
    <row r="1508" spans="33:35">
      <c r="AG1508">
        <v>1505</v>
      </c>
      <c r="AH1508">
        <v>0.13645047675226002</v>
      </c>
      <c r="AI1508">
        <v>0.10654005392222635</v>
      </c>
    </row>
    <row r="1509" spans="33:35">
      <c r="AG1509">
        <v>1506</v>
      </c>
      <c r="AH1509">
        <v>0.1419677972345767</v>
      </c>
      <c r="AI1509">
        <v>0.12917346779988326</v>
      </c>
    </row>
    <row r="1510" spans="33:35">
      <c r="AG1510">
        <v>1507</v>
      </c>
      <c r="AH1510">
        <v>0.16080319203949892</v>
      </c>
      <c r="AI1510">
        <v>0.10567650239529369</v>
      </c>
    </row>
    <row r="1511" spans="33:35">
      <c r="AG1511">
        <v>1508</v>
      </c>
      <c r="AH1511">
        <v>0.14256292017010361</v>
      </c>
      <c r="AI1511">
        <v>0.12968821092258542</v>
      </c>
    </row>
    <row r="1512" spans="33:35">
      <c r="AG1512">
        <v>1509</v>
      </c>
      <c r="AH1512">
        <v>0.14119513143034665</v>
      </c>
      <c r="AI1512">
        <v>0.11780058875965528</v>
      </c>
    </row>
    <row r="1513" spans="33:35">
      <c r="AG1513">
        <v>1510</v>
      </c>
      <c r="AH1513">
        <v>0.13340482234570486</v>
      </c>
      <c r="AI1513">
        <v>0.11389118497931391</v>
      </c>
    </row>
    <row r="1514" spans="33:35">
      <c r="AG1514">
        <v>1511</v>
      </c>
      <c r="AH1514">
        <v>0.15038338484315578</v>
      </c>
      <c r="AI1514">
        <v>0.12721416596785079</v>
      </c>
    </row>
    <row r="1515" spans="33:35">
      <c r="AG1515">
        <v>1512</v>
      </c>
      <c r="AH1515">
        <v>0.16220169577181362</v>
      </c>
      <c r="AI1515">
        <v>9.9119135777324258E-2</v>
      </c>
    </row>
    <row r="1516" spans="33:35">
      <c r="AG1516">
        <v>1513</v>
      </c>
      <c r="AH1516">
        <v>0.14437839107733583</v>
      </c>
      <c r="AI1516">
        <v>0.1279695783746943</v>
      </c>
    </row>
    <row r="1517" spans="33:35">
      <c r="AG1517">
        <v>1514</v>
      </c>
      <c r="AH1517">
        <v>0.13103475410302878</v>
      </c>
      <c r="AI1517">
        <v>0.12847450198374227</v>
      </c>
    </row>
    <row r="1518" spans="33:35">
      <c r="AG1518">
        <v>1515</v>
      </c>
      <c r="AH1518">
        <v>0.15018478591150733</v>
      </c>
      <c r="AI1518">
        <v>9.800063276253157E-2</v>
      </c>
    </row>
    <row r="1519" spans="33:35">
      <c r="AG1519">
        <v>1516</v>
      </c>
      <c r="AH1519">
        <v>0.14633184295138923</v>
      </c>
      <c r="AI1519">
        <v>0.10804440821416419</v>
      </c>
    </row>
    <row r="1520" spans="33:35">
      <c r="AG1520">
        <v>1517</v>
      </c>
      <c r="AH1520">
        <v>0.12683105206828638</v>
      </c>
      <c r="AI1520">
        <v>0.11877793918433167</v>
      </c>
    </row>
    <row r="1521" spans="33:35">
      <c r="AG1521">
        <v>1518</v>
      </c>
      <c r="AH1521">
        <v>0.13600348924125377</v>
      </c>
      <c r="AI1521">
        <v>0.12068132494905845</v>
      </c>
    </row>
    <row r="1522" spans="33:35">
      <c r="AG1522">
        <v>1519</v>
      </c>
      <c r="AH1522">
        <v>0.12892397090334454</v>
      </c>
      <c r="AI1522">
        <v>0.11785853116383915</v>
      </c>
    </row>
    <row r="1523" spans="33:35">
      <c r="AG1523">
        <v>1520</v>
      </c>
      <c r="AH1523">
        <v>0.15295723630854252</v>
      </c>
      <c r="AI1523">
        <v>0.11175377618812787</v>
      </c>
    </row>
    <row r="1524" spans="33:35">
      <c r="AG1524">
        <v>1521</v>
      </c>
      <c r="AH1524">
        <v>0.13088132704429023</v>
      </c>
      <c r="AI1524">
        <v>0.1338338483743797</v>
      </c>
    </row>
    <row r="1525" spans="33:35">
      <c r="AG1525">
        <v>1522</v>
      </c>
      <c r="AH1525">
        <v>0.12425992814781453</v>
      </c>
      <c r="AI1525">
        <v>0.12572850106533254</v>
      </c>
    </row>
    <row r="1526" spans="33:35">
      <c r="AG1526">
        <v>1523</v>
      </c>
      <c r="AH1526">
        <v>0.133487755297862</v>
      </c>
      <c r="AI1526">
        <v>0.13489071819765322</v>
      </c>
    </row>
    <row r="1527" spans="33:35">
      <c r="AG1527">
        <v>1524</v>
      </c>
      <c r="AH1527">
        <v>0.13423594096060787</v>
      </c>
      <c r="AI1527">
        <v>0.1216833335752345</v>
      </c>
    </row>
    <row r="1528" spans="33:35">
      <c r="AG1528">
        <v>1525</v>
      </c>
      <c r="AH1528">
        <v>0.12934337642518137</v>
      </c>
      <c r="AI1528">
        <v>0.11815272131817628</v>
      </c>
    </row>
    <row r="1529" spans="33:35">
      <c r="AG1529">
        <v>1526</v>
      </c>
      <c r="AH1529">
        <v>0.13950941457941354</v>
      </c>
      <c r="AI1529">
        <v>0.11991401382819054</v>
      </c>
    </row>
    <row r="1530" spans="33:35">
      <c r="AG1530">
        <v>1527</v>
      </c>
      <c r="AH1530">
        <v>0.15413508143524843</v>
      </c>
      <c r="AI1530">
        <v>9.5828523949533742E-2</v>
      </c>
    </row>
    <row r="1531" spans="33:35">
      <c r="AG1531">
        <v>1528</v>
      </c>
      <c r="AH1531">
        <v>0.13777803373946287</v>
      </c>
      <c r="AI1531">
        <v>0.11020826100752378</v>
      </c>
    </row>
    <row r="1532" spans="33:35">
      <c r="AG1532">
        <v>1529</v>
      </c>
      <c r="AH1532">
        <v>0.14567672732958753</v>
      </c>
      <c r="AI1532">
        <v>0.10120415922712027</v>
      </c>
    </row>
    <row r="1533" spans="33:35">
      <c r="AG1533">
        <v>1530</v>
      </c>
      <c r="AH1533">
        <v>0.12661787577158221</v>
      </c>
      <c r="AI1533">
        <v>0.12319942550542946</v>
      </c>
    </row>
    <row r="1534" spans="33:35">
      <c r="AG1534">
        <v>1531</v>
      </c>
      <c r="AH1534">
        <v>0.12996071996762301</v>
      </c>
      <c r="AI1534">
        <v>0.13578324022954233</v>
      </c>
    </row>
    <row r="1535" spans="33:35">
      <c r="AG1535">
        <v>1532</v>
      </c>
      <c r="AH1535">
        <v>0.13290933573182287</v>
      </c>
      <c r="AI1535">
        <v>0.13116372239210766</v>
      </c>
    </row>
    <row r="1536" spans="33:35">
      <c r="AG1536">
        <v>1533</v>
      </c>
      <c r="AH1536">
        <v>0.1347212574710393</v>
      </c>
      <c r="AI1536">
        <v>0.13348925173334325</v>
      </c>
    </row>
    <row r="1537" spans="33:35">
      <c r="AG1537">
        <v>1534</v>
      </c>
      <c r="AH1537">
        <v>0.1304905362805131</v>
      </c>
      <c r="AI1537">
        <v>0.12480941422900868</v>
      </c>
    </row>
    <row r="1538" spans="33:35">
      <c r="AG1538">
        <v>1535</v>
      </c>
      <c r="AH1538">
        <v>0.1364160433842225</v>
      </c>
      <c r="AI1538">
        <v>0.11134043294382481</v>
      </c>
    </row>
    <row r="1539" spans="33:35">
      <c r="AG1539">
        <v>1536</v>
      </c>
      <c r="AH1539">
        <v>0.14574332151007163</v>
      </c>
      <c r="AI1539">
        <v>0.11487350877014142</v>
      </c>
    </row>
    <row r="1540" spans="33:35">
      <c r="AG1540">
        <v>1537</v>
      </c>
      <c r="AH1540">
        <v>0.12885493268378811</v>
      </c>
      <c r="AI1540">
        <v>0.12403130178354646</v>
      </c>
    </row>
    <row r="1541" spans="33:35">
      <c r="AG1541">
        <v>1538</v>
      </c>
      <c r="AH1541">
        <v>0.12886025463095344</v>
      </c>
      <c r="AI1541">
        <v>0.11737134274746848</v>
      </c>
    </row>
    <row r="1542" spans="33:35">
      <c r="AG1542">
        <v>1539</v>
      </c>
      <c r="AH1542">
        <v>0.13650397002408821</v>
      </c>
      <c r="AI1542">
        <v>0.11373981259187632</v>
      </c>
    </row>
    <row r="1543" spans="33:35">
      <c r="AG1543">
        <v>1540</v>
      </c>
      <c r="AH1543">
        <v>0.15058667398720577</v>
      </c>
      <c r="AI1543">
        <v>0.10892799285134014</v>
      </c>
    </row>
    <row r="1544" spans="33:35">
      <c r="AG1544">
        <v>1541</v>
      </c>
      <c r="AH1544">
        <v>0.1426139389423188</v>
      </c>
      <c r="AI1544">
        <v>0.1250674541546814</v>
      </c>
    </row>
    <row r="1545" spans="33:35">
      <c r="AG1545">
        <v>1542</v>
      </c>
      <c r="AH1545">
        <v>0.12957420896747901</v>
      </c>
      <c r="AI1545">
        <v>0.12570135694912982</v>
      </c>
    </row>
    <row r="1546" spans="33:35">
      <c r="AG1546">
        <v>1543</v>
      </c>
      <c r="AH1546">
        <v>0.13667780263380636</v>
      </c>
      <c r="AI1546">
        <v>0.12486386487480719</v>
      </c>
    </row>
    <row r="1547" spans="33:35">
      <c r="AG1547">
        <v>1544</v>
      </c>
      <c r="AH1547">
        <v>0.16731870910383098</v>
      </c>
      <c r="AI1547">
        <v>0.11723359980652429</v>
      </c>
    </row>
    <row r="1548" spans="33:35">
      <c r="AG1548">
        <v>1545</v>
      </c>
      <c r="AH1548">
        <v>0.1258755653811473</v>
      </c>
      <c r="AI1548">
        <v>0.1215915954579808</v>
      </c>
    </row>
    <row r="1549" spans="33:35">
      <c r="AG1549">
        <v>1546</v>
      </c>
      <c r="AH1549">
        <v>0.16120029898108568</v>
      </c>
      <c r="AI1549">
        <v>0.11125415765053787</v>
      </c>
    </row>
    <row r="1550" spans="33:35">
      <c r="AG1550">
        <v>1547</v>
      </c>
      <c r="AH1550">
        <v>0.17033228515588636</v>
      </c>
      <c r="AI1550">
        <v>0.12604869021535287</v>
      </c>
    </row>
    <row r="1551" spans="33:35">
      <c r="AG1551">
        <v>1548</v>
      </c>
      <c r="AH1551">
        <v>0.14427882258876115</v>
      </c>
      <c r="AI1551">
        <v>0.13389170216647645</v>
      </c>
    </row>
    <row r="1552" spans="33:35">
      <c r="AG1552">
        <v>1549</v>
      </c>
      <c r="AH1552">
        <v>0.12523681991794128</v>
      </c>
      <c r="AI1552">
        <v>0.13699193971689755</v>
      </c>
    </row>
    <row r="1553" spans="33:35">
      <c r="AG1553">
        <v>1550</v>
      </c>
      <c r="AH1553">
        <v>0.14570670540286182</v>
      </c>
      <c r="AI1553">
        <v>0.1294671335959641</v>
      </c>
    </row>
    <row r="1554" spans="33:35">
      <c r="AG1554">
        <v>1551</v>
      </c>
      <c r="AH1554">
        <v>0.13706769889976222</v>
      </c>
      <c r="AI1554">
        <v>0.12742521979522403</v>
      </c>
    </row>
    <row r="1555" spans="33:35">
      <c r="AG1555">
        <v>1552</v>
      </c>
      <c r="AH1555">
        <v>0.13164859894437353</v>
      </c>
      <c r="AI1555">
        <v>0.11608645244049542</v>
      </c>
    </row>
    <row r="1556" spans="33:35">
      <c r="AG1556">
        <v>1553</v>
      </c>
      <c r="AH1556">
        <v>0.18089727274906853</v>
      </c>
      <c r="AI1556">
        <v>8.9648659186936847E-2</v>
      </c>
    </row>
    <row r="1557" spans="33:35">
      <c r="AG1557">
        <v>1554</v>
      </c>
      <c r="AH1557">
        <v>0.14813288101490749</v>
      </c>
      <c r="AI1557">
        <v>0.10405476231985687</v>
      </c>
    </row>
    <row r="1558" spans="33:35">
      <c r="AG1558">
        <v>1555</v>
      </c>
      <c r="AH1558">
        <v>0.13604003178005403</v>
      </c>
      <c r="AI1558">
        <v>0.13316204594850761</v>
      </c>
    </row>
    <row r="1559" spans="33:35">
      <c r="AG1559">
        <v>1556</v>
      </c>
      <c r="AH1559">
        <v>0.14227914727067054</v>
      </c>
      <c r="AI1559">
        <v>0.11420675188497206</v>
      </c>
    </row>
    <row r="1560" spans="33:35">
      <c r="AG1560">
        <v>1557</v>
      </c>
      <c r="AH1560">
        <v>0.1606469187181071</v>
      </c>
      <c r="AI1560">
        <v>0.10879203024856363</v>
      </c>
    </row>
    <row r="1561" spans="33:35">
      <c r="AG1561">
        <v>1558</v>
      </c>
      <c r="AH1561">
        <v>0.13912356048634836</v>
      </c>
      <c r="AI1561">
        <v>0.10530089128642867</v>
      </c>
    </row>
    <row r="1562" spans="33:35">
      <c r="AG1562">
        <v>1559</v>
      </c>
      <c r="AH1562">
        <v>0.14109612032943905</v>
      </c>
      <c r="AI1562">
        <v>0.13446946992315775</v>
      </c>
    </row>
    <row r="1563" spans="33:35">
      <c r="AG1563">
        <v>1560</v>
      </c>
      <c r="AH1563">
        <v>0.13177050633355816</v>
      </c>
      <c r="AI1563">
        <v>0.11308449466064392</v>
      </c>
    </row>
    <row r="1564" spans="33:35">
      <c r="AG1564">
        <v>1561</v>
      </c>
      <c r="AH1564">
        <v>0.15079508254157037</v>
      </c>
      <c r="AI1564">
        <v>0.1080018336640611</v>
      </c>
    </row>
    <row r="1565" spans="33:35">
      <c r="AG1565">
        <v>1562</v>
      </c>
      <c r="AH1565">
        <v>0.1270718765003436</v>
      </c>
      <c r="AI1565">
        <v>0.13156828998352907</v>
      </c>
    </row>
    <row r="1566" spans="33:35">
      <c r="AG1566">
        <v>1563</v>
      </c>
      <c r="AH1566">
        <v>0.12927030781366891</v>
      </c>
      <c r="AI1566">
        <v>0.1262166860994228</v>
      </c>
    </row>
    <row r="1567" spans="33:35">
      <c r="AG1567">
        <v>1564</v>
      </c>
      <c r="AH1567">
        <v>0.13361599786216286</v>
      </c>
      <c r="AI1567">
        <v>0.11593730940305474</v>
      </c>
    </row>
    <row r="1568" spans="33:35">
      <c r="AG1568">
        <v>1565</v>
      </c>
      <c r="AH1568">
        <v>0.12919897414274686</v>
      </c>
      <c r="AI1568">
        <v>0.11562065294174415</v>
      </c>
    </row>
    <row r="1569" spans="33:35">
      <c r="AG1569">
        <v>1566</v>
      </c>
      <c r="AH1569">
        <v>0.13912368361750344</v>
      </c>
      <c r="AI1569">
        <v>0.11176752824384667</v>
      </c>
    </row>
    <row r="1570" spans="33:35">
      <c r="AG1570">
        <v>1567</v>
      </c>
      <c r="AH1570">
        <v>0.14564374919286657</v>
      </c>
      <c r="AI1570">
        <v>0.11478452145619422</v>
      </c>
    </row>
    <row r="1571" spans="33:35">
      <c r="AG1571">
        <v>1568</v>
      </c>
      <c r="AH1571">
        <v>0.14177798996119823</v>
      </c>
      <c r="AI1571">
        <v>0.14850186992440506</v>
      </c>
    </row>
    <row r="1572" spans="33:35">
      <c r="AG1572">
        <v>1569</v>
      </c>
      <c r="AH1572">
        <v>0.14807919160295438</v>
      </c>
      <c r="AI1572">
        <v>0.1225861406832718</v>
      </c>
    </row>
    <row r="1573" spans="33:35">
      <c r="AG1573">
        <v>1570</v>
      </c>
      <c r="AH1573">
        <v>0.12435593929846225</v>
      </c>
      <c r="AI1573">
        <v>0.12912247374799365</v>
      </c>
    </row>
    <row r="1574" spans="33:35">
      <c r="AG1574">
        <v>1571</v>
      </c>
      <c r="AH1574">
        <v>0.12847638818661128</v>
      </c>
      <c r="AI1574">
        <v>0.13124279951808654</v>
      </c>
    </row>
    <row r="1575" spans="33:35">
      <c r="AG1575">
        <v>1572</v>
      </c>
      <c r="AH1575">
        <v>0.14291545170332584</v>
      </c>
      <c r="AI1575">
        <v>0.12458627405248372</v>
      </c>
    </row>
    <row r="1576" spans="33:35">
      <c r="AG1576">
        <v>1573</v>
      </c>
      <c r="AH1576">
        <v>0.13297156660405968</v>
      </c>
      <c r="AI1576">
        <v>0.15377357253650178</v>
      </c>
    </row>
    <row r="1577" spans="33:35">
      <c r="AG1577">
        <v>1574</v>
      </c>
      <c r="AH1577">
        <v>0.15083539053764991</v>
      </c>
      <c r="AI1577">
        <v>0.11419499004687375</v>
      </c>
    </row>
    <row r="1578" spans="33:35">
      <c r="AG1578">
        <v>1575</v>
      </c>
      <c r="AH1578">
        <v>0.14473076526171558</v>
      </c>
      <c r="AI1578">
        <v>0.12076296963243105</v>
      </c>
    </row>
    <row r="1579" spans="33:35">
      <c r="AG1579">
        <v>1576</v>
      </c>
      <c r="AH1579">
        <v>0.13274422688592011</v>
      </c>
      <c r="AI1579">
        <v>0.12284541176411588</v>
      </c>
    </row>
    <row r="1580" spans="33:35">
      <c r="AG1580">
        <v>1577</v>
      </c>
      <c r="AH1580">
        <v>0.1427708150360345</v>
      </c>
      <c r="AI1580">
        <v>0.12398216314397306</v>
      </c>
    </row>
    <row r="1581" spans="33:35">
      <c r="AG1581">
        <v>1578</v>
      </c>
      <c r="AH1581">
        <v>0.12804115070014213</v>
      </c>
      <c r="AI1581">
        <v>0.12974099306779285</v>
      </c>
    </row>
    <row r="1582" spans="33:35">
      <c r="AG1582">
        <v>1579</v>
      </c>
      <c r="AH1582">
        <v>0.14272449619010891</v>
      </c>
      <c r="AI1582">
        <v>0.12656220537780513</v>
      </c>
    </row>
    <row r="1583" spans="33:35">
      <c r="AG1583">
        <v>1580</v>
      </c>
      <c r="AH1583">
        <v>0.14890224163972388</v>
      </c>
      <c r="AI1583">
        <v>0.1139951672939265</v>
      </c>
    </row>
    <row r="1584" spans="33:35">
      <c r="AG1584">
        <v>1581</v>
      </c>
      <c r="AH1584">
        <v>0.13930148765955191</v>
      </c>
      <c r="AI1584">
        <v>0.11711978254992969</v>
      </c>
    </row>
    <row r="1585" spans="33:35">
      <c r="AG1585">
        <v>1582</v>
      </c>
      <c r="AH1585">
        <v>0.13621947840548659</v>
      </c>
      <c r="AI1585">
        <v>0.10387335793750083</v>
      </c>
    </row>
    <row r="1586" spans="33:35">
      <c r="AG1586">
        <v>1583</v>
      </c>
      <c r="AH1586">
        <v>0.13777380902604122</v>
      </c>
      <c r="AI1586">
        <v>0.13958476546843931</v>
      </c>
    </row>
    <row r="1587" spans="33:35">
      <c r="AG1587">
        <v>1584</v>
      </c>
      <c r="AH1587">
        <v>0.13883379310367427</v>
      </c>
      <c r="AI1587">
        <v>0.12052809367166908</v>
      </c>
    </row>
    <row r="1588" spans="33:35">
      <c r="AG1588">
        <v>1585</v>
      </c>
      <c r="AH1588">
        <v>0.1713310714536965</v>
      </c>
      <c r="AI1588">
        <v>9.8981155227378007E-2</v>
      </c>
    </row>
    <row r="1589" spans="33:35">
      <c r="AG1589">
        <v>1586</v>
      </c>
      <c r="AH1589">
        <v>0.18076712006527382</v>
      </c>
      <c r="AI1589">
        <v>9.1387856521790822E-2</v>
      </c>
    </row>
    <row r="1590" spans="33:35">
      <c r="AG1590">
        <v>1587</v>
      </c>
      <c r="AH1590">
        <v>0.14177909943407555</v>
      </c>
      <c r="AI1590">
        <v>0.15892072347192596</v>
      </c>
    </row>
    <row r="1591" spans="33:35">
      <c r="AG1591">
        <v>1588</v>
      </c>
      <c r="AH1591">
        <v>0.18801137596980447</v>
      </c>
      <c r="AI1591">
        <v>0.10670920839707639</v>
      </c>
    </row>
    <row r="1592" spans="33:35">
      <c r="AG1592">
        <v>1589</v>
      </c>
      <c r="AH1592">
        <v>0.13024493844076598</v>
      </c>
      <c r="AI1592">
        <v>0.12951406236579879</v>
      </c>
    </row>
    <row r="1593" spans="33:35">
      <c r="AG1593">
        <v>1590</v>
      </c>
      <c r="AH1593">
        <v>0.13723124607172218</v>
      </c>
      <c r="AI1593">
        <v>0.13676540769466966</v>
      </c>
    </row>
    <row r="1594" spans="33:35">
      <c r="AG1594">
        <v>1591</v>
      </c>
      <c r="AH1594">
        <v>0.12638742519004567</v>
      </c>
      <c r="AI1594">
        <v>0.12636092964771803</v>
      </c>
    </row>
    <row r="1595" spans="33:35">
      <c r="AG1595">
        <v>1592</v>
      </c>
      <c r="AH1595">
        <v>0.13137688222243138</v>
      </c>
      <c r="AI1595">
        <v>0.13066590450425042</v>
      </c>
    </row>
    <row r="1596" spans="33:35">
      <c r="AG1596">
        <v>1593</v>
      </c>
      <c r="AH1596">
        <v>0.1304198715971896</v>
      </c>
      <c r="AI1596">
        <v>0.12544217635179597</v>
      </c>
    </row>
    <row r="1597" spans="33:35">
      <c r="AG1597">
        <v>1594</v>
      </c>
      <c r="AH1597">
        <v>0.13118550422306338</v>
      </c>
      <c r="AI1597">
        <v>0.1328781764769984</v>
      </c>
    </row>
    <row r="1598" spans="33:35">
      <c r="AG1598">
        <v>1595</v>
      </c>
      <c r="AH1598">
        <v>0.13983760243653162</v>
      </c>
      <c r="AI1598">
        <v>0.11529223846457543</v>
      </c>
    </row>
    <row r="1599" spans="33:35">
      <c r="AG1599">
        <v>1596</v>
      </c>
      <c r="AH1599">
        <v>0.13203765213061855</v>
      </c>
      <c r="AI1599">
        <v>0.13181243579984248</v>
      </c>
    </row>
    <row r="1600" spans="33:35">
      <c r="AG1600">
        <v>1597</v>
      </c>
      <c r="AH1600">
        <v>0.12778539884923043</v>
      </c>
      <c r="AI1600">
        <v>0.13709559035577173</v>
      </c>
    </row>
    <row r="1601" spans="33:35">
      <c r="AG1601">
        <v>1598</v>
      </c>
      <c r="AH1601">
        <v>0.13185294238050346</v>
      </c>
      <c r="AI1601">
        <v>0.12706291497705766</v>
      </c>
    </row>
    <row r="1602" spans="33:35">
      <c r="AG1602">
        <v>1599</v>
      </c>
      <c r="AH1602">
        <v>0.1308346881783567</v>
      </c>
      <c r="AI1602">
        <v>0.12697548432196942</v>
      </c>
    </row>
    <row r="1603" spans="33:35">
      <c r="AG1603">
        <v>1600</v>
      </c>
      <c r="AH1603">
        <v>0.1405125628765993</v>
      </c>
      <c r="AI1603">
        <v>0.12975109498185033</v>
      </c>
    </row>
    <row r="1604" spans="33:35">
      <c r="AG1604">
        <v>1601</v>
      </c>
      <c r="AH1604">
        <v>0.12884417056257724</v>
      </c>
      <c r="AI1604">
        <v>0.12507305703815702</v>
      </c>
    </row>
    <row r="1605" spans="33:35">
      <c r="AG1605">
        <v>1602</v>
      </c>
      <c r="AH1605">
        <v>0.12329147604401743</v>
      </c>
      <c r="AI1605">
        <v>0.1294071533874866</v>
      </c>
    </row>
    <row r="1606" spans="33:35">
      <c r="AG1606">
        <v>1603</v>
      </c>
      <c r="AH1606">
        <v>0.12587276448340753</v>
      </c>
      <c r="AI1606">
        <v>0.13923074267898827</v>
      </c>
    </row>
    <row r="1607" spans="33:35">
      <c r="AG1607">
        <v>1604</v>
      </c>
      <c r="AH1607">
        <v>0.12983221127869421</v>
      </c>
      <c r="AI1607">
        <v>0.13160660456324261</v>
      </c>
    </row>
    <row r="1608" spans="33:35">
      <c r="AG1608">
        <v>1605</v>
      </c>
      <c r="AH1608">
        <v>0.13384781965597678</v>
      </c>
      <c r="AI1608">
        <v>0.13067928293441919</v>
      </c>
    </row>
    <row r="1609" spans="33:35">
      <c r="AG1609">
        <v>1606</v>
      </c>
      <c r="AH1609">
        <v>0.16149888172455507</v>
      </c>
      <c r="AI1609">
        <v>0.11100605660798113</v>
      </c>
    </row>
    <row r="1610" spans="33:35">
      <c r="AG1610">
        <v>1607</v>
      </c>
      <c r="AH1610">
        <v>0.13106141454682499</v>
      </c>
      <c r="AI1610">
        <v>0.13390370721286671</v>
      </c>
    </row>
    <row r="1611" spans="33:35">
      <c r="AG1611">
        <v>1608</v>
      </c>
      <c r="AH1611">
        <v>0.13346599056239516</v>
      </c>
      <c r="AI1611">
        <v>0.13834139931177422</v>
      </c>
    </row>
    <row r="1612" spans="33:35">
      <c r="AG1612">
        <v>1609</v>
      </c>
      <c r="AH1612">
        <v>0.14831011898998456</v>
      </c>
      <c r="AI1612">
        <v>0.10087612380049367</v>
      </c>
    </row>
    <row r="1613" spans="33:35">
      <c r="AG1613">
        <v>1610</v>
      </c>
      <c r="AH1613">
        <v>0.13723130903648578</v>
      </c>
      <c r="AI1613">
        <v>0.11322214117518889</v>
      </c>
    </row>
    <row r="1614" spans="33:35">
      <c r="AG1614">
        <v>1611</v>
      </c>
      <c r="AH1614">
        <v>0.15525113306323179</v>
      </c>
      <c r="AI1614">
        <v>0.10811334124042626</v>
      </c>
    </row>
    <row r="1615" spans="33:35">
      <c r="AG1615">
        <v>1612</v>
      </c>
      <c r="AH1615">
        <v>0.15387778392467258</v>
      </c>
      <c r="AI1615">
        <v>9.5053226355631126E-2</v>
      </c>
    </row>
    <row r="1616" spans="33:35">
      <c r="AG1616">
        <v>1613</v>
      </c>
      <c r="AH1616">
        <v>0.14099649604348397</v>
      </c>
      <c r="AI1616">
        <v>0.11471260371949676</v>
      </c>
    </row>
    <row r="1617" spans="33:35">
      <c r="AG1617">
        <v>1614</v>
      </c>
      <c r="AH1617">
        <v>0.13826490529982879</v>
      </c>
      <c r="AI1617">
        <v>0.11197530712924478</v>
      </c>
    </row>
    <row r="1618" spans="33:35">
      <c r="AG1618">
        <v>1615</v>
      </c>
      <c r="AH1618">
        <v>0.15295715250086439</v>
      </c>
      <c r="AI1618">
        <v>0.10384261423657527</v>
      </c>
    </row>
    <row r="1619" spans="33:35">
      <c r="AG1619">
        <v>1616</v>
      </c>
      <c r="AH1619">
        <v>0.12986392759932378</v>
      </c>
      <c r="AI1619">
        <v>0.11456683520109642</v>
      </c>
    </row>
    <row r="1620" spans="33:35">
      <c r="AG1620">
        <v>1617</v>
      </c>
      <c r="AH1620">
        <v>0.14062508556481781</v>
      </c>
      <c r="AI1620">
        <v>0.1253302117966153</v>
      </c>
    </row>
    <row r="1621" spans="33:35">
      <c r="AG1621">
        <v>1618</v>
      </c>
      <c r="AH1621">
        <v>0.12696081170141144</v>
      </c>
      <c r="AI1621">
        <v>0.12717460571909928</v>
      </c>
    </row>
    <row r="1622" spans="33:35">
      <c r="AG1622">
        <v>1619</v>
      </c>
      <c r="AH1622">
        <v>0.12755304430054723</v>
      </c>
      <c r="AI1622">
        <v>0.11724114843545864</v>
      </c>
    </row>
    <row r="1623" spans="33:35">
      <c r="AG1623">
        <v>1620</v>
      </c>
      <c r="AH1623">
        <v>0.16935999311567948</v>
      </c>
      <c r="AI1623">
        <v>0.10257954953740427</v>
      </c>
    </row>
    <row r="1624" spans="33:35">
      <c r="AG1624">
        <v>1621</v>
      </c>
      <c r="AH1624">
        <v>0.13073212134903467</v>
      </c>
      <c r="AI1624">
        <v>0.12604125832689933</v>
      </c>
    </row>
    <row r="1625" spans="33:35">
      <c r="AG1625">
        <v>1622</v>
      </c>
      <c r="AH1625">
        <v>0.16358952999664605</v>
      </c>
      <c r="AI1625">
        <v>0.11766120803967442</v>
      </c>
    </row>
    <row r="1626" spans="33:35">
      <c r="AG1626">
        <v>1623</v>
      </c>
      <c r="AH1626">
        <v>0.13248703634666043</v>
      </c>
      <c r="AI1626">
        <v>0.12361044523082271</v>
      </c>
    </row>
    <row r="1627" spans="33:35">
      <c r="AG1627">
        <v>1624</v>
      </c>
      <c r="AH1627">
        <v>0.12596459965301418</v>
      </c>
      <c r="AI1627">
        <v>0.13224911248839519</v>
      </c>
    </row>
    <row r="1628" spans="33:35">
      <c r="AG1628">
        <v>1625</v>
      </c>
      <c r="AH1628">
        <v>0.14440915739485824</v>
      </c>
      <c r="AI1628">
        <v>0.10932088368578358</v>
      </c>
    </row>
    <row r="1629" spans="33:35">
      <c r="AG1629">
        <v>1626</v>
      </c>
      <c r="AH1629">
        <v>0.13051043560726658</v>
      </c>
      <c r="AI1629">
        <v>0.13222162876217819</v>
      </c>
    </row>
    <row r="1630" spans="33:35">
      <c r="AG1630">
        <v>1627</v>
      </c>
      <c r="AH1630">
        <v>0.16158887031056821</v>
      </c>
      <c r="AI1630">
        <v>0.12024513826367905</v>
      </c>
    </row>
    <row r="1631" spans="33:35">
      <c r="AG1631">
        <v>1628</v>
      </c>
      <c r="AH1631">
        <v>0.13633881233791684</v>
      </c>
      <c r="AI1631">
        <v>0.16457877198586321</v>
      </c>
    </row>
    <row r="1632" spans="33:35">
      <c r="AG1632">
        <v>1629</v>
      </c>
      <c r="AH1632">
        <v>0.13408188139381352</v>
      </c>
      <c r="AI1632">
        <v>0.12526014249608325</v>
      </c>
    </row>
    <row r="1633" spans="33:35">
      <c r="AG1633">
        <v>1630</v>
      </c>
      <c r="AH1633">
        <v>0.12520898918566264</v>
      </c>
      <c r="AI1633">
        <v>0.14192481235222418</v>
      </c>
    </row>
    <row r="1634" spans="33:35">
      <c r="AG1634">
        <v>1631</v>
      </c>
      <c r="AH1634">
        <v>0.12604415033007629</v>
      </c>
      <c r="AI1634">
        <v>0.1268348698070027</v>
      </c>
    </row>
    <row r="1635" spans="33:35">
      <c r="AG1635">
        <v>1632</v>
      </c>
      <c r="AH1635">
        <v>0.13999195791668589</v>
      </c>
      <c r="AI1635">
        <v>0.10840633954998957</v>
      </c>
    </row>
    <row r="1636" spans="33:35">
      <c r="AG1636">
        <v>1633</v>
      </c>
      <c r="AH1636">
        <v>0.13454711649926129</v>
      </c>
      <c r="AI1636">
        <v>0.11813968242435974</v>
      </c>
    </row>
    <row r="1637" spans="33:35">
      <c r="AG1637">
        <v>1634</v>
      </c>
      <c r="AH1637">
        <v>0.12382014880784528</v>
      </c>
      <c r="AI1637">
        <v>0.14506012118308748</v>
      </c>
    </row>
    <row r="1638" spans="33:35">
      <c r="AG1638">
        <v>1635</v>
      </c>
      <c r="AH1638">
        <v>0.13423962986877602</v>
      </c>
      <c r="AI1638">
        <v>0.11408583838044066</v>
      </c>
    </row>
    <row r="1639" spans="33:35">
      <c r="AG1639">
        <v>1636</v>
      </c>
      <c r="AH1639">
        <v>0.15000357852635754</v>
      </c>
      <c r="AI1639">
        <v>0.11974990313879637</v>
      </c>
    </row>
    <row r="1640" spans="33:35">
      <c r="AG1640">
        <v>1637</v>
      </c>
      <c r="AH1640">
        <v>0.1422627872478473</v>
      </c>
      <c r="AI1640">
        <v>0.12336395655668568</v>
      </c>
    </row>
    <row r="1641" spans="33:35">
      <c r="AG1641">
        <v>1638</v>
      </c>
      <c r="AH1641">
        <v>0.12359754645158597</v>
      </c>
      <c r="AI1641">
        <v>0.14632189294225853</v>
      </c>
    </row>
    <row r="1642" spans="33:35">
      <c r="AG1642">
        <v>1639</v>
      </c>
      <c r="AH1642">
        <v>0.14829566016753176</v>
      </c>
      <c r="AI1642">
        <v>0.10263031617378737</v>
      </c>
    </row>
    <row r="1643" spans="33:35">
      <c r="AG1643">
        <v>1640</v>
      </c>
      <c r="AH1643">
        <v>0.14350393749193247</v>
      </c>
      <c r="AI1643">
        <v>0.11569553122822201</v>
      </c>
    </row>
    <row r="1644" spans="33:35">
      <c r="AG1644">
        <v>1641</v>
      </c>
      <c r="AH1644">
        <v>0.13023291768843703</v>
      </c>
      <c r="AI1644">
        <v>0.12777335924325853</v>
      </c>
    </row>
    <row r="1645" spans="33:35">
      <c r="AG1645">
        <v>1642</v>
      </c>
      <c r="AH1645">
        <v>0.12894276843800986</v>
      </c>
      <c r="AI1645">
        <v>0.13473504569076772</v>
      </c>
    </row>
    <row r="1646" spans="33:35">
      <c r="AG1646">
        <v>1643</v>
      </c>
      <c r="AH1646">
        <v>0.14003712003227037</v>
      </c>
      <c r="AI1646">
        <v>0.11259685218779449</v>
      </c>
    </row>
    <row r="1647" spans="33:35">
      <c r="AG1647">
        <v>1644</v>
      </c>
      <c r="AH1647">
        <v>0.13678632449606662</v>
      </c>
      <c r="AI1647">
        <v>0.14071131227324743</v>
      </c>
    </row>
    <row r="1648" spans="33:35">
      <c r="AG1648">
        <v>1645</v>
      </c>
      <c r="AH1648">
        <v>0.14914885426220512</v>
      </c>
      <c r="AI1648">
        <v>0.1009846766449474</v>
      </c>
    </row>
    <row r="1649" spans="33:35">
      <c r="AG1649">
        <v>1646</v>
      </c>
      <c r="AH1649">
        <v>0.13829760804996255</v>
      </c>
      <c r="AI1649">
        <v>0.16963652367278689</v>
      </c>
    </row>
    <row r="1650" spans="33:35">
      <c r="AG1650">
        <v>1647</v>
      </c>
      <c r="AH1650">
        <v>0.14056843823697823</v>
      </c>
      <c r="AI1650">
        <v>0.10570667740772813</v>
      </c>
    </row>
    <row r="1651" spans="33:35">
      <c r="AG1651">
        <v>1648</v>
      </c>
      <c r="AH1651">
        <v>0.12715643528271378</v>
      </c>
      <c r="AI1651">
        <v>0.14095344966527112</v>
      </c>
    </row>
    <row r="1652" spans="33:35">
      <c r="AG1652">
        <v>1649</v>
      </c>
      <c r="AH1652">
        <v>0.13741094859431047</v>
      </c>
      <c r="AI1652">
        <v>0.13905358180781816</v>
      </c>
    </row>
    <row r="1653" spans="33:35">
      <c r="AG1653">
        <v>1650</v>
      </c>
      <c r="AH1653">
        <v>0.14306407063020707</v>
      </c>
      <c r="AI1653">
        <v>0.11466122526519762</v>
      </c>
    </row>
    <row r="1654" spans="33:35">
      <c r="AG1654">
        <v>1651</v>
      </c>
      <c r="AH1654">
        <v>0.13113977911309421</v>
      </c>
      <c r="AI1654">
        <v>0.15195556386235262</v>
      </c>
    </row>
    <row r="1655" spans="33:35">
      <c r="AG1655">
        <v>1652</v>
      </c>
      <c r="AH1655">
        <v>0.14410724089214308</v>
      </c>
      <c r="AI1655">
        <v>0.10234531769451186</v>
      </c>
    </row>
    <row r="1656" spans="33:35">
      <c r="AG1656">
        <v>1653</v>
      </c>
      <c r="AH1656">
        <v>0.12477805343315444</v>
      </c>
      <c r="AI1656">
        <v>0.13186725144654457</v>
      </c>
    </row>
    <row r="1657" spans="33:35">
      <c r="AG1657">
        <v>1654</v>
      </c>
      <c r="AH1657">
        <v>0.13145706680082997</v>
      </c>
      <c r="AI1657">
        <v>0.11218912479390923</v>
      </c>
    </row>
    <row r="1658" spans="33:35">
      <c r="AG1658">
        <v>1655</v>
      </c>
      <c r="AH1658">
        <v>0.13110659733767968</v>
      </c>
      <c r="AI1658">
        <v>0.11394007388336511</v>
      </c>
    </row>
    <row r="1659" spans="33:35">
      <c r="AG1659">
        <v>1656</v>
      </c>
      <c r="AH1659">
        <v>0.12385904186407014</v>
      </c>
      <c r="AI1659">
        <v>0.12882846068549519</v>
      </c>
    </row>
    <row r="1660" spans="33:35">
      <c r="AG1660">
        <v>1657</v>
      </c>
      <c r="AH1660">
        <v>0.12602369756716117</v>
      </c>
      <c r="AI1660">
        <v>0.12824650391569536</v>
      </c>
    </row>
    <row r="1661" spans="33:35">
      <c r="AG1661">
        <v>1658</v>
      </c>
      <c r="AH1661">
        <v>0.12746755710171792</v>
      </c>
      <c r="AI1661">
        <v>0.14582483831742235</v>
      </c>
    </row>
    <row r="1662" spans="33:35">
      <c r="AG1662">
        <v>1659</v>
      </c>
      <c r="AH1662">
        <v>0.12603778338974983</v>
      </c>
      <c r="AI1662">
        <v>0.14200567904178216</v>
      </c>
    </row>
    <row r="1663" spans="33:35">
      <c r="AG1663">
        <v>1660</v>
      </c>
      <c r="AH1663">
        <v>0.14501127711578352</v>
      </c>
      <c r="AI1663">
        <v>0.10894022344367119</v>
      </c>
    </row>
    <row r="1664" spans="33:35">
      <c r="AG1664">
        <v>1661</v>
      </c>
      <c r="AH1664">
        <v>0.12583678153902317</v>
      </c>
      <c r="AI1664">
        <v>0.12766929577577485</v>
      </c>
    </row>
    <row r="1665" spans="33:35">
      <c r="AG1665">
        <v>1662</v>
      </c>
      <c r="AH1665">
        <v>0.15187872157499807</v>
      </c>
      <c r="AI1665">
        <v>0.11608030074629644</v>
      </c>
    </row>
    <row r="1666" spans="33:35">
      <c r="AG1666">
        <v>1663</v>
      </c>
      <c r="AH1666">
        <v>0.15481751942473665</v>
      </c>
      <c r="AI1666">
        <v>0.11046728461245751</v>
      </c>
    </row>
    <row r="1667" spans="33:35">
      <c r="AG1667">
        <v>1664</v>
      </c>
      <c r="AH1667">
        <v>0.12673985534277796</v>
      </c>
      <c r="AI1667">
        <v>0.13056532130625295</v>
      </c>
    </row>
    <row r="1668" spans="33:35">
      <c r="AG1668">
        <v>1665</v>
      </c>
      <c r="AH1668">
        <v>0.15241733155397041</v>
      </c>
      <c r="AI1668">
        <v>0.10386178361504772</v>
      </c>
    </row>
    <row r="1669" spans="33:35">
      <c r="AG1669">
        <v>1666</v>
      </c>
      <c r="AH1669">
        <v>0.15082931515686504</v>
      </c>
      <c r="AI1669">
        <v>0.12683045828752879</v>
      </c>
    </row>
    <row r="1670" spans="33:35">
      <c r="AG1670">
        <v>1667</v>
      </c>
      <c r="AH1670">
        <v>0.12797479994269273</v>
      </c>
      <c r="AI1670">
        <v>0.11667989462616614</v>
      </c>
    </row>
    <row r="1671" spans="33:35">
      <c r="AG1671">
        <v>1668</v>
      </c>
      <c r="AH1671">
        <v>0.12525481501715752</v>
      </c>
      <c r="AI1671">
        <v>0.12893459367843052</v>
      </c>
    </row>
    <row r="1672" spans="33:35">
      <c r="AG1672">
        <v>1669</v>
      </c>
      <c r="AH1672">
        <v>0.14742304795513536</v>
      </c>
      <c r="AI1672">
        <v>0.14199619099726779</v>
      </c>
    </row>
    <row r="1673" spans="33:35">
      <c r="AG1673">
        <v>1670</v>
      </c>
      <c r="AH1673">
        <v>0.1386028732223816</v>
      </c>
      <c r="AI1673">
        <v>0.12482376436343247</v>
      </c>
    </row>
    <row r="1674" spans="33:35">
      <c r="AG1674">
        <v>1671</v>
      </c>
      <c r="AH1674">
        <v>0.13997183014475026</v>
      </c>
      <c r="AI1674">
        <v>0.1243598775689729</v>
      </c>
    </row>
    <row r="1675" spans="33:35">
      <c r="AG1675">
        <v>1672</v>
      </c>
      <c r="AH1675">
        <v>0.15218612443638987</v>
      </c>
      <c r="AI1675">
        <v>0.11757000257251693</v>
      </c>
    </row>
    <row r="1676" spans="33:35">
      <c r="AG1676">
        <v>1673</v>
      </c>
      <c r="AH1676">
        <v>0.15016819086863273</v>
      </c>
      <c r="AI1676">
        <v>0.11127034029990276</v>
      </c>
    </row>
    <row r="1677" spans="33:35">
      <c r="AG1677">
        <v>1674</v>
      </c>
      <c r="AH1677">
        <v>0.14610584688375208</v>
      </c>
      <c r="AI1677">
        <v>0.12252715064039643</v>
      </c>
    </row>
    <row r="1678" spans="33:35">
      <c r="AG1678">
        <v>1675</v>
      </c>
      <c r="AH1678">
        <v>0.12718699581862311</v>
      </c>
      <c r="AI1678">
        <v>0.1334114270585223</v>
      </c>
    </row>
    <row r="1679" spans="33:35">
      <c r="AG1679">
        <v>1676</v>
      </c>
      <c r="AH1679">
        <v>0.13315473597849808</v>
      </c>
      <c r="AI1679">
        <v>0.14808356807932332</v>
      </c>
    </row>
    <row r="1680" spans="33:35">
      <c r="AG1680">
        <v>1677</v>
      </c>
      <c r="AH1680">
        <v>0.13360722203091724</v>
      </c>
      <c r="AI1680">
        <v>0.12895661821298354</v>
      </c>
    </row>
    <row r="1681" spans="33:35">
      <c r="AG1681">
        <v>1678</v>
      </c>
      <c r="AH1681">
        <v>0.13475609198265903</v>
      </c>
      <c r="AI1681">
        <v>0.1245822474898674</v>
      </c>
    </row>
    <row r="1682" spans="33:35">
      <c r="AG1682">
        <v>1679</v>
      </c>
      <c r="AH1682">
        <v>0.1336070124103037</v>
      </c>
      <c r="AI1682">
        <v>0.1318032912795371</v>
      </c>
    </row>
    <row r="1683" spans="33:35">
      <c r="AG1683">
        <v>1680</v>
      </c>
      <c r="AH1683">
        <v>0.13159419240262435</v>
      </c>
      <c r="AI1683">
        <v>0.13231160377698142</v>
      </c>
    </row>
    <row r="1684" spans="33:35">
      <c r="AG1684">
        <v>1681</v>
      </c>
      <c r="AH1684">
        <v>0.13218146541136722</v>
      </c>
      <c r="AI1684">
        <v>0.14079857482464928</v>
      </c>
    </row>
    <row r="1685" spans="33:35">
      <c r="AG1685">
        <v>1682</v>
      </c>
      <c r="AH1685">
        <v>0.15570316631420816</v>
      </c>
      <c r="AI1685">
        <v>0.11912992270127636</v>
      </c>
    </row>
    <row r="1686" spans="33:35">
      <c r="AG1686">
        <v>1683</v>
      </c>
      <c r="AH1686">
        <v>0.1245480518921432</v>
      </c>
      <c r="AI1686">
        <v>0.134103922372007</v>
      </c>
    </row>
    <row r="1687" spans="33:35">
      <c r="AG1687">
        <v>1684</v>
      </c>
      <c r="AH1687">
        <v>0.13478980807020516</v>
      </c>
      <c r="AI1687">
        <v>0.12481691457908595</v>
      </c>
    </row>
    <row r="1688" spans="33:35">
      <c r="AG1688">
        <v>1685</v>
      </c>
      <c r="AH1688">
        <v>0.14532420658388398</v>
      </c>
      <c r="AI1688">
        <v>0.12652462288923783</v>
      </c>
    </row>
    <row r="1689" spans="33:35">
      <c r="AG1689">
        <v>1686</v>
      </c>
      <c r="AH1689">
        <v>0.13414829592805938</v>
      </c>
      <c r="AI1689">
        <v>0.11020669003645966</v>
      </c>
    </row>
    <row r="1690" spans="33:35">
      <c r="AG1690">
        <v>1687</v>
      </c>
      <c r="AH1690">
        <v>0.15687096249733015</v>
      </c>
      <c r="AI1690">
        <v>0.11020932819958817</v>
      </c>
    </row>
    <row r="1691" spans="33:35">
      <c r="AG1691">
        <v>1688</v>
      </c>
      <c r="AH1691">
        <v>0.13938360794811233</v>
      </c>
      <c r="AI1691">
        <v>0.12886044483807432</v>
      </c>
    </row>
    <row r="1692" spans="33:35">
      <c r="AG1692">
        <v>1689</v>
      </c>
      <c r="AH1692">
        <v>0.1306832267421891</v>
      </c>
      <c r="AI1692">
        <v>0.12193185353029028</v>
      </c>
    </row>
    <row r="1693" spans="33:35">
      <c r="AG1693">
        <v>1690</v>
      </c>
      <c r="AH1693">
        <v>0.12788835373671459</v>
      </c>
      <c r="AI1693">
        <v>0.12484692671046639</v>
      </c>
    </row>
    <row r="1694" spans="33:35">
      <c r="AG1694">
        <v>1691</v>
      </c>
      <c r="AH1694">
        <v>0.12677331574910042</v>
      </c>
      <c r="AI1694">
        <v>0.1190055708719488</v>
      </c>
    </row>
    <row r="1695" spans="33:35">
      <c r="AG1695">
        <v>1692</v>
      </c>
      <c r="AH1695">
        <v>0.13999235982828262</v>
      </c>
      <c r="AI1695">
        <v>0.12311688949998384</v>
      </c>
    </row>
    <row r="1696" spans="33:35">
      <c r="AG1696">
        <v>1693</v>
      </c>
      <c r="AH1696">
        <v>0.12399164456508611</v>
      </c>
      <c r="AI1696">
        <v>0.13123368369351776</v>
      </c>
    </row>
    <row r="1697" spans="33:35">
      <c r="AG1697">
        <v>1694</v>
      </c>
      <c r="AH1697">
        <v>0.14203731829600705</v>
      </c>
      <c r="AI1697">
        <v>0.12222390682158879</v>
      </c>
    </row>
    <row r="1698" spans="33:35">
      <c r="AG1698">
        <v>1695</v>
      </c>
      <c r="AH1698">
        <v>0.16922114879985839</v>
      </c>
      <c r="AI1698">
        <v>0.10436844602001674</v>
      </c>
    </row>
    <row r="1699" spans="33:35">
      <c r="AG1699">
        <v>1696</v>
      </c>
      <c r="AH1699">
        <v>0.14195097580403554</v>
      </c>
      <c r="AI1699">
        <v>0.13371702480512251</v>
      </c>
    </row>
    <row r="1700" spans="33:35">
      <c r="AG1700">
        <v>1697</v>
      </c>
      <c r="AH1700">
        <v>0.12705116923352081</v>
      </c>
      <c r="AI1700">
        <v>0.14737115501739273</v>
      </c>
    </row>
    <row r="1701" spans="33:35">
      <c r="AG1701">
        <v>1698</v>
      </c>
      <c r="AH1701">
        <v>0.13938652066416538</v>
      </c>
      <c r="AI1701">
        <v>0.10926054849670569</v>
      </c>
    </row>
    <row r="1702" spans="33:35">
      <c r="AG1702">
        <v>1699</v>
      </c>
      <c r="AH1702">
        <v>0.14353718807370772</v>
      </c>
      <c r="AI1702">
        <v>0.11646281263337992</v>
      </c>
    </row>
    <row r="1703" spans="33:35">
      <c r="AG1703">
        <v>1700</v>
      </c>
      <c r="AH1703">
        <v>0.14613486638541034</v>
      </c>
      <c r="AI1703">
        <v>0.10676514117468756</v>
      </c>
    </row>
    <row r="1704" spans="33:35">
      <c r="AG1704">
        <v>1701</v>
      </c>
      <c r="AH1704">
        <v>0.13672271868235666</v>
      </c>
      <c r="AI1704">
        <v>0.1218777202195734</v>
      </c>
    </row>
    <row r="1705" spans="33:35">
      <c r="AG1705">
        <v>1702</v>
      </c>
      <c r="AH1705">
        <v>0.12613304715002435</v>
      </c>
      <c r="AI1705">
        <v>0.12835210143732759</v>
      </c>
    </row>
    <row r="1706" spans="33:35">
      <c r="AG1706">
        <v>1703</v>
      </c>
      <c r="AH1706">
        <v>0.18314907272737885</v>
      </c>
      <c r="AI1706">
        <v>0.10650283140928668</v>
      </c>
    </row>
    <row r="1707" spans="33:35">
      <c r="AG1707">
        <v>1704</v>
      </c>
      <c r="AH1707">
        <v>0.13141397358897847</v>
      </c>
      <c r="AI1707">
        <v>0.13920361279827753</v>
      </c>
    </row>
    <row r="1708" spans="33:35">
      <c r="AG1708">
        <v>1705</v>
      </c>
      <c r="AH1708">
        <v>0.14582842986666003</v>
      </c>
      <c r="AI1708">
        <v>0.11675372556565235</v>
      </c>
    </row>
    <row r="1709" spans="33:35">
      <c r="AG1709">
        <v>1706</v>
      </c>
      <c r="AH1709">
        <v>0.13625616569064908</v>
      </c>
      <c r="AI1709">
        <v>0.11932549155046915</v>
      </c>
    </row>
    <row r="1710" spans="33:35">
      <c r="AG1710">
        <v>1707</v>
      </c>
      <c r="AH1710">
        <v>0.12330981781643001</v>
      </c>
      <c r="AI1710">
        <v>0.1361954412493657</v>
      </c>
    </row>
    <row r="1711" spans="33:35">
      <c r="AG1711">
        <v>1708</v>
      </c>
      <c r="AH1711">
        <v>0.15479809498007305</v>
      </c>
      <c r="AI1711">
        <v>0.10003201850807852</v>
      </c>
    </row>
    <row r="1712" spans="33:35">
      <c r="AG1712">
        <v>1709</v>
      </c>
      <c r="AH1712">
        <v>0.13490895507714989</v>
      </c>
      <c r="AI1712">
        <v>0.12962430693155999</v>
      </c>
    </row>
    <row r="1713" spans="33:35">
      <c r="AG1713">
        <v>1710</v>
      </c>
      <c r="AH1713">
        <v>0.15028976431115393</v>
      </c>
      <c r="AI1713">
        <v>0.10599024914765628</v>
      </c>
    </row>
    <row r="1714" spans="33:35">
      <c r="AG1714">
        <v>1711</v>
      </c>
      <c r="AH1714">
        <v>0.14864901842494277</v>
      </c>
      <c r="AI1714">
        <v>0.10480339480591885</v>
      </c>
    </row>
    <row r="1715" spans="33:35">
      <c r="AG1715">
        <v>1712</v>
      </c>
      <c r="AH1715">
        <v>0.14067013456985222</v>
      </c>
      <c r="AI1715">
        <v>0.11635406858692512</v>
      </c>
    </row>
    <row r="1716" spans="33:35">
      <c r="AG1716">
        <v>1713</v>
      </c>
      <c r="AH1716">
        <v>0.13051386166088105</v>
      </c>
      <c r="AI1716">
        <v>0.1474143249094873</v>
      </c>
    </row>
    <row r="1717" spans="33:35">
      <c r="AG1717">
        <v>1714</v>
      </c>
      <c r="AH1717">
        <v>0.18026763650568717</v>
      </c>
      <c r="AI1717">
        <v>9.913907496496685E-2</v>
      </c>
    </row>
    <row r="1718" spans="33:35">
      <c r="AG1718">
        <v>1715</v>
      </c>
      <c r="AH1718">
        <v>0.14645206179743045</v>
      </c>
      <c r="AI1718">
        <v>0.12160408581639126</v>
      </c>
    </row>
    <row r="1719" spans="33:35">
      <c r="AG1719">
        <v>1716</v>
      </c>
      <c r="AH1719">
        <v>0.13384871525355257</v>
      </c>
      <c r="AI1719">
        <v>0.10672627035534892</v>
      </c>
    </row>
    <row r="1720" spans="33:35">
      <c r="AG1720">
        <v>1717</v>
      </c>
      <c r="AH1720">
        <v>0.15429355851075013</v>
      </c>
      <c r="AI1720">
        <v>0.11150947606134295</v>
      </c>
    </row>
    <row r="1721" spans="33:35">
      <c r="AG1721">
        <v>1718</v>
      </c>
      <c r="AH1721">
        <v>0.16069416681651061</v>
      </c>
      <c r="AI1721">
        <v>0.11136282722536726</v>
      </c>
    </row>
    <row r="1722" spans="33:35">
      <c r="AG1722">
        <v>1719</v>
      </c>
      <c r="AH1722">
        <v>0.13644077600444138</v>
      </c>
      <c r="AI1722">
        <v>0.11031173092462564</v>
      </c>
    </row>
    <row r="1723" spans="33:35">
      <c r="AG1723">
        <v>1720</v>
      </c>
      <c r="AH1723">
        <v>0.15023926874013047</v>
      </c>
      <c r="AI1723">
        <v>0.11809153850175456</v>
      </c>
    </row>
    <row r="1724" spans="33:35">
      <c r="AG1724">
        <v>1721</v>
      </c>
      <c r="AH1724">
        <v>0.12628760128604263</v>
      </c>
      <c r="AI1724">
        <v>0.13637646523531824</v>
      </c>
    </row>
    <row r="1725" spans="33:35">
      <c r="AG1725">
        <v>1722</v>
      </c>
      <c r="AH1725">
        <v>0.16441385646421239</v>
      </c>
      <c r="AI1725">
        <v>9.971569313904298E-2</v>
      </c>
    </row>
    <row r="1726" spans="33:35">
      <c r="AG1726">
        <v>1723</v>
      </c>
      <c r="AH1726">
        <v>0.1365748904049906</v>
      </c>
      <c r="AI1726">
        <v>0.11987891513246467</v>
      </c>
    </row>
    <row r="1727" spans="33:35">
      <c r="AG1727">
        <v>1724</v>
      </c>
      <c r="AH1727">
        <v>0.1248350952932641</v>
      </c>
      <c r="AI1727">
        <v>0.13070296905805653</v>
      </c>
    </row>
    <row r="1728" spans="33:35">
      <c r="AG1728">
        <v>1725</v>
      </c>
      <c r="AH1728">
        <v>0.14423681146540501</v>
      </c>
      <c r="AI1728">
        <v>0.11335490665791229</v>
      </c>
    </row>
    <row r="1729" spans="33:35">
      <c r="AG1729">
        <v>1726</v>
      </c>
      <c r="AH1729">
        <v>0.14092885268033206</v>
      </c>
      <c r="AI1729">
        <v>0.12316945801143109</v>
      </c>
    </row>
    <row r="1730" spans="33:35">
      <c r="AG1730">
        <v>1727</v>
      </c>
      <c r="AH1730">
        <v>0.12878731834298365</v>
      </c>
      <c r="AI1730">
        <v>0.13425874383775824</v>
      </c>
    </row>
    <row r="1731" spans="33:35">
      <c r="AG1731">
        <v>1728</v>
      </c>
      <c r="AH1731">
        <v>0.16262506481184091</v>
      </c>
      <c r="AI1731">
        <v>0.10365045769179244</v>
      </c>
    </row>
    <row r="1732" spans="33:35">
      <c r="AG1732">
        <v>1729</v>
      </c>
      <c r="AH1732">
        <v>0.13439313643820458</v>
      </c>
      <c r="AI1732">
        <v>0.13752005796092936</v>
      </c>
    </row>
    <row r="1733" spans="33:35">
      <c r="AG1733">
        <v>1730</v>
      </c>
      <c r="AH1733">
        <v>0.12794087785446084</v>
      </c>
      <c r="AI1733">
        <v>0.13993382530054629</v>
      </c>
    </row>
    <row r="1734" spans="33:35">
      <c r="AG1734">
        <v>1731</v>
      </c>
      <c r="AH1734">
        <v>0.15718800342660513</v>
      </c>
      <c r="AI1734">
        <v>9.7078981177373208E-2</v>
      </c>
    </row>
    <row r="1735" spans="33:35">
      <c r="AG1735">
        <v>1732</v>
      </c>
      <c r="AH1735">
        <v>0.12416969334953497</v>
      </c>
      <c r="AI1735">
        <v>0.14228841237137313</v>
      </c>
    </row>
    <row r="1736" spans="33:35">
      <c r="AG1736">
        <v>1733</v>
      </c>
      <c r="AH1736">
        <v>0.13034291595792746</v>
      </c>
      <c r="AI1736">
        <v>0.11714261839350247</v>
      </c>
    </row>
    <row r="1737" spans="33:35">
      <c r="AG1737">
        <v>1734</v>
      </c>
      <c r="AH1737">
        <v>0.13483592187125248</v>
      </c>
      <c r="AI1737">
        <v>0.12543140163663252</v>
      </c>
    </row>
    <row r="1738" spans="33:35">
      <c r="AG1738">
        <v>1735</v>
      </c>
      <c r="AH1738">
        <v>0.12418988464542204</v>
      </c>
      <c r="AI1738">
        <v>0.12396481971389751</v>
      </c>
    </row>
    <row r="1739" spans="33:35">
      <c r="AG1739">
        <v>1736</v>
      </c>
      <c r="AH1739">
        <v>0.13293034454550365</v>
      </c>
      <c r="AI1739">
        <v>0.12093172676626804</v>
      </c>
    </row>
    <row r="1740" spans="33:35">
      <c r="AG1740">
        <v>1737</v>
      </c>
      <c r="AH1740">
        <v>0.13444209626539533</v>
      </c>
      <c r="AI1740">
        <v>0.15740730681287021</v>
      </c>
    </row>
    <row r="1741" spans="33:35">
      <c r="AG1741">
        <v>1738</v>
      </c>
      <c r="AH1741">
        <v>0.12648797602169409</v>
      </c>
      <c r="AI1741">
        <v>0.14515805553043221</v>
      </c>
    </row>
    <row r="1742" spans="33:35">
      <c r="AG1742">
        <v>1739</v>
      </c>
      <c r="AH1742">
        <v>0.13423734746933613</v>
      </c>
      <c r="AI1742">
        <v>0.10558934676999834</v>
      </c>
    </row>
    <row r="1743" spans="33:35">
      <c r="AG1743">
        <v>1740</v>
      </c>
      <c r="AH1743">
        <v>0.13388999068327026</v>
      </c>
      <c r="AI1743">
        <v>0.12528726868367646</v>
      </c>
    </row>
    <row r="1744" spans="33:35">
      <c r="AG1744">
        <v>1741</v>
      </c>
      <c r="AH1744">
        <v>0.13159225923774054</v>
      </c>
      <c r="AI1744">
        <v>0.12753395867431949</v>
      </c>
    </row>
    <row r="1745" spans="33:35">
      <c r="AG1745">
        <v>1742</v>
      </c>
      <c r="AH1745">
        <v>0.1367288082753339</v>
      </c>
      <c r="AI1745">
        <v>0.12124742283121272</v>
      </c>
    </row>
    <row r="1746" spans="33:35">
      <c r="AG1746">
        <v>1743</v>
      </c>
      <c r="AH1746">
        <v>0.13992597687818495</v>
      </c>
      <c r="AI1746">
        <v>0.11688160215664259</v>
      </c>
    </row>
    <row r="1747" spans="33:35">
      <c r="AG1747">
        <v>1744</v>
      </c>
      <c r="AH1747">
        <v>0.1343782265405811</v>
      </c>
      <c r="AI1747">
        <v>0.14053451541701023</v>
      </c>
    </row>
    <row r="1748" spans="33:35">
      <c r="AG1748">
        <v>1745</v>
      </c>
      <c r="AH1748">
        <v>0.14105263238893487</v>
      </c>
      <c r="AI1748">
        <v>0.12493726817703676</v>
      </c>
    </row>
    <row r="1749" spans="33:35">
      <c r="AG1749">
        <v>1746</v>
      </c>
      <c r="AH1749">
        <v>0.13100154401359404</v>
      </c>
      <c r="AI1749">
        <v>0.14755294804873093</v>
      </c>
    </row>
    <row r="1750" spans="33:35">
      <c r="AG1750">
        <v>1747</v>
      </c>
      <c r="AH1750">
        <v>0.12377672870419272</v>
      </c>
      <c r="AI1750">
        <v>0.13411920952372008</v>
      </c>
    </row>
    <row r="1751" spans="33:35">
      <c r="AG1751">
        <v>1748</v>
      </c>
      <c r="AH1751">
        <v>0.13697182741413874</v>
      </c>
      <c r="AI1751">
        <v>0.10804211713720373</v>
      </c>
    </row>
    <row r="1752" spans="33:35">
      <c r="AG1752">
        <v>1749</v>
      </c>
      <c r="AH1752">
        <v>0.13247538957727503</v>
      </c>
      <c r="AI1752">
        <v>0.1325918125189115</v>
      </c>
    </row>
    <row r="1753" spans="33:35">
      <c r="AG1753">
        <v>1750</v>
      </c>
      <c r="AH1753">
        <v>0.13109386248351568</v>
      </c>
      <c r="AI1753">
        <v>0.1410937825392633</v>
      </c>
    </row>
    <row r="1754" spans="33:35">
      <c r="AG1754">
        <v>1751</v>
      </c>
      <c r="AH1754">
        <v>0.13636421224664089</v>
      </c>
      <c r="AI1754">
        <v>0.12547184703578737</v>
      </c>
    </row>
    <row r="1755" spans="33:35">
      <c r="AG1755">
        <v>1752</v>
      </c>
      <c r="AH1755">
        <v>0.13472950437449815</v>
      </c>
      <c r="AI1755">
        <v>0.12200876707927039</v>
      </c>
    </row>
    <row r="1756" spans="33:35">
      <c r="AG1756">
        <v>1753</v>
      </c>
      <c r="AH1756">
        <v>0.13532011501140626</v>
      </c>
      <c r="AI1756">
        <v>0.14847618698070275</v>
      </c>
    </row>
    <row r="1757" spans="33:35">
      <c r="AG1757">
        <v>1754</v>
      </c>
      <c r="AH1757">
        <v>0.12458898285125534</v>
      </c>
      <c r="AI1757">
        <v>0.13935718959262922</v>
      </c>
    </row>
    <row r="1758" spans="33:35">
      <c r="AG1758">
        <v>1755</v>
      </c>
      <c r="AH1758">
        <v>0.14447577015574883</v>
      </c>
      <c r="AI1758">
        <v>0.10232094663791501</v>
      </c>
    </row>
    <row r="1759" spans="33:35">
      <c r="AG1759">
        <v>1756</v>
      </c>
      <c r="AH1759">
        <v>0.14659730523065184</v>
      </c>
      <c r="AI1759">
        <v>0.10626413842098753</v>
      </c>
    </row>
    <row r="1760" spans="33:35">
      <c r="AG1760">
        <v>1757</v>
      </c>
      <c r="AH1760">
        <v>0.15814402045699022</v>
      </c>
      <c r="AI1760">
        <v>0.10286847284239743</v>
      </c>
    </row>
    <row r="1761" spans="33:35">
      <c r="AG1761">
        <v>1758</v>
      </c>
      <c r="AH1761">
        <v>0.13204113604000833</v>
      </c>
      <c r="AI1761">
        <v>0.14536210188474641</v>
      </c>
    </row>
    <row r="1762" spans="33:35">
      <c r="AG1762">
        <v>1759</v>
      </c>
      <c r="AH1762">
        <v>0.14347529374648985</v>
      </c>
      <c r="AI1762">
        <v>0.10968777406600932</v>
      </c>
    </row>
    <row r="1763" spans="33:35">
      <c r="AG1763">
        <v>1760</v>
      </c>
      <c r="AH1763">
        <v>0.14840581820839946</v>
      </c>
      <c r="AI1763">
        <v>0.12439927877093165</v>
      </c>
    </row>
    <row r="1764" spans="33:35">
      <c r="AG1764">
        <v>1761</v>
      </c>
      <c r="AH1764">
        <v>0.1365511021680538</v>
      </c>
      <c r="AI1764">
        <v>0.13058497352105744</v>
      </c>
    </row>
    <row r="1765" spans="33:35">
      <c r="AG1765">
        <v>1762</v>
      </c>
      <c r="AH1765">
        <v>0.13122787363329735</v>
      </c>
      <c r="AI1765">
        <v>0.12146681046810287</v>
      </c>
    </row>
    <row r="1766" spans="33:35">
      <c r="AG1766">
        <v>1763</v>
      </c>
      <c r="AH1766">
        <v>0.13097913870417083</v>
      </c>
      <c r="AI1766">
        <v>0.1343271982551589</v>
      </c>
    </row>
    <row r="1767" spans="33:35">
      <c r="AG1767">
        <v>1764</v>
      </c>
      <c r="AH1767">
        <v>0.13544058497778744</v>
      </c>
      <c r="AI1767">
        <v>0.10953679296187539</v>
      </c>
    </row>
    <row r="1768" spans="33:35">
      <c r="AG1768">
        <v>1765</v>
      </c>
      <c r="AH1768">
        <v>0.13038330444351331</v>
      </c>
      <c r="AI1768">
        <v>0.13185921445186508</v>
      </c>
    </row>
    <row r="1769" spans="33:35">
      <c r="AG1769">
        <v>1766</v>
      </c>
      <c r="AH1769">
        <v>0.18886854529134373</v>
      </c>
      <c r="AI1769">
        <v>9.0406128832268021E-2</v>
      </c>
    </row>
    <row r="1770" spans="33:35">
      <c r="AG1770">
        <v>1767</v>
      </c>
      <c r="AH1770">
        <v>0.12904264688009914</v>
      </c>
      <c r="AI1770">
        <v>0.13896583796782469</v>
      </c>
    </row>
    <row r="1771" spans="33:35">
      <c r="AG1771">
        <v>1768</v>
      </c>
      <c r="AH1771">
        <v>0.13509405884546871</v>
      </c>
      <c r="AI1771">
        <v>0.11692096201818628</v>
      </c>
    </row>
    <row r="1772" spans="33:35">
      <c r="AG1772">
        <v>1769</v>
      </c>
      <c r="AH1772">
        <v>0.14463814323194701</v>
      </c>
      <c r="AI1772">
        <v>0.12158035989785865</v>
      </c>
    </row>
    <row r="1773" spans="33:35">
      <c r="AG1773">
        <v>1770</v>
      </c>
      <c r="AH1773">
        <v>0.12966534961635276</v>
      </c>
      <c r="AI1773">
        <v>0.13721186180481448</v>
      </c>
    </row>
    <row r="1774" spans="33:35">
      <c r="AG1774">
        <v>1771</v>
      </c>
      <c r="AH1774">
        <v>0.12653208258822152</v>
      </c>
      <c r="AI1774">
        <v>0.12529572803849565</v>
      </c>
    </row>
    <row r="1775" spans="33:35">
      <c r="AG1775">
        <v>1772</v>
      </c>
      <c r="AH1775">
        <v>0.12980142459674474</v>
      </c>
      <c r="AI1775">
        <v>0.12914766896188423</v>
      </c>
    </row>
    <row r="1776" spans="33:35">
      <c r="AG1776">
        <v>1773</v>
      </c>
      <c r="AH1776">
        <v>0.13120246582800496</v>
      </c>
      <c r="AI1776">
        <v>0.12040871728847405</v>
      </c>
    </row>
    <row r="1777" spans="33:35">
      <c r="AG1777">
        <v>1774</v>
      </c>
      <c r="AH1777">
        <v>0.13802693000576616</v>
      </c>
      <c r="AI1777">
        <v>0.12165013875469058</v>
      </c>
    </row>
    <row r="1778" spans="33:35">
      <c r="AG1778">
        <v>1775</v>
      </c>
      <c r="AH1778">
        <v>0.13377963555910347</v>
      </c>
      <c r="AI1778">
        <v>0.12451593856429402</v>
      </c>
    </row>
    <row r="1779" spans="33:35">
      <c r="AG1779">
        <v>1776</v>
      </c>
      <c r="AH1779">
        <v>0.13064011135782436</v>
      </c>
      <c r="AI1779">
        <v>0.12138316194803374</v>
      </c>
    </row>
    <row r="1780" spans="33:35">
      <c r="AG1780">
        <v>1777</v>
      </c>
      <c r="AH1780">
        <v>0.13089712853466212</v>
      </c>
      <c r="AI1780">
        <v>0.13608664922400887</v>
      </c>
    </row>
    <row r="1781" spans="33:35">
      <c r="AG1781">
        <v>1778</v>
      </c>
      <c r="AH1781">
        <v>0.12893856026017478</v>
      </c>
      <c r="AI1781">
        <v>0.1196302558076645</v>
      </c>
    </row>
    <row r="1782" spans="33:35">
      <c r="AG1782">
        <v>1779</v>
      </c>
      <c r="AH1782">
        <v>0.15088434152689825</v>
      </c>
      <c r="AI1782">
        <v>0.13006330539326708</v>
      </c>
    </row>
    <row r="1783" spans="33:35">
      <c r="AG1783">
        <v>1780</v>
      </c>
      <c r="AH1783">
        <v>0.13646918145048625</v>
      </c>
      <c r="AI1783">
        <v>0.11759378321203998</v>
      </c>
    </row>
    <row r="1784" spans="33:35">
      <c r="AG1784">
        <v>1781</v>
      </c>
      <c r="AH1784">
        <v>0.12837028587164387</v>
      </c>
      <c r="AI1784">
        <v>0.12360782216046004</v>
      </c>
    </row>
    <row r="1785" spans="33:35">
      <c r="AG1785">
        <v>1782</v>
      </c>
      <c r="AH1785">
        <v>0.13479816130696443</v>
      </c>
      <c r="AI1785">
        <v>0.11783068182216087</v>
      </c>
    </row>
    <row r="1786" spans="33:35">
      <c r="AG1786">
        <v>1783</v>
      </c>
      <c r="AH1786">
        <v>0.15056270112465175</v>
      </c>
      <c r="AI1786">
        <v>0.10969346736915025</v>
      </c>
    </row>
    <row r="1787" spans="33:35">
      <c r="AG1787">
        <v>1784</v>
      </c>
      <c r="AH1787">
        <v>0.13154273396515748</v>
      </c>
      <c r="AI1787">
        <v>0.12279036862973322</v>
      </c>
    </row>
    <row r="1788" spans="33:35">
      <c r="AG1788">
        <v>1785</v>
      </c>
      <c r="AH1788">
        <v>0.13810039550277781</v>
      </c>
      <c r="AI1788">
        <v>0.12490906875194341</v>
      </c>
    </row>
    <row r="1789" spans="33:35">
      <c r="AG1789">
        <v>1786</v>
      </c>
      <c r="AH1789">
        <v>0.13544416091461212</v>
      </c>
      <c r="AI1789">
        <v>0.13498741680242463</v>
      </c>
    </row>
    <row r="1790" spans="33:35">
      <c r="AG1790">
        <v>1787</v>
      </c>
      <c r="AH1790">
        <v>0.1472802555211441</v>
      </c>
      <c r="AI1790">
        <v>0.11162406370531602</v>
      </c>
    </row>
    <row r="1791" spans="33:35">
      <c r="AG1791">
        <v>1788</v>
      </c>
      <c r="AH1791">
        <v>0.13553512477487281</v>
      </c>
      <c r="AI1791">
        <v>0.13297003211257594</v>
      </c>
    </row>
    <row r="1792" spans="33:35">
      <c r="AG1792">
        <v>1789</v>
      </c>
      <c r="AH1792">
        <v>0.13641322823879651</v>
      </c>
      <c r="AI1792">
        <v>0.11165699392669649</v>
      </c>
    </row>
    <row r="1793" spans="33:35">
      <c r="AG1793">
        <v>1790</v>
      </c>
      <c r="AH1793">
        <v>0.13686188009690417</v>
      </c>
      <c r="AI1793">
        <v>0.11762661936740293</v>
      </c>
    </row>
    <row r="1794" spans="33:35">
      <c r="AG1794">
        <v>1791</v>
      </c>
      <c r="AH1794">
        <v>0.12718639701224355</v>
      </c>
      <c r="AI1794">
        <v>0.15366097241685597</v>
      </c>
    </row>
    <row r="1795" spans="33:35">
      <c r="AG1795">
        <v>1792</v>
      </c>
      <c r="AH1795">
        <v>0.12397947912109689</v>
      </c>
      <c r="AI1795">
        <v>0.14041359401395537</v>
      </c>
    </row>
    <row r="1796" spans="33:35">
      <c r="AG1796">
        <v>1793</v>
      </c>
      <c r="AH1796">
        <v>0.15931873946689609</v>
      </c>
      <c r="AI1796">
        <v>0.11277261851215241</v>
      </c>
    </row>
    <row r="1797" spans="33:35">
      <c r="AG1797">
        <v>1794</v>
      </c>
      <c r="AH1797">
        <v>0.14288735506526587</v>
      </c>
      <c r="AI1797">
        <v>0.10358597171245726</v>
      </c>
    </row>
    <row r="1798" spans="33:35">
      <c r="AG1798">
        <v>1795</v>
      </c>
      <c r="AH1798">
        <v>0.15020286276991587</v>
      </c>
      <c r="AI1798">
        <v>0.11729357981044913</v>
      </c>
    </row>
    <row r="1799" spans="33:35">
      <c r="AG1799">
        <v>1796</v>
      </c>
      <c r="AH1799">
        <v>0.15715836319005771</v>
      </c>
      <c r="AI1799">
        <v>0.10963236282232691</v>
      </c>
    </row>
    <row r="1800" spans="33:35">
      <c r="AG1800">
        <v>1797</v>
      </c>
      <c r="AH1800">
        <v>0.14850171589902397</v>
      </c>
      <c r="AI1800">
        <v>0.11660370157398058</v>
      </c>
    </row>
    <row r="1801" spans="33:35">
      <c r="AG1801">
        <v>1798</v>
      </c>
      <c r="AH1801">
        <v>0.13784010501982338</v>
      </c>
      <c r="AI1801">
        <v>0.12802782889182579</v>
      </c>
    </row>
    <row r="1802" spans="33:35">
      <c r="AG1802">
        <v>1799</v>
      </c>
      <c r="AH1802">
        <v>0.1322531927062286</v>
      </c>
      <c r="AI1802">
        <v>0.14762972662885965</v>
      </c>
    </row>
    <row r="1803" spans="33:35">
      <c r="AG1803">
        <v>1800</v>
      </c>
      <c r="AH1803">
        <v>0.13061185898898475</v>
      </c>
      <c r="AI1803">
        <v>0.12783801055860786</v>
      </c>
    </row>
    <row r="1804" spans="33:35">
      <c r="AG1804">
        <v>1801</v>
      </c>
      <c r="AH1804">
        <v>0.15157434321795415</v>
      </c>
      <c r="AI1804">
        <v>0.12738586101440827</v>
      </c>
    </row>
    <row r="1805" spans="33:35">
      <c r="AG1805">
        <v>1802</v>
      </c>
      <c r="AH1805">
        <v>0.12493293312555498</v>
      </c>
      <c r="AI1805">
        <v>0.12793986516517955</v>
      </c>
    </row>
    <row r="1806" spans="33:35">
      <c r="AG1806">
        <v>1803</v>
      </c>
      <c r="AH1806">
        <v>0.13048620258920018</v>
      </c>
      <c r="AI1806">
        <v>0.14468682467489966</v>
      </c>
    </row>
    <row r="1807" spans="33:35">
      <c r="AG1807">
        <v>1804</v>
      </c>
      <c r="AH1807">
        <v>0.15148958419414041</v>
      </c>
      <c r="AI1807">
        <v>0.10722865821493814</v>
      </c>
    </row>
    <row r="1808" spans="33:35">
      <c r="AG1808">
        <v>1805</v>
      </c>
      <c r="AH1808">
        <v>0.15319666607740806</v>
      </c>
      <c r="AI1808">
        <v>0.11130039956533669</v>
      </c>
    </row>
    <row r="1809" spans="33:35">
      <c r="AG1809">
        <v>1806</v>
      </c>
      <c r="AH1809">
        <v>0.15326067426828302</v>
      </c>
      <c r="AI1809">
        <v>0.12955414559337367</v>
      </c>
    </row>
    <row r="1810" spans="33:35">
      <c r="AG1810">
        <v>1807</v>
      </c>
      <c r="AH1810">
        <v>0.13910893752743758</v>
      </c>
      <c r="AI1810">
        <v>0.12000101919042133</v>
      </c>
    </row>
    <row r="1811" spans="33:35">
      <c r="AG1811">
        <v>1808</v>
      </c>
      <c r="AH1811">
        <v>0.16222732273364279</v>
      </c>
      <c r="AI1811">
        <v>0.10374430648064976</v>
      </c>
    </row>
    <row r="1812" spans="33:35">
      <c r="AG1812">
        <v>1809</v>
      </c>
      <c r="AH1812">
        <v>0.14120430956190919</v>
      </c>
      <c r="AI1812">
        <v>0.10572203100319405</v>
      </c>
    </row>
    <row r="1813" spans="33:35">
      <c r="AG1813">
        <v>1810</v>
      </c>
      <c r="AH1813">
        <v>0.15185300286649961</v>
      </c>
      <c r="AI1813">
        <v>0.12940413305840356</v>
      </c>
    </row>
    <row r="1814" spans="33:35">
      <c r="AG1814">
        <v>1811</v>
      </c>
      <c r="AH1814">
        <v>0.12891336833835107</v>
      </c>
      <c r="AI1814">
        <v>0.11810319145571142</v>
      </c>
    </row>
    <row r="1815" spans="33:35">
      <c r="AG1815">
        <v>1812</v>
      </c>
      <c r="AH1815">
        <v>0.14302309874103059</v>
      </c>
      <c r="AI1815">
        <v>0.1317423016903406</v>
      </c>
    </row>
    <row r="1816" spans="33:35">
      <c r="AG1816">
        <v>1813</v>
      </c>
      <c r="AH1816">
        <v>0.15139972448508687</v>
      </c>
      <c r="AI1816">
        <v>0.1213422961953943</v>
      </c>
    </row>
    <row r="1817" spans="33:35">
      <c r="AG1817">
        <v>1814</v>
      </c>
      <c r="AH1817">
        <v>0.14730354814071284</v>
      </c>
      <c r="AI1817">
        <v>0.10647640085153606</v>
      </c>
    </row>
    <row r="1818" spans="33:35">
      <c r="AG1818">
        <v>1815</v>
      </c>
      <c r="AH1818">
        <v>0.14801556523506285</v>
      </c>
      <c r="AI1818">
        <v>0.10504457031870923</v>
      </c>
    </row>
    <row r="1819" spans="33:35">
      <c r="AG1819">
        <v>1816</v>
      </c>
      <c r="AH1819">
        <v>0.12693777978677956</v>
      </c>
      <c r="AI1819">
        <v>0.13597862753907605</v>
      </c>
    </row>
    <row r="1820" spans="33:35">
      <c r="AG1820">
        <v>1817</v>
      </c>
      <c r="AH1820">
        <v>0.12929408481325541</v>
      </c>
      <c r="AI1820">
        <v>0.14732652769958532</v>
      </c>
    </row>
    <row r="1821" spans="33:35">
      <c r="AG1821">
        <v>1818</v>
      </c>
      <c r="AH1821">
        <v>0.16191209053947428</v>
      </c>
      <c r="AI1821">
        <v>0.1095251524392957</v>
      </c>
    </row>
    <row r="1822" spans="33:35">
      <c r="AG1822">
        <v>1819</v>
      </c>
      <c r="AH1822">
        <v>0.17153794315899437</v>
      </c>
      <c r="AI1822">
        <v>0.10530614838999031</v>
      </c>
    </row>
    <row r="1823" spans="33:35">
      <c r="AG1823">
        <v>1820</v>
      </c>
      <c r="AH1823">
        <v>0.12687671135920631</v>
      </c>
      <c r="AI1823">
        <v>0.12337190653360616</v>
      </c>
    </row>
    <row r="1824" spans="33:35">
      <c r="AG1824">
        <v>1821</v>
      </c>
      <c r="AH1824">
        <v>0.12701558714387604</v>
      </c>
      <c r="AI1824">
        <v>0.13631612226291989</v>
      </c>
    </row>
    <row r="1825" spans="33:35">
      <c r="AG1825">
        <v>1822</v>
      </c>
      <c r="AH1825">
        <v>0.12654056981931897</v>
      </c>
      <c r="AI1825">
        <v>0.12571403778314608</v>
      </c>
    </row>
    <row r="1826" spans="33:35">
      <c r="AG1826">
        <v>1823</v>
      </c>
      <c r="AH1826">
        <v>0.13300469938462081</v>
      </c>
      <c r="AI1826">
        <v>0.12137658134352194</v>
      </c>
    </row>
    <row r="1827" spans="33:35">
      <c r="AG1827">
        <v>1824</v>
      </c>
      <c r="AH1827">
        <v>0.14131809121554326</v>
      </c>
      <c r="AI1827">
        <v>0.1226363781884004</v>
      </c>
    </row>
    <row r="1828" spans="33:35">
      <c r="AG1828">
        <v>1825</v>
      </c>
      <c r="AH1828">
        <v>0.12592306964679381</v>
      </c>
      <c r="AI1828">
        <v>0.12131959831058187</v>
      </c>
    </row>
    <row r="1829" spans="33:35">
      <c r="AG1829">
        <v>1826</v>
      </c>
      <c r="AH1829">
        <v>0.12376015675419114</v>
      </c>
      <c r="AI1829">
        <v>0.13354316209450895</v>
      </c>
    </row>
    <row r="1830" spans="33:35">
      <c r="AG1830">
        <v>1827</v>
      </c>
      <c r="AH1830">
        <v>0.13112446550401671</v>
      </c>
      <c r="AI1830">
        <v>0.12278278911005133</v>
      </c>
    </row>
    <row r="1831" spans="33:35">
      <c r="AG1831">
        <v>1828</v>
      </c>
      <c r="AH1831">
        <v>0.13670360489976949</v>
      </c>
      <c r="AI1831">
        <v>0.1350265484664642</v>
      </c>
    </row>
    <row r="1832" spans="33:35">
      <c r="AG1832">
        <v>1829</v>
      </c>
      <c r="AH1832">
        <v>0.14438313918461396</v>
      </c>
      <c r="AI1832">
        <v>0.11006523602936927</v>
      </c>
    </row>
    <row r="1833" spans="33:35">
      <c r="AG1833">
        <v>1830</v>
      </c>
      <c r="AH1833">
        <v>0.12988206325509524</v>
      </c>
      <c r="AI1833">
        <v>0.12122233224762519</v>
      </c>
    </row>
    <row r="1834" spans="33:35">
      <c r="AG1834">
        <v>1831</v>
      </c>
      <c r="AH1834">
        <v>0.13953092177877791</v>
      </c>
      <c r="AI1834">
        <v>0.11348616893709122</v>
      </c>
    </row>
    <row r="1835" spans="33:35">
      <c r="AG1835">
        <v>1832</v>
      </c>
      <c r="AH1835">
        <v>0.14815049697984836</v>
      </c>
      <c r="AI1835">
        <v>0.10737809763297426</v>
      </c>
    </row>
    <row r="1836" spans="33:35">
      <c r="AG1836">
        <v>1833</v>
      </c>
      <c r="AH1836">
        <v>0.13437868272923034</v>
      </c>
      <c r="AI1836">
        <v>0.11861936263376233</v>
      </c>
    </row>
    <row r="1837" spans="33:35">
      <c r="AG1837">
        <v>1834</v>
      </c>
      <c r="AH1837">
        <v>0.13803804583789461</v>
      </c>
      <c r="AI1837">
        <v>0.13075233117538837</v>
      </c>
    </row>
    <row r="1838" spans="33:35">
      <c r="AG1838">
        <v>1835</v>
      </c>
      <c r="AH1838">
        <v>0.13230739087568047</v>
      </c>
      <c r="AI1838">
        <v>0.11922855815816492</v>
      </c>
    </row>
    <row r="1839" spans="33:35">
      <c r="AG1839">
        <v>1836</v>
      </c>
      <c r="AH1839">
        <v>0.14013202069749994</v>
      </c>
      <c r="AI1839">
        <v>0.1083655649487552</v>
      </c>
    </row>
    <row r="1840" spans="33:35">
      <c r="AG1840">
        <v>1837</v>
      </c>
      <c r="AH1840">
        <v>0.14057386276289993</v>
      </c>
      <c r="AI1840">
        <v>0.12325571735071988</v>
      </c>
    </row>
    <row r="1841" spans="33:35">
      <c r="AG1841">
        <v>1838</v>
      </c>
      <c r="AH1841">
        <v>0.13789396072653543</v>
      </c>
      <c r="AI1841">
        <v>0.12026782471186337</v>
      </c>
    </row>
    <row r="1842" spans="33:35">
      <c r="AG1842">
        <v>1839</v>
      </c>
      <c r="AH1842">
        <v>0.13802280918812376</v>
      </c>
      <c r="AI1842">
        <v>0.11479009321071516</v>
      </c>
    </row>
    <row r="1843" spans="33:35">
      <c r="AG1843">
        <v>1840</v>
      </c>
      <c r="AH1843">
        <v>0.12961596554344709</v>
      </c>
      <c r="AI1843">
        <v>0.13119363615352217</v>
      </c>
    </row>
    <row r="1844" spans="33:35">
      <c r="AG1844">
        <v>1841</v>
      </c>
      <c r="AH1844">
        <v>0.12525915993697145</v>
      </c>
      <c r="AI1844">
        <v>0.125318589417761</v>
      </c>
    </row>
    <row r="1845" spans="33:35">
      <c r="AG1845">
        <v>1842</v>
      </c>
      <c r="AH1845">
        <v>0.14073641695047934</v>
      </c>
      <c r="AI1845">
        <v>0.12062416152251221</v>
      </c>
    </row>
    <row r="1846" spans="33:35">
      <c r="AG1846">
        <v>1843</v>
      </c>
      <c r="AH1846">
        <v>0.14205007519872559</v>
      </c>
      <c r="AI1846">
        <v>0.11065047462310727</v>
      </c>
    </row>
    <row r="1847" spans="33:35">
      <c r="AG1847">
        <v>1844</v>
      </c>
      <c r="AH1847">
        <v>0.13163200675133224</v>
      </c>
      <c r="AI1847">
        <v>0.11732353166050635</v>
      </c>
    </row>
    <row r="1848" spans="33:35">
      <c r="AG1848">
        <v>1845</v>
      </c>
      <c r="AH1848">
        <v>0.12841510265509559</v>
      </c>
      <c r="AI1848">
        <v>0.13399412354215134</v>
      </c>
    </row>
    <row r="1849" spans="33:35">
      <c r="AG1849">
        <v>1846</v>
      </c>
      <c r="AH1849">
        <v>0.13640447850358306</v>
      </c>
      <c r="AI1849">
        <v>0.12232332031455237</v>
      </c>
    </row>
    <row r="1850" spans="33:35">
      <c r="AG1850">
        <v>1847</v>
      </c>
      <c r="AH1850">
        <v>0.14066781614066934</v>
      </c>
      <c r="AI1850">
        <v>0.12221277239970128</v>
      </c>
    </row>
    <row r="1851" spans="33:35">
      <c r="AG1851">
        <v>1848</v>
      </c>
      <c r="AH1851">
        <v>0.14294613230995334</v>
      </c>
      <c r="AI1851">
        <v>0.11276052285172179</v>
      </c>
    </row>
    <row r="1852" spans="33:35">
      <c r="AG1852">
        <v>1849</v>
      </c>
      <c r="AH1852">
        <v>0.12473571786996197</v>
      </c>
      <c r="AI1852">
        <v>0.1304055314696648</v>
      </c>
    </row>
    <row r="1853" spans="33:35">
      <c r="AG1853">
        <v>1850</v>
      </c>
      <c r="AH1853">
        <v>0.14762016603569941</v>
      </c>
      <c r="AI1853">
        <v>0.11854866641784477</v>
      </c>
    </row>
    <row r="1854" spans="33:35">
      <c r="AG1854">
        <v>1851</v>
      </c>
      <c r="AH1854">
        <v>0.12225877011575437</v>
      </c>
      <c r="AI1854">
        <v>0.13918147386700869</v>
      </c>
    </row>
    <row r="1855" spans="33:35">
      <c r="AG1855">
        <v>1852</v>
      </c>
      <c r="AH1855">
        <v>0.16949757024991291</v>
      </c>
      <c r="AI1855">
        <v>0.10481281232817691</v>
      </c>
    </row>
    <row r="1856" spans="33:35">
      <c r="AG1856">
        <v>1853</v>
      </c>
      <c r="AH1856">
        <v>0.13824858976245941</v>
      </c>
      <c r="AI1856">
        <v>0.12309231802360172</v>
      </c>
    </row>
    <row r="1857" spans="33:35">
      <c r="AG1857">
        <v>1854</v>
      </c>
      <c r="AH1857">
        <v>0.15811657905188242</v>
      </c>
      <c r="AI1857">
        <v>0.10546204907642998</v>
      </c>
    </row>
    <row r="1858" spans="33:35">
      <c r="AG1858">
        <v>1855</v>
      </c>
      <c r="AH1858">
        <v>0.13702836094937595</v>
      </c>
      <c r="AI1858">
        <v>0.14596538817671409</v>
      </c>
    </row>
    <row r="1859" spans="33:35">
      <c r="AG1859">
        <v>1856</v>
      </c>
      <c r="AH1859">
        <v>0.14005762825518667</v>
      </c>
      <c r="AI1859">
        <v>0.13526707767477988</v>
      </c>
    </row>
    <row r="1860" spans="33:35">
      <c r="AG1860">
        <v>1857</v>
      </c>
      <c r="AH1860">
        <v>0.13623780022639309</v>
      </c>
      <c r="AI1860">
        <v>0.12766040652120639</v>
      </c>
    </row>
    <row r="1861" spans="33:35">
      <c r="AG1861">
        <v>1858</v>
      </c>
      <c r="AH1861">
        <v>0.12811214564485812</v>
      </c>
      <c r="AI1861">
        <v>0.12937167838461283</v>
      </c>
    </row>
    <row r="1862" spans="33:35">
      <c r="AG1862">
        <v>1859</v>
      </c>
      <c r="AH1862">
        <v>0.12878962675644937</v>
      </c>
      <c r="AI1862">
        <v>0.13037963421047416</v>
      </c>
    </row>
    <row r="1863" spans="33:35">
      <c r="AG1863">
        <v>1860</v>
      </c>
      <c r="AH1863">
        <v>0.12397832340021563</v>
      </c>
      <c r="AI1863">
        <v>0.14810028244319223</v>
      </c>
    </row>
    <row r="1864" spans="33:35">
      <c r="AG1864">
        <v>1861</v>
      </c>
      <c r="AH1864">
        <v>0.16200359515877397</v>
      </c>
      <c r="AI1864">
        <v>0.12756278682769287</v>
      </c>
    </row>
    <row r="1865" spans="33:35">
      <c r="AG1865">
        <v>1862</v>
      </c>
      <c r="AH1865">
        <v>0.13155615290207232</v>
      </c>
      <c r="AI1865">
        <v>0.11456767467938793</v>
      </c>
    </row>
    <row r="1866" spans="33:35">
      <c r="AG1866">
        <v>1863</v>
      </c>
      <c r="AH1866">
        <v>0.12293668390448823</v>
      </c>
      <c r="AI1866">
        <v>0.13976205919378015</v>
      </c>
    </row>
    <row r="1867" spans="33:35">
      <c r="AG1867">
        <v>1864</v>
      </c>
      <c r="AH1867">
        <v>0.14479674458221375</v>
      </c>
      <c r="AI1867">
        <v>0.13499274973740974</v>
      </c>
    </row>
    <row r="1868" spans="33:35">
      <c r="AG1868">
        <v>1865</v>
      </c>
      <c r="AH1868">
        <v>0.12865836325136262</v>
      </c>
      <c r="AI1868">
        <v>0.12128173997397887</v>
      </c>
    </row>
    <row r="1869" spans="33:35">
      <c r="AG1869">
        <v>1866</v>
      </c>
      <c r="AH1869">
        <v>0.17041313834092547</v>
      </c>
      <c r="AI1869">
        <v>0.10338330853646222</v>
      </c>
    </row>
    <row r="1870" spans="33:35">
      <c r="AG1870">
        <v>1867</v>
      </c>
      <c r="AH1870">
        <v>0.17044364314177507</v>
      </c>
      <c r="AI1870">
        <v>9.5812590206631201E-2</v>
      </c>
    </row>
    <row r="1871" spans="33:35">
      <c r="AG1871">
        <v>1868</v>
      </c>
      <c r="AH1871">
        <v>0.14978608788046402</v>
      </c>
      <c r="AI1871">
        <v>0.1170400333530326</v>
      </c>
    </row>
    <row r="1872" spans="33:35">
      <c r="AG1872">
        <v>1869</v>
      </c>
      <c r="AH1872">
        <v>0.13215968426424166</v>
      </c>
      <c r="AI1872">
        <v>0.13644314285825476</v>
      </c>
    </row>
    <row r="1873" spans="33:35">
      <c r="AG1873">
        <v>1870</v>
      </c>
      <c r="AH1873">
        <v>0.16734882395319714</v>
      </c>
      <c r="AI1873">
        <v>0.10183288790838438</v>
      </c>
    </row>
    <row r="1874" spans="33:35">
      <c r="AG1874">
        <v>1871</v>
      </c>
      <c r="AH1874">
        <v>0.14474746323248402</v>
      </c>
      <c r="AI1874">
        <v>0.10098687607680464</v>
      </c>
    </row>
    <row r="1875" spans="33:35">
      <c r="AG1875">
        <v>1872</v>
      </c>
      <c r="AH1875">
        <v>0.12588438937521562</v>
      </c>
      <c r="AI1875">
        <v>0.13739870592708039</v>
      </c>
    </row>
    <row r="1876" spans="33:35">
      <c r="AG1876">
        <v>1873</v>
      </c>
      <c r="AH1876">
        <v>0.13691307155533305</v>
      </c>
      <c r="AI1876">
        <v>0.12523742880496772</v>
      </c>
    </row>
    <row r="1877" spans="33:35">
      <c r="AG1877">
        <v>1874</v>
      </c>
      <c r="AH1877">
        <v>0.16898609332541917</v>
      </c>
      <c r="AI1877">
        <v>0.1005182162534957</v>
      </c>
    </row>
    <row r="1878" spans="33:35">
      <c r="AG1878">
        <v>1875</v>
      </c>
      <c r="AH1878">
        <v>0.13902461721278084</v>
      </c>
      <c r="AI1878">
        <v>0.11958345619100924</v>
      </c>
    </row>
    <row r="1879" spans="33:35">
      <c r="AG1879">
        <v>1876</v>
      </c>
      <c r="AH1879">
        <v>0.13217043345305227</v>
      </c>
      <c r="AI1879">
        <v>0.11529159281752432</v>
      </c>
    </row>
    <row r="1880" spans="33:35">
      <c r="AG1880">
        <v>1877</v>
      </c>
      <c r="AH1880">
        <v>0.15794280205757102</v>
      </c>
      <c r="AI1880">
        <v>9.7066316247321011E-2</v>
      </c>
    </row>
    <row r="1881" spans="33:35">
      <c r="AG1881">
        <v>1878</v>
      </c>
      <c r="AH1881">
        <v>0.13989960776926527</v>
      </c>
      <c r="AI1881">
        <v>0.12389587162487141</v>
      </c>
    </row>
    <row r="1882" spans="33:35">
      <c r="AG1882">
        <v>1879</v>
      </c>
      <c r="AH1882">
        <v>0.1445666596961053</v>
      </c>
      <c r="AI1882">
        <v>0.11280569686298821</v>
      </c>
    </row>
    <row r="1883" spans="33:35">
      <c r="AG1883">
        <v>1880</v>
      </c>
      <c r="AH1883">
        <v>0.13954894590975814</v>
      </c>
      <c r="AI1883">
        <v>0.11241824381539545</v>
      </c>
    </row>
    <row r="1884" spans="33:35">
      <c r="AG1884">
        <v>1881</v>
      </c>
      <c r="AH1884">
        <v>0.12663103905847178</v>
      </c>
      <c r="AI1884">
        <v>0.14666786686655706</v>
      </c>
    </row>
    <row r="1885" spans="33:35">
      <c r="AG1885">
        <v>1882</v>
      </c>
      <c r="AH1885">
        <v>0.13059846437413056</v>
      </c>
      <c r="AI1885">
        <v>0.13141488179187977</v>
      </c>
    </row>
    <row r="1886" spans="33:35">
      <c r="AG1886">
        <v>1883</v>
      </c>
      <c r="AH1886">
        <v>0.13182402756460956</v>
      </c>
      <c r="AI1886">
        <v>0.11202546425748143</v>
      </c>
    </row>
    <row r="1887" spans="33:35">
      <c r="AG1887">
        <v>1884</v>
      </c>
      <c r="AH1887">
        <v>0.12933182126334944</v>
      </c>
      <c r="AI1887">
        <v>0.1303609658726321</v>
      </c>
    </row>
    <row r="1888" spans="33:35">
      <c r="AG1888">
        <v>1885</v>
      </c>
      <c r="AH1888">
        <v>0.12834224320368504</v>
      </c>
      <c r="AI1888">
        <v>0.13208690180710736</v>
      </c>
    </row>
    <row r="1889" spans="33:35">
      <c r="AG1889">
        <v>1886</v>
      </c>
      <c r="AH1889">
        <v>0.14048936780128185</v>
      </c>
      <c r="AI1889">
        <v>0.10474442984938021</v>
      </c>
    </row>
    <row r="1890" spans="33:35">
      <c r="AG1890">
        <v>1887</v>
      </c>
      <c r="AH1890">
        <v>0.12599410146787507</v>
      </c>
      <c r="AI1890">
        <v>0.12267822121220762</v>
      </c>
    </row>
    <row r="1891" spans="33:35">
      <c r="AG1891">
        <v>1888</v>
      </c>
      <c r="AH1891">
        <v>0.12441729538726876</v>
      </c>
      <c r="AI1891">
        <v>0.12998874738419788</v>
      </c>
    </row>
    <row r="1892" spans="33:35">
      <c r="AG1892">
        <v>1889</v>
      </c>
      <c r="AH1892">
        <v>0.14784872486470352</v>
      </c>
      <c r="AI1892">
        <v>0.10696421194754351</v>
      </c>
    </row>
    <row r="1893" spans="33:35">
      <c r="AG1893">
        <v>1890</v>
      </c>
      <c r="AH1893">
        <v>0.14695216886306958</v>
      </c>
      <c r="AI1893">
        <v>0.1260615787478124</v>
      </c>
    </row>
    <row r="1894" spans="33:35">
      <c r="AG1894">
        <v>1891</v>
      </c>
      <c r="AH1894">
        <v>0.14025223280282775</v>
      </c>
      <c r="AI1894">
        <v>0.14894939375323368</v>
      </c>
    </row>
    <row r="1895" spans="33:35">
      <c r="AG1895">
        <v>1892</v>
      </c>
      <c r="AH1895">
        <v>0.14291379252799297</v>
      </c>
      <c r="AI1895">
        <v>0.11840797391753476</v>
      </c>
    </row>
    <row r="1896" spans="33:35">
      <c r="AG1896">
        <v>1893</v>
      </c>
      <c r="AH1896">
        <v>0.13118372645463647</v>
      </c>
      <c r="AI1896">
        <v>0.11999921653268801</v>
      </c>
    </row>
    <row r="1897" spans="33:35">
      <c r="AG1897">
        <v>1894</v>
      </c>
      <c r="AH1897">
        <v>0.15971085843325228</v>
      </c>
      <c r="AI1897">
        <v>0.10012997429886017</v>
      </c>
    </row>
    <row r="1898" spans="33:35">
      <c r="AG1898">
        <v>1895</v>
      </c>
      <c r="AH1898">
        <v>0.16578671590395697</v>
      </c>
      <c r="AI1898">
        <v>0.10503589367767269</v>
      </c>
    </row>
    <row r="1899" spans="33:35">
      <c r="AG1899">
        <v>1896</v>
      </c>
      <c r="AH1899">
        <v>0.13754390438597014</v>
      </c>
      <c r="AI1899">
        <v>0.10776727710847982</v>
      </c>
    </row>
    <row r="1900" spans="33:35">
      <c r="AG1900">
        <v>1897</v>
      </c>
      <c r="AH1900">
        <v>0.13433207182331983</v>
      </c>
      <c r="AI1900">
        <v>0.11346818830573926</v>
      </c>
    </row>
    <row r="1901" spans="33:35">
      <c r="AG1901">
        <v>1898</v>
      </c>
      <c r="AH1901">
        <v>0.12306644543908021</v>
      </c>
      <c r="AI1901">
        <v>0.1358323765238493</v>
      </c>
    </row>
    <row r="1902" spans="33:35">
      <c r="AG1902">
        <v>1899</v>
      </c>
      <c r="AH1902">
        <v>0.14493245744220565</v>
      </c>
      <c r="AI1902">
        <v>0.11466229404754713</v>
      </c>
    </row>
    <row r="1903" spans="33:35">
      <c r="AG1903">
        <v>1900</v>
      </c>
      <c r="AH1903">
        <v>0.14185824353367255</v>
      </c>
      <c r="AI1903">
        <v>0.13295640371325249</v>
      </c>
    </row>
    <row r="1904" spans="33:35">
      <c r="AG1904">
        <v>1901</v>
      </c>
      <c r="AH1904">
        <v>0.12915145236601444</v>
      </c>
      <c r="AI1904">
        <v>0.12296832701387425</v>
      </c>
    </row>
    <row r="1905" spans="33:35">
      <c r="AG1905">
        <v>1902</v>
      </c>
      <c r="AH1905">
        <v>0.14844356650531759</v>
      </c>
      <c r="AI1905">
        <v>0.11430708231316145</v>
      </c>
    </row>
    <row r="1906" spans="33:35">
      <c r="AG1906">
        <v>1903</v>
      </c>
      <c r="AH1906">
        <v>0.12424628926858718</v>
      </c>
      <c r="AI1906">
        <v>0.14053928947946592</v>
      </c>
    </row>
    <row r="1907" spans="33:35">
      <c r="AG1907">
        <v>1904</v>
      </c>
      <c r="AH1907">
        <v>0.13190185312629732</v>
      </c>
      <c r="AI1907">
        <v>0.11444435256547167</v>
      </c>
    </row>
    <row r="1908" spans="33:35">
      <c r="AG1908">
        <v>1905</v>
      </c>
      <c r="AH1908">
        <v>0.12925677743104735</v>
      </c>
      <c r="AI1908">
        <v>0.11879082138126935</v>
      </c>
    </row>
    <row r="1909" spans="33:35">
      <c r="AG1909">
        <v>1906</v>
      </c>
      <c r="AH1909">
        <v>0.13108824668773578</v>
      </c>
      <c r="AI1909">
        <v>0.12986763675733726</v>
      </c>
    </row>
    <row r="1910" spans="33:35">
      <c r="AG1910">
        <v>1907</v>
      </c>
      <c r="AH1910">
        <v>0.13113637998621272</v>
      </c>
      <c r="AI1910">
        <v>0.12412993414805547</v>
      </c>
    </row>
    <row r="1911" spans="33:35">
      <c r="AG1911">
        <v>1908</v>
      </c>
      <c r="AH1911">
        <v>0.13711566949502063</v>
      </c>
      <c r="AI1911">
        <v>0.13055672798774129</v>
      </c>
    </row>
    <row r="1912" spans="33:35">
      <c r="AG1912">
        <v>1909</v>
      </c>
      <c r="AH1912">
        <v>0.172571852950339</v>
      </c>
      <c r="AI1912">
        <v>0.1028836222473794</v>
      </c>
    </row>
    <row r="1913" spans="33:35">
      <c r="AG1913">
        <v>1910</v>
      </c>
      <c r="AH1913">
        <v>0.13119144255148685</v>
      </c>
      <c r="AI1913">
        <v>0.11111777158040208</v>
      </c>
    </row>
    <row r="1914" spans="33:35">
      <c r="AG1914">
        <v>1911</v>
      </c>
      <c r="AH1914">
        <v>0.1329745556594279</v>
      </c>
      <c r="AI1914">
        <v>0.12421427424783274</v>
      </c>
    </row>
    <row r="1915" spans="33:35">
      <c r="AG1915">
        <v>1912</v>
      </c>
      <c r="AH1915">
        <v>0.13311596134506548</v>
      </c>
      <c r="AI1915">
        <v>0.13777530206709929</v>
      </c>
    </row>
    <row r="1916" spans="33:35">
      <c r="AG1916">
        <v>1913</v>
      </c>
      <c r="AH1916">
        <v>0.13101388776796688</v>
      </c>
      <c r="AI1916">
        <v>0.1280393757126177</v>
      </c>
    </row>
    <row r="1917" spans="33:35">
      <c r="AG1917">
        <v>1914</v>
      </c>
      <c r="AH1917">
        <v>0.14933252135171438</v>
      </c>
      <c r="AI1917">
        <v>0.10166259877876731</v>
      </c>
    </row>
    <row r="1918" spans="33:35">
      <c r="AG1918">
        <v>1915</v>
      </c>
      <c r="AH1918">
        <v>0.13247400380463156</v>
      </c>
      <c r="AI1918">
        <v>0.13684000129007357</v>
      </c>
    </row>
    <row r="1919" spans="33:35">
      <c r="AG1919">
        <v>1916</v>
      </c>
      <c r="AH1919">
        <v>0.12812518266653458</v>
      </c>
      <c r="AI1919">
        <v>0.13584620039462814</v>
      </c>
    </row>
    <row r="1920" spans="33:35">
      <c r="AG1920">
        <v>1917</v>
      </c>
      <c r="AH1920">
        <v>0.17698345725106099</v>
      </c>
      <c r="AI1920">
        <v>9.0431627975981185E-2</v>
      </c>
    </row>
    <row r="1921" spans="33:35">
      <c r="AG1921">
        <v>1918</v>
      </c>
      <c r="AH1921">
        <v>0.14420022903280436</v>
      </c>
      <c r="AI1921">
        <v>0.11710407733025763</v>
      </c>
    </row>
    <row r="1922" spans="33:35">
      <c r="AG1922">
        <v>1919</v>
      </c>
      <c r="AH1922">
        <v>0.13293361443310855</v>
      </c>
      <c r="AI1922">
        <v>0.1261453990399159</v>
      </c>
    </row>
    <row r="1923" spans="33:35">
      <c r="AG1923">
        <v>1920</v>
      </c>
      <c r="AH1923">
        <v>0.13754793490447634</v>
      </c>
      <c r="AI1923">
        <v>0.12312932608619101</v>
      </c>
    </row>
    <row r="1924" spans="33:35">
      <c r="AG1924">
        <v>1921</v>
      </c>
      <c r="AH1924">
        <v>0.12837883789269253</v>
      </c>
      <c r="AI1924">
        <v>0.1246686839636014</v>
      </c>
    </row>
    <row r="1925" spans="33:35">
      <c r="AG1925">
        <v>1922</v>
      </c>
      <c r="AH1925">
        <v>0.1263152133233815</v>
      </c>
      <c r="AI1925">
        <v>0.13864658234269184</v>
      </c>
    </row>
    <row r="1926" spans="33:35">
      <c r="AG1926">
        <v>1923</v>
      </c>
      <c r="AH1926">
        <v>0.14575408229649936</v>
      </c>
      <c r="AI1926">
        <v>0.11664649378307425</v>
      </c>
    </row>
    <row r="1927" spans="33:35">
      <c r="AG1927">
        <v>1924</v>
      </c>
      <c r="AH1927">
        <v>0.131083031513864</v>
      </c>
      <c r="AI1927">
        <v>0.12392040719230428</v>
      </c>
    </row>
    <row r="1928" spans="33:35">
      <c r="AG1928">
        <v>1925</v>
      </c>
      <c r="AH1928">
        <v>0.1306088138733866</v>
      </c>
      <c r="AI1928">
        <v>0.12446443212285054</v>
      </c>
    </row>
    <row r="1929" spans="33:35">
      <c r="AG1929">
        <v>1926</v>
      </c>
      <c r="AH1929">
        <v>0.14051871937156951</v>
      </c>
      <c r="AI1929">
        <v>0.11945397912703014</v>
      </c>
    </row>
    <row r="1930" spans="33:35">
      <c r="AG1930">
        <v>1927</v>
      </c>
      <c r="AH1930">
        <v>0.13453907197061238</v>
      </c>
      <c r="AI1930">
        <v>0.12202717146718307</v>
      </c>
    </row>
    <row r="1931" spans="33:35">
      <c r="AG1931">
        <v>1928</v>
      </c>
      <c r="AH1931">
        <v>0.16520173755500092</v>
      </c>
      <c r="AI1931">
        <v>0.1052132125004088</v>
      </c>
    </row>
    <row r="1932" spans="33:35">
      <c r="AG1932">
        <v>1929</v>
      </c>
      <c r="AH1932">
        <v>0.15442384469169226</v>
      </c>
      <c r="AI1932">
        <v>9.7857091571176391E-2</v>
      </c>
    </row>
    <row r="1933" spans="33:35">
      <c r="AG1933">
        <v>1930</v>
      </c>
      <c r="AH1933">
        <v>0.13878506296853849</v>
      </c>
      <c r="AI1933">
        <v>0.1082521301010486</v>
      </c>
    </row>
    <row r="1934" spans="33:35">
      <c r="AG1934">
        <v>1931</v>
      </c>
      <c r="AH1934">
        <v>0.13062635503805076</v>
      </c>
      <c r="AI1934">
        <v>0.14747338922856901</v>
      </c>
    </row>
    <row r="1935" spans="33:35">
      <c r="AG1935">
        <v>1932</v>
      </c>
      <c r="AH1935">
        <v>0.13929190664352947</v>
      </c>
      <c r="AI1935">
        <v>0.12371561256164823</v>
      </c>
    </row>
    <row r="1936" spans="33:35">
      <c r="AG1936">
        <v>1933</v>
      </c>
      <c r="AH1936">
        <v>0.12997941014364692</v>
      </c>
      <c r="AI1936">
        <v>0.13804600068389414</v>
      </c>
    </row>
    <row r="1937" spans="33:35">
      <c r="AG1937">
        <v>1934</v>
      </c>
      <c r="AH1937">
        <v>0.13209389445445005</v>
      </c>
      <c r="AI1937">
        <v>0.11920381959745405</v>
      </c>
    </row>
    <row r="1938" spans="33:35">
      <c r="AG1938">
        <v>1935</v>
      </c>
      <c r="AH1938">
        <v>0.1305164380076802</v>
      </c>
      <c r="AI1938">
        <v>0.11571480944359661</v>
      </c>
    </row>
    <row r="1939" spans="33:35">
      <c r="AG1939">
        <v>1936</v>
      </c>
      <c r="AH1939">
        <v>0.16383642816382901</v>
      </c>
      <c r="AI1939">
        <v>0.10444082764843415</v>
      </c>
    </row>
    <row r="1940" spans="33:35">
      <c r="AG1940">
        <v>1937</v>
      </c>
      <c r="AH1940">
        <v>0.13528818084315</v>
      </c>
      <c r="AI1940">
        <v>0.11922374115009483</v>
      </c>
    </row>
    <row r="1941" spans="33:35">
      <c r="AG1941">
        <v>1938</v>
      </c>
      <c r="AH1941">
        <v>0.16196296973095325</v>
      </c>
      <c r="AI1941">
        <v>9.9469957320126229E-2</v>
      </c>
    </row>
    <row r="1942" spans="33:35">
      <c r="AG1942">
        <v>1939</v>
      </c>
      <c r="AH1942">
        <v>0.13213030584484153</v>
      </c>
      <c r="AI1942">
        <v>0.14777824957714111</v>
      </c>
    </row>
    <row r="1943" spans="33:35">
      <c r="AG1943">
        <v>1940</v>
      </c>
      <c r="AH1943">
        <v>0.13236932707679736</v>
      </c>
      <c r="AI1943">
        <v>0.12387001264224778</v>
      </c>
    </row>
    <row r="1944" spans="33:35">
      <c r="AG1944">
        <v>1941</v>
      </c>
      <c r="AH1944">
        <v>0.14548413912986508</v>
      </c>
      <c r="AI1944">
        <v>0.10031513683301242</v>
      </c>
    </row>
    <row r="1945" spans="33:35">
      <c r="AG1945">
        <v>1942</v>
      </c>
      <c r="AH1945">
        <v>0.15840624195586162</v>
      </c>
      <c r="AI1945">
        <v>0.12988548753289347</v>
      </c>
    </row>
    <row r="1946" spans="33:35">
      <c r="AG1946">
        <v>1943</v>
      </c>
      <c r="AH1946">
        <v>0.13648506883653666</v>
      </c>
      <c r="AI1946">
        <v>0.12522980432738159</v>
      </c>
    </row>
    <row r="1947" spans="33:35">
      <c r="AG1947">
        <v>1944</v>
      </c>
      <c r="AH1947">
        <v>0.12631912375331592</v>
      </c>
      <c r="AI1947">
        <v>0.13814294870579819</v>
      </c>
    </row>
    <row r="1948" spans="33:35">
      <c r="AG1948">
        <v>1945</v>
      </c>
      <c r="AH1948">
        <v>0.14804899798416385</v>
      </c>
      <c r="AI1948">
        <v>0.10809745915459278</v>
      </c>
    </row>
    <row r="1949" spans="33:35">
      <c r="AG1949">
        <v>1946</v>
      </c>
      <c r="AH1949">
        <v>0.1620488432839835</v>
      </c>
      <c r="AI1949">
        <v>9.6591638565616963E-2</v>
      </c>
    </row>
    <row r="1950" spans="33:35">
      <c r="AG1950">
        <v>1947</v>
      </c>
      <c r="AH1950">
        <v>0.13372344818844259</v>
      </c>
      <c r="AI1950">
        <v>0.11922748917152817</v>
      </c>
    </row>
    <row r="1951" spans="33:35">
      <c r="AG1951">
        <v>1948</v>
      </c>
      <c r="AH1951">
        <v>0.1235031568369277</v>
      </c>
      <c r="AI1951">
        <v>0.13039612559385952</v>
      </c>
    </row>
    <row r="1952" spans="33:35">
      <c r="AG1952">
        <v>1949</v>
      </c>
      <c r="AH1952">
        <v>0.13457239480143718</v>
      </c>
      <c r="AI1952">
        <v>0.11980701883096584</v>
      </c>
    </row>
    <row r="1953" spans="33:35">
      <c r="AG1953">
        <v>1950</v>
      </c>
      <c r="AH1953">
        <v>0.14367238335395216</v>
      </c>
      <c r="AI1953">
        <v>0.10305789523318329</v>
      </c>
    </row>
    <row r="1954" spans="33:35">
      <c r="AG1954">
        <v>1951</v>
      </c>
      <c r="AH1954">
        <v>0.14173879022511793</v>
      </c>
      <c r="AI1954">
        <v>0.10606801754080056</v>
      </c>
    </row>
    <row r="1955" spans="33:35">
      <c r="AG1955">
        <v>1952</v>
      </c>
      <c r="AH1955">
        <v>0.12929472704527548</v>
      </c>
      <c r="AI1955">
        <v>0.12777798572813492</v>
      </c>
    </row>
    <row r="1956" spans="33:35">
      <c r="AG1956">
        <v>1953</v>
      </c>
      <c r="AH1956">
        <v>0.12911776195366714</v>
      </c>
      <c r="AI1956">
        <v>0.11634298848302332</v>
      </c>
    </row>
    <row r="1957" spans="33:35">
      <c r="AG1957">
        <v>1954</v>
      </c>
      <c r="AH1957">
        <v>0.13064845826286364</v>
      </c>
      <c r="AI1957">
        <v>0.1312672653006092</v>
      </c>
    </row>
    <row r="1958" spans="33:35">
      <c r="AG1958">
        <v>1955</v>
      </c>
      <c r="AH1958">
        <v>0.15313984858004345</v>
      </c>
      <c r="AI1958">
        <v>0.13023817058283474</v>
      </c>
    </row>
    <row r="1959" spans="33:35">
      <c r="AG1959">
        <v>1956</v>
      </c>
      <c r="AH1959">
        <v>0.12488259174781034</v>
      </c>
      <c r="AI1959">
        <v>0.12920832566912802</v>
      </c>
    </row>
    <row r="1960" spans="33:35">
      <c r="AG1960">
        <v>1957</v>
      </c>
      <c r="AH1960">
        <v>0.13823769602550251</v>
      </c>
      <c r="AI1960">
        <v>0.12148129879264041</v>
      </c>
    </row>
    <row r="1961" spans="33:35">
      <c r="AG1961">
        <v>1958</v>
      </c>
      <c r="AH1961">
        <v>0.15863497770123042</v>
      </c>
      <c r="AI1961">
        <v>0.10464287190602919</v>
      </c>
    </row>
    <row r="1962" spans="33:35">
      <c r="AG1962">
        <v>1959</v>
      </c>
      <c r="AH1962">
        <v>0.13263195637698641</v>
      </c>
      <c r="AI1962">
        <v>0.10959528185771447</v>
      </c>
    </row>
    <row r="1963" spans="33:35">
      <c r="AG1963">
        <v>1960</v>
      </c>
      <c r="AH1963">
        <v>0.16118300229997948</v>
      </c>
      <c r="AI1963">
        <v>0.10161043819898</v>
      </c>
    </row>
    <row r="1964" spans="33:35">
      <c r="AG1964">
        <v>1961</v>
      </c>
      <c r="AH1964">
        <v>0.13109508566189057</v>
      </c>
      <c r="AI1964">
        <v>0.13929846119665074</v>
      </c>
    </row>
    <row r="1965" spans="33:35">
      <c r="AG1965">
        <v>1962</v>
      </c>
      <c r="AH1965">
        <v>0.12999097917420366</v>
      </c>
      <c r="AI1965">
        <v>0.13934926920969248</v>
      </c>
    </row>
    <row r="1966" spans="33:35">
      <c r="AG1966">
        <v>1963</v>
      </c>
      <c r="AH1966">
        <v>0.12266281055271788</v>
      </c>
      <c r="AI1966">
        <v>0.13622647569325916</v>
      </c>
    </row>
    <row r="1967" spans="33:35">
      <c r="AG1967">
        <v>1964</v>
      </c>
      <c r="AH1967">
        <v>0.13462423062355106</v>
      </c>
      <c r="AI1967">
        <v>0.11469399708093761</v>
      </c>
    </row>
    <row r="1968" spans="33:35">
      <c r="AG1968">
        <v>1965</v>
      </c>
      <c r="AH1968">
        <v>0.13541063950333976</v>
      </c>
      <c r="AI1968">
        <v>0.12425897450913692</v>
      </c>
    </row>
    <row r="1969" spans="33:35">
      <c r="AG1969">
        <v>1966</v>
      </c>
      <c r="AH1969">
        <v>0.16067978134115968</v>
      </c>
      <c r="AI1969">
        <v>0.13104410666269239</v>
      </c>
    </row>
    <row r="1970" spans="33:35">
      <c r="AG1970">
        <v>1967</v>
      </c>
      <c r="AH1970">
        <v>0.12731364405921861</v>
      </c>
      <c r="AI1970">
        <v>0.13595986018539752</v>
      </c>
    </row>
    <row r="1971" spans="33:35">
      <c r="AG1971">
        <v>1968</v>
      </c>
      <c r="AH1971">
        <v>0.13457970683989359</v>
      </c>
      <c r="AI1971">
        <v>0.11906211057862909</v>
      </c>
    </row>
    <row r="1972" spans="33:35">
      <c r="AG1972">
        <v>1969</v>
      </c>
      <c r="AH1972">
        <v>0.16437471628192196</v>
      </c>
      <c r="AI1972">
        <v>9.5975592084789299E-2</v>
      </c>
    </row>
    <row r="1973" spans="33:35">
      <c r="AG1973">
        <v>1970</v>
      </c>
      <c r="AH1973">
        <v>0.16533445613656039</v>
      </c>
      <c r="AI1973">
        <v>0.10552712066730975</v>
      </c>
    </row>
    <row r="1974" spans="33:35">
      <c r="AG1974">
        <v>1971</v>
      </c>
      <c r="AH1974">
        <v>0.12926353991244086</v>
      </c>
      <c r="AI1974">
        <v>0.11171908821020982</v>
      </c>
    </row>
    <row r="1975" spans="33:35">
      <c r="AG1975">
        <v>1972</v>
      </c>
      <c r="AH1975">
        <v>0.14062708894582346</v>
      </c>
      <c r="AI1975">
        <v>0.1659167912139439</v>
      </c>
    </row>
    <row r="1976" spans="33:35">
      <c r="AG1976">
        <v>1973</v>
      </c>
      <c r="AH1976">
        <v>0.13190143312608052</v>
      </c>
      <c r="AI1976">
        <v>0.12968817133092078</v>
      </c>
    </row>
    <row r="1977" spans="33:35">
      <c r="AG1977">
        <v>1974</v>
      </c>
      <c r="AH1977">
        <v>0.13439747279379929</v>
      </c>
      <c r="AI1977">
        <v>0.10425688797911858</v>
      </c>
    </row>
    <row r="1978" spans="33:35">
      <c r="AG1978">
        <v>1975</v>
      </c>
      <c r="AH1978">
        <v>0.14134547535633304</v>
      </c>
      <c r="AI1978">
        <v>0.1153373972751358</v>
      </c>
    </row>
    <row r="1979" spans="33:35">
      <c r="AG1979">
        <v>1976</v>
      </c>
      <c r="AH1979">
        <v>0.12504545331510905</v>
      </c>
      <c r="AI1979">
        <v>0.1276652505887913</v>
      </c>
    </row>
    <row r="1980" spans="33:35">
      <c r="AG1980">
        <v>1977</v>
      </c>
      <c r="AH1980">
        <v>0.13641416343938786</v>
      </c>
      <c r="AI1980">
        <v>0.12268361264981201</v>
      </c>
    </row>
    <row r="1981" spans="33:35">
      <c r="AG1981">
        <v>1978</v>
      </c>
      <c r="AH1981">
        <v>0.1447277207310422</v>
      </c>
      <c r="AI1981">
        <v>0.14004070680418149</v>
      </c>
    </row>
    <row r="1982" spans="33:35">
      <c r="AG1982">
        <v>1979</v>
      </c>
      <c r="AH1982">
        <v>0.13327836286425535</v>
      </c>
      <c r="AI1982">
        <v>0.12283540281010008</v>
      </c>
    </row>
    <row r="1983" spans="33:35">
      <c r="AG1983">
        <v>1980</v>
      </c>
      <c r="AH1983">
        <v>0.1446681004365771</v>
      </c>
      <c r="AI1983">
        <v>0.11199036704211414</v>
      </c>
    </row>
    <row r="1984" spans="33:35">
      <c r="AG1984">
        <v>1981</v>
      </c>
      <c r="AH1984">
        <v>0.12694436168980819</v>
      </c>
      <c r="AI1984">
        <v>0.13006665686923147</v>
      </c>
    </row>
    <row r="1985" spans="33:35">
      <c r="AG1985">
        <v>1982</v>
      </c>
      <c r="AH1985">
        <v>0.12328628495465199</v>
      </c>
      <c r="AI1985">
        <v>0.1376316917707214</v>
      </c>
    </row>
    <row r="1986" spans="33:35">
      <c r="AG1986">
        <v>1983</v>
      </c>
      <c r="AH1986">
        <v>0.12481315700973426</v>
      </c>
      <c r="AI1986">
        <v>0.1254729655685215</v>
      </c>
    </row>
    <row r="1987" spans="33:35">
      <c r="AG1987">
        <v>1984</v>
      </c>
      <c r="AH1987">
        <v>0.14147815421279</v>
      </c>
      <c r="AI1987">
        <v>0.12079155388441798</v>
      </c>
    </row>
    <row r="1988" spans="33:35">
      <c r="AG1988">
        <v>1985</v>
      </c>
      <c r="AH1988">
        <v>0.12890683524840513</v>
      </c>
      <c r="AI1988">
        <v>0.12895177540943678</v>
      </c>
    </row>
    <row r="1989" spans="33:35">
      <c r="AG1989">
        <v>1986</v>
      </c>
      <c r="AH1989">
        <v>0.13771806959228944</v>
      </c>
      <c r="AI1989">
        <v>0.12447610118627378</v>
      </c>
    </row>
    <row r="1990" spans="33:35">
      <c r="AG1990">
        <v>1987</v>
      </c>
      <c r="AH1990">
        <v>0.14359552519037161</v>
      </c>
      <c r="AI1990">
        <v>0.1169710794879662</v>
      </c>
    </row>
    <row r="1991" spans="33:35">
      <c r="AG1991">
        <v>1988</v>
      </c>
      <c r="AH1991">
        <v>0.14700575427430737</v>
      </c>
      <c r="AI1991">
        <v>0.11569367873642492</v>
      </c>
    </row>
    <row r="1992" spans="33:35">
      <c r="AG1992">
        <v>1989</v>
      </c>
      <c r="AH1992">
        <v>0.15045856079312719</v>
      </c>
      <c r="AI1992">
        <v>0.12002284710733468</v>
      </c>
    </row>
    <row r="1993" spans="33:35">
      <c r="AG1993">
        <v>1990</v>
      </c>
      <c r="AH1993">
        <v>0.12879008363392458</v>
      </c>
      <c r="AI1993">
        <v>0.11301201889091488</v>
      </c>
    </row>
    <row r="1994" spans="33:35">
      <c r="AG1994">
        <v>1991</v>
      </c>
      <c r="AH1994">
        <v>0.13565059864866108</v>
      </c>
      <c r="AI1994">
        <v>0.11897314199429543</v>
      </c>
    </row>
    <row r="1995" spans="33:35">
      <c r="AG1995">
        <v>1992</v>
      </c>
      <c r="AH1995">
        <v>0.14992887589437551</v>
      </c>
      <c r="AI1995">
        <v>0.12978527217834035</v>
      </c>
    </row>
    <row r="1996" spans="33:35">
      <c r="AG1996">
        <v>1993</v>
      </c>
      <c r="AH1996">
        <v>0.1488818048394171</v>
      </c>
      <c r="AI1996">
        <v>0.12352838207642501</v>
      </c>
    </row>
    <row r="1997" spans="33:35">
      <c r="AG1997">
        <v>1994</v>
      </c>
      <c r="AH1997">
        <v>0.15397765099172711</v>
      </c>
      <c r="AI1997">
        <v>0.10569221144861296</v>
      </c>
    </row>
    <row r="1998" spans="33:35">
      <c r="AG1998">
        <v>1995</v>
      </c>
      <c r="AH1998">
        <v>0.17713479775960153</v>
      </c>
      <c r="AI1998">
        <v>0.10081403841670911</v>
      </c>
    </row>
    <row r="1999" spans="33:35">
      <c r="AG1999">
        <v>1996</v>
      </c>
      <c r="AH1999">
        <v>0.15718272012569895</v>
      </c>
      <c r="AI1999">
        <v>0.10915006705575951</v>
      </c>
    </row>
    <row r="2000" spans="33:35">
      <c r="AG2000">
        <v>1997</v>
      </c>
      <c r="AH2000">
        <v>0.12315261189719218</v>
      </c>
      <c r="AI2000">
        <v>0.13848017051476491</v>
      </c>
    </row>
    <row r="2001" spans="33:35">
      <c r="AG2001">
        <v>1998</v>
      </c>
      <c r="AH2001">
        <v>0.13903850190522013</v>
      </c>
      <c r="AI2001">
        <v>0.12466956273656941</v>
      </c>
    </row>
    <row r="2002" spans="33:35">
      <c r="AG2002">
        <v>1999</v>
      </c>
      <c r="AH2002">
        <v>0.12667809293522156</v>
      </c>
      <c r="AI2002">
        <v>0.13686396688933788</v>
      </c>
    </row>
    <row r="2003" spans="33:35">
      <c r="AG2003">
        <v>2000</v>
      </c>
      <c r="AH2003">
        <v>0.14850642140573941</v>
      </c>
      <c r="AI2003">
        <v>0.1132883016769629</v>
      </c>
    </row>
    <row r="2004" spans="33:35">
      <c r="AG2004">
        <v>2001</v>
      </c>
      <c r="AH2004">
        <v>0.13688522854033747</v>
      </c>
      <c r="AI2004">
        <v>0.15057163797810991</v>
      </c>
    </row>
    <row r="2005" spans="33:35">
      <c r="AG2005">
        <v>2002</v>
      </c>
      <c r="AH2005">
        <v>0.1329232686749991</v>
      </c>
      <c r="AI2005">
        <v>0.12900720309900238</v>
      </c>
    </row>
    <row r="2006" spans="33:35">
      <c r="AG2006">
        <v>2003</v>
      </c>
      <c r="AH2006">
        <v>0.13413249704259592</v>
      </c>
      <c r="AI2006">
        <v>0.14084318887891126</v>
      </c>
    </row>
    <row r="2007" spans="33:35">
      <c r="AG2007">
        <v>2004</v>
      </c>
      <c r="AH2007">
        <v>0.13139110894406092</v>
      </c>
      <c r="AI2007">
        <v>0.11625498531862379</v>
      </c>
    </row>
    <row r="2008" spans="33:35">
      <c r="AG2008">
        <v>2005</v>
      </c>
      <c r="AH2008">
        <v>0.14036967835683942</v>
      </c>
      <c r="AI2008">
        <v>0.12027642152491817</v>
      </c>
    </row>
    <row r="2009" spans="33:35">
      <c r="AG2009">
        <v>2006</v>
      </c>
      <c r="AH2009">
        <v>0.13482524734010518</v>
      </c>
      <c r="AI2009">
        <v>0.1190725194737792</v>
      </c>
    </row>
    <row r="2010" spans="33:35">
      <c r="AG2010">
        <v>2007</v>
      </c>
      <c r="AH2010">
        <v>0.14283667422018281</v>
      </c>
      <c r="AI2010">
        <v>0.11686220254611471</v>
      </c>
    </row>
    <row r="2011" spans="33:35">
      <c r="AG2011">
        <v>2008</v>
      </c>
      <c r="AH2011">
        <v>0.12753417373338194</v>
      </c>
      <c r="AI2011">
        <v>0.1180945000359625</v>
      </c>
    </row>
    <row r="2012" spans="33:35">
      <c r="AG2012">
        <v>2009</v>
      </c>
      <c r="AH2012">
        <v>0.13425319859288029</v>
      </c>
      <c r="AI2012">
        <v>0.11200103154300464</v>
      </c>
    </row>
    <row r="2013" spans="33:35">
      <c r="AG2013">
        <v>2010</v>
      </c>
      <c r="AH2013">
        <v>0.12623374924284314</v>
      </c>
      <c r="AI2013">
        <v>0.14506389835887096</v>
      </c>
    </row>
    <row r="2014" spans="33:35">
      <c r="AG2014">
        <v>2011</v>
      </c>
      <c r="AH2014">
        <v>0.12903565301402309</v>
      </c>
      <c r="AI2014">
        <v>0.11360876276851506</v>
      </c>
    </row>
    <row r="2015" spans="33:35">
      <c r="AG2015">
        <v>2012</v>
      </c>
      <c r="AH2015">
        <v>0.15256536067693283</v>
      </c>
      <c r="AI2015">
        <v>0.10589450970145206</v>
      </c>
    </row>
    <row r="2016" spans="33:35">
      <c r="AG2016">
        <v>2013</v>
      </c>
      <c r="AH2016">
        <v>0.13591210282097835</v>
      </c>
      <c r="AI2016">
        <v>0.11057924656900051</v>
      </c>
    </row>
    <row r="2017" spans="33:35">
      <c r="AG2017">
        <v>2014</v>
      </c>
      <c r="AH2017">
        <v>0.16053901089831585</v>
      </c>
      <c r="AI2017">
        <v>0.11007547961361411</v>
      </c>
    </row>
    <row r="2018" spans="33:35">
      <c r="AG2018">
        <v>2015</v>
      </c>
      <c r="AH2018">
        <v>0.1331432423832454</v>
      </c>
      <c r="AI2018">
        <v>0.12975313853504433</v>
      </c>
    </row>
    <row r="2019" spans="33:35">
      <c r="AG2019">
        <v>2016</v>
      </c>
      <c r="AH2019">
        <v>0.13940210642849191</v>
      </c>
      <c r="AI2019">
        <v>0.11540207413424235</v>
      </c>
    </row>
    <row r="2020" spans="33:35">
      <c r="AG2020">
        <v>2017</v>
      </c>
      <c r="AH2020">
        <v>0.12452655282269973</v>
      </c>
      <c r="AI2020">
        <v>0.13743175388270737</v>
      </c>
    </row>
    <row r="2021" spans="33:35">
      <c r="AG2021">
        <v>2018</v>
      </c>
      <c r="AH2021">
        <v>0.15514669687686836</v>
      </c>
      <c r="AI2021">
        <v>9.983859788960267E-2</v>
      </c>
    </row>
    <row r="2022" spans="33:35">
      <c r="AG2022">
        <v>2019</v>
      </c>
      <c r="AH2022">
        <v>0.13816645721156193</v>
      </c>
      <c r="AI2022">
        <v>0.14125681439076829</v>
      </c>
    </row>
    <row r="2023" spans="33:35">
      <c r="AG2023">
        <v>2020</v>
      </c>
      <c r="AH2023">
        <v>0.12874598312494659</v>
      </c>
      <c r="AI2023">
        <v>0.11667649657079127</v>
      </c>
    </row>
    <row r="2024" spans="33:35">
      <c r="AG2024">
        <v>2021</v>
      </c>
      <c r="AH2024">
        <v>0.15255379793515822</v>
      </c>
      <c r="AI2024">
        <v>0.10332737142663487</v>
      </c>
    </row>
    <row r="2025" spans="33:35">
      <c r="AG2025">
        <v>2022</v>
      </c>
      <c r="AH2025">
        <v>0.13806056402948916</v>
      </c>
      <c r="AI2025">
        <v>0.11488575293454209</v>
      </c>
    </row>
    <row r="2026" spans="33:35">
      <c r="AG2026">
        <v>2023</v>
      </c>
      <c r="AH2026">
        <v>0.13464294712957015</v>
      </c>
      <c r="AI2026">
        <v>0.12279864526999176</v>
      </c>
    </row>
    <row r="2027" spans="33:35">
      <c r="AG2027">
        <v>2024</v>
      </c>
      <c r="AH2027">
        <v>0.13837762609987353</v>
      </c>
      <c r="AI2027">
        <v>0.11625917969616141</v>
      </c>
    </row>
    <row r="2028" spans="33:35">
      <c r="AG2028">
        <v>2025</v>
      </c>
      <c r="AH2028">
        <v>0.13271182709533233</v>
      </c>
      <c r="AI2028">
        <v>0.12105125491816003</v>
      </c>
    </row>
    <row r="2029" spans="33:35">
      <c r="AG2029">
        <v>2026</v>
      </c>
      <c r="AH2029">
        <v>0.15600442417391852</v>
      </c>
      <c r="AI2029">
        <v>0.11466365827233592</v>
      </c>
    </row>
    <row r="2030" spans="33:35">
      <c r="AG2030">
        <v>2027</v>
      </c>
      <c r="AH2030">
        <v>0.127139732068492</v>
      </c>
      <c r="AI2030">
        <v>0.14374482137128239</v>
      </c>
    </row>
    <row r="2031" spans="33:35">
      <c r="AG2031">
        <v>2028</v>
      </c>
      <c r="AH2031">
        <v>0.137198528927018</v>
      </c>
      <c r="AI2031">
        <v>0.11263433414384222</v>
      </c>
    </row>
    <row r="2032" spans="33:35">
      <c r="AG2032">
        <v>2029</v>
      </c>
      <c r="AH2032">
        <v>0.14354335893269085</v>
      </c>
      <c r="AI2032">
        <v>0.11103712264476645</v>
      </c>
    </row>
    <row r="2033" spans="33:35">
      <c r="AG2033">
        <v>2030</v>
      </c>
      <c r="AH2033">
        <v>0.12909600308132865</v>
      </c>
      <c r="AI2033">
        <v>0.12231251117582373</v>
      </c>
    </row>
    <row r="2034" spans="33:35">
      <c r="AG2034">
        <v>2031</v>
      </c>
      <c r="AH2034">
        <v>0.12967149142703183</v>
      </c>
      <c r="AI2034">
        <v>0.13683740138428183</v>
      </c>
    </row>
    <row r="2035" spans="33:35">
      <c r="AG2035">
        <v>2032</v>
      </c>
      <c r="AH2035">
        <v>0.13250618808927192</v>
      </c>
      <c r="AI2035">
        <v>0.14673471295045939</v>
      </c>
    </row>
    <row r="2036" spans="33:35">
      <c r="AG2036">
        <v>2033</v>
      </c>
      <c r="AH2036">
        <v>0.12446959422715459</v>
      </c>
      <c r="AI2036">
        <v>0.13208436782137475</v>
      </c>
    </row>
    <row r="2037" spans="33:35">
      <c r="AG2037">
        <v>2034</v>
      </c>
      <c r="AH2037">
        <v>0.16883335231686419</v>
      </c>
      <c r="AI2037">
        <v>0.1075204738581758</v>
      </c>
    </row>
    <row r="2038" spans="33:35">
      <c r="AG2038">
        <v>2035</v>
      </c>
      <c r="AH2038">
        <v>0.12486597793235071</v>
      </c>
      <c r="AI2038">
        <v>0.13266803581902942</v>
      </c>
    </row>
    <row r="2039" spans="33:35">
      <c r="AG2039">
        <v>2036</v>
      </c>
      <c r="AH2039">
        <v>0.14980249895809142</v>
      </c>
      <c r="AI2039">
        <v>0.12151513446875722</v>
      </c>
    </row>
    <row r="2040" spans="33:35">
      <c r="AG2040">
        <v>2037</v>
      </c>
      <c r="AH2040">
        <v>0.13861239681119594</v>
      </c>
      <c r="AI2040">
        <v>0.10600701939581585</v>
      </c>
    </row>
    <row r="2041" spans="33:35">
      <c r="AG2041">
        <v>2038</v>
      </c>
      <c r="AH2041">
        <v>0.13364710315548686</v>
      </c>
      <c r="AI2041">
        <v>0.11801729831451671</v>
      </c>
    </row>
    <row r="2042" spans="33:35">
      <c r="AG2042">
        <v>2039</v>
      </c>
      <c r="AH2042">
        <v>0.13461023409686598</v>
      </c>
      <c r="AI2042">
        <v>0.14703615198545431</v>
      </c>
    </row>
    <row r="2043" spans="33:35">
      <c r="AG2043">
        <v>2040</v>
      </c>
      <c r="AH2043">
        <v>0.13782073801569669</v>
      </c>
      <c r="AI2043">
        <v>0.12516783593764652</v>
      </c>
    </row>
    <row r="2044" spans="33:35">
      <c r="AG2044">
        <v>2041</v>
      </c>
      <c r="AH2044">
        <v>0.14134627231769714</v>
      </c>
      <c r="AI2044">
        <v>0.11495626028596534</v>
      </c>
    </row>
    <row r="2045" spans="33:35">
      <c r="AG2045">
        <v>2042</v>
      </c>
      <c r="AH2045">
        <v>0.16411829865990929</v>
      </c>
      <c r="AI2045">
        <v>0.11685027381335715</v>
      </c>
    </row>
    <row r="2046" spans="33:35">
      <c r="AG2046">
        <v>2043</v>
      </c>
      <c r="AH2046">
        <v>0.12691117503265781</v>
      </c>
      <c r="AI2046">
        <v>0.13492491441437326</v>
      </c>
    </row>
    <row r="2047" spans="33:35">
      <c r="AG2047">
        <v>2044</v>
      </c>
      <c r="AH2047">
        <v>0.13043602042077723</v>
      </c>
      <c r="AI2047">
        <v>0.13546307993274928</v>
      </c>
    </row>
    <row r="2048" spans="33:35">
      <c r="AG2048">
        <v>2045</v>
      </c>
      <c r="AH2048">
        <v>0.13287615582579235</v>
      </c>
      <c r="AI2048">
        <v>0.12929479416796444</v>
      </c>
    </row>
    <row r="2049" spans="33:35">
      <c r="AG2049">
        <v>2046</v>
      </c>
      <c r="AH2049">
        <v>0.14906080636562977</v>
      </c>
      <c r="AI2049">
        <v>0.13818207269544025</v>
      </c>
    </row>
    <row r="2050" spans="33:35">
      <c r="AG2050">
        <v>2047</v>
      </c>
      <c r="AH2050">
        <v>0.14405168809272406</v>
      </c>
      <c r="AI2050">
        <v>0.12959641794661048</v>
      </c>
    </row>
    <row r="2051" spans="33:35">
      <c r="AG2051">
        <v>2048</v>
      </c>
      <c r="AH2051">
        <v>0.13112140955801915</v>
      </c>
      <c r="AI2051">
        <v>0.12278021931013261</v>
      </c>
    </row>
    <row r="2052" spans="33:35">
      <c r="AG2052">
        <v>2049</v>
      </c>
      <c r="AH2052">
        <v>0.13438628599538224</v>
      </c>
      <c r="AI2052">
        <v>0.12701056028266822</v>
      </c>
    </row>
    <row r="2053" spans="33:35">
      <c r="AG2053">
        <v>2050</v>
      </c>
      <c r="AH2053">
        <v>0.12870285508000412</v>
      </c>
      <c r="AI2053">
        <v>0.12563014133372741</v>
      </c>
    </row>
    <row r="2054" spans="33:35">
      <c r="AG2054">
        <v>2051</v>
      </c>
      <c r="AH2054">
        <v>0.13491259894795829</v>
      </c>
      <c r="AI2054">
        <v>0.12333494579543448</v>
      </c>
    </row>
    <row r="2055" spans="33:35">
      <c r="AG2055">
        <v>2052</v>
      </c>
      <c r="AH2055">
        <v>0.12699914382043723</v>
      </c>
      <c r="AI2055">
        <v>0.13709455668903445</v>
      </c>
    </row>
    <row r="2056" spans="33:35">
      <c r="AG2056">
        <v>2053</v>
      </c>
      <c r="AH2056">
        <v>0.12477935449054631</v>
      </c>
      <c r="AI2056">
        <v>0.12306136886377304</v>
      </c>
    </row>
    <row r="2057" spans="33:35">
      <c r="AG2057">
        <v>2054</v>
      </c>
      <c r="AH2057">
        <v>0.15327898134552567</v>
      </c>
      <c r="AI2057">
        <v>0.11106322316310688</v>
      </c>
    </row>
    <row r="2058" spans="33:35">
      <c r="AG2058">
        <v>2055</v>
      </c>
      <c r="AH2058">
        <v>0.14546004868889242</v>
      </c>
      <c r="AI2058">
        <v>0.12880182727617046</v>
      </c>
    </row>
    <row r="2059" spans="33:35">
      <c r="AG2059">
        <v>2056</v>
      </c>
      <c r="AH2059">
        <v>0.13610128643349304</v>
      </c>
      <c r="AI2059">
        <v>0.14789711005955924</v>
      </c>
    </row>
    <row r="2060" spans="33:35">
      <c r="AG2060">
        <v>2057</v>
      </c>
      <c r="AH2060">
        <v>0.13643185475341169</v>
      </c>
      <c r="AI2060">
        <v>0.13087907843490973</v>
      </c>
    </row>
    <row r="2061" spans="33:35">
      <c r="AG2061">
        <v>2058</v>
      </c>
      <c r="AH2061">
        <v>0.13623327407814367</v>
      </c>
      <c r="AI2061">
        <v>0.13376422115123865</v>
      </c>
    </row>
    <row r="2062" spans="33:35">
      <c r="AG2062">
        <v>2059</v>
      </c>
      <c r="AH2062">
        <v>0.16160949447306466</v>
      </c>
      <c r="AI2062">
        <v>0.11625970542713845</v>
      </c>
    </row>
    <row r="2063" spans="33:35">
      <c r="AG2063">
        <v>2060</v>
      </c>
      <c r="AH2063">
        <v>0.15196670532335535</v>
      </c>
      <c r="AI2063">
        <v>0.11567161339682436</v>
      </c>
    </row>
    <row r="2064" spans="33:35">
      <c r="AG2064">
        <v>2061</v>
      </c>
      <c r="AH2064">
        <v>0.14749697477065682</v>
      </c>
      <c r="AI2064">
        <v>0.10972856430538333</v>
      </c>
    </row>
    <row r="2065" spans="33:35">
      <c r="AG2065">
        <v>2062</v>
      </c>
      <c r="AH2065">
        <v>0.12370557054962519</v>
      </c>
      <c r="AI2065">
        <v>0.13665609764410505</v>
      </c>
    </row>
    <row r="2066" spans="33:35">
      <c r="AG2066">
        <v>2063</v>
      </c>
      <c r="AH2066">
        <v>0.1244236236874663</v>
      </c>
      <c r="AI2066">
        <v>0.14041440550634926</v>
      </c>
    </row>
    <row r="2067" spans="33:35">
      <c r="AG2067">
        <v>2064</v>
      </c>
      <c r="AH2067">
        <v>0.13998940468715962</v>
      </c>
      <c r="AI2067">
        <v>0.14894579664714583</v>
      </c>
    </row>
    <row r="2068" spans="33:35">
      <c r="AG2068">
        <v>2065</v>
      </c>
      <c r="AH2068">
        <v>0.14567844449706696</v>
      </c>
      <c r="AI2068">
        <v>0.11572559567438218</v>
      </c>
    </row>
    <row r="2069" spans="33:35">
      <c r="AG2069">
        <v>2066</v>
      </c>
      <c r="AH2069">
        <v>0.14723277878498886</v>
      </c>
      <c r="AI2069">
        <v>0.12228651972716439</v>
      </c>
    </row>
    <row r="2070" spans="33:35">
      <c r="AG2070">
        <v>2067</v>
      </c>
      <c r="AH2070">
        <v>0.13647010508333654</v>
      </c>
      <c r="AI2070">
        <v>0.12897941181399294</v>
      </c>
    </row>
    <row r="2071" spans="33:35">
      <c r="AG2071">
        <v>2068</v>
      </c>
      <c r="AH2071">
        <v>0.1368109016756357</v>
      </c>
      <c r="AI2071">
        <v>0.13834471397988884</v>
      </c>
    </row>
    <row r="2072" spans="33:35">
      <c r="AG2072">
        <v>2069</v>
      </c>
      <c r="AH2072">
        <v>0.12844511382306087</v>
      </c>
      <c r="AI2072">
        <v>0.15143191294306824</v>
      </c>
    </row>
    <row r="2073" spans="33:35">
      <c r="AG2073">
        <v>2070</v>
      </c>
      <c r="AH2073">
        <v>0.1520190319740686</v>
      </c>
      <c r="AI2073">
        <v>0.11032846414128034</v>
      </c>
    </row>
    <row r="2074" spans="33:35">
      <c r="AG2074">
        <v>2071</v>
      </c>
      <c r="AH2074">
        <v>0.12929149380966773</v>
      </c>
      <c r="AI2074">
        <v>0.13490584893890453</v>
      </c>
    </row>
    <row r="2075" spans="33:35">
      <c r="AG2075">
        <v>2072</v>
      </c>
      <c r="AH2075">
        <v>0.14176650681285038</v>
      </c>
      <c r="AI2075">
        <v>0.11748386913416116</v>
      </c>
    </row>
    <row r="2076" spans="33:35">
      <c r="AG2076">
        <v>2073</v>
      </c>
      <c r="AH2076">
        <v>0.1418102555820302</v>
      </c>
      <c r="AI2076">
        <v>0.11799618813983817</v>
      </c>
    </row>
    <row r="2077" spans="33:35">
      <c r="AG2077">
        <v>2074</v>
      </c>
      <c r="AH2077">
        <v>0.14335109906392957</v>
      </c>
      <c r="AI2077">
        <v>0.12366426648876251</v>
      </c>
    </row>
    <row r="2078" spans="33:35">
      <c r="AG2078">
        <v>2075</v>
      </c>
      <c r="AH2078">
        <v>0.1396442572348891</v>
      </c>
      <c r="AI2078">
        <v>0.11573864673187882</v>
      </c>
    </row>
    <row r="2079" spans="33:35">
      <c r="AG2079">
        <v>2076</v>
      </c>
      <c r="AH2079">
        <v>0.13839733635081466</v>
      </c>
      <c r="AI2079">
        <v>0.13218039037395707</v>
      </c>
    </row>
    <row r="2080" spans="33:35">
      <c r="AG2080">
        <v>2077</v>
      </c>
      <c r="AH2080">
        <v>0.13710798846001504</v>
      </c>
      <c r="AI2080">
        <v>0.11768047767081485</v>
      </c>
    </row>
    <row r="2081" spans="33:35">
      <c r="AG2081">
        <v>2078</v>
      </c>
      <c r="AH2081">
        <v>0.12987736547936204</v>
      </c>
      <c r="AI2081">
        <v>0.12475871979706352</v>
      </c>
    </row>
    <row r="2082" spans="33:35">
      <c r="AG2082">
        <v>2079</v>
      </c>
      <c r="AH2082">
        <v>0.12377196338875161</v>
      </c>
      <c r="AI2082">
        <v>0.12500070506155037</v>
      </c>
    </row>
    <row r="2083" spans="33:35">
      <c r="AG2083">
        <v>2080</v>
      </c>
      <c r="AH2083">
        <v>0.13870255968312431</v>
      </c>
      <c r="AI2083">
        <v>0.15059992354787008</v>
      </c>
    </row>
    <row r="2084" spans="33:35">
      <c r="AG2084">
        <v>2081</v>
      </c>
      <c r="AH2084">
        <v>0.13136664518982447</v>
      </c>
      <c r="AI2084">
        <v>0.12468772749370352</v>
      </c>
    </row>
    <row r="2085" spans="33:35">
      <c r="AG2085">
        <v>2082</v>
      </c>
      <c r="AH2085">
        <v>0.13396615773043502</v>
      </c>
      <c r="AI2085">
        <v>0.13703313896782243</v>
      </c>
    </row>
    <row r="2086" spans="33:35">
      <c r="AG2086">
        <v>2083</v>
      </c>
      <c r="AH2086">
        <v>0.15513884030062383</v>
      </c>
      <c r="AI2086">
        <v>0.1109301701782856</v>
      </c>
    </row>
    <row r="2087" spans="33:35">
      <c r="AG2087">
        <v>2084</v>
      </c>
      <c r="AH2087">
        <v>0.13784687437244694</v>
      </c>
      <c r="AI2087">
        <v>0.10628160274730164</v>
      </c>
    </row>
    <row r="2088" spans="33:35">
      <c r="AG2088">
        <v>2085</v>
      </c>
      <c r="AH2088">
        <v>0.13233605101299536</v>
      </c>
      <c r="AI2088">
        <v>0.12052779602185924</v>
      </c>
    </row>
    <row r="2089" spans="33:35">
      <c r="AG2089">
        <v>2086</v>
      </c>
      <c r="AH2089">
        <v>0.14193566049338369</v>
      </c>
      <c r="AI2089">
        <v>0.13680867042193415</v>
      </c>
    </row>
    <row r="2090" spans="33:35">
      <c r="AG2090">
        <v>2087</v>
      </c>
      <c r="AH2090">
        <v>0.14094004988360118</v>
      </c>
      <c r="AI2090">
        <v>0.11755675588224845</v>
      </c>
    </row>
    <row r="2091" spans="33:35">
      <c r="AG2091">
        <v>2088</v>
      </c>
      <c r="AH2091">
        <v>0.13121555033782084</v>
      </c>
      <c r="AI2091">
        <v>0.12478269008306167</v>
      </c>
    </row>
    <row r="2092" spans="33:35">
      <c r="AG2092">
        <v>2089</v>
      </c>
      <c r="AH2092">
        <v>0.14652149772817122</v>
      </c>
      <c r="AI2092">
        <v>0.10246613372223318</v>
      </c>
    </row>
    <row r="2093" spans="33:35">
      <c r="AG2093">
        <v>2090</v>
      </c>
      <c r="AH2093">
        <v>0.17370984793537983</v>
      </c>
      <c r="AI2093">
        <v>0.10199282370929039</v>
      </c>
    </row>
    <row r="2094" spans="33:35">
      <c r="AG2094">
        <v>2091</v>
      </c>
      <c r="AH2094">
        <v>0.13512345322506117</v>
      </c>
      <c r="AI2094">
        <v>0.11323285861369524</v>
      </c>
    </row>
    <row r="2095" spans="33:35">
      <c r="AG2095">
        <v>2092</v>
      </c>
      <c r="AH2095">
        <v>0.13040496016578132</v>
      </c>
      <c r="AI2095">
        <v>0.13988077143093133</v>
      </c>
    </row>
    <row r="2096" spans="33:35">
      <c r="AG2096">
        <v>2093</v>
      </c>
      <c r="AH2096">
        <v>0.1550665260109268</v>
      </c>
      <c r="AI2096">
        <v>0.12502229330971126</v>
      </c>
    </row>
    <row r="2097" spans="33:35">
      <c r="AG2097">
        <v>2094</v>
      </c>
      <c r="AH2097">
        <v>0.12756428615671905</v>
      </c>
      <c r="AI2097">
        <v>0.13214690662180775</v>
      </c>
    </row>
    <row r="2098" spans="33:35">
      <c r="AG2098">
        <v>2095</v>
      </c>
      <c r="AH2098">
        <v>0.13661168010478617</v>
      </c>
      <c r="AI2098">
        <v>0.1474923500720921</v>
      </c>
    </row>
    <row r="2099" spans="33:35">
      <c r="AG2099">
        <v>2096</v>
      </c>
      <c r="AH2099">
        <v>0.14751882862975674</v>
      </c>
      <c r="AI2099">
        <v>0.10122267685637994</v>
      </c>
    </row>
    <row r="2100" spans="33:35">
      <c r="AG2100">
        <v>2097</v>
      </c>
      <c r="AH2100">
        <v>0.1297904657576468</v>
      </c>
      <c r="AI2100">
        <v>0.11493314512472937</v>
      </c>
    </row>
    <row r="2101" spans="33:35">
      <c r="AG2101">
        <v>2098</v>
      </c>
      <c r="AH2101">
        <v>0.12526967300006667</v>
      </c>
      <c r="AI2101">
        <v>0.12630040154280867</v>
      </c>
    </row>
    <row r="2102" spans="33:35">
      <c r="AG2102">
        <v>2099</v>
      </c>
      <c r="AH2102">
        <v>0.13065123701034123</v>
      </c>
      <c r="AI2102">
        <v>0.11261075913836444</v>
      </c>
    </row>
    <row r="2103" spans="33:35">
      <c r="AG2103">
        <v>2100</v>
      </c>
      <c r="AH2103">
        <v>0.1528192248242107</v>
      </c>
      <c r="AI2103">
        <v>0.11943009293728141</v>
      </c>
    </row>
    <row r="2104" spans="33:35">
      <c r="AG2104">
        <v>2101</v>
      </c>
      <c r="AH2104">
        <v>0.14637793015247982</v>
      </c>
      <c r="AI2104">
        <v>0.11213352751862066</v>
      </c>
    </row>
    <row r="2105" spans="33:35">
      <c r="AG2105">
        <v>2102</v>
      </c>
      <c r="AH2105">
        <v>0.14102817626347278</v>
      </c>
      <c r="AI2105">
        <v>0.11200206413220465</v>
      </c>
    </row>
    <row r="2106" spans="33:35">
      <c r="AG2106">
        <v>2103</v>
      </c>
      <c r="AH2106">
        <v>0.16117084690586367</v>
      </c>
      <c r="AI2106">
        <v>9.7300081623393958E-2</v>
      </c>
    </row>
    <row r="2107" spans="33:35">
      <c r="AG2107">
        <v>2104</v>
      </c>
      <c r="AH2107">
        <v>0.16627107809596178</v>
      </c>
      <c r="AI2107">
        <v>0.12932772673921084</v>
      </c>
    </row>
    <row r="2108" spans="33:35">
      <c r="AG2108">
        <v>2105</v>
      </c>
      <c r="AH2108">
        <v>0.14501055357670256</v>
      </c>
      <c r="AI2108">
        <v>0.10992610474592768</v>
      </c>
    </row>
    <row r="2109" spans="33:35">
      <c r="AG2109">
        <v>2106</v>
      </c>
      <c r="AH2109">
        <v>0.14828305644215814</v>
      </c>
      <c r="AI2109">
        <v>0.11768769679742022</v>
      </c>
    </row>
    <row r="2110" spans="33:35">
      <c r="AG2110">
        <v>2107</v>
      </c>
      <c r="AH2110">
        <v>0.14722870732828422</v>
      </c>
      <c r="AI2110">
        <v>0.10863642465560092</v>
      </c>
    </row>
    <row r="2111" spans="33:35">
      <c r="AG2111">
        <v>2108</v>
      </c>
      <c r="AH2111">
        <v>0.1321506586402246</v>
      </c>
      <c r="AI2111">
        <v>0.12386906686241461</v>
      </c>
    </row>
    <row r="2112" spans="33:35">
      <c r="AG2112">
        <v>2109</v>
      </c>
      <c r="AH2112">
        <v>0.13730632467804632</v>
      </c>
      <c r="AI2112">
        <v>0.11341275145609084</v>
      </c>
    </row>
    <row r="2113" spans="33:35">
      <c r="AG2113">
        <v>2110</v>
      </c>
      <c r="AH2113">
        <v>0.13510644293524271</v>
      </c>
      <c r="AI2113">
        <v>0.13169502222276244</v>
      </c>
    </row>
    <row r="2114" spans="33:35">
      <c r="AG2114">
        <v>2111</v>
      </c>
      <c r="AH2114">
        <v>0.16149603398245529</v>
      </c>
      <c r="AI2114">
        <v>9.6773776075202669E-2</v>
      </c>
    </row>
    <row r="2115" spans="33:35">
      <c r="AG2115">
        <v>2112</v>
      </c>
      <c r="AH2115">
        <v>0.12667660333902908</v>
      </c>
      <c r="AI2115">
        <v>0.12540079759294143</v>
      </c>
    </row>
    <row r="2116" spans="33:35">
      <c r="AG2116">
        <v>2113</v>
      </c>
      <c r="AH2116">
        <v>0.14799451659508864</v>
      </c>
      <c r="AI2116">
        <v>0.11115850220443242</v>
      </c>
    </row>
    <row r="2117" spans="33:35">
      <c r="AG2117">
        <v>2114</v>
      </c>
      <c r="AH2117">
        <v>0.13168301776574406</v>
      </c>
      <c r="AI2117">
        <v>0.15287895550129477</v>
      </c>
    </row>
    <row r="2118" spans="33:35">
      <c r="AG2118">
        <v>2115</v>
      </c>
      <c r="AH2118">
        <v>0.14292312273192562</v>
      </c>
      <c r="AI2118">
        <v>0.13039835412684941</v>
      </c>
    </row>
    <row r="2119" spans="33:35">
      <c r="AG2119">
        <v>2116</v>
      </c>
      <c r="AH2119">
        <v>0.12683501339470182</v>
      </c>
      <c r="AI2119">
        <v>0.15395131055835681</v>
      </c>
    </row>
    <row r="2120" spans="33:35">
      <c r="AG2120">
        <v>2117</v>
      </c>
      <c r="AH2120">
        <v>0.13547357821123471</v>
      </c>
      <c r="AI2120">
        <v>0.13167697763427191</v>
      </c>
    </row>
    <row r="2121" spans="33:35">
      <c r="AG2121">
        <v>2118</v>
      </c>
      <c r="AH2121">
        <v>0.1372366313795042</v>
      </c>
      <c r="AI2121">
        <v>0.12254777466824127</v>
      </c>
    </row>
    <row r="2122" spans="33:35">
      <c r="AG2122">
        <v>2119</v>
      </c>
      <c r="AH2122">
        <v>0.14394955895356323</v>
      </c>
      <c r="AI2122">
        <v>0.11696430522115941</v>
      </c>
    </row>
    <row r="2123" spans="33:35">
      <c r="AG2123">
        <v>2120</v>
      </c>
      <c r="AH2123">
        <v>0.14037543830651111</v>
      </c>
      <c r="AI2123">
        <v>0.12624949237623903</v>
      </c>
    </row>
    <row r="2124" spans="33:35">
      <c r="AG2124">
        <v>2121</v>
      </c>
      <c r="AH2124">
        <v>0.14823933108221807</v>
      </c>
      <c r="AI2124">
        <v>0.10295474000592073</v>
      </c>
    </row>
    <row r="2125" spans="33:35">
      <c r="AG2125">
        <v>2122</v>
      </c>
      <c r="AH2125">
        <v>0.15811684842582518</v>
      </c>
      <c r="AI2125">
        <v>0.10299343309923586</v>
      </c>
    </row>
    <row r="2126" spans="33:35">
      <c r="AG2126">
        <v>2123</v>
      </c>
      <c r="AH2126">
        <v>0.13066304882740004</v>
      </c>
      <c r="AI2126">
        <v>0.11621491701274414</v>
      </c>
    </row>
    <row r="2127" spans="33:35">
      <c r="AG2127">
        <v>2124</v>
      </c>
      <c r="AH2127">
        <v>0.14312483952388053</v>
      </c>
      <c r="AI2127">
        <v>0.1121444569739736</v>
      </c>
    </row>
    <row r="2128" spans="33:35">
      <c r="AG2128">
        <v>2125</v>
      </c>
      <c r="AH2128">
        <v>0.1475320205952374</v>
      </c>
      <c r="AI2128">
        <v>0.1063681920675906</v>
      </c>
    </row>
    <row r="2129" spans="33:35">
      <c r="AG2129">
        <v>2126</v>
      </c>
      <c r="AH2129">
        <v>0.1312578624961557</v>
      </c>
      <c r="AI2129">
        <v>0.13217866052259114</v>
      </c>
    </row>
    <row r="2130" spans="33:35">
      <c r="AG2130">
        <v>2127</v>
      </c>
      <c r="AH2130">
        <v>0.14378120312260978</v>
      </c>
      <c r="AI2130">
        <v>0.13087755399418735</v>
      </c>
    </row>
    <row r="2131" spans="33:35">
      <c r="AG2131">
        <v>2128</v>
      </c>
      <c r="AH2131">
        <v>0.12952499030471609</v>
      </c>
      <c r="AI2131">
        <v>0.1322457959183157</v>
      </c>
    </row>
    <row r="2132" spans="33:35">
      <c r="AG2132">
        <v>2129</v>
      </c>
      <c r="AH2132">
        <v>0.13635914985374001</v>
      </c>
      <c r="AI2132">
        <v>0.11931547590506814</v>
      </c>
    </row>
    <row r="2133" spans="33:35">
      <c r="AG2133">
        <v>2130</v>
      </c>
      <c r="AH2133">
        <v>0.13635426763153677</v>
      </c>
      <c r="AI2133">
        <v>0.13000417513115578</v>
      </c>
    </row>
    <row r="2134" spans="33:35">
      <c r="AG2134">
        <v>2131</v>
      </c>
      <c r="AH2134">
        <v>0.13635611377996368</v>
      </c>
      <c r="AI2134">
        <v>0.14424029630765856</v>
      </c>
    </row>
    <row r="2135" spans="33:35">
      <c r="AG2135">
        <v>2132</v>
      </c>
      <c r="AH2135">
        <v>0.12636008779197946</v>
      </c>
      <c r="AI2135">
        <v>0.12368079263682794</v>
      </c>
    </row>
    <row r="2136" spans="33:35">
      <c r="AG2136">
        <v>2133</v>
      </c>
      <c r="AH2136">
        <v>0.13237156533294522</v>
      </c>
      <c r="AI2136">
        <v>0.12090857657880075</v>
      </c>
    </row>
    <row r="2137" spans="33:35">
      <c r="AG2137">
        <v>2134</v>
      </c>
      <c r="AH2137">
        <v>0.13725336042290789</v>
      </c>
      <c r="AI2137">
        <v>0.10246051574444393</v>
      </c>
    </row>
    <row r="2138" spans="33:35">
      <c r="AG2138">
        <v>2135</v>
      </c>
      <c r="AH2138">
        <v>0.14375472963404376</v>
      </c>
      <c r="AI2138">
        <v>0.11026415818438032</v>
      </c>
    </row>
    <row r="2139" spans="33:35">
      <c r="AG2139">
        <v>2136</v>
      </c>
      <c r="AH2139">
        <v>0.12814356141558875</v>
      </c>
      <c r="AI2139">
        <v>0.1250913586672632</v>
      </c>
    </row>
    <row r="2140" spans="33:35">
      <c r="AG2140">
        <v>2137</v>
      </c>
      <c r="AH2140">
        <v>0.13192698643358663</v>
      </c>
      <c r="AI2140">
        <v>0.11958570481526992</v>
      </c>
    </row>
    <row r="2141" spans="33:35">
      <c r="AG2141">
        <v>2138</v>
      </c>
      <c r="AH2141">
        <v>0.13344311878435125</v>
      </c>
      <c r="AI2141">
        <v>0.13437726585512588</v>
      </c>
    </row>
    <row r="2142" spans="33:35">
      <c r="AG2142">
        <v>2139</v>
      </c>
      <c r="AH2142">
        <v>0.12845582402185632</v>
      </c>
      <c r="AI2142">
        <v>0.1318037680125245</v>
      </c>
    </row>
    <row r="2143" spans="33:35">
      <c r="AG2143">
        <v>2140</v>
      </c>
      <c r="AH2143">
        <v>0.13226748446349901</v>
      </c>
      <c r="AI2143">
        <v>0.12735516012583692</v>
      </c>
    </row>
    <row r="2144" spans="33:35">
      <c r="AG2144">
        <v>2141</v>
      </c>
      <c r="AH2144">
        <v>0.18743965982672986</v>
      </c>
      <c r="AI2144">
        <v>8.8785649300472308E-2</v>
      </c>
    </row>
    <row r="2145" spans="33:35">
      <c r="AG2145">
        <v>2142</v>
      </c>
      <c r="AH2145">
        <v>0.13551848448705089</v>
      </c>
      <c r="AI2145">
        <v>0.12053193241543446</v>
      </c>
    </row>
    <row r="2146" spans="33:35">
      <c r="AG2146">
        <v>2143</v>
      </c>
      <c r="AH2146">
        <v>0.12651036871274332</v>
      </c>
      <c r="AI2146">
        <v>0.13845766085564268</v>
      </c>
    </row>
    <row r="2147" spans="33:35">
      <c r="AG2147">
        <v>2144</v>
      </c>
      <c r="AH2147">
        <v>0.14013730557172296</v>
      </c>
      <c r="AI2147">
        <v>0.13504926471890571</v>
      </c>
    </row>
    <row r="2148" spans="33:35">
      <c r="AG2148">
        <v>2145</v>
      </c>
      <c r="AH2148">
        <v>0.12533833215215356</v>
      </c>
      <c r="AI2148">
        <v>0.12721108188694252</v>
      </c>
    </row>
    <row r="2149" spans="33:35">
      <c r="AG2149">
        <v>2146</v>
      </c>
      <c r="AH2149">
        <v>0.13406686451001645</v>
      </c>
      <c r="AI2149">
        <v>0.13346612496340321</v>
      </c>
    </row>
    <row r="2150" spans="33:35">
      <c r="AG2150">
        <v>2147</v>
      </c>
      <c r="AH2150">
        <v>0.13379985543311457</v>
      </c>
      <c r="AI2150">
        <v>0.11765642734764994</v>
      </c>
    </row>
    <row r="2151" spans="33:35">
      <c r="AG2151">
        <v>2148</v>
      </c>
      <c r="AH2151">
        <v>0.12825289116389749</v>
      </c>
      <c r="AI2151">
        <v>0.14803781567218854</v>
      </c>
    </row>
    <row r="2152" spans="33:35">
      <c r="AG2152">
        <v>2149</v>
      </c>
      <c r="AH2152">
        <v>0.13497366086842902</v>
      </c>
      <c r="AI2152">
        <v>0.12735966063770154</v>
      </c>
    </row>
    <row r="2153" spans="33:35">
      <c r="AG2153">
        <v>2150</v>
      </c>
      <c r="AH2153">
        <v>0.13223204552461604</v>
      </c>
      <c r="AI2153">
        <v>0.11261553003796645</v>
      </c>
    </row>
    <row r="2154" spans="33:35">
      <c r="AG2154">
        <v>2151</v>
      </c>
      <c r="AH2154">
        <v>0.17338653214100519</v>
      </c>
      <c r="AI2154">
        <v>0.10903799155866969</v>
      </c>
    </row>
    <row r="2155" spans="33:35">
      <c r="AG2155">
        <v>2152</v>
      </c>
      <c r="AH2155">
        <v>0.12391804477454035</v>
      </c>
      <c r="AI2155">
        <v>0.13245556113566626</v>
      </c>
    </row>
    <row r="2156" spans="33:35">
      <c r="AG2156">
        <v>2153</v>
      </c>
      <c r="AH2156">
        <v>0.15531255843146771</v>
      </c>
      <c r="AI2156">
        <v>0.10419974146848812</v>
      </c>
    </row>
    <row r="2157" spans="33:35">
      <c r="AG2157">
        <v>2154</v>
      </c>
      <c r="AH2157">
        <v>0.1494975668965057</v>
      </c>
      <c r="AI2157">
        <v>0.11114522589435935</v>
      </c>
    </row>
    <row r="2158" spans="33:35">
      <c r="AG2158">
        <v>2155</v>
      </c>
      <c r="AH2158">
        <v>0.13960896451226454</v>
      </c>
      <c r="AI2158">
        <v>0.10664631662249983</v>
      </c>
    </row>
    <row r="2159" spans="33:35">
      <c r="AG2159">
        <v>2156</v>
      </c>
      <c r="AH2159">
        <v>0.14394762083396762</v>
      </c>
      <c r="AI2159">
        <v>0.10515932187536189</v>
      </c>
    </row>
    <row r="2160" spans="33:35">
      <c r="AG2160">
        <v>2157</v>
      </c>
      <c r="AH2160">
        <v>0.15934341410991024</v>
      </c>
      <c r="AI2160">
        <v>9.4311920117685771E-2</v>
      </c>
    </row>
    <row r="2161" spans="33:35">
      <c r="AG2161">
        <v>2158</v>
      </c>
      <c r="AH2161">
        <v>0.15424164389351638</v>
      </c>
      <c r="AI2161">
        <v>0.1262312205868748</v>
      </c>
    </row>
    <row r="2162" spans="33:35">
      <c r="AG2162">
        <v>2159</v>
      </c>
      <c r="AH2162">
        <v>0.13597176890046389</v>
      </c>
      <c r="AI2162">
        <v>0.11310858727551709</v>
      </c>
    </row>
    <row r="2163" spans="33:35">
      <c r="AG2163">
        <v>2160</v>
      </c>
      <c r="AH2163">
        <v>0.15311126840767572</v>
      </c>
      <c r="AI2163">
        <v>0.104116104718682</v>
      </c>
    </row>
    <row r="2164" spans="33:35">
      <c r="AG2164">
        <v>2161</v>
      </c>
      <c r="AH2164">
        <v>0.12703543171394294</v>
      </c>
      <c r="AI2164">
        <v>0.12184402507903734</v>
      </c>
    </row>
    <row r="2165" spans="33:35">
      <c r="AG2165">
        <v>2162</v>
      </c>
      <c r="AH2165">
        <v>0.14841269320805309</v>
      </c>
      <c r="AI2165">
        <v>0.12991077434979695</v>
      </c>
    </row>
    <row r="2166" spans="33:35">
      <c r="AG2166">
        <v>2163</v>
      </c>
      <c r="AH2166">
        <v>0.13498491141341218</v>
      </c>
      <c r="AI2166">
        <v>0.12934698826548188</v>
      </c>
    </row>
    <row r="2167" spans="33:35">
      <c r="AG2167">
        <v>2164</v>
      </c>
      <c r="AH2167">
        <v>0.12702147598668903</v>
      </c>
      <c r="AI2167">
        <v>0.12065924666715126</v>
      </c>
    </row>
    <row r="2168" spans="33:35">
      <c r="AG2168">
        <v>2165</v>
      </c>
      <c r="AH2168">
        <v>0.14617104816414481</v>
      </c>
      <c r="AI2168">
        <v>0.1233811944626626</v>
      </c>
    </row>
    <row r="2169" spans="33:35">
      <c r="AG2169">
        <v>2166</v>
      </c>
      <c r="AH2169">
        <v>0.15448833053537325</v>
      </c>
      <c r="AI2169">
        <v>0.10309424791387301</v>
      </c>
    </row>
    <row r="2170" spans="33:35">
      <c r="AG2170">
        <v>2167</v>
      </c>
      <c r="AH2170">
        <v>0.13891515291326492</v>
      </c>
      <c r="AI2170">
        <v>0.1159076486421905</v>
      </c>
    </row>
    <row r="2171" spans="33:35">
      <c r="AG2171">
        <v>2168</v>
      </c>
      <c r="AH2171">
        <v>0.13242023866351701</v>
      </c>
      <c r="AI2171">
        <v>0.14973472442534902</v>
      </c>
    </row>
    <row r="2172" spans="33:35">
      <c r="AG2172">
        <v>2169</v>
      </c>
      <c r="AH2172">
        <v>0.12445072244706187</v>
      </c>
      <c r="AI2172">
        <v>0.14807158209551291</v>
      </c>
    </row>
    <row r="2173" spans="33:35">
      <c r="AG2173">
        <v>2170</v>
      </c>
      <c r="AH2173">
        <v>0.13958911825329087</v>
      </c>
      <c r="AI2173">
        <v>0.11283807649857339</v>
      </c>
    </row>
    <row r="2174" spans="33:35">
      <c r="AG2174">
        <v>2171</v>
      </c>
      <c r="AH2174">
        <v>0.14207320153563763</v>
      </c>
      <c r="AI2174">
        <v>0.11256551366159798</v>
      </c>
    </row>
    <row r="2175" spans="33:35">
      <c r="AG2175">
        <v>2172</v>
      </c>
      <c r="AH2175">
        <v>0.13166158252470384</v>
      </c>
      <c r="AI2175">
        <v>0.11187374904469435</v>
      </c>
    </row>
    <row r="2176" spans="33:35">
      <c r="AG2176">
        <v>2173</v>
      </c>
      <c r="AH2176">
        <v>0.13248377486277485</v>
      </c>
      <c r="AI2176">
        <v>0.12361862713362914</v>
      </c>
    </row>
    <row r="2177" spans="33:35">
      <c r="AG2177">
        <v>2174</v>
      </c>
      <c r="AH2177">
        <v>0.14408582189721994</v>
      </c>
      <c r="AI2177">
        <v>0.1123344177834715</v>
      </c>
    </row>
    <row r="2178" spans="33:35">
      <c r="AG2178">
        <v>2175</v>
      </c>
      <c r="AH2178">
        <v>0.13451462779497247</v>
      </c>
      <c r="AI2178">
        <v>0.13003087113844017</v>
      </c>
    </row>
    <row r="2179" spans="33:35">
      <c r="AG2179">
        <v>2176</v>
      </c>
      <c r="AH2179">
        <v>0.13489318091887317</v>
      </c>
      <c r="AI2179">
        <v>0.12226992987886359</v>
      </c>
    </row>
    <row r="2180" spans="33:35">
      <c r="AG2180">
        <v>2177</v>
      </c>
      <c r="AH2180">
        <v>0.13307305215774526</v>
      </c>
      <c r="AI2180">
        <v>0.12757422489979836</v>
      </c>
    </row>
    <row r="2181" spans="33:35">
      <c r="AG2181">
        <v>2178</v>
      </c>
      <c r="AH2181">
        <v>0.12258182296033175</v>
      </c>
      <c r="AI2181">
        <v>0.13493294680491519</v>
      </c>
    </row>
    <row r="2182" spans="33:35">
      <c r="AG2182">
        <v>2179</v>
      </c>
      <c r="AH2182">
        <v>0.14605742724810719</v>
      </c>
      <c r="AI2182">
        <v>0.13403452377641337</v>
      </c>
    </row>
    <row r="2183" spans="33:35">
      <c r="AG2183">
        <v>2180</v>
      </c>
      <c r="AH2183">
        <v>0.13479425289101038</v>
      </c>
      <c r="AI2183">
        <v>0.1212011569366747</v>
      </c>
    </row>
    <row r="2184" spans="33:35">
      <c r="AG2184">
        <v>2181</v>
      </c>
      <c r="AH2184">
        <v>0.13700906151543069</v>
      </c>
      <c r="AI2184">
        <v>0.12457570945273498</v>
      </c>
    </row>
    <row r="2185" spans="33:35">
      <c r="AG2185">
        <v>2182</v>
      </c>
      <c r="AH2185">
        <v>0.14786793938943635</v>
      </c>
      <c r="AI2185">
        <v>0.10349060161397065</v>
      </c>
    </row>
    <row r="2186" spans="33:35">
      <c r="AG2186">
        <v>2183</v>
      </c>
      <c r="AH2186">
        <v>0.13592804955157753</v>
      </c>
      <c r="AI2186">
        <v>0.13008446281626479</v>
      </c>
    </row>
    <row r="2187" spans="33:35">
      <c r="AG2187">
        <v>2184</v>
      </c>
      <c r="AH2187">
        <v>0.15754609115186022</v>
      </c>
      <c r="AI2187">
        <v>0.12670751636006009</v>
      </c>
    </row>
    <row r="2188" spans="33:35">
      <c r="AG2188">
        <v>2185</v>
      </c>
      <c r="AH2188">
        <v>0.12991671281125808</v>
      </c>
      <c r="AI2188">
        <v>0.1206160392180225</v>
      </c>
    </row>
    <row r="2189" spans="33:35">
      <c r="AG2189">
        <v>2186</v>
      </c>
      <c r="AH2189">
        <v>0.12698084856193237</v>
      </c>
      <c r="AI2189">
        <v>0.13098386042260912</v>
      </c>
    </row>
    <row r="2190" spans="33:35">
      <c r="AG2190">
        <v>2187</v>
      </c>
      <c r="AH2190">
        <v>0.13055922245550042</v>
      </c>
      <c r="AI2190">
        <v>0.12784797592452138</v>
      </c>
    </row>
    <row r="2191" spans="33:35">
      <c r="AG2191">
        <v>2188</v>
      </c>
      <c r="AH2191">
        <v>0.12843668567292388</v>
      </c>
      <c r="AI2191">
        <v>0.12122237688324294</v>
      </c>
    </row>
    <row r="2192" spans="33:35">
      <c r="AG2192">
        <v>2189</v>
      </c>
      <c r="AH2192">
        <v>0.12710810405110232</v>
      </c>
      <c r="AI2192">
        <v>0.13253917709464108</v>
      </c>
    </row>
    <row r="2193" spans="33:35">
      <c r="AG2193">
        <v>2190</v>
      </c>
      <c r="AH2193">
        <v>0.1309215516926</v>
      </c>
      <c r="AI2193">
        <v>0.11449869724801998</v>
      </c>
    </row>
    <row r="2194" spans="33:35">
      <c r="AG2194">
        <v>2191</v>
      </c>
      <c r="AH2194">
        <v>0.12639465596784571</v>
      </c>
      <c r="AI2194">
        <v>0.14667833836357128</v>
      </c>
    </row>
    <row r="2195" spans="33:35">
      <c r="AG2195">
        <v>2192</v>
      </c>
      <c r="AH2195">
        <v>0.12304641276149005</v>
      </c>
      <c r="AI2195">
        <v>0.13550520520784842</v>
      </c>
    </row>
    <row r="2196" spans="33:35">
      <c r="AG2196">
        <v>2193</v>
      </c>
      <c r="AH2196">
        <v>0.13031966333794973</v>
      </c>
      <c r="AI2196">
        <v>0.12674008741162865</v>
      </c>
    </row>
    <row r="2197" spans="33:35">
      <c r="AG2197">
        <v>2194</v>
      </c>
      <c r="AH2197">
        <v>0.12542965048920834</v>
      </c>
      <c r="AI2197">
        <v>0.12555386404411276</v>
      </c>
    </row>
    <row r="2198" spans="33:35">
      <c r="AG2198">
        <v>2195</v>
      </c>
      <c r="AH2198">
        <v>0.13442999994818877</v>
      </c>
      <c r="AI2198">
        <v>0.15837149893863769</v>
      </c>
    </row>
    <row r="2199" spans="33:35">
      <c r="AG2199">
        <v>2196</v>
      </c>
      <c r="AH2199">
        <v>0.1248925904274291</v>
      </c>
      <c r="AI2199">
        <v>0.13575255951418774</v>
      </c>
    </row>
    <row r="2200" spans="33:35">
      <c r="AG2200">
        <v>2197</v>
      </c>
      <c r="AH2200">
        <v>0.13895203267180917</v>
      </c>
      <c r="AI2200">
        <v>0.11216690533700238</v>
      </c>
    </row>
    <row r="2201" spans="33:35">
      <c r="AG2201">
        <v>2198</v>
      </c>
      <c r="AH2201">
        <v>0.13563246701841991</v>
      </c>
      <c r="AI2201">
        <v>0.11308898301307865</v>
      </c>
    </row>
    <row r="2202" spans="33:35">
      <c r="AG2202">
        <v>2199</v>
      </c>
      <c r="AH2202">
        <v>0.17040058918413895</v>
      </c>
      <c r="AI2202">
        <v>0.11437641496095179</v>
      </c>
    </row>
    <row r="2203" spans="33:35">
      <c r="AG2203">
        <v>2200</v>
      </c>
      <c r="AH2203">
        <v>0.12798069217979993</v>
      </c>
      <c r="AI2203">
        <v>0.12807773311783816</v>
      </c>
    </row>
    <row r="2204" spans="33:35">
      <c r="AG2204">
        <v>2201</v>
      </c>
      <c r="AH2204">
        <v>0.14691375217660593</v>
      </c>
      <c r="AI2204">
        <v>0.10908275080444901</v>
      </c>
    </row>
    <row r="2205" spans="33:35">
      <c r="AG2205">
        <v>2202</v>
      </c>
      <c r="AH2205">
        <v>0.13389141859988493</v>
      </c>
      <c r="AI2205">
        <v>0.10851574156754626</v>
      </c>
    </row>
    <row r="2206" spans="33:35">
      <c r="AG2206">
        <v>2203</v>
      </c>
      <c r="AH2206">
        <v>0.12853746838344768</v>
      </c>
      <c r="AI2206">
        <v>0.11902060724318703</v>
      </c>
    </row>
    <row r="2207" spans="33:35">
      <c r="AG2207">
        <v>2204</v>
      </c>
      <c r="AH2207">
        <v>0.20278468666273086</v>
      </c>
      <c r="AI2207">
        <v>8.7524522599994992E-2</v>
      </c>
    </row>
    <row r="2208" spans="33:35">
      <c r="AG2208">
        <v>2205</v>
      </c>
      <c r="AH2208">
        <v>0.14097134503881639</v>
      </c>
      <c r="AI2208">
        <v>0.11675614007829328</v>
      </c>
    </row>
    <row r="2209" spans="33:35">
      <c r="AG2209">
        <v>2206</v>
      </c>
      <c r="AH2209">
        <v>0.13622952309597838</v>
      </c>
      <c r="AI2209">
        <v>0.12363764079640245</v>
      </c>
    </row>
    <row r="2210" spans="33:35">
      <c r="AG2210">
        <v>2207</v>
      </c>
      <c r="AH2210">
        <v>0.13548308087430527</v>
      </c>
      <c r="AI2210">
        <v>0.12637032302106804</v>
      </c>
    </row>
    <row r="2211" spans="33:35">
      <c r="AG2211">
        <v>2208</v>
      </c>
      <c r="AH2211">
        <v>0.16500670289219388</v>
      </c>
      <c r="AI2211">
        <v>0.10546340934728546</v>
      </c>
    </row>
    <row r="2212" spans="33:35">
      <c r="AG2212">
        <v>2209</v>
      </c>
      <c r="AH2212">
        <v>0.16364474132347775</v>
      </c>
      <c r="AI2212">
        <v>9.7813163309327517E-2</v>
      </c>
    </row>
    <row r="2213" spans="33:35">
      <c r="AG2213">
        <v>2210</v>
      </c>
      <c r="AH2213">
        <v>0.134674989875504</v>
      </c>
      <c r="AI2213">
        <v>0.11695212813835147</v>
      </c>
    </row>
    <row r="2214" spans="33:35">
      <c r="AG2214">
        <v>2211</v>
      </c>
      <c r="AH2214">
        <v>0.14244305770464069</v>
      </c>
      <c r="AI2214">
        <v>0.11528954387781318</v>
      </c>
    </row>
    <row r="2215" spans="33:35">
      <c r="AG2215">
        <v>2212</v>
      </c>
      <c r="AH2215">
        <v>0.13832701201797756</v>
      </c>
      <c r="AI2215">
        <v>0.12957060336253512</v>
      </c>
    </row>
    <row r="2216" spans="33:35">
      <c r="AG2216">
        <v>2213</v>
      </c>
      <c r="AH2216">
        <v>0.1301258952608419</v>
      </c>
      <c r="AI2216">
        <v>0.11570649392362969</v>
      </c>
    </row>
    <row r="2217" spans="33:35">
      <c r="AG2217">
        <v>2214</v>
      </c>
      <c r="AH2217">
        <v>0.14803405161271208</v>
      </c>
      <c r="AI2217">
        <v>0.10541688547059842</v>
      </c>
    </row>
    <row r="2218" spans="33:35">
      <c r="AG2218">
        <v>2215</v>
      </c>
      <c r="AH2218">
        <v>0.1239840391807009</v>
      </c>
      <c r="AI2218">
        <v>0.13898901326633617</v>
      </c>
    </row>
    <row r="2219" spans="33:35">
      <c r="AG2219">
        <v>2216</v>
      </c>
      <c r="AH2219">
        <v>0.17687708411047021</v>
      </c>
      <c r="AI2219">
        <v>9.2655407132634246E-2</v>
      </c>
    </row>
    <row r="2220" spans="33:35">
      <c r="AG2220">
        <v>2217</v>
      </c>
      <c r="AH2220">
        <v>0.12968811131334726</v>
      </c>
      <c r="AI2220">
        <v>0.1241447744111641</v>
      </c>
    </row>
    <row r="2221" spans="33:35">
      <c r="AG2221">
        <v>2218</v>
      </c>
      <c r="AH2221">
        <v>0.13591444563806482</v>
      </c>
      <c r="AI2221">
        <v>0.12120194477645393</v>
      </c>
    </row>
    <row r="2222" spans="33:35">
      <c r="AG2222">
        <v>2219</v>
      </c>
      <c r="AH2222">
        <v>0.13077594375718735</v>
      </c>
      <c r="AI2222">
        <v>0.12759299829955023</v>
      </c>
    </row>
    <row r="2223" spans="33:35">
      <c r="AG2223">
        <v>2220</v>
      </c>
      <c r="AH2223">
        <v>0.1567149611279402</v>
      </c>
      <c r="AI2223">
        <v>9.4151471049434055E-2</v>
      </c>
    </row>
    <row r="2224" spans="33:35">
      <c r="AG2224">
        <v>2221</v>
      </c>
      <c r="AH2224">
        <v>0.12598662069983954</v>
      </c>
      <c r="AI2224">
        <v>0.13224478467128142</v>
      </c>
    </row>
    <row r="2225" spans="33:35">
      <c r="AG2225">
        <v>2222</v>
      </c>
      <c r="AH2225">
        <v>0.12833489507701057</v>
      </c>
      <c r="AI2225">
        <v>0.12590128111817542</v>
      </c>
    </row>
    <row r="2226" spans="33:35">
      <c r="AG2226">
        <v>2223</v>
      </c>
      <c r="AH2226">
        <v>0.13551515979943352</v>
      </c>
      <c r="AI2226">
        <v>0.12474086246372859</v>
      </c>
    </row>
    <row r="2227" spans="33:35">
      <c r="AG2227">
        <v>2224</v>
      </c>
      <c r="AH2227">
        <v>0.13827590845298479</v>
      </c>
      <c r="AI2227">
        <v>0.1306993208189052</v>
      </c>
    </row>
    <row r="2228" spans="33:35">
      <c r="AG2228">
        <v>2225</v>
      </c>
      <c r="AH2228">
        <v>0.12460453340524827</v>
      </c>
      <c r="AI2228">
        <v>0.13268547611720463</v>
      </c>
    </row>
    <row r="2229" spans="33:35">
      <c r="AG2229">
        <v>2226</v>
      </c>
      <c r="AH2229">
        <v>0.13372026621698144</v>
      </c>
      <c r="AI2229">
        <v>0.1335700344440377</v>
      </c>
    </row>
    <row r="2230" spans="33:35">
      <c r="AG2230">
        <v>2227</v>
      </c>
      <c r="AH2230">
        <v>0.13539878529972263</v>
      </c>
      <c r="AI2230">
        <v>0.11539093710140194</v>
      </c>
    </row>
    <row r="2231" spans="33:35">
      <c r="AG2231">
        <v>2228</v>
      </c>
      <c r="AH2231">
        <v>0.13475153725986538</v>
      </c>
      <c r="AI2231">
        <v>0.12613788952762928</v>
      </c>
    </row>
    <row r="2232" spans="33:35">
      <c r="AG2232">
        <v>2229</v>
      </c>
      <c r="AH2232">
        <v>0.13251737641747</v>
      </c>
      <c r="AI2232">
        <v>0.12497533483868493</v>
      </c>
    </row>
    <row r="2233" spans="33:35">
      <c r="AG2233">
        <v>2230</v>
      </c>
      <c r="AH2233">
        <v>0.16263314074797799</v>
      </c>
      <c r="AI2233">
        <v>0.10198319594277258</v>
      </c>
    </row>
    <row r="2234" spans="33:35">
      <c r="AG2234">
        <v>2231</v>
      </c>
      <c r="AH2234">
        <v>0.13562333837102133</v>
      </c>
      <c r="AI2234">
        <v>0.10791465197396224</v>
      </c>
    </row>
    <row r="2235" spans="33:35">
      <c r="AG2235">
        <v>2232</v>
      </c>
      <c r="AH2235">
        <v>0.14194856746378173</v>
      </c>
      <c r="AI2235">
        <v>0.13757759210606743</v>
      </c>
    </row>
    <row r="2236" spans="33:35">
      <c r="AG2236">
        <v>2233</v>
      </c>
      <c r="AH2236">
        <v>0.12591122769239013</v>
      </c>
      <c r="AI2236">
        <v>0.141470951410128</v>
      </c>
    </row>
    <row r="2237" spans="33:35">
      <c r="AG2237">
        <v>2234</v>
      </c>
      <c r="AH2237">
        <v>0.13923752039737899</v>
      </c>
      <c r="AI2237">
        <v>0.12274038400992968</v>
      </c>
    </row>
    <row r="2238" spans="33:35">
      <c r="AG2238">
        <v>2235</v>
      </c>
      <c r="AH2238">
        <v>0.14106897979501609</v>
      </c>
      <c r="AI2238">
        <v>0.12082818398513244</v>
      </c>
    </row>
    <row r="2239" spans="33:35">
      <c r="AG2239">
        <v>2236</v>
      </c>
      <c r="AH2239">
        <v>0.13423617042262032</v>
      </c>
      <c r="AI2239">
        <v>0.12185810602614949</v>
      </c>
    </row>
    <row r="2240" spans="33:35">
      <c r="AG2240">
        <v>2237</v>
      </c>
      <c r="AH2240">
        <v>0.13616342092107486</v>
      </c>
      <c r="AI2240">
        <v>0.122554912859655</v>
      </c>
    </row>
    <row r="2241" spans="33:35">
      <c r="AG2241">
        <v>2238</v>
      </c>
      <c r="AH2241">
        <v>0.13753897575913884</v>
      </c>
      <c r="AI2241">
        <v>0.10932010257500287</v>
      </c>
    </row>
    <row r="2242" spans="33:35">
      <c r="AG2242">
        <v>2239</v>
      </c>
      <c r="AH2242">
        <v>0.12578082537298876</v>
      </c>
      <c r="AI2242">
        <v>0.13227790510098994</v>
      </c>
    </row>
    <row r="2243" spans="33:35">
      <c r="AG2243">
        <v>2240</v>
      </c>
      <c r="AH2243">
        <v>0.13910394737581844</v>
      </c>
      <c r="AI2243">
        <v>0.12766297465758228</v>
      </c>
    </row>
    <row r="2244" spans="33:35">
      <c r="AG2244">
        <v>2241</v>
      </c>
      <c r="AH2244">
        <v>0.1408484600992076</v>
      </c>
      <c r="AI2244">
        <v>0.11314287201173742</v>
      </c>
    </row>
    <row r="2245" spans="33:35">
      <c r="AG2245">
        <v>2242</v>
      </c>
      <c r="AH2245">
        <v>0.13875352242064962</v>
      </c>
      <c r="AI2245">
        <v>0.11545978054246274</v>
      </c>
    </row>
    <row r="2246" spans="33:35">
      <c r="AG2246">
        <v>2243</v>
      </c>
      <c r="AH2246">
        <v>0.12854400262525234</v>
      </c>
      <c r="AI2246">
        <v>0.13328654572382029</v>
      </c>
    </row>
    <row r="2247" spans="33:35">
      <c r="AG2247">
        <v>2244</v>
      </c>
      <c r="AH2247">
        <v>0.14050780920085332</v>
      </c>
      <c r="AI2247">
        <v>0.13623235169978071</v>
      </c>
    </row>
    <row r="2248" spans="33:35">
      <c r="AG2248">
        <v>2245</v>
      </c>
      <c r="AH2248">
        <v>0.12577293184657731</v>
      </c>
      <c r="AI2248">
        <v>0.14123101786384251</v>
      </c>
    </row>
    <row r="2249" spans="33:35">
      <c r="AG2249">
        <v>2246</v>
      </c>
      <c r="AH2249">
        <v>0.12713616337161404</v>
      </c>
      <c r="AI2249">
        <v>0.11632153545650648</v>
      </c>
    </row>
    <row r="2250" spans="33:35">
      <c r="AG2250">
        <v>2247</v>
      </c>
      <c r="AH2250">
        <v>0.13121779178840584</v>
      </c>
      <c r="AI2250">
        <v>0.12120650837446934</v>
      </c>
    </row>
    <row r="2251" spans="33:35">
      <c r="AG2251">
        <v>2248</v>
      </c>
      <c r="AH2251">
        <v>0.13140340910999612</v>
      </c>
      <c r="AI2251">
        <v>0.11338773432695652</v>
      </c>
    </row>
    <row r="2252" spans="33:35">
      <c r="AG2252">
        <v>2249</v>
      </c>
      <c r="AH2252">
        <v>0.14541757763638594</v>
      </c>
      <c r="AI2252">
        <v>0.15601296382678442</v>
      </c>
    </row>
    <row r="2253" spans="33:35">
      <c r="AG2253">
        <v>2250</v>
      </c>
      <c r="AH2253">
        <v>0.13261266766013319</v>
      </c>
      <c r="AI2253">
        <v>0.11122256538528227</v>
      </c>
    </row>
    <row r="2254" spans="33:35">
      <c r="AG2254">
        <v>2251</v>
      </c>
      <c r="AH2254">
        <v>0.13127276692559342</v>
      </c>
      <c r="AI2254">
        <v>0.12770492141810807</v>
      </c>
    </row>
    <row r="2255" spans="33:35">
      <c r="AG2255">
        <v>2252</v>
      </c>
      <c r="AH2255">
        <v>0.13296258005610018</v>
      </c>
      <c r="AI2255">
        <v>0.13822556291046698</v>
      </c>
    </row>
    <row r="2256" spans="33:35">
      <c r="AG2256">
        <v>2253</v>
      </c>
      <c r="AH2256">
        <v>0.15575779234671364</v>
      </c>
      <c r="AI2256">
        <v>0.12629826884349726</v>
      </c>
    </row>
    <row r="2257" spans="33:35">
      <c r="AG2257">
        <v>2254</v>
      </c>
      <c r="AH2257">
        <v>0.14349255442290762</v>
      </c>
      <c r="AI2257">
        <v>0.12372754302067589</v>
      </c>
    </row>
    <row r="2258" spans="33:35">
      <c r="AG2258">
        <v>2255</v>
      </c>
      <c r="AH2258">
        <v>0.14028907163701612</v>
      </c>
      <c r="AI2258">
        <v>0.10833479946710863</v>
      </c>
    </row>
    <row r="2259" spans="33:35">
      <c r="AG2259">
        <v>2256</v>
      </c>
      <c r="AH2259">
        <v>0.12977586426119597</v>
      </c>
      <c r="AI2259">
        <v>0.11710478009362847</v>
      </c>
    </row>
    <row r="2260" spans="33:35">
      <c r="AG2260">
        <v>2257</v>
      </c>
      <c r="AH2260">
        <v>0.12992428833819783</v>
      </c>
      <c r="AI2260">
        <v>0.12693082387161306</v>
      </c>
    </row>
    <row r="2261" spans="33:35">
      <c r="AG2261">
        <v>2258</v>
      </c>
      <c r="AH2261">
        <v>0.13862345646012608</v>
      </c>
      <c r="AI2261">
        <v>0.10702514939337776</v>
      </c>
    </row>
    <row r="2262" spans="33:35">
      <c r="AG2262">
        <v>2259</v>
      </c>
      <c r="AH2262">
        <v>0.1371154442480465</v>
      </c>
      <c r="AI2262">
        <v>0.12617357395299902</v>
      </c>
    </row>
    <row r="2263" spans="33:35">
      <c r="AG2263">
        <v>2260</v>
      </c>
      <c r="AH2263">
        <v>0.13053168066851259</v>
      </c>
      <c r="AI2263">
        <v>0.12091218483432641</v>
      </c>
    </row>
    <row r="2264" spans="33:35">
      <c r="AG2264">
        <v>2261</v>
      </c>
      <c r="AH2264">
        <v>0.15102998546761498</v>
      </c>
      <c r="AI2264">
        <v>0.11497252652558525</v>
      </c>
    </row>
    <row r="2265" spans="33:35">
      <c r="AG2265">
        <v>2262</v>
      </c>
      <c r="AH2265">
        <v>0.14309490122684845</v>
      </c>
      <c r="AI2265">
        <v>0.10083277187557843</v>
      </c>
    </row>
    <row r="2266" spans="33:35">
      <c r="AG2266">
        <v>2263</v>
      </c>
      <c r="AH2266">
        <v>0.13704972754944969</v>
      </c>
      <c r="AI2266">
        <v>0.14441008172418546</v>
      </c>
    </row>
    <row r="2267" spans="33:35">
      <c r="AG2267">
        <v>2264</v>
      </c>
      <c r="AH2267">
        <v>0.13329617698436991</v>
      </c>
      <c r="AI2267">
        <v>0.12223882228011639</v>
      </c>
    </row>
    <row r="2268" spans="33:35">
      <c r="AG2268">
        <v>2265</v>
      </c>
      <c r="AH2268">
        <v>0.14802969720033232</v>
      </c>
      <c r="AI2268">
        <v>0.10213340561779007</v>
      </c>
    </row>
    <row r="2269" spans="33:35">
      <c r="AG2269">
        <v>2266</v>
      </c>
      <c r="AH2269">
        <v>0.14282259998856606</v>
      </c>
      <c r="AI2269">
        <v>0.11730721383888558</v>
      </c>
    </row>
    <row r="2270" spans="33:35">
      <c r="AG2270">
        <v>2267</v>
      </c>
      <c r="AH2270">
        <v>0.13719148388466787</v>
      </c>
      <c r="AI2270">
        <v>0.12500088365250078</v>
      </c>
    </row>
    <row r="2271" spans="33:35">
      <c r="AG2271">
        <v>2268</v>
      </c>
      <c r="AH2271">
        <v>0.14192993638158022</v>
      </c>
      <c r="AI2271">
        <v>0.11958609986375469</v>
      </c>
    </row>
    <row r="2272" spans="33:35">
      <c r="AG2272">
        <v>2269</v>
      </c>
      <c r="AH2272">
        <v>0.13264678046112868</v>
      </c>
      <c r="AI2272">
        <v>0.13568528880126404</v>
      </c>
    </row>
    <row r="2273" spans="33:35">
      <c r="AG2273">
        <v>2270</v>
      </c>
      <c r="AH2273">
        <v>0.13982750483896464</v>
      </c>
      <c r="AI2273">
        <v>0.11949579251143226</v>
      </c>
    </row>
    <row r="2274" spans="33:35">
      <c r="AG2274">
        <v>2271</v>
      </c>
      <c r="AH2274">
        <v>0.12991763853196392</v>
      </c>
      <c r="AI2274">
        <v>0.1396021040726477</v>
      </c>
    </row>
    <row r="2275" spans="33:35">
      <c r="AG2275">
        <v>2272</v>
      </c>
      <c r="AH2275">
        <v>0.12807511477556738</v>
      </c>
      <c r="AI2275">
        <v>0.12241801145011588</v>
      </c>
    </row>
    <row r="2276" spans="33:35">
      <c r="AG2276">
        <v>2273</v>
      </c>
      <c r="AH2276">
        <v>0.12596733290315418</v>
      </c>
      <c r="AI2276">
        <v>0.13643076058979811</v>
      </c>
    </row>
    <row r="2277" spans="33:35">
      <c r="AG2277">
        <v>2274</v>
      </c>
      <c r="AH2277">
        <v>0.14319511976961316</v>
      </c>
      <c r="AI2277">
        <v>0.12075152582775674</v>
      </c>
    </row>
    <row r="2278" spans="33:35">
      <c r="AG2278">
        <v>2275</v>
      </c>
      <c r="AH2278">
        <v>0.12257766564259559</v>
      </c>
      <c r="AI2278">
        <v>0.14104682608785629</v>
      </c>
    </row>
    <row r="2279" spans="33:35">
      <c r="AG2279">
        <v>2276</v>
      </c>
      <c r="AH2279">
        <v>0.13496494220061267</v>
      </c>
      <c r="AI2279">
        <v>0.12010389047754361</v>
      </c>
    </row>
    <row r="2280" spans="33:35">
      <c r="AG2280">
        <v>2277</v>
      </c>
      <c r="AH2280">
        <v>0.14262861837130286</v>
      </c>
      <c r="AI2280">
        <v>0.13661634339557308</v>
      </c>
    </row>
    <row r="2281" spans="33:35">
      <c r="AG2281">
        <v>2278</v>
      </c>
      <c r="AH2281">
        <v>0.1397076917009891</v>
      </c>
      <c r="AI2281">
        <v>0.12331777951507619</v>
      </c>
    </row>
    <row r="2282" spans="33:35">
      <c r="AG2282">
        <v>2279</v>
      </c>
      <c r="AH2282">
        <v>0.14943039296822525</v>
      </c>
      <c r="AI2282">
        <v>0.11147035201897652</v>
      </c>
    </row>
    <row r="2283" spans="33:35">
      <c r="AG2283">
        <v>2280</v>
      </c>
      <c r="AH2283">
        <v>0.13451962334952478</v>
      </c>
      <c r="AI2283">
        <v>0.10434533312444869</v>
      </c>
    </row>
    <row r="2284" spans="33:35">
      <c r="AG2284">
        <v>2281</v>
      </c>
      <c r="AH2284">
        <v>0.13171521945709358</v>
      </c>
      <c r="AI2284">
        <v>0.1139814528640343</v>
      </c>
    </row>
    <row r="2285" spans="33:35">
      <c r="AG2285">
        <v>2282</v>
      </c>
      <c r="AH2285">
        <v>0.13659951789041475</v>
      </c>
      <c r="AI2285">
        <v>0.12481945528058898</v>
      </c>
    </row>
    <row r="2286" spans="33:35">
      <c r="AG2286">
        <v>2283</v>
      </c>
      <c r="AH2286">
        <v>0.14748538142664355</v>
      </c>
      <c r="AI2286">
        <v>0.11870691101906657</v>
      </c>
    </row>
    <row r="2287" spans="33:35">
      <c r="AG2287">
        <v>2284</v>
      </c>
      <c r="AH2287">
        <v>0.13709634140474197</v>
      </c>
      <c r="AI2287">
        <v>0.11285023596274096</v>
      </c>
    </row>
    <row r="2288" spans="33:35">
      <c r="AG2288">
        <v>2285</v>
      </c>
      <c r="AH2288">
        <v>0.15310831336526409</v>
      </c>
      <c r="AI2288">
        <v>9.4432191825399886E-2</v>
      </c>
    </row>
    <row r="2289" spans="33:35">
      <c r="AG2289">
        <v>2286</v>
      </c>
      <c r="AH2289">
        <v>0.13297405726903727</v>
      </c>
      <c r="AI2289">
        <v>0.11840560566690901</v>
      </c>
    </row>
    <row r="2290" spans="33:35">
      <c r="AG2290">
        <v>2287</v>
      </c>
      <c r="AH2290">
        <v>0.13553131885041431</v>
      </c>
      <c r="AI2290">
        <v>0.12593446175494921</v>
      </c>
    </row>
    <row r="2291" spans="33:35">
      <c r="AG2291">
        <v>2288</v>
      </c>
      <c r="AH2291">
        <v>0.13712311486079143</v>
      </c>
      <c r="AI2291">
        <v>0.11268903671384603</v>
      </c>
    </row>
    <row r="2292" spans="33:35">
      <c r="AG2292">
        <v>2289</v>
      </c>
      <c r="AH2292">
        <v>0.12980974493778041</v>
      </c>
      <c r="AI2292">
        <v>0.14158846656600785</v>
      </c>
    </row>
    <row r="2293" spans="33:35">
      <c r="AG2293">
        <v>2290</v>
      </c>
      <c r="AH2293">
        <v>0.14085440174985905</v>
      </c>
      <c r="AI2293">
        <v>0.1214915073475589</v>
      </c>
    </row>
    <row r="2294" spans="33:35">
      <c r="AG2294">
        <v>2291</v>
      </c>
      <c r="AH2294">
        <v>0.13220338374819984</v>
      </c>
      <c r="AI2294">
        <v>0.13609330974262474</v>
      </c>
    </row>
    <row r="2295" spans="33:35">
      <c r="AG2295">
        <v>2292</v>
      </c>
      <c r="AH2295">
        <v>0.13157800838076286</v>
      </c>
      <c r="AI2295">
        <v>0.14252138007508172</v>
      </c>
    </row>
    <row r="2296" spans="33:35">
      <c r="AG2296">
        <v>2293</v>
      </c>
      <c r="AH2296">
        <v>0.12589385114170257</v>
      </c>
      <c r="AI2296">
        <v>0.14064050970929545</v>
      </c>
    </row>
    <row r="2297" spans="33:35">
      <c r="AG2297">
        <v>2294</v>
      </c>
      <c r="AH2297">
        <v>0.1325691263170552</v>
      </c>
      <c r="AI2297">
        <v>0.1155006983301165</v>
      </c>
    </row>
    <row r="2298" spans="33:35">
      <c r="AG2298">
        <v>2295</v>
      </c>
      <c r="AH2298">
        <v>0.13677978550995418</v>
      </c>
      <c r="AI2298">
        <v>0.117458937493796</v>
      </c>
    </row>
    <row r="2299" spans="33:35">
      <c r="AG2299">
        <v>2296</v>
      </c>
      <c r="AH2299">
        <v>0.12870960597616676</v>
      </c>
      <c r="AI2299">
        <v>0.11397270808331708</v>
      </c>
    </row>
    <row r="2300" spans="33:35">
      <c r="AG2300">
        <v>2297</v>
      </c>
      <c r="AH2300">
        <v>0.13678211720425551</v>
      </c>
      <c r="AI2300">
        <v>0.12545880327403641</v>
      </c>
    </row>
    <row r="2301" spans="33:35">
      <c r="AG2301">
        <v>2298</v>
      </c>
      <c r="AH2301">
        <v>0.16325529792711332</v>
      </c>
      <c r="AI2301">
        <v>0.10835805783793229</v>
      </c>
    </row>
    <row r="2302" spans="33:35">
      <c r="AG2302">
        <v>2299</v>
      </c>
      <c r="AH2302">
        <v>0.13255247312881888</v>
      </c>
      <c r="AI2302">
        <v>0.11837197930775786</v>
      </c>
    </row>
    <row r="2303" spans="33:35">
      <c r="AG2303">
        <v>2300</v>
      </c>
      <c r="AH2303">
        <v>0.13316451133167706</v>
      </c>
      <c r="AI2303">
        <v>0.13052043024953874</v>
      </c>
    </row>
    <row r="2304" spans="33:35">
      <c r="AG2304">
        <v>2301</v>
      </c>
      <c r="AH2304">
        <v>0.1270619905867218</v>
      </c>
      <c r="AI2304">
        <v>0.12863263975899111</v>
      </c>
    </row>
    <row r="2305" spans="33:35">
      <c r="AG2305">
        <v>2302</v>
      </c>
      <c r="AH2305">
        <v>0.14457510382106664</v>
      </c>
      <c r="AI2305">
        <v>9.9573726082475486E-2</v>
      </c>
    </row>
    <row r="2306" spans="33:35">
      <c r="AG2306">
        <v>2303</v>
      </c>
      <c r="AH2306">
        <v>0.13022523532639976</v>
      </c>
      <c r="AI2306">
        <v>0.13620575082292544</v>
      </c>
    </row>
    <row r="2307" spans="33:35">
      <c r="AG2307">
        <v>2304</v>
      </c>
      <c r="AH2307">
        <v>0.12549730818754301</v>
      </c>
      <c r="AI2307">
        <v>0.14376883960650763</v>
      </c>
    </row>
    <row r="2308" spans="33:35">
      <c r="AG2308">
        <v>2305</v>
      </c>
      <c r="AH2308">
        <v>0.14063044346962267</v>
      </c>
      <c r="AI2308">
        <v>0.11989743444709006</v>
      </c>
    </row>
    <row r="2309" spans="33:35">
      <c r="AG2309">
        <v>2306</v>
      </c>
      <c r="AH2309">
        <v>0.20432824496470964</v>
      </c>
      <c r="AI2309">
        <v>0.10154066036360612</v>
      </c>
    </row>
    <row r="2310" spans="33:35">
      <c r="AG2310">
        <v>2307</v>
      </c>
      <c r="AH2310">
        <v>0.13669028316958043</v>
      </c>
      <c r="AI2310">
        <v>0.11906975649090147</v>
      </c>
    </row>
    <row r="2311" spans="33:35">
      <c r="AG2311">
        <v>2308</v>
      </c>
      <c r="AH2311">
        <v>0.13660850378148565</v>
      </c>
      <c r="AI2311">
        <v>0.13666279246126817</v>
      </c>
    </row>
    <row r="2312" spans="33:35">
      <c r="AG2312">
        <v>2309</v>
      </c>
      <c r="AH2312">
        <v>0.13914710389071824</v>
      </c>
      <c r="AI2312">
        <v>0.11773448697324536</v>
      </c>
    </row>
    <row r="2313" spans="33:35">
      <c r="AG2313">
        <v>2310</v>
      </c>
      <c r="AH2313">
        <v>0.12821941858677194</v>
      </c>
      <c r="AI2313">
        <v>0.14836274527878418</v>
      </c>
    </row>
    <row r="2314" spans="33:35">
      <c r="AG2314">
        <v>2311</v>
      </c>
      <c r="AH2314">
        <v>0.15984021677252278</v>
      </c>
      <c r="AI2314">
        <v>9.4996357968009953E-2</v>
      </c>
    </row>
    <row r="2315" spans="33:35">
      <c r="AG2315">
        <v>2312</v>
      </c>
      <c r="AH2315">
        <v>0.13970939657696757</v>
      </c>
      <c r="AI2315">
        <v>0.10373073445004859</v>
      </c>
    </row>
    <row r="2316" spans="33:35">
      <c r="AG2316">
        <v>2313</v>
      </c>
      <c r="AH2316">
        <v>0.15422752283529359</v>
      </c>
      <c r="AI2316">
        <v>0.10951243541549913</v>
      </c>
    </row>
    <row r="2317" spans="33:35">
      <c r="AG2317">
        <v>2314</v>
      </c>
      <c r="AH2317">
        <v>0.13650286661685332</v>
      </c>
      <c r="AI2317">
        <v>0.13281823995390868</v>
      </c>
    </row>
    <row r="2318" spans="33:35">
      <c r="AG2318">
        <v>2315</v>
      </c>
      <c r="AH2318">
        <v>0.14286600990786583</v>
      </c>
      <c r="AI2318">
        <v>0.13128496257495872</v>
      </c>
    </row>
    <row r="2319" spans="33:35">
      <c r="AG2319">
        <v>2316</v>
      </c>
      <c r="AH2319">
        <v>0.15230058456117743</v>
      </c>
      <c r="AI2319">
        <v>0.10421983348963951</v>
      </c>
    </row>
    <row r="2320" spans="33:35">
      <c r="AG2320">
        <v>2317</v>
      </c>
      <c r="AH2320">
        <v>0.12542102243489661</v>
      </c>
      <c r="AI2320">
        <v>0.1297102660633464</v>
      </c>
    </row>
    <row r="2321" spans="33:35">
      <c r="AG2321">
        <v>2318</v>
      </c>
      <c r="AH2321">
        <v>0.12395827956268363</v>
      </c>
      <c r="AI2321">
        <v>0.13779390670584293</v>
      </c>
    </row>
    <row r="2322" spans="33:35">
      <c r="AG2322">
        <v>2319</v>
      </c>
      <c r="AH2322">
        <v>0.13062115656225623</v>
      </c>
      <c r="AI2322">
        <v>0.13634766238286725</v>
      </c>
    </row>
    <row r="2323" spans="33:35">
      <c r="AG2323">
        <v>2320</v>
      </c>
      <c r="AH2323">
        <v>0.14449100105856674</v>
      </c>
      <c r="AI2323">
        <v>0.12277804511403233</v>
      </c>
    </row>
    <row r="2324" spans="33:35">
      <c r="AG2324">
        <v>2321</v>
      </c>
      <c r="AH2324">
        <v>0.14512224105386834</v>
      </c>
      <c r="AI2324">
        <v>0.11309321345293727</v>
      </c>
    </row>
    <row r="2325" spans="33:35">
      <c r="AG2325">
        <v>2322</v>
      </c>
      <c r="AH2325">
        <v>0.13061657745323962</v>
      </c>
      <c r="AI2325">
        <v>0.12978730461378246</v>
      </c>
    </row>
    <row r="2326" spans="33:35">
      <c r="AG2326">
        <v>2323</v>
      </c>
      <c r="AH2326">
        <v>0.14721409999575991</v>
      </c>
      <c r="AI2326">
        <v>0.11204816303047638</v>
      </c>
    </row>
    <row r="2327" spans="33:35">
      <c r="AG2327">
        <v>2324</v>
      </c>
      <c r="AH2327">
        <v>0.13393550831860632</v>
      </c>
      <c r="AI2327">
        <v>0.12427250964488154</v>
      </c>
    </row>
    <row r="2328" spans="33:35">
      <c r="AG2328">
        <v>2325</v>
      </c>
      <c r="AH2328">
        <v>0.14715399939774018</v>
      </c>
      <c r="AI2328">
        <v>0.10923789439050233</v>
      </c>
    </row>
    <row r="2329" spans="33:35">
      <c r="AG2329">
        <v>2326</v>
      </c>
      <c r="AH2329">
        <v>0.12912263061133053</v>
      </c>
      <c r="AI2329">
        <v>0.14120645329795434</v>
      </c>
    </row>
    <row r="2330" spans="33:35">
      <c r="AG2330">
        <v>2327</v>
      </c>
      <c r="AH2330">
        <v>0.14204990178762686</v>
      </c>
      <c r="AI2330">
        <v>0.12446238198069154</v>
      </c>
    </row>
    <row r="2331" spans="33:35">
      <c r="AG2331">
        <v>2328</v>
      </c>
      <c r="AH2331">
        <v>0.15540749209610483</v>
      </c>
      <c r="AI2331">
        <v>0.15283770148658993</v>
      </c>
    </row>
    <row r="2332" spans="33:35">
      <c r="AG2332">
        <v>2329</v>
      </c>
      <c r="AH2332">
        <v>0.15858476770285632</v>
      </c>
      <c r="AI2332">
        <v>9.3779995454733492E-2</v>
      </c>
    </row>
    <row r="2333" spans="33:35">
      <c r="AG2333">
        <v>2330</v>
      </c>
      <c r="AH2333">
        <v>0.14771003128269519</v>
      </c>
      <c r="AI2333">
        <v>0.11412809421685707</v>
      </c>
    </row>
    <row r="2334" spans="33:35">
      <c r="AG2334">
        <v>2331</v>
      </c>
      <c r="AH2334">
        <v>0.13672188475941122</v>
      </c>
      <c r="AI2334">
        <v>0.10597822281668297</v>
      </c>
    </row>
    <row r="2335" spans="33:35">
      <c r="AG2335">
        <v>2332</v>
      </c>
      <c r="AH2335">
        <v>0.14144667834839281</v>
      </c>
      <c r="AI2335">
        <v>0.10565826029700363</v>
      </c>
    </row>
    <row r="2336" spans="33:35">
      <c r="AG2336">
        <v>2333</v>
      </c>
      <c r="AH2336">
        <v>0.13628273913216937</v>
      </c>
      <c r="AI2336">
        <v>0.12278867772566174</v>
      </c>
    </row>
    <row r="2337" spans="33:35">
      <c r="AG2337">
        <v>2334</v>
      </c>
      <c r="AH2337">
        <v>0.14568033660594074</v>
      </c>
      <c r="AI2337">
        <v>0.12100587367234868</v>
      </c>
    </row>
    <row r="2338" spans="33:35">
      <c r="AG2338">
        <v>2335</v>
      </c>
      <c r="AH2338">
        <v>0.16864669487615697</v>
      </c>
      <c r="AI2338">
        <v>0.11613876393113681</v>
      </c>
    </row>
    <row r="2339" spans="33:35">
      <c r="AG2339">
        <v>2336</v>
      </c>
      <c r="AH2339">
        <v>0.17158415897609613</v>
      </c>
      <c r="AI2339">
        <v>0.10425997836811821</v>
      </c>
    </row>
    <row r="2340" spans="33:35">
      <c r="AG2340">
        <v>2337</v>
      </c>
      <c r="AH2340">
        <v>0.15230258512915729</v>
      </c>
      <c r="AI2340">
        <v>0.10328832852106834</v>
      </c>
    </row>
    <row r="2341" spans="33:35">
      <c r="AG2341">
        <v>2338</v>
      </c>
      <c r="AH2341">
        <v>0.12655734785857775</v>
      </c>
      <c r="AI2341">
        <v>0.13052113197730608</v>
      </c>
    </row>
    <row r="2342" spans="33:35">
      <c r="AG2342">
        <v>2339</v>
      </c>
      <c r="AH2342">
        <v>0.12334085772986714</v>
      </c>
      <c r="AI2342">
        <v>0.13850407343907803</v>
      </c>
    </row>
    <row r="2343" spans="33:35">
      <c r="AG2343">
        <v>2340</v>
      </c>
      <c r="AH2343">
        <v>0.12576565231381964</v>
      </c>
      <c r="AI2343">
        <v>0.14257222558581956</v>
      </c>
    </row>
    <row r="2344" spans="33:35">
      <c r="AG2344">
        <v>2341</v>
      </c>
      <c r="AH2344">
        <v>0.13265817498581145</v>
      </c>
      <c r="AI2344">
        <v>0.11354597651536708</v>
      </c>
    </row>
    <row r="2345" spans="33:35">
      <c r="AG2345">
        <v>2342</v>
      </c>
      <c r="AH2345">
        <v>0.14465775221932531</v>
      </c>
      <c r="AI2345">
        <v>0.14521753386113836</v>
      </c>
    </row>
    <row r="2346" spans="33:35">
      <c r="AG2346">
        <v>2343</v>
      </c>
      <c r="AH2346">
        <v>0.17009153234094371</v>
      </c>
      <c r="AI2346">
        <v>9.8070923254343731E-2</v>
      </c>
    </row>
    <row r="2347" spans="33:35">
      <c r="AG2347">
        <v>2344</v>
      </c>
      <c r="AH2347">
        <v>0.14229865928707833</v>
      </c>
      <c r="AI2347">
        <v>0.11008825236277667</v>
      </c>
    </row>
    <row r="2348" spans="33:35">
      <c r="AG2348">
        <v>2345</v>
      </c>
      <c r="AH2348">
        <v>0.16351477010043461</v>
      </c>
      <c r="AI2348">
        <v>0.10563947808866489</v>
      </c>
    </row>
    <row r="2349" spans="33:35">
      <c r="AG2349">
        <v>2346</v>
      </c>
      <c r="AH2349">
        <v>0.13933767008553613</v>
      </c>
      <c r="AI2349">
        <v>0.12297209517206749</v>
      </c>
    </row>
    <row r="2350" spans="33:35">
      <c r="AG2350">
        <v>2347</v>
      </c>
      <c r="AH2350">
        <v>0.12544258181538639</v>
      </c>
      <c r="AI2350">
        <v>0.14106542549384493</v>
      </c>
    </row>
    <row r="2351" spans="33:35">
      <c r="AG2351">
        <v>2348</v>
      </c>
      <c r="AH2351">
        <v>0.14210085786411503</v>
      </c>
      <c r="AI2351">
        <v>0.11872702994543924</v>
      </c>
    </row>
    <row r="2352" spans="33:35">
      <c r="AG2352">
        <v>2349</v>
      </c>
      <c r="AH2352">
        <v>0.12869400546860754</v>
      </c>
      <c r="AI2352">
        <v>0.13118997280508995</v>
      </c>
    </row>
    <row r="2353" spans="33:35">
      <c r="AG2353">
        <v>2350</v>
      </c>
      <c r="AH2353">
        <v>0.15804689207490136</v>
      </c>
      <c r="AI2353">
        <v>0.10221352352802755</v>
      </c>
    </row>
    <row r="2354" spans="33:35">
      <c r="AG2354">
        <v>2351</v>
      </c>
      <c r="AH2354">
        <v>0.13239048846507942</v>
      </c>
      <c r="AI2354">
        <v>0.10879212789677724</v>
      </c>
    </row>
    <row r="2355" spans="33:35">
      <c r="AG2355">
        <v>2352</v>
      </c>
      <c r="AH2355">
        <v>0.14455491950818775</v>
      </c>
      <c r="AI2355">
        <v>0.11242882141073102</v>
      </c>
    </row>
    <row r="2356" spans="33:35">
      <c r="AG2356">
        <v>2353</v>
      </c>
      <c r="AH2356">
        <v>0.13342301987505636</v>
      </c>
      <c r="AI2356">
        <v>0.12377025287211615</v>
      </c>
    </row>
    <row r="2357" spans="33:35">
      <c r="AG2357">
        <v>2354</v>
      </c>
      <c r="AH2357">
        <v>0.13112552721076656</v>
      </c>
      <c r="AI2357">
        <v>0.13302407378239245</v>
      </c>
    </row>
    <row r="2358" spans="33:35">
      <c r="AG2358">
        <v>2355</v>
      </c>
      <c r="AH2358">
        <v>0.1411587862356399</v>
      </c>
      <c r="AI2358">
        <v>0.1201656614938983</v>
      </c>
    </row>
    <row r="2359" spans="33:35">
      <c r="AG2359">
        <v>2356</v>
      </c>
      <c r="AH2359">
        <v>0.1384438203245674</v>
      </c>
      <c r="AI2359">
        <v>0.10681886118013219</v>
      </c>
    </row>
    <row r="2360" spans="33:35">
      <c r="AG2360">
        <v>2357</v>
      </c>
      <c r="AH2360">
        <v>0.14673163200084605</v>
      </c>
      <c r="AI2360">
        <v>0.11799405790770658</v>
      </c>
    </row>
    <row r="2361" spans="33:35">
      <c r="AG2361">
        <v>2358</v>
      </c>
      <c r="AH2361">
        <v>0.16157552038992343</v>
      </c>
      <c r="AI2361">
        <v>9.9490110951742206E-2</v>
      </c>
    </row>
    <row r="2362" spans="33:35">
      <c r="AG2362">
        <v>2359</v>
      </c>
      <c r="AH2362">
        <v>0.14250773521508586</v>
      </c>
      <c r="AI2362">
        <v>0.11513062976622861</v>
      </c>
    </row>
    <row r="2363" spans="33:35">
      <c r="AG2363">
        <v>2360</v>
      </c>
      <c r="AH2363">
        <v>0.13748330298938757</v>
      </c>
      <c r="AI2363">
        <v>0.13017456061978547</v>
      </c>
    </row>
    <row r="2364" spans="33:35">
      <c r="AG2364">
        <v>2361</v>
      </c>
      <c r="AH2364">
        <v>0.13344670858218707</v>
      </c>
      <c r="AI2364">
        <v>0.11563228536489042</v>
      </c>
    </row>
    <row r="2365" spans="33:35">
      <c r="AG2365">
        <v>2362</v>
      </c>
      <c r="AH2365">
        <v>0.13386499467967949</v>
      </c>
      <c r="AI2365">
        <v>0.11288398128282043</v>
      </c>
    </row>
    <row r="2366" spans="33:35">
      <c r="AG2366">
        <v>2363</v>
      </c>
      <c r="AH2366">
        <v>0.13181320685002684</v>
      </c>
      <c r="AI2366">
        <v>0.1233912496811085</v>
      </c>
    </row>
    <row r="2367" spans="33:35">
      <c r="AG2367">
        <v>2364</v>
      </c>
      <c r="AH2367">
        <v>0.12748670810539989</v>
      </c>
      <c r="AI2367">
        <v>0.13513288960978345</v>
      </c>
    </row>
    <row r="2368" spans="33:35">
      <c r="AG2368">
        <v>2365</v>
      </c>
      <c r="AH2368">
        <v>0.12804126493545917</v>
      </c>
      <c r="AI2368">
        <v>0.11489273535028982</v>
      </c>
    </row>
    <row r="2369" spans="33:35">
      <c r="AG2369">
        <v>2366</v>
      </c>
      <c r="AH2369">
        <v>0.13054209447725659</v>
      </c>
      <c r="AI2369">
        <v>0.13557622977782202</v>
      </c>
    </row>
    <row r="2370" spans="33:35">
      <c r="AG2370">
        <v>2367</v>
      </c>
      <c r="AH2370">
        <v>0.14994624833526232</v>
      </c>
      <c r="AI2370">
        <v>0.10740830025014089</v>
      </c>
    </row>
    <row r="2371" spans="33:35">
      <c r="AG2371">
        <v>2368</v>
      </c>
      <c r="AH2371">
        <v>0.13847105925184541</v>
      </c>
      <c r="AI2371">
        <v>0.12327661175026364</v>
      </c>
    </row>
    <row r="2372" spans="33:35">
      <c r="AG2372">
        <v>2369</v>
      </c>
      <c r="AH2372">
        <v>0.12494755245261219</v>
      </c>
      <c r="AI2372">
        <v>0.14539469289326387</v>
      </c>
    </row>
    <row r="2373" spans="33:35">
      <c r="AG2373">
        <v>2370</v>
      </c>
      <c r="AH2373">
        <v>0.12322853599690543</v>
      </c>
      <c r="AI2373">
        <v>0.13823813871262483</v>
      </c>
    </row>
    <row r="2374" spans="33:35">
      <c r="AG2374">
        <v>2371</v>
      </c>
      <c r="AH2374">
        <v>0.12923266850212525</v>
      </c>
      <c r="AI2374">
        <v>0.11899654147615185</v>
      </c>
    </row>
    <row r="2375" spans="33:35">
      <c r="AG2375">
        <v>2372</v>
      </c>
      <c r="AH2375">
        <v>0.14848901377090534</v>
      </c>
      <c r="AI2375">
        <v>0.1212036952293111</v>
      </c>
    </row>
    <row r="2376" spans="33:35">
      <c r="AG2376">
        <v>2373</v>
      </c>
      <c r="AH2376">
        <v>0.12610574998991347</v>
      </c>
      <c r="AI2376">
        <v>0.12353639544615204</v>
      </c>
    </row>
    <row r="2377" spans="33:35">
      <c r="AG2377">
        <v>2374</v>
      </c>
      <c r="AH2377">
        <v>0.12677348024617002</v>
      </c>
      <c r="AI2377">
        <v>0.14619494862599636</v>
      </c>
    </row>
    <row r="2378" spans="33:35">
      <c r="AG2378">
        <v>2375</v>
      </c>
      <c r="AH2378">
        <v>0.12675184672305956</v>
      </c>
      <c r="AI2378">
        <v>0.13198288805666944</v>
      </c>
    </row>
    <row r="2379" spans="33:35">
      <c r="AG2379">
        <v>2376</v>
      </c>
      <c r="AH2379">
        <v>0.15056820660213355</v>
      </c>
      <c r="AI2379">
        <v>0.11029903142439709</v>
      </c>
    </row>
    <row r="2380" spans="33:35">
      <c r="AG2380">
        <v>2377</v>
      </c>
      <c r="AH2380">
        <v>0.14957245754693629</v>
      </c>
      <c r="AI2380">
        <v>0.102351198492142</v>
      </c>
    </row>
    <row r="2381" spans="33:35">
      <c r="AG2381">
        <v>2378</v>
      </c>
      <c r="AH2381">
        <v>0.12343589688862724</v>
      </c>
      <c r="AI2381">
        <v>0.13782921593086361</v>
      </c>
    </row>
    <row r="2382" spans="33:35">
      <c r="AG2382">
        <v>2379</v>
      </c>
      <c r="AH2382">
        <v>0.14256652855368418</v>
      </c>
      <c r="AI2382">
        <v>0.10617533582257468</v>
      </c>
    </row>
    <row r="2383" spans="33:35">
      <c r="AG2383">
        <v>2380</v>
      </c>
      <c r="AH2383">
        <v>0.1238193532810782</v>
      </c>
      <c r="AI2383">
        <v>0.13230204774547921</v>
      </c>
    </row>
    <row r="2384" spans="33:35">
      <c r="AG2384">
        <v>2381</v>
      </c>
      <c r="AH2384">
        <v>0.15760277584678914</v>
      </c>
      <c r="AI2384">
        <v>0.10443723351228329</v>
      </c>
    </row>
    <row r="2385" spans="33:35">
      <c r="AG2385">
        <v>2382</v>
      </c>
      <c r="AH2385">
        <v>0.13596059967281618</v>
      </c>
      <c r="AI2385">
        <v>0.13876303316297384</v>
      </c>
    </row>
    <row r="2386" spans="33:35">
      <c r="AG2386">
        <v>2383</v>
      </c>
      <c r="AH2386">
        <v>0.23486054653405095</v>
      </c>
      <c r="AI2386">
        <v>8.0239568902179398E-2</v>
      </c>
    </row>
    <row r="2387" spans="33:35">
      <c r="AG2387">
        <v>2384</v>
      </c>
      <c r="AH2387">
        <v>0.13102870557804217</v>
      </c>
      <c r="AI2387">
        <v>0.14239271621723326</v>
      </c>
    </row>
    <row r="2388" spans="33:35">
      <c r="AG2388">
        <v>2385</v>
      </c>
      <c r="AH2388">
        <v>0.13029747345850665</v>
      </c>
      <c r="AI2388">
        <v>0.12517804233415591</v>
      </c>
    </row>
    <row r="2389" spans="33:35">
      <c r="AG2389">
        <v>2386</v>
      </c>
      <c r="AH2389">
        <v>0.13364176715998902</v>
      </c>
      <c r="AI2389">
        <v>0.11466907143333692</v>
      </c>
    </row>
    <row r="2390" spans="33:35">
      <c r="AG2390">
        <v>2387</v>
      </c>
      <c r="AH2390">
        <v>0.16602376739401156</v>
      </c>
      <c r="AI2390">
        <v>8.8761206042687613E-2</v>
      </c>
    </row>
    <row r="2391" spans="33:35">
      <c r="AG2391">
        <v>2388</v>
      </c>
      <c r="AH2391">
        <v>0.13866536471070184</v>
      </c>
      <c r="AI2391">
        <v>0.11883346937532768</v>
      </c>
    </row>
    <row r="2392" spans="33:35">
      <c r="AG2392">
        <v>2389</v>
      </c>
      <c r="AH2392">
        <v>0.15256125472630852</v>
      </c>
      <c r="AI2392">
        <v>0.1218446756128615</v>
      </c>
    </row>
    <row r="2393" spans="33:35">
      <c r="AG2393">
        <v>2390</v>
      </c>
      <c r="AH2393">
        <v>0.12606978568427846</v>
      </c>
      <c r="AI2393">
        <v>0.1366912622785646</v>
      </c>
    </row>
    <row r="2394" spans="33:35">
      <c r="AG2394">
        <v>2391</v>
      </c>
      <c r="AH2394">
        <v>0.17765511650398128</v>
      </c>
      <c r="AI2394">
        <v>0.12655108022203343</v>
      </c>
    </row>
    <row r="2395" spans="33:35">
      <c r="AG2395">
        <v>2392</v>
      </c>
      <c r="AH2395">
        <v>0.1341128767182751</v>
      </c>
      <c r="AI2395">
        <v>0.13193347057239582</v>
      </c>
    </row>
    <row r="2396" spans="33:35">
      <c r="AG2396">
        <v>2393</v>
      </c>
      <c r="AH2396">
        <v>0.16006184775918275</v>
      </c>
      <c r="AI2396">
        <v>0.10494127305345621</v>
      </c>
    </row>
    <row r="2397" spans="33:35">
      <c r="AG2397">
        <v>2394</v>
      </c>
      <c r="AH2397">
        <v>0.13987307742056931</v>
      </c>
      <c r="AI2397">
        <v>0.12485595737148478</v>
      </c>
    </row>
    <row r="2398" spans="33:35">
      <c r="AG2398">
        <v>2395</v>
      </c>
      <c r="AH2398">
        <v>0.13060265464631746</v>
      </c>
      <c r="AI2398">
        <v>0.11608031143118433</v>
      </c>
    </row>
    <row r="2399" spans="33:35">
      <c r="AG2399">
        <v>2396</v>
      </c>
      <c r="AH2399">
        <v>0.12892600062502438</v>
      </c>
      <c r="AI2399">
        <v>0.12974796382157078</v>
      </c>
    </row>
    <row r="2400" spans="33:35">
      <c r="AG2400">
        <v>2397</v>
      </c>
      <c r="AH2400">
        <v>0.1255558671647212</v>
      </c>
      <c r="AI2400">
        <v>0.14313236084289255</v>
      </c>
    </row>
    <row r="2401" spans="33:35">
      <c r="AG2401">
        <v>2398</v>
      </c>
      <c r="AH2401">
        <v>0.13976566918256964</v>
      </c>
      <c r="AI2401">
        <v>0.10451458326839955</v>
      </c>
    </row>
    <row r="2402" spans="33:35">
      <c r="AG2402">
        <v>2399</v>
      </c>
      <c r="AH2402">
        <v>0.13896944186884408</v>
      </c>
      <c r="AI2402">
        <v>0.11972783802075032</v>
      </c>
    </row>
    <row r="2403" spans="33:35">
      <c r="AG2403">
        <v>2400</v>
      </c>
      <c r="AH2403">
        <v>0.14168259537244088</v>
      </c>
      <c r="AI2403">
        <v>0.11900102042282874</v>
      </c>
    </row>
    <row r="2404" spans="33:35">
      <c r="AG2404">
        <v>2401</v>
      </c>
      <c r="AH2404">
        <v>0.12956682843824993</v>
      </c>
      <c r="AI2404">
        <v>0.12512821373483327</v>
      </c>
    </row>
    <row r="2405" spans="33:35">
      <c r="AG2405">
        <v>2402</v>
      </c>
      <c r="AH2405">
        <v>0.12882959250622952</v>
      </c>
      <c r="AI2405">
        <v>0.12982545415785926</v>
      </c>
    </row>
    <row r="2406" spans="33:35">
      <c r="AG2406">
        <v>2403</v>
      </c>
      <c r="AH2406">
        <v>0.15497526190344621</v>
      </c>
      <c r="AI2406">
        <v>0.1049310095612301</v>
      </c>
    </row>
    <row r="2407" spans="33:35">
      <c r="AG2407">
        <v>2404</v>
      </c>
      <c r="AH2407">
        <v>0.15432393550345147</v>
      </c>
      <c r="AI2407">
        <v>9.9287894492135542E-2</v>
      </c>
    </row>
    <row r="2408" spans="33:35">
      <c r="AG2408">
        <v>2405</v>
      </c>
      <c r="AH2408">
        <v>0.14914422411324813</v>
      </c>
      <c r="AI2408">
        <v>0.10077597000451664</v>
      </c>
    </row>
    <row r="2409" spans="33:35">
      <c r="AG2409">
        <v>2406</v>
      </c>
      <c r="AH2409">
        <v>0.1248877799447847</v>
      </c>
      <c r="AI2409">
        <v>0.13069806542096044</v>
      </c>
    </row>
    <row r="2410" spans="33:35">
      <c r="AG2410">
        <v>2407</v>
      </c>
      <c r="AH2410">
        <v>0.13397542308027677</v>
      </c>
      <c r="AI2410">
        <v>0.11482772594433267</v>
      </c>
    </row>
    <row r="2411" spans="33:35">
      <c r="AG2411">
        <v>2408</v>
      </c>
      <c r="AH2411">
        <v>0.13293366349313285</v>
      </c>
      <c r="AI2411">
        <v>0.13787195370238192</v>
      </c>
    </row>
    <row r="2412" spans="33:35">
      <c r="AG2412">
        <v>2409</v>
      </c>
      <c r="AH2412">
        <v>0.13773818714229807</v>
      </c>
      <c r="AI2412">
        <v>0.12325578045999998</v>
      </c>
    </row>
    <row r="2413" spans="33:35">
      <c r="AG2413">
        <v>2410</v>
      </c>
      <c r="AH2413">
        <v>0.15781609484632458</v>
      </c>
      <c r="AI2413">
        <v>9.9653417928082938E-2</v>
      </c>
    </row>
    <row r="2414" spans="33:35">
      <c r="AG2414">
        <v>2411</v>
      </c>
      <c r="AH2414">
        <v>0.14270330383102564</v>
      </c>
      <c r="AI2414">
        <v>0.13838680022128214</v>
      </c>
    </row>
    <row r="2415" spans="33:35">
      <c r="AG2415">
        <v>2412</v>
      </c>
      <c r="AH2415">
        <v>0.16420473225309609</v>
      </c>
      <c r="AI2415">
        <v>9.8674360892805985E-2</v>
      </c>
    </row>
    <row r="2416" spans="33:35">
      <c r="AG2416">
        <v>2413</v>
      </c>
      <c r="AH2416">
        <v>0.12995840966644578</v>
      </c>
      <c r="AI2416">
        <v>0.13442824184888727</v>
      </c>
    </row>
    <row r="2417" spans="33:35">
      <c r="AG2417">
        <v>2414</v>
      </c>
      <c r="AH2417">
        <v>0.15240708573943035</v>
      </c>
      <c r="AI2417">
        <v>0.10696633836450714</v>
      </c>
    </row>
    <row r="2418" spans="33:35">
      <c r="AG2418">
        <v>2415</v>
      </c>
      <c r="AH2418">
        <v>0.14132531148708274</v>
      </c>
      <c r="AI2418">
        <v>0.11120970283511433</v>
      </c>
    </row>
    <row r="2419" spans="33:35">
      <c r="AG2419">
        <v>2416</v>
      </c>
      <c r="AH2419">
        <v>0.13067020220795947</v>
      </c>
      <c r="AI2419">
        <v>0.12145301833633215</v>
      </c>
    </row>
    <row r="2420" spans="33:35">
      <c r="AG2420">
        <v>2417</v>
      </c>
      <c r="AH2420">
        <v>0.12587312914010984</v>
      </c>
      <c r="AI2420">
        <v>0.13009221305070806</v>
      </c>
    </row>
    <row r="2421" spans="33:35">
      <c r="AG2421">
        <v>2418</v>
      </c>
      <c r="AH2421">
        <v>0.12421815211727531</v>
      </c>
      <c r="AI2421">
        <v>0.13481638982495114</v>
      </c>
    </row>
    <row r="2422" spans="33:35">
      <c r="AG2422">
        <v>2419</v>
      </c>
      <c r="AH2422">
        <v>0.12706888599949245</v>
      </c>
      <c r="AI2422">
        <v>0.12054214230094067</v>
      </c>
    </row>
    <row r="2423" spans="33:35">
      <c r="AG2423">
        <v>2420</v>
      </c>
      <c r="AH2423">
        <v>0.15226497244292297</v>
      </c>
      <c r="AI2423">
        <v>0.11067623894513046</v>
      </c>
    </row>
    <row r="2424" spans="33:35">
      <c r="AG2424">
        <v>2421</v>
      </c>
      <c r="AH2424">
        <v>0.12353989727938329</v>
      </c>
      <c r="AI2424">
        <v>0.12530867789830241</v>
      </c>
    </row>
    <row r="2425" spans="33:35">
      <c r="AG2425">
        <v>2422</v>
      </c>
      <c r="AH2425">
        <v>0.13576050648402968</v>
      </c>
      <c r="AI2425">
        <v>0.11265695396189718</v>
      </c>
    </row>
    <row r="2426" spans="33:35">
      <c r="AG2426">
        <v>2423</v>
      </c>
      <c r="AH2426">
        <v>0.1345664469557524</v>
      </c>
      <c r="AI2426">
        <v>0.12537642352592926</v>
      </c>
    </row>
    <row r="2427" spans="33:35">
      <c r="AG2427">
        <v>2424</v>
      </c>
      <c r="AH2427">
        <v>0.13858520802165183</v>
      </c>
      <c r="AI2427">
        <v>0.1126252814427674</v>
      </c>
    </row>
    <row r="2428" spans="33:35">
      <c r="AG2428">
        <v>2425</v>
      </c>
      <c r="AH2428">
        <v>0.13346068866843591</v>
      </c>
      <c r="AI2428">
        <v>0.10705594779822059</v>
      </c>
    </row>
    <row r="2429" spans="33:35">
      <c r="AG2429">
        <v>2426</v>
      </c>
      <c r="AH2429">
        <v>0.1247442895461668</v>
      </c>
      <c r="AI2429">
        <v>0.13658669744414292</v>
      </c>
    </row>
    <row r="2430" spans="33:35">
      <c r="AG2430">
        <v>2427</v>
      </c>
      <c r="AH2430">
        <v>0.13613242837943332</v>
      </c>
      <c r="AI2430">
        <v>0.14450494020105331</v>
      </c>
    </row>
    <row r="2431" spans="33:35">
      <c r="AG2431">
        <v>2428</v>
      </c>
      <c r="AH2431">
        <v>0.12663353783909398</v>
      </c>
      <c r="AI2431">
        <v>0.1337292157503055</v>
      </c>
    </row>
    <row r="2432" spans="33:35">
      <c r="AG2432">
        <v>2429</v>
      </c>
      <c r="AH2432">
        <v>0.13024590119566254</v>
      </c>
      <c r="AI2432">
        <v>0.1203678674411192</v>
      </c>
    </row>
    <row r="2433" spans="33:35">
      <c r="AG2433">
        <v>2430</v>
      </c>
      <c r="AH2433">
        <v>0.16448570531273415</v>
      </c>
      <c r="AI2433">
        <v>9.6421919884724538E-2</v>
      </c>
    </row>
    <row r="2434" spans="33:35">
      <c r="AG2434">
        <v>2431</v>
      </c>
      <c r="AH2434">
        <v>0.13536172057181067</v>
      </c>
      <c r="AI2434">
        <v>0.11104369746263285</v>
      </c>
    </row>
    <row r="2435" spans="33:35">
      <c r="AG2435">
        <v>2432</v>
      </c>
      <c r="AH2435">
        <v>0.12807305644054129</v>
      </c>
      <c r="AI2435">
        <v>0.13737156279561252</v>
      </c>
    </row>
    <row r="2436" spans="33:35">
      <c r="AG2436">
        <v>2433</v>
      </c>
      <c r="AH2436">
        <v>0.13687694491582197</v>
      </c>
      <c r="AI2436">
        <v>0.11992301781160269</v>
      </c>
    </row>
    <row r="2437" spans="33:35">
      <c r="AG2437">
        <v>2434</v>
      </c>
      <c r="AH2437">
        <v>0.12985627495161892</v>
      </c>
      <c r="AI2437">
        <v>0.12009817362533452</v>
      </c>
    </row>
    <row r="2438" spans="33:35">
      <c r="AG2438">
        <v>2435</v>
      </c>
      <c r="AH2438">
        <v>0.12551851238437331</v>
      </c>
      <c r="AI2438">
        <v>0.13116242641591636</v>
      </c>
    </row>
    <row r="2439" spans="33:35">
      <c r="AG2439">
        <v>2436</v>
      </c>
      <c r="AH2439">
        <v>0.16178750662136571</v>
      </c>
      <c r="AI2439">
        <v>0.10501032883364304</v>
      </c>
    </row>
    <row r="2440" spans="33:35">
      <c r="AG2440">
        <v>2437</v>
      </c>
      <c r="AH2440">
        <v>0.12945402358721633</v>
      </c>
      <c r="AI2440">
        <v>0.15670903160652958</v>
      </c>
    </row>
    <row r="2441" spans="33:35">
      <c r="AG2441">
        <v>2438</v>
      </c>
      <c r="AH2441">
        <v>0.12989242276901702</v>
      </c>
      <c r="AI2441">
        <v>0.13216389158342937</v>
      </c>
    </row>
    <row r="2442" spans="33:35">
      <c r="AG2442">
        <v>2439</v>
      </c>
      <c r="AH2442">
        <v>0.13628260533860775</v>
      </c>
      <c r="AI2442">
        <v>0.11251745778243416</v>
      </c>
    </row>
    <row r="2443" spans="33:35">
      <c r="AG2443">
        <v>2440</v>
      </c>
      <c r="AH2443">
        <v>0.12837174481469854</v>
      </c>
      <c r="AI2443">
        <v>0.1154232946148563</v>
      </c>
    </row>
    <row r="2444" spans="33:35">
      <c r="AG2444">
        <v>2441</v>
      </c>
      <c r="AH2444">
        <v>0.12518894452127521</v>
      </c>
      <c r="AI2444">
        <v>0.1349150971754263</v>
      </c>
    </row>
    <row r="2445" spans="33:35">
      <c r="AG2445">
        <v>2442</v>
      </c>
      <c r="AH2445">
        <v>0.15398745713998549</v>
      </c>
      <c r="AI2445">
        <v>0.10422705446274975</v>
      </c>
    </row>
    <row r="2446" spans="33:35">
      <c r="AG2446">
        <v>2443</v>
      </c>
      <c r="AH2446">
        <v>0.14100711908816449</v>
      </c>
      <c r="AI2446">
        <v>0.11443185117956721</v>
      </c>
    </row>
    <row r="2447" spans="33:35">
      <c r="AG2447">
        <v>2444</v>
      </c>
      <c r="AH2447">
        <v>0.13161935821130469</v>
      </c>
      <c r="AI2447">
        <v>0.12511830988541794</v>
      </c>
    </row>
    <row r="2448" spans="33:35">
      <c r="AG2448">
        <v>2445</v>
      </c>
      <c r="AH2448">
        <v>0.175088700688732</v>
      </c>
      <c r="AI2448">
        <v>9.730340782079494E-2</v>
      </c>
    </row>
    <row r="2449" spans="33:35">
      <c r="AG2449">
        <v>2446</v>
      </c>
      <c r="AH2449">
        <v>0.1721392272889064</v>
      </c>
      <c r="AI2449">
        <v>0.10905288267844288</v>
      </c>
    </row>
    <row r="2450" spans="33:35">
      <c r="AG2450">
        <v>2447</v>
      </c>
      <c r="AH2450">
        <v>0.1340280784210264</v>
      </c>
      <c r="AI2450">
        <v>0.1235569273008241</v>
      </c>
    </row>
    <row r="2451" spans="33:35">
      <c r="AG2451">
        <v>2448</v>
      </c>
      <c r="AH2451">
        <v>0.13464040847641504</v>
      </c>
      <c r="AI2451">
        <v>0.14088722584481844</v>
      </c>
    </row>
    <row r="2452" spans="33:35">
      <c r="AG2452">
        <v>2449</v>
      </c>
      <c r="AH2452">
        <v>0.13439615171371086</v>
      </c>
      <c r="AI2452">
        <v>0.12153348734147558</v>
      </c>
    </row>
    <row r="2453" spans="33:35">
      <c r="AG2453">
        <v>2450</v>
      </c>
      <c r="AH2453">
        <v>0.13586002424430982</v>
      </c>
      <c r="AI2453">
        <v>0.10562993884302692</v>
      </c>
    </row>
    <row r="2454" spans="33:35">
      <c r="AG2454">
        <v>2451</v>
      </c>
      <c r="AH2454">
        <v>0.15436788983611643</v>
      </c>
      <c r="AI2454">
        <v>0.12120144082829118</v>
      </c>
    </row>
    <row r="2455" spans="33:35">
      <c r="AG2455">
        <v>2452</v>
      </c>
      <c r="AH2455">
        <v>0.12592911786440922</v>
      </c>
      <c r="AI2455">
        <v>0.12729903678903268</v>
      </c>
    </row>
    <row r="2456" spans="33:35">
      <c r="AG2456">
        <v>2453</v>
      </c>
      <c r="AH2456">
        <v>0.14710985173844648</v>
      </c>
      <c r="AI2456">
        <v>0.11592216899319145</v>
      </c>
    </row>
    <row r="2457" spans="33:35">
      <c r="AG2457">
        <v>2454</v>
      </c>
      <c r="AH2457">
        <v>0.13767418302204371</v>
      </c>
      <c r="AI2457">
        <v>0.14675769437368019</v>
      </c>
    </row>
    <row r="2458" spans="33:35">
      <c r="AG2458">
        <v>2455</v>
      </c>
      <c r="AH2458">
        <v>0.1371142450109287</v>
      </c>
      <c r="AI2458">
        <v>0.10568317562796345</v>
      </c>
    </row>
    <row r="2459" spans="33:35">
      <c r="AG2459">
        <v>2456</v>
      </c>
      <c r="AH2459">
        <v>0.13204764479179576</v>
      </c>
      <c r="AI2459">
        <v>0.12417000412293172</v>
      </c>
    </row>
    <row r="2460" spans="33:35">
      <c r="AG2460">
        <v>2457</v>
      </c>
      <c r="AH2460">
        <v>0.12484210441256251</v>
      </c>
      <c r="AI2460">
        <v>0.14949187492770807</v>
      </c>
    </row>
    <row r="2461" spans="33:35">
      <c r="AG2461">
        <v>2458</v>
      </c>
      <c r="AH2461">
        <v>0.12579118435365638</v>
      </c>
      <c r="AI2461">
        <v>0.12064731816129799</v>
      </c>
    </row>
    <row r="2462" spans="33:35">
      <c r="AG2462">
        <v>2459</v>
      </c>
      <c r="AH2462">
        <v>0.14122979921767367</v>
      </c>
      <c r="AI2462">
        <v>0.11460787615936066</v>
      </c>
    </row>
    <row r="2463" spans="33:35">
      <c r="AG2463">
        <v>2460</v>
      </c>
      <c r="AH2463">
        <v>0.13806260767816231</v>
      </c>
      <c r="AI2463">
        <v>0.10598466894986812</v>
      </c>
    </row>
    <row r="2464" spans="33:35">
      <c r="AG2464">
        <v>2461</v>
      </c>
      <c r="AH2464">
        <v>0.12560572510211984</v>
      </c>
      <c r="AI2464">
        <v>0.12816285906901692</v>
      </c>
    </row>
    <row r="2465" spans="33:35">
      <c r="AG2465">
        <v>2462</v>
      </c>
      <c r="AH2465">
        <v>0.12955548877252457</v>
      </c>
      <c r="AI2465">
        <v>0.13961043768812725</v>
      </c>
    </row>
    <row r="2466" spans="33:35">
      <c r="AG2466">
        <v>2463</v>
      </c>
      <c r="AH2466">
        <v>0.14902549228701792</v>
      </c>
      <c r="AI2466">
        <v>0.108984816318208</v>
      </c>
    </row>
    <row r="2467" spans="33:35">
      <c r="AG2467">
        <v>2464</v>
      </c>
      <c r="AH2467">
        <v>0.1244421106283632</v>
      </c>
      <c r="AI2467">
        <v>0.13762517265421667</v>
      </c>
    </row>
    <row r="2468" spans="33:35">
      <c r="AG2468">
        <v>2465</v>
      </c>
      <c r="AH2468">
        <v>0.12821505070886827</v>
      </c>
      <c r="AI2468">
        <v>0.13359433482658328</v>
      </c>
    </row>
    <row r="2469" spans="33:35">
      <c r="AG2469">
        <v>2466</v>
      </c>
      <c r="AH2469">
        <v>0.13841397049764648</v>
      </c>
      <c r="AI2469">
        <v>0.13870441718384069</v>
      </c>
    </row>
    <row r="2470" spans="33:35">
      <c r="AG2470">
        <v>2467</v>
      </c>
      <c r="AH2470">
        <v>0.12271884278623772</v>
      </c>
      <c r="AI2470">
        <v>0.1392084990045159</v>
      </c>
    </row>
    <row r="2471" spans="33:35">
      <c r="AG2471">
        <v>2468</v>
      </c>
      <c r="AH2471">
        <v>0.13029528454486489</v>
      </c>
      <c r="AI2471">
        <v>0.10958259528853413</v>
      </c>
    </row>
    <row r="2472" spans="33:35">
      <c r="AG2472">
        <v>2469</v>
      </c>
      <c r="AH2472">
        <v>0.17491700472617275</v>
      </c>
      <c r="AI2472">
        <v>0.10067586230226</v>
      </c>
    </row>
    <row r="2473" spans="33:35">
      <c r="AG2473">
        <v>2470</v>
      </c>
      <c r="AH2473">
        <v>0.1288523886011432</v>
      </c>
      <c r="AI2473">
        <v>0.14561529906698667</v>
      </c>
    </row>
    <row r="2474" spans="33:35">
      <c r="AG2474">
        <v>2471</v>
      </c>
      <c r="AH2474">
        <v>0.13764218012020596</v>
      </c>
      <c r="AI2474">
        <v>0.11209771273775615</v>
      </c>
    </row>
    <row r="2475" spans="33:35">
      <c r="AG2475">
        <v>2472</v>
      </c>
      <c r="AH2475">
        <v>0.13691429146859682</v>
      </c>
      <c r="AI2475">
        <v>0.11490591450907015</v>
      </c>
    </row>
    <row r="2476" spans="33:35">
      <c r="AG2476">
        <v>2473</v>
      </c>
      <c r="AH2476">
        <v>0.14539227299677848</v>
      </c>
      <c r="AI2476">
        <v>0.10322501246898126</v>
      </c>
    </row>
    <row r="2477" spans="33:35">
      <c r="AG2477">
        <v>2474</v>
      </c>
      <c r="AH2477">
        <v>0.13428858542942959</v>
      </c>
      <c r="AI2477">
        <v>0.14801557571976862</v>
      </c>
    </row>
    <row r="2478" spans="33:35">
      <c r="AG2478">
        <v>2475</v>
      </c>
      <c r="AH2478">
        <v>0.12826506485435707</v>
      </c>
      <c r="AI2478">
        <v>0.12133509786928774</v>
      </c>
    </row>
    <row r="2479" spans="33:35">
      <c r="AG2479">
        <v>2476</v>
      </c>
      <c r="AH2479">
        <v>0.1331396453910807</v>
      </c>
      <c r="AI2479">
        <v>0.13508663622265471</v>
      </c>
    </row>
    <row r="2480" spans="33:35">
      <c r="AG2480">
        <v>2477</v>
      </c>
      <c r="AH2480">
        <v>0.13791577575721425</v>
      </c>
      <c r="AI2480">
        <v>0.11386620214525583</v>
      </c>
    </row>
    <row r="2481" spans="33:35">
      <c r="AG2481">
        <v>2478</v>
      </c>
      <c r="AH2481">
        <v>0.1295660229377813</v>
      </c>
      <c r="AI2481">
        <v>0.13174878026312103</v>
      </c>
    </row>
    <row r="2482" spans="33:35">
      <c r="AG2482">
        <v>2479</v>
      </c>
      <c r="AH2482">
        <v>0.13210287447612906</v>
      </c>
      <c r="AI2482">
        <v>0.12164570976841134</v>
      </c>
    </row>
    <row r="2483" spans="33:35">
      <c r="AG2483">
        <v>2480</v>
      </c>
      <c r="AH2483">
        <v>0.13421352516481941</v>
      </c>
      <c r="AI2483">
        <v>0.13873973147428262</v>
      </c>
    </row>
    <row r="2484" spans="33:35">
      <c r="AG2484">
        <v>2481</v>
      </c>
      <c r="AH2484">
        <v>0.1224429219462438</v>
      </c>
      <c r="AI2484">
        <v>0.1298952588408393</v>
      </c>
    </row>
    <row r="2485" spans="33:35">
      <c r="AG2485">
        <v>2482</v>
      </c>
      <c r="AH2485">
        <v>0.1383303199793593</v>
      </c>
      <c r="AI2485">
        <v>0.13433060067837799</v>
      </c>
    </row>
    <row r="2486" spans="33:35">
      <c r="AG2486">
        <v>2483</v>
      </c>
      <c r="AH2486">
        <v>0.15934905422851853</v>
      </c>
      <c r="AI2486">
        <v>9.3846771280316835E-2</v>
      </c>
    </row>
    <row r="2487" spans="33:35">
      <c r="AG2487">
        <v>2484</v>
      </c>
      <c r="AH2487">
        <v>0.1447412276624275</v>
      </c>
      <c r="AI2487">
        <v>0.11251490881258923</v>
      </c>
    </row>
    <row r="2488" spans="33:35">
      <c r="AG2488">
        <v>2485</v>
      </c>
      <c r="AH2488">
        <v>0.13721939374903949</v>
      </c>
      <c r="AI2488">
        <v>0.11543294443196152</v>
      </c>
    </row>
    <row r="2489" spans="33:35">
      <c r="AG2489">
        <v>2486</v>
      </c>
      <c r="AH2489">
        <v>0.12230229746014414</v>
      </c>
      <c r="AI2489">
        <v>0.13311048639615133</v>
      </c>
    </row>
    <row r="2490" spans="33:35">
      <c r="AG2490">
        <v>2487</v>
      </c>
      <c r="AH2490">
        <v>0.15021483761559254</v>
      </c>
      <c r="AI2490">
        <v>0.11060021863706626</v>
      </c>
    </row>
    <row r="2491" spans="33:35">
      <c r="AG2491">
        <v>2488</v>
      </c>
      <c r="AH2491">
        <v>0.12549648134776217</v>
      </c>
      <c r="AI2491">
        <v>0.13669856838298608</v>
      </c>
    </row>
    <row r="2492" spans="33:35">
      <c r="AG2492">
        <v>2489</v>
      </c>
      <c r="AH2492">
        <v>0.1455241759562878</v>
      </c>
      <c r="AI2492">
        <v>0.12512409281160344</v>
      </c>
    </row>
    <row r="2493" spans="33:35">
      <c r="AG2493">
        <v>2490</v>
      </c>
      <c r="AH2493">
        <v>0.1285913490441388</v>
      </c>
      <c r="AI2493">
        <v>0.12783363111175516</v>
      </c>
    </row>
    <row r="2494" spans="33:35">
      <c r="AG2494">
        <v>2491</v>
      </c>
      <c r="AH2494">
        <v>0.12519143048098288</v>
      </c>
      <c r="AI2494">
        <v>0.13133132436770367</v>
      </c>
    </row>
    <row r="2495" spans="33:35">
      <c r="AG2495">
        <v>2492</v>
      </c>
      <c r="AH2495">
        <v>0.14868212644887127</v>
      </c>
      <c r="AI2495">
        <v>0.11223690356934728</v>
      </c>
    </row>
    <row r="2496" spans="33:35">
      <c r="AG2496">
        <v>2493</v>
      </c>
      <c r="AH2496">
        <v>0.13555923406635836</v>
      </c>
      <c r="AI2496">
        <v>0.14866213196955588</v>
      </c>
    </row>
    <row r="2497" spans="33:35">
      <c r="AG2497">
        <v>2494</v>
      </c>
      <c r="AH2497">
        <v>0.12931154950427712</v>
      </c>
      <c r="AI2497">
        <v>0.14186540243485024</v>
      </c>
    </row>
    <row r="2498" spans="33:35">
      <c r="AG2498">
        <v>2495</v>
      </c>
      <c r="AH2498">
        <v>0.14736605778831768</v>
      </c>
      <c r="AI2498">
        <v>0.15195616210097093</v>
      </c>
    </row>
    <row r="2499" spans="33:35">
      <c r="AG2499">
        <v>2496</v>
      </c>
      <c r="AH2499">
        <v>0.13290820470419329</v>
      </c>
      <c r="AI2499">
        <v>0.1324367509438758</v>
      </c>
    </row>
    <row r="2500" spans="33:35">
      <c r="AG2500">
        <v>2497</v>
      </c>
      <c r="AH2500">
        <v>0.12564689870629392</v>
      </c>
      <c r="AI2500">
        <v>0.13873348701872776</v>
      </c>
    </row>
    <row r="2501" spans="33:35">
      <c r="AG2501">
        <v>2498</v>
      </c>
      <c r="AH2501">
        <v>0.14174928394109143</v>
      </c>
      <c r="AI2501">
        <v>0.11929259762671918</v>
      </c>
    </row>
    <row r="2502" spans="33:35">
      <c r="AG2502">
        <v>2499</v>
      </c>
      <c r="AH2502">
        <v>0.15454186211444065</v>
      </c>
      <c r="AI2502">
        <v>0.1048636609137156</v>
      </c>
    </row>
    <row r="2503" spans="33:35">
      <c r="AG2503">
        <v>2500</v>
      </c>
      <c r="AH2503">
        <v>0.17851878001355262</v>
      </c>
      <c r="AI2503">
        <v>9.0503588963480763E-2</v>
      </c>
    </row>
    <row r="2504" spans="33:35">
      <c r="AG2504">
        <v>2501</v>
      </c>
      <c r="AH2504">
        <v>0.12904960374869973</v>
      </c>
      <c r="AI2504">
        <v>0.13775337622393405</v>
      </c>
    </row>
    <row r="2505" spans="33:35">
      <c r="AG2505">
        <v>2502</v>
      </c>
      <c r="AH2505">
        <v>0.12854936974071057</v>
      </c>
      <c r="AI2505">
        <v>0.11647968215470417</v>
      </c>
    </row>
    <row r="2506" spans="33:35">
      <c r="AG2506">
        <v>2503</v>
      </c>
      <c r="AH2506">
        <v>0.14083536781967088</v>
      </c>
      <c r="AI2506">
        <v>0.10123562481894043</v>
      </c>
    </row>
    <row r="2507" spans="33:35">
      <c r="AG2507">
        <v>2504</v>
      </c>
      <c r="AH2507">
        <v>0.13992434033639725</v>
      </c>
      <c r="AI2507">
        <v>0.14609026057050742</v>
      </c>
    </row>
    <row r="2508" spans="33:35">
      <c r="AG2508">
        <v>2505</v>
      </c>
      <c r="AH2508">
        <v>0.12945181643612275</v>
      </c>
      <c r="AI2508">
        <v>0.11935148648368546</v>
      </c>
    </row>
    <row r="2509" spans="33:35">
      <c r="AG2509">
        <v>2506</v>
      </c>
      <c r="AH2509">
        <v>0.13161560746057049</v>
      </c>
      <c r="AI2509">
        <v>0.11443414423579759</v>
      </c>
    </row>
    <row r="2510" spans="33:35">
      <c r="AG2510">
        <v>2507</v>
      </c>
      <c r="AH2510">
        <v>0.15502317814219871</v>
      </c>
      <c r="AI2510">
        <v>9.9961157716495802E-2</v>
      </c>
    </row>
    <row r="2511" spans="33:35">
      <c r="AG2511">
        <v>2508</v>
      </c>
      <c r="AH2511">
        <v>0.14200191460868644</v>
      </c>
      <c r="AI2511">
        <v>0.11239872224731863</v>
      </c>
    </row>
    <row r="2512" spans="33:35">
      <c r="AG2512">
        <v>2509</v>
      </c>
      <c r="AH2512">
        <v>0.13747764593448705</v>
      </c>
      <c r="AI2512">
        <v>0.12394340077122831</v>
      </c>
    </row>
    <row r="2513" spans="33:35">
      <c r="AG2513">
        <v>2510</v>
      </c>
      <c r="AH2513">
        <v>0.15199772796484762</v>
      </c>
      <c r="AI2513">
        <v>0.10893395057341451</v>
      </c>
    </row>
    <row r="2514" spans="33:35">
      <c r="AG2514">
        <v>2511</v>
      </c>
      <c r="AH2514">
        <v>0.16351841658848162</v>
      </c>
      <c r="AI2514">
        <v>9.6951430630374258E-2</v>
      </c>
    </row>
    <row r="2515" spans="33:35">
      <c r="AG2515">
        <v>2512</v>
      </c>
      <c r="AH2515">
        <v>0.14783317701254359</v>
      </c>
      <c r="AI2515">
        <v>9.9979968895035964E-2</v>
      </c>
    </row>
    <row r="2516" spans="33:35">
      <c r="AG2516">
        <v>2513</v>
      </c>
      <c r="AH2516">
        <v>0.14522251525314359</v>
      </c>
      <c r="AI2516">
        <v>0.10922509467883368</v>
      </c>
    </row>
    <row r="2517" spans="33:35">
      <c r="AG2517">
        <v>2514</v>
      </c>
      <c r="AH2517">
        <v>0.13415152764070329</v>
      </c>
      <c r="AI2517">
        <v>0.10902687642005898</v>
      </c>
    </row>
    <row r="2518" spans="33:35">
      <c r="AG2518">
        <v>2515</v>
      </c>
      <c r="AH2518">
        <v>0.13089340728272247</v>
      </c>
      <c r="AI2518">
        <v>0.12975513152326495</v>
      </c>
    </row>
    <row r="2519" spans="33:35">
      <c r="AG2519">
        <v>2516</v>
      </c>
      <c r="AH2519">
        <v>0.13386835324160967</v>
      </c>
      <c r="AI2519">
        <v>0.12802525159073103</v>
      </c>
    </row>
    <row r="2520" spans="33:35">
      <c r="AG2520">
        <v>2517</v>
      </c>
      <c r="AH2520">
        <v>0.13012787784823027</v>
      </c>
      <c r="AI2520">
        <v>0.13364389182400682</v>
      </c>
    </row>
    <row r="2521" spans="33:35">
      <c r="AG2521">
        <v>2518</v>
      </c>
      <c r="AH2521">
        <v>0.13428857098103383</v>
      </c>
      <c r="AI2521">
        <v>0.11730265650179943</v>
      </c>
    </row>
    <row r="2522" spans="33:35">
      <c r="AG2522">
        <v>2519</v>
      </c>
      <c r="AH2522">
        <v>0.1584654401580794</v>
      </c>
      <c r="AI2522">
        <v>9.9750221294919145E-2</v>
      </c>
    </row>
    <row r="2523" spans="33:35">
      <c r="AG2523">
        <v>2520</v>
      </c>
      <c r="AH2523">
        <v>0.15386700334978859</v>
      </c>
      <c r="AI2523">
        <v>0.11294153117582405</v>
      </c>
    </row>
    <row r="2524" spans="33:35">
      <c r="AG2524">
        <v>2521</v>
      </c>
      <c r="AH2524">
        <v>0.13370432058242934</v>
      </c>
      <c r="AI2524">
        <v>0.1210435926228727</v>
      </c>
    </row>
    <row r="2525" spans="33:35">
      <c r="AG2525">
        <v>2522</v>
      </c>
      <c r="AH2525">
        <v>0.1528475516584446</v>
      </c>
      <c r="AI2525">
        <v>0.10782829219281592</v>
      </c>
    </row>
    <row r="2526" spans="33:35">
      <c r="AG2526">
        <v>2523</v>
      </c>
      <c r="AH2526">
        <v>0.14705874661411952</v>
      </c>
      <c r="AI2526">
        <v>0.1158250898426736</v>
      </c>
    </row>
    <row r="2527" spans="33:35">
      <c r="AG2527">
        <v>2524</v>
      </c>
      <c r="AH2527">
        <v>0.14305428836314701</v>
      </c>
      <c r="AI2527">
        <v>0.12187594082587391</v>
      </c>
    </row>
    <row r="2528" spans="33:35">
      <c r="AG2528">
        <v>2525</v>
      </c>
      <c r="AH2528">
        <v>0.12657010245842057</v>
      </c>
      <c r="AI2528">
        <v>0.12348288052081326</v>
      </c>
    </row>
    <row r="2529" spans="33:35">
      <c r="AG2529">
        <v>2526</v>
      </c>
      <c r="AH2529">
        <v>0.1318798474353767</v>
      </c>
      <c r="AI2529">
        <v>0.13661971533472428</v>
      </c>
    </row>
    <row r="2530" spans="33:35">
      <c r="AG2530">
        <v>2527</v>
      </c>
      <c r="AH2530">
        <v>0.12972713224703175</v>
      </c>
      <c r="AI2530">
        <v>0.11758688258263383</v>
      </c>
    </row>
    <row r="2531" spans="33:35">
      <c r="AG2531">
        <v>2528</v>
      </c>
      <c r="AH2531">
        <v>0.12676344606465059</v>
      </c>
      <c r="AI2531">
        <v>0.11841191128735183</v>
      </c>
    </row>
    <row r="2532" spans="33:35">
      <c r="AG2532">
        <v>2529</v>
      </c>
      <c r="AH2532">
        <v>0.12501069236782547</v>
      </c>
      <c r="AI2532">
        <v>0.12686298918394959</v>
      </c>
    </row>
    <row r="2533" spans="33:35">
      <c r="AG2533">
        <v>2530</v>
      </c>
      <c r="AH2533">
        <v>0.14632344667392688</v>
      </c>
      <c r="AI2533">
        <v>0.10782845600319693</v>
      </c>
    </row>
    <row r="2534" spans="33:35">
      <c r="AG2534">
        <v>2531</v>
      </c>
      <c r="AH2534">
        <v>0.14686544448750261</v>
      </c>
      <c r="AI2534">
        <v>0.12424361161082857</v>
      </c>
    </row>
    <row r="2535" spans="33:35">
      <c r="AG2535">
        <v>2532</v>
      </c>
      <c r="AH2535">
        <v>0.13451922457083137</v>
      </c>
      <c r="AI2535">
        <v>0.12465721386422791</v>
      </c>
    </row>
    <row r="2536" spans="33:35">
      <c r="AG2536">
        <v>2533</v>
      </c>
      <c r="AH2536">
        <v>0.15968575817225289</v>
      </c>
      <c r="AI2536">
        <v>9.8410667640560778E-2</v>
      </c>
    </row>
    <row r="2537" spans="33:35">
      <c r="AG2537">
        <v>2534</v>
      </c>
      <c r="AH2537">
        <v>0.14643881188112792</v>
      </c>
      <c r="AI2537">
        <v>0.12512477182138529</v>
      </c>
    </row>
    <row r="2538" spans="33:35">
      <c r="AG2538">
        <v>2535</v>
      </c>
      <c r="AH2538">
        <v>0.15380538504613109</v>
      </c>
      <c r="AI2538">
        <v>0.10654853138636192</v>
      </c>
    </row>
    <row r="2539" spans="33:35">
      <c r="AG2539">
        <v>2536</v>
      </c>
      <c r="AH2539">
        <v>0.14568462782512318</v>
      </c>
      <c r="AI2539">
        <v>0.11068360015601583</v>
      </c>
    </row>
    <row r="2540" spans="33:35">
      <c r="AG2540">
        <v>2537</v>
      </c>
      <c r="AH2540">
        <v>0.13566358504265996</v>
      </c>
      <c r="AI2540">
        <v>0.12638628319488826</v>
      </c>
    </row>
    <row r="2541" spans="33:35">
      <c r="AG2541">
        <v>2538</v>
      </c>
      <c r="AH2541">
        <v>0.16454622854064516</v>
      </c>
      <c r="AI2541">
        <v>0.12444318726590228</v>
      </c>
    </row>
    <row r="2542" spans="33:35">
      <c r="AG2542">
        <v>2539</v>
      </c>
      <c r="AH2542">
        <v>0.13816610325430229</v>
      </c>
      <c r="AI2542">
        <v>0.11108084521180603</v>
      </c>
    </row>
    <row r="2543" spans="33:35">
      <c r="AG2543">
        <v>2540</v>
      </c>
      <c r="AH2543">
        <v>0.1250961653774747</v>
      </c>
      <c r="AI2543">
        <v>0.1465952179913734</v>
      </c>
    </row>
    <row r="2544" spans="33:35">
      <c r="AG2544">
        <v>2541</v>
      </c>
      <c r="AH2544">
        <v>0.13330141103782958</v>
      </c>
      <c r="AI2544">
        <v>0.10648428863553809</v>
      </c>
    </row>
    <row r="2545" spans="33:35">
      <c r="AG2545">
        <v>2542</v>
      </c>
      <c r="AH2545">
        <v>0.14956436644533533</v>
      </c>
      <c r="AI2545">
        <v>0.12333429273244859</v>
      </c>
    </row>
    <row r="2546" spans="33:35">
      <c r="AG2546">
        <v>2543</v>
      </c>
      <c r="AH2546">
        <v>0.13756012207879334</v>
      </c>
      <c r="AI2546">
        <v>0.12394660567409124</v>
      </c>
    </row>
    <row r="2547" spans="33:35">
      <c r="AG2547">
        <v>2544</v>
      </c>
      <c r="AH2547">
        <v>0.12706255893410617</v>
      </c>
      <c r="AI2547">
        <v>0.13979135231252102</v>
      </c>
    </row>
    <row r="2548" spans="33:35">
      <c r="AG2548">
        <v>2545</v>
      </c>
      <c r="AH2548">
        <v>0.13142438957955982</v>
      </c>
      <c r="AI2548">
        <v>0.1173339106519761</v>
      </c>
    </row>
    <row r="2549" spans="33:35">
      <c r="AG2549">
        <v>2546</v>
      </c>
      <c r="AH2549">
        <v>0.13075187852783335</v>
      </c>
      <c r="AI2549">
        <v>0.12243279462485294</v>
      </c>
    </row>
    <row r="2550" spans="33:35">
      <c r="AG2550">
        <v>2547</v>
      </c>
      <c r="AH2550">
        <v>0.1265112292489427</v>
      </c>
      <c r="AI2550">
        <v>0.13355987666643965</v>
      </c>
    </row>
    <row r="2551" spans="33:35">
      <c r="AG2551">
        <v>2548</v>
      </c>
      <c r="AH2551">
        <v>0.13402206094354752</v>
      </c>
      <c r="AI2551">
        <v>0.11281490683204366</v>
      </c>
    </row>
    <row r="2552" spans="33:35">
      <c r="AG2552">
        <v>2549</v>
      </c>
      <c r="AH2552">
        <v>0.13734866753725142</v>
      </c>
      <c r="AI2552">
        <v>0.10398502027700965</v>
      </c>
    </row>
    <row r="2553" spans="33:35">
      <c r="AG2553">
        <v>2550</v>
      </c>
      <c r="AH2553">
        <v>0.12696487832813586</v>
      </c>
      <c r="AI2553">
        <v>0.12003588648364985</v>
      </c>
    </row>
    <row r="2554" spans="33:35">
      <c r="AG2554">
        <v>2551</v>
      </c>
      <c r="AH2554">
        <v>0.13043935706017212</v>
      </c>
      <c r="AI2554">
        <v>0.14595174382354067</v>
      </c>
    </row>
    <row r="2555" spans="33:35">
      <c r="AG2555">
        <v>2552</v>
      </c>
      <c r="AH2555">
        <v>0.14240164975024427</v>
      </c>
      <c r="AI2555">
        <v>0.10957091239944031</v>
      </c>
    </row>
    <row r="2556" spans="33:35">
      <c r="AG2556">
        <v>2553</v>
      </c>
      <c r="AH2556">
        <v>0.15836800056369837</v>
      </c>
      <c r="AI2556">
        <v>0.12307139377919682</v>
      </c>
    </row>
    <row r="2557" spans="33:35">
      <c r="AG2557">
        <v>2554</v>
      </c>
      <c r="AH2557">
        <v>0.13794700196445558</v>
      </c>
      <c r="AI2557">
        <v>0.12343797980875153</v>
      </c>
    </row>
    <row r="2558" spans="33:35">
      <c r="AG2558">
        <v>2555</v>
      </c>
      <c r="AH2558">
        <v>0.14483637212102235</v>
      </c>
      <c r="AI2558">
        <v>0.10389215601832091</v>
      </c>
    </row>
    <row r="2559" spans="33:35">
      <c r="AG2559">
        <v>2556</v>
      </c>
      <c r="AH2559">
        <v>0.12240560321213814</v>
      </c>
      <c r="AI2559">
        <v>0.13487830164228634</v>
      </c>
    </row>
    <row r="2560" spans="33:35">
      <c r="AG2560">
        <v>2557</v>
      </c>
      <c r="AH2560">
        <v>0.13649169428676589</v>
      </c>
      <c r="AI2560">
        <v>0.11834484741320393</v>
      </c>
    </row>
    <row r="2561" spans="33:35">
      <c r="AG2561">
        <v>2558</v>
      </c>
      <c r="AH2561">
        <v>0.14369977134344789</v>
      </c>
      <c r="AI2561">
        <v>0.10807658087559771</v>
      </c>
    </row>
    <row r="2562" spans="33:35">
      <c r="AG2562">
        <v>2559</v>
      </c>
      <c r="AH2562">
        <v>0.14756810609028687</v>
      </c>
      <c r="AI2562">
        <v>0.10105432915216062</v>
      </c>
    </row>
    <row r="2563" spans="33:35">
      <c r="AG2563">
        <v>2560</v>
      </c>
      <c r="AH2563">
        <v>0.1344013776860182</v>
      </c>
      <c r="AI2563">
        <v>0.12402538964718673</v>
      </c>
    </row>
    <row r="2564" spans="33:35">
      <c r="AG2564">
        <v>2561</v>
      </c>
      <c r="AH2564">
        <v>0.12385176949017766</v>
      </c>
      <c r="AI2564">
        <v>0.13047020050236116</v>
      </c>
    </row>
    <row r="2565" spans="33:35">
      <c r="AG2565">
        <v>2562</v>
      </c>
      <c r="AH2565">
        <v>0.13419191123177654</v>
      </c>
      <c r="AI2565">
        <v>0.13612927166643893</v>
      </c>
    </row>
    <row r="2566" spans="33:35">
      <c r="AG2566">
        <v>2563</v>
      </c>
      <c r="AH2566">
        <v>0.1320875826132093</v>
      </c>
      <c r="AI2566">
        <v>0.1156061505564317</v>
      </c>
    </row>
    <row r="2567" spans="33:35">
      <c r="AG2567">
        <v>2564</v>
      </c>
      <c r="AH2567">
        <v>0.13265110988528087</v>
      </c>
      <c r="AI2567">
        <v>0.1274740150960107</v>
      </c>
    </row>
    <row r="2568" spans="33:35">
      <c r="AG2568">
        <v>2565</v>
      </c>
      <c r="AH2568">
        <v>0.12893926614299109</v>
      </c>
      <c r="AI2568">
        <v>0.12507760668075679</v>
      </c>
    </row>
    <row r="2569" spans="33:35">
      <c r="AG2569">
        <v>2566</v>
      </c>
      <c r="AH2569">
        <v>0.12854683487080643</v>
      </c>
      <c r="AI2569">
        <v>0.1179916259386169</v>
      </c>
    </row>
    <row r="2570" spans="33:35">
      <c r="AG2570">
        <v>2567</v>
      </c>
      <c r="AH2570">
        <v>0.16035281259820586</v>
      </c>
      <c r="AI2570">
        <v>0.11792008377227145</v>
      </c>
    </row>
    <row r="2571" spans="33:35">
      <c r="AG2571">
        <v>2568</v>
      </c>
      <c r="AH2571">
        <v>0.15552801394582483</v>
      </c>
      <c r="AI2571">
        <v>0.11552648179565189</v>
      </c>
    </row>
    <row r="2572" spans="33:35">
      <c r="AG2572">
        <v>2569</v>
      </c>
      <c r="AH2572">
        <v>0.13080320752523236</v>
      </c>
      <c r="AI2572">
        <v>0.12131818783673379</v>
      </c>
    </row>
    <row r="2573" spans="33:35">
      <c r="AG2573">
        <v>2570</v>
      </c>
      <c r="AH2573">
        <v>0.13805470466138003</v>
      </c>
      <c r="AI2573">
        <v>0.11263566183501321</v>
      </c>
    </row>
    <row r="2574" spans="33:35">
      <c r="AG2574">
        <v>2571</v>
      </c>
      <c r="AH2574">
        <v>0.13835273170000187</v>
      </c>
      <c r="AI2574">
        <v>0.12201599327176099</v>
      </c>
    </row>
    <row r="2575" spans="33:35">
      <c r="AG2575">
        <v>2572</v>
      </c>
      <c r="AH2575">
        <v>0.13606701990124423</v>
      </c>
      <c r="AI2575">
        <v>0.12958835512130079</v>
      </c>
    </row>
    <row r="2576" spans="33:35">
      <c r="AG2576">
        <v>2573</v>
      </c>
      <c r="AH2576">
        <v>0.13622436773063551</v>
      </c>
      <c r="AI2576">
        <v>0.10653524577202875</v>
      </c>
    </row>
    <row r="2577" spans="33:35">
      <c r="AG2577">
        <v>2574</v>
      </c>
      <c r="AH2577">
        <v>0.1233417502662375</v>
      </c>
      <c r="AI2577">
        <v>0.12733939137688807</v>
      </c>
    </row>
    <row r="2578" spans="33:35">
      <c r="AG2578">
        <v>2575</v>
      </c>
      <c r="AH2578">
        <v>0.14284813563844156</v>
      </c>
      <c r="AI2578">
        <v>0.10523925111638983</v>
      </c>
    </row>
    <row r="2579" spans="33:35">
      <c r="AG2579">
        <v>2576</v>
      </c>
      <c r="AH2579">
        <v>0.14404784747869009</v>
      </c>
      <c r="AI2579">
        <v>0.10730409848425201</v>
      </c>
    </row>
    <row r="2580" spans="33:35">
      <c r="AG2580">
        <v>2577</v>
      </c>
      <c r="AH2580">
        <v>0.12373112789392848</v>
      </c>
      <c r="AI2580">
        <v>0.13281170562273079</v>
      </c>
    </row>
    <row r="2581" spans="33:35">
      <c r="AG2581">
        <v>2578</v>
      </c>
      <c r="AH2581">
        <v>0.13964137230165694</v>
      </c>
      <c r="AI2581">
        <v>0.12249086956006501</v>
      </c>
    </row>
    <row r="2582" spans="33:35">
      <c r="AG2582">
        <v>2579</v>
      </c>
      <c r="AH2582">
        <v>0.12421271230802969</v>
      </c>
      <c r="AI2582">
        <v>0.13225978880039913</v>
      </c>
    </row>
    <row r="2583" spans="33:35">
      <c r="AG2583">
        <v>2580</v>
      </c>
      <c r="AH2583">
        <v>0.13652189460498773</v>
      </c>
      <c r="AI2583">
        <v>0.10956180768388596</v>
      </c>
    </row>
    <row r="2584" spans="33:35">
      <c r="AG2584">
        <v>2581</v>
      </c>
      <c r="AH2584">
        <v>0.1286876860563316</v>
      </c>
      <c r="AI2584">
        <v>0.1273880344665278</v>
      </c>
    </row>
    <row r="2585" spans="33:35">
      <c r="AG2585">
        <v>2582</v>
      </c>
      <c r="AH2585">
        <v>0.16017161844152911</v>
      </c>
      <c r="AI2585">
        <v>9.8657195975031142E-2</v>
      </c>
    </row>
    <row r="2586" spans="33:35">
      <c r="AG2586">
        <v>2583</v>
      </c>
      <c r="AH2586">
        <v>0.14215417393629048</v>
      </c>
      <c r="AI2586">
        <v>0.11344777567581295</v>
      </c>
    </row>
    <row r="2587" spans="33:35">
      <c r="AG2587">
        <v>2584</v>
      </c>
      <c r="AH2587">
        <v>0.14352612805109149</v>
      </c>
      <c r="AI2587">
        <v>0.1312044122251774</v>
      </c>
    </row>
    <row r="2588" spans="33:35">
      <c r="AG2588">
        <v>2585</v>
      </c>
      <c r="AH2588">
        <v>0.13287992289119582</v>
      </c>
      <c r="AI2588">
        <v>0.1107215875727777</v>
      </c>
    </row>
    <row r="2589" spans="33:35">
      <c r="AG2589">
        <v>2586</v>
      </c>
      <c r="AH2589">
        <v>0.14273835560697512</v>
      </c>
      <c r="AI2589">
        <v>0.10679310792297067</v>
      </c>
    </row>
    <row r="2590" spans="33:35">
      <c r="AG2590">
        <v>2587</v>
      </c>
      <c r="AH2590">
        <v>0.12533288761426867</v>
      </c>
      <c r="AI2590">
        <v>0.12089346056872458</v>
      </c>
    </row>
    <row r="2591" spans="33:35">
      <c r="AG2591">
        <v>2588</v>
      </c>
      <c r="AH2591">
        <v>0.13507126284884452</v>
      </c>
      <c r="AI2591">
        <v>0.118536859708525</v>
      </c>
    </row>
    <row r="2592" spans="33:35">
      <c r="AG2592">
        <v>2589</v>
      </c>
      <c r="AH2592">
        <v>0.14603425575824264</v>
      </c>
      <c r="AI2592">
        <v>0.12062532525782052</v>
      </c>
    </row>
    <row r="2593" spans="33:35">
      <c r="AG2593">
        <v>2590</v>
      </c>
      <c r="AH2593">
        <v>0.13836651476049935</v>
      </c>
      <c r="AI2593">
        <v>0.10601307373732005</v>
      </c>
    </row>
    <row r="2594" spans="33:35">
      <c r="AG2594">
        <v>2591</v>
      </c>
      <c r="AH2594">
        <v>0.1383538818220206</v>
      </c>
      <c r="AI2594">
        <v>0.10652484976639238</v>
      </c>
    </row>
    <row r="2595" spans="33:35">
      <c r="AG2595">
        <v>2592</v>
      </c>
      <c r="AH2595">
        <v>0.12842722670948903</v>
      </c>
      <c r="AI2595">
        <v>0.12793150823381061</v>
      </c>
    </row>
    <row r="2596" spans="33:35">
      <c r="AG2596">
        <v>2593</v>
      </c>
      <c r="AH2596">
        <v>0.14031265552670708</v>
      </c>
      <c r="AI2596">
        <v>0.11599921967971841</v>
      </c>
    </row>
    <row r="2597" spans="33:35">
      <c r="AG2597">
        <v>2594</v>
      </c>
      <c r="AH2597">
        <v>0.12537053554136923</v>
      </c>
      <c r="AI2597">
        <v>0.12299566322232197</v>
      </c>
    </row>
    <row r="2598" spans="33:35">
      <c r="AG2598">
        <v>2595</v>
      </c>
      <c r="AH2598">
        <v>0.14822391487585171</v>
      </c>
      <c r="AI2598">
        <v>0.10253467302390148</v>
      </c>
    </row>
    <row r="2599" spans="33:35">
      <c r="AG2599">
        <v>2596</v>
      </c>
      <c r="AH2599">
        <v>0.14808394385026424</v>
      </c>
      <c r="AI2599">
        <v>0.12088356301926326</v>
      </c>
    </row>
    <row r="2600" spans="33:35">
      <c r="AG2600">
        <v>2597</v>
      </c>
      <c r="AH2600">
        <v>0.12987358646244546</v>
      </c>
      <c r="AI2600">
        <v>0.11450181583825424</v>
      </c>
    </row>
    <row r="2601" spans="33:35">
      <c r="AG2601">
        <v>2598</v>
      </c>
      <c r="AH2601">
        <v>0.13251963674906464</v>
      </c>
      <c r="AI2601">
        <v>0.11928719114859677</v>
      </c>
    </row>
    <row r="2602" spans="33:35">
      <c r="AG2602">
        <v>2599</v>
      </c>
      <c r="AH2602">
        <v>0.12789900734096701</v>
      </c>
      <c r="AI2602">
        <v>0.13557976493426871</v>
      </c>
    </row>
    <row r="2603" spans="33:35">
      <c r="AG2603">
        <v>2600</v>
      </c>
      <c r="AH2603">
        <v>0.15678773350685618</v>
      </c>
      <c r="AI2603">
        <v>0.10428190763122641</v>
      </c>
    </row>
    <row r="2604" spans="33:35">
      <c r="AG2604">
        <v>2601</v>
      </c>
      <c r="AH2604">
        <v>0.13230467654580474</v>
      </c>
      <c r="AI2604">
        <v>0.11243500278375421</v>
      </c>
    </row>
    <row r="2605" spans="33:35">
      <c r="AG2605">
        <v>2602</v>
      </c>
      <c r="AH2605">
        <v>0.12685543698434293</v>
      </c>
      <c r="AI2605">
        <v>0.1331002156343945</v>
      </c>
    </row>
    <row r="2606" spans="33:35">
      <c r="AG2606">
        <v>2603</v>
      </c>
      <c r="AH2606">
        <v>0.1274369522728486</v>
      </c>
      <c r="AI2606">
        <v>0.12967958371609647</v>
      </c>
    </row>
    <row r="2607" spans="33:35">
      <c r="AG2607">
        <v>2604</v>
      </c>
      <c r="AH2607">
        <v>0.1391325294838254</v>
      </c>
      <c r="AI2607">
        <v>0.12244373836365394</v>
      </c>
    </row>
    <row r="2608" spans="33:35">
      <c r="AG2608">
        <v>2605</v>
      </c>
      <c r="AH2608">
        <v>0.13717694386104753</v>
      </c>
      <c r="AI2608">
        <v>0.12431526236973645</v>
      </c>
    </row>
    <row r="2609" spans="33:35">
      <c r="AG2609">
        <v>2606</v>
      </c>
      <c r="AH2609">
        <v>0.1415805868522767</v>
      </c>
      <c r="AI2609">
        <v>0.12193068559539155</v>
      </c>
    </row>
    <row r="2610" spans="33:35">
      <c r="AG2610">
        <v>2607</v>
      </c>
      <c r="AH2610">
        <v>0.13180138117454668</v>
      </c>
      <c r="AI2610">
        <v>0.12154076970143474</v>
      </c>
    </row>
    <row r="2611" spans="33:35">
      <c r="AG2611">
        <v>2608</v>
      </c>
      <c r="AH2611">
        <v>0.12349350337739397</v>
      </c>
      <c r="AI2611">
        <v>0.1283496074654879</v>
      </c>
    </row>
    <row r="2612" spans="33:35">
      <c r="AG2612">
        <v>2609</v>
      </c>
      <c r="AH2612">
        <v>0.13394083546333699</v>
      </c>
      <c r="AI2612">
        <v>0.1119692814594796</v>
      </c>
    </row>
    <row r="2613" spans="33:35">
      <c r="AG2613">
        <v>2610</v>
      </c>
      <c r="AH2613">
        <v>0.14182859550881932</v>
      </c>
      <c r="AI2613">
        <v>0.11231080719545286</v>
      </c>
    </row>
    <row r="2614" spans="33:35">
      <c r="AG2614">
        <v>2611</v>
      </c>
      <c r="AH2614">
        <v>0.12779233069832474</v>
      </c>
      <c r="AI2614">
        <v>0.11996191171947977</v>
      </c>
    </row>
    <row r="2615" spans="33:35">
      <c r="AG2615">
        <v>2612</v>
      </c>
      <c r="AH2615">
        <v>0.14286133628788261</v>
      </c>
      <c r="AI2615">
        <v>0.11914521897670585</v>
      </c>
    </row>
    <row r="2616" spans="33:35">
      <c r="AG2616">
        <v>2613</v>
      </c>
      <c r="AH2616">
        <v>0.15005088470547084</v>
      </c>
      <c r="AI2616">
        <v>0.1062260212507989</v>
      </c>
    </row>
    <row r="2617" spans="33:35">
      <c r="AG2617">
        <v>2614</v>
      </c>
      <c r="AH2617">
        <v>0.129499628787272</v>
      </c>
      <c r="AI2617">
        <v>0.1309928556726247</v>
      </c>
    </row>
    <row r="2618" spans="33:35">
      <c r="AG2618">
        <v>2615</v>
      </c>
      <c r="AH2618">
        <v>0.13938424938774685</v>
      </c>
      <c r="AI2618">
        <v>0.11603239884113116</v>
      </c>
    </row>
    <row r="2619" spans="33:35">
      <c r="AG2619">
        <v>2616</v>
      </c>
      <c r="AH2619">
        <v>0.12746382757389535</v>
      </c>
      <c r="AI2619">
        <v>0.13041007002031138</v>
      </c>
    </row>
    <row r="2620" spans="33:35">
      <c r="AG2620">
        <v>2617</v>
      </c>
      <c r="AH2620">
        <v>0.12892336133998133</v>
      </c>
      <c r="AI2620">
        <v>0.11752975249109779</v>
      </c>
    </row>
    <row r="2621" spans="33:35">
      <c r="AG2621">
        <v>2618</v>
      </c>
      <c r="AH2621">
        <v>0.14638746711511197</v>
      </c>
      <c r="AI2621">
        <v>0.12987272346720877</v>
      </c>
    </row>
    <row r="2622" spans="33:35">
      <c r="AG2622">
        <v>2619</v>
      </c>
      <c r="AH2622">
        <v>0.13181849098977996</v>
      </c>
      <c r="AI2622">
        <v>0.13873360262247592</v>
      </c>
    </row>
    <row r="2623" spans="33:35">
      <c r="AG2623">
        <v>2620</v>
      </c>
      <c r="AH2623">
        <v>0.12539461074115305</v>
      </c>
      <c r="AI2623">
        <v>0.12525543064262526</v>
      </c>
    </row>
    <row r="2624" spans="33:35">
      <c r="AG2624">
        <v>2621</v>
      </c>
      <c r="AH2624">
        <v>0.13149485726599347</v>
      </c>
      <c r="AI2624">
        <v>0.14700481324815318</v>
      </c>
    </row>
    <row r="2625" spans="33:35">
      <c r="AG2625">
        <v>2622</v>
      </c>
      <c r="AH2625">
        <v>0.12596737213677411</v>
      </c>
      <c r="AI2625">
        <v>0.13083872158974791</v>
      </c>
    </row>
    <row r="2626" spans="33:35">
      <c r="AG2626">
        <v>2623</v>
      </c>
      <c r="AH2626">
        <v>0.14120739511379263</v>
      </c>
      <c r="AI2626">
        <v>0.14531536056544991</v>
      </c>
    </row>
    <row r="2627" spans="33:35">
      <c r="AG2627">
        <v>2624</v>
      </c>
      <c r="AH2627">
        <v>0.1260188522122451</v>
      </c>
      <c r="AI2627">
        <v>0.12616826828121389</v>
      </c>
    </row>
    <row r="2628" spans="33:35">
      <c r="AG2628">
        <v>2625</v>
      </c>
      <c r="AH2628">
        <v>0.14924249299891054</v>
      </c>
      <c r="AI2628">
        <v>0.10956662466843746</v>
      </c>
    </row>
    <row r="2629" spans="33:35">
      <c r="AG2629">
        <v>2626</v>
      </c>
      <c r="AH2629">
        <v>0.12806555959098981</v>
      </c>
      <c r="AI2629">
        <v>0.12003598875771156</v>
      </c>
    </row>
    <row r="2630" spans="33:35">
      <c r="AG2630">
        <v>2627</v>
      </c>
      <c r="AH2630">
        <v>0.15310815648287568</v>
      </c>
      <c r="AI2630">
        <v>0.10316827526850134</v>
      </c>
    </row>
    <row r="2631" spans="33:35">
      <c r="AG2631">
        <v>2628</v>
      </c>
      <c r="AH2631">
        <v>0.12939171065355895</v>
      </c>
      <c r="AI2631">
        <v>0.14120067519811516</v>
      </c>
    </row>
    <row r="2632" spans="33:35">
      <c r="AG2632">
        <v>2629</v>
      </c>
      <c r="AH2632">
        <v>0.14191320070166646</v>
      </c>
      <c r="AI2632">
        <v>0.11426901712741169</v>
      </c>
    </row>
    <row r="2633" spans="33:35">
      <c r="AG2633">
        <v>2630</v>
      </c>
      <c r="AH2633">
        <v>0.12941784505987228</v>
      </c>
      <c r="AI2633">
        <v>0.11601085191064159</v>
      </c>
    </row>
    <row r="2634" spans="33:35">
      <c r="AG2634">
        <v>2631</v>
      </c>
      <c r="AH2634">
        <v>0.13307373655955743</v>
      </c>
      <c r="AI2634">
        <v>0.12410263524588092</v>
      </c>
    </row>
    <row r="2635" spans="33:35">
      <c r="AG2635">
        <v>2632</v>
      </c>
      <c r="AH2635">
        <v>0.14668439043717957</v>
      </c>
      <c r="AI2635">
        <v>0.13394866631470354</v>
      </c>
    </row>
    <row r="2636" spans="33:35">
      <c r="AG2636">
        <v>2633</v>
      </c>
      <c r="AH2636">
        <v>0.14188496940262882</v>
      </c>
      <c r="AI2636">
        <v>0.10837458131532229</v>
      </c>
    </row>
    <row r="2637" spans="33:35">
      <c r="AG2637">
        <v>2634</v>
      </c>
      <c r="AH2637">
        <v>0.1327217266239139</v>
      </c>
      <c r="AI2637">
        <v>0.13596535345050004</v>
      </c>
    </row>
    <row r="2638" spans="33:35">
      <c r="AG2638">
        <v>2635</v>
      </c>
      <c r="AH2638">
        <v>0.15140525064051005</v>
      </c>
      <c r="AI2638">
        <v>0.10657045528276887</v>
      </c>
    </row>
    <row r="2639" spans="33:35">
      <c r="AG2639">
        <v>2636</v>
      </c>
      <c r="AH2639">
        <v>0.1606013968560854</v>
      </c>
      <c r="AI2639">
        <v>0.10598050214833855</v>
      </c>
    </row>
    <row r="2640" spans="33:35">
      <c r="AG2640">
        <v>2637</v>
      </c>
      <c r="AH2640">
        <v>0.15321231948408054</v>
      </c>
      <c r="AI2640">
        <v>9.8197078384279587E-2</v>
      </c>
    </row>
    <row r="2641" spans="33:35">
      <c r="AG2641">
        <v>2638</v>
      </c>
      <c r="AH2641">
        <v>0.12736251641560672</v>
      </c>
      <c r="AI2641">
        <v>0.1288466212088008</v>
      </c>
    </row>
    <row r="2642" spans="33:35">
      <c r="AG2642">
        <v>2639</v>
      </c>
      <c r="AH2642">
        <v>0.14102499094687954</v>
      </c>
      <c r="AI2642">
        <v>0.12983304881726593</v>
      </c>
    </row>
    <row r="2643" spans="33:35">
      <c r="AG2643">
        <v>2640</v>
      </c>
      <c r="AH2643">
        <v>0.17940133810073031</v>
      </c>
      <c r="AI2643">
        <v>9.1726969131932595E-2</v>
      </c>
    </row>
    <row r="2644" spans="33:35">
      <c r="AG2644">
        <v>2641</v>
      </c>
      <c r="AH2644">
        <v>0.15501436717041772</v>
      </c>
      <c r="AI2644">
        <v>0.10570485734797114</v>
      </c>
    </row>
    <row r="2645" spans="33:35">
      <c r="AG2645">
        <v>2642</v>
      </c>
      <c r="AH2645">
        <v>0.12856724122103808</v>
      </c>
      <c r="AI2645">
        <v>0.12207077182293538</v>
      </c>
    </row>
    <row r="2646" spans="33:35">
      <c r="AG2646">
        <v>2643</v>
      </c>
      <c r="AH2646">
        <v>0.14587046572284221</v>
      </c>
      <c r="AI2646">
        <v>0.12087838762890984</v>
      </c>
    </row>
    <row r="2647" spans="33:35">
      <c r="AG2647">
        <v>2644</v>
      </c>
      <c r="AH2647">
        <v>0.12597829836507712</v>
      </c>
      <c r="AI2647">
        <v>0.12731042621151309</v>
      </c>
    </row>
    <row r="2648" spans="33:35">
      <c r="AG2648">
        <v>2645</v>
      </c>
      <c r="AH2648">
        <v>0.12365352203349346</v>
      </c>
      <c r="AI2648">
        <v>0.12808717167617886</v>
      </c>
    </row>
    <row r="2649" spans="33:35">
      <c r="AG2649">
        <v>2646</v>
      </c>
      <c r="AH2649">
        <v>0.161592805248952</v>
      </c>
      <c r="AI2649">
        <v>0.11225408024276017</v>
      </c>
    </row>
    <row r="2650" spans="33:35">
      <c r="AG2650">
        <v>2647</v>
      </c>
      <c r="AH2650">
        <v>0.12688840803423859</v>
      </c>
      <c r="AI2650">
        <v>0.13297463391037817</v>
      </c>
    </row>
    <row r="2651" spans="33:35">
      <c r="AG2651">
        <v>2648</v>
      </c>
      <c r="AH2651">
        <v>0.12527723188165665</v>
      </c>
      <c r="AI2651">
        <v>0.1254189834865122</v>
      </c>
    </row>
    <row r="2652" spans="33:35">
      <c r="AG2652">
        <v>2649</v>
      </c>
      <c r="AH2652">
        <v>0.13153979194683751</v>
      </c>
      <c r="AI2652">
        <v>0.13771634122106299</v>
      </c>
    </row>
    <row r="2653" spans="33:35">
      <c r="AG2653">
        <v>2650</v>
      </c>
      <c r="AH2653">
        <v>0.1376570241753155</v>
      </c>
      <c r="AI2653">
        <v>0.13223192501269898</v>
      </c>
    </row>
    <row r="2654" spans="33:35">
      <c r="AG2654">
        <v>2651</v>
      </c>
      <c r="AH2654">
        <v>0.13419056031036949</v>
      </c>
      <c r="AI2654">
        <v>0.13430751219509324</v>
      </c>
    </row>
    <row r="2655" spans="33:35">
      <c r="AG2655">
        <v>2652</v>
      </c>
      <c r="AH2655">
        <v>0.13952929187919791</v>
      </c>
      <c r="AI2655">
        <v>0.13111315576911792</v>
      </c>
    </row>
    <row r="2656" spans="33:35">
      <c r="AG2656">
        <v>2653</v>
      </c>
      <c r="AH2656">
        <v>0.1268136649899419</v>
      </c>
      <c r="AI2656">
        <v>0.14454009055887551</v>
      </c>
    </row>
    <row r="2657" spans="33:35">
      <c r="AG2657">
        <v>2654</v>
      </c>
      <c r="AH2657">
        <v>0.1554315996948204</v>
      </c>
      <c r="AI2657">
        <v>0.10742121911990812</v>
      </c>
    </row>
    <row r="2658" spans="33:35">
      <c r="AG2658">
        <v>2655</v>
      </c>
      <c r="AH2658">
        <v>0.13054892433088305</v>
      </c>
      <c r="AI2658">
        <v>0.13129997417036021</v>
      </c>
    </row>
    <row r="2659" spans="33:35">
      <c r="AG2659">
        <v>2656</v>
      </c>
      <c r="AH2659">
        <v>0.13889742616821799</v>
      </c>
      <c r="AI2659">
        <v>0.1255453987641337</v>
      </c>
    </row>
    <row r="2660" spans="33:35">
      <c r="AG2660">
        <v>2657</v>
      </c>
      <c r="AH2660">
        <v>0.13174337683791432</v>
      </c>
      <c r="AI2660">
        <v>0.12396269508741148</v>
      </c>
    </row>
    <row r="2661" spans="33:35">
      <c r="AG2661">
        <v>2658</v>
      </c>
      <c r="AH2661">
        <v>0.1296745598247363</v>
      </c>
      <c r="AI2661">
        <v>0.15020822332120909</v>
      </c>
    </row>
    <row r="2662" spans="33:35">
      <c r="AG2662">
        <v>2659</v>
      </c>
      <c r="AH2662">
        <v>0.16990486614561723</v>
      </c>
      <c r="AI2662">
        <v>0.12914903496821561</v>
      </c>
    </row>
    <row r="2663" spans="33:35">
      <c r="AG2663">
        <v>2660</v>
      </c>
      <c r="AH2663">
        <v>0.1261115872170398</v>
      </c>
      <c r="AI2663">
        <v>0.12590013848285334</v>
      </c>
    </row>
    <row r="2664" spans="33:35">
      <c r="AG2664">
        <v>2661</v>
      </c>
      <c r="AH2664">
        <v>0.14161491446976521</v>
      </c>
      <c r="AI2664">
        <v>0.13035173376996217</v>
      </c>
    </row>
    <row r="2665" spans="33:35">
      <c r="AG2665">
        <v>2662</v>
      </c>
      <c r="AH2665">
        <v>0.13779679759571292</v>
      </c>
      <c r="AI2665">
        <v>0.12513365654246464</v>
      </c>
    </row>
    <row r="2666" spans="33:35">
      <c r="AG2666">
        <v>2663</v>
      </c>
      <c r="AH2666">
        <v>0.12861245563537929</v>
      </c>
      <c r="AI2666">
        <v>0.13028626374398949</v>
      </c>
    </row>
    <row r="2667" spans="33:35">
      <c r="AG2667">
        <v>2664</v>
      </c>
      <c r="AH2667">
        <v>0.12445578326222759</v>
      </c>
      <c r="AI2667">
        <v>0.12745300287075303</v>
      </c>
    </row>
    <row r="2668" spans="33:35">
      <c r="AG2668">
        <v>2665</v>
      </c>
      <c r="AH2668">
        <v>0.12712178450980738</v>
      </c>
      <c r="AI2668">
        <v>0.12655910524061978</v>
      </c>
    </row>
    <row r="2669" spans="33:35">
      <c r="AG2669">
        <v>2666</v>
      </c>
      <c r="AH2669">
        <v>0.13424108804087889</v>
      </c>
      <c r="AI2669">
        <v>0.13883002594762184</v>
      </c>
    </row>
    <row r="2670" spans="33:35">
      <c r="AG2670">
        <v>2667</v>
      </c>
      <c r="AH2670">
        <v>0.14774196711779458</v>
      </c>
      <c r="AI2670">
        <v>0.10901298809163268</v>
      </c>
    </row>
    <row r="2671" spans="33:35">
      <c r="AG2671">
        <v>2668</v>
      </c>
      <c r="AH2671">
        <v>0.12999536436652043</v>
      </c>
      <c r="AI2671">
        <v>0.13513069229584715</v>
      </c>
    </row>
    <row r="2672" spans="33:35">
      <c r="AG2672">
        <v>2669</v>
      </c>
      <c r="AH2672">
        <v>0.14200678528805019</v>
      </c>
      <c r="AI2672">
        <v>0.10604992420708606</v>
      </c>
    </row>
    <row r="2673" spans="33:35">
      <c r="AG2673">
        <v>2670</v>
      </c>
      <c r="AH2673">
        <v>0.12774162698078848</v>
      </c>
      <c r="AI2673">
        <v>0.15242081924732157</v>
      </c>
    </row>
    <row r="2674" spans="33:35">
      <c r="AG2674">
        <v>2671</v>
      </c>
      <c r="AH2674">
        <v>0.12318666631183572</v>
      </c>
      <c r="AI2674">
        <v>0.13712821408139561</v>
      </c>
    </row>
    <row r="2675" spans="33:35">
      <c r="AG2675">
        <v>2672</v>
      </c>
      <c r="AH2675">
        <v>0.12686310226809977</v>
      </c>
      <c r="AI2675">
        <v>0.13254014029651318</v>
      </c>
    </row>
    <row r="2676" spans="33:35">
      <c r="AG2676">
        <v>2673</v>
      </c>
      <c r="AH2676">
        <v>0.15671286654646432</v>
      </c>
      <c r="AI2676">
        <v>0.10295833051971018</v>
      </c>
    </row>
    <row r="2677" spans="33:35">
      <c r="AG2677">
        <v>2674</v>
      </c>
      <c r="AH2677">
        <v>0.13346187093056483</v>
      </c>
      <c r="AI2677">
        <v>0.12658211108641093</v>
      </c>
    </row>
    <row r="2678" spans="33:35">
      <c r="AG2678">
        <v>2675</v>
      </c>
      <c r="AH2678">
        <v>0.14136050791916099</v>
      </c>
      <c r="AI2678">
        <v>0.11402319599618252</v>
      </c>
    </row>
    <row r="2679" spans="33:35">
      <c r="AG2679">
        <v>2676</v>
      </c>
      <c r="AH2679">
        <v>0.13330337558765556</v>
      </c>
      <c r="AI2679">
        <v>0.14953114266479198</v>
      </c>
    </row>
    <row r="2680" spans="33:35">
      <c r="AG2680">
        <v>2677</v>
      </c>
      <c r="AH2680">
        <v>0.13791371613344652</v>
      </c>
      <c r="AI2680">
        <v>0.11986521766679303</v>
      </c>
    </row>
    <row r="2681" spans="33:35">
      <c r="AG2681">
        <v>2678</v>
      </c>
      <c r="AH2681">
        <v>0.18364615023143444</v>
      </c>
      <c r="AI2681">
        <v>9.0031450769553198E-2</v>
      </c>
    </row>
    <row r="2682" spans="33:35">
      <c r="AG2682">
        <v>2679</v>
      </c>
      <c r="AH2682">
        <v>0.13431416951717623</v>
      </c>
      <c r="AI2682">
        <v>0.1130958599369609</v>
      </c>
    </row>
    <row r="2683" spans="33:35">
      <c r="AG2683">
        <v>2680</v>
      </c>
      <c r="AH2683">
        <v>0.12764960180220156</v>
      </c>
      <c r="AI2683">
        <v>0.12734915701601141</v>
      </c>
    </row>
    <row r="2684" spans="33:35">
      <c r="AG2684">
        <v>2681</v>
      </c>
      <c r="AH2684">
        <v>0.14570184657152971</v>
      </c>
      <c r="AI2684">
        <v>0.1244648565977529</v>
      </c>
    </row>
    <row r="2685" spans="33:35">
      <c r="AG2685">
        <v>2682</v>
      </c>
      <c r="AH2685">
        <v>0.14133984420545803</v>
      </c>
      <c r="AI2685">
        <v>0.13174614913802876</v>
      </c>
    </row>
    <row r="2686" spans="33:35">
      <c r="AG2686">
        <v>2683</v>
      </c>
      <c r="AH2686">
        <v>0.1559687578177979</v>
      </c>
      <c r="AI2686">
        <v>9.2855760801554471E-2</v>
      </c>
    </row>
    <row r="2687" spans="33:35">
      <c r="AG2687">
        <v>2684</v>
      </c>
      <c r="AH2687">
        <v>0.12637972636959222</v>
      </c>
      <c r="AI2687">
        <v>0.11874622101881993</v>
      </c>
    </row>
    <row r="2688" spans="33:35">
      <c r="AG2688">
        <v>2685</v>
      </c>
      <c r="AH2688">
        <v>0.14153927925277954</v>
      </c>
      <c r="AI2688">
        <v>0.12497958843988569</v>
      </c>
    </row>
    <row r="2689" spans="33:35">
      <c r="AG2689">
        <v>2686</v>
      </c>
      <c r="AH2689">
        <v>0.15467813272521538</v>
      </c>
      <c r="AI2689">
        <v>0.1108629813498487</v>
      </c>
    </row>
    <row r="2690" spans="33:35">
      <c r="AG2690">
        <v>2687</v>
      </c>
      <c r="AH2690">
        <v>0.12513206054721671</v>
      </c>
      <c r="AI2690">
        <v>0.12807758425466861</v>
      </c>
    </row>
    <row r="2691" spans="33:35">
      <c r="AG2691">
        <v>2688</v>
      </c>
      <c r="AH2691">
        <v>0.15921276827816286</v>
      </c>
      <c r="AI2691">
        <v>0.12605037214347387</v>
      </c>
    </row>
    <row r="2692" spans="33:35">
      <c r="AG2692">
        <v>2689</v>
      </c>
      <c r="AH2692">
        <v>0.12957867915928795</v>
      </c>
      <c r="AI2692">
        <v>0.12937686062709094</v>
      </c>
    </row>
    <row r="2693" spans="33:35">
      <c r="AG2693">
        <v>2690</v>
      </c>
      <c r="AH2693">
        <v>0.14313536381183653</v>
      </c>
      <c r="AI2693">
        <v>0.13827434053196519</v>
      </c>
    </row>
    <row r="2694" spans="33:35">
      <c r="AG2694">
        <v>2691</v>
      </c>
      <c r="AH2694">
        <v>0.14356552305290893</v>
      </c>
      <c r="AI2694">
        <v>0.11549499610937755</v>
      </c>
    </row>
    <row r="2695" spans="33:35">
      <c r="AG2695">
        <v>2692</v>
      </c>
      <c r="AH2695">
        <v>0.13600522900493398</v>
      </c>
      <c r="AI2695">
        <v>0.10472812600145434</v>
      </c>
    </row>
    <row r="2696" spans="33:35">
      <c r="AG2696">
        <v>2693</v>
      </c>
      <c r="AH2696">
        <v>0.12271794519525914</v>
      </c>
      <c r="AI2696">
        <v>0.13917180535448792</v>
      </c>
    </row>
    <row r="2697" spans="33:35">
      <c r="AG2697">
        <v>2694</v>
      </c>
      <c r="AH2697">
        <v>0.15253207791336751</v>
      </c>
      <c r="AI2697">
        <v>0.11536259095957757</v>
      </c>
    </row>
    <row r="2698" spans="33:35">
      <c r="AG2698">
        <v>2695</v>
      </c>
      <c r="AH2698">
        <v>0.13585454933518615</v>
      </c>
      <c r="AI2698">
        <v>0.11076028101846649</v>
      </c>
    </row>
    <row r="2699" spans="33:35">
      <c r="AG2699">
        <v>2696</v>
      </c>
      <c r="AH2699">
        <v>0.12563217791558548</v>
      </c>
      <c r="AI2699">
        <v>0.13195588192970595</v>
      </c>
    </row>
    <row r="2700" spans="33:35">
      <c r="AG2700">
        <v>2697</v>
      </c>
      <c r="AH2700">
        <v>0.17340496995962543</v>
      </c>
      <c r="AI2700">
        <v>9.1422180352392204E-2</v>
      </c>
    </row>
    <row r="2701" spans="33:35">
      <c r="AG2701">
        <v>2698</v>
      </c>
      <c r="AH2701">
        <v>0.14123945505031346</v>
      </c>
      <c r="AI2701">
        <v>0.12443847583437481</v>
      </c>
    </row>
    <row r="2702" spans="33:35">
      <c r="AG2702">
        <v>2699</v>
      </c>
      <c r="AH2702">
        <v>0.12644908193609916</v>
      </c>
      <c r="AI2702">
        <v>0.12002104811480374</v>
      </c>
    </row>
    <row r="2703" spans="33:35">
      <c r="AG2703">
        <v>2700</v>
      </c>
      <c r="AH2703">
        <v>0.12729755205009696</v>
      </c>
      <c r="AI2703">
        <v>0.13549889808609686</v>
      </c>
    </row>
    <row r="2704" spans="33:35">
      <c r="AG2704">
        <v>2701</v>
      </c>
      <c r="AH2704">
        <v>0.12664528560581256</v>
      </c>
      <c r="AI2704">
        <v>0.12819504034835266</v>
      </c>
    </row>
    <row r="2705" spans="33:35">
      <c r="AG2705">
        <v>2702</v>
      </c>
      <c r="AH2705">
        <v>0.12267381522811313</v>
      </c>
      <c r="AI2705">
        <v>0.13469695758336686</v>
      </c>
    </row>
    <row r="2706" spans="33:35">
      <c r="AG2706">
        <v>2703</v>
      </c>
      <c r="AH2706">
        <v>0.13606163144767844</v>
      </c>
      <c r="AI2706">
        <v>0.14952074195074158</v>
      </c>
    </row>
    <row r="2707" spans="33:35">
      <c r="AG2707">
        <v>2704</v>
      </c>
      <c r="AH2707">
        <v>0.13658467295785817</v>
      </c>
      <c r="AI2707">
        <v>0.11345489751643933</v>
      </c>
    </row>
    <row r="2708" spans="33:35">
      <c r="AG2708">
        <v>2705</v>
      </c>
      <c r="AH2708">
        <v>0.13992602331720949</v>
      </c>
      <c r="AI2708">
        <v>0.11765546299011734</v>
      </c>
    </row>
    <row r="2709" spans="33:35">
      <c r="AG2709">
        <v>2706</v>
      </c>
      <c r="AH2709">
        <v>0.12240256963614803</v>
      </c>
      <c r="AI2709">
        <v>0.13570788585302979</v>
      </c>
    </row>
    <row r="2710" spans="33:35">
      <c r="AG2710">
        <v>2707</v>
      </c>
      <c r="AH2710">
        <v>0.14861434123791489</v>
      </c>
      <c r="AI2710">
        <v>0.10583104250119253</v>
      </c>
    </row>
    <row r="2711" spans="33:35">
      <c r="AG2711">
        <v>2708</v>
      </c>
      <c r="AH2711">
        <v>0.13159111521493427</v>
      </c>
      <c r="AI2711">
        <v>0.14588300156186201</v>
      </c>
    </row>
    <row r="2712" spans="33:35">
      <c r="AG2712">
        <v>2709</v>
      </c>
      <c r="AH2712">
        <v>0.12989447364784676</v>
      </c>
      <c r="AI2712">
        <v>0.13241432799280059</v>
      </c>
    </row>
    <row r="2713" spans="33:35">
      <c r="AG2713">
        <v>2710</v>
      </c>
      <c r="AH2713">
        <v>0.15745799737010285</v>
      </c>
      <c r="AI2713">
        <v>0.10635696676690314</v>
      </c>
    </row>
    <row r="2714" spans="33:35">
      <c r="AG2714">
        <v>2711</v>
      </c>
      <c r="AH2714">
        <v>0.12448037513981244</v>
      </c>
      <c r="AI2714">
        <v>0.1280067117851808</v>
      </c>
    </row>
    <row r="2715" spans="33:35">
      <c r="AG2715">
        <v>2712</v>
      </c>
      <c r="AH2715">
        <v>0.13834013510963633</v>
      </c>
      <c r="AI2715">
        <v>0.12391477361230334</v>
      </c>
    </row>
    <row r="2716" spans="33:35">
      <c r="AG2716">
        <v>2713</v>
      </c>
      <c r="AH2716">
        <v>0.13361920031480798</v>
      </c>
      <c r="AI2716">
        <v>0.11700299620034928</v>
      </c>
    </row>
    <row r="2717" spans="33:35">
      <c r="AG2717">
        <v>2714</v>
      </c>
      <c r="AH2717">
        <v>0.14264641774973341</v>
      </c>
      <c r="AI2717">
        <v>0.10177878860235955</v>
      </c>
    </row>
    <row r="2718" spans="33:35">
      <c r="AG2718">
        <v>2715</v>
      </c>
      <c r="AH2718">
        <v>0.15560690961999724</v>
      </c>
      <c r="AI2718">
        <v>9.9609087261504109E-2</v>
      </c>
    </row>
    <row r="2719" spans="33:35">
      <c r="AG2719">
        <v>2716</v>
      </c>
      <c r="AH2719">
        <v>0.13429895535992858</v>
      </c>
      <c r="AI2719">
        <v>0.11426825743305477</v>
      </c>
    </row>
    <row r="2720" spans="33:35">
      <c r="AG2720">
        <v>2717</v>
      </c>
      <c r="AH2720">
        <v>0.13453641975983724</v>
      </c>
      <c r="AI2720">
        <v>0.12178488378134665</v>
      </c>
    </row>
    <row r="2721" spans="33:35">
      <c r="AG2721">
        <v>2718</v>
      </c>
      <c r="AH2721">
        <v>0.12632271731298186</v>
      </c>
      <c r="AI2721">
        <v>0.14385849415545812</v>
      </c>
    </row>
    <row r="2722" spans="33:35">
      <c r="AG2722">
        <v>2719</v>
      </c>
      <c r="AH2722">
        <v>0.12833018869659349</v>
      </c>
      <c r="AI2722">
        <v>0.14094017320369376</v>
      </c>
    </row>
    <row r="2723" spans="33:35">
      <c r="AG2723">
        <v>2720</v>
      </c>
      <c r="AH2723">
        <v>0.13174163336474118</v>
      </c>
      <c r="AI2723">
        <v>0.11457797213874293</v>
      </c>
    </row>
    <row r="2724" spans="33:35">
      <c r="AG2724">
        <v>2721</v>
      </c>
      <c r="AH2724">
        <v>0.14530633788461614</v>
      </c>
      <c r="AI2724">
        <v>0.13393730978281018</v>
      </c>
    </row>
    <row r="2725" spans="33:35">
      <c r="AG2725">
        <v>2722</v>
      </c>
      <c r="AH2725">
        <v>0.12772546302889087</v>
      </c>
      <c r="AI2725">
        <v>0.11935999291354912</v>
      </c>
    </row>
    <row r="2726" spans="33:35">
      <c r="AG2726">
        <v>2723</v>
      </c>
      <c r="AH2726">
        <v>0.12462886060831907</v>
      </c>
      <c r="AI2726">
        <v>0.12259486329214428</v>
      </c>
    </row>
    <row r="2727" spans="33:35">
      <c r="AG2727">
        <v>2724</v>
      </c>
      <c r="AH2727">
        <v>0.1333562839824313</v>
      </c>
      <c r="AI2727">
        <v>0.10774013523989413</v>
      </c>
    </row>
    <row r="2728" spans="33:35">
      <c r="AG2728">
        <v>2725</v>
      </c>
      <c r="AH2728">
        <v>0.15360485056882189</v>
      </c>
      <c r="AI2728">
        <v>0.11045316212751161</v>
      </c>
    </row>
    <row r="2729" spans="33:35">
      <c r="AG2729">
        <v>2726</v>
      </c>
      <c r="AH2729">
        <v>0.13974942992617967</v>
      </c>
      <c r="AI2729">
        <v>0.11225839005137532</v>
      </c>
    </row>
    <row r="2730" spans="33:35">
      <c r="AG2730">
        <v>2727</v>
      </c>
      <c r="AH2730">
        <v>0.15851479481457101</v>
      </c>
      <c r="AI2730">
        <v>0.11817729468328374</v>
      </c>
    </row>
    <row r="2731" spans="33:35">
      <c r="AG2731">
        <v>2728</v>
      </c>
      <c r="AH2731">
        <v>0.12922438862755825</v>
      </c>
      <c r="AI2731">
        <v>0.13226603453809205</v>
      </c>
    </row>
    <row r="2732" spans="33:35">
      <c r="AG2732">
        <v>2729</v>
      </c>
      <c r="AH2732">
        <v>0.12438398006589457</v>
      </c>
      <c r="AI2732">
        <v>0.13041343707864983</v>
      </c>
    </row>
    <row r="2733" spans="33:35">
      <c r="AG2733">
        <v>2730</v>
      </c>
      <c r="AH2733">
        <v>0.13852172200262358</v>
      </c>
      <c r="AI2733">
        <v>0.12132578865789713</v>
      </c>
    </row>
    <row r="2734" spans="33:35">
      <c r="AG2734">
        <v>2731</v>
      </c>
      <c r="AH2734">
        <v>0.12621792557175959</v>
      </c>
      <c r="AI2734">
        <v>0.1329807545082389</v>
      </c>
    </row>
    <row r="2735" spans="33:35">
      <c r="AG2735">
        <v>2732</v>
      </c>
      <c r="AH2735">
        <v>0.15693225154167029</v>
      </c>
      <c r="AI2735">
        <v>0.11385767098585761</v>
      </c>
    </row>
    <row r="2736" spans="33:35">
      <c r="AG2736">
        <v>2733</v>
      </c>
      <c r="AH2736">
        <v>0.15497953628731923</v>
      </c>
      <c r="AI2736">
        <v>0.10539628440443435</v>
      </c>
    </row>
    <row r="2737" spans="33:35">
      <c r="AG2737">
        <v>2734</v>
      </c>
      <c r="AH2737">
        <v>0.13672079004627052</v>
      </c>
      <c r="AI2737">
        <v>0.11504364104446133</v>
      </c>
    </row>
    <row r="2738" spans="33:35">
      <c r="AG2738">
        <v>2735</v>
      </c>
      <c r="AH2738">
        <v>0.14195774055003255</v>
      </c>
      <c r="AI2738">
        <v>0.11040014177040613</v>
      </c>
    </row>
    <row r="2739" spans="33:35">
      <c r="AG2739">
        <v>2736</v>
      </c>
      <c r="AH2739">
        <v>0.13862303058675182</v>
      </c>
      <c r="AI2739">
        <v>0.11673872185837564</v>
      </c>
    </row>
    <row r="2740" spans="33:35">
      <c r="AG2740">
        <v>2737</v>
      </c>
      <c r="AH2740">
        <v>0.12915498802280279</v>
      </c>
      <c r="AI2740">
        <v>0.11938616572785782</v>
      </c>
    </row>
    <row r="2741" spans="33:35">
      <c r="AG2741">
        <v>2738</v>
      </c>
      <c r="AH2741">
        <v>0.13090110791010817</v>
      </c>
      <c r="AI2741">
        <v>0.12224886331963948</v>
      </c>
    </row>
    <row r="2742" spans="33:35">
      <c r="AG2742">
        <v>2739</v>
      </c>
      <c r="AH2742">
        <v>0.128997702217553</v>
      </c>
      <c r="AI2742">
        <v>0.12660060533701706</v>
      </c>
    </row>
    <row r="2743" spans="33:35">
      <c r="AG2743">
        <v>2740</v>
      </c>
      <c r="AH2743">
        <v>0.13214514757730333</v>
      </c>
      <c r="AI2743">
        <v>0.14551836397358819</v>
      </c>
    </row>
    <row r="2744" spans="33:35">
      <c r="AG2744">
        <v>2741</v>
      </c>
      <c r="AH2744">
        <v>0.14889560902046181</v>
      </c>
      <c r="AI2744">
        <v>0.1353091025027176</v>
      </c>
    </row>
    <row r="2745" spans="33:35">
      <c r="AG2745">
        <v>2742</v>
      </c>
      <c r="AH2745">
        <v>0.14641347422364412</v>
      </c>
      <c r="AI2745">
        <v>0.12024628244096819</v>
      </c>
    </row>
    <row r="2746" spans="33:35">
      <c r="AG2746">
        <v>2743</v>
      </c>
      <c r="AH2746">
        <v>0.16137822981649888</v>
      </c>
      <c r="AI2746">
        <v>0.1127339860152842</v>
      </c>
    </row>
    <row r="2747" spans="33:35">
      <c r="AG2747">
        <v>2744</v>
      </c>
      <c r="AH2747">
        <v>0.15324956707457754</v>
      </c>
      <c r="AI2747">
        <v>0.14408006227098466</v>
      </c>
    </row>
    <row r="2748" spans="33:35">
      <c r="AG2748">
        <v>2745</v>
      </c>
      <c r="AH2748">
        <v>0.12474109912015929</v>
      </c>
      <c r="AI2748">
        <v>0.1481891782882748</v>
      </c>
    </row>
    <row r="2749" spans="33:35">
      <c r="AG2749">
        <v>2746</v>
      </c>
      <c r="AH2749">
        <v>0.13624072334632484</v>
      </c>
      <c r="AI2749">
        <v>0.123710342620913</v>
      </c>
    </row>
    <row r="2750" spans="33:35">
      <c r="AG2750">
        <v>2747</v>
      </c>
      <c r="AH2750">
        <v>0.14839132018378209</v>
      </c>
      <c r="AI2750">
        <v>0.1057385401872933</v>
      </c>
    </row>
    <row r="2751" spans="33:35">
      <c r="AG2751">
        <v>2748</v>
      </c>
      <c r="AH2751">
        <v>0.13819651256627716</v>
      </c>
      <c r="AI2751">
        <v>0.10954107492369945</v>
      </c>
    </row>
    <row r="2752" spans="33:35">
      <c r="AG2752">
        <v>2749</v>
      </c>
      <c r="AH2752">
        <v>0.13609644894621212</v>
      </c>
      <c r="AI2752">
        <v>0.14639991165090652</v>
      </c>
    </row>
    <row r="2753" spans="33:35">
      <c r="AG2753">
        <v>2750</v>
      </c>
      <c r="AH2753">
        <v>0.12871581439927135</v>
      </c>
      <c r="AI2753">
        <v>0.11901990893754541</v>
      </c>
    </row>
    <row r="2754" spans="33:35">
      <c r="AG2754">
        <v>2751</v>
      </c>
      <c r="AH2754">
        <v>0.13557176481431107</v>
      </c>
      <c r="AI2754">
        <v>0.11026215999732186</v>
      </c>
    </row>
    <row r="2755" spans="33:35">
      <c r="AG2755">
        <v>2752</v>
      </c>
      <c r="AH2755">
        <v>0.12972483325816839</v>
      </c>
      <c r="AI2755">
        <v>0.11999238033095996</v>
      </c>
    </row>
    <row r="2756" spans="33:35">
      <c r="AG2756">
        <v>2753</v>
      </c>
      <c r="AH2756">
        <v>0.14893888651096515</v>
      </c>
      <c r="AI2756">
        <v>0.11386308249877855</v>
      </c>
    </row>
    <row r="2757" spans="33:35">
      <c r="AG2757">
        <v>2754</v>
      </c>
      <c r="AH2757">
        <v>0.12400686080328879</v>
      </c>
      <c r="AI2757">
        <v>0.12854940990314159</v>
      </c>
    </row>
    <row r="2758" spans="33:35">
      <c r="AG2758">
        <v>2755</v>
      </c>
      <c r="AH2758">
        <v>0.14811732734393127</v>
      </c>
      <c r="AI2758">
        <v>0.12786685347641671</v>
      </c>
    </row>
    <row r="2759" spans="33:35">
      <c r="AG2759">
        <v>2756</v>
      </c>
      <c r="AH2759">
        <v>0.12925246880410776</v>
      </c>
      <c r="AI2759">
        <v>0.12756166864692148</v>
      </c>
    </row>
    <row r="2760" spans="33:35">
      <c r="AG2760">
        <v>2757</v>
      </c>
      <c r="AH2760">
        <v>0.13052495692320867</v>
      </c>
      <c r="AI2760">
        <v>0.12070900001570202</v>
      </c>
    </row>
    <row r="2761" spans="33:35">
      <c r="AG2761">
        <v>2758</v>
      </c>
      <c r="AH2761">
        <v>0.14182877244146544</v>
      </c>
      <c r="AI2761">
        <v>0.12740935356067856</v>
      </c>
    </row>
    <row r="2762" spans="33:35">
      <c r="AG2762">
        <v>2759</v>
      </c>
      <c r="AH2762">
        <v>0.14011156367853383</v>
      </c>
      <c r="AI2762">
        <v>0.11491781129097889</v>
      </c>
    </row>
    <row r="2763" spans="33:35">
      <c r="AG2763">
        <v>2760</v>
      </c>
      <c r="AH2763">
        <v>0.13513137867239078</v>
      </c>
      <c r="AI2763">
        <v>0.12092713031569015</v>
      </c>
    </row>
    <row r="2764" spans="33:35">
      <c r="AG2764">
        <v>2761</v>
      </c>
      <c r="AH2764">
        <v>0.12549263557330484</v>
      </c>
      <c r="AI2764">
        <v>0.13026526060960039</v>
      </c>
    </row>
    <row r="2765" spans="33:35">
      <c r="AG2765">
        <v>2762</v>
      </c>
      <c r="AH2765">
        <v>0.13753642245746084</v>
      </c>
      <c r="AI2765">
        <v>0.12937251963768515</v>
      </c>
    </row>
    <row r="2766" spans="33:35">
      <c r="AG2766">
        <v>2763</v>
      </c>
      <c r="AH2766">
        <v>0.15990502431045714</v>
      </c>
      <c r="AI2766">
        <v>0.11584878584815275</v>
      </c>
    </row>
    <row r="2767" spans="33:35">
      <c r="AG2767">
        <v>2764</v>
      </c>
      <c r="AH2767">
        <v>0.13146727855483015</v>
      </c>
      <c r="AI2767">
        <v>0.12063288764579752</v>
      </c>
    </row>
    <row r="2768" spans="33:35">
      <c r="AG2768">
        <v>2765</v>
      </c>
      <c r="AH2768">
        <v>0.14003846746673346</v>
      </c>
      <c r="AI2768">
        <v>0.13631410035244085</v>
      </c>
    </row>
    <row r="2769" spans="33:35">
      <c r="AG2769">
        <v>2766</v>
      </c>
      <c r="AH2769">
        <v>0.14491507014714089</v>
      </c>
      <c r="AI2769">
        <v>0.10083539914140155</v>
      </c>
    </row>
    <row r="2770" spans="33:35">
      <c r="AG2770">
        <v>2767</v>
      </c>
      <c r="AH2770">
        <v>0.15123527092194122</v>
      </c>
      <c r="AI2770">
        <v>0.10777857634321494</v>
      </c>
    </row>
    <row r="2771" spans="33:35">
      <c r="AG2771">
        <v>2768</v>
      </c>
      <c r="AH2771">
        <v>0.13075125897199377</v>
      </c>
      <c r="AI2771">
        <v>0.11001368297612593</v>
      </c>
    </row>
    <row r="2772" spans="33:35">
      <c r="AG2772">
        <v>2769</v>
      </c>
      <c r="AH2772">
        <v>0.13323392737957149</v>
      </c>
      <c r="AI2772">
        <v>0.14065610624935693</v>
      </c>
    </row>
    <row r="2773" spans="33:35">
      <c r="AG2773">
        <v>2770</v>
      </c>
      <c r="AH2773">
        <v>0.15831457421359654</v>
      </c>
      <c r="AI2773">
        <v>0.10976322373114802</v>
      </c>
    </row>
    <row r="2774" spans="33:35">
      <c r="AG2774">
        <v>2771</v>
      </c>
      <c r="AH2774">
        <v>0.12794313622836267</v>
      </c>
      <c r="AI2774">
        <v>0.13640699746503504</v>
      </c>
    </row>
    <row r="2775" spans="33:35">
      <c r="AG2775">
        <v>2772</v>
      </c>
      <c r="AH2775">
        <v>0.14572217636881385</v>
      </c>
      <c r="AI2775">
        <v>0.10195175349867394</v>
      </c>
    </row>
    <row r="2776" spans="33:35">
      <c r="AG2776">
        <v>2773</v>
      </c>
      <c r="AH2776">
        <v>0.13244252312709623</v>
      </c>
      <c r="AI2776">
        <v>0.11815731309912371</v>
      </c>
    </row>
    <row r="2777" spans="33:35">
      <c r="AG2777">
        <v>2774</v>
      </c>
      <c r="AH2777">
        <v>0.13154420694196925</v>
      </c>
      <c r="AI2777">
        <v>0.12069521488157074</v>
      </c>
    </row>
    <row r="2778" spans="33:35">
      <c r="AG2778">
        <v>2775</v>
      </c>
      <c r="AH2778">
        <v>0.12247667817677532</v>
      </c>
      <c r="AI2778">
        <v>0.13464019803794092</v>
      </c>
    </row>
    <row r="2779" spans="33:35">
      <c r="AG2779">
        <v>2776</v>
      </c>
      <c r="AH2779">
        <v>0.13924984180368369</v>
      </c>
      <c r="AI2779">
        <v>0.11666143985280039</v>
      </c>
    </row>
    <row r="2780" spans="33:35">
      <c r="AG2780">
        <v>2777</v>
      </c>
      <c r="AH2780">
        <v>0.15208315506347816</v>
      </c>
      <c r="AI2780">
        <v>0.10537064432078608</v>
      </c>
    </row>
    <row r="2781" spans="33:35">
      <c r="AG2781">
        <v>2778</v>
      </c>
      <c r="AH2781">
        <v>0.14215873612582597</v>
      </c>
      <c r="AI2781">
        <v>0.12513953301614494</v>
      </c>
    </row>
    <row r="2782" spans="33:35">
      <c r="AG2782">
        <v>2779</v>
      </c>
      <c r="AH2782">
        <v>0.16263865450790055</v>
      </c>
      <c r="AI2782">
        <v>9.8635549324015429E-2</v>
      </c>
    </row>
    <row r="2783" spans="33:35">
      <c r="AG2783">
        <v>2780</v>
      </c>
      <c r="AH2783">
        <v>0.14006984916996304</v>
      </c>
      <c r="AI2783">
        <v>0.12421493196498029</v>
      </c>
    </row>
    <row r="2784" spans="33:35">
      <c r="AG2784">
        <v>2781</v>
      </c>
      <c r="AH2784">
        <v>0.13023880322848858</v>
      </c>
      <c r="AI2784">
        <v>0.14550270284154437</v>
      </c>
    </row>
    <row r="2785" spans="33:35">
      <c r="AG2785">
        <v>2782</v>
      </c>
      <c r="AH2785">
        <v>0.14155565857533425</v>
      </c>
      <c r="AI2785">
        <v>0.10914296293631165</v>
      </c>
    </row>
    <row r="2786" spans="33:35">
      <c r="AG2786">
        <v>2783</v>
      </c>
      <c r="AH2786">
        <v>0.12378647295754336</v>
      </c>
      <c r="AI2786">
        <v>0.13577677366861096</v>
      </c>
    </row>
    <row r="2787" spans="33:35">
      <c r="AG2787">
        <v>2784</v>
      </c>
      <c r="AH2787">
        <v>0.14198301709350677</v>
      </c>
      <c r="AI2787">
        <v>0.11849641949987423</v>
      </c>
    </row>
    <row r="2788" spans="33:35">
      <c r="AG2788">
        <v>2785</v>
      </c>
      <c r="AH2788">
        <v>0.12821026314139888</v>
      </c>
      <c r="AI2788">
        <v>0.11940003990385401</v>
      </c>
    </row>
    <row r="2789" spans="33:35">
      <c r="AG2789">
        <v>2786</v>
      </c>
      <c r="AH2789">
        <v>0.12639045759634079</v>
      </c>
      <c r="AI2789">
        <v>0.1432209128620672</v>
      </c>
    </row>
    <row r="2790" spans="33:35">
      <c r="AG2790">
        <v>2787</v>
      </c>
      <c r="AH2790">
        <v>0.15229848110742866</v>
      </c>
      <c r="AI2790">
        <v>0.122000892640887</v>
      </c>
    </row>
    <row r="2791" spans="33:35">
      <c r="AG2791">
        <v>2788</v>
      </c>
      <c r="AH2791">
        <v>0.13703995409698153</v>
      </c>
      <c r="AI2791">
        <v>0.12745346832439108</v>
      </c>
    </row>
    <row r="2792" spans="33:35">
      <c r="AG2792">
        <v>2789</v>
      </c>
      <c r="AH2792">
        <v>0.1466973713614213</v>
      </c>
      <c r="AI2792">
        <v>0.12923318740920339</v>
      </c>
    </row>
    <row r="2793" spans="33:35">
      <c r="AG2793">
        <v>2790</v>
      </c>
      <c r="AH2793">
        <v>0.16176509212164969</v>
      </c>
      <c r="AI2793">
        <v>9.8011785447994604E-2</v>
      </c>
    </row>
    <row r="2794" spans="33:35">
      <c r="AG2794">
        <v>2791</v>
      </c>
      <c r="AH2794">
        <v>0.14351874011894558</v>
      </c>
      <c r="AI2794">
        <v>0.10791232577464001</v>
      </c>
    </row>
    <row r="2795" spans="33:35">
      <c r="AG2795">
        <v>2792</v>
      </c>
      <c r="AH2795">
        <v>0.13258557522810849</v>
      </c>
      <c r="AI2795">
        <v>0.12561113319310924</v>
      </c>
    </row>
    <row r="2796" spans="33:35">
      <c r="AG2796">
        <v>2793</v>
      </c>
      <c r="AH2796">
        <v>0.12670380526954317</v>
      </c>
      <c r="AI2796">
        <v>0.12184184899246565</v>
      </c>
    </row>
    <row r="2797" spans="33:35">
      <c r="AG2797">
        <v>2794</v>
      </c>
      <c r="AH2797">
        <v>0.12687602247693502</v>
      </c>
      <c r="AI2797">
        <v>0.14101605042505422</v>
      </c>
    </row>
    <row r="2798" spans="33:35">
      <c r="AG2798">
        <v>2795</v>
      </c>
      <c r="AH2798">
        <v>0.12807089438820479</v>
      </c>
      <c r="AI2798">
        <v>0.13493054739862193</v>
      </c>
    </row>
    <row r="2799" spans="33:35">
      <c r="AG2799">
        <v>2796</v>
      </c>
      <c r="AH2799">
        <v>0.13274335226630279</v>
      </c>
      <c r="AI2799">
        <v>0.10790001253871859</v>
      </c>
    </row>
    <row r="2800" spans="33:35">
      <c r="AG2800">
        <v>2797</v>
      </c>
      <c r="AH2800">
        <v>0.14099645688403339</v>
      </c>
      <c r="AI2800">
        <v>0.11614651224849747</v>
      </c>
    </row>
    <row r="2801" spans="33:35">
      <c r="AG2801">
        <v>2798</v>
      </c>
      <c r="AH2801">
        <v>0.13646816224539965</v>
      </c>
      <c r="AI2801">
        <v>0.12080653911194614</v>
      </c>
    </row>
    <row r="2802" spans="33:35">
      <c r="AG2802">
        <v>2799</v>
      </c>
      <c r="AH2802">
        <v>0.14731083691948862</v>
      </c>
      <c r="AI2802">
        <v>0.10594596158086905</v>
      </c>
    </row>
    <row r="2803" spans="33:35">
      <c r="AG2803">
        <v>2800</v>
      </c>
      <c r="AH2803">
        <v>0.12958989030059762</v>
      </c>
      <c r="AI2803">
        <v>0.12834052368991022</v>
      </c>
    </row>
    <row r="2804" spans="33:35">
      <c r="AG2804">
        <v>2801</v>
      </c>
      <c r="AH2804">
        <v>0.15281834248227483</v>
      </c>
      <c r="AI2804">
        <v>0.13512062558082852</v>
      </c>
    </row>
    <row r="2805" spans="33:35">
      <c r="AG2805">
        <v>2802</v>
      </c>
      <c r="AH2805">
        <v>0.13645942198963529</v>
      </c>
      <c r="AI2805">
        <v>0.13042453845236943</v>
      </c>
    </row>
    <row r="2806" spans="33:35">
      <c r="AG2806">
        <v>2803</v>
      </c>
      <c r="AH2806">
        <v>0.14434212119411219</v>
      </c>
      <c r="AI2806">
        <v>0.14369396688601069</v>
      </c>
    </row>
    <row r="2807" spans="33:35">
      <c r="AG2807">
        <v>2804</v>
      </c>
      <c r="AH2807">
        <v>0.13348177584954929</v>
      </c>
      <c r="AI2807">
        <v>0.11076458592020087</v>
      </c>
    </row>
    <row r="2808" spans="33:35">
      <c r="AG2808">
        <v>2805</v>
      </c>
      <c r="AH2808">
        <v>0.13893911304067841</v>
      </c>
      <c r="AI2808">
        <v>0.12547570769647751</v>
      </c>
    </row>
    <row r="2809" spans="33:35">
      <c r="AG2809">
        <v>2806</v>
      </c>
      <c r="AH2809">
        <v>0.12809109672198485</v>
      </c>
      <c r="AI2809">
        <v>0.14499939249661919</v>
      </c>
    </row>
    <row r="2810" spans="33:35">
      <c r="AG2810">
        <v>2807</v>
      </c>
      <c r="AH2810">
        <v>0.12925377092980481</v>
      </c>
      <c r="AI2810">
        <v>0.12682858082270865</v>
      </c>
    </row>
    <row r="2811" spans="33:35">
      <c r="AG2811">
        <v>2808</v>
      </c>
      <c r="AH2811">
        <v>0.12877675155239438</v>
      </c>
      <c r="AI2811">
        <v>0.11802386633668002</v>
      </c>
    </row>
    <row r="2812" spans="33:35">
      <c r="AG2812">
        <v>2809</v>
      </c>
      <c r="AH2812">
        <v>0.13117722061071219</v>
      </c>
      <c r="AI2812">
        <v>0.11570630215098171</v>
      </c>
    </row>
    <row r="2813" spans="33:35">
      <c r="AG2813">
        <v>2810</v>
      </c>
      <c r="AH2813">
        <v>0.15029813309084397</v>
      </c>
      <c r="AI2813">
        <v>0.11636146095718963</v>
      </c>
    </row>
    <row r="2814" spans="33:35">
      <c r="AG2814">
        <v>2811</v>
      </c>
      <c r="AH2814">
        <v>0.13400239917328602</v>
      </c>
      <c r="AI2814">
        <v>0.12807610207589257</v>
      </c>
    </row>
    <row r="2815" spans="33:35">
      <c r="AG2815">
        <v>2812</v>
      </c>
      <c r="AH2815">
        <v>0.16561640201963593</v>
      </c>
      <c r="AI2815">
        <v>9.9410486593659822E-2</v>
      </c>
    </row>
    <row r="2816" spans="33:35">
      <c r="AG2816">
        <v>2813</v>
      </c>
      <c r="AH2816">
        <v>0.13498135109764894</v>
      </c>
      <c r="AI2816">
        <v>0.11113679714128713</v>
      </c>
    </row>
    <row r="2817" spans="33:35">
      <c r="AG2817">
        <v>2814</v>
      </c>
      <c r="AH2817">
        <v>0.1308433801183124</v>
      </c>
      <c r="AI2817">
        <v>0.11831545461606341</v>
      </c>
    </row>
    <row r="2818" spans="33:35">
      <c r="AG2818">
        <v>2815</v>
      </c>
      <c r="AH2818">
        <v>0.12965822055982415</v>
      </c>
      <c r="AI2818">
        <v>0.11326371727477208</v>
      </c>
    </row>
    <row r="2819" spans="33:35">
      <c r="AG2819">
        <v>2816</v>
      </c>
      <c r="AH2819">
        <v>0.14967847129931811</v>
      </c>
      <c r="AI2819">
        <v>0.10569930596555771</v>
      </c>
    </row>
    <row r="2820" spans="33:35">
      <c r="AG2820">
        <v>2817</v>
      </c>
      <c r="AH2820">
        <v>0.13174516445267825</v>
      </c>
      <c r="AI2820">
        <v>0.11444216179320188</v>
      </c>
    </row>
    <row r="2821" spans="33:35">
      <c r="AG2821">
        <v>2818</v>
      </c>
      <c r="AH2821">
        <v>0.14411252436117877</v>
      </c>
      <c r="AI2821">
        <v>0.10368661752582953</v>
      </c>
    </row>
    <row r="2822" spans="33:35">
      <c r="AG2822">
        <v>2819</v>
      </c>
      <c r="AH2822">
        <v>0.15241680597737364</v>
      </c>
      <c r="AI2822">
        <v>0.1089616423658224</v>
      </c>
    </row>
    <row r="2823" spans="33:35">
      <c r="AG2823">
        <v>2820</v>
      </c>
      <c r="AH2823">
        <v>0.13447555142956161</v>
      </c>
      <c r="AI2823">
        <v>0.11762945011604957</v>
      </c>
    </row>
    <row r="2824" spans="33:35">
      <c r="AG2824">
        <v>2821</v>
      </c>
      <c r="AH2824">
        <v>0.15258365129124257</v>
      </c>
      <c r="AI2824">
        <v>0.10497336088533835</v>
      </c>
    </row>
    <row r="2825" spans="33:35">
      <c r="AG2825">
        <v>2822</v>
      </c>
      <c r="AH2825">
        <v>0.15487483471540869</v>
      </c>
      <c r="AI2825">
        <v>0.11736734217511383</v>
      </c>
    </row>
    <row r="2826" spans="33:35">
      <c r="AG2826">
        <v>2823</v>
      </c>
      <c r="AH2826">
        <v>0.12584623268838757</v>
      </c>
      <c r="AI2826">
        <v>0.12124633214755416</v>
      </c>
    </row>
    <row r="2827" spans="33:35">
      <c r="AG2827">
        <v>2824</v>
      </c>
      <c r="AH2827">
        <v>0.14886063891298013</v>
      </c>
      <c r="AI2827">
        <v>0.12053762460010131</v>
      </c>
    </row>
    <row r="2828" spans="33:35">
      <c r="AG2828">
        <v>2825</v>
      </c>
      <c r="AH2828">
        <v>0.13484396828495193</v>
      </c>
      <c r="AI2828">
        <v>0.12058539967394453</v>
      </c>
    </row>
    <row r="2829" spans="33:35">
      <c r="AG2829">
        <v>2826</v>
      </c>
      <c r="AH2829">
        <v>0.12598734977734288</v>
      </c>
      <c r="AI2829">
        <v>0.12423793265865862</v>
      </c>
    </row>
    <row r="2830" spans="33:35">
      <c r="AG2830">
        <v>2827</v>
      </c>
      <c r="AH2830">
        <v>0.13630456780198472</v>
      </c>
      <c r="AI2830">
        <v>0.13170871463324324</v>
      </c>
    </row>
    <row r="2831" spans="33:35">
      <c r="AG2831">
        <v>2828</v>
      </c>
      <c r="AH2831">
        <v>0.13237765546419741</v>
      </c>
      <c r="AI2831">
        <v>0.13438145913764854</v>
      </c>
    </row>
    <row r="2832" spans="33:35">
      <c r="AG2832">
        <v>2829</v>
      </c>
      <c r="AH2832">
        <v>0.1286582737372409</v>
      </c>
      <c r="AI2832">
        <v>0.12414816326307437</v>
      </c>
    </row>
    <row r="2833" spans="33:35">
      <c r="AG2833">
        <v>2830</v>
      </c>
      <c r="AH2833">
        <v>0.1223246986210644</v>
      </c>
      <c r="AI2833">
        <v>0.13592525113123946</v>
      </c>
    </row>
    <row r="2834" spans="33:35">
      <c r="AG2834">
        <v>2831</v>
      </c>
      <c r="AH2834">
        <v>0.16777272209198124</v>
      </c>
      <c r="AI2834">
        <v>9.2395824346281949E-2</v>
      </c>
    </row>
    <row r="2835" spans="33:35">
      <c r="AG2835">
        <v>2832</v>
      </c>
      <c r="AH2835">
        <v>0.12686686908473727</v>
      </c>
      <c r="AI2835">
        <v>0.1265434270279282</v>
      </c>
    </row>
    <row r="2836" spans="33:35">
      <c r="AG2836">
        <v>2833</v>
      </c>
      <c r="AH2836">
        <v>0.13146819417334757</v>
      </c>
      <c r="AI2836">
        <v>0.13623752500776642</v>
      </c>
    </row>
    <row r="2837" spans="33:35">
      <c r="AG2837">
        <v>2834</v>
      </c>
      <c r="AH2837">
        <v>0.12615298794130692</v>
      </c>
      <c r="AI2837">
        <v>0.12042585194765711</v>
      </c>
    </row>
    <row r="2838" spans="33:35">
      <c r="AG2838">
        <v>2835</v>
      </c>
      <c r="AH2838">
        <v>0.15714971561957058</v>
      </c>
      <c r="AI2838">
        <v>9.6780480758857132E-2</v>
      </c>
    </row>
    <row r="2839" spans="33:35">
      <c r="AG2839">
        <v>2836</v>
      </c>
      <c r="AH2839">
        <v>0.13856690960555146</v>
      </c>
      <c r="AI2839">
        <v>0.12094076350609241</v>
      </c>
    </row>
    <row r="2840" spans="33:35">
      <c r="AG2840">
        <v>2837</v>
      </c>
      <c r="AH2840">
        <v>0.13102126669415198</v>
      </c>
      <c r="AI2840">
        <v>0.11041287661442852</v>
      </c>
    </row>
    <row r="2841" spans="33:35">
      <c r="AG2841">
        <v>2838</v>
      </c>
      <c r="AH2841">
        <v>0.13952535032590346</v>
      </c>
      <c r="AI2841">
        <v>0.11237586219076526</v>
      </c>
    </row>
    <row r="2842" spans="33:35">
      <c r="AG2842">
        <v>2839</v>
      </c>
      <c r="AH2842">
        <v>0.14008676048221966</v>
      </c>
      <c r="AI2842">
        <v>0.11617371371817552</v>
      </c>
    </row>
    <row r="2843" spans="33:35">
      <c r="AG2843">
        <v>2840</v>
      </c>
      <c r="AH2843">
        <v>0.14346440645855013</v>
      </c>
      <c r="AI2843">
        <v>0.14259031456905874</v>
      </c>
    </row>
    <row r="2844" spans="33:35">
      <c r="AG2844">
        <v>2841</v>
      </c>
      <c r="AH2844">
        <v>0.15627638785043549</v>
      </c>
      <c r="AI2844">
        <v>9.7789863675872696E-2</v>
      </c>
    </row>
    <row r="2845" spans="33:35">
      <c r="AG2845">
        <v>2842</v>
      </c>
      <c r="AH2845">
        <v>0.16033914439935079</v>
      </c>
      <c r="AI2845">
        <v>9.6385879338371366E-2</v>
      </c>
    </row>
    <row r="2846" spans="33:35">
      <c r="AG2846">
        <v>2843</v>
      </c>
      <c r="AH2846">
        <v>0.13930635452335072</v>
      </c>
      <c r="AI2846">
        <v>0.13363641500365253</v>
      </c>
    </row>
    <row r="2847" spans="33:35">
      <c r="AG2847">
        <v>2844</v>
      </c>
      <c r="AH2847">
        <v>0.13558345015361861</v>
      </c>
      <c r="AI2847">
        <v>0.12874698054069222</v>
      </c>
    </row>
    <row r="2848" spans="33:35">
      <c r="AG2848">
        <v>2845</v>
      </c>
      <c r="AH2848">
        <v>0.14217763627448002</v>
      </c>
      <c r="AI2848">
        <v>0.11608217263382262</v>
      </c>
    </row>
    <row r="2849" spans="33:35">
      <c r="AG2849">
        <v>2846</v>
      </c>
      <c r="AH2849">
        <v>0.16768638537598679</v>
      </c>
      <c r="AI2849">
        <v>9.8455128542181178E-2</v>
      </c>
    </row>
    <row r="2850" spans="33:35">
      <c r="AG2850">
        <v>2847</v>
      </c>
      <c r="AH2850">
        <v>0.14500275195052512</v>
      </c>
      <c r="AI2850">
        <v>0.10393633038176713</v>
      </c>
    </row>
    <row r="2851" spans="33:35">
      <c r="AG2851">
        <v>2848</v>
      </c>
      <c r="AH2851">
        <v>0.13416119997518594</v>
      </c>
      <c r="AI2851">
        <v>0.12931875935509191</v>
      </c>
    </row>
    <row r="2852" spans="33:35">
      <c r="AG2852">
        <v>2849</v>
      </c>
      <c r="AH2852">
        <v>0.13386572259881646</v>
      </c>
      <c r="AI2852">
        <v>0.11677268997389023</v>
      </c>
    </row>
    <row r="2853" spans="33:35">
      <c r="AG2853">
        <v>2850</v>
      </c>
      <c r="AH2853">
        <v>0.13038427525001811</v>
      </c>
      <c r="AI2853">
        <v>0.14679155076898232</v>
      </c>
    </row>
    <row r="2854" spans="33:35">
      <c r="AG2854">
        <v>2851</v>
      </c>
      <c r="AH2854">
        <v>0.13345435736761879</v>
      </c>
      <c r="AI2854">
        <v>0.12498730306011921</v>
      </c>
    </row>
    <row r="2855" spans="33:35">
      <c r="AG2855">
        <v>2852</v>
      </c>
      <c r="AH2855">
        <v>0.1238552800773612</v>
      </c>
      <c r="AI2855">
        <v>0.13877215662015199</v>
      </c>
    </row>
    <row r="2856" spans="33:35">
      <c r="AG2856">
        <v>2853</v>
      </c>
      <c r="AH2856">
        <v>0.15541930646467803</v>
      </c>
      <c r="AI2856">
        <v>0.10320284048728509</v>
      </c>
    </row>
    <row r="2857" spans="33:35">
      <c r="AG2857">
        <v>2854</v>
      </c>
      <c r="AH2857">
        <v>0.14057729484169779</v>
      </c>
      <c r="AI2857">
        <v>0.1246440468810929</v>
      </c>
    </row>
    <row r="2858" spans="33:35">
      <c r="AG2858">
        <v>2855</v>
      </c>
      <c r="AH2858">
        <v>0.15241201863735138</v>
      </c>
      <c r="AI2858">
        <v>0.10017057014160446</v>
      </c>
    </row>
    <row r="2859" spans="33:35">
      <c r="AG2859">
        <v>2856</v>
      </c>
      <c r="AH2859">
        <v>0.15231805276280053</v>
      </c>
      <c r="AI2859">
        <v>0.1195321465686365</v>
      </c>
    </row>
    <row r="2860" spans="33:35">
      <c r="AG2860">
        <v>2857</v>
      </c>
      <c r="AH2860">
        <v>0.12936686157941563</v>
      </c>
      <c r="AI2860">
        <v>0.12946408622574018</v>
      </c>
    </row>
    <row r="2861" spans="33:35">
      <c r="AG2861">
        <v>2858</v>
      </c>
      <c r="AH2861">
        <v>0.14751917706240469</v>
      </c>
      <c r="AI2861">
        <v>9.9214262431147449E-2</v>
      </c>
    </row>
    <row r="2862" spans="33:35">
      <c r="AG2862">
        <v>2859</v>
      </c>
      <c r="AH2862">
        <v>0.12766053955927509</v>
      </c>
      <c r="AI2862">
        <v>0.11680685909523639</v>
      </c>
    </row>
    <row r="2863" spans="33:35">
      <c r="AG2863">
        <v>2860</v>
      </c>
      <c r="AH2863">
        <v>0.13467592409243373</v>
      </c>
      <c r="AI2863">
        <v>0.1289131116976871</v>
      </c>
    </row>
    <row r="2864" spans="33:35">
      <c r="AG2864">
        <v>2861</v>
      </c>
      <c r="AH2864">
        <v>0.15489756140124242</v>
      </c>
      <c r="AI2864">
        <v>0.10364515378061553</v>
      </c>
    </row>
    <row r="2865" spans="33:35">
      <c r="AG2865">
        <v>2862</v>
      </c>
      <c r="AH2865">
        <v>0.12363605976138324</v>
      </c>
      <c r="AI2865">
        <v>0.12982904671905818</v>
      </c>
    </row>
    <row r="2866" spans="33:35">
      <c r="AG2866">
        <v>2863</v>
      </c>
      <c r="AH2866">
        <v>0.14234524988784397</v>
      </c>
      <c r="AI2866">
        <v>0.12702625069022452</v>
      </c>
    </row>
    <row r="2867" spans="33:35">
      <c r="AG2867">
        <v>2864</v>
      </c>
      <c r="AH2867">
        <v>0.14583709200472214</v>
      </c>
      <c r="AI2867">
        <v>0.11638541153574132</v>
      </c>
    </row>
    <row r="2868" spans="33:35">
      <c r="AG2868">
        <v>2865</v>
      </c>
      <c r="AH2868">
        <v>0.13366517933931049</v>
      </c>
      <c r="AI2868">
        <v>0.13389763143162292</v>
      </c>
    </row>
    <row r="2869" spans="33:35">
      <c r="AG2869">
        <v>2866</v>
      </c>
      <c r="AH2869">
        <v>0.16646847985056426</v>
      </c>
      <c r="AI2869">
        <v>9.756487983885144E-2</v>
      </c>
    </row>
    <row r="2870" spans="33:35">
      <c r="AG2870">
        <v>2867</v>
      </c>
      <c r="AH2870">
        <v>0.1915272718284215</v>
      </c>
      <c r="AI2870">
        <v>9.8498208576493995E-2</v>
      </c>
    </row>
    <row r="2871" spans="33:35">
      <c r="AG2871">
        <v>2868</v>
      </c>
      <c r="AH2871">
        <v>0.15155635064258849</v>
      </c>
      <c r="AI2871">
        <v>0.11793840748676374</v>
      </c>
    </row>
    <row r="2872" spans="33:35">
      <c r="AG2872">
        <v>2869</v>
      </c>
      <c r="AH2872">
        <v>0.12932451284757035</v>
      </c>
      <c r="AI2872">
        <v>0.11828328001729618</v>
      </c>
    </row>
    <row r="2873" spans="33:35">
      <c r="AG2873">
        <v>2870</v>
      </c>
      <c r="AH2873">
        <v>0.12585844375028876</v>
      </c>
      <c r="AI2873">
        <v>0.12178385197752224</v>
      </c>
    </row>
    <row r="2874" spans="33:35">
      <c r="AG2874">
        <v>2871</v>
      </c>
      <c r="AH2874">
        <v>0.13493993781504413</v>
      </c>
      <c r="AI2874">
        <v>0.11970136336837657</v>
      </c>
    </row>
    <row r="2875" spans="33:35">
      <c r="AG2875">
        <v>2872</v>
      </c>
      <c r="AH2875">
        <v>0.12605148098322927</v>
      </c>
      <c r="AI2875">
        <v>0.13058002117643155</v>
      </c>
    </row>
    <row r="2876" spans="33:35">
      <c r="AG2876">
        <v>2873</v>
      </c>
      <c r="AH2876">
        <v>0.14401149201109878</v>
      </c>
      <c r="AI2876">
        <v>0.11544870630066992</v>
      </c>
    </row>
    <row r="2877" spans="33:35">
      <c r="AG2877">
        <v>2874</v>
      </c>
      <c r="AH2877">
        <v>0.13065374874363073</v>
      </c>
      <c r="AI2877">
        <v>0.13910587376703606</v>
      </c>
    </row>
    <row r="2878" spans="33:35">
      <c r="AG2878">
        <v>2875</v>
      </c>
      <c r="AH2878">
        <v>0.14965629739198133</v>
      </c>
      <c r="AI2878">
        <v>0.11663508732226814</v>
      </c>
    </row>
    <row r="2879" spans="33:35">
      <c r="AG2879">
        <v>2876</v>
      </c>
      <c r="AH2879">
        <v>0.14755395326174392</v>
      </c>
      <c r="AI2879">
        <v>0.10868919373297677</v>
      </c>
    </row>
    <row r="2880" spans="33:35">
      <c r="AG2880">
        <v>2877</v>
      </c>
      <c r="AH2880">
        <v>0.13978304714376424</v>
      </c>
      <c r="AI2880">
        <v>0.12985555330929607</v>
      </c>
    </row>
    <row r="2881" spans="33:35">
      <c r="AG2881">
        <v>2878</v>
      </c>
      <c r="AH2881">
        <v>0.15628429983004874</v>
      </c>
      <c r="AI2881">
        <v>0.12801465679326118</v>
      </c>
    </row>
    <row r="2882" spans="33:35">
      <c r="AG2882">
        <v>2879</v>
      </c>
      <c r="AH2882">
        <v>0.12980207535608448</v>
      </c>
      <c r="AI2882">
        <v>0.12354856392577239</v>
      </c>
    </row>
    <row r="2883" spans="33:35">
      <c r="AG2883">
        <v>2880</v>
      </c>
      <c r="AH2883">
        <v>0.14262571261266746</v>
      </c>
      <c r="AI2883">
        <v>0.104619149726683</v>
      </c>
    </row>
    <row r="2884" spans="33:35">
      <c r="AG2884">
        <v>2881</v>
      </c>
      <c r="AH2884">
        <v>0.12507202220886116</v>
      </c>
      <c r="AI2884">
        <v>0.13139284847191432</v>
      </c>
    </row>
    <row r="2885" spans="33:35">
      <c r="AG2885">
        <v>2882</v>
      </c>
      <c r="AH2885">
        <v>0.14358190697209883</v>
      </c>
      <c r="AI2885">
        <v>0.12068145275571025</v>
      </c>
    </row>
    <row r="2886" spans="33:35">
      <c r="AG2886">
        <v>2883</v>
      </c>
      <c r="AH2886">
        <v>0.12380450427053885</v>
      </c>
      <c r="AI2886">
        <v>0.1336398350835506</v>
      </c>
    </row>
    <row r="2887" spans="33:35">
      <c r="AG2887">
        <v>2884</v>
      </c>
      <c r="AH2887">
        <v>0.16005903661870066</v>
      </c>
      <c r="AI2887">
        <v>0.12162106265183482</v>
      </c>
    </row>
    <row r="2888" spans="33:35">
      <c r="AG2888">
        <v>2885</v>
      </c>
      <c r="AH2888">
        <v>0.13003570854147725</v>
      </c>
      <c r="AI2888">
        <v>0.11298279452024518</v>
      </c>
    </row>
    <row r="2889" spans="33:35">
      <c r="AG2889">
        <v>2886</v>
      </c>
      <c r="AH2889">
        <v>0.13023854829184733</v>
      </c>
      <c r="AI2889">
        <v>0.12744639346564277</v>
      </c>
    </row>
    <row r="2890" spans="33:35">
      <c r="AG2890">
        <v>2887</v>
      </c>
      <c r="AH2890">
        <v>0.12955954867120795</v>
      </c>
      <c r="AI2890">
        <v>0.11883840753668609</v>
      </c>
    </row>
    <row r="2891" spans="33:35">
      <c r="AG2891">
        <v>2888</v>
      </c>
      <c r="AH2891">
        <v>0.13506052574475752</v>
      </c>
      <c r="AI2891">
        <v>0.12682652020305596</v>
      </c>
    </row>
    <row r="2892" spans="33:35">
      <c r="AG2892">
        <v>2889</v>
      </c>
      <c r="AH2892">
        <v>0.14979918913590279</v>
      </c>
      <c r="AI2892">
        <v>0.10928937155214505</v>
      </c>
    </row>
    <row r="2893" spans="33:35">
      <c r="AG2893">
        <v>2890</v>
      </c>
      <c r="AH2893">
        <v>0.13847624952242962</v>
      </c>
      <c r="AI2893">
        <v>0.13152297120593573</v>
      </c>
    </row>
    <row r="2894" spans="33:35">
      <c r="AG2894">
        <v>2891</v>
      </c>
      <c r="AH2894">
        <v>0.1339756439487555</v>
      </c>
      <c r="AI2894">
        <v>0.14638375265625567</v>
      </c>
    </row>
    <row r="2895" spans="33:35">
      <c r="AG2895">
        <v>2892</v>
      </c>
      <c r="AH2895">
        <v>0.12312327232887152</v>
      </c>
      <c r="AI2895">
        <v>0.12836929263776467</v>
      </c>
    </row>
    <row r="2896" spans="33:35">
      <c r="AG2896">
        <v>2893</v>
      </c>
      <c r="AH2896">
        <v>0.14086639362767966</v>
      </c>
      <c r="AI2896">
        <v>0.12653116752548527</v>
      </c>
    </row>
    <row r="2897" spans="33:35">
      <c r="AG2897">
        <v>2894</v>
      </c>
      <c r="AH2897">
        <v>0.12816156980451784</v>
      </c>
      <c r="AI2897">
        <v>0.12473123607811952</v>
      </c>
    </row>
    <row r="2898" spans="33:35">
      <c r="AG2898">
        <v>2895</v>
      </c>
      <c r="AH2898">
        <v>0.14957632671171955</v>
      </c>
      <c r="AI2898">
        <v>9.8748812561972196E-2</v>
      </c>
    </row>
    <row r="2899" spans="33:35">
      <c r="AG2899">
        <v>2896</v>
      </c>
      <c r="AH2899">
        <v>0.14849129494667615</v>
      </c>
      <c r="AI2899">
        <v>0.11306271999293276</v>
      </c>
    </row>
    <row r="2900" spans="33:35">
      <c r="AG2900">
        <v>2897</v>
      </c>
      <c r="AH2900">
        <v>0.14391406169683008</v>
      </c>
      <c r="AI2900">
        <v>0.10736883404419045</v>
      </c>
    </row>
    <row r="2901" spans="33:35">
      <c r="AG2901">
        <v>2898</v>
      </c>
      <c r="AH2901">
        <v>0.1366905899584476</v>
      </c>
      <c r="AI2901">
        <v>0.12478361219421541</v>
      </c>
    </row>
    <row r="2902" spans="33:35">
      <c r="AG2902">
        <v>2899</v>
      </c>
      <c r="AH2902">
        <v>0.13688215194564896</v>
      </c>
      <c r="AI2902">
        <v>0.11579399197563839</v>
      </c>
    </row>
    <row r="2903" spans="33:35">
      <c r="AG2903">
        <v>2900</v>
      </c>
      <c r="AH2903">
        <v>0.13862559812502054</v>
      </c>
      <c r="AI2903">
        <v>0.10980222892810125</v>
      </c>
    </row>
    <row r="2904" spans="33:35">
      <c r="AG2904">
        <v>2901</v>
      </c>
      <c r="AH2904">
        <v>0.13145733889761388</v>
      </c>
      <c r="AI2904">
        <v>0.11766538232591731</v>
      </c>
    </row>
    <row r="2905" spans="33:35">
      <c r="AG2905">
        <v>2902</v>
      </c>
      <c r="AH2905">
        <v>0.14543952712954722</v>
      </c>
      <c r="AI2905">
        <v>0.11571542884490374</v>
      </c>
    </row>
    <row r="2906" spans="33:35">
      <c r="AG2906">
        <v>2903</v>
      </c>
      <c r="AH2906">
        <v>0.14153271494522873</v>
      </c>
      <c r="AI2906">
        <v>0.13424491186226731</v>
      </c>
    </row>
    <row r="2907" spans="33:35">
      <c r="AG2907">
        <v>2904</v>
      </c>
      <c r="AH2907">
        <v>0.1512147527268243</v>
      </c>
      <c r="AI2907">
        <v>0.10966785708682358</v>
      </c>
    </row>
    <row r="2908" spans="33:35">
      <c r="AG2908">
        <v>2905</v>
      </c>
      <c r="AH2908">
        <v>0.12927310760689592</v>
      </c>
      <c r="AI2908">
        <v>0.12199991302319263</v>
      </c>
    </row>
    <row r="2909" spans="33:35">
      <c r="AG2909">
        <v>2906</v>
      </c>
      <c r="AH2909">
        <v>0.13073879959941506</v>
      </c>
      <c r="AI2909">
        <v>0.11725208605165886</v>
      </c>
    </row>
    <row r="2910" spans="33:35">
      <c r="AG2910">
        <v>2907</v>
      </c>
      <c r="AH2910">
        <v>0.12670976372506054</v>
      </c>
      <c r="AI2910">
        <v>0.13404010976443156</v>
      </c>
    </row>
    <row r="2911" spans="33:35">
      <c r="AG2911">
        <v>2908</v>
      </c>
      <c r="AH2911">
        <v>0.14882017378895029</v>
      </c>
      <c r="AI2911">
        <v>9.9156693400959492E-2</v>
      </c>
    </row>
    <row r="2912" spans="33:35">
      <c r="AG2912">
        <v>2909</v>
      </c>
      <c r="AH2912">
        <v>0.12649170246226593</v>
      </c>
      <c r="AI2912">
        <v>0.13045458420248521</v>
      </c>
    </row>
    <row r="2913" spans="33:35">
      <c r="AG2913">
        <v>2910</v>
      </c>
      <c r="AH2913">
        <v>0.13199611671094028</v>
      </c>
      <c r="AI2913">
        <v>0.12333005823773771</v>
      </c>
    </row>
    <row r="2914" spans="33:35">
      <c r="AG2914">
        <v>2911</v>
      </c>
      <c r="AH2914">
        <v>0.13179472996967279</v>
      </c>
      <c r="AI2914">
        <v>0.11226026479271561</v>
      </c>
    </row>
    <row r="2915" spans="33:35">
      <c r="AG2915">
        <v>2912</v>
      </c>
      <c r="AH2915">
        <v>0.14248527947442052</v>
      </c>
      <c r="AI2915">
        <v>0.10642231112033936</v>
      </c>
    </row>
    <row r="2916" spans="33:35">
      <c r="AG2916">
        <v>2913</v>
      </c>
      <c r="AH2916">
        <v>0.12662169989454308</v>
      </c>
      <c r="AI2916">
        <v>0.13460914711876604</v>
      </c>
    </row>
    <row r="2917" spans="33:35">
      <c r="AG2917">
        <v>2914</v>
      </c>
      <c r="AH2917">
        <v>0.14592829231547289</v>
      </c>
      <c r="AI2917">
        <v>0.1165320217443358</v>
      </c>
    </row>
    <row r="2918" spans="33:35">
      <c r="AG2918">
        <v>2915</v>
      </c>
      <c r="AH2918">
        <v>0.13659526787114454</v>
      </c>
      <c r="AI2918">
        <v>0.1317338649960173</v>
      </c>
    </row>
    <row r="2919" spans="33:35">
      <c r="AG2919">
        <v>2916</v>
      </c>
      <c r="AH2919">
        <v>0.12429743397435301</v>
      </c>
      <c r="AI2919">
        <v>0.13422848287329092</v>
      </c>
    </row>
    <row r="2920" spans="33:35">
      <c r="AG2920">
        <v>2917</v>
      </c>
      <c r="AH2920">
        <v>0.14368466468570812</v>
      </c>
      <c r="AI2920">
        <v>0.12542812727036301</v>
      </c>
    </row>
    <row r="2921" spans="33:35">
      <c r="AG2921">
        <v>2918</v>
      </c>
      <c r="AH2921">
        <v>0.15077935710024984</v>
      </c>
      <c r="AI2921">
        <v>0.11853473947305804</v>
      </c>
    </row>
    <row r="2922" spans="33:35">
      <c r="AG2922">
        <v>2919</v>
      </c>
      <c r="AH2922">
        <v>0.12559146123930276</v>
      </c>
      <c r="AI2922">
        <v>0.13930741717648573</v>
      </c>
    </row>
    <row r="2923" spans="33:35">
      <c r="AG2923">
        <v>2920</v>
      </c>
      <c r="AH2923">
        <v>0.12555559204705077</v>
      </c>
      <c r="AI2923">
        <v>0.14162399779685894</v>
      </c>
    </row>
    <row r="2924" spans="33:35">
      <c r="AG2924">
        <v>2921</v>
      </c>
      <c r="AH2924">
        <v>0.13723765945868335</v>
      </c>
      <c r="AI2924">
        <v>0.13233892906805145</v>
      </c>
    </row>
    <row r="2925" spans="33:35">
      <c r="AG2925">
        <v>2922</v>
      </c>
      <c r="AH2925">
        <v>0.12885185086150228</v>
      </c>
      <c r="AI2925">
        <v>0.12670172993661025</v>
      </c>
    </row>
    <row r="2926" spans="33:35">
      <c r="AG2926">
        <v>2923</v>
      </c>
      <c r="AH2926">
        <v>0.13654426484830673</v>
      </c>
      <c r="AI2926">
        <v>0.12406159350788129</v>
      </c>
    </row>
    <row r="2927" spans="33:35">
      <c r="AG2927">
        <v>2924</v>
      </c>
      <c r="AH2927">
        <v>0.15846686905139468</v>
      </c>
      <c r="AI2927">
        <v>0.10031117054871119</v>
      </c>
    </row>
    <row r="2928" spans="33:35">
      <c r="AG2928">
        <v>2925</v>
      </c>
      <c r="AH2928">
        <v>0.13933406592592723</v>
      </c>
      <c r="AI2928">
        <v>0.11056615433610961</v>
      </c>
    </row>
    <row r="2929" spans="33:35">
      <c r="AG2929">
        <v>2926</v>
      </c>
      <c r="AH2929">
        <v>0.15205675513116929</v>
      </c>
      <c r="AI2929">
        <v>0.1193314851085655</v>
      </c>
    </row>
    <row r="2930" spans="33:35">
      <c r="AG2930">
        <v>2927</v>
      </c>
      <c r="AH2930">
        <v>0.14384423422656076</v>
      </c>
      <c r="AI2930">
        <v>0.12777416701205352</v>
      </c>
    </row>
    <row r="2931" spans="33:35">
      <c r="AG2931">
        <v>2928</v>
      </c>
      <c r="AH2931">
        <v>0.12644286534787474</v>
      </c>
      <c r="AI2931">
        <v>0.12986366048997888</v>
      </c>
    </row>
    <row r="2932" spans="33:35">
      <c r="AG2932">
        <v>2929</v>
      </c>
      <c r="AH2932">
        <v>0.13416829679578843</v>
      </c>
      <c r="AI2932">
        <v>0.12542136012562233</v>
      </c>
    </row>
    <row r="2933" spans="33:35">
      <c r="AG2933">
        <v>2930</v>
      </c>
      <c r="AH2933">
        <v>0.14269955098169301</v>
      </c>
      <c r="AI2933">
        <v>0.1215061564290634</v>
      </c>
    </row>
    <row r="2934" spans="33:35">
      <c r="AG2934">
        <v>2931</v>
      </c>
      <c r="AH2934">
        <v>0.12927328735200505</v>
      </c>
      <c r="AI2934">
        <v>0.11250198069552485</v>
      </c>
    </row>
    <row r="2935" spans="33:35">
      <c r="AG2935">
        <v>2932</v>
      </c>
      <c r="AH2935">
        <v>0.13796942581732513</v>
      </c>
      <c r="AI2935">
        <v>0.12394562559534915</v>
      </c>
    </row>
    <row r="2936" spans="33:35">
      <c r="AG2936">
        <v>2933</v>
      </c>
      <c r="AH2936">
        <v>0.14392711149243151</v>
      </c>
      <c r="AI2936">
        <v>0.11595900826553077</v>
      </c>
    </row>
    <row r="2937" spans="33:35">
      <c r="AG2937">
        <v>2934</v>
      </c>
      <c r="AH2937">
        <v>0.12511536115865701</v>
      </c>
      <c r="AI2937">
        <v>0.13698366250920638</v>
      </c>
    </row>
    <row r="2938" spans="33:35">
      <c r="AG2938">
        <v>2935</v>
      </c>
      <c r="AH2938">
        <v>0.13794864681946009</v>
      </c>
      <c r="AI2938">
        <v>0.12166649977826215</v>
      </c>
    </row>
    <row r="2939" spans="33:35">
      <c r="AG2939">
        <v>2936</v>
      </c>
      <c r="AH2939">
        <v>0.13989413229204084</v>
      </c>
      <c r="AI2939">
        <v>0.11881783626019474</v>
      </c>
    </row>
    <row r="2940" spans="33:35">
      <c r="AG2940">
        <v>2937</v>
      </c>
      <c r="AH2940">
        <v>0.13973706044855047</v>
      </c>
      <c r="AI2940">
        <v>0.10693686653777773</v>
      </c>
    </row>
    <row r="2941" spans="33:35">
      <c r="AG2941">
        <v>2938</v>
      </c>
      <c r="AH2941">
        <v>0.14143177417335454</v>
      </c>
      <c r="AI2941">
        <v>0.13414209251911224</v>
      </c>
    </row>
    <row r="2942" spans="33:35">
      <c r="AG2942">
        <v>2939</v>
      </c>
      <c r="AH2942">
        <v>0.14915525436085358</v>
      </c>
      <c r="AI2942">
        <v>0.10221108373407409</v>
      </c>
    </row>
    <row r="2943" spans="33:35">
      <c r="AG2943">
        <v>2940</v>
      </c>
      <c r="AH2943">
        <v>0.131431867930007</v>
      </c>
      <c r="AI2943">
        <v>0.12155981220325929</v>
      </c>
    </row>
    <row r="2944" spans="33:35">
      <c r="AG2944">
        <v>2941</v>
      </c>
      <c r="AH2944">
        <v>0.12522220508567952</v>
      </c>
      <c r="AI2944">
        <v>0.13429691588630671</v>
      </c>
    </row>
    <row r="2945" spans="33:35">
      <c r="AG2945">
        <v>2942</v>
      </c>
      <c r="AH2945">
        <v>0.12470815681594843</v>
      </c>
      <c r="AI2945">
        <v>0.14407033444835318</v>
      </c>
    </row>
    <row r="2946" spans="33:35">
      <c r="AG2946">
        <v>2943</v>
      </c>
      <c r="AH2946">
        <v>0.12989869683909705</v>
      </c>
      <c r="AI2946">
        <v>0.13053940736887037</v>
      </c>
    </row>
    <row r="2947" spans="33:35">
      <c r="AG2947">
        <v>2944</v>
      </c>
      <c r="AH2947">
        <v>0.16036119861432266</v>
      </c>
      <c r="AI2947">
        <v>0.10399588780701993</v>
      </c>
    </row>
    <row r="2948" spans="33:35">
      <c r="AG2948">
        <v>2945</v>
      </c>
      <c r="AH2948">
        <v>0.15918435451909171</v>
      </c>
      <c r="AI2948">
        <v>0.10524228913902686</v>
      </c>
    </row>
    <row r="2949" spans="33:35">
      <c r="AG2949">
        <v>2946</v>
      </c>
      <c r="AH2949">
        <v>0.14085528489719285</v>
      </c>
      <c r="AI2949">
        <v>0.10306263130805197</v>
      </c>
    </row>
    <row r="2950" spans="33:35">
      <c r="AG2950">
        <v>2947</v>
      </c>
      <c r="AH2950">
        <v>0.1549719252128734</v>
      </c>
      <c r="AI2950">
        <v>0.10231329164300565</v>
      </c>
    </row>
    <row r="2951" spans="33:35">
      <c r="AG2951">
        <v>2948</v>
      </c>
      <c r="AH2951">
        <v>0.14330481755004282</v>
      </c>
      <c r="AI2951">
        <v>0.10870835013823908</v>
      </c>
    </row>
    <row r="2952" spans="33:35">
      <c r="AG2952">
        <v>2949</v>
      </c>
      <c r="AH2952">
        <v>0.16878247304442665</v>
      </c>
      <c r="AI2952">
        <v>0.13621728383718523</v>
      </c>
    </row>
    <row r="2953" spans="33:35">
      <c r="AG2953">
        <v>2950</v>
      </c>
      <c r="AH2953">
        <v>0.13891374857672928</v>
      </c>
      <c r="AI2953">
        <v>0.10810611654922148</v>
      </c>
    </row>
    <row r="2954" spans="33:35">
      <c r="AG2954">
        <v>2951</v>
      </c>
      <c r="AH2954">
        <v>0.13027449410177175</v>
      </c>
      <c r="AI2954">
        <v>0.12433876405984874</v>
      </c>
    </row>
    <row r="2955" spans="33:35">
      <c r="AG2955">
        <v>2952</v>
      </c>
      <c r="AH2955">
        <v>0.14430746049484985</v>
      </c>
      <c r="AI2955">
        <v>0.12073348730377734</v>
      </c>
    </row>
    <row r="2956" spans="33:35">
      <c r="AG2956">
        <v>2953</v>
      </c>
      <c r="AH2956">
        <v>0.14823678514632124</v>
      </c>
      <c r="AI2956">
        <v>0.10890551142640595</v>
      </c>
    </row>
    <row r="2957" spans="33:35">
      <c r="AG2957">
        <v>2954</v>
      </c>
      <c r="AH2957">
        <v>0.12842648737917373</v>
      </c>
      <c r="AI2957">
        <v>0.12318644104931337</v>
      </c>
    </row>
    <row r="2958" spans="33:35">
      <c r="AG2958">
        <v>2955</v>
      </c>
      <c r="AH2958">
        <v>0.14778974703650885</v>
      </c>
      <c r="AI2958">
        <v>0.11840595944023269</v>
      </c>
    </row>
    <row r="2959" spans="33:35">
      <c r="AG2959">
        <v>2956</v>
      </c>
      <c r="AH2959">
        <v>0.13251979515181819</v>
      </c>
      <c r="AI2959">
        <v>0.12547741525563505</v>
      </c>
    </row>
    <row r="2960" spans="33:35">
      <c r="AG2960">
        <v>2957</v>
      </c>
      <c r="AH2960">
        <v>0.1270439896483134</v>
      </c>
      <c r="AI2960">
        <v>0.14524979303642743</v>
      </c>
    </row>
    <row r="2961" spans="33:35">
      <c r="AG2961">
        <v>2958</v>
      </c>
      <c r="AH2961">
        <v>0.13206032085623295</v>
      </c>
      <c r="AI2961">
        <v>0.12531933630760766</v>
      </c>
    </row>
    <row r="2962" spans="33:35">
      <c r="AG2962">
        <v>2959</v>
      </c>
      <c r="AH2962">
        <v>0.12636058072157313</v>
      </c>
      <c r="AI2962">
        <v>0.13480356288541689</v>
      </c>
    </row>
    <row r="2963" spans="33:35">
      <c r="AG2963">
        <v>2960</v>
      </c>
      <c r="AH2963">
        <v>0.13029925276831128</v>
      </c>
      <c r="AI2963">
        <v>0.12536016420689755</v>
      </c>
    </row>
    <row r="2964" spans="33:35">
      <c r="AG2964">
        <v>2961</v>
      </c>
      <c r="AH2964">
        <v>0.1380089584993123</v>
      </c>
      <c r="AI2964">
        <v>0.13119509768174337</v>
      </c>
    </row>
    <row r="2965" spans="33:35">
      <c r="AG2965">
        <v>2962</v>
      </c>
      <c r="AH2965">
        <v>0.13812700685020193</v>
      </c>
      <c r="AI2965">
        <v>0.10900505175086803</v>
      </c>
    </row>
    <row r="2966" spans="33:35">
      <c r="AG2966">
        <v>2963</v>
      </c>
      <c r="AH2966">
        <v>0.15832183038542827</v>
      </c>
      <c r="AI2966">
        <v>9.6796627746530015E-2</v>
      </c>
    </row>
    <row r="2967" spans="33:35">
      <c r="AG2967">
        <v>2964</v>
      </c>
      <c r="AH2967">
        <v>0.1430940487420905</v>
      </c>
      <c r="AI2967">
        <v>0.11032373673504643</v>
      </c>
    </row>
    <row r="2968" spans="33:35">
      <c r="AG2968">
        <v>2965</v>
      </c>
      <c r="AH2968">
        <v>0.13747165082598628</v>
      </c>
      <c r="AI2968">
        <v>0.12720858823988831</v>
      </c>
    </row>
    <row r="2969" spans="33:35">
      <c r="AG2969">
        <v>2966</v>
      </c>
      <c r="AH2969">
        <v>0.15380010324401167</v>
      </c>
      <c r="AI2969">
        <v>0.10613841374057814</v>
      </c>
    </row>
    <row r="2970" spans="33:35">
      <c r="AG2970">
        <v>2967</v>
      </c>
      <c r="AH2970">
        <v>0.13388381103139618</v>
      </c>
      <c r="AI2970">
        <v>0.1190583338375906</v>
      </c>
    </row>
    <row r="2971" spans="33:35">
      <c r="AG2971">
        <v>2968</v>
      </c>
      <c r="AH2971">
        <v>0.12760755129751011</v>
      </c>
      <c r="AI2971">
        <v>0.1167982106956834</v>
      </c>
    </row>
    <row r="2972" spans="33:35">
      <c r="AG2972">
        <v>2969</v>
      </c>
      <c r="AH2972">
        <v>0.13802339667947688</v>
      </c>
      <c r="AI2972">
        <v>0.10997731530795093</v>
      </c>
    </row>
    <row r="2973" spans="33:35">
      <c r="AG2973">
        <v>2970</v>
      </c>
      <c r="AH2973">
        <v>0.12823833048898214</v>
      </c>
      <c r="AI2973">
        <v>0.12569772281330499</v>
      </c>
    </row>
    <row r="2974" spans="33:35">
      <c r="AG2974">
        <v>2971</v>
      </c>
      <c r="AH2974">
        <v>0.12784173779351748</v>
      </c>
      <c r="AI2974">
        <v>0.12931483693473697</v>
      </c>
    </row>
    <row r="2975" spans="33:35">
      <c r="AG2975">
        <v>2972</v>
      </c>
      <c r="AH2975">
        <v>0.12618722676724234</v>
      </c>
      <c r="AI2975">
        <v>0.12980484616622359</v>
      </c>
    </row>
    <row r="2976" spans="33:35">
      <c r="AG2976">
        <v>2973</v>
      </c>
      <c r="AH2976">
        <v>0.12826543847466032</v>
      </c>
      <c r="AI2976">
        <v>0.12570272144476882</v>
      </c>
    </row>
    <row r="2977" spans="33:35">
      <c r="AG2977">
        <v>2974</v>
      </c>
      <c r="AH2977">
        <v>0.1386435513716042</v>
      </c>
      <c r="AI2977">
        <v>0.11767586316378698</v>
      </c>
    </row>
    <row r="2978" spans="33:35">
      <c r="AG2978">
        <v>2975</v>
      </c>
      <c r="AH2978">
        <v>0.13197973076950739</v>
      </c>
      <c r="AI2978">
        <v>0.11221607583248198</v>
      </c>
    </row>
    <row r="2979" spans="33:35">
      <c r="AG2979">
        <v>2976</v>
      </c>
      <c r="AH2979">
        <v>0.12624768996803598</v>
      </c>
      <c r="AI2979">
        <v>0.14093578015657615</v>
      </c>
    </row>
    <row r="2980" spans="33:35">
      <c r="AG2980">
        <v>2977</v>
      </c>
      <c r="AH2980">
        <v>0.14630492225763267</v>
      </c>
      <c r="AI2980">
        <v>0.10120466404240647</v>
      </c>
    </row>
    <row r="2981" spans="33:35">
      <c r="AG2981">
        <v>2978</v>
      </c>
      <c r="AH2981">
        <v>0.15222718876369559</v>
      </c>
      <c r="AI2981">
        <v>0.10861501119270117</v>
      </c>
    </row>
    <row r="2982" spans="33:35">
      <c r="AG2982">
        <v>2979</v>
      </c>
      <c r="AH2982">
        <v>0.20662839526408489</v>
      </c>
      <c r="AI2982">
        <v>8.5509471071334067E-2</v>
      </c>
    </row>
    <row r="2983" spans="33:35">
      <c r="AG2983">
        <v>2980</v>
      </c>
      <c r="AH2983">
        <v>0.12840000370370508</v>
      </c>
      <c r="AI2983">
        <v>0.13327550962645812</v>
      </c>
    </row>
    <row r="2984" spans="33:35">
      <c r="AG2984">
        <v>2981</v>
      </c>
      <c r="AH2984">
        <v>0.19740251997650565</v>
      </c>
      <c r="AI2984">
        <v>8.3770926235123264E-2</v>
      </c>
    </row>
    <row r="2985" spans="33:35">
      <c r="AG2985">
        <v>2982</v>
      </c>
      <c r="AH2985">
        <v>0.13073631871087682</v>
      </c>
      <c r="AI2985">
        <v>0.1345116942726606</v>
      </c>
    </row>
    <row r="2986" spans="33:35">
      <c r="AG2986">
        <v>2983</v>
      </c>
      <c r="AH2986">
        <v>0.13530992781624546</v>
      </c>
      <c r="AI2986">
        <v>0.12565087460160626</v>
      </c>
    </row>
    <row r="2987" spans="33:35">
      <c r="AG2987">
        <v>2984</v>
      </c>
      <c r="AH2987">
        <v>0.14072571687910146</v>
      </c>
      <c r="AI2987">
        <v>0.11226128981151001</v>
      </c>
    </row>
    <row r="2988" spans="33:35">
      <c r="AG2988">
        <v>2985</v>
      </c>
      <c r="AH2988">
        <v>0.13634674810534697</v>
      </c>
      <c r="AI2988">
        <v>0.12089354333598946</v>
      </c>
    </row>
    <row r="2989" spans="33:35">
      <c r="AG2989">
        <v>2986</v>
      </c>
      <c r="AH2989">
        <v>0.12510331972666253</v>
      </c>
      <c r="AI2989">
        <v>0.12712838851047972</v>
      </c>
    </row>
    <row r="2990" spans="33:35">
      <c r="AG2990">
        <v>2987</v>
      </c>
      <c r="AH2990">
        <v>0.14899418231965827</v>
      </c>
      <c r="AI2990">
        <v>0.15318181325700947</v>
      </c>
    </row>
    <row r="2991" spans="33:35">
      <c r="AG2991">
        <v>2988</v>
      </c>
      <c r="AH2991">
        <v>0.13592543914995484</v>
      </c>
      <c r="AI2991">
        <v>0.10324654909799359</v>
      </c>
    </row>
    <row r="2992" spans="33:35">
      <c r="AG2992">
        <v>2989</v>
      </c>
      <c r="AH2992">
        <v>0.14496923063105061</v>
      </c>
      <c r="AI2992">
        <v>0.12644584747998017</v>
      </c>
    </row>
    <row r="2993" spans="33:35">
      <c r="AG2993">
        <v>2990</v>
      </c>
      <c r="AH2993">
        <v>0.14345395015737583</v>
      </c>
      <c r="AI2993">
        <v>0.1201818145651633</v>
      </c>
    </row>
    <row r="2994" spans="33:35">
      <c r="AG2994">
        <v>2991</v>
      </c>
      <c r="AH2994">
        <v>0.15039743464787916</v>
      </c>
      <c r="AI2994">
        <v>0.10622644119292431</v>
      </c>
    </row>
    <row r="2995" spans="33:35">
      <c r="AG2995">
        <v>2992</v>
      </c>
      <c r="AH2995">
        <v>0.1377484114677453</v>
      </c>
      <c r="AI2995">
        <v>0.12156141247653822</v>
      </c>
    </row>
    <row r="2996" spans="33:35">
      <c r="AG2996">
        <v>2993</v>
      </c>
      <c r="AH2996">
        <v>0.1287852585772789</v>
      </c>
      <c r="AI2996">
        <v>0.15365673453145851</v>
      </c>
    </row>
    <row r="2997" spans="33:35">
      <c r="AG2997">
        <v>2994</v>
      </c>
      <c r="AH2997">
        <v>0.1279572429214256</v>
      </c>
      <c r="AI2997">
        <v>0.12293522096767269</v>
      </c>
    </row>
    <row r="2998" spans="33:35">
      <c r="AG2998">
        <v>2995</v>
      </c>
      <c r="AH2998">
        <v>0.12248063675889152</v>
      </c>
      <c r="AI2998">
        <v>0.13550141325556478</v>
      </c>
    </row>
    <row r="2999" spans="33:35">
      <c r="AG2999">
        <v>2996</v>
      </c>
      <c r="AH2999">
        <v>0.15256933240040552</v>
      </c>
      <c r="AI2999">
        <v>0.10172002428859375</v>
      </c>
    </row>
    <row r="3000" spans="33:35">
      <c r="AG3000">
        <v>2997</v>
      </c>
      <c r="AH3000">
        <v>0.17765180471022129</v>
      </c>
      <c r="AI3000">
        <v>0.10137701384393544</v>
      </c>
    </row>
    <row r="3001" spans="33:35">
      <c r="AG3001">
        <v>2998</v>
      </c>
      <c r="AH3001">
        <v>0.15712336440412653</v>
      </c>
      <c r="AI3001">
        <v>0.10226957192969011</v>
      </c>
    </row>
    <row r="3002" spans="33:35">
      <c r="AG3002">
        <v>2999</v>
      </c>
      <c r="AH3002">
        <v>0.14290791436980566</v>
      </c>
      <c r="AI3002">
        <v>0.11422566076237267</v>
      </c>
    </row>
    <row r="3003" spans="33:35">
      <c r="AG3003">
        <v>3000</v>
      </c>
      <c r="AH3003">
        <v>0.13495232788875011</v>
      </c>
      <c r="AI3003">
        <v>0.10612204347361241</v>
      </c>
    </row>
    <row r="3004" spans="33:35">
      <c r="AG3004">
        <v>3001</v>
      </c>
      <c r="AH3004">
        <v>0.13422923282541666</v>
      </c>
      <c r="AI3004">
        <v>0.12548692785033588</v>
      </c>
    </row>
    <row r="3005" spans="33:35">
      <c r="AG3005">
        <v>3002</v>
      </c>
      <c r="AH3005">
        <v>0.13154075623514785</v>
      </c>
      <c r="AI3005">
        <v>0.12587997032616863</v>
      </c>
    </row>
    <row r="3006" spans="33:35">
      <c r="AG3006">
        <v>3003</v>
      </c>
      <c r="AH3006">
        <v>0.13473718483938318</v>
      </c>
      <c r="AI3006">
        <v>0.11866039362487654</v>
      </c>
    </row>
    <row r="3007" spans="33:35">
      <c r="AG3007">
        <v>3004</v>
      </c>
      <c r="AH3007">
        <v>0.1818868005643873</v>
      </c>
      <c r="AI3007">
        <v>8.8622333519723179E-2</v>
      </c>
    </row>
    <row r="3008" spans="33:35">
      <c r="AG3008">
        <v>3005</v>
      </c>
      <c r="AH3008">
        <v>0.12722541623365494</v>
      </c>
      <c r="AI3008">
        <v>0.1361654208140253</v>
      </c>
    </row>
    <row r="3009" spans="33:35">
      <c r="AG3009">
        <v>3006</v>
      </c>
      <c r="AH3009">
        <v>0.17840295872365039</v>
      </c>
      <c r="AI3009">
        <v>8.9514270413270924E-2</v>
      </c>
    </row>
    <row r="3010" spans="33:35">
      <c r="AG3010">
        <v>3007</v>
      </c>
      <c r="AH3010">
        <v>0.12862651087513305</v>
      </c>
      <c r="AI3010">
        <v>0.12624835621241393</v>
      </c>
    </row>
    <row r="3011" spans="33:35">
      <c r="AG3011">
        <v>3008</v>
      </c>
      <c r="AH3011">
        <v>0.13704280827019485</v>
      </c>
      <c r="AI3011">
        <v>0.11131699252629745</v>
      </c>
    </row>
    <row r="3012" spans="33:35">
      <c r="AG3012">
        <v>3009</v>
      </c>
      <c r="AH3012">
        <v>0.1259288685571619</v>
      </c>
      <c r="AI3012">
        <v>0.12534096825044572</v>
      </c>
    </row>
    <row r="3013" spans="33:35">
      <c r="AG3013">
        <v>3010</v>
      </c>
      <c r="AH3013">
        <v>0.13849961080406592</v>
      </c>
      <c r="AI3013">
        <v>0.11943957990235192</v>
      </c>
    </row>
    <row r="3014" spans="33:35">
      <c r="AG3014">
        <v>3011</v>
      </c>
      <c r="AH3014">
        <v>0.12920964054143633</v>
      </c>
      <c r="AI3014">
        <v>0.13498901699983964</v>
      </c>
    </row>
    <row r="3015" spans="33:35">
      <c r="AG3015">
        <v>3012</v>
      </c>
      <c r="AH3015">
        <v>0.13484401577187255</v>
      </c>
      <c r="AI3015">
        <v>0.11092558139506956</v>
      </c>
    </row>
    <row r="3016" spans="33:35">
      <c r="AG3016">
        <v>3013</v>
      </c>
      <c r="AH3016">
        <v>0.14569881538805832</v>
      </c>
      <c r="AI3016">
        <v>0.11642836589183564</v>
      </c>
    </row>
    <row r="3017" spans="33:35">
      <c r="AG3017">
        <v>3014</v>
      </c>
      <c r="AH3017">
        <v>0.1762062273078874</v>
      </c>
      <c r="AI3017">
        <v>9.3654264147883054E-2</v>
      </c>
    </row>
    <row r="3018" spans="33:35">
      <c r="AG3018">
        <v>3015</v>
      </c>
      <c r="AH3018">
        <v>0.13430638728735003</v>
      </c>
      <c r="AI3018">
        <v>0.11868327973216272</v>
      </c>
    </row>
    <row r="3019" spans="33:35">
      <c r="AG3019">
        <v>3016</v>
      </c>
      <c r="AH3019">
        <v>0.14415421394274075</v>
      </c>
      <c r="AI3019">
        <v>0.11874768155067902</v>
      </c>
    </row>
    <row r="3020" spans="33:35">
      <c r="AG3020">
        <v>3017</v>
      </c>
      <c r="AH3020">
        <v>0.14157563198287262</v>
      </c>
      <c r="AI3020">
        <v>0.1567683600281119</v>
      </c>
    </row>
    <row r="3021" spans="33:35">
      <c r="AG3021">
        <v>3018</v>
      </c>
      <c r="AH3021">
        <v>0.14087772736262788</v>
      </c>
      <c r="AI3021">
        <v>0.11268678412245156</v>
      </c>
    </row>
    <row r="3022" spans="33:35">
      <c r="AG3022">
        <v>3019</v>
      </c>
      <c r="AH3022">
        <v>0.12415972771971402</v>
      </c>
      <c r="AI3022">
        <v>0.13957880699126957</v>
      </c>
    </row>
    <row r="3023" spans="33:35">
      <c r="AG3023">
        <v>3020</v>
      </c>
      <c r="AH3023">
        <v>0.14265904761748627</v>
      </c>
      <c r="AI3023">
        <v>0.11954799923913131</v>
      </c>
    </row>
    <row r="3024" spans="33:35">
      <c r="AG3024">
        <v>3021</v>
      </c>
      <c r="AH3024">
        <v>0.12478207117009474</v>
      </c>
      <c r="AI3024">
        <v>0.13123213214317525</v>
      </c>
    </row>
    <row r="3025" spans="33:35">
      <c r="AG3025">
        <v>3022</v>
      </c>
      <c r="AH3025">
        <v>0.18683324827282144</v>
      </c>
      <c r="AI3025">
        <v>0.1098129294757229</v>
      </c>
    </row>
    <row r="3026" spans="33:35">
      <c r="AG3026">
        <v>3023</v>
      </c>
      <c r="AH3026">
        <v>0.13023097316634907</v>
      </c>
      <c r="AI3026">
        <v>0.14292795506728523</v>
      </c>
    </row>
    <row r="3027" spans="33:35">
      <c r="AG3027">
        <v>3024</v>
      </c>
      <c r="AH3027">
        <v>0.14376989257710249</v>
      </c>
      <c r="AI3027">
        <v>0.13689371447618559</v>
      </c>
    </row>
    <row r="3028" spans="33:35">
      <c r="AG3028">
        <v>3025</v>
      </c>
      <c r="AH3028">
        <v>0.14188817775573634</v>
      </c>
      <c r="AI3028">
        <v>0.12096673861201951</v>
      </c>
    </row>
    <row r="3029" spans="33:35">
      <c r="AG3029">
        <v>3026</v>
      </c>
      <c r="AH3029">
        <v>0.12982356165395442</v>
      </c>
      <c r="AI3029">
        <v>0.12769137325248933</v>
      </c>
    </row>
    <row r="3030" spans="33:35">
      <c r="AG3030">
        <v>3027</v>
      </c>
      <c r="AH3030">
        <v>0.14313063769466161</v>
      </c>
      <c r="AI3030">
        <v>0.12104258155723319</v>
      </c>
    </row>
    <row r="3031" spans="33:35">
      <c r="AG3031">
        <v>3028</v>
      </c>
      <c r="AH3031">
        <v>0.12355411773453318</v>
      </c>
      <c r="AI3031">
        <v>0.13459968604625094</v>
      </c>
    </row>
    <row r="3032" spans="33:35">
      <c r="AG3032">
        <v>3029</v>
      </c>
      <c r="AH3032">
        <v>0.12469959575326237</v>
      </c>
      <c r="AI3032">
        <v>0.12767598020064996</v>
      </c>
    </row>
    <row r="3033" spans="33:35">
      <c r="AG3033">
        <v>3030</v>
      </c>
      <c r="AH3033">
        <v>0.12342566431156167</v>
      </c>
      <c r="AI3033">
        <v>0.13678308818781537</v>
      </c>
    </row>
    <row r="3034" spans="33:35">
      <c r="AG3034">
        <v>3031</v>
      </c>
      <c r="AH3034">
        <v>0.13550472931968791</v>
      </c>
      <c r="AI3034">
        <v>0.10708052310217521</v>
      </c>
    </row>
    <row r="3035" spans="33:35">
      <c r="AG3035">
        <v>3032</v>
      </c>
      <c r="AH3035">
        <v>0.13055664042032927</v>
      </c>
      <c r="AI3035">
        <v>0.1161725533292713</v>
      </c>
    </row>
    <row r="3036" spans="33:35">
      <c r="AG3036">
        <v>3033</v>
      </c>
      <c r="AH3036">
        <v>0.12512950633309647</v>
      </c>
      <c r="AI3036">
        <v>0.13105710093386008</v>
      </c>
    </row>
    <row r="3037" spans="33:35">
      <c r="AG3037">
        <v>3034</v>
      </c>
      <c r="AH3037">
        <v>0.12965596280143671</v>
      </c>
      <c r="AI3037">
        <v>0.12758767269857163</v>
      </c>
    </row>
    <row r="3038" spans="33:35">
      <c r="AG3038">
        <v>3035</v>
      </c>
      <c r="AH3038">
        <v>0.14997714603595805</v>
      </c>
      <c r="AI3038">
        <v>0.11750337831982322</v>
      </c>
    </row>
    <row r="3039" spans="33:35">
      <c r="AG3039">
        <v>3036</v>
      </c>
      <c r="AH3039">
        <v>0.13792540104639767</v>
      </c>
      <c r="AI3039">
        <v>0.11309526768513917</v>
      </c>
    </row>
    <row r="3040" spans="33:35">
      <c r="AG3040">
        <v>3037</v>
      </c>
      <c r="AH3040">
        <v>0.13100998790751603</v>
      </c>
      <c r="AI3040">
        <v>0.11670298727307944</v>
      </c>
    </row>
    <row r="3041" spans="33:35">
      <c r="AG3041">
        <v>3038</v>
      </c>
      <c r="AH3041">
        <v>0.12356592481664525</v>
      </c>
      <c r="AI3041">
        <v>0.13026622476119645</v>
      </c>
    </row>
    <row r="3042" spans="33:35">
      <c r="AG3042">
        <v>3039</v>
      </c>
      <c r="AH3042">
        <v>0.1457447843960489</v>
      </c>
      <c r="AI3042">
        <v>0.12032873279586639</v>
      </c>
    </row>
    <row r="3043" spans="33:35">
      <c r="AG3043">
        <v>3040</v>
      </c>
      <c r="AH3043">
        <v>0.13361014731726401</v>
      </c>
      <c r="AI3043">
        <v>0.12284638580197663</v>
      </c>
    </row>
    <row r="3044" spans="33:35">
      <c r="AG3044">
        <v>3041</v>
      </c>
      <c r="AH3044">
        <v>0.13833311170547555</v>
      </c>
      <c r="AI3044">
        <v>0.1234067436911775</v>
      </c>
    </row>
    <row r="3045" spans="33:35">
      <c r="AG3045">
        <v>3042</v>
      </c>
      <c r="AH3045">
        <v>0.12516631632433722</v>
      </c>
      <c r="AI3045">
        <v>0.1375475774175102</v>
      </c>
    </row>
    <row r="3046" spans="33:35">
      <c r="AG3046">
        <v>3043</v>
      </c>
      <c r="AH3046">
        <v>0.14446583166271584</v>
      </c>
      <c r="AI3046">
        <v>0.12974188854845381</v>
      </c>
    </row>
    <row r="3047" spans="33:35">
      <c r="AG3047">
        <v>3044</v>
      </c>
      <c r="AH3047">
        <v>0.13314606940448151</v>
      </c>
      <c r="AI3047">
        <v>0.12317392243562407</v>
      </c>
    </row>
    <row r="3048" spans="33:35">
      <c r="AG3048">
        <v>3045</v>
      </c>
      <c r="AH3048">
        <v>0.12494630709737364</v>
      </c>
      <c r="AI3048">
        <v>0.14270864246732559</v>
      </c>
    </row>
    <row r="3049" spans="33:35">
      <c r="AG3049">
        <v>3046</v>
      </c>
      <c r="AH3049">
        <v>0.12934322127976858</v>
      </c>
      <c r="AI3049">
        <v>0.13086329237821606</v>
      </c>
    </row>
    <row r="3050" spans="33:35">
      <c r="AG3050">
        <v>3047</v>
      </c>
      <c r="AH3050">
        <v>0.15609988962894189</v>
      </c>
      <c r="AI3050">
        <v>0.10598986527520987</v>
      </c>
    </row>
    <row r="3051" spans="33:35">
      <c r="AG3051">
        <v>3048</v>
      </c>
      <c r="AH3051">
        <v>0.13284753789726744</v>
      </c>
      <c r="AI3051">
        <v>0.12084556276135343</v>
      </c>
    </row>
    <row r="3052" spans="33:35">
      <c r="AG3052">
        <v>3049</v>
      </c>
      <c r="AH3052">
        <v>0.15314367267524279</v>
      </c>
      <c r="AI3052">
        <v>0.1042252325947496</v>
      </c>
    </row>
    <row r="3053" spans="33:35">
      <c r="AG3053">
        <v>3050</v>
      </c>
      <c r="AH3053">
        <v>0.13784433904508103</v>
      </c>
      <c r="AI3053">
        <v>0.10844994355487618</v>
      </c>
    </row>
    <row r="3054" spans="33:35">
      <c r="AG3054">
        <v>3051</v>
      </c>
      <c r="AH3054">
        <v>0.12674846955738384</v>
      </c>
      <c r="AI3054">
        <v>0.12784217525484923</v>
      </c>
    </row>
    <row r="3055" spans="33:35">
      <c r="AG3055">
        <v>3052</v>
      </c>
      <c r="AH3055">
        <v>0.13084244854707497</v>
      </c>
      <c r="AI3055">
        <v>0.11170467799310405</v>
      </c>
    </row>
    <row r="3056" spans="33:35">
      <c r="AG3056">
        <v>3053</v>
      </c>
      <c r="AH3056">
        <v>0.13810035550288302</v>
      </c>
      <c r="AI3056">
        <v>0.13989818836094031</v>
      </c>
    </row>
    <row r="3057" spans="33:35">
      <c r="AG3057">
        <v>3054</v>
      </c>
      <c r="AH3057">
        <v>0.13266524811674782</v>
      </c>
      <c r="AI3057">
        <v>0.11919129848803631</v>
      </c>
    </row>
    <row r="3058" spans="33:35">
      <c r="AG3058">
        <v>3055</v>
      </c>
      <c r="AH3058">
        <v>0.13069396229378763</v>
      </c>
      <c r="AI3058">
        <v>0.11219233653465235</v>
      </c>
    </row>
    <row r="3059" spans="33:35">
      <c r="AG3059">
        <v>3056</v>
      </c>
      <c r="AH3059">
        <v>0.13291323539435687</v>
      </c>
      <c r="AI3059">
        <v>0.13300083406455093</v>
      </c>
    </row>
    <row r="3060" spans="33:35">
      <c r="AG3060">
        <v>3057</v>
      </c>
      <c r="AH3060">
        <v>0.123945293518764</v>
      </c>
      <c r="AI3060">
        <v>0.13767500920650894</v>
      </c>
    </row>
    <row r="3061" spans="33:35">
      <c r="AG3061">
        <v>3058</v>
      </c>
      <c r="AH3061">
        <v>0.13570047056846493</v>
      </c>
      <c r="AI3061">
        <v>0.12204089629152926</v>
      </c>
    </row>
    <row r="3062" spans="33:35">
      <c r="AG3062">
        <v>3059</v>
      </c>
      <c r="AH3062">
        <v>0.12941770592399507</v>
      </c>
      <c r="AI3062">
        <v>0.12357944827565626</v>
      </c>
    </row>
    <row r="3063" spans="33:35">
      <c r="AG3063">
        <v>3060</v>
      </c>
      <c r="AH3063">
        <v>0.13227114957937661</v>
      </c>
      <c r="AI3063">
        <v>0.10860083853322935</v>
      </c>
    </row>
    <row r="3064" spans="33:35">
      <c r="AG3064">
        <v>3061</v>
      </c>
      <c r="AH3064">
        <v>0.14785833698354378</v>
      </c>
      <c r="AI3064">
        <v>0.11048873829468393</v>
      </c>
    </row>
    <row r="3065" spans="33:35">
      <c r="AG3065">
        <v>3062</v>
      </c>
      <c r="AH3065">
        <v>0.13719417559119992</v>
      </c>
      <c r="AI3065">
        <v>0.12705723774470593</v>
      </c>
    </row>
    <row r="3066" spans="33:35">
      <c r="AG3066">
        <v>3063</v>
      </c>
      <c r="AH3066">
        <v>0.14411228783866809</v>
      </c>
      <c r="AI3066">
        <v>0.11989924526084096</v>
      </c>
    </row>
    <row r="3067" spans="33:35">
      <c r="AG3067">
        <v>3064</v>
      </c>
      <c r="AH3067">
        <v>0.1281813963014414</v>
      </c>
      <c r="AI3067">
        <v>0.12988908876440788</v>
      </c>
    </row>
    <row r="3068" spans="33:35">
      <c r="AG3068">
        <v>3065</v>
      </c>
      <c r="AH3068">
        <v>0.12932391232838447</v>
      </c>
      <c r="AI3068">
        <v>0.12730485210786247</v>
      </c>
    </row>
    <row r="3069" spans="33:35">
      <c r="AG3069">
        <v>3066</v>
      </c>
      <c r="AH3069">
        <v>0.13415149632746895</v>
      </c>
      <c r="AI3069">
        <v>0.12326986132046901</v>
      </c>
    </row>
    <row r="3070" spans="33:35">
      <c r="AG3070">
        <v>3067</v>
      </c>
      <c r="AH3070">
        <v>0.13527479096083195</v>
      </c>
      <c r="AI3070">
        <v>0.12664305152994967</v>
      </c>
    </row>
    <row r="3071" spans="33:35">
      <c r="AG3071">
        <v>3068</v>
      </c>
      <c r="AH3071">
        <v>0.13622072982212133</v>
      </c>
      <c r="AI3071">
        <v>0.14029315583497995</v>
      </c>
    </row>
    <row r="3072" spans="33:35">
      <c r="AG3072">
        <v>3069</v>
      </c>
      <c r="AH3072">
        <v>0.12481499661427738</v>
      </c>
      <c r="AI3072">
        <v>0.13337743328927515</v>
      </c>
    </row>
    <row r="3073" spans="33:35">
      <c r="AG3073">
        <v>3070</v>
      </c>
      <c r="AH3073">
        <v>0.14092717196204615</v>
      </c>
      <c r="AI3073">
        <v>0.12358134857799549</v>
      </c>
    </row>
    <row r="3074" spans="33:35">
      <c r="AG3074">
        <v>3071</v>
      </c>
      <c r="AH3074">
        <v>0.16147841327014492</v>
      </c>
      <c r="AI3074">
        <v>0.10296717302279709</v>
      </c>
    </row>
    <row r="3075" spans="33:35">
      <c r="AG3075">
        <v>3072</v>
      </c>
      <c r="AH3075">
        <v>0.13352616570037046</v>
      </c>
      <c r="AI3075">
        <v>0.1087669327262759</v>
      </c>
    </row>
    <row r="3076" spans="33:35">
      <c r="AG3076">
        <v>3073</v>
      </c>
      <c r="AH3076">
        <v>0.14573782048353537</v>
      </c>
      <c r="AI3076">
        <v>0.13091618716167186</v>
      </c>
    </row>
    <row r="3077" spans="33:35">
      <c r="AG3077">
        <v>3074</v>
      </c>
      <c r="AH3077">
        <v>0.13696112917580436</v>
      </c>
      <c r="AI3077">
        <v>0.13479189752822041</v>
      </c>
    </row>
    <row r="3078" spans="33:35">
      <c r="AG3078">
        <v>3075</v>
      </c>
      <c r="AH3078">
        <v>0.13572407031823877</v>
      </c>
      <c r="AI3078">
        <v>0.11520585859878754</v>
      </c>
    </row>
    <row r="3079" spans="33:35">
      <c r="AG3079">
        <v>3076</v>
      </c>
      <c r="AH3079">
        <v>0.12424160551699065</v>
      </c>
      <c r="AI3079">
        <v>0.12643915603721345</v>
      </c>
    </row>
    <row r="3080" spans="33:35">
      <c r="AG3080">
        <v>3077</v>
      </c>
      <c r="AH3080">
        <v>0.1349278427833274</v>
      </c>
      <c r="AI3080">
        <v>0.11027416569794828</v>
      </c>
    </row>
    <row r="3081" spans="33:35">
      <c r="AG3081">
        <v>3078</v>
      </c>
      <c r="AH3081">
        <v>0.12651936667989522</v>
      </c>
      <c r="AI3081">
        <v>0.14192615103492023</v>
      </c>
    </row>
    <row r="3082" spans="33:35">
      <c r="AG3082">
        <v>3079</v>
      </c>
      <c r="AH3082">
        <v>0.18829805753303785</v>
      </c>
      <c r="AI3082">
        <v>0.10757236048875608</v>
      </c>
    </row>
    <row r="3083" spans="33:35">
      <c r="AG3083">
        <v>3080</v>
      </c>
      <c r="AH3083">
        <v>0.12822740091228155</v>
      </c>
      <c r="AI3083">
        <v>0.13597640608086792</v>
      </c>
    </row>
    <row r="3084" spans="33:35">
      <c r="AG3084">
        <v>3081</v>
      </c>
      <c r="AH3084">
        <v>0.13729041352123145</v>
      </c>
      <c r="AI3084">
        <v>0.14401943033540332</v>
      </c>
    </row>
    <row r="3085" spans="33:35">
      <c r="AG3085">
        <v>3082</v>
      </c>
      <c r="AH3085">
        <v>0.16028949610165902</v>
      </c>
      <c r="AI3085">
        <v>0.10777947231870473</v>
      </c>
    </row>
    <row r="3086" spans="33:35">
      <c r="AG3086">
        <v>3083</v>
      </c>
      <c r="AH3086">
        <v>0.13532010685187137</v>
      </c>
      <c r="AI3086">
        <v>0.12851844776481644</v>
      </c>
    </row>
    <row r="3087" spans="33:35">
      <c r="AG3087">
        <v>3084</v>
      </c>
      <c r="AH3087">
        <v>0.16123171958348326</v>
      </c>
      <c r="AI3087">
        <v>0.10735985850925789</v>
      </c>
    </row>
    <row r="3088" spans="33:35">
      <c r="AG3088">
        <v>3085</v>
      </c>
      <c r="AH3088">
        <v>0.13163936888015293</v>
      </c>
      <c r="AI3088">
        <v>0.1303699147606964</v>
      </c>
    </row>
    <row r="3089" spans="33:35">
      <c r="AG3089">
        <v>3086</v>
      </c>
      <c r="AH3089">
        <v>0.13209365609680856</v>
      </c>
      <c r="AI3089">
        <v>0.12964410629121348</v>
      </c>
    </row>
    <row r="3090" spans="33:35">
      <c r="AG3090">
        <v>3087</v>
      </c>
      <c r="AH3090">
        <v>0.14948299455709135</v>
      </c>
      <c r="AI3090">
        <v>0.12090651794262564</v>
      </c>
    </row>
    <row r="3091" spans="33:35">
      <c r="AG3091">
        <v>3088</v>
      </c>
      <c r="AH3091">
        <v>0.13376848153239312</v>
      </c>
      <c r="AI3091">
        <v>0.14529299415140176</v>
      </c>
    </row>
    <row r="3092" spans="33:35">
      <c r="AG3092">
        <v>3089</v>
      </c>
      <c r="AH3092">
        <v>0.12999148540166558</v>
      </c>
      <c r="AI3092">
        <v>0.11490886595428619</v>
      </c>
    </row>
    <row r="3093" spans="33:35">
      <c r="AG3093">
        <v>3090</v>
      </c>
      <c r="AH3093">
        <v>0.12740635904430023</v>
      </c>
      <c r="AI3093">
        <v>0.13122443884991872</v>
      </c>
    </row>
    <row r="3094" spans="33:35">
      <c r="AG3094">
        <v>3091</v>
      </c>
      <c r="AH3094">
        <v>0.16164140028723717</v>
      </c>
      <c r="AI3094">
        <v>0.10508735649803165</v>
      </c>
    </row>
    <row r="3095" spans="33:35">
      <c r="AG3095">
        <v>3092</v>
      </c>
      <c r="AH3095">
        <v>0.12763999821641606</v>
      </c>
      <c r="AI3095">
        <v>0.13460167861299058</v>
      </c>
    </row>
    <row r="3096" spans="33:35">
      <c r="AG3096">
        <v>3093</v>
      </c>
      <c r="AH3096">
        <v>0.12718191827521852</v>
      </c>
      <c r="AI3096">
        <v>0.12499281446990808</v>
      </c>
    </row>
    <row r="3097" spans="33:35">
      <c r="AG3097">
        <v>3094</v>
      </c>
      <c r="AH3097">
        <v>0.12574238412971581</v>
      </c>
      <c r="AI3097">
        <v>0.11940332351792071</v>
      </c>
    </row>
    <row r="3098" spans="33:35">
      <c r="AG3098">
        <v>3095</v>
      </c>
      <c r="AH3098">
        <v>0.12409181209502537</v>
      </c>
      <c r="AI3098">
        <v>0.13611016695327222</v>
      </c>
    </row>
    <row r="3099" spans="33:35">
      <c r="AG3099">
        <v>3096</v>
      </c>
      <c r="AH3099">
        <v>0.12845623439035078</v>
      </c>
      <c r="AI3099">
        <v>0.14563145336633754</v>
      </c>
    </row>
    <row r="3100" spans="33:35">
      <c r="AG3100">
        <v>3097</v>
      </c>
      <c r="AH3100">
        <v>0.13477016773201017</v>
      </c>
      <c r="AI3100">
        <v>0.11470008159615623</v>
      </c>
    </row>
    <row r="3101" spans="33:35">
      <c r="AG3101">
        <v>3098</v>
      </c>
      <c r="AH3101">
        <v>0.13660333245069287</v>
      </c>
      <c r="AI3101">
        <v>0.11699903933278569</v>
      </c>
    </row>
    <row r="3102" spans="33:35">
      <c r="AG3102">
        <v>3099</v>
      </c>
      <c r="AH3102">
        <v>0.1242480580203449</v>
      </c>
      <c r="AI3102">
        <v>0.13757222895900953</v>
      </c>
    </row>
    <row r="3103" spans="33:35">
      <c r="AG3103">
        <v>3100</v>
      </c>
      <c r="AH3103">
        <v>0.1565665640436312</v>
      </c>
      <c r="AI3103">
        <v>9.9136129176411653E-2</v>
      </c>
    </row>
    <row r="3104" spans="33:35">
      <c r="AG3104">
        <v>3101</v>
      </c>
      <c r="AH3104">
        <v>0.13712589156769456</v>
      </c>
      <c r="AI3104">
        <v>0.13474206985909151</v>
      </c>
    </row>
    <row r="3105" spans="33:35">
      <c r="AG3105">
        <v>3102</v>
      </c>
      <c r="AH3105">
        <v>0.14106614071430959</v>
      </c>
      <c r="AI3105">
        <v>0.13242785364985926</v>
      </c>
    </row>
    <row r="3106" spans="33:35">
      <c r="AG3106">
        <v>3103</v>
      </c>
      <c r="AH3106">
        <v>0.15333488538325435</v>
      </c>
      <c r="AI3106">
        <v>0.12887963266705468</v>
      </c>
    </row>
    <row r="3107" spans="33:35">
      <c r="AG3107">
        <v>3104</v>
      </c>
      <c r="AH3107">
        <v>0.15530388577878301</v>
      </c>
      <c r="AI3107">
        <v>0.1037511259229168</v>
      </c>
    </row>
    <row r="3108" spans="33:35">
      <c r="AG3108">
        <v>3105</v>
      </c>
      <c r="AH3108">
        <v>0.12690063072482546</v>
      </c>
      <c r="AI3108">
        <v>0.13216203248817943</v>
      </c>
    </row>
    <row r="3109" spans="33:35">
      <c r="AG3109">
        <v>3106</v>
      </c>
      <c r="AH3109">
        <v>0.14364035165896205</v>
      </c>
      <c r="AI3109">
        <v>0.1275456236811105</v>
      </c>
    </row>
    <row r="3110" spans="33:35">
      <c r="AG3110">
        <v>3107</v>
      </c>
      <c r="AH3110">
        <v>0.13994589064511725</v>
      </c>
      <c r="AI3110">
        <v>0.14239160404979848</v>
      </c>
    </row>
    <row r="3111" spans="33:35">
      <c r="AG3111">
        <v>3108</v>
      </c>
      <c r="AH3111">
        <v>0.15664345805613011</v>
      </c>
      <c r="AI3111">
        <v>0.11244702211954116</v>
      </c>
    </row>
    <row r="3112" spans="33:35">
      <c r="AG3112">
        <v>3109</v>
      </c>
      <c r="AH3112">
        <v>0.13054446369613518</v>
      </c>
      <c r="AI3112">
        <v>0.12934562262372984</v>
      </c>
    </row>
    <row r="3113" spans="33:35">
      <c r="AG3113">
        <v>3110</v>
      </c>
      <c r="AH3113">
        <v>0.12694916847340199</v>
      </c>
      <c r="AI3113">
        <v>0.13862942744612611</v>
      </c>
    </row>
    <row r="3114" spans="33:35">
      <c r="AG3114">
        <v>3111</v>
      </c>
      <c r="AH3114">
        <v>0.13399561600055179</v>
      </c>
      <c r="AI3114">
        <v>0.1390947173378223</v>
      </c>
    </row>
    <row r="3115" spans="33:35">
      <c r="AG3115">
        <v>3112</v>
      </c>
      <c r="AH3115">
        <v>0.13438816620738564</v>
      </c>
      <c r="AI3115">
        <v>0.12306318723169479</v>
      </c>
    </row>
    <row r="3116" spans="33:35">
      <c r="AG3116">
        <v>3113</v>
      </c>
      <c r="AH3116">
        <v>0.16377890028986677</v>
      </c>
      <c r="AI3116">
        <v>0.11100113901971267</v>
      </c>
    </row>
    <row r="3117" spans="33:35">
      <c r="AG3117">
        <v>3114</v>
      </c>
      <c r="AH3117">
        <v>0.12768766539351525</v>
      </c>
      <c r="AI3117">
        <v>0.12240442751709074</v>
      </c>
    </row>
    <row r="3118" spans="33:35">
      <c r="AG3118">
        <v>3115</v>
      </c>
      <c r="AH3118">
        <v>0.15448939685373239</v>
      </c>
      <c r="AI3118">
        <v>0.10700265564267455</v>
      </c>
    </row>
    <row r="3119" spans="33:35">
      <c r="AG3119">
        <v>3116</v>
      </c>
      <c r="AH3119">
        <v>0.12548118284994075</v>
      </c>
      <c r="AI3119">
        <v>0.12376698907147472</v>
      </c>
    </row>
    <row r="3120" spans="33:35">
      <c r="AG3120">
        <v>3117</v>
      </c>
      <c r="AH3120">
        <v>0.14418831413715952</v>
      </c>
      <c r="AI3120">
        <v>0.11446323964467076</v>
      </c>
    </row>
    <row r="3121" spans="33:35">
      <c r="AG3121">
        <v>3118</v>
      </c>
      <c r="AH3121">
        <v>0.13386901943220511</v>
      </c>
      <c r="AI3121">
        <v>0.126095565041943</v>
      </c>
    </row>
    <row r="3122" spans="33:35">
      <c r="AG3122">
        <v>3119</v>
      </c>
      <c r="AH3122">
        <v>0.14803715084860253</v>
      </c>
      <c r="AI3122">
        <v>0.12210919768965198</v>
      </c>
    </row>
    <row r="3123" spans="33:35">
      <c r="AG3123">
        <v>3120</v>
      </c>
      <c r="AH3123">
        <v>0.14405043900168757</v>
      </c>
      <c r="AI3123">
        <v>0.11826662757971479</v>
      </c>
    </row>
    <row r="3124" spans="33:35">
      <c r="AG3124">
        <v>3121</v>
      </c>
      <c r="AH3124">
        <v>0.16599861288400661</v>
      </c>
      <c r="AI3124">
        <v>0.10469663880770072</v>
      </c>
    </row>
    <row r="3125" spans="33:35">
      <c r="AG3125">
        <v>3122</v>
      </c>
      <c r="AH3125">
        <v>0.14211246763260396</v>
      </c>
      <c r="AI3125">
        <v>0.11536801646367241</v>
      </c>
    </row>
    <row r="3126" spans="33:35">
      <c r="AG3126">
        <v>3123</v>
      </c>
      <c r="AH3126">
        <v>0.15309711567593418</v>
      </c>
      <c r="AI3126">
        <v>0.12386448928646351</v>
      </c>
    </row>
    <row r="3127" spans="33:35">
      <c r="AG3127">
        <v>3124</v>
      </c>
      <c r="AH3127">
        <v>0.12921754560400597</v>
      </c>
      <c r="AI3127">
        <v>0.11908243245101711</v>
      </c>
    </row>
    <row r="3128" spans="33:35">
      <c r="AG3128">
        <v>3125</v>
      </c>
      <c r="AH3128">
        <v>0.14065213491783241</v>
      </c>
      <c r="AI3128">
        <v>0.11325387256585538</v>
      </c>
    </row>
    <row r="3129" spans="33:35">
      <c r="AG3129">
        <v>3126</v>
      </c>
      <c r="AH3129">
        <v>0.13667665523458472</v>
      </c>
      <c r="AI3129">
        <v>0.1159401533491221</v>
      </c>
    </row>
    <row r="3130" spans="33:35">
      <c r="AG3130">
        <v>3127</v>
      </c>
      <c r="AH3130">
        <v>0.15189191774481206</v>
      </c>
      <c r="AI3130">
        <v>9.7359984555547979E-2</v>
      </c>
    </row>
    <row r="3131" spans="33:35">
      <c r="AG3131">
        <v>3128</v>
      </c>
      <c r="AH3131">
        <v>0.13443423228369245</v>
      </c>
      <c r="AI3131">
        <v>0.11133699853257778</v>
      </c>
    </row>
    <row r="3132" spans="33:35">
      <c r="AG3132">
        <v>3129</v>
      </c>
      <c r="AH3132">
        <v>0.12586655303125188</v>
      </c>
      <c r="AI3132">
        <v>0.13178382972280606</v>
      </c>
    </row>
    <row r="3133" spans="33:35">
      <c r="AG3133">
        <v>3130</v>
      </c>
      <c r="AH3133">
        <v>0.13927661829383572</v>
      </c>
      <c r="AI3133">
        <v>0.11028996567402402</v>
      </c>
    </row>
    <row r="3134" spans="33:35">
      <c r="AG3134">
        <v>3131</v>
      </c>
      <c r="AH3134">
        <v>0.12733645808532601</v>
      </c>
      <c r="AI3134">
        <v>0.12853328692303878</v>
      </c>
    </row>
    <row r="3135" spans="33:35">
      <c r="AG3135">
        <v>3132</v>
      </c>
      <c r="AH3135">
        <v>0.1357717246573088</v>
      </c>
      <c r="AI3135">
        <v>0.13507238784017953</v>
      </c>
    </row>
    <row r="3136" spans="33:35">
      <c r="AG3136">
        <v>3133</v>
      </c>
      <c r="AH3136">
        <v>0.13484752479654144</v>
      </c>
      <c r="AI3136">
        <v>0.11577797259235004</v>
      </c>
    </row>
    <row r="3137" spans="33:35">
      <c r="AG3137">
        <v>3134</v>
      </c>
      <c r="AH3137">
        <v>0.1407553859157035</v>
      </c>
      <c r="AI3137">
        <v>0.14076051897819972</v>
      </c>
    </row>
    <row r="3138" spans="33:35">
      <c r="AG3138">
        <v>3135</v>
      </c>
      <c r="AH3138">
        <v>0.12745070317845947</v>
      </c>
      <c r="AI3138">
        <v>0.13743899553813493</v>
      </c>
    </row>
    <row r="3139" spans="33:35">
      <c r="AG3139">
        <v>3136</v>
      </c>
      <c r="AH3139">
        <v>0.17679710483149286</v>
      </c>
      <c r="AI3139">
        <v>8.9116447749084643E-2</v>
      </c>
    </row>
    <row r="3140" spans="33:35">
      <c r="AG3140">
        <v>3137</v>
      </c>
      <c r="AH3140">
        <v>0.14301960315461476</v>
      </c>
      <c r="AI3140">
        <v>0.1087848168323772</v>
      </c>
    </row>
    <row r="3141" spans="33:35">
      <c r="AG3141">
        <v>3138</v>
      </c>
      <c r="AH3141">
        <v>0.14236364321333833</v>
      </c>
      <c r="AI3141">
        <v>0.15021620578000258</v>
      </c>
    </row>
    <row r="3142" spans="33:35">
      <c r="AG3142">
        <v>3139</v>
      </c>
      <c r="AH3142">
        <v>0.14017880276884956</v>
      </c>
      <c r="AI3142">
        <v>0.1466493592234186</v>
      </c>
    </row>
    <row r="3143" spans="33:35">
      <c r="AG3143">
        <v>3140</v>
      </c>
      <c r="AH3143">
        <v>0.13722961158038291</v>
      </c>
      <c r="AI3143">
        <v>0.12637252567575041</v>
      </c>
    </row>
    <row r="3144" spans="33:35">
      <c r="AG3144">
        <v>3141</v>
      </c>
      <c r="AH3144">
        <v>0.16600657600287091</v>
      </c>
      <c r="AI3144">
        <v>9.4644901624188746E-2</v>
      </c>
    </row>
    <row r="3145" spans="33:35">
      <c r="AG3145">
        <v>3142</v>
      </c>
      <c r="AH3145">
        <v>0.15193428193535549</v>
      </c>
      <c r="AI3145">
        <v>0.11305752380946288</v>
      </c>
    </row>
    <row r="3146" spans="33:35">
      <c r="AG3146">
        <v>3143</v>
      </c>
      <c r="AH3146">
        <v>0.12471468846452267</v>
      </c>
      <c r="AI3146">
        <v>0.13852846636656857</v>
      </c>
    </row>
    <row r="3147" spans="33:35">
      <c r="AG3147">
        <v>3144</v>
      </c>
      <c r="AH3147">
        <v>0.1355529631558533</v>
      </c>
      <c r="AI3147">
        <v>0.10753641069457781</v>
      </c>
    </row>
    <row r="3148" spans="33:35">
      <c r="AG3148">
        <v>3145</v>
      </c>
      <c r="AH3148">
        <v>0.14874802305576892</v>
      </c>
      <c r="AI3148">
        <v>0.11141923370313972</v>
      </c>
    </row>
    <row r="3149" spans="33:35">
      <c r="AG3149">
        <v>3146</v>
      </c>
      <c r="AH3149">
        <v>0.13387616872192146</v>
      </c>
      <c r="AI3149">
        <v>0.12908334120048184</v>
      </c>
    </row>
    <row r="3150" spans="33:35">
      <c r="AG3150">
        <v>3147</v>
      </c>
      <c r="AH3150">
        <v>0.15417044714719788</v>
      </c>
      <c r="AI3150">
        <v>0.10729661999558177</v>
      </c>
    </row>
    <row r="3151" spans="33:35">
      <c r="AG3151">
        <v>3148</v>
      </c>
      <c r="AH3151">
        <v>0.13366619100427118</v>
      </c>
      <c r="AI3151">
        <v>0.1282209038406304</v>
      </c>
    </row>
    <row r="3152" spans="33:35">
      <c r="AG3152">
        <v>3149</v>
      </c>
      <c r="AH3152">
        <v>0.13866942576425978</v>
      </c>
      <c r="AI3152">
        <v>0.12437641971954537</v>
      </c>
    </row>
    <row r="3153" spans="33:35">
      <c r="AG3153">
        <v>3150</v>
      </c>
      <c r="AH3153">
        <v>0.13436156288160289</v>
      </c>
      <c r="AI3153">
        <v>0.10702260671511662</v>
      </c>
    </row>
    <row r="3154" spans="33:35">
      <c r="AG3154">
        <v>3151</v>
      </c>
      <c r="AH3154">
        <v>0.12786409218857114</v>
      </c>
      <c r="AI3154">
        <v>0.12833106402758251</v>
      </c>
    </row>
    <row r="3155" spans="33:35">
      <c r="AG3155">
        <v>3152</v>
      </c>
      <c r="AH3155">
        <v>0.12651389754893597</v>
      </c>
      <c r="AI3155">
        <v>0.12441338149439934</v>
      </c>
    </row>
    <row r="3156" spans="33:35">
      <c r="AG3156">
        <v>3153</v>
      </c>
      <c r="AH3156">
        <v>0.13845288778952169</v>
      </c>
      <c r="AI3156">
        <v>0.1136955647781392</v>
      </c>
    </row>
    <row r="3157" spans="33:35">
      <c r="AG3157">
        <v>3154</v>
      </c>
      <c r="AH3157">
        <v>0.14362210395871314</v>
      </c>
      <c r="AI3157">
        <v>0.10513186394459685</v>
      </c>
    </row>
    <row r="3158" spans="33:35">
      <c r="AG3158">
        <v>3155</v>
      </c>
      <c r="AH3158">
        <v>0.13233658523886807</v>
      </c>
      <c r="AI3158">
        <v>0.12702437880678738</v>
      </c>
    </row>
    <row r="3159" spans="33:35">
      <c r="AG3159">
        <v>3156</v>
      </c>
      <c r="AH3159">
        <v>0.13174240537267307</v>
      </c>
      <c r="AI3159">
        <v>0.11795680183275836</v>
      </c>
    </row>
    <row r="3160" spans="33:35">
      <c r="AG3160">
        <v>3157</v>
      </c>
      <c r="AH3160">
        <v>0.13233536758986369</v>
      </c>
      <c r="AI3160">
        <v>0.11770391406139752</v>
      </c>
    </row>
    <row r="3161" spans="33:35">
      <c r="AG3161">
        <v>3158</v>
      </c>
      <c r="AH3161">
        <v>0.12864344295785091</v>
      </c>
      <c r="AI3161">
        <v>0.13214071906605102</v>
      </c>
    </row>
    <row r="3162" spans="33:35">
      <c r="AG3162">
        <v>3159</v>
      </c>
      <c r="AH3162">
        <v>0.13293323405352467</v>
      </c>
      <c r="AI3162">
        <v>0.14099207289717017</v>
      </c>
    </row>
    <row r="3163" spans="33:35">
      <c r="AG3163">
        <v>3160</v>
      </c>
      <c r="AH3163">
        <v>0.13172195638794734</v>
      </c>
      <c r="AI3163">
        <v>0.13304060532735684</v>
      </c>
    </row>
    <row r="3164" spans="33:35">
      <c r="AG3164">
        <v>3161</v>
      </c>
      <c r="AH3164">
        <v>0.12485285409623227</v>
      </c>
      <c r="AI3164">
        <v>0.12902480128942109</v>
      </c>
    </row>
    <row r="3165" spans="33:35">
      <c r="AG3165">
        <v>3162</v>
      </c>
      <c r="AH3165">
        <v>0.13646414352327044</v>
      </c>
      <c r="AI3165">
        <v>0.10937776215952949</v>
      </c>
    </row>
    <row r="3166" spans="33:35">
      <c r="AG3166">
        <v>3163</v>
      </c>
      <c r="AH3166">
        <v>0.12975004684328692</v>
      </c>
      <c r="AI3166">
        <v>0.11236282517170214</v>
      </c>
    </row>
    <row r="3167" spans="33:35">
      <c r="AG3167">
        <v>3164</v>
      </c>
      <c r="AH3167">
        <v>0.12869518785818171</v>
      </c>
      <c r="AI3167">
        <v>0.1290345834922659</v>
      </c>
    </row>
    <row r="3168" spans="33:35">
      <c r="AG3168">
        <v>3165</v>
      </c>
      <c r="AH3168">
        <v>0.13243796248641332</v>
      </c>
      <c r="AI3168">
        <v>0.12828597893592303</v>
      </c>
    </row>
    <row r="3169" spans="33:35">
      <c r="AG3169">
        <v>3166</v>
      </c>
      <c r="AH3169">
        <v>0.12521440035677761</v>
      </c>
      <c r="AI3169">
        <v>0.13332469729759786</v>
      </c>
    </row>
    <row r="3170" spans="33:35">
      <c r="AG3170">
        <v>3167</v>
      </c>
      <c r="AH3170">
        <v>0.13917112337859217</v>
      </c>
      <c r="AI3170">
        <v>0.12949187719206129</v>
      </c>
    </row>
    <row r="3171" spans="33:35">
      <c r="AG3171">
        <v>3168</v>
      </c>
      <c r="AH3171">
        <v>0.12926928754036751</v>
      </c>
      <c r="AI3171">
        <v>0.12531397624285537</v>
      </c>
    </row>
    <row r="3172" spans="33:35">
      <c r="AG3172">
        <v>3169</v>
      </c>
      <c r="AH3172">
        <v>0.1380906701365166</v>
      </c>
      <c r="AI3172">
        <v>0.13592634318467853</v>
      </c>
    </row>
    <row r="3173" spans="33:35">
      <c r="AG3173">
        <v>3170</v>
      </c>
      <c r="AH3173">
        <v>0.12728298885867442</v>
      </c>
      <c r="AI3173">
        <v>0.13740259149732098</v>
      </c>
    </row>
    <row r="3174" spans="33:35">
      <c r="AG3174">
        <v>3171</v>
      </c>
      <c r="AH3174">
        <v>0.14634234636910071</v>
      </c>
      <c r="AI3174">
        <v>0.12351453515727875</v>
      </c>
    </row>
    <row r="3175" spans="33:35">
      <c r="AG3175">
        <v>3172</v>
      </c>
      <c r="AH3175">
        <v>0.13412875739370439</v>
      </c>
      <c r="AI3175">
        <v>0.12522994197428935</v>
      </c>
    </row>
    <row r="3176" spans="33:35">
      <c r="AG3176">
        <v>3173</v>
      </c>
      <c r="AH3176">
        <v>0.13006901642793617</v>
      </c>
      <c r="AI3176">
        <v>0.12158481056603891</v>
      </c>
    </row>
    <row r="3177" spans="33:35">
      <c r="AG3177">
        <v>3174</v>
      </c>
      <c r="AH3177">
        <v>0.13269234257145279</v>
      </c>
      <c r="AI3177">
        <v>0.10827915866395078</v>
      </c>
    </row>
    <row r="3178" spans="33:35">
      <c r="AG3178">
        <v>3175</v>
      </c>
      <c r="AH3178">
        <v>0.13578021497396928</v>
      </c>
      <c r="AI3178">
        <v>0.13699162891796257</v>
      </c>
    </row>
    <row r="3179" spans="33:35">
      <c r="AG3179">
        <v>3176</v>
      </c>
      <c r="AH3179">
        <v>0.1296144017660559</v>
      </c>
      <c r="AI3179">
        <v>0.11787626725551971</v>
      </c>
    </row>
    <row r="3180" spans="33:35">
      <c r="AG3180">
        <v>3177</v>
      </c>
      <c r="AH3180">
        <v>0.13359550810229984</v>
      </c>
      <c r="AI3180">
        <v>0.11547448425775676</v>
      </c>
    </row>
    <row r="3181" spans="33:35">
      <c r="AG3181">
        <v>3178</v>
      </c>
      <c r="AH3181">
        <v>0.13465381312697111</v>
      </c>
      <c r="AI3181">
        <v>0.11915665784998726</v>
      </c>
    </row>
    <row r="3182" spans="33:35">
      <c r="AG3182">
        <v>3179</v>
      </c>
      <c r="AH3182">
        <v>0.12744939054068324</v>
      </c>
      <c r="AI3182">
        <v>0.12951793449453222</v>
      </c>
    </row>
    <row r="3183" spans="33:35">
      <c r="AG3183">
        <v>3180</v>
      </c>
      <c r="AH3183">
        <v>0.15105068663798579</v>
      </c>
      <c r="AI3183">
        <v>0.12505003663736541</v>
      </c>
    </row>
    <row r="3184" spans="33:35">
      <c r="AG3184">
        <v>3181</v>
      </c>
      <c r="AH3184">
        <v>0.14003527662243315</v>
      </c>
      <c r="AI3184">
        <v>0.11247804653481182</v>
      </c>
    </row>
    <row r="3185" spans="33:35">
      <c r="AG3185">
        <v>3182</v>
      </c>
      <c r="AH3185">
        <v>0.12719794288753455</v>
      </c>
      <c r="AI3185">
        <v>0.11767059556948237</v>
      </c>
    </row>
    <row r="3186" spans="33:35">
      <c r="AG3186">
        <v>3183</v>
      </c>
      <c r="AH3186">
        <v>0.12588423643131616</v>
      </c>
      <c r="AI3186">
        <v>0.13089406809075779</v>
      </c>
    </row>
    <row r="3187" spans="33:35">
      <c r="AG3187">
        <v>3184</v>
      </c>
      <c r="AH3187">
        <v>0.13493119191929021</v>
      </c>
      <c r="AI3187">
        <v>0.10638644529698728</v>
      </c>
    </row>
    <row r="3188" spans="33:35">
      <c r="AG3188">
        <v>3185</v>
      </c>
      <c r="AH3188">
        <v>0.15530592065736271</v>
      </c>
      <c r="AI3188">
        <v>0.10188364650407562</v>
      </c>
    </row>
    <row r="3189" spans="33:35">
      <c r="AG3189">
        <v>3186</v>
      </c>
      <c r="AH3189">
        <v>0.15302611076178765</v>
      </c>
      <c r="AI3189">
        <v>0.10521014131010012</v>
      </c>
    </row>
    <row r="3190" spans="33:35">
      <c r="AG3190">
        <v>3187</v>
      </c>
      <c r="AH3190">
        <v>0.1725786650669241</v>
      </c>
      <c r="AI3190">
        <v>0.10017630375236153</v>
      </c>
    </row>
    <row r="3191" spans="33:35">
      <c r="AG3191">
        <v>3188</v>
      </c>
      <c r="AH3191">
        <v>0.13369577565170071</v>
      </c>
      <c r="AI3191">
        <v>0.11485266625915209</v>
      </c>
    </row>
    <row r="3192" spans="33:35">
      <c r="AG3192">
        <v>3189</v>
      </c>
      <c r="AH3192">
        <v>0.12873870394696613</v>
      </c>
      <c r="AI3192">
        <v>0.13399260041176628</v>
      </c>
    </row>
    <row r="3193" spans="33:35">
      <c r="AG3193">
        <v>3190</v>
      </c>
      <c r="AH3193">
        <v>0.13809412942755603</v>
      </c>
      <c r="AI3193">
        <v>0.12682959315064535</v>
      </c>
    </row>
    <row r="3194" spans="33:35">
      <c r="AG3194">
        <v>3191</v>
      </c>
      <c r="AH3194">
        <v>0.15099733262253917</v>
      </c>
      <c r="AI3194">
        <v>0.10295867851022197</v>
      </c>
    </row>
    <row r="3195" spans="33:35">
      <c r="AG3195">
        <v>3192</v>
      </c>
      <c r="AH3195">
        <v>0.12750648267863329</v>
      </c>
      <c r="AI3195">
        <v>0.14377897151216892</v>
      </c>
    </row>
    <row r="3196" spans="33:35">
      <c r="AG3196">
        <v>3193</v>
      </c>
      <c r="AH3196">
        <v>0.16130333819206938</v>
      </c>
      <c r="AI3196">
        <v>0.11507016610314577</v>
      </c>
    </row>
    <row r="3197" spans="33:35">
      <c r="AG3197">
        <v>3194</v>
      </c>
      <c r="AH3197">
        <v>0.12659205713115884</v>
      </c>
      <c r="AI3197">
        <v>0.13016978260384496</v>
      </c>
    </row>
    <row r="3198" spans="33:35">
      <c r="AG3198">
        <v>3195</v>
      </c>
      <c r="AH3198">
        <v>0.12694591969811406</v>
      </c>
      <c r="AI3198">
        <v>0.12772601176769272</v>
      </c>
    </row>
    <row r="3199" spans="33:35">
      <c r="AG3199">
        <v>3196</v>
      </c>
      <c r="AH3199">
        <v>0.14869636997141297</v>
      </c>
      <c r="AI3199">
        <v>9.9973500145954547E-2</v>
      </c>
    </row>
    <row r="3200" spans="33:35">
      <c r="AG3200">
        <v>3197</v>
      </c>
      <c r="AH3200">
        <v>0.13663155823233669</v>
      </c>
      <c r="AI3200">
        <v>0.11994930327912919</v>
      </c>
    </row>
    <row r="3201" spans="33:35">
      <c r="AG3201">
        <v>3198</v>
      </c>
      <c r="AH3201">
        <v>0.14234496523428705</v>
      </c>
      <c r="AI3201">
        <v>0.11264814467721697</v>
      </c>
    </row>
    <row r="3202" spans="33:35">
      <c r="AG3202">
        <v>3199</v>
      </c>
      <c r="AH3202">
        <v>0.1441483886675429</v>
      </c>
      <c r="AI3202">
        <v>0.10856110574019023</v>
      </c>
    </row>
    <row r="3203" spans="33:35">
      <c r="AG3203">
        <v>3200</v>
      </c>
      <c r="AH3203">
        <v>0.14541434289727809</v>
      </c>
      <c r="AI3203">
        <v>0.11135256658320411</v>
      </c>
    </row>
    <row r="3204" spans="33:35">
      <c r="AG3204">
        <v>3201</v>
      </c>
      <c r="AH3204">
        <v>0.13826922192672569</v>
      </c>
      <c r="AI3204">
        <v>0.14408949470956678</v>
      </c>
    </row>
    <row r="3205" spans="33:35">
      <c r="AG3205">
        <v>3202</v>
      </c>
      <c r="AH3205">
        <v>0.12501867563618047</v>
      </c>
      <c r="AI3205">
        <v>0.1238298731205047</v>
      </c>
    </row>
    <row r="3206" spans="33:35">
      <c r="AG3206">
        <v>3203</v>
      </c>
      <c r="AH3206">
        <v>0.1617362638128563</v>
      </c>
      <c r="AI3206">
        <v>0.11797306435694924</v>
      </c>
    </row>
    <row r="3207" spans="33:35">
      <c r="AG3207">
        <v>3204</v>
      </c>
      <c r="AH3207">
        <v>0.1247435150526601</v>
      </c>
      <c r="AI3207">
        <v>0.13860772999773455</v>
      </c>
    </row>
    <row r="3208" spans="33:35">
      <c r="AG3208">
        <v>3205</v>
      </c>
      <c r="AH3208">
        <v>0.14829720662113205</v>
      </c>
      <c r="AI3208">
        <v>0.12009421591560782</v>
      </c>
    </row>
    <row r="3209" spans="33:35">
      <c r="AG3209">
        <v>3206</v>
      </c>
      <c r="AH3209">
        <v>0.1330295254011242</v>
      </c>
      <c r="AI3209">
        <v>0.11478375854562761</v>
      </c>
    </row>
    <row r="3210" spans="33:35">
      <c r="AG3210">
        <v>3207</v>
      </c>
      <c r="AH3210">
        <v>0.13217627915698843</v>
      </c>
      <c r="AI3210">
        <v>0.13260814370595564</v>
      </c>
    </row>
    <row r="3211" spans="33:35">
      <c r="AG3211">
        <v>3208</v>
      </c>
      <c r="AH3211">
        <v>0.12599225053558261</v>
      </c>
      <c r="AI3211">
        <v>0.12046468349273137</v>
      </c>
    </row>
    <row r="3212" spans="33:35">
      <c r="AG3212">
        <v>3209</v>
      </c>
      <c r="AH3212">
        <v>0.13593675047202922</v>
      </c>
      <c r="AI3212">
        <v>0.11373283652825499</v>
      </c>
    </row>
    <row r="3213" spans="33:35">
      <c r="AG3213">
        <v>3210</v>
      </c>
      <c r="AH3213">
        <v>0.13075432444869389</v>
      </c>
      <c r="AI3213">
        <v>0.12479303287796097</v>
      </c>
    </row>
    <row r="3214" spans="33:35">
      <c r="AG3214">
        <v>3211</v>
      </c>
      <c r="AH3214">
        <v>0.13632189550504606</v>
      </c>
      <c r="AI3214">
        <v>0.12667502429330896</v>
      </c>
    </row>
    <row r="3215" spans="33:35">
      <c r="AG3215">
        <v>3212</v>
      </c>
      <c r="AH3215">
        <v>0.12657470689000497</v>
      </c>
      <c r="AI3215">
        <v>0.12360717277146371</v>
      </c>
    </row>
    <row r="3216" spans="33:35">
      <c r="AG3216">
        <v>3213</v>
      </c>
      <c r="AH3216">
        <v>0.12889932640986823</v>
      </c>
      <c r="AI3216">
        <v>0.12551096137923207</v>
      </c>
    </row>
    <row r="3217" spans="33:35">
      <c r="AG3217">
        <v>3214</v>
      </c>
      <c r="AH3217">
        <v>0.14745597886100423</v>
      </c>
      <c r="AI3217">
        <v>0.10643331182222446</v>
      </c>
    </row>
    <row r="3218" spans="33:35">
      <c r="AG3218">
        <v>3215</v>
      </c>
      <c r="AH3218">
        <v>0.14778295134649794</v>
      </c>
      <c r="AI3218">
        <v>0.10642375826289344</v>
      </c>
    </row>
    <row r="3219" spans="33:35">
      <c r="AG3219">
        <v>3216</v>
      </c>
      <c r="AH3219">
        <v>0.13032711716712186</v>
      </c>
      <c r="AI3219">
        <v>0.1576668262834692</v>
      </c>
    </row>
    <row r="3220" spans="33:35">
      <c r="AG3220">
        <v>3217</v>
      </c>
      <c r="AH3220">
        <v>0.13078291137583842</v>
      </c>
      <c r="AI3220">
        <v>0.12044626367932043</v>
      </c>
    </row>
    <row r="3221" spans="33:35">
      <c r="AG3221">
        <v>3218</v>
      </c>
      <c r="AH3221">
        <v>0.16728486480092061</v>
      </c>
      <c r="AI3221">
        <v>9.1174644289096829E-2</v>
      </c>
    </row>
    <row r="3222" spans="33:35">
      <c r="AG3222">
        <v>3219</v>
      </c>
      <c r="AH3222">
        <v>0.13270755901093301</v>
      </c>
      <c r="AI3222">
        <v>0.11305253350348407</v>
      </c>
    </row>
    <row r="3223" spans="33:35">
      <c r="AG3223">
        <v>3220</v>
      </c>
      <c r="AH3223">
        <v>0.14913003547557088</v>
      </c>
      <c r="AI3223">
        <v>0.10111096520849061</v>
      </c>
    </row>
    <row r="3224" spans="33:35">
      <c r="AG3224">
        <v>3221</v>
      </c>
      <c r="AH3224">
        <v>0.13652142365414088</v>
      </c>
      <c r="AI3224">
        <v>0.12435914559865913</v>
      </c>
    </row>
    <row r="3225" spans="33:35">
      <c r="AG3225">
        <v>3222</v>
      </c>
      <c r="AH3225">
        <v>0.1484482995336148</v>
      </c>
      <c r="AI3225">
        <v>0.10201262496594321</v>
      </c>
    </row>
    <row r="3226" spans="33:35">
      <c r="AG3226">
        <v>3223</v>
      </c>
      <c r="AH3226">
        <v>0.13566167223918435</v>
      </c>
      <c r="AI3226">
        <v>0.11750748263232844</v>
      </c>
    </row>
    <row r="3227" spans="33:35">
      <c r="AG3227">
        <v>3224</v>
      </c>
      <c r="AH3227">
        <v>0.12308415266322317</v>
      </c>
      <c r="AI3227">
        <v>0.12887672924042637</v>
      </c>
    </row>
    <row r="3228" spans="33:35">
      <c r="AG3228">
        <v>3225</v>
      </c>
      <c r="AH3228">
        <v>0.13741238534235564</v>
      </c>
      <c r="AI3228">
        <v>0.12002475695542766</v>
      </c>
    </row>
    <row r="3229" spans="33:35">
      <c r="AG3229">
        <v>3226</v>
      </c>
      <c r="AH3229">
        <v>0.13162713473736959</v>
      </c>
      <c r="AI3229">
        <v>0.12262531338681285</v>
      </c>
    </row>
    <row r="3230" spans="33:35">
      <c r="AG3230">
        <v>3227</v>
      </c>
      <c r="AH3230">
        <v>0.13338286946273889</v>
      </c>
      <c r="AI3230">
        <v>0.13062848186618775</v>
      </c>
    </row>
    <row r="3231" spans="33:35">
      <c r="AG3231">
        <v>3228</v>
      </c>
      <c r="AH3231">
        <v>0.14120205848668388</v>
      </c>
      <c r="AI3231">
        <v>0.10850738398231501</v>
      </c>
    </row>
    <row r="3232" spans="33:35">
      <c r="AG3232">
        <v>3229</v>
      </c>
      <c r="AH3232">
        <v>0.13462068563353968</v>
      </c>
      <c r="AI3232">
        <v>0.11741566067048873</v>
      </c>
    </row>
    <row r="3233" spans="33:35">
      <c r="AG3233">
        <v>3230</v>
      </c>
      <c r="AH3233">
        <v>0.13550731409292707</v>
      </c>
      <c r="AI3233">
        <v>0.12275381583554044</v>
      </c>
    </row>
    <row r="3234" spans="33:35">
      <c r="AG3234">
        <v>3231</v>
      </c>
      <c r="AH3234">
        <v>0.12842031334733328</v>
      </c>
      <c r="AI3234">
        <v>0.13567177925496754</v>
      </c>
    </row>
    <row r="3235" spans="33:35">
      <c r="AG3235">
        <v>3232</v>
      </c>
      <c r="AH3235">
        <v>0.13446967937603724</v>
      </c>
      <c r="AI3235">
        <v>0.14754039383166068</v>
      </c>
    </row>
    <row r="3236" spans="33:35">
      <c r="AG3236">
        <v>3233</v>
      </c>
      <c r="AH3236">
        <v>0.14182710410670593</v>
      </c>
      <c r="AI3236">
        <v>0.13060392033255885</v>
      </c>
    </row>
    <row r="3237" spans="33:35">
      <c r="AG3237">
        <v>3234</v>
      </c>
      <c r="AH3237">
        <v>0.13252317570583164</v>
      </c>
      <c r="AI3237">
        <v>0.12482774851194148</v>
      </c>
    </row>
    <row r="3238" spans="33:35">
      <c r="AG3238">
        <v>3235</v>
      </c>
      <c r="AH3238">
        <v>0.1401904866613625</v>
      </c>
      <c r="AI3238">
        <v>0.11295879258505118</v>
      </c>
    </row>
    <row r="3239" spans="33:35">
      <c r="AG3239">
        <v>3236</v>
      </c>
      <c r="AH3239">
        <v>0.13171970409024517</v>
      </c>
      <c r="AI3239">
        <v>0.14187464944995526</v>
      </c>
    </row>
    <row r="3240" spans="33:35">
      <c r="AG3240">
        <v>3237</v>
      </c>
      <c r="AH3240">
        <v>0.12653338504162334</v>
      </c>
      <c r="AI3240">
        <v>0.13519885115913058</v>
      </c>
    </row>
    <row r="3241" spans="33:35">
      <c r="AG3241">
        <v>3238</v>
      </c>
      <c r="AH3241">
        <v>0.12796210871017363</v>
      </c>
      <c r="AI3241">
        <v>0.11626142692486233</v>
      </c>
    </row>
    <row r="3242" spans="33:35">
      <c r="AG3242">
        <v>3239</v>
      </c>
      <c r="AH3242">
        <v>0.13699687618813977</v>
      </c>
      <c r="AI3242">
        <v>0.11736036387408254</v>
      </c>
    </row>
    <row r="3243" spans="33:35">
      <c r="AG3243">
        <v>3240</v>
      </c>
      <c r="AH3243">
        <v>0.12856014180192626</v>
      </c>
      <c r="AI3243">
        <v>0.13642525793862997</v>
      </c>
    </row>
    <row r="3244" spans="33:35">
      <c r="AG3244">
        <v>3241</v>
      </c>
      <c r="AH3244">
        <v>0.13994754480919427</v>
      </c>
      <c r="AI3244">
        <v>0.1122162264287685</v>
      </c>
    </row>
    <row r="3245" spans="33:35">
      <c r="AG3245">
        <v>3242</v>
      </c>
      <c r="AH3245">
        <v>0.13228776309367443</v>
      </c>
      <c r="AI3245">
        <v>0.14007494920660296</v>
      </c>
    </row>
    <row r="3246" spans="33:35">
      <c r="AG3246">
        <v>3243</v>
      </c>
      <c r="AH3246">
        <v>0.14263536342943051</v>
      </c>
      <c r="AI3246">
        <v>0.11824313652520027</v>
      </c>
    </row>
    <row r="3247" spans="33:35">
      <c r="AG3247">
        <v>3244</v>
      </c>
      <c r="AH3247">
        <v>0.14732667500266142</v>
      </c>
      <c r="AI3247">
        <v>0.11275252744934139</v>
      </c>
    </row>
    <row r="3248" spans="33:35">
      <c r="AG3248">
        <v>3245</v>
      </c>
      <c r="AH3248">
        <v>0.13800352773875393</v>
      </c>
      <c r="AI3248">
        <v>0.12373764428777559</v>
      </c>
    </row>
    <row r="3249" spans="33:35">
      <c r="AG3249">
        <v>3246</v>
      </c>
      <c r="AH3249">
        <v>0.16840634621949505</v>
      </c>
      <c r="AI3249">
        <v>9.3620997739476033E-2</v>
      </c>
    </row>
    <row r="3250" spans="33:35">
      <c r="AG3250">
        <v>3247</v>
      </c>
      <c r="AH3250">
        <v>0.12961757212137889</v>
      </c>
      <c r="AI3250">
        <v>0.11136779750524341</v>
      </c>
    </row>
    <row r="3251" spans="33:35">
      <c r="AG3251">
        <v>3248</v>
      </c>
      <c r="AH3251">
        <v>0.14720185815828599</v>
      </c>
      <c r="AI3251">
        <v>0.12243146033860781</v>
      </c>
    </row>
    <row r="3252" spans="33:35">
      <c r="AG3252">
        <v>3249</v>
      </c>
      <c r="AH3252">
        <v>0.13568555452696321</v>
      </c>
      <c r="AI3252">
        <v>0.11739941092240259</v>
      </c>
    </row>
    <row r="3253" spans="33:35">
      <c r="AG3253">
        <v>3250</v>
      </c>
      <c r="AH3253">
        <v>0.12652915300477166</v>
      </c>
      <c r="AI3253">
        <v>0.13162534442333532</v>
      </c>
    </row>
    <row r="3254" spans="33:35">
      <c r="AG3254">
        <v>3251</v>
      </c>
      <c r="AH3254">
        <v>0.12926418830617564</v>
      </c>
      <c r="AI3254">
        <v>0.11986642931343523</v>
      </c>
    </row>
    <row r="3255" spans="33:35">
      <c r="AG3255">
        <v>3252</v>
      </c>
      <c r="AH3255">
        <v>0.17391525484360207</v>
      </c>
      <c r="AI3255">
        <v>9.935286498952553E-2</v>
      </c>
    </row>
    <row r="3256" spans="33:35">
      <c r="AG3256">
        <v>3253</v>
      </c>
      <c r="AH3256">
        <v>0.13501371932405226</v>
      </c>
      <c r="AI3256">
        <v>0.12440097035155719</v>
      </c>
    </row>
    <row r="3257" spans="33:35">
      <c r="AG3257">
        <v>3254</v>
      </c>
      <c r="AH3257">
        <v>0.1356916123131322</v>
      </c>
      <c r="AI3257">
        <v>0.1083366627406169</v>
      </c>
    </row>
    <row r="3258" spans="33:35">
      <c r="AG3258">
        <v>3255</v>
      </c>
      <c r="AH3258">
        <v>0.1301434013131203</v>
      </c>
      <c r="AI3258">
        <v>0.13573780345010578</v>
      </c>
    </row>
    <row r="3259" spans="33:35">
      <c r="AG3259">
        <v>3256</v>
      </c>
      <c r="AH3259">
        <v>0.12457223930263508</v>
      </c>
      <c r="AI3259">
        <v>0.1401227685316852</v>
      </c>
    </row>
    <row r="3260" spans="33:35">
      <c r="AG3260">
        <v>3257</v>
      </c>
      <c r="AH3260">
        <v>0.14534790820536397</v>
      </c>
      <c r="AI3260">
        <v>0.11264322219236184</v>
      </c>
    </row>
    <row r="3261" spans="33:35">
      <c r="AG3261">
        <v>3258</v>
      </c>
      <c r="AH3261">
        <v>0.13747124910142003</v>
      </c>
      <c r="AI3261">
        <v>0.12202388967350275</v>
      </c>
    </row>
    <row r="3262" spans="33:35">
      <c r="AG3262">
        <v>3259</v>
      </c>
      <c r="AH3262">
        <v>0.1409513484017775</v>
      </c>
      <c r="AI3262">
        <v>0.11460873118319161</v>
      </c>
    </row>
    <row r="3263" spans="33:35">
      <c r="AG3263">
        <v>3260</v>
      </c>
      <c r="AH3263">
        <v>0.12881753112203281</v>
      </c>
      <c r="AI3263">
        <v>0.14271780024481381</v>
      </c>
    </row>
    <row r="3264" spans="33:35">
      <c r="AG3264">
        <v>3261</v>
      </c>
      <c r="AH3264">
        <v>0.16404217254335079</v>
      </c>
      <c r="AI3264">
        <v>9.4464563979112876E-2</v>
      </c>
    </row>
    <row r="3265" spans="33:35">
      <c r="AG3265">
        <v>3262</v>
      </c>
      <c r="AH3265">
        <v>0.14026088215075297</v>
      </c>
      <c r="AI3265">
        <v>0.12344472469695324</v>
      </c>
    </row>
    <row r="3266" spans="33:35">
      <c r="AG3266">
        <v>3263</v>
      </c>
      <c r="AH3266">
        <v>0.14561388876406944</v>
      </c>
      <c r="AI3266">
        <v>0.11841084885333292</v>
      </c>
    </row>
    <row r="3267" spans="33:35">
      <c r="AG3267">
        <v>3264</v>
      </c>
      <c r="AH3267">
        <v>0.13301544619311259</v>
      </c>
      <c r="AI3267">
        <v>0.11266157507755918</v>
      </c>
    </row>
    <row r="3268" spans="33:35">
      <c r="AG3268">
        <v>3265</v>
      </c>
      <c r="AH3268">
        <v>0.12306018220530035</v>
      </c>
      <c r="AI3268">
        <v>0.12815711278504358</v>
      </c>
    </row>
    <row r="3269" spans="33:35">
      <c r="AG3269">
        <v>3266</v>
      </c>
      <c r="AH3269">
        <v>0.13561848751269925</v>
      </c>
      <c r="AI3269">
        <v>0.1338623290855947</v>
      </c>
    </row>
    <row r="3270" spans="33:35">
      <c r="AG3270">
        <v>3267</v>
      </c>
      <c r="AH3270">
        <v>0.12493004063460608</v>
      </c>
      <c r="AI3270">
        <v>0.13727624480590667</v>
      </c>
    </row>
    <row r="3271" spans="33:35">
      <c r="AG3271">
        <v>3268</v>
      </c>
      <c r="AH3271">
        <v>0.12408961052124363</v>
      </c>
      <c r="AI3271">
        <v>0.12477757211809359</v>
      </c>
    </row>
    <row r="3272" spans="33:35">
      <c r="AG3272">
        <v>3269</v>
      </c>
      <c r="AH3272">
        <v>0.14136103374504258</v>
      </c>
      <c r="AI3272">
        <v>0.11409225352755711</v>
      </c>
    </row>
    <row r="3273" spans="33:35">
      <c r="AG3273">
        <v>3270</v>
      </c>
      <c r="AH3273">
        <v>0.16366332879420109</v>
      </c>
      <c r="AI3273">
        <v>0.10356131861003057</v>
      </c>
    </row>
    <row r="3274" spans="33:35">
      <c r="AG3274">
        <v>3271</v>
      </c>
      <c r="AH3274">
        <v>0.13428681337913562</v>
      </c>
      <c r="AI3274">
        <v>0.11699395751241512</v>
      </c>
    </row>
    <row r="3275" spans="33:35">
      <c r="AG3275">
        <v>3272</v>
      </c>
      <c r="AH3275">
        <v>0.13791660834724617</v>
      </c>
      <c r="AI3275">
        <v>0.12219845977582156</v>
      </c>
    </row>
    <row r="3276" spans="33:35">
      <c r="AG3276">
        <v>3273</v>
      </c>
      <c r="AH3276">
        <v>0.15400325082046806</v>
      </c>
      <c r="AI3276">
        <v>0.10583293288096497</v>
      </c>
    </row>
    <row r="3277" spans="33:35">
      <c r="AG3277">
        <v>3274</v>
      </c>
      <c r="AH3277">
        <v>0.13601337223701676</v>
      </c>
      <c r="AI3277">
        <v>0.12932408701242656</v>
      </c>
    </row>
    <row r="3278" spans="33:35">
      <c r="AG3278">
        <v>3275</v>
      </c>
      <c r="AH3278">
        <v>0.13606655129984394</v>
      </c>
      <c r="AI3278">
        <v>0.14032240024342346</v>
      </c>
    </row>
    <row r="3279" spans="33:35">
      <c r="AG3279">
        <v>3276</v>
      </c>
      <c r="AH3279">
        <v>0.12685365211158187</v>
      </c>
      <c r="AI3279">
        <v>0.12877992518723652</v>
      </c>
    </row>
    <row r="3280" spans="33:35">
      <c r="AG3280">
        <v>3277</v>
      </c>
      <c r="AH3280">
        <v>0.13339514584217618</v>
      </c>
      <c r="AI3280">
        <v>0.13401738869228408</v>
      </c>
    </row>
    <row r="3281" spans="33:35">
      <c r="AG3281">
        <v>3278</v>
      </c>
      <c r="AH3281">
        <v>0.13226079362823098</v>
      </c>
      <c r="AI3281">
        <v>0.13247914946565928</v>
      </c>
    </row>
    <row r="3282" spans="33:35">
      <c r="AG3282">
        <v>3279</v>
      </c>
      <c r="AH3282">
        <v>0.13042106735861622</v>
      </c>
      <c r="AI3282">
        <v>0.11321128034985739</v>
      </c>
    </row>
    <row r="3283" spans="33:35">
      <c r="AG3283">
        <v>3280</v>
      </c>
      <c r="AH3283">
        <v>0.14160798164697311</v>
      </c>
      <c r="AI3283">
        <v>0.11617537059830374</v>
      </c>
    </row>
    <row r="3284" spans="33:35">
      <c r="AG3284">
        <v>3281</v>
      </c>
      <c r="AH3284">
        <v>0.15922411488722471</v>
      </c>
      <c r="AI3284">
        <v>0.11257819226536431</v>
      </c>
    </row>
    <row r="3285" spans="33:35">
      <c r="AG3285">
        <v>3282</v>
      </c>
      <c r="AH3285">
        <v>0.12570389261911855</v>
      </c>
      <c r="AI3285">
        <v>0.14123151273622186</v>
      </c>
    </row>
    <row r="3286" spans="33:35">
      <c r="AG3286">
        <v>3283</v>
      </c>
      <c r="AH3286">
        <v>0.14394516933455589</v>
      </c>
      <c r="AI3286">
        <v>0.1004251900214473</v>
      </c>
    </row>
    <row r="3287" spans="33:35">
      <c r="AG3287">
        <v>3284</v>
      </c>
      <c r="AH3287">
        <v>0.15128268716666321</v>
      </c>
      <c r="AI3287">
        <v>0.13820500210317035</v>
      </c>
    </row>
    <row r="3288" spans="33:35">
      <c r="AG3288">
        <v>3285</v>
      </c>
      <c r="AH3288">
        <v>0.13357906891394938</v>
      </c>
      <c r="AI3288">
        <v>0.14428742331707886</v>
      </c>
    </row>
    <row r="3289" spans="33:35">
      <c r="AG3289">
        <v>3286</v>
      </c>
      <c r="AH3289">
        <v>0.12865183683894568</v>
      </c>
      <c r="AI3289">
        <v>0.14553104830833727</v>
      </c>
    </row>
    <row r="3290" spans="33:35">
      <c r="AG3290">
        <v>3287</v>
      </c>
      <c r="AH3290">
        <v>0.13874706839699336</v>
      </c>
      <c r="AI3290">
        <v>0.11165304495422138</v>
      </c>
    </row>
    <row r="3291" spans="33:35">
      <c r="AG3291">
        <v>3288</v>
      </c>
      <c r="AH3291">
        <v>0.12686081249057332</v>
      </c>
      <c r="AI3291">
        <v>0.13084180982569688</v>
      </c>
    </row>
    <row r="3292" spans="33:35">
      <c r="AG3292">
        <v>3289</v>
      </c>
      <c r="AH3292">
        <v>0.13343046875926001</v>
      </c>
      <c r="AI3292">
        <v>0.11587763541512484</v>
      </c>
    </row>
    <row r="3293" spans="33:35">
      <c r="AG3293">
        <v>3290</v>
      </c>
      <c r="AH3293">
        <v>0.13492439306095194</v>
      </c>
      <c r="AI3293">
        <v>0.11137528898737128</v>
      </c>
    </row>
    <row r="3294" spans="33:35">
      <c r="AG3294">
        <v>3291</v>
      </c>
      <c r="AH3294">
        <v>0.13302984636703563</v>
      </c>
      <c r="AI3294">
        <v>0.11578810072684259</v>
      </c>
    </row>
    <row r="3295" spans="33:35">
      <c r="AG3295">
        <v>3292</v>
      </c>
      <c r="AH3295">
        <v>0.1314969650468423</v>
      </c>
      <c r="AI3295">
        <v>0.12386723769532626</v>
      </c>
    </row>
    <row r="3296" spans="33:35">
      <c r="AG3296">
        <v>3293</v>
      </c>
      <c r="AH3296">
        <v>0.14665157945001819</v>
      </c>
      <c r="AI3296">
        <v>0.11010385252422802</v>
      </c>
    </row>
    <row r="3297" spans="33:35">
      <c r="AG3297">
        <v>3294</v>
      </c>
      <c r="AH3297">
        <v>0.15392366575564814</v>
      </c>
      <c r="AI3297">
        <v>0.11155071932268855</v>
      </c>
    </row>
    <row r="3298" spans="33:35">
      <c r="AG3298">
        <v>3295</v>
      </c>
      <c r="AH3298">
        <v>0.14903970168136652</v>
      </c>
      <c r="AI3298">
        <v>0.11353489055757572</v>
      </c>
    </row>
    <row r="3299" spans="33:35">
      <c r="AG3299">
        <v>3296</v>
      </c>
      <c r="AH3299">
        <v>0.13680221778896368</v>
      </c>
      <c r="AI3299">
        <v>0.12687369644665339</v>
      </c>
    </row>
    <row r="3300" spans="33:35">
      <c r="AG3300">
        <v>3297</v>
      </c>
      <c r="AH3300">
        <v>0.13638107091325344</v>
      </c>
      <c r="AI3300">
        <v>0.11440715527227589</v>
      </c>
    </row>
    <row r="3301" spans="33:35">
      <c r="AG3301">
        <v>3298</v>
      </c>
      <c r="AH3301">
        <v>0.13037396469321477</v>
      </c>
      <c r="AI3301">
        <v>0.11062033487159539</v>
      </c>
    </row>
    <row r="3302" spans="33:35">
      <c r="AG3302">
        <v>3299</v>
      </c>
      <c r="AH3302">
        <v>0.13374747338887558</v>
      </c>
      <c r="AI3302">
        <v>0.11318961039477196</v>
      </c>
    </row>
    <row r="3303" spans="33:35">
      <c r="AG3303">
        <v>3300</v>
      </c>
      <c r="AH3303">
        <v>0.13087696260388132</v>
      </c>
      <c r="AI3303">
        <v>0.13472933291943515</v>
      </c>
    </row>
    <row r="3304" spans="33:35">
      <c r="AG3304">
        <v>3301</v>
      </c>
      <c r="AH3304">
        <v>0.13218801864201687</v>
      </c>
      <c r="AI3304">
        <v>0.11910327458702827</v>
      </c>
    </row>
    <row r="3305" spans="33:35">
      <c r="AG3305">
        <v>3302</v>
      </c>
      <c r="AH3305">
        <v>0.13711745089572033</v>
      </c>
      <c r="AI3305">
        <v>0.13208965023696179</v>
      </c>
    </row>
    <row r="3306" spans="33:35">
      <c r="AG3306">
        <v>3303</v>
      </c>
      <c r="AH3306">
        <v>0.12938114324362768</v>
      </c>
      <c r="AI3306">
        <v>0.15546909692207844</v>
      </c>
    </row>
    <row r="3307" spans="33:35">
      <c r="AG3307">
        <v>3304</v>
      </c>
      <c r="AH3307">
        <v>0.1346217613753512</v>
      </c>
      <c r="AI3307">
        <v>0.11988653219483882</v>
      </c>
    </row>
    <row r="3308" spans="33:35">
      <c r="AG3308">
        <v>3305</v>
      </c>
      <c r="AH3308">
        <v>0.12750652651125174</v>
      </c>
      <c r="AI3308">
        <v>0.12812646384566553</v>
      </c>
    </row>
    <row r="3309" spans="33:35">
      <c r="AG3309">
        <v>3306</v>
      </c>
      <c r="AH3309">
        <v>0.13728507207421844</v>
      </c>
      <c r="AI3309">
        <v>0.12814267240886645</v>
      </c>
    </row>
    <row r="3310" spans="33:35">
      <c r="AG3310">
        <v>3307</v>
      </c>
      <c r="AH3310">
        <v>0.12860864085779233</v>
      </c>
      <c r="AI3310">
        <v>0.12927368714708887</v>
      </c>
    </row>
    <row r="3311" spans="33:35">
      <c r="AG3311">
        <v>3308</v>
      </c>
      <c r="AH3311">
        <v>0.13773146869665351</v>
      </c>
      <c r="AI3311">
        <v>0.15455918932776155</v>
      </c>
    </row>
    <row r="3312" spans="33:35">
      <c r="AG3312">
        <v>3309</v>
      </c>
      <c r="AH3312">
        <v>0.14272635394518404</v>
      </c>
      <c r="AI3312">
        <v>0.10786524239648837</v>
      </c>
    </row>
    <row r="3313" spans="33:35">
      <c r="AG3313">
        <v>3310</v>
      </c>
      <c r="AH3313">
        <v>0.14064611753616049</v>
      </c>
      <c r="AI3313">
        <v>0.12368788579816499</v>
      </c>
    </row>
    <row r="3314" spans="33:35">
      <c r="AG3314">
        <v>3311</v>
      </c>
      <c r="AH3314">
        <v>0.14018604036139456</v>
      </c>
      <c r="AI3314">
        <v>0.11763536800180661</v>
      </c>
    </row>
    <row r="3315" spans="33:35">
      <c r="AG3315">
        <v>3312</v>
      </c>
      <c r="AH3315">
        <v>0.12636417202919481</v>
      </c>
      <c r="AI3315">
        <v>0.13445730262938144</v>
      </c>
    </row>
    <row r="3316" spans="33:35">
      <c r="AG3316">
        <v>3313</v>
      </c>
      <c r="AH3316">
        <v>0.13613013490571396</v>
      </c>
      <c r="AI3316">
        <v>0.115278119101728</v>
      </c>
    </row>
    <row r="3317" spans="33:35">
      <c r="AG3317">
        <v>3314</v>
      </c>
      <c r="AH3317">
        <v>0.14526770912026463</v>
      </c>
      <c r="AI3317">
        <v>0.11287460261846044</v>
      </c>
    </row>
    <row r="3318" spans="33:35">
      <c r="AG3318">
        <v>3315</v>
      </c>
      <c r="AH3318">
        <v>0.13907392604428442</v>
      </c>
      <c r="AI3318">
        <v>0.12366073092434825</v>
      </c>
    </row>
    <row r="3319" spans="33:35">
      <c r="AG3319">
        <v>3316</v>
      </c>
      <c r="AH3319">
        <v>0.12820967091647001</v>
      </c>
      <c r="AI3319">
        <v>0.13041626220871713</v>
      </c>
    </row>
    <row r="3320" spans="33:35">
      <c r="AG3320">
        <v>3317</v>
      </c>
      <c r="AH3320">
        <v>0.20416741719064696</v>
      </c>
      <c r="AI3320">
        <v>8.16989930569266E-2</v>
      </c>
    </row>
    <row r="3321" spans="33:35">
      <c r="AG3321">
        <v>3318</v>
      </c>
      <c r="AH3321">
        <v>0.13904997935990424</v>
      </c>
      <c r="AI3321">
        <v>0.12742784012090508</v>
      </c>
    </row>
    <row r="3322" spans="33:35">
      <c r="AG3322">
        <v>3319</v>
      </c>
      <c r="AH3322">
        <v>0.16393726736076719</v>
      </c>
      <c r="AI3322">
        <v>0.12121947297310667</v>
      </c>
    </row>
    <row r="3323" spans="33:35">
      <c r="AG3323">
        <v>3320</v>
      </c>
      <c r="AH3323">
        <v>0.14054966627038887</v>
      </c>
      <c r="AI3323">
        <v>0.12284536213493628</v>
      </c>
    </row>
    <row r="3324" spans="33:35">
      <c r="AG3324">
        <v>3321</v>
      </c>
      <c r="AH3324">
        <v>0.13693813279416422</v>
      </c>
      <c r="AI3324">
        <v>0.12522086521383424</v>
      </c>
    </row>
    <row r="3325" spans="33:35">
      <c r="AG3325">
        <v>3322</v>
      </c>
      <c r="AH3325">
        <v>0.13828018749176418</v>
      </c>
      <c r="AI3325">
        <v>0.12442195491846775</v>
      </c>
    </row>
    <row r="3326" spans="33:35">
      <c r="AG3326">
        <v>3323</v>
      </c>
      <c r="AH3326">
        <v>0.13042122140968918</v>
      </c>
      <c r="AI3326">
        <v>0.14589549181369282</v>
      </c>
    </row>
    <row r="3327" spans="33:35">
      <c r="AG3327">
        <v>3324</v>
      </c>
      <c r="AH3327">
        <v>0.15101346556796094</v>
      </c>
      <c r="AI3327">
        <v>0.10508903865152061</v>
      </c>
    </row>
    <row r="3328" spans="33:35">
      <c r="AG3328">
        <v>3325</v>
      </c>
      <c r="AH3328">
        <v>0.13290952737839673</v>
      </c>
      <c r="AI3328">
        <v>0.12340987363719685</v>
      </c>
    </row>
    <row r="3329" spans="33:35">
      <c r="AG3329">
        <v>3326</v>
      </c>
      <c r="AH3329">
        <v>0.14452423041728768</v>
      </c>
      <c r="AI3329">
        <v>0.11345194457967335</v>
      </c>
    </row>
    <row r="3330" spans="33:35">
      <c r="AG3330">
        <v>3327</v>
      </c>
      <c r="AH3330">
        <v>0.13089340909051972</v>
      </c>
      <c r="AI3330">
        <v>0.13115781928616319</v>
      </c>
    </row>
    <row r="3331" spans="33:35">
      <c r="AG3331">
        <v>3328</v>
      </c>
      <c r="AH3331">
        <v>0.13924054665548027</v>
      </c>
      <c r="AI3331">
        <v>0.1206756230190886</v>
      </c>
    </row>
    <row r="3332" spans="33:35">
      <c r="AG3332">
        <v>3329</v>
      </c>
      <c r="AH3332">
        <v>0.14734584943322351</v>
      </c>
      <c r="AI3332">
        <v>0.1186479425492652</v>
      </c>
    </row>
    <row r="3333" spans="33:35">
      <c r="AG3333">
        <v>3330</v>
      </c>
      <c r="AH3333">
        <v>0.16764918060692638</v>
      </c>
      <c r="AI3333">
        <v>9.6099310973943322E-2</v>
      </c>
    </row>
    <row r="3334" spans="33:35">
      <c r="AG3334">
        <v>3331</v>
      </c>
      <c r="AH3334">
        <v>0.13963362950964647</v>
      </c>
      <c r="AI3334">
        <v>0.10977929407090595</v>
      </c>
    </row>
    <row r="3335" spans="33:35">
      <c r="AG3335">
        <v>3332</v>
      </c>
      <c r="AH3335">
        <v>0.15263775238336644</v>
      </c>
      <c r="AI3335">
        <v>9.5940277194151963E-2</v>
      </c>
    </row>
    <row r="3336" spans="33:35">
      <c r="AG3336">
        <v>3333</v>
      </c>
      <c r="AH3336">
        <v>0.12835582084978925</v>
      </c>
      <c r="AI3336">
        <v>0.13535230257338557</v>
      </c>
    </row>
    <row r="3337" spans="33:35">
      <c r="AG3337">
        <v>3334</v>
      </c>
      <c r="AH3337">
        <v>0.12932072915065962</v>
      </c>
      <c r="AI3337">
        <v>0.12610193506007461</v>
      </c>
    </row>
    <row r="3338" spans="33:35">
      <c r="AG3338">
        <v>3335</v>
      </c>
      <c r="AH3338">
        <v>0.1451101104059476</v>
      </c>
      <c r="AI3338">
        <v>0.10290956505645726</v>
      </c>
    </row>
    <row r="3339" spans="33:35">
      <c r="AG3339">
        <v>3336</v>
      </c>
      <c r="AH3339">
        <v>0.15588763150571627</v>
      </c>
      <c r="AI3339">
        <v>0.10749330693599102</v>
      </c>
    </row>
    <row r="3340" spans="33:35">
      <c r="AG3340">
        <v>3337</v>
      </c>
      <c r="AH3340">
        <v>0.14291166395708574</v>
      </c>
      <c r="AI3340">
        <v>0.10863985709146244</v>
      </c>
    </row>
    <row r="3341" spans="33:35">
      <c r="AG3341">
        <v>3338</v>
      </c>
      <c r="AH3341">
        <v>0.14598335103504417</v>
      </c>
      <c r="AI3341">
        <v>0.1027585571943925</v>
      </c>
    </row>
    <row r="3342" spans="33:35">
      <c r="AG3342">
        <v>3339</v>
      </c>
      <c r="AH3342">
        <v>0.12649665349743169</v>
      </c>
      <c r="AI3342">
        <v>0.13000625346253747</v>
      </c>
    </row>
    <row r="3343" spans="33:35">
      <c r="AG3343">
        <v>3340</v>
      </c>
      <c r="AH3343">
        <v>0.13621694118805464</v>
      </c>
      <c r="AI3343">
        <v>0.15666540230980211</v>
      </c>
    </row>
    <row r="3344" spans="33:35">
      <c r="AG3344">
        <v>3341</v>
      </c>
      <c r="AH3344">
        <v>0.18260598824446758</v>
      </c>
      <c r="AI3344">
        <v>0.11456857258689333</v>
      </c>
    </row>
    <row r="3345" spans="33:35">
      <c r="AG3345">
        <v>3342</v>
      </c>
      <c r="AH3345">
        <v>0.13129387548083238</v>
      </c>
      <c r="AI3345">
        <v>0.11131391870917018</v>
      </c>
    </row>
    <row r="3346" spans="33:35">
      <c r="AG3346">
        <v>3343</v>
      </c>
      <c r="AH3346">
        <v>0.14130958741411354</v>
      </c>
      <c r="AI3346">
        <v>0.11638673949322803</v>
      </c>
    </row>
    <row r="3347" spans="33:35">
      <c r="AG3347">
        <v>3344</v>
      </c>
      <c r="AH3347">
        <v>0.12794483344913582</v>
      </c>
      <c r="AI3347">
        <v>0.11653873775018095</v>
      </c>
    </row>
    <row r="3348" spans="33:35">
      <c r="AG3348">
        <v>3345</v>
      </c>
      <c r="AH3348">
        <v>0.14764975680589099</v>
      </c>
      <c r="AI3348">
        <v>0.10288803273999983</v>
      </c>
    </row>
    <row r="3349" spans="33:35">
      <c r="AG3349">
        <v>3346</v>
      </c>
      <c r="AH3349">
        <v>0.13993523005285402</v>
      </c>
      <c r="AI3349">
        <v>0.12339241268661921</v>
      </c>
    </row>
    <row r="3350" spans="33:35">
      <c r="AG3350">
        <v>3347</v>
      </c>
      <c r="AH3350">
        <v>0.15371716095491228</v>
      </c>
      <c r="AI3350">
        <v>0.12149207258515524</v>
      </c>
    </row>
    <row r="3351" spans="33:35">
      <c r="AG3351">
        <v>3348</v>
      </c>
      <c r="AH3351">
        <v>0.13145111822947797</v>
      </c>
      <c r="AI3351">
        <v>0.14736801072797795</v>
      </c>
    </row>
    <row r="3352" spans="33:35">
      <c r="AG3352">
        <v>3349</v>
      </c>
      <c r="AH3352">
        <v>0.13001034916515272</v>
      </c>
      <c r="AI3352">
        <v>0.11472973194920508</v>
      </c>
    </row>
    <row r="3353" spans="33:35">
      <c r="AG3353">
        <v>3350</v>
      </c>
      <c r="AH3353">
        <v>0.15896360445767335</v>
      </c>
      <c r="AI3353">
        <v>0.10694508150554048</v>
      </c>
    </row>
    <row r="3354" spans="33:35">
      <c r="AG3354">
        <v>3351</v>
      </c>
      <c r="AH3354">
        <v>0.16059177574926503</v>
      </c>
      <c r="AI3354">
        <v>9.9826329201851957E-2</v>
      </c>
    </row>
    <row r="3355" spans="33:35">
      <c r="AG3355">
        <v>3352</v>
      </c>
      <c r="AH3355">
        <v>0.1345811121526963</v>
      </c>
      <c r="AI3355">
        <v>0.11967275089718951</v>
      </c>
    </row>
    <row r="3356" spans="33:35">
      <c r="AG3356">
        <v>3353</v>
      </c>
      <c r="AH3356">
        <v>0.14643035466125631</v>
      </c>
      <c r="AI3356">
        <v>0.11544887339221722</v>
      </c>
    </row>
    <row r="3357" spans="33:35">
      <c r="AG3357">
        <v>3354</v>
      </c>
      <c r="AH3357">
        <v>0.12297265846975711</v>
      </c>
      <c r="AI3357">
        <v>0.13252454692541465</v>
      </c>
    </row>
    <row r="3358" spans="33:35">
      <c r="AG3358">
        <v>3355</v>
      </c>
      <c r="AH3358">
        <v>0.13219619230879129</v>
      </c>
      <c r="AI3358">
        <v>0.12439739430351632</v>
      </c>
    </row>
    <row r="3359" spans="33:35">
      <c r="AG3359">
        <v>3356</v>
      </c>
      <c r="AH3359">
        <v>0.14331113465301176</v>
      </c>
      <c r="AI3359">
        <v>0.1086397402760465</v>
      </c>
    </row>
    <row r="3360" spans="33:35">
      <c r="AG3360">
        <v>3357</v>
      </c>
      <c r="AH3360">
        <v>0.13238900817867025</v>
      </c>
      <c r="AI3360">
        <v>0.12754017354345409</v>
      </c>
    </row>
    <row r="3361" spans="33:35">
      <c r="AG3361">
        <v>3358</v>
      </c>
      <c r="AH3361">
        <v>0.14128250813137411</v>
      </c>
      <c r="AI3361">
        <v>0.10150546730944504</v>
      </c>
    </row>
    <row r="3362" spans="33:35">
      <c r="AG3362">
        <v>3359</v>
      </c>
      <c r="AH3362">
        <v>0.13363969407379189</v>
      </c>
      <c r="AI3362">
        <v>0.1129703990737685</v>
      </c>
    </row>
    <row r="3363" spans="33:35">
      <c r="AG3363">
        <v>3360</v>
      </c>
      <c r="AH3363">
        <v>0.13834417438134239</v>
      </c>
      <c r="AI3363">
        <v>0.1258060358147978</v>
      </c>
    </row>
    <row r="3364" spans="33:35">
      <c r="AG3364">
        <v>3361</v>
      </c>
      <c r="AH3364">
        <v>0.13650065154900445</v>
      </c>
      <c r="AI3364">
        <v>0.1413689717381936</v>
      </c>
    </row>
    <row r="3365" spans="33:35">
      <c r="AG3365">
        <v>3362</v>
      </c>
      <c r="AH3365">
        <v>0.14288105843607907</v>
      </c>
      <c r="AI3365">
        <v>0.11831015398385668</v>
      </c>
    </row>
    <row r="3366" spans="33:35">
      <c r="AG3366">
        <v>3363</v>
      </c>
      <c r="AH3366">
        <v>0.12690055413662196</v>
      </c>
      <c r="AI3366">
        <v>0.12639451533153054</v>
      </c>
    </row>
    <row r="3367" spans="33:35">
      <c r="AG3367">
        <v>3364</v>
      </c>
      <c r="AH3367">
        <v>0.13196268925893617</v>
      </c>
      <c r="AI3367">
        <v>0.12809357138385422</v>
      </c>
    </row>
    <row r="3368" spans="33:35">
      <c r="AG3368">
        <v>3365</v>
      </c>
      <c r="AH3368">
        <v>0.13406554499014861</v>
      </c>
      <c r="AI3368">
        <v>0.11815766016636242</v>
      </c>
    </row>
    <row r="3369" spans="33:35">
      <c r="AG3369">
        <v>3366</v>
      </c>
      <c r="AH3369">
        <v>0.12854084479769201</v>
      </c>
      <c r="AI3369">
        <v>0.14573709289323097</v>
      </c>
    </row>
    <row r="3370" spans="33:35">
      <c r="AG3370">
        <v>3367</v>
      </c>
      <c r="AH3370">
        <v>0.12374449715577232</v>
      </c>
      <c r="AI3370">
        <v>0.13818230559390382</v>
      </c>
    </row>
    <row r="3371" spans="33:35">
      <c r="AG3371">
        <v>3368</v>
      </c>
      <c r="AH3371">
        <v>0.13515870926314383</v>
      </c>
      <c r="AI3371">
        <v>0.11872195721215681</v>
      </c>
    </row>
    <row r="3372" spans="33:35">
      <c r="AG3372">
        <v>3369</v>
      </c>
      <c r="AH3372">
        <v>0.141513613500027</v>
      </c>
      <c r="AI3372">
        <v>0.11826605888918447</v>
      </c>
    </row>
    <row r="3373" spans="33:35">
      <c r="AG3373">
        <v>3370</v>
      </c>
      <c r="AH3373">
        <v>0.12511342934332237</v>
      </c>
      <c r="AI3373">
        <v>0.13384543915716463</v>
      </c>
    </row>
    <row r="3374" spans="33:35">
      <c r="AG3374">
        <v>3371</v>
      </c>
      <c r="AH3374">
        <v>0.13855327859750088</v>
      </c>
      <c r="AI3374">
        <v>0.12085378563714688</v>
      </c>
    </row>
    <row r="3375" spans="33:35">
      <c r="AG3375">
        <v>3372</v>
      </c>
      <c r="AH3375">
        <v>0.13221597950104388</v>
      </c>
      <c r="AI3375">
        <v>0.12294352340729876</v>
      </c>
    </row>
    <row r="3376" spans="33:35">
      <c r="AG3376">
        <v>3373</v>
      </c>
      <c r="AH3376">
        <v>0.13237671538558113</v>
      </c>
      <c r="AI3376">
        <v>0.12151195022545816</v>
      </c>
    </row>
    <row r="3377" spans="33:35">
      <c r="AG3377">
        <v>3374</v>
      </c>
      <c r="AH3377">
        <v>0.15294938144936696</v>
      </c>
      <c r="AI3377">
        <v>0.10864653993196696</v>
      </c>
    </row>
    <row r="3378" spans="33:35">
      <c r="AG3378">
        <v>3375</v>
      </c>
      <c r="AH3378">
        <v>0.13647263207967564</v>
      </c>
      <c r="AI3378">
        <v>0.11258121040826891</v>
      </c>
    </row>
    <row r="3379" spans="33:35">
      <c r="AG3379">
        <v>3376</v>
      </c>
      <c r="AH3379">
        <v>0.12833013214285049</v>
      </c>
      <c r="AI3379">
        <v>0.14046240772020629</v>
      </c>
    </row>
    <row r="3380" spans="33:35">
      <c r="AG3380">
        <v>3377</v>
      </c>
      <c r="AH3380">
        <v>0.14328415002946263</v>
      </c>
      <c r="AI3380">
        <v>0.11816030659880984</v>
      </c>
    </row>
    <row r="3381" spans="33:35">
      <c r="AG3381">
        <v>3378</v>
      </c>
      <c r="AH3381">
        <v>0.12435464653464189</v>
      </c>
      <c r="AI3381">
        <v>0.12873031434388771</v>
      </c>
    </row>
    <row r="3382" spans="33:35">
      <c r="AG3382">
        <v>3379</v>
      </c>
      <c r="AH3382">
        <v>0.12738120991404853</v>
      </c>
      <c r="AI3382">
        <v>0.11769176717541255</v>
      </c>
    </row>
    <row r="3383" spans="33:35">
      <c r="AG3383">
        <v>3380</v>
      </c>
      <c r="AH3383">
        <v>0.12682894636050016</v>
      </c>
      <c r="AI3383">
        <v>0.1185346774103441</v>
      </c>
    </row>
    <row r="3384" spans="33:35">
      <c r="AG3384">
        <v>3381</v>
      </c>
      <c r="AH3384">
        <v>0.12804779583659115</v>
      </c>
      <c r="AI3384">
        <v>0.14686788593703271</v>
      </c>
    </row>
    <row r="3385" spans="33:35">
      <c r="AG3385">
        <v>3382</v>
      </c>
      <c r="AH3385">
        <v>0.13318664067176431</v>
      </c>
      <c r="AI3385">
        <v>0.11657801083221174</v>
      </c>
    </row>
    <row r="3386" spans="33:35">
      <c r="AG3386">
        <v>3383</v>
      </c>
      <c r="AH3386">
        <v>0.12609381828372193</v>
      </c>
      <c r="AI3386">
        <v>0.12549875986756959</v>
      </c>
    </row>
    <row r="3387" spans="33:35">
      <c r="AG3387">
        <v>3384</v>
      </c>
      <c r="AH3387">
        <v>0.12569160661243861</v>
      </c>
      <c r="AI3387">
        <v>0.12989428735310546</v>
      </c>
    </row>
    <row r="3388" spans="33:35">
      <c r="AG3388">
        <v>3385</v>
      </c>
      <c r="AH3388">
        <v>0.13412561597709524</v>
      </c>
      <c r="AI3388">
        <v>0.12730780078831308</v>
      </c>
    </row>
    <row r="3389" spans="33:35">
      <c r="AG3389">
        <v>3386</v>
      </c>
      <c r="AH3389">
        <v>0.13425342546209496</v>
      </c>
      <c r="AI3389">
        <v>0.12967570509981638</v>
      </c>
    </row>
    <row r="3390" spans="33:35">
      <c r="AG3390">
        <v>3387</v>
      </c>
      <c r="AH3390">
        <v>0.14509806241841014</v>
      </c>
      <c r="AI3390">
        <v>0.10647923006996418</v>
      </c>
    </row>
    <row r="3391" spans="33:35">
      <c r="AG3391">
        <v>3388</v>
      </c>
      <c r="AH3391">
        <v>0.12475894301974373</v>
      </c>
      <c r="AI3391">
        <v>0.12319819506684737</v>
      </c>
    </row>
    <row r="3392" spans="33:35">
      <c r="AG3392">
        <v>3389</v>
      </c>
      <c r="AH3392">
        <v>0.13491983647870159</v>
      </c>
      <c r="AI3392">
        <v>0.11133960632016709</v>
      </c>
    </row>
    <row r="3393" spans="33:35">
      <c r="AG3393">
        <v>3390</v>
      </c>
      <c r="AH3393">
        <v>0.12390572469271458</v>
      </c>
      <c r="AI3393">
        <v>0.13842983822623414</v>
      </c>
    </row>
    <row r="3394" spans="33:35">
      <c r="AG3394">
        <v>3391</v>
      </c>
      <c r="AH3394">
        <v>0.12760397010429353</v>
      </c>
      <c r="AI3394">
        <v>0.11869790931675843</v>
      </c>
    </row>
    <row r="3395" spans="33:35">
      <c r="AG3395">
        <v>3392</v>
      </c>
      <c r="AH3395">
        <v>0.12306070773988093</v>
      </c>
      <c r="AI3395">
        <v>0.13013987895113879</v>
      </c>
    </row>
    <row r="3396" spans="33:35">
      <c r="AG3396">
        <v>3393</v>
      </c>
      <c r="AH3396">
        <v>0.13302123843929514</v>
      </c>
      <c r="AI3396">
        <v>0.12401492730342009</v>
      </c>
    </row>
    <row r="3397" spans="33:35">
      <c r="AG3397">
        <v>3394</v>
      </c>
      <c r="AH3397">
        <v>0.14392916484161217</v>
      </c>
      <c r="AI3397">
        <v>0.11040749413614227</v>
      </c>
    </row>
    <row r="3398" spans="33:35">
      <c r="AG3398">
        <v>3395</v>
      </c>
      <c r="AH3398">
        <v>0.13466890601357787</v>
      </c>
      <c r="AI3398">
        <v>0.13356414533092101</v>
      </c>
    </row>
    <row r="3399" spans="33:35">
      <c r="AG3399">
        <v>3396</v>
      </c>
      <c r="AH3399">
        <v>0.13674851695540718</v>
      </c>
      <c r="AI3399">
        <v>0.11395441781626603</v>
      </c>
    </row>
    <row r="3400" spans="33:35">
      <c r="AG3400">
        <v>3397</v>
      </c>
      <c r="AH3400">
        <v>0.12929943995148305</v>
      </c>
      <c r="AI3400">
        <v>0.12111363528797368</v>
      </c>
    </row>
    <row r="3401" spans="33:35">
      <c r="AG3401">
        <v>3398</v>
      </c>
      <c r="AH3401">
        <v>0.12906812330056353</v>
      </c>
      <c r="AI3401">
        <v>0.12582817229262819</v>
      </c>
    </row>
    <row r="3402" spans="33:35">
      <c r="AG3402">
        <v>3399</v>
      </c>
      <c r="AH3402">
        <v>0.12842791621346489</v>
      </c>
      <c r="AI3402">
        <v>0.12751824777382706</v>
      </c>
    </row>
    <row r="3403" spans="33:35">
      <c r="AG3403">
        <v>3400</v>
      </c>
      <c r="AH3403">
        <v>0.13490796808026156</v>
      </c>
      <c r="AI3403">
        <v>0.11096641648888446</v>
      </c>
    </row>
    <row r="3404" spans="33:35">
      <c r="AG3404">
        <v>3401</v>
      </c>
      <c r="AH3404">
        <v>0.15318223205780809</v>
      </c>
      <c r="AI3404">
        <v>0.13006859268646179</v>
      </c>
    </row>
    <row r="3405" spans="33:35">
      <c r="AG3405">
        <v>3402</v>
      </c>
      <c r="AH3405">
        <v>0.13460956510741648</v>
      </c>
      <c r="AI3405">
        <v>0.13124030034705866</v>
      </c>
    </row>
    <row r="3406" spans="33:35">
      <c r="AG3406">
        <v>3403</v>
      </c>
      <c r="AH3406">
        <v>0.13431112614996971</v>
      </c>
      <c r="AI3406">
        <v>0.12802030485042987</v>
      </c>
    </row>
    <row r="3407" spans="33:35">
      <c r="AG3407">
        <v>3404</v>
      </c>
      <c r="AH3407">
        <v>0.13001392207293838</v>
      </c>
      <c r="AI3407">
        <v>0.12185160192699092</v>
      </c>
    </row>
    <row r="3408" spans="33:35">
      <c r="AG3408">
        <v>3405</v>
      </c>
      <c r="AH3408">
        <v>0.17335243788114052</v>
      </c>
      <c r="AI3408">
        <v>9.174786508807696E-2</v>
      </c>
    </row>
    <row r="3409" spans="33:35">
      <c r="AG3409">
        <v>3406</v>
      </c>
      <c r="AH3409">
        <v>0.13156684597233609</v>
      </c>
      <c r="AI3409">
        <v>0.11404483696099818</v>
      </c>
    </row>
    <row r="3410" spans="33:35">
      <c r="AG3410">
        <v>3407</v>
      </c>
      <c r="AH3410">
        <v>0.14729311518222332</v>
      </c>
      <c r="AI3410">
        <v>0.10512267322128882</v>
      </c>
    </row>
    <row r="3411" spans="33:35">
      <c r="AG3411">
        <v>3408</v>
      </c>
      <c r="AH3411">
        <v>0.15831832036543975</v>
      </c>
      <c r="AI3411">
        <v>0.10527969829307401</v>
      </c>
    </row>
    <row r="3412" spans="33:35">
      <c r="AG3412">
        <v>3409</v>
      </c>
      <c r="AH3412">
        <v>0.1604712703902044</v>
      </c>
      <c r="AI3412">
        <v>9.13069719990105E-2</v>
      </c>
    </row>
    <row r="3413" spans="33:35">
      <c r="AG3413">
        <v>3410</v>
      </c>
      <c r="AH3413">
        <v>0.14548136307038345</v>
      </c>
      <c r="AI3413">
        <v>0.13280880233231013</v>
      </c>
    </row>
    <row r="3414" spans="33:35">
      <c r="AG3414">
        <v>3411</v>
      </c>
      <c r="AH3414">
        <v>0.16577014576399621</v>
      </c>
      <c r="AI3414">
        <v>0.10037587371302079</v>
      </c>
    </row>
    <row r="3415" spans="33:35">
      <c r="AG3415">
        <v>3412</v>
      </c>
      <c r="AH3415">
        <v>0.13947568967272478</v>
      </c>
      <c r="AI3415">
        <v>0.12999538972762603</v>
      </c>
    </row>
    <row r="3416" spans="33:35">
      <c r="AG3416">
        <v>3413</v>
      </c>
      <c r="AH3416">
        <v>0.13524495027191902</v>
      </c>
      <c r="AI3416">
        <v>0.118799762230797</v>
      </c>
    </row>
    <row r="3417" spans="33:35">
      <c r="AG3417">
        <v>3414</v>
      </c>
      <c r="AH3417">
        <v>0.12773562515313439</v>
      </c>
      <c r="AI3417">
        <v>0.11820584522864261</v>
      </c>
    </row>
    <row r="3418" spans="33:35">
      <c r="AG3418">
        <v>3415</v>
      </c>
      <c r="AH3418">
        <v>0.12433363100728854</v>
      </c>
      <c r="AI3418">
        <v>0.13191906020099006</v>
      </c>
    </row>
    <row r="3419" spans="33:35">
      <c r="AG3419">
        <v>3416</v>
      </c>
      <c r="AH3419">
        <v>0.13405078315040295</v>
      </c>
      <c r="AI3419">
        <v>0.12544397322960998</v>
      </c>
    </row>
    <row r="3420" spans="33:35">
      <c r="AG3420">
        <v>3417</v>
      </c>
      <c r="AH3420">
        <v>0.12894728737740233</v>
      </c>
      <c r="AI3420">
        <v>0.13482474389560206</v>
      </c>
    </row>
    <row r="3421" spans="33:35">
      <c r="AG3421">
        <v>3418</v>
      </c>
      <c r="AH3421">
        <v>0.13847244970497033</v>
      </c>
      <c r="AI3421">
        <v>0.12454738279550662</v>
      </c>
    </row>
    <row r="3422" spans="33:35">
      <c r="AG3422">
        <v>3419</v>
      </c>
      <c r="AH3422">
        <v>0.13687552790165897</v>
      </c>
      <c r="AI3422">
        <v>0.10936795594945467</v>
      </c>
    </row>
    <row r="3423" spans="33:35">
      <c r="AG3423">
        <v>3420</v>
      </c>
      <c r="AH3423">
        <v>0.14350158041906619</v>
      </c>
      <c r="AI3423">
        <v>0.10110147249712406</v>
      </c>
    </row>
    <row r="3424" spans="33:35">
      <c r="AG3424">
        <v>3421</v>
      </c>
      <c r="AH3424">
        <v>0.14323714964473702</v>
      </c>
      <c r="AI3424">
        <v>0.12238533680512685</v>
      </c>
    </row>
    <row r="3425" spans="33:35">
      <c r="AG3425">
        <v>3422</v>
      </c>
      <c r="AH3425">
        <v>0.13068142568167532</v>
      </c>
      <c r="AI3425">
        <v>0.11981777061479625</v>
      </c>
    </row>
    <row r="3426" spans="33:35">
      <c r="AG3426">
        <v>3423</v>
      </c>
      <c r="AH3426">
        <v>0.1413355615843456</v>
      </c>
      <c r="AI3426">
        <v>9.9954172840937341E-2</v>
      </c>
    </row>
    <row r="3427" spans="33:35">
      <c r="AG3427">
        <v>3424</v>
      </c>
      <c r="AH3427">
        <v>0.1540493524226702</v>
      </c>
      <c r="AI3427">
        <v>0.10230993314778819</v>
      </c>
    </row>
    <row r="3428" spans="33:35">
      <c r="AG3428">
        <v>3425</v>
      </c>
      <c r="AH3428">
        <v>0.1272529771029047</v>
      </c>
      <c r="AI3428">
        <v>0.12771768766017988</v>
      </c>
    </row>
    <row r="3429" spans="33:35">
      <c r="AG3429">
        <v>3426</v>
      </c>
      <c r="AH3429">
        <v>0.13468725624672653</v>
      </c>
      <c r="AI3429">
        <v>0.1179553259704602</v>
      </c>
    </row>
    <row r="3430" spans="33:35">
      <c r="AG3430">
        <v>3427</v>
      </c>
      <c r="AH3430">
        <v>0.12804834303958157</v>
      </c>
      <c r="AI3430">
        <v>0.12191132952494838</v>
      </c>
    </row>
    <row r="3431" spans="33:35">
      <c r="AG3431">
        <v>3428</v>
      </c>
      <c r="AH3431">
        <v>0.14466105622475806</v>
      </c>
      <c r="AI3431">
        <v>0.10682849920031819</v>
      </c>
    </row>
    <row r="3432" spans="33:35">
      <c r="AG3432">
        <v>3429</v>
      </c>
      <c r="AH3432">
        <v>0.14211626646327793</v>
      </c>
      <c r="AI3432">
        <v>0.12034480872366551</v>
      </c>
    </row>
    <row r="3433" spans="33:35">
      <c r="AG3433">
        <v>3430</v>
      </c>
      <c r="AH3433">
        <v>0.13657367514327159</v>
      </c>
      <c r="AI3433">
        <v>0.13330084716954291</v>
      </c>
    </row>
    <row r="3434" spans="33:35">
      <c r="AG3434">
        <v>3431</v>
      </c>
      <c r="AH3434">
        <v>0.13096325058387287</v>
      </c>
      <c r="AI3434">
        <v>0.14492162962034494</v>
      </c>
    </row>
    <row r="3435" spans="33:35">
      <c r="AG3435">
        <v>3432</v>
      </c>
      <c r="AH3435">
        <v>0.18672545556249961</v>
      </c>
      <c r="AI3435">
        <v>0.10494355381812184</v>
      </c>
    </row>
    <row r="3436" spans="33:35">
      <c r="AG3436">
        <v>3433</v>
      </c>
      <c r="AH3436">
        <v>0.1410234161824184</v>
      </c>
      <c r="AI3436">
        <v>0.11412586369016486</v>
      </c>
    </row>
    <row r="3437" spans="33:35">
      <c r="AG3437">
        <v>3434</v>
      </c>
      <c r="AH3437">
        <v>0.13310641062201664</v>
      </c>
      <c r="AI3437">
        <v>0.10794401870234849</v>
      </c>
    </row>
    <row r="3438" spans="33:35">
      <c r="AG3438">
        <v>3435</v>
      </c>
      <c r="AH3438">
        <v>0.14872976441102445</v>
      </c>
      <c r="AI3438">
        <v>0.11387226663904548</v>
      </c>
    </row>
    <row r="3439" spans="33:35">
      <c r="AG3439">
        <v>3436</v>
      </c>
      <c r="AH3439">
        <v>0.12423760812154068</v>
      </c>
      <c r="AI3439">
        <v>0.12817096211697332</v>
      </c>
    </row>
    <row r="3440" spans="33:35">
      <c r="AG3440">
        <v>3437</v>
      </c>
      <c r="AH3440">
        <v>0.13214805993278941</v>
      </c>
      <c r="AI3440">
        <v>0.14480063495573547</v>
      </c>
    </row>
    <row r="3441" spans="33:35">
      <c r="AG3441">
        <v>3438</v>
      </c>
      <c r="AH3441">
        <v>0.1247674536575593</v>
      </c>
      <c r="AI3441">
        <v>0.13047804597905072</v>
      </c>
    </row>
    <row r="3442" spans="33:35">
      <c r="AG3442">
        <v>3439</v>
      </c>
      <c r="AH3442">
        <v>0.15433220637465542</v>
      </c>
      <c r="AI3442">
        <v>0.13152273436233636</v>
      </c>
    </row>
    <row r="3443" spans="33:35">
      <c r="AG3443">
        <v>3440</v>
      </c>
      <c r="AH3443">
        <v>0.15056352806668799</v>
      </c>
      <c r="AI3443">
        <v>9.8863573188936446E-2</v>
      </c>
    </row>
    <row r="3444" spans="33:35">
      <c r="AG3444">
        <v>3441</v>
      </c>
      <c r="AH3444">
        <v>0.13882439289001192</v>
      </c>
      <c r="AI3444">
        <v>0.12565690212104258</v>
      </c>
    </row>
    <row r="3445" spans="33:35">
      <c r="AG3445">
        <v>3442</v>
      </c>
      <c r="AH3445">
        <v>0.1367095818598873</v>
      </c>
      <c r="AI3445">
        <v>0.11751420823948408</v>
      </c>
    </row>
    <row r="3446" spans="33:35">
      <c r="AG3446">
        <v>3443</v>
      </c>
      <c r="AH3446">
        <v>0.14356467601478409</v>
      </c>
      <c r="AI3446">
        <v>0.11033834406782679</v>
      </c>
    </row>
    <row r="3447" spans="33:35">
      <c r="AG3447">
        <v>3444</v>
      </c>
      <c r="AH3447">
        <v>0.13348486413498867</v>
      </c>
      <c r="AI3447">
        <v>0.1295370763836137</v>
      </c>
    </row>
    <row r="3448" spans="33:35">
      <c r="AG3448">
        <v>3445</v>
      </c>
      <c r="AH3448">
        <v>0.15142927336637504</v>
      </c>
      <c r="AI3448">
        <v>9.7424414639031898E-2</v>
      </c>
    </row>
    <row r="3449" spans="33:35">
      <c r="AG3449">
        <v>3446</v>
      </c>
      <c r="AH3449">
        <v>0.15706580189807062</v>
      </c>
      <c r="AI3449">
        <v>0.10866074883254179</v>
      </c>
    </row>
    <row r="3450" spans="33:35">
      <c r="AG3450">
        <v>3447</v>
      </c>
      <c r="AH3450">
        <v>0.14412759216731527</v>
      </c>
      <c r="AI3450">
        <v>0.11673229491138576</v>
      </c>
    </row>
    <row r="3451" spans="33:35">
      <c r="AG3451">
        <v>3448</v>
      </c>
      <c r="AH3451">
        <v>0.14184795739829789</v>
      </c>
      <c r="AI3451">
        <v>0.12534983088266005</v>
      </c>
    </row>
    <row r="3452" spans="33:35">
      <c r="AG3452">
        <v>3449</v>
      </c>
      <c r="AH3452">
        <v>0.13810956104808633</v>
      </c>
      <c r="AI3452">
        <v>0.14536442192425958</v>
      </c>
    </row>
    <row r="3453" spans="33:35">
      <c r="AG3453">
        <v>3450</v>
      </c>
      <c r="AH3453">
        <v>0.14167285218097406</v>
      </c>
      <c r="AI3453">
        <v>0.12033753726281744</v>
      </c>
    </row>
    <row r="3454" spans="33:35">
      <c r="AG3454">
        <v>3451</v>
      </c>
      <c r="AH3454">
        <v>0.14307650324403864</v>
      </c>
      <c r="AI3454">
        <v>0.1063728976066499</v>
      </c>
    </row>
    <row r="3455" spans="33:35">
      <c r="AG3455">
        <v>3452</v>
      </c>
      <c r="AH3455">
        <v>0.1271032146626048</v>
      </c>
      <c r="AI3455">
        <v>0.1278319796780672</v>
      </c>
    </row>
    <row r="3456" spans="33:35">
      <c r="AG3456">
        <v>3453</v>
      </c>
      <c r="AH3456">
        <v>0.15407899199197284</v>
      </c>
      <c r="AI3456">
        <v>0.10353681058518513</v>
      </c>
    </row>
    <row r="3457" spans="33:35">
      <c r="AG3457">
        <v>3454</v>
      </c>
      <c r="AH3457">
        <v>0.15118049412836876</v>
      </c>
      <c r="AI3457">
        <v>0.10410757647673113</v>
      </c>
    </row>
    <row r="3458" spans="33:35">
      <c r="AG3458">
        <v>3455</v>
      </c>
      <c r="AH3458">
        <v>0.12707903760939029</v>
      </c>
      <c r="AI3458">
        <v>0.12836287981269184</v>
      </c>
    </row>
    <row r="3459" spans="33:35">
      <c r="AG3459">
        <v>3456</v>
      </c>
      <c r="AH3459">
        <v>0.13728039112406104</v>
      </c>
      <c r="AI3459">
        <v>0.12229705361118137</v>
      </c>
    </row>
    <row r="3460" spans="33:35">
      <c r="AG3460">
        <v>3457</v>
      </c>
      <c r="AH3460">
        <v>0.1268017842908902</v>
      </c>
      <c r="AI3460">
        <v>0.13346585133435815</v>
      </c>
    </row>
    <row r="3461" spans="33:35">
      <c r="AG3461">
        <v>3458</v>
      </c>
      <c r="AH3461">
        <v>0.13231195974207435</v>
      </c>
      <c r="AI3461">
        <v>0.14158349452575864</v>
      </c>
    </row>
    <row r="3462" spans="33:35">
      <c r="AG3462">
        <v>3459</v>
      </c>
      <c r="AH3462">
        <v>0.15362761195310204</v>
      </c>
      <c r="AI3462">
        <v>0.10919461408335064</v>
      </c>
    </row>
    <row r="3463" spans="33:35">
      <c r="AG3463">
        <v>3460</v>
      </c>
      <c r="AH3463">
        <v>0.13300509707679947</v>
      </c>
      <c r="AI3463">
        <v>0.10962467712950985</v>
      </c>
    </row>
    <row r="3464" spans="33:35">
      <c r="AG3464">
        <v>3461</v>
      </c>
      <c r="AH3464">
        <v>0.12889921741245297</v>
      </c>
      <c r="AI3464">
        <v>0.12936598010243158</v>
      </c>
    </row>
    <row r="3465" spans="33:35">
      <c r="AG3465">
        <v>3462</v>
      </c>
      <c r="AH3465">
        <v>0.12821926980501777</v>
      </c>
      <c r="AI3465">
        <v>0.14305886349587818</v>
      </c>
    </row>
    <row r="3466" spans="33:35">
      <c r="AG3466">
        <v>3463</v>
      </c>
      <c r="AH3466">
        <v>0.13317412203059675</v>
      </c>
      <c r="AI3466">
        <v>0.1154994177607401</v>
      </c>
    </row>
    <row r="3467" spans="33:35">
      <c r="AG3467">
        <v>3464</v>
      </c>
      <c r="AH3467">
        <v>0.14195372341513293</v>
      </c>
      <c r="AI3467">
        <v>0.1042060396691503</v>
      </c>
    </row>
    <row r="3468" spans="33:35">
      <c r="AG3468">
        <v>3465</v>
      </c>
      <c r="AH3468">
        <v>0.14909061500050005</v>
      </c>
      <c r="AI3468">
        <v>0.10842222989751379</v>
      </c>
    </row>
    <row r="3469" spans="33:35">
      <c r="AG3469">
        <v>3466</v>
      </c>
      <c r="AH3469">
        <v>0.13167947168840183</v>
      </c>
      <c r="AI3469">
        <v>0.13671090983345346</v>
      </c>
    </row>
    <row r="3470" spans="33:35">
      <c r="AG3470">
        <v>3467</v>
      </c>
      <c r="AH3470">
        <v>0.14239109844997772</v>
      </c>
      <c r="AI3470">
        <v>0.11609384032262109</v>
      </c>
    </row>
    <row r="3471" spans="33:35">
      <c r="AG3471">
        <v>3468</v>
      </c>
      <c r="AH3471">
        <v>0.14335812969879549</v>
      </c>
      <c r="AI3471">
        <v>0.13621348373693365</v>
      </c>
    </row>
    <row r="3472" spans="33:35">
      <c r="AG3472">
        <v>3469</v>
      </c>
      <c r="AH3472">
        <v>0.12807045317675397</v>
      </c>
      <c r="AI3472">
        <v>0.11557050361765028</v>
      </c>
    </row>
    <row r="3473" spans="33:35">
      <c r="AG3473">
        <v>3470</v>
      </c>
      <c r="AH3473">
        <v>0.12712351585933004</v>
      </c>
      <c r="AI3473">
        <v>0.12532023970656281</v>
      </c>
    </row>
    <row r="3474" spans="33:35">
      <c r="AG3474">
        <v>3471</v>
      </c>
      <c r="AH3474">
        <v>0.13048680719355693</v>
      </c>
      <c r="AI3474">
        <v>0.11148154118744943</v>
      </c>
    </row>
    <row r="3475" spans="33:35">
      <c r="AG3475">
        <v>3472</v>
      </c>
      <c r="AH3475">
        <v>0.12510504873020048</v>
      </c>
      <c r="AI3475">
        <v>0.12340457728421612</v>
      </c>
    </row>
    <row r="3476" spans="33:35">
      <c r="AG3476">
        <v>3473</v>
      </c>
      <c r="AH3476">
        <v>0.14396486821419155</v>
      </c>
      <c r="AI3476">
        <v>0.11716812232365342</v>
      </c>
    </row>
    <row r="3477" spans="33:35">
      <c r="AG3477">
        <v>3474</v>
      </c>
      <c r="AH3477">
        <v>0.15532797445666163</v>
      </c>
      <c r="AI3477">
        <v>0.10003907426604686</v>
      </c>
    </row>
    <row r="3478" spans="33:35">
      <c r="AG3478">
        <v>3475</v>
      </c>
      <c r="AH3478">
        <v>0.12536421388761498</v>
      </c>
      <c r="AI3478">
        <v>0.12781289048590644</v>
      </c>
    </row>
    <row r="3479" spans="33:35">
      <c r="AG3479">
        <v>3476</v>
      </c>
      <c r="AH3479">
        <v>0.14222232794375517</v>
      </c>
      <c r="AI3479">
        <v>0.13422213899734178</v>
      </c>
    </row>
    <row r="3480" spans="33:35">
      <c r="AG3480">
        <v>3477</v>
      </c>
      <c r="AH3480">
        <v>0.15038692724332836</v>
      </c>
      <c r="AI3480">
        <v>0.10738698923150682</v>
      </c>
    </row>
    <row r="3481" spans="33:35">
      <c r="AG3481">
        <v>3478</v>
      </c>
      <c r="AH3481">
        <v>0.13132566475368684</v>
      </c>
      <c r="AI3481">
        <v>0.12742665265364406</v>
      </c>
    </row>
    <row r="3482" spans="33:35">
      <c r="AG3482">
        <v>3479</v>
      </c>
      <c r="AH3482">
        <v>0.12728104504114113</v>
      </c>
      <c r="AI3482">
        <v>0.12774757548489551</v>
      </c>
    </row>
    <row r="3483" spans="33:35">
      <c r="AG3483">
        <v>3480</v>
      </c>
      <c r="AH3483">
        <v>0.12894830949270003</v>
      </c>
      <c r="AI3483">
        <v>0.12461755932443266</v>
      </c>
    </row>
    <row r="3484" spans="33:35">
      <c r="AG3484">
        <v>3481</v>
      </c>
      <c r="AH3484">
        <v>0.12912314010190254</v>
      </c>
      <c r="AI3484">
        <v>0.11179357417065749</v>
      </c>
    </row>
    <row r="3485" spans="33:35">
      <c r="AG3485">
        <v>3482</v>
      </c>
      <c r="AH3485">
        <v>0.15160284053006676</v>
      </c>
      <c r="AI3485">
        <v>0.12282966793803557</v>
      </c>
    </row>
    <row r="3486" spans="33:35">
      <c r="AG3486">
        <v>3483</v>
      </c>
      <c r="AH3486">
        <v>0.1359798590201135</v>
      </c>
      <c r="AI3486">
        <v>0.11199325799222175</v>
      </c>
    </row>
    <row r="3487" spans="33:35">
      <c r="AG3487">
        <v>3484</v>
      </c>
      <c r="AH3487">
        <v>0.14370463933829666</v>
      </c>
      <c r="AI3487">
        <v>0.12271220532547586</v>
      </c>
    </row>
    <row r="3488" spans="33:35">
      <c r="AG3488">
        <v>3485</v>
      </c>
      <c r="AH3488">
        <v>0.15144801397986726</v>
      </c>
      <c r="AI3488">
        <v>0.10724573368976059</v>
      </c>
    </row>
    <row r="3489" spans="33:35">
      <c r="AG3489">
        <v>3486</v>
      </c>
      <c r="AH3489">
        <v>0.13170564195059836</v>
      </c>
      <c r="AI3489">
        <v>0.12517633586572149</v>
      </c>
    </row>
    <row r="3490" spans="33:35">
      <c r="AG3490">
        <v>3487</v>
      </c>
      <c r="AH3490">
        <v>0.13070313703353076</v>
      </c>
      <c r="AI3490">
        <v>0.12413191519650082</v>
      </c>
    </row>
    <row r="3491" spans="33:35">
      <c r="AG3491">
        <v>3488</v>
      </c>
      <c r="AH3491">
        <v>0.17328878750164337</v>
      </c>
      <c r="AI3491">
        <v>9.4190494525158042E-2</v>
      </c>
    </row>
    <row r="3492" spans="33:35">
      <c r="AG3492">
        <v>3489</v>
      </c>
      <c r="AH3492">
        <v>0.15113880199287485</v>
      </c>
      <c r="AI3492">
        <v>0.11339811232478153</v>
      </c>
    </row>
    <row r="3493" spans="33:35">
      <c r="AG3493">
        <v>3490</v>
      </c>
      <c r="AH3493">
        <v>0.13998223532301293</v>
      </c>
      <c r="AI3493">
        <v>0.14207924397184679</v>
      </c>
    </row>
    <row r="3494" spans="33:35">
      <c r="AG3494">
        <v>3491</v>
      </c>
      <c r="AH3494">
        <v>0.12959421745252206</v>
      </c>
      <c r="AI3494">
        <v>0.13334289169797561</v>
      </c>
    </row>
    <row r="3495" spans="33:35">
      <c r="AG3495">
        <v>3492</v>
      </c>
      <c r="AH3495">
        <v>0.13723925846583027</v>
      </c>
      <c r="AI3495">
        <v>0.12941926031529577</v>
      </c>
    </row>
    <row r="3496" spans="33:35">
      <c r="AG3496">
        <v>3493</v>
      </c>
      <c r="AH3496">
        <v>0.15493699087100293</v>
      </c>
      <c r="AI3496">
        <v>0.12424446998809137</v>
      </c>
    </row>
    <row r="3497" spans="33:35">
      <c r="AG3497">
        <v>3494</v>
      </c>
      <c r="AH3497">
        <v>0.13746765049021301</v>
      </c>
      <c r="AI3497">
        <v>0.10770197044457838</v>
      </c>
    </row>
    <row r="3498" spans="33:35">
      <c r="AG3498">
        <v>3495</v>
      </c>
      <c r="AH3498">
        <v>0.1344703546595867</v>
      </c>
      <c r="AI3498">
        <v>0.12982855456468295</v>
      </c>
    </row>
    <row r="3499" spans="33:35">
      <c r="AG3499">
        <v>3496</v>
      </c>
      <c r="AH3499">
        <v>0.14568164542005152</v>
      </c>
      <c r="AI3499">
        <v>0.12047767553521246</v>
      </c>
    </row>
    <row r="3500" spans="33:35">
      <c r="AG3500">
        <v>3497</v>
      </c>
      <c r="AH3500">
        <v>0.13170452808428779</v>
      </c>
      <c r="AI3500">
        <v>0.1158615267009945</v>
      </c>
    </row>
    <row r="3501" spans="33:35">
      <c r="AG3501">
        <v>3498</v>
      </c>
      <c r="AH3501">
        <v>0.12819094994632221</v>
      </c>
      <c r="AI3501">
        <v>0.13644783282125958</v>
      </c>
    </row>
    <row r="3502" spans="33:35">
      <c r="AG3502">
        <v>3499</v>
      </c>
      <c r="AH3502">
        <v>0.1451997362899915</v>
      </c>
      <c r="AI3502">
        <v>0.13102447293833558</v>
      </c>
    </row>
    <row r="3503" spans="33:35">
      <c r="AG3503">
        <v>3500</v>
      </c>
      <c r="AH3503">
        <v>0.14161501138994315</v>
      </c>
      <c r="AI3503">
        <v>0.12559436031048168</v>
      </c>
    </row>
    <row r="3504" spans="33:35">
      <c r="AG3504">
        <v>3501</v>
      </c>
      <c r="AH3504">
        <v>0.13693559237021044</v>
      </c>
      <c r="AI3504">
        <v>0.1403098267238154</v>
      </c>
    </row>
    <row r="3505" spans="33:35">
      <c r="AG3505">
        <v>3502</v>
      </c>
      <c r="AH3505">
        <v>0.18028008692707923</v>
      </c>
      <c r="AI3505">
        <v>0.1102467049434559</v>
      </c>
    </row>
    <row r="3506" spans="33:35">
      <c r="AG3506">
        <v>3503</v>
      </c>
      <c r="AH3506">
        <v>0.12923496752226993</v>
      </c>
      <c r="AI3506">
        <v>0.12495410690488276</v>
      </c>
    </row>
    <row r="3507" spans="33:35">
      <c r="AG3507">
        <v>3504</v>
      </c>
      <c r="AH3507">
        <v>0.14106803373158136</v>
      </c>
      <c r="AI3507">
        <v>0.11709073269380793</v>
      </c>
    </row>
    <row r="3508" spans="33:35">
      <c r="AG3508">
        <v>3505</v>
      </c>
      <c r="AH3508">
        <v>0.12507796493924539</v>
      </c>
      <c r="AI3508">
        <v>0.14442031924800527</v>
      </c>
    </row>
    <row r="3509" spans="33:35">
      <c r="AG3509">
        <v>3506</v>
      </c>
      <c r="AH3509">
        <v>0.12859957917968359</v>
      </c>
      <c r="AI3509">
        <v>0.12397693278381974</v>
      </c>
    </row>
    <row r="3510" spans="33:35">
      <c r="AG3510">
        <v>3507</v>
      </c>
      <c r="AH3510">
        <v>0.13701408250503369</v>
      </c>
      <c r="AI3510">
        <v>0.12560729334622467</v>
      </c>
    </row>
    <row r="3511" spans="33:35">
      <c r="AG3511">
        <v>3508</v>
      </c>
      <c r="AH3511">
        <v>0.16723451072629406</v>
      </c>
      <c r="AI3511">
        <v>0.12089113429645208</v>
      </c>
    </row>
    <row r="3512" spans="33:35">
      <c r="AG3512">
        <v>3509</v>
      </c>
      <c r="AH3512">
        <v>0.14210010852913402</v>
      </c>
      <c r="AI3512">
        <v>0.1032616709738909</v>
      </c>
    </row>
    <row r="3513" spans="33:35">
      <c r="AG3513">
        <v>3510</v>
      </c>
      <c r="AH3513">
        <v>0.13485823411435646</v>
      </c>
      <c r="AI3513">
        <v>0.1253833280755054</v>
      </c>
    </row>
    <row r="3514" spans="33:35">
      <c r="AG3514">
        <v>3511</v>
      </c>
      <c r="AH3514">
        <v>0.13672241595007423</v>
      </c>
      <c r="AI3514">
        <v>0.11746136539227915</v>
      </c>
    </row>
    <row r="3515" spans="33:35">
      <c r="AG3515">
        <v>3512</v>
      </c>
      <c r="AH3515">
        <v>0.13296626111292936</v>
      </c>
      <c r="AI3515">
        <v>0.12973903696508998</v>
      </c>
    </row>
    <row r="3516" spans="33:35">
      <c r="AG3516">
        <v>3513</v>
      </c>
      <c r="AH3516">
        <v>0.14200403291566935</v>
      </c>
      <c r="AI3516">
        <v>0.12175551353640698</v>
      </c>
    </row>
    <row r="3517" spans="33:35">
      <c r="AG3517">
        <v>3514</v>
      </c>
      <c r="AH3517">
        <v>0.12902654369676175</v>
      </c>
      <c r="AI3517">
        <v>0.12036583513472598</v>
      </c>
    </row>
    <row r="3518" spans="33:35">
      <c r="AG3518">
        <v>3515</v>
      </c>
      <c r="AH3518">
        <v>0.14998779257683034</v>
      </c>
      <c r="AI3518">
        <v>0.11507499712313299</v>
      </c>
    </row>
    <row r="3519" spans="33:35">
      <c r="AG3519">
        <v>3516</v>
      </c>
      <c r="AH3519">
        <v>0.13103714948323719</v>
      </c>
      <c r="AI3519">
        <v>0.12643039568449271</v>
      </c>
    </row>
    <row r="3520" spans="33:35">
      <c r="AG3520">
        <v>3517</v>
      </c>
      <c r="AH3520">
        <v>0.13510996724498406</v>
      </c>
      <c r="AI3520">
        <v>0.11800197752036595</v>
      </c>
    </row>
    <row r="3521" spans="33:35">
      <c r="AG3521">
        <v>3518</v>
      </c>
      <c r="AH3521">
        <v>0.14001964353655194</v>
      </c>
      <c r="AI3521">
        <v>0.10974097062809149</v>
      </c>
    </row>
    <row r="3522" spans="33:35">
      <c r="AG3522">
        <v>3519</v>
      </c>
      <c r="AH3522">
        <v>0.13111347730218148</v>
      </c>
      <c r="AI3522">
        <v>0.12448074699862263</v>
      </c>
    </row>
    <row r="3523" spans="33:35">
      <c r="AG3523">
        <v>3520</v>
      </c>
      <c r="AH3523">
        <v>0.12437853036486024</v>
      </c>
      <c r="AI3523">
        <v>0.13555694359639484</v>
      </c>
    </row>
    <row r="3524" spans="33:35">
      <c r="AG3524">
        <v>3521</v>
      </c>
      <c r="AH3524">
        <v>0.14048906087355831</v>
      </c>
      <c r="AI3524">
        <v>0.11578512329783119</v>
      </c>
    </row>
    <row r="3525" spans="33:35">
      <c r="AG3525">
        <v>3522</v>
      </c>
      <c r="AH3525">
        <v>0.13215830901139033</v>
      </c>
      <c r="AI3525">
        <v>0.13222935031453836</v>
      </c>
    </row>
    <row r="3526" spans="33:35">
      <c r="AG3526">
        <v>3523</v>
      </c>
      <c r="AH3526">
        <v>0.13424422047635545</v>
      </c>
      <c r="AI3526">
        <v>0.11184412905033896</v>
      </c>
    </row>
    <row r="3527" spans="33:35">
      <c r="AG3527">
        <v>3524</v>
      </c>
      <c r="AH3527">
        <v>0.13049544104032049</v>
      </c>
      <c r="AI3527">
        <v>0.13631684738230138</v>
      </c>
    </row>
    <row r="3528" spans="33:35">
      <c r="AG3528">
        <v>3525</v>
      </c>
      <c r="AH3528">
        <v>0.13302864705158002</v>
      </c>
      <c r="AI3528">
        <v>0.12060945019086879</v>
      </c>
    </row>
    <row r="3529" spans="33:35">
      <c r="AG3529">
        <v>3526</v>
      </c>
      <c r="AH3529">
        <v>0.13236598773132865</v>
      </c>
      <c r="AI3529">
        <v>0.12548972347402393</v>
      </c>
    </row>
    <row r="3530" spans="33:35">
      <c r="AG3530">
        <v>3527</v>
      </c>
      <c r="AH3530">
        <v>0.13734325057835023</v>
      </c>
      <c r="AI3530">
        <v>0.11324012543741471</v>
      </c>
    </row>
    <row r="3531" spans="33:35">
      <c r="AG3531">
        <v>3528</v>
      </c>
      <c r="AH3531">
        <v>0.1320090558065089</v>
      </c>
      <c r="AI3531">
        <v>0.13101660635799423</v>
      </c>
    </row>
    <row r="3532" spans="33:35">
      <c r="AG3532">
        <v>3529</v>
      </c>
      <c r="AH3532">
        <v>0.1544167838001424</v>
      </c>
      <c r="AI3532">
        <v>0.11123541063009744</v>
      </c>
    </row>
    <row r="3533" spans="33:35">
      <c r="AG3533">
        <v>3530</v>
      </c>
      <c r="AH3533">
        <v>0.127955377155653</v>
      </c>
      <c r="AI3533">
        <v>0.1197302829127984</v>
      </c>
    </row>
    <row r="3534" spans="33:35">
      <c r="AG3534">
        <v>3531</v>
      </c>
      <c r="AH3534">
        <v>0.13311876015493559</v>
      </c>
      <c r="AI3534">
        <v>0.1177944248633478</v>
      </c>
    </row>
    <row r="3535" spans="33:35">
      <c r="AG3535">
        <v>3532</v>
      </c>
      <c r="AH3535">
        <v>0.13750073611150074</v>
      </c>
      <c r="AI3535">
        <v>0.10988405562470235</v>
      </c>
    </row>
    <row r="3536" spans="33:35">
      <c r="AG3536">
        <v>3533</v>
      </c>
      <c r="AH3536">
        <v>0.14304968460895218</v>
      </c>
      <c r="AI3536">
        <v>0.11652186009584919</v>
      </c>
    </row>
    <row r="3537" spans="33:35">
      <c r="AG3537">
        <v>3534</v>
      </c>
      <c r="AH3537">
        <v>0.13345030039946928</v>
      </c>
      <c r="AI3537">
        <v>0.11247975903290536</v>
      </c>
    </row>
    <row r="3538" spans="33:35">
      <c r="AG3538">
        <v>3535</v>
      </c>
      <c r="AH3538">
        <v>0.14140831812935381</v>
      </c>
      <c r="AI3538">
        <v>0.11292495854900909</v>
      </c>
    </row>
    <row r="3539" spans="33:35">
      <c r="AG3539">
        <v>3536</v>
      </c>
      <c r="AH3539">
        <v>0.14667190579580397</v>
      </c>
      <c r="AI3539">
        <v>0.13400174508392826</v>
      </c>
    </row>
    <row r="3540" spans="33:35">
      <c r="AG3540">
        <v>3537</v>
      </c>
      <c r="AH3540">
        <v>0.128001894823461</v>
      </c>
      <c r="AI3540">
        <v>0.13948695616579981</v>
      </c>
    </row>
    <row r="3541" spans="33:35">
      <c r="AG3541">
        <v>3538</v>
      </c>
      <c r="AH3541">
        <v>0.13513127761401481</v>
      </c>
      <c r="AI3541">
        <v>0.12221558742916687</v>
      </c>
    </row>
    <row r="3542" spans="33:35">
      <c r="AG3542">
        <v>3539</v>
      </c>
      <c r="AH3542">
        <v>0.13663145559890674</v>
      </c>
      <c r="AI3542">
        <v>0.12746558735857366</v>
      </c>
    </row>
    <row r="3543" spans="33:35">
      <c r="AG3543">
        <v>3540</v>
      </c>
      <c r="AH3543">
        <v>0.13846350272126143</v>
      </c>
      <c r="AI3543">
        <v>0.10588174086486928</v>
      </c>
    </row>
    <row r="3544" spans="33:35">
      <c r="AG3544">
        <v>3541</v>
      </c>
      <c r="AH3544">
        <v>0.13260695970186678</v>
      </c>
      <c r="AI3544">
        <v>0.1369036687669587</v>
      </c>
    </row>
    <row r="3545" spans="33:35">
      <c r="AG3545">
        <v>3542</v>
      </c>
      <c r="AH3545">
        <v>0.14111834771981926</v>
      </c>
      <c r="AI3545">
        <v>0.12422236399099844</v>
      </c>
    </row>
    <row r="3546" spans="33:35">
      <c r="AG3546">
        <v>3543</v>
      </c>
      <c r="AH3546">
        <v>0.13882882760199469</v>
      </c>
      <c r="AI3546">
        <v>0.1263093672237908</v>
      </c>
    </row>
    <row r="3547" spans="33:35">
      <c r="AG3547">
        <v>3544</v>
      </c>
      <c r="AH3547">
        <v>0.14097495508410313</v>
      </c>
      <c r="AI3547">
        <v>0.11383029300429451</v>
      </c>
    </row>
    <row r="3548" spans="33:35">
      <c r="AG3548">
        <v>3545</v>
      </c>
      <c r="AH3548">
        <v>0.14183753993847018</v>
      </c>
      <c r="AI3548">
        <v>0.11668802419769164</v>
      </c>
    </row>
    <row r="3549" spans="33:35">
      <c r="AG3549">
        <v>3546</v>
      </c>
      <c r="AH3549">
        <v>0.13811218725754415</v>
      </c>
      <c r="AI3549">
        <v>0.11221591289853253</v>
      </c>
    </row>
    <row r="3550" spans="33:35">
      <c r="AG3550">
        <v>3547</v>
      </c>
      <c r="AH3550">
        <v>0.13168292819887531</v>
      </c>
      <c r="AI3550">
        <v>0.11653367238871332</v>
      </c>
    </row>
    <row r="3551" spans="33:35">
      <c r="AG3551">
        <v>3548</v>
      </c>
      <c r="AH3551">
        <v>0.15768478809648506</v>
      </c>
      <c r="AI3551">
        <v>0.10266710557886939</v>
      </c>
    </row>
    <row r="3552" spans="33:35">
      <c r="AG3552">
        <v>3549</v>
      </c>
      <c r="AH3552">
        <v>0.14839938793541221</v>
      </c>
      <c r="AI3552">
        <v>0.12345134274105918</v>
      </c>
    </row>
    <row r="3553" spans="33:35">
      <c r="AG3553">
        <v>3550</v>
      </c>
      <c r="AH3553">
        <v>0.13732065524548165</v>
      </c>
      <c r="AI3553">
        <v>0.12579171225880623</v>
      </c>
    </row>
    <row r="3554" spans="33:35">
      <c r="AG3554">
        <v>3551</v>
      </c>
      <c r="AH3554">
        <v>0.12810537049276846</v>
      </c>
      <c r="AI3554">
        <v>0.13440407852140981</v>
      </c>
    </row>
    <row r="3555" spans="33:35">
      <c r="AG3555">
        <v>3552</v>
      </c>
      <c r="AH3555">
        <v>0.13489493011543138</v>
      </c>
      <c r="AI3555">
        <v>0.11520189051798424</v>
      </c>
    </row>
    <row r="3556" spans="33:35">
      <c r="AG3556">
        <v>3553</v>
      </c>
      <c r="AH3556">
        <v>0.12577209700912229</v>
      </c>
      <c r="AI3556">
        <v>0.12153671926252926</v>
      </c>
    </row>
    <row r="3557" spans="33:35">
      <c r="AG3557">
        <v>3554</v>
      </c>
      <c r="AH3557">
        <v>0.13321196696184726</v>
      </c>
      <c r="AI3557">
        <v>0.12343392786429226</v>
      </c>
    </row>
    <row r="3558" spans="33:35">
      <c r="AG3558">
        <v>3555</v>
      </c>
      <c r="AH3558">
        <v>0.15772815344888577</v>
      </c>
      <c r="AI3558">
        <v>0.10159634308326818</v>
      </c>
    </row>
    <row r="3559" spans="33:35">
      <c r="AG3559">
        <v>3556</v>
      </c>
      <c r="AH3559">
        <v>0.13317579560016707</v>
      </c>
      <c r="AI3559">
        <v>0.11506688151856413</v>
      </c>
    </row>
    <row r="3560" spans="33:35">
      <c r="AG3560">
        <v>3557</v>
      </c>
      <c r="AH3560">
        <v>0.12378673984424442</v>
      </c>
      <c r="AI3560">
        <v>0.144621142987199</v>
      </c>
    </row>
    <row r="3561" spans="33:35">
      <c r="AG3561">
        <v>3558</v>
      </c>
      <c r="AH3561">
        <v>0.14590359043790987</v>
      </c>
      <c r="AI3561">
        <v>0.11465644815043709</v>
      </c>
    </row>
    <row r="3562" spans="33:35">
      <c r="AG3562">
        <v>3559</v>
      </c>
      <c r="AH3562">
        <v>0.14969722101051874</v>
      </c>
      <c r="AI3562">
        <v>0.11641569139079677</v>
      </c>
    </row>
    <row r="3563" spans="33:35">
      <c r="AG3563">
        <v>3560</v>
      </c>
      <c r="AH3563">
        <v>0.1345359232773104</v>
      </c>
      <c r="AI3563">
        <v>0.12372544448481632</v>
      </c>
    </row>
    <row r="3564" spans="33:35">
      <c r="AG3564">
        <v>3561</v>
      </c>
      <c r="AH3564">
        <v>0.14009466416703864</v>
      </c>
      <c r="AI3564">
        <v>0.12177651366218351</v>
      </c>
    </row>
    <row r="3565" spans="33:35">
      <c r="AG3565">
        <v>3562</v>
      </c>
      <c r="AH3565">
        <v>0.14023627900172142</v>
      </c>
      <c r="AI3565">
        <v>0.10781681109219915</v>
      </c>
    </row>
    <row r="3566" spans="33:35">
      <c r="AG3566">
        <v>3563</v>
      </c>
      <c r="AH3566">
        <v>0.14583697206082744</v>
      </c>
      <c r="AI3566">
        <v>0.12001566196530816</v>
      </c>
    </row>
    <row r="3567" spans="33:35">
      <c r="AG3567">
        <v>3564</v>
      </c>
      <c r="AH3567">
        <v>0.14420114027460779</v>
      </c>
      <c r="AI3567">
        <v>0.10825442321687483</v>
      </c>
    </row>
    <row r="3568" spans="33:35">
      <c r="AG3568">
        <v>3565</v>
      </c>
      <c r="AH3568">
        <v>0.1237362445817326</v>
      </c>
      <c r="AI3568">
        <v>0.13277888399206739</v>
      </c>
    </row>
    <row r="3569" spans="33:35">
      <c r="AG3569">
        <v>3566</v>
      </c>
      <c r="AH3569">
        <v>0.13878299372827768</v>
      </c>
      <c r="AI3569">
        <v>0.11786194066025725</v>
      </c>
    </row>
    <row r="3570" spans="33:35">
      <c r="AG3570">
        <v>3567</v>
      </c>
      <c r="AH3570">
        <v>0.12704374016962669</v>
      </c>
      <c r="AI3570">
        <v>0.12721650419634728</v>
      </c>
    </row>
    <row r="3571" spans="33:35">
      <c r="AG3571">
        <v>3568</v>
      </c>
      <c r="AH3571">
        <v>0.12796775957188641</v>
      </c>
      <c r="AI3571">
        <v>0.13036584379543978</v>
      </c>
    </row>
    <row r="3572" spans="33:35">
      <c r="AG3572">
        <v>3569</v>
      </c>
      <c r="AH3572">
        <v>0.14060595455506425</v>
      </c>
      <c r="AI3572">
        <v>0.12574155248651234</v>
      </c>
    </row>
    <row r="3573" spans="33:35">
      <c r="AG3573">
        <v>3570</v>
      </c>
      <c r="AH3573">
        <v>0.13451088052910809</v>
      </c>
      <c r="AI3573">
        <v>0.12274850150830624</v>
      </c>
    </row>
    <row r="3574" spans="33:35">
      <c r="AG3574">
        <v>3571</v>
      </c>
      <c r="AH3574">
        <v>0.14617244353662723</v>
      </c>
      <c r="AI3574">
        <v>0.13157636895453245</v>
      </c>
    </row>
    <row r="3575" spans="33:35">
      <c r="AG3575">
        <v>3572</v>
      </c>
      <c r="AH3575">
        <v>0.13894577686796175</v>
      </c>
      <c r="AI3575">
        <v>0.11118264634084721</v>
      </c>
    </row>
    <row r="3576" spans="33:35">
      <c r="AG3576">
        <v>3573</v>
      </c>
      <c r="AH3576">
        <v>0.13457027654955053</v>
      </c>
      <c r="AI3576">
        <v>0.12379100946782227</v>
      </c>
    </row>
    <row r="3577" spans="33:35">
      <c r="AG3577">
        <v>3574</v>
      </c>
      <c r="AH3577">
        <v>0.13513482973615779</v>
      </c>
      <c r="AI3577">
        <v>0.12480348119723585</v>
      </c>
    </row>
    <row r="3578" spans="33:35">
      <c r="AG3578">
        <v>3575</v>
      </c>
      <c r="AH3578">
        <v>0.13228500292541967</v>
      </c>
      <c r="AI3578">
        <v>0.12438871220884767</v>
      </c>
    </row>
    <row r="3579" spans="33:35">
      <c r="AG3579">
        <v>3576</v>
      </c>
      <c r="AH3579">
        <v>0.16372725630312793</v>
      </c>
      <c r="AI3579">
        <v>0.13150916693501802</v>
      </c>
    </row>
    <row r="3580" spans="33:35">
      <c r="AG3580">
        <v>3577</v>
      </c>
      <c r="AH3580">
        <v>0.13357746115739016</v>
      </c>
      <c r="AI3580">
        <v>0.13323799250093515</v>
      </c>
    </row>
    <row r="3581" spans="33:35">
      <c r="AG3581">
        <v>3578</v>
      </c>
      <c r="AH3581">
        <v>0.13166070699815957</v>
      </c>
      <c r="AI3581">
        <v>0.11811948057683709</v>
      </c>
    </row>
    <row r="3582" spans="33:35">
      <c r="AG3582">
        <v>3579</v>
      </c>
      <c r="AH3582">
        <v>0.12622482905120136</v>
      </c>
      <c r="AI3582">
        <v>0.14000175733750203</v>
      </c>
    </row>
    <row r="3583" spans="33:35">
      <c r="AG3583">
        <v>3580</v>
      </c>
      <c r="AH3583">
        <v>0.14608713680692226</v>
      </c>
      <c r="AI3583">
        <v>0.10424025780054968</v>
      </c>
    </row>
    <row r="3584" spans="33:35">
      <c r="AG3584">
        <v>3581</v>
      </c>
      <c r="AH3584">
        <v>0.15552279460581087</v>
      </c>
      <c r="AI3584">
        <v>0.10824160121190994</v>
      </c>
    </row>
    <row r="3585" spans="33:35">
      <c r="AG3585">
        <v>3582</v>
      </c>
      <c r="AH3585">
        <v>0.12653143553663448</v>
      </c>
      <c r="AI3585">
        <v>0.13686410094684365</v>
      </c>
    </row>
    <row r="3586" spans="33:35">
      <c r="AG3586">
        <v>3583</v>
      </c>
      <c r="AH3586">
        <v>0.13115674448202549</v>
      </c>
      <c r="AI3586">
        <v>0.12407898924190851</v>
      </c>
    </row>
    <row r="3587" spans="33:35">
      <c r="AG3587">
        <v>3584</v>
      </c>
      <c r="AH3587">
        <v>0.1700287156349834</v>
      </c>
      <c r="AI3587">
        <v>9.9254678823734094E-2</v>
      </c>
    </row>
    <row r="3588" spans="33:35">
      <c r="AG3588">
        <v>3585</v>
      </c>
      <c r="AH3588">
        <v>0.149776779407613</v>
      </c>
      <c r="AI3588">
        <v>0.12387726238951693</v>
      </c>
    </row>
    <row r="3589" spans="33:35">
      <c r="AG3589">
        <v>3586</v>
      </c>
      <c r="AH3589">
        <v>0.16329625729824615</v>
      </c>
      <c r="AI3589">
        <v>9.7712044611224291E-2</v>
      </c>
    </row>
    <row r="3590" spans="33:35">
      <c r="AG3590">
        <v>3587</v>
      </c>
      <c r="AH3590">
        <v>0.14207159365133257</v>
      </c>
      <c r="AI3590">
        <v>0.10798982587724631</v>
      </c>
    </row>
    <row r="3591" spans="33:35">
      <c r="AG3591">
        <v>3588</v>
      </c>
      <c r="AH3591">
        <v>0.1310697056861112</v>
      </c>
      <c r="AI3591">
        <v>0.14186302265850786</v>
      </c>
    </row>
    <row r="3592" spans="33:35">
      <c r="AG3592">
        <v>3589</v>
      </c>
      <c r="AH3592">
        <v>0.13257253283491294</v>
      </c>
      <c r="AI3592">
        <v>0.13724879860353797</v>
      </c>
    </row>
    <row r="3593" spans="33:35">
      <c r="AG3593">
        <v>3590</v>
      </c>
      <c r="AH3593">
        <v>0.12677617767201935</v>
      </c>
      <c r="AI3593">
        <v>0.13197397326939736</v>
      </c>
    </row>
    <row r="3594" spans="33:35">
      <c r="AG3594">
        <v>3591</v>
      </c>
      <c r="AH3594">
        <v>0.14727034640263675</v>
      </c>
      <c r="AI3594">
        <v>9.8676979635537801E-2</v>
      </c>
    </row>
    <row r="3595" spans="33:35">
      <c r="AG3595">
        <v>3592</v>
      </c>
      <c r="AH3595">
        <v>0.13552605753761671</v>
      </c>
      <c r="AI3595">
        <v>0.11840735721427516</v>
      </c>
    </row>
    <row r="3596" spans="33:35">
      <c r="AG3596">
        <v>3593</v>
      </c>
      <c r="AH3596">
        <v>0.12400788049861247</v>
      </c>
      <c r="AI3596">
        <v>0.12557072343630077</v>
      </c>
    </row>
    <row r="3597" spans="33:35">
      <c r="AG3597">
        <v>3594</v>
      </c>
      <c r="AH3597">
        <v>0.15099489678354447</v>
      </c>
      <c r="AI3597">
        <v>0.11367031277947513</v>
      </c>
    </row>
    <row r="3598" spans="33:35">
      <c r="AG3598">
        <v>3595</v>
      </c>
      <c r="AH3598">
        <v>0.12409632764903508</v>
      </c>
      <c r="AI3598">
        <v>0.13022078784941638</v>
      </c>
    </row>
    <row r="3599" spans="33:35">
      <c r="AG3599">
        <v>3596</v>
      </c>
      <c r="AH3599">
        <v>0.13777599872258936</v>
      </c>
      <c r="AI3599">
        <v>0.11689912026647457</v>
      </c>
    </row>
    <row r="3600" spans="33:35">
      <c r="AG3600">
        <v>3597</v>
      </c>
      <c r="AH3600">
        <v>0.12885029542693235</v>
      </c>
      <c r="AI3600">
        <v>0.1210453929017502</v>
      </c>
    </row>
    <row r="3601" spans="33:35">
      <c r="AG3601">
        <v>3598</v>
      </c>
      <c r="AH3601">
        <v>0.1335884632356524</v>
      </c>
      <c r="AI3601">
        <v>0.1280348088190118</v>
      </c>
    </row>
    <row r="3602" spans="33:35">
      <c r="AG3602">
        <v>3599</v>
      </c>
      <c r="AH3602">
        <v>0.1321646796028845</v>
      </c>
      <c r="AI3602">
        <v>0.12099930669470386</v>
      </c>
    </row>
    <row r="3603" spans="33:35">
      <c r="AG3603">
        <v>3600</v>
      </c>
      <c r="AH3603">
        <v>0.12822117039734215</v>
      </c>
      <c r="AI3603">
        <v>0.13269215317774649</v>
      </c>
    </row>
    <row r="3604" spans="33:35">
      <c r="AG3604">
        <v>3601</v>
      </c>
      <c r="AH3604">
        <v>0.12617372773835944</v>
      </c>
      <c r="AI3604">
        <v>0.11786641517043207</v>
      </c>
    </row>
    <row r="3605" spans="33:35">
      <c r="AG3605">
        <v>3602</v>
      </c>
      <c r="AH3605">
        <v>0.13400687646952197</v>
      </c>
      <c r="AI3605">
        <v>0.14679009530017378</v>
      </c>
    </row>
    <row r="3606" spans="33:35">
      <c r="AG3606">
        <v>3603</v>
      </c>
      <c r="AH3606">
        <v>0.12469101612879963</v>
      </c>
      <c r="AI3606">
        <v>0.12752666535583995</v>
      </c>
    </row>
    <row r="3607" spans="33:35">
      <c r="AG3607">
        <v>3604</v>
      </c>
      <c r="AH3607">
        <v>0.14104891170064618</v>
      </c>
      <c r="AI3607">
        <v>0.16709505757368989</v>
      </c>
    </row>
    <row r="3608" spans="33:35">
      <c r="AG3608">
        <v>3605</v>
      </c>
      <c r="AH3608">
        <v>0.13151335570011746</v>
      </c>
      <c r="AI3608">
        <v>0.11953989869468733</v>
      </c>
    </row>
    <row r="3609" spans="33:35">
      <c r="AG3609">
        <v>3606</v>
      </c>
      <c r="AH3609">
        <v>0.12759966075530638</v>
      </c>
      <c r="AI3609">
        <v>0.12955652879577487</v>
      </c>
    </row>
    <row r="3610" spans="33:35">
      <c r="AG3610">
        <v>3607</v>
      </c>
      <c r="AH3610">
        <v>0.13819067344191763</v>
      </c>
      <c r="AI3610">
        <v>0.11356377954742566</v>
      </c>
    </row>
    <row r="3611" spans="33:35">
      <c r="AG3611">
        <v>3608</v>
      </c>
      <c r="AH3611">
        <v>0.16893927930683367</v>
      </c>
      <c r="AI3611">
        <v>0.10425968934176669</v>
      </c>
    </row>
    <row r="3612" spans="33:35">
      <c r="AG3612">
        <v>3609</v>
      </c>
      <c r="AH3612">
        <v>0.12803408127282773</v>
      </c>
      <c r="AI3612">
        <v>0.11975551777222215</v>
      </c>
    </row>
    <row r="3613" spans="33:35">
      <c r="AG3613">
        <v>3610</v>
      </c>
      <c r="AH3613">
        <v>0.13067720709225203</v>
      </c>
      <c r="AI3613">
        <v>0.13426910504432038</v>
      </c>
    </row>
    <row r="3614" spans="33:35">
      <c r="AG3614">
        <v>3611</v>
      </c>
      <c r="AH3614">
        <v>0.12853047732562206</v>
      </c>
      <c r="AI3614">
        <v>0.13564104394389348</v>
      </c>
    </row>
    <row r="3615" spans="33:35">
      <c r="AG3615">
        <v>3612</v>
      </c>
      <c r="AH3615">
        <v>0.16351104531856994</v>
      </c>
      <c r="AI3615">
        <v>0.10848149033858637</v>
      </c>
    </row>
    <row r="3616" spans="33:35">
      <c r="AG3616">
        <v>3613</v>
      </c>
      <c r="AH3616">
        <v>0.14758208805561554</v>
      </c>
      <c r="AI3616">
        <v>0.11159067964051543</v>
      </c>
    </row>
    <row r="3617" spans="33:35">
      <c r="AG3617">
        <v>3614</v>
      </c>
      <c r="AH3617">
        <v>0.1482609162709746</v>
      </c>
      <c r="AI3617">
        <v>0.10783171248368427</v>
      </c>
    </row>
    <row r="3618" spans="33:35">
      <c r="AG3618">
        <v>3615</v>
      </c>
      <c r="AH3618">
        <v>0.15281207658392817</v>
      </c>
      <c r="AI3618">
        <v>0.1065273179702598</v>
      </c>
    </row>
    <row r="3619" spans="33:35">
      <c r="AG3619">
        <v>3616</v>
      </c>
      <c r="AH3619">
        <v>0.13195239643779855</v>
      </c>
      <c r="AI3619">
        <v>0.11835531388869019</v>
      </c>
    </row>
    <row r="3620" spans="33:35">
      <c r="AG3620">
        <v>3617</v>
      </c>
      <c r="AH3620">
        <v>0.13489122635021192</v>
      </c>
      <c r="AI3620">
        <v>0.12252628335055499</v>
      </c>
    </row>
    <row r="3621" spans="33:35">
      <c r="AG3621">
        <v>3618</v>
      </c>
      <c r="AH3621">
        <v>0.13312965219751363</v>
      </c>
      <c r="AI3621">
        <v>0.12661038119321052</v>
      </c>
    </row>
    <row r="3622" spans="33:35">
      <c r="AG3622">
        <v>3619</v>
      </c>
      <c r="AH3622">
        <v>0.12811744632105063</v>
      </c>
      <c r="AI3622">
        <v>0.12367708671729227</v>
      </c>
    </row>
    <row r="3623" spans="33:35">
      <c r="AG3623">
        <v>3620</v>
      </c>
      <c r="AH3623">
        <v>0.12543360484669958</v>
      </c>
      <c r="AI3623">
        <v>0.14813489158017559</v>
      </c>
    </row>
    <row r="3624" spans="33:35">
      <c r="AG3624">
        <v>3621</v>
      </c>
      <c r="AH3624">
        <v>0.12692033915548487</v>
      </c>
      <c r="AI3624">
        <v>0.13048004452226852</v>
      </c>
    </row>
    <row r="3625" spans="33:35">
      <c r="AG3625">
        <v>3622</v>
      </c>
      <c r="AH3625">
        <v>0.13501636585439231</v>
      </c>
      <c r="AI3625">
        <v>0.11562229847516733</v>
      </c>
    </row>
    <row r="3626" spans="33:35">
      <c r="AG3626">
        <v>3623</v>
      </c>
      <c r="AH3626">
        <v>0.15048808713477488</v>
      </c>
      <c r="AI3626">
        <v>0.10322868890529358</v>
      </c>
    </row>
    <row r="3627" spans="33:35">
      <c r="AG3627">
        <v>3624</v>
      </c>
      <c r="AH3627">
        <v>0.12651070615257229</v>
      </c>
      <c r="AI3627">
        <v>0.12455224956490098</v>
      </c>
    </row>
    <row r="3628" spans="33:35">
      <c r="AG3628">
        <v>3625</v>
      </c>
      <c r="AH3628">
        <v>0.13674081635165541</v>
      </c>
      <c r="AI3628">
        <v>0.11934610153369327</v>
      </c>
    </row>
    <row r="3629" spans="33:35">
      <c r="AG3629">
        <v>3626</v>
      </c>
      <c r="AH3629">
        <v>0.13214939469441267</v>
      </c>
      <c r="AI3629">
        <v>0.14808443696662041</v>
      </c>
    </row>
    <row r="3630" spans="33:35">
      <c r="AG3630">
        <v>3627</v>
      </c>
      <c r="AH3630">
        <v>0.12416453441285911</v>
      </c>
      <c r="AI3630">
        <v>0.12887137739134119</v>
      </c>
    </row>
    <row r="3631" spans="33:35">
      <c r="AG3631">
        <v>3628</v>
      </c>
      <c r="AH3631">
        <v>0.1255347207556583</v>
      </c>
      <c r="AI3631">
        <v>0.12979773996253041</v>
      </c>
    </row>
    <row r="3632" spans="33:35">
      <c r="AG3632">
        <v>3629</v>
      </c>
      <c r="AH3632">
        <v>0.14284015635952224</v>
      </c>
      <c r="AI3632">
        <v>0.12681086363596644</v>
      </c>
    </row>
    <row r="3633" spans="33:35">
      <c r="AG3633">
        <v>3630</v>
      </c>
      <c r="AH3633">
        <v>0.16117743621821137</v>
      </c>
      <c r="AI3633">
        <v>9.7966357950654406E-2</v>
      </c>
    </row>
    <row r="3634" spans="33:35">
      <c r="AG3634">
        <v>3631</v>
      </c>
      <c r="AH3634">
        <v>0.12783608802331231</v>
      </c>
      <c r="AI3634">
        <v>0.12363718488350632</v>
      </c>
    </row>
    <row r="3635" spans="33:35">
      <c r="AG3635">
        <v>3632</v>
      </c>
      <c r="AH3635">
        <v>0.13389135686596959</v>
      </c>
      <c r="AI3635">
        <v>0.11118493644415088</v>
      </c>
    </row>
    <row r="3636" spans="33:35">
      <c r="AG3636">
        <v>3633</v>
      </c>
      <c r="AH3636">
        <v>0.14975869479951504</v>
      </c>
      <c r="AI3636">
        <v>0.12226140072920479</v>
      </c>
    </row>
    <row r="3637" spans="33:35">
      <c r="AG3637">
        <v>3634</v>
      </c>
      <c r="AH3637">
        <v>0.12567320202998944</v>
      </c>
      <c r="AI3637">
        <v>0.12355933540697393</v>
      </c>
    </row>
    <row r="3638" spans="33:35">
      <c r="AG3638">
        <v>3635</v>
      </c>
      <c r="AH3638">
        <v>0.14201850487548126</v>
      </c>
      <c r="AI3638">
        <v>0.11543327033535365</v>
      </c>
    </row>
    <row r="3639" spans="33:35">
      <c r="AG3639">
        <v>3636</v>
      </c>
      <c r="AH3639">
        <v>0.15353757087856976</v>
      </c>
      <c r="AI3639">
        <v>0.13560744258170615</v>
      </c>
    </row>
    <row r="3640" spans="33:35">
      <c r="AG3640">
        <v>3637</v>
      </c>
      <c r="AH3640">
        <v>0.14320948834556158</v>
      </c>
      <c r="AI3640">
        <v>0.1292124602129518</v>
      </c>
    </row>
    <row r="3641" spans="33:35">
      <c r="AG3641">
        <v>3638</v>
      </c>
      <c r="AH3641">
        <v>0.13247399513761243</v>
      </c>
      <c r="AI3641">
        <v>0.12790760417626187</v>
      </c>
    </row>
    <row r="3642" spans="33:35">
      <c r="AG3642">
        <v>3639</v>
      </c>
      <c r="AH3642">
        <v>0.14105405425701595</v>
      </c>
      <c r="AI3642">
        <v>0.12536876252589249</v>
      </c>
    </row>
    <row r="3643" spans="33:35">
      <c r="AG3643">
        <v>3640</v>
      </c>
      <c r="AH3643">
        <v>0.13480190720328447</v>
      </c>
      <c r="AI3643">
        <v>0.10931147653959228</v>
      </c>
    </row>
    <row r="3644" spans="33:35">
      <c r="AG3644">
        <v>3641</v>
      </c>
      <c r="AH3644">
        <v>0.1342330866551322</v>
      </c>
      <c r="AI3644">
        <v>0.11921305124653644</v>
      </c>
    </row>
    <row r="3645" spans="33:35">
      <c r="AG3645">
        <v>3642</v>
      </c>
      <c r="AH3645">
        <v>0.13061341139360994</v>
      </c>
      <c r="AI3645">
        <v>0.1230596737387519</v>
      </c>
    </row>
    <row r="3646" spans="33:35">
      <c r="AG3646">
        <v>3643</v>
      </c>
      <c r="AH3646">
        <v>0.13785302334064131</v>
      </c>
      <c r="AI3646">
        <v>0.11995090710132333</v>
      </c>
    </row>
    <row r="3647" spans="33:35">
      <c r="AG3647">
        <v>3644</v>
      </c>
      <c r="AH3647">
        <v>0.13345956902666856</v>
      </c>
      <c r="AI3647">
        <v>0.12834603354648438</v>
      </c>
    </row>
    <row r="3648" spans="33:35">
      <c r="AG3648">
        <v>3645</v>
      </c>
      <c r="AH3648">
        <v>0.14649726447060549</v>
      </c>
      <c r="AI3648">
        <v>0.15711477663826368</v>
      </c>
    </row>
    <row r="3649" spans="33:35">
      <c r="AG3649">
        <v>3646</v>
      </c>
      <c r="AH3649">
        <v>0.13187014221240462</v>
      </c>
      <c r="AI3649">
        <v>0.12972409842328708</v>
      </c>
    </row>
    <row r="3650" spans="33:35">
      <c r="AG3650">
        <v>3647</v>
      </c>
      <c r="AH3650">
        <v>0.13295390588982806</v>
      </c>
      <c r="AI3650">
        <v>0.13028540473675809</v>
      </c>
    </row>
    <row r="3651" spans="33:35">
      <c r="AG3651">
        <v>3648</v>
      </c>
      <c r="AH3651">
        <v>0.12545789879444763</v>
      </c>
      <c r="AI3651">
        <v>0.13950773112521303</v>
      </c>
    </row>
    <row r="3652" spans="33:35">
      <c r="AG3652">
        <v>3649</v>
      </c>
      <c r="AH3652">
        <v>0.13736094067848695</v>
      </c>
      <c r="AI3652">
        <v>0.11076018185099556</v>
      </c>
    </row>
    <row r="3653" spans="33:35">
      <c r="AG3653">
        <v>3650</v>
      </c>
      <c r="AH3653">
        <v>0.13411430911915029</v>
      </c>
      <c r="AI3653">
        <v>0.11565584829311837</v>
      </c>
    </row>
    <row r="3654" spans="33:35">
      <c r="AG3654">
        <v>3651</v>
      </c>
      <c r="AH3654">
        <v>0.12918516398115615</v>
      </c>
      <c r="AI3654">
        <v>0.14154972281436448</v>
      </c>
    </row>
    <row r="3655" spans="33:35">
      <c r="AG3655">
        <v>3652</v>
      </c>
      <c r="AH3655">
        <v>0.13104156771138617</v>
      </c>
      <c r="AI3655">
        <v>0.13571238349851511</v>
      </c>
    </row>
    <row r="3656" spans="33:35">
      <c r="AG3656">
        <v>3653</v>
      </c>
      <c r="AH3656">
        <v>0.12693387335949163</v>
      </c>
      <c r="AI3656">
        <v>0.1344486457524669</v>
      </c>
    </row>
    <row r="3657" spans="33:35">
      <c r="AG3657">
        <v>3654</v>
      </c>
      <c r="AH3657">
        <v>0.13388555220997966</v>
      </c>
      <c r="AI3657">
        <v>0.11171457536236667</v>
      </c>
    </row>
    <row r="3658" spans="33:35">
      <c r="AG3658">
        <v>3655</v>
      </c>
      <c r="AH3658">
        <v>0.1248774425609173</v>
      </c>
      <c r="AI3658">
        <v>0.13204883354766508</v>
      </c>
    </row>
    <row r="3659" spans="33:35">
      <c r="AG3659">
        <v>3656</v>
      </c>
      <c r="AH3659">
        <v>0.13700894252612303</v>
      </c>
      <c r="AI3659">
        <v>0.11611736349474652</v>
      </c>
    </row>
    <row r="3660" spans="33:35">
      <c r="AG3660">
        <v>3657</v>
      </c>
      <c r="AH3660">
        <v>0.12428514507517402</v>
      </c>
      <c r="AI3660">
        <v>0.13093816272004061</v>
      </c>
    </row>
    <row r="3661" spans="33:35">
      <c r="AG3661">
        <v>3658</v>
      </c>
      <c r="AH3661">
        <v>0.13478943891598794</v>
      </c>
      <c r="AI3661">
        <v>0.12107592691513645</v>
      </c>
    </row>
    <row r="3662" spans="33:35">
      <c r="AG3662">
        <v>3659</v>
      </c>
      <c r="AH3662">
        <v>0.1291196064087238</v>
      </c>
      <c r="AI3662">
        <v>0.12100211679724007</v>
      </c>
    </row>
    <row r="3663" spans="33:35">
      <c r="AG3663">
        <v>3660</v>
      </c>
      <c r="AH3663">
        <v>0.14298882474096328</v>
      </c>
      <c r="AI3663">
        <v>0.12366400891802098</v>
      </c>
    </row>
    <row r="3664" spans="33:35">
      <c r="AG3664">
        <v>3661</v>
      </c>
      <c r="AH3664">
        <v>0.18176331796183282</v>
      </c>
      <c r="AI3664">
        <v>0.11876101001572011</v>
      </c>
    </row>
    <row r="3665" spans="33:35">
      <c r="AG3665">
        <v>3662</v>
      </c>
      <c r="AH3665">
        <v>0.13343724153084713</v>
      </c>
      <c r="AI3665">
        <v>0.13092818402856254</v>
      </c>
    </row>
    <row r="3666" spans="33:35">
      <c r="AG3666">
        <v>3663</v>
      </c>
      <c r="AH3666">
        <v>0.13123572646345757</v>
      </c>
      <c r="AI3666">
        <v>0.15105452562515462</v>
      </c>
    </row>
    <row r="3667" spans="33:35">
      <c r="AG3667">
        <v>3664</v>
      </c>
      <c r="AH3667">
        <v>0.12651698579951551</v>
      </c>
      <c r="AI3667">
        <v>0.12032495384110246</v>
      </c>
    </row>
    <row r="3668" spans="33:35">
      <c r="AG3668">
        <v>3665</v>
      </c>
      <c r="AH3668">
        <v>0.13476949749671249</v>
      </c>
      <c r="AI3668">
        <v>0.12555049913168465</v>
      </c>
    </row>
    <row r="3669" spans="33:35">
      <c r="AG3669">
        <v>3666</v>
      </c>
      <c r="AH3669">
        <v>0.183643760678179</v>
      </c>
      <c r="AI3669">
        <v>9.1483465313574652E-2</v>
      </c>
    </row>
    <row r="3670" spans="33:35">
      <c r="AG3670">
        <v>3667</v>
      </c>
      <c r="AH3670">
        <v>0.13952550844098788</v>
      </c>
      <c r="AI3670">
        <v>0.12702504797472219</v>
      </c>
    </row>
    <row r="3671" spans="33:35">
      <c r="AG3671">
        <v>3668</v>
      </c>
      <c r="AH3671">
        <v>0.13613896823419469</v>
      </c>
      <c r="AI3671">
        <v>0.11964452112261741</v>
      </c>
    </row>
    <row r="3672" spans="33:35">
      <c r="AG3672">
        <v>3669</v>
      </c>
      <c r="AH3672">
        <v>0.16554592815703781</v>
      </c>
      <c r="AI3672">
        <v>9.7938980285715654E-2</v>
      </c>
    </row>
    <row r="3673" spans="33:35">
      <c r="AG3673">
        <v>3670</v>
      </c>
      <c r="AH3673">
        <v>0.15344001684865785</v>
      </c>
      <c r="AI3673">
        <v>9.6514026342352885E-2</v>
      </c>
    </row>
    <row r="3674" spans="33:35">
      <c r="AG3674">
        <v>3671</v>
      </c>
      <c r="AH3674">
        <v>0.15115461245838882</v>
      </c>
      <c r="AI3674">
        <v>0.11129122464356538</v>
      </c>
    </row>
    <row r="3675" spans="33:35">
      <c r="AG3675">
        <v>3672</v>
      </c>
      <c r="AH3675">
        <v>0.18346876275308799</v>
      </c>
      <c r="AI3675">
        <v>8.8126115752520218E-2</v>
      </c>
    </row>
    <row r="3676" spans="33:35">
      <c r="AG3676">
        <v>3673</v>
      </c>
      <c r="AH3676">
        <v>0.13059838557129869</v>
      </c>
      <c r="AI3676">
        <v>0.13933991818809771</v>
      </c>
    </row>
    <row r="3677" spans="33:35">
      <c r="AG3677">
        <v>3674</v>
      </c>
      <c r="AH3677">
        <v>0.14109292846980115</v>
      </c>
      <c r="AI3677">
        <v>0.11578007735263411</v>
      </c>
    </row>
    <row r="3678" spans="33:35">
      <c r="AG3678">
        <v>3675</v>
      </c>
      <c r="AH3678">
        <v>0.14929182573939712</v>
      </c>
      <c r="AI3678">
        <v>0.12662899389998952</v>
      </c>
    </row>
    <row r="3679" spans="33:35">
      <c r="AG3679">
        <v>3676</v>
      </c>
      <c r="AH3679">
        <v>0.12800970846904361</v>
      </c>
      <c r="AI3679">
        <v>0.12468456754927804</v>
      </c>
    </row>
    <row r="3680" spans="33:35">
      <c r="AG3680">
        <v>3677</v>
      </c>
      <c r="AH3680">
        <v>0.12878140180678541</v>
      </c>
      <c r="AI3680">
        <v>0.1190418122670476</v>
      </c>
    </row>
    <row r="3681" spans="33:35">
      <c r="AG3681">
        <v>3678</v>
      </c>
      <c r="AH3681">
        <v>0.1420220312140501</v>
      </c>
      <c r="AI3681">
        <v>0.11260452704573472</v>
      </c>
    </row>
    <row r="3682" spans="33:35">
      <c r="AG3682">
        <v>3679</v>
      </c>
      <c r="AH3682">
        <v>0.15359106611369294</v>
      </c>
      <c r="AI3682">
        <v>0.12208850126308919</v>
      </c>
    </row>
    <row r="3683" spans="33:35">
      <c r="AG3683">
        <v>3680</v>
      </c>
      <c r="AH3683">
        <v>0.13035146366070294</v>
      </c>
      <c r="AI3683">
        <v>0.14177087084225815</v>
      </c>
    </row>
    <row r="3684" spans="33:35">
      <c r="AG3684">
        <v>3681</v>
      </c>
      <c r="AH3684">
        <v>0.12740096223802594</v>
      </c>
      <c r="AI3684">
        <v>0.13356426012686984</v>
      </c>
    </row>
    <row r="3685" spans="33:35">
      <c r="AG3685">
        <v>3682</v>
      </c>
      <c r="AH3685">
        <v>0.14050895105847711</v>
      </c>
      <c r="AI3685">
        <v>0.12650902634525651</v>
      </c>
    </row>
    <row r="3686" spans="33:35">
      <c r="AG3686">
        <v>3683</v>
      </c>
      <c r="AH3686">
        <v>0.1290627422880489</v>
      </c>
      <c r="AI3686">
        <v>0.12470025329830738</v>
      </c>
    </row>
    <row r="3687" spans="33:35">
      <c r="AG3687">
        <v>3684</v>
      </c>
      <c r="AH3687">
        <v>0.13889215526167317</v>
      </c>
      <c r="AI3687">
        <v>0.12993072218812596</v>
      </c>
    </row>
    <row r="3688" spans="33:35">
      <c r="AG3688">
        <v>3685</v>
      </c>
      <c r="AH3688">
        <v>0.13986473705557492</v>
      </c>
      <c r="AI3688">
        <v>0.12945093118368303</v>
      </c>
    </row>
    <row r="3689" spans="33:35">
      <c r="AG3689">
        <v>3686</v>
      </c>
      <c r="AH3689">
        <v>0.12901544483405017</v>
      </c>
      <c r="AI3689">
        <v>0.13111441755654607</v>
      </c>
    </row>
    <row r="3690" spans="33:35">
      <c r="AG3690">
        <v>3687</v>
      </c>
      <c r="AH3690">
        <v>0.13890682624746326</v>
      </c>
      <c r="AI3690">
        <v>0.12295409394413465</v>
      </c>
    </row>
    <row r="3691" spans="33:35">
      <c r="AG3691">
        <v>3688</v>
      </c>
      <c r="AH3691">
        <v>0.13168480282096931</v>
      </c>
      <c r="AI3691">
        <v>0.12865694781922221</v>
      </c>
    </row>
    <row r="3692" spans="33:35">
      <c r="AG3692">
        <v>3689</v>
      </c>
      <c r="AH3692">
        <v>0.14899384313930145</v>
      </c>
      <c r="AI3692">
        <v>0.11849919902013431</v>
      </c>
    </row>
    <row r="3693" spans="33:35">
      <c r="AG3693">
        <v>3690</v>
      </c>
      <c r="AH3693">
        <v>0.13002729930163121</v>
      </c>
      <c r="AI3693">
        <v>0.11690793423058576</v>
      </c>
    </row>
    <row r="3694" spans="33:35">
      <c r="AG3694">
        <v>3691</v>
      </c>
      <c r="AH3694">
        <v>0.13088093244903573</v>
      </c>
      <c r="AI3694">
        <v>0.14299162928451878</v>
      </c>
    </row>
    <row r="3695" spans="33:35">
      <c r="AG3695">
        <v>3692</v>
      </c>
      <c r="AH3695">
        <v>0.16107177737608361</v>
      </c>
      <c r="AI3695">
        <v>0.11713993905128806</v>
      </c>
    </row>
    <row r="3696" spans="33:35">
      <c r="AG3696">
        <v>3693</v>
      </c>
      <c r="AH3696">
        <v>0.15084994749529337</v>
      </c>
      <c r="AI3696">
        <v>0.10202677616584457</v>
      </c>
    </row>
    <row r="3697" spans="33:35">
      <c r="AG3697">
        <v>3694</v>
      </c>
      <c r="AH3697">
        <v>0.12916918450511819</v>
      </c>
      <c r="AI3697">
        <v>0.12075432010664566</v>
      </c>
    </row>
    <row r="3698" spans="33:35">
      <c r="AG3698">
        <v>3695</v>
      </c>
      <c r="AH3698">
        <v>0.1547234958986427</v>
      </c>
      <c r="AI3698">
        <v>0.10835240293603263</v>
      </c>
    </row>
    <row r="3699" spans="33:35">
      <c r="AG3699">
        <v>3696</v>
      </c>
      <c r="AH3699">
        <v>0.17315906564121761</v>
      </c>
      <c r="AI3699">
        <v>0.10598275960291481</v>
      </c>
    </row>
    <row r="3700" spans="33:35">
      <c r="AG3700">
        <v>3697</v>
      </c>
      <c r="AH3700">
        <v>0.15083994212804117</v>
      </c>
      <c r="AI3700">
        <v>0.11411339534126652</v>
      </c>
    </row>
    <row r="3701" spans="33:35">
      <c r="AG3701">
        <v>3698</v>
      </c>
      <c r="AH3701">
        <v>0.1547547196472274</v>
      </c>
      <c r="AI3701">
        <v>0.1070236327890193</v>
      </c>
    </row>
    <row r="3702" spans="33:35">
      <c r="AG3702">
        <v>3699</v>
      </c>
      <c r="AH3702">
        <v>0.14164914977687529</v>
      </c>
      <c r="AI3702">
        <v>0.10260152255636648</v>
      </c>
    </row>
    <row r="3703" spans="33:35">
      <c r="AG3703">
        <v>3700</v>
      </c>
      <c r="AH3703">
        <v>0.13733231502392959</v>
      </c>
      <c r="AI3703">
        <v>0.10790551035814899</v>
      </c>
    </row>
    <row r="3704" spans="33:35">
      <c r="AG3704">
        <v>3701</v>
      </c>
      <c r="AH3704">
        <v>0.13131365976933412</v>
      </c>
      <c r="AI3704">
        <v>0.11282898679887314</v>
      </c>
    </row>
    <row r="3705" spans="33:35">
      <c r="AG3705">
        <v>3702</v>
      </c>
      <c r="AH3705">
        <v>0.13697015577151203</v>
      </c>
      <c r="AI3705">
        <v>0.11130064813076776</v>
      </c>
    </row>
    <row r="3706" spans="33:35">
      <c r="AG3706">
        <v>3703</v>
      </c>
      <c r="AH3706">
        <v>0.12803549223011307</v>
      </c>
      <c r="AI3706">
        <v>0.14098609883855459</v>
      </c>
    </row>
    <row r="3707" spans="33:35">
      <c r="AG3707">
        <v>3704</v>
      </c>
      <c r="AH3707">
        <v>0.14343468791507827</v>
      </c>
      <c r="AI3707">
        <v>0.12141429517916286</v>
      </c>
    </row>
    <row r="3708" spans="33:35">
      <c r="AG3708">
        <v>3705</v>
      </c>
      <c r="AH3708">
        <v>0.13272933854470884</v>
      </c>
      <c r="AI3708">
        <v>0.1204273972585895</v>
      </c>
    </row>
    <row r="3709" spans="33:35">
      <c r="AG3709">
        <v>3706</v>
      </c>
      <c r="AH3709">
        <v>0.13334531715535669</v>
      </c>
      <c r="AI3709">
        <v>0.13921762777617425</v>
      </c>
    </row>
    <row r="3710" spans="33:35">
      <c r="AG3710">
        <v>3707</v>
      </c>
      <c r="AH3710">
        <v>0.12296162736538739</v>
      </c>
      <c r="AI3710">
        <v>0.13304726171273082</v>
      </c>
    </row>
    <row r="3711" spans="33:35">
      <c r="AG3711">
        <v>3708</v>
      </c>
      <c r="AH3711">
        <v>0.13456464429773207</v>
      </c>
      <c r="AI3711">
        <v>0.12836079811519552</v>
      </c>
    </row>
    <row r="3712" spans="33:35">
      <c r="AG3712">
        <v>3709</v>
      </c>
      <c r="AH3712">
        <v>0.18033051140651427</v>
      </c>
      <c r="AI3712">
        <v>9.2227261609150707E-2</v>
      </c>
    </row>
    <row r="3713" spans="33:35">
      <c r="AG3713">
        <v>3710</v>
      </c>
      <c r="AH3713">
        <v>0.16150096270838082</v>
      </c>
      <c r="AI3713">
        <v>9.9531870137426079E-2</v>
      </c>
    </row>
    <row r="3714" spans="33:35">
      <c r="AG3714">
        <v>3711</v>
      </c>
      <c r="AH3714">
        <v>0.12894080349187928</v>
      </c>
      <c r="AI3714">
        <v>0.14879465039510345</v>
      </c>
    </row>
    <row r="3715" spans="33:35">
      <c r="AG3715">
        <v>3712</v>
      </c>
      <c r="AH3715">
        <v>0.1358917705779277</v>
      </c>
      <c r="AI3715">
        <v>0.12277556008305462</v>
      </c>
    </row>
    <row r="3716" spans="33:35">
      <c r="AG3716">
        <v>3713</v>
      </c>
      <c r="AH3716">
        <v>0.13442895660395465</v>
      </c>
      <c r="AI3716">
        <v>0.14794065336188711</v>
      </c>
    </row>
    <row r="3717" spans="33:35">
      <c r="AG3717">
        <v>3714</v>
      </c>
      <c r="AH3717">
        <v>0.1385073640069257</v>
      </c>
      <c r="AI3717">
        <v>0.12325935124940547</v>
      </c>
    </row>
    <row r="3718" spans="33:35">
      <c r="AG3718">
        <v>3715</v>
      </c>
      <c r="AH3718">
        <v>0.13277251122011979</v>
      </c>
      <c r="AI3718">
        <v>0.14284228258126125</v>
      </c>
    </row>
    <row r="3719" spans="33:35">
      <c r="AG3719">
        <v>3716</v>
      </c>
      <c r="AH3719">
        <v>0.12968112175202917</v>
      </c>
      <c r="AI3719">
        <v>0.14127185792659866</v>
      </c>
    </row>
    <row r="3720" spans="33:35">
      <c r="AG3720">
        <v>3717</v>
      </c>
      <c r="AH3720">
        <v>0.15101384128401268</v>
      </c>
      <c r="AI3720">
        <v>0.12220063892783777</v>
      </c>
    </row>
    <row r="3721" spans="33:35">
      <c r="AG3721">
        <v>3718</v>
      </c>
      <c r="AH3721">
        <v>0.15052693090630334</v>
      </c>
      <c r="AI3721">
        <v>0.11851841341155996</v>
      </c>
    </row>
    <row r="3722" spans="33:35">
      <c r="AG3722">
        <v>3719</v>
      </c>
      <c r="AH3722">
        <v>0.12778053962067487</v>
      </c>
      <c r="AI3722">
        <v>0.12816619046238087</v>
      </c>
    </row>
    <row r="3723" spans="33:35">
      <c r="AG3723">
        <v>3720</v>
      </c>
      <c r="AH3723">
        <v>0.1513727796661801</v>
      </c>
      <c r="AI3723">
        <v>0.11479150320637345</v>
      </c>
    </row>
    <row r="3724" spans="33:35">
      <c r="AG3724">
        <v>3721</v>
      </c>
      <c r="AH3724">
        <v>0.13434872626060948</v>
      </c>
      <c r="AI3724">
        <v>0.11651768804159721</v>
      </c>
    </row>
    <row r="3725" spans="33:35">
      <c r="AG3725">
        <v>3722</v>
      </c>
      <c r="AH3725">
        <v>0.12285954110717921</v>
      </c>
      <c r="AI3725">
        <v>0.12958392136520475</v>
      </c>
    </row>
    <row r="3726" spans="33:35">
      <c r="AG3726">
        <v>3723</v>
      </c>
      <c r="AH3726">
        <v>0.1473112641043953</v>
      </c>
      <c r="AI3726">
        <v>0.10275903263976946</v>
      </c>
    </row>
    <row r="3727" spans="33:35">
      <c r="AG3727">
        <v>3724</v>
      </c>
      <c r="AH3727">
        <v>0.13536161630829285</v>
      </c>
      <c r="AI3727">
        <v>0.12173575508220691</v>
      </c>
    </row>
    <row r="3728" spans="33:35">
      <c r="AG3728">
        <v>3725</v>
      </c>
      <c r="AH3728">
        <v>0.12676686349374333</v>
      </c>
      <c r="AI3728">
        <v>0.12311368603508782</v>
      </c>
    </row>
    <row r="3729" spans="33:35">
      <c r="AG3729">
        <v>3726</v>
      </c>
      <c r="AH3729">
        <v>0.12318275937243399</v>
      </c>
      <c r="AI3729">
        <v>0.13699897763524588</v>
      </c>
    </row>
    <row r="3730" spans="33:35">
      <c r="AG3730">
        <v>3727</v>
      </c>
      <c r="AH3730">
        <v>0.13943393805877458</v>
      </c>
      <c r="AI3730">
        <v>0.11468744840843506</v>
      </c>
    </row>
    <row r="3731" spans="33:35">
      <c r="AG3731">
        <v>3728</v>
      </c>
      <c r="AH3731">
        <v>0.13311893063978406</v>
      </c>
      <c r="AI3731">
        <v>0.11937524838772128</v>
      </c>
    </row>
    <row r="3732" spans="33:35">
      <c r="AG3732">
        <v>3729</v>
      </c>
      <c r="AH3732">
        <v>0.13796463661104333</v>
      </c>
      <c r="AI3732">
        <v>0.12120597948981943</v>
      </c>
    </row>
    <row r="3733" spans="33:35">
      <c r="AG3733">
        <v>3730</v>
      </c>
      <c r="AH3733">
        <v>0.13668767733686912</v>
      </c>
      <c r="AI3733">
        <v>0.12009165309683636</v>
      </c>
    </row>
    <row r="3734" spans="33:35">
      <c r="AG3734">
        <v>3731</v>
      </c>
      <c r="AH3734">
        <v>0.12995638895054809</v>
      </c>
      <c r="AI3734">
        <v>0.12291957635772233</v>
      </c>
    </row>
    <row r="3735" spans="33:35">
      <c r="AG3735">
        <v>3732</v>
      </c>
      <c r="AH3735">
        <v>0.13894851452860024</v>
      </c>
      <c r="AI3735">
        <v>0.12468394916939693</v>
      </c>
    </row>
    <row r="3736" spans="33:35">
      <c r="AG3736">
        <v>3733</v>
      </c>
      <c r="AH3736">
        <v>0.14812539651801293</v>
      </c>
      <c r="AI3736">
        <v>0.11993969815775697</v>
      </c>
    </row>
    <row r="3737" spans="33:35">
      <c r="AG3737">
        <v>3734</v>
      </c>
      <c r="AH3737">
        <v>0.14194438757266326</v>
      </c>
      <c r="AI3737">
        <v>0.10300494296447586</v>
      </c>
    </row>
    <row r="3738" spans="33:35">
      <c r="AG3738">
        <v>3735</v>
      </c>
      <c r="AH3738">
        <v>0.15308323012391703</v>
      </c>
      <c r="AI3738">
        <v>0.11403158655452464</v>
      </c>
    </row>
    <row r="3739" spans="33:35">
      <c r="AG3739">
        <v>3736</v>
      </c>
      <c r="AH3739">
        <v>0.12800931999263718</v>
      </c>
      <c r="AI3739">
        <v>0.12511034337057983</v>
      </c>
    </row>
    <row r="3740" spans="33:35">
      <c r="AG3740">
        <v>3737</v>
      </c>
      <c r="AH3740">
        <v>0.12329481315717394</v>
      </c>
      <c r="AI3740">
        <v>0.13827733549174281</v>
      </c>
    </row>
    <row r="3741" spans="33:35">
      <c r="AG3741">
        <v>3738</v>
      </c>
      <c r="AH3741">
        <v>0.13605436323043202</v>
      </c>
      <c r="AI3741">
        <v>0.12835567888491065</v>
      </c>
    </row>
    <row r="3742" spans="33:35">
      <c r="AG3742">
        <v>3739</v>
      </c>
      <c r="AH3742">
        <v>0.14851659726969718</v>
      </c>
      <c r="AI3742">
        <v>0.10632949828637014</v>
      </c>
    </row>
    <row r="3743" spans="33:35">
      <c r="AG3743">
        <v>3740</v>
      </c>
      <c r="AH3743">
        <v>0.1386140515943006</v>
      </c>
      <c r="AI3743">
        <v>0.11339494624041115</v>
      </c>
    </row>
    <row r="3744" spans="33:35">
      <c r="AG3744">
        <v>3741</v>
      </c>
      <c r="AH3744">
        <v>0.13963013634411026</v>
      </c>
      <c r="AI3744">
        <v>0.10745884944458173</v>
      </c>
    </row>
    <row r="3745" spans="33:35">
      <c r="AG3745">
        <v>3742</v>
      </c>
      <c r="AH3745">
        <v>0.12301332494015386</v>
      </c>
      <c r="AI3745">
        <v>0.13053888405241937</v>
      </c>
    </row>
    <row r="3746" spans="33:35">
      <c r="AG3746">
        <v>3743</v>
      </c>
      <c r="AH3746">
        <v>0.14634664979017234</v>
      </c>
      <c r="AI3746">
        <v>9.9240730349508782E-2</v>
      </c>
    </row>
    <row r="3747" spans="33:35">
      <c r="AG3747">
        <v>3744</v>
      </c>
      <c r="AH3747">
        <v>0.13690345089381081</v>
      </c>
      <c r="AI3747">
        <v>0.10611221908054014</v>
      </c>
    </row>
    <row r="3748" spans="33:35">
      <c r="AG3748">
        <v>3745</v>
      </c>
      <c r="AH3748">
        <v>0.13985261444198818</v>
      </c>
      <c r="AI3748">
        <v>0.10856339249934022</v>
      </c>
    </row>
    <row r="3749" spans="33:35">
      <c r="AG3749">
        <v>3746</v>
      </c>
      <c r="AH3749">
        <v>0.14911251034500589</v>
      </c>
      <c r="AI3749">
        <v>0.10762647648259149</v>
      </c>
    </row>
    <row r="3750" spans="33:35">
      <c r="AG3750">
        <v>3747</v>
      </c>
      <c r="AH3750">
        <v>0.13255793725917234</v>
      </c>
      <c r="AI3750">
        <v>0.11767976525329536</v>
      </c>
    </row>
    <row r="3751" spans="33:35">
      <c r="AG3751">
        <v>3748</v>
      </c>
      <c r="AH3751">
        <v>0.15531955274755893</v>
      </c>
      <c r="AI3751">
        <v>0.11374633240732901</v>
      </c>
    </row>
    <row r="3752" spans="33:35">
      <c r="AG3752">
        <v>3749</v>
      </c>
      <c r="AH3752">
        <v>0.12714219406231358</v>
      </c>
      <c r="AI3752">
        <v>0.12690421484037206</v>
      </c>
    </row>
    <row r="3753" spans="33:35">
      <c r="AG3753">
        <v>3750</v>
      </c>
      <c r="AH3753">
        <v>0.12493651918628004</v>
      </c>
      <c r="AI3753">
        <v>0.14063318100887309</v>
      </c>
    </row>
    <row r="3754" spans="33:35">
      <c r="AG3754">
        <v>3751</v>
      </c>
      <c r="AH3754">
        <v>0.14734705120879044</v>
      </c>
      <c r="AI3754">
        <v>0.10612293948788598</v>
      </c>
    </row>
    <row r="3755" spans="33:35">
      <c r="AG3755">
        <v>3752</v>
      </c>
      <c r="AH3755">
        <v>0.14180936030916527</v>
      </c>
      <c r="AI3755">
        <v>0.11569852694249758</v>
      </c>
    </row>
    <row r="3756" spans="33:35">
      <c r="AG3756">
        <v>3753</v>
      </c>
      <c r="AH3756">
        <v>0.13513353535336387</v>
      </c>
      <c r="AI3756">
        <v>0.13771798291726808</v>
      </c>
    </row>
    <row r="3757" spans="33:35">
      <c r="AG3757">
        <v>3754</v>
      </c>
      <c r="AH3757">
        <v>0.13016695966568442</v>
      </c>
      <c r="AI3757">
        <v>0.14244975160960149</v>
      </c>
    </row>
    <row r="3758" spans="33:35">
      <c r="AG3758">
        <v>3755</v>
      </c>
      <c r="AH3758">
        <v>0.12396361542343963</v>
      </c>
      <c r="AI3758">
        <v>0.13171512772797275</v>
      </c>
    </row>
    <row r="3759" spans="33:35">
      <c r="AG3759">
        <v>3756</v>
      </c>
      <c r="AH3759">
        <v>0.14571388047181441</v>
      </c>
      <c r="AI3759">
        <v>0.10416918477073764</v>
      </c>
    </row>
    <row r="3760" spans="33:35">
      <c r="AG3760">
        <v>3757</v>
      </c>
      <c r="AH3760">
        <v>0.12847968128474452</v>
      </c>
      <c r="AI3760">
        <v>0.12510738640534413</v>
      </c>
    </row>
    <row r="3761" spans="33:35">
      <c r="AG3761">
        <v>3758</v>
      </c>
      <c r="AH3761">
        <v>0.13307860081724476</v>
      </c>
      <c r="AI3761">
        <v>0.12617760754775079</v>
      </c>
    </row>
    <row r="3762" spans="33:35">
      <c r="AG3762">
        <v>3759</v>
      </c>
      <c r="AH3762">
        <v>0.12604165500258616</v>
      </c>
      <c r="AI3762">
        <v>0.12941648014770812</v>
      </c>
    </row>
    <row r="3763" spans="33:35">
      <c r="AG3763">
        <v>3760</v>
      </c>
      <c r="AH3763">
        <v>0.13988341292646816</v>
      </c>
      <c r="AI3763">
        <v>0.10008925081637823</v>
      </c>
    </row>
    <row r="3764" spans="33:35">
      <c r="AG3764">
        <v>3761</v>
      </c>
      <c r="AH3764">
        <v>0.14138380450164659</v>
      </c>
      <c r="AI3764">
        <v>0.12310012127601985</v>
      </c>
    </row>
    <row r="3765" spans="33:35">
      <c r="AG3765">
        <v>3762</v>
      </c>
      <c r="AH3765">
        <v>0.13549789114301847</v>
      </c>
      <c r="AI3765">
        <v>0.13501753955306306</v>
      </c>
    </row>
    <row r="3766" spans="33:35">
      <c r="AG3766">
        <v>3763</v>
      </c>
      <c r="AH3766">
        <v>0.14494616538843971</v>
      </c>
      <c r="AI3766">
        <v>0.12050253609106441</v>
      </c>
    </row>
    <row r="3767" spans="33:35">
      <c r="AG3767">
        <v>3764</v>
      </c>
      <c r="AH3767">
        <v>0.12282679607009707</v>
      </c>
      <c r="AI3767">
        <v>0.13191118770547805</v>
      </c>
    </row>
    <row r="3768" spans="33:35">
      <c r="AG3768">
        <v>3765</v>
      </c>
      <c r="AH3768">
        <v>0.13496403707700591</v>
      </c>
      <c r="AI3768">
        <v>0.11715928055256708</v>
      </c>
    </row>
    <row r="3769" spans="33:35">
      <c r="AG3769">
        <v>3766</v>
      </c>
      <c r="AH3769">
        <v>0.13605383054625714</v>
      </c>
      <c r="AI3769">
        <v>0.10879783555528078</v>
      </c>
    </row>
    <row r="3770" spans="33:35">
      <c r="AG3770">
        <v>3767</v>
      </c>
      <c r="AH3770">
        <v>0.14593525422814674</v>
      </c>
      <c r="AI3770">
        <v>0.12130315460429229</v>
      </c>
    </row>
    <row r="3771" spans="33:35">
      <c r="AG3771">
        <v>3768</v>
      </c>
      <c r="AH3771">
        <v>0.13595161798074865</v>
      </c>
      <c r="AI3771">
        <v>0.12426380977952743</v>
      </c>
    </row>
    <row r="3772" spans="33:35">
      <c r="AG3772">
        <v>3769</v>
      </c>
      <c r="AH3772">
        <v>0.13263546448906544</v>
      </c>
      <c r="AI3772">
        <v>0.12517976030308581</v>
      </c>
    </row>
    <row r="3773" spans="33:35">
      <c r="AG3773">
        <v>3770</v>
      </c>
      <c r="AH3773">
        <v>0.14295390304111155</v>
      </c>
      <c r="AI3773">
        <v>0.10992459262229139</v>
      </c>
    </row>
    <row r="3774" spans="33:35">
      <c r="AG3774">
        <v>3771</v>
      </c>
      <c r="AH3774">
        <v>0.13581623416631788</v>
      </c>
      <c r="AI3774">
        <v>0.12457390844007399</v>
      </c>
    </row>
    <row r="3775" spans="33:35">
      <c r="AG3775">
        <v>3772</v>
      </c>
      <c r="AH3775">
        <v>0.13022292100825303</v>
      </c>
      <c r="AI3775">
        <v>0.12744222325630397</v>
      </c>
    </row>
    <row r="3776" spans="33:35">
      <c r="AG3776">
        <v>3773</v>
      </c>
      <c r="AH3776">
        <v>0.13806104582581555</v>
      </c>
      <c r="AI3776">
        <v>0.10688429662701664</v>
      </c>
    </row>
    <row r="3777" spans="33:35">
      <c r="AG3777">
        <v>3774</v>
      </c>
      <c r="AH3777">
        <v>0.15987819167022282</v>
      </c>
      <c r="AI3777">
        <v>0.11568472326100171</v>
      </c>
    </row>
    <row r="3778" spans="33:35">
      <c r="AG3778">
        <v>3775</v>
      </c>
      <c r="AH3778">
        <v>0.14462457247379726</v>
      </c>
      <c r="AI3778">
        <v>0.10968546093165972</v>
      </c>
    </row>
    <row r="3779" spans="33:35">
      <c r="AG3779">
        <v>3776</v>
      </c>
      <c r="AH3779">
        <v>0.13589364874456805</v>
      </c>
      <c r="AI3779">
        <v>0.12285884717191262</v>
      </c>
    </row>
    <row r="3780" spans="33:35">
      <c r="AG3780">
        <v>3777</v>
      </c>
      <c r="AH3780">
        <v>0.14590724866362884</v>
      </c>
      <c r="AI3780">
        <v>0.1080690259037065</v>
      </c>
    </row>
    <row r="3781" spans="33:35">
      <c r="AG3781">
        <v>3778</v>
      </c>
      <c r="AH3781">
        <v>0.13035059103409274</v>
      </c>
      <c r="AI3781">
        <v>0.11713262614316987</v>
      </c>
    </row>
    <row r="3782" spans="33:35">
      <c r="AG3782">
        <v>3779</v>
      </c>
      <c r="AH3782">
        <v>0.12804047557172601</v>
      </c>
      <c r="AI3782">
        <v>0.12529214622173465</v>
      </c>
    </row>
    <row r="3783" spans="33:35">
      <c r="AG3783">
        <v>3780</v>
      </c>
      <c r="AH3783">
        <v>0.1364646490782514</v>
      </c>
      <c r="AI3783">
        <v>0.12241911978925205</v>
      </c>
    </row>
    <row r="3784" spans="33:35">
      <c r="AG3784">
        <v>3781</v>
      </c>
      <c r="AH3784">
        <v>0.13428110864919526</v>
      </c>
      <c r="AI3784">
        <v>0.12706309924392581</v>
      </c>
    </row>
    <row r="3785" spans="33:35">
      <c r="AG3785">
        <v>3782</v>
      </c>
      <c r="AH3785">
        <v>0.1330682906936764</v>
      </c>
      <c r="AI3785">
        <v>0.1207767488536409</v>
      </c>
    </row>
    <row r="3786" spans="33:35">
      <c r="AG3786">
        <v>3783</v>
      </c>
      <c r="AH3786">
        <v>0.14419793380161783</v>
      </c>
      <c r="AI3786">
        <v>0.12241715455984234</v>
      </c>
    </row>
    <row r="3787" spans="33:35">
      <c r="AG3787">
        <v>3784</v>
      </c>
      <c r="AH3787">
        <v>0.15592462963971201</v>
      </c>
      <c r="AI3787">
        <v>9.5831071288243197E-2</v>
      </c>
    </row>
    <row r="3788" spans="33:35">
      <c r="AG3788">
        <v>3785</v>
      </c>
      <c r="AH3788">
        <v>0.1308525091482238</v>
      </c>
      <c r="AI3788">
        <v>0.11730694921391704</v>
      </c>
    </row>
    <row r="3789" spans="33:35">
      <c r="AG3789">
        <v>3786</v>
      </c>
      <c r="AH3789">
        <v>0.13177009201839807</v>
      </c>
      <c r="AI3789">
        <v>0.12900128334851593</v>
      </c>
    </row>
    <row r="3790" spans="33:35">
      <c r="AG3790">
        <v>3787</v>
      </c>
      <c r="AH3790">
        <v>0.12453571217757663</v>
      </c>
      <c r="AI3790">
        <v>0.12994371770677832</v>
      </c>
    </row>
    <row r="3791" spans="33:35">
      <c r="AG3791">
        <v>3788</v>
      </c>
      <c r="AH3791">
        <v>0.16970594841957024</v>
      </c>
      <c r="AI3791">
        <v>0.10836852597408778</v>
      </c>
    </row>
    <row r="3792" spans="33:35">
      <c r="AG3792">
        <v>3789</v>
      </c>
      <c r="AH3792">
        <v>0.14052104917087607</v>
      </c>
      <c r="AI3792">
        <v>0.12341189490158951</v>
      </c>
    </row>
    <row r="3793" spans="33:35">
      <c r="AG3793">
        <v>3790</v>
      </c>
      <c r="AH3793">
        <v>0.16212892948546878</v>
      </c>
      <c r="AI3793">
        <v>0.10214376791288489</v>
      </c>
    </row>
    <row r="3794" spans="33:35">
      <c r="AG3794">
        <v>3791</v>
      </c>
      <c r="AH3794">
        <v>0.15718670886357214</v>
      </c>
      <c r="AI3794">
        <v>0.11809292626238888</v>
      </c>
    </row>
    <row r="3795" spans="33:35">
      <c r="AG3795">
        <v>3792</v>
      </c>
      <c r="AH3795">
        <v>0.12785961223326731</v>
      </c>
      <c r="AI3795">
        <v>0.13208650087781787</v>
      </c>
    </row>
    <row r="3796" spans="33:35">
      <c r="AG3796">
        <v>3793</v>
      </c>
      <c r="AH3796">
        <v>0.14341289812552518</v>
      </c>
      <c r="AI3796">
        <v>0.11079749143136951</v>
      </c>
    </row>
    <row r="3797" spans="33:35">
      <c r="AG3797">
        <v>3794</v>
      </c>
      <c r="AH3797">
        <v>0.14108487374387874</v>
      </c>
      <c r="AI3797">
        <v>0.11099979117817918</v>
      </c>
    </row>
    <row r="3798" spans="33:35">
      <c r="AG3798">
        <v>3795</v>
      </c>
      <c r="AH3798">
        <v>0.12521434365939149</v>
      </c>
      <c r="AI3798">
        <v>0.13965956091087631</v>
      </c>
    </row>
    <row r="3799" spans="33:35">
      <c r="AG3799">
        <v>3796</v>
      </c>
      <c r="AH3799">
        <v>0.12314456338246578</v>
      </c>
      <c r="AI3799">
        <v>0.13374742325363767</v>
      </c>
    </row>
    <row r="3800" spans="33:35">
      <c r="AG3800">
        <v>3797</v>
      </c>
      <c r="AH3800">
        <v>0.15493486779236801</v>
      </c>
      <c r="AI3800">
        <v>9.66237088282524E-2</v>
      </c>
    </row>
    <row r="3801" spans="33:35">
      <c r="AG3801">
        <v>3798</v>
      </c>
      <c r="AH3801">
        <v>0.14608991789014691</v>
      </c>
      <c r="AI3801">
        <v>0.11311725445687223</v>
      </c>
    </row>
    <row r="3802" spans="33:35">
      <c r="AG3802">
        <v>3799</v>
      </c>
      <c r="AH3802">
        <v>0.16720222827730696</v>
      </c>
      <c r="AI3802">
        <v>0.11179826796582873</v>
      </c>
    </row>
    <row r="3803" spans="33:35">
      <c r="AG3803">
        <v>3800</v>
      </c>
      <c r="AH3803">
        <v>0.12575690948973614</v>
      </c>
      <c r="AI3803">
        <v>0.13137614418083049</v>
      </c>
    </row>
    <row r="3804" spans="33:35">
      <c r="AG3804">
        <v>3801</v>
      </c>
      <c r="AH3804">
        <v>0.12732840044392751</v>
      </c>
      <c r="AI3804">
        <v>0.14441059126110573</v>
      </c>
    </row>
    <row r="3805" spans="33:35">
      <c r="AG3805">
        <v>3802</v>
      </c>
      <c r="AH3805">
        <v>0.12983615415895453</v>
      </c>
      <c r="AI3805">
        <v>0.12405123338658749</v>
      </c>
    </row>
    <row r="3806" spans="33:35">
      <c r="AG3806">
        <v>3803</v>
      </c>
      <c r="AH3806">
        <v>0.14311607817249317</v>
      </c>
      <c r="AI3806">
        <v>0.11349147470925135</v>
      </c>
    </row>
    <row r="3807" spans="33:35">
      <c r="AG3807">
        <v>3804</v>
      </c>
      <c r="AH3807">
        <v>0.12877675490011381</v>
      </c>
      <c r="AI3807">
        <v>0.14607388996875992</v>
      </c>
    </row>
    <row r="3808" spans="33:35">
      <c r="AG3808">
        <v>3805</v>
      </c>
      <c r="AH3808">
        <v>0.14334919518324066</v>
      </c>
      <c r="AI3808">
        <v>0.11725356071988288</v>
      </c>
    </row>
    <row r="3809" spans="33:35">
      <c r="AG3809">
        <v>3806</v>
      </c>
      <c r="AH3809">
        <v>0.12736591724167859</v>
      </c>
      <c r="AI3809">
        <v>0.12607143491616846</v>
      </c>
    </row>
    <row r="3810" spans="33:35">
      <c r="AG3810">
        <v>3807</v>
      </c>
      <c r="AH3810">
        <v>0.12832107169893861</v>
      </c>
      <c r="AI3810">
        <v>0.1369880561850155</v>
      </c>
    </row>
    <row r="3811" spans="33:35">
      <c r="AG3811">
        <v>3808</v>
      </c>
      <c r="AH3811">
        <v>0.14712680497969671</v>
      </c>
      <c r="AI3811">
        <v>0.12812207166351464</v>
      </c>
    </row>
    <row r="3812" spans="33:35">
      <c r="AG3812">
        <v>3809</v>
      </c>
      <c r="AH3812">
        <v>0.13879371646973859</v>
      </c>
      <c r="AI3812">
        <v>0.12270403386239147</v>
      </c>
    </row>
    <row r="3813" spans="33:35">
      <c r="AG3813">
        <v>3810</v>
      </c>
      <c r="AH3813">
        <v>0.12717347758147338</v>
      </c>
      <c r="AI3813">
        <v>0.1255770470884586</v>
      </c>
    </row>
    <row r="3814" spans="33:35">
      <c r="AG3814">
        <v>3811</v>
      </c>
      <c r="AH3814">
        <v>0.13495070599973846</v>
      </c>
      <c r="AI3814">
        <v>0.13588242424695976</v>
      </c>
    </row>
    <row r="3815" spans="33:35">
      <c r="AG3815">
        <v>3812</v>
      </c>
      <c r="AH3815">
        <v>0.13386103250235204</v>
      </c>
      <c r="AI3815">
        <v>0.13074358925490789</v>
      </c>
    </row>
    <row r="3816" spans="33:35">
      <c r="AG3816">
        <v>3813</v>
      </c>
      <c r="AH3816">
        <v>0.13817708899970618</v>
      </c>
      <c r="AI3816">
        <v>0.12303437929782955</v>
      </c>
    </row>
    <row r="3817" spans="33:35">
      <c r="AG3817">
        <v>3814</v>
      </c>
      <c r="AH3817">
        <v>0.12607189477210207</v>
      </c>
      <c r="AI3817">
        <v>0.14206251924142668</v>
      </c>
    </row>
    <row r="3818" spans="33:35">
      <c r="AG3818">
        <v>3815</v>
      </c>
      <c r="AH3818">
        <v>0.14820652698758896</v>
      </c>
      <c r="AI3818">
        <v>0.10492770588815428</v>
      </c>
    </row>
    <row r="3819" spans="33:35">
      <c r="AG3819">
        <v>3816</v>
      </c>
      <c r="AH3819">
        <v>0.13207340952061586</v>
      </c>
      <c r="AI3819">
        <v>0.13215004785635759</v>
      </c>
    </row>
    <row r="3820" spans="33:35">
      <c r="AG3820">
        <v>3817</v>
      </c>
      <c r="AH3820">
        <v>0.12775504890588829</v>
      </c>
      <c r="AI3820">
        <v>0.13235370951688197</v>
      </c>
    </row>
    <row r="3821" spans="33:35">
      <c r="AG3821">
        <v>3818</v>
      </c>
      <c r="AH3821">
        <v>0.12668846152826188</v>
      </c>
      <c r="AI3821">
        <v>0.13617192801249936</v>
      </c>
    </row>
    <row r="3822" spans="33:35">
      <c r="AG3822">
        <v>3819</v>
      </c>
      <c r="AH3822">
        <v>0.13245226007005456</v>
      </c>
      <c r="AI3822">
        <v>0.10947314820576695</v>
      </c>
    </row>
    <row r="3823" spans="33:35">
      <c r="AG3823">
        <v>3820</v>
      </c>
      <c r="AH3823">
        <v>0.130106511185276</v>
      </c>
      <c r="AI3823">
        <v>0.14876257384121433</v>
      </c>
    </row>
    <row r="3824" spans="33:35">
      <c r="AG3824">
        <v>3821</v>
      </c>
      <c r="AH3824">
        <v>0.12539172589201844</v>
      </c>
      <c r="AI3824">
        <v>0.1229238363089292</v>
      </c>
    </row>
    <row r="3825" spans="33:35">
      <c r="AG3825">
        <v>3822</v>
      </c>
      <c r="AH3825">
        <v>0.13255789996311274</v>
      </c>
      <c r="AI3825">
        <v>0.1443797825278324</v>
      </c>
    </row>
    <row r="3826" spans="33:35">
      <c r="AG3826">
        <v>3823</v>
      </c>
      <c r="AH3826">
        <v>0.16010152818367257</v>
      </c>
      <c r="AI3826">
        <v>9.697480334021974E-2</v>
      </c>
    </row>
    <row r="3827" spans="33:35">
      <c r="AG3827">
        <v>3824</v>
      </c>
      <c r="AH3827">
        <v>0.13719185777204818</v>
      </c>
      <c r="AI3827">
        <v>0.11588105240523652</v>
      </c>
    </row>
    <row r="3828" spans="33:35">
      <c r="AG3828">
        <v>3825</v>
      </c>
      <c r="AH3828">
        <v>0.13641913334238553</v>
      </c>
      <c r="AI3828">
        <v>0.14457839088056101</v>
      </c>
    </row>
    <row r="3829" spans="33:35">
      <c r="AG3829">
        <v>3826</v>
      </c>
      <c r="AH3829">
        <v>0.15147754560061225</v>
      </c>
      <c r="AI3829">
        <v>0.10908911402259927</v>
      </c>
    </row>
    <row r="3830" spans="33:35">
      <c r="AG3830">
        <v>3827</v>
      </c>
      <c r="AH3830">
        <v>0.12847308892902107</v>
      </c>
      <c r="AI3830">
        <v>0.11949668131612122</v>
      </c>
    </row>
    <row r="3831" spans="33:35">
      <c r="AG3831">
        <v>3828</v>
      </c>
      <c r="AH3831">
        <v>0.14664423716618116</v>
      </c>
      <c r="AI3831">
        <v>0.12564472645364436</v>
      </c>
    </row>
    <row r="3832" spans="33:35">
      <c r="AG3832">
        <v>3829</v>
      </c>
      <c r="AH3832">
        <v>0.14138539645537723</v>
      </c>
      <c r="AI3832">
        <v>0.10735212578333451</v>
      </c>
    </row>
    <row r="3833" spans="33:35">
      <c r="AG3833">
        <v>3830</v>
      </c>
      <c r="AH3833">
        <v>0.13040987715152408</v>
      </c>
      <c r="AI3833">
        <v>0.12833386872671576</v>
      </c>
    </row>
    <row r="3834" spans="33:35">
      <c r="AG3834">
        <v>3831</v>
      </c>
      <c r="AH3834">
        <v>0.13780446251046166</v>
      </c>
      <c r="AI3834">
        <v>0.15483424874181478</v>
      </c>
    </row>
    <row r="3835" spans="33:35">
      <c r="AG3835">
        <v>3832</v>
      </c>
      <c r="AH3835">
        <v>0.14039227175905053</v>
      </c>
      <c r="AI3835">
        <v>0.12794133194542245</v>
      </c>
    </row>
    <row r="3836" spans="33:35">
      <c r="AG3836">
        <v>3833</v>
      </c>
      <c r="AH3836">
        <v>0.14672067139695519</v>
      </c>
      <c r="AI3836">
        <v>0.13399688777474475</v>
      </c>
    </row>
    <row r="3837" spans="33:35">
      <c r="AG3837">
        <v>3834</v>
      </c>
      <c r="AH3837">
        <v>0.14302909086400839</v>
      </c>
      <c r="AI3837">
        <v>0.12836676141715919</v>
      </c>
    </row>
    <row r="3838" spans="33:35">
      <c r="AG3838">
        <v>3835</v>
      </c>
      <c r="AH3838">
        <v>0.13491396421881413</v>
      </c>
      <c r="AI3838">
        <v>0.12003104223125827</v>
      </c>
    </row>
    <row r="3839" spans="33:35">
      <c r="AG3839">
        <v>3836</v>
      </c>
      <c r="AH3839">
        <v>0.13480214433804671</v>
      </c>
      <c r="AI3839">
        <v>0.11313143257596664</v>
      </c>
    </row>
    <row r="3840" spans="33:35">
      <c r="AG3840">
        <v>3837</v>
      </c>
      <c r="AH3840">
        <v>0.12664823159773067</v>
      </c>
      <c r="AI3840">
        <v>0.13335812384034662</v>
      </c>
    </row>
    <row r="3841" spans="33:35">
      <c r="AG3841">
        <v>3838</v>
      </c>
      <c r="AH3841">
        <v>0.13147593264176108</v>
      </c>
      <c r="AI3841">
        <v>0.11260145594086871</v>
      </c>
    </row>
    <row r="3842" spans="33:35">
      <c r="AG3842">
        <v>3839</v>
      </c>
      <c r="AH3842">
        <v>0.1456463254503563</v>
      </c>
      <c r="AI3842">
        <v>0.13646828991899138</v>
      </c>
    </row>
    <row r="3843" spans="33:35">
      <c r="AG3843">
        <v>3840</v>
      </c>
      <c r="AH3843">
        <v>0.12935918006579608</v>
      </c>
      <c r="AI3843">
        <v>0.1200823572666212</v>
      </c>
    </row>
    <row r="3844" spans="33:35">
      <c r="AG3844">
        <v>3841</v>
      </c>
      <c r="AH3844">
        <v>0.14416023346776605</v>
      </c>
      <c r="AI3844">
        <v>0.11551400740320703</v>
      </c>
    </row>
    <row r="3845" spans="33:35">
      <c r="AG3845">
        <v>3842</v>
      </c>
      <c r="AH3845">
        <v>0.13455789811708335</v>
      </c>
      <c r="AI3845">
        <v>0.11953723788821641</v>
      </c>
    </row>
    <row r="3846" spans="33:35">
      <c r="AG3846">
        <v>3843</v>
      </c>
      <c r="AH3846">
        <v>0.14554855223703325</v>
      </c>
      <c r="AI3846">
        <v>0.14219925416470736</v>
      </c>
    </row>
    <row r="3847" spans="33:35">
      <c r="AG3847">
        <v>3844</v>
      </c>
      <c r="AH3847">
        <v>0.14630799169033404</v>
      </c>
      <c r="AI3847">
        <v>0.1174409328579579</v>
      </c>
    </row>
    <row r="3848" spans="33:35">
      <c r="AG3848">
        <v>3845</v>
      </c>
      <c r="AH3848">
        <v>0.17081269440558663</v>
      </c>
      <c r="AI3848">
        <v>0.11374841698361689</v>
      </c>
    </row>
    <row r="3849" spans="33:35">
      <c r="AG3849">
        <v>3846</v>
      </c>
      <c r="AH3849">
        <v>0.12711001409762832</v>
      </c>
      <c r="AI3849">
        <v>0.13635446744728888</v>
      </c>
    </row>
    <row r="3850" spans="33:35">
      <c r="AG3850">
        <v>3847</v>
      </c>
      <c r="AH3850">
        <v>0.13122703904662292</v>
      </c>
      <c r="AI3850">
        <v>0.13326026844059025</v>
      </c>
    </row>
    <row r="3851" spans="33:35">
      <c r="AG3851">
        <v>3848</v>
      </c>
      <c r="AH3851">
        <v>0.17527884828734475</v>
      </c>
      <c r="AI3851">
        <v>0.10173183529979804</v>
      </c>
    </row>
    <row r="3852" spans="33:35">
      <c r="AG3852">
        <v>3849</v>
      </c>
      <c r="AH3852">
        <v>0.12852652804790943</v>
      </c>
      <c r="AI3852">
        <v>0.13724390099885744</v>
      </c>
    </row>
    <row r="3853" spans="33:35">
      <c r="AG3853">
        <v>3850</v>
      </c>
      <c r="AH3853">
        <v>0.14462206262660118</v>
      </c>
      <c r="AI3853">
        <v>0.10879500824100029</v>
      </c>
    </row>
    <row r="3854" spans="33:35">
      <c r="AG3854">
        <v>3851</v>
      </c>
      <c r="AH3854">
        <v>0.13794731563159845</v>
      </c>
      <c r="AI3854">
        <v>0.117948823146288</v>
      </c>
    </row>
    <row r="3855" spans="33:35">
      <c r="AG3855">
        <v>3852</v>
      </c>
      <c r="AH3855">
        <v>0.13006563695396772</v>
      </c>
      <c r="AI3855">
        <v>0.13486388705242153</v>
      </c>
    </row>
    <row r="3856" spans="33:35">
      <c r="AG3856">
        <v>3853</v>
      </c>
      <c r="AH3856">
        <v>0.13791972365305152</v>
      </c>
      <c r="AI3856">
        <v>0.14418935060316013</v>
      </c>
    </row>
    <row r="3857" spans="33:35">
      <c r="AG3857">
        <v>3854</v>
      </c>
      <c r="AH3857">
        <v>0.13071254168250168</v>
      </c>
      <c r="AI3857">
        <v>0.12167790111141866</v>
      </c>
    </row>
    <row r="3858" spans="33:35">
      <c r="AG3858">
        <v>3855</v>
      </c>
      <c r="AH3858">
        <v>0.12688250840452819</v>
      </c>
      <c r="AI3858">
        <v>0.12091790042438162</v>
      </c>
    </row>
    <row r="3859" spans="33:35">
      <c r="AG3859">
        <v>3856</v>
      </c>
      <c r="AH3859">
        <v>0.13559717779252878</v>
      </c>
      <c r="AI3859">
        <v>0.15930048034722427</v>
      </c>
    </row>
    <row r="3860" spans="33:35">
      <c r="AG3860">
        <v>3857</v>
      </c>
      <c r="AH3860">
        <v>0.12499836006704593</v>
      </c>
      <c r="AI3860">
        <v>0.13083708822788132</v>
      </c>
    </row>
    <row r="3861" spans="33:35">
      <c r="AG3861">
        <v>3858</v>
      </c>
      <c r="AH3861">
        <v>0.12482385130635029</v>
      </c>
      <c r="AI3861">
        <v>0.13866339096832289</v>
      </c>
    </row>
    <row r="3862" spans="33:35">
      <c r="AG3862">
        <v>3859</v>
      </c>
      <c r="AH3862">
        <v>0.1563841777552627</v>
      </c>
      <c r="AI3862">
        <v>0.10145769954476745</v>
      </c>
    </row>
    <row r="3863" spans="33:35">
      <c r="AG3863">
        <v>3860</v>
      </c>
      <c r="AH3863">
        <v>0.13989288489198223</v>
      </c>
      <c r="AI3863">
        <v>0.11502832151682615</v>
      </c>
    </row>
    <row r="3864" spans="33:35">
      <c r="AG3864">
        <v>3861</v>
      </c>
      <c r="AH3864">
        <v>0.13423350347176821</v>
      </c>
      <c r="AI3864">
        <v>0.11470503086387646</v>
      </c>
    </row>
    <row r="3865" spans="33:35">
      <c r="AG3865">
        <v>3862</v>
      </c>
      <c r="AH3865">
        <v>0.12950258519105792</v>
      </c>
      <c r="AI3865">
        <v>0.13529644388552728</v>
      </c>
    </row>
    <row r="3866" spans="33:35">
      <c r="AG3866">
        <v>3863</v>
      </c>
      <c r="AH3866">
        <v>0.14398108957473599</v>
      </c>
      <c r="AI3866">
        <v>0.13058979867697748</v>
      </c>
    </row>
    <row r="3867" spans="33:35">
      <c r="AG3867">
        <v>3864</v>
      </c>
      <c r="AH3867">
        <v>0.1224919534402699</v>
      </c>
      <c r="AI3867">
        <v>0.14175895666235169</v>
      </c>
    </row>
    <row r="3868" spans="33:35">
      <c r="AG3868">
        <v>3865</v>
      </c>
      <c r="AH3868">
        <v>0.14789598377088478</v>
      </c>
      <c r="AI3868">
        <v>0.10925082928320154</v>
      </c>
    </row>
    <row r="3869" spans="33:35">
      <c r="AG3869">
        <v>3866</v>
      </c>
      <c r="AH3869">
        <v>0.1224396031072648</v>
      </c>
      <c r="AI3869">
        <v>0.13434848625752371</v>
      </c>
    </row>
    <row r="3870" spans="33:35">
      <c r="AG3870">
        <v>3867</v>
      </c>
      <c r="AH3870">
        <v>0.14714740110054148</v>
      </c>
      <c r="AI3870">
        <v>0.12497891224362215</v>
      </c>
    </row>
    <row r="3871" spans="33:35">
      <c r="AG3871">
        <v>3868</v>
      </c>
      <c r="AH3871">
        <v>0.13501469987727396</v>
      </c>
      <c r="AI3871">
        <v>0.12251540215886925</v>
      </c>
    </row>
    <row r="3872" spans="33:35">
      <c r="AG3872">
        <v>3869</v>
      </c>
      <c r="AH3872">
        <v>0.13935009772929877</v>
      </c>
      <c r="AI3872">
        <v>0.10988065337099745</v>
      </c>
    </row>
    <row r="3873" spans="33:35">
      <c r="AG3873">
        <v>3870</v>
      </c>
      <c r="AH3873">
        <v>0.14138892477181683</v>
      </c>
      <c r="AI3873">
        <v>0.10695210847533818</v>
      </c>
    </row>
    <row r="3874" spans="33:35">
      <c r="AG3874">
        <v>3871</v>
      </c>
      <c r="AH3874">
        <v>0.14140855379110306</v>
      </c>
      <c r="AI3874">
        <v>0.12111681418843151</v>
      </c>
    </row>
    <row r="3875" spans="33:35">
      <c r="AG3875">
        <v>3872</v>
      </c>
      <c r="AH3875">
        <v>0.1598911979277895</v>
      </c>
      <c r="AI3875">
        <v>0.10690436771677185</v>
      </c>
    </row>
    <row r="3876" spans="33:35">
      <c r="AG3876">
        <v>3873</v>
      </c>
      <c r="AH3876">
        <v>0.12994836466764467</v>
      </c>
      <c r="AI3876">
        <v>0.11734221533569807</v>
      </c>
    </row>
    <row r="3877" spans="33:35">
      <c r="AG3877">
        <v>3874</v>
      </c>
      <c r="AH3877">
        <v>0.12469246898285707</v>
      </c>
      <c r="AI3877">
        <v>0.14289811663489924</v>
      </c>
    </row>
    <row r="3878" spans="33:35">
      <c r="AG3878">
        <v>3875</v>
      </c>
      <c r="AH3878">
        <v>0.13739292405000988</v>
      </c>
      <c r="AI3878">
        <v>0.12509687456583268</v>
      </c>
    </row>
    <row r="3879" spans="33:35">
      <c r="AG3879">
        <v>3876</v>
      </c>
      <c r="AH3879">
        <v>0.13106956597378983</v>
      </c>
      <c r="AI3879">
        <v>0.14624599122638635</v>
      </c>
    </row>
    <row r="3880" spans="33:35">
      <c r="AG3880">
        <v>3877</v>
      </c>
      <c r="AH3880">
        <v>0.12758811749247723</v>
      </c>
      <c r="AI3880">
        <v>0.13165688247917337</v>
      </c>
    </row>
    <row r="3881" spans="33:35">
      <c r="AG3881">
        <v>3878</v>
      </c>
      <c r="AH3881">
        <v>0.16603100309349866</v>
      </c>
      <c r="AI3881">
        <v>0.10035410449617886</v>
      </c>
    </row>
    <row r="3882" spans="33:35">
      <c r="AG3882">
        <v>3879</v>
      </c>
      <c r="AH3882">
        <v>0.16779526184636237</v>
      </c>
      <c r="AI3882">
        <v>8.9667169067527933E-2</v>
      </c>
    </row>
    <row r="3883" spans="33:35">
      <c r="AG3883">
        <v>3880</v>
      </c>
      <c r="AH3883">
        <v>0.12512750814301943</v>
      </c>
      <c r="AI3883">
        <v>0.12639341399418502</v>
      </c>
    </row>
    <row r="3884" spans="33:35">
      <c r="AG3884">
        <v>3881</v>
      </c>
      <c r="AH3884">
        <v>0.14131685348054238</v>
      </c>
      <c r="AI3884">
        <v>0.12138262227881165</v>
      </c>
    </row>
    <row r="3885" spans="33:35">
      <c r="AG3885">
        <v>3882</v>
      </c>
      <c r="AH3885">
        <v>0.12665912937776461</v>
      </c>
      <c r="AI3885">
        <v>0.12316845339198194</v>
      </c>
    </row>
    <row r="3886" spans="33:35">
      <c r="AG3886">
        <v>3883</v>
      </c>
      <c r="AH3886">
        <v>0.1402469140576478</v>
      </c>
      <c r="AI3886">
        <v>0.10754618441993838</v>
      </c>
    </row>
    <row r="3887" spans="33:35">
      <c r="AG3887">
        <v>3884</v>
      </c>
      <c r="AH3887">
        <v>0.13160984124334091</v>
      </c>
      <c r="AI3887">
        <v>0.15150103479008775</v>
      </c>
    </row>
    <row r="3888" spans="33:35">
      <c r="AG3888">
        <v>3885</v>
      </c>
      <c r="AH3888">
        <v>0.14148396469649238</v>
      </c>
      <c r="AI3888">
        <v>0.1075910811887055</v>
      </c>
    </row>
    <row r="3889" spans="33:35">
      <c r="AG3889">
        <v>3886</v>
      </c>
      <c r="AH3889">
        <v>0.13421503598554563</v>
      </c>
      <c r="AI3889">
        <v>0.11163386521946569</v>
      </c>
    </row>
    <row r="3890" spans="33:35">
      <c r="AG3890">
        <v>3887</v>
      </c>
      <c r="AH3890">
        <v>0.15219796706726563</v>
      </c>
      <c r="AI3890">
        <v>0.10553420243965014</v>
      </c>
    </row>
    <row r="3891" spans="33:35">
      <c r="AG3891">
        <v>3888</v>
      </c>
      <c r="AH3891">
        <v>0.13907113636969493</v>
      </c>
      <c r="AI3891">
        <v>0.10680749210346598</v>
      </c>
    </row>
    <row r="3892" spans="33:35">
      <c r="AG3892">
        <v>3889</v>
      </c>
      <c r="AH3892">
        <v>0.1299972812865563</v>
      </c>
      <c r="AI3892">
        <v>0.14048170160295001</v>
      </c>
    </row>
    <row r="3893" spans="33:35">
      <c r="AG3893">
        <v>3890</v>
      </c>
      <c r="AH3893">
        <v>0.12297304531141956</v>
      </c>
      <c r="AI3893">
        <v>0.12888641474014975</v>
      </c>
    </row>
    <row r="3894" spans="33:35">
      <c r="AG3894">
        <v>3891</v>
      </c>
      <c r="AH3894">
        <v>0.16905432206176238</v>
      </c>
      <c r="AI3894">
        <v>9.7080759958485016E-2</v>
      </c>
    </row>
    <row r="3895" spans="33:35">
      <c r="AG3895">
        <v>3892</v>
      </c>
      <c r="AH3895">
        <v>0.14534904741455648</v>
      </c>
      <c r="AI3895">
        <v>0.10380600180720095</v>
      </c>
    </row>
    <row r="3896" spans="33:35">
      <c r="AG3896">
        <v>3893</v>
      </c>
      <c r="AH3896">
        <v>0.14045437817746226</v>
      </c>
      <c r="AI3896">
        <v>0.12168183814634123</v>
      </c>
    </row>
    <row r="3897" spans="33:35">
      <c r="AG3897">
        <v>3894</v>
      </c>
      <c r="AH3897">
        <v>0.135847270844068</v>
      </c>
      <c r="AI3897">
        <v>0.11590599056701702</v>
      </c>
    </row>
    <row r="3898" spans="33:35">
      <c r="AG3898">
        <v>3895</v>
      </c>
      <c r="AH3898">
        <v>0.15321600569340207</v>
      </c>
      <c r="AI3898">
        <v>0.12071152068558888</v>
      </c>
    </row>
    <row r="3899" spans="33:35">
      <c r="AG3899">
        <v>3896</v>
      </c>
      <c r="AH3899">
        <v>0.12948851370513911</v>
      </c>
      <c r="AI3899">
        <v>0.13124786729075633</v>
      </c>
    </row>
    <row r="3900" spans="33:35">
      <c r="AG3900">
        <v>3897</v>
      </c>
      <c r="AH3900">
        <v>0.13821296880982512</v>
      </c>
      <c r="AI3900">
        <v>0.12498508982889601</v>
      </c>
    </row>
    <row r="3901" spans="33:35">
      <c r="AG3901">
        <v>3898</v>
      </c>
      <c r="AH3901">
        <v>0.15073968871485652</v>
      </c>
      <c r="AI3901">
        <v>9.974317327528838E-2</v>
      </c>
    </row>
    <row r="3902" spans="33:35">
      <c r="AG3902">
        <v>3899</v>
      </c>
      <c r="AH3902">
        <v>0.13147180289408231</v>
      </c>
      <c r="AI3902">
        <v>0.12154365309617915</v>
      </c>
    </row>
    <row r="3903" spans="33:35">
      <c r="AG3903">
        <v>3900</v>
      </c>
      <c r="AH3903">
        <v>0.14566557085448775</v>
      </c>
      <c r="AI3903">
        <v>0.11031753441402517</v>
      </c>
    </row>
    <row r="3904" spans="33:35">
      <c r="AG3904">
        <v>3901</v>
      </c>
      <c r="AH3904">
        <v>0.12394781872566236</v>
      </c>
      <c r="AI3904">
        <v>0.13205474612524326</v>
      </c>
    </row>
    <row r="3905" spans="33:35">
      <c r="AG3905">
        <v>3902</v>
      </c>
      <c r="AH3905">
        <v>0.15235397684900234</v>
      </c>
      <c r="AI3905">
        <v>0.10646552132859496</v>
      </c>
    </row>
    <row r="3906" spans="33:35">
      <c r="AG3906">
        <v>3903</v>
      </c>
      <c r="AH3906">
        <v>0.13708439415069457</v>
      </c>
      <c r="AI3906">
        <v>0.13185262101174997</v>
      </c>
    </row>
    <row r="3907" spans="33:35">
      <c r="AG3907">
        <v>3904</v>
      </c>
      <c r="AH3907">
        <v>0.13484751609303719</v>
      </c>
      <c r="AI3907">
        <v>0.1343556865864533</v>
      </c>
    </row>
    <row r="3908" spans="33:35">
      <c r="AG3908">
        <v>3905</v>
      </c>
      <c r="AH3908">
        <v>0.12352260913073085</v>
      </c>
      <c r="AI3908">
        <v>0.13288092500812793</v>
      </c>
    </row>
    <row r="3909" spans="33:35">
      <c r="AG3909">
        <v>3906</v>
      </c>
      <c r="AH3909">
        <v>0.12872051617754174</v>
      </c>
      <c r="AI3909">
        <v>0.15732326291711515</v>
      </c>
    </row>
    <row r="3910" spans="33:35">
      <c r="AG3910">
        <v>3907</v>
      </c>
      <c r="AH3910">
        <v>0.12892382317820356</v>
      </c>
      <c r="AI3910">
        <v>0.14763799310827871</v>
      </c>
    </row>
    <row r="3911" spans="33:35">
      <c r="AG3911">
        <v>3908</v>
      </c>
      <c r="AH3911">
        <v>0.13420727782665592</v>
      </c>
      <c r="AI3911">
        <v>0.11646660114592595</v>
      </c>
    </row>
    <row r="3912" spans="33:35">
      <c r="AG3912">
        <v>3909</v>
      </c>
      <c r="AH3912">
        <v>0.13999164496294769</v>
      </c>
      <c r="AI3912">
        <v>0.11934013115040962</v>
      </c>
    </row>
    <row r="3913" spans="33:35">
      <c r="AG3913">
        <v>3910</v>
      </c>
      <c r="AH3913">
        <v>0.16061854979278156</v>
      </c>
      <c r="AI3913">
        <v>0.11414828575852604</v>
      </c>
    </row>
    <row r="3914" spans="33:35">
      <c r="AG3914">
        <v>3911</v>
      </c>
      <c r="AH3914">
        <v>0.1376307894195391</v>
      </c>
      <c r="AI3914">
        <v>0.10977980541882465</v>
      </c>
    </row>
    <row r="3915" spans="33:35">
      <c r="AG3915">
        <v>3912</v>
      </c>
      <c r="AH3915">
        <v>0.1278619447795554</v>
      </c>
      <c r="AI3915">
        <v>0.12530727364925037</v>
      </c>
    </row>
    <row r="3916" spans="33:35">
      <c r="AG3916">
        <v>3913</v>
      </c>
      <c r="AH3916">
        <v>0.13488753370949697</v>
      </c>
      <c r="AI3916">
        <v>0.12892914600231134</v>
      </c>
    </row>
    <row r="3917" spans="33:35">
      <c r="AG3917">
        <v>3914</v>
      </c>
      <c r="AH3917">
        <v>0.12265205731981262</v>
      </c>
      <c r="AI3917">
        <v>0.13059261575225548</v>
      </c>
    </row>
    <row r="3918" spans="33:35">
      <c r="AG3918">
        <v>3915</v>
      </c>
      <c r="AH3918">
        <v>0.12879226754994977</v>
      </c>
      <c r="AI3918">
        <v>0.12164648632867342</v>
      </c>
    </row>
    <row r="3919" spans="33:35">
      <c r="AG3919">
        <v>3916</v>
      </c>
      <c r="AH3919">
        <v>0.14637198451815364</v>
      </c>
      <c r="AI3919">
        <v>0.11209364121831163</v>
      </c>
    </row>
    <row r="3920" spans="33:35">
      <c r="AG3920">
        <v>3917</v>
      </c>
      <c r="AH3920">
        <v>0.12592580304434139</v>
      </c>
      <c r="AI3920">
        <v>0.12560389082922049</v>
      </c>
    </row>
    <row r="3921" spans="33:35">
      <c r="AG3921">
        <v>3918</v>
      </c>
      <c r="AH3921">
        <v>0.13769465888145854</v>
      </c>
      <c r="AI3921">
        <v>0.13299981350810641</v>
      </c>
    </row>
    <row r="3922" spans="33:35">
      <c r="AG3922">
        <v>3919</v>
      </c>
      <c r="AH3922">
        <v>0.16772344689018187</v>
      </c>
      <c r="AI3922">
        <v>0.10171122142799924</v>
      </c>
    </row>
    <row r="3923" spans="33:35">
      <c r="AG3923">
        <v>3920</v>
      </c>
      <c r="AH3923">
        <v>0.15578359162517755</v>
      </c>
      <c r="AI3923">
        <v>0.12034081814040759</v>
      </c>
    </row>
    <row r="3924" spans="33:35">
      <c r="AG3924">
        <v>3921</v>
      </c>
      <c r="AH3924">
        <v>0.12828065853484458</v>
      </c>
      <c r="AI3924">
        <v>0.13545239215010618</v>
      </c>
    </row>
    <row r="3925" spans="33:35">
      <c r="AG3925">
        <v>3922</v>
      </c>
      <c r="AH3925">
        <v>0.13391318261222446</v>
      </c>
      <c r="AI3925">
        <v>0.11340341792484793</v>
      </c>
    </row>
    <row r="3926" spans="33:35">
      <c r="AG3926">
        <v>3923</v>
      </c>
      <c r="AH3926">
        <v>0.13269140149716066</v>
      </c>
      <c r="AI3926">
        <v>0.12605635891383474</v>
      </c>
    </row>
    <row r="3927" spans="33:35">
      <c r="AG3927">
        <v>3924</v>
      </c>
      <c r="AH3927">
        <v>0.13828747315748816</v>
      </c>
      <c r="AI3927">
        <v>0.11674449284120775</v>
      </c>
    </row>
    <row r="3928" spans="33:35">
      <c r="AG3928">
        <v>3925</v>
      </c>
      <c r="AH3928">
        <v>0.13822018813867493</v>
      </c>
      <c r="AI3928">
        <v>0.15867274844704218</v>
      </c>
    </row>
    <row r="3929" spans="33:35">
      <c r="AG3929">
        <v>3926</v>
      </c>
      <c r="AH3929">
        <v>0.13042808753841137</v>
      </c>
      <c r="AI3929">
        <v>0.11648773519600701</v>
      </c>
    </row>
    <row r="3930" spans="33:35">
      <c r="AG3930">
        <v>3927</v>
      </c>
      <c r="AH3930">
        <v>0.13277967159074239</v>
      </c>
      <c r="AI3930">
        <v>0.10886845102252865</v>
      </c>
    </row>
    <row r="3931" spans="33:35">
      <c r="AG3931">
        <v>3928</v>
      </c>
      <c r="AH3931">
        <v>0.12463028451862364</v>
      </c>
      <c r="AI3931">
        <v>0.12990611214234032</v>
      </c>
    </row>
    <row r="3932" spans="33:35">
      <c r="AG3932">
        <v>3929</v>
      </c>
      <c r="AH3932">
        <v>0.1679950489727593</v>
      </c>
      <c r="AI3932">
        <v>0.10496128873032368</v>
      </c>
    </row>
    <row r="3933" spans="33:35">
      <c r="AG3933">
        <v>3930</v>
      </c>
      <c r="AH3933">
        <v>0.13814168300113255</v>
      </c>
      <c r="AI3933">
        <v>0.1131788645816376</v>
      </c>
    </row>
    <row r="3934" spans="33:35">
      <c r="AG3934">
        <v>3931</v>
      </c>
      <c r="AH3934">
        <v>0.13226354261067153</v>
      </c>
      <c r="AI3934">
        <v>0.12306785914785054</v>
      </c>
    </row>
    <row r="3935" spans="33:35">
      <c r="AG3935">
        <v>3932</v>
      </c>
      <c r="AH3935">
        <v>0.12843843108105435</v>
      </c>
      <c r="AI3935">
        <v>0.1283823077546713</v>
      </c>
    </row>
    <row r="3936" spans="33:35">
      <c r="AG3936">
        <v>3933</v>
      </c>
      <c r="AH3936">
        <v>0.12963909436363316</v>
      </c>
      <c r="AI3936">
        <v>0.12757135068853703</v>
      </c>
    </row>
    <row r="3937" spans="33:35">
      <c r="AG3937">
        <v>3934</v>
      </c>
      <c r="AH3937">
        <v>0.12631330136900054</v>
      </c>
      <c r="AI3937">
        <v>0.13866145427490364</v>
      </c>
    </row>
    <row r="3938" spans="33:35">
      <c r="AG3938">
        <v>3935</v>
      </c>
      <c r="AH3938">
        <v>0.12678832780348601</v>
      </c>
      <c r="AI3938">
        <v>0.12285804957483884</v>
      </c>
    </row>
    <row r="3939" spans="33:35">
      <c r="AG3939">
        <v>3936</v>
      </c>
      <c r="AH3939">
        <v>0.13438730219702832</v>
      </c>
      <c r="AI3939">
        <v>0.12540185838552542</v>
      </c>
    </row>
    <row r="3940" spans="33:35">
      <c r="AG3940">
        <v>3937</v>
      </c>
      <c r="AH3940">
        <v>0.16451575419897102</v>
      </c>
      <c r="AI3940">
        <v>0.1018937474026029</v>
      </c>
    </row>
    <row r="3941" spans="33:35">
      <c r="AG3941">
        <v>3938</v>
      </c>
      <c r="AH3941">
        <v>0.14902589468280217</v>
      </c>
      <c r="AI3941">
        <v>0.10718048865107072</v>
      </c>
    </row>
    <row r="3942" spans="33:35">
      <c r="AG3942">
        <v>3939</v>
      </c>
      <c r="AH3942">
        <v>0.1657655468903981</v>
      </c>
      <c r="AI3942">
        <v>9.9702334538113502E-2</v>
      </c>
    </row>
    <row r="3943" spans="33:35">
      <c r="AG3943">
        <v>3940</v>
      </c>
      <c r="AH3943">
        <v>0.14690119009551883</v>
      </c>
      <c r="AI3943">
        <v>0.12476791940511564</v>
      </c>
    </row>
    <row r="3944" spans="33:35">
      <c r="AG3944">
        <v>3941</v>
      </c>
      <c r="AH3944">
        <v>0.12377949242834541</v>
      </c>
      <c r="AI3944">
        <v>0.14127083441434501</v>
      </c>
    </row>
    <row r="3945" spans="33:35">
      <c r="AG3945">
        <v>3942</v>
      </c>
      <c r="AH3945">
        <v>0.12798756752711835</v>
      </c>
      <c r="AI3945">
        <v>0.13034511959948825</v>
      </c>
    </row>
    <row r="3946" spans="33:35">
      <c r="AG3946">
        <v>3943</v>
      </c>
      <c r="AH3946">
        <v>0.14034525098782477</v>
      </c>
      <c r="AI3946">
        <v>0.12187483526493351</v>
      </c>
    </row>
    <row r="3947" spans="33:35">
      <c r="AG3947">
        <v>3944</v>
      </c>
      <c r="AH3947">
        <v>0.12904838490928161</v>
      </c>
      <c r="AI3947">
        <v>0.13434139165090039</v>
      </c>
    </row>
    <row r="3948" spans="33:35">
      <c r="AG3948">
        <v>3945</v>
      </c>
      <c r="AH3948">
        <v>0.12888604567796541</v>
      </c>
      <c r="AI3948">
        <v>0.14285967485592993</v>
      </c>
    </row>
    <row r="3949" spans="33:35">
      <c r="AG3949">
        <v>3946</v>
      </c>
      <c r="AH3949">
        <v>0.12920745918129642</v>
      </c>
      <c r="AI3949">
        <v>0.13983155881381706</v>
      </c>
    </row>
    <row r="3950" spans="33:35">
      <c r="AG3950">
        <v>3947</v>
      </c>
      <c r="AH3950">
        <v>0.15224158250398412</v>
      </c>
      <c r="AI3950">
        <v>0.12473447255743442</v>
      </c>
    </row>
    <row r="3951" spans="33:35">
      <c r="AG3951">
        <v>3948</v>
      </c>
      <c r="AH3951">
        <v>0.16556368809816349</v>
      </c>
      <c r="AI3951">
        <v>9.509540843452223E-2</v>
      </c>
    </row>
    <row r="3952" spans="33:35">
      <c r="AG3952">
        <v>3949</v>
      </c>
      <c r="AH3952">
        <v>0.12672368549069085</v>
      </c>
      <c r="AI3952">
        <v>0.12274346432882535</v>
      </c>
    </row>
    <row r="3953" spans="33:35">
      <c r="AG3953">
        <v>3950</v>
      </c>
      <c r="AH3953">
        <v>0.13379849515798783</v>
      </c>
      <c r="AI3953">
        <v>0.13351697604239909</v>
      </c>
    </row>
    <row r="3954" spans="33:35">
      <c r="AG3954">
        <v>3951</v>
      </c>
      <c r="AH3954">
        <v>0.14918112509844136</v>
      </c>
      <c r="AI3954">
        <v>0.11746339892480466</v>
      </c>
    </row>
    <row r="3955" spans="33:35">
      <c r="AG3955">
        <v>3952</v>
      </c>
      <c r="AH3955">
        <v>0.12262527806661383</v>
      </c>
      <c r="AI3955">
        <v>0.13930904063830157</v>
      </c>
    </row>
    <row r="3956" spans="33:35">
      <c r="AG3956">
        <v>3953</v>
      </c>
      <c r="AH3956">
        <v>0.14097610630624213</v>
      </c>
      <c r="AI3956">
        <v>0.12042074986340415</v>
      </c>
    </row>
    <row r="3957" spans="33:35">
      <c r="AG3957">
        <v>3954</v>
      </c>
      <c r="AH3957">
        <v>0.1355636738517294</v>
      </c>
      <c r="AI3957">
        <v>0.12878513538647843</v>
      </c>
    </row>
    <row r="3958" spans="33:35">
      <c r="AG3958">
        <v>3955</v>
      </c>
      <c r="AH3958">
        <v>0.13555956461348534</v>
      </c>
      <c r="AI3958">
        <v>0.11173041555097929</v>
      </c>
    </row>
    <row r="3959" spans="33:35">
      <c r="AG3959">
        <v>3956</v>
      </c>
      <c r="AH3959">
        <v>0.13160324796790868</v>
      </c>
      <c r="AI3959">
        <v>0.12054336859217629</v>
      </c>
    </row>
    <row r="3960" spans="33:35">
      <c r="AG3960">
        <v>3957</v>
      </c>
      <c r="AH3960">
        <v>0.13213843546868193</v>
      </c>
      <c r="AI3960">
        <v>0.11946855414940445</v>
      </c>
    </row>
    <row r="3961" spans="33:35">
      <c r="AG3961">
        <v>3958</v>
      </c>
      <c r="AH3961">
        <v>0.14913773554383308</v>
      </c>
      <c r="AI3961">
        <v>0.10200841577987139</v>
      </c>
    </row>
    <row r="3962" spans="33:35">
      <c r="AG3962">
        <v>3959</v>
      </c>
      <c r="AH3962">
        <v>0.13302936194866616</v>
      </c>
      <c r="AI3962">
        <v>0.12823073091063941</v>
      </c>
    </row>
    <row r="3963" spans="33:35">
      <c r="AG3963">
        <v>3960</v>
      </c>
      <c r="AH3963">
        <v>0.13222618929775276</v>
      </c>
      <c r="AI3963">
        <v>0.1268305550094842</v>
      </c>
    </row>
    <row r="3964" spans="33:35">
      <c r="AG3964">
        <v>3961</v>
      </c>
      <c r="AH3964">
        <v>0.13379085161999879</v>
      </c>
      <c r="AI3964">
        <v>0.11903997187281237</v>
      </c>
    </row>
    <row r="3965" spans="33:35">
      <c r="AG3965">
        <v>3962</v>
      </c>
      <c r="AH3965">
        <v>0.14629134795239424</v>
      </c>
      <c r="AI3965">
        <v>0.10511823442720414</v>
      </c>
    </row>
    <row r="3966" spans="33:35">
      <c r="AG3966">
        <v>3963</v>
      </c>
      <c r="AH3966">
        <v>0.12666257297230779</v>
      </c>
      <c r="AI3966">
        <v>0.13539359886013733</v>
      </c>
    </row>
    <row r="3967" spans="33:35">
      <c r="AG3967">
        <v>3964</v>
      </c>
      <c r="AH3967">
        <v>0.16416899361539816</v>
      </c>
      <c r="AI3967">
        <v>9.409142051727698E-2</v>
      </c>
    </row>
    <row r="3968" spans="33:35">
      <c r="AG3968">
        <v>3965</v>
      </c>
      <c r="AH3968">
        <v>0.13708105362377115</v>
      </c>
      <c r="AI3968">
        <v>0.12124281079364228</v>
      </c>
    </row>
    <row r="3969" spans="33:35">
      <c r="AG3969">
        <v>3966</v>
      </c>
      <c r="AH3969">
        <v>0.13294041747007929</v>
      </c>
      <c r="AI3969">
        <v>0.16148103352185339</v>
      </c>
    </row>
    <row r="3970" spans="33:35">
      <c r="AG3970">
        <v>3967</v>
      </c>
      <c r="AH3970">
        <v>0.14040512590654741</v>
      </c>
      <c r="AI3970">
        <v>0.11616749582454376</v>
      </c>
    </row>
    <row r="3971" spans="33:35">
      <c r="AG3971">
        <v>3968</v>
      </c>
      <c r="AH3971">
        <v>0.14952364514652439</v>
      </c>
      <c r="AI3971">
        <v>0.12143058466673218</v>
      </c>
    </row>
    <row r="3972" spans="33:35">
      <c r="AG3972">
        <v>3969</v>
      </c>
      <c r="AH3972">
        <v>0.14824999980887671</v>
      </c>
      <c r="AI3972">
        <v>0.10513265588874177</v>
      </c>
    </row>
    <row r="3973" spans="33:35">
      <c r="AG3973">
        <v>3970</v>
      </c>
      <c r="AH3973">
        <v>0.14087597557425199</v>
      </c>
      <c r="AI3973">
        <v>0.11401821834616274</v>
      </c>
    </row>
    <row r="3974" spans="33:35">
      <c r="AG3974">
        <v>3971</v>
      </c>
      <c r="AH3974">
        <v>0.13319840966743926</v>
      </c>
      <c r="AI3974">
        <v>0.11798804885218653</v>
      </c>
    </row>
    <row r="3975" spans="33:35">
      <c r="AG3975">
        <v>3972</v>
      </c>
      <c r="AH3975">
        <v>0.1248628268357023</v>
      </c>
      <c r="AI3975">
        <v>0.12934320850002712</v>
      </c>
    </row>
    <row r="3976" spans="33:35">
      <c r="AG3976">
        <v>3973</v>
      </c>
      <c r="AH3976">
        <v>0.12761179353092708</v>
      </c>
      <c r="AI3976">
        <v>0.12654142836085647</v>
      </c>
    </row>
    <row r="3977" spans="33:35">
      <c r="AG3977">
        <v>3974</v>
      </c>
      <c r="AH3977">
        <v>0.13316379019491781</v>
      </c>
      <c r="AI3977">
        <v>0.12101887011709045</v>
      </c>
    </row>
    <row r="3978" spans="33:35">
      <c r="AG3978">
        <v>3975</v>
      </c>
      <c r="AH3978">
        <v>0.16378439339131745</v>
      </c>
      <c r="AI3978">
        <v>0.11145748058258081</v>
      </c>
    </row>
    <row r="3979" spans="33:35">
      <c r="AG3979">
        <v>3976</v>
      </c>
      <c r="AH3979">
        <v>0.13278636454942572</v>
      </c>
      <c r="AI3979">
        <v>0.11710056384383558</v>
      </c>
    </row>
    <row r="3980" spans="33:35">
      <c r="AG3980">
        <v>3977</v>
      </c>
      <c r="AH3980">
        <v>0.12554812693622985</v>
      </c>
      <c r="AI3980">
        <v>0.12618984889283288</v>
      </c>
    </row>
    <row r="3981" spans="33:35">
      <c r="AG3981">
        <v>3978</v>
      </c>
      <c r="AH3981">
        <v>0.16741461390018406</v>
      </c>
      <c r="AI3981">
        <v>0.10764570079406562</v>
      </c>
    </row>
    <row r="3982" spans="33:35">
      <c r="AG3982">
        <v>3979</v>
      </c>
      <c r="AH3982">
        <v>0.14350751797421393</v>
      </c>
      <c r="AI3982">
        <v>0.10682575501066446</v>
      </c>
    </row>
    <row r="3983" spans="33:35">
      <c r="AG3983">
        <v>3980</v>
      </c>
      <c r="AH3983">
        <v>0.15612073368915277</v>
      </c>
      <c r="AI3983">
        <v>0.10663289176364672</v>
      </c>
    </row>
    <row r="3984" spans="33:35">
      <c r="AG3984">
        <v>3981</v>
      </c>
      <c r="AH3984">
        <v>0.15345671178446929</v>
      </c>
      <c r="AI3984">
        <v>0.10830292636426964</v>
      </c>
    </row>
    <row r="3985" spans="33:35">
      <c r="AG3985">
        <v>3982</v>
      </c>
      <c r="AH3985">
        <v>0.15428603704062291</v>
      </c>
      <c r="AI3985">
        <v>0.11128387024190736</v>
      </c>
    </row>
    <row r="3986" spans="33:35">
      <c r="AG3986">
        <v>3983</v>
      </c>
      <c r="AH3986">
        <v>0.16356276311100945</v>
      </c>
      <c r="AI3986">
        <v>0.1054528733596559</v>
      </c>
    </row>
    <row r="3987" spans="33:35">
      <c r="AG3987">
        <v>3984</v>
      </c>
      <c r="AH3987">
        <v>0.14578152727901919</v>
      </c>
      <c r="AI3987">
        <v>0.14585545689067828</v>
      </c>
    </row>
    <row r="3988" spans="33:35">
      <c r="AG3988">
        <v>3985</v>
      </c>
      <c r="AH3988">
        <v>0.12499101038977088</v>
      </c>
      <c r="AI3988">
        <v>0.13653678362498423</v>
      </c>
    </row>
    <row r="3989" spans="33:35">
      <c r="AG3989">
        <v>3986</v>
      </c>
      <c r="AH3989">
        <v>0.1302230843160872</v>
      </c>
      <c r="AI3989">
        <v>0.11148072605900772</v>
      </c>
    </row>
    <row r="3990" spans="33:35">
      <c r="AG3990">
        <v>3987</v>
      </c>
      <c r="AH3990">
        <v>0.12508947361866485</v>
      </c>
      <c r="AI3990">
        <v>0.12955399565415035</v>
      </c>
    </row>
    <row r="3991" spans="33:35">
      <c r="AG3991">
        <v>3988</v>
      </c>
      <c r="AH3991">
        <v>0.13095089348268502</v>
      </c>
      <c r="AI3991">
        <v>0.11871387108570734</v>
      </c>
    </row>
    <row r="3992" spans="33:35">
      <c r="AG3992">
        <v>3989</v>
      </c>
      <c r="AH3992">
        <v>0.13670966877824531</v>
      </c>
      <c r="AI3992">
        <v>0.11741663801646982</v>
      </c>
    </row>
    <row r="3993" spans="33:35">
      <c r="AG3993">
        <v>3990</v>
      </c>
      <c r="AH3993">
        <v>0.1383743252716863</v>
      </c>
      <c r="AI3993">
        <v>0.14852995268220304</v>
      </c>
    </row>
    <row r="3994" spans="33:35">
      <c r="AG3994">
        <v>3991</v>
      </c>
      <c r="AH3994">
        <v>0.12618523875069679</v>
      </c>
      <c r="AI3994">
        <v>0.12817710610451868</v>
      </c>
    </row>
    <row r="3995" spans="33:35">
      <c r="AG3995">
        <v>3992</v>
      </c>
      <c r="AH3995">
        <v>0.13192117157212263</v>
      </c>
      <c r="AI3995">
        <v>0.1610800675889546</v>
      </c>
    </row>
    <row r="3996" spans="33:35">
      <c r="AG3996">
        <v>3993</v>
      </c>
      <c r="AH3996">
        <v>0.1419709453502685</v>
      </c>
      <c r="AI3996">
        <v>0.11397110793075338</v>
      </c>
    </row>
    <row r="3997" spans="33:35">
      <c r="AG3997">
        <v>3994</v>
      </c>
      <c r="AH3997">
        <v>0.15446200297174648</v>
      </c>
      <c r="AI3997">
        <v>0.12942116318725522</v>
      </c>
    </row>
    <row r="3998" spans="33:35">
      <c r="AG3998">
        <v>3995</v>
      </c>
      <c r="AH3998">
        <v>0.137066075808288</v>
      </c>
      <c r="AI3998">
        <v>0.11578831379887372</v>
      </c>
    </row>
    <row r="3999" spans="33:35">
      <c r="AG3999">
        <v>3996</v>
      </c>
      <c r="AH3999">
        <v>0.14568699313107356</v>
      </c>
      <c r="AI3999">
        <v>0.1129874438653571</v>
      </c>
    </row>
    <row r="4000" spans="33:35">
      <c r="AG4000">
        <v>3997</v>
      </c>
      <c r="AH4000">
        <v>0.12315276787004813</v>
      </c>
      <c r="AI4000">
        <v>0.13607543329298827</v>
      </c>
    </row>
    <row r="4001" spans="33:35">
      <c r="AG4001">
        <v>3998</v>
      </c>
      <c r="AH4001">
        <v>0.12916846982895891</v>
      </c>
      <c r="AI4001">
        <v>0.12794842017994365</v>
      </c>
    </row>
    <row r="4002" spans="33:35">
      <c r="AG4002">
        <v>3999</v>
      </c>
      <c r="AH4002">
        <v>0.13613808636897751</v>
      </c>
      <c r="AI4002">
        <v>0.1284382438294252</v>
      </c>
    </row>
    <row r="4003" spans="33:35">
      <c r="AG4003">
        <v>4000</v>
      </c>
      <c r="AH4003">
        <v>0.12777497221333894</v>
      </c>
      <c r="AI4003">
        <v>0.12156375641407841</v>
      </c>
    </row>
    <row r="4004" spans="33:35">
      <c r="AG4004">
        <v>4001</v>
      </c>
      <c r="AH4004">
        <v>0.13017426696597978</v>
      </c>
      <c r="AI4004">
        <v>0.11670090743406755</v>
      </c>
    </row>
    <row r="4005" spans="33:35">
      <c r="AG4005">
        <v>4002</v>
      </c>
      <c r="AH4005">
        <v>0.13835622846528675</v>
      </c>
      <c r="AI4005">
        <v>0.11406131658149166</v>
      </c>
    </row>
    <row r="4006" spans="33:35">
      <c r="AG4006">
        <v>4003</v>
      </c>
      <c r="AH4006">
        <v>0.14396682086721121</v>
      </c>
      <c r="AI4006">
        <v>0.13006466004946465</v>
      </c>
    </row>
    <row r="4007" spans="33:35">
      <c r="AG4007">
        <v>4004</v>
      </c>
      <c r="AH4007">
        <v>0.13133460598664204</v>
      </c>
      <c r="AI4007">
        <v>0.12307616210919084</v>
      </c>
    </row>
    <row r="4008" spans="33:35">
      <c r="AG4008">
        <v>4005</v>
      </c>
      <c r="AH4008">
        <v>0.13526575621080533</v>
      </c>
      <c r="AI4008">
        <v>0.13073411646337935</v>
      </c>
    </row>
    <row r="4009" spans="33:35">
      <c r="AG4009">
        <v>4006</v>
      </c>
      <c r="AH4009">
        <v>0.14611561197052281</v>
      </c>
      <c r="AI4009">
        <v>0.10369953964799104</v>
      </c>
    </row>
    <row r="4010" spans="33:35">
      <c r="AG4010">
        <v>4007</v>
      </c>
      <c r="AH4010">
        <v>0.12869909523050607</v>
      </c>
      <c r="AI4010">
        <v>0.13345665412090368</v>
      </c>
    </row>
    <row r="4011" spans="33:35">
      <c r="AG4011">
        <v>4008</v>
      </c>
      <c r="AH4011">
        <v>0.14135677094285318</v>
      </c>
      <c r="AI4011">
        <v>0.12048532103591381</v>
      </c>
    </row>
    <row r="4012" spans="33:35">
      <c r="AG4012">
        <v>4009</v>
      </c>
      <c r="AH4012">
        <v>0.13186016907265788</v>
      </c>
      <c r="AI4012">
        <v>0.13181731617125039</v>
      </c>
    </row>
    <row r="4013" spans="33:35">
      <c r="AG4013">
        <v>4010</v>
      </c>
      <c r="AH4013">
        <v>0.13332122339403019</v>
      </c>
      <c r="AI4013">
        <v>0.10974057571546607</v>
      </c>
    </row>
    <row r="4014" spans="33:35">
      <c r="AG4014">
        <v>4011</v>
      </c>
      <c r="AH4014">
        <v>0.16146998562047915</v>
      </c>
      <c r="AI4014">
        <v>9.7699489131427258E-2</v>
      </c>
    </row>
    <row r="4015" spans="33:35">
      <c r="AG4015">
        <v>4012</v>
      </c>
      <c r="AH4015">
        <v>0.12342576803118806</v>
      </c>
      <c r="AI4015">
        <v>0.1356093332325945</v>
      </c>
    </row>
    <row r="4016" spans="33:35">
      <c r="AG4016">
        <v>4013</v>
      </c>
      <c r="AH4016">
        <v>0.13498044357850505</v>
      </c>
      <c r="AI4016">
        <v>0.11683976645062455</v>
      </c>
    </row>
    <row r="4017" spans="33:35">
      <c r="AG4017">
        <v>4014</v>
      </c>
      <c r="AH4017">
        <v>0.14615731599699469</v>
      </c>
      <c r="AI4017">
        <v>0.10909506528221688</v>
      </c>
    </row>
    <row r="4018" spans="33:35">
      <c r="AG4018">
        <v>4015</v>
      </c>
      <c r="AH4018">
        <v>0.12356951730194268</v>
      </c>
      <c r="AI4018">
        <v>0.1264510208875288</v>
      </c>
    </row>
    <row r="4019" spans="33:35">
      <c r="AG4019">
        <v>4016</v>
      </c>
      <c r="AH4019">
        <v>0.129666299266879</v>
      </c>
      <c r="AI4019">
        <v>0.12984224337571912</v>
      </c>
    </row>
    <row r="4020" spans="33:35">
      <c r="AG4020">
        <v>4017</v>
      </c>
      <c r="AH4020">
        <v>0.12476639669599428</v>
      </c>
      <c r="AI4020">
        <v>0.12339314012732867</v>
      </c>
    </row>
    <row r="4021" spans="33:35">
      <c r="AG4021">
        <v>4018</v>
      </c>
      <c r="AH4021">
        <v>0.13057367520073765</v>
      </c>
      <c r="AI4021">
        <v>0.11087675507753922</v>
      </c>
    </row>
    <row r="4022" spans="33:35">
      <c r="AG4022">
        <v>4019</v>
      </c>
      <c r="AH4022">
        <v>0.16384207830101424</v>
      </c>
      <c r="AI4022">
        <v>0.1040061581271888</v>
      </c>
    </row>
    <row r="4023" spans="33:35">
      <c r="AG4023">
        <v>4020</v>
      </c>
      <c r="AH4023">
        <v>0.13391627061130418</v>
      </c>
      <c r="AI4023">
        <v>0.11405765725710773</v>
      </c>
    </row>
    <row r="4024" spans="33:35">
      <c r="AG4024">
        <v>4021</v>
      </c>
      <c r="AH4024">
        <v>0.13594426719672528</v>
      </c>
      <c r="AI4024">
        <v>0.1285621508937756</v>
      </c>
    </row>
    <row r="4025" spans="33:35">
      <c r="AG4025">
        <v>4022</v>
      </c>
      <c r="AH4025">
        <v>0.13744286443326934</v>
      </c>
      <c r="AI4025">
        <v>0.1146179363969017</v>
      </c>
    </row>
    <row r="4026" spans="33:35">
      <c r="AG4026">
        <v>4023</v>
      </c>
      <c r="AH4026">
        <v>0.12603520286310718</v>
      </c>
      <c r="AI4026">
        <v>0.13687197406973606</v>
      </c>
    </row>
    <row r="4027" spans="33:35">
      <c r="AG4027">
        <v>4024</v>
      </c>
      <c r="AH4027">
        <v>0.17619964130978202</v>
      </c>
      <c r="AI4027">
        <v>9.7861222339847745E-2</v>
      </c>
    </row>
    <row r="4028" spans="33:35">
      <c r="AG4028">
        <v>4025</v>
      </c>
      <c r="AH4028">
        <v>0.13417950595195474</v>
      </c>
      <c r="AI4028">
        <v>0.11707093631520282</v>
      </c>
    </row>
    <row r="4029" spans="33:35">
      <c r="AG4029">
        <v>4026</v>
      </c>
      <c r="AH4029">
        <v>0.15472287885890021</v>
      </c>
      <c r="AI4029">
        <v>0.10543218465534016</v>
      </c>
    </row>
    <row r="4030" spans="33:35">
      <c r="AG4030">
        <v>4027</v>
      </c>
      <c r="AH4030">
        <v>0.1359151990285774</v>
      </c>
      <c r="AI4030">
        <v>0.10954874030171811</v>
      </c>
    </row>
    <row r="4031" spans="33:35">
      <c r="AG4031">
        <v>4028</v>
      </c>
      <c r="AH4031">
        <v>0.17238404521063602</v>
      </c>
      <c r="AI4031">
        <v>0.11819697947058957</v>
      </c>
    </row>
    <row r="4032" spans="33:35">
      <c r="AG4032">
        <v>4029</v>
      </c>
      <c r="AH4032">
        <v>0.15395988837928265</v>
      </c>
      <c r="AI4032">
        <v>0.10805607376083332</v>
      </c>
    </row>
    <row r="4033" spans="33:35">
      <c r="AG4033">
        <v>4030</v>
      </c>
      <c r="AH4033">
        <v>0.13019572043066949</v>
      </c>
      <c r="AI4033">
        <v>0.1358463413201024</v>
      </c>
    </row>
    <row r="4034" spans="33:35">
      <c r="AG4034">
        <v>4031</v>
      </c>
      <c r="AH4034">
        <v>0.16109947993496193</v>
      </c>
      <c r="AI4034">
        <v>0.11405936014855124</v>
      </c>
    </row>
    <row r="4035" spans="33:35">
      <c r="AG4035">
        <v>4032</v>
      </c>
      <c r="AH4035">
        <v>0.13574227357406229</v>
      </c>
      <c r="AI4035">
        <v>0.12712879105129643</v>
      </c>
    </row>
    <row r="4036" spans="33:35">
      <c r="AG4036">
        <v>4033</v>
      </c>
      <c r="AH4036">
        <v>0.14426874942462378</v>
      </c>
      <c r="AI4036">
        <v>0.12256204497098819</v>
      </c>
    </row>
    <row r="4037" spans="33:35">
      <c r="AG4037">
        <v>4034</v>
      </c>
      <c r="AH4037">
        <v>0.12697432650731402</v>
      </c>
      <c r="AI4037">
        <v>0.15134653086193575</v>
      </c>
    </row>
    <row r="4038" spans="33:35">
      <c r="AG4038">
        <v>4035</v>
      </c>
      <c r="AH4038">
        <v>0.12369424022912257</v>
      </c>
      <c r="AI4038">
        <v>0.12933447363976694</v>
      </c>
    </row>
    <row r="4039" spans="33:35">
      <c r="AG4039">
        <v>4036</v>
      </c>
      <c r="AH4039">
        <v>0.12455453400324638</v>
      </c>
      <c r="AI4039">
        <v>0.12877603463618512</v>
      </c>
    </row>
    <row r="4040" spans="33:35">
      <c r="AG4040">
        <v>4037</v>
      </c>
      <c r="AH4040">
        <v>0.14008942157103718</v>
      </c>
      <c r="AI4040">
        <v>0.11905518308107971</v>
      </c>
    </row>
    <row r="4041" spans="33:35">
      <c r="AG4041">
        <v>4038</v>
      </c>
      <c r="AH4041">
        <v>0.1507482714360544</v>
      </c>
      <c r="AI4041">
        <v>0.1218210683430833</v>
      </c>
    </row>
    <row r="4042" spans="33:35">
      <c r="AG4042">
        <v>4039</v>
      </c>
      <c r="AH4042">
        <v>0.1344852424037043</v>
      </c>
      <c r="AI4042">
        <v>0.13365314511110152</v>
      </c>
    </row>
    <row r="4043" spans="33:35">
      <c r="AG4043">
        <v>4040</v>
      </c>
      <c r="AH4043">
        <v>0.14849212766381162</v>
      </c>
      <c r="AI4043">
        <v>0.10691527830332341</v>
      </c>
    </row>
    <row r="4044" spans="33:35">
      <c r="AG4044">
        <v>4041</v>
      </c>
      <c r="AH4044">
        <v>0.13184027769801973</v>
      </c>
      <c r="AI4044">
        <v>0.12516718885514766</v>
      </c>
    </row>
    <row r="4045" spans="33:35">
      <c r="AG4045">
        <v>4042</v>
      </c>
      <c r="AH4045">
        <v>0.13642406790839168</v>
      </c>
      <c r="AI4045">
        <v>0.12363762053052964</v>
      </c>
    </row>
    <row r="4046" spans="33:35">
      <c r="AG4046">
        <v>4043</v>
      </c>
      <c r="AH4046">
        <v>0.14688744844648191</v>
      </c>
      <c r="AI4046">
        <v>0.1299359051718833</v>
      </c>
    </row>
    <row r="4047" spans="33:35">
      <c r="AG4047">
        <v>4044</v>
      </c>
      <c r="AH4047">
        <v>0.16533134166047844</v>
      </c>
      <c r="AI4047">
        <v>0.11061378679200339</v>
      </c>
    </row>
    <row r="4048" spans="33:35">
      <c r="AG4048">
        <v>4045</v>
      </c>
      <c r="AH4048">
        <v>0.13720113088975053</v>
      </c>
      <c r="AI4048">
        <v>0.12109154733595398</v>
      </c>
    </row>
    <row r="4049" spans="33:35">
      <c r="AG4049">
        <v>4046</v>
      </c>
      <c r="AH4049">
        <v>0.13843926607133208</v>
      </c>
      <c r="AI4049">
        <v>0.13229478715338455</v>
      </c>
    </row>
    <row r="4050" spans="33:35">
      <c r="AG4050">
        <v>4047</v>
      </c>
      <c r="AH4050">
        <v>0.13504201881932804</v>
      </c>
      <c r="AI4050">
        <v>0.12103365189007875</v>
      </c>
    </row>
    <row r="4051" spans="33:35">
      <c r="AG4051">
        <v>4048</v>
      </c>
      <c r="AH4051">
        <v>0.13515325834728159</v>
      </c>
      <c r="AI4051">
        <v>0.15177551727416752</v>
      </c>
    </row>
    <row r="4052" spans="33:35">
      <c r="AG4052">
        <v>4049</v>
      </c>
      <c r="AH4052">
        <v>0.13176413184858407</v>
      </c>
      <c r="AI4052">
        <v>0.12482426289560078</v>
      </c>
    </row>
    <row r="4053" spans="33:35">
      <c r="AG4053">
        <v>4050</v>
      </c>
      <c r="AH4053">
        <v>0.13270586364913209</v>
      </c>
      <c r="AI4053">
        <v>0.12827497500707188</v>
      </c>
    </row>
    <row r="4054" spans="33:35">
      <c r="AG4054">
        <v>4051</v>
      </c>
      <c r="AH4054">
        <v>0.15201448019567346</v>
      </c>
      <c r="AI4054">
        <v>0.13023661607306569</v>
      </c>
    </row>
    <row r="4055" spans="33:35">
      <c r="AG4055">
        <v>4052</v>
      </c>
      <c r="AH4055">
        <v>0.13303773478323269</v>
      </c>
      <c r="AI4055">
        <v>0.13554519108450366</v>
      </c>
    </row>
    <row r="4056" spans="33:35">
      <c r="AG4056">
        <v>4053</v>
      </c>
      <c r="AH4056">
        <v>0.12326263378059843</v>
      </c>
      <c r="AI4056">
        <v>0.12923179239641969</v>
      </c>
    </row>
    <row r="4057" spans="33:35">
      <c r="AG4057">
        <v>4054</v>
      </c>
      <c r="AH4057">
        <v>0.12670420491521306</v>
      </c>
      <c r="AI4057">
        <v>0.13038482094162149</v>
      </c>
    </row>
    <row r="4058" spans="33:35">
      <c r="AG4058">
        <v>4055</v>
      </c>
      <c r="AH4058">
        <v>0.14307780399735406</v>
      </c>
      <c r="AI4058">
        <v>0.12167643859897742</v>
      </c>
    </row>
    <row r="4059" spans="33:35">
      <c r="AG4059">
        <v>4056</v>
      </c>
      <c r="AH4059">
        <v>0.1257906663091444</v>
      </c>
      <c r="AI4059">
        <v>0.12228611665744935</v>
      </c>
    </row>
    <row r="4060" spans="33:35">
      <c r="AG4060">
        <v>4057</v>
      </c>
      <c r="AH4060">
        <v>0.12815334869001146</v>
      </c>
      <c r="AI4060">
        <v>0.15349237383200703</v>
      </c>
    </row>
    <row r="4061" spans="33:35">
      <c r="AG4061">
        <v>4058</v>
      </c>
      <c r="AH4061">
        <v>0.12668440444223505</v>
      </c>
      <c r="AI4061">
        <v>0.13066117583614431</v>
      </c>
    </row>
    <row r="4062" spans="33:35">
      <c r="AG4062">
        <v>4059</v>
      </c>
      <c r="AH4062">
        <v>0.13852385241994689</v>
      </c>
      <c r="AI4062">
        <v>0.11190293223714015</v>
      </c>
    </row>
    <row r="4063" spans="33:35">
      <c r="AG4063">
        <v>4060</v>
      </c>
      <c r="AH4063">
        <v>0.1374611758179341</v>
      </c>
      <c r="AI4063">
        <v>0.12336190659863748</v>
      </c>
    </row>
    <row r="4064" spans="33:35">
      <c r="AG4064">
        <v>4061</v>
      </c>
      <c r="AH4064">
        <v>0.12757440238079243</v>
      </c>
      <c r="AI4064">
        <v>0.15457648392860185</v>
      </c>
    </row>
    <row r="4065" spans="33:35">
      <c r="AG4065">
        <v>4062</v>
      </c>
      <c r="AH4065">
        <v>0.14331223358024509</v>
      </c>
      <c r="AI4065">
        <v>0.10950080324897433</v>
      </c>
    </row>
    <row r="4066" spans="33:35">
      <c r="AG4066">
        <v>4063</v>
      </c>
      <c r="AH4066">
        <v>0.15908928027836136</v>
      </c>
      <c r="AI4066">
        <v>0.11907941990732565</v>
      </c>
    </row>
    <row r="4067" spans="33:35">
      <c r="AG4067">
        <v>4064</v>
      </c>
      <c r="AH4067">
        <v>0.1249902746365589</v>
      </c>
      <c r="AI4067">
        <v>0.13718525945524421</v>
      </c>
    </row>
    <row r="4068" spans="33:35">
      <c r="AG4068">
        <v>4065</v>
      </c>
      <c r="AH4068">
        <v>0.13369258625637773</v>
      </c>
      <c r="AI4068">
        <v>0.13380302083949489</v>
      </c>
    </row>
    <row r="4069" spans="33:35">
      <c r="AG4069">
        <v>4066</v>
      </c>
      <c r="AH4069">
        <v>0.13842289226416568</v>
      </c>
      <c r="AI4069">
        <v>0.10904162950566632</v>
      </c>
    </row>
    <row r="4070" spans="33:35">
      <c r="AG4070">
        <v>4067</v>
      </c>
      <c r="AH4070">
        <v>0.14045318518799707</v>
      </c>
      <c r="AI4070">
        <v>0.10385247275495429</v>
      </c>
    </row>
    <row r="4071" spans="33:35">
      <c r="AG4071">
        <v>4068</v>
      </c>
      <c r="AH4071">
        <v>0.13422431075876923</v>
      </c>
      <c r="AI4071">
        <v>0.11899958046099787</v>
      </c>
    </row>
    <row r="4072" spans="33:35">
      <c r="AG4072">
        <v>4069</v>
      </c>
      <c r="AH4072">
        <v>0.126269107745619</v>
      </c>
      <c r="AI4072">
        <v>0.12768824381181879</v>
      </c>
    </row>
    <row r="4073" spans="33:35">
      <c r="AG4073">
        <v>4070</v>
      </c>
      <c r="AH4073">
        <v>0.12998556447212981</v>
      </c>
      <c r="AI4073">
        <v>0.12041179274293071</v>
      </c>
    </row>
    <row r="4074" spans="33:35">
      <c r="AG4074">
        <v>4071</v>
      </c>
      <c r="AH4074">
        <v>0.15320269701208516</v>
      </c>
      <c r="AI4074">
        <v>0.1193780050521209</v>
      </c>
    </row>
    <row r="4075" spans="33:35">
      <c r="AG4075">
        <v>4072</v>
      </c>
      <c r="AH4075">
        <v>0.14291298321034648</v>
      </c>
      <c r="AI4075">
        <v>0.13736058800453985</v>
      </c>
    </row>
    <row r="4076" spans="33:35">
      <c r="AG4076">
        <v>4073</v>
      </c>
      <c r="AH4076">
        <v>0.132589345609992</v>
      </c>
      <c r="AI4076">
        <v>0.12403900781647674</v>
      </c>
    </row>
    <row r="4077" spans="33:35">
      <c r="AG4077">
        <v>4074</v>
      </c>
      <c r="AH4077">
        <v>0.12488634791058716</v>
      </c>
      <c r="AI4077">
        <v>0.13147885190985614</v>
      </c>
    </row>
    <row r="4078" spans="33:35">
      <c r="AG4078">
        <v>4075</v>
      </c>
      <c r="AH4078">
        <v>0.12979869076807846</v>
      </c>
      <c r="AI4078">
        <v>0.12384442926595517</v>
      </c>
    </row>
    <row r="4079" spans="33:35">
      <c r="AG4079">
        <v>4076</v>
      </c>
      <c r="AH4079">
        <v>0.16157363825254625</v>
      </c>
      <c r="AI4079">
        <v>9.8874024831196367E-2</v>
      </c>
    </row>
    <row r="4080" spans="33:35">
      <c r="AG4080">
        <v>4077</v>
      </c>
      <c r="AH4080">
        <v>0.13252490653114532</v>
      </c>
      <c r="AI4080">
        <v>0.140002086769481</v>
      </c>
    </row>
    <row r="4081" spans="33:35">
      <c r="AG4081">
        <v>4078</v>
      </c>
      <c r="AH4081">
        <v>0.13460908947898623</v>
      </c>
      <c r="AI4081">
        <v>0.12062969563379672</v>
      </c>
    </row>
    <row r="4082" spans="33:35">
      <c r="AG4082">
        <v>4079</v>
      </c>
      <c r="AH4082">
        <v>0.13283012053891902</v>
      </c>
      <c r="AI4082">
        <v>0.12335503294547386</v>
      </c>
    </row>
    <row r="4083" spans="33:35">
      <c r="AG4083">
        <v>4080</v>
      </c>
      <c r="AH4083">
        <v>0.12861454821798271</v>
      </c>
      <c r="AI4083">
        <v>0.12602952344754281</v>
      </c>
    </row>
    <row r="4084" spans="33:35">
      <c r="AG4084">
        <v>4081</v>
      </c>
      <c r="AH4084">
        <v>0.1523078931352975</v>
      </c>
      <c r="AI4084">
        <v>0.12783574519845006</v>
      </c>
    </row>
    <row r="4085" spans="33:35">
      <c r="AG4085">
        <v>4082</v>
      </c>
      <c r="AH4085">
        <v>0.13534707550230896</v>
      </c>
      <c r="AI4085">
        <v>0.11899330192953546</v>
      </c>
    </row>
    <row r="4086" spans="33:35">
      <c r="AG4086">
        <v>4083</v>
      </c>
      <c r="AH4086">
        <v>0.12531709307569885</v>
      </c>
      <c r="AI4086">
        <v>0.13626927106889547</v>
      </c>
    </row>
    <row r="4087" spans="33:35">
      <c r="AG4087">
        <v>4084</v>
      </c>
      <c r="AH4087">
        <v>0.12367496333820309</v>
      </c>
      <c r="AI4087">
        <v>0.12912728805005663</v>
      </c>
    </row>
    <row r="4088" spans="33:35">
      <c r="AG4088">
        <v>4085</v>
      </c>
      <c r="AH4088">
        <v>0.14154801181671786</v>
      </c>
      <c r="AI4088">
        <v>0.12301134383128029</v>
      </c>
    </row>
    <row r="4089" spans="33:35">
      <c r="AG4089">
        <v>4086</v>
      </c>
      <c r="AH4089">
        <v>0.15636603617422273</v>
      </c>
      <c r="AI4089">
        <v>0.10301813350371428</v>
      </c>
    </row>
    <row r="4090" spans="33:35">
      <c r="AG4090">
        <v>4087</v>
      </c>
      <c r="AH4090">
        <v>0.15124965759229003</v>
      </c>
      <c r="AI4090">
        <v>0.10928383090202351</v>
      </c>
    </row>
    <row r="4091" spans="33:35">
      <c r="AG4091">
        <v>4088</v>
      </c>
      <c r="AH4091">
        <v>0.1306454295891315</v>
      </c>
      <c r="AI4091">
        <v>0.12950760636234007</v>
      </c>
    </row>
    <row r="4092" spans="33:35">
      <c r="AG4092">
        <v>4089</v>
      </c>
      <c r="AH4092">
        <v>0.15633326585453169</v>
      </c>
      <c r="AI4092">
        <v>0.11175348190639202</v>
      </c>
    </row>
    <row r="4093" spans="33:35">
      <c r="AG4093">
        <v>4090</v>
      </c>
      <c r="AH4093">
        <v>0.13529519157999331</v>
      </c>
      <c r="AI4093">
        <v>0.12826902037690674</v>
      </c>
    </row>
    <row r="4094" spans="33:35">
      <c r="AG4094">
        <v>4091</v>
      </c>
      <c r="AH4094">
        <v>0.13557384989826116</v>
      </c>
      <c r="AI4094">
        <v>0.12401236443328151</v>
      </c>
    </row>
    <row r="4095" spans="33:35">
      <c r="AG4095">
        <v>4092</v>
      </c>
      <c r="AH4095">
        <v>0.13796071313373834</v>
      </c>
      <c r="AI4095">
        <v>0.10410364584901266</v>
      </c>
    </row>
    <row r="4096" spans="33:35">
      <c r="AG4096">
        <v>4093</v>
      </c>
      <c r="AH4096">
        <v>0.13481336926671156</v>
      </c>
      <c r="AI4096">
        <v>0.13643708522492171</v>
      </c>
    </row>
    <row r="4097" spans="33:35">
      <c r="AG4097">
        <v>4094</v>
      </c>
      <c r="AH4097">
        <v>0.12396300997533954</v>
      </c>
      <c r="AI4097">
        <v>0.13799258110632542</v>
      </c>
    </row>
    <row r="4098" spans="33:35">
      <c r="AG4098">
        <v>4095</v>
      </c>
      <c r="AH4098">
        <v>0.13592786618627728</v>
      </c>
      <c r="AI4098">
        <v>0.12409550358769329</v>
      </c>
    </row>
    <row r="4099" spans="33:35">
      <c r="AG4099">
        <v>4096</v>
      </c>
      <c r="AH4099">
        <v>0.15129820342787142</v>
      </c>
      <c r="AI4099">
        <v>9.7450094607571619E-2</v>
      </c>
    </row>
    <row r="4100" spans="33:35">
      <c r="AG4100">
        <v>4097</v>
      </c>
      <c r="AH4100">
        <v>0.1329634584887906</v>
      </c>
      <c r="AI4100">
        <v>0.12126700303261384</v>
      </c>
    </row>
    <row r="4101" spans="33:35">
      <c r="AG4101">
        <v>4098</v>
      </c>
      <c r="AH4101">
        <v>0.14452631289167545</v>
      </c>
      <c r="AI4101">
        <v>0.13508539070474054</v>
      </c>
    </row>
    <row r="4102" spans="33:35">
      <c r="AG4102">
        <v>4099</v>
      </c>
      <c r="AH4102">
        <v>0.13124270562860976</v>
      </c>
      <c r="AI4102">
        <v>0.13211686977826664</v>
      </c>
    </row>
    <row r="4103" spans="33:35">
      <c r="AG4103">
        <v>4100</v>
      </c>
      <c r="AH4103">
        <v>0.13500118017702259</v>
      </c>
      <c r="AI4103">
        <v>0.12195100220546681</v>
      </c>
    </row>
    <row r="4104" spans="33:35">
      <c r="AG4104">
        <v>4101</v>
      </c>
      <c r="AH4104">
        <v>0.16410908423481135</v>
      </c>
      <c r="AI4104">
        <v>0.13003481164305344</v>
      </c>
    </row>
    <row r="4105" spans="33:35">
      <c r="AG4105">
        <v>4102</v>
      </c>
      <c r="AH4105">
        <v>0.13099032968835239</v>
      </c>
      <c r="AI4105">
        <v>0.12681663926886824</v>
      </c>
    </row>
    <row r="4106" spans="33:35">
      <c r="AG4106">
        <v>4103</v>
      </c>
      <c r="AH4106">
        <v>0.12571954606739053</v>
      </c>
      <c r="AI4106">
        <v>0.14162621308044648</v>
      </c>
    </row>
    <row r="4107" spans="33:35">
      <c r="AG4107">
        <v>4104</v>
      </c>
      <c r="AH4107">
        <v>0.12900721821489841</v>
      </c>
      <c r="AI4107">
        <v>0.15980077912349266</v>
      </c>
    </row>
    <row r="4108" spans="33:35">
      <c r="AG4108">
        <v>4105</v>
      </c>
      <c r="AH4108">
        <v>0.1402956802875753</v>
      </c>
      <c r="AI4108">
        <v>0.12085160571755958</v>
      </c>
    </row>
    <row r="4109" spans="33:35">
      <c r="AG4109">
        <v>4106</v>
      </c>
      <c r="AH4109">
        <v>0.13038944668145999</v>
      </c>
      <c r="AI4109">
        <v>0.13528284305549182</v>
      </c>
    </row>
    <row r="4110" spans="33:35">
      <c r="AG4110">
        <v>4107</v>
      </c>
      <c r="AH4110">
        <v>0.17034729186828576</v>
      </c>
      <c r="AI4110">
        <v>9.9110111005117324E-2</v>
      </c>
    </row>
    <row r="4111" spans="33:35">
      <c r="AG4111">
        <v>4108</v>
      </c>
      <c r="AH4111">
        <v>0.1368967952209913</v>
      </c>
      <c r="AI4111">
        <v>0.11843115823877182</v>
      </c>
    </row>
    <row r="4112" spans="33:35">
      <c r="AG4112">
        <v>4109</v>
      </c>
      <c r="AH4112">
        <v>0.14129711989238786</v>
      </c>
      <c r="AI4112">
        <v>0.11994536440479489</v>
      </c>
    </row>
    <row r="4113" spans="33:35">
      <c r="AG4113">
        <v>4110</v>
      </c>
      <c r="AH4113">
        <v>0.12544377320503444</v>
      </c>
      <c r="AI4113">
        <v>0.12729464634057355</v>
      </c>
    </row>
    <row r="4114" spans="33:35">
      <c r="AG4114">
        <v>4111</v>
      </c>
      <c r="AH4114">
        <v>0.13391355687227025</v>
      </c>
      <c r="AI4114">
        <v>0.11822453659343482</v>
      </c>
    </row>
    <row r="4115" spans="33:35">
      <c r="AG4115">
        <v>4112</v>
      </c>
      <c r="AH4115">
        <v>0.14105876636465892</v>
      </c>
      <c r="AI4115">
        <v>0.14739698805300605</v>
      </c>
    </row>
    <row r="4116" spans="33:35">
      <c r="AG4116">
        <v>4113</v>
      </c>
      <c r="AH4116">
        <v>0.1674109708618812</v>
      </c>
      <c r="AI4116">
        <v>9.3317681287049314E-2</v>
      </c>
    </row>
    <row r="4117" spans="33:35">
      <c r="AG4117">
        <v>4114</v>
      </c>
      <c r="AH4117">
        <v>0.1467689227400916</v>
      </c>
      <c r="AI4117">
        <v>0.12406093000975069</v>
      </c>
    </row>
    <row r="4118" spans="33:35">
      <c r="AG4118">
        <v>4115</v>
      </c>
      <c r="AH4118">
        <v>0.13344562529123297</v>
      </c>
      <c r="AI4118">
        <v>0.11951601015890502</v>
      </c>
    </row>
    <row r="4119" spans="33:35">
      <c r="AG4119">
        <v>4116</v>
      </c>
      <c r="AH4119">
        <v>0.12745851861583626</v>
      </c>
      <c r="AI4119">
        <v>0.11902496829745907</v>
      </c>
    </row>
    <row r="4120" spans="33:35">
      <c r="AG4120">
        <v>4117</v>
      </c>
      <c r="AH4120">
        <v>0.14046418402874675</v>
      </c>
      <c r="AI4120">
        <v>0.12091377676237448</v>
      </c>
    </row>
    <row r="4121" spans="33:35">
      <c r="AG4121">
        <v>4118</v>
      </c>
      <c r="AH4121">
        <v>0.12810505649728851</v>
      </c>
      <c r="AI4121">
        <v>0.12739904247780567</v>
      </c>
    </row>
    <row r="4122" spans="33:35">
      <c r="AG4122">
        <v>4119</v>
      </c>
      <c r="AH4122">
        <v>0.13692897714869226</v>
      </c>
      <c r="AI4122">
        <v>0.11831259294166123</v>
      </c>
    </row>
    <row r="4123" spans="33:35">
      <c r="AG4123">
        <v>4120</v>
      </c>
      <c r="AH4123">
        <v>0.13341332556037175</v>
      </c>
      <c r="AI4123">
        <v>0.12593350513973833</v>
      </c>
    </row>
    <row r="4124" spans="33:35">
      <c r="AG4124">
        <v>4121</v>
      </c>
      <c r="AH4124">
        <v>0.13054254343669761</v>
      </c>
      <c r="AI4124">
        <v>0.1118277386764555</v>
      </c>
    </row>
    <row r="4125" spans="33:35">
      <c r="AG4125">
        <v>4122</v>
      </c>
      <c r="AH4125">
        <v>0.13244797670452171</v>
      </c>
      <c r="AI4125">
        <v>0.13975094926991247</v>
      </c>
    </row>
    <row r="4126" spans="33:35">
      <c r="AG4126">
        <v>4123</v>
      </c>
      <c r="AH4126">
        <v>0.13872487045674392</v>
      </c>
      <c r="AI4126">
        <v>0.12957364446685887</v>
      </c>
    </row>
    <row r="4127" spans="33:35">
      <c r="AG4127">
        <v>4124</v>
      </c>
      <c r="AH4127">
        <v>0.13351009588883311</v>
      </c>
      <c r="AI4127">
        <v>0.11580985505502148</v>
      </c>
    </row>
    <row r="4128" spans="33:35">
      <c r="AG4128">
        <v>4125</v>
      </c>
      <c r="AH4128">
        <v>0.14743314363863261</v>
      </c>
      <c r="AI4128">
        <v>0.1004144822543214</v>
      </c>
    </row>
    <row r="4129" spans="33:35">
      <c r="AG4129">
        <v>4126</v>
      </c>
      <c r="AH4129">
        <v>0.12656285861792765</v>
      </c>
      <c r="AI4129">
        <v>0.12402321586913509</v>
      </c>
    </row>
    <row r="4130" spans="33:35">
      <c r="AG4130">
        <v>4127</v>
      </c>
      <c r="AH4130">
        <v>0.14567695945243753</v>
      </c>
      <c r="AI4130">
        <v>0.10460098224167719</v>
      </c>
    </row>
    <row r="4131" spans="33:35">
      <c r="AG4131">
        <v>4128</v>
      </c>
      <c r="AH4131">
        <v>0.17015291394780069</v>
      </c>
      <c r="AI4131">
        <v>9.8539443167378643E-2</v>
      </c>
    </row>
    <row r="4132" spans="33:35">
      <c r="AG4132">
        <v>4129</v>
      </c>
      <c r="AH4132">
        <v>0.12689810975669674</v>
      </c>
      <c r="AI4132">
        <v>0.12699419135193529</v>
      </c>
    </row>
    <row r="4133" spans="33:35">
      <c r="AG4133">
        <v>4130</v>
      </c>
      <c r="AH4133">
        <v>0.13540129199506959</v>
      </c>
      <c r="AI4133">
        <v>0.11816881372200055</v>
      </c>
    </row>
    <row r="4134" spans="33:35">
      <c r="AG4134">
        <v>4131</v>
      </c>
      <c r="AH4134">
        <v>0.13358948054812445</v>
      </c>
      <c r="AI4134">
        <v>0.11247230882623857</v>
      </c>
    </row>
    <row r="4135" spans="33:35">
      <c r="AG4135">
        <v>4132</v>
      </c>
      <c r="AH4135">
        <v>0.12928131202172433</v>
      </c>
      <c r="AI4135">
        <v>0.12382867884405718</v>
      </c>
    </row>
    <row r="4136" spans="33:35">
      <c r="AG4136">
        <v>4133</v>
      </c>
      <c r="AH4136">
        <v>0.14426241888677083</v>
      </c>
      <c r="AI4136">
        <v>9.9832055261600758E-2</v>
      </c>
    </row>
    <row r="4137" spans="33:35">
      <c r="AG4137">
        <v>4134</v>
      </c>
      <c r="AH4137">
        <v>0.13191109529861977</v>
      </c>
      <c r="AI4137">
        <v>0.12858371001063201</v>
      </c>
    </row>
    <row r="4138" spans="33:35">
      <c r="AG4138">
        <v>4135</v>
      </c>
      <c r="AH4138">
        <v>0.13589823413238905</v>
      </c>
      <c r="AI4138">
        <v>0.1213655277606976</v>
      </c>
    </row>
    <row r="4139" spans="33:35">
      <c r="AG4139">
        <v>4136</v>
      </c>
      <c r="AH4139">
        <v>0.13247965536133011</v>
      </c>
      <c r="AI4139">
        <v>0.1306512065630511</v>
      </c>
    </row>
    <row r="4140" spans="33:35">
      <c r="AG4140">
        <v>4137</v>
      </c>
      <c r="AH4140">
        <v>0.12704806445917155</v>
      </c>
      <c r="AI4140">
        <v>0.12258028787859354</v>
      </c>
    </row>
    <row r="4141" spans="33:35">
      <c r="AG4141">
        <v>4138</v>
      </c>
      <c r="AH4141">
        <v>0.14284320566791117</v>
      </c>
      <c r="AI4141">
        <v>0.12260181875913395</v>
      </c>
    </row>
    <row r="4142" spans="33:35">
      <c r="AG4142">
        <v>4139</v>
      </c>
      <c r="AH4142">
        <v>0.16827440210422925</v>
      </c>
      <c r="AI4142">
        <v>0.11905121606107516</v>
      </c>
    </row>
    <row r="4143" spans="33:35">
      <c r="AG4143">
        <v>4140</v>
      </c>
      <c r="AH4143">
        <v>0.1358188823718379</v>
      </c>
      <c r="AI4143">
        <v>0.12466687283690309</v>
      </c>
    </row>
    <row r="4144" spans="33:35">
      <c r="AG4144">
        <v>4141</v>
      </c>
      <c r="AH4144">
        <v>0.13519498307930339</v>
      </c>
      <c r="AI4144">
        <v>0.10919674413350539</v>
      </c>
    </row>
    <row r="4145" spans="33:35">
      <c r="AG4145">
        <v>4142</v>
      </c>
      <c r="AH4145">
        <v>0.14205636664952487</v>
      </c>
      <c r="AI4145">
        <v>0.11551135699947744</v>
      </c>
    </row>
    <row r="4146" spans="33:35">
      <c r="AG4146">
        <v>4143</v>
      </c>
      <c r="AH4146">
        <v>0.13088690566040045</v>
      </c>
      <c r="AI4146">
        <v>0.11786963220063366</v>
      </c>
    </row>
    <row r="4147" spans="33:35">
      <c r="AG4147">
        <v>4144</v>
      </c>
      <c r="AH4147">
        <v>0.15488679828251092</v>
      </c>
      <c r="AI4147">
        <v>9.7827064886703716E-2</v>
      </c>
    </row>
    <row r="4148" spans="33:35">
      <c r="AG4148">
        <v>4145</v>
      </c>
      <c r="AH4148">
        <v>0.13843098677612004</v>
      </c>
      <c r="AI4148">
        <v>0.10473546826458224</v>
      </c>
    </row>
    <row r="4149" spans="33:35">
      <c r="AG4149">
        <v>4146</v>
      </c>
      <c r="AH4149">
        <v>0.13237253342874858</v>
      </c>
      <c r="AI4149">
        <v>0.12214716565662789</v>
      </c>
    </row>
    <row r="4150" spans="33:35">
      <c r="AG4150">
        <v>4147</v>
      </c>
      <c r="AH4150">
        <v>0.13291849812096029</v>
      </c>
      <c r="AI4150">
        <v>0.12581613204198788</v>
      </c>
    </row>
    <row r="4151" spans="33:35">
      <c r="AG4151">
        <v>4148</v>
      </c>
      <c r="AH4151">
        <v>0.13177618005507336</v>
      </c>
      <c r="AI4151">
        <v>0.1307926879125057</v>
      </c>
    </row>
    <row r="4152" spans="33:35">
      <c r="AG4152">
        <v>4149</v>
      </c>
      <c r="AH4152">
        <v>0.13884213153999792</v>
      </c>
      <c r="AI4152">
        <v>0.10673881881804897</v>
      </c>
    </row>
    <row r="4153" spans="33:35">
      <c r="AG4153">
        <v>4150</v>
      </c>
      <c r="AH4153">
        <v>0.14305865659858152</v>
      </c>
      <c r="AI4153">
        <v>0.10799124524861714</v>
      </c>
    </row>
    <row r="4154" spans="33:35">
      <c r="AG4154">
        <v>4151</v>
      </c>
      <c r="AH4154">
        <v>0.14165831492907274</v>
      </c>
      <c r="AI4154">
        <v>0.12296946064574812</v>
      </c>
    </row>
    <row r="4155" spans="33:35">
      <c r="AG4155">
        <v>4152</v>
      </c>
      <c r="AH4155">
        <v>0.13845376015312166</v>
      </c>
      <c r="AI4155">
        <v>0.11529038820955534</v>
      </c>
    </row>
    <row r="4156" spans="33:35">
      <c r="AG4156">
        <v>4153</v>
      </c>
      <c r="AH4156">
        <v>0.13545384970916091</v>
      </c>
      <c r="AI4156">
        <v>0.12498630665133872</v>
      </c>
    </row>
    <row r="4157" spans="33:35">
      <c r="AG4157">
        <v>4154</v>
      </c>
      <c r="AH4157">
        <v>0.13411035003722566</v>
      </c>
      <c r="AI4157">
        <v>0.12761969738994722</v>
      </c>
    </row>
    <row r="4158" spans="33:35">
      <c r="AG4158">
        <v>4155</v>
      </c>
      <c r="AH4158">
        <v>0.14261064234391979</v>
      </c>
      <c r="AI4158">
        <v>0.12095991501047766</v>
      </c>
    </row>
    <row r="4159" spans="33:35">
      <c r="AG4159">
        <v>4156</v>
      </c>
      <c r="AH4159">
        <v>0.15419650293695555</v>
      </c>
      <c r="AI4159">
        <v>0.11234703459846855</v>
      </c>
    </row>
    <row r="4160" spans="33:35">
      <c r="AG4160">
        <v>4157</v>
      </c>
      <c r="AH4160">
        <v>0.17215512168882766</v>
      </c>
      <c r="AI4160">
        <v>0.10058688627037195</v>
      </c>
    </row>
    <row r="4161" spans="33:35">
      <c r="AG4161">
        <v>4158</v>
      </c>
      <c r="AH4161">
        <v>0.13126729712542165</v>
      </c>
      <c r="AI4161">
        <v>0.12832412318572925</v>
      </c>
    </row>
    <row r="4162" spans="33:35">
      <c r="AG4162">
        <v>4159</v>
      </c>
      <c r="AH4162">
        <v>0.1516470520596882</v>
      </c>
      <c r="AI4162">
        <v>9.7885867584963454E-2</v>
      </c>
    </row>
    <row r="4163" spans="33:35">
      <c r="AG4163">
        <v>4160</v>
      </c>
      <c r="AH4163">
        <v>0.14058102816673679</v>
      </c>
      <c r="AI4163">
        <v>0.10932459293811544</v>
      </c>
    </row>
    <row r="4164" spans="33:35">
      <c r="AG4164">
        <v>4161</v>
      </c>
      <c r="AH4164">
        <v>0.13443013951467372</v>
      </c>
      <c r="AI4164">
        <v>0.11577866175051027</v>
      </c>
    </row>
    <row r="4165" spans="33:35">
      <c r="AG4165">
        <v>4162</v>
      </c>
      <c r="AH4165">
        <v>0.15618839014670674</v>
      </c>
      <c r="AI4165">
        <v>9.8948111627242319E-2</v>
      </c>
    </row>
    <row r="4166" spans="33:35">
      <c r="AG4166">
        <v>4163</v>
      </c>
      <c r="AH4166">
        <v>0.12702263031251193</v>
      </c>
      <c r="AI4166">
        <v>0.12018939038782284</v>
      </c>
    </row>
    <row r="4167" spans="33:35">
      <c r="AG4167">
        <v>4164</v>
      </c>
      <c r="AH4167">
        <v>0.13527067757303043</v>
      </c>
      <c r="AI4167">
        <v>0.12737921524795251</v>
      </c>
    </row>
    <row r="4168" spans="33:35">
      <c r="AG4168">
        <v>4165</v>
      </c>
      <c r="AH4168">
        <v>0.12742167477556524</v>
      </c>
      <c r="AI4168">
        <v>0.15370459325769811</v>
      </c>
    </row>
    <row r="4169" spans="33:35">
      <c r="AG4169">
        <v>4166</v>
      </c>
      <c r="AH4169">
        <v>0.15568224591569979</v>
      </c>
      <c r="AI4169">
        <v>0.10416650100563393</v>
      </c>
    </row>
    <row r="4170" spans="33:35">
      <c r="AG4170">
        <v>4167</v>
      </c>
      <c r="AH4170">
        <v>0.13897124608877737</v>
      </c>
      <c r="AI4170">
        <v>0.10455653484905816</v>
      </c>
    </row>
    <row r="4171" spans="33:35">
      <c r="AG4171">
        <v>4168</v>
      </c>
      <c r="AH4171">
        <v>0.143262329117638</v>
      </c>
      <c r="AI4171">
        <v>0.1158167934529519</v>
      </c>
    </row>
    <row r="4172" spans="33:35">
      <c r="AG4172">
        <v>4169</v>
      </c>
      <c r="AH4172">
        <v>0.14219777390783997</v>
      </c>
      <c r="AI4172">
        <v>0.11629967960291554</v>
      </c>
    </row>
    <row r="4173" spans="33:35">
      <c r="AG4173">
        <v>4170</v>
      </c>
      <c r="AH4173">
        <v>0.13891801008592233</v>
      </c>
      <c r="AI4173">
        <v>0.10508967979891497</v>
      </c>
    </row>
    <row r="4174" spans="33:35">
      <c r="AG4174">
        <v>4171</v>
      </c>
      <c r="AH4174">
        <v>0.13115125563992239</v>
      </c>
      <c r="AI4174">
        <v>0.14903768510199203</v>
      </c>
    </row>
    <row r="4175" spans="33:35">
      <c r="AG4175">
        <v>4172</v>
      </c>
      <c r="AH4175">
        <v>0.13784103847037732</v>
      </c>
      <c r="AI4175">
        <v>0.11340314990783787</v>
      </c>
    </row>
    <row r="4176" spans="33:35">
      <c r="AG4176">
        <v>4173</v>
      </c>
      <c r="AH4176">
        <v>0.15410758789019641</v>
      </c>
      <c r="AI4176">
        <v>0.11364086512232087</v>
      </c>
    </row>
    <row r="4177" spans="33:35">
      <c r="AG4177">
        <v>4174</v>
      </c>
      <c r="AH4177">
        <v>0.15159420156388378</v>
      </c>
      <c r="AI4177">
        <v>0.10906574909322107</v>
      </c>
    </row>
    <row r="4178" spans="33:35">
      <c r="AG4178">
        <v>4175</v>
      </c>
      <c r="AH4178">
        <v>0.13084172684051454</v>
      </c>
      <c r="AI4178">
        <v>0.13148128256214761</v>
      </c>
    </row>
    <row r="4179" spans="33:35">
      <c r="AG4179">
        <v>4176</v>
      </c>
      <c r="AH4179">
        <v>0.16708105007947574</v>
      </c>
      <c r="AI4179">
        <v>9.4816384088123595E-2</v>
      </c>
    </row>
    <row r="4180" spans="33:35">
      <c r="AG4180">
        <v>4177</v>
      </c>
      <c r="AH4180">
        <v>0.13904978728469744</v>
      </c>
      <c r="AI4180">
        <v>0.12594111978237668</v>
      </c>
    </row>
    <row r="4181" spans="33:35">
      <c r="AG4181">
        <v>4178</v>
      </c>
      <c r="AH4181">
        <v>0.15432051856121468</v>
      </c>
      <c r="AI4181">
        <v>0.10490358531786942</v>
      </c>
    </row>
    <row r="4182" spans="33:35">
      <c r="AG4182">
        <v>4179</v>
      </c>
      <c r="AH4182">
        <v>0.13276591515771621</v>
      </c>
      <c r="AI4182">
        <v>0.13548743387199844</v>
      </c>
    </row>
    <row r="4183" spans="33:35">
      <c r="AG4183">
        <v>4180</v>
      </c>
      <c r="AH4183">
        <v>0.12946800909098785</v>
      </c>
      <c r="AI4183">
        <v>0.12442415002723295</v>
      </c>
    </row>
    <row r="4184" spans="33:35">
      <c r="AG4184">
        <v>4181</v>
      </c>
      <c r="AH4184">
        <v>0.13554060440543017</v>
      </c>
      <c r="AI4184">
        <v>0.11183539977475462</v>
      </c>
    </row>
    <row r="4185" spans="33:35">
      <c r="AG4185">
        <v>4182</v>
      </c>
      <c r="AH4185">
        <v>0.13619101723529672</v>
      </c>
      <c r="AI4185">
        <v>0.10714938985386532</v>
      </c>
    </row>
    <row r="4186" spans="33:35">
      <c r="AG4186">
        <v>4183</v>
      </c>
      <c r="AH4186">
        <v>0.13470593677095788</v>
      </c>
      <c r="AI4186">
        <v>0.11798221709797976</v>
      </c>
    </row>
    <row r="4187" spans="33:35">
      <c r="AG4187">
        <v>4184</v>
      </c>
      <c r="AH4187">
        <v>0.13828473599286462</v>
      </c>
      <c r="AI4187">
        <v>0.10789456906208679</v>
      </c>
    </row>
    <row r="4188" spans="33:35">
      <c r="AG4188">
        <v>4185</v>
      </c>
      <c r="AH4188">
        <v>0.14747885509869657</v>
      </c>
      <c r="AI4188">
        <v>0.12694675511696124</v>
      </c>
    </row>
    <row r="4189" spans="33:35">
      <c r="AG4189">
        <v>4186</v>
      </c>
      <c r="AH4189">
        <v>0.12683963997604125</v>
      </c>
      <c r="AI4189">
        <v>0.13757444848601003</v>
      </c>
    </row>
    <row r="4190" spans="33:35">
      <c r="AG4190">
        <v>4187</v>
      </c>
      <c r="AH4190">
        <v>0.14271241021845166</v>
      </c>
      <c r="AI4190">
        <v>0.11038311535175679</v>
      </c>
    </row>
    <row r="4191" spans="33:35">
      <c r="AG4191">
        <v>4188</v>
      </c>
      <c r="AH4191">
        <v>0.12877131818982843</v>
      </c>
      <c r="AI4191">
        <v>0.11701815429369887</v>
      </c>
    </row>
    <row r="4192" spans="33:35">
      <c r="AG4192">
        <v>4189</v>
      </c>
      <c r="AH4192">
        <v>0.13708029401095057</v>
      </c>
      <c r="AI4192">
        <v>0.14833793786533525</v>
      </c>
    </row>
    <row r="4193" spans="33:35">
      <c r="AG4193">
        <v>4190</v>
      </c>
      <c r="AH4193">
        <v>0.1401626798198434</v>
      </c>
      <c r="AI4193">
        <v>0.12153177093908783</v>
      </c>
    </row>
    <row r="4194" spans="33:35">
      <c r="AG4194">
        <v>4191</v>
      </c>
      <c r="AH4194">
        <v>0.1293481302688278</v>
      </c>
      <c r="AI4194">
        <v>0.11675465281095523</v>
      </c>
    </row>
    <row r="4195" spans="33:35">
      <c r="AG4195">
        <v>4192</v>
      </c>
      <c r="AH4195">
        <v>0.13190305959807577</v>
      </c>
      <c r="AI4195">
        <v>0.12876940361728104</v>
      </c>
    </row>
    <row r="4196" spans="33:35">
      <c r="AG4196">
        <v>4193</v>
      </c>
      <c r="AH4196">
        <v>0.13346385150998505</v>
      </c>
      <c r="AI4196">
        <v>0.12287357124853621</v>
      </c>
    </row>
    <row r="4197" spans="33:35">
      <c r="AG4197">
        <v>4194</v>
      </c>
      <c r="AH4197">
        <v>0.13293050878454513</v>
      </c>
      <c r="AI4197">
        <v>0.13802469472857681</v>
      </c>
    </row>
    <row r="4198" spans="33:35">
      <c r="AG4198">
        <v>4195</v>
      </c>
      <c r="AH4198">
        <v>0.151500626188425</v>
      </c>
      <c r="AI4198">
        <v>0.12214133002291515</v>
      </c>
    </row>
    <row r="4199" spans="33:35">
      <c r="AG4199">
        <v>4196</v>
      </c>
      <c r="AH4199">
        <v>0.14771243847603663</v>
      </c>
      <c r="AI4199">
        <v>0.11747607100933033</v>
      </c>
    </row>
    <row r="4200" spans="33:35">
      <c r="AG4200">
        <v>4197</v>
      </c>
      <c r="AH4200">
        <v>0.16132858997002938</v>
      </c>
      <c r="AI4200">
        <v>9.9651341385324804E-2</v>
      </c>
    </row>
    <row r="4201" spans="33:35">
      <c r="AG4201">
        <v>4198</v>
      </c>
      <c r="AH4201">
        <v>0.14192157995279658</v>
      </c>
      <c r="AI4201">
        <v>0.10886135166123267</v>
      </c>
    </row>
    <row r="4202" spans="33:35">
      <c r="AG4202">
        <v>4199</v>
      </c>
      <c r="AH4202">
        <v>0.13501230803286346</v>
      </c>
      <c r="AI4202">
        <v>0.14271595792380079</v>
      </c>
    </row>
    <row r="4203" spans="33:35">
      <c r="AG4203">
        <v>4200</v>
      </c>
      <c r="AH4203">
        <v>0.14257262206312685</v>
      </c>
      <c r="AI4203">
        <v>0.12085208502910302</v>
      </c>
    </row>
    <row r="4204" spans="33:35">
      <c r="AG4204">
        <v>4201</v>
      </c>
      <c r="AH4204">
        <v>0.14781368105297307</v>
      </c>
      <c r="AI4204">
        <v>0.13786772213525367</v>
      </c>
    </row>
    <row r="4205" spans="33:35">
      <c r="AG4205">
        <v>4202</v>
      </c>
      <c r="AH4205">
        <v>0.1265911246424023</v>
      </c>
      <c r="AI4205">
        <v>0.14691596895269915</v>
      </c>
    </row>
    <row r="4206" spans="33:35">
      <c r="AG4206">
        <v>4203</v>
      </c>
      <c r="AH4206">
        <v>0.1331398414385519</v>
      </c>
      <c r="AI4206">
        <v>0.11774320891463336</v>
      </c>
    </row>
    <row r="4207" spans="33:35">
      <c r="AG4207">
        <v>4204</v>
      </c>
      <c r="AH4207">
        <v>0.15234444209906081</v>
      </c>
      <c r="AI4207">
        <v>9.5850739473538185E-2</v>
      </c>
    </row>
    <row r="4208" spans="33:35">
      <c r="AG4208">
        <v>4205</v>
      </c>
      <c r="AH4208">
        <v>0.14070939577977001</v>
      </c>
      <c r="AI4208">
        <v>0.11100150460597957</v>
      </c>
    </row>
    <row r="4209" spans="33:35">
      <c r="AG4209">
        <v>4206</v>
      </c>
      <c r="AH4209">
        <v>0.13200795577363808</v>
      </c>
      <c r="AI4209">
        <v>0.12418404928997184</v>
      </c>
    </row>
    <row r="4210" spans="33:35">
      <c r="AG4210">
        <v>4207</v>
      </c>
      <c r="AH4210">
        <v>0.13143125917754589</v>
      </c>
      <c r="AI4210">
        <v>0.15070331909547396</v>
      </c>
    </row>
    <row r="4211" spans="33:35">
      <c r="AG4211">
        <v>4208</v>
      </c>
      <c r="AH4211">
        <v>0.14210123706947062</v>
      </c>
      <c r="AI4211">
        <v>0.11581843068467428</v>
      </c>
    </row>
    <row r="4212" spans="33:35">
      <c r="AG4212">
        <v>4209</v>
      </c>
      <c r="AH4212">
        <v>0.14600730533631548</v>
      </c>
      <c r="AI4212">
        <v>0.11162767545942581</v>
      </c>
    </row>
    <row r="4213" spans="33:35">
      <c r="AG4213">
        <v>4210</v>
      </c>
      <c r="AH4213">
        <v>0.15286424066234677</v>
      </c>
      <c r="AI4213">
        <v>0.12310933329088514</v>
      </c>
    </row>
    <row r="4214" spans="33:35">
      <c r="AG4214">
        <v>4211</v>
      </c>
      <c r="AH4214">
        <v>0.128541414857233</v>
      </c>
      <c r="AI4214">
        <v>0.12082628911750329</v>
      </c>
    </row>
    <row r="4215" spans="33:35">
      <c r="AG4215">
        <v>4212</v>
      </c>
      <c r="AH4215">
        <v>0.14933977324529235</v>
      </c>
      <c r="AI4215">
        <v>0.11039940063642202</v>
      </c>
    </row>
    <row r="4216" spans="33:35">
      <c r="AG4216">
        <v>4213</v>
      </c>
      <c r="AH4216">
        <v>0.12542717322535163</v>
      </c>
      <c r="AI4216">
        <v>0.13946123015480469</v>
      </c>
    </row>
    <row r="4217" spans="33:35">
      <c r="AG4217">
        <v>4214</v>
      </c>
      <c r="AH4217">
        <v>0.13911997315912283</v>
      </c>
      <c r="AI4217">
        <v>0.12476128855675164</v>
      </c>
    </row>
    <row r="4218" spans="33:35">
      <c r="AG4218">
        <v>4215</v>
      </c>
      <c r="AH4218">
        <v>0.15580149521399506</v>
      </c>
      <c r="AI4218">
        <v>0.10730708137696174</v>
      </c>
    </row>
    <row r="4219" spans="33:35">
      <c r="AG4219">
        <v>4216</v>
      </c>
      <c r="AH4219">
        <v>0.13573630085243221</v>
      </c>
      <c r="AI4219">
        <v>0.13107343196204915</v>
      </c>
    </row>
    <row r="4220" spans="33:35">
      <c r="AG4220">
        <v>4217</v>
      </c>
      <c r="AH4220">
        <v>0.12773221483303882</v>
      </c>
      <c r="AI4220">
        <v>0.13406230197626801</v>
      </c>
    </row>
    <row r="4221" spans="33:35">
      <c r="AG4221">
        <v>4218</v>
      </c>
      <c r="AH4221">
        <v>0.1425368480600718</v>
      </c>
      <c r="AI4221">
        <v>0.14375491922625677</v>
      </c>
    </row>
    <row r="4222" spans="33:35">
      <c r="AG4222">
        <v>4219</v>
      </c>
      <c r="AH4222">
        <v>0.12695234410165299</v>
      </c>
      <c r="AI4222">
        <v>0.1224603621274172</v>
      </c>
    </row>
    <row r="4223" spans="33:35">
      <c r="AG4223">
        <v>4220</v>
      </c>
      <c r="AH4223">
        <v>0.15200950548553849</v>
      </c>
      <c r="AI4223">
        <v>0.10583598160224995</v>
      </c>
    </row>
    <row r="4224" spans="33:35">
      <c r="AG4224">
        <v>4221</v>
      </c>
      <c r="AH4224">
        <v>0.1470786082763208</v>
      </c>
      <c r="AI4224">
        <v>0.13719643312689794</v>
      </c>
    </row>
    <row r="4225" spans="33:35">
      <c r="AG4225">
        <v>4222</v>
      </c>
      <c r="AH4225">
        <v>0.12509710764810328</v>
      </c>
      <c r="AI4225">
        <v>0.12776995859972015</v>
      </c>
    </row>
    <row r="4226" spans="33:35">
      <c r="AG4226">
        <v>4223</v>
      </c>
      <c r="AH4226">
        <v>0.12849978559454447</v>
      </c>
      <c r="AI4226">
        <v>0.12473319133603851</v>
      </c>
    </row>
    <row r="4227" spans="33:35">
      <c r="AG4227">
        <v>4224</v>
      </c>
      <c r="AH4227">
        <v>0.13198693863317035</v>
      </c>
      <c r="AI4227">
        <v>0.12560818604100549</v>
      </c>
    </row>
    <row r="4228" spans="33:35">
      <c r="AG4228">
        <v>4225</v>
      </c>
      <c r="AH4228">
        <v>0.14092868816314516</v>
      </c>
      <c r="AI4228">
        <v>0.10069150572218311</v>
      </c>
    </row>
    <row r="4229" spans="33:35">
      <c r="AG4229">
        <v>4226</v>
      </c>
      <c r="AH4229">
        <v>0.13593482140208143</v>
      </c>
      <c r="AI4229">
        <v>0.11397567513351342</v>
      </c>
    </row>
    <row r="4230" spans="33:35">
      <c r="AG4230">
        <v>4227</v>
      </c>
      <c r="AH4230">
        <v>0.12898658567664928</v>
      </c>
      <c r="AI4230">
        <v>0.14113459583518229</v>
      </c>
    </row>
    <row r="4231" spans="33:35">
      <c r="AG4231">
        <v>4228</v>
      </c>
      <c r="AH4231">
        <v>0.14181869389451632</v>
      </c>
      <c r="AI4231">
        <v>0.12539165889523654</v>
      </c>
    </row>
    <row r="4232" spans="33:35">
      <c r="AG4232">
        <v>4229</v>
      </c>
      <c r="AH4232">
        <v>0.12508572462865236</v>
      </c>
      <c r="AI4232">
        <v>0.12239209375035623</v>
      </c>
    </row>
    <row r="4233" spans="33:35">
      <c r="AG4233">
        <v>4230</v>
      </c>
      <c r="AH4233">
        <v>0.18402499679854267</v>
      </c>
      <c r="AI4233">
        <v>9.9464995264620742E-2</v>
      </c>
    </row>
    <row r="4234" spans="33:35">
      <c r="AG4234">
        <v>4231</v>
      </c>
      <c r="AH4234">
        <v>0.13354836769673109</v>
      </c>
      <c r="AI4234">
        <v>0.1129456150301075</v>
      </c>
    </row>
    <row r="4235" spans="33:35">
      <c r="AG4235">
        <v>4232</v>
      </c>
      <c r="AH4235">
        <v>0.12874121372367722</v>
      </c>
      <c r="AI4235">
        <v>0.13162922073026781</v>
      </c>
    </row>
    <row r="4236" spans="33:35">
      <c r="AG4236">
        <v>4233</v>
      </c>
      <c r="AH4236">
        <v>0.15736880428482092</v>
      </c>
      <c r="AI4236">
        <v>0.10180170247787518</v>
      </c>
    </row>
    <row r="4237" spans="33:35">
      <c r="AG4237">
        <v>4234</v>
      </c>
      <c r="AH4237">
        <v>0.12441063885543734</v>
      </c>
      <c r="AI4237">
        <v>0.12322879239699029</v>
      </c>
    </row>
    <row r="4238" spans="33:35">
      <c r="AG4238">
        <v>4235</v>
      </c>
      <c r="AH4238">
        <v>0.12447492682066073</v>
      </c>
      <c r="AI4238">
        <v>0.12854521766328156</v>
      </c>
    </row>
    <row r="4239" spans="33:35">
      <c r="AG4239">
        <v>4236</v>
      </c>
      <c r="AH4239">
        <v>0.13335485213626277</v>
      </c>
      <c r="AI4239">
        <v>0.11652549669480805</v>
      </c>
    </row>
    <row r="4240" spans="33:35">
      <c r="AG4240">
        <v>4237</v>
      </c>
      <c r="AH4240">
        <v>0.1714957068790649</v>
      </c>
      <c r="AI4240">
        <v>0.11517410548631239</v>
      </c>
    </row>
    <row r="4241" spans="33:35">
      <c r="AG4241">
        <v>4238</v>
      </c>
      <c r="AH4241">
        <v>0.13065396992044923</v>
      </c>
      <c r="AI4241">
        <v>0.12416735659573747</v>
      </c>
    </row>
    <row r="4242" spans="33:35">
      <c r="AG4242">
        <v>4239</v>
      </c>
      <c r="AH4242">
        <v>0.12566963035830586</v>
      </c>
      <c r="AI4242">
        <v>0.12300782221577573</v>
      </c>
    </row>
    <row r="4243" spans="33:35">
      <c r="AG4243">
        <v>4240</v>
      </c>
      <c r="AH4243">
        <v>0.13720730900743394</v>
      </c>
      <c r="AI4243">
        <v>0.13944300266194828</v>
      </c>
    </row>
    <row r="4244" spans="33:35">
      <c r="AG4244">
        <v>4241</v>
      </c>
      <c r="AH4244">
        <v>0.12470371726685935</v>
      </c>
      <c r="AI4244">
        <v>0.12816587927533163</v>
      </c>
    </row>
    <row r="4245" spans="33:35">
      <c r="AG4245">
        <v>4242</v>
      </c>
      <c r="AH4245">
        <v>0.17355223173715412</v>
      </c>
      <c r="AI4245">
        <v>9.423242503202052E-2</v>
      </c>
    </row>
    <row r="4246" spans="33:35">
      <c r="AG4246">
        <v>4243</v>
      </c>
      <c r="AH4246">
        <v>0.1571129541608336</v>
      </c>
      <c r="AI4246">
        <v>0.12570901832305376</v>
      </c>
    </row>
    <row r="4247" spans="33:35">
      <c r="AG4247">
        <v>4244</v>
      </c>
      <c r="AH4247">
        <v>0.14826734281908896</v>
      </c>
      <c r="AI4247">
        <v>0.1370994180328719</v>
      </c>
    </row>
    <row r="4248" spans="33:35">
      <c r="AG4248">
        <v>4245</v>
      </c>
      <c r="AH4248">
        <v>0.12825400413013516</v>
      </c>
      <c r="AI4248">
        <v>0.12316384712286543</v>
      </c>
    </row>
    <row r="4249" spans="33:35">
      <c r="AG4249">
        <v>4246</v>
      </c>
      <c r="AH4249">
        <v>0.15513611467529226</v>
      </c>
      <c r="AI4249">
        <v>0.1050735830000642</v>
      </c>
    </row>
    <row r="4250" spans="33:35">
      <c r="AG4250">
        <v>4247</v>
      </c>
      <c r="AH4250">
        <v>0.12869905863119904</v>
      </c>
      <c r="AI4250">
        <v>0.12116998750625568</v>
      </c>
    </row>
    <row r="4251" spans="33:35">
      <c r="AG4251">
        <v>4248</v>
      </c>
      <c r="AH4251">
        <v>0.12866581633942425</v>
      </c>
      <c r="AI4251">
        <v>0.11963438198151011</v>
      </c>
    </row>
    <row r="4252" spans="33:35">
      <c r="AG4252">
        <v>4249</v>
      </c>
      <c r="AH4252">
        <v>0.13971974255366973</v>
      </c>
      <c r="AI4252">
        <v>0.10146298238012548</v>
      </c>
    </row>
    <row r="4253" spans="33:35">
      <c r="AG4253">
        <v>4250</v>
      </c>
      <c r="AH4253">
        <v>0.13849043499913047</v>
      </c>
      <c r="AI4253">
        <v>0.12356928146059226</v>
      </c>
    </row>
    <row r="4254" spans="33:35">
      <c r="AG4254">
        <v>4251</v>
      </c>
      <c r="AH4254">
        <v>0.13101129557358213</v>
      </c>
      <c r="AI4254">
        <v>0.12568201629461001</v>
      </c>
    </row>
    <row r="4255" spans="33:35">
      <c r="AG4255">
        <v>4252</v>
      </c>
      <c r="AH4255">
        <v>0.14222075984334928</v>
      </c>
      <c r="AI4255">
        <v>0.11564983293324131</v>
      </c>
    </row>
    <row r="4256" spans="33:35">
      <c r="AG4256">
        <v>4253</v>
      </c>
      <c r="AH4256">
        <v>0.15678532931664105</v>
      </c>
      <c r="AI4256">
        <v>0.10377396732974983</v>
      </c>
    </row>
    <row r="4257" spans="33:35">
      <c r="AG4257">
        <v>4254</v>
      </c>
      <c r="AH4257">
        <v>0.14076858872860393</v>
      </c>
      <c r="AI4257">
        <v>0.10933764428113354</v>
      </c>
    </row>
    <row r="4258" spans="33:35">
      <c r="AG4258">
        <v>4255</v>
      </c>
      <c r="AH4258">
        <v>0.15502031198229879</v>
      </c>
      <c r="AI4258">
        <v>0.10657136300209982</v>
      </c>
    </row>
    <row r="4259" spans="33:35">
      <c r="AG4259">
        <v>4256</v>
      </c>
      <c r="AH4259">
        <v>0.14074679340209523</v>
      </c>
      <c r="AI4259">
        <v>0.11967113257222252</v>
      </c>
    </row>
    <row r="4260" spans="33:35">
      <c r="AG4260">
        <v>4257</v>
      </c>
      <c r="AH4260">
        <v>0.13260215409789672</v>
      </c>
      <c r="AI4260">
        <v>0.12978110951311472</v>
      </c>
    </row>
    <row r="4261" spans="33:35">
      <c r="AG4261">
        <v>4258</v>
      </c>
      <c r="AH4261">
        <v>0.13590614727361552</v>
      </c>
      <c r="AI4261">
        <v>0.12334650881452502</v>
      </c>
    </row>
    <row r="4262" spans="33:35">
      <c r="AG4262">
        <v>4259</v>
      </c>
      <c r="AH4262">
        <v>0.15608302343675529</v>
      </c>
      <c r="AI4262">
        <v>0.11115424798832441</v>
      </c>
    </row>
    <row r="4263" spans="33:35">
      <c r="AG4263">
        <v>4260</v>
      </c>
      <c r="AH4263">
        <v>0.13192373082287123</v>
      </c>
      <c r="AI4263">
        <v>0.11445639094168769</v>
      </c>
    </row>
    <row r="4264" spans="33:35">
      <c r="AG4264">
        <v>4261</v>
      </c>
      <c r="AH4264">
        <v>0.13583435182435807</v>
      </c>
      <c r="AI4264">
        <v>0.11868564392781523</v>
      </c>
    </row>
    <row r="4265" spans="33:35">
      <c r="AG4265">
        <v>4262</v>
      </c>
      <c r="AH4265">
        <v>0.12993781048940783</v>
      </c>
      <c r="AI4265">
        <v>0.14873800180953781</v>
      </c>
    </row>
    <row r="4266" spans="33:35">
      <c r="AG4266">
        <v>4263</v>
      </c>
      <c r="AH4266">
        <v>0.13989509112272</v>
      </c>
      <c r="AI4266">
        <v>0.11848315806535825</v>
      </c>
    </row>
    <row r="4267" spans="33:35">
      <c r="AG4267">
        <v>4264</v>
      </c>
      <c r="AH4267">
        <v>0.1378527719141836</v>
      </c>
      <c r="AI4267">
        <v>0.12723498337754655</v>
      </c>
    </row>
    <row r="4268" spans="33:35">
      <c r="AG4268">
        <v>4265</v>
      </c>
      <c r="AH4268">
        <v>0.13963007768339952</v>
      </c>
      <c r="AI4268">
        <v>0.12657013644851448</v>
      </c>
    </row>
    <row r="4269" spans="33:35">
      <c r="AG4269">
        <v>4266</v>
      </c>
      <c r="AH4269">
        <v>0.13727977606327743</v>
      </c>
      <c r="AI4269">
        <v>0.11974517786290488</v>
      </c>
    </row>
    <row r="4270" spans="33:35">
      <c r="AG4270">
        <v>4267</v>
      </c>
      <c r="AH4270">
        <v>0.15865197875617171</v>
      </c>
      <c r="AI4270">
        <v>0.12712823067762741</v>
      </c>
    </row>
    <row r="4271" spans="33:35">
      <c r="AG4271">
        <v>4268</v>
      </c>
      <c r="AH4271">
        <v>0.13188920720116387</v>
      </c>
      <c r="AI4271">
        <v>0.13148013008935835</v>
      </c>
    </row>
    <row r="4272" spans="33:35">
      <c r="AG4272">
        <v>4269</v>
      </c>
      <c r="AH4272">
        <v>0.13824882190248949</v>
      </c>
      <c r="AI4272">
        <v>0.13177356346891048</v>
      </c>
    </row>
    <row r="4273" spans="33:35">
      <c r="AG4273">
        <v>4270</v>
      </c>
      <c r="AH4273">
        <v>0.15748547913548724</v>
      </c>
      <c r="AI4273">
        <v>0.1039760357211498</v>
      </c>
    </row>
    <row r="4274" spans="33:35">
      <c r="AG4274">
        <v>4271</v>
      </c>
      <c r="AH4274">
        <v>0.14502822449611663</v>
      </c>
      <c r="AI4274">
        <v>0.11518993510589054</v>
      </c>
    </row>
    <row r="4275" spans="33:35">
      <c r="AG4275">
        <v>4272</v>
      </c>
      <c r="AH4275">
        <v>0.13718721797360633</v>
      </c>
      <c r="AI4275">
        <v>0.14494544011667573</v>
      </c>
    </row>
    <row r="4276" spans="33:35">
      <c r="AG4276">
        <v>4273</v>
      </c>
      <c r="AH4276">
        <v>0.13648640382068464</v>
      </c>
      <c r="AI4276">
        <v>0.12216648777453713</v>
      </c>
    </row>
    <row r="4277" spans="33:35">
      <c r="AG4277">
        <v>4274</v>
      </c>
      <c r="AH4277">
        <v>0.14530963658531398</v>
      </c>
      <c r="AI4277">
        <v>0.13932393208529256</v>
      </c>
    </row>
    <row r="4278" spans="33:35">
      <c r="AG4278">
        <v>4275</v>
      </c>
      <c r="AH4278">
        <v>0.13934693523714267</v>
      </c>
      <c r="AI4278">
        <v>0.12026290446488087</v>
      </c>
    </row>
    <row r="4279" spans="33:35">
      <c r="AG4279">
        <v>4276</v>
      </c>
      <c r="AH4279">
        <v>0.14383806494484386</v>
      </c>
      <c r="AI4279">
        <v>0.1079121359626377</v>
      </c>
    </row>
    <row r="4280" spans="33:35">
      <c r="AG4280">
        <v>4277</v>
      </c>
      <c r="AH4280">
        <v>0.13614276007791817</v>
      </c>
      <c r="AI4280">
        <v>0.11079974549477686</v>
      </c>
    </row>
    <row r="4281" spans="33:35">
      <c r="AG4281">
        <v>4278</v>
      </c>
      <c r="AH4281">
        <v>0.1331047898954632</v>
      </c>
      <c r="AI4281">
        <v>0.13653948796752097</v>
      </c>
    </row>
    <row r="4282" spans="33:35">
      <c r="AG4282">
        <v>4279</v>
      </c>
      <c r="AH4282">
        <v>0.13244877586942513</v>
      </c>
      <c r="AI4282">
        <v>0.11211125358428278</v>
      </c>
    </row>
    <row r="4283" spans="33:35">
      <c r="AG4283">
        <v>4280</v>
      </c>
      <c r="AH4283">
        <v>0.13264574232394802</v>
      </c>
      <c r="AI4283">
        <v>0.11490909251334197</v>
      </c>
    </row>
    <row r="4284" spans="33:35">
      <c r="AG4284">
        <v>4281</v>
      </c>
      <c r="AH4284">
        <v>0.13356256282816875</v>
      </c>
      <c r="AI4284">
        <v>0.12111830795885656</v>
      </c>
    </row>
    <row r="4285" spans="33:35">
      <c r="AG4285">
        <v>4282</v>
      </c>
      <c r="AH4285">
        <v>0.12796831555547894</v>
      </c>
      <c r="AI4285">
        <v>0.13670171582404506</v>
      </c>
    </row>
    <row r="4286" spans="33:35">
      <c r="AG4286">
        <v>4283</v>
      </c>
      <c r="AH4286">
        <v>0.13770815181701543</v>
      </c>
      <c r="AI4286">
        <v>0.11015602845007907</v>
      </c>
    </row>
    <row r="4287" spans="33:35">
      <c r="AG4287">
        <v>4284</v>
      </c>
      <c r="AH4287">
        <v>0.14995769374167087</v>
      </c>
      <c r="AI4287">
        <v>0.11707265277801596</v>
      </c>
    </row>
    <row r="4288" spans="33:35">
      <c r="AG4288">
        <v>4285</v>
      </c>
      <c r="AH4288">
        <v>0.17229060139562632</v>
      </c>
      <c r="AI4288">
        <v>0.10110721829209468</v>
      </c>
    </row>
    <row r="4289" spans="33:35">
      <c r="AG4289">
        <v>4286</v>
      </c>
      <c r="AH4289">
        <v>0.1552770302000189</v>
      </c>
      <c r="AI4289">
        <v>0.10043244388437944</v>
      </c>
    </row>
    <row r="4290" spans="33:35">
      <c r="AG4290">
        <v>4287</v>
      </c>
      <c r="AH4290">
        <v>0.13163675167294933</v>
      </c>
      <c r="AI4290">
        <v>0.14965378730905166</v>
      </c>
    </row>
    <row r="4291" spans="33:35">
      <c r="AG4291">
        <v>4288</v>
      </c>
      <c r="AH4291">
        <v>0.14251164021788604</v>
      </c>
      <c r="AI4291">
        <v>0.11935395391325229</v>
      </c>
    </row>
    <row r="4292" spans="33:35">
      <c r="AG4292">
        <v>4289</v>
      </c>
      <c r="AH4292">
        <v>0.151242169417176</v>
      </c>
      <c r="AI4292">
        <v>0.11061811723193325</v>
      </c>
    </row>
    <row r="4293" spans="33:35">
      <c r="AG4293">
        <v>4290</v>
      </c>
      <c r="AH4293">
        <v>0.13820011050390382</v>
      </c>
      <c r="AI4293">
        <v>0.12415559062899539</v>
      </c>
    </row>
    <row r="4294" spans="33:35">
      <c r="AG4294">
        <v>4291</v>
      </c>
      <c r="AH4294">
        <v>0.12285686626591788</v>
      </c>
      <c r="AI4294">
        <v>0.14261524994246641</v>
      </c>
    </row>
    <row r="4295" spans="33:35">
      <c r="AG4295">
        <v>4292</v>
      </c>
      <c r="AH4295">
        <v>0.13702517045818061</v>
      </c>
      <c r="AI4295">
        <v>0.10147519975041162</v>
      </c>
    </row>
    <row r="4296" spans="33:35">
      <c r="AG4296">
        <v>4293</v>
      </c>
      <c r="AH4296">
        <v>0.14622619911419971</v>
      </c>
      <c r="AI4296">
        <v>0.10408371318253204</v>
      </c>
    </row>
    <row r="4297" spans="33:35">
      <c r="AG4297">
        <v>4294</v>
      </c>
      <c r="AH4297">
        <v>0.12365476266503304</v>
      </c>
      <c r="AI4297">
        <v>0.13547094382793398</v>
      </c>
    </row>
    <row r="4298" spans="33:35">
      <c r="AG4298">
        <v>4295</v>
      </c>
      <c r="AH4298">
        <v>0.1514351030776219</v>
      </c>
      <c r="AI4298">
        <v>9.769300166597962E-2</v>
      </c>
    </row>
    <row r="4299" spans="33:35">
      <c r="AG4299">
        <v>4296</v>
      </c>
      <c r="AH4299">
        <v>0.14432713757144483</v>
      </c>
      <c r="AI4299">
        <v>0.12078204139937665</v>
      </c>
    </row>
    <row r="4300" spans="33:35">
      <c r="AG4300">
        <v>4297</v>
      </c>
      <c r="AH4300">
        <v>0.1346896981535414</v>
      </c>
      <c r="AI4300">
        <v>0.13755329771333932</v>
      </c>
    </row>
    <row r="4301" spans="33:35">
      <c r="AG4301">
        <v>4298</v>
      </c>
      <c r="AH4301">
        <v>0.14400438805294855</v>
      </c>
      <c r="AI4301">
        <v>0.11716349859010819</v>
      </c>
    </row>
    <row r="4302" spans="33:35">
      <c r="AG4302">
        <v>4299</v>
      </c>
      <c r="AH4302">
        <v>0.13758495049645125</v>
      </c>
      <c r="AI4302">
        <v>0.11678092684745774</v>
      </c>
    </row>
    <row r="4303" spans="33:35">
      <c r="AG4303">
        <v>4300</v>
      </c>
      <c r="AH4303">
        <v>0.13488105927710503</v>
      </c>
      <c r="AI4303">
        <v>0.11957931412163904</v>
      </c>
    </row>
    <row r="4304" spans="33:35">
      <c r="AG4304">
        <v>4301</v>
      </c>
      <c r="AH4304">
        <v>0.13898172793879179</v>
      </c>
      <c r="AI4304">
        <v>0.11470830878866355</v>
      </c>
    </row>
    <row r="4305" spans="33:35">
      <c r="AG4305">
        <v>4302</v>
      </c>
      <c r="AH4305">
        <v>0.13772891844563798</v>
      </c>
      <c r="AI4305">
        <v>0.11496199240529126</v>
      </c>
    </row>
    <row r="4306" spans="33:35">
      <c r="AG4306">
        <v>4303</v>
      </c>
      <c r="AH4306">
        <v>0.13296883574648685</v>
      </c>
      <c r="AI4306">
        <v>0.11833897766913054</v>
      </c>
    </row>
    <row r="4307" spans="33:35">
      <c r="AG4307">
        <v>4304</v>
      </c>
      <c r="AH4307">
        <v>0.13810785584863366</v>
      </c>
      <c r="AI4307">
        <v>0.11915898676121271</v>
      </c>
    </row>
    <row r="4308" spans="33:35">
      <c r="AG4308">
        <v>4305</v>
      </c>
      <c r="AH4308">
        <v>0.1466884110147974</v>
      </c>
      <c r="AI4308">
        <v>0.11963410420461294</v>
      </c>
    </row>
    <row r="4309" spans="33:35">
      <c r="AG4309">
        <v>4306</v>
      </c>
      <c r="AH4309">
        <v>0.1293622796263654</v>
      </c>
      <c r="AI4309">
        <v>0.11816122419906167</v>
      </c>
    </row>
    <row r="4310" spans="33:35">
      <c r="AG4310">
        <v>4307</v>
      </c>
      <c r="AH4310">
        <v>0.13994856268917955</v>
      </c>
      <c r="AI4310">
        <v>0.1158607084032683</v>
      </c>
    </row>
    <row r="4311" spans="33:35">
      <c r="AG4311">
        <v>4308</v>
      </c>
      <c r="AH4311">
        <v>0.13463284120249441</v>
      </c>
      <c r="AI4311">
        <v>0.13053618330611741</v>
      </c>
    </row>
    <row r="4312" spans="33:35">
      <c r="AG4312">
        <v>4309</v>
      </c>
      <c r="AH4312">
        <v>0.1234982337205459</v>
      </c>
      <c r="AI4312">
        <v>0.13443385386577708</v>
      </c>
    </row>
    <row r="4313" spans="33:35">
      <c r="AG4313">
        <v>4310</v>
      </c>
      <c r="AH4313">
        <v>0.13594465958465515</v>
      </c>
      <c r="AI4313">
        <v>0.11106413330728306</v>
      </c>
    </row>
    <row r="4314" spans="33:35">
      <c r="AG4314">
        <v>4311</v>
      </c>
      <c r="AH4314">
        <v>0.14970834103797989</v>
      </c>
      <c r="AI4314">
        <v>0.10325547158236259</v>
      </c>
    </row>
    <row r="4315" spans="33:35">
      <c r="AG4315">
        <v>4312</v>
      </c>
      <c r="AH4315">
        <v>0.18593029385973683</v>
      </c>
      <c r="AI4315">
        <v>9.3412836275867897E-2</v>
      </c>
    </row>
    <row r="4316" spans="33:35">
      <c r="AG4316">
        <v>4313</v>
      </c>
      <c r="AH4316">
        <v>0.14409967515651037</v>
      </c>
      <c r="AI4316">
        <v>0.11273656152336554</v>
      </c>
    </row>
    <row r="4317" spans="33:35">
      <c r="AG4317">
        <v>4314</v>
      </c>
      <c r="AH4317">
        <v>0.14762875713679999</v>
      </c>
      <c r="AI4317">
        <v>0.10106366299492249</v>
      </c>
    </row>
    <row r="4318" spans="33:35">
      <c r="AG4318">
        <v>4315</v>
      </c>
      <c r="AH4318">
        <v>0.15845655217028448</v>
      </c>
      <c r="AI4318">
        <v>9.7811097512982129E-2</v>
      </c>
    </row>
    <row r="4319" spans="33:35">
      <c r="AG4319">
        <v>4316</v>
      </c>
      <c r="AH4319">
        <v>0.12533513929497075</v>
      </c>
      <c r="AI4319">
        <v>0.12518814766299835</v>
      </c>
    </row>
    <row r="4320" spans="33:35">
      <c r="AG4320">
        <v>4317</v>
      </c>
      <c r="AH4320">
        <v>0.13461837204176791</v>
      </c>
      <c r="AI4320">
        <v>0.12355402349025479</v>
      </c>
    </row>
    <row r="4321" spans="33:35">
      <c r="AG4321">
        <v>4318</v>
      </c>
      <c r="AH4321">
        <v>0.13941856291529767</v>
      </c>
      <c r="AI4321">
        <v>0.137141747577296</v>
      </c>
    </row>
    <row r="4322" spans="33:35">
      <c r="AG4322">
        <v>4319</v>
      </c>
      <c r="AH4322">
        <v>0.13422070992094035</v>
      </c>
      <c r="AI4322">
        <v>0.13620695920037859</v>
      </c>
    </row>
    <row r="4323" spans="33:35">
      <c r="AG4323">
        <v>4320</v>
      </c>
      <c r="AH4323">
        <v>0.14232970175497583</v>
      </c>
      <c r="AI4323">
        <v>0.12309075306317654</v>
      </c>
    </row>
    <row r="4324" spans="33:35">
      <c r="AG4324">
        <v>4321</v>
      </c>
      <c r="AH4324">
        <v>0.1278372043311925</v>
      </c>
      <c r="AI4324">
        <v>0.12305116311859038</v>
      </c>
    </row>
    <row r="4325" spans="33:35">
      <c r="AG4325">
        <v>4322</v>
      </c>
      <c r="AH4325">
        <v>0.12305841128090843</v>
      </c>
      <c r="AI4325">
        <v>0.12999985245169546</v>
      </c>
    </row>
    <row r="4326" spans="33:35">
      <c r="AG4326">
        <v>4323</v>
      </c>
      <c r="AH4326">
        <v>0.14945501204036296</v>
      </c>
      <c r="AI4326">
        <v>0.11914906524021596</v>
      </c>
    </row>
    <row r="4327" spans="33:35">
      <c r="AG4327">
        <v>4324</v>
      </c>
      <c r="AH4327">
        <v>0.15029389815698876</v>
      </c>
      <c r="AI4327">
        <v>0.12406193968214095</v>
      </c>
    </row>
    <row r="4328" spans="33:35">
      <c r="AG4328">
        <v>4325</v>
      </c>
      <c r="AH4328">
        <v>0.12854485598798765</v>
      </c>
      <c r="AI4328">
        <v>0.11667005369488476</v>
      </c>
    </row>
    <row r="4329" spans="33:35">
      <c r="AG4329">
        <v>4326</v>
      </c>
      <c r="AH4329">
        <v>0.1445681461185169</v>
      </c>
      <c r="AI4329">
        <v>0.11060976070694242</v>
      </c>
    </row>
    <row r="4330" spans="33:35">
      <c r="AG4330">
        <v>4327</v>
      </c>
      <c r="AH4330">
        <v>0.14102814068707553</v>
      </c>
      <c r="AI4330">
        <v>0.1053705787755795</v>
      </c>
    </row>
    <row r="4331" spans="33:35">
      <c r="AG4331">
        <v>4328</v>
      </c>
      <c r="AH4331">
        <v>0.13955076430122368</v>
      </c>
      <c r="AI4331">
        <v>0.12084448767499598</v>
      </c>
    </row>
    <row r="4332" spans="33:35">
      <c r="AG4332">
        <v>4329</v>
      </c>
      <c r="AH4332">
        <v>0.1506148116205723</v>
      </c>
      <c r="AI4332">
        <v>0.11077772207098349</v>
      </c>
    </row>
    <row r="4333" spans="33:35">
      <c r="AG4333">
        <v>4330</v>
      </c>
      <c r="AH4333">
        <v>0.13161273786397168</v>
      </c>
      <c r="AI4333">
        <v>0.10816908076501711</v>
      </c>
    </row>
    <row r="4334" spans="33:35">
      <c r="AG4334">
        <v>4331</v>
      </c>
      <c r="AH4334">
        <v>0.14935271875487957</v>
      </c>
      <c r="AI4334">
        <v>0.10681723590148426</v>
      </c>
    </row>
    <row r="4335" spans="33:35">
      <c r="AG4335">
        <v>4332</v>
      </c>
      <c r="AH4335">
        <v>0.12715474435817747</v>
      </c>
      <c r="AI4335">
        <v>0.11623180853497664</v>
      </c>
    </row>
    <row r="4336" spans="33:35">
      <c r="AG4336">
        <v>4333</v>
      </c>
      <c r="AH4336">
        <v>0.12588507476659358</v>
      </c>
      <c r="AI4336">
        <v>0.12513437567514618</v>
      </c>
    </row>
    <row r="4337" spans="33:35">
      <c r="AG4337">
        <v>4334</v>
      </c>
      <c r="AH4337">
        <v>0.1289309266086742</v>
      </c>
      <c r="AI4337">
        <v>0.13508625536987914</v>
      </c>
    </row>
    <row r="4338" spans="33:35">
      <c r="AG4338">
        <v>4335</v>
      </c>
      <c r="AH4338">
        <v>0.12890213135698642</v>
      </c>
      <c r="AI4338">
        <v>0.1462063712239822</v>
      </c>
    </row>
    <row r="4339" spans="33:35">
      <c r="AG4339">
        <v>4336</v>
      </c>
      <c r="AH4339">
        <v>0.14043357937391127</v>
      </c>
      <c r="AI4339">
        <v>0.10354906941342391</v>
      </c>
    </row>
    <row r="4340" spans="33:35">
      <c r="AG4340">
        <v>4337</v>
      </c>
      <c r="AH4340">
        <v>0.13706180386565511</v>
      </c>
      <c r="AI4340">
        <v>0.1344605306848988</v>
      </c>
    </row>
    <row r="4341" spans="33:35">
      <c r="AG4341">
        <v>4338</v>
      </c>
      <c r="AH4341">
        <v>0.13669301828622768</v>
      </c>
      <c r="AI4341">
        <v>0.12802712420142612</v>
      </c>
    </row>
    <row r="4342" spans="33:35">
      <c r="AG4342">
        <v>4339</v>
      </c>
      <c r="AH4342">
        <v>0.13011839455119337</v>
      </c>
      <c r="AI4342">
        <v>0.1117908608720202</v>
      </c>
    </row>
    <row r="4343" spans="33:35">
      <c r="AG4343">
        <v>4340</v>
      </c>
      <c r="AH4343">
        <v>0.13942569792566376</v>
      </c>
      <c r="AI4343">
        <v>0.11116436926340327</v>
      </c>
    </row>
    <row r="4344" spans="33:35">
      <c r="AG4344">
        <v>4341</v>
      </c>
      <c r="AH4344">
        <v>0.12691800614928361</v>
      </c>
      <c r="AI4344">
        <v>0.14040327474720371</v>
      </c>
    </row>
    <row r="4345" spans="33:35">
      <c r="AG4345">
        <v>4342</v>
      </c>
      <c r="AH4345">
        <v>0.15187606972296283</v>
      </c>
      <c r="AI4345">
        <v>0.12440510383545547</v>
      </c>
    </row>
    <row r="4346" spans="33:35">
      <c r="AG4346">
        <v>4343</v>
      </c>
      <c r="AH4346">
        <v>0.13605928479509405</v>
      </c>
      <c r="AI4346">
        <v>0.12220631601995002</v>
      </c>
    </row>
    <row r="4347" spans="33:35">
      <c r="AG4347">
        <v>4344</v>
      </c>
      <c r="AH4347">
        <v>0.14321941479331898</v>
      </c>
      <c r="AI4347">
        <v>0.13623213851789023</v>
      </c>
    </row>
    <row r="4348" spans="33:35">
      <c r="AG4348">
        <v>4345</v>
      </c>
      <c r="AH4348">
        <v>0.13956270543271895</v>
      </c>
      <c r="AI4348">
        <v>0.11512853303383858</v>
      </c>
    </row>
    <row r="4349" spans="33:35">
      <c r="AG4349">
        <v>4346</v>
      </c>
      <c r="AH4349">
        <v>0.14980678342670206</v>
      </c>
      <c r="AI4349">
        <v>0.12684769585312217</v>
      </c>
    </row>
    <row r="4350" spans="33:35">
      <c r="AG4350">
        <v>4347</v>
      </c>
      <c r="AH4350">
        <v>0.12797011591549287</v>
      </c>
      <c r="AI4350">
        <v>0.12499938914842965</v>
      </c>
    </row>
    <row r="4351" spans="33:35">
      <c r="AG4351">
        <v>4348</v>
      </c>
      <c r="AH4351">
        <v>0.12956512538541642</v>
      </c>
      <c r="AI4351">
        <v>0.11948471140981581</v>
      </c>
    </row>
    <row r="4352" spans="33:35">
      <c r="AG4352">
        <v>4349</v>
      </c>
      <c r="AH4352">
        <v>0.16968292189833595</v>
      </c>
      <c r="AI4352">
        <v>9.5046600122635744E-2</v>
      </c>
    </row>
    <row r="4353" spans="33:35">
      <c r="AG4353">
        <v>4350</v>
      </c>
      <c r="AH4353">
        <v>0.15048953840914436</v>
      </c>
      <c r="AI4353">
        <v>0.117507457544545</v>
      </c>
    </row>
    <row r="4354" spans="33:35">
      <c r="AG4354">
        <v>4351</v>
      </c>
      <c r="AH4354">
        <v>0.12840210487280468</v>
      </c>
      <c r="AI4354">
        <v>0.12160564515692114</v>
      </c>
    </row>
    <row r="4355" spans="33:35">
      <c r="AG4355">
        <v>4352</v>
      </c>
      <c r="AH4355">
        <v>0.1268507028059104</v>
      </c>
      <c r="AI4355">
        <v>0.11925148520931886</v>
      </c>
    </row>
    <row r="4356" spans="33:35">
      <c r="AG4356">
        <v>4353</v>
      </c>
      <c r="AH4356">
        <v>0.13581906280677769</v>
      </c>
      <c r="AI4356">
        <v>0.12930653173846368</v>
      </c>
    </row>
    <row r="4357" spans="33:35">
      <c r="AG4357">
        <v>4354</v>
      </c>
      <c r="AH4357">
        <v>0.14026418670977778</v>
      </c>
      <c r="AI4357">
        <v>0.12645440712656114</v>
      </c>
    </row>
    <row r="4358" spans="33:35">
      <c r="AG4358">
        <v>4355</v>
      </c>
      <c r="AH4358">
        <v>0.13046852736465248</v>
      </c>
      <c r="AI4358">
        <v>0.11215832538188295</v>
      </c>
    </row>
    <row r="4359" spans="33:35">
      <c r="AG4359">
        <v>4356</v>
      </c>
      <c r="AH4359">
        <v>0.14537276769765101</v>
      </c>
      <c r="AI4359">
        <v>9.946201855137804E-2</v>
      </c>
    </row>
    <row r="4360" spans="33:35">
      <c r="AG4360">
        <v>4357</v>
      </c>
      <c r="AH4360">
        <v>0.12820727661382034</v>
      </c>
      <c r="AI4360">
        <v>0.12459019185488496</v>
      </c>
    </row>
    <row r="4361" spans="33:35">
      <c r="AG4361">
        <v>4358</v>
      </c>
      <c r="AH4361">
        <v>0.13022933068433862</v>
      </c>
      <c r="AI4361">
        <v>0.13355298365736273</v>
      </c>
    </row>
    <row r="4362" spans="33:35">
      <c r="AG4362">
        <v>4359</v>
      </c>
      <c r="AH4362">
        <v>0.12776316403841148</v>
      </c>
      <c r="AI4362">
        <v>0.11993696148111285</v>
      </c>
    </row>
    <row r="4363" spans="33:35">
      <c r="AG4363">
        <v>4360</v>
      </c>
      <c r="AH4363">
        <v>0.14241453722563341</v>
      </c>
      <c r="AI4363">
        <v>0.10891342033497158</v>
      </c>
    </row>
    <row r="4364" spans="33:35">
      <c r="AG4364">
        <v>4361</v>
      </c>
      <c r="AH4364">
        <v>0.12622325841567406</v>
      </c>
      <c r="AI4364">
        <v>0.14670812185030835</v>
      </c>
    </row>
    <row r="4365" spans="33:35">
      <c r="AG4365">
        <v>4362</v>
      </c>
      <c r="AH4365">
        <v>0.18487670243031723</v>
      </c>
      <c r="AI4365">
        <v>8.8986530776031664E-2</v>
      </c>
    </row>
    <row r="4366" spans="33:35">
      <c r="AG4366">
        <v>4363</v>
      </c>
      <c r="AH4366">
        <v>0.12700064025365781</v>
      </c>
      <c r="AI4366">
        <v>0.13398646593981564</v>
      </c>
    </row>
    <row r="4367" spans="33:35">
      <c r="AG4367">
        <v>4364</v>
      </c>
      <c r="AH4367">
        <v>0.13487578172920892</v>
      </c>
      <c r="AI4367">
        <v>0.12683964074638679</v>
      </c>
    </row>
    <row r="4368" spans="33:35">
      <c r="AG4368">
        <v>4365</v>
      </c>
      <c r="AH4368">
        <v>0.13938169972540698</v>
      </c>
      <c r="AI4368">
        <v>0.1096226565311119</v>
      </c>
    </row>
    <row r="4369" spans="33:35">
      <c r="AG4369">
        <v>4366</v>
      </c>
      <c r="AH4369">
        <v>0.16079478071893194</v>
      </c>
      <c r="AI4369">
        <v>9.3775623793545149E-2</v>
      </c>
    </row>
    <row r="4370" spans="33:35">
      <c r="AG4370">
        <v>4367</v>
      </c>
      <c r="AH4370">
        <v>0.12875981600352501</v>
      </c>
      <c r="AI4370">
        <v>0.1340052389828707</v>
      </c>
    </row>
    <row r="4371" spans="33:35">
      <c r="AG4371">
        <v>4368</v>
      </c>
      <c r="AH4371">
        <v>0.13686159448740579</v>
      </c>
      <c r="AI4371">
        <v>0.12018409533361973</v>
      </c>
    </row>
    <row r="4372" spans="33:35">
      <c r="AG4372">
        <v>4369</v>
      </c>
      <c r="AH4372">
        <v>0.14766460093807185</v>
      </c>
      <c r="AI4372">
        <v>0.10555209457745506</v>
      </c>
    </row>
    <row r="4373" spans="33:35">
      <c r="AG4373">
        <v>4370</v>
      </c>
      <c r="AH4373">
        <v>0.15818935043177376</v>
      </c>
      <c r="AI4373">
        <v>0.11073988150281361</v>
      </c>
    </row>
    <row r="4374" spans="33:35">
      <c r="AG4374">
        <v>4371</v>
      </c>
      <c r="AH4374">
        <v>0.14754321135174167</v>
      </c>
      <c r="AI4374">
        <v>0.1004865874267426</v>
      </c>
    </row>
    <row r="4375" spans="33:35">
      <c r="AG4375">
        <v>4372</v>
      </c>
      <c r="AH4375">
        <v>0.15477372331444425</v>
      </c>
      <c r="AI4375">
        <v>0.11533866250063796</v>
      </c>
    </row>
    <row r="4376" spans="33:35">
      <c r="AG4376">
        <v>4373</v>
      </c>
      <c r="AH4376">
        <v>0.1497873822474998</v>
      </c>
      <c r="AI4376">
        <v>0.1133405607475519</v>
      </c>
    </row>
    <row r="4377" spans="33:35">
      <c r="AG4377">
        <v>4374</v>
      </c>
      <c r="AH4377">
        <v>0.13047984597768861</v>
      </c>
      <c r="AI4377">
        <v>0.1496889645457532</v>
      </c>
    </row>
    <row r="4378" spans="33:35">
      <c r="AG4378">
        <v>4375</v>
      </c>
      <c r="AH4378">
        <v>0.15709635332185834</v>
      </c>
      <c r="AI4378">
        <v>0.10947925103957359</v>
      </c>
    </row>
    <row r="4379" spans="33:35">
      <c r="AG4379">
        <v>4376</v>
      </c>
      <c r="AH4379">
        <v>0.13098621418351156</v>
      </c>
      <c r="AI4379">
        <v>0.12297360038975602</v>
      </c>
    </row>
    <row r="4380" spans="33:35">
      <c r="AG4380">
        <v>4377</v>
      </c>
      <c r="AH4380">
        <v>0.13438062246420249</v>
      </c>
      <c r="AI4380">
        <v>0.12136402719257765</v>
      </c>
    </row>
    <row r="4381" spans="33:35">
      <c r="AG4381">
        <v>4378</v>
      </c>
      <c r="AH4381">
        <v>0.14104828909366904</v>
      </c>
      <c r="AI4381">
        <v>0.11527111084573047</v>
      </c>
    </row>
    <row r="4382" spans="33:35">
      <c r="AG4382">
        <v>4379</v>
      </c>
      <c r="AH4382">
        <v>0.12346861315357077</v>
      </c>
      <c r="AI4382">
        <v>0.1420203460010224</v>
      </c>
    </row>
    <row r="4383" spans="33:35">
      <c r="AG4383">
        <v>4380</v>
      </c>
      <c r="AH4383">
        <v>0.12321106590583673</v>
      </c>
      <c r="AI4383">
        <v>0.13217733139093357</v>
      </c>
    </row>
    <row r="4384" spans="33:35">
      <c r="AG4384">
        <v>4381</v>
      </c>
      <c r="AH4384">
        <v>0.12936322955336271</v>
      </c>
      <c r="AI4384">
        <v>0.11994000521853346</v>
      </c>
    </row>
    <row r="4385" spans="33:35">
      <c r="AG4385">
        <v>4382</v>
      </c>
      <c r="AH4385">
        <v>0.12503421792889807</v>
      </c>
      <c r="AI4385">
        <v>0.13591363499106152</v>
      </c>
    </row>
    <row r="4386" spans="33:35">
      <c r="AG4386">
        <v>4383</v>
      </c>
      <c r="AH4386">
        <v>0.1337266882376911</v>
      </c>
      <c r="AI4386">
        <v>0.1221720564567173</v>
      </c>
    </row>
    <row r="4387" spans="33:35">
      <c r="AG4387">
        <v>4384</v>
      </c>
      <c r="AH4387">
        <v>0.13760297649028783</v>
      </c>
      <c r="AI4387">
        <v>0.12839018519234244</v>
      </c>
    </row>
    <row r="4388" spans="33:35">
      <c r="AG4388">
        <v>4385</v>
      </c>
      <c r="AH4388">
        <v>0.15433817074113843</v>
      </c>
      <c r="AI4388">
        <v>0.11284973779561264</v>
      </c>
    </row>
    <row r="4389" spans="33:35">
      <c r="AG4389">
        <v>4386</v>
      </c>
      <c r="AH4389">
        <v>0.14449223401880223</v>
      </c>
      <c r="AI4389">
        <v>0.11059151102771336</v>
      </c>
    </row>
    <row r="4390" spans="33:35">
      <c r="AG4390">
        <v>4387</v>
      </c>
      <c r="AH4390">
        <v>0.1412217242727784</v>
      </c>
      <c r="AI4390">
        <v>0.12371419248041282</v>
      </c>
    </row>
    <row r="4391" spans="33:35">
      <c r="AG4391">
        <v>4388</v>
      </c>
      <c r="AH4391">
        <v>0.13253088892572312</v>
      </c>
      <c r="AI4391">
        <v>0.12786251637386814</v>
      </c>
    </row>
    <row r="4392" spans="33:35">
      <c r="AG4392">
        <v>4389</v>
      </c>
      <c r="AH4392">
        <v>0.15071632296052087</v>
      </c>
      <c r="AI4392">
        <v>9.7355774296256095E-2</v>
      </c>
    </row>
    <row r="4393" spans="33:35">
      <c r="AG4393">
        <v>4390</v>
      </c>
      <c r="AH4393">
        <v>0.1464606564476027</v>
      </c>
      <c r="AI4393">
        <v>0.11895908707199607</v>
      </c>
    </row>
    <row r="4394" spans="33:35">
      <c r="AG4394">
        <v>4391</v>
      </c>
      <c r="AH4394">
        <v>0.13933852516015735</v>
      </c>
      <c r="AI4394">
        <v>0.12674553503049693</v>
      </c>
    </row>
    <row r="4395" spans="33:35">
      <c r="AG4395">
        <v>4392</v>
      </c>
      <c r="AH4395">
        <v>0.13355351772512219</v>
      </c>
      <c r="AI4395">
        <v>0.12311628247165099</v>
      </c>
    </row>
    <row r="4396" spans="33:35">
      <c r="AG4396">
        <v>4393</v>
      </c>
      <c r="AH4396">
        <v>0.13620199528618082</v>
      </c>
      <c r="AI4396">
        <v>0.10939359965202254</v>
      </c>
    </row>
    <row r="4397" spans="33:35">
      <c r="AG4397">
        <v>4394</v>
      </c>
      <c r="AH4397">
        <v>0.14981314037988502</v>
      </c>
      <c r="AI4397">
        <v>0.10123806345386742</v>
      </c>
    </row>
    <row r="4398" spans="33:35">
      <c r="AG4398">
        <v>4395</v>
      </c>
      <c r="AH4398">
        <v>0.12386149714262806</v>
      </c>
      <c r="AI4398">
        <v>0.14376677397332824</v>
      </c>
    </row>
    <row r="4399" spans="33:35">
      <c r="AG4399">
        <v>4396</v>
      </c>
      <c r="AH4399">
        <v>0.17144245759699905</v>
      </c>
      <c r="AI4399">
        <v>0.10771482343540072</v>
      </c>
    </row>
    <row r="4400" spans="33:35">
      <c r="AG4400">
        <v>4397</v>
      </c>
      <c r="AH4400">
        <v>0.18699357457823787</v>
      </c>
      <c r="AI4400">
        <v>9.2509559721466295E-2</v>
      </c>
    </row>
    <row r="4401" spans="33:35">
      <c r="AG4401">
        <v>4398</v>
      </c>
      <c r="AH4401">
        <v>0.13975024745843434</v>
      </c>
      <c r="AI4401">
        <v>0.12619366955247463</v>
      </c>
    </row>
    <row r="4402" spans="33:35">
      <c r="AG4402">
        <v>4399</v>
      </c>
      <c r="AH4402">
        <v>0.12406735356057126</v>
      </c>
      <c r="AI4402">
        <v>0.13742674730947771</v>
      </c>
    </row>
    <row r="4403" spans="33:35">
      <c r="AG4403">
        <v>4400</v>
      </c>
      <c r="AH4403">
        <v>0.13622015273566107</v>
      </c>
      <c r="AI4403">
        <v>0.12959766732149103</v>
      </c>
    </row>
    <row r="4404" spans="33:35">
      <c r="AG4404">
        <v>4401</v>
      </c>
      <c r="AH4404">
        <v>0.16668087649690033</v>
      </c>
      <c r="AI4404">
        <v>0.10372101434382255</v>
      </c>
    </row>
    <row r="4405" spans="33:35">
      <c r="AG4405">
        <v>4402</v>
      </c>
      <c r="AH4405">
        <v>0.13458504202016536</v>
      </c>
      <c r="AI4405">
        <v>0.1163769076584943</v>
      </c>
    </row>
    <row r="4406" spans="33:35">
      <c r="AG4406">
        <v>4403</v>
      </c>
      <c r="AH4406">
        <v>0.15320439565889346</v>
      </c>
      <c r="AI4406">
        <v>0.11454617643764942</v>
      </c>
    </row>
    <row r="4407" spans="33:35">
      <c r="AG4407">
        <v>4404</v>
      </c>
      <c r="AH4407">
        <v>0.1232985722365252</v>
      </c>
      <c r="AI4407">
        <v>0.13765696140572869</v>
      </c>
    </row>
    <row r="4408" spans="33:35">
      <c r="AG4408">
        <v>4405</v>
      </c>
      <c r="AH4408">
        <v>0.15050553778643869</v>
      </c>
      <c r="AI4408">
        <v>0.1112314978837415</v>
      </c>
    </row>
    <row r="4409" spans="33:35">
      <c r="AG4409">
        <v>4406</v>
      </c>
      <c r="AH4409">
        <v>0.13137618437437726</v>
      </c>
      <c r="AI4409">
        <v>0.1372629983567473</v>
      </c>
    </row>
    <row r="4410" spans="33:35">
      <c r="AG4410">
        <v>4407</v>
      </c>
      <c r="AH4410">
        <v>0.13435616840807102</v>
      </c>
      <c r="AI4410">
        <v>0.12311191420139525</v>
      </c>
    </row>
    <row r="4411" spans="33:35">
      <c r="AG4411">
        <v>4408</v>
      </c>
      <c r="AH4411">
        <v>0.13009825319313939</v>
      </c>
      <c r="AI4411">
        <v>0.12858595853930099</v>
      </c>
    </row>
    <row r="4412" spans="33:35">
      <c r="AG4412">
        <v>4409</v>
      </c>
      <c r="AH4412">
        <v>0.12995776046731286</v>
      </c>
      <c r="AI4412">
        <v>0.119354070448912</v>
      </c>
    </row>
    <row r="4413" spans="33:35">
      <c r="AG4413">
        <v>4410</v>
      </c>
      <c r="AH4413">
        <v>0.15833278104479992</v>
      </c>
      <c r="AI4413">
        <v>9.7444922312866666E-2</v>
      </c>
    </row>
    <row r="4414" spans="33:35">
      <c r="AG4414">
        <v>4411</v>
      </c>
      <c r="AH4414">
        <v>0.15058618265755708</v>
      </c>
      <c r="AI4414">
        <v>0.11028659972053761</v>
      </c>
    </row>
    <row r="4415" spans="33:35">
      <c r="AG4415">
        <v>4412</v>
      </c>
      <c r="AH4415">
        <v>0.13093274994861909</v>
      </c>
      <c r="AI4415">
        <v>0.11319078121360637</v>
      </c>
    </row>
    <row r="4416" spans="33:35">
      <c r="AG4416">
        <v>4413</v>
      </c>
      <c r="AH4416">
        <v>0.15094294878879505</v>
      </c>
      <c r="AI4416">
        <v>0.10617005796623924</v>
      </c>
    </row>
    <row r="4417" spans="33:35">
      <c r="AG4417">
        <v>4414</v>
      </c>
      <c r="AH4417">
        <v>0.15598967174838327</v>
      </c>
      <c r="AI4417">
        <v>0.10812587179416339</v>
      </c>
    </row>
    <row r="4418" spans="33:35">
      <c r="AG4418">
        <v>4415</v>
      </c>
      <c r="AH4418">
        <v>0.13164620608062538</v>
      </c>
      <c r="AI4418">
        <v>0.15236482789424621</v>
      </c>
    </row>
    <row r="4419" spans="33:35">
      <c r="AG4419">
        <v>4416</v>
      </c>
      <c r="AH4419">
        <v>0.12520167999081955</v>
      </c>
      <c r="AI4419">
        <v>0.13354392923937072</v>
      </c>
    </row>
    <row r="4420" spans="33:35">
      <c r="AG4420">
        <v>4417</v>
      </c>
      <c r="AH4420">
        <v>0.13689165557398755</v>
      </c>
      <c r="AI4420">
        <v>0.12503076176454714</v>
      </c>
    </row>
    <row r="4421" spans="33:35">
      <c r="AG4421">
        <v>4418</v>
      </c>
      <c r="AH4421">
        <v>0.13366823341449513</v>
      </c>
      <c r="AI4421">
        <v>0.12271179366837856</v>
      </c>
    </row>
    <row r="4422" spans="33:35">
      <c r="AG4422">
        <v>4419</v>
      </c>
      <c r="AH4422">
        <v>0.1382831686001269</v>
      </c>
      <c r="AI4422">
        <v>0.12070627373193871</v>
      </c>
    </row>
    <row r="4423" spans="33:35">
      <c r="AG4423">
        <v>4420</v>
      </c>
      <c r="AH4423">
        <v>0.13377064486529186</v>
      </c>
      <c r="AI4423">
        <v>0.12145344301773113</v>
      </c>
    </row>
    <row r="4424" spans="33:35">
      <c r="AG4424">
        <v>4421</v>
      </c>
      <c r="AH4424">
        <v>0.13626482679288537</v>
      </c>
      <c r="AI4424">
        <v>0.11103917328401583</v>
      </c>
    </row>
    <row r="4425" spans="33:35">
      <c r="AG4425">
        <v>4422</v>
      </c>
      <c r="AH4425">
        <v>0.13732397284539616</v>
      </c>
      <c r="AI4425">
        <v>0.16435444035638089</v>
      </c>
    </row>
    <row r="4426" spans="33:35">
      <c r="AG4426">
        <v>4423</v>
      </c>
      <c r="AH4426">
        <v>0.15572761705817351</v>
      </c>
      <c r="AI4426">
        <v>0.10963086448036134</v>
      </c>
    </row>
    <row r="4427" spans="33:35">
      <c r="AG4427">
        <v>4424</v>
      </c>
      <c r="AH4427">
        <v>0.12812234507584461</v>
      </c>
      <c r="AI4427">
        <v>0.12322755741325972</v>
      </c>
    </row>
    <row r="4428" spans="33:35">
      <c r="AG4428">
        <v>4425</v>
      </c>
      <c r="AH4428">
        <v>0.13610090349981413</v>
      </c>
      <c r="AI4428">
        <v>0.12131726197945433</v>
      </c>
    </row>
    <row r="4429" spans="33:35">
      <c r="AG4429">
        <v>4426</v>
      </c>
      <c r="AH4429">
        <v>0.14756298279761126</v>
      </c>
      <c r="AI4429">
        <v>0.12319067223936048</v>
      </c>
    </row>
    <row r="4430" spans="33:35">
      <c r="AG4430">
        <v>4427</v>
      </c>
      <c r="AH4430">
        <v>0.19380012715387898</v>
      </c>
      <c r="AI4430">
        <v>9.175015249673224E-2</v>
      </c>
    </row>
    <row r="4431" spans="33:35">
      <c r="AG4431">
        <v>4428</v>
      </c>
      <c r="AH4431">
        <v>0.12450458194297626</v>
      </c>
      <c r="AI4431">
        <v>0.14447748539165062</v>
      </c>
    </row>
    <row r="4432" spans="33:35">
      <c r="AG4432">
        <v>4429</v>
      </c>
      <c r="AH4432">
        <v>0.12845522971092724</v>
      </c>
      <c r="AI4432">
        <v>0.11924769205577607</v>
      </c>
    </row>
    <row r="4433" spans="33:35">
      <c r="AG4433">
        <v>4430</v>
      </c>
      <c r="AH4433">
        <v>0.13342347042947561</v>
      </c>
      <c r="AI4433">
        <v>0.11241541089171422</v>
      </c>
    </row>
    <row r="4434" spans="33:35">
      <c r="AG4434">
        <v>4431</v>
      </c>
      <c r="AH4434">
        <v>0.14123542200295225</v>
      </c>
      <c r="AI4434">
        <v>0.1134417125680148</v>
      </c>
    </row>
    <row r="4435" spans="33:35">
      <c r="AG4435">
        <v>4432</v>
      </c>
      <c r="AH4435">
        <v>0.15134572185882894</v>
      </c>
      <c r="AI4435">
        <v>0.10443811907596509</v>
      </c>
    </row>
    <row r="4436" spans="33:35">
      <c r="AG4436">
        <v>4433</v>
      </c>
      <c r="AH4436">
        <v>0.16502261639455215</v>
      </c>
      <c r="AI4436">
        <v>0.10259100028922744</v>
      </c>
    </row>
    <row r="4437" spans="33:35">
      <c r="AG4437">
        <v>4434</v>
      </c>
      <c r="AH4437">
        <v>0.15502643991857032</v>
      </c>
      <c r="AI4437">
        <v>0.12440878712105338</v>
      </c>
    </row>
    <row r="4438" spans="33:35">
      <c r="AG4438">
        <v>4435</v>
      </c>
      <c r="AH4438">
        <v>0.13859476123428374</v>
      </c>
      <c r="AI4438">
        <v>0.14611951677246315</v>
      </c>
    </row>
    <row r="4439" spans="33:35">
      <c r="AG4439">
        <v>4436</v>
      </c>
      <c r="AH4439">
        <v>0.12560529331455927</v>
      </c>
      <c r="AI4439">
        <v>0.12850200226991249</v>
      </c>
    </row>
    <row r="4440" spans="33:35">
      <c r="AG4440">
        <v>4437</v>
      </c>
      <c r="AH4440">
        <v>0.13020809286874277</v>
      </c>
      <c r="AI4440">
        <v>0.12947931399873272</v>
      </c>
    </row>
    <row r="4441" spans="33:35">
      <c r="AG4441">
        <v>4438</v>
      </c>
      <c r="AH4441">
        <v>0.14689060206868493</v>
      </c>
      <c r="AI4441">
        <v>0.11257343070719708</v>
      </c>
    </row>
    <row r="4442" spans="33:35">
      <c r="AG4442">
        <v>4439</v>
      </c>
      <c r="AH4442">
        <v>0.13540888595630005</v>
      </c>
      <c r="AI4442">
        <v>0.1322573128549587</v>
      </c>
    </row>
    <row r="4443" spans="33:35">
      <c r="AG4443">
        <v>4440</v>
      </c>
      <c r="AH4443">
        <v>0.13328991881986557</v>
      </c>
      <c r="AI4443">
        <v>0.11646794630870826</v>
      </c>
    </row>
    <row r="4444" spans="33:35">
      <c r="AG4444">
        <v>4441</v>
      </c>
      <c r="AH4444">
        <v>0.1380557473447169</v>
      </c>
      <c r="AI4444">
        <v>0.11814863313861454</v>
      </c>
    </row>
    <row r="4445" spans="33:35">
      <c r="AG4445">
        <v>4442</v>
      </c>
      <c r="AH4445">
        <v>0.13994680196259396</v>
      </c>
      <c r="AI4445">
        <v>0.10604033337312292</v>
      </c>
    </row>
    <row r="4446" spans="33:35">
      <c r="AG4446">
        <v>4443</v>
      </c>
      <c r="AH4446">
        <v>0.12687508350685281</v>
      </c>
      <c r="AI4446">
        <v>0.13450163115489863</v>
      </c>
    </row>
    <row r="4447" spans="33:35">
      <c r="AG4447">
        <v>4444</v>
      </c>
      <c r="AH4447">
        <v>0.1318485443751661</v>
      </c>
      <c r="AI4447">
        <v>0.12531054004791536</v>
      </c>
    </row>
    <row r="4448" spans="33:35">
      <c r="AG4448">
        <v>4445</v>
      </c>
      <c r="AH4448">
        <v>0.17042660122765532</v>
      </c>
      <c r="AI4448">
        <v>9.4095658377902652E-2</v>
      </c>
    </row>
    <row r="4449" spans="33:35">
      <c r="AG4449">
        <v>4446</v>
      </c>
      <c r="AH4449">
        <v>0.12610846289630204</v>
      </c>
      <c r="AI4449">
        <v>0.13367253574230081</v>
      </c>
    </row>
    <row r="4450" spans="33:35">
      <c r="AG4450">
        <v>4447</v>
      </c>
      <c r="AH4450">
        <v>0.12705339014209996</v>
      </c>
      <c r="AI4450">
        <v>0.13913015728489014</v>
      </c>
    </row>
    <row r="4451" spans="33:35">
      <c r="AG4451">
        <v>4448</v>
      </c>
      <c r="AH4451">
        <v>0.125247891554159</v>
      </c>
      <c r="AI4451">
        <v>0.14179477512832953</v>
      </c>
    </row>
    <row r="4452" spans="33:35">
      <c r="AG4452">
        <v>4449</v>
      </c>
      <c r="AH4452">
        <v>0.13524714355240319</v>
      </c>
      <c r="AI4452">
        <v>0.15199892007471325</v>
      </c>
    </row>
    <row r="4453" spans="33:35">
      <c r="AG4453">
        <v>4450</v>
      </c>
      <c r="AH4453">
        <v>0.12930428423281867</v>
      </c>
      <c r="AI4453">
        <v>0.14006236668001323</v>
      </c>
    </row>
    <row r="4454" spans="33:35">
      <c r="AG4454">
        <v>4451</v>
      </c>
      <c r="AH4454">
        <v>0.12788003168676534</v>
      </c>
      <c r="AI4454">
        <v>0.11841212465121573</v>
      </c>
    </row>
    <row r="4455" spans="33:35">
      <c r="AG4455">
        <v>4452</v>
      </c>
      <c r="AH4455">
        <v>0.13190328254055173</v>
      </c>
      <c r="AI4455">
        <v>0.11122351946322526</v>
      </c>
    </row>
    <row r="4456" spans="33:35">
      <c r="AG4456">
        <v>4453</v>
      </c>
      <c r="AH4456">
        <v>0.16239025060575035</v>
      </c>
      <c r="AI4456">
        <v>0.10057984896777891</v>
      </c>
    </row>
    <row r="4457" spans="33:35">
      <c r="AG4457">
        <v>4454</v>
      </c>
      <c r="AH4457">
        <v>0.14963478816657017</v>
      </c>
      <c r="AI4457">
        <v>0.10582739175720754</v>
      </c>
    </row>
    <row r="4458" spans="33:35">
      <c r="AG4458">
        <v>4455</v>
      </c>
      <c r="AH4458">
        <v>0.13648271275004473</v>
      </c>
      <c r="AI4458">
        <v>0.108353540506763</v>
      </c>
    </row>
    <row r="4459" spans="33:35">
      <c r="AG4459">
        <v>4456</v>
      </c>
      <c r="AH4459">
        <v>0.13305237835917735</v>
      </c>
      <c r="AI4459">
        <v>0.11871881829587816</v>
      </c>
    </row>
    <row r="4460" spans="33:35">
      <c r="AG4460">
        <v>4457</v>
      </c>
      <c r="AH4460">
        <v>0.15508222140356923</v>
      </c>
      <c r="AI4460">
        <v>9.8163112519525086E-2</v>
      </c>
    </row>
    <row r="4461" spans="33:35">
      <c r="AG4461">
        <v>4458</v>
      </c>
      <c r="AH4461">
        <v>0.1282845928516427</v>
      </c>
      <c r="AI4461">
        <v>0.11607173091179866</v>
      </c>
    </row>
    <row r="4462" spans="33:35">
      <c r="AG4462">
        <v>4459</v>
      </c>
      <c r="AH4462">
        <v>0.1560979202310355</v>
      </c>
      <c r="AI4462">
        <v>9.9935299485148094E-2</v>
      </c>
    </row>
    <row r="4463" spans="33:35">
      <c r="AG4463">
        <v>4460</v>
      </c>
      <c r="AH4463">
        <v>0.14604629826243176</v>
      </c>
      <c r="AI4463">
        <v>0.12993569492790663</v>
      </c>
    </row>
    <row r="4464" spans="33:35">
      <c r="AG4464">
        <v>4461</v>
      </c>
      <c r="AH4464">
        <v>0.14068870968949274</v>
      </c>
      <c r="AI4464">
        <v>0.10742432978677688</v>
      </c>
    </row>
    <row r="4465" spans="33:35">
      <c r="AG4465">
        <v>4462</v>
      </c>
      <c r="AH4465">
        <v>0.12462275326517584</v>
      </c>
      <c r="AI4465">
        <v>0.13018862041079149</v>
      </c>
    </row>
    <row r="4466" spans="33:35">
      <c r="AG4466">
        <v>4463</v>
      </c>
      <c r="AH4466">
        <v>0.13606917421464151</v>
      </c>
      <c r="AI4466">
        <v>0.12272435331535081</v>
      </c>
    </row>
    <row r="4467" spans="33:35">
      <c r="AG4467">
        <v>4464</v>
      </c>
      <c r="AH4467">
        <v>0.13760192601606366</v>
      </c>
      <c r="AI4467">
        <v>0.1365139307328008</v>
      </c>
    </row>
    <row r="4468" spans="33:35">
      <c r="AG4468">
        <v>4465</v>
      </c>
      <c r="AH4468">
        <v>0.13777152206533291</v>
      </c>
      <c r="AI4468">
        <v>0.11454616591467198</v>
      </c>
    </row>
    <row r="4469" spans="33:35">
      <c r="AG4469">
        <v>4466</v>
      </c>
      <c r="AH4469">
        <v>0.12828607021928559</v>
      </c>
      <c r="AI4469">
        <v>0.12188068282816258</v>
      </c>
    </row>
    <row r="4470" spans="33:35">
      <c r="AG4470">
        <v>4467</v>
      </c>
      <c r="AH4470">
        <v>0.13312199408619108</v>
      </c>
      <c r="AI4470">
        <v>0.13296186187932371</v>
      </c>
    </row>
    <row r="4471" spans="33:35">
      <c r="AG4471">
        <v>4468</v>
      </c>
      <c r="AH4471">
        <v>0.15775953828604886</v>
      </c>
      <c r="AI4471">
        <v>0.10671312809518596</v>
      </c>
    </row>
    <row r="4472" spans="33:35">
      <c r="AG4472">
        <v>4469</v>
      </c>
      <c r="AH4472">
        <v>0.14992796607148423</v>
      </c>
      <c r="AI4472">
        <v>0.12815642560227675</v>
      </c>
    </row>
    <row r="4473" spans="33:35">
      <c r="AG4473">
        <v>4470</v>
      </c>
      <c r="AH4473">
        <v>0.13014799382330022</v>
      </c>
      <c r="AI4473">
        <v>0.13047492170346342</v>
      </c>
    </row>
    <row r="4474" spans="33:35">
      <c r="AG4474">
        <v>4471</v>
      </c>
      <c r="AH4474">
        <v>0.14165624084110187</v>
      </c>
      <c r="AI4474">
        <v>0.1182755567464466</v>
      </c>
    </row>
    <row r="4475" spans="33:35">
      <c r="AG4475">
        <v>4472</v>
      </c>
      <c r="AH4475">
        <v>0.13548141612291761</v>
      </c>
      <c r="AI4475">
        <v>0.11771214272128962</v>
      </c>
    </row>
    <row r="4476" spans="33:35">
      <c r="AG4476">
        <v>4473</v>
      </c>
      <c r="AH4476">
        <v>0.13935165044213316</v>
      </c>
      <c r="AI4476">
        <v>0.11914294455458832</v>
      </c>
    </row>
    <row r="4477" spans="33:35">
      <c r="AG4477">
        <v>4474</v>
      </c>
      <c r="AH4477">
        <v>0.15373767476996006</v>
      </c>
      <c r="AI4477">
        <v>0.10605801433346124</v>
      </c>
    </row>
    <row r="4478" spans="33:35">
      <c r="AG4478">
        <v>4475</v>
      </c>
      <c r="AH4478">
        <v>0.12814647064983842</v>
      </c>
      <c r="AI4478">
        <v>0.12872204188469399</v>
      </c>
    </row>
    <row r="4479" spans="33:35">
      <c r="AG4479">
        <v>4476</v>
      </c>
      <c r="AH4479">
        <v>0.13383441817041372</v>
      </c>
      <c r="AI4479">
        <v>0.11025837939195614</v>
      </c>
    </row>
    <row r="4480" spans="33:35">
      <c r="AG4480">
        <v>4477</v>
      </c>
      <c r="AH4480">
        <v>0.12914772871310579</v>
      </c>
      <c r="AI4480">
        <v>0.12331164116392518</v>
      </c>
    </row>
    <row r="4481" spans="33:35">
      <c r="AG4481">
        <v>4478</v>
      </c>
      <c r="AH4481">
        <v>0.13106821582326686</v>
      </c>
      <c r="AI4481">
        <v>0.11720529671789627</v>
      </c>
    </row>
    <row r="4482" spans="33:35">
      <c r="AG4482">
        <v>4479</v>
      </c>
      <c r="AH4482">
        <v>0.14876607646933018</v>
      </c>
      <c r="AI4482">
        <v>0.11510980329659959</v>
      </c>
    </row>
    <row r="4483" spans="33:35">
      <c r="AG4483">
        <v>4480</v>
      </c>
      <c r="AH4483">
        <v>0.13138920656441058</v>
      </c>
      <c r="AI4483">
        <v>0.12572597326476351</v>
      </c>
    </row>
    <row r="4484" spans="33:35">
      <c r="AG4484">
        <v>4481</v>
      </c>
      <c r="AH4484">
        <v>0.13424771190343665</v>
      </c>
      <c r="AI4484">
        <v>0.11160628087597357</v>
      </c>
    </row>
    <row r="4485" spans="33:35">
      <c r="AG4485">
        <v>4482</v>
      </c>
      <c r="AH4485">
        <v>0.12383800820301223</v>
      </c>
      <c r="AI4485">
        <v>0.13599106566384109</v>
      </c>
    </row>
    <row r="4486" spans="33:35">
      <c r="AG4486">
        <v>4483</v>
      </c>
      <c r="AH4486">
        <v>0.12741289479559528</v>
      </c>
      <c r="AI4486">
        <v>0.12476557100263841</v>
      </c>
    </row>
    <row r="4487" spans="33:35">
      <c r="AG4487">
        <v>4484</v>
      </c>
      <c r="AH4487">
        <v>0.12880384509449672</v>
      </c>
      <c r="AI4487">
        <v>0.12225505022101144</v>
      </c>
    </row>
    <row r="4488" spans="33:35">
      <c r="AG4488">
        <v>4485</v>
      </c>
      <c r="AH4488">
        <v>0.13017221799618556</v>
      </c>
      <c r="AI4488">
        <v>0.11476639622155005</v>
      </c>
    </row>
    <row r="4489" spans="33:35">
      <c r="AG4489">
        <v>4486</v>
      </c>
      <c r="AH4489">
        <v>0.1292344040558073</v>
      </c>
      <c r="AI4489">
        <v>0.12223827383866867</v>
      </c>
    </row>
    <row r="4490" spans="33:35">
      <c r="AG4490">
        <v>4487</v>
      </c>
      <c r="AH4490">
        <v>0.14231103953420732</v>
      </c>
      <c r="AI4490">
        <v>0.10218545070723847</v>
      </c>
    </row>
    <row r="4491" spans="33:35">
      <c r="AG4491">
        <v>4488</v>
      </c>
      <c r="AH4491">
        <v>0.16628196490447825</v>
      </c>
      <c r="AI4491">
        <v>9.4402627761809202E-2</v>
      </c>
    </row>
    <row r="4492" spans="33:35">
      <c r="AG4492">
        <v>4489</v>
      </c>
      <c r="AH4492">
        <v>0.13296162980086818</v>
      </c>
      <c r="AI4492">
        <v>0.11572386262982017</v>
      </c>
    </row>
    <row r="4493" spans="33:35">
      <c r="AG4493">
        <v>4490</v>
      </c>
      <c r="AH4493">
        <v>0.13910039836597515</v>
      </c>
      <c r="AI4493">
        <v>0.11914429808553217</v>
      </c>
    </row>
    <row r="4494" spans="33:35">
      <c r="AG4494">
        <v>4491</v>
      </c>
      <c r="AH4494">
        <v>0.1235008022705727</v>
      </c>
      <c r="AI4494">
        <v>0.13469028885739973</v>
      </c>
    </row>
    <row r="4495" spans="33:35">
      <c r="AG4495">
        <v>4492</v>
      </c>
      <c r="AH4495">
        <v>0.14843788780048428</v>
      </c>
      <c r="AI4495">
        <v>0.10515637375969816</v>
      </c>
    </row>
    <row r="4496" spans="33:35">
      <c r="AG4496">
        <v>4493</v>
      </c>
      <c r="AH4496">
        <v>0.12820803380035073</v>
      </c>
      <c r="AI4496">
        <v>0.12144718467684626</v>
      </c>
    </row>
    <row r="4497" spans="33:35">
      <c r="AG4497">
        <v>4494</v>
      </c>
      <c r="AH4497">
        <v>0.1359221620159852</v>
      </c>
      <c r="AI4497">
        <v>0.11421420649209132</v>
      </c>
    </row>
    <row r="4498" spans="33:35">
      <c r="AG4498">
        <v>4495</v>
      </c>
      <c r="AH4498">
        <v>0.15220633852322427</v>
      </c>
      <c r="AI4498">
        <v>0.10549041115390519</v>
      </c>
    </row>
    <row r="4499" spans="33:35">
      <c r="AG4499">
        <v>4496</v>
      </c>
      <c r="AH4499">
        <v>0.13636513826848562</v>
      </c>
      <c r="AI4499">
        <v>0.13025207817137313</v>
      </c>
    </row>
    <row r="4500" spans="33:35">
      <c r="AG4500">
        <v>4497</v>
      </c>
      <c r="AH4500">
        <v>0.14936179126470842</v>
      </c>
      <c r="AI4500">
        <v>0.12209312392943834</v>
      </c>
    </row>
    <row r="4501" spans="33:35">
      <c r="AG4501">
        <v>4498</v>
      </c>
      <c r="AH4501">
        <v>0.15072426207171727</v>
      </c>
      <c r="AI4501">
        <v>0.12090227842337689</v>
      </c>
    </row>
    <row r="4502" spans="33:35">
      <c r="AG4502">
        <v>4499</v>
      </c>
      <c r="AH4502">
        <v>0.15186194774717141</v>
      </c>
      <c r="AI4502">
        <v>0.11886612266606654</v>
      </c>
    </row>
    <row r="4503" spans="33:35">
      <c r="AG4503">
        <v>4500</v>
      </c>
      <c r="AH4503">
        <v>0.12643546096048477</v>
      </c>
      <c r="AI4503">
        <v>0.11939137907526721</v>
      </c>
    </row>
    <row r="4504" spans="33:35">
      <c r="AG4504">
        <v>4501</v>
      </c>
      <c r="AH4504">
        <v>0.128783817228766</v>
      </c>
      <c r="AI4504">
        <v>0.13221994079812954</v>
      </c>
    </row>
    <row r="4505" spans="33:35">
      <c r="AG4505">
        <v>4502</v>
      </c>
      <c r="AH4505">
        <v>0.12817384928834197</v>
      </c>
      <c r="AI4505">
        <v>0.1155582152543949</v>
      </c>
    </row>
    <row r="4506" spans="33:35">
      <c r="AG4506">
        <v>4503</v>
      </c>
      <c r="AH4506">
        <v>0.12500424425142984</v>
      </c>
      <c r="AI4506">
        <v>0.13055218631072865</v>
      </c>
    </row>
    <row r="4507" spans="33:35">
      <c r="AG4507">
        <v>4504</v>
      </c>
      <c r="AH4507">
        <v>0.13110130651881832</v>
      </c>
      <c r="AI4507">
        <v>0.1325342964801442</v>
      </c>
    </row>
    <row r="4508" spans="33:35">
      <c r="AG4508">
        <v>4505</v>
      </c>
      <c r="AH4508">
        <v>0.13942970731692914</v>
      </c>
      <c r="AI4508">
        <v>0.117418466405706</v>
      </c>
    </row>
    <row r="4509" spans="33:35">
      <c r="AG4509">
        <v>4506</v>
      </c>
      <c r="AH4509">
        <v>0.14452461104649289</v>
      </c>
      <c r="AI4509">
        <v>0.12792557550456171</v>
      </c>
    </row>
    <row r="4510" spans="33:35">
      <c r="AG4510">
        <v>4507</v>
      </c>
      <c r="AH4510">
        <v>0.14028963096573568</v>
      </c>
      <c r="AI4510">
        <v>0.1198572183128928</v>
      </c>
    </row>
    <row r="4511" spans="33:35">
      <c r="AG4511">
        <v>4508</v>
      </c>
      <c r="AH4511">
        <v>0.17479613320103762</v>
      </c>
      <c r="AI4511">
        <v>8.8612978739361636E-2</v>
      </c>
    </row>
    <row r="4512" spans="33:35">
      <c r="AG4512">
        <v>4509</v>
      </c>
      <c r="AH4512">
        <v>0.13397540270465425</v>
      </c>
      <c r="AI4512">
        <v>0.13408283799127774</v>
      </c>
    </row>
    <row r="4513" spans="33:35">
      <c r="AG4513">
        <v>4510</v>
      </c>
      <c r="AH4513">
        <v>0.12393943182108993</v>
      </c>
      <c r="AI4513">
        <v>0.14144551186012477</v>
      </c>
    </row>
    <row r="4514" spans="33:35">
      <c r="AG4514">
        <v>4511</v>
      </c>
      <c r="AH4514">
        <v>0.13315797864068593</v>
      </c>
      <c r="AI4514">
        <v>0.12619138011483524</v>
      </c>
    </row>
    <row r="4515" spans="33:35">
      <c r="AG4515">
        <v>4512</v>
      </c>
      <c r="AH4515">
        <v>0.12980885606354436</v>
      </c>
      <c r="AI4515">
        <v>0.11444451351072878</v>
      </c>
    </row>
    <row r="4516" spans="33:35">
      <c r="AG4516">
        <v>4513</v>
      </c>
      <c r="AH4516">
        <v>0.15724062248599671</v>
      </c>
      <c r="AI4516">
        <v>0.13228044418400628</v>
      </c>
    </row>
    <row r="4517" spans="33:35">
      <c r="AG4517">
        <v>4514</v>
      </c>
      <c r="AH4517">
        <v>0.15134316674973061</v>
      </c>
      <c r="AI4517">
        <v>0.10026666524381683</v>
      </c>
    </row>
    <row r="4518" spans="33:35">
      <c r="AG4518">
        <v>4515</v>
      </c>
      <c r="AH4518">
        <v>0.14418732454888988</v>
      </c>
      <c r="AI4518">
        <v>0.10552391911898926</v>
      </c>
    </row>
    <row r="4519" spans="33:35">
      <c r="AG4519">
        <v>4516</v>
      </c>
      <c r="AH4519">
        <v>0.14539216227496596</v>
      </c>
      <c r="AI4519">
        <v>0.13969021566879836</v>
      </c>
    </row>
    <row r="4520" spans="33:35">
      <c r="AG4520">
        <v>4517</v>
      </c>
      <c r="AH4520">
        <v>0.12834356647680578</v>
      </c>
      <c r="AI4520">
        <v>0.13568215232326841</v>
      </c>
    </row>
    <row r="4521" spans="33:35">
      <c r="AG4521">
        <v>4518</v>
      </c>
      <c r="AH4521">
        <v>0.13401372937936609</v>
      </c>
      <c r="AI4521">
        <v>0.12230809312216828</v>
      </c>
    </row>
    <row r="4522" spans="33:35">
      <c r="AG4522">
        <v>4519</v>
      </c>
      <c r="AH4522">
        <v>0.13523486338805973</v>
      </c>
      <c r="AI4522">
        <v>0.13330392698235397</v>
      </c>
    </row>
    <row r="4523" spans="33:35">
      <c r="AG4523">
        <v>4520</v>
      </c>
      <c r="AH4523">
        <v>0.13285353082153864</v>
      </c>
      <c r="AI4523">
        <v>0.13035029661553146</v>
      </c>
    </row>
    <row r="4524" spans="33:35">
      <c r="AG4524">
        <v>4521</v>
      </c>
      <c r="AH4524">
        <v>0.12890211093753512</v>
      </c>
      <c r="AI4524">
        <v>0.12167756782654962</v>
      </c>
    </row>
    <row r="4525" spans="33:35">
      <c r="AG4525">
        <v>4522</v>
      </c>
      <c r="AH4525">
        <v>0.13593279588593682</v>
      </c>
      <c r="AI4525">
        <v>0.11799868037359856</v>
      </c>
    </row>
    <row r="4526" spans="33:35">
      <c r="AG4526">
        <v>4523</v>
      </c>
      <c r="AH4526">
        <v>0.12709399683210912</v>
      </c>
      <c r="AI4526">
        <v>0.12308990313260103</v>
      </c>
    </row>
    <row r="4527" spans="33:35">
      <c r="AG4527">
        <v>4524</v>
      </c>
      <c r="AH4527">
        <v>0.12411907598103933</v>
      </c>
      <c r="AI4527">
        <v>0.14085471090375681</v>
      </c>
    </row>
    <row r="4528" spans="33:35">
      <c r="AG4528">
        <v>4525</v>
      </c>
      <c r="AH4528">
        <v>0.13538934505388953</v>
      </c>
      <c r="AI4528">
        <v>0.11817363697195842</v>
      </c>
    </row>
    <row r="4529" spans="33:35">
      <c r="AG4529">
        <v>4526</v>
      </c>
      <c r="AH4529">
        <v>0.12918524315314991</v>
      </c>
      <c r="AI4529">
        <v>0.14642791661958929</v>
      </c>
    </row>
    <row r="4530" spans="33:35">
      <c r="AG4530">
        <v>4527</v>
      </c>
      <c r="AH4530">
        <v>0.13946912193196992</v>
      </c>
      <c r="AI4530">
        <v>0.11073141642963649</v>
      </c>
    </row>
    <row r="4531" spans="33:35">
      <c r="AG4531">
        <v>4528</v>
      </c>
      <c r="AH4531">
        <v>0.14634808433089483</v>
      </c>
      <c r="AI4531">
        <v>0.10140062589356347</v>
      </c>
    </row>
    <row r="4532" spans="33:35">
      <c r="AG4532">
        <v>4529</v>
      </c>
      <c r="AH4532">
        <v>0.12501212367654962</v>
      </c>
      <c r="AI4532">
        <v>0.14546080655653598</v>
      </c>
    </row>
    <row r="4533" spans="33:35">
      <c r="AG4533">
        <v>4530</v>
      </c>
      <c r="AH4533">
        <v>0.1689571349808463</v>
      </c>
      <c r="AI4533">
        <v>0.10979566275012541</v>
      </c>
    </row>
    <row r="4534" spans="33:35">
      <c r="AG4534">
        <v>4531</v>
      </c>
      <c r="AH4534">
        <v>0.1440471069283471</v>
      </c>
      <c r="AI4534">
        <v>0.10714054800006459</v>
      </c>
    </row>
    <row r="4535" spans="33:35">
      <c r="AG4535">
        <v>4532</v>
      </c>
      <c r="AH4535">
        <v>0.13239214103093583</v>
      </c>
      <c r="AI4535">
        <v>0.13259679313445166</v>
      </c>
    </row>
    <row r="4536" spans="33:35">
      <c r="AG4536">
        <v>4533</v>
      </c>
      <c r="AH4536">
        <v>0.13579556268473914</v>
      </c>
      <c r="AI4536">
        <v>0.12001284260163589</v>
      </c>
    </row>
    <row r="4537" spans="33:35">
      <c r="AG4537">
        <v>4534</v>
      </c>
      <c r="AH4537">
        <v>0.13145821980032152</v>
      </c>
      <c r="AI4537">
        <v>0.11564115846341297</v>
      </c>
    </row>
    <row r="4538" spans="33:35">
      <c r="AG4538">
        <v>4535</v>
      </c>
      <c r="AH4538">
        <v>0.12717402239666903</v>
      </c>
      <c r="AI4538">
        <v>0.127932659153215</v>
      </c>
    </row>
    <row r="4539" spans="33:35">
      <c r="AG4539">
        <v>4536</v>
      </c>
      <c r="AH4539">
        <v>0.13210658488118418</v>
      </c>
      <c r="AI4539">
        <v>0.13355169025296132</v>
      </c>
    </row>
    <row r="4540" spans="33:35">
      <c r="AG4540">
        <v>4537</v>
      </c>
      <c r="AH4540">
        <v>0.13327145133981738</v>
      </c>
      <c r="AI4540">
        <v>0.13766043441263828</v>
      </c>
    </row>
    <row r="4541" spans="33:35">
      <c r="AG4541">
        <v>4538</v>
      </c>
      <c r="AH4541">
        <v>0.1278968952786457</v>
      </c>
      <c r="AI4541">
        <v>0.11565825458500952</v>
      </c>
    </row>
    <row r="4542" spans="33:35">
      <c r="AG4542">
        <v>4539</v>
      </c>
      <c r="AH4542">
        <v>0.14862183304820467</v>
      </c>
      <c r="AI4542">
        <v>0.10244208409299255</v>
      </c>
    </row>
    <row r="4543" spans="33:35">
      <c r="AG4543">
        <v>4540</v>
      </c>
      <c r="AH4543">
        <v>0.15646254319282579</v>
      </c>
      <c r="AI4543">
        <v>0.11235656915434303</v>
      </c>
    </row>
    <row r="4544" spans="33:35">
      <c r="AG4544">
        <v>4541</v>
      </c>
      <c r="AH4544">
        <v>0.13235490719605936</v>
      </c>
      <c r="AI4544">
        <v>0.15399585195375881</v>
      </c>
    </row>
    <row r="4545" spans="33:35">
      <c r="AG4545">
        <v>4542</v>
      </c>
      <c r="AH4545">
        <v>0.16115158394145593</v>
      </c>
      <c r="AI4545">
        <v>0.11695616442486849</v>
      </c>
    </row>
    <row r="4546" spans="33:35">
      <c r="AG4546">
        <v>4543</v>
      </c>
      <c r="AH4546">
        <v>0.13073634898359618</v>
      </c>
      <c r="AI4546">
        <v>0.11984507386143925</v>
      </c>
    </row>
    <row r="4547" spans="33:35">
      <c r="AG4547">
        <v>4544</v>
      </c>
      <c r="AH4547">
        <v>0.14772100236103869</v>
      </c>
      <c r="AI4547">
        <v>0.11706265677113491</v>
      </c>
    </row>
    <row r="4548" spans="33:35">
      <c r="AG4548">
        <v>4545</v>
      </c>
      <c r="AH4548">
        <v>0.12806759372818832</v>
      </c>
      <c r="AI4548">
        <v>0.13518813585089295</v>
      </c>
    </row>
    <row r="4549" spans="33:35">
      <c r="AG4549">
        <v>4546</v>
      </c>
      <c r="AH4549">
        <v>0.1358446560587685</v>
      </c>
      <c r="AI4549">
        <v>0.11859438733043695</v>
      </c>
    </row>
    <row r="4550" spans="33:35">
      <c r="AG4550">
        <v>4547</v>
      </c>
      <c r="AH4550">
        <v>0.13042752457833914</v>
      </c>
      <c r="AI4550">
        <v>0.13416276188438825</v>
      </c>
    </row>
    <row r="4551" spans="33:35">
      <c r="AG4551">
        <v>4548</v>
      </c>
      <c r="AH4551">
        <v>0.14773606814333226</v>
      </c>
      <c r="AI4551">
        <v>0.13432493662590439</v>
      </c>
    </row>
    <row r="4552" spans="33:35">
      <c r="AG4552">
        <v>4549</v>
      </c>
      <c r="AH4552">
        <v>0.14143553729940372</v>
      </c>
      <c r="AI4552">
        <v>0.11299085363614692</v>
      </c>
    </row>
    <row r="4553" spans="33:35">
      <c r="AG4553">
        <v>4550</v>
      </c>
      <c r="AH4553">
        <v>0.12635694085484514</v>
      </c>
      <c r="AI4553">
        <v>0.12507856879403478</v>
      </c>
    </row>
    <row r="4554" spans="33:35">
      <c r="AG4554">
        <v>4551</v>
      </c>
      <c r="AH4554">
        <v>0.13809149768748724</v>
      </c>
      <c r="AI4554">
        <v>0.12671946873093654</v>
      </c>
    </row>
    <row r="4555" spans="33:35">
      <c r="AG4555">
        <v>4552</v>
      </c>
      <c r="AH4555">
        <v>0.12404565213546744</v>
      </c>
      <c r="AI4555">
        <v>0.13765460105432689</v>
      </c>
    </row>
    <row r="4556" spans="33:35">
      <c r="AG4556">
        <v>4553</v>
      </c>
      <c r="AH4556">
        <v>0.12848353388170411</v>
      </c>
      <c r="AI4556">
        <v>0.12108070224429494</v>
      </c>
    </row>
    <row r="4557" spans="33:35">
      <c r="AG4557">
        <v>4554</v>
      </c>
      <c r="AH4557">
        <v>0.12792883750717324</v>
      </c>
      <c r="AI4557">
        <v>0.14790577037533598</v>
      </c>
    </row>
    <row r="4558" spans="33:35">
      <c r="AG4558">
        <v>4555</v>
      </c>
      <c r="AH4558">
        <v>0.12902289720813701</v>
      </c>
      <c r="AI4558">
        <v>0.12071420919958761</v>
      </c>
    </row>
    <row r="4559" spans="33:35">
      <c r="AG4559">
        <v>4556</v>
      </c>
      <c r="AH4559">
        <v>0.13807193250999605</v>
      </c>
      <c r="AI4559">
        <v>0.11628705445056167</v>
      </c>
    </row>
    <row r="4560" spans="33:35">
      <c r="AG4560">
        <v>4557</v>
      </c>
      <c r="AH4560">
        <v>0.14676495994206809</v>
      </c>
      <c r="AI4560">
        <v>0.10016608574723956</v>
      </c>
    </row>
    <row r="4561" spans="33:35">
      <c r="AG4561">
        <v>4558</v>
      </c>
      <c r="AH4561">
        <v>0.12595896724807162</v>
      </c>
      <c r="AI4561">
        <v>0.13722889140378255</v>
      </c>
    </row>
    <row r="4562" spans="33:35">
      <c r="AG4562">
        <v>4559</v>
      </c>
      <c r="AH4562">
        <v>0.13541622516978297</v>
      </c>
      <c r="AI4562">
        <v>0.13028850010645449</v>
      </c>
    </row>
    <row r="4563" spans="33:35">
      <c r="AG4563">
        <v>4560</v>
      </c>
      <c r="AH4563">
        <v>0.14562476156692652</v>
      </c>
      <c r="AI4563">
        <v>0.10503817072113171</v>
      </c>
    </row>
    <row r="4564" spans="33:35">
      <c r="AG4564">
        <v>4561</v>
      </c>
      <c r="AH4564">
        <v>0.13174055159483908</v>
      </c>
      <c r="AI4564">
        <v>0.11860200431499321</v>
      </c>
    </row>
    <row r="4565" spans="33:35">
      <c r="AG4565">
        <v>4562</v>
      </c>
      <c r="AH4565">
        <v>0.1321025465767911</v>
      </c>
      <c r="AI4565">
        <v>0.13238726346332241</v>
      </c>
    </row>
    <row r="4566" spans="33:35">
      <c r="AG4566">
        <v>4563</v>
      </c>
      <c r="AH4566">
        <v>0.13015830695694908</v>
      </c>
      <c r="AI4566">
        <v>0.11254867977000994</v>
      </c>
    </row>
    <row r="4567" spans="33:35">
      <c r="AG4567">
        <v>4564</v>
      </c>
      <c r="AH4567">
        <v>0.12573000127865974</v>
      </c>
      <c r="AI4567">
        <v>0.13537804797360911</v>
      </c>
    </row>
    <row r="4568" spans="33:35">
      <c r="AG4568">
        <v>4565</v>
      </c>
      <c r="AH4568">
        <v>0.13919443017181751</v>
      </c>
      <c r="AI4568">
        <v>0.1438324486107051</v>
      </c>
    </row>
    <row r="4569" spans="33:35">
      <c r="AG4569">
        <v>4566</v>
      </c>
      <c r="AH4569">
        <v>0.12603281979692635</v>
      </c>
      <c r="AI4569">
        <v>0.13726775959053936</v>
      </c>
    </row>
    <row r="4570" spans="33:35">
      <c r="AG4570">
        <v>4567</v>
      </c>
      <c r="AH4570">
        <v>0.12545083430143425</v>
      </c>
      <c r="AI4570">
        <v>0.1290820017562721</v>
      </c>
    </row>
    <row r="4571" spans="33:35">
      <c r="AG4571">
        <v>4568</v>
      </c>
      <c r="AH4571">
        <v>0.13637438036783886</v>
      </c>
      <c r="AI4571">
        <v>0.11338652665977517</v>
      </c>
    </row>
    <row r="4572" spans="33:35">
      <c r="AG4572">
        <v>4569</v>
      </c>
      <c r="AH4572">
        <v>0.13348823737768403</v>
      </c>
      <c r="AI4572">
        <v>0.12986333602333694</v>
      </c>
    </row>
    <row r="4573" spans="33:35">
      <c r="AG4573">
        <v>4570</v>
      </c>
      <c r="AH4573">
        <v>0.13040296565485091</v>
      </c>
      <c r="AI4573">
        <v>0.12044008440037406</v>
      </c>
    </row>
    <row r="4574" spans="33:35">
      <c r="AG4574">
        <v>4571</v>
      </c>
      <c r="AH4574">
        <v>0.13977629782704609</v>
      </c>
      <c r="AI4574">
        <v>0.13739915673795527</v>
      </c>
    </row>
    <row r="4575" spans="33:35">
      <c r="AG4575">
        <v>4572</v>
      </c>
      <c r="AH4575">
        <v>0.13702357278868008</v>
      </c>
      <c r="AI4575">
        <v>0.15106760557649673</v>
      </c>
    </row>
    <row r="4576" spans="33:35">
      <c r="AG4576">
        <v>4573</v>
      </c>
      <c r="AH4576">
        <v>0.1275862980066057</v>
      </c>
      <c r="AI4576">
        <v>0.14459317224121693</v>
      </c>
    </row>
    <row r="4577" spans="33:35">
      <c r="AG4577">
        <v>4574</v>
      </c>
      <c r="AH4577">
        <v>0.13552768785725847</v>
      </c>
      <c r="AI4577">
        <v>0.12173422417428467</v>
      </c>
    </row>
    <row r="4578" spans="33:35">
      <c r="AG4578">
        <v>4575</v>
      </c>
      <c r="AH4578">
        <v>0.14091875784149704</v>
      </c>
      <c r="AI4578">
        <v>0.10741539036910121</v>
      </c>
    </row>
    <row r="4579" spans="33:35">
      <c r="AG4579">
        <v>4576</v>
      </c>
      <c r="AH4579">
        <v>0.13315109957464941</v>
      </c>
      <c r="AI4579">
        <v>0.10739779182245389</v>
      </c>
    </row>
    <row r="4580" spans="33:35">
      <c r="AG4580">
        <v>4577</v>
      </c>
      <c r="AH4580">
        <v>0.12960683963151934</v>
      </c>
      <c r="AI4580">
        <v>0.12463753970864296</v>
      </c>
    </row>
    <row r="4581" spans="33:35">
      <c r="AG4581">
        <v>4578</v>
      </c>
      <c r="AH4581">
        <v>0.14441100431904236</v>
      </c>
      <c r="AI4581">
        <v>0.12273828542281855</v>
      </c>
    </row>
    <row r="4582" spans="33:35">
      <c r="AG4582">
        <v>4579</v>
      </c>
      <c r="AH4582">
        <v>0.1249849065853136</v>
      </c>
      <c r="AI4582">
        <v>0.13643057678235612</v>
      </c>
    </row>
    <row r="4583" spans="33:35">
      <c r="AG4583">
        <v>4580</v>
      </c>
      <c r="AH4583">
        <v>0.15033687420332675</v>
      </c>
      <c r="AI4583">
        <v>0.12032489297968932</v>
      </c>
    </row>
    <row r="4584" spans="33:35">
      <c r="AG4584">
        <v>4581</v>
      </c>
      <c r="AH4584">
        <v>0.13023876454964095</v>
      </c>
      <c r="AI4584">
        <v>0.12733576336478941</v>
      </c>
    </row>
    <row r="4585" spans="33:35">
      <c r="AG4585">
        <v>4582</v>
      </c>
      <c r="AH4585">
        <v>0.15489035495720535</v>
      </c>
      <c r="AI4585">
        <v>0.12468682281722589</v>
      </c>
    </row>
    <row r="4586" spans="33:35">
      <c r="AG4586">
        <v>4583</v>
      </c>
      <c r="AH4586">
        <v>0.1246894055877385</v>
      </c>
      <c r="AI4586">
        <v>0.14263026460763792</v>
      </c>
    </row>
    <row r="4587" spans="33:35">
      <c r="AG4587">
        <v>4584</v>
      </c>
      <c r="AH4587">
        <v>0.1361405323895008</v>
      </c>
      <c r="AI4587">
        <v>0.12001203627216533</v>
      </c>
    </row>
    <row r="4588" spans="33:35">
      <c r="AG4588">
        <v>4585</v>
      </c>
      <c r="AH4588">
        <v>0.12571147727236043</v>
      </c>
      <c r="AI4588">
        <v>0.1215587030431971</v>
      </c>
    </row>
    <row r="4589" spans="33:35">
      <c r="AG4589">
        <v>4586</v>
      </c>
      <c r="AH4589">
        <v>0.1401239797478151</v>
      </c>
      <c r="AI4589">
        <v>0.12583603684240249</v>
      </c>
    </row>
    <row r="4590" spans="33:35">
      <c r="AG4590">
        <v>4587</v>
      </c>
      <c r="AH4590">
        <v>0.12382487367119624</v>
      </c>
      <c r="AI4590">
        <v>0.14351311380324427</v>
      </c>
    </row>
    <row r="4591" spans="33:35">
      <c r="AG4591">
        <v>4588</v>
      </c>
      <c r="AH4591">
        <v>0.16758910652018663</v>
      </c>
      <c r="AI4591">
        <v>0.10209482019171366</v>
      </c>
    </row>
    <row r="4592" spans="33:35">
      <c r="AG4592">
        <v>4589</v>
      </c>
      <c r="AH4592">
        <v>0.14345544889455217</v>
      </c>
      <c r="AI4592">
        <v>0.10505818462924127</v>
      </c>
    </row>
    <row r="4593" spans="33:35">
      <c r="AG4593">
        <v>4590</v>
      </c>
      <c r="AH4593">
        <v>0.13481772774654258</v>
      </c>
      <c r="AI4593">
        <v>0.10947605533289891</v>
      </c>
    </row>
    <row r="4594" spans="33:35">
      <c r="AG4594">
        <v>4591</v>
      </c>
      <c r="AH4594">
        <v>0.12606365293000246</v>
      </c>
      <c r="AI4594">
        <v>0.12372194122317154</v>
      </c>
    </row>
    <row r="4595" spans="33:35">
      <c r="AG4595">
        <v>4592</v>
      </c>
      <c r="AH4595">
        <v>0.13359303958703794</v>
      </c>
      <c r="AI4595">
        <v>0.12368970369064047</v>
      </c>
    </row>
    <row r="4596" spans="33:35">
      <c r="AG4596">
        <v>4593</v>
      </c>
      <c r="AH4596">
        <v>0.1533670213279949</v>
      </c>
      <c r="AI4596">
        <v>0.12427808455837439</v>
      </c>
    </row>
    <row r="4597" spans="33:35">
      <c r="AG4597">
        <v>4594</v>
      </c>
      <c r="AH4597">
        <v>0.1291469176351179</v>
      </c>
      <c r="AI4597">
        <v>0.1369220828024148</v>
      </c>
    </row>
    <row r="4598" spans="33:35">
      <c r="AG4598">
        <v>4595</v>
      </c>
      <c r="AH4598">
        <v>0.15023994664326537</v>
      </c>
      <c r="AI4598">
        <v>0.1067721700177284</v>
      </c>
    </row>
    <row r="4599" spans="33:35">
      <c r="AG4599">
        <v>4596</v>
      </c>
      <c r="AH4599">
        <v>0.13573540101102755</v>
      </c>
      <c r="AI4599">
        <v>0.10901820684962138</v>
      </c>
    </row>
    <row r="4600" spans="33:35">
      <c r="AG4600">
        <v>4597</v>
      </c>
      <c r="AH4600">
        <v>0.13344412298360553</v>
      </c>
      <c r="AI4600">
        <v>0.12533131396349462</v>
      </c>
    </row>
    <row r="4601" spans="33:35">
      <c r="AG4601">
        <v>4598</v>
      </c>
      <c r="AH4601">
        <v>0.1385705409689898</v>
      </c>
      <c r="AI4601">
        <v>0.1057674858245678</v>
      </c>
    </row>
    <row r="4602" spans="33:35">
      <c r="AG4602">
        <v>4599</v>
      </c>
      <c r="AH4602">
        <v>0.13734641053213004</v>
      </c>
      <c r="AI4602">
        <v>0.12117873869959989</v>
      </c>
    </row>
    <row r="4603" spans="33:35">
      <c r="AG4603">
        <v>4600</v>
      </c>
      <c r="AH4603">
        <v>0.13740273539132289</v>
      </c>
      <c r="AI4603">
        <v>0.12688307203402854</v>
      </c>
    </row>
    <row r="4604" spans="33:35">
      <c r="AG4604">
        <v>4601</v>
      </c>
      <c r="AH4604">
        <v>0.13624022560504065</v>
      </c>
      <c r="AI4604">
        <v>0.1330130425247685</v>
      </c>
    </row>
    <row r="4605" spans="33:35">
      <c r="AG4605">
        <v>4602</v>
      </c>
      <c r="AH4605">
        <v>0.13640664624943216</v>
      </c>
      <c r="AI4605">
        <v>0.13305298093141144</v>
      </c>
    </row>
    <row r="4606" spans="33:35">
      <c r="AG4606">
        <v>4603</v>
      </c>
      <c r="AH4606">
        <v>0.16064272520291262</v>
      </c>
      <c r="AI4606">
        <v>0.1101743458636246</v>
      </c>
    </row>
    <row r="4607" spans="33:35">
      <c r="AG4607">
        <v>4604</v>
      </c>
      <c r="AH4607">
        <v>0.15782031315312431</v>
      </c>
      <c r="AI4607">
        <v>0.10145000846146025</v>
      </c>
    </row>
    <row r="4608" spans="33:35">
      <c r="AG4608">
        <v>4605</v>
      </c>
      <c r="AH4608">
        <v>0.13790961576170477</v>
      </c>
      <c r="AI4608">
        <v>0.11070802097801104</v>
      </c>
    </row>
    <row r="4609" spans="33:35">
      <c r="AG4609">
        <v>4606</v>
      </c>
      <c r="AH4609">
        <v>0.14381789546155035</v>
      </c>
      <c r="AI4609">
        <v>0.10984266245126525</v>
      </c>
    </row>
    <row r="4610" spans="33:35">
      <c r="AG4610">
        <v>4607</v>
      </c>
      <c r="AH4610">
        <v>0.13727802629858918</v>
      </c>
      <c r="AI4610">
        <v>0.11552482909285502</v>
      </c>
    </row>
    <row r="4611" spans="33:35">
      <c r="AG4611">
        <v>4608</v>
      </c>
      <c r="AH4611">
        <v>0.13395894274869627</v>
      </c>
      <c r="AI4611">
        <v>0.11827152924686897</v>
      </c>
    </row>
    <row r="4612" spans="33:35">
      <c r="AG4612">
        <v>4609</v>
      </c>
      <c r="AH4612">
        <v>0.12862965392068254</v>
      </c>
      <c r="AI4612">
        <v>0.12603820822398115</v>
      </c>
    </row>
    <row r="4613" spans="33:35">
      <c r="AG4613">
        <v>4610</v>
      </c>
      <c r="AH4613">
        <v>0.14006321307935984</v>
      </c>
      <c r="AI4613">
        <v>0.10891955603394711</v>
      </c>
    </row>
    <row r="4614" spans="33:35">
      <c r="AG4614">
        <v>4611</v>
      </c>
      <c r="AH4614">
        <v>0.13909176503433435</v>
      </c>
      <c r="AI4614">
        <v>0.12080139878623447</v>
      </c>
    </row>
    <row r="4615" spans="33:35">
      <c r="AG4615">
        <v>4612</v>
      </c>
      <c r="AH4615">
        <v>0.15026514225460963</v>
      </c>
      <c r="AI4615">
        <v>0.10870158836831129</v>
      </c>
    </row>
    <row r="4616" spans="33:35">
      <c r="AG4616">
        <v>4613</v>
      </c>
      <c r="AH4616">
        <v>0.14619165687952493</v>
      </c>
      <c r="AI4616">
        <v>0.12258907893261251</v>
      </c>
    </row>
    <row r="4617" spans="33:35">
      <c r="AG4617">
        <v>4614</v>
      </c>
      <c r="AH4617">
        <v>0.15329408154636226</v>
      </c>
      <c r="AI4617">
        <v>9.9692424680948216E-2</v>
      </c>
    </row>
    <row r="4618" spans="33:35">
      <c r="AG4618">
        <v>4615</v>
      </c>
      <c r="AH4618">
        <v>0.13425302881735973</v>
      </c>
      <c r="AI4618">
        <v>0.11591734579913969</v>
      </c>
    </row>
    <row r="4619" spans="33:35">
      <c r="AG4619">
        <v>4616</v>
      </c>
      <c r="AH4619">
        <v>0.1609777958111599</v>
      </c>
      <c r="AI4619">
        <v>0.11859880731122631</v>
      </c>
    </row>
    <row r="4620" spans="33:35">
      <c r="AG4620">
        <v>4617</v>
      </c>
      <c r="AH4620">
        <v>0.16296733805027916</v>
      </c>
      <c r="AI4620">
        <v>0.11044998856468204</v>
      </c>
    </row>
    <row r="4621" spans="33:35">
      <c r="AG4621">
        <v>4618</v>
      </c>
      <c r="AH4621">
        <v>0.12409083391901563</v>
      </c>
      <c r="AI4621">
        <v>0.14510252109092253</v>
      </c>
    </row>
    <row r="4622" spans="33:35">
      <c r="AG4622">
        <v>4619</v>
      </c>
      <c r="AH4622">
        <v>0.13019807622182486</v>
      </c>
      <c r="AI4622">
        <v>0.14937290986381241</v>
      </c>
    </row>
    <row r="4623" spans="33:35">
      <c r="AG4623">
        <v>4620</v>
      </c>
      <c r="AH4623">
        <v>0.13520273345897735</v>
      </c>
      <c r="AI4623">
        <v>0.11760702792841685</v>
      </c>
    </row>
    <row r="4624" spans="33:35">
      <c r="AG4624">
        <v>4621</v>
      </c>
      <c r="AH4624">
        <v>0.14529470070347014</v>
      </c>
      <c r="AI4624">
        <v>0.13899346222100986</v>
      </c>
    </row>
    <row r="4625" spans="33:35">
      <c r="AG4625">
        <v>4622</v>
      </c>
      <c r="AH4625">
        <v>0.13894847405104968</v>
      </c>
      <c r="AI4625">
        <v>0.13993935715708494</v>
      </c>
    </row>
    <row r="4626" spans="33:35">
      <c r="AG4626">
        <v>4623</v>
      </c>
      <c r="AH4626">
        <v>0.13946888048198866</v>
      </c>
      <c r="AI4626">
        <v>0.11649395894777656</v>
      </c>
    </row>
    <row r="4627" spans="33:35">
      <c r="AG4627">
        <v>4624</v>
      </c>
      <c r="AH4627">
        <v>0.14258214777604894</v>
      </c>
      <c r="AI4627">
        <v>0.11643519261729765</v>
      </c>
    </row>
    <row r="4628" spans="33:35">
      <c r="AG4628">
        <v>4625</v>
      </c>
      <c r="AH4628">
        <v>0.15747054550877357</v>
      </c>
      <c r="AI4628">
        <v>0.10130309219936734</v>
      </c>
    </row>
    <row r="4629" spans="33:35">
      <c r="AG4629">
        <v>4626</v>
      </c>
      <c r="AH4629">
        <v>0.14059501154641013</v>
      </c>
      <c r="AI4629">
        <v>0.11801038228392705</v>
      </c>
    </row>
    <row r="4630" spans="33:35">
      <c r="AG4630">
        <v>4627</v>
      </c>
      <c r="AH4630">
        <v>0.14889777617964597</v>
      </c>
      <c r="AI4630">
        <v>0.11136241153456922</v>
      </c>
    </row>
    <row r="4631" spans="33:35">
      <c r="AG4631">
        <v>4628</v>
      </c>
      <c r="AH4631">
        <v>0.14334654301820637</v>
      </c>
      <c r="AI4631">
        <v>0.12312840441908304</v>
      </c>
    </row>
    <row r="4632" spans="33:35">
      <c r="AG4632">
        <v>4629</v>
      </c>
      <c r="AH4632">
        <v>0.12599637968924582</v>
      </c>
      <c r="AI4632">
        <v>0.12699924041337993</v>
      </c>
    </row>
    <row r="4633" spans="33:35">
      <c r="AG4633">
        <v>4630</v>
      </c>
      <c r="AH4633">
        <v>0.14166040532404553</v>
      </c>
      <c r="AI4633">
        <v>0.11770041939912539</v>
      </c>
    </row>
    <row r="4634" spans="33:35">
      <c r="AG4634">
        <v>4631</v>
      </c>
      <c r="AH4634">
        <v>0.13023555218982266</v>
      </c>
      <c r="AI4634">
        <v>0.1231276421345962</v>
      </c>
    </row>
    <row r="4635" spans="33:35">
      <c r="AG4635">
        <v>4632</v>
      </c>
      <c r="AH4635">
        <v>0.16809999255376742</v>
      </c>
      <c r="AI4635">
        <v>0.10370497193737742</v>
      </c>
    </row>
    <row r="4636" spans="33:35">
      <c r="AG4636">
        <v>4633</v>
      </c>
      <c r="AH4636">
        <v>0.13568103869312431</v>
      </c>
      <c r="AI4636">
        <v>0.12835520729403146</v>
      </c>
    </row>
    <row r="4637" spans="33:35">
      <c r="AG4637">
        <v>4634</v>
      </c>
      <c r="AH4637">
        <v>0.14568001071834769</v>
      </c>
      <c r="AI4637">
        <v>0.11620009408046177</v>
      </c>
    </row>
    <row r="4638" spans="33:35">
      <c r="AG4638">
        <v>4635</v>
      </c>
      <c r="AH4638">
        <v>0.16313607369139158</v>
      </c>
      <c r="AI4638">
        <v>0.10945445769867371</v>
      </c>
    </row>
    <row r="4639" spans="33:35">
      <c r="AG4639">
        <v>4636</v>
      </c>
      <c r="AH4639">
        <v>0.13867412153612726</v>
      </c>
      <c r="AI4639">
        <v>0.13054489050309614</v>
      </c>
    </row>
    <row r="4640" spans="33:35">
      <c r="AG4640">
        <v>4637</v>
      </c>
      <c r="AH4640">
        <v>0.16288495898320568</v>
      </c>
      <c r="AI4640">
        <v>0.10572882732325048</v>
      </c>
    </row>
    <row r="4641" spans="33:35">
      <c r="AG4641">
        <v>4638</v>
      </c>
      <c r="AH4641">
        <v>0.14174298477734454</v>
      </c>
      <c r="AI4641">
        <v>0.10941084474385072</v>
      </c>
    </row>
    <row r="4642" spans="33:35">
      <c r="AG4642">
        <v>4639</v>
      </c>
      <c r="AH4642">
        <v>0.13296782731343104</v>
      </c>
      <c r="AI4642">
        <v>0.13935224077243727</v>
      </c>
    </row>
    <row r="4643" spans="33:35">
      <c r="AG4643">
        <v>4640</v>
      </c>
      <c r="AH4643">
        <v>0.13332639177901653</v>
      </c>
      <c r="AI4643">
        <v>0.12484410377422893</v>
      </c>
    </row>
    <row r="4644" spans="33:35">
      <c r="AG4644">
        <v>4641</v>
      </c>
      <c r="AH4644">
        <v>0.14642127815347786</v>
      </c>
      <c r="AI4644">
        <v>0.11938100902288085</v>
      </c>
    </row>
    <row r="4645" spans="33:35">
      <c r="AG4645">
        <v>4642</v>
      </c>
      <c r="AH4645">
        <v>0.1298221309741675</v>
      </c>
      <c r="AI4645">
        <v>0.14106671566618589</v>
      </c>
    </row>
    <row r="4646" spans="33:35">
      <c r="AG4646">
        <v>4643</v>
      </c>
      <c r="AH4646">
        <v>0.12633221821227611</v>
      </c>
      <c r="AI4646">
        <v>0.14708031816771105</v>
      </c>
    </row>
    <row r="4647" spans="33:35">
      <c r="AG4647">
        <v>4644</v>
      </c>
      <c r="AH4647">
        <v>0.15424710554221963</v>
      </c>
      <c r="AI4647">
        <v>0.10713908521810821</v>
      </c>
    </row>
    <row r="4648" spans="33:35">
      <c r="AG4648">
        <v>4645</v>
      </c>
      <c r="AH4648">
        <v>0.12329873537833212</v>
      </c>
      <c r="AI4648">
        <v>0.13973977928981651</v>
      </c>
    </row>
    <row r="4649" spans="33:35">
      <c r="AG4649">
        <v>4646</v>
      </c>
      <c r="AH4649">
        <v>0.16488510026328895</v>
      </c>
      <c r="AI4649">
        <v>0.10627744536533337</v>
      </c>
    </row>
    <row r="4650" spans="33:35">
      <c r="AG4650">
        <v>4647</v>
      </c>
      <c r="AH4650">
        <v>0.13334072290450505</v>
      </c>
      <c r="AI4650">
        <v>0.12459336950699779</v>
      </c>
    </row>
    <row r="4651" spans="33:35">
      <c r="AG4651">
        <v>4648</v>
      </c>
      <c r="AH4651">
        <v>0.1365885164433896</v>
      </c>
      <c r="AI4651">
        <v>0.13911940712384696</v>
      </c>
    </row>
    <row r="4652" spans="33:35">
      <c r="AG4652">
        <v>4649</v>
      </c>
      <c r="AH4652">
        <v>0.15031934329508548</v>
      </c>
      <c r="AI4652">
        <v>9.6593016245008184E-2</v>
      </c>
    </row>
    <row r="4653" spans="33:35">
      <c r="AG4653">
        <v>4650</v>
      </c>
      <c r="AH4653">
        <v>0.13951357935208725</v>
      </c>
      <c r="AI4653">
        <v>0.11215865853805559</v>
      </c>
    </row>
    <row r="4654" spans="33:35">
      <c r="AG4654">
        <v>4651</v>
      </c>
      <c r="AH4654">
        <v>0.13543729719713052</v>
      </c>
      <c r="AI4654">
        <v>0.1330417146679761</v>
      </c>
    </row>
    <row r="4655" spans="33:35">
      <c r="AG4655">
        <v>4652</v>
      </c>
      <c r="AH4655">
        <v>0.13726964595524518</v>
      </c>
      <c r="AI4655">
        <v>0.11634629795697222</v>
      </c>
    </row>
    <row r="4656" spans="33:35">
      <c r="AG4656">
        <v>4653</v>
      </c>
      <c r="AH4656">
        <v>0.13715904712147139</v>
      </c>
      <c r="AI4656">
        <v>0.15021004992238968</v>
      </c>
    </row>
    <row r="4657" spans="33:35">
      <c r="AG4657">
        <v>4654</v>
      </c>
      <c r="AH4657">
        <v>0.15001886969050623</v>
      </c>
      <c r="AI4657">
        <v>0.12691235721957972</v>
      </c>
    </row>
    <row r="4658" spans="33:35">
      <c r="AG4658">
        <v>4655</v>
      </c>
      <c r="AH4658">
        <v>0.16271990571472275</v>
      </c>
      <c r="AI4658">
        <v>0.10210908403791508</v>
      </c>
    </row>
    <row r="4659" spans="33:35">
      <c r="AG4659">
        <v>4656</v>
      </c>
      <c r="AH4659">
        <v>0.12390713941454798</v>
      </c>
      <c r="AI4659">
        <v>0.13412001753822864</v>
      </c>
    </row>
    <row r="4660" spans="33:35">
      <c r="AG4660">
        <v>4657</v>
      </c>
      <c r="AH4660">
        <v>0.13747426593277381</v>
      </c>
      <c r="AI4660">
        <v>0.13769724905983483</v>
      </c>
    </row>
    <row r="4661" spans="33:35">
      <c r="AG4661">
        <v>4658</v>
      </c>
      <c r="AH4661">
        <v>0.12501164581159535</v>
      </c>
      <c r="AI4661">
        <v>0.13485190204316255</v>
      </c>
    </row>
    <row r="4662" spans="33:35">
      <c r="AG4662">
        <v>4659</v>
      </c>
      <c r="AH4662">
        <v>0.15526439861628444</v>
      </c>
      <c r="AI4662">
        <v>9.8475621828272589E-2</v>
      </c>
    </row>
    <row r="4663" spans="33:35">
      <c r="AG4663">
        <v>4660</v>
      </c>
      <c r="AH4663">
        <v>0.13134505491090853</v>
      </c>
      <c r="AI4663">
        <v>0.12411678679163246</v>
      </c>
    </row>
    <row r="4664" spans="33:35">
      <c r="AG4664">
        <v>4661</v>
      </c>
      <c r="AH4664">
        <v>0.12539533600011771</v>
      </c>
      <c r="AI4664">
        <v>0.12703232532837005</v>
      </c>
    </row>
    <row r="4665" spans="33:35">
      <c r="AG4665">
        <v>4662</v>
      </c>
      <c r="AH4665">
        <v>0.13947521756269499</v>
      </c>
      <c r="AI4665">
        <v>0.11284165747620911</v>
      </c>
    </row>
    <row r="4666" spans="33:35">
      <c r="AG4666">
        <v>4663</v>
      </c>
      <c r="AH4666">
        <v>0.12325822922516459</v>
      </c>
      <c r="AI4666">
        <v>0.13426188919160545</v>
      </c>
    </row>
    <row r="4667" spans="33:35">
      <c r="AG4667">
        <v>4664</v>
      </c>
      <c r="AH4667">
        <v>0.14520636748111593</v>
      </c>
      <c r="AI4667">
        <v>0.12015587859229619</v>
      </c>
    </row>
    <row r="4668" spans="33:35">
      <c r="AG4668">
        <v>4665</v>
      </c>
      <c r="AH4668">
        <v>0.12881277107275227</v>
      </c>
      <c r="AI4668">
        <v>0.13251119477252038</v>
      </c>
    </row>
    <row r="4669" spans="33:35">
      <c r="AG4669">
        <v>4666</v>
      </c>
      <c r="AH4669">
        <v>0.16198431017046594</v>
      </c>
      <c r="AI4669">
        <v>0.10122306863402236</v>
      </c>
    </row>
    <row r="4670" spans="33:35">
      <c r="AG4670">
        <v>4667</v>
      </c>
      <c r="AH4670">
        <v>0.12673371601288225</v>
      </c>
      <c r="AI4670">
        <v>0.13415439812286828</v>
      </c>
    </row>
    <row r="4671" spans="33:35">
      <c r="AG4671">
        <v>4668</v>
      </c>
      <c r="AH4671">
        <v>0.14282969090868478</v>
      </c>
      <c r="AI4671">
        <v>0.1182708599129408</v>
      </c>
    </row>
    <row r="4672" spans="33:35">
      <c r="AG4672">
        <v>4669</v>
      </c>
      <c r="AH4672">
        <v>0.14179379357451219</v>
      </c>
      <c r="AI4672">
        <v>0.12925788403464344</v>
      </c>
    </row>
    <row r="4673" spans="33:35">
      <c r="AG4673">
        <v>4670</v>
      </c>
      <c r="AH4673">
        <v>0.1306501696786127</v>
      </c>
      <c r="AI4673">
        <v>0.1174159762171321</v>
      </c>
    </row>
    <row r="4674" spans="33:35">
      <c r="AG4674">
        <v>4671</v>
      </c>
      <c r="AH4674">
        <v>0.14466823402060111</v>
      </c>
      <c r="AI4674">
        <v>0.10376604814825388</v>
      </c>
    </row>
    <row r="4675" spans="33:35">
      <c r="AG4675">
        <v>4672</v>
      </c>
      <c r="AH4675">
        <v>0.13846548325398636</v>
      </c>
      <c r="AI4675">
        <v>0.11480201081924223</v>
      </c>
    </row>
    <row r="4676" spans="33:35">
      <c r="AG4676">
        <v>4673</v>
      </c>
      <c r="AH4676">
        <v>0.13386919124713598</v>
      </c>
      <c r="AI4676">
        <v>0.12691366817831443</v>
      </c>
    </row>
    <row r="4677" spans="33:35">
      <c r="AG4677">
        <v>4674</v>
      </c>
      <c r="AH4677">
        <v>0.154452742559432</v>
      </c>
      <c r="AI4677">
        <v>0.11260145586435112</v>
      </c>
    </row>
    <row r="4678" spans="33:35">
      <c r="AG4678">
        <v>4675</v>
      </c>
      <c r="AH4678">
        <v>0.12733893717593411</v>
      </c>
      <c r="AI4678">
        <v>0.13152749857525087</v>
      </c>
    </row>
    <row r="4679" spans="33:35">
      <c r="AG4679">
        <v>4676</v>
      </c>
      <c r="AH4679">
        <v>0.12537927284653569</v>
      </c>
      <c r="AI4679">
        <v>0.13323200530750459</v>
      </c>
    </row>
    <row r="4680" spans="33:35">
      <c r="AG4680">
        <v>4677</v>
      </c>
      <c r="AH4680">
        <v>0.14728255990729833</v>
      </c>
      <c r="AI4680">
        <v>0.11260261823056084</v>
      </c>
    </row>
    <row r="4681" spans="33:35">
      <c r="AG4681">
        <v>4678</v>
      </c>
      <c r="AH4681">
        <v>0.14045735847988211</v>
      </c>
      <c r="AI4681">
        <v>0.11124421870917067</v>
      </c>
    </row>
    <row r="4682" spans="33:35">
      <c r="AG4682">
        <v>4679</v>
      </c>
      <c r="AH4682">
        <v>0.15754417351072153</v>
      </c>
      <c r="AI4682">
        <v>0.11995736904207606</v>
      </c>
    </row>
    <row r="4683" spans="33:35">
      <c r="AG4683">
        <v>4680</v>
      </c>
      <c r="AH4683">
        <v>0.15702568507468909</v>
      </c>
      <c r="AI4683">
        <v>9.7598745329581932E-2</v>
      </c>
    </row>
    <row r="4684" spans="33:35">
      <c r="AG4684">
        <v>4681</v>
      </c>
      <c r="AH4684">
        <v>0.13482578016003058</v>
      </c>
      <c r="AI4684">
        <v>0.13588718794364568</v>
      </c>
    </row>
    <row r="4685" spans="33:35">
      <c r="AG4685">
        <v>4682</v>
      </c>
      <c r="AH4685">
        <v>0.1335288350158273</v>
      </c>
      <c r="AI4685">
        <v>0.12535096945550356</v>
      </c>
    </row>
    <row r="4686" spans="33:35">
      <c r="AG4686">
        <v>4683</v>
      </c>
      <c r="AH4686">
        <v>0.12453387304679225</v>
      </c>
      <c r="AI4686">
        <v>0.12396525573730853</v>
      </c>
    </row>
    <row r="4687" spans="33:35">
      <c r="AG4687">
        <v>4684</v>
      </c>
      <c r="AH4687">
        <v>0.14802839749487012</v>
      </c>
      <c r="AI4687">
        <v>0.13493958161590541</v>
      </c>
    </row>
    <row r="4688" spans="33:35">
      <c r="AG4688">
        <v>4685</v>
      </c>
      <c r="AH4688">
        <v>0.14770099311361237</v>
      </c>
      <c r="AI4688">
        <v>0.12361711729258248</v>
      </c>
    </row>
    <row r="4689" spans="33:35">
      <c r="AG4689">
        <v>4686</v>
      </c>
      <c r="AH4689">
        <v>0.14761031224250695</v>
      </c>
      <c r="AI4689">
        <v>0.12251207510931145</v>
      </c>
    </row>
    <row r="4690" spans="33:35">
      <c r="AG4690">
        <v>4687</v>
      </c>
      <c r="AH4690">
        <v>0.12800155878421327</v>
      </c>
      <c r="AI4690">
        <v>0.12462103975371387</v>
      </c>
    </row>
    <row r="4691" spans="33:35">
      <c r="AG4691">
        <v>4688</v>
      </c>
      <c r="AH4691">
        <v>0.12692495371188064</v>
      </c>
      <c r="AI4691">
        <v>0.12444408840663818</v>
      </c>
    </row>
    <row r="4692" spans="33:35">
      <c r="AG4692">
        <v>4689</v>
      </c>
      <c r="AH4692">
        <v>0.13595341566313135</v>
      </c>
      <c r="AI4692">
        <v>0.13112792031799111</v>
      </c>
    </row>
    <row r="4693" spans="33:35">
      <c r="AG4693">
        <v>4690</v>
      </c>
      <c r="AH4693">
        <v>0.12829023119611299</v>
      </c>
      <c r="AI4693">
        <v>0.14098433601596308</v>
      </c>
    </row>
    <row r="4694" spans="33:35">
      <c r="AG4694">
        <v>4691</v>
      </c>
      <c r="AH4694">
        <v>0.16255502833284879</v>
      </c>
      <c r="AI4694">
        <v>0.10358027453390269</v>
      </c>
    </row>
    <row r="4695" spans="33:35">
      <c r="AG4695">
        <v>4692</v>
      </c>
      <c r="AH4695">
        <v>0.13162699342442344</v>
      </c>
      <c r="AI4695">
        <v>0.14176363535621195</v>
      </c>
    </row>
    <row r="4696" spans="33:35">
      <c r="AG4696">
        <v>4693</v>
      </c>
      <c r="AH4696">
        <v>0.14004633268045524</v>
      </c>
      <c r="AI4696">
        <v>0.12602985158722657</v>
      </c>
    </row>
    <row r="4697" spans="33:35">
      <c r="AG4697">
        <v>4694</v>
      </c>
      <c r="AH4697">
        <v>0.14122255260607597</v>
      </c>
      <c r="AI4697">
        <v>0.10903068881169058</v>
      </c>
    </row>
    <row r="4698" spans="33:35">
      <c r="AG4698">
        <v>4695</v>
      </c>
      <c r="AH4698">
        <v>0.13119481423420923</v>
      </c>
      <c r="AI4698">
        <v>0.11728340005021251</v>
      </c>
    </row>
    <row r="4699" spans="33:35">
      <c r="AG4699">
        <v>4696</v>
      </c>
      <c r="AH4699">
        <v>0.13657468286416621</v>
      </c>
      <c r="AI4699">
        <v>0.11781363071191976</v>
      </c>
    </row>
    <row r="4700" spans="33:35">
      <c r="AG4700">
        <v>4697</v>
      </c>
      <c r="AH4700">
        <v>0.12347175289104588</v>
      </c>
      <c r="AI4700">
        <v>0.13346438947117284</v>
      </c>
    </row>
    <row r="4701" spans="33:35">
      <c r="AG4701">
        <v>4698</v>
      </c>
      <c r="AH4701">
        <v>0.14072541057238325</v>
      </c>
      <c r="AI4701">
        <v>0.10516392198833822</v>
      </c>
    </row>
    <row r="4702" spans="33:35">
      <c r="AG4702">
        <v>4699</v>
      </c>
      <c r="AH4702">
        <v>0.14313783483899756</v>
      </c>
      <c r="AI4702">
        <v>0.11753685257331899</v>
      </c>
    </row>
    <row r="4703" spans="33:35">
      <c r="AG4703">
        <v>4700</v>
      </c>
      <c r="AH4703">
        <v>0.13316216254191618</v>
      </c>
      <c r="AI4703">
        <v>0.14412563718581278</v>
      </c>
    </row>
    <row r="4704" spans="33:35">
      <c r="AG4704">
        <v>4701</v>
      </c>
      <c r="AH4704">
        <v>0.14534609076529056</v>
      </c>
      <c r="AI4704">
        <v>0.10298999641632484</v>
      </c>
    </row>
    <row r="4705" spans="33:35">
      <c r="AG4705">
        <v>4702</v>
      </c>
      <c r="AH4705">
        <v>0.14557929649317011</v>
      </c>
      <c r="AI4705">
        <v>0.12521018441785031</v>
      </c>
    </row>
    <row r="4706" spans="33:35">
      <c r="AG4706">
        <v>4703</v>
      </c>
      <c r="AH4706">
        <v>0.13073388865252122</v>
      </c>
      <c r="AI4706">
        <v>0.12098795374829815</v>
      </c>
    </row>
    <row r="4707" spans="33:35">
      <c r="AG4707">
        <v>4704</v>
      </c>
      <c r="AH4707">
        <v>0.14597698721185845</v>
      </c>
      <c r="AI4707">
        <v>0.10348725215375985</v>
      </c>
    </row>
    <row r="4708" spans="33:35">
      <c r="AG4708">
        <v>4705</v>
      </c>
      <c r="AH4708">
        <v>0.1319908070865449</v>
      </c>
      <c r="AI4708">
        <v>0.12428631028720175</v>
      </c>
    </row>
    <row r="4709" spans="33:35">
      <c r="AG4709">
        <v>4706</v>
      </c>
      <c r="AH4709">
        <v>0.13882650146414091</v>
      </c>
      <c r="AI4709">
        <v>0.14415525826037195</v>
      </c>
    </row>
    <row r="4710" spans="33:35">
      <c r="AG4710">
        <v>4707</v>
      </c>
      <c r="AH4710">
        <v>0.14945726921053815</v>
      </c>
      <c r="AI4710">
        <v>0.11668963677592743</v>
      </c>
    </row>
    <row r="4711" spans="33:35">
      <c r="AG4711">
        <v>4708</v>
      </c>
      <c r="AH4711">
        <v>0.12943396601593138</v>
      </c>
      <c r="AI4711">
        <v>0.14194524513908938</v>
      </c>
    </row>
    <row r="4712" spans="33:35">
      <c r="AG4712">
        <v>4709</v>
      </c>
      <c r="AH4712">
        <v>0.13524533126785726</v>
      </c>
      <c r="AI4712">
        <v>0.11394221298276014</v>
      </c>
    </row>
    <row r="4713" spans="33:35">
      <c r="AG4713">
        <v>4710</v>
      </c>
      <c r="AH4713">
        <v>0.13899316377559282</v>
      </c>
      <c r="AI4713">
        <v>0.10389765734002507</v>
      </c>
    </row>
    <row r="4714" spans="33:35">
      <c r="AG4714">
        <v>4711</v>
      </c>
      <c r="AH4714">
        <v>0.12858484448453189</v>
      </c>
      <c r="AI4714">
        <v>0.14161671883224805</v>
      </c>
    </row>
    <row r="4715" spans="33:35">
      <c r="AG4715">
        <v>4712</v>
      </c>
      <c r="AH4715">
        <v>0.14854447096747214</v>
      </c>
      <c r="AI4715">
        <v>0.11056941508483782</v>
      </c>
    </row>
    <row r="4716" spans="33:35">
      <c r="AG4716">
        <v>4713</v>
      </c>
      <c r="AH4716">
        <v>0.16121438395548943</v>
      </c>
      <c r="AI4716">
        <v>0.11089766448381355</v>
      </c>
    </row>
    <row r="4717" spans="33:35">
      <c r="AG4717">
        <v>4714</v>
      </c>
      <c r="AH4717">
        <v>0.16493872609721763</v>
      </c>
      <c r="AI4717">
        <v>9.7345264308645832E-2</v>
      </c>
    </row>
    <row r="4718" spans="33:35">
      <c r="AG4718">
        <v>4715</v>
      </c>
      <c r="AH4718">
        <v>0.12647721851806004</v>
      </c>
      <c r="AI4718">
        <v>0.13487210134403307</v>
      </c>
    </row>
    <row r="4719" spans="33:35">
      <c r="AG4719">
        <v>4716</v>
      </c>
      <c r="AH4719">
        <v>0.14312005805273528</v>
      </c>
      <c r="AI4719">
        <v>0.12253907040729924</v>
      </c>
    </row>
    <row r="4720" spans="33:35">
      <c r="AG4720">
        <v>4717</v>
      </c>
      <c r="AH4720">
        <v>0.14579313141227013</v>
      </c>
      <c r="AI4720">
        <v>0.10184206739134971</v>
      </c>
    </row>
    <row r="4721" spans="33:35">
      <c r="AG4721">
        <v>4718</v>
      </c>
      <c r="AH4721">
        <v>0.13884831351413163</v>
      </c>
      <c r="AI4721">
        <v>0.11719077192714175</v>
      </c>
    </row>
    <row r="4722" spans="33:35">
      <c r="AG4722">
        <v>4719</v>
      </c>
      <c r="AH4722">
        <v>0.13609779556132354</v>
      </c>
      <c r="AI4722">
        <v>0.12104096254180075</v>
      </c>
    </row>
    <row r="4723" spans="33:35">
      <c r="AG4723">
        <v>4720</v>
      </c>
      <c r="AH4723">
        <v>0.1411446604141306</v>
      </c>
      <c r="AI4723">
        <v>0.11471697293805973</v>
      </c>
    </row>
    <row r="4724" spans="33:35">
      <c r="AG4724">
        <v>4721</v>
      </c>
      <c r="AH4724">
        <v>0.13937375172623997</v>
      </c>
      <c r="AI4724">
        <v>0.11297976498954537</v>
      </c>
    </row>
    <row r="4725" spans="33:35">
      <c r="AG4725">
        <v>4722</v>
      </c>
      <c r="AH4725">
        <v>0.14455073859170012</v>
      </c>
      <c r="AI4725">
        <v>0.10856193153720682</v>
      </c>
    </row>
    <row r="4726" spans="33:35">
      <c r="AG4726">
        <v>4723</v>
      </c>
      <c r="AH4726">
        <v>0.16303058383485114</v>
      </c>
      <c r="AI4726">
        <v>0.11259223514862983</v>
      </c>
    </row>
    <row r="4727" spans="33:35">
      <c r="AG4727">
        <v>4724</v>
      </c>
      <c r="AH4727">
        <v>0.18667415296383344</v>
      </c>
      <c r="AI4727">
        <v>9.2186295912320651E-2</v>
      </c>
    </row>
    <row r="4728" spans="33:35">
      <c r="AG4728">
        <v>4725</v>
      </c>
      <c r="AH4728">
        <v>0.12545431933256648</v>
      </c>
      <c r="AI4728">
        <v>0.15180245448335006</v>
      </c>
    </row>
    <row r="4729" spans="33:35">
      <c r="AG4729">
        <v>4726</v>
      </c>
      <c r="AH4729">
        <v>0.12321294149048166</v>
      </c>
      <c r="AI4729">
        <v>0.13795510765009797</v>
      </c>
    </row>
    <row r="4730" spans="33:35">
      <c r="AG4730">
        <v>4727</v>
      </c>
      <c r="AH4730">
        <v>0.13293015039979952</v>
      </c>
      <c r="AI4730">
        <v>0.1193109087461218</v>
      </c>
    </row>
    <row r="4731" spans="33:35">
      <c r="AG4731">
        <v>4728</v>
      </c>
      <c r="AH4731">
        <v>0.1278174113054712</v>
      </c>
      <c r="AI4731">
        <v>0.12104355302295708</v>
      </c>
    </row>
    <row r="4732" spans="33:35">
      <c r="AG4732">
        <v>4729</v>
      </c>
      <c r="AH4732">
        <v>0.12674491505237373</v>
      </c>
      <c r="AI4732">
        <v>0.14305341651225789</v>
      </c>
    </row>
    <row r="4733" spans="33:35">
      <c r="AG4733">
        <v>4730</v>
      </c>
      <c r="AH4733">
        <v>0.14430955797048162</v>
      </c>
      <c r="AI4733">
        <v>0.10757102904258586</v>
      </c>
    </row>
    <row r="4734" spans="33:35">
      <c r="AG4734">
        <v>4731</v>
      </c>
      <c r="AH4734">
        <v>0.15340567352623935</v>
      </c>
      <c r="AI4734">
        <v>0.1093059079317537</v>
      </c>
    </row>
    <row r="4735" spans="33:35">
      <c r="AG4735">
        <v>4732</v>
      </c>
      <c r="AH4735">
        <v>0.12587493221166157</v>
      </c>
      <c r="AI4735">
        <v>0.12501056710811767</v>
      </c>
    </row>
    <row r="4736" spans="33:35">
      <c r="AG4736">
        <v>4733</v>
      </c>
      <c r="AH4736">
        <v>0.13999521410829022</v>
      </c>
      <c r="AI4736">
        <v>0.15754244755012631</v>
      </c>
    </row>
    <row r="4737" spans="33:35">
      <c r="AG4737">
        <v>4734</v>
      </c>
      <c r="AH4737">
        <v>0.1423563889603652</v>
      </c>
      <c r="AI4737">
        <v>0.11932692522092432</v>
      </c>
    </row>
    <row r="4738" spans="33:35">
      <c r="AG4738">
        <v>4735</v>
      </c>
      <c r="AH4738">
        <v>0.13393638539281241</v>
      </c>
      <c r="AI4738">
        <v>0.11500325309209136</v>
      </c>
    </row>
    <row r="4739" spans="33:35">
      <c r="AG4739">
        <v>4736</v>
      </c>
      <c r="AH4739">
        <v>0.14343983777657041</v>
      </c>
      <c r="AI4739">
        <v>0.12636440561324214</v>
      </c>
    </row>
    <row r="4740" spans="33:35">
      <c r="AG4740">
        <v>4737</v>
      </c>
      <c r="AH4740">
        <v>0.14014215271778455</v>
      </c>
      <c r="AI4740">
        <v>0.10994626385449476</v>
      </c>
    </row>
    <row r="4741" spans="33:35">
      <c r="AG4741">
        <v>4738</v>
      </c>
      <c r="AH4741">
        <v>0.14727300779838451</v>
      </c>
      <c r="AI4741">
        <v>0.11407273777456195</v>
      </c>
    </row>
    <row r="4742" spans="33:35">
      <c r="AG4742">
        <v>4739</v>
      </c>
      <c r="AH4742">
        <v>0.15707120449064441</v>
      </c>
      <c r="AI4742">
        <v>0.10787377214176458</v>
      </c>
    </row>
    <row r="4743" spans="33:35">
      <c r="AG4743">
        <v>4740</v>
      </c>
      <c r="AH4743">
        <v>0.17465551171165605</v>
      </c>
      <c r="AI4743">
        <v>0.10822746649699633</v>
      </c>
    </row>
    <row r="4744" spans="33:35">
      <c r="AG4744">
        <v>4741</v>
      </c>
      <c r="AH4744">
        <v>0.16407864186798282</v>
      </c>
      <c r="AI4744">
        <v>9.2676682357263618E-2</v>
      </c>
    </row>
    <row r="4745" spans="33:35">
      <c r="AG4745">
        <v>4742</v>
      </c>
      <c r="AH4745">
        <v>0.13754023200744545</v>
      </c>
      <c r="AI4745">
        <v>0.12658847748031804</v>
      </c>
    </row>
    <row r="4746" spans="33:35">
      <c r="AG4746">
        <v>4743</v>
      </c>
      <c r="AH4746">
        <v>0.12665613874034806</v>
      </c>
      <c r="AI4746">
        <v>0.12080576547325317</v>
      </c>
    </row>
    <row r="4747" spans="33:35">
      <c r="AG4747">
        <v>4744</v>
      </c>
      <c r="AH4747">
        <v>0.13199057466474462</v>
      </c>
      <c r="AI4747">
        <v>0.13760439950530828</v>
      </c>
    </row>
    <row r="4748" spans="33:35">
      <c r="AG4748">
        <v>4745</v>
      </c>
      <c r="AH4748">
        <v>0.13068987897837417</v>
      </c>
      <c r="AI4748">
        <v>0.12837885588907705</v>
      </c>
    </row>
    <row r="4749" spans="33:35">
      <c r="AG4749">
        <v>4746</v>
      </c>
      <c r="AH4749">
        <v>0.15134475424173874</v>
      </c>
      <c r="AI4749">
        <v>0.11759317960360452</v>
      </c>
    </row>
    <row r="4750" spans="33:35">
      <c r="AG4750">
        <v>4747</v>
      </c>
      <c r="AH4750">
        <v>0.14202535455741722</v>
      </c>
      <c r="AI4750">
        <v>0.11587167594799155</v>
      </c>
    </row>
    <row r="4751" spans="33:35">
      <c r="AG4751">
        <v>4748</v>
      </c>
      <c r="AH4751">
        <v>0.1285976440007362</v>
      </c>
      <c r="AI4751">
        <v>0.14045421043656525</v>
      </c>
    </row>
    <row r="4752" spans="33:35">
      <c r="AG4752">
        <v>4749</v>
      </c>
      <c r="AH4752">
        <v>0.13170379668545695</v>
      </c>
      <c r="AI4752">
        <v>0.12840776932838532</v>
      </c>
    </row>
    <row r="4753" spans="33:35">
      <c r="AG4753">
        <v>4750</v>
      </c>
      <c r="AH4753">
        <v>0.14813264948127691</v>
      </c>
      <c r="AI4753">
        <v>0.13251678920336227</v>
      </c>
    </row>
    <row r="4754" spans="33:35">
      <c r="AG4754">
        <v>4751</v>
      </c>
      <c r="AH4754">
        <v>0.14034086558911818</v>
      </c>
      <c r="AI4754">
        <v>0.11454759659576566</v>
      </c>
    </row>
    <row r="4755" spans="33:35">
      <c r="AG4755">
        <v>4752</v>
      </c>
      <c r="AH4755">
        <v>0.13258743518044525</v>
      </c>
      <c r="AI4755">
        <v>0.14502757060450613</v>
      </c>
    </row>
    <row r="4756" spans="33:35">
      <c r="AG4756">
        <v>4753</v>
      </c>
      <c r="AH4756">
        <v>0.13445702905793044</v>
      </c>
      <c r="AI4756">
        <v>0.11382105138575455</v>
      </c>
    </row>
    <row r="4757" spans="33:35">
      <c r="AG4757">
        <v>4754</v>
      </c>
      <c r="AH4757">
        <v>0.13834172105178211</v>
      </c>
      <c r="AI4757">
        <v>0.11199959433271948</v>
      </c>
    </row>
    <row r="4758" spans="33:35">
      <c r="AG4758">
        <v>4755</v>
      </c>
      <c r="AH4758">
        <v>0.12441492789097384</v>
      </c>
      <c r="AI4758">
        <v>0.13418791610318667</v>
      </c>
    </row>
    <row r="4759" spans="33:35">
      <c r="AG4759">
        <v>4756</v>
      </c>
      <c r="AH4759">
        <v>0.13550967999455413</v>
      </c>
      <c r="AI4759">
        <v>0.13181441498415966</v>
      </c>
    </row>
    <row r="4760" spans="33:35">
      <c r="AG4760">
        <v>4757</v>
      </c>
      <c r="AH4760">
        <v>0.13522804732138138</v>
      </c>
      <c r="AI4760">
        <v>0.15338960671447249</v>
      </c>
    </row>
    <row r="4761" spans="33:35">
      <c r="AG4761">
        <v>4758</v>
      </c>
      <c r="AH4761">
        <v>0.17365769646774717</v>
      </c>
      <c r="AI4761">
        <v>9.3681486148693899E-2</v>
      </c>
    </row>
    <row r="4762" spans="33:35">
      <c r="AG4762">
        <v>4759</v>
      </c>
      <c r="AH4762">
        <v>0.13598916335025821</v>
      </c>
      <c r="AI4762">
        <v>0.119477499847969</v>
      </c>
    </row>
    <row r="4763" spans="33:35">
      <c r="AG4763">
        <v>4760</v>
      </c>
      <c r="AH4763">
        <v>0.16166656768810225</v>
      </c>
      <c r="AI4763">
        <v>0.10507753817085524</v>
      </c>
    </row>
    <row r="4764" spans="33:35">
      <c r="AG4764">
        <v>4761</v>
      </c>
      <c r="AH4764">
        <v>0.13231264583221589</v>
      </c>
      <c r="AI4764">
        <v>0.12879340357554803</v>
      </c>
    </row>
    <row r="4765" spans="33:35">
      <c r="AG4765">
        <v>4762</v>
      </c>
      <c r="AH4765">
        <v>0.13223877299987205</v>
      </c>
      <c r="AI4765">
        <v>0.12210000938263907</v>
      </c>
    </row>
    <row r="4766" spans="33:35">
      <c r="AG4766">
        <v>4763</v>
      </c>
      <c r="AH4766">
        <v>0.14284317395038945</v>
      </c>
      <c r="AI4766">
        <v>0.11640247746681695</v>
      </c>
    </row>
    <row r="4767" spans="33:35">
      <c r="AG4767">
        <v>4764</v>
      </c>
      <c r="AH4767">
        <v>0.12910461114934688</v>
      </c>
      <c r="AI4767">
        <v>0.13440307843950239</v>
      </c>
    </row>
    <row r="4768" spans="33:35">
      <c r="AG4768">
        <v>4765</v>
      </c>
      <c r="AH4768">
        <v>0.13795786541515487</v>
      </c>
      <c r="AI4768">
        <v>0.1146817487058803</v>
      </c>
    </row>
    <row r="4769" spans="33:35">
      <c r="AG4769">
        <v>4766</v>
      </c>
      <c r="AH4769">
        <v>0.14496203694736604</v>
      </c>
      <c r="AI4769">
        <v>0.11496052527097959</v>
      </c>
    </row>
    <row r="4770" spans="33:35">
      <c r="AG4770">
        <v>4767</v>
      </c>
      <c r="AH4770">
        <v>0.12734179403296683</v>
      </c>
      <c r="AI4770">
        <v>0.12778101896302282</v>
      </c>
    </row>
    <row r="4771" spans="33:35">
      <c r="AG4771">
        <v>4768</v>
      </c>
      <c r="AH4771">
        <v>0.13238005368322409</v>
      </c>
      <c r="AI4771">
        <v>0.12440379130483575</v>
      </c>
    </row>
    <row r="4772" spans="33:35">
      <c r="AG4772">
        <v>4769</v>
      </c>
      <c r="AH4772">
        <v>0.12994397029549393</v>
      </c>
      <c r="AI4772">
        <v>0.13542061117606416</v>
      </c>
    </row>
    <row r="4773" spans="33:35">
      <c r="AG4773">
        <v>4770</v>
      </c>
      <c r="AH4773">
        <v>0.14841477893780272</v>
      </c>
      <c r="AI4773">
        <v>0.11236767304879595</v>
      </c>
    </row>
    <row r="4774" spans="33:35">
      <c r="AG4774">
        <v>4771</v>
      </c>
      <c r="AH4774">
        <v>0.15653698966740279</v>
      </c>
      <c r="AI4774">
        <v>9.8103033617368676E-2</v>
      </c>
    </row>
    <row r="4775" spans="33:35">
      <c r="AG4775">
        <v>4772</v>
      </c>
      <c r="AH4775">
        <v>0.15647297472157279</v>
      </c>
      <c r="AI4775">
        <v>0.10356948169085611</v>
      </c>
    </row>
    <row r="4776" spans="33:35">
      <c r="AG4776">
        <v>4773</v>
      </c>
      <c r="AH4776">
        <v>0.13387666040321242</v>
      </c>
      <c r="AI4776">
        <v>0.15209691656035068</v>
      </c>
    </row>
    <row r="4777" spans="33:35">
      <c r="AG4777">
        <v>4774</v>
      </c>
      <c r="AH4777">
        <v>0.14059388608890114</v>
      </c>
      <c r="AI4777">
        <v>0.12005341258228737</v>
      </c>
    </row>
    <row r="4778" spans="33:35">
      <c r="AG4778">
        <v>4775</v>
      </c>
      <c r="AH4778">
        <v>0.12782683547579574</v>
      </c>
      <c r="AI4778">
        <v>0.13138054271755123</v>
      </c>
    </row>
    <row r="4779" spans="33:35">
      <c r="AG4779">
        <v>4776</v>
      </c>
      <c r="AH4779">
        <v>0.13989785756354869</v>
      </c>
      <c r="AI4779">
        <v>0.12014306389121604</v>
      </c>
    </row>
    <row r="4780" spans="33:35">
      <c r="AG4780">
        <v>4777</v>
      </c>
      <c r="AH4780">
        <v>0.14447540043617024</v>
      </c>
      <c r="AI4780">
        <v>9.8011362890194784E-2</v>
      </c>
    </row>
    <row r="4781" spans="33:35">
      <c r="AG4781">
        <v>4778</v>
      </c>
      <c r="AH4781">
        <v>0.1355510574143142</v>
      </c>
      <c r="AI4781">
        <v>0.10474941290458198</v>
      </c>
    </row>
    <row r="4782" spans="33:35">
      <c r="AG4782">
        <v>4779</v>
      </c>
      <c r="AH4782">
        <v>0.13004768922892121</v>
      </c>
      <c r="AI4782">
        <v>0.13095210825244058</v>
      </c>
    </row>
    <row r="4783" spans="33:35">
      <c r="AG4783">
        <v>4780</v>
      </c>
      <c r="AH4783">
        <v>0.14451481583985276</v>
      </c>
      <c r="AI4783">
        <v>0.13797140954157044</v>
      </c>
    </row>
    <row r="4784" spans="33:35">
      <c r="AG4784">
        <v>4781</v>
      </c>
      <c r="AH4784">
        <v>0.1391290936925684</v>
      </c>
      <c r="AI4784">
        <v>0.13691394228235462</v>
      </c>
    </row>
    <row r="4785" spans="33:35">
      <c r="AG4785">
        <v>4782</v>
      </c>
      <c r="AH4785">
        <v>0.14107027629336172</v>
      </c>
      <c r="AI4785">
        <v>0.11270014846405821</v>
      </c>
    </row>
    <row r="4786" spans="33:35">
      <c r="AG4786">
        <v>4783</v>
      </c>
      <c r="AH4786">
        <v>0.12885007213683575</v>
      </c>
      <c r="AI4786">
        <v>0.13651579953913953</v>
      </c>
    </row>
    <row r="4787" spans="33:35">
      <c r="AG4787">
        <v>4784</v>
      </c>
      <c r="AH4787">
        <v>0.12814465157107605</v>
      </c>
      <c r="AI4787">
        <v>0.13028031253904365</v>
      </c>
    </row>
    <row r="4788" spans="33:35">
      <c r="AG4788">
        <v>4785</v>
      </c>
      <c r="AH4788">
        <v>0.12739028085266038</v>
      </c>
      <c r="AI4788">
        <v>0.13346018947523058</v>
      </c>
    </row>
    <row r="4789" spans="33:35">
      <c r="AG4789">
        <v>4786</v>
      </c>
      <c r="AH4789">
        <v>0.13609051374032072</v>
      </c>
      <c r="AI4789">
        <v>0.11548816177409056</v>
      </c>
    </row>
    <row r="4790" spans="33:35">
      <c r="AG4790">
        <v>4787</v>
      </c>
      <c r="AH4790">
        <v>0.14596846886122833</v>
      </c>
      <c r="AI4790">
        <v>0.14683931725774557</v>
      </c>
    </row>
    <row r="4791" spans="33:35">
      <c r="AG4791">
        <v>4788</v>
      </c>
      <c r="AH4791">
        <v>0.1632250341008894</v>
      </c>
      <c r="AI4791">
        <v>0.11069034326213309</v>
      </c>
    </row>
    <row r="4792" spans="33:35">
      <c r="AG4792">
        <v>4789</v>
      </c>
      <c r="AH4792">
        <v>0.15217081243140063</v>
      </c>
      <c r="AI4792">
        <v>9.7669676836833114E-2</v>
      </c>
    </row>
    <row r="4793" spans="33:35">
      <c r="AG4793">
        <v>4790</v>
      </c>
      <c r="AH4793">
        <v>0.14129484393095879</v>
      </c>
      <c r="AI4793">
        <v>0.126116950278785</v>
      </c>
    </row>
    <row r="4794" spans="33:35">
      <c r="AG4794">
        <v>4791</v>
      </c>
      <c r="AH4794">
        <v>0.13971699021657372</v>
      </c>
      <c r="AI4794">
        <v>0.10762451967295471</v>
      </c>
    </row>
    <row r="4795" spans="33:35">
      <c r="AG4795">
        <v>4792</v>
      </c>
      <c r="AH4795">
        <v>0.1555552017003923</v>
      </c>
      <c r="AI4795">
        <v>0.12007390409266859</v>
      </c>
    </row>
    <row r="4796" spans="33:35">
      <c r="AG4796">
        <v>4793</v>
      </c>
      <c r="AH4796">
        <v>0.13337702777065508</v>
      </c>
      <c r="AI4796">
        <v>0.13220976057199332</v>
      </c>
    </row>
    <row r="4797" spans="33:35">
      <c r="AG4797">
        <v>4794</v>
      </c>
      <c r="AH4797">
        <v>0.15031089793437163</v>
      </c>
      <c r="AI4797">
        <v>0.10273127782024483</v>
      </c>
    </row>
    <row r="4798" spans="33:35">
      <c r="AG4798">
        <v>4795</v>
      </c>
      <c r="AH4798">
        <v>0.12597704778650065</v>
      </c>
      <c r="AI4798">
        <v>0.14650615712224466</v>
      </c>
    </row>
    <row r="4799" spans="33:35">
      <c r="AG4799">
        <v>4796</v>
      </c>
      <c r="AH4799">
        <v>0.12887896392539472</v>
      </c>
      <c r="AI4799">
        <v>0.11963882973710299</v>
      </c>
    </row>
    <row r="4800" spans="33:35">
      <c r="AG4800">
        <v>4797</v>
      </c>
      <c r="AH4800">
        <v>0.12767795350792055</v>
      </c>
      <c r="AI4800">
        <v>0.1469137884780814</v>
      </c>
    </row>
    <row r="4801" spans="33:35">
      <c r="AG4801">
        <v>4798</v>
      </c>
      <c r="AH4801">
        <v>0.12425820491610963</v>
      </c>
      <c r="AI4801">
        <v>0.14427218819950463</v>
      </c>
    </row>
    <row r="4802" spans="33:35">
      <c r="AG4802">
        <v>4799</v>
      </c>
      <c r="AH4802">
        <v>0.14003708649925908</v>
      </c>
      <c r="AI4802">
        <v>0.11805536352456511</v>
      </c>
    </row>
    <row r="4803" spans="33:35">
      <c r="AG4803">
        <v>4800</v>
      </c>
      <c r="AH4803">
        <v>0.13613804614969299</v>
      </c>
      <c r="AI4803">
        <v>0.10707895147324578</v>
      </c>
    </row>
    <row r="4804" spans="33:35">
      <c r="AG4804">
        <v>4801</v>
      </c>
      <c r="AH4804">
        <v>0.13493734029989804</v>
      </c>
      <c r="AI4804">
        <v>0.12830369210648421</v>
      </c>
    </row>
    <row r="4805" spans="33:35">
      <c r="AG4805">
        <v>4802</v>
      </c>
      <c r="AH4805">
        <v>0.14927060094509548</v>
      </c>
      <c r="AI4805">
        <v>0.1300932142917974</v>
      </c>
    </row>
    <row r="4806" spans="33:35">
      <c r="AG4806">
        <v>4803</v>
      </c>
      <c r="AH4806">
        <v>0.12801693330127567</v>
      </c>
      <c r="AI4806">
        <v>0.14084845706973212</v>
      </c>
    </row>
    <row r="4807" spans="33:35">
      <c r="AG4807">
        <v>4804</v>
      </c>
      <c r="AH4807">
        <v>0.1402575647589597</v>
      </c>
      <c r="AI4807">
        <v>0.11186642657903557</v>
      </c>
    </row>
    <row r="4808" spans="33:35">
      <c r="AG4808">
        <v>4805</v>
      </c>
      <c r="AH4808">
        <v>0.12794776728537613</v>
      </c>
      <c r="AI4808">
        <v>0.13356589464421029</v>
      </c>
    </row>
    <row r="4809" spans="33:35">
      <c r="AG4809">
        <v>4806</v>
      </c>
      <c r="AH4809">
        <v>0.12913533693945772</v>
      </c>
      <c r="AI4809">
        <v>0.12938442986525187</v>
      </c>
    </row>
    <row r="4810" spans="33:35">
      <c r="AG4810">
        <v>4807</v>
      </c>
      <c r="AH4810">
        <v>0.16058036045517446</v>
      </c>
      <c r="AI4810">
        <v>0.11729210814851766</v>
      </c>
    </row>
    <row r="4811" spans="33:35">
      <c r="AG4811">
        <v>4808</v>
      </c>
      <c r="AH4811">
        <v>0.1320871117901683</v>
      </c>
      <c r="AI4811">
        <v>0.11348384079313417</v>
      </c>
    </row>
    <row r="4812" spans="33:35">
      <c r="AG4812">
        <v>4809</v>
      </c>
      <c r="AH4812">
        <v>0.15353803739821498</v>
      </c>
      <c r="AI4812">
        <v>0.10804575639601988</v>
      </c>
    </row>
    <row r="4813" spans="33:35">
      <c r="AG4813">
        <v>4810</v>
      </c>
      <c r="AH4813">
        <v>0.1428515047615789</v>
      </c>
      <c r="AI4813">
        <v>0.10370231966732651</v>
      </c>
    </row>
    <row r="4814" spans="33:35">
      <c r="AG4814">
        <v>4811</v>
      </c>
      <c r="AH4814">
        <v>0.15156142052585123</v>
      </c>
      <c r="AI4814">
        <v>0.10614787653379004</v>
      </c>
    </row>
    <row r="4815" spans="33:35">
      <c r="AG4815">
        <v>4812</v>
      </c>
      <c r="AH4815">
        <v>0.12736107660444626</v>
      </c>
      <c r="AI4815">
        <v>0.12794984940598766</v>
      </c>
    </row>
    <row r="4816" spans="33:35">
      <c r="AG4816">
        <v>4813</v>
      </c>
      <c r="AH4816">
        <v>0.13856854878603261</v>
      </c>
      <c r="AI4816">
        <v>0.11090697435604552</v>
      </c>
    </row>
    <row r="4817" spans="33:35">
      <c r="AG4817">
        <v>4814</v>
      </c>
      <c r="AH4817">
        <v>0.15971144334168327</v>
      </c>
      <c r="AI4817">
        <v>0.11539160654158367</v>
      </c>
    </row>
    <row r="4818" spans="33:35">
      <c r="AG4818">
        <v>4815</v>
      </c>
      <c r="AH4818">
        <v>0.13601576488502484</v>
      </c>
      <c r="AI4818">
        <v>0.11816988054362182</v>
      </c>
    </row>
    <row r="4819" spans="33:35">
      <c r="AG4819">
        <v>4816</v>
      </c>
      <c r="AH4819">
        <v>0.14394396676133231</v>
      </c>
      <c r="AI4819">
        <v>0.10017415601370794</v>
      </c>
    </row>
    <row r="4820" spans="33:35">
      <c r="AG4820">
        <v>4817</v>
      </c>
      <c r="AH4820">
        <v>0.13919650437643613</v>
      </c>
      <c r="AI4820">
        <v>0.11632110001541709</v>
      </c>
    </row>
    <row r="4821" spans="33:35">
      <c r="AG4821">
        <v>4818</v>
      </c>
      <c r="AH4821">
        <v>0.12898004515879732</v>
      </c>
      <c r="AI4821">
        <v>0.12904792821044134</v>
      </c>
    </row>
    <row r="4822" spans="33:35">
      <c r="AG4822">
        <v>4819</v>
      </c>
      <c r="AH4822">
        <v>0.12840628581154376</v>
      </c>
      <c r="AI4822">
        <v>0.13944383967557047</v>
      </c>
    </row>
    <row r="4823" spans="33:35">
      <c r="AG4823">
        <v>4820</v>
      </c>
      <c r="AH4823">
        <v>0.16201397476827828</v>
      </c>
      <c r="AI4823">
        <v>0.10152924880146021</v>
      </c>
    </row>
    <row r="4824" spans="33:35">
      <c r="AG4824">
        <v>4821</v>
      </c>
      <c r="AH4824">
        <v>0.12571114070264122</v>
      </c>
      <c r="AI4824">
        <v>0.13804941046587918</v>
      </c>
    </row>
    <row r="4825" spans="33:35">
      <c r="AG4825">
        <v>4822</v>
      </c>
      <c r="AH4825">
        <v>0.1248423756065743</v>
      </c>
      <c r="AI4825">
        <v>0.14086825540631842</v>
      </c>
    </row>
    <row r="4826" spans="33:35">
      <c r="AG4826">
        <v>4823</v>
      </c>
      <c r="AH4826">
        <v>0.14912043795501281</v>
      </c>
      <c r="AI4826">
        <v>0.12527179747345404</v>
      </c>
    </row>
    <row r="4827" spans="33:35">
      <c r="AG4827">
        <v>4824</v>
      </c>
      <c r="AH4827">
        <v>0.12597617868259078</v>
      </c>
      <c r="AI4827">
        <v>0.13783110762884573</v>
      </c>
    </row>
    <row r="4828" spans="33:35">
      <c r="AG4828">
        <v>4825</v>
      </c>
      <c r="AH4828">
        <v>0.13307039889018155</v>
      </c>
      <c r="AI4828">
        <v>0.13381562165716007</v>
      </c>
    </row>
    <row r="4829" spans="33:35">
      <c r="AG4829">
        <v>4826</v>
      </c>
      <c r="AH4829">
        <v>0.12687886090672293</v>
      </c>
      <c r="AI4829">
        <v>0.12667158804905215</v>
      </c>
    </row>
    <row r="4830" spans="33:35">
      <c r="AG4830">
        <v>4827</v>
      </c>
      <c r="AH4830">
        <v>0.12981210511945729</v>
      </c>
      <c r="AI4830">
        <v>0.12918598395279141</v>
      </c>
    </row>
    <row r="4831" spans="33:35">
      <c r="AG4831">
        <v>4828</v>
      </c>
      <c r="AH4831">
        <v>0.14757700079669017</v>
      </c>
      <c r="AI4831">
        <v>0.13030232230594058</v>
      </c>
    </row>
    <row r="4832" spans="33:35">
      <c r="AG4832">
        <v>4829</v>
      </c>
      <c r="AH4832">
        <v>0.12543623023713496</v>
      </c>
      <c r="AI4832">
        <v>0.12287994137381322</v>
      </c>
    </row>
    <row r="4833" spans="33:35">
      <c r="AG4833">
        <v>4830</v>
      </c>
      <c r="AH4833">
        <v>0.14707737211597374</v>
      </c>
      <c r="AI4833">
        <v>0.11069471153582627</v>
      </c>
    </row>
    <row r="4834" spans="33:35">
      <c r="AG4834">
        <v>4831</v>
      </c>
      <c r="AH4834">
        <v>0.13177974912252791</v>
      </c>
      <c r="AI4834">
        <v>0.11878648100150163</v>
      </c>
    </row>
    <row r="4835" spans="33:35">
      <c r="AG4835">
        <v>4832</v>
      </c>
      <c r="AH4835">
        <v>0.13582277975683771</v>
      </c>
      <c r="AI4835">
        <v>0.11163180967881026</v>
      </c>
    </row>
    <row r="4836" spans="33:35">
      <c r="AG4836">
        <v>4833</v>
      </c>
      <c r="AH4836">
        <v>0.12369085474156294</v>
      </c>
      <c r="AI4836">
        <v>0.14012658210272508</v>
      </c>
    </row>
    <row r="4837" spans="33:35">
      <c r="AG4837">
        <v>4834</v>
      </c>
      <c r="AH4837">
        <v>0.15658345770610987</v>
      </c>
      <c r="AI4837">
        <v>0.1325891471523982</v>
      </c>
    </row>
    <row r="4838" spans="33:35">
      <c r="AG4838">
        <v>4835</v>
      </c>
      <c r="AH4838">
        <v>0.1302191246561322</v>
      </c>
      <c r="AI4838">
        <v>0.13376572531753939</v>
      </c>
    </row>
    <row r="4839" spans="33:35">
      <c r="AG4839">
        <v>4836</v>
      </c>
      <c r="AH4839">
        <v>0.13242974038294728</v>
      </c>
      <c r="AI4839">
        <v>0.1104383587190588</v>
      </c>
    </row>
    <row r="4840" spans="33:35">
      <c r="AG4840">
        <v>4837</v>
      </c>
      <c r="AH4840">
        <v>0.12326641690043126</v>
      </c>
      <c r="AI4840">
        <v>0.13029900766596719</v>
      </c>
    </row>
    <row r="4841" spans="33:35">
      <c r="AG4841">
        <v>4838</v>
      </c>
      <c r="AH4841">
        <v>0.14203519527793534</v>
      </c>
      <c r="AI4841">
        <v>0.10781018610099845</v>
      </c>
    </row>
    <row r="4842" spans="33:35">
      <c r="AG4842">
        <v>4839</v>
      </c>
      <c r="AH4842">
        <v>0.14297712812438038</v>
      </c>
      <c r="AI4842">
        <v>0.11428550128217721</v>
      </c>
    </row>
    <row r="4843" spans="33:35">
      <c r="AG4843">
        <v>4840</v>
      </c>
      <c r="AH4843">
        <v>0.1315929278889586</v>
      </c>
      <c r="AI4843">
        <v>0.13269594003563864</v>
      </c>
    </row>
    <row r="4844" spans="33:35">
      <c r="AG4844">
        <v>4841</v>
      </c>
      <c r="AH4844">
        <v>0.12758257455084154</v>
      </c>
      <c r="AI4844">
        <v>0.13814105318879977</v>
      </c>
    </row>
    <row r="4845" spans="33:35">
      <c r="AG4845">
        <v>4842</v>
      </c>
      <c r="AH4845">
        <v>0.13496200293941243</v>
      </c>
      <c r="AI4845">
        <v>0.11813112521036839</v>
      </c>
    </row>
    <row r="4846" spans="33:35">
      <c r="AG4846">
        <v>4843</v>
      </c>
      <c r="AH4846">
        <v>0.127275063873968</v>
      </c>
      <c r="AI4846">
        <v>0.12637207106988793</v>
      </c>
    </row>
    <row r="4847" spans="33:35">
      <c r="AG4847">
        <v>4844</v>
      </c>
      <c r="AH4847">
        <v>0.13045955742706342</v>
      </c>
      <c r="AI4847">
        <v>0.12801869918779679</v>
      </c>
    </row>
    <row r="4848" spans="33:35">
      <c r="AG4848">
        <v>4845</v>
      </c>
      <c r="AH4848">
        <v>0.12615541969904984</v>
      </c>
      <c r="AI4848">
        <v>0.12098526691702327</v>
      </c>
    </row>
    <row r="4849" spans="33:35">
      <c r="AG4849">
        <v>4846</v>
      </c>
      <c r="AH4849">
        <v>0.12432111794764694</v>
      </c>
      <c r="AI4849">
        <v>0.13694071666042129</v>
      </c>
    </row>
    <row r="4850" spans="33:35">
      <c r="AG4850">
        <v>4847</v>
      </c>
      <c r="AH4850">
        <v>0.13377293802684723</v>
      </c>
      <c r="AI4850">
        <v>0.12148507754129471</v>
      </c>
    </row>
    <row r="4851" spans="33:35">
      <c r="AG4851">
        <v>4848</v>
      </c>
      <c r="AH4851">
        <v>0.13390427810798392</v>
      </c>
      <c r="AI4851">
        <v>0.11820160709653674</v>
      </c>
    </row>
    <row r="4852" spans="33:35">
      <c r="AG4852">
        <v>4849</v>
      </c>
      <c r="AH4852">
        <v>0.12678793885218348</v>
      </c>
      <c r="AI4852">
        <v>0.13081999274621275</v>
      </c>
    </row>
    <row r="4853" spans="33:35">
      <c r="AG4853">
        <v>4850</v>
      </c>
      <c r="AH4853">
        <v>0.13437010343186895</v>
      </c>
      <c r="AI4853">
        <v>0.13197609488436704</v>
      </c>
    </row>
    <row r="4854" spans="33:35">
      <c r="AG4854">
        <v>4851</v>
      </c>
      <c r="AH4854">
        <v>0.13404509661665237</v>
      </c>
      <c r="AI4854">
        <v>0.14803632579958778</v>
      </c>
    </row>
    <row r="4855" spans="33:35">
      <c r="AG4855">
        <v>4852</v>
      </c>
      <c r="AH4855">
        <v>0.13022231229771419</v>
      </c>
      <c r="AI4855">
        <v>0.12264827428946043</v>
      </c>
    </row>
    <row r="4856" spans="33:35">
      <c r="AG4856">
        <v>4853</v>
      </c>
      <c r="AH4856">
        <v>0.13211425309804756</v>
      </c>
      <c r="AI4856">
        <v>0.13088255911281074</v>
      </c>
    </row>
    <row r="4857" spans="33:35">
      <c r="AG4857">
        <v>4854</v>
      </c>
      <c r="AH4857">
        <v>0.14080328862684724</v>
      </c>
      <c r="AI4857">
        <v>0.10020064113432611</v>
      </c>
    </row>
    <row r="4858" spans="33:35">
      <c r="AG4858">
        <v>4855</v>
      </c>
      <c r="AH4858">
        <v>0.13776003676057613</v>
      </c>
      <c r="AI4858">
        <v>0.12343377047762374</v>
      </c>
    </row>
    <row r="4859" spans="33:35">
      <c r="AG4859">
        <v>4856</v>
      </c>
      <c r="AH4859">
        <v>0.13394895838073492</v>
      </c>
      <c r="AI4859">
        <v>0.1199696436479194</v>
      </c>
    </row>
    <row r="4860" spans="33:35">
      <c r="AG4860">
        <v>4857</v>
      </c>
      <c r="AH4860">
        <v>0.13624983837961308</v>
      </c>
      <c r="AI4860">
        <v>0.12544036637298175</v>
      </c>
    </row>
    <row r="4861" spans="33:35">
      <c r="AG4861">
        <v>4858</v>
      </c>
      <c r="AH4861">
        <v>0.1288281410194736</v>
      </c>
      <c r="AI4861">
        <v>0.11699965268816298</v>
      </c>
    </row>
    <row r="4862" spans="33:35">
      <c r="AG4862">
        <v>4859</v>
      </c>
      <c r="AH4862">
        <v>0.14867435021725295</v>
      </c>
      <c r="AI4862">
        <v>0.10595565620345988</v>
      </c>
    </row>
    <row r="4863" spans="33:35">
      <c r="AG4863">
        <v>4860</v>
      </c>
      <c r="AH4863">
        <v>0.13830137589769978</v>
      </c>
      <c r="AI4863">
        <v>0.11663272780906303</v>
      </c>
    </row>
    <row r="4864" spans="33:35">
      <c r="AG4864">
        <v>4861</v>
      </c>
      <c r="AH4864">
        <v>0.12478622766957502</v>
      </c>
      <c r="AI4864">
        <v>0.14221064768656366</v>
      </c>
    </row>
    <row r="4865" spans="33:35">
      <c r="AG4865">
        <v>4862</v>
      </c>
      <c r="AH4865">
        <v>0.12780325120151678</v>
      </c>
      <c r="AI4865">
        <v>0.12857128564446402</v>
      </c>
    </row>
    <row r="4866" spans="33:35">
      <c r="AG4866">
        <v>4863</v>
      </c>
      <c r="AH4866">
        <v>0.13185695818654963</v>
      </c>
      <c r="AI4866">
        <v>0.11981841877346047</v>
      </c>
    </row>
    <row r="4867" spans="33:35">
      <c r="AG4867">
        <v>4864</v>
      </c>
      <c r="AH4867">
        <v>0.15837277112830489</v>
      </c>
      <c r="AI4867">
        <v>0.10162226189412843</v>
      </c>
    </row>
    <row r="4868" spans="33:35">
      <c r="AG4868">
        <v>4865</v>
      </c>
      <c r="AH4868">
        <v>0.15563793391096004</v>
      </c>
      <c r="AI4868">
        <v>0.11138556619377697</v>
      </c>
    </row>
    <row r="4869" spans="33:35">
      <c r="AG4869">
        <v>4866</v>
      </c>
      <c r="AH4869">
        <v>0.14193234710466085</v>
      </c>
      <c r="AI4869">
        <v>0.10320731208250819</v>
      </c>
    </row>
    <row r="4870" spans="33:35">
      <c r="AG4870">
        <v>4867</v>
      </c>
      <c r="AH4870">
        <v>0.13431414839203659</v>
      </c>
      <c r="AI4870">
        <v>0.12855039477042432</v>
      </c>
    </row>
    <row r="4871" spans="33:35">
      <c r="AG4871">
        <v>4868</v>
      </c>
      <c r="AH4871">
        <v>0.14562645435210553</v>
      </c>
      <c r="AI4871">
        <v>0.12232993389667154</v>
      </c>
    </row>
    <row r="4872" spans="33:35">
      <c r="AG4872">
        <v>4869</v>
      </c>
      <c r="AH4872">
        <v>0.13573851790956018</v>
      </c>
      <c r="AI4872">
        <v>0.12472229046018553</v>
      </c>
    </row>
    <row r="4873" spans="33:35">
      <c r="AG4873">
        <v>4870</v>
      </c>
      <c r="AH4873">
        <v>0.1315160454087359</v>
      </c>
      <c r="AI4873">
        <v>0.11014149187757243</v>
      </c>
    </row>
    <row r="4874" spans="33:35">
      <c r="AG4874">
        <v>4871</v>
      </c>
      <c r="AH4874">
        <v>0.13478718813610505</v>
      </c>
      <c r="AI4874">
        <v>0.15094462042647516</v>
      </c>
    </row>
    <row r="4875" spans="33:35">
      <c r="AG4875">
        <v>4872</v>
      </c>
      <c r="AH4875">
        <v>0.13200025092466125</v>
      </c>
      <c r="AI4875">
        <v>0.13155416604160042</v>
      </c>
    </row>
    <row r="4876" spans="33:35">
      <c r="AG4876">
        <v>4873</v>
      </c>
      <c r="AH4876">
        <v>0.13593469384508264</v>
      </c>
      <c r="AI4876">
        <v>0.13070629110539445</v>
      </c>
    </row>
    <row r="4877" spans="33:35">
      <c r="AG4877">
        <v>4874</v>
      </c>
      <c r="AH4877">
        <v>0.12681272597311383</v>
      </c>
      <c r="AI4877">
        <v>0.13656271031500125</v>
      </c>
    </row>
    <row r="4878" spans="33:35">
      <c r="AG4878">
        <v>4875</v>
      </c>
      <c r="AH4878">
        <v>0.13121070069322666</v>
      </c>
      <c r="AI4878">
        <v>0.11830371099108192</v>
      </c>
    </row>
    <row r="4879" spans="33:35">
      <c r="AG4879">
        <v>4876</v>
      </c>
      <c r="AH4879">
        <v>0.14853877615578892</v>
      </c>
      <c r="AI4879">
        <v>0.11021821528549092</v>
      </c>
    </row>
    <row r="4880" spans="33:35">
      <c r="AG4880">
        <v>4877</v>
      </c>
      <c r="AH4880">
        <v>0.13308789114383424</v>
      </c>
      <c r="AI4880">
        <v>0.1448837761249151</v>
      </c>
    </row>
    <row r="4881" spans="33:35">
      <c r="AG4881">
        <v>4878</v>
      </c>
      <c r="AH4881">
        <v>0.13584635116081817</v>
      </c>
      <c r="AI4881">
        <v>0.14038192679519954</v>
      </c>
    </row>
    <row r="4882" spans="33:35">
      <c r="AG4882">
        <v>4879</v>
      </c>
      <c r="AH4882">
        <v>0.15741493796244921</v>
      </c>
      <c r="AI4882">
        <v>0.10252969509458945</v>
      </c>
    </row>
    <row r="4883" spans="33:35">
      <c r="AG4883">
        <v>4880</v>
      </c>
      <c r="AH4883">
        <v>0.13608342059686149</v>
      </c>
      <c r="AI4883">
        <v>0.10761768591827003</v>
      </c>
    </row>
    <row r="4884" spans="33:35">
      <c r="AG4884">
        <v>4881</v>
      </c>
      <c r="AH4884">
        <v>0.14160817479571464</v>
      </c>
      <c r="AI4884">
        <v>0.10757515046896232</v>
      </c>
    </row>
    <row r="4885" spans="33:35">
      <c r="AG4885">
        <v>4882</v>
      </c>
      <c r="AH4885">
        <v>0.13926794181297877</v>
      </c>
      <c r="AI4885">
        <v>0.12508187251628727</v>
      </c>
    </row>
    <row r="4886" spans="33:35">
      <c r="AG4886">
        <v>4883</v>
      </c>
      <c r="AH4886">
        <v>0.12806222754381705</v>
      </c>
      <c r="AI4886">
        <v>0.12875587273043676</v>
      </c>
    </row>
    <row r="4887" spans="33:35">
      <c r="AG4887">
        <v>4884</v>
      </c>
      <c r="AH4887">
        <v>0.13016558552801627</v>
      </c>
      <c r="AI4887">
        <v>0.11957488519654703</v>
      </c>
    </row>
    <row r="4888" spans="33:35">
      <c r="AG4888">
        <v>4885</v>
      </c>
      <c r="AH4888">
        <v>0.13586801609269414</v>
      </c>
      <c r="AI4888">
        <v>0.12978874856286132</v>
      </c>
    </row>
    <row r="4889" spans="33:35">
      <c r="AG4889">
        <v>4886</v>
      </c>
      <c r="AH4889">
        <v>0.12915525599619329</v>
      </c>
      <c r="AI4889">
        <v>0.12138218534994974</v>
      </c>
    </row>
    <row r="4890" spans="33:35">
      <c r="AG4890">
        <v>4887</v>
      </c>
      <c r="AH4890">
        <v>0.14321293670361604</v>
      </c>
      <c r="AI4890">
        <v>0.13228211769299331</v>
      </c>
    </row>
    <row r="4891" spans="33:35">
      <c r="AG4891">
        <v>4888</v>
      </c>
      <c r="AH4891">
        <v>0.1322839588178911</v>
      </c>
      <c r="AI4891">
        <v>0.11218685325559495</v>
      </c>
    </row>
    <row r="4892" spans="33:35">
      <c r="AG4892">
        <v>4889</v>
      </c>
      <c r="AH4892">
        <v>0.1227424907413158</v>
      </c>
      <c r="AI4892">
        <v>0.13204038905642954</v>
      </c>
    </row>
    <row r="4893" spans="33:35">
      <c r="AG4893">
        <v>4890</v>
      </c>
      <c r="AH4893">
        <v>0.14123522074705658</v>
      </c>
      <c r="AI4893">
        <v>0.1106808020826118</v>
      </c>
    </row>
    <row r="4894" spans="33:35">
      <c r="AG4894">
        <v>4891</v>
      </c>
      <c r="AH4894">
        <v>0.1597747838729158</v>
      </c>
      <c r="AI4894">
        <v>0.11428493293953637</v>
      </c>
    </row>
    <row r="4895" spans="33:35">
      <c r="AG4895">
        <v>4892</v>
      </c>
      <c r="AH4895">
        <v>0.1354225087849317</v>
      </c>
      <c r="AI4895">
        <v>0.12880888570143567</v>
      </c>
    </row>
    <row r="4896" spans="33:35">
      <c r="AG4896">
        <v>4893</v>
      </c>
      <c r="AH4896">
        <v>0.14671747278362146</v>
      </c>
      <c r="AI4896">
        <v>0.10387576186811104</v>
      </c>
    </row>
    <row r="4897" spans="33:35">
      <c r="AG4897">
        <v>4894</v>
      </c>
      <c r="AH4897">
        <v>0.13361814637387837</v>
      </c>
      <c r="AI4897">
        <v>0.10771161475846809</v>
      </c>
    </row>
    <row r="4898" spans="33:35">
      <c r="AG4898">
        <v>4895</v>
      </c>
      <c r="AH4898">
        <v>0.13411642293721765</v>
      </c>
      <c r="AI4898">
        <v>0.11355688567096855</v>
      </c>
    </row>
    <row r="4899" spans="33:35">
      <c r="AG4899">
        <v>4896</v>
      </c>
      <c r="AH4899">
        <v>0.12484190983137364</v>
      </c>
      <c r="AI4899">
        <v>0.14772863018665591</v>
      </c>
    </row>
    <row r="4900" spans="33:35">
      <c r="AG4900">
        <v>4897</v>
      </c>
      <c r="AH4900">
        <v>0.13483825262868024</v>
      </c>
      <c r="AI4900">
        <v>0.12939855027737443</v>
      </c>
    </row>
    <row r="4901" spans="33:35">
      <c r="AG4901">
        <v>4898</v>
      </c>
      <c r="AH4901">
        <v>0.13602910640011678</v>
      </c>
      <c r="AI4901">
        <v>0.12690364615262389</v>
      </c>
    </row>
    <row r="4902" spans="33:35">
      <c r="AG4902">
        <v>4899</v>
      </c>
      <c r="AH4902">
        <v>0.18449475765763129</v>
      </c>
      <c r="AI4902">
        <v>9.7627314074209964E-2</v>
      </c>
    </row>
    <row r="4903" spans="33:35">
      <c r="AG4903">
        <v>4900</v>
      </c>
      <c r="AH4903">
        <v>0.13837154004333965</v>
      </c>
      <c r="AI4903">
        <v>0.11812434258809019</v>
      </c>
    </row>
    <row r="4904" spans="33:35">
      <c r="AG4904">
        <v>4901</v>
      </c>
      <c r="AH4904">
        <v>0.14446164774156239</v>
      </c>
      <c r="AI4904">
        <v>0.11106280371362723</v>
      </c>
    </row>
    <row r="4905" spans="33:35">
      <c r="AG4905">
        <v>4902</v>
      </c>
      <c r="AH4905">
        <v>0.18692041966091499</v>
      </c>
      <c r="AI4905">
        <v>0.10518948732810746</v>
      </c>
    </row>
    <row r="4906" spans="33:35">
      <c r="AG4906">
        <v>4903</v>
      </c>
      <c r="AH4906">
        <v>0.13633706576831409</v>
      </c>
      <c r="AI4906">
        <v>0.12314223976390033</v>
      </c>
    </row>
    <row r="4907" spans="33:35">
      <c r="AG4907">
        <v>4904</v>
      </c>
      <c r="AH4907">
        <v>0.12648482443572678</v>
      </c>
      <c r="AI4907">
        <v>0.12913004266972444</v>
      </c>
    </row>
    <row r="4908" spans="33:35">
      <c r="AG4908">
        <v>4905</v>
      </c>
      <c r="AH4908">
        <v>0.1348029908245299</v>
      </c>
      <c r="AI4908">
        <v>0.12559834393602867</v>
      </c>
    </row>
    <row r="4909" spans="33:35">
      <c r="AG4909">
        <v>4906</v>
      </c>
      <c r="AH4909">
        <v>0.15197766464170182</v>
      </c>
      <c r="AI4909">
        <v>0.10936835245445975</v>
      </c>
    </row>
    <row r="4910" spans="33:35">
      <c r="AG4910">
        <v>4907</v>
      </c>
      <c r="AH4910">
        <v>0.13975835886407201</v>
      </c>
      <c r="AI4910">
        <v>0.11684230929391462</v>
      </c>
    </row>
    <row r="4911" spans="33:35">
      <c r="AG4911">
        <v>4908</v>
      </c>
      <c r="AH4911">
        <v>0.1337068643506337</v>
      </c>
      <c r="AI4911">
        <v>0.11756103414201358</v>
      </c>
    </row>
    <row r="4912" spans="33:35">
      <c r="AG4912">
        <v>4909</v>
      </c>
      <c r="AH4912">
        <v>0.12976803206072279</v>
      </c>
      <c r="AI4912">
        <v>0.12833574212873752</v>
      </c>
    </row>
    <row r="4913" spans="33:35">
      <c r="AG4913">
        <v>4910</v>
      </c>
      <c r="AH4913">
        <v>0.16041194704698222</v>
      </c>
      <c r="AI4913">
        <v>0.10383890540967863</v>
      </c>
    </row>
    <row r="4914" spans="33:35">
      <c r="AG4914">
        <v>4911</v>
      </c>
      <c r="AH4914">
        <v>0.13120814711904746</v>
      </c>
      <c r="AI4914">
        <v>0.13767217482030078</v>
      </c>
    </row>
    <row r="4915" spans="33:35">
      <c r="AG4915">
        <v>4912</v>
      </c>
      <c r="AH4915">
        <v>0.12775660794548027</v>
      </c>
      <c r="AI4915">
        <v>0.1281299038371026</v>
      </c>
    </row>
    <row r="4916" spans="33:35">
      <c r="AG4916">
        <v>4913</v>
      </c>
      <c r="AH4916">
        <v>0.14645349117280657</v>
      </c>
      <c r="AI4916">
        <v>0.11758965022010956</v>
      </c>
    </row>
    <row r="4917" spans="33:35">
      <c r="AG4917">
        <v>4914</v>
      </c>
      <c r="AH4917">
        <v>0.14109883831157308</v>
      </c>
      <c r="AI4917">
        <v>0.13016504719986732</v>
      </c>
    </row>
    <row r="4918" spans="33:35">
      <c r="AG4918">
        <v>4915</v>
      </c>
      <c r="AH4918">
        <v>0.13048135941511621</v>
      </c>
      <c r="AI4918">
        <v>0.12953529263363611</v>
      </c>
    </row>
    <row r="4919" spans="33:35">
      <c r="AG4919">
        <v>4916</v>
      </c>
      <c r="AH4919">
        <v>0.14269062318211811</v>
      </c>
      <c r="AI4919">
        <v>0.11010989970386934</v>
      </c>
    </row>
    <row r="4920" spans="33:35">
      <c r="AG4920">
        <v>4917</v>
      </c>
      <c r="AH4920">
        <v>0.13558866968240119</v>
      </c>
      <c r="AI4920">
        <v>0.12458514775683244</v>
      </c>
    </row>
    <row r="4921" spans="33:35">
      <c r="AG4921">
        <v>4918</v>
      </c>
      <c r="AH4921">
        <v>0.1302311472575754</v>
      </c>
      <c r="AI4921">
        <v>0.14379757908623841</v>
      </c>
    </row>
    <row r="4922" spans="33:35">
      <c r="AG4922">
        <v>4919</v>
      </c>
      <c r="AH4922">
        <v>0.15676685671903637</v>
      </c>
      <c r="AI4922">
        <v>0.1223439584848406</v>
      </c>
    </row>
    <row r="4923" spans="33:35">
      <c r="AG4923">
        <v>4920</v>
      </c>
      <c r="AH4923">
        <v>0.15607771842481433</v>
      </c>
      <c r="AI4923">
        <v>0.11225628056447541</v>
      </c>
    </row>
    <row r="4924" spans="33:35">
      <c r="AG4924">
        <v>4921</v>
      </c>
      <c r="AH4924">
        <v>0.14268455394871521</v>
      </c>
      <c r="AI4924">
        <v>0.12075651360781872</v>
      </c>
    </row>
    <row r="4925" spans="33:35">
      <c r="AG4925">
        <v>4922</v>
      </c>
      <c r="AH4925">
        <v>0.13151179861066867</v>
      </c>
      <c r="AI4925">
        <v>0.11954247768718879</v>
      </c>
    </row>
    <row r="4926" spans="33:35">
      <c r="AG4926">
        <v>4923</v>
      </c>
      <c r="AH4926">
        <v>0.14104679038747012</v>
      </c>
      <c r="AI4926">
        <v>0.11685993954162363</v>
      </c>
    </row>
    <row r="4927" spans="33:35">
      <c r="AG4927">
        <v>4924</v>
      </c>
      <c r="AH4927">
        <v>0.1365538127531761</v>
      </c>
      <c r="AI4927">
        <v>0.12300528846568723</v>
      </c>
    </row>
    <row r="4928" spans="33:35">
      <c r="AG4928">
        <v>4925</v>
      </c>
      <c r="AH4928">
        <v>0.1418288509040074</v>
      </c>
      <c r="AI4928">
        <v>0.14119814438237507</v>
      </c>
    </row>
    <row r="4929" spans="33:35">
      <c r="AG4929">
        <v>4926</v>
      </c>
      <c r="AH4929">
        <v>0.13634586799700546</v>
      </c>
      <c r="AI4929">
        <v>0.11390188473314698</v>
      </c>
    </row>
    <row r="4930" spans="33:35">
      <c r="AG4930">
        <v>4927</v>
      </c>
      <c r="AH4930">
        <v>0.14100083723345819</v>
      </c>
      <c r="AI4930">
        <v>0.10921905442787232</v>
      </c>
    </row>
    <row r="4931" spans="33:35">
      <c r="AG4931">
        <v>4928</v>
      </c>
      <c r="AH4931">
        <v>0.1227435702225375</v>
      </c>
      <c r="AI4931">
        <v>0.12820864199518206</v>
      </c>
    </row>
    <row r="4932" spans="33:35">
      <c r="AG4932">
        <v>4929</v>
      </c>
      <c r="AH4932">
        <v>0.1307077375668346</v>
      </c>
      <c r="AI4932">
        <v>0.1256733257451112</v>
      </c>
    </row>
    <row r="4933" spans="33:35">
      <c r="AG4933">
        <v>4930</v>
      </c>
      <c r="AH4933">
        <v>0.14002070858974996</v>
      </c>
      <c r="AI4933">
        <v>0.11546386609233282</v>
      </c>
    </row>
    <row r="4934" spans="33:35">
      <c r="AG4934">
        <v>4931</v>
      </c>
      <c r="AH4934">
        <v>0.15110193320791152</v>
      </c>
      <c r="AI4934">
        <v>0.1067986378569388</v>
      </c>
    </row>
    <row r="4935" spans="33:35">
      <c r="AG4935">
        <v>4932</v>
      </c>
      <c r="AH4935">
        <v>0.12760227818319703</v>
      </c>
      <c r="AI4935">
        <v>0.14004353106133069</v>
      </c>
    </row>
    <row r="4936" spans="33:35">
      <c r="AG4936">
        <v>4933</v>
      </c>
      <c r="AH4936">
        <v>0.14671382894961973</v>
      </c>
      <c r="AI4936">
        <v>0.1249554222448475</v>
      </c>
    </row>
    <row r="4937" spans="33:35">
      <c r="AG4937">
        <v>4934</v>
      </c>
      <c r="AH4937">
        <v>0.17646886828720948</v>
      </c>
      <c r="AI4937">
        <v>0.1001540803637755</v>
      </c>
    </row>
    <row r="4938" spans="33:35">
      <c r="AG4938">
        <v>4935</v>
      </c>
      <c r="AH4938">
        <v>0.13401315783816858</v>
      </c>
      <c r="AI4938">
        <v>0.11646862995797812</v>
      </c>
    </row>
    <row r="4939" spans="33:35">
      <c r="AG4939">
        <v>4936</v>
      </c>
      <c r="AH4939">
        <v>0.16988245917670083</v>
      </c>
      <c r="AI4939">
        <v>0.10901442362960975</v>
      </c>
    </row>
    <row r="4940" spans="33:35">
      <c r="AG4940">
        <v>4937</v>
      </c>
      <c r="AH4940">
        <v>0.15189757482025934</v>
      </c>
      <c r="AI4940">
        <v>0.11540114841557837</v>
      </c>
    </row>
    <row r="4941" spans="33:35">
      <c r="AG4941">
        <v>4938</v>
      </c>
      <c r="AH4941">
        <v>0.12758254115583434</v>
      </c>
      <c r="AI4941">
        <v>0.12220224653220906</v>
      </c>
    </row>
    <row r="4942" spans="33:35">
      <c r="AG4942">
        <v>4939</v>
      </c>
      <c r="AH4942">
        <v>0.1395111307317381</v>
      </c>
      <c r="AI4942">
        <v>0.11778864412577197</v>
      </c>
    </row>
    <row r="4943" spans="33:35">
      <c r="AG4943">
        <v>4940</v>
      </c>
      <c r="AH4943">
        <v>0.13604710227417191</v>
      </c>
      <c r="AI4943">
        <v>0.14108495927577544</v>
      </c>
    </row>
    <row r="4944" spans="33:35">
      <c r="AG4944">
        <v>4941</v>
      </c>
      <c r="AH4944">
        <v>0.15169291214777028</v>
      </c>
      <c r="AI4944">
        <v>0.11053919933275508</v>
      </c>
    </row>
    <row r="4945" spans="33:35">
      <c r="AG4945">
        <v>4942</v>
      </c>
      <c r="AH4945">
        <v>0.12358247370288447</v>
      </c>
      <c r="AI4945">
        <v>0.12902423890080966</v>
      </c>
    </row>
    <row r="4946" spans="33:35">
      <c r="AG4946">
        <v>4943</v>
      </c>
      <c r="AH4946">
        <v>0.15355346707473322</v>
      </c>
      <c r="AI4946">
        <v>0.11131225336123424</v>
      </c>
    </row>
    <row r="4947" spans="33:35">
      <c r="AG4947">
        <v>4944</v>
      </c>
      <c r="AH4947">
        <v>0.14964829158058421</v>
      </c>
      <c r="AI4947">
        <v>0.10799225088773912</v>
      </c>
    </row>
    <row r="4948" spans="33:35">
      <c r="AG4948">
        <v>4945</v>
      </c>
      <c r="AH4948">
        <v>0.14016864944016294</v>
      </c>
      <c r="AI4948">
        <v>0.14406855614280517</v>
      </c>
    </row>
    <row r="4949" spans="33:35">
      <c r="AG4949">
        <v>4946</v>
      </c>
      <c r="AH4949">
        <v>0.12733332529648783</v>
      </c>
      <c r="AI4949">
        <v>0.12387788427576195</v>
      </c>
    </row>
    <row r="4950" spans="33:35">
      <c r="AG4950">
        <v>4947</v>
      </c>
      <c r="AH4950">
        <v>0.13628125586965673</v>
      </c>
      <c r="AI4950">
        <v>0.1441660646305542</v>
      </c>
    </row>
    <row r="4951" spans="33:35">
      <c r="AG4951">
        <v>4948</v>
      </c>
      <c r="AH4951">
        <v>0.13295247564826057</v>
      </c>
      <c r="AI4951">
        <v>0.11761635570316911</v>
      </c>
    </row>
    <row r="4952" spans="33:35">
      <c r="AG4952">
        <v>4949</v>
      </c>
      <c r="AH4952">
        <v>0.13336332719310595</v>
      </c>
      <c r="AI4952">
        <v>0.11582431790676304</v>
      </c>
    </row>
    <row r="4953" spans="33:35">
      <c r="AG4953">
        <v>4950</v>
      </c>
      <c r="AH4953">
        <v>0.14280559438075802</v>
      </c>
      <c r="AI4953">
        <v>0.11621030902247935</v>
      </c>
    </row>
    <row r="4954" spans="33:35">
      <c r="AG4954">
        <v>4951</v>
      </c>
      <c r="AH4954">
        <v>0.15442585388716168</v>
      </c>
      <c r="AI4954">
        <v>9.4185704580027313E-2</v>
      </c>
    </row>
    <row r="4955" spans="33:35">
      <c r="AG4955">
        <v>4952</v>
      </c>
      <c r="AH4955">
        <v>0.13141562242044633</v>
      </c>
      <c r="AI4955">
        <v>0.13776610711649881</v>
      </c>
    </row>
    <row r="4956" spans="33:35">
      <c r="AG4956">
        <v>4953</v>
      </c>
      <c r="AH4956">
        <v>0.130630802329464</v>
      </c>
      <c r="AI4956">
        <v>0.14852594621412385</v>
      </c>
    </row>
    <row r="4957" spans="33:35">
      <c r="AG4957">
        <v>4954</v>
      </c>
      <c r="AH4957">
        <v>0.16292618020137065</v>
      </c>
      <c r="AI4957">
        <v>0.10971509022154301</v>
      </c>
    </row>
    <row r="4958" spans="33:35">
      <c r="AG4958">
        <v>4955</v>
      </c>
      <c r="AH4958">
        <v>0.12325067638562066</v>
      </c>
      <c r="AI4958">
        <v>0.13118825579910504</v>
      </c>
    </row>
    <row r="4959" spans="33:35">
      <c r="AG4959">
        <v>4956</v>
      </c>
      <c r="AH4959">
        <v>0.12769333371835326</v>
      </c>
      <c r="AI4959">
        <v>0.13470462575341527</v>
      </c>
    </row>
    <row r="4960" spans="33:35">
      <c r="AG4960">
        <v>4957</v>
      </c>
      <c r="AH4960">
        <v>0.13810481886462694</v>
      </c>
      <c r="AI4960">
        <v>0.1195323737500396</v>
      </c>
    </row>
    <row r="4961" spans="33:35">
      <c r="AG4961">
        <v>4958</v>
      </c>
      <c r="AH4961">
        <v>0.14005371315029189</v>
      </c>
      <c r="AI4961">
        <v>0.11494106052320725</v>
      </c>
    </row>
    <row r="4962" spans="33:35">
      <c r="AG4962">
        <v>4959</v>
      </c>
      <c r="AH4962">
        <v>0.12500886295786179</v>
      </c>
      <c r="AI4962">
        <v>0.13448775502040844</v>
      </c>
    </row>
    <row r="4963" spans="33:35">
      <c r="AG4963">
        <v>4960</v>
      </c>
      <c r="AH4963">
        <v>0.15085434363661795</v>
      </c>
      <c r="AI4963">
        <v>0.11037239003601972</v>
      </c>
    </row>
    <row r="4964" spans="33:35">
      <c r="AG4964">
        <v>4961</v>
      </c>
      <c r="AH4964">
        <v>0.15538193301590983</v>
      </c>
      <c r="AI4964">
        <v>0.12846275094655857</v>
      </c>
    </row>
    <row r="4965" spans="33:35">
      <c r="AG4965">
        <v>4962</v>
      </c>
      <c r="AH4965">
        <v>0.15764725449040884</v>
      </c>
      <c r="AI4965">
        <v>0.11674965177985952</v>
      </c>
    </row>
    <row r="4966" spans="33:35">
      <c r="AG4966">
        <v>4963</v>
      </c>
      <c r="AH4966">
        <v>0.14921984574910124</v>
      </c>
      <c r="AI4966">
        <v>0.10068978119961405</v>
      </c>
    </row>
    <row r="4967" spans="33:35">
      <c r="AG4967">
        <v>4964</v>
      </c>
      <c r="AH4967">
        <v>0.14310694843721924</v>
      </c>
      <c r="AI4967">
        <v>0.11402552488686492</v>
      </c>
    </row>
    <row r="4968" spans="33:35">
      <c r="AG4968">
        <v>4965</v>
      </c>
      <c r="AH4968">
        <v>0.12385748716169824</v>
      </c>
      <c r="AI4968">
        <v>0.13284301298489981</v>
      </c>
    </row>
    <row r="4969" spans="33:35">
      <c r="AG4969">
        <v>4966</v>
      </c>
      <c r="AH4969">
        <v>0.13386529319592458</v>
      </c>
      <c r="AI4969">
        <v>0.12466147010632159</v>
      </c>
    </row>
    <row r="4970" spans="33:35">
      <c r="AG4970">
        <v>4967</v>
      </c>
      <c r="AH4970">
        <v>0.17145882995383871</v>
      </c>
      <c r="AI4970">
        <v>0.10766431451296483</v>
      </c>
    </row>
    <row r="4971" spans="33:35">
      <c r="AG4971">
        <v>4968</v>
      </c>
      <c r="AH4971">
        <v>0.13067973387233175</v>
      </c>
      <c r="AI4971">
        <v>0.112138024907011</v>
      </c>
    </row>
    <row r="4972" spans="33:35">
      <c r="AG4972">
        <v>4969</v>
      </c>
      <c r="AH4972">
        <v>0.13436633849478347</v>
      </c>
      <c r="AI4972">
        <v>0.11019783654796714</v>
      </c>
    </row>
    <row r="4973" spans="33:35">
      <c r="AG4973">
        <v>4970</v>
      </c>
      <c r="AH4973">
        <v>0.14008160788627244</v>
      </c>
      <c r="AI4973">
        <v>0.12503939334862912</v>
      </c>
    </row>
    <row r="4974" spans="33:35">
      <c r="AG4974">
        <v>4971</v>
      </c>
      <c r="AH4974">
        <v>0.12638261103113652</v>
      </c>
      <c r="AI4974">
        <v>0.14718099627188608</v>
      </c>
    </row>
    <row r="4975" spans="33:35">
      <c r="AG4975">
        <v>4972</v>
      </c>
      <c r="AH4975">
        <v>0.12750124109877686</v>
      </c>
      <c r="AI4975">
        <v>0.14140557161950512</v>
      </c>
    </row>
    <row r="4976" spans="33:35">
      <c r="AG4976">
        <v>4973</v>
      </c>
      <c r="AH4976">
        <v>0.15895042070679141</v>
      </c>
      <c r="AI4976">
        <v>9.9021585316394267E-2</v>
      </c>
    </row>
    <row r="4977" spans="33:35">
      <c r="AG4977">
        <v>4974</v>
      </c>
      <c r="AH4977">
        <v>0.13971729310238995</v>
      </c>
      <c r="AI4977">
        <v>0.14114096729151965</v>
      </c>
    </row>
    <row r="4978" spans="33:35">
      <c r="AG4978">
        <v>4975</v>
      </c>
      <c r="AH4978">
        <v>0.16135839170591409</v>
      </c>
      <c r="AI4978">
        <v>0.11319084106925525</v>
      </c>
    </row>
    <row r="4979" spans="33:35">
      <c r="AG4979">
        <v>4976</v>
      </c>
      <c r="AH4979">
        <v>0.1328583060365332</v>
      </c>
      <c r="AI4979">
        <v>0.10717873934361001</v>
      </c>
    </row>
    <row r="4980" spans="33:35">
      <c r="AG4980">
        <v>4977</v>
      </c>
      <c r="AH4980">
        <v>0.14107512049455762</v>
      </c>
      <c r="AI4980">
        <v>0.12056700467373818</v>
      </c>
    </row>
    <row r="4981" spans="33:35">
      <c r="AG4981">
        <v>4978</v>
      </c>
      <c r="AH4981">
        <v>0.13977562264534546</v>
      </c>
      <c r="AI4981">
        <v>0.11544535556992641</v>
      </c>
    </row>
    <row r="4982" spans="33:35">
      <c r="AG4982">
        <v>4979</v>
      </c>
      <c r="AH4982">
        <v>0.12550811311674245</v>
      </c>
      <c r="AI4982">
        <v>0.13280792259936525</v>
      </c>
    </row>
    <row r="4983" spans="33:35">
      <c r="AG4983">
        <v>4980</v>
      </c>
      <c r="AH4983">
        <v>0.16922416503658322</v>
      </c>
      <c r="AI4983">
        <v>0.12290171302306489</v>
      </c>
    </row>
    <row r="4984" spans="33:35">
      <c r="AG4984">
        <v>4981</v>
      </c>
      <c r="AH4984">
        <v>0.13754968558357317</v>
      </c>
      <c r="AI4984">
        <v>0.12855457551595656</v>
      </c>
    </row>
    <row r="4985" spans="33:35">
      <c r="AG4985">
        <v>4982</v>
      </c>
      <c r="AH4985">
        <v>0.13505271492970009</v>
      </c>
      <c r="AI4985">
        <v>0.1118591923739965</v>
      </c>
    </row>
    <row r="4986" spans="33:35">
      <c r="AG4986">
        <v>4983</v>
      </c>
      <c r="AH4986">
        <v>0.13772278580043049</v>
      </c>
      <c r="AI4986">
        <v>0.11131580258366688</v>
      </c>
    </row>
    <row r="4987" spans="33:35">
      <c r="AG4987">
        <v>4984</v>
      </c>
      <c r="AH4987">
        <v>0.12839256729671411</v>
      </c>
      <c r="AI4987">
        <v>0.14092002283365576</v>
      </c>
    </row>
    <row r="4988" spans="33:35">
      <c r="AG4988">
        <v>4985</v>
      </c>
      <c r="AH4988">
        <v>0.16003747992695061</v>
      </c>
      <c r="AI4988">
        <v>0.12466061995793953</v>
      </c>
    </row>
    <row r="4989" spans="33:35">
      <c r="AG4989">
        <v>4986</v>
      </c>
      <c r="AH4989">
        <v>0.14838486482327429</v>
      </c>
      <c r="AI4989">
        <v>0.10615921459226962</v>
      </c>
    </row>
    <row r="4990" spans="33:35">
      <c r="AG4990">
        <v>4987</v>
      </c>
      <c r="AH4990">
        <v>0.14227850911956069</v>
      </c>
      <c r="AI4990">
        <v>0.1124233881299414</v>
      </c>
    </row>
    <row r="4991" spans="33:35">
      <c r="AG4991">
        <v>4988</v>
      </c>
      <c r="AH4991">
        <v>0.13440503150921132</v>
      </c>
      <c r="AI4991">
        <v>0.12592768176814809</v>
      </c>
    </row>
    <row r="4992" spans="33:35">
      <c r="AG4992">
        <v>4989</v>
      </c>
      <c r="AH4992">
        <v>0.13388063215282775</v>
      </c>
      <c r="AI4992">
        <v>0.12587351890473986</v>
      </c>
    </row>
    <row r="4993" spans="33:35">
      <c r="AG4993">
        <v>4990</v>
      </c>
      <c r="AH4993">
        <v>0.1343609985349527</v>
      </c>
      <c r="AI4993">
        <v>0.11979455420515145</v>
      </c>
    </row>
    <row r="4994" spans="33:35">
      <c r="AG4994">
        <v>4991</v>
      </c>
      <c r="AH4994">
        <v>0.13128106630626094</v>
      </c>
      <c r="AI4994">
        <v>0.12596784760271554</v>
      </c>
    </row>
    <row r="4995" spans="33:35">
      <c r="AG4995">
        <v>4992</v>
      </c>
      <c r="AH4995">
        <v>0.12311760938917668</v>
      </c>
      <c r="AI4995">
        <v>0.13196450664386219</v>
      </c>
    </row>
    <row r="4996" spans="33:35">
      <c r="AG4996">
        <v>4993</v>
      </c>
      <c r="AH4996">
        <v>0.13235253914998163</v>
      </c>
      <c r="AI4996">
        <v>0.12981164354245708</v>
      </c>
    </row>
    <row r="4997" spans="33:35">
      <c r="AG4997">
        <v>4994</v>
      </c>
      <c r="AH4997">
        <v>0.13808821151549594</v>
      </c>
      <c r="AI4997">
        <v>0.10642199443781089</v>
      </c>
    </row>
    <row r="4998" spans="33:35">
      <c r="AG4998">
        <v>4995</v>
      </c>
      <c r="AH4998">
        <v>0.13662211920537223</v>
      </c>
      <c r="AI4998">
        <v>0.11620699158332243</v>
      </c>
    </row>
    <row r="4999" spans="33:35">
      <c r="AG4999">
        <v>4996</v>
      </c>
      <c r="AH4999">
        <v>0.13454837442306519</v>
      </c>
      <c r="AI4999">
        <v>0.11727970891876455</v>
      </c>
    </row>
    <row r="5000" spans="33:35">
      <c r="AG5000">
        <v>4997</v>
      </c>
      <c r="AH5000">
        <v>0.15246018062314673</v>
      </c>
      <c r="AI5000">
        <v>0.10343471376640646</v>
      </c>
    </row>
    <row r="5001" spans="33:35">
      <c r="AG5001">
        <v>4998</v>
      </c>
      <c r="AH5001">
        <v>0.14564000201265112</v>
      </c>
      <c r="AI5001">
        <v>0.11178194734692845</v>
      </c>
    </row>
    <row r="5002" spans="33:35">
      <c r="AG5002">
        <v>4999</v>
      </c>
      <c r="AH5002">
        <v>0.14598482007553437</v>
      </c>
      <c r="AI5002">
        <v>0.10672785763983733</v>
      </c>
    </row>
    <row r="5003" spans="33:35">
      <c r="AG5003">
        <v>5000</v>
      </c>
      <c r="AH5003">
        <v>0.15626853769019342</v>
      </c>
      <c r="AI5003">
        <v>0.10518611004208932</v>
      </c>
    </row>
    <row r="5004" spans="33:35">
      <c r="AG5004">
        <v>5001</v>
      </c>
      <c r="AH5004">
        <v>0.13869251154682086</v>
      </c>
      <c r="AI5004">
        <v>0.12083320075809847</v>
      </c>
    </row>
    <row r="5005" spans="33:35">
      <c r="AG5005">
        <v>5002</v>
      </c>
      <c r="AH5005">
        <v>0.1505309391925149</v>
      </c>
      <c r="AI5005">
        <v>0.11380507172966954</v>
      </c>
    </row>
    <row r="5006" spans="33:35">
      <c r="AG5006">
        <v>5003</v>
      </c>
      <c r="AH5006">
        <v>0.12783125874157861</v>
      </c>
      <c r="AI5006">
        <v>0.11663396530823664</v>
      </c>
    </row>
    <row r="5007" spans="33:35">
      <c r="AG5007">
        <v>5004</v>
      </c>
      <c r="AH5007">
        <v>0.13095349744585655</v>
      </c>
      <c r="AI5007">
        <v>0.12716247851710194</v>
      </c>
    </row>
    <row r="5008" spans="33:35">
      <c r="AG5008">
        <v>5005</v>
      </c>
      <c r="AH5008">
        <v>0.13249660244949296</v>
      </c>
      <c r="AI5008">
        <v>0.10828627186998119</v>
      </c>
    </row>
    <row r="5009" spans="33:35">
      <c r="AG5009">
        <v>5006</v>
      </c>
      <c r="AH5009">
        <v>0.13171123319836067</v>
      </c>
      <c r="AI5009">
        <v>0.12538741771870837</v>
      </c>
    </row>
    <row r="5010" spans="33:35">
      <c r="AG5010">
        <v>5007</v>
      </c>
      <c r="AH5010">
        <v>0.14226583164838841</v>
      </c>
      <c r="AI5010">
        <v>0.11362783523214909</v>
      </c>
    </row>
    <row r="5011" spans="33:35">
      <c r="AG5011">
        <v>5008</v>
      </c>
      <c r="AH5011">
        <v>0.14506678240430726</v>
      </c>
      <c r="AI5011">
        <v>0.11901677910491729</v>
      </c>
    </row>
    <row r="5012" spans="33:35">
      <c r="AG5012">
        <v>5009</v>
      </c>
      <c r="AH5012">
        <v>0.13057756887309632</v>
      </c>
      <c r="AI5012">
        <v>0.12220052818312731</v>
      </c>
    </row>
    <row r="5013" spans="33:35">
      <c r="AG5013">
        <v>5010</v>
      </c>
      <c r="AH5013">
        <v>0.1510338746123383</v>
      </c>
      <c r="AI5013">
        <v>0.10232015253918104</v>
      </c>
    </row>
    <row r="5014" spans="33:35">
      <c r="AG5014">
        <v>5011</v>
      </c>
      <c r="AH5014">
        <v>0.14193484213753171</v>
      </c>
      <c r="AI5014">
        <v>0.12214440892691633</v>
      </c>
    </row>
    <row r="5015" spans="33:35">
      <c r="AG5015">
        <v>5012</v>
      </c>
      <c r="AH5015">
        <v>0.14358276700099576</v>
      </c>
      <c r="AI5015">
        <v>0.13214756506475145</v>
      </c>
    </row>
    <row r="5016" spans="33:35">
      <c r="AG5016">
        <v>5013</v>
      </c>
      <c r="AH5016">
        <v>0.1505294461955381</v>
      </c>
      <c r="AI5016">
        <v>9.8602867908680808E-2</v>
      </c>
    </row>
    <row r="5017" spans="33:35">
      <c r="AG5017">
        <v>5014</v>
      </c>
      <c r="AH5017">
        <v>0.12890337546767242</v>
      </c>
      <c r="AI5017">
        <v>0.13845801385707726</v>
      </c>
    </row>
    <row r="5018" spans="33:35">
      <c r="AG5018">
        <v>5015</v>
      </c>
      <c r="AH5018">
        <v>0.14456963291280547</v>
      </c>
      <c r="AI5018">
        <v>0.11009276105770913</v>
      </c>
    </row>
    <row r="5019" spans="33:35">
      <c r="AG5019">
        <v>5016</v>
      </c>
      <c r="AH5019">
        <v>0.140243808577795</v>
      </c>
      <c r="AI5019">
        <v>0.12308325609786638</v>
      </c>
    </row>
    <row r="5020" spans="33:35">
      <c r="AG5020">
        <v>5017</v>
      </c>
      <c r="AH5020">
        <v>0.13612981679888597</v>
      </c>
      <c r="AI5020">
        <v>0.16443363009842155</v>
      </c>
    </row>
    <row r="5021" spans="33:35">
      <c r="AG5021">
        <v>5018</v>
      </c>
      <c r="AH5021">
        <v>0.12435734142373277</v>
      </c>
      <c r="AI5021">
        <v>0.13723954512793074</v>
      </c>
    </row>
    <row r="5022" spans="33:35">
      <c r="AG5022">
        <v>5019</v>
      </c>
      <c r="AH5022">
        <v>0.13496725425762438</v>
      </c>
      <c r="AI5022">
        <v>0.13101533835820886</v>
      </c>
    </row>
    <row r="5023" spans="33:35">
      <c r="AG5023">
        <v>5020</v>
      </c>
      <c r="AH5023">
        <v>0.13105392667985682</v>
      </c>
      <c r="AI5023">
        <v>0.12529015729255236</v>
      </c>
    </row>
    <row r="5024" spans="33:35">
      <c r="AG5024">
        <v>5021</v>
      </c>
      <c r="AH5024">
        <v>0.13636126416915587</v>
      </c>
      <c r="AI5024">
        <v>0.12045771229797951</v>
      </c>
    </row>
    <row r="5025" spans="33:35">
      <c r="AG5025">
        <v>5022</v>
      </c>
      <c r="AH5025">
        <v>0.13630832622183839</v>
      </c>
      <c r="AI5025">
        <v>0.10496850187788032</v>
      </c>
    </row>
    <row r="5026" spans="33:35">
      <c r="AG5026">
        <v>5023</v>
      </c>
      <c r="AH5026">
        <v>0.14437726239054527</v>
      </c>
      <c r="AI5026">
        <v>0.10092516418091568</v>
      </c>
    </row>
    <row r="5027" spans="33:35">
      <c r="AG5027">
        <v>5024</v>
      </c>
      <c r="AH5027">
        <v>0.12946645999275902</v>
      </c>
      <c r="AI5027">
        <v>0.1443926865595169</v>
      </c>
    </row>
    <row r="5028" spans="33:35">
      <c r="AG5028">
        <v>5025</v>
      </c>
      <c r="AH5028">
        <v>0.12913031707568029</v>
      </c>
      <c r="AI5028">
        <v>0.1213390863577886</v>
      </c>
    </row>
    <row r="5029" spans="33:35">
      <c r="AG5029">
        <v>5026</v>
      </c>
      <c r="AH5029">
        <v>0.12933732319436642</v>
      </c>
      <c r="AI5029">
        <v>0.13541922177524329</v>
      </c>
    </row>
    <row r="5030" spans="33:35">
      <c r="AG5030">
        <v>5027</v>
      </c>
      <c r="AH5030">
        <v>0.12372385250058708</v>
      </c>
      <c r="AI5030">
        <v>0.13004484488008619</v>
      </c>
    </row>
    <row r="5031" spans="33:35">
      <c r="AG5031">
        <v>5028</v>
      </c>
      <c r="AH5031">
        <v>0.12673766078580961</v>
      </c>
      <c r="AI5031">
        <v>0.1444765523660077</v>
      </c>
    </row>
    <row r="5032" spans="33:35">
      <c r="AG5032">
        <v>5029</v>
      </c>
      <c r="AH5032">
        <v>0.15870396380042956</v>
      </c>
      <c r="AI5032">
        <v>0.10993188830553229</v>
      </c>
    </row>
    <row r="5033" spans="33:35">
      <c r="AG5033">
        <v>5030</v>
      </c>
      <c r="AH5033">
        <v>0.13846427493798566</v>
      </c>
      <c r="AI5033">
        <v>0.12396179817617352</v>
      </c>
    </row>
    <row r="5034" spans="33:35">
      <c r="AG5034">
        <v>5031</v>
      </c>
      <c r="AH5034">
        <v>0.12797501063431874</v>
      </c>
      <c r="AI5034">
        <v>0.13205976828633156</v>
      </c>
    </row>
    <row r="5035" spans="33:35">
      <c r="AG5035">
        <v>5032</v>
      </c>
      <c r="AH5035">
        <v>0.12662470094369202</v>
      </c>
      <c r="AI5035">
        <v>0.13743026564508604</v>
      </c>
    </row>
    <row r="5036" spans="33:35">
      <c r="AG5036">
        <v>5033</v>
      </c>
      <c r="AH5036">
        <v>0.13566724174405931</v>
      </c>
      <c r="AI5036">
        <v>0.12443608782336558</v>
      </c>
    </row>
    <row r="5037" spans="33:35">
      <c r="AG5037">
        <v>5034</v>
      </c>
      <c r="AH5037">
        <v>0.12812679824275738</v>
      </c>
      <c r="AI5037">
        <v>0.13927215486636568</v>
      </c>
    </row>
    <row r="5038" spans="33:35">
      <c r="AG5038">
        <v>5035</v>
      </c>
      <c r="AH5038">
        <v>0.12739505141344412</v>
      </c>
      <c r="AI5038">
        <v>0.13068570453352299</v>
      </c>
    </row>
    <row r="5039" spans="33:35">
      <c r="AG5039">
        <v>5036</v>
      </c>
      <c r="AH5039">
        <v>0.13019045185081782</v>
      </c>
      <c r="AI5039">
        <v>0.13172125808593899</v>
      </c>
    </row>
    <row r="5040" spans="33:35">
      <c r="AG5040">
        <v>5037</v>
      </c>
      <c r="AH5040">
        <v>0.13289346277690245</v>
      </c>
      <c r="AI5040">
        <v>0.12014042858965496</v>
      </c>
    </row>
    <row r="5041" spans="33:35">
      <c r="AG5041">
        <v>5038</v>
      </c>
      <c r="AH5041">
        <v>0.13864049311005866</v>
      </c>
      <c r="AI5041">
        <v>0.10627562554865171</v>
      </c>
    </row>
    <row r="5042" spans="33:35">
      <c r="AG5042">
        <v>5039</v>
      </c>
      <c r="AH5042">
        <v>0.14626653478682114</v>
      </c>
      <c r="AI5042">
        <v>9.9910072913484305E-2</v>
      </c>
    </row>
    <row r="5043" spans="33:35">
      <c r="AG5043">
        <v>5040</v>
      </c>
      <c r="AH5043">
        <v>0.13662542593485663</v>
      </c>
      <c r="AI5043">
        <v>0.12412398285963726</v>
      </c>
    </row>
    <row r="5044" spans="33:35">
      <c r="AG5044">
        <v>5041</v>
      </c>
      <c r="AH5044">
        <v>0.12781399026072143</v>
      </c>
      <c r="AI5044">
        <v>0.1280703713617927</v>
      </c>
    </row>
    <row r="5045" spans="33:35">
      <c r="AG5045">
        <v>5042</v>
      </c>
      <c r="AH5045">
        <v>0.12565350547151991</v>
      </c>
      <c r="AI5045">
        <v>0.12322645658890474</v>
      </c>
    </row>
    <row r="5046" spans="33:35">
      <c r="AG5046">
        <v>5043</v>
      </c>
      <c r="AH5046">
        <v>0.12704851457744851</v>
      </c>
      <c r="AI5046">
        <v>0.14776940779300715</v>
      </c>
    </row>
    <row r="5047" spans="33:35">
      <c r="AG5047">
        <v>5044</v>
      </c>
      <c r="AH5047">
        <v>0.12890985291252863</v>
      </c>
      <c r="AI5047">
        <v>0.12501807900664369</v>
      </c>
    </row>
    <row r="5048" spans="33:35">
      <c r="AG5048">
        <v>5045</v>
      </c>
      <c r="AH5048">
        <v>0.13073067432400484</v>
      </c>
      <c r="AI5048">
        <v>0.12077995376319611</v>
      </c>
    </row>
    <row r="5049" spans="33:35">
      <c r="AG5049">
        <v>5046</v>
      </c>
      <c r="AH5049">
        <v>0.13661569167243945</v>
      </c>
      <c r="AI5049">
        <v>0.11893156557370507</v>
      </c>
    </row>
    <row r="5050" spans="33:35">
      <c r="AG5050">
        <v>5047</v>
      </c>
      <c r="AH5050">
        <v>0.13835656316558131</v>
      </c>
      <c r="AI5050">
        <v>0.12785323181803698</v>
      </c>
    </row>
    <row r="5051" spans="33:35">
      <c r="AG5051">
        <v>5048</v>
      </c>
      <c r="AH5051">
        <v>0.14195977105853055</v>
      </c>
      <c r="AI5051">
        <v>0.11403689342232098</v>
      </c>
    </row>
    <row r="5052" spans="33:35">
      <c r="AG5052">
        <v>5049</v>
      </c>
      <c r="AH5052">
        <v>0.13525722443456734</v>
      </c>
      <c r="AI5052">
        <v>0.13488347713374696</v>
      </c>
    </row>
    <row r="5053" spans="33:35">
      <c r="AG5053">
        <v>5050</v>
      </c>
      <c r="AH5053">
        <v>0.15067337252507335</v>
      </c>
      <c r="AI5053">
        <v>0.10922164407989046</v>
      </c>
    </row>
    <row r="5054" spans="33:35">
      <c r="AG5054">
        <v>5051</v>
      </c>
      <c r="AH5054">
        <v>0.15484183420469338</v>
      </c>
      <c r="AI5054">
        <v>0.107014735754071</v>
      </c>
    </row>
    <row r="5055" spans="33:35">
      <c r="AG5055">
        <v>5052</v>
      </c>
      <c r="AH5055">
        <v>0.1427321581007065</v>
      </c>
      <c r="AI5055">
        <v>0.10931094443155454</v>
      </c>
    </row>
    <row r="5056" spans="33:35">
      <c r="AG5056">
        <v>5053</v>
      </c>
      <c r="AH5056">
        <v>0.12956364140692575</v>
      </c>
      <c r="AI5056">
        <v>0.14936047950371453</v>
      </c>
    </row>
    <row r="5057" spans="33:35">
      <c r="AG5057">
        <v>5054</v>
      </c>
      <c r="AH5057">
        <v>0.15872302477719483</v>
      </c>
      <c r="AI5057">
        <v>0.1169231413720915</v>
      </c>
    </row>
    <row r="5058" spans="33:35">
      <c r="AG5058">
        <v>5055</v>
      </c>
      <c r="AH5058">
        <v>0.14433742219798185</v>
      </c>
      <c r="AI5058">
        <v>0.12442419376194727</v>
      </c>
    </row>
    <row r="5059" spans="33:35">
      <c r="AG5059">
        <v>5056</v>
      </c>
      <c r="AH5059">
        <v>0.13484669057476956</v>
      </c>
      <c r="AI5059">
        <v>0.11631890269649964</v>
      </c>
    </row>
    <row r="5060" spans="33:35">
      <c r="AG5060">
        <v>5057</v>
      </c>
      <c r="AH5060">
        <v>0.14025658363156771</v>
      </c>
      <c r="AI5060">
        <v>0.11476173553501733</v>
      </c>
    </row>
    <row r="5061" spans="33:35">
      <c r="AG5061">
        <v>5058</v>
      </c>
      <c r="AH5061">
        <v>0.13383674297984549</v>
      </c>
      <c r="AI5061">
        <v>0.14787981204615419</v>
      </c>
    </row>
    <row r="5062" spans="33:35">
      <c r="AG5062">
        <v>5059</v>
      </c>
      <c r="AH5062">
        <v>0.15362002568235436</v>
      </c>
      <c r="AI5062">
        <v>9.9077095325230388E-2</v>
      </c>
    </row>
    <row r="5063" spans="33:35">
      <c r="AG5063">
        <v>5060</v>
      </c>
      <c r="AH5063">
        <v>0.13647805715921238</v>
      </c>
      <c r="AI5063">
        <v>0.12321663682670066</v>
      </c>
    </row>
    <row r="5064" spans="33:35">
      <c r="AG5064">
        <v>5061</v>
      </c>
      <c r="AH5064">
        <v>0.12652343812557509</v>
      </c>
      <c r="AI5064">
        <v>0.12505154027099349</v>
      </c>
    </row>
    <row r="5065" spans="33:35">
      <c r="AG5065">
        <v>5062</v>
      </c>
      <c r="AH5065">
        <v>0.12638753979492648</v>
      </c>
      <c r="AI5065">
        <v>0.1283057718894918</v>
      </c>
    </row>
    <row r="5066" spans="33:35">
      <c r="AG5066">
        <v>5063</v>
      </c>
      <c r="AH5066">
        <v>0.15376725079246414</v>
      </c>
      <c r="AI5066">
        <v>0.11752497472979487</v>
      </c>
    </row>
    <row r="5067" spans="33:35">
      <c r="AG5067">
        <v>5064</v>
      </c>
      <c r="AH5067">
        <v>0.12532791969366547</v>
      </c>
      <c r="AI5067">
        <v>0.13544888798976373</v>
      </c>
    </row>
    <row r="5068" spans="33:35">
      <c r="AG5068">
        <v>5065</v>
      </c>
      <c r="AH5068">
        <v>0.12907781507360941</v>
      </c>
      <c r="AI5068">
        <v>0.12016358271810655</v>
      </c>
    </row>
    <row r="5069" spans="33:35">
      <c r="AG5069">
        <v>5066</v>
      </c>
      <c r="AH5069">
        <v>0.13456598332896849</v>
      </c>
      <c r="AI5069">
        <v>0.1184571789217987</v>
      </c>
    </row>
    <row r="5070" spans="33:35">
      <c r="AG5070">
        <v>5067</v>
      </c>
      <c r="AH5070">
        <v>0.12530233762616069</v>
      </c>
      <c r="AI5070">
        <v>0.12980402797213084</v>
      </c>
    </row>
    <row r="5071" spans="33:35">
      <c r="AG5071">
        <v>5068</v>
      </c>
      <c r="AH5071">
        <v>0.13411684777363242</v>
      </c>
      <c r="AI5071">
        <v>0.14874514629713148</v>
      </c>
    </row>
    <row r="5072" spans="33:35">
      <c r="AG5072">
        <v>5069</v>
      </c>
      <c r="AH5072">
        <v>0.12814874111591767</v>
      </c>
      <c r="AI5072">
        <v>0.12605897851149422</v>
      </c>
    </row>
    <row r="5073" spans="33:35">
      <c r="AG5073">
        <v>5070</v>
      </c>
      <c r="AH5073">
        <v>0.14315305342212395</v>
      </c>
      <c r="AI5073">
        <v>0.11518757164976215</v>
      </c>
    </row>
    <row r="5074" spans="33:35">
      <c r="AG5074">
        <v>5071</v>
      </c>
      <c r="AH5074">
        <v>0.18074901882109445</v>
      </c>
      <c r="AI5074">
        <v>8.7176639786389676E-2</v>
      </c>
    </row>
    <row r="5075" spans="33:35">
      <c r="AG5075">
        <v>5072</v>
      </c>
      <c r="AH5075">
        <v>0.12268104016564561</v>
      </c>
      <c r="AI5075">
        <v>0.13175089564376127</v>
      </c>
    </row>
    <row r="5076" spans="33:35">
      <c r="AG5076">
        <v>5073</v>
      </c>
      <c r="AH5076">
        <v>0.12696632848395478</v>
      </c>
      <c r="AI5076">
        <v>0.13431712868321802</v>
      </c>
    </row>
    <row r="5077" spans="33:35">
      <c r="AG5077">
        <v>5074</v>
      </c>
      <c r="AH5077">
        <v>0.12729287406930073</v>
      </c>
      <c r="AI5077">
        <v>0.14679008597546273</v>
      </c>
    </row>
    <row r="5078" spans="33:35">
      <c r="AG5078">
        <v>5075</v>
      </c>
      <c r="AH5078">
        <v>0.12706976241276913</v>
      </c>
      <c r="AI5078">
        <v>0.1202299849694741</v>
      </c>
    </row>
    <row r="5079" spans="33:35">
      <c r="AG5079">
        <v>5076</v>
      </c>
      <c r="AH5079">
        <v>0.12471532332263759</v>
      </c>
      <c r="AI5079">
        <v>0.13631657682526829</v>
      </c>
    </row>
    <row r="5080" spans="33:35">
      <c r="AG5080">
        <v>5077</v>
      </c>
      <c r="AH5080">
        <v>0.13965287070653071</v>
      </c>
      <c r="AI5080">
        <v>0.11029329893629812</v>
      </c>
    </row>
    <row r="5081" spans="33:35">
      <c r="AG5081">
        <v>5078</v>
      </c>
      <c r="AH5081">
        <v>0.13088912259939456</v>
      </c>
      <c r="AI5081">
        <v>0.12492445723132972</v>
      </c>
    </row>
    <row r="5082" spans="33:35">
      <c r="AG5082">
        <v>5079</v>
      </c>
      <c r="AH5082">
        <v>0.17861993054640071</v>
      </c>
      <c r="AI5082">
        <v>9.3160858979431271E-2</v>
      </c>
    </row>
    <row r="5083" spans="33:35">
      <c r="AG5083">
        <v>5080</v>
      </c>
      <c r="AH5083">
        <v>0.12272873483284005</v>
      </c>
      <c r="AI5083">
        <v>0.12942389297486534</v>
      </c>
    </row>
    <row r="5084" spans="33:35">
      <c r="AG5084">
        <v>5081</v>
      </c>
      <c r="AH5084">
        <v>0.13253864654408634</v>
      </c>
      <c r="AI5084">
        <v>0.11312062165593331</v>
      </c>
    </row>
    <row r="5085" spans="33:35">
      <c r="AG5085">
        <v>5082</v>
      </c>
      <c r="AH5085">
        <v>0.13548659802864449</v>
      </c>
      <c r="AI5085">
        <v>0.11613717513925254</v>
      </c>
    </row>
    <row r="5086" spans="33:35">
      <c r="AG5086">
        <v>5083</v>
      </c>
      <c r="AH5086">
        <v>0.13123362252965654</v>
      </c>
      <c r="AI5086">
        <v>0.13673285810125105</v>
      </c>
    </row>
    <row r="5087" spans="33:35">
      <c r="AG5087">
        <v>5084</v>
      </c>
      <c r="AH5087">
        <v>0.12909286930209102</v>
      </c>
      <c r="AI5087">
        <v>0.11955168976049452</v>
      </c>
    </row>
    <row r="5088" spans="33:35">
      <c r="AG5088">
        <v>5085</v>
      </c>
      <c r="AH5088">
        <v>0.14789484335107281</v>
      </c>
      <c r="AI5088">
        <v>0.10411719492040962</v>
      </c>
    </row>
    <row r="5089" spans="33:35">
      <c r="AG5089">
        <v>5086</v>
      </c>
      <c r="AH5089">
        <v>0.13868824031970797</v>
      </c>
      <c r="AI5089">
        <v>0.11469604474764299</v>
      </c>
    </row>
    <row r="5090" spans="33:35">
      <c r="AG5090">
        <v>5087</v>
      </c>
      <c r="AH5090">
        <v>0.14805322976557223</v>
      </c>
      <c r="AI5090">
        <v>0.12127784585766958</v>
      </c>
    </row>
    <row r="5091" spans="33:35">
      <c r="AG5091">
        <v>5088</v>
      </c>
      <c r="AH5091">
        <v>0.15040946358651239</v>
      </c>
      <c r="AI5091">
        <v>0.12347291470407033</v>
      </c>
    </row>
    <row r="5092" spans="33:35">
      <c r="AG5092">
        <v>5089</v>
      </c>
      <c r="AH5092">
        <v>0.12704448498289159</v>
      </c>
      <c r="AI5092">
        <v>0.12612399128099616</v>
      </c>
    </row>
    <row r="5093" spans="33:35">
      <c r="AG5093">
        <v>5090</v>
      </c>
      <c r="AH5093">
        <v>0.12759097658985494</v>
      </c>
      <c r="AI5093">
        <v>0.12099204138319072</v>
      </c>
    </row>
    <row r="5094" spans="33:35">
      <c r="AG5094">
        <v>5091</v>
      </c>
      <c r="AH5094">
        <v>0.14389287094548045</v>
      </c>
      <c r="AI5094">
        <v>0.11877823227240931</v>
      </c>
    </row>
    <row r="5095" spans="33:35">
      <c r="AG5095">
        <v>5092</v>
      </c>
      <c r="AH5095">
        <v>0.14002547877006333</v>
      </c>
      <c r="AI5095">
        <v>0.12723492420447333</v>
      </c>
    </row>
    <row r="5096" spans="33:35">
      <c r="AG5096">
        <v>5093</v>
      </c>
      <c r="AH5096">
        <v>0.15854806191436774</v>
      </c>
      <c r="AI5096">
        <v>0.1085673570807994</v>
      </c>
    </row>
    <row r="5097" spans="33:35">
      <c r="AG5097">
        <v>5094</v>
      </c>
      <c r="AH5097">
        <v>0.12593472636681372</v>
      </c>
      <c r="AI5097">
        <v>0.12478200915459257</v>
      </c>
    </row>
    <row r="5098" spans="33:35">
      <c r="AG5098">
        <v>5095</v>
      </c>
      <c r="AH5098">
        <v>0.14217636023960994</v>
      </c>
      <c r="AI5098">
        <v>0.10147015072039781</v>
      </c>
    </row>
    <row r="5099" spans="33:35">
      <c r="AG5099">
        <v>5096</v>
      </c>
      <c r="AH5099">
        <v>0.1426491218695545</v>
      </c>
      <c r="AI5099">
        <v>0.1291956174997331</v>
      </c>
    </row>
    <row r="5100" spans="33:35">
      <c r="AG5100">
        <v>5097</v>
      </c>
      <c r="AH5100">
        <v>0.14860670716474284</v>
      </c>
      <c r="AI5100">
        <v>0.10784574414846569</v>
      </c>
    </row>
    <row r="5101" spans="33:35">
      <c r="AG5101">
        <v>5098</v>
      </c>
      <c r="AH5101">
        <v>0.15036938608715436</v>
      </c>
      <c r="AI5101">
        <v>0.10442978178700282</v>
      </c>
    </row>
    <row r="5102" spans="33:35">
      <c r="AG5102">
        <v>5099</v>
      </c>
      <c r="AH5102">
        <v>0.13319109823895484</v>
      </c>
      <c r="AI5102">
        <v>0.11852606356043208</v>
      </c>
    </row>
    <row r="5103" spans="33:35">
      <c r="AG5103">
        <v>5100</v>
      </c>
      <c r="AH5103">
        <v>0.12401550999286157</v>
      </c>
      <c r="AI5103">
        <v>0.14346008107218844</v>
      </c>
    </row>
    <row r="5104" spans="33:35">
      <c r="AG5104">
        <v>5101</v>
      </c>
      <c r="AH5104">
        <v>0.13180850222384635</v>
      </c>
      <c r="AI5104">
        <v>0.11459047262587656</v>
      </c>
    </row>
    <row r="5105" spans="33:35">
      <c r="AG5105">
        <v>5102</v>
      </c>
      <c r="AH5105">
        <v>0.17595692347193007</v>
      </c>
      <c r="AI5105">
        <v>0.10055812620869838</v>
      </c>
    </row>
    <row r="5106" spans="33:35">
      <c r="AG5106">
        <v>5103</v>
      </c>
      <c r="AH5106">
        <v>0.13395184788374917</v>
      </c>
      <c r="AI5106">
        <v>0.13957507600448374</v>
      </c>
    </row>
    <row r="5107" spans="33:35">
      <c r="AG5107">
        <v>5104</v>
      </c>
      <c r="AH5107">
        <v>0.13295194355167975</v>
      </c>
      <c r="AI5107">
        <v>0.12955580957950308</v>
      </c>
    </row>
    <row r="5108" spans="33:35">
      <c r="AG5108">
        <v>5105</v>
      </c>
      <c r="AH5108">
        <v>0.12553691396694916</v>
      </c>
      <c r="AI5108">
        <v>0.12362729478796508</v>
      </c>
    </row>
    <row r="5109" spans="33:35">
      <c r="AG5109">
        <v>5106</v>
      </c>
      <c r="AH5109">
        <v>0.15280009688935337</v>
      </c>
      <c r="AI5109">
        <v>0.11027721512958397</v>
      </c>
    </row>
    <row r="5110" spans="33:35">
      <c r="AG5110">
        <v>5107</v>
      </c>
      <c r="AH5110">
        <v>0.13934952158415795</v>
      </c>
      <c r="AI5110">
        <v>0.11581001320718387</v>
      </c>
    </row>
    <row r="5111" spans="33:35">
      <c r="AG5111">
        <v>5108</v>
      </c>
      <c r="AH5111">
        <v>0.12433533785737994</v>
      </c>
      <c r="AI5111">
        <v>0.14159397586726816</v>
      </c>
    </row>
    <row r="5112" spans="33:35">
      <c r="AG5112">
        <v>5109</v>
      </c>
      <c r="AH5112">
        <v>0.14173764236144795</v>
      </c>
      <c r="AI5112">
        <v>0.12023992451536612</v>
      </c>
    </row>
    <row r="5113" spans="33:35">
      <c r="AG5113">
        <v>5110</v>
      </c>
      <c r="AH5113">
        <v>0.13703166993781921</v>
      </c>
      <c r="AI5113">
        <v>0.1464149850775866</v>
      </c>
    </row>
    <row r="5114" spans="33:35">
      <c r="AG5114">
        <v>5111</v>
      </c>
      <c r="AH5114">
        <v>0.14388781362514458</v>
      </c>
      <c r="AI5114">
        <v>0.11053853083993827</v>
      </c>
    </row>
    <row r="5115" spans="33:35">
      <c r="AG5115">
        <v>5112</v>
      </c>
      <c r="AH5115">
        <v>0.13254979629810823</v>
      </c>
      <c r="AI5115">
        <v>0.13672968498558596</v>
      </c>
    </row>
    <row r="5116" spans="33:35">
      <c r="AG5116">
        <v>5113</v>
      </c>
      <c r="AH5116">
        <v>0.13869600640801408</v>
      </c>
      <c r="AI5116">
        <v>0.10050025249022561</v>
      </c>
    </row>
    <row r="5117" spans="33:35">
      <c r="AG5117">
        <v>5114</v>
      </c>
      <c r="AH5117">
        <v>0.13933475996834974</v>
      </c>
      <c r="AI5117">
        <v>0.11479914765817392</v>
      </c>
    </row>
    <row r="5118" spans="33:35">
      <c r="AG5118">
        <v>5115</v>
      </c>
      <c r="AH5118">
        <v>0.12947148312240636</v>
      </c>
      <c r="AI5118">
        <v>0.11318546030260949</v>
      </c>
    </row>
    <row r="5119" spans="33:35">
      <c r="AG5119">
        <v>5116</v>
      </c>
      <c r="AH5119">
        <v>0.13148137920742203</v>
      </c>
      <c r="AI5119">
        <v>0.1317828652194909</v>
      </c>
    </row>
    <row r="5120" spans="33:35">
      <c r="AG5120">
        <v>5117</v>
      </c>
      <c r="AH5120">
        <v>0.13745995144834924</v>
      </c>
      <c r="AI5120">
        <v>0.11871777822891436</v>
      </c>
    </row>
    <row r="5121" spans="33:35">
      <c r="AG5121">
        <v>5118</v>
      </c>
      <c r="AH5121">
        <v>0.139823166735834</v>
      </c>
      <c r="AI5121">
        <v>0.12494446239115006</v>
      </c>
    </row>
    <row r="5122" spans="33:35">
      <c r="AG5122">
        <v>5119</v>
      </c>
      <c r="AH5122">
        <v>0.13617067834411642</v>
      </c>
      <c r="AI5122">
        <v>0.1104405031280405</v>
      </c>
    </row>
    <row r="5123" spans="33:35">
      <c r="AG5123">
        <v>5120</v>
      </c>
      <c r="AH5123">
        <v>0.15160665682342589</v>
      </c>
      <c r="AI5123">
        <v>0.105015795896957</v>
      </c>
    </row>
    <row r="5124" spans="33:35">
      <c r="AG5124">
        <v>5121</v>
      </c>
      <c r="AH5124">
        <v>0.18012397224682783</v>
      </c>
      <c r="AI5124">
        <v>9.2958004449967893E-2</v>
      </c>
    </row>
    <row r="5125" spans="33:35">
      <c r="AG5125">
        <v>5122</v>
      </c>
      <c r="AH5125">
        <v>0.13527010718515634</v>
      </c>
      <c r="AI5125">
        <v>0.11813467856289886</v>
      </c>
    </row>
    <row r="5126" spans="33:35">
      <c r="AG5126">
        <v>5123</v>
      </c>
      <c r="AH5126">
        <v>0.13850328000627887</v>
      </c>
      <c r="AI5126">
        <v>0.10621172077793029</v>
      </c>
    </row>
    <row r="5127" spans="33:35">
      <c r="AG5127">
        <v>5124</v>
      </c>
      <c r="AH5127">
        <v>0.13379885314932519</v>
      </c>
      <c r="AI5127">
        <v>0.13946633505428779</v>
      </c>
    </row>
    <row r="5128" spans="33:35">
      <c r="AG5128">
        <v>5125</v>
      </c>
      <c r="AH5128">
        <v>0.12831476901657571</v>
      </c>
      <c r="AI5128">
        <v>0.12370053315066507</v>
      </c>
    </row>
    <row r="5129" spans="33:35">
      <c r="AG5129">
        <v>5126</v>
      </c>
      <c r="AH5129">
        <v>0.1278466196026064</v>
      </c>
      <c r="AI5129">
        <v>0.12614964388901273</v>
      </c>
    </row>
    <row r="5130" spans="33:35">
      <c r="AG5130">
        <v>5127</v>
      </c>
      <c r="AH5130">
        <v>0.17504449869135935</v>
      </c>
      <c r="AI5130">
        <v>0.11181642436133465</v>
      </c>
    </row>
    <row r="5131" spans="33:35">
      <c r="AG5131">
        <v>5128</v>
      </c>
      <c r="AH5131">
        <v>0.12916524225368436</v>
      </c>
      <c r="AI5131">
        <v>0.13568803787174041</v>
      </c>
    </row>
    <row r="5132" spans="33:35">
      <c r="AG5132">
        <v>5129</v>
      </c>
      <c r="AH5132">
        <v>0.12836304465815104</v>
      </c>
      <c r="AI5132">
        <v>0.11790723942266845</v>
      </c>
    </row>
    <row r="5133" spans="33:35">
      <c r="AG5133">
        <v>5130</v>
      </c>
      <c r="AH5133">
        <v>0.12997122038387252</v>
      </c>
      <c r="AI5133">
        <v>0.12559025554069592</v>
      </c>
    </row>
    <row r="5134" spans="33:35">
      <c r="AG5134">
        <v>5131</v>
      </c>
      <c r="AH5134">
        <v>0.15520816655150027</v>
      </c>
      <c r="AI5134">
        <v>0.10049772032719273</v>
      </c>
    </row>
    <row r="5135" spans="33:35">
      <c r="AG5135">
        <v>5132</v>
      </c>
      <c r="AH5135">
        <v>0.15252417343580424</v>
      </c>
      <c r="AI5135">
        <v>0.12096564233445772</v>
      </c>
    </row>
    <row r="5136" spans="33:35">
      <c r="AG5136">
        <v>5133</v>
      </c>
      <c r="AH5136">
        <v>0.1904636135507051</v>
      </c>
      <c r="AI5136">
        <v>9.8160441918390129E-2</v>
      </c>
    </row>
    <row r="5137" spans="33:35">
      <c r="AG5137">
        <v>5134</v>
      </c>
      <c r="AH5137">
        <v>0.14126514806820251</v>
      </c>
      <c r="AI5137">
        <v>0.12875610689141362</v>
      </c>
    </row>
    <row r="5138" spans="33:35">
      <c r="AG5138">
        <v>5135</v>
      </c>
      <c r="AH5138">
        <v>0.14545022512094935</v>
      </c>
      <c r="AI5138">
        <v>0.11398329939569715</v>
      </c>
    </row>
    <row r="5139" spans="33:35">
      <c r="AG5139">
        <v>5136</v>
      </c>
      <c r="AH5139">
        <v>0.13824797422742233</v>
      </c>
      <c r="AI5139">
        <v>0.1159395124795983</v>
      </c>
    </row>
    <row r="5140" spans="33:35">
      <c r="AG5140">
        <v>5137</v>
      </c>
      <c r="AH5140">
        <v>0.1596656511393599</v>
      </c>
      <c r="AI5140">
        <v>0.101270569454909</v>
      </c>
    </row>
    <row r="5141" spans="33:35">
      <c r="AG5141">
        <v>5138</v>
      </c>
      <c r="AH5141">
        <v>0.1430365055392846</v>
      </c>
      <c r="AI5141">
        <v>0.11200282427430949</v>
      </c>
    </row>
    <row r="5142" spans="33:35">
      <c r="AG5142">
        <v>5139</v>
      </c>
      <c r="AH5142">
        <v>0.16534095924318931</v>
      </c>
      <c r="AI5142">
        <v>9.8066421074701551E-2</v>
      </c>
    </row>
    <row r="5143" spans="33:35">
      <c r="AG5143">
        <v>5140</v>
      </c>
      <c r="AH5143">
        <v>0.14690631618598582</v>
      </c>
      <c r="AI5143">
        <v>0.11374436987168783</v>
      </c>
    </row>
    <row r="5144" spans="33:35">
      <c r="AG5144">
        <v>5141</v>
      </c>
      <c r="AH5144">
        <v>0.19876777608277274</v>
      </c>
      <c r="AI5144">
        <v>8.7769934829809618E-2</v>
      </c>
    </row>
    <row r="5145" spans="33:35">
      <c r="AG5145">
        <v>5142</v>
      </c>
      <c r="AH5145">
        <v>0.12699236923085014</v>
      </c>
      <c r="AI5145">
        <v>0.13300586628580358</v>
      </c>
    </row>
    <row r="5146" spans="33:35">
      <c r="AG5146">
        <v>5143</v>
      </c>
      <c r="AH5146">
        <v>0.15327998772514051</v>
      </c>
      <c r="AI5146">
        <v>0.10115728235817929</v>
      </c>
    </row>
    <row r="5147" spans="33:35">
      <c r="AG5147">
        <v>5144</v>
      </c>
      <c r="AH5147">
        <v>0.1269515910320774</v>
      </c>
      <c r="AI5147">
        <v>0.12157658351536776</v>
      </c>
    </row>
    <row r="5148" spans="33:35">
      <c r="AG5148">
        <v>5145</v>
      </c>
      <c r="AH5148">
        <v>0.13718940396535037</v>
      </c>
      <c r="AI5148">
        <v>0.12824097181798833</v>
      </c>
    </row>
    <row r="5149" spans="33:35">
      <c r="AG5149">
        <v>5146</v>
      </c>
      <c r="AH5149">
        <v>0.15505904367682072</v>
      </c>
      <c r="AI5149">
        <v>9.9809717387438504E-2</v>
      </c>
    </row>
    <row r="5150" spans="33:35">
      <c r="AG5150">
        <v>5147</v>
      </c>
      <c r="AH5150">
        <v>0.14662168328546496</v>
      </c>
      <c r="AI5150">
        <v>0.10536975901286402</v>
      </c>
    </row>
    <row r="5151" spans="33:35">
      <c r="AG5151">
        <v>5148</v>
      </c>
      <c r="AH5151">
        <v>0.1430573310729045</v>
      </c>
      <c r="AI5151">
        <v>0.12502517075732675</v>
      </c>
    </row>
    <row r="5152" spans="33:35">
      <c r="AG5152">
        <v>5149</v>
      </c>
      <c r="AH5152">
        <v>0.13379988707424162</v>
      </c>
      <c r="AI5152">
        <v>0.1508610096068258</v>
      </c>
    </row>
    <row r="5153" spans="33:35">
      <c r="AG5153">
        <v>5150</v>
      </c>
      <c r="AH5153">
        <v>0.13426991030714158</v>
      </c>
      <c r="AI5153">
        <v>0.13650987184634922</v>
      </c>
    </row>
    <row r="5154" spans="33:35">
      <c r="AG5154">
        <v>5151</v>
      </c>
      <c r="AH5154">
        <v>0.1228807060367062</v>
      </c>
      <c r="AI5154">
        <v>0.14370056247406063</v>
      </c>
    </row>
    <row r="5155" spans="33:35">
      <c r="AG5155">
        <v>5152</v>
      </c>
      <c r="AH5155">
        <v>0.13099224426196002</v>
      </c>
      <c r="AI5155">
        <v>0.13916958487115619</v>
      </c>
    </row>
    <row r="5156" spans="33:35">
      <c r="AG5156">
        <v>5153</v>
      </c>
      <c r="AH5156">
        <v>0.12274162571713762</v>
      </c>
      <c r="AI5156">
        <v>0.13514961158493707</v>
      </c>
    </row>
    <row r="5157" spans="33:35">
      <c r="AG5157">
        <v>5154</v>
      </c>
      <c r="AH5157">
        <v>0.13138092325475798</v>
      </c>
      <c r="AI5157">
        <v>0.11702085379279273</v>
      </c>
    </row>
    <row r="5158" spans="33:35">
      <c r="AG5158">
        <v>5155</v>
      </c>
      <c r="AH5158">
        <v>0.17397079442486321</v>
      </c>
      <c r="AI5158">
        <v>9.5447174373877022E-2</v>
      </c>
    </row>
    <row r="5159" spans="33:35">
      <c r="AG5159">
        <v>5156</v>
      </c>
      <c r="AH5159">
        <v>0.12805671687137574</v>
      </c>
      <c r="AI5159">
        <v>0.13097214993664333</v>
      </c>
    </row>
    <row r="5160" spans="33:35">
      <c r="AG5160">
        <v>5157</v>
      </c>
      <c r="AH5160">
        <v>0.13414862116681087</v>
      </c>
      <c r="AI5160">
        <v>0.13648476658872116</v>
      </c>
    </row>
    <row r="5161" spans="33:35">
      <c r="AG5161">
        <v>5158</v>
      </c>
      <c r="AH5161">
        <v>0.13286500172279217</v>
      </c>
      <c r="AI5161">
        <v>0.11335158161857972</v>
      </c>
    </row>
    <row r="5162" spans="33:35">
      <c r="AG5162">
        <v>5159</v>
      </c>
      <c r="AH5162">
        <v>0.14326038037606648</v>
      </c>
      <c r="AI5162">
        <v>0.11611671531048018</v>
      </c>
    </row>
    <row r="5163" spans="33:35">
      <c r="AG5163">
        <v>5160</v>
      </c>
      <c r="AH5163">
        <v>0.12770829842589967</v>
      </c>
      <c r="AI5163">
        <v>0.12707238663524484</v>
      </c>
    </row>
    <row r="5164" spans="33:35">
      <c r="AG5164">
        <v>5161</v>
      </c>
      <c r="AH5164">
        <v>0.14513504047891992</v>
      </c>
      <c r="AI5164">
        <v>9.8596808053828755E-2</v>
      </c>
    </row>
    <row r="5165" spans="33:35">
      <c r="AG5165">
        <v>5162</v>
      </c>
      <c r="AH5165">
        <v>0.13148006918120331</v>
      </c>
      <c r="AI5165">
        <v>0.13320278438088112</v>
      </c>
    </row>
    <row r="5166" spans="33:35">
      <c r="AG5166">
        <v>5163</v>
      </c>
      <c r="AH5166">
        <v>0.12960557721981997</v>
      </c>
      <c r="AI5166">
        <v>0.1233851483425034</v>
      </c>
    </row>
    <row r="5167" spans="33:35">
      <c r="AG5167">
        <v>5164</v>
      </c>
      <c r="AH5167">
        <v>0.13642797034849893</v>
      </c>
      <c r="AI5167">
        <v>0.10743481931648111</v>
      </c>
    </row>
    <row r="5168" spans="33:35">
      <c r="AG5168">
        <v>5165</v>
      </c>
      <c r="AH5168">
        <v>0.13321531101722384</v>
      </c>
      <c r="AI5168">
        <v>0.11906869952124896</v>
      </c>
    </row>
    <row r="5169" spans="33:35">
      <c r="AG5169">
        <v>5166</v>
      </c>
      <c r="AH5169">
        <v>0.13732898493621712</v>
      </c>
      <c r="AI5169">
        <v>0.12808926704229334</v>
      </c>
    </row>
    <row r="5170" spans="33:35">
      <c r="AG5170">
        <v>5167</v>
      </c>
      <c r="AH5170">
        <v>0.12315150847461802</v>
      </c>
      <c r="AI5170">
        <v>0.13870771743721905</v>
      </c>
    </row>
    <row r="5171" spans="33:35">
      <c r="AG5171">
        <v>5168</v>
      </c>
      <c r="AH5171">
        <v>0.13202790539920614</v>
      </c>
      <c r="AI5171">
        <v>0.11868334838584686</v>
      </c>
    </row>
    <row r="5172" spans="33:35">
      <c r="AG5172">
        <v>5169</v>
      </c>
      <c r="AH5172">
        <v>0.12364542126171983</v>
      </c>
      <c r="AI5172">
        <v>0.13708310825258718</v>
      </c>
    </row>
    <row r="5173" spans="33:35">
      <c r="AG5173">
        <v>5170</v>
      </c>
      <c r="AH5173">
        <v>0.13932281926488405</v>
      </c>
      <c r="AI5173">
        <v>0.12843503889142599</v>
      </c>
    </row>
    <row r="5174" spans="33:35">
      <c r="AG5174">
        <v>5171</v>
      </c>
      <c r="AH5174">
        <v>0.13543808618907408</v>
      </c>
      <c r="AI5174">
        <v>0.11836051125670492</v>
      </c>
    </row>
    <row r="5175" spans="33:35">
      <c r="AG5175">
        <v>5172</v>
      </c>
      <c r="AH5175">
        <v>0.12560408986869445</v>
      </c>
      <c r="AI5175">
        <v>0.13706393731018873</v>
      </c>
    </row>
    <row r="5176" spans="33:35">
      <c r="AG5176">
        <v>5173</v>
      </c>
      <c r="AH5176">
        <v>0.14629797645233283</v>
      </c>
      <c r="AI5176">
        <v>0.1315969478424136</v>
      </c>
    </row>
    <row r="5177" spans="33:35">
      <c r="AG5177">
        <v>5174</v>
      </c>
      <c r="AH5177">
        <v>0.12882122153328546</v>
      </c>
      <c r="AI5177">
        <v>0.12548834975747464</v>
      </c>
    </row>
    <row r="5178" spans="33:35">
      <c r="AG5178">
        <v>5175</v>
      </c>
      <c r="AH5178">
        <v>0.12691093353641342</v>
      </c>
      <c r="AI5178">
        <v>0.14120650396852791</v>
      </c>
    </row>
    <row r="5179" spans="33:35">
      <c r="AG5179">
        <v>5176</v>
      </c>
      <c r="AH5179">
        <v>0.14097698430848046</v>
      </c>
      <c r="AI5179">
        <v>0.12513271152290351</v>
      </c>
    </row>
    <row r="5180" spans="33:35">
      <c r="AG5180">
        <v>5177</v>
      </c>
      <c r="AH5180">
        <v>0.1337016884392451</v>
      </c>
      <c r="AI5180">
        <v>0.11413233686389021</v>
      </c>
    </row>
    <row r="5181" spans="33:35">
      <c r="AG5181">
        <v>5178</v>
      </c>
      <c r="AH5181">
        <v>0.13264933630283657</v>
      </c>
      <c r="AI5181">
        <v>0.13122572278815364</v>
      </c>
    </row>
    <row r="5182" spans="33:35">
      <c r="AG5182">
        <v>5179</v>
      </c>
      <c r="AH5182">
        <v>0.12926919159702929</v>
      </c>
      <c r="AI5182">
        <v>0.11322285321807807</v>
      </c>
    </row>
    <row r="5183" spans="33:35">
      <c r="AG5183">
        <v>5180</v>
      </c>
      <c r="AH5183">
        <v>0.13300326586355504</v>
      </c>
      <c r="AI5183">
        <v>0.12938168292135302</v>
      </c>
    </row>
    <row r="5184" spans="33:35">
      <c r="AG5184">
        <v>5181</v>
      </c>
      <c r="AH5184">
        <v>0.13837716898866262</v>
      </c>
      <c r="AI5184">
        <v>0.12351895248144873</v>
      </c>
    </row>
    <row r="5185" spans="33:35">
      <c r="AG5185">
        <v>5182</v>
      </c>
      <c r="AH5185">
        <v>0.13082877643196347</v>
      </c>
      <c r="AI5185">
        <v>0.11611785141742528</v>
      </c>
    </row>
    <row r="5186" spans="33:35">
      <c r="AG5186">
        <v>5183</v>
      </c>
      <c r="AH5186">
        <v>0.1388225880754114</v>
      </c>
      <c r="AI5186">
        <v>0.14333547659977103</v>
      </c>
    </row>
    <row r="5187" spans="33:35">
      <c r="AG5187">
        <v>5184</v>
      </c>
      <c r="AH5187">
        <v>0.13099961190538303</v>
      </c>
      <c r="AI5187">
        <v>0.1264687786143161</v>
      </c>
    </row>
    <row r="5188" spans="33:35">
      <c r="AG5188">
        <v>5185</v>
      </c>
      <c r="AH5188">
        <v>0.16413491283946968</v>
      </c>
      <c r="AI5188">
        <v>9.9684609915052388E-2</v>
      </c>
    </row>
    <row r="5189" spans="33:35">
      <c r="AG5189">
        <v>5186</v>
      </c>
      <c r="AH5189">
        <v>0.1396085257901232</v>
      </c>
      <c r="AI5189">
        <v>0.11626046739645687</v>
      </c>
    </row>
    <row r="5190" spans="33:35">
      <c r="AG5190">
        <v>5187</v>
      </c>
      <c r="AH5190">
        <v>0.14746462364237595</v>
      </c>
      <c r="AI5190">
        <v>0.12041933715380145</v>
      </c>
    </row>
    <row r="5191" spans="33:35">
      <c r="AG5191">
        <v>5188</v>
      </c>
      <c r="AH5191">
        <v>0.12611971886502049</v>
      </c>
      <c r="AI5191">
        <v>0.14664321661825785</v>
      </c>
    </row>
    <row r="5192" spans="33:35">
      <c r="AG5192">
        <v>5189</v>
      </c>
      <c r="AH5192">
        <v>0.15034157097473147</v>
      </c>
      <c r="AI5192">
        <v>0.11502922912667042</v>
      </c>
    </row>
    <row r="5193" spans="33:35">
      <c r="AG5193">
        <v>5190</v>
      </c>
      <c r="AH5193">
        <v>0.1392219708312511</v>
      </c>
      <c r="AI5193">
        <v>0.10775235625796928</v>
      </c>
    </row>
    <row r="5194" spans="33:35">
      <c r="AG5194">
        <v>5191</v>
      </c>
      <c r="AH5194">
        <v>0.13563587569689481</v>
      </c>
      <c r="AI5194">
        <v>0.13351891362598009</v>
      </c>
    </row>
    <row r="5195" spans="33:35">
      <c r="AG5195">
        <v>5192</v>
      </c>
      <c r="AH5195">
        <v>0.14652997553130942</v>
      </c>
      <c r="AI5195">
        <v>0.11235511537436878</v>
      </c>
    </row>
    <row r="5196" spans="33:35">
      <c r="AG5196">
        <v>5193</v>
      </c>
      <c r="AH5196">
        <v>0.14089974457631416</v>
      </c>
      <c r="AI5196">
        <v>0.12461773851969832</v>
      </c>
    </row>
    <row r="5197" spans="33:35">
      <c r="AG5197">
        <v>5194</v>
      </c>
      <c r="AH5197">
        <v>0.15346431141719041</v>
      </c>
      <c r="AI5197">
        <v>0.10158384920712421</v>
      </c>
    </row>
    <row r="5198" spans="33:35">
      <c r="AG5198">
        <v>5195</v>
      </c>
      <c r="AH5198">
        <v>0.13012695303536315</v>
      </c>
      <c r="AI5198">
        <v>0.11146759120185401</v>
      </c>
    </row>
    <row r="5199" spans="33:35">
      <c r="AG5199">
        <v>5196</v>
      </c>
      <c r="AH5199">
        <v>0.1678841248454776</v>
      </c>
      <c r="AI5199">
        <v>9.8368408899594778E-2</v>
      </c>
    </row>
    <row r="5200" spans="33:35">
      <c r="AG5200">
        <v>5197</v>
      </c>
      <c r="AH5200">
        <v>0.13000687597724575</v>
      </c>
      <c r="AI5200">
        <v>0.1159253309042771</v>
      </c>
    </row>
    <row r="5201" spans="33:35">
      <c r="AG5201">
        <v>5198</v>
      </c>
      <c r="AH5201">
        <v>0.12605671959499312</v>
      </c>
      <c r="AI5201">
        <v>0.13263839692768739</v>
      </c>
    </row>
    <row r="5202" spans="33:35">
      <c r="AG5202">
        <v>5199</v>
      </c>
      <c r="AH5202">
        <v>0.13893384993018024</v>
      </c>
      <c r="AI5202">
        <v>0.10315916256943301</v>
      </c>
    </row>
    <row r="5203" spans="33:35">
      <c r="AG5203">
        <v>5200</v>
      </c>
      <c r="AH5203">
        <v>0.13751773971097378</v>
      </c>
      <c r="AI5203">
        <v>0.10129422112469941</v>
      </c>
    </row>
    <row r="5204" spans="33:35">
      <c r="AG5204">
        <v>5201</v>
      </c>
      <c r="AH5204">
        <v>0.1427262049069124</v>
      </c>
      <c r="AI5204">
        <v>0.14517478541907325</v>
      </c>
    </row>
    <row r="5205" spans="33:35">
      <c r="AG5205">
        <v>5202</v>
      </c>
      <c r="AH5205">
        <v>0.12433056182062333</v>
      </c>
      <c r="AI5205">
        <v>0.1315916106736861</v>
      </c>
    </row>
    <row r="5206" spans="33:35">
      <c r="AG5206">
        <v>5203</v>
      </c>
      <c r="AH5206">
        <v>0.14321277234471394</v>
      </c>
      <c r="AI5206">
        <v>0.10817282495465419</v>
      </c>
    </row>
    <row r="5207" spans="33:35">
      <c r="AG5207">
        <v>5204</v>
      </c>
      <c r="AH5207">
        <v>0.13028777156215465</v>
      </c>
      <c r="AI5207">
        <v>0.1377976604785697</v>
      </c>
    </row>
    <row r="5208" spans="33:35">
      <c r="AG5208">
        <v>5205</v>
      </c>
      <c r="AH5208">
        <v>0.13418968407405354</v>
      </c>
      <c r="AI5208">
        <v>0.11885642484319618</v>
      </c>
    </row>
    <row r="5209" spans="33:35">
      <c r="AG5209">
        <v>5206</v>
      </c>
      <c r="AH5209">
        <v>0.17672633531748094</v>
      </c>
      <c r="AI5209">
        <v>0.1049429879786594</v>
      </c>
    </row>
    <row r="5210" spans="33:35">
      <c r="AG5210">
        <v>5207</v>
      </c>
      <c r="AH5210">
        <v>0.13937152285382695</v>
      </c>
      <c r="AI5210">
        <v>0.1109515210969754</v>
      </c>
    </row>
    <row r="5211" spans="33:35">
      <c r="AG5211">
        <v>5208</v>
      </c>
      <c r="AH5211">
        <v>0.14654686409233372</v>
      </c>
      <c r="AI5211">
        <v>0.12233250150241477</v>
      </c>
    </row>
    <row r="5212" spans="33:35">
      <c r="AG5212">
        <v>5209</v>
      </c>
      <c r="AH5212">
        <v>0.12378045047537781</v>
      </c>
      <c r="AI5212">
        <v>0.1292879765747656</v>
      </c>
    </row>
    <row r="5213" spans="33:35">
      <c r="AG5213">
        <v>5210</v>
      </c>
      <c r="AH5213">
        <v>0.14048766089996786</v>
      </c>
      <c r="AI5213">
        <v>0.11748834522895946</v>
      </c>
    </row>
    <row r="5214" spans="33:35">
      <c r="AG5214">
        <v>5211</v>
      </c>
      <c r="AH5214">
        <v>0.12397768386478324</v>
      </c>
      <c r="AI5214">
        <v>0.13361728778303519</v>
      </c>
    </row>
    <row r="5215" spans="33:35">
      <c r="AG5215">
        <v>5212</v>
      </c>
      <c r="AH5215">
        <v>0.12791576098262988</v>
      </c>
      <c r="AI5215">
        <v>0.11649488490529411</v>
      </c>
    </row>
    <row r="5216" spans="33:35">
      <c r="AG5216">
        <v>5213</v>
      </c>
      <c r="AH5216">
        <v>0.13541197261385793</v>
      </c>
      <c r="AI5216">
        <v>0.11208816885536507</v>
      </c>
    </row>
    <row r="5217" spans="33:35">
      <c r="AG5217">
        <v>5214</v>
      </c>
      <c r="AH5217">
        <v>0.13840063529692057</v>
      </c>
      <c r="AI5217">
        <v>0.15223175149602833</v>
      </c>
    </row>
    <row r="5218" spans="33:35">
      <c r="AG5218">
        <v>5215</v>
      </c>
      <c r="AH5218">
        <v>0.13537911756473506</v>
      </c>
      <c r="AI5218">
        <v>0.11958383602681036</v>
      </c>
    </row>
    <row r="5219" spans="33:35">
      <c r="AG5219">
        <v>5216</v>
      </c>
      <c r="AH5219">
        <v>0.15085941966020339</v>
      </c>
      <c r="AI5219">
        <v>0.10521458875631629</v>
      </c>
    </row>
    <row r="5220" spans="33:35">
      <c r="AG5220">
        <v>5217</v>
      </c>
      <c r="AH5220">
        <v>0.14646982504615549</v>
      </c>
      <c r="AI5220">
        <v>0.1277936637059873</v>
      </c>
    </row>
    <row r="5221" spans="33:35">
      <c r="AG5221">
        <v>5218</v>
      </c>
      <c r="AH5221">
        <v>0.13064101114693924</v>
      </c>
      <c r="AI5221">
        <v>0.12576814751605925</v>
      </c>
    </row>
    <row r="5222" spans="33:35">
      <c r="AG5222">
        <v>5219</v>
      </c>
      <c r="AH5222">
        <v>0.14636114962573277</v>
      </c>
      <c r="AI5222">
        <v>0.12006127678923015</v>
      </c>
    </row>
    <row r="5223" spans="33:35">
      <c r="AG5223">
        <v>5220</v>
      </c>
      <c r="AH5223">
        <v>0.17033236214596131</v>
      </c>
      <c r="AI5223">
        <v>0.10329993006416507</v>
      </c>
    </row>
    <row r="5224" spans="33:35">
      <c r="AG5224">
        <v>5221</v>
      </c>
      <c r="AH5224">
        <v>0.13317993022447402</v>
      </c>
      <c r="AI5224">
        <v>0.13178326094966908</v>
      </c>
    </row>
    <row r="5225" spans="33:35">
      <c r="AG5225">
        <v>5222</v>
      </c>
      <c r="AH5225">
        <v>0.12590795685680042</v>
      </c>
      <c r="AI5225">
        <v>0.12716862850505492</v>
      </c>
    </row>
    <row r="5226" spans="33:35">
      <c r="AG5226">
        <v>5223</v>
      </c>
      <c r="AH5226">
        <v>0.13973466967538412</v>
      </c>
      <c r="AI5226">
        <v>0.11962603026361186</v>
      </c>
    </row>
    <row r="5227" spans="33:35">
      <c r="AG5227">
        <v>5224</v>
      </c>
      <c r="AH5227">
        <v>0.14095441240525686</v>
      </c>
      <c r="AI5227">
        <v>0.12135297911865683</v>
      </c>
    </row>
    <row r="5228" spans="33:35">
      <c r="AG5228">
        <v>5225</v>
      </c>
      <c r="AH5228">
        <v>0.13311228939154732</v>
      </c>
      <c r="AI5228">
        <v>0.1291182184840971</v>
      </c>
    </row>
    <row r="5229" spans="33:35">
      <c r="AG5229">
        <v>5226</v>
      </c>
      <c r="AH5229">
        <v>0.13825481396650524</v>
      </c>
      <c r="AI5229">
        <v>0.11252039029908237</v>
      </c>
    </row>
    <row r="5230" spans="33:35">
      <c r="AG5230">
        <v>5227</v>
      </c>
      <c r="AH5230">
        <v>0.13437100586271059</v>
      </c>
      <c r="AI5230">
        <v>0.1207294285931325</v>
      </c>
    </row>
    <row r="5231" spans="33:35">
      <c r="AG5231">
        <v>5228</v>
      </c>
      <c r="AH5231">
        <v>0.1416661183427943</v>
      </c>
      <c r="AI5231">
        <v>0.1202627697546336</v>
      </c>
    </row>
    <row r="5232" spans="33:35">
      <c r="AG5232">
        <v>5229</v>
      </c>
      <c r="AH5232">
        <v>0.13982235424171022</v>
      </c>
      <c r="AI5232">
        <v>0.12802094015265048</v>
      </c>
    </row>
    <row r="5233" spans="33:35">
      <c r="AG5233">
        <v>5230</v>
      </c>
      <c r="AH5233">
        <v>0.13849125329290901</v>
      </c>
      <c r="AI5233">
        <v>0.12445943199068289</v>
      </c>
    </row>
    <row r="5234" spans="33:35">
      <c r="AG5234">
        <v>5231</v>
      </c>
      <c r="AH5234">
        <v>0.13851184243135498</v>
      </c>
      <c r="AI5234">
        <v>0.1219010376866429</v>
      </c>
    </row>
    <row r="5235" spans="33:35">
      <c r="AG5235">
        <v>5232</v>
      </c>
      <c r="AH5235">
        <v>0.12639773953371172</v>
      </c>
      <c r="AI5235">
        <v>0.12603740492077667</v>
      </c>
    </row>
    <row r="5236" spans="33:35">
      <c r="AG5236">
        <v>5233</v>
      </c>
      <c r="AH5236">
        <v>0.13773664892842138</v>
      </c>
      <c r="AI5236">
        <v>0.11241856692357714</v>
      </c>
    </row>
    <row r="5237" spans="33:35">
      <c r="AG5237">
        <v>5234</v>
      </c>
      <c r="AH5237">
        <v>0.13059977118962046</v>
      </c>
      <c r="AI5237">
        <v>0.14267874363057306</v>
      </c>
    </row>
    <row r="5238" spans="33:35">
      <c r="AG5238">
        <v>5235</v>
      </c>
      <c r="AH5238">
        <v>0.13591056321844863</v>
      </c>
      <c r="AI5238">
        <v>0.1278248166210105</v>
      </c>
    </row>
    <row r="5239" spans="33:35">
      <c r="AG5239">
        <v>5236</v>
      </c>
      <c r="AH5239">
        <v>0.14381311465684057</v>
      </c>
      <c r="AI5239">
        <v>0.10662059091857126</v>
      </c>
    </row>
    <row r="5240" spans="33:35">
      <c r="AG5240">
        <v>5237</v>
      </c>
      <c r="AH5240">
        <v>0.13355359587119547</v>
      </c>
      <c r="AI5240">
        <v>0.11528895636435199</v>
      </c>
    </row>
    <row r="5241" spans="33:35">
      <c r="AG5241">
        <v>5238</v>
      </c>
      <c r="AH5241">
        <v>0.16937091969098952</v>
      </c>
      <c r="AI5241">
        <v>9.6485786985728961E-2</v>
      </c>
    </row>
    <row r="5242" spans="33:35">
      <c r="AG5242">
        <v>5239</v>
      </c>
      <c r="AH5242">
        <v>0.15157089739404592</v>
      </c>
      <c r="AI5242">
        <v>0.11069149010532101</v>
      </c>
    </row>
    <row r="5243" spans="33:35">
      <c r="AG5243">
        <v>5240</v>
      </c>
      <c r="AH5243">
        <v>0.13381579136787616</v>
      </c>
      <c r="AI5243">
        <v>0.11311949271094585</v>
      </c>
    </row>
    <row r="5244" spans="33:35">
      <c r="AG5244">
        <v>5241</v>
      </c>
      <c r="AH5244">
        <v>0.17022270871289327</v>
      </c>
      <c r="AI5244">
        <v>9.8515287890700867E-2</v>
      </c>
    </row>
    <row r="5245" spans="33:35">
      <c r="AG5245">
        <v>5242</v>
      </c>
      <c r="AH5245">
        <v>0.13814597829719999</v>
      </c>
      <c r="AI5245">
        <v>0.10866666563705986</v>
      </c>
    </row>
    <row r="5246" spans="33:35">
      <c r="AG5246">
        <v>5243</v>
      </c>
      <c r="AH5246">
        <v>0.15791770809209857</v>
      </c>
      <c r="AI5246">
        <v>0.11357745333761295</v>
      </c>
    </row>
    <row r="5247" spans="33:35">
      <c r="AG5247">
        <v>5244</v>
      </c>
      <c r="AH5247">
        <v>0.13908274729309028</v>
      </c>
      <c r="AI5247">
        <v>0.10339177061988067</v>
      </c>
    </row>
    <row r="5248" spans="33:35">
      <c r="AG5248">
        <v>5245</v>
      </c>
      <c r="AH5248">
        <v>0.22919187329014207</v>
      </c>
      <c r="AI5248">
        <v>7.9029046676143327E-2</v>
      </c>
    </row>
    <row r="5249" spans="33:35">
      <c r="AG5249">
        <v>5246</v>
      </c>
      <c r="AH5249">
        <v>0.12563905077867951</v>
      </c>
      <c r="AI5249">
        <v>0.12441514991684284</v>
      </c>
    </row>
    <row r="5250" spans="33:35">
      <c r="AG5250">
        <v>5247</v>
      </c>
      <c r="AH5250">
        <v>0.12886198574497804</v>
      </c>
      <c r="AI5250">
        <v>0.12373313617432977</v>
      </c>
    </row>
    <row r="5251" spans="33:35">
      <c r="AG5251">
        <v>5248</v>
      </c>
      <c r="AH5251">
        <v>0.13790668778758494</v>
      </c>
      <c r="AI5251">
        <v>0.12198391894862773</v>
      </c>
    </row>
    <row r="5252" spans="33:35">
      <c r="AG5252">
        <v>5249</v>
      </c>
      <c r="AH5252">
        <v>0.13997106854558436</v>
      </c>
      <c r="AI5252">
        <v>0.15508148279234446</v>
      </c>
    </row>
    <row r="5253" spans="33:35">
      <c r="AG5253">
        <v>5250</v>
      </c>
      <c r="AH5253">
        <v>0.15399907127020759</v>
      </c>
      <c r="AI5253">
        <v>0.10507408494921991</v>
      </c>
    </row>
    <row r="5254" spans="33:35">
      <c r="AG5254">
        <v>5251</v>
      </c>
      <c r="AH5254">
        <v>0.15754235284997356</v>
      </c>
      <c r="AI5254">
        <v>0.11426209644297752</v>
      </c>
    </row>
    <row r="5255" spans="33:35">
      <c r="AG5255">
        <v>5252</v>
      </c>
      <c r="AH5255">
        <v>0.13340083112294956</v>
      </c>
      <c r="AI5255">
        <v>0.13707298782640415</v>
      </c>
    </row>
    <row r="5256" spans="33:35">
      <c r="AG5256">
        <v>5253</v>
      </c>
      <c r="AH5256">
        <v>0.12505371754035829</v>
      </c>
      <c r="AI5256">
        <v>0.15170308821842726</v>
      </c>
    </row>
    <row r="5257" spans="33:35">
      <c r="AG5257">
        <v>5254</v>
      </c>
      <c r="AH5257">
        <v>0.12633766603214491</v>
      </c>
      <c r="AI5257">
        <v>0.13360613030277838</v>
      </c>
    </row>
    <row r="5258" spans="33:35">
      <c r="AG5258">
        <v>5255</v>
      </c>
      <c r="AH5258">
        <v>0.16827167130473705</v>
      </c>
      <c r="AI5258">
        <v>0.11294756314492702</v>
      </c>
    </row>
    <row r="5259" spans="33:35">
      <c r="AG5259">
        <v>5256</v>
      </c>
      <c r="AH5259">
        <v>0.13463039660825468</v>
      </c>
      <c r="AI5259">
        <v>0.12087922410529796</v>
      </c>
    </row>
    <row r="5260" spans="33:35">
      <c r="AG5260">
        <v>5257</v>
      </c>
      <c r="AH5260">
        <v>0.12767328415515489</v>
      </c>
      <c r="AI5260">
        <v>0.12726261364992508</v>
      </c>
    </row>
    <row r="5261" spans="33:35">
      <c r="AG5261">
        <v>5258</v>
      </c>
      <c r="AH5261">
        <v>0.13579375841621849</v>
      </c>
      <c r="AI5261">
        <v>0.13869698046477053</v>
      </c>
    </row>
    <row r="5262" spans="33:35">
      <c r="AG5262">
        <v>5259</v>
      </c>
      <c r="AH5262">
        <v>0.14558673965306504</v>
      </c>
      <c r="AI5262">
        <v>0.11172071814211577</v>
      </c>
    </row>
    <row r="5263" spans="33:35">
      <c r="AG5263">
        <v>5260</v>
      </c>
      <c r="AH5263">
        <v>0.1291551358852179</v>
      </c>
      <c r="AI5263">
        <v>0.13038758970916303</v>
      </c>
    </row>
    <row r="5264" spans="33:35">
      <c r="AG5264">
        <v>5261</v>
      </c>
      <c r="AH5264">
        <v>0.13438818121641774</v>
      </c>
      <c r="AI5264">
        <v>0.11832885365995759</v>
      </c>
    </row>
    <row r="5265" spans="33:35">
      <c r="AG5265">
        <v>5262</v>
      </c>
      <c r="AH5265">
        <v>0.13611459663551825</v>
      </c>
      <c r="AI5265">
        <v>0.1225851546259023</v>
      </c>
    </row>
    <row r="5266" spans="33:35">
      <c r="AG5266">
        <v>5263</v>
      </c>
      <c r="AH5266">
        <v>0.12876162482422976</v>
      </c>
      <c r="AI5266">
        <v>0.14926062147770544</v>
      </c>
    </row>
    <row r="5267" spans="33:35">
      <c r="AG5267">
        <v>5264</v>
      </c>
      <c r="AH5267">
        <v>0.1441328069541499</v>
      </c>
      <c r="AI5267">
        <v>0.11655475356280316</v>
      </c>
    </row>
    <row r="5268" spans="33:35">
      <c r="AG5268">
        <v>5265</v>
      </c>
      <c r="AH5268">
        <v>0.15101926075198899</v>
      </c>
      <c r="AI5268">
        <v>0.13784088413418877</v>
      </c>
    </row>
    <row r="5269" spans="33:35">
      <c r="AG5269">
        <v>5266</v>
      </c>
      <c r="AH5269">
        <v>0.13412398990087385</v>
      </c>
      <c r="AI5269">
        <v>0.12612534714900958</v>
      </c>
    </row>
    <row r="5270" spans="33:35">
      <c r="AG5270">
        <v>5267</v>
      </c>
      <c r="AH5270">
        <v>0.13936372679893341</v>
      </c>
      <c r="AI5270">
        <v>0.12325622925924534</v>
      </c>
    </row>
    <row r="5271" spans="33:35">
      <c r="AG5271">
        <v>5268</v>
      </c>
      <c r="AH5271">
        <v>0.15540428482971588</v>
      </c>
      <c r="AI5271">
        <v>0.12198198592859152</v>
      </c>
    </row>
    <row r="5272" spans="33:35">
      <c r="AG5272">
        <v>5269</v>
      </c>
      <c r="AH5272">
        <v>0.13325675690709002</v>
      </c>
      <c r="AI5272">
        <v>0.11599906273324447</v>
      </c>
    </row>
    <row r="5273" spans="33:35">
      <c r="AG5273">
        <v>5270</v>
      </c>
      <c r="AH5273">
        <v>0.13820569887435963</v>
      </c>
      <c r="AI5273">
        <v>0.106662424507088</v>
      </c>
    </row>
    <row r="5274" spans="33:35">
      <c r="AG5274">
        <v>5271</v>
      </c>
      <c r="AH5274">
        <v>0.13873532171583824</v>
      </c>
      <c r="AI5274">
        <v>0.11401664377840723</v>
      </c>
    </row>
    <row r="5275" spans="33:35">
      <c r="AG5275">
        <v>5272</v>
      </c>
      <c r="AH5275">
        <v>0.13906041184472567</v>
      </c>
      <c r="AI5275">
        <v>0.1277444826062927</v>
      </c>
    </row>
    <row r="5276" spans="33:35">
      <c r="AG5276">
        <v>5273</v>
      </c>
      <c r="AH5276">
        <v>0.13733610093244142</v>
      </c>
      <c r="AI5276">
        <v>0.10886027349998317</v>
      </c>
    </row>
    <row r="5277" spans="33:35">
      <c r="AG5277">
        <v>5274</v>
      </c>
      <c r="AH5277">
        <v>0.14403780609394701</v>
      </c>
      <c r="AI5277">
        <v>0.12707449679575974</v>
      </c>
    </row>
    <row r="5278" spans="33:35">
      <c r="AG5278">
        <v>5275</v>
      </c>
      <c r="AH5278">
        <v>0.13221891151792445</v>
      </c>
      <c r="AI5278">
        <v>0.12452854731486603</v>
      </c>
    </row>
    <row r="5279" spans="33:35">
      <c r="AG5279">
        <v>5276</v>
      </c>
      <c r="AH5279">
        <v>0.12650122053581667</v>
      </c>
      <c r="AI5279">
        <v>0.12978516508459795</v>
      </c>
    </row>
    <row r="5280" spans="33:35">
      <c r="AG5280">
        <v>5277</v>
      </c>
      <c r="AH5280">
        <v>0.12465972449887619</v>
      </c>
      <c r="AI5280">
        <v>0.14061150599061073</v>
      </c>
    </row>
    <row r="5281" spans="33:35">
      <c r="AG5281">
        <v>5278</v>
      </c>
      <c r="AH5281">
        <v>0.15635578581477844</v>
      </c>
      <c r="AI5281">
        <v>0.10076354415954598</v>
      </c>
    </row>
    <row r="5282" spans="33:35">
      <c r="AG5282">
        <v>5279</v>
      </c>
      <c r="AH5282">
        <v>0.12945382987586079</v>
      </c>
      <c r="AI5282">
        <v>0.11900030018369398</v>
      </c>
    </row>
    <row r="5283" spans="33:35">
      <c r="AG5283">
        <v>5280</v>
      </c>
      <c r="AH5283">
        <v>0.14295631587137964</v>
      </c>
      <c r="AI5283">
        <v>0.15609076769346994</v>
      </c>
    </row>
    <row r="5284" spans="33:35">
      <c r="AG5284">
        <v>5281</v>
      </c>
      <c r="AH5284">
        <v>0.15531772147082859</v>
      </c>
      <c r="AI5284">
        <v>0.11613704821548859</v>
      </c>
    </row>
    <row r="5285" spans="33:35">
      <c r="AG5285">
        <v>5282</v>
      </c>
      <c r="AH5285">
        <v>0.16220606188972927</v>
      </c>
      <c r="AI5285">
        <v>0.10311024994028251</v>
      </c>
    </row>
    <row r="5286" spans="33:35">
      <c r="AG5286">
        <v>5283</v>
      </c>
      <c r="AH5286">
        <v>0.21278683130357265</v>
      </c>
      <c r="AI5286">
        <v>9.2049630250287118E-2</v>
      </c>
    </row>
    <row r="5287" spans="33:35">
      <c r="AG5287">
        <v>5284</v>
      </c>
      <c r="AH5287">
        <v>0.12843106823276518</v>
      </c>
      <c r="AI5287">
        <v>0.11371258352379429</v>
      </c>
    </row>
    <row r="5288" spans="33:35">
      <c r="AG5288">
        <v>5285</v>
      </c>
      <c r="AH5288">
        <v>0.14724538353160754</v>
      </c>
      <c r="AI5288">
        <v>0.12476905353575704</v>
      </c>
    </row>
    <row r="5289" spans="33:35">
      <c r="AG5289">
        <v>5286</v>
      </c>
      <c r="AH5289">
        <v>0.12561752843483193</v>
      </c>
      <c r="AI5289">
        <v>0.12909342050716982</v>
      </c>
    </row>
    <row r="5290" spans="33:35">
      <c r="AG5290">
        <v>5287</v>
      </c>
      <c r="AH5290">
        <v>0.13912081022384665</v>
      </c>
      <c r="AI5290">
        <v>0.1246476020770681</v>
      </c>
    </row>
    <row r="5291" spans="33:35">
      <c r="AG5291">
        <v>5288</v>
      </c>
      <c r="AH5291">
        <v>0.12900891669079817</v>
      </c>
      <c r="AI5291">
        <v>0.13218230990611354</v>
      </c>
    </row>
    <row r="5292" spans="33:35">
      <c r="AG5292">
        <v>5289</v>
      </c>
      <c r="AH5292">
        <v>0.13817915687947968</v>
      </c>
      <c r="AI5292">
        <v>0.12818089812546302</v>
      </c>
    </row>
    <row r="5293" spans="33:35">
      <c r="AG5293">
        <v>5290</v>
      </c>
      <c r="AH5293">
        <v>0.13169673042086455</v>
      </c>
      <c r="AI5293">
        <v>0.11204297679963171</v>
      </c>
    </row>
    <row r="5294" spans="33:35">
      <c r="AG5294">
        <v>5291</v>
      </c>
      <c r="AH5294">
        <v>0.13475280333592335</v>
      </c>
      <c r="AI5294">
        <v>0.12528962013043687</v>
      </c>
    </row>
    <row r="5295" spans="33:35">
      <c r="AG5295">
        <v>5292</v>
      </c>
      <c r="AH5295">
        <v>0.15401648010611993</v>
      </c>
      <c r="AI5295">
        <v>0.11380595551217343</v>
      </c>
    </row>
    <row r="5296" spans="33:35">
      <c r="AG5296">
        <v>5293</v>
      </c>
      <c r="AH5296">
        <v>0.12739475324203936</v>
      </c>
      <c r="AI5296">
        <v>0.12230658513956916</v>
      </c>
    </row>
    <row r="5297" spans="33:35">
      <c r="AG5297">
        <v>5294</v>
      </c>
      <c r="AH5297">
        <v>0.12432357096569163</v>
      </c>
      <c r="AI5297">
        <v>0.13077172923876576</v>
      </c>
    </row>
    <row r="5298" spans="33:35">
      <c r="AG5298">
        <v>5295</v>
      </c>
      <c r="AH5298">
        <v>0.18393633144334023</v>
      </c>
      <c r="AI5298">
        <v>0.1006676010821819</v>
      </c>
    </row>
    <row r="5299" spans="33:35">
      <c r="AG5299">
        <v>5296</v>
      </c>
      <c r="AH5299">
        <v>0.13456679652699971</v>
      </c>
      <c r="AI5299">
        <v>0.11224118496766319</v>
      </c>
    </row>
    <row r="5300" spans="33:35">
      <c r="AG5300">
        <v>5297</v>
      </c>
      <c r="AH5300">
        <v>0.13227983114865732</v>
      </c>
      <c r="AI5300">
        <v>0.11957046146481695</v>
      </c>
    </row>
    <row r="5301" spans="33:35">
      <c r="AG5301">
        <v>5298</v>
      </c>
      <c r="AH5301">
        <v>0.13798937507429251</v>
      </c>
      <c r="AI5301">
        <v>0.12083322160696025</v>
      </c>
    </row>
    <row r="5302" spans="33:35">
      <c r="AG5302">
        <v>5299</v>
      </c>
      <c r="AH5302">
        <v>0.13174767210005187</v>
      </c>
      <c r="AI5302">
        <v>0.13992522470279228</v>
      </c>
    </row>
    <row r="5303" spans="33:35">
      <c r="AG5303">
        <v>5300</v>
      </c>
      <c r="AH5303">
        <v>0.13372542351350861</v>
      </c>
      <c r="AI5303">
        <v>0.11542698889025826</v>
      </c>
    </row>
    <row r="5304" spans="33:35">
      <c r="AG5304">
        <v>5301</v>
      </c>
      <c r="AH5304">
        <v>0.13168391344870009</v>
      </c>
      <c r="AI5304">
        <v>0.14145956513530186</v>
      </c>
    </row>
    <row r="5305" spans="33:35">
      <c r="AG5305">
        <v>5302</v>
      </c>
      <c r="AH5305">
        <v>0.13862600445059198</v>
      </c>
      <c r="AI5305">
        <v>0.13575122810146845</v>
      </c>
    </row>
    <row r="5306" spans="33:35">
      <c r="AG5306">
        <v>5303</v>
      </c>
      <c r="AH5306">
        <v>0.14759105151193799</v>
      </c>
      <c r="AI5306">
        <v>0.12163546209365307</v>
      </c>
    </row>
    <row r="5307" spans="33:35">
      <c r="AG5307">
        <v>5304</v>
      </c>
      <c r="AH5307">
        <v>0.13250881303574555</v>
      </c>
      <c r="AI5307">
        <v>0.1320466633547896</v>
      </c>
    </row>
    <row r="5308" spans="33:35">
      <c r="AG5308">
        <v>5305</v>
      </c>
      <c r="AH5308">
        <v>0.13900570219951697</v>
      </c>
      <c r="AI5308">
        <v>0.11424938376630386</v>
      </c>
    </row>
    <row r="5309" spans="33:35">
      <c r="AG5309">
        <v>5306</v>
      </c>
      <c r="AH5309">
        <v>0.13834657373106599</v>
      </c>
      <c r="AI5309">
        <v>0.11780425508861703</v>
      </c>
    </row>
    <row r="5310" spans="33:35">
      <c r="AG5310">
        <v>5307</v>
      </c>
      <c r="AH5310">
        <v>0.14779672899221433</v>
      </c>
      <c r="AI5310">
        <v>0.11681833463003914</v>
      </c>
    </row>
    <row r="5311" spans="33:35">
      <c r="AG5311">
        <v>5308</v>
      </c>
      <c r="AH5311">
        <v>0.12580705002705336</v>
      </c>
      <c r="AI5311">
        <v>0.14170047033523317</v>
      </c>
    </row>
    <row r="5312" spans="33:35">
      <c r="AG5312">
        <v>5309</v>
      </c>
      <c r="AH5312">
        <v>0.13451740863107478</v>
      </c>
      <c r="AI5312">
        <v>0.12554144721720245</v>
      </c>
    </row>
    <row r="5313" spans="33:35">
      <c r="AG5313">
        <v>5310</v>
      </c>
      <c r="AH5313">
        <v>0.12897623212003617</v>
      </c>
      <c r="AI5313">
        <v>0.1301353516204313</v>
      </c>
    </row>
    <row r="5314" spans="33:35">
      <c r="AG5314">
        <v>5311</v>
      </c>
      <c r="AH5314">
        <v>0.12413340567919892</v>
      </c>
      <c r="AI5314">
        <v>0.1320144738737844</v>
      </c>
    </row>
    <row r="5315" spans="33:35">
      <c r="AG5315">
        <v>5312</v>
      </c>
      <c r="AH5315">
        <v>0.1228718253152256</v>
      </c>
      <c r="AI5315">
        <v>0.13724606073800366</v>
      </c>
    </row>
    <row r="5316" spans="33:35">
      <c r="AG5316">
        <v>5313</v>
      </c>
      <c r="AH5316">
        <v>0.13786428763913205</v>
      </c>
      <c r="AI5316">
        <v>0.14471223970576991</v>
      </c>
    </row>
    <row r="5317" spans="33:35">
      <c r="AG5317">
        <v>5314</v>
      </c>
      <c r="AH5317">
        <v>0.12602921228489342</v>
      </c>
      <c r="AI5317">
        <v>0.13716272358752696</v>
      </c>
    </row>
    <row r="5318" spans="33:35">
      <c r="AG5318">
        <v>5315</v>
      </c>
      <c r="AH5318">
        <v>0.13101543230742446</v>
      </c>
      <c r="AI5318">
        <v>0.13514185770755704</v>
      </c>
    </row>
    <row r="5319" spans="33:35">
      <c r="AG5319">
        <v>5316</v>
      </c>
      <c r="AH5319">
        <v>0.13786120378124567</v>
      </c>
      <c r="AI5319">
        <v>0.10788993269034977</v>
      </c>
    </row>
    <row r="5320" spans="33:35">
      <c r="AG5320">
        <v>5317</v>
      </c>
      <c r="AH5320">
        <v>0.13275215007621916</v>
      </c>
      <c r="AI5320">
        <v>0.11889258029492022</v>
      </c>
    </row>
    <row r="5321" spans="33:35">
      <c r="AG5321">
        <v>5318</v>
      </c>
      <c r="AH5321">
        <v>0.12456531140864463</v>
      </c>
      <c r="AI5321">
        <v>0.1451008502798577</v>
      </c>
    </row>
    <row r="5322" spans="33:35">
      <c r="AG5322">
        <v>5319</v>
      </c>
      <c r="AH5322">
        <v>0.12451907726501513</v>
      </c>
      <c r="AI5322">
        <v>0.1308876376553057</v>
      </c>
    </row>
    <row r="5323" spans="33:35">
      <c r="AG5323">
        <v>5320</v>
      </c>
      <c r="AH5323">
        <v>0.12640644654389407</v>
      </c>
      <c r="AI5323">
        <v>0.13194982658177884</v>
      </c>
    </row>
    <row r="5324" spans="33:35">
      <c r="AG5324">
        <v>5321</v>
      </c>
      <c r="AH5324">
        <v>0.15241603046427968</v>
      </c>
      <c r="AI5324">
        <v>0.12375873278690588</v>
      </c>
    </row>
    <row r="5325" spans="33:35">
      <c r="AG5325">
        <v>5322</v>
      </c>
      <c r="AH5325">
        <v>0.12701314164403615</v>
      </c>
      <c r="AI5325">
        <v>0.12694642502348438</v>
      </c>
    </row>
    <row r="5326" spans="33:35">
      <c r="AG5326">
        <v>5323</v>
      </c>
      <c r="AH5326">
        <v>0.12565414952262768</v>
      </c>
      <c r="AI5326">
        <v>0.13129730875039314</v>
      </c>
    </row>
    <row r="5327" spans="33:35">
      <c r="AG5327">
        <v>5324</v>
      </c>
      <c r="AH5327">
        <v>0.12584261010768388</v>
      </c>
      <c r="AI5327">
        <v>0.12461627822401353</v>
      </c>
    </row>
    <row r="5328" spans="33:35">
      <c r="AG5328">
        <v>5325</v>
      </c>
      <c r="AH5328">
        <v>0.13289978353156509</v>
      </c>
      <c r="AI5328">
        <v>0.15292907705831252</v>
      </c>
    </row>
    <row r="5329" spans="33:35">
      <c r="AG5329">
        <v>5326</v>
      </c>
      <c r="AH5329">
        <v>0.12860422881013298</v>
      </c>
      <c r="AI5329">
        <v>0.11449326852657711</v>
      </c>
    </row>
    <row r="5330" spans="33:35">
      <c r="AG5330">
        <v>5327</v>
      </c>
      <c r="AH5330">
        <v>0.14691260221622104</v>
      </c>
      <c r="AI5330">
        <v>0.12978988545345715</v>
      </c>
    </row>
    <row r="5331" spans="33:35">
      <c r="AG5331">
        <v>5328</v>
      </c>
      <c r="AH5331">
        <v>0.13833971452481666</v>
      </c>
      <c r="AI5331">
        <v>0.12301689195790741</v>
      </c>
    </row>
    <row r="5332" spans="33:35">
      <c r="AG5332">
        <v>5329</v>
      </c>
      <c r="AH5332">
        <v>0.17734487063505075</v>
      </c>
      <c r="AI5332">
        <v>8.7140917287036851E-2</v>
      </c>
    </row>
    <row r="5333" spans="33:35">
      <c r="AG5333">
        <v>5330</v>
      </c>
      <c r="AH5333">
        <v>0.14306670335317459</v>
      </c>
      <c r="AI5333">
        <v>0.11483936298014466</v>
      </c>
    </row>
    <row r="5334" spans="33:35">
      <c r="AG5334">
        <v>5331</v>
      </c>
      <c r="AH5334">
        <v>0.13657442364099323</v>
      </c>
      <c r="AI5334">
        <v>0.12589425409138755</v>
      </c>
    </row>
    <row r="5335" spans="33:35">
      <c r="AG5335">
        <v>5332</v>
      </c>
      <c r="AH5335">
        <v>0.13388708727245344</v>
      </c>
      <c r="AI5335">
        <v>0.1183142160124819</v>
      </c>
    </row>
    <row r="5336" spans="33:35">
      <c r="AG5336">
        <v>5333</v>
      </c>
      <c r="AH5336">
        <v>0.13595339938446083</v>
      </c>
      <c r="AI5336">
        <v>0.13028111259247399</v>
      </c>
    </row>
    <row r="5337" spans="33:35">
      <c r="AG5337">
        <v>5334</v>
      </c>
      <c r="AH5337">
        <v>0.15502096236914156</v>
      </c>
      <c r="AI5337">
        <v>0.10224049889892727</v>
      </c>
    </row>
    <row r="5338" spans="33:35">
      <c r="AG5338">
        <v>5335</v>
      </c>
      <c r="AH5338">
        <v>0.13591790365741929</v>
      </c>
      <c r="AI5338">
        <v>0.14164348272000346</v>
      </c>
    </row>
    <row r="5339" spans="33:35">
      <c r="AG5339">
        <v>5336</v>
      </c>
      <c r="AH5339">
        <v>0.13021956022068862</v>
      </c>
      <c r="AI5339">
        <v>0.14160782368833694</v>
      </c>
    </row>
    <row r="5340" spans="33:35">
      <c r="AG5340">
        <v>5337</v>
      </c>
      <c r="AH5340">
        <v>0.13902376439551178</v>
      </c>
      <c r="AI5340">
        <v>0.1180829657024709</v>
      </c>
    </row>
    <row r="5341" spans="33:35">
      <c r="AG5341">
        <v>5338</v>
      </c>
      <c r="AH5341">
        <v>0.13273915332476868</v>
      </c>
      <c r="AI5341">
        <v>0.12208603719306051</v>
      </c>
    </row>
    <row r="5342" spans="33:35">
      <c r="AG5342">
        <v>5339</v>
      </c>
      <c r="AH5342">
        <v>0.16029136828907717</v>
      </c>
      <c r="AI5342">
        <v>0.10189243741518808</v>
      </c>
    </row>
    <row r="5343" spans="33:35">
      <c r="AG5343">
        <v>5340</v>
      </c>
      <c r="AH5343">
        <v>0.12778081222066401</v>
      </c>
      <c r="AI5343">
        <v>0.13911226222376175</v>
      </c>
    </row>
    <row r="5344" spans="33:35">
      <c r="AG5344">
        <v>5341</v>
      </c>
      <c r="AH5344">
        <v>0.16057509320469054</v>
      </c>
      <c r="AI5344">
        <v>0.10447055633481483</v>
      </c>
    </row>
    <row r="5345" spans="33:35">
      <c r="AG5345">
        <v>5342</v>
      </c>
      <c r="AH5345">
        <v>0.12808836505655238</v>
      </c>
      <c r="AI5345">
        <v>0.14419087286375137</v>
      </c>
    </row>
    <row r="5346" spans="33:35">
      <c r="AG5346">
        <v>5343</v>
      </c>
      <c r="AH5346">
        <v>0.14051237800605512</v>
      </c>
      <c r="AI5346">
        <v>0.12419593577996138</v>
      </c>
    </row>
    <row r="5347" spans="33:35">
      <c r="AG5347">
        <v>5344</v>
      </c>
      <c r="AH5347">
        <v>0.14248430154370462</v>
      </c>
      <c r="AI5347">
        <v>0.11845438576947685</v>
      </c>
    </row>
    <row r="5348" spans="33:35">
      <c r="AG5348">
        <v>5345</v>
      </c>
      <c r="AH5348">
        <v>0.13147808129176453</v>
      </c>
      <c r="AI5348">
        <v>0.11076893252973041</v>
      </c>
    </row>
    <row r="5349" spans="33:35">
      <c r="AG5349">
        <v>5346</v>
      </c>
      <c r="AH5349">
        <v>0.1398995347341386</v>
      </c>
      <c r="AI5349">
        <v>0.13607151505187534</v>
      </c>
    </row>
    <row r="5350" spans="33:35">
      <c r="AG5350">
        <v>5347</v>
      </c>
      <c r="AH5350">
        <v>0.1391366419748343</v>
      </c>
      <c r="AI5350">
        <v>0.10821102819973402</v>
      </c>
    </row>
    <row r="5351" spans="33:35">
      <c r="AG5351">
        <v>5348</v>
      </c>
      <c r="AH5351">
        <v>0.13322680199786588</v>
      </c>
      <c r="AI5351">
        <v>0.13843639450941861</v>
      </c>
    </row>
    <row r="5352" spans="33:35">
      <c r="AG5352">
        <v>5349</v>
      </c>
      <c r="AH5352">
        <v>0.13772651218607562</v>
      </c>
      <c r="AI5352">
        <v>0.12984399921425471</v>
      </c>
    </row>
    <row r="5353" spans="33:35">
      <c r="AG5353">
        <v>5350</v>
      </c>
      <c r="AH5353">
        <v>0.13235617116235593</v>
      </c>
      <c r="AI5353">
        <v>0.12880249144082168</v>
      </c>
    </row>
    <row r="5354" spans="33:35">
      <c r="AG5354">
        <v>5351</v>
      </c>
      <c r="AH5354">
        <v>0.17109378796408856</v>
      </c>
      <c r="AI5354">
        <v>9.8417940344378257E-2</v>
      </c>
    </row>
    <row r="5355" spans="33:35">
      <c r="AG5355">
        <v>5352</v>
      </c>
      <c r="AH5355">
        <v>0.1375414214987617</v>
      </c>
      <c r="AI5355">
        <v>0.10761161195391732</v>
      </c>
    </row>
    <row r="5356" spans="33:35">
      <c r="AG5356">
        <v>5353</v>
      </c>
      <c r="AH5356">
        <v>0.12830275288266982</v>
      </c>
      <c r="AI5356">
        <v>0.11462796193445528</v>
      </c>
    </row>
    <row r="5357" spans="33:35">
      <c r="AG5357">
        <v>5354</v>
      </c>
      <c r="AH5357">
        <v>0.14385292630977106</v>
      </c>
      <c r="AI5357">
        <v>0.10254606688145756</v>
      </c>
    </row>
    <row r="5358" spans="33:35">
      <c r="AG5358">
        <v>5355</v>
      </c>
      <c r="AH5358">
        <v>0.13948667055059644</v>
      </c>
      <c r="AI5358">
        <v>0.11599713211469079</v>
      </c>
    </row>
    <row r="5359" spans="33:35">
      <c r="AG5359">
        <v>5356</v>
      </c>
      <c r="AH5359">
        <v>0.14096325956897149</v>
      </c>
      <c r="AI5359">
        <v>0.12603238224105265</v>
      </c>
    </row>
    <row r="5360" spans="33:35">
      <c r="AG5360">
        <v>5357</v>
      </c>
      <c r="AH5360">
        <v>0.13210437701767808</v>
      </c>
      <c r="AI5360">
        <v>0.12649951581521074</v>
      </c>
    </row>
    <row r="5361" spans="33:35">
      <c r="AG5361">
        <v>5358</v>
      </c>
      <c r="AH5361">
        <v>0.17960479003643762</v>
      </c>
      <c r="AI5361">
        <v>9.5203132871803015E-2</v>
      </c>
    </row>
    <row r="5362" spans="33:35">
      <c r="AG5362">
        <v>5359</v>
      </c>
      <c r="AH5362">
        <v>0.14228505671093952</v>
      </c>
      <c r="AI5362">
        <v>0.13132602643792457</v>
      </c>
    </row>
    <row r="5363" spans="33:35">
      <c r="AG5363">
        <v>5360</v>
      </c>
      <c r="AH5363">
        <v>0.13371119037956192</v>
      </c>
      <c r="AI5363">
        <v>0.10909869782336787</v>
      </c>
    </row>
    <row r="5364" spans="33:35">
      <c r="AG5364">
        <v>5361</v>
      </c>
      <c r="AH5364">
        <v>0.13155624318098821</v>
      </c>
      <c r="AI5364">
        <v>0.12704962976616421</v>
      </c>
    </row>
    <row r="5365" spans="33:35">
      <c r="AG5365">
        <v>5362</v>
      </c>
      <c r="AH5365">
        <v>0.13580482474128033</v>
      </c>
      <c r="AI5365">
        <v>0.1157825979130887</v>
      </c>
    </row>
    <row r="5366" spans="33:35">
      <c r="AG5366">
        <v>5363</v>
      </c>
      <c r="AH5366">
        <v>0.14300042397108761</v>
      </c>
      <c r="AI5366">
        <v>0.12226642506060989</v>
      </c>
    </row>
    <row r="5367" spans="33:35">
      <c r="AG5367">
        <v>5364</v>
      </c>
      <c r="AH5367">
        <v>0.13969985677153457</v>
      </c>
      <c r="AI5367">
        <v>0.11888608598726656</v>
      </c>
    </row>
    <row r="5368" spans="33:35">
      <c r="AG5368">
        <v>5365</v>
      </c>
      <c r="AH5368">
        <v>0.13426941975525875</v>
      </c>
      <c r="AI5368">
        <v>0.11449608971052963</v>
      </c>
    </row>
    <row r="5369" spans="33:35">
      <c r="AG5369">
        <v>5366</v>
      </c>
      <c r="AH5369">
        <v>0.13550647152085532</v>
      </c>
      <c r="AI5369">
        <v>0.11700096940266227</v>
      </c>
    </row>
    <row r="5370" spans="33:35">
      <c r="AG5370">
        <v>5367</v>
      </c>
      <c r="AH5370">
        <v>0.13271957679049487</v>
      </c>
      <c r="AI5370">
        <v>0.11248859237415304</v>
      </c>
    </row>
    <row r="5371" spans="33:35">
      <c r="AG5371">
        <v>5368</v>
      </c>
      <c r="AH5371">
        <v>0.1505448098135474</v>
      </c>
      <c r="AI5371">
        <v>9.9814443231008854E-2</v>
      </c>
    </row>
    <row r="5372" spans="33:35">
      <c r="AG5372">
        <v>5369</v>
      </c>
      <c r="AH5372">
        <v>0.13042077072112773</v>
      </c>
      <c r="AI5372">
        <v>0.11865741005756641</v>
      </c>
    </row>
    <row r="5373" spans="33:35">
      <c r="AG5373">
        <v>5370</v>
      </c>
      <c r="AH5373">
        <v>0.13156377526825777</v>
      </c>
      <c r="AI5373">
        <v>0.13899667604450244</v>
      </c>
    </row>
    <row r="5374" spans="33:35">
      <c r="AG5374">
        <v>5371</v>
      </c>
      <c r="AH5374">
        <v>0.12648085415844215</v>
      </c>
      <c r="AI5374">
        <v>0.12906468656091508</v>
      </c>
    </row>
    <row r="5375" spans="33:35">
      <c r="AG5375">
        <v>5372</v>
      </c>
      <c r="AH5375">
        <v>0.15966050283067604</v>
      </c>
      <c r="AI5375">
        <v>0.10096231655994783</v>
      </c>
    </row>
    <row r="5376" spans="33:35">
      <c r="AG5376">
        <v>5373</v>
      </c>
      <c r="AH5376">
        <v>0.13234883754538146</v>
      </c>
      <c r="AI5376">
        <v>0.11411974103909708</v>
      </c>
    </row>
    <row r="5377" spans="33:35">
      <c r="AG5377">
        <v>5374</v>
      </c>
      <c r="AH5377">
        <v>0.12415335457557099</v>
      </c>
      <c r="AI5377">
        <v>0.13095910263628588</v>
      </c>
    </row>
    <row r="5378" spans="33:35">
      <c r="AG5378">
        <v>5375</v>
      </c>
      <c r="AH5378">
        <v>0.13083412850866008</v>
      </c>
      <c r="AI5378">
        <v>0.14208913290017441</v>
      </c>
    </row>
    <row r="5379" spans="33:35">
      <c r="AG5379">
        <v>5376</v>
      </c>
      <c r="AH5379">
        <v>0.12564583382066985</v>
      </c>
      <c r="AI5379">
        <v>0.12514168693274119</v>
      </c>
    </row>
    <row r="5380" spans="33:35">
      <c r="AG5380">
        <v>5377</v>
      </c>
      <c r="AH5380">
        <v>0.15777483340684798</v>
      </c>
      <c r="AI5380">
        <v>0.11921155866612052</v>
      </c>
    </row>
    <row r="5381" spans="33:35">
      <c r="AG5381">
        <v>5378</v>
      </c>
      <c r="AH5381">
        <v>0.15110980448000158</v>
      </c>
      <c r="AI5381">
        <v>0.1091391712951069</v>
      </c>
    </row>
    <row r="5382" spans="33:35">
      <c r="AG5382">
        <v>5379</v>
      </c>
      <c r="AH5382">
        <v>0.15189210527193756</v>
      </c>
      <c r="AI5382">
        <v>9.9622452223609312E-2</v>
      </c>
    </row>
    <row r="5383" spans="33:35">
      <c r="AG5383">
        <v>5380</v>
      </c>
      <c r="AH5383">
        <v>0.13924651799484944</v>
      </c>
      <c r="AI5383">
        <v>0.12580759199813166</v>
      </c>
    </row>
    <row r="5384" spans="33:35">
      <c r="AG5384">
        <v>5381</v>
      </c>
      <c r="AH5384">
        <v>0.12435565698564503</v>
      </c>
      <c r="AI5384">
        <v>0.13569044712304731</v>
      </c>
    </row>
    <row r="5385" spans="33:35">
      <c r="AG5385">
        <v>5382</v>
      </c>
      <c r="AH5385">
        <v>0.14433408371386366</v>
      </c>
      <c r="AI5385">
        <v>0.11793981752802127</v>
      </c>
    </row>
    <row r="5386" spans="33:35">
      <c r="AG5386">
        <v>5383</v>
      </c>
      <c r="AH5386">
        <v>0.12816154764763338</v>
      </c>
      <c r="AI5386">
        <v>0.13338812789695231</v>
      </c>
    </row>
    <row r="5387" spans="33:35">
      <c r="AG5387">
        <v>5384</v>
      </c>
      <c r="AH5387">
        <v>0.12376417048225184</v>
      </c>
      <c r="AI5387">
        <v>0.13735912276483433</v>
      </c>
    </row>
    <row r="5388" spans="33:35">
      <c r="AG5388">
        <v>5385</v>
      </c>
      <c r="AH5388">
        <v>0.12848394596652343</v>
      </c>
      <c r="AI5388">
        <v>0.12071457551647044</v>
      </c>
    </row>
    <row r="5389" spans="33:35">
      <c r="AG5389">
        <v>5386</v>
      </c>
      <c r="AH5389">
        <v>0.13037831654313162</v>
      </c>
      <c r="AI5389">
        <v>0.12056569261935085</v>
      </c>
    </row>
    <row r="5390" spans="33:35">
      <c r="AG5390">
        <v>5387</v>
      </c>
      <c r="AH5390">
        <v>0.13612813465054391</v>
      </c>
      <c r="AI5390">
        <v>0.11401420106974247</v>
      </c>
    </row>
    <row r="5391" spans="33:35">
      <c r="AG5391">
        <v>5388</v>
      </c>
      <c r="AH5391">
        <v>0.13124395212528503</v>
      </c>
      <c r="AI5391">
        <v>0.11484576696664091</v>
      </c>
    </row>
    <row r="5392" spans="33:35">
      <c r="AG5392">
        <v>5389</v>
      </c>
      <c r="AH5392">
        <v>0.12496521811492461</v>
      </c>
      <c r="AI5392">
        <v>0.12977788842631247</v>
      </c>
    </row>
    <row r="5393" spans="33:35">
      <c r="AG5393">
        <v>5390</v>
      </c>
      <c r="AH5393">
        <v>0.15213458718559733</v>
      </c>
      <c r="AI5393">
        <v>0.12183199332180343</v>
      </c>
    </row>
    <row r="5394" spans="33:35">
      <c r="AG5394">
        <v>5391</v>
      </c>
      <c r="AH5394">
        <v>0.14735615316680492</v>
      </c>
      <c r="AI5394">
        <v>0.11049437288157465</v>
      </c>
    </row>
    <row r="5395" spans="33:35">
      <c r="AG5395">
        <v>5392</v>
      </c>
      <c r="AH5395">
        <v>0.13973057300455885</v>
      </c>
      <c r="AI5395">
        <v>0.12418124879941707</v>
      </c>
    </row>
    <row r="5396" spans="33:35">
      <c r="AG5396">
        <v>5393</v>
      </c>
      <c r="AH5396">
        <v>0.13438013824741593</v>
      </c>
      <c r="AI5396">
        <v>0.11960544930820785</v>
      </c>
    </row>
    <row r="5397" spans="33:35">
      <c r="AG5397">
        <v>5394</v>
      </c>
      <c r="AH5397">
        <v>0.13138950644871275</v>
      </c>
      <c r="AI5397">
        <v>0.11952059529800205</v>
      </c>
    </row>
    <row r="5398" spans="33:35">
      <c r="AG5398">
        <v>5395</v>
      </c>
      <c r="AH5398">
        <v>0.14777487110614082</v>
      </c>
      <c r="AI5398">
        <v>0.12378631681870422</v>
      </c>
    </row>
    <row r="5399" spans="33:35">
      <c r="AG5399">
        <v>5396</v>
      </c>
      <c r="AH5399">
        <v>0.12733634417230247</v>
      </c>
      <c r="AI5399">
        <v>0.130803488224225</v>
      </c>
    </row>
    <row r="5400" spans="33:35">
      <c r="AG5400">
        <v>5397</v>
      </c>
      <c r="AH5400">
        <v>0.13719909969586819</v>
      </c>
      <c r="AI5400">
        <v>0.11940859834691844</v>
      </c>
    </row>
    <row r="5401" spans="33:35">
      <c r="AG5401">
        <v>5398</v>
      </c>
      <c r="AH5401">
        <v>0.1328822076571389</v>
      </c>
      <c r="AI5401">
        <v>0.12964190774566658</v>
      </c>
    </row>
    <row r="5402" spans="33:35">
      <c r="AG5402">
        <v>5399</v>
      </c>
      <c r="AH5402">
        <v>0.14639923871864757</v>
      </c>
      <c r="AI5402">
        <v>0.12107612820630008</v>
      </c>
    </row>
    <row r="5403" spans="33:35">
      <c r="AG5403">
        <v>5400</v>
      </c>
      <c r="AH5403">
        <v>0.1869463085777964</v>
      </c>
      <c r="AI5403">
        <v>0.11837405559878496</v>
      </c>
    </row>
    <row r="5404" spans="33:35">
      <c r="AG5404">
        <v>5401</v>
      </c>
      <c r="AH5404">
        <v>0.13320330324423627</v>
      </c>
      <c r="AI5404">
        <v>0.12152026386633591</v>
      </c>
    </row>
    <row r="5405" spans="33:35">
      <c r="AG5405">
        <v>5402</v>
      </c>
      <c r="AH5405">
        <v>0.12664412310910819</v>
      </c>
      <c r="AI5405">
        <v>0.13002552986209936</v>
      </c>
    </row>
    <row r="5406" spans="33:35">
      <c r="AG5406">
        <v>5403</v>
      </c>
      <c r="AH5406">
        <v>0.1291093195690575</v>
      </c>
      <c r="AI5406">
        <v>0.14106460829900599</v>
      </c>
    </row>
    <row r="5407" spans="33:35">
      <c r="AG5407">
        <v>5404</v>
      </c>
      <c r="AH5407">
        <v>0.13614851742476422</v>
      </c>
      <c r="AI5407">
        <v>0.11142601287200188</v>
      </c>
    </row>
    <row r="5408" spans="33:35">
      <c r="AG5408">
        <v>5405</v>
      </c>
      <c r="AH5408">
        <v>0.13397103579144576</v>
      </c>
      <c r="AI5408">
        <v>0.11765205333424342</v>
      </c>
    </row>
    <row r="5409" spans="33:35">
      <c r="AG5409">
        <v>5406</v>
      </c>
      <c r="AH5409">
        <v>0.13310436370828219</v>
      </c>
      <c r="AI5409">
        <v>0.11816513918996491</v>
      </c>
    </row>
    <row r="5410" spans="33:35">
      <c r="AG5410">
        <v>5407</v>
      </c>
      <c r="AH5410">
        <v>0.13200817268265122</v>
      </c>
      <c r="AI5410">
        <v>0.14751513944646277</v>
      </c>
    </row>
    <row r="5411" spans="33:35">
      <c r="AG5411">
        <v>5408</v>
      </c>
      <c r="AH5411">
        <v>0.14287189106753181</v>
      </c>
      <c r="AI5411">
        <v>0.1393575100964119</v>
      </c>
    </row>
    <row r="5412" spans="33:35">
      <c r="AG5412">
        <v>5409</v>
      </c>
      <c r="AH5412">
        <v>0.14967415721487745</v>
      </c>
      <c r="AI5412">
        <v>0.10801272311691569</v>
      </c>
    </row>
    <row r="5413" spans="33:35">
      <c r="AG5413">
        <v>5410</v>
      </c>
      <c r="AH5413">
        <v>0.14760137440159912</v>
      </c>
      <c r="AI5413">
        <v>9.8486881103779844E-2</v>
      </c>
    </row>
    <row r="5414" spans="33:35">
      <c r="AG5414">
        <v>5411</v>
      </c>
      <c r="AH5414">
        <v>0.12614775834144024</v>
      </c>
      <c r="AI5414">
        <v>0.14700282123421249</v>
      </c>
    </row>
    <row r="5415" spans="33:35">
      <c r="AG5415">
        <v>5412</v>
      </c>
      <c r="AH5415">
        <v>0.12460707109301389</v>
      </c>
      <c r="AI5415">
        <v>0.13374171315537794</v>
      </c>
    </row>
    <row r="5416" spans="33:35">
      <c r="AG5416">
        <v>5413</v>
      </c>
      <c r="AH5416">
        <v>0.15314168908749937</v>
      </c>
      <c r="AI5416">
        <v>0.10317377693936092</v>
      </c>
    </row>
    <row r="5417" spans="33:35">
      <c r="AG5417">
        <v>5414</v>
      </c>
      <c r="AH5417">
        <v>0.12937685674647367</v>
      </c>
      <c r="AI5417">
        <v>0.12100246933700744</v>
      </c>
    </row>
    <row r="5418" spans="33:35">
      <c r="AG5418">
        <v>5415</v>
      </c>
      <c r="AH5418">
        <v>0.13365588861396455</v>
      </c>
      <c r="AI5418">
        <v>0.1149731279392141</v>
      </c>
    </row>
    <row r="5419" spans="33:35">
      <c r="AG5419">
        <v>5416</v>
      </c>
      <c r="AH5419">
        <v>0.13041446539664475</v>
      </c>
      <c r="AI5419">
        <v>0.11242715238769127</v>
      </c>
    </row>
    <row r="5420" spans="33:35">
      <c r="AG5420">
        <v>5417</v>
      </c>
      <c r="AH5420">
        <v>0.140524653693688</v>
      </c>
      <c r="AI5420">
        <v>0.11567169678381725</v>
      </c>
    </row>
    <row r="5421" spans="33:35">
      <c r="AG5421">
        <v>5418</v>
      </c>
      <c r="AH5421">
        <v>0.1324663515993269</v>
      </c>
      <c r="AI5421">
        <v>0.11514986829337448</v>
      </c>
    </row>
    <row r="5422" spans="33:35">
      <c r="AG5422">
        <v>5419</v>
      </c>
      <c r="AH5422">
        <v>0.16869323796132465</v>
      </c>
      <c r="AI5422">
        <v>0.11238704679272606</v>
      </c>
    </row>
    <row r="5423" spans="33:35">
      <c r="AG5423">
        <v>5420</v>
      </c>
      <c r="AH5423">
        <v>0.13344699682743516</v>
      </c>
      <c r="AI5423">
        <v>0.1481688512898037</v>
      </c>
    </row>
    <row r="5424" spans="33:35">
      <c r="AG5424">
        <v>5421</v>
      </c>
      <c r="AH5424">
        <v>0.12771808491768369</v>
      </c>
      <c r="AI5424">
        <v>0.12338573169143964</v>
      </c>
    </row>
    <row r="5425" spans="33:35">
      <c r="AG5425">
        <v>5422</v>
      </c>
      <c r="AH5425">
        <v>0.13192793860448421</v>
      </c>
      <c r="AI5425">
        <v>0.15121299045481326</v>
      </c>
    </row>
    <row r="5426" spans="33:35">
      <c r="AG5426">
        <v>5423</v>
      </c>
      <c r="AH5426">
        <v>0.13204914637623932</v>
      </c>
      <c r="AI5426">
        <v>0.112839071702537</v>
      </c>
    </row>
    <row r="5427" spans="33:35">
      <c r="AG5427">
        <v>5424</v>
      </c>
      <c r="AH5427">
        <v>0.13576464583659503</v>
      </c>
      <c r="AI5427">
        <v>0.12045650046591906</v>
      </c>
    </row>
    <row r="5428" spans="33:35">
      <c r="AG5428">
        <v>5425</v>
      </c>
      <c r="AH5428">
        <v>0.13411837876779253</v>
      </c>
      <c r="AI5428">
        <v>0.11598351908909621</v>
      </c>
    </row>
    <row r="5429" spans="33:35">
      <c r="AG5429">
        <v>5426</v>
      </c>
      <c r="AH5429">
        <v>0.14028110405742733</v>
      </c>
      <c r="AI5429">
        <v>0.135655159516608</v>
      </c>
    </row>
    <row r="5430" spans="33:35">
      <c r="AG5430">
        <v>5427</v>
      </c>
      <c r="AH5430">
        <v>0.1267133486971172</v>
      </c>
      <c r="AI5430">
        <v>0.12731148216029603</v>
      </c>
    </row>
    <row r="5431" spans="33:35">
      <c r="AG5431">
        <v>5428</v>
      </c>
      <c r="AH5431">
        <v>0.12486026227405191</v>
      </c>
      <c r="AI5431">
        <v>0.13098453587627268</v>
      </c>
    </row>
    <row r="5432" spans="33:35">
      <c r="AG5432">
        <v>5429</v>
      </c>
      <c r="AH5432">
        <v>0.13252662128459455</v>
      </c>
      <c r="AI5432">
        <v>0.13888258657568672</v>
      </c>
    </row>
    <row r="5433" spans="33:35">
      <c r="AG5433">
        <v>5430</v>
      </c>
      <c r="AH5433">
        <v>0.15707287599465122</v>
      </c>
      <c r="AI5433">
        <v>9.634059350003997E-2</v>
      </c>
    </row>
    <row r="5434" spans="33:35">
      <c r="AG5434">
        <v>5431</v>
      </c>
      <c r="AH5434">
        <v>0.12370707132548371</v>
      </c>
      <c r="AI5434">
        <v>0.12920639339507156</v>
      </c>
    </row>
    <row r="5435" spans="33:35">
      <c r="AG5435">
        <v>5432</v>
      </c>
      <c r="AH5435">
        <v>0.15086369941452421</v>
      </c>
      <c r="AI5435">
        <v>0.11113737283093293</v>
      </c>
    </row>
    <row r="5436" spans="33:35">
      <c r="AG5436">
        <v>5433</v>
      </c>
      <c r="AH5436">
        <v>0.13125080415648166</v>
      </c>
      <c r="AI5436">
        <v>0.11959195869764926</v>
      </c>
    </row>
    <row r="5437" spans="33:35">
      <c r="AG5437">
        <v>5434</v>
      </c>
      <c r="AH5437">
        <v>0.13499400707223252</v>
      </c>
      <c r="AI5437">
        <v>0.1551153801672045</v>
      </c>
    </row>
    <row r="5438" spans="33:35">
      <c r="AG5438">
        <v>5435</v>
      </c>
      <c r="AH5438">
        <v>0.13515756925887076</v>
      </c>
      <c r="AI5438">
        <v>0.12053246019478128</v>
      </c>
    </row>
    <row r="5439" spans="33:35">
      <c r="AG5439">
        <v>5436</v>
      </c>
      <c r="AH5439">
        <v>0.17451844771335018</v>
      </c>
      <c r="AI5439">
        <v>9.5641235430228871E-2</v>
      </c>
    </row>
    <row r="5440" spans="33:35">
      <c r="AG5440">
        <v>5437</v>
      </c>
      <c r="AH5440">
        <v>0.13935059606801917</v>
      </c>
      <c r="AI5440">
        <v>0.10320255994304928</v>
      </c>
    </row>
    <row r="5441" spans="33:35">
      <c r="AG5441">
        <v>5438</v>
      </c>
      <c r="AH5441">
        <v>0.12810776443175165</v>
      </c>
      <c r="AI5441">
        <v>0.12364488452419055</v>
      </c>
    </row>
    <row r="5442" spans="33:35">
      <c r="AG5442">
        <v>5439</v>
      </c>
      <c r="AH5442">
        <v>0.15425484336197368</v>
      </c>
      <c r="AI5442">
        <v>0.10201816991653374</v>
      </c>
    </row>
    <row r="5443" spans="33:35">
      <c r="AG5443">
        <v>5440</v>
      </c>
      <c r="AH5443">
        <v>0.13214946643743908</v>
      </c>
      <c r="AI5443">
        <v>0.10869394942445312</v>
      </c>
    </row>
    <row r="5444" spans="33:35">
      <c r="AG5444">
        <v>5441</v>
      </c>
      <c r="AH5444">
        <v>0.13560622573695569</v>
      </c>
      <c r="AI5444">
        <v>0.11746865389781753</v>
      </c>
    </row>
    <row r="5445" spans="33:35">
      <c r="AG5445">
        <v>5442</v>
      </c>
      <c r="AH5445">
        <v>0.15506676807799707</v>
      </c>
      <c r="AI5445">
        <v>0.1246320641894387</v>
      </c>
    </row>
    <row r="5446" spans="33:35">
      <c r="AG5446">
        <v>5443</v>
      </c>
      <c r="AH5446">
        <v>0.12690095935882356</v>
      </c>
      <c r="AI5446">
        <v>0.12108533447874299</v>
      </c>
    </row>
    <row r="5447" spans="33:35">
      <c r="AG5447">
        <v>5444</v>
      </c>
      <c r="AH5447">
        <v>0.12488424250932229</v>
      </c>
      <c r="AI5447">
        <v>0.1324445407841639</v>
      </c>
    </row>
    <row r="5448" spans="33:35">
      <c r="AG5448">
        <v>5445</v>
      </c>
      <c r="AH5448">
        <v>0.16400998888350743</v>
      </c>
      <c r="AI5448">
        <v>0.10175769049636274</v>
      </c>
    </row>
    <row r="5449" spans="33:35">
      <c r="AG5449">
        <v>5446</v>
      </c>
      <c r="AH5449">
        <v>0.15135639643127446</v>
      </c>
      <c r="AI5449">
        <v>0.12952467346319874</v>
      </c>
    </row>
    <row r="5450" spans="33:35">
      <c r="AG5450">
        <v>5447</v>
      </c>
      <c r="AH5450">
        <v>0.13454790380188372</v>
      </c>
      <c r="AI5450">
        <v>0.12256744443063</v>
      </c>
    </row>
    <row r="5451" spans="33:35">
      <c r="AG5451">
        <v>5448</v>
      </c>
      <c r="AH5451">
        <v>0.12596430222670446</v>
      </c>
      <c r="AI5451">
        <v>0.12848547481243999</v>
      </c>
    </row>
    <row r="5452" spans="33:35">
      <c r="AG5452">
        <v>5449</v>
      </c>
      <c r="AH5452">
        <v>0.12698727451014713</v>
      </c>
      <c r="AI5452">
        <v>0.11941349637369594</v>
      </c>
    </row>
    <row r="5453" spans="33:35">
      <c r="AG5453">
        <v>5450</v>
      </c>
      <c r="AH5453">
        <v>0.12932928608446748</v>
      </c>
      <c r="AI5453">
        <v>0.1412661596428664</v>
      </c>
    </row>
    <row r="5454" spans="33:35">
      <c r="AG5454">
        <v>5451</v>
      </c>
      <c r="AH5454">
        <v>0.12817863924714656</v>
      </c>
      <c r="AI5454">
        <v>0.12217702719693423</v>
      </c>
    </row>
    <row r="5455" spans="33:35">
      <c r="AG5455">
        <v>5452</v>
      </c>
      <c r="AH5455">
        <v>0.13169949542816545</v>
      </c>
      <c r="AI5455">
        <v>0.13206943603637222</v>
      </c>
    </row>
    <row r="5456" spans="33:35">
      <c r="AG5456">
        <v>5453</v>
      </c>
      <c r="AH5456">
        <v>0.15005563092192131</v>
      </c>
      <c r="AI5456">
        <v>0.11464081404644756</v>
      </c>
    </row>
    <row r="5457" spans="33:35">
      <c r="AG5457">
        <v>5454</v>
      </c>
      <c r="AH5457">
        <v>0.13520627432028087</v>
      </c>
      <c r="AI5457">
        <v>0.12902741032740872</v>
      </c>
    </row>
    <row r="5458" spans="33:35">
      <c r="AG5458">
        <v>5455</v>
      </c>
      <c r="AH5458">
        <v>0.12881023789602311</v>
      </c>
      <c r="AI5458">
        <v>0.13582527389103288</v>
      </c>
    </row>
    <row r="5459" spans="33:35">
      <c r="AG5459">
        <v>5456</v>
      </c>
      <c r="AH5459">
        <v>0.13952526041965532</v>
      </c>
      <c r="AI5459">
        <v>0.12267317658066863</v>
      </c>
    </row>
    <row r="5460" spans="33:35">
      <c r="AG5460">
        <v>5457</v>
      </c>
      <c r="AH5460">
        <v>0.12866521755081009</v>
      </c>
      <c r="AI5460">
        <v>0.1257897091234739</v>
      </c>
    </row>
    <row r="5461" spans="33:35">
      <c r="AG5461">
        <v>5458</v>
      </c>
      <c r="AH5461">
        <v>0.13806237167955751</v>
      </c>
      <c r="AI5461">
        <v>0.12632770658657366</v>
      </c>
    </row>
    <row r="5462" spans="33:35">
      <c r="AG5462">
        <v>5459</v>
      </c>
      <c r="AH5462">
        <v>0.13450455420492777</v>
      </c>
      <c r="AI5462">
        <v>0.12527104625243923</v>
      </c>
    </row>
    <row r="5463" spans="33:35">
      <c r="AG5463">
        <v>5460</v>
      </c>
      <c r="AH5463">
        <v>0.1330105115970053</v>
      </c>
      <c r="AI5463">
        <v>0.1318792257617766</v>
      </c>
    </row>
    <row r="5464" spans="33:35">
      <c r="AG5464">
        <v>5461</v>
      </c>
      <c r="AH5464">
        <v>0.13914135125493926</v>
      </c>
      <c r="AI5464">
        <v>0.1279372500582395</v>
      </c>
    </row>
    <row r="5465" spans="33:35">
      <c r="AG5465">
        <v>5462</v>
      </c>
      <c r="AH5465">
        <v>0.12857331202408553</v>
      </c>
      <c r="AI5465">
        <v>0.13460819668266666</v>
      </c>
    </row>
    <row r="5466" spans="33:35">
      <c r="AG5466">
        <v>5463</v>
      </c>
      <c r="AH5466">
        <v>0.123340237027979</v>
      </c>
      <c r="AI5466">
        <v>0.13221588159703868</v>
      </c>
    </row>
    <row r="5467" spans="33:35">
      <c r="AG5467">
        <v>5464</v>
      </c>
      <c r="AH5467">
        <v>0.14063204091363898</v>
      </c>
      <c r="AI5467">
        <v>0.10992051359468763</v>
      </c>
    </row>
    <row r="5468" spans="33:35">
      <c r="AG5468">
        <v>5465</v>
      </c>
      <c r="AH5468">
        <v>0.14607936329666782</v>
      </c>
      <c r="AI5468">
        <v>0.11460198671433078</v>
      </c>
    </row>
    <row r="5469" spans="33:35">
      <c r="AG5469">
        <v>5466</v>
      </c>
      <c r="AH5469">
        <v>0.13101008705032324</v>
      </c>
      <c r="AI5469">
        <v>0.11693213709952625</v>
      </c>
    </row>
    <row r="5470" spans="33:35">
      <c r="AG5470">
        <v>5467</v>
      </c>
      <c r="AH5470">
        <v>0.17616445405123207</v>
      </c>
      <c r="AI5470">
        <v>9.2765731637149559E-2</v>
      </c>
    </row>
    <row r="5471" spans="33:35">
      <c r="AG5471">
        <v>5468</v>
      </c>
      <c r="AH5471">
        <v>0.12489301767354975</v>
      </c>
      <c r="AI5471">
        <v>0.13540913963328824</v>
      </c>
    </row>
    <row r="5472" spans="33:35">
      <c r="AG5472">
        <v>5469</v>
      </c>
      <c r="AH5472">
        <v>0.14393680391004662</v>
      </c>
      <c r="AI5472">
        <v>0.11106438076756733</v>
      </c>
    </row>
    <row r="5473" spans="33:35">
      <c r="AG5473">
        <v>5470</v>
      </c>
      <c r="AH5473">
        <v>0.1530732238298764</v>
      </c>
      <c r="AI5473">
        <v>0.1054540896284554</v>
      </c>
    </row>
    <row r="5474" spans="33:35">
      <c r="AG5474">
        <v>5471</v>
      </c>
      <c r="AH5474">
        <v>0.13239096786658663</v>
      </c>
      <c r="AI5474">
        <v>0.12480291511900306</v>
      </c>
    </row>
    <row r="5475" spans="33:35">
      <c r="AG5475">
        <v>5472</v>
      </c>
      <c r="AH5475">
        <v>0.13515711081256968</v>
      </c>
      <c r="AI5475">
        <v>0.11398412304565647</v>
      </c>
    </row>
    <row r="5476" spans="33:35">
      <c r="AG5476">
        <v>5473</v>
      </c>
      <c r="AH5476">
        <v>0.1371001129046511</v>
      </c>
      <c r="AI5476">
        <v>0.13729080107105907</v>
      </c>
    </row>
    <row r="5477" spans="33:35">
      <c r="AG5477">
        <v>5474</v>
      </c>
      <c r="AH5477">
        <v>0.15304274636447063</v>
      </c>
      <c r="AI5477">
        <v>9.4388970617879805E-2</v>
      </c>
    </row>
    <row r="5478" spans="33:35">
      <c r="AG5478">
        <v>5475</v>
      </c>
      <c r="AH5478">
        <v>0.12821295159611409</v>
      </c>
      <c r="AI5478">
        <v>0.12508174885171663</v>
      </c>
    </row>
    <row r="5479" spans="33:35">
      <c r="AG5479">
        <v>5476</v>
      </c>
      <c r="AH5479">
        <v>0.14102121401519449</v>
      </c>
      <c r="AI5479">
        <v>0.12961097840782757</v>
      </c>
    </row>
    <row r="5480" spans="33:35">
      <c r="AG5480">
        <v>5477</v>
      </c>
      <c r="AH5480">
        <v>0.13263488139933466</v>
      </c>
      <c r="AI5480">
        <v>0.13841954850206689</v>
      </c>
    </row>
    <row r="5481" spans="33:35">
      <c r="AG5481">
        <v>5478</v>
      </c>
      <c r="AH5481">
        <v>0.12746513304031282</v>
      </c>
      <c r="AI5481">
        <v>0.12540824219827101</v>
      </c>
    </row>
    <row r="5482" spans="33:35">
      <c r="AG5482">
        <v>5479</v>
      </c>
      <c r="AH5482">
        <v>0.14420989143806742</v>
      </c>
      <c r="AI5482">
        <v>0.11960412559864762</v>
      </c>
    </row>
    <row r="5483" spans="33:35">
      <c r="AG5483">
        <v>5480</v>
      </c>
      <c r="AH5483">
        <v>0.15531595552792943</v>
      </c>
      <c r="AI5483">
        <v>0.12335017847603612</v>
      </c>
    </row>
    <row r="5484" spans="33:35">
      <c r="AG5484">
        <v>5481</v>
      </c>
      <c r="AH5484">
        <v>0.1292661398221841</v>
      </c>
      <c r="AI5484">
        <v>0.12628117563649932</v>
      </c>
    </row>
    <row r="5485" spans="33:35">
      <c r="AG5485">
        <v>5482</v>
      </c>
      <c r="AH5485">
        <v>0.13192311247054128</v>
      </c>
      <c r="AI5485">
        <v>0.12764208998922533</v>
      </c>
    </row>
    <row r="5486" spans="33:35">
      <c r="AG5486">
        <v>5483</v>
      </c>
      <c r="AH5486">
        <v>0.12340720325220066</v>
      </c>
      <c r="AI5486">
        <v>0.1410486077245339</v>
      </c>
    </row>
    <row r="5487" spans="33:35">
      <c r="AG5487">
        <v>5484</v>
      </c>
      <c r="AH5487">
        <v>0.14629489570707832</v>
      </c>
      <c r="AI5487">
        <v>0.13561349554017599</v>
      </c>
    </row>
    <row r="5488" spans="33:35">
      <c r="AG5488">
        <v>5485</v>
      </c>
      <c r="AH5488">
        <v>0.13837156351558741</v>
      </c>
      <c r="AI5488">
        <v>0.12781342468773471</v>
      </c>
    </row>
    <row r="5489" spans="33:35">
      <c r="AG5489">
        <v>5486</v>
      </c>
      <c r="AH5489">
        <v>0.12644416287195687</v>
      </c>
      <c r="AI5489">
        <v>0.12390266600432745</v>
      </c>
    </row>
    <row r="5490" spans="33:35">
      <c r="AG5490">
        <v>5487</v>
      </c>
      <c r="AH5490">
        <v>0.16576992657686038</v>
      </c>
      <c r="AI5490">
        <v>9.5677733400993351E-2</v>
      </c>
    </row>
    <row r="5491" spans="33:35">
      <c r="AG5491">
        <v>5488</v>
      </c>
      <c r="AH5491">
        <v>0.14333614126472588</v>
      </c>
      <c r="AI5491">
        <v>0.12544845737061108</v>
      </c>
    </row>
    <row r="5492" spans="33:35">
      <c r="AG5492">
        <v>5489</v>
      </c>
      <c r="AH5492">
        <v>0.1723581260686651</v>
      </c>
      <c r="AI5492">
        <v>0.13279751889350869</v>
      </c>
    </row>
    <row r="5493" spans="33:35">
      <c r="AG5493">
        <v>5490</v>
      </c>
      <c r="AH5493">
        <v>0.13146627773464692</v>
      </c>
      <c r="AI5493">
        <v>0.12334614974173137</v>
      </c>
    </row>
    <row r="5494" spans="33:35">
      <c r="AG5494">
        <v>5491</v>
      </c>
      <c r="AH5494">
        <v>0.13049338190362439</v>
      </c>
      <c r="AI5494">
        <v>0.14484027801854538</v>
      </c>
    </row>
    <row r="5495" spans="33:35">
      <c r="AG5495">
        <v>5492</v>
      </c>
      <c r="AH5495">
        <v>0.14672432354449255</v>
      </c>
      <c r="AI5495">
        <v>0.12610409968135139</v>
      </c>
    </row>
    <row r="5496" spans="33:35">
      <c r="AG5496">
        <v>5493</v>
      </c>
      <c r="AH5496">
        <v>0.12443725062303097</v>
      </c>
      <c r="AI5496">
        <v>0.13419451769310636</v>
      </c>
    </row>
    <row r="5497" spans="33:35">
      <c r="AG5497">
        <v>5494</v>
      </c>
      <c r="AH5497">
        <v>0.12311817221461578</v>
      </c>
      <c r="AI5497">
        <v>0.13677742023232231</v>
      </c>
    </row>
    <row r="5498" spans="33:35">
      <c r="AG5498">
        <v>5495</v>
      </c>
      <c r="AH5498">
        <v>0.13446848344449583</v>
      </c>
      <c r="AI5498">
        <v>0.14559951541355129</v>
      </c>
    </row>
    <row r="5499" spans="33:35">
      <c r="AG5499">
        <v>5496</v>
      </c>
      <c r="AH5499">
        <v>0.14607806752335767</v>
      </c>
      <c r="AI5499">
        <v>0.1073017476063946</v>
      </c>
    </row>
    <row r="5500" spans="33:35">
      <c r="AG5500">
        <v>5497</v>
      </c>
      <c r="AH5500">
        <v>0.12699250759587524</v>
      </c>
      <c r="AI5500">
        <v>0.14362170506079466</v>
      </c>
    </row>
    <row r="5501" spans="33:35">
      <c r="AG5501">
        <v>5498</v>
      </c>
      <c r="AH5501">
        <v>0.1781688576493439</v>
      </c>
      <c r="AI5501">
        <v>9.7360605472761236E-2</v>
      </c>
    </row>
    <row r="5502" spans="33:35">
      <c r="AG5502">
        <v>5499</v>
      </c>
      <c r="AH5502">
        <v>0.12912264358141301</v>
      </c>
      <c r="AI5502">
        <v>0.14504254918884152</v>
      </c>
    </row>
    <row r="5503" spans="33:35">
      <c r="AG5503">
        <v>5500</v>
      </c>
      <c r="AH5503">
        <v>0.12862320269084276</v>
      </c>
      <c r="AI5503">
        <v>0.12678434332391023</v>
      </c>
    </row>
    <row r="5504" spans="33:35">
      <c r="AG5504">
        <v>5501</v>
      </c>
      <c r="AH5504">
        <v>0.16964945022017622</v>
      </c>
      <c r="AI5504">
        <v>9.725153884626711E-2</v>
      </c>
    </row>
    <row r="5505" spans="33:35">
      <c r="AG5505">
        <v>5502</v>
      </c>
      <c r="AH5505">
        <v>0.15574502273605584</v>
      </c>
      <c r="AI5505">
        <v>9.9937195845558213E-2</v>
      </c>
    </row>
    <row r="5506" spans="33:35">
      <c r="AG5506">
        <v>5503</v>
      </c>
      <c r="AH5506">
        <v>0.13610683748458122</v>
      </c>
      <c r="AI5506">
        <v>0.1080153709495732</v>
      </c>
    </row>
    <row r="5507" spans="33:35">
      <c r="AG5507">
        <v>5504</v>
      </c>
      <c r="AH5507">
        <v>0.15359313345860554</v>
      </c>
      <c r="AI5507">
        <v>0.12113013642415388</v>
      </c>
    </row>
    <row r="5508" spans="33:35">
      <c r="AG5508">
        <v>5505</v>
      </c>
      <c r="AH5508">
        <v>0.12521015970035848</v>
      </c>
      <c r="AI5508">
        <v>0.12895865616202121</v>
      </c>
    </row>
    <row r="5509" spans="33:35">
      <c r="AG5509">
        <v>5506</v>
      </c>
      <c r="AH5509">
        <v>0.13040966086017619</v>
      </c>
      <c r="AI5509">
        <v>0.12520991465494349</v>
      </c>
    </row>
    <row r="5510" spans="33:35">
      <c r="AG5510">
        <v>5507</v>
      </c>
      <c r="AH5510">
        <v>0.13738506870039341</v>
      </c>
      <c r="AI5510">
        <v>0.12122318809409087</v>
      </c>
    </row>
    <row r="5511" spans="33:35">
      <c r="AG5511">
        <v>5508</v>
      </c>
      <c r="AH5511">
        <v>0.14719112640380647</v>
      </c>
      <c r="AI5511">
        <v>0.10746720947760624</v>
      </c>
    </row>
    <row r="5512" spans="33:35">
      <c r="AG5512">
        <v>5509</v>
      </c>
      <c r="AH5512">
        <v>0.13037508122010782</v>
      </c>
      <c r="AI5512">
        <v>0.11905655902616798</v>
      </c>
    </row>
    <row r="5513" spans="33:35">
      <c r="AG5513">
        <v>5510</v>
      </c>
      <c r="AH5513">
        <v>0.14611512717486413</v>
      </c>
      <c r="AI5513">
        <v>9.6216838773483915E-2</v>
      </c>
    </row>
    <row r="5514" spans="33:35">
      <c r="AG5514">
        <v>5511</v>
      </c>
      <c r="AH5514">
        <v>0.15294992279075936</v>
      </c>
      <c r="AI5514">
        <v>0.10369875938493328</v>
      </c>
    </row>
    <row r="5515" spans="33:35">
      <c r="AG5515">
        <v>5512</v>
      </c>
      <c r="AH5515">
        <v>0.13451927961111665</v>
      </c>
      <c r="AI5515">
        <v>0.11241567883297998</v>
      </c>
    </row>
    <row r="5516" spans="33:35">
      <c r="AG5516">
        <v>5513</v>
      </c>
      <c r="AH5516">
        <v>0.1307506226716616</v>
      </c>
      <c r="AI5516">
        <v>0.12517875195832154</v>
      </c>
    </row>
    <row r="5517" spans="33:35">
      <c r="AG5517">
        <v>5514</v>
      </c>
      <c r="AH5517">
        <v>0.12937535117160753</v>
      </c>
      <c r="AI5517">
        <v>0.14045272422640415</v>
      </c>
    </row>
    <row r="5518" spans="33:35">
      <c r="AG5518">
        <v>5515</v>
      </c>
      <c r="AH5518">
        <v>0.14122189703083887</v>
      </c>
      <c r="AI5518">
        <v>0.12150783608430074</v>
      </c>
    </row>
    <row r="5519" spans="33:35">
      <c r="AG5519">
        <v>5516</v>
      </c>
      <c r="AH5519">
        <v>0.13292451854191611</v>
      </c>
      <c r="AI5519">
        <v>0.11576288057909409</v>
      </c>
    </row>
    <row r="5520" spans="33:35">
      <c r="AG5520">
        <v>5517</v>
      </c>
      <c r="AH5520">
        <v>0.12862236808610347</v>
      </c>
      <c r="AI5520">
        <v>0.14833858106582692</v>
      </c>
    </row>
    <row r="5521" spans="33:35">
      <c r="AG5521">
        <v>5518</v>
      </c>
      <c r="AH5521">
        <v>0.13458324075517555</v>
      </c>
      <c r="AI5521">
        <v>0.12374566665080923</v>
      </c>
    </row>
    <row r="5522" spans="33:35">
      <c r="AG5522">
        <v>5519</v>
      </c>
      <c r="AH5522">
        <v>0.1359591953826903</v>
      </c>
      <c r="AI5522">
        <v>0.11427281255859796</v>
      </c>
    </row>
    <row r="5523" spans="33:35">
      <c r="AG5523">
        <v>5520</v>
      </c>
      <c r="AH5523">
        <v>0.12701959203437196</v>
      </c>
      <c r="AI5523">
        <v>0.14381946216113056</v>
      </c>
    </row>
    <row r="5524" spans="33:35">
      <c r="AG5524">
        <v>5521</v>
      </c>
      <c r="AH5524">
        <v>0.13117129653604784</v>
      </c>
      <c r="AI5524">
        <v>0.12169314864253293</v>
      </c>
    </row>
    <row r="5525" spans="33:35">
      <c r="AG5525">
        <v>5522</v>
      </c>
      <c r="AH5525">
        <v>0.12632015483987025</v>
      </c>
      <c r="AI5525">
        <v>0.13757857024770592</v>
      </c>
    </row>
    <row r="5526" spans="33:35">
      <c r="AG5526">
        <v>5523</v>
      </c>
      <c r="AH5526">
        <v>0.13677793549862868</v>
      </c>
      <c r="AI5526">
        <v>0.1321485906737053</v>
      </c>
    </row>
    <row r="5527" spans="33:35">
      <c r="AG5527">
        <v>5524</v>
      </c>
      <c r="AH5527">
        <v>0.13001481688138294</v>
      </c>
      <c r="AI5527">
        <v>0.14019743103649346</v>
      </c>
    </row>
    <row r="5528" spans="33:35">
      <c r="AG5528">
        <v>5525</v>
      </c>
      <c r="AH5528">
        <v>0.14623904242760624</v>
      </c>
      <c r="AI5528">
        <v>0.12567280040536921</v>
      </c>
    </row>
    <row r="5529" spans="33:35">
      <c r="AG5529">
        <v>5526</v>
      </c>
      <c r="AH5529">
        <v>0.1308870954010545</v>
      </c>
      <c r="AI5529">
        <v>0.1488686891501606</v>
      </c>
    </row>
    <row r="5530" spans="33:35">
      <c r="AG5530">
        <v>5527</v>
      </c>
      <c r="AH5530">
        <v>0.1259939469911992</v>
      </c>
      <c r="AI5530">
        <v>0.13674094787881036</v>
      </c>
    </row>
    <row r="5531" spans="33:35">
      <c r="AG5531">
        <v>5528</v>
      </c>
      <c r="AH5531">
        <v>0.13791377967042759</v>
      </c>
      <c r="AI5531">
        <v>0.13513725096735124</v>
      </c>
    </row>
    <row r="5532" spans="33:35">
      <c r="AG5532">
        <v>5529</v>
      </c>
      <c r="AH5532">
        <v>0.14612481985676809</v>
      </c>
      <c r="AI5532">
        <v>0.11856522319217311</v>
      </c>
    </row>
    <row r="5533" spans="33:35">
      <c r="AG5533">
        <v>5530</v>
      </c>
      <c r="AH5533">
        <v>0.13299799294338724</v>
      </c>
      <c r="AI5533">
        <v>0.11584291976525674</v>
      </c>
    </row>
    <row r="5534" spans="33:35">
      <c r="AG5534">
        <v>5531</v>
      </c>
      <c r="AH5534">
        <v>0.14236643871541813</v>
      </c>
      <c r="AI5534">
        <v>0.10480211646482286</v>
      </c>
    </row>
    <row r="5535" spans="33:35">
      <c r="AG5535">
        <v>5532</v>
      </c>
      <c r="AH5535">
        <v>0.14318318480676803</v>
      </c>
      <c r="AI5535">
        <v>0.12951043390027372</v>
      </c>
    </row>
    <row r="5536" spans="33:35">
      <c r="AG5536">
        <v>5533</v>
      </c>
      <c r="AH5536">
        <v>0.13096507964307658</v>
      </c>
      <c r="AI5536">
        <v>0.11515275273872158</v>
      </c>
    </row>
    <row r="5537" spans="33:35">
      <c r="AG5537">
        <v>5534</v>
      </c>
      <c r="AH5537">
        <v>0.13024088082186233</v>
      </c>
      <c r="AI5537">
        <v>0.12946541674230938</v>
      </c>
    </row>
    <row r="5538" spans="33:35">
      <c r="AG5538">
        <v>5535</v>
      </c>
      <c r="AH5538">
        <v>0.15562026087436201</v>
      </c>
      <c r="AI5538">
        <v>0.13002677147713945</v>
      </c>
    </row>
    <row r="5539" spans="33:35">
      <c r="AG5539">
        <v>5536</v>
      </c>
      <c r="AH5539">
        <v>0.13971331224683808</v>
      </c>
      <c r="AI5539">
        <v>0.11146652687604891</v>
      </c>
    </row>
    <row r="5540" spans="33:35">
      <c r="AG5540">
        <v>5537</v>
      </c>
      <c r="AH5540">
        <v>0.12446992629230351</v>
      </c>
      <c r="AI5540">
        <v>0.13382900061830785</v>
      </c>
    </row>
    <row r="5541" spans="33:35">
      <c r="AG5541">
        <v>5538</v>
      </c>
      <c r="AH5541">
        <v>0.13636098989415724</v>
      </c>
      <c r="AI5541">
        <v>0.11557836356406267</v>
      </c>
    </row>
    <row r="5542" spans="33:35">
      <c r="AG5542">
        <v>5539</v>
      </c>
      <c r="AH5542">
        <v>0.15167205808337006</v>
      </c>
      <c r="AI5542">
        <v>0.1122210523657623</v>
      </c>
    </row>
    <row r="5543" spans="33:35">
      <c r="AG5543">
        <v>5540</v>
      </c>
      <c r="AH5543">
        <v>0.12520019055839784</v>
      </c>
      <c r="AI5543">
        <v>0.12963398675176294</v>
      </c>
    </row>
    <row r="5544" spans="33:35">
      <c r="AG5544">
        <v>5541</v>
      </c>
      <c r="AH5544">
        <v>0.13688774142860113</v>
      </c>
      <c r="AI5544">
        <v>0.11396712121344844</v>
      </c>
    </row>
    <row r="5545" spans="33:35">
      <c r="AG5545">
        <v>5542</v>
      </c>
      <c r="AH5545">
        <v>0.13387541929855815</v>
      </c>
      <c r="AI5545">
        <v>0.12290679936612811</v>
      </c>
    </row>
    <row r="5546" spans="33:35">
      <c r="AG5546">
        <v>5543</v>
      </c>
      <c r="AH5546">
        <v>0.13335566407716593</v>
      </c>
      <c r="AI5546">
        <v>0.14363818698092634</v>
      </c>
    </row>
    <row r="5547" spans="33:35">
      <c r="AG5547">
        <v>5544</v>
      </c>
      <c r="AH5547">
        <v>0.1431324525015685</v>
      </c>
      <c r="AI5547">
        <v>0.12525743557105123</v>
      </c>
    </row>
    <row r="5548" spans="33:35">
      <c r="AG5548">
        <v>5545</v>
      </c>
      <c r="AH5548">
        <v>0.13806524230484404</v>
      </c>
      <c r="AI5548">
        <v>0.12082099482555811</v>
      </c>
    </row>
    <row r="5549" spans="33:35">
      <c r="AG5549">
        <v>5546</v>
      </c>
      <c r="AH5549">
        <v>0.13111503890895207</v>
      </c>
      <c r="AI5549">
        <v>0.1491888735219245</v>
      </c>
    </row>
    <row r="5550" spans="33:35">
      <c r="AG5550">
        <v>5547</v>
      </c>
      <c r="AH5550">
        <v>0.14401681482964773</v>
      </c>
      <c r="AI5550">
        <v>0.11327091294354807</v>
      </c>
    </row>
    <row r="5551" spans="33:35">
      <c r="AG5551">
        <v>5548</v>
      </c>
      <c r="AH5551">
        <v>0.14032250186730211</v>
      </c>
      <c r="AI5551">
        <v>0.11678637918390099</v>
      </c>
    </row>
    <row r="5552" spans="33:35">
      <c r="AG5552">
        <v>5549</v>
      </c>
      <c r="AH5552">
        <v>0.12978332497083298</v>
      </c>
      <c r="AI5552">
        <v>0.14242032191276058</v>
      </c>
    </row>
    <row r="5553" spans="33:35">
      <c r="AG5553">
        <v>5550</v>
      </c>
      <c r="AH5553">
        <v>0.13139002879226147</v>
      </c>
      <c r="AI5553">
        <v>0.11201428511361204</v>
      </c>
    </row>
    <row r="5554" spans="33:35">
      <c r="AG5554">
        <v>5551</v>
      </c>
      <c r="AH5554">
        <v>0.15884379631892045</v>
      </c>
      <c r="AI5554">
        <v>0.12819522801511235</v>
      </c>
    </row>
    <row r="5555" spans="33:35">
      <c r="AG5555">
        <v>5552</v>
      </c>
      <c r="AH5555">
        <v>0.14495072618001889</v>
      </c>
      <c r="AI5555">
        <v>0.1048773636898552</v>
      </c>
    </row>
    <row r="5556" spans="33:35">
      <c r="AG5556">
        <v>5553</v>
      </c>
      <c r="AH5556">
        <v>0.13035733673218092</v>
      </c>
      <c r="AI5556">
        <v>0.11968386524257549</v>
      </c>
    </row>
    <row r="5557" spans="33:35">
      <c r="AG5557">
        <v>5554</v>
      </c>
      <c r="AH5557">
        <v>0.14108591789685671</v>
      </c>
      <c r="AI5557">
        <v>0.12241349993546295</v>
      </c>
    </row>
    <row r="5558" spans="33:35">
      <c r="AG5558">
        <v>5555</v>
      </c>
      <c r="AH5558">
        <v>0.12440001219235211</v>
      </c>
      <c r="AI5558">
        <v>0.13405137890807159</v>
      </c>
    </row>
    <row r="5559" spans="33:35">
      <c r="AG5559">
        <v>5556</v>
      </c>
      <c r="AH5559">
        <v>0.1639488627213522</v>
      </c>
      <c r="AI5559">
        <v>0.10685166039123968</v>
      </c>
    </row>
    <row r="5560" spans="33:35">
      <c r="AG5560">
        <v>5557</v>
      </c>
      <c r="AH5560">
        <v>0.13341975337139447</v>
      </c>
      <c r="AI5560">
        <v>0.13009575912557672</v>
      </c>
    </row>
    <row r="5561" spans="33:35">
      <c r="AG5561">
        <v>5558</v>
      </c>
      <c r="AH5561">
        <v>0.13208910388121844</v>
      </c>
      <c r="AI5561">
        <v>0.12397857925495767</v>
      </c>
    </row>
    <row r="5562" spans="33:35">
      <c r="AG5562">
        <v>5559</v>
      </c>
      <c r="AH5562">
        <v>0.12556177216505876</v>
      </c>
      <c r="AI5562">
        <v>0.12713431906710923</v>
      </c>
    </row>
    <row r="5563" spans="33:35">
      <c r="AG5563">
        <v>5560</v>
      </c>
      <c r="AH5563">
        <v>0.14113157369454812</v>
      </c>
      <c r="AI5563">
        <v>0.11948171097121398</v>
      </c>
    </row>
    <row r="5564" spans="33:35">
      <c r="AG5564">
        <v>5561</v>
      </c>
      <c r="AH5564">
        <v>0.12674013536311257</v>
      </c>
      <c r="AI5564">
        <v>0.12926775706719376</v>
      </c>
    </row>
    <row r="5565" spans="33:35">
      <c r="AG5565">
        <v>5562</v>
      </c>
      <c r="AH5565">
        <v>0.14413270163357514</v>
      </c>
      <c r="AI5565">
        <v>0.12167428426276886</v>
      </c>
    </row>
    <row r="5566" spans="33:35">
      <c r="AG5566">
        <v>5563</v>
      </c>
      <c r="AH5566">
        <v>0.12873605794686829</v>
      </c>
      <c r="AI5566">
        <v>0.13998756147313901</v>
      </c>
    </row>
    <row r="5567" spans="33:35">
      <c r="AG5567">
        <v>5564</v>
      </c>
      <c r="AH5567">
        <v>0.13128952999744301</v>
      </c>
      <c r="AI5567">
        <v>0.11592613940979671</v>
      </c>
    </row>
    <row r="5568" spans="33:35">
      <c r="AG5568">
        <v>5565</v>
      </c>
      <c r="AH5568">
        <v>0.14777212428419623</v>
      </c>
      <c r="AI5568">
        <v>0.13874261779960942</v>
      </c>
    </row>
    <row r="5569" spans="33:35">
      <c r="AG5569">
        <v>5566</v>
      </c>
      <c r="AH5569">
        <v>0.2037805187632962</v>
      </c>
      <c r="AI5569">
        <v>8.1381733709194867E-2</v>
      </c>
    </row>
    <row r="5570" spans="33:35">
      <c r="AG5570">
        <v>5567</v>
      </c>
      <c r="AH5570">
        <v>0.15866718676543909</v>
      </c>
      <c r="AI5570">
        <v>0.11648204328634934</v>
      </c>
    </row>
    <row r="5571" spans="33:35">
      <c r="AG5571">
        <v>5568</v>
      </c>
      <c r="AH5571">
        <v>0.12266366150676269</v>
      </c>
      <c r="AI5571">
        <v>0.1350814355088302</v>
      </c>
    </row>
    <row r="5572" spans="33:35">
      <c r="AG5572">
        <v>5569</v>
      </c>
      <c r="AH5572">
        <v>0.13365024220712443</v>
      </c>
      <c r="AI5572">
        <v>0.13764452548923722</v>
      </c>
    </row>
    <row r="5573" spans="33:35">
      <c r="AG5573">
        <v>5570</v>
      </c>
      <c r="AH5573">
        <v>0.1389634764162217</v>
      </c>
      <c r="AI5573">
        <v>0.12560269268287333</v>
      </c>
    </row>
    <row r="5574" spans="33:35">
      <c r="AG5574">
        <v>5571</v>
      </c>
      <c r="AH5574">
        <v>0.14290159204804351</v>
      </c>
      <c r="AI5574">
        <v>0.1401380735323734</v>
      </c>
    </row>
    <row r="5575" spans="33:35">
      <c r="AG5575">
        <v>5572</v>
      </c>
      <c r="AH5575">
        <v>0.12490196039417736</v>
      </c>
      <c r="AI5575">
        <v>0.1246275302999313</v>
      </c>
    </row>
    <row r="5576" spans="33:35">
      <c r="AG5576">
        <v>5573</v>
      </c>
      <c r="AH5576">
        <v>0.13947490263342063</v>
      </c>
      <c r="AI5576">
        <v>0.11084383773391186</v>
      </c>
    </row>
    <row r="5577" spans="33:35">
      <c r="AG5577">
        <v>5574</v>
      </c>
      <c r="AH5577">
        <v>0.13385737685526014</v>
      </c>
      <c r="AI5577">
        <v>0.1174113766787416</v>
      </c>
    </row>
    <row r="5578" spans="33:35">
      <c r="AG5578">
        <v>5575</v>
      </c>
      <c r="AH5578">
        <v>0.13866079670878498</v>
      </c>
      <c r="AI5578">
        <v>0.11311235334860324</v>
      </c>
    </row>
    <row r="5579" spans="33:35">
      <c r="AG5579">
        <v>5576</v>
      </c>
      <c r="AH5579">
        <v>0.13398076793461428</v>
      </c>
      <c r="AI5579">
        <v>0.11560602037388253</v>
      </c>
    </row>
    <row r="5580" spans="33:35">
      <c r="AG5580">
        <v>5577</v>
      </c>
      <c r="AH5580">
        <v>0.14182544794541554</v>
      </c>
      <c r="AI5580">
        <v>0.12081702343269703</v>
      </c>
    </row>
    <row r="5581" spans="33:35">
      <c r="AG5581">
        <v>5578</v>
      </c>
      <c r="AH5581">
        <v>0.14345740318812875</v>
      </c>
      <c r="AI5581">
        <v>0.14758574762793658</v>
      </c>
    </row>
    <row r="5582" spans="33:35">
      <c r="AG5582">
        <v>5579</v>
      </c>
      <c r="AH5582">
        <v>0.12305272248794639</v>
      </c>
      <c r="AI5582">
        <v>0.13256328351048244</v>
      </c>
    </row>
    <row r="5583" spans="33:35">
      <c r="AG5583">
        <v>5580</v>
      </c>
      <c r="AH5583">
        <v>0.13920736069523948</v>
      </c>
      <c r="AI5583">
        <v>0.12399786384787556</v>
      </c>
    </row>
    <row r="5584" spans="33:35">
      <c r="AG5584">
        <v>5581</v>
      </c>
      <c r="AH5584">
        <v>0.13469352023991821</v>
      </c>
      <c r="AI5584">
        <v>0.11228771282972475</v>
      </c>
    </row>
    <row r="5585" spans="33:35">
      <c r="AG5585">
        <v>5582</v>
      </c>
      <c r="AH5585">
        <v>0.12345962638110125</v>
      </c>
      <c r="AI5585">
        <v>0.14393677761651172</v>
      </c>
    </row>
    <row r="5586" spans="33:35">
      <c r="AG5586">
        <v>5583</v>
      </c>
      <c r="AH5586">
        <v>0.12556677276429348</v>
      </c>
      <c r="AI5586">
        <v>0.12206960090521325</v>
      </c>
    </row>
    <row r="5587" spans="33:35">
      <c r="AG5587">
        <v>5584</v>
      </c>
      <c r="AH5587">
        <v>0.14210971604284992</v>
      </c>
      <c r="AI5587">
        <v>0.1080482433699106</v>
      </c>
    </row>
    <row r="5588" spans="33:35">
      <c r="AG5588">
        <v>5585</v>
      </c>
      <c r="AH5588">
        <v>0.14404626020119105</v>
      </c>
      <c r="AI5588">
        <v>0.126190070078431</v>
      </c>
    </row>
    <row r="5589" spans="33:35">
      <c r="AG5589">
        <v>5586</v>
      </c>
      <c r="AH5589">
        <v>0.12806096459087052</v>
      </c>
      <c r="AI5589">
        <v>0.11596414666996616</v>
      </c>
    </row>
    <row r="5590" spans="33:35">
      <c r="AG5590">
        <v>5587</v>
      </c>
      <c r="AH5590">
        <v>0.13724563897864672</v>
      </c>
      <c r="AI5590">
        <v>0.12560447183644935</v>
      </c>
    </row>
    <row r="5591" spans="33:35">
      <c r="AG5591">
        <v>5588</v>
      </c>
      <c r="AH5591">
        <v>0.12695448076899102</v>
      </c>
      <c r="AI5591">
        <v>0.12170525862473029</v>
      </c>
    </row>
    <row r="5592" spans="33:35">
      <c r="AG5592">
        <v>5589</v>
      </c>
      <c r="AH5592">
        <v>0.13092818824543434</v>
      </c>
      <c r="AI5592">
        <v>0.12162525746141285</v>
      </c>
    </row>
    <row r="5593" spans="33:35">
      <c r="AG5593">
        <v>5590</v>
      </c>
      <c r="AH5593">
        <v>0.13963738386391733</v>
      </c>
      <c r="AI5593">
        <v>0.1146212796037431</v>
      </c>
    </row>
    <row r="5594" spans="33:35">
      <c r="AG5594">
        <v>5591</v>
      </c>
      <c r="AH5594">
        <v>0.12643442986922154</v>
      </c>
      <c r="AI5594">
        <v>0.154888387490002</v>
      </c>
    </row>
    <row r="5595" spans="33:35">
      <c r="AG5595">
        <v>5592</v>
      </c>
      <c r="AH5595">
        <v>0.16221722002593322</v>
      </c>
      <c r="AI5595">
        <v>0.10010569559731115</v>
      </c>
    </row>
    <row r="5596" spans="33:35">
      <c r="AG5596">
        <v>5593</v>
      </c>
      <c r="AH5596">
        <v>0.13885158537418241</v>
      </c>
      <c r="AI5596">
        <v>0.11333941292447711</v>
      </c>
    </row>
    <row r="5597" spans="33:35">
      <c r="AG5597">
        <v>5594</v>
      </c>
      <c r="AH5597">
        <v>0.12731967062619029</v>
      </c>
      <c r="AI5597">
        <v>0.1364480482427787</v>
      </c>
    </row>
    <row r="5598" spans="33:35">
      <c r="AG5598">
        <v>5595</v>
      </c>
      <c r="AH5598">
        <v>0.14005341770649418</v>
      </c>
      <c r="AI5598">
        <v>0.12703894445262387</v>
      </c>
    </row>
    <row r="5599" spans="33:35">
      <c r="AG5599">
        <v>5596</v>
      </c>
      <c r="AH5599">
        <v>0.14874446807510067</v>
      </c>
      <c r="AI5599">
        <v>0.1250793181672602</v>
      </c>
    </row>
    <row r="5600" spans="33:35">
      <c r="AG5600">
        <v>5597</v>
      </c>
      <c r="AH5600">
        <v>0.14742836880935958</v>
      </c>
      <c r="AI5600">
        <v>0.12449092156427947</v>
      </c>
    </row>
    <row r="5601" spans="33:35">
      <c r="AG5601">
        <v>5598</v>
      </c>
      <c r="AH5601">
        <v>0.13678980614944042</v>
      </c>
      <c r="AI5601">
        <v>0.13799174206919501</v>
      </c>
    </row>
    <row r="5602" spans="33:35">
      <c r="AG5602">
        <v>5599</v>
      </c>
      <c r="AH5602">
        <v>0.15297184231253663</v>
      </c>
      <c r="AI5602">
        <v>9.8850400628323232E-2</v>
      </c>
    </row>
    <row r="5603" spans="33:35">
      <c r="AG5603">
        <v>5600</v>
      </c>
      <c r="AH5603">
        <v>0.13327314142123634</v>
      </c>
      <c r="AI5603">
        <v>0.12852746644005153</v>
      </c>
    </row>
    <row r="5604" spans="33:35">
      <c r="AG5604">
        <v>5601</v>
      </c>
      <c r="AH5604">
        <v>0.15322876949097475</v>
      </c>
      <c r="AI5604">
        <v>0.12062540868809304</v>
      </c>
    </row>
    <row r="5605" spans="33:35">
      <c r="AG5605">
        <v>5602</v>
      </c>
      <c r="AH5605">
        <v>0.14217824309903226</v>
      </c>
      <c r="AI5605">
        <v>0.13279056756676016</v>
      </c>
    </row>
    <row r="5606" spans="33:35">
      <c r="AG5606">
        <v>5603</v>
      </c>
      <c r="AH5606">
        <v>0.14874368424783296</v>
      </c>
      <c r="AI5606">
        <v>0.12526319209771533</v>
      </c>
    </row>
    <row r="5607" spans="33:35">
      <c r="AG5607">
        <v>5604</v>
      </c>
      <c r="AH5607">
        <v>0.14081862350290775</v>
      </c>
      <c r="AI5607">
        <v>0.12335113281160463</v>
      </c>
    </row>
    <row r="5608" spans="33:35">
      <c r="AG5608">
        <v>5605</v>
      </c>
      <c r="AH5608">
        <v>0.14300039003318832</v>
      </c>
      <c r="AI5608">
        <v>0.11904800453505845</v>
      </c>
    </row>
    <row r="5609" spans="33:35">
      <c r="AG5609">
        <v>5606</v>
      </c>
      <c r="AH5609">
        <v>0.14804440313167441</v>
      </c>
      <c r="AI5609">
        <v>0.10449801170310506</v>
      </c>
    </row>
    <row r="5610" spans="33:35">
      <c r="AG5610">
        <v>5607</v>
      </c>
      <c r="AH5610">
        <v>0.13198376139337092</v>
      </c>
      <c r="AI5610">
        <v>0.12319559910561831</v>
      </c>
    </row>
    <row r="5611" spans="33:35">
      <c r="AG5611">
        <v>5608</v>
      </c>
      <c r="AH5611">
        <v>0.13014838745766591</v>
      </c>
      <c r="AI5611">
        <v>0.12143148453465166</v>
      </c>
    </row>
    <row r="5612" spans="33:35">
      <c r="AG5612">
        <v>5609</v>
      </c>
      <c r="AH5612">
        <v>0.1415336030993827</v>
      </c>
      <c r="AI5612">
        <v>0.10164065125808011</v>
      </c>
    </row>
    <row r="5613" spans="33:35">
      <c r="AG5613">
        <v>5610</v>
      </c>
      <c r="AH5613">
        <v>0.13490248896831161</v>
      </c>
      <c r="AI5613">
        <v>0.12047029329902073</v>
      </c>
    </row>
    <row r="5614" spans="33:35">
      <c r="AG5614">
        <v>5611</v>
      </c>
      <c r="AH5614">
        <v>0.12906091718233706</v>
      </c>
      <c r="AI5614">
        <v>0.12242503256977458</v>
      </c>
    </row>
    <row r="5615" spans="33:35">
      <c r="AG5615">
        <v>5612</v>
      </c>
      <c r="AH5615">
        <v>0.13695673593796634</v>
      </c>
      <c r="AI5615">
        <v>0.12866886699577867</v>
      </c>
    </row>
    <row r="5616" spans="33:35">
      <c r="AG5616">
        <v>5613</v>
      </c>
      <c r="AH5616">
        <v>0.15411878581693206</v>
      </c>
      <c r="AI5616">
        <v>0.13177749440153455</v>
      </c>
    </row>
    <row r="5617" spans="33:35">
      <c r="AG5617">
        <v>5614</v>
      </c>
      <c r="AH5617">
        <v>0.14554961014028087</v>
      </c>
      <c r="AI5617">
        <v>0.10204522605299815</v>
      </c>
    </row>
    <row r="5618" spans="33:35">
      <c r="AG5618">
        <v>5615</v>
      </c>
      <c r="AH5618">
        <v>0.13677516588126179</v>
      </c>
      <c r="AI5618">
        <v>0.13024009659880262</v>
      </c>
    </row>
    <row r="5619" spans="33:35">
      <c r="AG5619">
        <v>5616</v>
      </c>
      <c r="AH5619">
        <v>0.14562195886777474</v>
      </c>
      <c r="AI5619">
        <v>0.1468538006067408</v>
      </c>
    </row>
    <row r="5620" spans="33:35">
      <c r="AG5620">
        <v>5617</v>
      </c>
      <c r="AH5620">
        <v>0.12885921711904022</v>
      </c>
      <c r="AI5620">
        <v>0.11939500489737967</v>
      </c>
    </row>
    <row r="5621" spans="33:35">
      <c r="AG5621">
        <v>5618</v>
      </c>
      <c r="AH5621">
        <v>0.16916472295800727</v>
      </c>
      <c r="AI5621">
        <v>0.11172759268579575</v>
      </c>
    </row>
    <row r="5622" spans="33:35">
      <c r="AG5622">
        <v>5619</v>
      </c>
      <c r="AH5622">
        <v>0.12522053837821032</v>
      </c>
      <c r="AI5622">
        <v>0.13833346423810619</v>
      </c>
    </row>
    <row r="5623" spans="33:35">
      <c r="AG5623">
        <v>5620</v>
      </c>
      <c r="AH5623">
        <v>0.1630998605895653</v>
      </c>
      <c r="AI5623">
        <v>0.12666059621637826</v>
      </c>
    </row>
    <row r="5624" spans="33:35">
      <c r="AG5624">
        <v>5621</v>
      </c>
      <c r="AH5624">
        <v>0.14607749865870978</v>
      </c>
      <c r="AI5624">
        <v>0.11325733217970407</v>
      </c>
    </row>
    <row r="5625" spans="33:35">
      <c r="AG5625">
        <v>5622</v>
      </c>
      <c r="AH5625">
        <v>0.13643049430316614</v>
      </c>
      <c r="AI5625">
        <v>0.12294245197676516</v>
      </c>
    </row>
    <row r="5626" spans="33:35">
      <c r="AG5626">
        <v>5623</v>
      </c>
      <c r="AH5626">
        <v>0.1291848890917377</v>
      </c>
      <c r="AI5626">
        <v>0.11514803960154969</v>
      </c>
    </row>
    <row r="5627" spans="33:35">
      <c r="AG5627">
        <v>5624</v>
      </c>
      <c r="AH5627">
        <v>0.12994105819311358</v>
      </c>
      <c r="AI5627">
        <v>0.11373017259554874</v>
      </c>
    </row>
    <row r="5628" spans="33:35">
      <c r="AG5628">
        <v>5625</v>
      </c>
      <c r="AH5628">
        <v>0.12522456188171069</v>
      </c>
      <c r="AI5628">
        <v>0.14464990096099767</v>
      </c>
    </row>
    <row r="5629" spans="33:35">
      <c r="AG5629">
        <v>5626</v>
      </c>
      <c r="AH5629">
        <v>0.14645070670707375</v>
      </c>
      <c r="AI5629">
        <v>0.11252726165638335</v>
      </c>
    </row>
    <row r="5630" spans="33:35">
      <c r="AG5630">
        <v>5627</v>
      </c>
      <c r="AH5630">
        <v>0.13770769045535428</v>
      </c>
      <c r="AI5630">
        <v>0.12714587767224705</v>
      </c>
    </row>
    <row r="5631" spans="33:35">
      <c r="AG5631">
        <v>5628</v>
      </c>
      <c r="AH5631">
        <v>0.13055001977644762</v>
      </c>
      <c r="AI5631">
        <v>0.12494236820824049</v>
      </c>
    </row>
    <row r="5632" spans="33:35">
      <c r="AG5632">
        <v>5629</v>
      </c>
      <c r="AH5632">
        <v>0.15046165749153723</v>
      </c>
      <c r="AI5632">
        <v>9.5453767376928497E-2</v>
      </c>
    </row>
    <row r="5633" spans="33:35">
      <c r="AG5633">
        <v>5630</v>
      </c>
      <c r="AH5633">
        <v>0.13310109320263694</v>
      </c>
      <c r="AI5633">
        <v>0.12988781720554821</v>
      </c>
    </row>
    <row r="5634" spans="33:35">
      <c r="AG5634">
        <v>5631</v>
      </c>
      <c r="AH5634">
        <v>0.15064468024814059</v>
      </c>
      <c r="AI5634">
        <v>0.10367076612146774</v>
      </c>
    </row>
    <row r="5635" spans="33:35">
      <c r="AG5635">
        <v>5632</v>
      </c>
      <c r="AH5635">
        <v>0.12839338290157912</v>
      </c>
      <c r="AI5635">
        <v>0.11647106800830122</v>
      </c>
    </row>
    <row r="5636" spans="33:35">
      <c r="AG5636">
        <v>5633</v>
      </c>
      <c r="AH5636">
        <v>0.1628072267674909</v>
      </c>
      <c r="AI5636">
        <v>0.10821268087870885</v>
      </c>
    </row>
    <row r="5637" spans="33:35">
      <c r="AG5637">
        <v>5634</v>
      </c>
      <c r="AH5637">
        <v>0.12770268241893634</v>
      </c>
      <c r="AI5637">
        <v>0.13329631564280589</v>
      </c>
    </row>
    <row r="5638" spans="33:35">
      <c r="AG5638">
        <v>5635</v>
      </c>
      <c r="AH5638">
        <v>0.1439039355802488</v>
      </c>
      <c r="AI5638">
        <v>0.11900854986725812</v>
      </c>
    </row>
    <row r="5639" spans="33:35">
      <c r="AG5639">
        <v>5636</v>
      </c>
      <c r="AH5639">
        <v>0.14205083167221177</v>
      </c>
      <c r="AI5639">
        <v>0.12174352208530836</v>
      </c>
    </row>
    <row r="5640" spans="33:35">
      <c r="AG5640">
        <v>5637</v>
      </c>
      <c r="AH5640">
        <v>0.13069939417725882</v>
      </c>
      <c r="AI5640">
        <v>0.11876754287321205</v>
      </c>
    </row>
    <row r="5641" spans="33:35">
      <c r="AG5641">
        <v>5638</v>
      </c>
      <c r="AH5641">
        <v>0.13519935008131925</v>
      </c>
      <c r="AI5641">
        <v>0.12140005765602904</v>
      </c>
    </row>
    <row r="5642" spans="33:35">
      <c r="AG5642">
        <v>5639</v>
      </c>
      <c r="AH5642">
        <v>0.12762321653205128</v>
      </c>
      <c r="AI5642">
        <v>0.12759224366107219</v>
      </c>
    </row>
    <row r="5643" spans="33:35">
      <c r="AG5643">
        <v>5640</v>
      </c>
      <c r="AH5643">
        <v>0.12843179460958218</v>
      </c>
      <c r="AI5643">
        <v>0.12895599815957248</v>
      </c>
    </row>
    <row r="5644" spans="33:35">
      <c r="AG5644">
        <v>5641</v>
      </c>
      <c r="AH5644">
        <v>0.13200460559488381</v>
      </c>
      <c r="AI5644">
        <v>0.11718389439522463</v>
      </c>
    </row>
    <row r="5645" spans="33:35">
      <c r="AG5645">
        <v>5642</v>
      </c>
      <c r="AH5645">
        <v>0.19754803024244583</v>
      </c>
      <c r="AI5645">
        <v>8.6310444298397418E-2</v>
      </c>
    </row>
    <row r="5646" spans="33:35">
      <c r="AG5646">
        <v>5643</v>
      </c>
      <c r="AH5646">
        <v>0.13300440049597825</v>
      </c>
      <c r="AI5646">
        <v>0.12345931752851216</v>
      </c>
    </row>
    <row r="5647" spans="33:35">
      <c r="AG5647">
        <v>5644</v>
      </c>
      <c r="AH5647">
        <v>0.14809408821927003</v>
      </c>
      <c r="AI5647">
        <v>0.15785481722492439</v>
      </c>
    </row>
    <row r="5648" spans="33:35">
      <c r="AG5648">
        <v>5645</v>
      </c>
      <c r="AH5648">
        <v>0.12979062724500817</v>
      </c>
      <c r="AI5648">
        <v>0.12857462951158247</v>
      </c>
    </row>
    <row r="5649" spans="33:35">
      <c r="AG5649">
        <v>5646</v>
      </c>
      <c r="AH5649">
        <v>0.14152487189859556</v>
      </c>
      <c r="AI5649">
        <v>0.12364813695962409</v>
      </c>
    </row>
    <row r="5650" spans="33:35">
      <c r="AG5650">
        <v>5647</v>
      </c>
      <c r="AH5650">
        <v>0.13601339044536231</v>
      </c>
      <c r="AI5650">
        <v>0.11089456667272624</v>
      </c>
    </row>
    <row r="5651" spans="33:35">
      <c r="AG5651">
        <v>5648</v>
      </c>
      <c r="AH5651">
        <v>0.13518502680479622</v>
      </c>
      <c r="AI5651">
        <v>0.12160261076353199</v>
      </c>
    </row>
    <row r="5652" spans="33:35">
      <c r="AG5652">
        <v>5649</v>
      </c>
      <c r="AH5652">
        <v>0.12752666302491433</v>
      </c>
      <c r="AI5652">
        <v>0.12115874394972581</v>
      </c>
    </row>
    <row r="5653" spans="33:35">
      <c r="AG5653">
        <v>5650</v>
      </c>
      <c r="AH5653">
        <v>0.16859372170636763</v>
      </c>
      <c r="AI5653">
        <v>9.6113332239955052E-2</v>
      </c>
    </row>
    <row r="5654" spans="33:35">
      <c r="AG5654">
        <v>5651</v>
      </c>
      <c r="AH5654">
        <v>0.13074201200906671</v>
      </c>
      <c r="AI5654">
        <v>0.1304635489585943</v>
      </c>
    </row>
    <row r="5655" spans="33:35">
      <c r="AG5655">
        <v>5652</v>
      </c>
      <c r="AH5655">
        <v>0.14563033744091602</v>
      </c>
      <c r="AI5655">
        <v>0.1112814120513121</v>
      </c>
    </row>
    <row r="5656" spans="33:35">
      <c r="AG5656">
        <v>5653</v>
      </c>
      <c r="AH5656">
        <v>0.13308530125212439</v>
      </c>
      <c r="AI5656">
        <v>0.11576914352816264</v>
      </c>
    </row>
    <row r="5657" spans="33:35">
      <c r="AG5657">
        <v>5654</v>
      </c>
      <c r="AH5657">
        <v>0.13805921977991817</v>
      </c>
      <c r="AI5657">
        <v>0.15113892798413872</v>
      </c>
    </row>
    <row r="5658" spans="33:35">
      <c r="AG5658">
        <v>5655</v>
      </c>
      <c r="AH5658">
        <v>0.1401107389897136</v>
      </c>
      <c r="AI5658">
        <v>0.125382145203358</v>
      </c>
    </row>
    <row r="5659" spans="33:35">
      <c r="AG5659">
        <v>5656</v>
      </c>
      <c r="AH5659">
        <v>0.14688856929238381</v>
      </c>
      <c r="AI5659">
        <v>0.11758333544796411</v>
      </c>
    </row>
    <row r="5660" spans="33:35">
      <c r="AG5660">
        <v>5657</v>
      </c>
      <c r="AH5660">
        <v>0.13975931499787705</v>
      </c>
      <c r="AI5660">
        <v>0.10895041705543547</v>
      </c>
    </row>
    <row r="5661" spans="33:35">
      <c r="AG5661">
        <v>5658</v>
      </c>
      <c r="AH5661">
        <v>0.15737798171608491</v>
      </c>
      <c r="AI5661">
        <v>0.10500083415265868</v>
      </c>
    </row>
    <row r="5662" spans="33:35">
      <c r="AG5662">
        <v>5659</v>
      </c>
      <c r="AH5662">
        <v>0.13040450395278419</v>
      </c>
      <c r="AI5662">
        <v>0.11140445487373864</v>
      </c>
    </row>
    <row r="5663" spans="33:35">
      <c r="AG5663">
        <v>5660</v>
      </c>
      <c r="AH5663">
        <v>0.14641953616960665</v>
      </c>
      <c r="AI5663">
        <v>0.11570220633628514</v>
      </c>
    </row>
    <row r="5664" spans="33:35">
      <c r="AG5664">
        <v>5661</v>
      </c>
      <c r="AH5664">
        <v>0.13881153880186123</v>
      </c>
      <c r="AI5664">
        <v>0.15944298764868661</v>
      </c>
    </row>
    <row r="5665" spans="33:35">
      <c r="AG5665">
        <v>5662</v>
      </c>
      <c r="AH5665">
        <v>0.14183885329438661</v>
      </c>
      <c r="AI5665">
        <v>0.11909779674552512</v>
      </c>
    </row>
    <row r="5666" spans="33:35">
      <c r="AG5666">
        <v>5663</v>
      </c>
      <c r="AH5666">
        <v>0.13921018248699996</v>
      </c>
      <c r="AI5666">
        <v>0.10186778922659817</v>
      </c>
    </row>
    <row r="5667" spans="33:35">
      <c r="AG5667">
        <v>5664</v>
      </c>
      <c r="AH5667">
        <v>0.13369976430389907</v>
      </c>
      <c r="AI5667">
        <v>0.11448845471848426</v>
      </c>
    </row>
    <row r="5668" spans="33:35">
      <c r="AG5668">
        <v>5665</v>
      </c>
      <c r="AH5668">
        <v>0.17029073997804559</v>
      </c>
      <c r="AI5668">
        <v>0.10231425846629114</v>
      </c>
    </row>
    <row r="5669" spans="33:35">
      <c r="AG5669">
        <v>5666</v>
      </c>
      <c r="AH5669">
        <v>0.14841640965673134</v>
      </c>
      <c r="AI5669">
        <v>0.11963191318793182</v>
      </c>
    </row>
    <row r="5670" spans="33:35">
      <c r="AG5670">
        <v>5667</v>
      </c>
      <c r="AH5670">
        <v>0.12891550292184364</v>
      </c>
      <c r="AI5670">
        <v>0.12921375228277657</v>
      </c>
    </row>
    <row r="5671" spans="33:35">
      <c r="AG5671">
        <v>5668</v>
      </c>
      <c r="AH5671">
        <v>0.14937116392365782</v>
      </c>
      <c r="AI5671">
        <v>0.11260887283668869</v>
      </c>
    </row>
    <row r="5672" spans="33:35">
      <c r="AG5672">
        <v>5669</v>
      </c>
      <c r="AH5672">
        <v>0.12513562700700498</v>
      </c>
      <c r="AI5672">
        <v>0.12582677429869929</v>
      </c>
    </row>
    <row r="5673" spans="33:35">
      <c r="AG5673">
        <v>5670</v>
      </c>
      <c r="AH5673">
        <v>0.12944587631887347</v>
      </c>
      <c r="AI5673">
        <v>0.13373426335709798</v>
      </c>
    </row>
    <row r="5674" spans="33:35">
      <c r="AG5674">
        <v>5671</v>
      </c>
      <c r="AH5674">
        <v>0.13078345434480204</v>
      </c>
      <c r="AI5674">
        <v>0.13944319026791735</v>
      </c>
    </row>
    <row r="5675" spans="33:35">
      <c r="AG5675">
        <v>5672</v>
      </c>
      <c r="AH5675">
        <v>0.1704699464869511</v>
      </c>
      <c r="AI5675">
        <v>0.11010773491285791</v>
      </c>
    </row>
    <row r="5676" spans="33:35">
      <c r="AG5676">
        <v>5673</v>
      </c>
      <c r="AH5676">
        <v>0.1442184530167604</v>
      </c>
      <c r="AI5676">
        <v>0.11326809191408252</v>
      </c>
    </row>
    <row r="5677" spans="33:35">
      <c r="AG5677">
        <v>5674</v>
      </c>
      <c r="AH5677">
        <v>0.13301596328101128</v>
      </c>
      <c r="AI5677">
        <v>0.1449885263810296</v>
      </c>
    </row>
    <row r="5678" spans="33:35">
      <c r="AG5678">
        <v>5675</v>
      </c>
      <c r="AH5678">
        <v>0.14099813989402693</v>
      </c>
      <c r="AI5678">
        <v>0.10411809388885221</v>
      </c>
    </row>
    <row r="5679" spans="33:35">
      <c r="AG5679">
        <v>5676</v>
      </c>
      <c r="AH5679">
        <v>0.14375540388468752</v>
      </c>
      <c r="AI5679">
        <v>0.13397000892517702</v>
      </c>
    </row>
    <row r="5680" spans="33:35">
      <c r="AG5680">
        <v>5677</v>
      </c>
      <c r="AH5680">
        <v>0.14237422867281441</v>
      </c>
      <c r="AI5680">
        <v>0.11228298609304246</v>
      </c>
    </row>
    <row r="5681" spans="33:35">
      <c r="AG5681">
        <v>5678</v>
      </c>
      <c r="AH5681">
        <v>0.1443007450936184</v>
      </c>
      <c r="AI5681">
        <v>0.11866398275921695</v>
      </c>
    </row>
    <row r="5682" spans="33:35">
      <c r="AG5682">
        <v>5679</v>
      </c>
      <c r="AH5682">
        <v>0.15876046897153573</v>
      </c>
      <c r="AI5682">
        <v>0.10019846417034906</v>
      </c>
    </row>
    <row r="5683" spans="33:35">
      <c r="AG5683">
        <v>5680</v>
      </c>
      <c r="AH5683">
        <v>0.13007625148594371</v>
      </c>
      <c r="AI5683">
        <v>0.12572567784567298</v>
      </c>
    </row>
    <row r="5684" spans="33:35">
      <c r="AG5684">
        <v>5681</v>
      </c>
      <c r="AH5684">
        <v>0.15178648869114625</v>
      </c>
      <c r="AI5684">
        <v>0.11615531108310916</v>
      </c>
    </row>
    <row r="5685" spans="33:35">
      <c r="AG5685">
        <v>5682</v>
      </c>
      <c r="AH5685">
        <v>0.14121081109434694</v>
      </c>
      <c r="AI5685">
        <v>0.10665319024353276</v>
      </c>
    </row>
    <row r="5686" spans="33:35">
      <c r="AG5686">
        <v>5683</v>
      </c>
      <c r="AH5686">
        <v>0.14123326362399941</v>
      </c>
      <c r="AI5686">
        <v>0.10717110237178201</v>
      </c>
    </row>
    <row r="5687" spans="33:35">
      <c r="AG5687">
        <v>5684</v>
      </c>
      <c r="AH5687">
        <v>0.13244338191391722</v>
      </c>
      <c r="AI5687">
        <v>0.11937270978563125</v>
      </c>
    </row>
    <row r="5688" spans="33:35">
      <c r="AG5688">
        <v>5685</v>
      </c>
      <c r="AH5688">
        <v>0.14084407781767433</v>
      </c>
      <c r="AI5688">
        <v>0.12153339953637614</v>
      </c>
    </row>
    <row r="5689" spans="33:35">
      <c r="AG5689">
        <v>5686</v>
      </c>
      <c r="AH5689">
        <v>0.1649777359514483</v>
      </c>
      <c r="AI5689">
        <v>0.10893291297430717</v>
      </c>
    </row>
    <row r="5690" spans="33:35">
      <c r="AG5690">
        <v>5687</v>
      </c>
      <c r="AH5690">
        <v>0.17351442878184423</v>
      </c>
      <c r="AI5690">
        <v>0.10947792666267761</v>
      </c>
    </row>
    <row r="5691" spans="33:35">
      <c r="AG5691">
        <v>5688</v>
      </c>
      <c r="AH5691">
        <v>0.13705082145475911</v>
      </c>
      <c r="AI5691">
        <v>0.125752427664897</v>
      </c>
    </row>
    <row r="5692" spans="33:35">
      <c r="AG5692">
        <v>5689</v>
      </c>
      <c r="AH5692">
        <v>0.16101617819405467</v>
      </c>
      <c r="AI5692">
        <v>0.10656564334339916</v>
      </c>
    </row>
    <row r="5693" spans="33:35">
      <c r="AG5693">
        <v>5690</v>
      </c>
      <c r="AH5693">
        <v>0.13692827654303094</v>
      </c>
      <c r="AI5693">
        <v>0.12676754455228251</v>
      </c>
    </row>
    <row r="5694" spans="33:35">
      <c r="AG5694">
        <v>5691</v>
      </c>
      <c r="AH5694">
        <v>0.13514188333506669</v>
      </c>
      <c r="AI5694">
        <v>0.12287499261564312</v>
      </c>
    </row>
    <row r="5695" spans="33:35">
      <c r="AG5695">
        <v>5692</v>
      </c>
      <c r="AH5695">
        <v>0.13069931993678421</v>
      </c>
      <c r="AI5695">
        <v>0.11673257015046215</v>
      </c>
    </row>
    <row r="5696" spans="33:35">
      <c r="AG5696">
        <v>5693</v>
      </c>
      <c r="AH5696">
        <v>0.13550647042126709</v>
      </c>
      <c r="AI5696">
        <v>0.12003587167058308</v>
      </c>
    </row>
    <row r="5697" spans="33:35">
      <c r="AG5697">
        <v>5694</v>
      </c>
      <c r="AH5697">
        <v>0.14037586776741257</v>
      </c>
      <c r="AI5697">
        <v>0.12047726577316395</v>
      </c>
    </row>
    <row r="5698" spans="33:35">
      <c r="AG5698">
        <v>5695</v>
      </c>
      <c r="AH5698">
        <v>0.13204755985959662</v>
      </c>
      <c r="AI5698">
        <v>0.13037763940479508</v>
      </c>
    </row>
    <row r="5699" spans="33:35">
      <c r="AG5699">
        <v>5696</v>
      </c>
      <c r="AH5699">
        <v>0.12796553237170671</v>
      </c>
      <c r="AI5699">
        <v>0.12502315859690563</v>
      </c>
    </row>
    <row r="5700" spans="33:35">
      <c r="AG5700">
        <v>5697</v>
      </c>
      <c r="AH5700">
        <v>0.13173021867355605</v>
      </c>
      <c r="AI5700">
        <v>0.12650906225752087</v>
      </c>
    </row>
    <row r="5701" spans="33:35">
      <c r="AG5701">
        <v>5698</v>
      </c>
      <c r="AH5701">
        <v>0.1411203795601457</v>
      </c>
      <c r="AI5701">
        <v>0.13061087088574597</v>
      </c>
    </row>
    <row r="5702" spans="33:35">
      <c r="AG5702">
        <v>5699</v>
      </c>
      <c r="AH5702">
        <v>0.13392957190800894</v>
      </c>
      <c r="AI5702">
        <v>0.1157901060103631</v>
      </c>
    </row>
    <row r="5703" spans="33:35">
      <c r="AG5703">
        <v>5700</v>
      </c>
      <c r="AH5703">
        <v>0.17121340713799565</v>
      </c>
      <c r="AI5703">
        <v>9.2218379582011428E-2</v>
      </c>
    </row>
    <row r="5704" spans="33:35">
      <c r="AG5704">
        <v>5701</v>
      </c>
      <c r="AH5704">
        <v>0.14803649222680121</v>
      </c>
      <c r="AI5704">
        <v>0.11650454988982753</v>
      </c>
    </row>
    <row r="5705" spans="33:35">
      <c r="AG5705">
        <v>5702</v>
      </c>
      <c r="AH5705">
        <v>0.13768280224713544</v>
      </c>
      <c r="AI5705">
        <v>0.11184659264353236</v>
      </c>
    </row>
    <row r="5706" spans="33:35">
      <c r="AG5706">
        <v>5703</v>
      </c>
      <c r="AH5706">
        <v>0.1525025190016043</v>
      </c>
      <c r="AI5706">
        <v>0.10699162547667689</v>
      </c>
    </row>
    <row r="5707" spans="33:35">
      <c r="AG5707">
        <v>5704</v>
      </c>
      <c r="AH5707">
        <v>0.13833171403470751</v>
      </c>
      <c r="AI5707">
        <v>0.10848600938403237</v>
      </c>
    </row>
    <row r="5708" spans="33:35">
      <c r="AG5708">
        <v>5705</v>
      </c>
      <c r="AH5708">
        <v>0.17659292260002363</v>
      </c>
      <c r="AI5708">
        <v>9.241684660400204E-2</v>
      </c>
    </row>
    <row r="5709" spans="33:35">
      <c r="AG5709">
        <v>5706</v>
      </c>
      <c r="AH5709">
        <v>0.12587248950874311</v>
      </c>
      <c r="AI5709">
        <v>0.13204857802471853</v>
      </c>
    </row>
    <row r="5710" spans="33:35">
      <c r="AG5710">
        <v>5707</v>
      </c>
      <c r="AH5710">
        <v>0.13132651649886745</v>
      </c>
      <c r="AI5710">
        <v>0.12568214795045829</v>
      </c>
    </row>
    <row r="5711" spans="33:35">
      <c r="AG5711">
        <v>5708</v>
      </c>
      <c r="AH5711">
        <v>0.12802797468638619</v>
      </c>
      <c r="AI5711">
        <v>0.11815875982193168</v>
      </c>
    </row>
    <row r="5712" spans="33:35">
      <c r="AG5712">
        <v>5709</v>
      </c>
      <c r="AH5712">
        <v>0.13216549249048637</v>
      </c>
      <c r="AI5712">
        <v>0.11632834124534769</v>
      </c>
    </row>
    <row r="5713" spans="33:35">
      <c r="AG5713">
        <v>5710</v>
      </c>
      <c r="AH5713">
        <v>0.16331765344389598</v>
      </c>
      <c r="AI5713">
        <v>0.12940621584973763</v>
      </c>
    </row>
    <row r="5714" spans="33:35">
      <c r="AG5714">
        <v>5711</v>
      </c>
      <c r="AH5714">
        <v>0.13847293644893019</v>
      </c>
      <c r="AI5714">
        <v>0.12229173405606308</v>
      </c>
    </row>
    <row r="5715" spans="33:35">
      <c r="AG5715">
        <v>5712</v>
      </c>
      <c r="AH5715">
        <v>0.13794779914604341</v>
      </c>
      <c r="AI5715">
        <v>0.11814446570542567</v>
      </c>
    </row>
    <row r="5716" spans="33:35">
      <c r="AG5716">
        <v>5713</v>
      </c>
      <c r="AH5716">
        <v>0.13480623583488618</v>
      </c>
      <c r="AI5716">
        <v>0.13595515015037751</v>
      </c>
    </row>
    <row r="5717" spans="33:35">
      <c r="AG5717">
        <v>5714</v>
      </c>
      <c r="AH5717">
        <v>0.13995342652411305</v>
      </c>
      <c r="AI5717">
        <v>0.11288672985364268</v>
      </c>
    </row>
    <row r="5718" spans="33:35">
      <c r="AG5718">
        <v>5715</v>
      </c>
      <c r="AH5718">
        <v>0.13527381306813413</v>
      </c>
      <c r="AI5718">
        <v>0.12561209896839881</v>
      </c>
    </row>
    <row r="5719" spans="33:35">
      <c r="AG5719">
        <v>5716</v>
      </c>
      <c r="AH5719">
        <v>0.12812685842778168</v>
      </c>
      <c r="AI5719">
        <v>0.11613935628285665</v>
      </c>
    </row>
    <row r="5720" spans="33:35">
      <c r="AG5720">
        <v>5717</v>
      </c>
      <c r="AH5720">
        <v>0.12908848750863791</v>
      </c>
      <c r="AI5720">
        <v>0.14735572050257356</v>
      </c>
    </row>
    <row r="5721" spans="33:35">
      <c r="AG5721">
        <v>5718</v>
      </c>
      <c r="AH5721">
        <v>0.13917290026615711</v>
      </c>
      <c r="AI5721">
        <v>0.12054445356915185</v>
      </c>
    </row>
    <row r="5722" spans="33:35">
      <c r="AG5722">
        <v>5719</v>
      </c>
      <c r="AH5722">
        <v>0.14046546141764865</v>
      </c>
      <c r="AI5722">
        <v>0.10644541615895264</v>
      </c>
    </row>
    <row r="5723" spans="33:35">
      <c r="AG5723">
        <v>5720</v>
      </c>
      <c r="AH5723">
        <v>0.16817669663887941</v>
      </c>
      <c r="AI5723">
        <v>0.11257938083244758</v>
      </c>
    </row>
    <row r="5724" spans="33:35">
      <c r="AG5724">
        <v>5721</v>
      </c>
      <c r="AH5724">
        <v>0.14338380152939029</v>
      </c>
      <c r="AI5724">
        <v>0.13341474957508542</v>
      </c>
    </row>
    <row r="5725" spans="33:35">
      <c r="AG5725">
        <v>5722</v>
      </c>
      <c r="AH5725">
        <v>0.13694591210043935</v>
      </c>
      <c r="AI5725">
        <v>0.11834955513863925</v>
      </c>
    </row>
    <row r="5726" spans="33:35">
      <c r="AG5726">
        <v>5723</v>
      </c>
      <c r="AH5726">
        <v>0.12715292558817326</v>
      </c>
      <c r="AI5726">
        <v>0.13663537486879437</v>
      </c>
    </row>
    <row r="5727" spans="33:35">
      <c r="AG5727">
        <v>5724</v>
      </c>
      <c r="AH5727">
        <v>0.12871906641538447</v>
      </c>
      <c r="AI5727">
        <v>0.11414480964230005</v>
      </c>
    </row>
    <row r="5728" spans="33:35">
      <c r="AG5728">
        <v>5725</v>
      </c>
      <c r="AH5728">
        <v>0.12545065645508283</v>
      </c>
      <c r="AI5728">
        <v>0.13187936672697786</v>
      </c>
    </row>
    <row r="5729" spans="33:35">
      <c r="AG5729">
        <v>5726</v>
      </c>
      <c r="AH5729">
        <v>0.13530844980954498</v>
      </c>
      <c r="AI5729">
        <v>0.13882164373110853</v>
      </c>
    </row>
    <row r="5730" spans="33:35">
      <c r="AG5730">
        <v>5727</v>
      </c>
      <c r="AH5730">
        <v>0.16164040918287309</v>
      </c>
      <c r="AI5730">
        <v>9.474174860153757E-2</v>
      </c>
    </row>
    <row r="5731" spans="33:35">
      <c r="AG5731">
        <v>5728</v>
      </c>
      <c r="AH5731">
        <v>0.13379292324080516</v>
      </c>
      <c r="AI5731">
        <v>0.14409927038433032</v>
      </c>
    </row>
    <row r="5732" spans="33:35">
      <c r="AG5732">
        <v>5729</v>
      </c>
      <c r="AH5732">
        <v>0.12372241381828347</v>
      </c>
      <c r="AI5732">
        <v>0.13181791344654589</v>
      </c>
    </row>
    <row r="5733" spans="33:35">
      <c r="AG5733">
        <v>5730</v>
      </c>
      <c r="AH5733">
        <v>0.14241791278041638</v>
      </c>
      <c r="AI5733">
        <v>0.12799651553387079</v>
      </c>
    </row>
    <row r="5734" spans="33:35">
      <c r="AG5734">
        <v>5731</v>
      </c>
      <c r="AH5734">
        <v>0.14215509492482475</v>
      </c>
      <c r="AI5734">
        <v>0.10373901138856488</v>
      </c>
    </row>
    <row r="5735" spans="33:35">
      <c r="AG5735">
        <v>5732</v>
      </c>
      <c r="AH5735">
        <v>0.13658963855724349</v>
      </c>
      <c r="AI5735">
        <v>0.12337973797401131</v>
      </c>
    </row>
    <row r="5736" spans="33:35">
      <c r="AG5736">
        <v>5733</v>
      </c>
      <c r="AH5736">
        <v>0.149320537891802</v>
      </c>
      <c r="AI5736">
        <v>0.11974468732944207</v>
      </c>
    </row>
    <row r="5737" spans="33:35">
      <c r="AG5737">
        <v>5734</v>
      </c>
      <c r="AH5737">
        <v>0.1350698500891509</v>
      </c>
      <c r="AI5737">
        <v>0.13241592241790487</v>
      </c>
    </row>
    <row r="5738" spans="33:35">
      <c r="AG5738">
        <v>5735</v>
      </c>
      <c r="AH5738">
        <v>0.12985052398812616</v>
      </c>
      <c r="AI5738">
        <v>0.12519217458281684</v>
      </c>
    </row>
    <row r="5739" spans="33:35">
      <c r="AG5739">
        <v>5736</v>
      </c>
      <c r="AH5739">
        <v>0.13402669614985416</v>
      </c>
      <c r="AI5739">
        <v>0.13075069273016549</v>
      </c>
    </row>
    <row r="5740" spans="33:35">
      <c r="AG5740">
        <v>5737</v>
      </c>
      <c r="AH5740">
        <v>0.13065323596300532</v>
      </c>
      <c r="AI5740">
        <v>0.1240364238378204</v>
      </c>
    </row>
    <row r="5741" spans="33:35">
      <c r="AG5741">
        <v>5738</v>
      </c>
      <c r="AH5741">
        <v>0.13373397429213166</v>
      </c>
      <c r="AI5741">
        <v>0.11620487995153013</v>
      </c>
    </row>
    <row r="5742" spans="33:35">
      <c r="AG5742">
        <v>5739</v>
      </c>
      <c r="AH5742">
        <v>0.13042089671027346</v>
      </c>
      <c r="AI5742">
        <v>0.13531076695801697</v>
      </c>
    </row>
    <row r="5743" spans="33:35">
      <c r="AG5743">
        <v>5740</v>
      </c>
      <c r="AH5743">
        <v>0.13008895949739488</v>
      </c>
      <c r="AI5743">
        <v>0.11340186662357722</v>
      </c>
    </row>
    <row r="5744" spans="33:35">
      <c r="AG5744">
        <v>5741</v>
      </c>
      <c r="AH5744">
        <v>0.13960121065128381</v>
      </c>
      <c r="AI5744">
        <v>0.1077488946276039</v>
      </c>
    </row>
    <row r="5745" spans="33:35">
      <c r="AG5745">
        <v>5742</v>
      </c>
      <c r="AH5745">
        <v>0.14264749757901846</v>
      </c>
      <c r="AI5745">
        <v>0.11112536274912491</v>
      </c>
    </row>
    <row r="5746" spans="33:35">
      <c r="AG5746">
        <v>5743</v>
      </c>
      <c r="AH5746">
        <v>0.17577872381387888</v>
      </c>
      <c r="AI5746">
        <v>0.1029920761758889</v>
      </c>
    </row>
    <row r="5747" spans="33:35">
      <c r="AG5747">
        <v>5744</v>
      </c>
      <c r="AH5747">
        <v>0.16311548318709249</v>
      </c>
      <c r="AI5747">
        <v>0.10281120357130855</v>
      </c>
    </row>
    <row r="5748" spans="33:35">
      <c r="AG5748">
        <v>5745</v>
      </c>
      <c r="AH5748">
        <v>0.13503111082009026</v>
      </c>
      <c r="AI5748">
        <v>0.11956066064558968</v>
      </c>
    </row>
    <row r="5749" spans="33:35">
      <c r="AG5749">
        <v>5746</v>
      </c>
      <c r="AH5749">
        <v>0.14294137408799873</v>
      </c>
      <c r="AI5749">
        <v>0.10230829847882844</v>
      </c>
    </row>
    <row r="5750" spans="33:35">
      <c r="AG5750">
        <v>5747</v>
      </c>
      <c r="AH5750">
        <v>0.13236162551844419</v>
      </c>
      <c r="AI5750">
        <v>0.11473059337124569</v>
      </c>
    </row>
    <row r="5751" spans="33:35">
      <c r="AG5751">
        <v>5748</v>
      </c>
      <c r="AH5751">
        <v>0.13800411991024242</v>
      </c>
      <c r="AI5751">
        <v>0.12885062624936466</v>
      </c>
    </row>
    <row r="5752" spans="33:35">
      <c r="AG5752">
        <v>5749</v>
      </c>
      <c r="AH5752">
        <v>0.14000017015827299</v>
      </c>
      <c r="AI5752">
        <v>0.12996619763289929</v>
      </c>
    </row>
    <row r="5753" spans="33:35">
      <c r="AG5753">
        <v>5750</v>
      </c>
      <c r="AH5753">
        <v>0.14641427139714339</v>
      </c>
      <c r="AI5753">
        <v>0.10900918766359372</v>
      </c>
    </row>
    <row r="5754" spans="33:35">
      <c r="AG5754">
        <v>5751</v>
      </c>
      <c r="AH5754">
        <v>0.12361829300863172</v>
      </c>
      <c r="AI5754">
        <v>0.13823136595493093</v>
      </c>
    </row>
    <row r="5755" spans="33:35">
      <c r="AG5755">
        <v>5752</v>
      </c>
      <c r="AH5755">
        <v>0.13065528574446619</v>
      </c>
      <c r="AI5755">
        <v>0.1207849711866559</v>
      </c>
    </row>
    <row r="5756" spans="33:35">
      <c r="AG5756">
        <v>5753</v>
      </c>
      <c r="AH5756">
        <v>0.13447659149143762</v>
      </c>
      <c r="AI5756">
        <v>0.12217202371514463</v>
      </c>
    </row>
    <row r="5757" spans="33:35">
      <c r="AG5757">
        <v>5754</v>
      </c>
      <c r="AH5757">
        <v>0.12888193089969974</v>
      </c>
      <c r="AI5757">
        <v>0.12150887848359973</v>
      </c>
    </row>
    <row r="5758" spans="33:35">
      <c r="AG5758">
        <v>5755</v>
      </c>
      <c r="AH5758">
        <v>0.12632825917277238</v>
      </c>
      <c r="AI5758">
        <v>0.13289726616099659</v>
      </c>
    </row>
    <row r="5759" spans="33:35">
      <c r="AG5759">
        <v>5756</v>
      </c>
      <c r="AH5759">
        <v>0.16554362910700171</v>
      </c>
      <c r="AI5759">
        <v>9.9905526506297276E-2</v>
      </c>
    </row>
    <row r="5760" spans="33:35">
      <c r="AG5760">
        <v>5757</v>
      </c>
      <c r="AH5760">
        <v>0.1250709642042698</v>
      </c>
      <c r="AI5760">
        <v>0.13671391096925359</v>
      </c>
    </row>
    <row r="5761" spans="33:35">
      <c r="AG5761">
        <v>5758</v>
      </c>
      <c r="AH5761">
        <v>0.15229678267490065</v>
      </c>
      <c r="AI5761">
        <v>0.11643060060362825</v>
      </c>
    </row>
    <row r="5762" spans="33:35">
      <c r="AG5762">
        <v>5759</v>
      </c>
      <c r="AH5762">
        <v>0.13433204690736697</v>
      </c>
      <c r="AI5762">
        <v>0.12452185765724094</v>
      </c>
    </row>
    <row r="5763" spans="33:35">
      <c r="AG5763">
        <v>5760</v>
      </c>
      <c r="AH5763">
        <v>0.13165348955391612</v>
      </c>
      <c r="AI5763">
        <v>0.1227953245527585</v>
      </c>
    </row>
    <row r="5764" spans="33:35">
      <c r="AG5764">
        <v>5761</v>
      </c>
      <c r="AH5764">
        <v>0.15461802319736492</v>
      </c>
      <c r="AI5764">
        <v>0.12085870466310213</v>
      </c>
    </row>
    <row r="5765" spans="33:35">
      <c r="AG5765">
        <v>5762</v>
      </c>
      <c r="AH5765">
        <v>0.12605889695782685</v>
      </c>
      <c r="AI5765">
        <v>0.13341799624252348</v>
      </c>
    </row>
    <row r="5766" spans="33:35">
      <c r="AG5766">
        <v>5763</v>
      </c>
      <c r="AH5766">
        <v>0.13910749611415019</v>
      </c>
      <c r="AI5766">
        <v>0.13699349799274607</v>
      </c>
    </row>
    <row r="5767" spans="33:35">
      <c r="AG5767">
        <v>5764</v>
      </c>
      <c r="AH5767">
        <v>0.15641899348999369</v>
      </c>
      <c r="AI5767">
        <v>0.10729313838899417</v>
      </c>
    </row>
    <row r="5768" spans="33:35">
      <c r="AG5768">
        <v>5765</v>
      </c>
      <c r="AH5768">
        <v>0.14026927715001197</v>
      </c>
      <c r="AI5768">
        <v>0.11674080977605654</v>
      </c>
    </row>
    <row r="5769" spans="33:35">
      <c r="AG5769">
        <v>5766</v>
      </c>
      <c r="AH5769">
        <v>0.13455298117979897</v>
      </c>
      <c r="AI5769">
        <v>0.12350652998130647</v>
      </c>
    </row>
    <row r="5770" spans="33:35">
      <c r="AG5770">
        <v>5767</v>
      </c>
      <c r="AH5770">
        <v>0.13485790809467035</v>
      </c>
      <c r="AI5770">
        <v>0.12230845128556871</v>
      </c>
    </row>
    <row r="5771" spans="33:35">
      <c r="AG5771">
        <v>5768</v>
      </c>
      <c r="AH5771">
        <v>0.14012257365801922</v>
      </c>
      <c r="AI5771">
        <v>0.10655037011722207</v>
      </c>
    </row>
    <row r="5772" spans="33:35">
      <c r="AG5772">
        <v>5769</v>
      </c>
      <c r="AH5772">
        <v>0.13856171449351146</v>
      </c>
      <c r="AI5772">
        <v>0.12244310715810586</v>
      </c>
    </row>
    <row r="5773" spans="33:35">
      <c r="AG5773">
        <v>5770</v>
      </c>
      <c r="AH5773">
        <v>0.13015246201616312</v>
      </c>
      <c r="AI5773">
        <v>0.13133819344756387</v>
      </c>
    </row>
    <row r="5774" spans="33:35">
      <c r="AG5774">
        <v>5771</v>
      </c>
      <c r="AH5774">
        <v>0.16271516632900457</v>
      </c>
      <c r="AI5774">
        <v>9.6380550991342101E-2</v>
      </c>
    </row>
    <row r="5775" spans="33:35">
      <c r="AG5775">
        <v>5772</v>
      </c>
      <c r="AH5775">
        <v>0.14279547564079645</v>
      </c>
      <c r="AI5775">
        <v>0.12288472096512371</v>
      </c>
    </row>
    <row r="5776" spans="33:35">
      <c r="AG5776">
        <v>5773</v>
      </c>
      <c r="AH5776">
        <v>0.14264267708420947</v>
      </c>
      <c r="AI5776">
        <v>0.11729383339356336</v>
      </c>
    </row>
    <row r="5777" spans="33:35">
      <c r="AG5777">
        <v>5774</v>
      </c>
      <c r="AH5777">
        <v>0.13298507184851879</v>
      </c>
      <c r="AI5777">
        <v>0.11574237212732673</v>
      </c>
    </row>
    <row r="5778" spans="33:35">
      <c r="AG5778">
        <v>5775</v>
      </c>
      <c r="AH5778">
        <v>0.14366643707353557</v>
      </c>
      <c r="AI5778">
        <v>0.12930097604368362</v>
      </c>
    </row>
    <row r="5779" spans="33:35">
      <c r="AG5779">
        <v>5776</v>
      </c>
      <c r="AH5779">
        <v>0.13394799843439165</v>
      </c>
      <c r="AI5779">
        <v>0.12675872415441419</v>
      </c>
    </row>
    <row r="5780" spans="33:35">
      <c r="AG5780">
        <v>5777</v>
      </c>
      <c r="AH5780">
        <v>0.12864054511374137</v>
      </c>
      <c r="AI5780">
        <v>0.11902584359017056</v>
      </c>
    </row>
    <row r="5781" spans="33:35">
      <c r="AG5781">
        <v>5778</v>
      </c>
      <c r="AH5781">
        <v>0.1671642214763859</v>
      </c>
      <c r="AI5781">
        <v>9.8961582018045974E-2</v>
      </c>
    </row>
    <row r="5782" spans="33:35">
      <c r="AG5782">
        <v>5779</v>
      </c>
      <c r="AH5782">
        <v>0.13206336491655879</v>
      </c>
      <c r="AI5782">
        <v>0.11230361197270668</v>
      </c>
    </row>
    <row r="5783" spans="33:35">
      <c r="AG5783">
        <v>5780</v>
      </c>
      <c r="AH5783">
        <v>0.13232758202247538</v>
      </c>
      <c r="AI5783">
        <v>0.11790561229538696</v>
      </c>
    </row>
    <row r="5784" spans="33:35">
      <c r="AG5784">
        <v>5781</v>
      </c>
      <c r="AH5784">
        <v>0.13498223748266286</v>
      </c>
      <c r="AI5784">
        <v>0.11033654539108892</v>
      </c>
    </row>
    <row r="5785" spans="33:35">
      <c r="AG5785">
        <v>5782</v>
      </c>
      <c r="AH5785">
        <v>0.13722455265074335</v>
      </c>
      <c r="AI5785">
        <v>0.10714717488138822</v>
      </c>
    </row>
    <row r="5786" spans="33:35">
      <c r="AG5786">
        <v>5783</v>
      </c>
      <c r="AH5786">
        <v>0.13524618357183502</v>
      </c>
      <c r="AI5786">
        <v>0.12220433901743345</v>
      </c>
    </row>
    <row r="5787" spans="33:35">
      <c r="AG5787">
        <v>5784</v>
      </c>
      <c r="AH5787">
        <v>0.14080852126462196</v>
      </c>
      <c r="AI5787">
        <v>0.1069215791796899</v>
      </c>
    </row>
    <row r="5788" spans="33:35">
      <c r="AG5788">
        <v>5785</v>
      </c>
      <c r="AH5788">
        <v>0.13359188992703122</v>
      </c>
      <c r="AI5788">
        <v>0.12230863450164009</v>
      </c>
    </row>
    <row r="5789" spans="33:35">
      <c r="AG5789">
        <v>5786</v>
      </c>
      <c r="AH5789">
        <v>0.14741511781484906</v>
      </c>
      <c r="AI5789">
        <v>0.14318881955201185</v>
      </c>
    </row>
    <row r="5790" spans="33:35">
      <c r="AG5790">
        <v>5787</v>
      </c>
      <c r="AH5790">
        <v>0.13571265711434607</v>
      </c>
      <c r="AI5790">
        <v>0.13281495235267604</v>
      </c>
    </row>
    <row r="5791" spans="33:35">
      <c r="AG5791">
        <v>5788</v>
      </c>
      <c r="AH5791">
        <v>0.12568028499097461</v>
      </c>
      <c r="AI5791">
        <v>0.1305393126251285</v>
      </c>
    </row>
    <row r="5792" spans="33:35">
      <c r="AG5792">
        <v>5789</v>
      </c>
      <c r="AH5792">
        <v>0.12652772565001655</v>
      </c>
      <c r="AI5792">
        <v>0.11784401661466959</v>
      </c>
    </row>
    <row r="5793" spans="33:35">
      <c r="AG5793">
        <v>5790</v>
      </c>
      <c r="AH5793">
        <v>0.14062692402398028</v>
      </c>
      <c r="AI5793">
        <v>0.13539194453637202</v>
      </c>
    </row>
    <row r="5794" spans="33:35">
      <c r="AG5794">
        <v>5791</v>
      </c>
      <c r="AH5794">
        <v>0.16178597755959237</v>
      </c>
      <c r="AI5794">
        <v>0.11781972749488046</v>
      </c>
    </row>
    <row r="5795" spans="33:35">
      <c r="AG5795">
        <v>5792</v>
      </c>
      <c r="AH5795">
        <v>0.13465438437587493</v>
      </c>
      <c r="AI5795">
        <v>0.13141571092807008</v>
      </c>
    </row>
    <row r="5796" spans="33:35">
      <c r="AG5796">
        <v>5793</v>
      </c>
      <c r="AH5796">
        <v>0.12821736049007115</v>
      </c>
      <c r="AI5796">
        <v>0.13277855790745166</v>
      </c>
    </row>
    <row r="5797" spans="33:35">
      <c r="AG5797">
        <v>5794</v>
      </c>
      <c r="AH5797">
        <v>0.15814971069526237</v>
      </c>
      <c r="AI5797">
        <v>0.10352206672481681</v>
      </c>
    </row>
    <row r="5798" spans="33:35">
      <c r="AG5798">
        <v>5795</v>
      </c>
      <c r="AH5798">
        <v>0.1278991648769863</v>
      </c>
      <c r="AI5798">
        <v>0.11534366738537964</v>
      </c>
    </row>
    <row r="5799" spans="33:35">
      <c r="AG5799">
        <v>5796</v>
      </c>
      <c r="AH5799">
        <v>0.16521906300794381</v>
      </c>
      <c r="AI5799">
        <v>0.10847378942504793</v>
      </c>
    </row>
    <row r="5800" spans="33:35">
      <c r="AG5800">
        <v>5797</v>
      </c>
      <c r="AH5800">
        <v>0.14340515487500533</v>
      </c>
      <c r="AI5800">
        <v>0.10438109514451535</v>
      </c>
    </row>
    <row r="5801" spans="33:35">
      <c r="AG5801">
        <v>5798</v>
      </c>
      <c r="AH5801">
        <v>0.12994251411497948</v>
      </c>
      <c r="AI5801">
        <v>0.12851285141216837</v>
      </c>
    </row>
    <row r="5802" spans="33:35">
      <c r="AG5802">
        <v>5799</v>
      </c>
      <c r="AH5802">
        <v>0.13082205483061637</v>
      </c>
      <c r="AI5802">
        <v>0.13717225013788431</v>
      </c>
    </row>
    <row r="5803" spans="33:35">
      <c r="AG5803">
        <v>5800</v>
      </c>
      <c r="AH5803">
        <v>0.12819693999692097</v>
      </c>
      <c r="AI5803">
        <v>0.12276219923487015</v>
      </c>
    </row>
    <row r="5804" spans="33:35">
      <c r="AG5804">
        <v>5801</v>
      </c>
      <c r="AH5804">
        <v>0.1487231875979293</v>
      </c>
      <c r="AI5804">
        <v>0.11558038459656944</v>
      </c>
    </row>
    <row r="5805" spans="33:35">
      <c r="AG5805">
        <v>5802</v>
      </c>
      <c r="AH5805">
        <v>0.12769856820257069</v>
      </c>
      <c r="AI5805">
        <v>0.13689249508315654</v>
      </c>
    </row>
    <row r="5806" spans="33:35">
      <c r="AG5806">
        <v>5803</v>
      </c>
      <c r="AH5806">
        <v>0.13095255520609481</v>
      </c>
      <c r="AI5806">
        <v>0.13286042392797814</v>
      </c>
    </row>
    <row r="5807" spans="33:35">
      <c r="AG5807">
        <v>5804</v>
      </c>
      <c r="AH5807">
        <v>0.13301894879499374</v>
      </c>
      <c r="AI5807">
        <v>0.12427399566663248</v>
      </c>
    </row>
    <row r="5808" spans="33:35">
      <c r="AG5808">
        <v>5805</v>
      </c>
      <c r="AH5808">
        <v>0.13010815653307703</v>
      </c>
      <c r="AI5808">
        <v>0.11562430724360384</v>
      </c>
    </row>
    <row r="5809" spans="33:35">
      <c r="AG5809">
        <v>5806</v>
      </c>
      <c r="AH5809">
        <v>0.13670665281983357</v>
      </c>
      <c r="AI5809">
        <v>0.11340520327493059</v>
      </c>
    </row>
    <row r="5810" spans="33:35">
      <c r="AG5810">
        <v>5807</v>
      </c>
      <c r="AH5810">
        <v>0.13139613927848889</v>
      </c>
      <c r="AI5810">
        <v>0.11222894814308097</v>
      </c>
    </row>
    <row r="5811" spans="33:35">
      <c r="AG5811">
        <v>5808</v>
      </c>
      <c r="AH5811">
        <v>0.12414385202680907</v>
      </c>
      <c r="AI5811">
        <v>0.14525717113880365</v>
      </c>
    </row>
    <row r="5812" spans="33:35">
      <c r="AG5812">
        <v>5809</v>
      </c>
      <c r="AH5812">
        <v>0.17189693699307848</v>
      </c>
      <c r="AI5812">
        <v>9.9627210353139067E-2</v>
      </c>
    </row>
    <row r="5813" spans="33:35">
      <c r="AG5813">
        <v>5810</v>
      </c>
      <c r="AH5813">
        <v>0.13202975615304999</v>
      </c>
      <c r="AI5813">
        <v>0.12945167906286706</v>
      </c>
    </row>
    <row r="5814" spans="33:35">
      <c r="AG5814">
        <v>5811</v>
      </c>
      <c r="AH5814">
        <v>0.13166372236851978</v>
      </c>
      <c r="AI5814">
        <v>0.11471033350928798</v>
      </c>
    </row>
    <row r="5815" spans="33:35">
      <c r="AG5815">
        <v>5812</v>
      </c>
      <c r="AH5815">
        <v>0.1481801131408251</v>
      </c>
      <c r="AI5815">
        <v>0.11173528279504567</v>
      </c>
    </row>
    <row r="5816" spans="33:35">
      <c r="AG5816">
        <v>5813</v>
      </c>
      <c r="AH5816">
        <v>0.14327815952380471</v>
      </c>
      <c r="AI5816">
        <v>0.12896347642332204</v>
      </c>
    </row>
    <row r="5817" spans="33:35">
      <c r="AG5817">
        <v>5814</v>
      </c>
      <c r="AH5817">
        <v>0.13081653135585053</v>
      </c>
      <c r="AI5817">
        <v>0.12456862373739588</v>
      </c>
    </row>
    <row r="5818" spans="33:35">
      <c r="AG5818">
        <v>5815</v>
      </c>
      <c r="AH5818">
        <v>0.16238644599707713</v>
      </c>
      <c r="AI5818">
        <v>0.1022124237376606</v>
      </c>
    </row>
    <row r="5819" spans="33:35">
      <c r="AG5819">
        <v>5816</v>
      </c>
      <c r="AH5819">
        <v>0.16204841329878514</v>
      </c>
      <c r="AI5819">
        <v>0.10126281470038145</v>
      </c>
    </row>
    <row r="5820" spans="33:35">
      <c r="AG5820">
        <v>5817</v>
      </c>
      <c r="AH5820">
        <v>0.14104007036969862</v>
      </c>
      <c r="AI5820">
        <v>0.11521903487329316</v>
      </c>
    </row>
    <row r="5821" spans="33:35">
      <c r="AG5821">
        <v>5818</v>
      </c>
      <c r="AH5821">
        <v>0.13793067168951667</v>
      </c>
      <c r="AI5821">
        <v>0.11464056184908253</v>
      </c>
    </row>
    <row r="5822" spans="33:35">
      <c r="AG5822">
        <v>5819</v>
      </c>
      <c r="AH5822">
        <v>0.14031766195374068</v>
      </c>
      <c r="AI5822">
        <v>0.11288663508820534</v>
      </c>
    </row>
    <row r="5823" spans="33:35">
      <c r="AG5823">
        <v>5820</v>
      </c>
      <c r="AH5823">
        <v>0.13404664717525464</v>
      </c>
      <c r="AI5823">
        <v>0.14108510188027687</v>
      </c>
    </row>
    <row r="5824" spans="33:35">
      <c r="AG5824">
        <v>5821</v>
      </c>
      <c r="AH5824">
        <v>0.14024168516191135</v>
      </c>
      <c r="AI5824">
        <v>0.13724162680523588</v>
      </c>
    </row>
    <row r="5825" spans="33:35">
      <c r="AG5825">
        <v>5822</v>
      </c>
      <c r="AH5825">
        <v>0.13345973721204196</v>
      </c>
      <c r="AI5825">
        <v>0.12084590402521971</v>
      </c>
    </row>
    <row r="5826" spans="33:35">
      <c r="AG5826">
        <v>5823</v>
      </c>
      <c r="AH5826">
        <v>0.12621821459563948</v>
      </c>
      <c r="AI5826">
        <v>0.13000543664734238</v>
      </c>
    </row>
    <row r="5827" spans="33:35">
      <c r="AG5827">
        <v>5824</v>
      </c>
      <c r="AH5827">
        <v>0.13124325775485426</v>
      </c>
      <c r="AI5827">
        <v>0.12965824380520527</v>
      </c>
    </row>
    <row r="5828" spans="33:35">
      <c r="AG5828">
        <v>5825</v>
      </c>
      <c r="AH5828">
        <v>0.14568549216695528</v>
      </c>
      <c r="AI5828">
        <v>0.11220526080260539</v>
      </c>
    </row>
    <row r="5829" spans="33:35">
      <c r="AG5829">
        <v>5826</v>
      </c>
      <c r="AH5829">
        <v>0.14803010543793832</v>
      </c>
      <c r="AI5829">
        <v>0.10784966517321307</v>
      </c>
    </row>
    <row r="5830" spans="33:35">
      <c r="AG5830">
        <v>5827</v>
      </c>
      <c r="AH5830">
        <v>0.13460218993957909</v>
      </c>
      <c r="AI5830">
        <v>0.11247390112379503</v>
      </c>
    </row>
    <row r="5831" spans="33:35">
      <c r="AG5831">
        <v>5828</v>
      </c>
      <c r="AH5831">
        <v>0.14574326073447377</v>
      </c>
      <c r="AI5831">
        <v>0.11568876406620575</v>
      </c>
    </row>
    <row r="5832" spans="33:35">
      <c r="AG5832">
        <v>5829</v>
      </c>
      <c r="AH5832">
        <v>0.12490530246769635</v>
      </c>
      <c r="AI5832">
        <v>0.13413429900649065</v>
      </c>
    </row>
    <row r="5833" spans="33:35">
      <c r="AG5833">
        <v>5830</v>
      </c>
      <c r="AH5833">
        <v>0.20481197024843781</v>
      </c>
      <c r="AI5833">
        <v>8.8682776493543891E-2</v>
      </c>
    </row>
    <row r="5834" spans="33:35">
      <c r="AG5834">
        <v>5831</v>
      </c>
      <c r="AH5834">
        <v>0.13741984986131167</v>
      </c>
      <c r="AI5834">
        <v>0.10641731006322608</v>
      </c>
    </row>
    <row r="5835" spans="33:35">
      <c r="AG5835">
        <v>5832</v>
      </c>
      <c r="AH5835">
        <v>0.1268209761343862</v>
      </c>
      <c r="AI5835">
        <v>0.1243658867736086</v>
      </c>
    </row>
    <row r="5836" spans="33:35">
      <c r="AG5836">
        <v>5833</v>
      </c>
      <c r="AH5836">
        <v>0.14689826351139618</v>
      </c>
      <c r="AI5836">
        <v>0.10483652368279864</v>
      </c>
    </row>
    <row r="5837" spans="33:35">
      <c r="AG5837">
        <v>5834</v>
      </c>
      <c r="AH5837">
        <v>0.13729822295605218</v>
      </c>
      <c r="AI5837">
        <v>0.1392237333257195</v>
      </c>
    </row>
    <row r="5838" spans="33:35">
      <c r="AG5838">
        <v>5835</v>
      </c>
      <c r="AH5838">
        <v>0.1449431650970025</v>
      </c>
      <c r="AI5838">
        <v>0.11574962512945622</v>
      </c>
    </row>
    <row r="5839" spans="33:35">
      <c r="AG5839">
        <v>5836</v>
      </c>
      <c r="AH5839">
        <v>0.15455850513075561</v>
      </c>
      <c r="AI5839">
        <v>0.12576566500442785</v>
      </c>
    </row>
    <row r="5840" spans="33:35">
      <c r="AG5840">
        <v>5837</v>
      </c>
      <c r="AH5840">
        <v>0.14517071789162003</v>
      </c>
      <c r="AI5840">
        <v>0.106662775132777</v>
      </c>
    </row>
    <row r="5841" spans="33:35">
      <c r="AG5841">
        <v>5838</v>
      </c>
      <c r="AH5841">
        <v>0.12661532019048485</v>
      </c>
      <c r="AI5841">
        <v>0.12015887618486255</v>
      </c>
    </row>
    <row r="5842" spans="33:35">
      <c r="AG5842">
        <v>5839</v>
      </c>
      <c r="AH5842">
        <v>0.13389482603528358</v>
      </c>
      <c r="AI5842">
        <v>0.12599236847005479</v>
      </c>
    </row>
    <row r="5843" spans="33:35">
      <c r="AG5843">
        <v>5840</v>
      </c>
      <c r="AH5843">
        <v>0.12326270987193917</v>
      </c>
      <c r="AI5843">
        <v>0.13254522349048736</v>
      </c>
    </row>
    <row r="5844" spans="33:35">
      <c r="AG5844">
        <v>5841</v>
      </c>
      <c r="AH5844">
        <v>0.14116536014956901</v>
      </c>
      <c r="AI5844">
        <v>0.12063396337842711</v>
      </c>
    </row>
    <row r="5845" spans="33:35">
      <c r="AG5845">
        <v>5842</v>
      </c>
      <c r="AH5845">
        <v>0.14590038462492477</v>
      </c>
      <c r="AI5845">
        <v>0.12553355487588982</v>
      </c>
    </row>
    <row r="5846" spans="33:35">
      <c r="AG5846">
        <v>5843</v>
      </c>
      <c r="AH5846">
        <v>0.12840605054105211</v>
      </c>
      <c r="AI5846">
        <v>0.12039720267676723</v>
      </c>
    </row>
    <row r="5847" spans="33:35">
      <c r="AG5847">
        <v>5844</v>
      </c>
      <c r="AH5847">
        <v>0.13331539630871952</v>
      </c>
      <c r="AI5847">
        <v>0.14443607173356321</v>
      </c>
    </row>
    <row r="5848" spans="33:35">
      <c r="AG5848">
        <v>5845</v>
      </c>
      <c r="AH5848">
        <v>0.14348547308225745</v>
      </c>
      <c r="AI5848">
        <v>0.1150014923369599</v>
      </c>
    </row>
    <row r="5849" spans="33:35">
      <c r="AG5849">
        <v>5846</v>
      </c>
      <c r="AH5849">
        <v>0.14002008522548798</v>
      </c>
      <c r="AI5849">
        <v>0.12744193470969029</v>
      </c>
    </row>
    <row r="5850" spans="33:35">
      <c r="AG5850">
        <v>5847</v>
      </c>
      <c r="AH5850">
        <v>0.12906311552328709</v>
      </c>
      <c r="AI5850">
        <v>0.11589414461447034</v>
      </c>
    </row>
    <row r="5851" spans="33:35">
      <c r="AG5851">
        <v>5848</v>
      </c>
      <c r="AH5851">
        <v>0.15582248911696728</v>
      </c>
      <c r="AI5851">
        <v>0.10036980483896904</v>
      </c>
    </row>
    <row r="5852" spans="33:35">
      <c r="AG5852">
        <v>5849</v>
      </c>
      <c r="AH5852">
        <v>0.13587390921094852</v>
      </c>
      <c r="AI5852">
        <v>0.11260924674167334</v>
      </c>
    </row>
    <row r="5853" spans="33:35">
      <c r="AG5853">
        <v>5850</v>
      </c>
      <c r="AH5853">
        <v>0.12921443445099298</v>
      </c>
      <c r="AI5853">
        <v>0.13636939006626655</v>
      </c>
    </row>
    <row r="5854" spans="33:35">
      <c r="AG5854">
        <v>5851</v>
      </c>
      <c r="AH5854">
        <v>0.17092370075754085</v>
      </c>
      <c r="AI5854">
        <v>0.10393365564460916</v>
      </c>
    </row>
    <row r="5855" spans="33:35">
      <c r="AG5855">
        <v>5852</v>
      </c>
      <c r="AH5855">
        <v>0.14891597274555202</v>
      </c>
      <c r="AI5855">
        <v>0.12481149648288239</v>
      </c>
    </row>
    <row r="5856" spans="33:35">
      <c r="AG5856">
        <v>5853</v>
      </c>
      <c r="AH5856">
        <v>0.13219628271764242</v>
      </c>
      <c r="AI5856">
        <v>0.11962144704558411</v>
      </c>
    </row>
    <row r="5857" spans="33:35">
      <c r="AG5857">
        <v>5854</v>
      </c>
      <c r="AH5857">
        <v>0.12760403175029569</v>
      </c>
      <c r="AI5857">
        <v>0.12648957229441665</v>
      </c>
    </row>
    <row r="5858" spans="33:35">
      <c r="AG5858">
        <v>5855</v>
      </c>
      <c r="AH5858">
        <v>0.14432307481253517</v>
      </c>
      <c r="AI5858">
        <v>0.13161304549442571</v>
      </c>
    </row>
    <row r="5859" spans="33:35">
      <c r="AG5859">
        <v>5856</v>
      </c>
      <c r="AH5859">
        <v>0.12929395371298241</v>
      </c>
      <c r="AI5859">
        <v>0.12918001042418428</v>
      </c>
    </row>
    <row r="5860" spans="33:35">
      <c r="AG5860">
        <v>5857</v>
      </c>
      <c r="AH5860">
        <v>0.13068258892282053</v>
      </c>
      <c r="AI5860">
        <v>0.12177563463873702</v>
      </c>
    </row>
    <row r="5861" spans="33:35">
      <c r="AG5861">
        <v>5858</v>
      </c>
      <c r="AH5861">
        <v>0.1433466846088817</v>
      </c>
      <c r="AI5861">
        <v>0.12041422154401377</v>
      </c>
    </row>
    <row r="5862" spans="33:35">
      <c r="AG5862">
        <v>5859</v>
      </c>
      <c r="AH5862">
        <v>0.1330680916820253</v>
      </c>
      <c r="AI5862">
        <v>0.12829090181769648</v>
      </c>
    </row>
    <row r="5863" spans="33:35">
      <c r="AG5863">
        <v>5860</v>
      </c>
      <c r="AH5863">
        <v>0.13231441472190264</v>
      </c>
      <c r="AI5863">
        <v>0.11671998274715199</v>
      </c>
    </row>
    <row r="5864" spans="33:35">
      <c r="AG5864">
        <v>5861</v>
      </c>
      <c r="AH5864">
        <v>0.13360743205513731</v>
      </c>
      <c r="AI5864">
        <v>0.12168155545873519</v>
      </c>
    </row>
    <row r="5865" spans="33:35">
      <c r="AG5865">
        <v>5862</v>
      </c>
      <c r="AH5865">
        <v>0.13658934688087954</v>
      </c>
      <c r="AI5865">
        <v>0.12350638950368933</v>
      </c>
    </row>
    <row r="5866" spans="33:35">
      <c r="AG5866">
        <v>5863</v>
      </c>
      <c r="AH5866">
        <v>0.14702872086664862</v>
      </c>
      <c r="AI5866">
        <v>0.1103798762785288</v>
      </c>
    </row>
    <row r="5867" spans="33:35">
      <c r="AG5867">
        <v>5864</v>
      </c>
      <c r="AH5867">
        <v>0.13809076881880972</v>
      </c>
      <c r="AI5867">
        <v>0.12523999862431945</v>
      </c>
    </row>
    <row r="5868" spans="33:35">
      <c r="AG5868">
        <v>5865</v>
      </c>
      <c r="AH5868">
        <v>0.14015091988291514</v>
      </c>
      <c r="AI5868">
        <v>0.11883422126575077</v>
      </c>
    </row>
    <row r="5869" spans="33:35">
      <c r="AG5869">
        <v>5866</v>
      </c>
      <c r="AH5869">
        <v>0.13054411143225372</v>
      </c>
      <c r="AI5869">
        <v>0.11646311632627492</v>
      </c>
    </row>
    <row r="5870" spans="33:35">
      <c r="AG5870">
        <v>5867</v>
      </c>
      <c r="AH5870">
        <v>0.1220600084775595</v>
      </c>
      <c r="AI5870">
        <v>0.1359816356080906</v>
      </c>
    </row>
    <row r="5871" spans="33:35">
      <c r="AG5871">
        <v>5868</v>
      </c>
      <c r="AH5871">
        <v>0.13369398694277559</v>
      </c>
      <c r="AI5871">
        <v>0.12605742199212872</v>
      </c>
    </row>
    <row r="5872" spans="33:35">
      <c r="AG5872">
        <v>5869</v>
      </c>
      <c r="AH5872">
        <v>0.13504308445213606</v>
      </c>
      <c r="AI5872">
        <v>0.14358770067136251</v>
      </c>
    </row>
    <row r="5873" spans="33:35">
      <c r="AG5873">
        <v>5870</v>
      </c>
      <c r="AH5873">
        <v>0.14075337646873268</v>
      </c>
      <c r="AI5873">
        <v>0.118082493914322</v>
      </c>
    </row>
    <row r="5874" spans="33:35">
      <c r="AG5874">
        <v>5871</v>
      </c>
      <c r="AH5874">
        <v>0.14557819809213685</v>
      </c>
      <c r="AI5874">
        <v>0.10899709249629141</v>
      </c>
    </row>
    <row r="5875" spans="33:35">
      <c r="AG5875">
        <v>5872</v>
      </c>
      <c r="AH5875">
        <v>0.14092324831481326</v>
      </c>
      <c r="AI5875">
        <v>0.11153349367400436</v>
      </c>
    </row>
    <row r="5876" spans="33:35">
      <c r="AG5876">
        <v>5873</v>
      </c>
      <c r="AH5876">
        <v>0.14448690329099606</v>
      </c>
      <c r="AI5876">
        <v>0.12440700833101162</v>
      </c>
    </row>
    <row r="5877" spans="33:35">
      <c r="AG5877">
        <v>5874</v>
      </c>
      <c r="AH5877">
        <v>0.126330984050846</v>
      </c>
      <c r="AI5877">
        <v>0.12427122828093645</v>
      </c>
    </row>
    <row r="5878" spans="33:35">
      <c r="AG5878">
        <v>5875</v>
      </c>
      <c r="AH5878">
        <v>0.14218070248432918</v>
      </c>
      <c r="AI5878">
        <v>0.15114270819043601</v>
      </c>
    </row>
    <row r="5879" spans="33:35">
      <c r="AG5879">
        <v>5876</v>
      </c>
      <c r="AH5879">
        <v>0.14147343149228048</v>
      </c>
      <c r="AI5879">
        <v>0.12753142554458047</v>
      </c>
    </row>
    <row r="5880" spans="33:35">
      <c r="AG5880">
        <v>5877</v>
      </c>
      <c r="AH5880">
        <v>0.12703832062791787</v>
      </c>
      <c r="AI5880">
        <v>0.14458466405222742</v>
      </c>
    </row>
    <row r="5881" spans="33:35">
      <c r="AG5881">
        <v>5878</v>
      </c>
      <c r="AH5881">
        <v>0.1659501814832369</v>
      </c>
      <c r="AI5881">
        <v>0.1134574087174111</v>
      </c>
    </row>
    <row r="5882" spans="33:35">
      <c r="AG5882">
        <v>5879</v>
      </c>
      <c r="AH5882">
        <v>0.13912800983521345</v>
      </c>
      <c r="AI5882">
        <v>0.12875317555328558</v>
      </c>
    </row>
    <row r="5883" spans="33:35">
      <c r="AG5883">
        <v>5880</v>
      </c>
      <c r="AH5883">
        <v>0.13262796529539597</v>
      </c>
      <c r="AI5883">
        <v>0.11981081679089005</v>
      </c>
    </row>
    <row r="5884" spans="33:35">
      <c r="AG5884">
        <v>5881</v>
      </c>
      <c r="AH5884">
        <v>0.13149653833417724</v>
      </c>
      <c r="AI5884">
        <v>0.13252332285600821</v>
      </c>
    </row>
    <row r="5885" spans="33:35">
      <c r="AG5885">
        <v>5882</v>
      </c>
      <c r="AH5885">
        <v>0.14291472410548478</v>
      </c>
      <c r="AI5885">
        <v>0.12240769157681235</v>
      </c>
    </row>
    <row r="5886" spans="33:35">
      <c r="AG5886">
        <v>5883</v>
      </c>
      <c r="AH5886">
        <v>0.1224378866665282</v>
      </c>
      <c r="AI5886">
        <v>0.13139563247625505</v>
      </c>
    </row>
    <row r="5887" spans="33:35">
      <c r="AG5887">
        <v>5884</v>
      </c>
      <c r="AH5887">
        <v>0.13268679672692629</v>
      </c>
      <c r="AI5887">
        <v>0.12103075887425455</v>
      </c>
    </row>
    <row r="5888" spans="33:35">
      <c r="AG5888">
        <v>5885</v>
      </c>
      <c r="AH5888">
        <v>0.18707122446360627</v>
      </c>
      <c r="AI5888">
        <v>9.9032156593667486E-2</v>
      </c>
    </row>
    <row r="5889" spans="33:35">
      <c r="AG5889">
        <v>5886</v>
      </c>
      <c r="AH5889">
        <v>0.15083676233633631</v>
      </c>
      <c r="AI5889">
        <v>0.11145355117491558</v>
      </c>
    </row>
    <row r="5890" spans="33:35">
      <c r="AG5890">
        <v>5887</v>
      </c>
      <c r="AH5890">
        <v>0.15008808479643554</v>
      </c>
      <c r="AI5890">
        <v>0.10368353172209988</v>
      </c>
    </row>
    <row r="5891" spans="33:35">
      <c r="AG5891">
        <v>5888</v>
      </c>
      <c r="AH5891">
        <v>0.13064861675375417</v>
      </c>
      <c r="AI5891">
        <v>0.11946829146305475</v>
      </c>
    </row>
    <row r="5892" spans="33:35">
      <c r="AG5892">
        <v>5889</v>
      </c>
      <c r="AH5892">
        <v>0.1267190841939323</v>
      </c>
      <c r="AI5892">
        <v>0.14989676828522544</v>
      </c>
    </row>
    <row r="5893" spans="33:35">
      <c r="AG5893">
        <v>5890</v>
      </c>
      <c r="AH5893">
        <v>0.14838372404005362</v>
      </c>
      <c r="AI5893">
        <v>0.1054418461952408</v>
      </c>
    </row>
    <row r="5894" spans="33:35">
      <c r="AG5894">
        <v>5891</v>
      </c>
      <c r="AH5894">
        <v>0.12562888129664423</v>
      </c>
      <c r="AI5894">
        <v>0.15083983413794694</v>
      </c>
    </row>
    <row r="5895" spans="33:35">
      <c r="AG5895">
        <v>5892</v>
      </c>
      <c r="AH5895">
        <v>0.13152807429928065</v>
      </c>
      <c r="AI5895">
        <v>0.13069838677373236</v>
      </c>
    </row>
    <row r="5896" spans="33:35">
      <c r="AG5896">
        <v>5893</v>
      </c>
      <c r="AH5896">
        <v>0.1473287378801019</v>
      </c>
      <c r="AI5896">
        <v>0.10852336552745535</v>
      </c>
    </row>
    <row r="5897" spans="33:35">
      <c r="AG5897">
        <v>5894</v>
      </c>
      <c r="AH5897">
        <v>0.13276487425363981</v>
      </c>
      <c r="AI5897">
        <v>0.11652190661830025</v>
      </c>
    </row>
    <row r="5898" spans="33:35">
      <c r="AG5898">
        <v>5895</v>
      </c>
      <c r="AH5898">
        <v>0.14295059090319753</v>
      </c>
      <c r="AI5898">
        <v>0.10730475151885653</v>
      </c>
    </row>
    <row r="5899" spans="33:35">
      <c r="AG5899">
        <v>5896</v>
      </c>
      <c r="AH5899">
        <v>0.13316776962704968</v>
      </c>
      <c r="AI5899">
        <v>0.12479923126701251</v>
      </c>
    </row>
    <row r="5900" spans="33:35">
      <c r="AG5900">
        <v>5897</v>
      </c>
      <c r="AH5900">
        <v>0.14396601516583873</v>
      </c>
      <c r="AI5900">
        <v>0.10329715501195458</v>
      </c>
    </row>
    <row r="5901" spans="33:35">
      <c r="AG5901">
        <v>5898</v>
      </c>
      <c r="AH5901">
        <v>0.13186345290914914</v>
      </c>
      <c r="AI5901">
        <v>0.14132705869105819</v>
      </c>
    </row>
    <row r="5902" spans="33:35">
      <c r="AG5902">
        <v>5899</v>
      </c>
      <c r="AH5902">
        <v>0.12911126000864673</v>
      </c>
      <c r="AI5902">
        <v>0.11535604797756525</v>
      </c>
    </row>
    <row r="5903" spans="33:35">
      <c r="AG5903">
        <v>5900</v>
      </c>
      <c r="AH5903">
        <v>0.1238804184499732</v>
      </c>
      <c r="AI5903">
        <v>0.12706413105591358</v>
      </c>
    </row>
    <row r="5904" spans="33:35">
      <c r="AG5904">
        <v>5901</v>
      </c>
      <c r="AH5904">
        <v>0.13966947402917002</v>
      </c>
      <c r="AI5904">
        <v>0.12907567639979003</v>
      </c>
    </row>
    <row r="5905" spans="33:35">
      <c r="AG5905">
        <v>5902</v>
      </c>
      <c r="AH5905">
        <v>0.14459661952612904</v>
      </c>
      <c r="AI5905">
        <v>0.11151043874355446</v>
      </c>
    </row>
    <row r="5906" spans="33:35">
      <c r="AG5906">
        <v>5903</v>
      </c>
      <c r="AH5906">
        <v>0.13784146911352063</v>
      </c>
      <c r="AI5906">
        <v>0.1259637419838989</v>
      </c>
    </row>
    <row r="5907" spans="33:35">
      <c r="AG5907">
        <v>5904</v>
      </c>
      <c r="AH5907">
        <v>0.12618219075241252</v>
      </c>
      <c r="AI5907">
        <v>0.13911504782566919</v>
      </c>
    </row>
    <row r="5908" spans="33:35">
      <c r="AG5908">
        <v>5905</v>
      </c>
      <c r="AH5908">
        <v>0.13091355669814833</v>
      </c>
      <c r="AI5908">
        <v>0.12286973026576897</v>
      </c>
    </row>
    <row r="5909" spans="33:35">
      <c r="AG5909">
        <v>5906</v>
      </c>
      <c r="AH5909">
        <v>0.14248853500881259</v>
      </c>
      <c r="AI5909">
        <v>0.13352794351245884</v>
      </c>
    </row>
    <row r="5910" spans="33:35">
      <c r="AG5910">
        <v>5907</v>
      </c>
      <c r="AH5910">
        <v>0.14343676728811516</v>
      </c>
      <c r="AI5910">
        <v>0.11153385155975651</v>
      </c>
    </row>
    <row r="5911" spans="33:35">
      <c r="AG5911">
        <v>5908</v>
      </c>
      <c r="AH5911">
        <v>0.13615553530306876</v>
      </c>
      <c r="AI5911">
        <v>0.1239736843576523</v>
      </c>
    </row>
    <row r="5912" spans="33:35">
      <c r="AG5912">
        <v>5909</v>
      </c>
      <c r="AH5912">
        <v>0.15529934407987719</v>
      </c>
      <c r="AI5912">
        <v>0.10928687514319255</v>
      </c>
    </row>
    <row r="5913" spans="33:35">
      <c r="AG5913">
        <v>5910</v>
      </c>
      <c r="AH5913">
        <v>0.12920608132675604</v>
      </c>
      <c r="AI5913">
        <v>0.12716996976565603</v>
      </c>
    </row>
    <row r="5914" spans="33:35">
      <c r="AG5914">
        <v>5911</v>
      </c>
      <c r="AH5914">
        <v>0.15879923309346422</v>
      </c>
      <c r="AI5914">
        <v>9.7612188465010269E-2</v>
      </c>
    </row>
    <row r="5915" spans="33:35">
      <c r="AG5915">
        <v>5912</v>
      </c>
      <c r="AH5915">
        <v>0.12844519951384528</v>
      </c>
      <c r="AI5915">
        <v>0.12610405086722115</v>
      </c>
    </row>
    <row r="5916" spans="33:35">
      <c r="AG5916">
        <v>5913</v>
      </c>
      <c r="AH5916">
        <v>0.12668448999977522</v>
      </c>
      <c r="AI5916">
        <v>0.1313183504765682</v>
      </c>
    </row>
    <row r="5917" spans="33:35">
      <c r="AG5917">
        <v>5914</v>
      </c>
      <c r="AH5917">
        <v>0.12999645782504393</v>
      </c>
      <c r="AI5917">
        <v>0.12972480463048824</v>
      </c>
    </row>
    <row r="5918" spans="33:35">
      <c r="AG5918">
        <v>5915</v>
      </c>
      <c r="AH5918">
        <v>0.13624825720271355</v>
      </c>
      <c r="AI5918">
        <v>0.1617459713542469</v>
      </c>
    </row>
    <row r="5919" spans="33:35">
      <c r="AG5919">
        <v>5916</v>
      </c>
      <c r="AH5919">
        <v>0.13551093301466707</v>
      </c>
      <c r="AI5919">
        <v>0.11281209219498912</v>
      </c>
    </row>
    <row r="5920" spans="33:35">
      <c r="AG5920">
        <v>5917</v>
      </c>
      <c r="AH5920">
        <v>0.13016969059101852</v>
      </c>
      <c r="AI5920">
        <v>0.11288006462594008</v>
      </c>
    </row>
    <row r="5921" spans="33:35">
      <c r="AG5921">
        <v>5918</v>
      </c>
      <c r="AH5921">
        <v>0.15252179890030568</v>
      </c>
      <c r="AI5921">
        <v>9.6402043877182791E-2</v>
      </c>
    </row>
    <row r="5922" spans="33:35">
      <c r="AG5922">
        <v>5919</v>
      </c>
      <c r="AH5922">
        <v>0.13420076623930774</v>
      </c>
      <c r="AI5922">
        <v>0.13522306405323908</v>
      </c>
    </row>
    <row r="5923" spans="33:35">
      <c r="AG5923">
        <v>5920</v>
      </c>
      <c r="AH5923">
        <v>0.12696465976428775</v>
      </c>
      <c r="AI5923">
        <v>0.14166397088598343</v>
      </c>
    </row>
    <row r="5924" spans="33:35">
      <c r="AG5924">
        <v>5921</v>
      </c>
      <c r="AH5924">
        <v>0.14184652704645484</v>
      </c>
      <c r="AI5924">
        <v>0.11868487881485579</v>
      </c>
    </row>
    <row r="5925" spans="33:35">
      <c r="AG5925">
        <v>5922</v>
      </c>
      <c r="AH5925">
        <v>0.13431674139237487</v>
      </c>
      <c r="AI5925">
        <v>0.11197713888865238</v>
      </c>
    </row>
    <row r="5926" spans="33:35">
      <c r="AG5926">
        <v>5923</v>
      </c>
      <c r="AH5926">
        <v>0.12991570891724175</v>
      </c>
      <c r="AI5926">
        <v>0.11994696540483316</v>
      </c>
    </row>
    <row r="5927" spans="33:35">
      <c r="AG5927">
        <v>5924</v>
      </c>
      <c r="AH5927">
        <v>0.15615185330108886</v>
      </c>
      <c r="AI5927">
        <v>0.14352455775367287</v>
      </c>
    </row>
    <row r="5928" spans="33:35">
      <c r="AG5928">
        <v>5925</v>
      </c>
      <c r="AH5928">
        <v>0.13482354013066067</v>
      </c>
      <c r="AI5928">
        <v>0.13737408512934346</v>
      </c>
    </row>
    <row r="5929" spans="33:35">
      <c r="AG5929">
        <v>5926</v>
      </c>
      <c r="AH5929">
        <v>0.1343141081792848</v>
      </c>
      <c r="AI5929">
        <v>0.13990896147301982</v>
      </c>
    </row>
    <row r="5930" spans="33:35">
      <c r="AG5930">
        <v>5927</v>
      </c>
      <c r="AH5930">
        <v>0.13750919710513945</v>
      </c>
      <c r="AI5930">
        <v>0.11343614647088149</v>
      </c>
    </row>
    <row r="5931" spans="33:35">
      <c r="AG5931">
        <v>5928</v>
      </c>
      <c r="AH5931">
        <v>0.13081454194913886</v>
      </c>
      <c r="AI5931">
        <v>0.13010310738540848</v>
      </c>
    </row>
    <row r="5932" spans="33:35">
      <c r="AG5932">
        <v>5929</v>
      </c>
      <c r="AH5932">
        <v>0.14558753575263211</v>
      </c>
      <c r="AI5932">
        <v>0.10958239379356478</v>
      </c>
    </row>
    <row r="5933" spans="33:35">
      <c r="AG5933">
        <v>5930</v>
      </c>
      <c r="AH5933">
        <v>0.13655930259871835</v>
      </c>
      <c r="AI5933">
        <v>0.12611824404664837</v>
      </c>
    </row>
    <row r="5934" spans="33:35">
      <c r="AG5934">
        <v>5931</v>
      </c>
      <c r="AH5934">
        <v>0.13531985912176592</v>
      </c>
      <c r="AI5934">
        <v>0.1215798621594891</v>
      </c>
    </row>
    <row r="5935" spans="33:35">
      <c r="AG5935">
        <v>5932</v>
      </c>
      <c r="AH5935">
        <v>0.13040815861671998</v>
      </c>
      <c r="AI5935">
        <v>0.11151890830141442</v>
      </c>
    </row>
    <row r="5936" spans="33:35">
      <c r="AG5936">
        <v>5933</v>
      </c>
      <c r="AH5936">
        <v>0.13655637342670446</v>
      </c>
      <c r="AI5936">
        <v>0.13648436791152507</v>
      </c>
    </row>
    <row r="5937" spans="33:35">
      <c r="AG5937">
        <v>5934</v>
      </c>
      <c r="AH5937">
        <v>0.13596547190940714</v>
      </c>
      <c r="AI5937">
        <v>0.13143320687328702</v>
      </c>
    </row>
    <row r="5938" spans="33:35">
      <c r="AG5938">
        <v>5935</v>
      </c>
      <c r="AH5938">
        <v>0.14516077526679994</v>
      </c>
      <c r="AI5938">
        <v>0.12140449938103154</v>
      </c>
    </row>
    <row r="5939" spans="33:35">
      <c r="AG5939">
        <v>5936</v>
      </c>
      <c r="AH5939">
        <v>0.13575931544223491</v>
      </c>
      <c r="AI5939">
        <v>0.11969983702551645</v>
      </c>
    </row>
    <row r="5940" spans="33:35">
      <c r="AG5940">
        <v>5937</v>
      </c>
      <c r="AH5940">
        <v>0.16539703024937896</v>
      </c>
      <c r="AI5940">
        <v>9.4943261249109914E-2</v>
      </c>
    </row>
    <row r="5941" spans="33:35">
      <c r="AG5941">
        <v>5938</v>
      </c>
      <c r="AH5941">
        <v>0.13124541769818032</v>
      </c>
      <c r="AI5941">
        <v>0.12857379690017084</v>
      </c>
    </row>
    <row r="5942" spans="33:35">
      <c r="AG5942">
        <v>5939</v>
      </c>
      <c r="AH5942">
        <v>0.1280731383915549</v>
      </c>
      <c r="AI5942">
        <v>0.13689804444777304</v>
      </c>
    </row>
    <row r="5943" spans="33:35">
      <c r="AG5943">
        <v>5940</v>
      </c>
      <c r="AH5943">
        <v>0.13334170657598962</v>
      </c>
      <c r="AI5943">
        <v>0.13085783750681451</v>
      </c>
    </row>
    <row r="5944" spans="33:35">
      <c r="AG5944">
        <v>5941</v>
      </c>
      <c r="AH5944">
        <v>0.1376272670242413</v>
      </c>
      <c r="AI5944">
        <v>0.11961976768581001</v>
      </c>
    </row>
    <row r="5945" spans="33:35">
      <c r="AG5945">
        <v>5942</v>
      </c>
      <c r="AH5945">
        <v>0.14512588367150461</v>
      </c>
      <c r="AI5945">
        <v>0.12577430203722401</v>
      </c>
    </row>
    <row r="5946" spans="33:35">
      <c r="AG5946">
        <v>5943</v>
      </c>
      <c r="AH5946">
        <v>0.14968581437059433</v>
      </c>
      <c r="AI5946">
        <v>0.11886956189027019</v>
      </c>
    </row>
    <row r="5947" spans="33:35">
      <c r="AG5947">
        <v>5944</v>
      </c>
      <c r="AH5947">
        <v>0.14148977778805477</v>
      </c>
      <c r="AI5947">
        <v>0.13109032799862558</v>
      </c>
    </row>
    <row r="5948" spans="33:35">
      <c r="AG5948">
        <v>5945</v>
      </c>
      <c r="AH5948">
        <v>0.12900980331488104</v>
      </c>
      <c r="AI5948">
        <v>0.12711119913924132</v>
      </c>
    </row>
    <row r="5949" spans="33:35">
      <c r="AG5949">
        <v>5946</v>
      </c>
      <c r="AH5949">
        <v>0.14032847011973179</v>
      </c>
      <c r="AI5949">
        <v>0.11550522857184307</v>
      </c>
    </row>
    <row r="5950" spans="33:35">
      <c r="AG5950">
        <v>5947</v>
      </c>
      <c r="AH5950">
        <v>0.13800754022037365</v>
      </c>
      <c r="AI5950">
        <v>0.11277098879542265</v>
      </c>
    </row>
    <row r="5951" spans="33:35">
      <c r="AG5951">
        <v>5948</v>
      </c>
      <c r="AH5951">
        <v>0.14336909794007666</v>
      </c>
      <c r="AI5951">
        <v>0.13134413331423403</v>
      </c>
    </row>
    <row r="5952" spans="33:35">
      <c r="AG5952">
        <v>5949</v>
      </c>
      <c r="AH5952">
        <v>0.12395608237836396</v>
      </c>
      <c r="AI5952">
        <v>0.12409053319574455</v>
      </c>
    </row>
    <row r="5953" spans="33:35">
      <c r="AG5953">
        <v>5950</v>
      </c>
      <c r="AH5953">
        <v>0.13977432835809914</v>
      </c>
      <c r="AI5953">
        <v>0.13403051334207777</v>
      </c>
    </row>
    <row r="5954" spans="33:35">
      <c r="AG5954">
        <v>5951</v>
      </c>
      <c r="AH5954">
        <v>0.1358253945167672</v>
      </c>
      <c r="AI5954">
        <v>0.1065156105600505</v>
      </c>
    </row>
    <row r="5955" spans="33:35">
      <c r="AG5955">
        <v>5952</v>
      </c>
      <c r="AH5955">
        <v>0.1372618064779578</v>
      </c>
      <c r="AI5955">
        <v>0.14595900666450651</v>
      </c>
    </row>
    <row r="5956" spans="33:35">
      <c r="AG5956">
        <v>5953</v>
      </c>
      <c r="AH5956">
        <v>0.13926864128866928</v>
      </c>
      <c r="AI5956">
        <v>0.11409034601465552</v>
      </c>
    </row>
    <row r="5957" spans="33:35">
      <c r="AG5957">
        <v>5954</v>
      </c>
      <c r="AH5957">
        <v>0.13236286754208373</v>
      </c>
      <c r="AI5957">
        <v>0.10719575513418617</v>
      </c>
    </row>
    <row r="5958" spans="33:35">
      <c r="AG5958">
        <v>5955</v>
      </c>
      <c r="AH5958">
        <v>0.13654842611380219</v>
      </c>
      <c r="AI5958">
        <v>0.11347445143316075</v>
      </c>
    </row>
    <row r="5959" spans="33:35">
      <c r="AG5959">
        <v>5956</v>
      </c>
      <c r="AH5959">
        <v>0.14269490992399103</v>
      </c>
      <c r="AI5959">
        <v>0.10471682695776385</v>
      </c>
    </row>
    <row r="5960" spans="33:35">
      <c r="AG5960">
        <v>5957</v>
      </c>
      <c r="AH5960">
        <v>0.13982295307957721</v>
      </c>
      <c r="AI5960">
        <v>0.12130509993519339</v>
      </c>
    </row>
    <row r="5961" spans="33:35">
      <c r="AG5961">
        <v>5958</v>
      </c>
      <c r="AH5961">
        <v>0.12368321580876049</v>
      </c>
      <c r="AI5961">
        <v>0.12716692154179607</v>
      </c>
    </row>
    <row r="5962" spans="33:35">
      <c r="AG5962">
        <v>5959</v>
      </c>
      <c r="AH5962">
        <v>0.13432765924739376</v>
      </c>
      <c r="AI5962">
        <v>0.13056025660364831</v>
      </c>
    </row>
    <row r="5963" spans="33:35">
      <c r="AG5963">
        <v>5960</v>
      </c>
      <c r="AH5963">
        <v>0.14056901237297348</v>
      </c>
      <c r="AI5963">
        <v>0.10990836151568235</v>
      </c>
    </row>
    <row r="5964" spans="33:35">
      <c r="AG5964">
        <v>5961</v>
      </c>
      <c r="AH5964">
        <v>0.13137907710494579</v>
      </c>
      <c r="AI5964">
        <v>0.1359616720521028</v>
      </c>
    </row>
    <row r="5965" spans="33:35">
      <c r="AG5965">
        <v>5962</v>
      </c>
      <c r="AH5965">
        <v>0.13583165984939452</v>
      </c>
      <c r="AI5965">
        <v>0.1122096210070383</v>
      </c>
    </row>
    <row r="5966" spans="33:35">
      <c r="AG5966">
        <v>5963</v>
      </c>
      <c r="AH5966">
        <v>0.12414025296513516</v>
      </c>
      <c r="AI5966">
        <v>0.14836640447199098</v>
      </c>
    </row>
    <row r="5967" spans="33:35">
      <c r="AG5967">
        <v>5964</v>
      </c>
      <c r="AH5967">
        <v>0.1792881046881814</v>
      </c>
      <c r="AI5967">
        <v>0.10279292629862058</v>
      </c>
    </row>
    <row r="5968" spans="33:35">
      <c r="AG5968">
        <v>5965</v>
      </c>
      <c r="AH5968">
        <v>0.13117402204920681</v>
      </c>
      <c r="AI5968">
        <v>0.11626423827533505</v>
      </c>
    </row>
    <row r="5969" spans="33:35">
      <c r="AG5969">
        <v>5966</v>
      </c>
      <c r="AH5969">
        <v>0.1754731256673461</v>
      </c>
      <c r="AI5969">
        <v>0.10213332863316926</v>
      </c>
    </row>
    <row r="5970" spans="33:35">
      <c r="AG5970">
        <v>5967</v>
      </c>
      <c r="AH5970">
        <v>0.13174313796956341</v>
      </c>
      <c r="AI5970">
        <v>0.11496851862074205</v>
      </c>
    </row>
    <row r="5971" spans="33:35">
      <c r="AG5971">
        <v>5968</v>
      </c>
      <c r="AH5971">
        <v>0.13394976664605976</v>
      </c>
      <c r="AI5971">
        <v>0.14599379636998683</v>
      </c>
    </row>
    <row r="5972" spans="33:35">
      <c r="AG5972">
        <v>5969</v>
      </c>
      <c r="AH5972">
        <v>0.14418651065526053</v>
      </c>
      <c r="AI5972">
        <v>0.11285099649117868</v>
      </c>
    </row>
    <row r="5973" spans="33:35">
      <c r="AG5973">
        <v>5970</v>
      </c>
      <c r="AH5973">
        <v>0.14085676222645679</v>
      </c>
      <c r="AI5973">
        <v>0.1116778149034939</v>
      </c>
    </row>
    <row r="5974" spans="33:35">
      <c r="AG5974">
        <v>5971</v>
      </c>
      <c r="AH5974">
        <v>0.12793669902638777</v>
      </c>
      <c r="AI5974">
        <v>0.11879268676849604</v>
      </c>
    </row>
    <row r="5975" spans="33:35">
      <c r="AG5975">
        <v>5972</v>
      </c>
      <c r="AH5975">
        <v>0.13027165731480234</v>
      </c>
      <c r="AI5975">
        <v>0.12790568131233199</v>
      </c>
    </row>
    <row r="5976" spans="33:35">
      <c r="AG5976">
        <v>5973</v>
      </c>
      <c r="AH5976">
        <v>0.13050866674753608</v>
      </c>
      <c r="AI5976">
        <v>0.12362553335717888</v>
      </c>
    </row>
    <row r="5977" spans="33:35">
      <c r="AG5977">
        <v>5974</v>
      </c>
      <c r="AH5977">
        <v>0.12804939997777937</v>
      </c>
      <c r="AI5977">
        <v>0.14226128059574925</v>
      </c>
    </row>
    <row r="5978" spans="33:35">
      <c r="AG5978">
        <v>5975</v>
      </c>
      <c r="AH5978">
        <v>0.13082433272625377</v>
      </c>
      <c r="AI5978">
        <v>0.11258486301404563</v>
      </c>
    </row>
    <row r="5979" spans="33:35">
      <c r="AG5979">
        <v>5976</v>
      </c>
      <c r="AH5979">
        <v>0.13012595845493249</v>
      </c>
      <c r="AI5979">
        <v>0.11607484423042683</v>
      </c>
    </row>
    <row r="5980" spans="33:35">
      <c r="AG5980">
        <v>5977</v>
      </c>
      <c r="AH5980">
        <v>0.13254711483590564</v>
      </c>
      <c r="AI5980">
        <v>0.14447204431648222</v>
      </c>
    </row>
    <row r="5981" spans="33:35">
      <c r="AG5981">
        <v>5978</v>
      </c>
      <c r="AH5981">
        <v>0.12536484897186495</v>
      </c>
      <c r="AI5981">
        <v>0.13528909919358112</v>
      </c>
    </row>
    <row r="5982" spans="33:35">
      <c r="AG5982">
        <v>5979</v>
      </c>
      <c r="AH5982">
        <v>0.12665870530248424</v>
      </c>
      <c r="AI5982">
        <v>0.13302958276644727</v>
      </c>
    </row>
    <row r="5983" spans="33:35">
      <c r="AG5983">
        <v>5980</v>
      </c>
      <c r="AH5983">
        <v>0.12878800083247766</v>
      </c>
      <c r="AI5983">
        <v>0.13245289589911152</v>
      </c>
    </row>
    <row r="5984" spans="33:35">
      <c r="AG5984">
        <v>5981</v>
      </c>
      <c r="AH5984">
        <v>0.12855516301559222</v>
      </c>
      <c r="AI5984">
        <v>0.11973168809008865</v>
      </c>
    </row>
    <row r="5985" spans="33:35">
      <c r="AG5985">
        <v>5982</v>
      </c>
      <c r="AH5985">
        <v>0.12570630298106036</v>
      </c>
      <c r="AI5985">
        <v>0.14570590938894437</v>
      </c>
    </row>
    <row r="5986" spans="33:35">
      <c r="AG5986">
        <v>5983</v>
      </c>
      <c r="AH5986">
        <v>0.12411362223203069</v>
      </c>
      <c r="AI5986">
        <v>0.12694316561256364</v>
      </c>
    </row>
    <row r="5987" spans="33:35">
      <c r="AG5987">
        <v>5984</v>
      </c>
      <c r="AH5987">
        <v>0.12786625196474516</v>
      </c>
      <c r="AI5987">
        <v>0.12663216678489828</v>
      </c>
    </row>
    <row r="5988" spans="33:35">
      <c r="AG5988">
        <v>5985</v>
      </c>
      <c r="AH5988">
        <v>0.12707897911201571</v>
      </c>
      <c r="AI5988">
        <v>0.12254030851506614</v>
      </c>
    </row>
    <row r="5989" spans="33:35">
      <c r="AG5989">
        <v>5986</v>
      </c>
      <c r="AH5989">
        <v>0.1384230795581621</v>
      </c>
      <c r="AI5989">
        <v>0.11653181263993861</v>
      </c>
    </row>
    <row r="5990" spans="33:35">
      <c r="AG5990">
        <v>5987</v>
      </c>
      <c r="AH5990">
        <v>0.12458448431145788</v>
      </c>
      <c r="AI5990">
        <v>0.12908102739061017</v>
      </c>
    </row>
    <row r="5991" spans="33:35">
      <c r="AG5991">
        <v>5988</v>
      </c>
      <c r="AH5991">
        <v>0.13569998515245085</v>
      </c>
      <c r="AI5991">
        <v>0.12317366650696719</v>
      </c>
    </row>
    <row r="5992" spans="33:35">
      <c r="AG5992">
        <v>5989</v>
      </c>
      <c r="AH5992">
        <v>0.12318772845093894</v>
      </c>
      <c r="AI5992">
        <v>0.13911338418785668</v>
      </c>
    </row>
    <row r="5993" spans="33:35">
      <c r="AG5993">
        <v>5990</v>
      </c>
      <c r="AH5993">
        <v>0.17975540930725947</v>
      </c>
      <c r="AI5993">
        <v>0.10374487222768466</v>
      </c>
    </row>
    <row r="5994" spans="33:35">
      <c r="AG5994">
        <v>5991</v>
      </c>
      <c r="AH5994">
        <v>0.13771761988291262</v>
      </c>
      <c r="AI5994">
        <v>0.11962331804785835</v>
      </c>
    </row>
    <row r="5995" spans="33:35">
      <c r="AG5995">
        <v>5992</v>
      </c>
      <c r="AH5995">
        <v>0.13656259777198557</v>
      </c>
      <c r="AI5995">
        <v>0.1270040566920437</v>
      </c>
    </row>
    <row r="5996" spans="33:35">
      <c r="AG5996">
        <v>5993</v>
      </c>
      <c r="AH5996">
        <v>0.17268233939854846</v>
      </c>
      <c r="AI5996">
        <v>0.10240652171282645</v>
      </c>
    </row>
    <row r="5997" spans="33:35">
      <c r="AG5997">
        <v>5994</v>
      </c>
      <c r="AH5997">
        <v>0.1356441140958401</v>
      </c>
      <c r="AI5997">
        <v>0.14145147751602788</v>
      </c>
    </row>
    <row r="5998" spans="33:35">
      <c r="AG5998">
        <v>5995</v>
      </c>
      <c r="AH5998">
        <v>0.15942563531679718</v>
      </c>
      <c r="AI5998">
        <v>0.10069919901465356</v>
      </c>
    </row>
    <row r="5999" spans="33:35">
      <c r="AG5999">
        <v>5996</v>
      </c>
      <c r="AH5999">
        <v>0.13154856386688552</v>
      </c>
      <c r="AI5999">
        <v>0.12918664666865226</v>
      </c>
    </row>
    <row r="6000" spans="33:35">
      <c r="AG6000">
        <v>5997</v>
      </c>
      <c r="AH6000">
        <v>0.14219811159712106</v>
      </c>
      <c r="AI6000">
        <v>0.10619998074465031</v>
      </c>
    </row>
    <row r="6001" spans="33:35">
      <c r="AG6001">
        <v>5998</v>
      </c>
      <c r="AH6001">
        <v>0.13737665216061765</v>
      </c>
      <c r="AI6001">
        <v>0.11724065079314035</v>
      </c>
    </row>
    <row r="6002" spans="33:35">
      <c r="AG6002">
        <v>5999</v>
      </c>
      <c r="AH6002">
        <v>0.12877578122915462</v>
      </c>
      <c r="AI6002">
        <v>0.1207191793873354</v>
      </c>
    </row>
    <row r="6003" spans="33:35">
      <c r="AG6003">
        <v>6000</v>
      </c>
      <c r="AH6003">
        <v>0.14250869822770468</v>
      </c>
      <c r="AI6003">
        <v>0.14626691056144225</v>
      </c>
    </row>
    <row r="6004" spans="33:35">
      <c r="AG6004">
        <v>6001</v>
      </c>
      <c r="AH6004">
        <v>0.14043388780623481</v>
      </c>
      <c r="AI6004">
        <v>0.1237232376222115</v>
      </c>
    </row>
    <row r="6005" spans="33:35">
      <c r="AG6005">
        <v>6002</v>
      </c>
      <c r="AH6005">
        <v>0.13076834838098236</v>
      </c>
      <c r="AI6005">
        <v>0.14792886213601386</v>
      </c>
    </row>
    <row r="6006" spans="33:35">
      <c r="AG6006">
        <v>6003</v>
      </c>
      <c r="AH6006">
        <v>0.1387179357684476</v>
      </c>
      <c r="AI6006">
        <v>0.13322663234185794</v>
      </c>
    </row>
    <row r="6007" spans="33:35">
      <c r="AG6007">
        <v>6004</v>
      </c>
      <c r="AH6007">
        <v>0.14060092973884189</v>
      </c>
      <c r="AI6007">
        <v>0.12285853867886992</v>
      </c>
    </row>
    <row r="6008" spans="33:35">
      <c r="AG6008">
        <v>6005</v>
      </c>
      <c r="AH6008">
        <v>0.1408675825256431</v>
      </c>
      <c r="AI6008">
        <v>0.1298000335980628</v>
      </c>
    </row>
    <row r="6009" spans="33:35">
      <c r="AG6009">
        <v>6006</v>
      </c>
      <c r="AH6009">
        <v>0.14426626169928283</v>
      </c>
      <c r="AI6009">
        <v>0.11841911811815707</v>
      </c>
    </row>
    <row r="6010" spans="33:35">
      <c r="AG6010">
        <v>6007</v>
      </c>
      <c r="AH6010">
        <v>0.1402488381489376</v>
      </c>
      <c r="AI6010">
        <v>0.11709514529978907</v>
      </c>
    </row>
    <row r="6011" spans="33:35">
      <c r="AG6011">
        <v>6008</v>
      </c>
      <c r="AH6011">
        <v>0.184400370389117</v>
      </c>
      <c r="AI6011">
        <v>0.1007258391411697</v>
      </c>
    </row>
    <row r="6012" spans="33:35">
      <c r="AG6012">
        <v>6009</v>
      </c>
      <c r="AH6012">
        <v>0.13062230016525422</v>
      </c>
      <c r="AI6012">
        <v>0.12917922775843271</v>
      </c>
    </row>
    <row r="6013" spans="33:35">
      <c r="AG6013">
        <v>6010</v>
      </c>
      <c r="AH6013">
        <v>0.15431460501463723</v>
      </c>
      <c r="AI6013">
        <v>0.12140106502025697</v>
      </c>
    </row>
    <row r="6014" spans="33:35">
      <c r="AG6014">
        <v>6011</v>
      </c>
      <c r="AH6014">
        <v>0.13840897389975415</v>
      </c>
      <c r="AI6014">
        <v>0.12884051635193483</v>
      </c>
    </row>
    <row r="6015" spans="33:35">
      <c r="AG6015">
        <v>6012</v>
      </c>
      <c r="AH6015">
        <v>0.14170768451045918</v>
      </c>
      <c r="AI6015">
        <v>0.1088866325693375</v>
      </c>
    </row>
    <row r="6016" spans="33:35">
      <c r="AG6016">
        <v>6013</v>
      </c>
      <c r="AH6016">
        <v>0.14768815633559321</v>
      </c>
      <c r="AI6016">
        <v>0.10264390933657833</v>
      </c>
    </row>
    <row r="6017" spans="33:35">
      <c r="AG6017">
        <v>6014</v>
      </c>
      <c r="AH6017">
        <v>0.13750321564261839</v>
      </c>
      <c r="AI6017">
        <v>0.11760886288220276</v>
      </c>
    </row>
    <row r="6018" spans="33:35">
      <c r="AG6018">
        <v>6015</v>
      </c>
      <c r="AH6018">
        <v>0.15017407618187037</v>
      </c>
      <c r="AI6018">
        <v>0.10250230994750525</v>
      </c>
    </row>
    <row r="6019" spans="33:35">
      <c r="AG6019">
        <v>6016</v>
      </c>
      <c r="AH6019">
        <v>0.13732271452779304</v>
      </c>
      <c r="AI6019">
        <v>0.1245696533134811</v>
      </c>
    </row>
    <row r="6020" spans="33:35">
      <c r="AG6020">
        <v>6017</v>
      </c>
      <c r="AH6020">
        <v>0.12488204422182493</v>
      </c>
      <c r="AI6020">
        <v>0.1385353881343053</v>
      </c>
    </row>
    <row r="6021" spans="33:35">
      <c r="AG6021">
        <v>6018</v>
      </c>
      <c r="AH6021">
        <v>0.12984089261420417</v>
      </c>
      <c r="AI6021">
        <v>0.11921147419134945</v>
      </c>
    </row>
    <row r="6022" spans="33:35">
      <c r="AG6022">
        <v>6019</v>
      </c>
      <c r="AH6022">
        <v>0.12359830080857935</v>
      </c>
      <c r="AI6022">
        <v>0.12880187029092213</v>
      </c>
    </row>
    <row r="6023" spans="33:35">
      <c r="AG6023">
        <v>6020</v>
      </c>
      <c r="AH6023">
        <v>0.1264510875797217</v>
      </c>
      <c r="AI6023">
        <v>0.14246104926602141</v>
      </c>
    </row>
    <row r="6024" spans="33:35">
      <c r="AG6024">
        <v>6021</v>
      </c>
      <c r="AH6024">
        <v>0.14766351788320975</v>
      </c>
      <c r="AI6024">
        <v>0.12501433245708965</v>
      </c>
    </row>
    <row r="6025" spans="33:35">
      <c r="AG6025">
        <v>6022</v>
      </c>
      <c r="AH6025">
        <v>0.12893968856027122</v>
      </c>
      <c r="AI6025">
        <v>0.14198741992475061</v>
      </c>
    </row>
    <row r="6026" spans="33:35">
      <c r="AG6026">
        <v>6023</v>
      </c>
      <c r="AH6026">
        <v>0.13178405026230758</v>
      </c>
      <c r="AI6026">
        <v>0.13627356100158633</v>
      </c>
    </row>
    <row r="6027" spans="33:35">
      <c r="AG6027">
        <v>6024</v>
      </c>
      <c r="AH6027">
        <v>0.15305215276190273</v>
      </c>
      <c r="AI6027">
        <v>0.10066608047959104</v>
      </c>
    </row>
    <row r="6028" spans="33:35">
      <c r="AG6028">
        <v>6025</v>
      </c>
      <c r="AH6028">
        <v>0.1396985759489319</v>
      </c>
      <c r="AI6028">
        <v>0.1097387760304704</v>
      </c>
    </row>
    <row r="6029" spans="33:35">
      <c r="AG6029">
        <v>6026</v>
      </c>
      <c r="AH6029">
        <v>0.15731571601944286</v>
      </c>
      <c r="AI6029">
        <v>0.11728407704442578</v>
      </c>
    </row>
    <row r="6030" spans="33:35">
      <c r="AG6030">
        <v>6027</v>
      </c>
      <c r="AH6030">
        <v>0.13878480990676739</v>
      </c>
      <c r="AI6030">
        <v>0.125197773074364</v>
      </c>
    </row>
    <row r="6031" spans="33:35">
      <c r="AG6031">
        <v>6028</v>
      </c>
      <c r="AH6031">
        <v>0.1362985232836636</v>
      </c>
      <c r="AI6031">
        <v>0.11882603648316772</v>
      </c>
    </row>
    <row r="6032" spans="33:35">
      <c r="AG6032">
        <v>6029</v>
      </c>
      <c r="AH6032">
        <v>0.13157326396766472</v>
      </c>
      <c r="AI6032">
        <v>0.11700778440154727</v>
      </c>
    </row>
    <row r="6033" spans="33:35">
      <c r="AG6033">
        <v>6030</v>
      </c>
      <c r="AH6033">
        <v>0.14329402096554961</v>
      </c>
      <c r="AI6033">
        <v>0.13817435199926775</v>
      </c>
    </row>
    <row r="6034" spans="33:35">
      <c r="AG6034">
        <v>6031</v>
      </c>
      <c r="AH6034">
        <v>0.13760879021849984</v>
      </c>
      <c r="AI6034">
        <v>0.14175113853191609</v>
      </c>
    </row>
    <row r="6035" spans="33:35">
      <c r="AG6035">
        <v>6032</v>
      </c>
      <c r="AH6035">
        <v>0.14426862232883012</v>
      </c>
      <c r="AI6035">
        <v>0.12379935442164412</v>
      </c>
    </row>
    <row r="6036" spans="33:35">
      <c r="AG6036">
        <v>6033</v>
      </c>
      <c r="AH6036">
        <v>0.13281087169946404</v>
      </c>
      <c r="AI6036">
        <v>0.12979606309234598</v>
      </c>
    </row>
    <row r="6037" spans="33:35">
      <c r="AG6037">
        <v>6034</v>
      </c>
      <c r="AH6037">
        <v>0.14995578859752989</v>
      </c>
      <c r="AI6037">
        <v>0.1184388323470468</v>
      </c>
    </row>
    <row r="6038" spans="33:35">
      <c r="AG6038">
        <v>6035</v>
      </c>
      <c r="AH6038">
        <v>0.15055620538888545</v>
      </c>
      <c r="AI6038">
        <v>0.10709874882621591</v>
      </c>
    </row>
    <row r="6039" spans="33:35">
      <c r="AG6039">
        <v>6036</v>
      </c>
      <c r="AH6039">
        <v>0.12822018201174856</v>
      </c>
      <c r="AI6039">
        <v>0.12630427776613462</v>
      </c>
    </row>
    <row r="6040" spans="33:35">
      <c r="AG6040">
        <v>6037</v>
      </c>
      <c r="AH6040">
        <v>0.13422504653842385</v>
      </c>
      <c r="AI6040">
        <v>0.11297255315076965</v>
      </c>
    </row>
    <row r="6041" spans="33:35">
      <c r="AG6041">
        <v>6038</v>
      </c>
      <c r="AH6041">
        <v>0.12735157620450058</v>
      </c>
      <c r="AI6041">
        <v>0.12218531284213734</v>
      </c>
    </row>
    <row r="6042" spans="33:35">
      <c r="AG6042">
        <v>6039</v>
      </c>
      <c r="AH6042">
        <v>0.13464766390143521</v>
      </c>
      <c r="AI6042">
        <v>0.11311594109872476</v>
      </c>
    </row>
    <row r="6043" spans="33:35">
      <c r="AG6043">
        <v>6040</v>
      </c>
      <c r="AH6043">
        <v>0.14649147887877872</v>
      </c>
      <c r="AI6043">
        <v>0.11815568828452608</v>
      </c>
    </row>
    <row r="6044" spans="33:35">
      <c r="AG6044">
        <v>6041</v>
      </c>
      <c r="AH6044">
        <v>0.1331833563051355</v>
      </c>
      <c r="AI6044">
        <v>0.11797965508430019</v>
      </c>
    </row>
    <row r="6045" spans="33:35">
      <c r="AG6045">
        <v>6042</v>
      </c>
      <c r="AH6045">
        <v>0.14820711213796217</v>
      </c>
      <c r="AI6045">
        <v>0.1090374628221038</v>
      </c>
    </row>
    <row r="6046" spans="33:35">
      <c r="AG6046">
        <v>6043</v>
      </c>
      <c r="AH6046">
        <v>0.14190833571899933</v>
      </c>
      <c r="AI6046">
        <v>0.12051926487852546</v>
      </c>
    </row>
    <row r="6047" spans="33:35">
      <c r="AG6047">
        <v>6044</v>
      </c>
      <c r="AH6047">
        <v>0.1301520148860712</v>
      </c>
      <c r="AI6047">
        <v>0.13055997778919962</v>
      </c>
    </row>
    <row r="6048" spans="33:35">
      <c r="AG6048">
        <v>6045</v>
      </c>
      <c r="AH6048">
        <v>0.12891892076153158</v>
      </c>
      <c r="AI6048">
        <v>0.13947802721120009</v>
      </c>
    </row>
    <row r="6049" spans="33:35">
      <c r="AG6049">
        <v>6046</v>
      </c>
      <c r="AH6049">
        <v>0.12350146942827987</v>
      </c>
      <c r="AI6049">
        <v>0.13042505360817133</v>
      </c>
    </row>
    <row r="6050" spans="33:35">
      <c r="AG6050">
        <v>6047</v>
      </c>
      <c r="AH6050">
        <v>0.12844779810324539</v>
      </c>
      <c r="AI6050">
        <v>0.12524303346915958</v>
      </c>
    </row>
    <row r="6051" spans="33:35">
      <c r="AG6051">
        <v>6048</v>
      </c>
      <c r="AH6051">
        <v>0.15095342200289108</v>
      </c>
      <c r="AI6051">
        <v>0.13220846287784407</v>
      </c>
    </row>
    <row r="6052" spans="33:35">
      <c r="AG6052">
        <v>6049</v>
      </c>
      <c r="AH6052">
        <v>0.13437677845145285</v>
      </c>
      <c r="AI6052">
        <v>0.12676859759147488</v>
      </c>
    </row>
    <row r="6053" spans="33:35">
      <c r="AG6053">
        <v>6050</v>
      </c>
      <c r="AH6053">
        <v>0.1409229060118484</v>
      </c>
      <c r="AI6053">
        <v>0.12533268118046548</v>
      </c>
    </row>
    <row r="6054" spans="33:35">
      <c r="AG6054">
        <v>6051</v>
      </c>
      <c r="AH6054">
        <v>0.13793524029402307</v>
      </c>
      <c r="AI6054">
        <v>0.12018551710294631</v>
      </c>
    </row>
    <row r="6055" spans="33:35">
      <c r="AG6055">
        <v>6052</v>
      </c>
      <c r="AH6055">
        <v>0.15137836407850958</v>
      </c>
      <c r="AI6055">
        <v>0.11700905556683272</v>
      </c>
    </row>
    <row r="6056" spans="33:35">
      <c r="AG6056">
        <v>6053</v>
      </c>
      <c r="AH6056">
        <v>0.13656579456064602</v>
      </c>
      <c r="AI6056">
        <v>0.11888425960335859</v>
      </c>
    </row>
    <row r="6057" spans="33:35">
      <c r="AG6057">
        <v>6054</v>
      </c>
      <c r="AH6057">
        <v>0.1318730758682489</v>
      </c>
      <c r="AI6057">
        <v>0.11918971030513595</v>
      </c>
    </row>
    <row r="6058" spans="33:35">
      <c r="AG6058">
        <v>6055</v>
      </c>
      <c r="AH6058">
        <v>0.13228438874795348</v>
      </c>
      <c r="AI6058">
        <v>0.10769511572134352</v>
      </c>
    </row>
    <row r="6059" spans="33:35">
      <c r="AG6059">
        <v>6056</v>
      </c>
      <c r="AH6059">
        <v>0.1382455395667781</v>
      </c>
      <c r="AI6059">
        <v>0.14373431234506889</v>
      </c>
    </row>
    <row r="6060" spans="33:35">
      <c r="AG6060">
        <v>6057</v>
      </c>
      <c r="AH6060">
        <v>0.13685910597401521</v>
      </c>
      <c r="AI6060">
        <v>0.13168744467559723</v>
      </c>
    </row>
    <row r="6061" spans="33:35">
      <c r="AG6061">
        <v>6058</v>
      </c>
      <c r="AH6061">
        <v>0.13598478971887873</v>
      </c>
      <c r="AI6061">
        <v>0.14129350872478152</v>
      </c>
    </row>
    <row r="6062" spans="33:35">
      <c r="AG6062">
        <v>6059</v>
      </c>
      <c r="AH6062">
        <v>0.13837753804788369</v>
      </c>
      <c r="AI6062">
        <v>0.12641784446047571</v>
      </c>
    </row>
    <row r="6063" spans="33:35">
      <c r="AG6063">
        <v>6060</v>
      </c>
      <c r="AH6063">
        <v>0.14189117270058771</v>
      </c>
      <c r="AI6063">
        <v>0.10722936788810754</v>
      </c>
    </row>
    <row r="6064" spans="33:35">
      <c r="AG6064">
        <v>6061</v>
      </c>
      <c r="AH6064">
        <v>0.13848771099070284</v>
      </c>
      <c r="AI6064">
        <v>0.12396545587873425</v>
      </c>
    </row>
    <row r="6065" spans="33:35">
      <c r="AG6065">
        <v>6062</v>
      </c>
      <c r="AH6065">
        <v>0.1403220884403413</v>
      </c>
      <c r="AI6065">
        <v>0.1191965790970842</v>
      </c>
    </row>
    <row r="6066" spans="33:35">
      <c r="AG6066">
        <v>6063</v>
      </c>
      <c r="AH6066">
        <v>0.13055412267898608</v>
      </c>
      <c r="AI6066">
        <v>0.13270687814261806</v>
      </c>
    </row>
    <row r="6067" spans="33:35">
      <c r="AG6067">
        <v>6064</v>
      </c>
      <c r="AH6067">
        <v>0.13438733100739889</v>
      </c>
      <c r="AI6067">
        <v>0.11978841449763081</v>
      </c>
    </row>
    <row r="6068" spans="33:35">
      <c r="AG6068">
        <v>6065</v>
      </c>
      <c r="AH6068">
        <v>0.13578309722660303</v>
      </c>
      <c r="AI6068">
        <v>0.12707153395072091</v>
      </c>
    </row>
    <row r="6069" spans="33:35">
      <c r="AG6069">
        <v>6066</v>
      </c>
      <c r="AH6069">
        <v>0.14289184221317794</v>
      </c>
      <c r="AI6069">
        <v>0.10596660895861101</v>
      </c>
    </row>
    <row r="6070" spans="33:35">
      <c r="AG6070">
        <v>6067</v>
      </c>
      <c r="AH6070">
        <v>0.1315316270945974</v>
      </c>
      <c r="AI6070">
        <v>0.14464996484028697</v>
      </c>
    </row>
    <row r="6071" spans="33:35">
      <c r="AG6071">
        <v>6068</v>
      </c>
      <c r="AH6071">
        <v>0.15328074610182268</v>
      </c>
      <c r="AI6071">
        <v>0.11314269888413905</v>
      </c>
    </row>
    <row r="6072" spans="33:35">
      <c r="AG6072">
        <v>6069</v>
      </c>
      <c r="AH6072">
        <v>0.1459446714733367</v>
      </c>
      <c r="AI6072">
        <v>0.12493021380925808</v>
      </c>
    </row>
    <row r="6073" spans="33:35">
      <c r="AG6073">
        <v>6070</v>
      </c>
      <c r="AH6073">
        <v>0.14310412429454411</v>
      </c>
      <c r="AI6073">
        <v>0.12085064653766439</v>
      </c>
    </row>
    <row r="6074" spans="33:35">
      <c r="AG6074">
        <v>6071</v>
      </c>
      <c r="AH6074">
        <v>0.12546748410864664</v>
      </c>
      <c r="AI6074">
        <v>0.14184304829880098</v>
      </c>
    </row>
    <row r="6075" spans="33:35">
      <c r="AG6075">
        <v>6072</v>
      </c>
      <c r="AH6075">
        <v>0.14388678832497653</v>
      </c>
      <c r="AI6075">
        <v>0.10433002031029995</v>
      </c>
    </row>
    <row r="6076" spans="33:35">
      <c r="AG6076">
        <v>6073</v>
      </c>
      <c r="AH6076">
        <v>0.13116510640652998</v>
      </c>
      <c r="AI6076">
        <v>0.12955453839258871</v>
      </c>
    </row>
    <row r="6077" spans="33:35">
      <c r="AG6077">
        <v>6074</v>
      </c>
      <c r="AH6077">
        <v>0.13131578120308532</v>
      </c>
      <c r="AI6077">
        <v>0.15126407062403832</v>
      </c>
    </row>
    <row r="6078" spans="33:35">
      <c r="AG6078">
        <v>6075</v>
      </c>
      <c r="AH6078">
        <v>0.14195298758110941</v>
      </c>
      <c r="AI6078">
        <v>0.12118159677812022</v>
      </c>
    </row>
    <row r="6079" spans="33:35">
      <c r="AG6079">
        <v>6076</v>
      </c>
      <c r="AH6079">
        <v>0.12535664646335712</v>
      </c>
      <c r="AI6079">
        <v>0.12841798646158831</v>
      </c>
    </row>
    <row r="6080" spans="33:35">
      <c r="AG6080">
        <v>6077</v>
      </c>
      <c r="AH6080">
        <v>0.14390376869641958</v>
      </c>
      <c r="AI6080">
        <v>0.11660736585623042</v>
      </c>
    </row>
    <row r="6081" spans="33:35">
      <c r="AG6081">
        <v>6078</v>
      </c>
      <c r="AH6081">
        <v>0.13905097310054362</v>
      </c>
      <c r="AI6081">
        <v>0.10986426393161852</v>
      </c>
    </row>
    <row r="6082" spans="33:35">
      <c r="AG6082">
        <v>6079</v>
      </c>
      <c r="AH6082">
        <v>0.14100398770961164</v>
      </c>
      <c r="AI6082">
        <v>0.12114446564516687</v>
      </c>
    </row>
    <row r="6083" spans="33:35">
      <c r="AG6083">
        <v>6080</v>
      </c>
      <c r="AH6083">
        <v>0.16968572226205578</v>
      </c>
      <c r="AI6083">
        <v>9.1822056135687488E-2</v>
      </c>
    </row>
    <row r="6084" spans="33:35">
      <c r="AG6084">
        <v>6081</v>
      </c>
      <c r="AH6084">
        <v>0.13748378199697078</v>
      </c>
      <c r="AI6084">
        <v>0.11240629546441674</v>
      </c>
    </row>
    <row r="6085" spans="33:35">
      <c r="AG6085">
        <v>6082</v>
      </c>
      <c r="AH6085">
        <v>0.13029432542469294</v>
      </c>
      <c r="AI6085">
        <v>0.1231236037290712</v>
      </c>
    </row>
    <row r="6086" spans="33:35">
      <c r="AG6086">
        <v>6083</v>
      </c>
      <c r="AH6086">
        <v>0.13605957333438864</v>
      </c>
      <c r="AI6086">
        <v>0.1171590257028081</v>
      </c>
    </row>
    <row r="6087" spans="33:35">
      <c r="AG6087">
        <v>6084</v>
      </c>
      <c r="AH6087">
        <v>0.13709486022430198</v>
      </c>
      <c r="AI6087">
        <v>0.12283018158195311</v>
      </c>
    </row>
    <row r="6088" spans="33:35">
      <c r="AG6088">
        <v>6085</v>
      </c>
      <c r="AH6088">
        <v>0.13020750616922291</v>
      </c>
      <c r="AI6088">
        <v>0.11314257703745749</v>
      </c>
    </row>
    <row r="6089" spans="33:35">
      <c r="AG6089">
        <v>6086</v>
      </c>
      <c r="AH6089">
        <v>0.14954583943146049</v>
      </c>
      <c r="AI6089">
        <v>0.10767954930086621</v>
      </c>
    </row>
    <row r="6090" spans="33:35">
      <c r="AG6090">
        <v>6087</v>
      </c>
      <c r="AH6090">
        <v>0.14799658660885848</v>
      </c>
      <c r="AI6090">
        <v>0.10364636407052377</v>
      </c>
    </row>
    <row r="6091" spans="33:35">
      <c r="AG6091">
        <v>6088</v>
      </c>
      <c r="AH6091">
        <v>0.14822353498473526</v>
      </c>
      <c r="AI6091">
        <v>0.10630226996083925</v>
      </c>
    </row>
    <row r="6092" spans="33:35">
      <c r="AG6092">
        <v>6089</v>
      </c>
      <c r="AH6092">
        <v>0.12338776416410002</v>
      </c>
      <c r="AI6092">
        <v>0.13110795215658255</v>
      </c>
    </row>
    <row r="6093" spans="33:35">
      <c r="AG6093">
        <v>6090</v>
      </c>
      <c r="AH6093">
        <v>0.12591959734753985</v>
      </c>
      <c r="AI6093">
        <v>0.13998191283373806</v>
      </c>
    </row>
    <row r="6094" spans="33:35">
      <c r="AG6094">
        <v>6091</v>
      </c>
      <c r="AH6094">
        <v>0.13059677596491007</v>
      </c>
      <c r="AI6094">
        <v>0.12811579123507899</v>
      </c>
    </row>
    <row r="6095" spans="33:35">
      <c r="AG6095">
        <v>6092</v>
      </c>
      <c r="AH6095">
        <v>0.13839879943710071</v>
      </c>
      <c r="AI6095">
        <v>0.12707787659994452</v>
      </c>
    </row>
    <row r="6096" spans="33:35">
      <c r="AG6096">
        <v>6093</v>
      </c>
      <c r="AH6096">
        <v>0.20523691081610446</v>
      </c>
      <c r="AI6096">
        <v>8.444935692491394E-2</v>
      </c>
    </row>
    <row r="6097" spans="33:35">
      <c r="AG6097">
        <v>6094</v>
      </c>
      <c r="AH6097">
        <v>0.12452602503567038</v>
      </c>
      <c r="AI6097">
        <v>0.12890090339058141</v>
      </c>
    </row>
    <row r="6098" spans="33:35">
      <c r="AG6098">
        <v>6095</v>
      </c>
      <c r="AH6098">
        <v>0.14261522838018997</v>
      </c>
      <c r="AI6098">
        <v>0.11885638578742652</v>
      </c>
    </row>
    <row r="6099" spans="33:35">
      <c r="AG6099">
        <v>6096</v>
      </c>
      <c r="AH6099">
        <v>0.14865135440431504</v>
      </c>
      <c r="AI6099">
        <v>0.11499704195433055</v>
      </c>
    </row>
    <row r="6100" spans="33:35">
      <c r="AG6100">
        <v>6097</v>
      </c>
      <c r="AH6100">
        <v>0.13213408553315467</v>
      </c>
      <c r="AI6100">
        <v>0.1296156126930712</v>
      </c>
    </row>
    <row r="6101" spans="33:35">
      <c r="AG6101">
        <v>6098</v>
      </c>
      <c r="AH6101">
        <v>0.13261021796597322</v>
      </c>
      <c r="AI6101">
        <v>0.12446839003508185</v>
      </c>
    </row>
    <row r="6102" spans="33:35">
      <c r="AG6102">
        <v>6099</v>
      </c>
      <c r="AH6102">
        <v>0.12604115995283044</v>
      </c>
      <c r="AI6102">
        <v>0.12441519112548306</v>
      </c>
    </row>
    <row r="6103" spans="33:35">
      <c r="AG6103">
        <v>6100</v>
      </c>
      <c r="AH6103">
        <v>0.1313830833470207</v>
      </c>
      <c r="AI6103">
        <v>0.12266167709841529</v>
      </c>
    </row>
    <row r="6104" spans="33:35">
      <c r="AG6104">
        <v>6101</v>
      </c>
      <c r="AH6104">
        <v>0.13116563169120124</v>
      </c>
      <c r="AI6104">
        <v>0.13939943961010473</v>
      </c>
    </row>
    <row r="6105" spans="33:35">
      <c r="AG6105">
        <v>6102</v>
      </c>
      <c r="AH6105">
        <v>0.14238814774963676</v>
      </c>
      <c r="AI6105">
        <v>0.12183243153892484</v>
      </c>
    </row>
    <row r="6106" spans="33:35">
      <c r="AG6106">
        <v>6103</v>
      </c>
      <c r="AH6106">
        <v>0.1420498398646752</v>
      </c>
      <c r="AI6106">
        <v>0.10786611281546823</v>
      </c>
    </row>
    <row r="6107" spans="33:35">
      <c r="AG6107">
        <v>6104</v>
      </c>
      <c r="AH6107">
        <v>0.12981063330425394</v>
      </c>
      <c r="AI6107">
        <v>0.12569358563880439</v>
      </c>
    </row>
    <row r="6108" spans="33:35">
      <c r="AG6108">
        <v>6105</v>
      </c>
      <c r="AH6108">
        <v>0.14207158590834471</v>
      </c>
      <c r="AI6108">
        <v>0.13526226108512701</v>
      </c>
    </row>
    <row r="6109" spans="33:35">
      <c r="AG6109">
        <v>6106</v>
      </c>
      <c r="AH6109">
        <v>0.1331821944715072</v>
      </c>
      <c r="AI6109">
        <v>0.14629013937416194</v>
      </c>
    </row>
    <row r="6110" spans="33:35">
      <c r="AG6110">
        <v>6107</v>
      </c>
      <c r="AH6110">
        <v>0.12737722221248893</v>
      </c>
      <c r="AI6110">
        <v>0.14696541132316349</v>
      </c>
    </row>
    <row r="6111" spans="33:35">
      <c r="AG6111">
        <v>6108</v>
      </c>
      <c r="AH6111">
        <v>0.13467581262927233</v>
      </c>
      <c r="AI6111">
        <v>0.11606431050952737</v>
      </c>
    </row>
    <row r="6112" spans="33:35">
      <c r="AG6112">
        <v>6109</v>
      </c>
      <c r="AH6112">
        <v>0.15771400876279121</v>
      </c>
      <c r="AI6112">
        <v>0.10802959855904545</v>
      </c>
    </row>
    <row r="6113" spans="33:35">
      <c r="AG6113">
        <v>6110</v>
      </c>
      <c r="AH6113">
        <v>0.12414996790708013</v>
      </c>
      <c r="AI6113">
        <v>0.13914762357728749</v>
      </c>
    </row>
    <row r="6114" spans="33:35">
      <c r="AG6114">
        <v>6111</v>
      </c>
      <c r="AH6114">
        <v>0.14990289971920409</v>
      </c>
      <c r="AI6114">
        <v>0.13026163361977497</v>
      </c>
    </row>
    <row r="6115" spans="33:35">
      <c r="AG6115">
        <v>6112</v>
      </c>
      <c r="AH6115">
        <v>0.14181020160153587</v>
      </c>
      <c r="AI6115">
        <v>0.11224946688857708</v>
      </c>
    </row>
    <row r="6116" spans="33:35">
      <c r="AG6116">
        <v>6113</v>
      </c>
      <c r="AH6116">
        <v>0.13939010343776465</v>
      </c>
      <c r="AI6116">
        <v>0.11575730178731336</v>
      </c>
    </row>
    <row r="6117" spans="33:35">
      <c r="AG6117">
        <v>6114</v>
      </c>
      <c r="AH6117">
        <v>0.13206366384543719</v>
      </c>
      <c r="AI6117">
        <v>0.11799314261842722</v>
      </c>
    </row>
    <row r="6118" spans="33:35">
      <c r="AG6118">
        <v>6115</v>
      </c>
      <c r="AH6118">
        <v>0.13017685492405742</v>
      </c>
      <c r="AI6118">
        <v>0.12689484463589076</v>
      </c>
    </row>
    <row r="6119" spans="33:35">
      <c r="AG6119">
        <v>6116</v>
      </c>
      <c r="AH6119">
        <v>0.14495059636077071</v>
      </c>
      <c r="AI6119">
        <v>0.11194108324187915</v>
      </c>
    </row>
    <row r="6120" spans="33:35">
      <c r="AG6120">
        <v>6117</v>
      </c>
      <c r="AH6120">
        <v>0.18045301128910696</v>
      </c>
      <c r="AI6120">
        <v>0.10085668265112213</v>
      </c>
    </row>
    <row r="6121" spans="33:35">
      <c r="AG6121">
        <v>6118</v>
      </c>
      <c r="AH6121">
        <v>0.1313160053894537</v>
      </c>
      <c r="AI6121">
        <v>0.12120398807079175</v>
      </c>
    </row>
    <row r="6122" spans="33:35">
      <c r="AG6122">
        <v>6119</v>
      </c>
      <c r="AH6122">
        <v>0.1335683659184321</v>
      </c>
      <c r="AI6122">
        <v>0.11868631115689557</v>
      </c>
    </row>
    <row r="6123" spans="33:35">
      <c r="AG6123">
        <v>6120</v>
      </c>
      <c r="AH6123">
        <v>0.13668116623240373</v>
      </c>
      <c r="AI6123">
        <v>0.11684156093125914</v>
      </c>
    </row>
    <row r="6124" spans="33:35">
      <c r="AG6124">
        <v>6121</v>
      </c>
      <c r="AH6124">
        <v>0.14154961718837578</v>
      </c>
      <c r="AI6124">
        <v>0.1195598096217393</v>
      </c>
    </row>
    <row r="6125" spans="33:35">
      <c r="AG6125">
        <v>6122</v>
      </c>
      <c r="AH6125">
        <v>0.13800647193514831</v>
      </c>
      <c r="AI6125">
        <v>0.13518029644796106</v>
      </c>
    </row>
    <row r="6126" spans="33:35">
      <c r="AG6126">
        <v>6123</v>
      </c>
      <c r="AH6126">
        <v>0.14629829730702024</v>
      </c>
      <c r="AI6126">
        <v>0.10413960217261592</v>
      </c>
    </row>
    <row r="6127" spans="33:35">
      <c r="AG6127">
        <v>6124</v>
      </c>
      <c r="AH6127">
        <v>0.13006518223996025</v>
      </c>
      <c r="AI6127">
        <v>0.11962440758472423</v>
      </c>
    </row>
    <row r="6128" spans="33:35">
      <c r="AG6128">
        <v>6125</v>
      </c>
      <c r="AH6128">
        <v>0.13937283959990873</v>
      </c>
      <c r="AI6128">
        <v>0.10751359462051888</v>
      </c>
    </row>
    <row r="6129" spans="33:35">
      <c r="AG6129">
        <v>6126</v>
      </c>
      <c r="AH6129">
        <v>0.13134353964447104</v>
      </c>
      <c r="AI6129">
        <v>0.11767584969242961</v>
      </c>
    </row>
    <row r="6130" spans="33:35">
      <c r="AG6130">
        <v>6127</v>
      </c>
      <c r="AH6130">
        <v>0.1333936637454877</v>
      </c>
      <c r="AI6130">
        <v>0.14773857525887141</v>
      </c>
    </row>
    <row r="6131" spans="33:35">
      <c r="AG6131">
        <v>6128</v>
      </c>
      <c r="AH6131">
        <v>0.13915329769530899</v>
      </c>
      <c r="AI6131">
        <v>0.13833124256208099</v>
      </c>
    </row>
    <row r="6132" spans="33:35">
      <c r="AG6132">
        <v>6129</v>
      </c>
      <c r="AH6132">
        <v>0.12824316346317829</v>
      </c>
      <c r="AI6132">
        <v>0.13784302089091627</v>
      </c>
    </row>
    <row r="6133" spans="33:35">
      <c r="AG6133">
        <v>6130</v>
      </c>
      <c r="AH6133">
        <v>0.1400612038085994</v>
      </c>
      <c r="AI6133">
        <v>0.11488546388099835</v>
      </c>
    </row>
    <row r="6134" spans="33:35">
      <c r="AG6134">
        <v>6131</v>
      </c>
      <c r="AH6134">
        <v>0.1551727435028821</v>
      </c>
      <c r="AI6134">
        <v>0.10743195140204981</v>
      </c>
    </row>
    <row r="6135" spans="33:35">
      <c r="AG6135">
        <v>6132</v>
      </c>
      <c r="AH6135">
        <v>0.17086530594072841</v>
      </c>
      <c r="AI6135">
        <v>0.10461047772966067</v>
      </c>
    </row>
    <row r="6136" spans="33:35">
      <c r="AG6136">
        <v>6133</v>
      </c>
      <c r="AH6136">
        <v>0.13986788580034148</v>
      </c>
      <c r="AI6136">
        <v>0.12938368513710513</v>
      </c>
    </row>
    <row r="6137" spans="33:35">
      <c r="AG6137">
        <v>6134</v>
      </c>
      <c r="AH6137">
        <v>0.1413609341193203</v>
      </c>
      <c r="AI6137">
        <v>0.10736639368360806</v>
      </c>
    </row>
    <row r="6138" spans="33:35">
      <c r="AG6138">
        <v>6135</v>
      </c>
      <c r="AH6138">
        <v>0.1417574544646483</v>
      </c>
      <c r="AI6138">
        <v>0.11603344281529303</v>
      </c>
    </row>
    <row r="6139" spans="33:35">
      <c r="AG6139">
        <v>6136</v>
      </c>
      <c r="AH6139">
        <v>0.13086744711385623</v>
      </c>
      <c r="AI6139">
        <v>0.14055165127741415</v>
      </c>
    </row>
    <row r="6140" spans="33:35">
      <c r="AG6140">
        <v>6137</v>
      </c>
      <c r="AH6140">
        <v>0.12734022952245577</v>
      </c>
      <c r="AI6140">
        <v>0.12596299501467603</v>
      </c>
    </row>
    <row r="6141" spans="33:35">
      <c r="AG6141">
        <v>6138</v>
      </c>
      <c r="AH6141">
        <v>0.15476127999763861</v>
      </c>
      <c r="AI6141">
        <v>0.1164907183812955</v>
      </c>
    </row>
    <row r="6142" spans="33:35">
      <c r="AG6142">
        <v>6139</v>
      </c>
      <c r="AH6142">
        <v>0.12210313202754715</v>
      </c>
      <c r="AI6142">
        <v>0.13273242798572374</v>
      </c>
    </row>
    <row r="6143" spans="33:35">
      <c r="AG6143">
        <v>6140</v>
      </c>
      <c r="AH6143">
        <v>0.12671090337729499</v>
      </c>
      <c r="AI6143">
        <v>0.12419274269474029</v>
      </c>
    </row>
    <row r="6144" spans="33:35">
      <c r="AG6144">
        <v>6141</v>
      </c>
      <c r="AH6144">
        <v>0.1560221368153839</v>
      </c>
      <c r="AI6144">
        <v>0.10079031557976328</v>
      </c>
    </row>
    <row r="6145" spans="33:35">
      <c r="AG6145">
        <v>6142</v>
      </c>
      <c r="AH6145">
        <v>0.1299700512739374</v>
      </c>
      <c r="AI6145">
        <v>0.1407498835644192</v>
      </c>
    </row>
    <row r="6146" spans="33:35">
      <c r="AG6146">
        <v>6143</v>
      </c>
      <c r="AH6146">
        <v>0.13838953807582893</v>
      </c>
      <c r="AI6146">
        <v>0.11327940967597791</v>
      </c>
    </row>
    <row r="6147" spans="33:35">
      <c r="AG6147">
        <v>6144</v>
      </c>
      <c r="AH6147">
        <v>0.12667324198253732</v>
      </c>
      <c r="AI6147">
        <v>0.14213826448208122</v>
      </c>
    </row>
    <row r="6148" spans="33:35">
      <c r="AG6148">
        <v>6145</v>
      </c>
      <c r="AH6148">
        <v>0.16582719327262063</v>
      </c>
      <c r="AI6148">
        <v>0.1012617086313887</v>
      </c>
    </row>
    <row r="6149" spans="33:35">
      <c r="AG6149">
        <v>6146</v>
      </c>
      <c r="AH6149">
        <v>0.12365384788641115</v>
      </c>
      <c r="AI6149">
        <v>0.14347681680705665</v>
      </c>
    </row>
    <row r="6150" spans="33:35">
      <c r="AG6150">
        <v>6147</v>
      </c>
      <c r="AH6150">
        <v>0.16109233325775249</v>
      </c>
      <c r="AI6150">
        <v>9.5234476256306447E-2</v>
      </c>
    </row>
    <row r="6151" spans="33:35">
      <c r="AG6151">
        <v>6148</v>
      </c>
      <c r="AH6151">
        <v>0.1299916950405913</v>
      </c>
      <c r="AI6151">
        <v>0.13230911959505653</v>
      </c>
    </row>
    <row r="6152" spans="33:35">
      <c r="AG6152">
        <v>6149</v>
      </c>
      <c r="AH6152">
        <v>0.12479831019076415</v>
      </c>
      <c r="AI6152">
        <v>0.1463093892235072</v>
      </c>
    </row>
    <row r="6153" spans="33:35">
      <c r="AG6153">
        <v>6150</v>
      </c>
      <c r="AH6153">
        <v>0.16510397906136975</v>
      </c>
      <c r="AI6153">
        <v>0.12647808951467349</v>
      </c>
    </row>
    <row r="6154" spans="33:35">
      <c r="AG6154">
        <v>6151</v>
      </c>
      <c r="AH6154">
        <v>0.18507671699647826</v>
      </c>
      <c r="AI6154">
        <v>9.5316509415007938E-2</v>
      </c>
    </row>
    <row r="6155" spans="33:35">
      <c r="AG6155">
        <v>6152</v>
      </c>
      <c r="AH6155">
        <v>0.14374367964317528</v>
      </c>
      <c r="AI6155">
        <v>0.11180691104378931</v>
      </c>
    </row>
    <row r="6156" spans="33:35">
      <c r="AG6156">
        <v>6153</v>
      </c>
      <c r="AH6156">
        <v>0.19344091692014254</v>
      </c>
      <c r="AI6156">
        <v>0.1121644223224659</v>
      </c>
    </row>
    <row r="6157" spans="33:35">
      <c r="AG6157">
        <v>6154</v>
      </c>
      <c r="AH6157">
        <v>0.12968882231369316</v>
      </c>
      <c r="AI6157">
        <v>0.12348718029648544</v>
      </c>
    </row>
    <row r="6158" spans="33:35">
      <c r="AG6158">
        <v>6155</v>
      </c>
      <c r="AH6158">
        <v>0.12871008673199219</v>
      </c>
      <c r="AI6158">
        <v>0.12364139770972592</v>
      </c>
    </row>
    <row r="6159" spans="33:35">
      <c r="AG6159">
        <v>6156</v>
      </c>
      <c r="AH6159">
        <v>0.13742729013322638</v>
      </c>
      <c r="AI6159">
        <v>0.12801416431740448</v>
      </c>
    </row>
    <row r="6160" spans="33:35">
      <c r="AG6160">
        <v>6157</v>
      </c>
      <c r="AH6160">
        <v>0.13053218230651978</v>
      </c>
      <c r="AI6160">
        <v>0.12915478193146185</v>
      </c>
    </row>
    <row r="6161" spans="33:35">
      <c r="AG6161">
        <v>6158</v>
      </c>
      <c r="AH6161">
        <v>0.12368573175964259</v>
      </c>
      <c r="AI6161">
        <v>0.13391584018793129</v>
      </c>
    </row>
    <row r="6162" spans="33:35">
      <c r="AG6162">
        <v>6159</v>
      </c>
      <c r="AH6162">
        <v>0.13792264486108685</v>
      </c>
      <c r="AI6162">
        <v>0.11767993611843738</v>
      </c>
    </row>
    <row r="6163" spans="33:35">
      <c r="AG6163">
        <v>6160</v>
      </c>
      <c r="AH6163">
        <v>0.14966683219992546</v>
      </c>
      <c r="AI6163">
        <v>0.12188677142911011</v>
      </c>
    </row>
    <row r="6164" spans="33:35">
      <c r="AG6164">
        <v>6161</v>
      </c>
      <c r="AH6164">
        <v>0.14286780063204332</v>
      </c>
      <c r="AI6164">
        <v>0.1083795451502792</v>
      </c>
    </row>
    <row r="6165" spans="33:35">
      <c r="AG6165">
        <v>6162</v>
      </c>
      <c r="AH6165">
        <v>0.1369010935349714</v>
      </c>
      <c r="AI6165">
        <v>0.12043780107881961</v>
      </c>
    </row>
    <row r="6166" spans="33:35">
      <c r="AG6166">
        <v>6163</v>
      </c>
      <c r="AH6166">
        <v>0.12483551377622513</v>
      </c>
      <c r="AI6166">
        <v>0.14840339392659041</v>
      </c>
    </row>
    <row r="6167" spans="33:35">
      <c r="AG6167">
        <v>6164</v>
      </c>
      <c r="AH6167">
        <v>0.13409575921327863</v>
      </c>
      <c r="AI6167">
        <v>0.12480686366581967</v>
      </c>
    </row>
    <row r="6168" spans="33:35">
      <c r="AG6168">
        <v>6165</v>
      </c>
      <c r="AH6168">
        <v>0.13724778473006533</v>
      </c>
      <c r="AI6168">
        <v>0.11670450236702617</v>
      </c>
    </row>
    <row r="6169" spans="33:35">
      <c r="AG6169">
        <v>6166</v>
      </c>
      <c r="AH6169">
        <v>0.12342730680910903</v>
      </c>
      <c r="AI6169">
        <v>0.1321754584523038</v>
      </c>
    </row>
    <row r="6170" spans="33:35">
      <c r="AG6170">
        <v>6167</v>
      </c>
      <c r="AH6170">
        <v>0.13705885774609405</v>
      </c>
      <c r="AI6170">
        <v>0.11673081427140714</v>
      </c>
    </row>
    <row r="6171" spans="33:35">
      <c r="AG6171">
        <v>6168</v>
      </c>
      <c r="AH6171">
        <v>0.14009869533709446</v>
      </c>
      <c r="AI6171">
        <v>0.12342524426190488</v>
      </c>
    </row>
    <row r="6172" spans="33:35">
      <c r="AG6172">
        <v>6169</v>
      </c>
      <c r="AH6172">
        <v>0.14117874750031684</v>
      </c>
      <c r="AI6172">
        <v>0.11596482443072346</v>
      </c>
    </row>
    <row r="6173" spans="33:35">
      <c r="AG6173">
        <v>6170</v>
      </c>
      <c r="AH6173">
        <v>0.14453902674160329</v>
      </c>
      <c r="AI6173">
        <v>0.12576855807858742</v>
      </c>
    </row>
    <row r="6174" spans="33:35">
      <c r="AG6174">
        <v>6171</v>
      </c>
      <c r="AH6174">
        <v>0.13717434775738355</v>
      </c>
      <c r="AI6174">
        <v>0.12044215098420795</v>
      </c>
    </row>
    <row r="6175" spans="33:35">
      <c r="AG6175">
        <v>6172</v>
      </c>
      <c r="AH6175">
        <v>0.13218103630118794</v>
      </c>
      <c r="AI6175">
        <v>0.12259138400867711</v>
      </c>
    </row>
    <row r="6176" spans="33:35">
      <c r="AG6176">
        <v>6173</v>
      </c>
      <c r="AH6176">
        <v>0.1296697026685566</v>
      </c>
      <c r="AI6176">
        <v>0.12213919577709122</v>
      </c>
    </row>
    <row r="6177" spans="33:35">
      <c r="AG6177">
        <v>6174</v>
      </c>
      <c r="AH6177">
        <v>0.14517937420688221</v>
      </c>
      <c r="AI6177">
        <v>0.11170936200923196</v>
      </c>
    </row>
    <row r="6178" spans="33:35">
      <c r="AG6178">
        <v>6175</v>
      </c>
      <c r="AH6178">
        <v>0.14028043234793738</v>
      </c>
      <c r="AI6178">
        <v>0.11978315797851419</v>
      </c>
    </row>
    <row r="6179" spans="33:35">
      <c r="AG6179">
        <v>6176</v>
      </c>
      <c r="AH6179">
        <v>0.14570668834231079</v>
      </c>
      <c r="AI6179">
        <v>0.10232629236922799</v>
      </c>
    </row>
    <row r="6180" spans="33:35">
      <c r="AG6180">
        <v>6177</v>
      </c>
      <c r="AH6180">
        <v>0.13776342335762762</v>
      </c>
      <c r="AI6180">
        <v>0.12128220213581489</v>
      </c>
    </row>
    <row r="6181" spans="33:35">
      <c r="AG6181">
        <v>6178</v>
      </c>
      <c r="AH6181">
        <v>0.12719316306141273</v>
      </c>
      <c r="AI6181">
        <v>0.12160485827594485</v>
      </c>
    </row>
    <row r="6182" spans="33:35">
      <c r="AG6182">
        <v>6179</v>
      </c>
      <c r="AH6182">
        <v>0.12500162176918386</v>
      </c>
      <c r="AI6182">
        <v>0.13044440490794038</v>
      </c>
    </row>
    <row r="6183" spans="33:35">
      <c r="AG6183">
        <v>6180</v>
      </c>
      <c r="AH6183">
        <v>0.13547544286940433</v>
      </c>
      <c r="AI6183">
        <v>0.13358180194795127</v>
      </c>
    </row>
    <row r="6184" spans="33:35">
      <c r="AG6184">
        <v>6181</v>
      </c>
      <c r="AH6184">
        <v>0.20881343016029297</v>
      </c>
      <c r="AI6184">
        <v>8.5057497660998127E-2</v>
      </c>
    </row>
    <row r="6185" spans="33:35">
      <c r="AG6185">
        <v>6182</v>
      </c>
      <c r="AH6185">
        <v>0.13491454170113809</v>
      </c>
      <c r="AI6185">
        <v>0.11759035146388792</v>
      </c>
    </row>
    <row r="6186" spans="33:35">
      <c r="AG6186">
        <v>6183</v>
      </c>
      <c r="AH6186">
        <v>0.12511362271416882</v>
      </c>
      <c r="AI6186">
        <v>0.13773969343798548</v>
      </c>
    </row>
    <row r="6187" spans="33:35">
      <c r="AG6187">
        <v>6184</v>
      </c>
      <c r="AH6187">
        <v>0.12484513409924992</v>
      </c>
      <c r="AI6187">
        <v>0.13820958843030212</v>
      </c>
    </row>
    <row r="6188" spans="33:35">
      <c r="AG6188">
        <v>6185</v>
      </c>
      <c r="AH6188">
        <v>0.14330444018680299</v>
      </c>
      <c r="AI6188">
        <v>0.11719975281175457</v>
      </c>
    </row>
    <row r="6189" spans="33:35">
      <c r="AG6189">
        <v>6186</v>
      </c>
      <c r="AH6189">
        <v>0.13013962318227615</v>
      </c>
      <c r="AI6189">
        <v>0.1225383291677094</v>
      </c>
    </row>
    <row r="6190" spans="33:35">
      <c r="AG6190">
        <v>6187</v>
      </c>
      <c r="AH6190">
        <v>0.14875537388213866</v>
      </c>
      <c r="AI6190">
        <v>0.13388381656144316</v>
      </c>
    </row>
    <row r="6191" spans="33:35">
      <c r="AG6191">
        <v>6188</v>
      </c>
      <c r="AH6191">
        <v>0.15655435904206341</v>
      </c>
      <c r="AI6191">
        <v>0.10264915938441002</v>
      </c>
    </row>
    <row r="6192" spans="33:35">
      <c r="AG6192">
        <v>6189</v>
      </c>
      <c r="AH6192">
        <v>0.13579048055552195</v>
      </c>
      <c r="AI6192">
        <v>0.11733035959966293</v>
      </c>
    </row>
    <row r="6193" spans="33:35">
      <c r="AG6193">
        <v>6190</v>
      </c>
      <c r="AH6193">
        <v>0.13075560895661553</v>
      </c>
      <c r="AI6193">
        <v>0.14393198661313086</v>
      </c>
    </row>
    <row r="6194" spans="33:35">
      <c r="AG6194">
        <v>6191</v>
      </c>
      <c r="AH6194">
        <v>0.13026557675735284</v>
      </c>
      <c r="AI6194">
        <v>0.12758272676083854</v>
      </c>
    </row>
    <row r="6195" spans="33:35">
      <c r="AG6195">
        <v>6192</v>
      </c>
      <c r="AH6195">
        <v>0.12396964618916607</v>
      </c>
      <c r="AI6195">
        <v>0.12703685586210064</v>
      </c>
    </row>
    <row r="6196" spans="33:35">
      <c r="AG6196">
        <v>6193</v>
      </c>
      <c r="AH6196">
        <v>0.12444184791044173</v>
      </c>
      <c r="AI6196">
        <v>0.14001179614413883</v>
      </c>
    </row>
    <row r="6197" spans="33:35">
      <c r="AG6197">
        <v>6194</v>
      </c>
      <c r="AH6197">
        <v>0.16165436304399544</v>
      </c>
      <c r="AI6197">
        <v>0.10931509571918621</v>
      </c>
    </row>
    <row r="6198" spans="33:35">
      <c r="AG6198">
        <v>6195</v>
      </c>
      <c r="AH6198">
        <v>0.13248813442635715</v>
      </c>
      <c r="AI6198">
        <v>0.14124393184323575</v>
      </c>
    </row>
    <row r="6199" spans="33:35">
      <c r="AG6199">
        <v>6196</v>
      </c>
      <c r="AH6199">
        <v>0.12877430735448692</v>
      </c>
      <c r="AI6199">
        <v>0.13735016983078083</v>
      </c>
    </row>
    <row r="6200" spans="33:35">
      <c r="AG6200">
        <v>6197</v>
      </c>
      <c r="AH6200">
        <v>0.13047882124251203</v>
      </c>
      <c r="AI6200">
        <v>0.14538471707717621</v>
      </c>
    </row>
    <row r="6201" spans="33:35">
      <c r="AG6201">
        <v>6198</v>
      </c>
      <c r="AH6201">
        <v>0.12778442670843967</v>
      </c>
      <c r="AI6201">
        <v>0.15595767149546669</v>
      </c>
    </row>
    <row r="6202" spans="33:35">
      <c r="AG6202">
        <v>6199</v>
      </c>
      <c r="AH6202">
        <v>0.12804830500477937</v>
      </c>
      <c r="AI6202">
        <v>0.14253004906779757</v>
      </c>
    </row>
    <row r="6203" spans="33:35">
      <c r="AG6203">
        <v>6200</v>
      </c>
      <c r="AH6203">
        <v>0.12893740911114709</v>
      </c>
      <c r="AI6203">
        <v>0.13134527562903592</v>
      </c>
    </row>
    <row r="6204" spans="33:35">
      <c r="AG6204">
        <v>6201</v>
      </c>
      <c r="AH6204">
        <v>0.13090513732862025</v>
      </c>
      <c r="AI6204">
        <v>0.13227721377228244</v>
      </c>
    </row>
    <row r="6205" spans="33:35">
      <c r="AG6205">
        <v>6202</v>
      </c>
      <c r="AH6205">
        <v>0.1253451624978886</v>
      </c>
      <c r="AI6205">
        <v>0.12689320339891647</v>
      </c>
    </row>
    <row r="6206" spans="33:35">
      <c r="AG6206">
        <v>6203</v>
      </c>
      <c r="AH6206">
        <v>0.1435811571620185</v>
      </c>
      <c r="AI6206">
        <v>0.11795942959582735</v>
      </c>
    </row>
    <row r="6207" spans="33:35">
      <c r="AG6207">
        <v>6204</v>
      </c>
      <c r="AH6207">
        <v>0.14059121362602467</v>
      </c>
      <c r="AI6207">
        <v>0.11288658040436705</v>
      </c>
    </row>
    <row r="6208" spans="33:35">
      <c r="AG6208">
        <v>6205</v>
      </c>
      <c r="AH6208">
        <v>0.16173582080727522</v>
      </c>
      <c r="AI6208">
        <v>0.12602526180941603</v>
      </c>
    </row>
    <row r="6209" spans="33:35">
      <c r="AG6209">
        <v>6206</v>
      </c>
      <c r="AH6209">
        <v>0.14298156270105181</v>
      </c>
      <c r="AI6209">
        <v>0.12136109772503198</v>
      </c>
    </row>
    <row r="6210" spans="33:35">
      <c r="AG6210">
        <v>6207</v>
      </c>
      <c r="AH6210">
        <v>0.13903267510557693</v>
      </c>
      <c r="AI6210">
        <v>0.11338064631272024</v>
      </c>
    </row>
    <row r="6211" spans="33:35">
      <c r="AG6211">
        <v>6208</v>
      </c>
      <c r="AH6211">
        <v>0.12996440173454277</v>
      </c>
      <c r="AI6211">
        <v>0.12524137832639437</v>
      </c>
    </row>
    <row r="6212" spans="33:35">
      <c r="AG6212">
        <v>6209</v>
      </c>
      <c r="AH6212">
        <v>0.12880904298932991</v>
      </c>
      <c r="AI6212">
        <v>0.14051393971747381</v>
      </c>
    </row>
    <row r="6213" spans="33:35">
      <c r="AG6213">
        <v>6210</v>
      </c>
      <c r="AH6213">
        <v>0.13939046477742403</v>
      </c>
      <c r="AI6213">
        <v>0.11733610777214334</v>
      </c>
    </row>
    <row r="6214" spans="33:35">
      <c r="AG6214">
        <v>6211</v>
      </c>
      <c r="AH6214">
        <v>0.16774212872452204</v>
      </c>
      <c r="AI6214">
        <v>9.8911218580047616E-2</v>
      </c>
    </row>
    <row r="6215" spans="33:35">
      <c r="AG6215">
        <v>6212</v>
      </c>
      <c r="AH6215">
        <v>0.14902863763229487</v>
      </c>
      <c r="AI6215">
        <v>0.11872734370498655</v>
      </c>
    </row>
    <row r="6216" spans="33:35">
      <c r="AG6216">
        <v>6213</v>
      </c>
      <c r="AH6216">
        <v>0.13865595458661001</v>
      </c>
      <c r="AI6216">
        <v>0.11872023718314248</v>
      </c>
    </row>
    <row r="6217" spans="33:35">
      <c r="AG6217">
        <v>6214</v>
      </c>
      <c r="AH6217">
        <v>0.12735876636958668</v>
      </c>
      <c r="AI6217">
        <v>0.1375512173604993</v>
      </c>
    </row>
    <row r="6218" spans="33:35">
      <c r="AG6218">
        <v>6215</v>
      </c>
      <c r="AH6218">
        <v>0.14363120776689811</v>
      </c>
      <c r="AI6218">
        <v>0.12091269928501745</v>
      </c>
    </row>
    <row r="6219" spans="33:35">
      <c r="AG6219">
        <v>6216</v>
      </c>
      <c r="AH6219">
        <v>0.12925722421136324</v>
      </c>
      <c r="AI6219">
        <v>0.12212810698509211</v>
      </c>
    </row>
    <row r="6220" spans="33:35">
      <c r="AG6220">
        <v>6217</v>
      </c>
      <c r="AH6220">
        <v>0.14305347156093895</v>
      </c>
      <c r="AI6220">
        <v>0.13120136490776424</v>
      </c>
    </row>
    <row r="6221" spans="33:35">
      <c r="AG6221">
        <v>6218</v>
      </c>
      <c r="AH6221">
        <v>0.13572697522526345</v>
      </c>
      <c r="AI6221">
        <v>0.11127264408770818</v>
      </c>
    </row>
    <row r="6222" spans="33:35">
      <c r="AG6222">
        <v>6219</v>
      </c>
      <c r="AH6222">
        <v>0.13900155189605468</v>
      </c>
      <c r="AI6222">
        <v>0.10764901434695293</v>
      </c>
    </row>
    <row r="6223" spans="33:35">
      <c r="AG6223">
        <v>6220</v>
      </c>
      <c r="AH6223">
        <v>0.14062899371219342</v>
      </c>
      <c r="AI6223">
        <v>0.12395906525282148</v>
      </c>
    </row>
    <row r="6224" spans="33:35">
      <c r="AG6224">
        <v>6221</v>
      </c>
      <c r="AH6224">
        <v>0.12952062389716917</v>
      </c>
      <c r="AI6224">
        <v>0.11659551230907529</v>
      </c>
    </row>
    <row r="6225" spans="33:35">
      <c r="AG6225">
        <v>6222</v>
      </c>
      <c r="AH6225">
        <v>0.1328267228483242</v>
      </c>
      <c r="AI6225">
        <v>0.10797668581755118</v>
      </c>
    </row>
    <row r="6226" spans="33:35">
      <c r="AG6226">
        <v>6223</v>
      </c>
      <c r="AH6226">
        <v>0.13019341775798016</v>
      </c>
      <c r="AI6226">
        <v>0.12460651790984639</v>
      </c>
    </row>
    <row r="6227" spans="33:35">
      <c r="AG6227">
        <v>6224</v>
      </c>
      <c r="AH6227">
        <v>0.1528748509219631</v>
      </c>
      <c r="AI6227">
        <v>0.11071654007770576</v>
      </c>
    </row>
    <row r="6228" spans="33:35">
      <c r="AG6228">
        <v>6225</v>
      </c>
      <c r="AH6228">
        <v>0.1335698960909332</v>
      </c>
      <c r="AI6228">
        <v>0.11088040393732128</v>
      </c>
    </row>
    <row r="6229" spans="33:35">
      <c r="AG6229">
        <v>6226</v>
      </c>
      <c r="AH6229">
        <v>0.12886821166834114</v>
      </c>
      <c r="AI6229">
        <v>0.12168506031603357</v>
      </c>
    </row>
    <row r="6230" spans="33:35">
      <c r="AG6230">
        <v>6227</v>
      </c>
      <c r="AH6230">
        <v>0.13529148073902647</v>
      </c>
      <c r="AI6230">
        <v>0.12367683108879074</v>
      </c>
    </row>
    <row r="6231" spans="33:35">
      <c r="AG6231">
        <v>6228</v>
      </c>
      <c r="AH6231">
        <v>0.16015020983356876</v>
      </c>
      <c r="AI6231">
        <v>0.11459394523710388</v>
      </c>
    </row>
    <row r="6232" spans="33:35">
      <c r="AG6232">
        <v>6229</v>
      </c>
      <c r="AH6232">
        <v>0.13627916691597983</v>
      </c>
      <c r="AI6232">
        <v>0.11553186162074799</v>
      </c>
    </row>
    <row r="6233" spans="33:35">
      <c r="AG6233">
        <v>6230</v>
      </c>
      <c r="AH6233">
        <v>0.13609678901127142</v>
      </c>
      <c r="AI6233">
        <v>0.14317504602455525</v>
      </c>
    </row>
    <row r="6234" spans="33:35">
      <c r="AG6234">
        <v>6231</v>
      </c>
      <c r="AH6234">
        <v>0.12847505197903769</v>
      </c>
      <c r="AI6234">
        <v>0.12498766962547307</v>
      </c>
    </row>
    <row r="6235" spans="33:35">
      <c r="AG6235">
        <v>6232</v>
      </c>
      <c r="AH6235">
        <v>0.15543851964267905</v>
      </c>
      <c r="AI6235">
        <v>0.1086243521442672</v>
      </c>
    </row>
    <row r="6236" spans="33:35">
      <c r="AG6236">
        <v>6233</v>
      </c>
      <c r="AH6236">
        <v>0.128877989736048</v>
      </c>
      <c r="AI6236">
        <v>0.12799154650560346</v>
      </c>
    </row>
    <row r="6237" spans="33:35">
      <c r="AG6237">
        <v>6234</v>
      </c>
      <c r="AH6237">
        <v>0.13806196002669635</v>
      </c>
      <c r="AI6237">
        <v>0.11810074531036391</v>
      </c>
    </row>
    <row r="6238" spans="33:35">
      <c r="AG6238">
        <v>6235</v>
      </c>
      <c r="AH6238">
        <v>0.13206519612659326</v>
      </c>
      <c r="AI6238">
        <v>0.13732782824797019</v>
      </c>
    </row>
    <row r="6239" spans="33:35">
      <c r="AG6239">
        <v>6236</v>
      </c>
      <c r="AH6239">
        <v>0.12560389510104303</v>
      </c>
      <c r="AI6239">
        <v>0.12415662990340688</v>
      </c>
    </row>
    <row r="6240" spans="33:35">
      <c r="AG6240">
        <v>6237</v>
      </c>
      <c r="AH6240">
        <v>0.17390166654235673</v>
      </c>
      <c r="AI6240">
        <v>9.3316351985952811E-2</v>
      </c>
    </row>
    <row r="6241" spans="33:35">
      <c r="AG6241">
        <v>6238</v>
      </c>
      <c r="AH6241">
        <v>0.12715672585143817</v>
      </c>
      <c r="AI6241">
        <v>0.12769928175694004</v>
      </c>
    </row>
    <row r="6242" spans="33:35">
      <c r="AG6242">
        <v>6239</v>
      </c>
      <c r="AH6242">
        <v>0.14257738352450749</v>
      </c>
      <c r="AI6242">
        <v>0.10982964253152699</v>
      </c>
    </row>
    <row r="6243" spans="33:35">
      <c r="AG6243">
        <v>6240</v>
      </c>
      <c r="AH6243">
        <v>0.13358979294548085</v>
      </c>
      <c r="AI6243">
        <v>0.14443218823840381</v>
      </c>
    </row>
    <row r="6244" spans="33:35">
      <c r="AG6244">
        <v>6241</v>
      </c>
      <c r="AH6244">
        <v>0.1476438080143157</v>
      </c>
      <c r="AI6244">
        <v>0.1079828250740575</v>
      </c>
    </row>
    <row r="6245" spans="33:35">
      <c r="AG6245">
        <v>6242</v>
      </c>
      <c r="AH6245">
        <v>0.13274633985561285</v>
      </c>
      <c r="AI6245">
        <v>0.12192067317010474</v>
      </c>
    </row>
    <row r="6246" spans="33:35">
      <c r="AG6246">
        <v>6243</v>
      </c>
      <c r="AH6246">
        <v>0.13375814187002927</v>
      </c>
      <c r="AI6246">
        <v>0.11700207249706122</v>
      </c>
    </row>
    <row r="6247" spans="33:35">
      <c r="AG6247">
        <v>6244</v>
      </c>
      <c r="AH6247">
        <v>0.12765559548818611</v>
      </c>
      <c r="AI6247">
        <v>0.12902265151108994</v>
      </c>
    </row>
    <row r="6248" spans="33:35">
      <c r="AG6248">
        <v>6245</v>
      </c>
      <c r="AH6248">
        <v>0.12574797812664423</v>
      </c>
      <c r="AI6248">
        <v>0.13896991553803323</v>
      </c>
    </row>
    <row r="6249" spans="33:35">
      <c r="AG6249">
        <v>6246</v>
      </c>
      <c r="AH6249">
        <v>0.14465505790336938</v>
      </c>
      <c r="AI6249">
        <v>0.12654922583270053</v>
      </c>
    </row>
    <row r="6250" spans="33:35">
      <c r="AG6250">
        <v>6247</v>
      </c>
      <c r="AH6250">
        <v>0.1344713487550239</v>
      </c>
      <c r="AI6250">
        <v>0.12987790415261372</v>
      </c>
    </row>
    <row r="6251" spans="33:35">
      <c r="AG6251">
        <v>6248</v>
      </c>
      <c r="AH6251">
        <v>0.12850691768771952</v>
      </c>
      <c r="AI6251">
        <v>0.13511324822570997</v>
      </c>
    </row>
    <row r="6252" spans="33:35">
      <c r="AG6252">
        <v>6249</v>
      </c>
      <c r="AH6252">
        <v>0.14285683809112462</v>
      </c>
      <c r="AI6252">
        <v>0.11226997077871746</v>
      </c>
    </row>
    <row r="6253" spans="33:35">
      <c r="AG6253">
        <v>6250</v>
      </c>
      <c r="AH6253">
        <v>0.12968954143978093</v>
      </c>
      <c r="AI6253">
        <v>0.115811539428157</v>
      </c>
    </row>
    <row r="6254" spans="33:35">
      <c r="AG6254">
        <v>6251</v>
      </c>
      <c r="AH6254">
        <v>0.20973937525770081</v>
      </c>
      <c r="AI6254">
        <v>8.3611454006421379E-2</v>
      </c>
    </row>
    <row r="6255" spans="33:35">
      <c r="AG6255">
        <v>6252</v>
      </c>
      <c r="AH6255">
        <v>0.13310383919448227</v>
      </c>
      <c r="AI6255">
        <v>0.11680729516095562</v>
      </c>
    </row>
    <row r="6256" spans="33:35">
      <c r="AG6256">
        <v>6253</v>
      </c>
      <c r="AH6256">
        <v>0.14087817351294413</v>
      </c>
      <c r="AI6256">
        <v>0.13686174523650427</v>
      </c>
    </row>
    <row r="6257" spans="33:35">
      <c r="AG6257">
        <v>6254</v>
      </c>
      <c r="AH6257">
        <v>0.15633091475872768</v>
      </c>
      <c r="AI6257">
        <v>0.10163560969723787</v>
      </c>
    </row>
    <row r="6258" spans="33:35">
      <c r="AG6258">
        <v>6255</v>
      </c>
      <c r="AH6258">
        <v>0.16433433802751196</v>
      </c>
      <c r="AI6258">
        <v>0.12081456344217244</v>
      </c>
    </row>
    <row r="6259" spans="33:35">
      <c r="AG6259">
        <v>6256</v>
      </c>
      <c r="AH6259">
        <v>0.1434069712539664</v>
      </c>
      <c r="AI6259">
        <v>0.11087625404992305</v>
      </c>
    </row>
    <row r="6260" spans="33:35">
      <c r="AG6260">
        <v>6257</v>
      </c>
      <c r="AH6260">
        <v>0.13123145736984601</v>
      </c>
      <c r="AI6260">
        <v>0.11814051487174375</v>
      </c>
    </row>
    <row r="6261" spans="33:35">
      <c r="AG6261">
        <v>6258</v>
      </c>
      <c r="AH6261">
        <v>0.13951080916886735</v>
      </c>
      <c r="AI6261">
        <v>0.11010401465353142</v>
      </c>
    </row>
    <row r="6262" spans="33:35">
      <c r="AG6262">
        <v>6259</v>
      </c>
      <c r="AH6262">
        <v>0.13829174868477181</v>
      </c>
      <c r="AI6262">
        <v>0.13347456459331269</v>
      </c>
    </row>
    <row r="6263" spans="33:35">
      <c r="AG6263">
        <v>6260</v>
      </c>
      <c r="AH6263">
        <v>0.14299798400453689</v>
      </c>
      <c r="AI6263">
        <v>0.1199502009700119</v>
      </c>
    </row>
    <row r="6264" spans="33:35">
      <c r="AG6264">
        <v>6261</v>
      </c>
      <c r="AH6264">
        <v>0.12934596559835443</v>
      </c>
      <c r="AI6264">
        <v>0.12587772126858404</v>
      </c>
    </row>
    <row r="6265" spans="33:35">
      <c r="AG6265">
        <v>6262</v>
      </c>
      <c r="AH6265">
        <v>0.15118853413018563</v>
      </c>
      <c r="AI6265">
        <v>0.12831706817486616</v>
      </c>
    </row>
    <row r="6266" spans="33:35">
      <c r="AG6266">
        <v>6263</v>
      </c>
      <c r="AH6266">
        <v>0.13575915012325099</v>
      </c>
      <c r="AI6266">
        <v>0.11593166250080625</v>
      </c>
    </row>
    <row r="6267" spans="33:35">
      <c r="AG6267">
        <v>6264</v>
      </c>
      <c r="AH6267">
        <v>0.16279175863882819</v>
      </c>
      <c r="AI6267">
        <v>0.10518456495627748</v>
      </c>
    </row>
    <row r="6268" spans="33:35">
      <c r="AG6268">
        <v>6265</v>
      </c>
      <c r="AH6268">
        <v>0.12689248816186305</v>
      </c>
      <c r="AI6268">
        <v>0.13374662100552231</v>
      </c>
    </row>
    <row r="6269" spans="33:35">
      <c r="AG6269">
        <v>6266</v>
      </c>
      <c r="AH6269">
        <v>0.12719286886048156</v>
      </c>
      <c r="AI6269">
        <v>0.13503751872690467</v>
      </c>
    </row>
    <row r="6270" spans="33:35">
      <c r="AG6270">
        <v>6267</v>
      </c>
      <c r="AH6270">
        <v>0.12891463833013347</v>
      </c>
      <c r="AI6270">
        <v>0.11885693287754687</v>
      </c>
    </row>
    <row r="6271" spans="33:35">
      <c r="AG6271">
        <v>6268</v>
      </c>
      <c r="AH6271">
        <v>0.13210806994266133</v>
      </c>
      <c r="AI6271">
        <v>0.15145667193319012</v>
      </c>
    </row>
    <row r="6272" spans="33:35">
      <c r="AG6272">
        <v>6269</v>
      </c>
      <c r="AH6272">
        <v>0.12375788688814664</v>
      </c>
      <c r="AI6272">
        <v>0.12832497595384695</v>
      </c>
    </row>
    <row r="6273" spans="33:35">
      <c r="AG6273">
        <v>6270</v>
      </c>
      <c r="AH6273">
        <v>0.1452694149481476</v>
      </c>
      <c r="AI6273">
        <v>0.10379744312935088</v>
      </c>
    </row>
    <row r="6274" spans="33:35">
      <c r="AG6274">
        <v>6271</v>
      </c>
      <c r="AH6274">
        <v>0.13905678407403682</v>
      </c>
      <c r="AI6274">
        <v>0.10653268123499504</v>
      </c>
    </row>
    <row r="6275" spans="33:35">
      <c r="AG6275">
        <v>6272</v>
      </c>
      <c r="AH6275">
        <v>0.13468753701938002</v>
      </c>
      <c r="AI6275">
        <v>0.13183143907815179</v>
      </c>
    </row>
    <row r="6276" spans="33:35">
      <c r="AG6276">
        <v>6273</v>
      </c>
      <c r="AH6276">
        <v>0.13193491731969162</v>
      </c>
      <c r="AI6276">
        <v>0.13391588420179823</v>
      </c>
    </row>
    <row r="6277" spans="33:35">
      <c r="AG6277">
        <v>6274</v>
      </c>
      <c r="AH6277">
        <v>0.16689014495764573</v>
      </c>
      <c r="AI6277">
        <v>9.9538216585050326E-2</v>
      </c>
    </row>
    <row r="6278" spans="33:35">
      <c r="AG6278">
        <v>6275</v>
      </c>
      <c r="AH6278">
        <v>0.12667577373395353</v>
      </c>
      <c r="AI6278">
        <v>0.13723294424122734</v>
      </c>
    </row>
    <row r="6279" spans="33:35">
      <c r="AG6279">
        <v>6276</v>
      </c>
      <c r="AH6279">
        <v>0.14335490076256346</v>
      </c>
      <c r="AI6279">
        <v>0.117343451000591</v>
      </c>
    </row>
    <row r="6280" spans="33:35">
      <c r="AG6280">
        <v>6277</v>
      </c>
      <c r="AH6280">
        <v>0.13389906862461812</v>
      </c>
      <c r="AI6280">
        <v>0.13305769552218405</v>
      </c>
    </row>
    <row r="6281" spans="33:35">
      <c r="AG6281">
        <v>6278</v>
      </c>
      <c r="AH6281">
        <v>0.14341470659131467</v>
      </c>
      <c r="AI6281">
        <v>0.11328174165842653</v>
      </c>
    </row>
    <row r="6282" spans="33:35">
      <c r="AG6282">
        <v>6279</v>
      </c>
      <c r="AH6282">
        <v>0.14174630617230341</v>
      </c>
      <c r="AI6282">
        <v>0.14689219863898317</v>
      </c>
    </row>
    <row r="6283" spans="33:35">
      <c r="AG6283">
        <v>6280</v>
      </c>
      <c r="AH6283">
        <v>0.12740968237212894</v>
      </c>
      <c r="AI6283">
        <v>0.13147559205450068</v>
      </c>
    </row>
    <row r="6284" spans="33:35">
      <c r="AG6284">
        <v>6281</v>
      </c>
      <c r="AH6284">
        <v>0.13766819982700737</v>
      </c>
      <c r="AI6284">
        <v>0.11218877414650413</v>
      </c>
    </row>
    <row r="6285" spans="33:35">
      <c r="AG6285">
        <v>6282</v>
      </c>
      <c r="AH6285">
        <v>0.14589398203179932</v>
      </c>
      <c r="AI6285">
        <v>0.11125230635889194</v>
      </c>
    </row>
    <row r="6286" spans="33:35">
      <c r="AG6286">
        <v>6283</v>
      </c>
      <c r="AH6286">
        <v>0.13026502027042314</v>
      </c>
      <c r="AI6286">
        <v>0.12797904133427529</v>
      </c>
    </row>
    <row r="6287" spans="33:35">
      <c r="AG6287">
        <v>6284</v>
      </c>
      <c r="AH6287">
        <v>0.1401174509170888</v>
      </c>
      <c r="AI6287">
        <v>0.1231433013359238</v>
      </c>
    </row>
    <row r="6288" spans="33:35">
      <c r="AG6288">
        <v>6285</v>
      </c>
      <c r="AH6288">
        <v>0.12410649531819289</v>
      </c>
      <c r="AI6288">
        <v>0.12402467061690677</v>
      </c>
    </row>
    <row r="6289" spans="33:35">
      <c r="AG6289">
        <v>6286</v>
      </c>
      <c r="AH6289">
        <v>0.12647925414275851</v>
      </c>
      <c r="AI6289">
        <v>0.13237329488705118</v>
      </c>
    </row>
    <row r="6290" spans="33:35">
      <c r="AG6290">
        <v>6287</v>
      </c>
      <c r="AH6290">
        <v>0.13430746803698307</v>
      </c>
      <c r="AI6290">
        <v>0.11719231304031613</v>
      </c>
    </row>
    <row r="6291" spans="33:35">
      <c r="AG6291">
        <v>6288</v>
      </c>
      <c r="AH6291">
        <v>0.14489642859644769</v>
      </c>
      <c r="AI6291">
        <v>0.10994707475804784</v>
      </c>
    </row>
    <row r="6292" spans="33:35">
      <c r="AG6292">
        <v>6289</v>
      </c>
      <c r="AH6292">
        <v>0.12850380578410087</v>
      </c>
      <c r="AI6292">
        <v>0.12038168827440293</v>
      </c>
    </row>
    <row r="6293" spans="33:35">
      <c r="AG6293">
        <v>6290</v>
      </c>
      <c r="AH6293">
        <v>0.13884631523196664</v>
      </c>
      <c r="AI6293">
        <v>0.12666199485895877</v>
      </c>
    </row>
    <row r="6294" spans="33:35">
      <c r="AG6294">
        <v>6291</v>
      </c>
      <c r="AH6294">
        <v>0.12743942366597819</v>
      </c>
      <c r="AI6294">
        <v>0.11651876695141619</v>
      </c>
    </row>
    <row r="6295" spans="33:35">
      <c r="AG6295">
        <v>6292</v>
      </c>
      <c r="AH6295">
        <v>0.1435806634154215</v>
      </c>
      <c r="AI6295">
        <v>0.1706888607533717</v>
      </c>
    </row>
    <row r="6296" spans="33:35">
      <c r="AG6296">
        <v>6293</v>
      </c>
      <c r="AH6296">
        <v>0.13171793300923856</v>
      </c>
      <c r="AI6296">
        <v>0.13792832088981771</v>
      </c>
    </row>
    <row r="6297" spans="33:35">
      <c r="AG6297">
        <v>6294</v>
      </c>
      <c r="AH6297">
        <v>0.16084997377845961</v>
      </c>
      <c r="AI6297">
        <v>0.10541165049237994</v>
      </c>
    </row>
    <row r="6298" spans="33:35">
      <c r="AG6298">
        <v>6295</v>
      </c>
      <c r="AH6298">
        <v>0.14387609252092654</v>
      </c>
      <c r="AI6298">
        <v>0.10270888331342992</v>
      </c>
    </row>
    <row r="6299" spans="33:35">
      <c r="AG6299">
        <v>6296</v>
      </c>
      <c r="AH6299">
        <v>0.1705123860983781</v>
      </c>
      <c r="AI6299">
        <v>8.9848327233881503E-2</v>
      </c>
    </row>
    <row r="6300" spans="33:35">
      <c r="AG6300">
        <v>6297</v>
      </c>
      <c r="AH6300">
        <v>0.14312710129514236</v>
      </c>
      <c r="AI6300">
        <v>0.11146624744498046</v>
      </c>
    </row>
    <row r="6301" spans="33:35">
      <c r="AG6301">
        <v>6298</v>
      </c>
      <c r="AH6301">
        <v>0.14368117743224035</v>
      </c>
      <c r="AI6301">
        <v>0.10865851208542734</v>
      </c>
    </row>
    <row r="6302" spans="33:35">
      <c r="AG6302">
        <v>6299</v>
      </c>
      <c r="AH6302">
        <v>0.13509850024926612</v>
      </c>
      <c r="AI6302">
        <v>0.11814784100943003</v>
      </c>
    </row>
    <row r="6303" spans="33:35">
      <c r="AG6303">
        <v>6300</v>
      </c>
      <c r="AH6303">
        <v>0.14296504571470303</v>
      </c>
      <c r="AI6303">
        <v>0.10885857631832195</v>
      </c>
    </row>
    <row r="6304" spans="33:35">
      <c r="AG6304">
        <v>6301</v>
      </c>
      <c r="AH6304">
        <v>0.13056899218505907</v>
      </c>
      <c r="AI6304">
        <v>0.11288996578786173</v>
      </c>
    </row>
    <row r="6305" spans="33:35">
      <c r="AG6305">
        <v>6302</v>
      </c>
      <c r="AH6305">
        <v>0.13764595604283911</v>
      </c>
      <c r="AI6305">
        <v>0.13119669841982406</v>
      </c>
    </row>
    <row r="6306" spans="33:35">
      <c r="AG6306">
        <v>6303</v>
      </c>
      <c r="AH6306">
        <v>0.12854655609825846</v>
      </c>
      <c r="AI6306">
        <v>0.12527816165685385</v>
      </c>
    </row>
    <row r="6307" spans="33:35">
      <c r="AG6307">
        <v>6304</v>
      </c>
      <c r="AH6307">
        <v>0.15433232241264724</v>
      </c>
      <c r="AI6307">
        <v>0.10729241951935189</v>
      </c>
    </row>
    <row r="6308" spans="33:35">
      <c r="AG6308">
        <v>6305</v>
      </c>
      <c r="AH6308">
        <v>0.13236141020305628</v>
      </c>
      <c r="AI6308">
        <v>0.11242115980323215</v>
      </c>
    </row>
    <row r="6309" spans="33:35">
      <c r="AG6309">
        <v>6306</v>
      </c>
      <c r="AH6309">
        <v>0.13335866441562363</v>
      </c>
      <c r="AI6309">
        <v>0.12849979713959978</v>
      </c>
    </row>
    <row r="6310" spans="33:35">
      <c r="AG6310">
        <v>6307</v>
      </c>
      <c r="AH6310">
        <v>0.12788983567189471</v>
      </c>
      <c r="AI6310">
        <v>0.14652802277865534</v>
      </c>
    </row>
    <row r="6311" spans="33:35">
      <c r="AG6311">
        <v>6308</v>
      </c>
      <c r="AH6311">
        <v>0.16165888862407743</v>
      </c>
      <c r="AI6311">
        <v>0.12242407925749657</v>
      </c>
    </row>
    <row r="6312" spans="33:35">
      <c r="AG6312">
        <v>6309</v>
      </c>
      <c r="AH6312">
        <v>0.12812234161926578</v>
      </c>
      <c r="AI6312">
        <v>0.13209034449233398</v>
      </c>
    </row>
    <row r="6313" spans="33:35">
      <c r="AG6313">
        <v>6310</v>
      </c>
      <c r="AH6313">
        <v>0.15203928360449476</v>
      </c>
      <c r="AI6313">
        <v>0.11753523521864556</v>
      </c>
    </row>
    <row r="6314" spans="33:35">
      <c r="AG6314">
        <v>6311</v>
      </c>
      <c r="AH6314">
        <v>0.12846324322633026</v>
      </c>
      <c r="AI6314">
        <v>0.1303997087486311</v>
      </c>
    </row>
    <row r="6315" spans="33:35">
      <c r="AG6315">
        <v>6312</v>
      </c>
      <c r="AH6315">
        <v>0.14392358417397288</v>
      </c>
      <c r="AI6315">
        <v>0.11072902165056783</v>
      </c>
    </row>
    <row r="6316" spans="33:35">
      <c r="AG6316">
        <v>6313</v>
      </c>
      <c r="AH6316">
        <v>0.14905196824276989</v>
      </c>
      <c r="AI6316">
        <v>0.11572500620538592</v>
      </c>
    </row>
    <row r="6317" spans="33:35">
      <c r="AG6317">
        <v>6314</v>
      </c>
      <c r="AH6317">
        <v>0.12685020543441988</v>
      </c>
      <c r="AI6317">
        <v>0.13242364842351514</v>
      </c>
    </row>
    <row r="6318" spans="33:35">
      <c r="AG6318">
        <v>6315</v>
      </c>
      <c r="AH6318">
        <v>0.16415366410826238</v>
      </c>
      <c r="AI6318">
        <v>9.4252641831720732E-2</v>
      </c>
    </row>
    <row r="6319" spans="33:35">
      <c r="AG6319">
        <v>6316</v>
      </c>
      <c r="AH6319">
        <v>0.12833489588492292</v>
      </c>
      <c r="AI6319">
        <v>0.13155625992769762</v>
      </c>
    </row>
    <row r="6320" spans="33:35">
      <c r="AG6320">
        <v>6317</v>
      </c>
      <c r="AH6320">
        <v>0.13694593939128039</v>
      </c>
      <c r="AI6320">
        <v>0.11853091950340039</v>
      </c>
    </row>
    <row r="6321" spans="33:35">
      <c r="AG6321">
        <v>6318</v>
      </c>
      <c r="AH6321">
        <v>0.12330272134322434</v>
      </c>
      <c r="AI6321">
        <v>0.13240066022603109</v>
      </c>
    </row>
    <row r="6322" spans="33:35">
      <c r="AG6322">
        <v>6319</v>
      </c>
      <c r="AH6322">
        <v>0.1401582576354741</v>
      </c>
      <c r="AI6322">
        <v>0.11299033169264318</v>
      </c>
    </row>
    <row r="6323" spans="33:35">
      <c r="AG6323">
        <v>6320</v>
      </c>
      <c r="AH6323">
        <v>0.14123954175757214</v>
      </c>
      <c r="AI6323">
        <v>0.1201070118105159</v>
      </c>
    </row>
    <row r="6324" spans="33:35">
      <c r="AG6324">
        <v>6321</v>
      </c>
      <c r="AH6324">
        <v>0.15847400599178049</v>
      </c>
      <c r="AI6324">
        <v>0.11437452441494425</v>
      </c>
    </row>
    <row r="6325" spans="33:35">
      <c r="AG6325">
        <v>6322</v>
      </c>
      <c r="AH6325">
        <v>0.15156540751546729</v>
      </c>
      <c r="AI6325">
        <v>0.10737311650444341</v>
      </c>
    </row>
    <row r="6326" spans="33:35">
      <c r="AG6326">
        <v>6323</v>
      </c>
      <c r="AH6326">
        <v>0.13679089677928263</v>
      </c>
      <c r="AI6326">
        <v>0.12073403303097099</v>
      </c>
    </row>
    <row r="6327" spans="33:35">
      <c r="AG6327">
        <v>6324</v>
      </c>
      <c r="AH6327">
        <v>0.13549343457239837</v>
      </c>
      <c r="AI6327">
        <v>0.12046204301253212</v>
      </c>
    </row>
    <row r="6328" spans="33:35">
      <c r="AG6328">
        <v>6325</v>
      </c>
      <c r="AH6328">
        <v>0.14221887512730533</v>
      </c>
      <c r="AI6328">
        <v>0.1174568650287993</v>
      </c>
    </row>
    <row r="6329" spans="33:35">
      <c r="AG6329">
        <v>6326</v>
      </c>
      <c r="AH6329">
        <v>0.14201957997788639</v>
      </c>
      <c r="AI6329">
        <v>0.12658437839576003</v>
      </c>
    </row>
    <row r="6330" spans="33:35">
      <c r="AG6330">
        <v>6327</v>
      </c>
      <c r="AH6330">
        <v>0.13022656346860295</v>
      </c>
      <c r="AI6330">
        <v>0.13094341730945389</v>
      </c>
    </row>
    <row r="6331" spans="33:35">
      <c r="AG6331">
        <v>6328</v>
      </c>
      <c r="AH6331">
        <v>0.13533456206250069</v>
      </c>
      <c r="AI6331">
        <v>0.12684894315285897</v>
      </c>
    </row>
    <row r="6332" spans="33:35">
      <c r="AG6332">
        <v>6329</v>
      </c>
      <c r="AH6332">
        <v>0.15327339762093389</v>
      </c>
      <c r="AI6332">
        <v>0.10984910118771898</v>
      </c>
    </row>
    <row r="6333" spans="33:35">
      <c r="AG6333">
        <v>6330</v>
      </c>
      <c r="AH6333">
        <v>0.14288611571978282</v>
      </c>
      <c r="AI6333">
        <v>0.10139033488467419</v>
      </c>
    </row>
    <row r="6334" spans="33:35">
      <c r="AG6334">
        <v>6331</v>
      </c>
      <c r="AH6334">
        <v>0.13745602522958089</v>
      </c>
      <c r="AI6334">
        <v>0.117369128424269</v>
      </c>
    </row>
    <row r="6335" spans="33:35">
      <c r="AG6335">
        <v>6332</v>
      </c>
      <c r="AH6335">
        <v>0.13708013136403926</v>
      </c>
      <c r="AI6335">
        <v>0.12273375343739656</v>
      </c>
    </row>
    <row r="6336" spans="33:35">
      <c r="AG6336">
        <v>6333</v>
      </c>
      <c r="AH6336">
        <v>0.1299428973443198</v>
      </c>
      <c r="AI6336">
        <v>0.13216294108940124</v>
      </c>
    </row>
    <row r="6337" spans="33:35">
      <c r="AG6337">
        <v>6334</v>
      </c>
      <c r="AH6337">
        <v>0.12617809719339804</v>
      </c>
      <c r="AI6337">
        <v>0.12022848256468847</v>
      </c>
    </row>
    <row r="6338" spans="33:35">
      <c r="AG6338">
        <v>6335</v>
      </c>
      <c r="AH6338">
        <v>0.12997319051823666</v>
      </c>
      <c r="AI6338">
        <v>0.11088696355026116</v>
      </c>
    </row>
    <row r="6339" spans="33:35">
      <c r="AG6339">
        <v>6336</v>
      </c>
      <c r="AH6339">
        <v>0.12720257944274702</v>
      </c>
      <c r="AI6339">
        <v>0.14041970086323663</v>
      </c>
    </row>
    <row r="6340" spans="33:35">
      <c r="AG6340">
        <v>6337</v>
      </c>
      <c r="AH6340">
        <v>0.16461116444174009</v>
      </c>
      <c r="AI6340">
        <v>9.7389846089209003E-2</v>
      </c>
    </row>
    <row r="6341" spans="33:35">
      <c r="AG6341">
        <v>6338</v>
      </c>
      <c r="AH6341">
        <v>0.12749815376400914</v>
      </c>
      <c r="AI6341">
        <v>0.12155077811400597</v>
      </c>
    </row>
    <row r="6342" spans="33:35">
      <c r="AG6342">
        <v>6339</v>
      </c>
      <c r="AH6342">
        <v>0.13447795180967259</v>
      </c>
      <c r="AI6342">
        <v>0.11960124918926736</v>
      </c>
    </row>
    <row r="6343" spans="33:35">
      <c r="AG6343">
        <v>6340</v>
      </c>
      <c r="AH6343">
        <v>0.12791520211489987</v>
      </c>
      <c r="AI6343">
        <v>0.12336658027791188</v>
      </c>
    </row>
    <row r="6344" spans="33:35">
      <c r="AG6344">
        <v>6341</v>
      </c>
      <c r="AH6344">
        <v>0.16111180650849244</v>
      </c>
      <c r="AI6344">
        <v>0.10051633090971343</v>
      </c>
    </row>
    <row r="6345" spans="33:35">
      <c r="AG6345">
        <v>6342</v>
      </c>
      <c r="AH6345">
        <v>0.15032493329802665</v>
      </c>
      <c r="AI6345">
        <v>0.12344282496145717</v>
      </c>
    </row>
    <row r="6346" spans="33:35">
      <c r="AG6346">
        <v>6343</v>
      </c>
      <c r="AH6346">
        <v>0.14137704842263998</v>
      </c>
      <c r="AI6346">
        <v>0.12266414138628073</v>
      </c>
    </row>
    <row r="6347" spans="33:35">
      <c r="AG6347">
        <v>6344</v>
      </c>
      <c r="AH6347">
        <v>0.1366866131019816</v>
      </c>
      <c r="AI6347">
        <v>0.12684089805398449</v>
      </c>
    </row>
    <row r="6348" spans="33:35">
      <c r="AG6348">
        <v>6345</v>
      </c>
      <c r="AH6348">
        <v>0.12932857183793856</v>
      </c>
      <c r="AI6348">
        <v>0.12521208970609521</v>
      </c>
    </row>
    <row r="6349" spans="33:35">
      <c r="AG6349">
        <v>6346</v>
      </c>
      <c r="AH6349">
        <v>0.14162900552166013</v>
      </c>
      <c r="AI6349">
        <v>0.10680066631683421</v>
      </c>
    </row>
    <row r="6350" spans="33:35">
      <c r="AG6350">
        <v>6347</v>
      </c>
      <c r="AH6350">
        <v>0.13592767945943759</v>
      </c>
      <c r="AI6350">
        <v>0.14186203886190352</v>
      </c>
    </row>
    <row r="6351" spans="33:35">
      <c r="AG6351">
        <v>6348</v>
      </c>
      <c r="AH6351">
        <v>0.12994306288110871</v>
      </c>
      <c r="AI6351">
        <v>0.14679881267710432</v>
      </c>
    </row>
    <row r="6352" spans="33:35">
      <c r="AG6352">
        <v>6349</v>
      </c>
      <c r="AH6352">
        <v>0.1395148707907625</v>
      </c>
      <c r="AI6352">
        <v>0.12952376479040051</v>
      </c>
    </row>
    <row r="6353" spans="33:35">
      <c r="AG6353">
        <v>6350</v>
      </c>
      <c r="AH6353">
        <v>0.13941793190842741</v>
      </c>
      <c r="AI6353">
        <v>0.10977246257054046</v>
      </c>
    </row>
    <row r="6354" spans="33:35">
      <c r="AG6354">
        <v>6351</v>
      </c>
      <c r="AH6354">
        <v>0.12893860660103687</v>
      </c>
      <c r="AI6354">
        <v>0.12960944859818077</v>
      </c>
    </row>
    <row r="6355" spans="33:35">
      <c r="AG6355">
        <v>6352</v>
      </c>
      <c r="AH6355">
        <v>0.15258796298604327</v>
      </c>
      <c r="AI6355">
        <v>0.11410259860931693</v>
      </c>
    </row>
    <row r="6356" spans="33:35">
      <c r="AG6356">
        <v>6353</v>
      </c>
      <c r="AH6356">
        <v>0.13299747272856371</v>
      </c>
      <c r="AI6356">
        <v>0.12576356186595128</v>
      </c>
    </row>
    <row r="6357" spans="33:35">
      <c r="AG6357">
        <v>6354</v>
      </c>
      <c r="AH6357">
        <v>0.13627363907150897</v>
      </c>
      <c r="AI6357">
        <v>0.13151797007659397</v>
      </c>
    </row>
    <row r="6358" spans="33:35">
      <c r="AG6358">
        <v>6355</v>
      </c>
      <c r="AH6358">
        <v>0.12444736245980087</v>
      </c>
      <c r="AI6358">
        <v>0.14225092018836905</v>
      </c>
    </row>
    <row r="6359" spans="33:35">
      <c r="AG6359">
        <v>6356</v>
      </c>
      <c r="AH6359">
        <v>0.14415663967411263</v>
      </c>
      <c r="AI6359">
        <v>0.11931178514625487</v>
      </c>
    </row>
    <row r="6360" spans="33:35">
      <c r="AG6360">
        <v>6357</v>
      </c>
      <c r="AH6360">
        <v>0.12470732508510463</v>
      </c>
      <c r="AI6360">
        <v>0.1344851355885219</v>
      </c>
    </row>
    <row r="6361" spans="33:35">
      <c r="AG6361">
        <v>6358</v>
      </c>
      <c r="AH6361">
        <v>0.13015466185456656</v>
      </c>
      <c r="AI6361">
        <v>0.11911437959123315</v>
      </c>
    </row>
    <row r="6362" spans="33:35">
      <c r="AG6362">
        <v>6359</v>
      </c>
      <c r="AH6362">
        <v>0.14519302191163366</v>
      </c>
      <c r="AI6362">
        <v>0.10511231221869406</v>
      </c>
    </row>
    <row r="6363" spans="33:35">
      <c r="AG6363">
        <v>6360</v>
      </c>
      <c r="AH6363">
        <v>0.13699051330725781</v>
      </c>
      <c r="AI6363">
        <v>0.12003310124899774</v>
      </c>
    </row>
    <row r="6364" spans="33:35">
      <c r="AG6364">
        <v>6361</v>
      </c>
      <c r="AH6364">
        <v>0.12328354106286488</v>
      </c>
      <c r="AI6364">
        <v>0.14094412336422016</v>
      </c>
    </row>
    <row r="6365" spans="33:35">
      <c r="AG6365">
        <v>6362</v>
      </c>
      <c r="AH6365">
        <v>0.12858098748096039</v>
      </c>
      <c r="AI6365">
        <v>0.14057172034622206</v>
      </c>
    </row>
    <row r="6366" spans="33:35">
      <c r="AG6366">
        <v>6363</v>
      </c>
      <c r="AH6366">
        <v>0.14281480343868788</v>
      </c>
      <c r="AI6366">
        <v>0.11437489617045941</v>
      </c>
    </row>
    <row r="6367" spans="33:35">
      <c r="AG6367">
        <v>6364</v>
      </c>
      <c r="AH6367">
        <v>0.12408354697738769</v>
      </c>
      <c r="AI6367">
        <v>0.1350075328501506</v>
      </c>
    </row>
    <row r="6368" spans="33:35">
      <c r="AG6368">
        <v>6365</v>
      </c>
      <c r="AH6368">
        <v>0.1338642945342392</v>
      </c>
      <c r="AI6368">
        <v>0.12182475952119781</v>
      </c>
    </row>
    <row r="6369" spans="33:35">
      <c r="AG6369">
        <v>6366</v>
      </c>
      <c r="AH6369">
        <v>0.1417922144534319</v>
      </c>
      <c r="AI6369">
        <v>0.10938741667316754</v>
      </c>
    </row>
    <row r="6370" spans="33:35">
      <c r="AG6370">
        <v>6367</v>
      </c>
      <c r="AH6370">
        <v>0.13724686978185355</v>
      </c>
      <c r="AI6370">
        <v>0.1290510764263039</v>
      </c>
    </row>
    <row r="6371" spans="33:35">
      <c r="AG6371">
        <v>6368</v>
      </c>
      <c r="AH6371">
        <v>0.12799894558007513</v>
      </c>
      <c r="AI6371">
        <v>0.11797084644659049</v>
      </c>
    </row>
    <row r="6372" spans="33:35">
      <c r="AG6372">
        <v>6369</v>
      </c>
      <c r="AH6372">
        <v>0.14245178717612728</v>
      </c>
      <c r="AI6372">
        <v>0.12545049206100495</v>
      </c>
    </row>
    <row r="6373" spans="33:35">
      <c r="AG6373">
        <v>6370</v>
      </c>
      <c r="AH6373">
        <v>0.12476657299322118</v>
      </c>
      <c r="AI6373">
        <v>0.1342754987536601</v>
      </c>
    </row>
    <row r="6374" spans="33:35">
      <c r="AG6374">
        <v>6371</v>
      </c>
      <c r="AH6374">
        <v>0.13094283887793151</v>
      </c>
      <c r="AI6374">
        <v>0.1302462995990028</v>
      </c>
    </row>
    <row r="6375" spans="33:35">
      <c r="AG6375">
        <v>6372</v>
      </c>
      <c r="AH6375">
        <v>0.13982766517902101</v>
      </c>
      <c r="AI6375">
        <v>0.11288762620219937</v>
      </c>
    </row>
    <row r="6376" spans="33:35">
      <c r="AG6376">
        <v>6373</v>
      </c>
      <c r="AH6376">
        <v>0.13651729324838208</v>
      </c>
      <c r="AI6376">
        <v>0.11561465777781273</v>
      </c>
    </row>
    <row r="6377" spans="33:35">
      <c r="AG6377">
        <v>6374</v>
      </c>
      <c r="AH6377">
        <v>0.14911868361331354</v>
      </c>
      <c r="AI6377">
        <v>0.10556964333147209</v>
      </c>
    </row>
    <row r="6378" spans="33:35">
      <c r="AG6378">
        <v>6375</v>
      </c>
      <c r="AH6378">
        <v>0.14912686360965821</v>
      </c>
      <c r="AI6378">
        <v>0.10039753897769463</v>
      </c>
    </row>
    <row r="6379" spans="33:35">
      <c r="AG6379">
        <v>6376</v>
      </c>
      <c r="AH6379">
        <v>0.14431980392140042</v>
      </c>
      <c r="AI6379">
        <v>0.11325471390452173</v>
      </c>
    </row>
    <row r="6380" spans="33:35">
      <c r="AG6380">
        <v>6377</v>
      </c>
      <c r="AH6380">
        <v>0.15364589491712485</v>
      </c>
      <c r="AI6380">
        <v>0.10176382299199344</v>
      </c>
    </row>
    <row r="6381" spans="33:35">
      <c r="AG6381">
        <v>6378</v>
      </c>
      <c r="AH6381">
        <v>0.13318133357775119</v>
      </c>
      <c r="AI6381">
        <v>0.11838762735999128</v>
      </c>
    </row>
    <row r="6382" spans="33:35">
      <c r="AG6382">
        <v>6379</v>
      </c>
      <c r="AH6382">
        <v>0.12678775674968465</v>
      </c>
      <c r="AI6382">
        <v>0.12767020080997851</v>
      </c>
    </row>
    <row r="6383" spans="33:35">
      <c r="AG6383">
        <v>6380</v>
      </c>
      <c r="AH6383">
        <v>0.13733006421812863</v>
      </c>
      <c r="AI6383">
        <v>0.11403735056129809</v>
      </c>
    </row>
    <row r="6384" spans="33:35">
      <c r="AG6384">
        <v>6381</v>
      </c>
      <c r="AH6384">
        <v>0.14835705128281843</v>
      </c>
      <c r="AI6384">
        <v>0.12338852698311713</v>
      </c>
    </row>
    <row r="6385" spans="33:35">
      <c r="AG6385">
        <v>6382</v>
      </c>
      <c r="AH6385">
        <v>0.14479775128705769</v>
      </c>
      <c r="AI6385">
        <v>0.11755991750561169</v>
      </c>
    </row>
    <row r="6386" spans="33:35">
      <c r="AG6386">
        <v>6383</v>
      </c>
      <c r="AH6386">
        <v>0.12709525777347899</v>
      </c>
      <c r="AI6386">
        <v>0.12804756100549938</v>
      </c>
    </row>
    <row r="6387" spans="33:35">
      <c r="AG6387">
        <v>6384</v>
      </c>
      <c r="AH6387">
        <v>0.12933943674431556</v>
      </c>
      <c r="AI6387">
        <v>0.12960852584620478</v>
      </c>
    </row>
    <row r="6388" spans="33:35">
      <c r="AG6388">
        <v>6385</v>
      </c>
      <c r="AH6388">
        <v>0.13208099406507187</v>
      </c>
      <c r="AI6388">
        <v>0.14104964285308108</v>
      </c>
    </row>
    <row r="6389" spans="33:35">
      <c r="AG6389">
        <v>6386</v>
      </c>
      <c r="AH6389">
        <v>0.15744449982886261</v>
      </c>
      <c r="AI6389">
        <v>0.13392358312009345</v>
      </c>
    </row>
    <row r="6390" spans="33:35">
      <c r="AG6390">
        <v>6387</v>
      </c>
      <c r="AH6390">
        <v>0.13353490148247885</v>
      </c>
      <c r="AI6390">
        <v>0.11758670761707536</v>
      </c>
    </row>
    <row r="6391" spans="33:35">
      <c r="AG6391">
        <v>6388</v>
      </c>
      <c r="AH6391">
        <v>0.13500154004795012</v>
      </c>
      <c r="AI6391">
        <v>0.11157912745049282</v>
      </c>
    </row>
    <row r="6392" spans="33:35">
      <c r="AG6392">
        <v>6389</v>
      </c>
      <c r="AH6392">
        <v>0.1409381704316858</v>
      </c>
      <c r="AI6392">
        <v>0.1287782550941505</v>
      </c>
    </row>
    <row r="6393" spans="33:35">
      <c r="AG6393">
        <v>6390</v>
      </c>
      <c r="AH6393">
        <v>0.15749172545619369</v>
      </c>
      <c r="AI6393">
        <v>0.11461903603844753</v>
      </c>
    </row>
    <row r="6394" spans="33:35">
      <c r="AG6394">
        <v>6391</v>
      </c>
      <c r="AH6394">
        <v>0.13055222749418932</v>
      </c>
      <c r="AI6394">
        <v>0.13780008522228462</v>
      </c>
    </row>
    <row r="6395" spans="33:35">
      <c r="AG6395">
        <v>6392</v>
      </c>
      <c r="AH6395">
        <v>0.1485890894302048</v>
      </c>
      <c r="AI6395">
        <v>0.11975475633031127</v>
      </c>
    </row>
    <row r="6396" spans="33:35">
      <c r="AG6396">
        <v>6393</v>
      </c>
      <c r="AH6396">
        <v>0.1510237455681642</v>
      </c>
      <c r="AI6396">
        <v>0.12803128842877592</v>
      </c>
    </row>
    <row r="6397" spans="33:35">
      <c r="AG6397">
        <v>6394</v>
      </c>
      <c r="AH6397">
        <v>0.12988221675598893</v>
      </c>
      <c r="AI6397">
        <v>0.11937965070667513</v>
      </c>
    </row>
    <row r="6398" spans="33:35">
      <c r="AG6398">
        <v>6395</v>
      </c>
      <c r="AH6398">
        <v>0.16003226492088066</v>
      </c>
      <c r="AI6398">
        <v>0.11322868133706535</v>
      </c>
    </row>
    <row r="6399" spans="33:35">
      <c r="AG6399">
        <v>6396</v>
      </c>
      <c r="AH6399">
        <v>0.13015015617567049</v>
      </c>
      <c r="AI6399">
        <v>0.11015379594726141</v>
      </c>
    </row>
    <row r="6400" spans="33:35">
      <c r="AG6400">
        <v>6397</v>
      </c>
      <c r="AH6400">
        <v>0.17339038947188271</v>
      </c>
      <c r="AI6400">
        <v>9.3101215676562252E-2</v>
      </c>
    </row>
    <row r="6401" spans="33:35">
      <c r="AG6401">
        <v>6398</v>
      </c>
      <c r="AH6401">
        <v>0.13415386798662837</v>
      </c>
      <c r="AI6401">
        <v>0.12171124014208644</v>
      </c>
    </row>
    <row r="6402" spans="33:35">
      <c r="AG6402">
        <v>6399</v>
      </c>
      <c r="AH6402">
        <v>0.15189065580284133</v>
      </c>
      <c r="AI6402">
        <v>0.10241660156949846</v>
      </c>
    </row>
    <row r="6403" spans="33:35">
      <c r="AG6403">
        <v>6400</v>
      </c>
      <c r="AH6403">
        <v>0.12428051597605567</v>
      </c>
      <c r="AI6403">
        <v>0.13942818617539715</v>
      </c>
    </row>
    <row r="6404" spans="33:35">
      <c r="AG6404">
        <v>6401</v>
      </c>
      <c r="AH6404">
        <v>0.13170929460239381</v>
      </c>
      <c r="AI6404">
        <v>0.11253847599460481</v>
      </c>
    </row>
    <row r="6405" spans="33:35">
      <c r="AG6405">
        <v>6402</v>
      </c>
      <c r="AH6405">
        <v>0.13461551090846438</v>
      </c>
      <c r="AI6405">
        <v>0.12594403512438621</v>
      </c>
    </row>
    <row r="6406" spans="33:35">
      <c r="AG6406">
        <v>6403</v>
      </c>
      <c r="AH6406">
        <v>0.16743027210132685</v>
      </c>
      <c r="AI6406">
        <v>9.3742671697798458E-2</v>
      </c>
    </row>
    <row r="6407" spans="33:35">
      <c r="AG6407">
        <v>6404</v>
      </c>
      <c r="AH6407">
        <v>0.13302456264554127</v>
      </c>
      <c r="AI6407">
        <v>0.1410809499565768</v>
      </c>
    </row>
    <row r="6408" spans="33:35">
      <c r="AG6408">
        <v>6405</v>
      </c>
      <c r="AH6408">
        <v>0.13186694907575611</v>
      </c>
      <c r="AI6408">
        <v>0.11869027608990633</v>
      </c>
    </row>
    <row r="6409" spans="33:35">
      <c r="AG6409">
        <v>6406</v>
      </c>
      <c r="AH6409">
        <v>0.1496891004712757</v>
      </c>
      <c r="AI6409">
        <v>0.10137700112746548</v>
      </c>
    </row>
    <row r="6410" spans="33:35">
      <c r="AG6410">
        <v>6407</v>
      </c>
      <c r="AH6410">
        <v>0.13943322697835528</v>
      </c>
      <c r="AI6410">
        <v>0.10699092339886135</v>
      </c>
    </row>
    <row r="6411" spans="33:35">
      <c r="AG6411">
        <v>6408</v>
      </c>
      <c r="AH6411">
        <v>0.1455010232151063</v>
      </c>
      <c r="AI6411">
        <v>0.1261090439404475</v>
      </c>
    </row>
    <row r="6412" spans="33:35">
      <c r="AG6412">
        <v>6409</v>
      </c>
      <c r="AH6412">
        <v>0.12941507606808503</v>
      </c>
      <c r="AI6412">
        <v>0.12609620963635959</v>
      </c>
    </row>
    <row r="6413" spans="33:35">
      <c r="AG6413">
        <v>6410</v>
      </c>
      <c r="AH6413">
        <v>0.16586933598612172</v>
      </c>
      <c r="AI6413">
        <v>0.10908670723330155</v>
      </c>
    </row>
    <row r="6414" spans="33:35">
      <c r="AG6414">
        <v>6411</v>
      </c>
      <c r="AH6414">
        <v>0.15212895593312681</v>
      </c>
      <c r="AI6414">
        <v>0.11207381526444728</v>
      </c>
    </row>
    <row r="6415" spans="33:35">
      <c r="AG6415">
        <v>6412</v>
      </c>
      <c r="AH6415">
        <v>0.14738756923091414</v>
      </c>
      <c r="AI6415">
        <v>0.1043787993403547</v>
      </c>
    </row>
    <row r="6416" spans="33:35">
      <c r="AG6416">
        <v>6413</v>
      </c>
      <c r="AH6416">
        <v>0.14652525690382415</v>
      </c>
      <c r="AI6416">
        <v>0.13374193021325104</v>
      </c>
    </row>
    <row r="6417" spans="33:35">
      <c r="AG6417">
        <v>6414</v>
      </c>
      <c r="AH6417">
        <v>0.13186068330801262</v>
      </c>
      <c r="AI6417">
        <v>0.130936954081359</v>
      </c>
    </row>
    <row r="6418" spans="33:35">
      <c r="AG6418">
        <v>6415</v>
      </c>
      <c r="AH6418">
        <v>0.13668568533549169</v>
      </c>
      <c r="AI6418">
        <v>0.12691565937658048</v>
      </c>
    </row>
    <row r="6419" spans="33:35">
      <c r="AG6419">
        <v>6416</v>
      </c>
      <c r="AH6419">
        <v>0.16076379070662244</v>
      </c>
      <c r="AI6419">
        <v>0.10614766083722776</v>
      </c>
    </row>
    <row r="6420" spans="33:35">
      <c r="AG6420">
        <v>6417</v>
      </c>
      <c r="AH6420">
        <v>0.14069057325041284</v>
      </c>
      <c r="AI6420">
        <v>0.12133236725762815</v>
      </c>
    </row>
    <row r="6421" spans="33:35">
      <c r="AG6421">
        <v>6418</v>
      </c>
      <c r="AH6421">
        <v>0.13891009051751133</v>
      </c>
      <c r="AI6421">
        <v>0.11104608166698121</v>
      </c>
    </row>
    <row r="6422" spans="33:35">
      <c r="AG6422">
        <v>6419</v>
      </c>
      <c r="AH6422">
        <v>0.12854141734634372</v>
      </c>
      <c r="AI6422">
        <v>0.13782671650979023</v>
      </c>
    </row>
    <row r="6423" spans="33:35">
      <c r="AG6423">
        <v>6420</v>
      </c>
      <c r="AH6423">
        <v>0.17056200984941039</v>
      </c>
      <c r="AI6423">
        <v>0.10389996114397163</v>
      </c>
    </row>
    <row r="6424" spans="33:35">
      <c r="AG6424">
        <v>6421</v>
      </c>
      <c r="AH6424">
        <v>0.12561448821268067</v>
      </c>
      <c r="AI6424">
        <v>0.12950834627365376</v>
      </c>
    </row>
    <row r="6425" spans="33:35">
      <c r="AG6425">
        <v>6422</v>
      </c>
      <c r="AH6425">
        <v>0.15878881099119491</v>
      </c>
      <c r="AI6425">
        <v>0.10000849658099639</v>
      </c>
    </row>
    <row r="6426" spans="33:35">
      <c r="AG6426">
        <v>6423</v>
      </c>
      <c r="AH6426">
        <v>0.13459949940074911</v>
      </c>
      <c r="AI6426">
        <v>0.11554077058340527</v>
      </c>
    </row>
    <row r="6427" spans="33:35">
      <c r="AG6427">
        <v>6424</v>
      </c>
      <c r="AH6427">
        <v>0.12750679613203406</v>
      </c>
      <c r="AI6427">
        <v>0.12395573564651778</v>
      </c>
    </row>
    <row r="6428" spans="33:35">
      <c r="AG6428">
        <v>6425</v>
      </c>
      <c r="AH6428">
        <v>0.13745034424412561</v>
      </c>
      <c r="AI6428">
        <v>0.11267121089181997</v>
      </c>
    </row>
    <row r="6429" spans="33:35">
      <c r="AG6429">
        <v>6426</v>
      </c>
      <c r="AH6429">
        <v>0.14357466689189988</v>
      </c>
      <c r="AI6429">
        <v>0.12402086151122227</v>
      </c>
    </row>
    <row r="6430" spans="33:35">
      <c r="AG6430">
        <v>6427</v>
      </c>
      <c r="AH6430">
        <v>0.14358665450399458</v>
      </c>
      <c r="AI6430">
        <v>0.12494638262217768</v>
      </c>
    </row>
    <row r="6431" spans="33:35">
      <c r="AG6431">
        <v>6428</v>
      </c>
      <c r="AH6431">
        <v>0.15879740680900165</v>
      </c>
      <c r="AI6431">
        <v>9.8576553264639294E-2</v>
      </c>
    </row>
    <row r="6432" spans="33:35">
      <c r="AG6432">
        <v>6429</v>
      </c>
      <c r="AH6432">
        <v>0.13507802688249698</v>
      </c>
      <c r="AI6432">
        <v>0.11461530462733512</v>
      </c>
    </row>
    <row r="6433" spans="33:35">
      <c r="AG6433">
        <v>6430</v>
      </c>
      <c r="AH6433">
        <v>0.14112434086190118</v>
      </c>
      <c r="AI6433">
        <v>0.14687581278967177</v>
      </c>
    </row>
    <row r="6434" spans="33:35">
      <c r="AG6434">
        <v>6431</v>
      </c>
      <c r="AH6434">
        <v>0.1466619429642925</v>
      </c>
      <c r="AI6434">
        <v>0.10059405784815313</v>
      </c>
    </row>
    <row r="6435" spans="33:35">
      <c r="AG6435">
        <v>6432</v>
      </c>
      <c r="AH6435">
        <v>0.1423286391633557</v>
      </c>
      <c r="AI6435">
        <v>0.10364607981087282</v>
      </c>
    </row>
    <row r="6436" spans="33:35">
      <c r="AG6436">
        <v>6433</v>
      </c>
      <c r="AH6436">
        <v>0.12824305451814583</v>
      </c>
      <c r="AI6436">
        <v>0.1399166544451288</v>
      </c>
    </row>
    <row r="6437" spans="33:35">
      <c r="AG6437">
        <v>6434</v>
      </c>
      <c r="AH6437">
        <v>0.13977315489144401</v>
      </c>
      <c r="AI6437">
        <v>0.12335986978688453</v>
      </c>
    </row>
    <row r="6438" spans="33:35">
      <c r="AG6438">
        <v>6435</v>
      </c>
      <c r="AH6438">
        <v>0.15115337170677687</v>
      </c>
      <c r="AI6438">
        <v>9.934009052343537E-2</v>
      </c>
    </row>
    <row r="6439" spans="33:35">
      <c r="AG6439">
        <v>6436</v>
      </c>
      <c r="AH6439">
        <v>0.15254158247676919</v>
      </c>
      <c r="AI6439">
        <v>9.9485465366481299E-2</v>
      </c>
    </row>
    <row r="6440" spans="33:35">
      <c r="AG6440">
        <v>6437</v>
      </c>
      <c r="AH6440">
        <v>0.15503966218444329</v>
      </c>
      <c r="AI6440">
        <v>0.10076198756541102</v>
      </c>
    </row>
    <row r="6441" spans="33:35">
      <c r="AG6441">
        <v>6438</v>
      </c>
      <c r="AH6441">
        <v>0.12917222511551243</v>
      </c>
      <c r="AI6441">
        <v>0.12454490027137173</v>
      </c>
    </row>
    <row r="6442" spans="33:35">
      <c r="AG6442">
        <v>6439</v>
      </c>
      <c r="AH6442">
        <v>0.13892436775314584</v>
      </c>
      <c r="AI6442">
        <v>0.1061085066224208</v>
      </c>
    </row>
    <row r="6443" spans="33:35">
      <c r="AG6443">
        <v>6440</v>
      </c>
      <c r="AH6443">
        <v>0.12670597130719596</v>
      </c>
      <c r="AI6443">
        <v>0.134590809514713</v>
      </c>
    </row>
    <row r="6444" spans="33:35">
      <c r="AG6444">
        <v>6441</v>
      </c>
      <c r="AH6444">
        <v>0.1464400163357687</v>
      </c>
      <c r="AI6444">
        <v>0.10232208183353919</v>
      </c>
    </row>
    <row r="6445" spans="33:35">
      <c r="AG6445">
        <v>6442</v>
      </c>
      <c r="AH6445">
        <v>0.15344364507227662</v>
      </c>
      <c r="AI6445">
        <v>0.11284886495719003</v>
      </c>
    </row>
    <row r="6446" spans="33:35">
      <c r="AG6446">
        <v>6443</v>
      </c>
      <c r="AH6446">
        <v>0.1537000860613201</v>
      </c>
      <c r="AI6446">
        <v>9.3692056783128197E-2</v>
      </c>
    </row>
    <row r="6447" spans="33:35">
      <c r="AG6447">
        <v>6444</v>
      </c>
      <c r="AH6447">
        <v>0.13506184625832091</v>
      </c>
      <c r="AI6447">
        <v>0.10864955891122551</v>
      </c>
    </row>
    <row r="6448" spans="33:35">
      <c r="AG6448">
        <v>6445</v>
      </c>
      <c r="AH6448">
        <v>0.16613362165080192</v>
      </c>
      <c r="AI6448">
        <v>9.5336743676290414E-2</v>
      </c>
    </row>
    <row r="6449" spans="33:35">
      <c r="AG6449">
        <v>6446</v>
      </c>
      <c r="AH6449">
        <v>0.12513358087380858</v>
      </c>
      <c r="AI6449">
        <v>0.12963714475208124</v>
      </c>
    </row>
    <row r="6450" spans="33:35">
      <c r="AG6450">
        <v>6447</v>
      </c>
      <c r="AH6450">
        <v>0.12577765217864773</v>
      </c>
      <c r="AI6450">
        <v>0.14296261176233055</v>
      </c>
    </row>
    <row r="6451" spans="33:35">
      <c r="AG6451">
        <v>6448</v>
      </c>
      <c r="AH6451">
        <v>0.15031656863291967</v>
      </c>
      <c r="AI6451">
        <v>0.10297336482036756</v>
      </c>
    </row>
    <row r="6452" spans="33:35">
      <c r="AG6452">
        <v>6449</v>
      </c>
      <c r="AH6452">
        <v>0.14767752571097553</v>
      </c>
      <c r="AI6452">
        <v>9.6802080251272016E-2</v>
      </c>
    </row>
    <row r="6453" spans="33:35">
      <c r="AG6453">
        <v>6450</v>
      </c>
      <c r="AH6453">
        <v>0.13927034539918945</v>
      </c>
      <c r="AI6453">
        <v>0.11979666767969586</v>
      </c>
    </row>
    <row r="6454" spans="33:35">
      <c r="AG6454">
        <v>6451</v>
      </c>
      <c r="AH6454">
        <v>0.13201481207961574</v>
      </c>
      <c r="AI6454">
        <v>0.11567876700090579</v>
      </c>
    </row>
    <row r="6455" spans="33:35">
      <c r="AG6455">
        <v>6452</v>
      </c>
      <c r="AH6455">
        <v>0.12265506413597277</v>
      </c>
      <c r="AI6455">
        <v>0.14255273516497816</v>
      </c>
    </row>
    <row r="6456" spans="33:35">
      <c r="AG6456">
        <v>6453</v>
      </c>
      <c r="AH6456">
        <v>0.13248644574151541</v>
      </c>
      <c r="AI6456">
        <v>0.11609363985012568</v>
      </c>
    </row>
    <row r="6457" spans="33:35">
      <c r="AG6457">
        <v>6454</v>
      </c>
      <c r="AH6457">
        <v>0.13097422853053872</v>
      </c>
      <c r="AI6457">
        <v>0.12076054063316027</v>
      </c>
    </row>
    <row r="6458" spans="33:35">
      <c r="AG6458">
        <v>6455</v>
      </c>
      <c r="AH6458">
        <v>0.13847606443031651</v>
      </c>
      <c r="AI6458">
        <v>0.13841295574853968</v>
      </c>
    </row>
    <row r="6459" spans="33:35">
      <c r="AG6459">
        <v>6456</v>
      </c>
      <c r="AH6459">
        <v>0.12605833790129389</v>
      </c>
      <c r="AI6459">
        <v>0.12261164708099685</v>
      </c>
    </row>
    <row r="6460" spans="33:35">
      <c r="AG6460">
        <v>6457</v>
      </c>
      <c r="AH6460">
        <v>0.12577962044992078</v>
      </c>
      <c r="AI6460">
        <v>0.14253498758824623</v>
      </c>
    </row>
    <row r="6461" spans="33:35">
      <c r="AG6461">
        <v>6458</v>
      </c>
      <c r="AH6461">
        <v>0.12397289123579747</v>
      </c>
      <c r="AI6461">
        <v>0.12942082629715695</v>
      </c>
    </row>
    <row r="6462" spans="33:35">
      <c r="AG6462">
        <v>6459</v>
      </c>
      <c r="AH6462">
        <v>0.12399354777616635</v>
      </c>
      <c r="AI6462">
        <v>0.13753915897998362</v>
      </c>
    </row>
    <row r="6463" spans="33:35">
      <c r="AG6463">
        <v>6460</v>
      </c>
      <c r="AH6463">
        <v>0.12623317489652766</v>
      </c>
      <c r="AI6463">
        <v>0.12385067124827551</v>
      </c>
    </row>
    <row r="6464" spans="33:35">
      <c r="AG6464">
        <v>6461</v>
      </c>
      <c r="AH6464">
        <v>0.14228903517947009</v>
      </c>
      <c r="AI6464">
        <v>0.10472322276865383</v>
      </c>
    </row>
    <row r="6465" spans="33:35">
      <c r="AG6465">
        <v>6462</v>
      </c>
      <c r="AH6465">
        <v>0.12634816878386373</v>
      </c>
      <c r="AI6465">
        <v>0.12038234945575861</v>
      </c>
    </row>
    <row r="6466" spans="33:35">
      <c r="AG6466">
        <v>6463</v>
      </c>
      <c r="AH6466">
        <v>0.12502027734318349</v>
      </c>
      <c r="AI6466">
        <v>0.1410531979898218</v>
      </c>
    </row>
    <row r="6467" spans="33:35">
      <c r="AG6467">
        <v>6464</v>
      </c>
      <c r="AH6467">
        <v>0.13826473783102758</v>
      </c>
      <c r="AI6467">
        <v>0.1265624023235265</v>
      </c>
    </row>
    <row r="6468" spans="33:35">
      <c r="AG6468">
        <v>6465</v>
      </c>
      <c r="AH6468">
        <v>0.14570049619855127</v>
      </c>
      <c r="AI6468">
        <v>0.10949037779969653</v>
      </c>
    </row>
    <row r="6469" spans="33:35">
      <c r="AG6469">
        <v>6466</v>
      </c>
      <c r="AH6469">
        <v>0.12761948411651156</v>
      </c>
      <c r="AI6469">
        <v>0.13687312273981789</v>
      </c>
    </row>
    <row r="6470" spans="33:35">
      <c r="AG6470">
        <v>6467</v>
      </c>
      <c r="AH6470">
        <v>0.13360710112136553</v>
      </c>
      <c r="AI6470">
        <v>0.13037514433497746</v>
      </c>
    </row>
    <row r="6471" spans="33:35">
      <c r="AG6471">
        <v>6468</v>
      </c>
      <c r="AH6471">
        <v>0.12436227757720311</v>
      </c>
      <c r="AI6471">
        <v>0.13135061548806745</v>
      </c>
    </row>
    <row r="6472" spans="33:35">
      <c r="AG6472">
        <v>6469</v>
      </c>
      <c r="AH6472">
        <v>0.12927102188305062</v>
      </c>
      <c r="AI6472">
        <v>0.12292133432835803</v>
      </c>
    </row>
    <row r="6473" spans="33:35">
      <c r="AG6473">
        <v>6470</v>
      </c>
      <c r="AH6473">
        <v>0.12811332889468166</v>
      </c>
      <c r="AI6473">
        <v>0.11870625801949139</v>
      </c>
    </row>
    <row r="6474" spans="33:35">
      <c r="AG6474">
        <v>6471</v>
      </c>
      <c r="AH6474">
        <v>0.12768758810131073</v>
      </c>
      <c r="AI6474">
        <v>0.13284904667422356</v>
      </c>
    </row>
    <row r="6475" spans="33:35">
      <c r="AG6475">
        <v>6472</v>
      </c>
      <c r="AH6475">
        <v>0.12608461297179199</v>
      </c>
      <c r="AI6475">
        <v>0.12746431271307121</v>
      </c>
    </row>
    <row r="6476" spans="33:35">
      <c r="AG6476">
        <v>6473</v>
      </c>
      <c r="AH6476">
        <v>0.14320041653219975</v>
      </c>
      <c r="AI6476">
        <v>0.10177841800184839</v>
      </c>
    </row>
    <row r="6477" spans="33:35">
      <c r="AG6477">
        <v>6474</v>
      </c>
      <c r="AH6477">
        <v>0.14146763007847502</v>
      </c>
      <c r="AI6477">
        <v>0.11979897370855935</v>
      </c>
    </row>
    <row r="6478" spans="33:35">
      <c r="AG6478">
        <v>6475</v>
      </c>
      <c r="AH6478">
        <v>0.12670001983708054</v>
      </c>
      <c r="AI6478">
        <v>0.12778723179257978</v>
      </c>
    </row>
    <row r="6479" spans="33:35">
      <c r="AG6479">
        <v>6476</v>
      </c>
      <c r="AH6479">
        <v>0.1341303108322936</v>
      </c>
      <c r="AI6479">
        <v>0.12993663723588922</v>
      </c>
    </row>
    <row r="6480" spans="33:35">
      <c r="AG6480">
        <v>6477</v>
      </c>
      <c r="AH6480">
        <v>0.14000947619956766</v>
      </c>
      <c r="AI6480">
        <v>0.10932722743690731</v>
      </c>
    </row>
    <row r="6481" spans="33:35">
      <c r="AG6481">
        <v>6478</v>
      </c>
      <c r="AH6481">
        <v>0.14092180777182395</v>
      </c>
      <c r="AI6481">
        <v>0.15606148018528615</v>
      </c>
    </row>
    <row r="6482" spans="33:35">
      <c r="AG6482">
        <v>6479</v>
      </c>
      <c r="AH6482">
        <v>0.13307179592000984</v>
      </c>
      <c r="AI6482">
        <v>0.12694628102100164</v>
      </c>
    </row>
    <row r="6483" spans="33:35">
      <c r="AG6483">
        <v>6480</v>
      </c>
      <c r="AH6483">
        <v>0.1235705721690567</v>
      </c>
      <c r="AI6483">
        <v>0.12796477562127412</v>
      </c>
    </row>
    <row r="6484" spans="33:35">
      <c r="AG6484">
        <v>6481</v>
      </c>
      <c r="AH6484">
        <v>0.14006488579097265</v>
      </c>
      <c r="AI6484">
        <v>0.1154462673167943</v>
      </c>
    </row>
    <row r="6485" spans="33:35">
      <c r="AG6485">
        <v>6482</v>
      </c>
      <c r="AH6485">
        <v>0.13393425026153682</v>
      </c>
      <c r="AI6485">
        <v>0.11153101332569396</v>
      </c>
    </row>
    <row r="6486" spans="33:35">
      <c r="AG6486">
        <v>6483</v>
      </c>
      <c r="AH6486">
        <v>0.17351050488420655</v>
      </c>
      <c r="AI6486">
        <v>0.11319547087766657</v>
      </c>
    </row>
    <row r="6487" spans="33:35">
      <c r="AG6487">
        <v>6484</v>
      </c>
      <c r="AH6487">
        <v>0.13076173166709126</v>
      </c>
      <c r="AI6487">
        <v>0.12666649795926077</v>
      </c>
    </row>
    <row r="6488" spans="33:35">
      <c r="AG6488">
        <v>6485</v>
      </c>
      <c r="AH6488">
        <v>0.1269466350106922</v>
      </c>
      <c r="AI6488">
        <v>0.12658504503420406</v>
      </c>
    </row>
    <row r="6489" spans="33:35">
      <c r="AG6489">
        <v>6486</v>
      </c>
      <c r="AH6489">
        <v>0.13320630423819377</v>
      </c>
      <c r="AI6489">
        <v>0.10677141928666818</v>
      </c>
    </row>
    <row r="6490" spans="33:35">
      <c r="AG6490">
        <v>6487</v>
      </c>
      <c r="AH6490">
        <v>0.14297107684717106</v>
      </c>
      <c r="AI6490">
        <v>0.1105692928927669</v>
      </c>
    </row>
    <row r="6491" spans="33:35">
      <c r="AG6491">
        <v>6488</v>
      </c>
      <c r="AH6491">
        <v>0.13698216768429225</v>
      </c>
      <c r="AI6491">
        <v>0.11483312438200535</v>
      </c>
    </row>
    <row r="6492" spans="33:35">
      <c r="AG6492">
        <v>6489</v>
      </c>
      <c r="AH6492">
        <v>0.14829158516295066</v>
      </c>
      <c r="AI6492">
        <v>0.11197616353972865</v>
      </c>
    </row>
    <row r="6493" spans="33:35">
      <c r="AG6493">
        <v>6490</v>
      </c>
      <c r="AH6493">
        <v>0.14824843453912423</v>
      </c>
      <c r="AI6493">
        <v>0.11487684132703239</v>
      </c>
    </row>
    <row r="6494" spans="33:35">
      <c r="AG6494">
        <v>6491</v>
      </c>
      <c r="AH6494">
        <v>0.13086143164481337</v>
      </c>
      <c r="AI6494">
        <v>0.12397745046887437</v>
      </c>
    </row>
    <row r="6495" spans="33:35">
      <c r="AG6495">
        <v>6492</v>
      </c>
      <c r="AH6495">
        <v>0.14178839018114883</v>
      </c>
      <c r="AI6495">
        <v>0.11797882924651168</v>
      </c>
    </row>
    <row r="6496" spans="33:35">
      <c r="AG6496">
        <v>6493</v>
      </c>
      <c r="AH6496">
        <v>0.14389824630718537</v>
      </c>
      <c r="AI6496">
        <v>0.11048279922791082</v>
      </c>
    </row>
    <row r="6497" spans="33:35">
      <c r="AG6497">
        <v>6494</v>
      </c>
      <c r="AH6497">
        <v>0.14119019916994585</v>
      </c>
      <c r="AI6497">
        <v>0.13618362165916062</v>
      </c>
    </row>
    <row r="6498" spans="33:35">
      <c r="AG6498">
        <v>6495</v>
      </c>
      <c r="AH6498">
        <v>0.12572569781432405</v>
      </c>
      <c r="AI6498">
        <v>0.1210803093334388</v>
      </c>
    </row>
    <row r="6499" spans="33:35">
      <c r="AG6499">
        <v>6496</v>
      </c>
      <c r="AH6499">
        <v>0.14656636909792178</v>
      </c>
      <c r="AI6499">
        <v>0.10653511358480566</v>
      </c>
    </row>
    <row r="6500" spans="33:35">
      <c r="AG6500">
        <v>6497</v>
      </c>
      <c r="AH6500">
        <v>0.13033433708742947</v>
      </c>
      <c r="AI6500">
        <v>0.12042198748577247</v>
      </c>
    </row>
    <row r="6501" spans="33:35">
      <c r="AG6501">
        <v>6498</v>
      </c>
      <c r="AH6501">
        <v>0.16532818614078545</v>
      </c>
      <c r="AI6501">
        <v>0.10417014244709455</v>
      </c>
    </row>
    <row r="6502" spans="33:35">
      <c r="AG6502">
        <v>6499</v>
      </c>
      <c r="AH6502">
        <v>0.14764987701232771</v>
      </c>
      <c r="AI6502">
        <v>0.12114572628359754</v>
      </c>
    </row>
    <row r="6503" spans="33:35">
      <c r="AG6503">
        <v>6500</v>
      </c>
      <c r="AH6503">
        <v>0.13215722327628499</v>
      </c>
      <c r="AI6503">
        <v>0.13331619204559153</v>
      </c>
    </row>
    <row r="6504" spans="33:35">
      <c r="AG6504">
        <v>6501</v>
      </c>
      <c r="AH6504">
        <v>0.14036402536343523</v>
      </c>
      <c r="AI6504">
        <v>0.10472593690060424</v>
      </c>
    </row>
    <row r="6505" spans="33:35">
      <c r="AG6505">
        <v>6502</v>
      </c>
      <c r="AH6505">
        <v>0.16588723521394044</v>
      </c>
      <c r="AI6505">
        <v>9.3403336827572611E-2</v>
      </c>
    </row>
    <row r="6506" spans="33:35">
      <c r="AG6506">
        <v>6503</v>
      </c>
      <c r="AH6506">
        <v>0.12905111346426218</v>
      </c>
      <c r="AI6506">
        <v>0.12875364932249281</v>
      </c>
    </row>
    <row r="6507" spans="33:35">
      <c r="AG6507">
        <v>6504</v>
      </c>
      <c r="AH6507">
        <v>0.14338914315767898</v>
      </c>
      <c r="AI6507">
        <v>0.11951526049282261</v>
      </c>
    </row>
    <row r="6508" spans="33:35">
      <c r="AG6508">
        <v>6505</v>
      </c>
      <c r="AH6508">
        <v>0.15172271620946598</v>
      </c>
      <c r="AI6508">
        <v>9.6808122254742515E-2</v>
      </c>
    </row>
    <row r="6509" spans="33:35">
      <c r="AG6509">
        <v>6506</v>
      </c>
      <c r="AH6509">
        <v>0.14619023655796484</v>
      </c>
      <c r="AI6509">
        <v>0.10305349286035603</v>
      </c>
    </row>
    <row r="6510" spans="33:35">
      <c r="AG6510">
        <v>6507</v>
      </c>
      <c r="AH6510">
        <v>0.17242763494427912</v>
      </c>
      <c r="AI6510">
        <v>9.3658584220936675E-2</v>
      </c>
    </row>
    <row r="6511" spans="33:35">
      <c r="AG6511">
        <v>6508</v>
      </c>
      <c r="AH6511">
        <v>0.13327993575994149</v>
      </c>
      <c r="AI6511">
        <v>0.12505291979442146</v>
      </c>
    </row>
    <row r="6512" spans="33:35">
      <c r="AG6512">
        <v>6509</v>
      </c>
      <c r="AH6512">
        <v>0.13067091814236639</v>
      </c>
      <c r="AI6512">
        <v>0.13224185139782341</v>
      </c>
    </row>
    <row r="6513" spans="33:35">
      <c r="AG6513">
        <v>6510</v>
      </c>
      <c r="AH6513">
        <v>0.13620787680148136</v>
      </c>
      <c r="AI6513">
        <v>0.11089042643572994</v>
      </c>
    </row>
    <row r="6514" spans="33:35">
      <c r="AG6514">
        <v>6511</v>
      </c>
      <c r="AH6514">
        <v>0.12877098356033462</v>
      </c>
      <c r="AI6514">
        <v>0.12621463575940817</v>
      </c>
    </row>
    <row r="6515" spans="33:35">
      <c r="AG6515">
        <v>6512</v>
      </c>
      <c r="AH6515">
        <v>0.13361050026953572</v>
      </c>
      <c r="AI6515">
        <v>0.15328462454487335</v>
      </c>
    </row>
    <row r="6516" spans="33:35">
      <c r="AG6516">
        <v>6513</v>
      </c>
      <c r="AH6516">
        <v>0.13029101095358672</v>
      </c>
      <c r="AI6516">
        <v>0.1242658907311823</v>
      </c>
    </row>
    <row r="6517" spans="33:35">
      <c r="AG6517">
        <v>6514</v>
      </c>
      <c r="AH6517">
        <v>0.14609642732912018</v>
      </c>
      <c r="AI6517">
        <v>0.1178599798918811</v>
      </c>
    </row>
    <row r="6518" spans="33:35">
      <c r="AG6518">
        <v>6515</v>
      </c>
      <c r="AH6518">
        <v>0.13226374867383719</v>
      </c>
      <c r="AI6518">
        <v>0.10896342038211859</v>
      </c>
    </row>
    <row r="6519" spans="33:35">
      <c r="AG6519">
        <v>6516</v>
      </c>
      <c r="AH6519">
        <v>0.12738681122288562</v>
      </c>
      <c r="AI6519">
        <v>0.13218205188592949</v>
      </c>
    </row>
    <row r="6520" spans="33:35">
      <c r="AG6520">
        <v>6517</v>
      </c>
      <c r="AH6520">
        <v>0.12567660701940439</v>
      </c>
      <c r="AI6520">
        <v>0.12410628790950469</v>
      </c>
    </row>
    <row r="6521" spans="33:35">
      <c r="AG6521">
        <v>6518</v>
      </c>
      <c r="AH6521">
        <v>0.12777351509222029</v>
      </c>
      <c r="AI6521">
        <v>0.13111125836312654</v>
      </c>
    </row>
    <row r="6522" spans="33:35">
      <c r="AG6522">
        <v>6519</v>
      </c>
      <c r="AH6522">
        <v>0.14002045726416115</v>
      </c>
      <c r="AI6522">
        <v>0.11913413967723518</v>
      </c>
    </row>
    <row r="6523" spans="33:35">
      <c r="AG6523">
        <v>6520</v>
      </c>
      <c r="AH6523">
        <v>0.15750345275578997</v>
      </c>
      <c r="AI6523">
        <v>0.10455114715311324</v>
      </c>
    </row>
    <row r="6524" spans="33:35">
      <c r="AG6524">
        <v>6521</v>
      </c>
      <c r="AH6524">
        <v>0.13094607116828222</v>
      </c>
      <c r="AI6524">
        <v>0.11290582936764378</v>
      </c>
    </row>
    <row r="6525" spans="33:35">
      <c r="AG6525">
        <v>6522</v>
      </c>
      <c r="AH6525">
        <v>0.12907832516273929</v>
      </c>
      <c r="AI6525">
        <v>0.14728267121393582</v>
      </c>
    </row>
    <row r="6526" spans="33:35">
      <c r="AG6526">
        <v>6523</v>
      </c>
      <c r="AH6526">
        <v>0.1303955199626676</v>
      </c>
      <c r="AI6526">
        <v>0.12479476069648134</v>
      </c>
    </row>
    <row r="6527" spans="33:35">
      <c r="AG6527">
        <v>6524</v>
      </c>
      <c r="AH6527">
        <v>0.13483491798694527</v>
      </c>
      <c r="AI6527">
        <v>0.11887047686411081</v>
      </c>
    </row>
    <row r="6528" spans="33:35">
      <c r="AG6528">
        <v>6525</v>
      </c>
      <c r="AH6528">
        <v>0.12387907770888203</v>
      </c>
      <c r="AI6528">
        <v>0.1243180755108925</v>
      </c>
    </row>
    <row r="6529" spans="33:35">
      <c r="AG6529">
        <v>6526</v>
      </c>
      <c r="AH6529">
        <v>0.13058211000071321</v>
      </c>
      <c r="AI6529">
        <v>0.12039033018647338</v>
      </c>
    </row>
    <row r="6530" spans="33:35">
      <c r="AG6530">
        <v>6527</v>
      </c>
      <c r="AH6530">
        <v>0.13380206305634615</v>
      </c>
      <c r="AI6530">
        <v>0.11879149713567461</v>
      </c>
    </row>
    <row r="6531" spans="33:35">
      <c r="AG6531">
        <v>6528</v>
      </c>
      <c r="AH6531">
        <v>0.13467413034801226</v>
      </c>
      <c r="AI6531">
        <v>0.11745129817801979</v>
      </c>
    </row>
    <row r="6532" spans="33:35">
      <c r="AG6532">
        <v>6529</v>
      </c>
      <c r="AH6532">
        <v>0.1241924290314259</v>
      </c>
      <c r="AI6532">
        <v>0.13086580543216517</v>
      </c>
    </row>
    <row r="6533" spans="33:35">
      <c r="AG6533">
        <v>6530</v>
      </c>
      <c r="AH6533">
        <v>0.13320413293495767</v>
      </c>
      <c r="AI6533">
        <v>0.14774329805631992</v>
      </c>
    </row>
    <row r="6534" spans="33:35">
      <c r="AG6534">
        <v>6531</v>
      </c>
      <c r="AH6534">
        <v>0.1350961569574686</v>
      </c>
      <c r="AI6534">
        <v>0.11523693788547384</v>
      </c>
    </row>
    <row r="6535" spans="33:35">
      <c r="AG6535">
        <v>6532</v>
      </c>
      <c r="AH6535">
        <v>0.14426282388058953</v>
      </c>
      <c r="AI6535">
        <v>0.10270533444347826</v>
      </c>
    </row>
    <row r="6536" spans="33:35">
      <c r="AG6536">
        <v>6533</v>
      </c>
      <c r="AH6536">
        <v>0.13087615874508804</v>
      </c>
      <c r="AI6536">
        <v>0.11372115073731276</v>
      </c>
    </row>
    <row r="6537" spans="33:35">
      <c r="AG6537">
        <v>6534</v>
      </c>
      <c r="AH6537">
        <v>0.13387673362126487</v>
      </c>
      <c r="AI6537">
        <v>0.12109427506598114</v>
      </c>
    </row>
    <row r="6538" spans="33:35">
      <c r="AG6538">
        <v>6535</v>
      </c>
      <c r="AH6538">
        <v>0.12770287752257645</v>
      </c>
      <c r="AI6538">
        <v>0.13887952199477319</v>
      </c>
    </row>
    <row r="6539" spans="33:35">
      <c r="AG6539">
        <v>6536</v>
      </c>
      <c r="AH6539">
        <v>0.13205670036016218</v>
      </c>
      <c r="AI6539">
        <v>0.12236339234546066</v>
      </c>
    </row>
    <row r="6540" spans="33:35">
      <c r="AG6540">
        <v>6537</v>
      </c>
      <c r="AH6540">
        <v>0.14145403801062412</v>
      </c>
      <c r="AI6540">
        <v>0.12438005895927487</v>
      </c>
    </row>
    <row r="6541" spans="33:35">
      <c r="AG6541">
        <v>6538</v>
      </c>
      <c r="AH6541">
        <v>0.15584710032088236</v>
      </c>
      <c r="AI6541">
        <v>0.11646016050904967</v>
      </c>
    </row>
    <row r="6542" spans="33:35">
      <c r="AG6542">
        <v>6539</v>
      </c>
      <c r="AH6542">
        <v>0.14209304392889921</v>
      </c>
      <c r="AI6542">
        <v>0.1233838446646793</v>
      </c>
    </row>
    <row r="6543" spans="33:35">
      <c r="AG6543">
        <v>6540</v>
      </c>
      <c r="AH6543">
        <v>0.12961747687731517</v>
      </c>
      <c r="AI6543">
        <v>0.12944453895980165</v>
      </c>
    </row>
    <row r="6544" spans="33:35">
      <c r="AG6544">
        <v>6541</v>
      </c>
      <c r="AH6544">
        <v>0.15352583910423562</v>
      </c>
      <c r="AI6544">
        <v>0.11454827793384063</v>
      </c>
    </row>
    <row r="6545" spans="33:35">
      <c r="AG6545">
        <v>6542</v>
      </c>
      <c r="AH6545">
        <v>0.13266757055051079</v>
      </c>
      <c r="AI6545">
        <v>0.13218171028864228</v>
      </c>
    </row>
    <row r="6546" spans="33:35">
      <c r="AG6546">
        <v>6543</v>
      </c>
      <c r="AH6546">
        <v>0.15053991834864094</v>
      </c>
      <c r="AI6546">
        <v>0.10222698919638581</v>
      </c>
    </row>
    <row r="6547" spans="33:35">
      <c r="AG6547">
        <v>6544</v>
      </c>
      <c r="AH6547">
        <v>0.14998042286177465</v>
      </c>
      <c r="AI6547">
        <v>0.12112434809424351</v>
      </c>
    </row>
    <row r="6548" spans="33:35">
      <c r="AG6548">
        <v>6545</v>
      </c>
      <c r="AH6548">
        <v>0.12670514329219387</v>
      </c>
      <c r="AI6548">
        <v>0.12937106420202799</v>
      </c>
    </row>
    <row r="6549" spans="33:35">
      <c r="AG6549">
        <v>6546</v>
      </c>
      <c r="AH6549">
        <v>0.12388355031400738</v>
      </c>
      <c r="AI6549">
        <v>0.12823836598478502</v>
      </c>
    </row>
    <row r="6550" spans="33:35">
      <c r="AG6550">
        <v>6547</v>
      </c>
      <c r="AH6550">
        <v>0.13646765513158685</v>
      </c>
      <c r="AI6550">
        <v>0.11614630488953769</v>
      </c>
    </row>
    <row r="6551" spans="33:35">
      <c r="AG6551">
        <v>6548</v>
      </c>
      <c r="AH6551">
        <v>0.12429450290687034</v>
      </c>
      <c r="AI6551">
        <v>0.12813459228422283</v>
      </c>
    </row>
    <row r="6552" spans="33:35">
      <c r="AG6552">
        <v>6549</v>
      </c>
      <c r="AH6552">
        <v>0.14007797250767356</v>
      </c>
      <c r="AI6552">
        <v>0.11691868066437779</v>
      </c>
    </row>
    <row r="6553" spans="33:35">
      <c r="AG6553">
        <v>6550</v>
      </c>
      <c r="AH6553">
        <v>0.12828190992223309</v>
      </c>
      <c r="AI6553">
        <v>0.12680250257403139</v>
      </c>
    </row>
    <row r="6554" spans="33:35">
      <c r="AG6554">
        <v>6551</v>
      </c>
      <c r="AH6554">
        <v>0.14336423539502574</v>
      </c>
      <c r="AI6554">
        <v>0.12264099839445457</v>
      </c>
    </row>
    <row r="6555" spans="33:35">
      <c r="AG6555">
        <v>6552</v>
      </c>
      <c r="AH6555">
        <v>0.14226018947970764</v>
      </c>
      <c r="AI6555">
        <v>0.15868269745294611</v>
      </c>
    </row>
    <row r="6556" spans="33:35">
      <c r="AG6556">
        <v>6553</v>
      </c>
      <c r="AH6556">
        <v>0.14155097337477676</v>
      </c>
      <c r="AI6556">
        <v>0.11220652784575572</v>
      </c>
    </row>
    <row r="6557" spans="33:35">
      <c r="AG6557">
        <v>6554</v>
      </c>
      <c r="AH6557">
        <v>0.16053477350026515</v>
      </c>
      <c r="AI6557">
        <v>0.10257272152746993</v>
      </c>
    </row>
    <row r="6558" spans="33:35">
      <c r="AG6558">
        <v>6555</v>
      </c>
      <c r="AH6558">
        <v>0.12735074642747665</v>
      </c>
      <c r="AI6558">
        <v>0.12593784786943629</v>
      </c>
    </row>
    <row r="6559" spans="33:35">
      <c r="AG6559">
        <v>6556</v>
      </c>
      <c r="AH6559">
        <v>0.15198355047848133</v>
      </c>
      <c r="AI6559">
        <v>0.1103403880173114</v>
      </c>
    </row>
    <row r="6560" spans="33:35">
      <c r="AG6560">
        <v>6557</v>
      </c>
      <c r="AH6560">
        <v>0.1275509635929912</v>
      </c>
      <c r="AI6560">
        <v>0.14769310953620379</v>
      </c>
    </row>
    <row r="6561" spans="33:35">
      <c r="AG6561">
        <v>6558</v>
      </c>
      <c r="AH6561">
        <v>0.14534740276148131</v>
      </c>
      <c r="AI6561">
        <v>0.11607000250904953</v>
      </c>
    </row>
    <row r="6562" spans="33:35">
      <c r="AG6562">
        <v>6559</v>
      </c>
      <c r="AH6562">
        <v>0.16173188599408575</v>
      </c>
      <c r="AI6562">
        <v>0.10721386843135658</v>
      </c>
    </row>
    <row r="6563" spans="33:35">
      <c r="AG6563">
        <v>6560</v>
      </c>
      <c r="AH6563">
        <v>0.15249742906342265</v>
      </c>
      <c r="AI6563">
        <v>0.10685252117259748</v>
      </c>
    </row>
    <row r="6564" spans="33:35">
      <c r="AG6564">
        <v>6561</v>
      </c>
      <c r="AH6564">
        <v>0.14990602919817314</v>
      </c>
      <c r="AI6564">
        <v>0.14252113823823498</v>
      </c>
    </row>
    <row r="6565" spans="33:35">
      <c r="AG6565">
        <v>6562</v>
      </c>
      <c r="AH6565">
        <v>0.12774397403804447</v>
      </c>
      <c r="AI6565">
        <v>0.12643903639791304</v>
      </c>
    </row>
    <row r="6566" spans="33:35">
      <c r="AG6566">
        <v>6563</v>
      </c>
      <c r="AH6566">
        <v>0.13450669957813069</v>
      </c>
      <c r="AI6566">
        <v>0.12982839652558886</v>
      </c>
    </row>
    <row r="6567" spans="33:35">
      <c r="AG6567">
        <v>6564</v>
      </c>
      <c r="AH6567">
        <v>0.13803202478450108</v>
      </c>
      <c r="AI6567">
        <v>0.10139107253748808</v>
      </c>
    </row>
    <row r="6568" spans="33:35">
      <c r="AG6568">
        <v>6565</v>
      </c>
      <c r="AH6568">
        <v>0.13015186218128325</v>
      </c>
      <c r="AI6568">
        <v>0.12367819273627548</v>
      </c>
    </row>
    <row r="6569" spans="33:35">
      <c r="AG6569">
        <v>6566</v>
      </c>
      <c r="AH6569">
        <v>0.14210585134321543</v>
      </c>
      <c r="AI6569">
        <v>0.10638931323967249</v>
      </c>
    </row>
    <row r="6570" spans="33:35">
      <c r="AG6570">
        <v>6567</v>
      </c>
      <c r="AH6570">
        <v>0.13636641650393003</v>
      </c>
      <c r="AI6570">
        <v>0.13598205945013711</v>
      </c>
    </row>
    <row r="6571" spans="33:35">
      <c r="AG6571">
        <v>6568</v>
      </c>
      <c r="AH6571">
        <v>0.15242007645487132</v>
      </c>
      <c r="AI6571">
        <v>0.10097248955746682</v>
      </c>
    </row>
    <row r="6572" spans="33:35">
      <c r="AG6572">
        <v>6569</v>
      </c>
      <c r="AH6572">
        <v>0.14285992856283941</v>
      </c>
      <c r="AI6572">
        <v>0.10367625994140342</v>
      </c>
    </row>
    <row r="6573" spans="33:35">
      <c r="AG6573">
        <v>6570</v>
      </c>
      <c r="AH6573">
        <v>0.13370512791274192</v>
      </c>
      <c r="AI6573">
        <v>0.11749255405786684</v>
      </c>
    </row>
    <row r="6574" spans="33:35">
      <c r="AG6574">
        <v>6571</v>
      </c>
      <c r="AH6574">
        <v>0.13093909341407009</v>
      </c>
      <c r="AI6574">
        <v>0.11933103619167927</v>
      </c>
    </row>
    <row r="6575" spans="33:35">
      <c r="AG6575">
        <v>6572</v>
      </c>
      <c r="AH6575">
        <v>0.19033349711655181</v>
      </c>
      <c r="AI6575">
        <v>9.0399862902142886E-2</v>
      </c>
    </row>
    <row r="6576" spans="33:35">
      <c r="AG6576">
        <v>6573</v>
      </c>
      <c r="AH6576">
        <v>0.12680064788388687</v>
      </c>
      <c r="AI6576">
        <v>0.12671680386010115</v>
      </c>
    </row>
    <row r="6577" spans="33:35">
      <c r="AG6577">
        <v>6574</v>
      </c>
      <c r="AH6577">
        <v>0.15032469907976476</v>
      </c>
      <c r="AI6577">
        <v>0.12244317076847494</v>
      </c>
    </row>
    <row r="6578" spans="33:35">
      <c r="AG6578">
        <v>6575</v>
      </c>
      <c r="AH6578">
        <v>0.13975818204488757</v>
      </c>
      <c r="AI6578">
        <v>0.11269915200325029</v>
      </c>
    </row>
    <row r="6579" spans="33:35">
      <c r="AG6579">
        <v>6576</v>
      </c>
      <c r="AH6579">
        <v>0.12504072711588718</v>
      </c>
      <c r="AI6579">
        <v>0.14272936408473133</v>
      </c>
    </row>
    <row r="6580" spans="33:35">
      <c r="AG6580">
        <v>6577</v>
      </c>
      <c r="AH6580">
        <v>0.13548419658940392</v>
      </c>
      <c r="AI6580">
        <v>0.11955774507169253</v>
      </c>
    </row>
    <row r="6581" spans="33:35">
      <c r="AG6581">
        <v>6578</v>
      </c>
      <c r="AH6581">
        <v>0.13927433781080295</v>
      </c>
      <c r="AI6581">
        <v>0.10732290110627205</v>
      </c>
    </row>
    <row r="6582" spans="33:35">
      <c r="AG6582">
        <v>6579</v>
      </c>
      <c r="AH6582">
        <v>0.15302464421071491</v>
      </c>
      <c r="AI6582">
        <v>0.10566657875211009</v>
      </c>
    </row>
    <row r="6583" spans="33:35">
      <c r="AG6583">
        <v>6580</v>
      </c>
      <c r="AH6583">
        <v>0.12901264392912085</v>
      </c>
      <c r="AI6583">
        <v>0.14375968707853268</v>
      </c>
    </row>
    <row r="6584" spans="33:35">
      <c r="AG6584">
        <v>6581</v>
      </c>
      <c r="AH6584">
        <v>0.13769773726374254</v>
      </c>
      <c r="AI6584">
        <v>0.13052169814613876</v>
      </c>
    </row>
    <row r="6585" spans="33:35">
      <c r="AG6585">
        <v>6582</v>
      </c>
      <c r="AH6585">
        <v>0.14047001536604775</v>
      </c>
      <c r="AI6585">
        <v>0.10581876654055608</v>
      </c>
    </row>
    <row r="6586" spans="33:35">
      <c r="AG6586">
        <v>6583</v>
      </c>
      <c r="AH6586">
        <v>0.12748961872534972</v>
      </c>
      <c r="AI6586">
        <v>0.12451087191690603</v>
      </c>
    </row>
    <row r="6587" spans="33:35">
      <c r="AG6587">
        <v>6584</v>
      </c>
      <c r="AH6587">
        <v>0.15348732700076315</v>
      </c>
      <c r="AI6587">
        <v>0.12166598292812944</v>
      </c>
    </row>
    <row r="6588" spans="33:35">
      <c r="AG6588">
        <v>6585</v>
      </c>
      <c r="AH6588">
        <v>0.13265972652404431</v>
      </c>
      <c r="AI6588">
        <v>0.11677753110217054</v>
      </c>
    </row>
    <row r="6589" spans="33:35">
      <c r="AG6589">
        <v>6586</v>
      </c>
      <c r="AH6589">
        <v>0.14958797974113786</v>
      </c>
      <c r="AI6589">
        <v>0.11070087408026255</v>
      </c>
    </row>
    <row r="6590" spans="33:35">
      <c r="AG6590">
        <v>6587</v>
      </c>
      <c r="AH6590">
        <v>0.14209885176737599</v>
      </c>
      <c r="AI6590">
        <v>0.1058116389857096</v>
      </c>
    </row>
    <row r="6591" spans="33:35">
      <c r="AG6591">
        <v>6588</v>
      </c>
      <c r="AH6591">
        <v>0.15574316512135641</v>
      </c>
      <c r="AI6591">
        <v>0.13716385907343628</v>
      </c>
    </row>
    <row r="6592" spans="33:35">
      <c r="AG6592">
        <v>6589</v>
      </c>
      <c r="AH6592">
        <v>0.13265903429243919</v>
      </c>
      <c r="AI6592">
        <v>0.14996275876544482</v>
      </c>
    </row>
    <row r="6593" spans="33:35">
      <c r="AG6593">
        <v>6590</v>
      </c>
      <c r="AH6593">
        <v>0.13676824905686394</v>
      </c>
      <c r="AI6593">
        <v>0.10850682513170593</v>
      </c>
    </row>
    <row r="6594" spans="33:35">
      <c r="AG6594">
        <v>6591</v>
      </c>
      <c r="AH6594">
        <v>0.13629482483505606</v>
      </c>
      <c r="AI6594">
        <v>0.11591488687359394</v>
      </c>
    </row>
    <row r="6595" spans="33:35">
      <c r="AG6595">
        <v>6592</v>
      </c>
      <c r="AH6595">
        <v>0.12859707833679684</v>
      </c>
      <c r="AI6595">
        <v>0.13278228066605413</v>
      </c>
    </row>
    <row r="6596" spans="33:35">
      <c r="AG6596">
        <v>6593</v>
      </c>
      <c r="AH6596">
        <v>0.13682466428926054</v>
      </c>
      <c r="AI6596">
        <v>0.11932057690860029</v>
      </c>
    </row>
    <row r="6597" spans="33:35">
      <c r="AG6597">
        <v>6594</v>
      </c>
      <c r="AH6597">
        <v>0.12995069253147989</v>
      </c>
      <c r="AI6597">
        <v>0.13867644107300076</v>
      </c>
    </row>
    <row r="6598" spans="33:35">
      <c r="AG6598">
        <v>6595</v>
      </c>
      <c r="AH6598">
        <v>0.13414819225334618</v>
      </c>
      <c r="AI6598">
        <v>0.1185887977520676</v>
      </c>
    </row>
    <row r="6599" spans="33:35">
      <c r="AG6599">
        <v>6596</v>
      </c>
      <c r="AH6599">
        <v>0.13368178519598334</v>
      </c>
      <c r="AI6599">
        <v>0.13358720062489199</v>
      </c>
    </row>
    <row r="6600" spans="33:35">
      <c r="AG6600">
        <v>6597</v>
      </c>
      <c r="AH6600">
        <v>0.12886678811434393</v>
      </c>
      <c r="AI6600">
        <v>0.12445338562590662</v>
      </c>
    </row>
    <row r="6601" spans="33:35">
      <c r="AG6601">
        <v>6598</v>
      </c>
      <c r="AH6601">
        <v>0.1333131628954467</v>
      </c>
      <c r="AI6601">
        <v>0.11858508309093643</v>
      </c>
    </row>
    <row r="6602" spans="33:35">
      <c r="AG6602">
        <v>6599</v>
      </c>
      <c r="AH6602">
        <v>0.13718548772240841</v>
      </c>
      <c r="AI6602">
        <v>0.12071367636192355</v>
      </c>
    </row>
    <row r="6603" spans="33:35">
      <c r="AG6603">
        <v>6600</v>
      </c>
      <c r="AH6603">
        <v>0.13677474111730287</v>
      </c>
      <c r="AI6603">
        <v>0.12776405911240238</v>
      </c>
    </row>
    <row r="6604" spans="33:35">
      <c r="AG6604">
        <v>6601</v>
      </c>
      <c r="AH6604">
        <v>0.17044982492126076</v>
      </c>
      <c r="AI6604">
        <v>0.12646809809045334</v>
      </c>
    </row>
    <row r="6605" spans="33:35">
      <c r="AG6605">
        <v>6602</v>
      </c>
      <c r="AH6605">
        <v>0.16670267662645383</v>
      </c>
      <c r="AI6605">
        <v>9.951634827971538E-2</v>
      </c>
    </row>
    <row r="6606" spans="33:35">
      <c r="AG6606">
        <v>6603</v>
      </c>
      <c r="AH6606">
        <v>0.1551277981057731</v>
      </c>
      <c r="AI6606">
        <v>0.1331454466120871</v>
      </c>
    </row>
    <row r="6607" spans="33:35">
      <c r="AG6607">
        <v>6604</v>
      </c>
      <c r="AH6607">
        <v>0.12350856686637617</v>
      </c>
      <c r="AI6607">
        <v>0.13784590548073097</v>
      </c>
    </row>
    <row r="6608" spans="33:35">
      <c r="AG6608">
        <v>6605</v>
      </c>
      <c r="AH6608">
        <v>0.13512091563987408</v>
      </c>
      <c r="AI6608">
        <v>0.13527137639212167</v>
      </c>
    </row>
    <row r="6609" spans="33:35">
      <c r="AG6609">
        <v>6606</v>
      </c>
      <c r="AH6609">
        <v>0.16736658814515776</v>
      </c>
      <c r="AI6609">
        <v>9.6355056918202869E-2</v>
      </c>
    </row>
    <row r="6610" spans="33:35">
      <c r="AG6610">
        <v>6607</v>
      </c>
      <c r="AH6610">
        <v>0.14467187079981983</v>
      </c>
      <c r="AI6610">
        <v>0.1173266742107956</v>
      </c>
    </row>
    <row r="6611" spans="33:35">
      <c r="AG6611">
        <v>6608</v>
      </c>
      <c r="AH6611">
        <v>0.13682551789128428</v>
      </c>
      <c r="AI6611">
        <v>0.13465023770391008</v>
      </c>
    </row>
    <row r="6612" spans="33:35">
      <c r="AG6612">
        <v>6609</v>
      </c>
      <c r="AH6612">
        <v>0.15684700590498021</v>
      </c>
      <c r="AI6612">
        <v>0.11091177562474389</v>
      </c>
    </row>
    <row r="6613" spans="33:35">
      <c r="AG6613">
        <v>6610</v>
      </c>
      <c r="AH6613">
        <v>0.13149662304523332</v>
      </c>
      <c r="AI6613">
        <v>0.14951675492244504</v>
      </c>
    </row>
    <row r="6614" spans="33:35">
      <c r="AG6614">
        <v>6611</v>
      </c>
      <c r="AH6614">
        <v>0.13279176382420477</v>
      </c>
      <c r="AI6614">
        <v>0.13653171435063838</v>
      </c>
    </row>
    <row r="6615" spans="33:35">
      <c r="AG6615">
        <v>6612</v>
      </c>
      <c r="AH6615">
        <v>0.12384344555800399</v>
      </c>
      <c r="AI6615">
        <v>0.13564565846932267</v>
      </c>
    </row>
    <row r="6616" spans="33:35">
      <c r="AG6616">
        <v>6613</v>
      </c>
      <c r="AH6616">
        <v>0.1237348129901097</v>
      </c>
      <c r="AI6616">
        <v>0.14360538066148182</v>
      </c>
    </row>
    <row r="6617" spans="33:35">
      <c r="AG6617">
        <v>6614</v>
      </c>
      <c r="AH6617">
        <v>0.15754563899533755</v>
      </c>
      <c r="AI6617">
        <v>9.9581071523693249E-2</v>
      </c>
    </row>
    <row r="6618" spans="33:35">
      <c r="AG6618">
        <v>6615</v>
      </c>
      <c r="AH6618">
        <v>0.13762399236489367</v>
      </c>
      <c r="AI6618">
        <v>0.11395677405255286</v>
      </c>
    </row>
    <row r="6619" spans="33:35">
      <c r="AG6619">
        <v>6616</v>
      </c>
      <c r="AH6619">
        <v>0.14857035974546209</v>
      </c>
      <c r="AI6619">
        <v>0.11405424547259001</v>
      </c>
    </row>
    <row r="6620" spans="33:35">
      <c r="AG6620">
        <v>6617</v>
      </c>
      <c r="AH6620">
        <v>0.13335086775716393</v>
      </c>
      <c r="AI6620">
        <v>0.12029945158540831</v>
      </c>
    </row>
    <row r="6621" spans="33:35">
      <c r="AG6621">
        <v>6618</v>
      </c>
      <c r="AH6621">
        <v>0.13352502963742424</v>
      </c>
      <c r="AI6621">
        <v>0.12297475505504946</v>
      </c>
    </row>
    <row r="6622" spans="33:35">
      <c r="AG6622">
        <v>6619</v>
      </c>
      <c r="AH6622">
        <v>0.14073981260511084</v>
      </c>
      <c r="AI6622">
        <v>0.10778815932140469</v>
      </c>
    </row>
    <row r="6623" spans="33:35">
      <c r="AG6623">
        <v>6620</v>
      </c>
      <c r="AH6623">
        <v>0.1359966724029745</v>
      </c>
      <c r="AI6623">
        <v>0.13117399015899195</v>
      </c>
    </row>
    <row r="6624" spans="33:35">
      <c r="AG6624">
        <v>6621</v>
      </c>
      <c r="AH6624">
        <v>0.1308729595464794</v>
      </c>
      <c r="AI6624">
        <v>0.12561025806546802</v>
      </c>
    </row>
    <row r="6625" spans="33:35">
      <c r="AG6625">
        <v>6622</v>
      </c>
      <c r="AH6625">
        <v>0.13564274355833833</v>
      </c>
      <c r="AI6625">
        <v>0.16267998274171158</v>
      </c>
    </row>
    <row r="6626" spans="33:35">
      <c r="AG6626">
        <v>6623</v>
      </c>
      <c r="AH6626">
        <v>0.14833887867356679</v>
      </c>
      <c r="AI6626">
        <v>9.7505006072232212E-2</v>
      </c>
    </row>
    <row r="6627" spans="33:35">
      <c r="AG6627">
        <v>6624</v>
      </c>
      <c r="AH6627">
        <v>0.12950705215243136</v>
      </c>
      <c r="AI6627">
        <v>0.11828682872251975</v>
      </c>
    </row>
    <row r="6628" spans="33:35">
      <c r="AG6628">
        <v>6625</v>
      </c>
      <c r="AH6628">
        <v>0.17313937106497904</v>
      </c>
      <c r="AI6628">
        <v>0.10389412642941254</v>
      </c>
    </row>
    <row r="6629" spans="33:35">
      <c r="AG6629">
        <v>6626</v>
      </c>
      <c r="AH6629">
        <v>0.1484681408585318</v>
      </c>
      <c r="AI6629">
        <v>0.1051938440041177</v>
      </c>
    </row>
    <row r="6630" spans="33:35">
      <c r="AG6630">
        <v>6627</v>
      </c>
      <c r="AH6630">
        <v>0.14247567554971852</v>
      </c>
      <c r="AI6630">
        <v>0.11205317701122047</v>
      </c>
    </row>
    <row r="6631" spans="33:35">
      <c r="AG6631">
        <v>6628</v>
      </c>
      <c r="AH6631">
        <v>0.12307322323542252</v>
      </c>
      <c r="AI6631">
        <v>0.14395397367269586</v>
      </c>
    </row>
    <row r="6632" spans="33:35">
      <c r="AG6632">
        <v>6629</v>
      </c>
      <c r="AH6632">
        <v>0.13028624405561087</v>
      </c>
      <c r="AI6632">
        <v>0.14628820230262149</v>
      </c>
    </row>
    <row r="6633" spans="33:35">
      <c r="AG6633">
        <v>6630</v>
      </c>
      <c r="AH6633">
        <v>0.13740997740373156</v>
      </c>
      <c r="AI6633">
        <v>0.10575460293828808</v>
      </c>
    </row>
    <row r="6634" spans="33:35">
      <c r="AG6634">
        <v>6631</v>
      </c>
      <c r="AH6634">
        <v>0.1313499214445788</v>
      </c>
      <c r="AI6634">
        <v>0.12647659419572324</v>
      </c>
    </row>
    <row r="6635" spans="33:35">
      <c r="AG6635">
        <v>6632</v>
      </c>
      <c r="AH6635">
        <v>0.13056702360827302</v>
      </c>
      <c r="AI6635">
        <v>0.13577560470590369</v>
      </c>
    </row>
    <row r="6636" spans="33:35">
      <c r="AG6636">
        <v>6633</v>
      </c>
      <c r="AH6636">
        <v>0.13879515299137737</v>
      </c>
      <c r="AI6636">
        <v>0.1075331355983071</v>
      </c>
    </row>
    <row r="6637" spans="33:35">
      <c r="AG6637">
        <v>6634</v>
      </c>
      <c r="AH6637">
        <v>0.14144732501209376</v>
      </c>
      <c r="AI6637">
        <v>0.11103281487639972</v>
      </c>
    </row>
    <row r="6638" spans="33:35">
      <c r="AG6638">
        <v>6635</v>
      </c>
      <c r="AH6638">
        <v>0.13993312655797549</v>
      </c>
      <c r="AI6638">
        <v>0.11018483687901057</v>
      </c>
    </row>
    <row r="6639" spans="33:35">
      <c r="AG6639">
        <v>6636</v>
      </c>
      <c r="AH6639">
        <v>0.13841896844356011</v>
      </c>
      <c r="AI6639">
        <v>0.12492408411736139</v>
      </c>
    </row>
    <row r="6640" spans="33:35">
      <c r="AG6640">
        <v>6637</v>
      </c>
      <c r="AH6640">
        <v>0.13482291138566127</v>
      </c>
      <c r="AI6640">
        <v>0.12970361669087102</v>
      </c>
    </row>
    <row r="6641" spans="33:35">
      <c r="AG6641">
        <v>6638</v>
      </c>
      <c r="AH6641">
        <v>0.12512081807453515</v>
      </c>
      <c r="AI6641">
        <v>0.14036241230848462</v>
      </c>
    </row>
    <row r="6642" spans="33:35">
      <c r="AG6642">
        <v>6639</v>
      </c>
      <c r="AH6642">
        <v>0.12495017746918445</v>
      </c>
      <c r="AI6642">
        <v>0.14534471584374148</v>
      </c>
    </row>
    <row r="6643" spans="33:35">
      <c r="AG6643">
        <v>6640</v>
      </c>
      <c r="AH6643">
        <v>0.14155936874216488</v>
      </c>
      <c r="AI6643">
        <v>0.10298750411048192</v>
      </c>
    </row>
    <row r="6644" spans="33:35">
      <c r="AG6644">
        <v>6641</v>
      </c>
      <c r="AH6644">
        <v>0.12600211774308193</v>
      </c>
      <c r="AI6644">
        <v>0.13127244902557603</v>
      </c>
    </row>
    <row r="6645" spans="33:35">
      <c r="AG6645">
        <v>6642</v>
      </c>
      <c r="AH6645">
        <v>0.15348843209355401</v>
      </c>
      <c r="AI6645">
        <v>0.10662506275674449</v>
      </c>
    </row>
    <row r="6646" spans="33:35">
      <c r="AG6646">
        <v>6643</v>
      </c>
      <c r="AH6646">
        <v>0.17643980514684293</v>
      </c>
      <c r="AI6646">
        <v>9.4233553270283182E-2</v>
      </c>
    </row>
    <row r="6647" spans="33:35">
      <c r="AG6647">
        <v>6644</v>
      </c>
      <c r="AH6647">
        <v>0.19734984701000002</v>
      </c>
      <c r="AI6647">
        <v>9.5655579720731285E-2</v>
      </c>
    </row>
    <row r="6648" spans="33:35">
      <c r="AG6648">
        <v>6645</v>
      </c>
      <c r="AH6648">
        <v>0.15146012979469739</v>
      </c>
      <c r="AI6648">
        <v>0.12263184833214655</v>
      </c>
    </row>
    <row r="6649" spans="33:35">
      <c r="AG6649">
        <v>6646</v>
      </c>
      <c r="AH6649">
        <v>0.12686734735462274</v>
      </c>
      <c r="AI6649">
        <v>0.13802777885035514</v>
      </c>
    </row>
    <row r="6650" spans="33:35">
      <c r="AG6650">
        <v>6647</v>
      </c>
      <c r="AH6650">
        <v>0.1254139067794888</v>
      </c>
      <c r="AI6650">
        <v>0.1288107870236494</v>
      </c>
    </row>
    <row r="6651" spans="33:35">
      <c r="AG6651">
        <v>6648</v>
      </c>
      <c r="AH6651">
        <v>0.14687310189987193</v>
      </c>
      <c r="AI6651">
        <v>0.11978793655980018</v>
      </c>
    </row>
    <row r="6652" spans="33:35">
      <c r="AG6652">
        <v>6649</v>
      </c>
      <c r="AH6652">
        <v>0.12248351285264691</v>
      </c>
      <c r="AI6652">
        <v>0.13177255172320149</v>
      </c>
    </row>
    <row r="6653" spans="33:35">
      <c r="AG6653">
        <v>6650</v>
      </c>
      <c r="AH6653">
        <v>0.13443040769705131</v>
      </c>
      <c r="AI6653">
        <v>0.12205833894481555</v>
      </c>
    </row>
    <row r="6654" spans="33:35">
      <c r="AG6654">
        <v>6651</v>
      </c>
      <c r="AH6654">
        <v>0.13757603825984607</v>
      </c>
      <c r="AI6654">
        <v>0.11895201566030761</v>
      </c>
    </row>
    <row r="6655" spans="33:35">
      <c r="AG6655">
        <v>6652</v>
      </c>
      <c r="AH6655">
        <v>0.1303667052538891</v>
      </c>
      <c r="AI6655">
        <v>0.12332819717682827</v>
      </c>
    </row>
    <row r="6656" spans="33:35">
      <c r="AG6656">
        <v>6653</v>
      </c>
      <c r="AH6656">
        <v>0.13912181327904896</v>
      </c>
      <c r="AI6656">
        <v>0.15628671438049418</v>
      </c>
    </row>
    <row r="6657" spans="33:35">
      <c r="AG6657">
        <v>6654</v>
      </c>
      <c r="AH6657">
        <v>0.16033244322310974</v>
      </c>
      <c r="AI6657">
        <v>0.10221083628832112</v>
      </c>
    </row>
    <row r="6658" spans="33:35">
      <c r="AG6658">
        <v>6655</v>
      </c>
      <c r="AH6658">
        <v>0.14525762992857036</v>
      </c>
      <c r="AI6658">
        <v>0.11449369043256283</v>
      </c>
    </row>
    <row r="6659" spans="33:35">
      <c r="AG6659">
        <v>6656</v>
      </c>
      <c r="AH6659">
        <v>0.12777681939512736</v>
      </c>
      <c r="AI6659">
        <v>0.12851559573886856</v>
      </c>
    </row>
    <row r="6660" spans="33:35">
      <c r="AG6660">
        <v>6657</v>
      </c>
      <c r="AH6660">
        <v>0.13064323187735419</v>
      </c>
      <c r="AI6660">
        <v>0.11748256770963447</v>
      </c>
    </row>
    <row r="6661" spans="33:35">
      <c r="AG6661">
        <v>6658</v>
      </c>
      <c r="AH6661">
        <v>0.14752384710430025</v>
      </c>
      <c r="AI6661">
        <v>0.10062245263664152</v>
      </c>
    </row>
    <row r="6662" spans="33:35">
      <c r="AG6662">
        <v>6659</v>
      </c>
      <c r="AH6662">
        <v>0.13452657105184374</v>
      </c>
      <c r="AI6662">
        <v>0.11362950228489049</v>
      </c>
    </row>
    <row r="6663" spans="33:35">
      <c r="AG6663">
        <v>6660</v>
      </c>
      <c r="AH6663">
        <v>0.12730292662661774</v>
      </c>
      <c r="AI6663">
        <v>0.1453919118522973</v>
      </c>
    </row>
    <row r="6664" spans="33:35">
      <c r="AG6664">
        <v>6661</v>
      </c>
      <c r="AH6664">
        <v>0.13005648306866058</v>
      </c>
      <c r="AI6664">
        <v>0.11113548725955116</v>
      </c>
    </row>
    <row r="6665" spans="33:35">
      <c r="AG6665">
        <v>6662</v>
      </c>
      <c r="AH6665">
        <v>0.1793272802546923</v>
      </c>
      <c r="AI6665">
        <v>0.1046782318043267</v>
      </c>
    </row>
    <row r="6666" spans="33:35">
      <c r="AG6666">
        <v>6663</v>
      </c>
      <c r="AH6666">
        <v>0.14084895268410977</v>
      </c>
      <c r="AI6666">
        <v>0.11106802065513327</v>
      </c>
    </row>
    <row r="6667" spans="33:35">
      <c r="AG6667">
        <v>6664</v>
      </c>
      <c r="AH6667">
        <v>0.15082113215195317</v>
      </c>
      <c r="AI6667">
        <v>0.11670969618879301</v>
      </c>
    </row>
    <row r="6668" spans="33:35">
      <c r="AG6668">
        <v>6665</v>
      </c>
      <c r="AH6668">
        <v>0.14606720570484419</v>
      </c>
      <c r="AI6668">
        <v>0.10857746031274945</v>
      </c>
    </row>
    <row r="6669" spans="33:35">
      <c r="AG6669">
        <v>6666</v>
      </c>
      <c r="AH6669">
        <v>0.13336460849830467</v>
      </c>
      <c r="AI6669">
        <v>0.13735428972342609</v>
      </c>
    </row>
    <row r="6670" spans="33:35">
      <c r="AG6670">
        <v>6667</v>
      </c>
      <c r="AH6670">
        <v>0.1455052198037588</v>
      </c>
      <c r="AI6670">
        <v>0.12550678240497701</v>
      </c>
    </row>
    <row r="6671" spans="33:35">
      <c r="AG6671">
        <v>6668</v>
      </c>
      <c r="AH6671">
        <v>0.12807555645092741</v>
      </c>
      <c r="AI6671">
        <v>0.11610493862986683</v>
      </c>
    </row>
    <row r="6672" spans="33:35">
      <c r="AG6672">
        <v>6669</v>
      </c>
      <c r="AH6672">
        <v>0.14268781175304382</v>
      </c>
      <c r="AI6672">
        <v>0.11190459782200032</v>
      </c>
    </row>
    <row r="6673" spans="33:35">
      <c r="AG6673">
        <v>6670</v>
      </c>
      <c r="AH6673">
        <v>0.14482619586215911</v>
      </c>
      <c r="AI6673">
        <v>0.1093410215556611</v>
      </c>
    </row>
    <row r="6674" spans="33:35">
      <c r="AG6674">
        <v>6671</v>
      </c>
      <c r="AH6674">
        <v>0.1241299711341185</v>
      </c>
      <c r="AI6674">
        <v>0.13108014162012949</v>
      </c>
    </row>
    <row r="6675" spans="33:35">
      <c r="AG6675">
        <v>6672</v>
      </c>
      <c r="AH6675">
        <v>0.13417261506415534</v>
      </c>
      <c r="AI6675">
        <v>0.11961088909251463</v>
      </c>
    </row>
    <row r="6676" spans="33:35">
      <c r="AG6676">
        <v>6673</v>
      </c>
      <c r="AH6676">
        <v>0.1260350104681906</v>
      </c>
      <c r="AI6676">
        <v>0.12999407183390277</v>
      </c>
    </row>
    <row r="6677" spans="33:35">
      <c r="AG6677">
        <v>6674</v>
      </c>
      <c r="AH6677">
        <v>0.14348927395164621</v>
      </c>
      <c r="AI6677">
        <v>0.11741156851871663</v>
      </c>
    </row>
    <row r="6678" spans="33:35">
      <c r="AG6678">
        <v>6675</v>
      </c>
      <c r="AH6678">
        <v>0.1358816511725818</v>
      </c>
      <c r="AI6678">
        <v>0.12442625713328784</v>
      </c>
    </row>
    <row r="6679" spans="33:35">
      <c r="AG6679">
        <v>6676</v>
      </c>
      <c r="AH6679">
        <v>0.1379836342835912</v>
      </c>
      <c r="AI6679">
        <v>0.1459597959043008</v>
      </c>
    </row>
    <row r="6680" spans="33:35">
      <c r="AG6680">
        <v>6677</v>
      </c>
      <c r="AH6680">
        <v>0.13461137162421227</v>
      </c>
      <c r="AI6680">
        <v>0.11457462057708122</v>
      </c>
    </row>
    <row r="6681" spans="33:35">
      <c r="AG6681">
        <v>6678</v>
      </c>
      <c r="AH6681">
        <v>0.14270500389024718</v>
      </c>
      <c r="AI6681">
        <v>0.11748374681297376</v>
      </c>
    </row>
    <row r="6682" spans="33:35">
      <c r="AG6682">
        <v>6679</v>
      </c>
      <c r="AH6682">
        <v>0.12682677281899574</v>
      </c>
      <c r="AI6682">
        <v>0.12752401224582488</v>
      </c>
    </row>
    <row r="6683" spans="33:35">
      <c r="AG6683">
        <v>6680</v>
      </c>
      <c r="AH6683">
        <v>0.13083792374452974</v>
      </c>
      <c r="AI6683">
        <v>0.12063109650275775</v>
      </c>
    </row>
    <row r="6684" spans="33:35">
      <c r="AG6684">
        <v>6681</v>
      </c>
      <c r="AH6684">
        <v>0.15037549386601248</v>
      </c>
      <c r="AI6684">
        <v>0.11988296715170024</v>
      </c>
    </row>
    <row r="6685" spans="33:35">
      <c r="AG6685">
        <v>6682</v>
      </c>
      <c r="AH6685">
        <v>0.14743817688388933</v>
      </c>
      <c r="AI6685">
        <v>0.13282900831592148</v>
      </c>
    </row>
    <row r="6686" spans="33:35">
      <c r="AG6686">
        <v>6683</v>
      </c>
      <c r="AH6686">
        <v>0.12438985362480555</v>
      </c>
      <c r="AI6686">
        <v>0.14921638323094769</v>
      </c>
    </row>
    <row r="6687" spans="33:35">
      <c r="AG6687">
        <v>6684</v>
      </c>
      <c r="AH6687">
        <v>0.12959056848616382</v>
      </c>
      <c r="AI6687">
        <v>0.13578545250221807</v>
      </c>
    </row>
    <row r="6688" spans="33:35">
      <c r="AG6688">
        <v>6685</v>
      </c>
      <c r="AH6688">
        <v>0.15504751438735676</v>
      </c>
      <c r="AI6688">
        <v>0.11022381282637722</v>
      </c>
    </row>
    <row r="6689" spans="33:35">
      <c r="AG6689">
        <v>6686</v>
      </c>
      <c r="AH6689">
        <v>0.14751428909612768</v>
      </c>
      <c r="AI6689">
        <v>0.11683258861017037</v>
      </c>
    </row>
    <row r="6690" spans="33:35">
      <c r="AG6690">
        <v>6687</v>
      </c>
      <c r="AH6690">
        <v>0.14661813909406854</v>
      </c>
      <c r="AI6690">
        <v>0.10276927441310912</v>
      </c>
    </row>
    <row r="6691" spans="33:35">
      <c r="AG6691">
        <v>6688</v>
      </c>
      <c r="AH6691">
        <v>0.12791452352408453</v>
      </c>
      <c r="AI6691">
        <v>0.13513318492980964</v>
      </c>
    </row>
    <row r="6692" spans="33:35">
      <c r="AG6692">
        <v>6689</v>
      </c>
      <c r="AH6692">
        <v>0.14635686993106178</v>
      </c>
      <c r="AI6692">
        <v>0.12087700223632612</v>
      </c>
    </row>
    <row r="6693" spans="33:35">
      <c r="AG6693">
        <v>6690</v>
      </c>
      <c r="AH6693">
        <v>0.13411678718019102</v>
      </c>
      <c r="AI6693">
        <v>0.11326038570347224</v>
      </c>
    </row>
    <row r="6694" spans="33:35">
      <c r="AG6694">
        <v>6691</v>
      </c>
      <c r="AH6694">
        <v>0.12421031130286424</v>
      </c>
      <c r="AI6694">
        <v>0.12665188912019879</v>
      </c>
    </row>
    <row r="6695" spans="33:35">
      <c r="AG6695">
        <v>6692</v>
      </c>
      <c r="AH6695">
        <v>0.13010490911942532</v>
      </c>
      <c r="AI6695">
        <v>0.11028495839177987</v>
      </c>
    </row>
    <row r="6696" spans="33:35">
      <c r="AG6696">
        <v>6693</v>
      </c>
      <c r="AH6696">
        <v>0.12717496708611073</v>
      </c>
      <c r="AI6696">
        <v>0.13850343334504245</v>
      </c>
    </row>
    <row r="6697" spans="33:35">
      <c r="AG6697">
        <v>6694</v>
      </c>
      <c r="AH6697">
        <v>0.15189660746519945</v>
      </c>
      <c r="AI6697">
        <v>0.10593264978727862</v>
      </c>
    </row>
    <row r="6698" spans="33:35">
      <c r="AG6698">
        <v>6695</v>
      </c>
      <c r="AH6698">
        <v>0.14838923431995188</v>
      </c>
      <c r="AI6698">
        <v>0.10241935972249312</v>
      </c>
    </row>
    <row r="6699" spans="33:35">
      <c r="AG6699">
        <v>6696</v>
      </c>
      <c r="AH6699">
        <v>0.14094150002565517</v>
      </c>
      <c r="AI6699">
        <v>0.12103943646680254</v>
      </c>
    </row>
    <row r="6700" spans="33:35">
      <c r="AG6700">
        <v>6697</v>
      </c>
      <c r="AH6700">
        <v>0.12951907109366068</v>
      </c>
      <c r="AI6700">
        <v>0.13909510540469783</v>
      </c>
    </row>
    <row r="6701" spans="33:35">
      <c r="AG6701">
        <v>6698</v>
      </c>
      <c r="AH6701">
        <v>0.16436391756827093</v>
      </c>
      <c r="AI6701">
        <v>0.10347268465249138</v>
      </c>
    </row>
    <row r="6702" spans="33:35">
      <c r="AG6702">
        <v>6699</v>
      </c>
      <c r="AH6702">
        <v>0.12846577461946695</v>
      </c>
      <c r="AI6702">
        <v>0.13304219350972021</v>
      </c>
    </row>
    <row r="6703" spans="33:35">
      <c r="AG6703">
        <v>6700</v>
      </c>
      <c r="AH6703">
        <v>0.15566322141382785</v>
      </c>
      <c r="AI6703">
        <v>9.7887061109329501E-2</v>
      </c>
    </row>
    <row r="6704" spans="33:35">
      <c r="AG6704">
        <v>6701</v>
      </c>
      <c r="AH6704">
        <v>0.1287039227304794</v>
      </c>
      <c r="AI6704">
        <v>0.12386718239703756</v>
      </c>
    </row>
    <row r="6705" spans="33:35">
      <c r="AG6705">
        <v>6702</v>
      </c>
      <c r="AH6705">
        <v>0.13348660828220527</v>
      </c>
      <c r="AI6705">
        <v>0.11246433219315305</v>
      </c>
    </row>
    <row r="6706" spans="33:35">
      <c r="AG6706">
        <v>6703</v>
      </c>
      <c r="AH6706">
        <v>0.1805006886951564</v>
      </c>
      <c r="AI6706">
        <v>0.10018660643290499</v>
      </c>
    </row>
    <row r="6707" spans="33:35">
      <c r="AG6707">
        <v>6704</v>
      </c>
      <c r="AH6707">
        <v>0.14214244674818272</v>
      </c>
      <c r="AI6707">
        <v>0.11123145236659394</v>
      </c>
    </row>
    <row r="6708" spans="33:35">
      <c r="AG6708">
        <v>6705</v>
      </c>
      <c r="AH6708">
        <v>0.1345625120168657</v>
      </c>
      <c r="AI6708">
        <v>0.13374931415837793</v>
      </c>
    </row>
    <row r="6709" spans="33:35">
      <c r="AG6709">
        <v>6706</v>
      </c>
      <c r="AH6709">
        <v>0.12367419641425587</v>
      </c>
      <c r="AI6709">
        <v>0.14504950065059877</v>
      </c>
    </row>
    <row r="6710" spans="33:35">
      <c r="AG6710">
        <v>6707</v>
      </c>
      <c r="AH6710">
        <v>0.14176404914616084</v>
      </c>
      <c r="AI6710">
        <v>0.10417906511360749</v>
      </c>
    </row>
    <row r="6711" spans="33:35">
      <c r="AG6711">
        <v>6708</v>
      </c>
      <c r="AH6711">
        <v>0.15836594290658643</v>
      </c>
      <c r="AI6711">
        <v>0.1020472106265308</v>
      </c>
    </row>
    <row r="6712" spans="33:35">
      <c r="AG6712">
        <v>6709</v>
      </c>
      <c r="AH6712">
        <v>0.14701126760775809</v>
      </c>
      <c r="AI6712">
        <v>0.11163349083782839</v>
      </c>
    </row>
    <row r="6713" spans="33:35">
      <c r="AG6713">
        <v>6710</v>
      </c>
      <c r="AH6713">
        <v>0.12672036776335405</v>
      </c>
      <c r="AI6713">
        <v>0.12769147151634236</v>
      </c>
    </row>
    <row r="6714" spans="33:35">
      <c r="AG6714">
        <v>6711</v>
      </c>
      <c r="AH6714">
        <v>0.12522001253442874</v>
      </c>
      <c r="AI6714">
        <v>0.12938573155651212</v>
      </c>
    </row>
    <row r="6715" spans="33:35">
      <c r="AG6715">
        <v>6712</v>
      </c>
      <c r="AH6715">
        <v>0.13435720187565506</v>
      </c>
      <c r="AI6715">
        <v>0.13154587338888774</v>
      </c>
    </row>
    <row r="6716" spans="33:35">
      <c r="AG6716">
        <v>6713</v>
      </c>
      <c r="AH6716">
        <v>0.14692995245726706</v>
      </c>
      <c r="AI6716">
        <v>0.10111974337773588</v>
      </c>
    </row>
    <row r="6717" spans="33:35">
      <c r="AG6717">
        <v>6714</v>
      </c>
      <c r="AH6717">
        <v>0.13965625282350902</v>
      </c>
      <c r="AI6717">
        <v>0.12029785349210412</v>
      </c>
    </row>
    <row r="6718" spans="33:35">
      <c r="AG6718">
        <v>6715</v>
      </c>
      <c r="AH6718">
        <v>0.12958108666935289</v>
      </c>
      <c r="AI6718">
        <v>0.12900388605490701</v>
      </c>
    </row>
    <row r="6719" spans="33:35">
      <c r="AG6719">
        <v>6716</v>
      </c>
      <c r="AH6719">
        <v>0.12724814998317133</v>
      </c>
      <c r="AI6719">
        <v>0.11949193062193132</v>
      </c>
    </row>
    <row r="6720" spans="33:35">
      <c r="AG6720">
        <v>6717</v>
      </c>
      <c r="AH6720">
        <v>0.13221614107205593</v>
      </c>
      <c r="AI6720">
        <v>0.1272081521436047</v>
      </c>
    </row>
    <row r="6721" spans="33:35">
      <c r="AG6721">
        <v>6718</v>
      </c>
      <c r="AH6721">
        <v>0.13670504190118513</v>
      </c>
      <c r="AI6721">
        <v>0.108906796675908</v>
      </c>
    </row>
    <row r="6722" spans="33:35">
      <c r="AG6722">
        <v>6719</v>
      </c>
      <c r="AH6722">
        <v>0.12624951115398436</v>
      </c>
      <c r="AI6722">
        <v>0.13931059006633423</v>
      </c>
    </row>
    <row r="6723" spans="33:35">
      <c r="AG6723">
        <v>6720</v>
      </c>
      <c r="AH6723">
        <v>0.15608078273994341</v>
      </c>
      <c r="AI6723">
        <v>0.10244159783824827</v>
      </c>
    </row>
    <row r="6724" spans="33:35">
      <c r="AG6724">
        <v>6721</v>
      </c>
      <c r="AH6724">
        <v>0.13765646756347708</v>
      </c>
      <c r="AI6724">
        <v>0.11586045606688264</v>
      </c>
    </row>
    <row r="6725" spans="33:35">
      <c r="AG6725">
        <v>6722</v>
      </c>
      <c r="AH6725">
        <v>0.1276515704446663</v>
      </c>
      <c r="AI6725">
        <v>0.13025001353533627</v>
      </c>
    </row>
    <row r="6726" spans="33:35">
      <c r="AG6726">
        <v>6723</v>
      </c>
      <c r="AH6726">
        <v>0.12520750581468754</v>
      </c>
      <c r="AI6726">
        <v>0.12584004276238756</v>
      </c>
    </row>
    <row r="6727" spans="33:35">
      <c r="AG6727">
        <v>6724</v>
      </c>
      <c r="AH6727">
        <v>0.13064714660743587</v>
      </c>
      <c r="AI6727">
        <v>0.11224357618587705</v>
      </c>
    </row>
    <row r="6728" spans="33:35">
      <c r="AG6728">
        <v>6725</v>
      </c>
      <c r="AH6728">
        <v>0.13050579595337705</v>
      </c>
      <c r="AI6728">
        <v>0.14062763651664384</v>
      </c>
    </row>
    <row r="6729" spans="33:35">
      <c r="AG6729">
        <v>6726</v>
      </c>
      <c r="AH6729">
        <v>0.14756426314088034</v>
      </c>
      <c r="AI6729">
        <v>0.1109440305532558</v>
      </c>
    </row>
    <row r="6730" spans="33:35">
      <c r="AG6730">
        <v>6727</v>
      </c>
      <c r="AH6730">
        <v>0.13846964792675395</v>
      </c>
      <c r="AI6730">
        <v>0.11979322294757959</v>
      </c>
    </row>
    <row r="6731" spans="33:35">
      <c r="AG6731">
        <v>6728</v>
      </c>
      <c r="AH6731">
        <v>0.12687596876693205</v>
      </c>
      <c r="AI6731">
        <v>0.1198757686676737</v>
      </c>
    </row>
    <row r="6732" spans="33:35">
      <c r="AG6732">
        <v>6729</v>
      </c>
      <c r="AH6732">
        <v>0.13503840670492756</v>
      </c>
      <c r="AI6732">
        <v>0.11687559866748673</v>
      </c>
    </row>
    <row r="6733" spans="33:35">
      <c r="AG6733">
        <v>6730</v>
      </c>
      <c r="AH6733">
        <v>0.13120257408989583</v>
      </c>
      <c r="AI6733">
        <v>0.11678324746420116</v>
      </c>
    </row>
    <row r="6734" spans="33:35">
      <c r="AG6734">
        <v>6731</v>
      </c>
      <c r="AH6734">
        <v>0.15183685296952715</v>
      </c>
      <c r="AI6734">
        <v>0.10683173955746425</v>
      </c>
    </row>
    <row r="6735" spans="33:35">
      <c r="AG6735">
        <v>6732</v>
      </c>
      <c r="AH6735">
        <v>0.1393613672651525</v>
      </c>
      <c r="AI6735">
        <v>0.12605249307528157</v>
      </c>
    </row>
    <row r="6736" spans="33:35">
      <c r="AG6736">
        <v>6733</v>
      </c>
      <c r="AH6736">
        <v>0.1337962687516395</v>
      </c>
      <c r="AI6736">
        <v>0.14710936882365416</v>
      </c>
    </row>
    <row r="6737" spans="33:35">
      <c r="AG6737">
        <v>6734</v>
      </c>
      <c r="AH6737">
        <v>0.14793494016214337</v>
      </c>
      <c r="AI6737">
        <v>0.10822005976358279</v>
      </c>
    </row>
    <row r="6738" spans="33:35">
      <c r="AG6738">
        <v>6735</v>
      </c>
      <c r="AH6738">
        <v>0.13891080595223076</v>
      </c>
      <c r="AI6738">
        <v>0.1112513072795356</v>
      </c>
    </row>
    <row r="6739" spans="33:35">
      <c r="AG6739">
        <v>6736</v>
      </c>
      <c r="AH6739">
        <v>0.14260602544718151</v>
      </c>
      <c r="AI6739">
        <v>0.11915939000266543</v>
      </c>
    </row>
    <row r="6740" spans="33:35">
      <c r="AG6740">
        <v>6737</v>
      </c>
      <c r="AH6740">
        <v>0.12833183959892838</v>
      </c>
      <c r="AI6740">
        <v>0.13660950262018356</v>
      </c>
    </row>
    <row r="6741" spans="33:35">
      <c r="AG6741">
        <v>6738</v>
      </c>
      <c r="AH6741">
        <v>0.13472570375142451</v>
      </c>
      <c r="AI6741">
        <v>0.10822999557963883</v>
      </c>
    </row>
    <row r="6742" spans="33:35">
      <c r="AG6742">
        <v>6739</v>
      </c>
      <c r="AH6742">
        <v>0.13555482380411535</v>
      </c>
      <c r="AI6742">
        <v>0.1242158255533363</v>
      </c>
    </row>
    <row r="6743" spans="33:35">
      <c r="AG6743">
        <v>6740</v>
      </c>
      <c r="AH6743">
        <v>0.14387229646436603</v>
      </c>
      <c r="AI6743">
        <v>0.10205697616917782</v>
      </c>
    </row>
    <row r="6744" spans="33:35">
      <c r="AG6744">
        <v>6741</v>
      </c>
      <c r="AH6744">
        <v>0.13112758408245884</v>
      </c>
      <c r="AI6744">
        <v>0.11610189972516977</v>
      </c>
    </row>
    <row r="6745" spans="33:35">
      <c r="AG6745">
        <v>6742</v>
      </c>
      <c r="AH6745">
        <v>0.13438998408485581</v>
      </c>
      <c r="AI6745">
        <v>0.11924785241615216</v>
      </c>
    </row>
    <row r="6746" spans="33:35">
      <c r="AG6746">
        <v>6743</v>
      </c>
      <c r="AH6746">
        <v>0.1351863754515446</v>
      </c>
      <c r="AI6746">
        <v>0.13658792079915774</v>
      </c>
    </row>
    <row r="6747" spans="33:35">
      <c r="AG6747">
        <v>6744</v>
      </c>
      <c r="AH6747">
        <v>0.13910532180292087</v>
      </c>
      <c r="AI6747">
        <v>0.10122629802351678</v>
      </c>
    </row>
    <row r="6748" spans="33:35">
      <c r="AG6748">
        <v>6745</v>
      </c>
      <c r="AH6748">
        <v>0.14217625042630716</v>
      </c>
      <c r="AI6748">
        <v>0.12118041262313452</v>
      </c>
    </row>
    <row r="6749" spans="33:35">
      <c r="AG6749">
        <v>6746</v>
      </c>
      <c r="AH6749">
        <v>0.14013992268081421</v>
      </c>
      <c r="AI6749">
        <v>0.10726205087430161</v>
      </c>
    </row>
    <row r="6750" spans="33:35">
      <c r="AG6750">
        <v>6747</v>
      </c>
      <c r="AH6750">
        <v>0.12907831185107427</v>
      </c>
      <c r="AI6750">
        <v>0.12253275143677611</v>
      </c>
    </row>
    <row r="6751" spans="33:35">
      <c r="AG6751">
        <v>6748</v>
      </c>
      <c r="AH6751">
        <v>0.12851854440899485</v>
      </c>
      <c r="AI6751">
        <v>0.12418352737775376</v>
      </c>
    </row>
    <row r="6752" spans="33:35">
      <c r="AG6752">
        <v>6749</v>
      </c>
      <c r="AH6752">
        <v>0.14591406981340357</v>
      </c>
      <c r="AI6752">
        <v>0.11551858080097091</v>
      </c>
    </row>
    <row r="6753" spans="33:35">
      <c r="AG6753">
        <v>6750</v>
      </c>
      <c r="AH6753">
        <v>0.15168354994216871</v>
      </c>
      <c r="AI6753">
        <v>0.12507885992824735</v>
      </c>
    </row>
    <row r="6754" spans="33:35">
      <c r="AG6754">
        <v>6751</v>
      </c>
      <c r="AH6754">
        <v>0.16811786492443495</v>
      </c>
      <c r="AI6754">
        <v>9.4250184076597063E-2</v>
      </c>
    </row>
    <row r="6755" spans="33:35">
      <c r="AG6755">
        <v>6752</v>
      </c>
      <c r="AH6755">
        <v>0.1422825731997415</v>
      </c>
      <c r="AI6755">
        <v>0.10671229377352286</v>
      </c>
    </row>
    <row r="6756" spans="33:35">
      <c r="AG6756">
        <v>6753</v>
      </c>
      <c r="AH6756">
        <v>0.1310619669099751</v>
      </c>
      <c r="AI6756">
        <v>0.13917383256573512</v>
      </c>
    </row>
    <row r="6757" spans="33:35">
      <c r="AG6757">
        <v>6754</v>
      </c>
      <c r="AH6757">
        <v>0.12715911976697916</v>
      </c>
      <c r="AI6757">
        <v>0.12725397666790678</v>
      </c>
    </row>
    <row r="6758" spans="33:35">
      <c r="AG6758">
        <v>6755</v>
      </c>
      <c r="AH6758">
        <v>0.14207374876071774</v>
      </c>
      <c r="AI6758">
        <v>0.12409055629885496</v>
      </c>
    </row>
    <row r="6759" spans="33:35">
      <c r="AG6759">
        <v>6756</v>
      </c>
      <c r="AH6759">
        <v>0.12640552638592242</v>
      </c>
      <c r="AI6759">
        <v>0.12406286114691464</v>
      </c>
    </row>
    <row r="6760" spans="33:35">
      <c r="AG6760">
        <v>6757</v>
      </c>
      <c r="AH6760">
        <v>0.15104982621928381</v>
      </c>
      <c r="AI6760">
        <v>0.10537200349973103</v>
      </c>
    </row>
    <row r="6761" spans="33:35">
      <c r="AG6761">
        <v>6758</v>
      </c>
      <c r="AH6761">
        <v>0.14099107510453249</v>
      </c>
      <c r="AI6761">
        <v>0.11796676231609717</v>
      </c>
    </row>
    <row r="6762" spans="33:35">
      <c r="AG6762">
        <v>6759</v>
      </c>
      <c r="AH6762">
        <v>0.13993818273543432</v>
      </c>
      <c r="AI6762">
        <v>0.12451338189316707</v>
      </c>
    </row>
    <row r="6763" spans="33:35">
      <c r="AG6763">
        <v>6760</v>
      </c>
      <c r="AH6763">
        <v>0.13171602134593463</v>
      </c>
      <c r="AI6763">
        <v>0.12741336581585555</v>
      </c>
    </row>
    <row r="6764" spans="33:35">
      <c r="AG6764">
        <v>6761</v>
      </c>
      <c r="AH6764">
        <v>0.1297681738553419</v>
      </c>
      <c r="AI6764">
        <v>0.13019818286161536</v>
      </c>
    </row>
    <row r="6765" spans="33:35">
      <c r="AG6765">
        <v>6762</v>
      </c>
      <c r="AH6765">
        <v>0.1438696535036105</v>
      </c>
      <c r="AI6765">
        <v>0.11745257520782626</v>
      </c>
    </row>
    <row r="6766" spans="33:35">
      <c r="AG6766">
        <v>6763</v>
      </c>
      <c r="AH6766">
        <v>0.12303774697897317</v>
      </c>
      <c r="AI6766">
        <v>0.13520148144779778</v>
      </c>
    </row>
    <row r="6767" spans="33:35">
      <c r="AG6767">
        <v>6764</v>
      </c>
      <c r="AH6767">
        <v>0.14035023908672883</v>
      </c>
      <c r="AI6767">
        <v>0.11948831552341377</v>
      </c>
    </row>
    <row r="6768" spans="33:35">
      <c r="AG6768">
        <v>6765</v>
      </c>
      <c r="AH6768">
        <v>0.12933088157452993</v>
      </c>
      <c r="AI6768">
        <v>0.13264348017934641</v>
      </c>
    </row>
    <row r="6769" spans="33:35">
      <c r="AG6769">
        <v>6766</v>
      </c>
      <c r="AH6769">
        <v>0.14425884399511399</v>
      </c>
      <c r="AI6769">
        <v>0.12307952031455167</v>
      </c>
    </row>
    <row r="6770" spans="33:35">
      <c r="AG6770">
        <v>6767</v>
      </c>
      <c r="AH6770">
        <v>0.13940203436510115</v>
      </c>
      <c r="AI6770">
        <v>0.11257118599445082</v>
      </c>
    </row>
    <row r="6771" spans="33:35">
      <c r="AG6771">
        <v>6768</v>
      </c>
      <c r="AH6771">
        <v>0.12655648388261104</v>
      </c>
      <c r="AI6771">
        <v>0.13730593863696794</v>
      </c>
    </row>
    <row r="6772" spans="33:35">
      <c r="AG6772">
        <v>6769</v>
      </c>
      <c r="AH6772">
        <v>0.13074440437964702</v>
      </c>
      <c r="AI6772">
        <v>0.12013994458558838</v>
      </c>
    </row>
    <row r="6773" spans="33:35">
      <c r="AG6773">
        <v>6770</v>
      </c>
      <c r="AH6773">
        <v>0.13207701920460255</v>
      </c>
      <c r="AI6773">
        <v>0.15957113352994148</v>
      </c>
    </row>
    <row r="6774" spans="33:35">
      <c r="AG6774">
        <v>6771</v>
      </c>
      <c r="AH6774">
        <v>0.13253338355936725</v>
      </c>
      <c r="AI6774">
        <v>0.12789149376082889</v>
      </c>
    </row>
    <row r="6775" spans="33:35">
      <c r="AG6775">
        <v>6772</v>
      </c>
      <c r="AH6775">
        <v>0.12941668290751082</v>
      </c>
      <c r="AI6775">
        <v>0.13725499733250052</v>
      </c>
    </row>
    <row r="6776" spans="33:35">
      <c r="AG6776">
        <v>6773</v>
      </c>
      <c r="AH6776">
        <v>0.13839365419963365</v>
      </c>
      <c r="AI6776">
        <v>0.12227244543403341</v>
      </c>
    </row>
    <row r="6777" spans="33:35">
      <c r="AG6777">
        <v>6774</v>
      </c>
      <c r="AH6777">
        <v>0.12993234515496357</v>
      </c>
      <c r="AI6777">
        <v>0.13835070464241836</v>
      </c>
    </row>
    <row r="6778" spans="33:35">
      <c r="AG6778">
        <v>6775</v>
      </c>
      <c r="AH6778">
        <v>0.14668899565426236</v>
      </c>
      <c r="AI6778">
        <v>0.1032997309612509</v>
      </c>
    </row>
    <row r="6779" spans="33:35">
      <c r="AG6779">
        <v>6776</v>
      </c>
      <c r="AH6779">
        <v>0.12624286845041796</v>
      </c>
      <c r="AI6779">
        <v>0.11947096646359461</v>
      </c>
    </row>
    <row r="6780" spans="33:35">
      <c r="AG6780">
        <v>6777</v>
      </c>
      <c r="AH6780">
        <v>0.12825477057578691</v>
      </c>
      <c r="AI6780">
        <v>0.12784601961010683</v>
      </c>
    </row>
    <row r="6781" spans="33:35">
      <c r="AG6781">
        <v>6778</v>
      </c>
      <c r="AH6781">
        <v>0.12898367870560096</v>
      </c>
      <c r="AI6781">
        <v>0.12316694783030184</v>
      </c>
    </row>
    <row r="6782" spans="33:35">
      <c r="AG6782">
        <v>6779</v>
      </c>
      <c r="AH6782">
        <v>0.13578288103146646</v>
      </c>
      <c r="AI6782">
        <v>0.10394287043073841</v>
      </c>
    </row>
    <row r="6783" spans="33:35">
      <c r="AG6783">
        <v>6780</v>
      </c>
      <c r="AH6783">
        <v>0.1388595563005732</v>
      </c>
      <c r="AI6783">
        <v>0.11026600950580601</v>
      </c>
    </row>
    <row r="6784" spans="33:35">
      <c r="AG6784">
        <v>6781</v>
      </c>
      <c r="AH6784">
        <v>0.13479659257429677</v>
      </c>
      <c r="AI6784">
        <v>0.12421797234471885</v>
      </c>
    </row>
    <row r="6785" spans="33:35">
      <c r="AG6785">
        <v>6782</v>
      </c>
      <c r="AH6785">
        <v>0.13014204742205743</v>
      </c>
      <c r="AI6785">
        <v>0.13504565349250289</v>
      </c>
    </row>
    <row r="6786" spans="33:35">
      <c r="AG6786">
        <v>6783</v>
      </c>
      <c r="AH6786">
        <v>0.13086113248628792</v>
      </c>
      <c r="AI6786">
        <v>0.11825890879846691</v>
      </c>
    </row>
    <row r="6787" spans="33:35">
      <c r="AG6787">
        <v>6784</v>
      </c>
      <c r="AH6787">
        <v>0.13221691450394274</v>
      </c>
      <c r="AI6787">
        <v>0.12511495755377511</v>
      </c>
    </row>
    <row r="6788" spans="33:35">
      <c r="AG6788">
        <v>6785</v>
      </c>
      <c r="AH6788">
        <v>0.13894281668268482</v>
      </c>
      <c r="AI6788">
        <v>0.12649981297660268</v>
      </c>
    </row>
    <row r="6789" spans="33:35">
      <c r="AG6789">
        <v>6786</v>
      </c>
      <c r="AH6789">
        <v>0.15585232417171735</v>
      </c>
      <c r="AI6789">
        <v>0.10749012775461306</v>
      </c>
    </row>
    <row r="6790" spans="33:35">
      <c r="AG6790">
        <v>6787</v>
      </c>
      <c r="AH6790">
        <v>0.15296527737958959</v>
      </c>
      <c r="AI6790">
        <v>0.1097985868033978</v>
      </c>
    </row>
    <row r="6791" spans="33:35">
      <c r="AG6791">
        <v>6788</v>
      </c>
      <c r="AH6791">
        <v>0.13165859239107577</v>
      </c>
      <c r="AI6791">
        <v>0.12937196560536848</v>
      </c>
    </row>
    <row r="6792" spans="33:35">
      <c r="AG6792">
        <v>6789</v>
      </c>
      <c r="AH6792">
        <v>0.13271425336375883</v>
      </c>
      <c r="AI6792">
        <v>0.12866708065940075</v>
      </c>
    </row>
    <row r="6793" spans="33:35">
      <c r="AG6793">
        <v>6790</v>
      </c>
      <c r="AH6793">
        <v>0.13303454323041589</v>
      </c>
      <c r="AI6793">
        <v>0.11806274689149904</v>
      </c>
    </row>
    <row r="6794" spans="33:35">
      <c r="AG6794">
        <v>6791</v>
      </c>
      <c r="AH6794">
        <v>0.15804074900406478</v>
      </c>
      <c r="AI6794">
        <v>0.10134942811229981</v>
      </c>
    </row>
    <row r="6795" spans="33:35">
      <c r="AG6795">
        <v>6792</v>
      </c>
      <c r="AH6795">
        <v>0.1252243370483761</v>
      </c>
      <c r="AI6795">
        <v>0.12363498954164769</v>
      </c>
    </row>
    <row r="6796" spans="33:35">
      <c r="AG6796">
        <v>6793</v>
      </c>
      <c r="AH6796">
        <v>0.1390790387201104</v>
      </c>
      <c r="AI6796">
        <v>0.11581465606636637</v>
      </c>
    </row>
    <row r="6797" spans="33:35">
      <c r="AG6797">
        <v>6794</v>
      </c>
      <c r="AH6797">
        <v>0.13436180035500994</v>
      </c>
      <c r="AI6797">
        <v>0.10421105219520486</v>
      </c>
    </row>
    <row r="6798" spans="33:35">
      <c r="AG6798">
        <v>6795</v>
      </c>
      <c r="AH6798">
        <v>0.12827892479906766</v>
      </c>
      <c r="AI6798">
        <v>0.11855797452769128</v>
      </c>
    </row>
    <row r="6799" spans="33:35">
      <c r="AG6799">
        <v>6796</v>
      </c>
      <c r="AH6799">
        <v>0.12653414634096785</v>
      </c>
      <c r="AI6799">
        <v>0.12454744938825499</v>
      </c>
    </row>
    <row r="6800" spans="33:35">
      <c r="AG6800">
        <v>6797</v>
      </c>
      <c r="AH6800">
        <v>0.13835922465230599</v>
      </c>
      <c r="AI6800">
        <v>0.14573049204107882</v>
      </c>
    </row>
    <row r="6801" spans="33:35">
      <c r="AG6801">
        <v>6798</v>
      </c>
      <c r="AH6801">
        <v>0.13760493565247517</v>
      </c>
      <c r="AI6801">
        <v>0.11384323445105135</v>
      </c>
    </row>
    <row r="6802" spans="33:35">
      <c r="AG6802">
        <v>6799</v>
      </c>
      <c r="AH6802">
        <v>0.14648542527703662</v>
      </c>
      <c r="AI6802">
        <v>0.10327065306066004</v>
      </c>
    </row>
    <row r="6803" spans="33:35">
      <c r="AG6803">
        <v>6800</v>
      </c>
      <c r="AH6803">
        <v>0.14957372915488559</v>
      </c>
      <c r="AI6803">
        <v>0.11571074168844847</v>
      </c>
    </row>
    <row r="6804" spans="33:35">
      <c r="AG6804">
        <v>6801</v>
      </c>
      <c r="AH6804">
        <v>0.135657583067476</v>
      </c>
      <c r="AI6804">
        <v>0.11499397314810281</v>
      </c>
    </row>
    <row r="6805" spans="33:35">
      <c r="AG6805">
        <v>6802</v>
      </c>
      <c r="AH6805">
        <v>0.13527200638222125</v>
      </c>
      <c r="AI6805">
        <v>0.10503637854326765</v>
      </c>
    </row>
    <row r="6806" spans="33:35">
      <c r="AG6806">
        <v>6803</v>
      </c>
      <c r="AH6806">
        <v>0.19516498990028602</v>
      </c>
      <c r="AI6806">
        <v>0.10190943628254695</v>
      </c>
    </row>
    <row r="6807" spans="33:35">
      <c r="AG6807">
        <v>6804</v>
      </c>
      <c r="AH6807">
        <v>0.14577875881793939</v>
      </c>
      <c r="AI6807">
        <v>0.130855023994908</v>
      </c>
    </row>
    <row r="6808" spans="33:35">
      <c r="AG6808">
        <v>6805</v>
      </c>
      <c r="AH6808">
        <v>0.12388031013246087</v>
      </c>
      <c r="AI6808">
        <v>0.14374388101207372</v>
      </c>
    </row>
    <row r="6809" spans="33:35">
      <c r="AG6809">
        <v>6806</v>
      </c>
      <c r="AH6809">
        <v>0.14512863136497317</v>
      </c>
      <c r="AI6809">
        <v>0.11899375663992801</v>
      </c>
    </row>
    <row r="6810" spans="33:35">
      <c r="AG6810">
        <v>6807</v>
      </c>
      <c r="AH6810">
        <v>0.12905171437236171</v>
      </c>
      <c r="AI6810">
        <v>0.15728950545308767</v>
      </c>
    </row>
    <row r="6811" spans="33:35">
      <c r="AG6811">
        <v>6808</v>
      </c>
      <c r="AH6811">
        <v>0.13438463726954195</v>
      </c>
      <c r="AI6811">
        <v>0.12711114374210433</v>
      </c>
    </row>
    <row r="6812" spans="33:35">
      <c r="AG6812">
        <v>6809</v>
      </c>
      <c r="AH6812">
        <v>0.14513301325683023</v>
      </c>
      <c r="AI6812">
        <v>0.11678861468097503</v>
      </c>
    </row>
    <row r="6813" spans="33:35">
      <c r="AG6813">
        <v>6810</v>
      </c>
      <c r="AH6813">
        <v>0.12912182953127918</v>
      </c>
      <c r="AI6813">
        <v>0.1428540727114119</v>
      </c>
    </row>
    <row r="6814" spans="33:35">
      <c r="AG6814">
        <v>6811</v>
      </c>
      <c r="AH6814">
        <v>0.16486453693309078</v>
      </c>
      <c r="AI6814">
        <v>0.10674504470990781</v>
      </c>
    </row>
    <row r="6815" spans="33:35">
      <c r="AG6815">
        <v>6812</v>
      </c>
      <c r="AH6815">
        <v>0.12872778119561365</v>
      </c>
      <c r="AI6815">
        <v>0.13522817076895222</v>
      </c>
    </row>
    <row r="6816" spans="33:35">
      <c r="AG6816">
        <v>6813</v>
      </c>
      <c r="AH6816">
        <v>0.1251914301891395</v>
      </c>
      <c r="AI6816">
        <v>0.14620313664047496</v>
      </c>
    </row>
    <row r="6817" spans="33:35">
      <c r="AG6817">
        <v>6814</v>
      </c>
      <c r="AH6817">
        <v>0.15767692236779418</v>
      </c>
      <c r="AI6817">
        <v>0.11351998842080208</v>
      </c>
    </row>
    <row r="6818" spans="33:35">
      <c r="AG6818">
        <v>6815</v>
      </c>
      <c r="AH6818">
        <v>0.14038015707172052</v>
      </c>
      <c r="AI6818">
        <v>0.11480756293655567</v>
      </c>
    </row>
    <row r="6819" spans="33:35">
      <c r="AG6819">
        <v>6816</v>
      </c>
      <c r="AH6819">
        <v>0.12618475774645865</v>
      </c>
      <c r="AI6819">
        <v>0.11920379775477298</v>
      </c>
    </row>
    <row r="6820" spans="33:35">
      <c r="AG6820">
        <v>6817</v>
      </c>
      <c r="AH6820">
        <v>0.14874332183363514</v>
      </c>
      <c r="AI6820">
        <v>0.11453672118831812</v>
      </c>
    </row>
    <row r="6821" spans="33:35">
      <c r="AG6821">
        <v>6818</v>
      </c>
      <c r="AH6821">
        <v>0.17201242739747891</v>
      </c>
      <c r="AI6821">
        <v>0.10561473477720852</v>
      </c>
    </row>
    <row r="6822" spans="33:35">
      <c r="AG6822">
        <v>6819</v>
      </c>
      <c r="AH6822">
        <v>0.1294098407610178</v>
      </c>
      <c r="AI6822">
        <v>0.12997808771023878</v>
      </c>
    </row>
    <row r="6823" spans="33:35">
      <c r="AG6823">
        <v>6820</v>
      </c>
      <c r="AH6823">
        <v>0.13339900414845757</v>
      </c>
      <c r="AI6823">
        <v>0.10971044096247158</v>
      </c>
    </row>
    <row r="6824" spans="33:35">
      <c r="AG6824">
        <v>6821</v>
      </c>
      <c r="AH6824">
        <v>0.12874884666113309</v>
      </c>
      <c r="AI6824">
        <v>0.13483940929434385</v>
      </c>
    </row>
    <row r="6825" spans="33:35">
      <c r="AG6825">
        <v>6822</v>
      </c>
      <c r="AH6825">
        <v>0.13463166328432935</v>
      </c>
      <c r="AI6825">
        <v>0.12136939289110545</v>
      </c>
    </row>
    <row r="6826" spans="33:35">
      <c r="AG6826">
        <v>6823</v>
      </c>
      <c r="AH6826">
        <v>0.14348184300589412</v>
      </c>
      <c r="AI6826">
        <v>0.11515164699310167</v>
      </c>
    </row>
    <row r="6827" spans="33:35">
      <c r="AG6827">
        <v>6824</v>
      </c>
      <c r="AH6827">
        <v>0.13089736485179979</v>
      </c>
      <c r="AI6827">
        <v>0.1219482311728437</v>
      </c>
    </row>
    <row r="6828" spans="33:35">
      <c r="AG6828">
        <v>6825</v>
      </c>
      <c r="AH6828">
        <v>0.14223282774475557</v>
      </c>
      <c r="AI6828">
        <v>0.10621288713032616</v>
      </c>
    </row>
    <row r="6829" spans="33:35">
      <c r="AG6829">
        <v>6826</v>
      </c>
      <c r="AH6829">
        <v>0.16289412214335328</v>
      </c>
      <c r="AI6829">
        <v>9.9817303675601377E-2</v>
      </c>
    </row>
    <row r="6830" spans="33:35">
      <c r="AG6830">
        <v>6827</v>
      </c>
      <c r="AH6830">
        <v>0.1254867897707222</v>
      </c>
      <c r="AI6830">
        <v>0.12944583367793464</v>
      </c>
    </row>
    <row r="6831" spans="33:35">
      <c r="AG6831">
        <v>6828</v>
      </c>
      <c r="AH6831">
        <v>0.13883033283249874</v>
      </c>
      <c r="AI6831">
        <v>0.13506143658141515</v>
      </c>
    </row>
    <row r="6832" spans="33:35">
      <c r="AG6832">
        <v>6829</v>
      </c>
      <c r="AH6832">
        <v>0.14236360852010591</v>
      </c>
      <c r="AI6832">
        <v>0.104835346597372</v>
      </c>
    </row>
    <row r="6833" spans="33:35">
      <c r="AG6833">
        <v>6830</v>
      </c>
      <c r="AH6833">
        <v>0.13020474855450839</v>
      </c>
      <c r="AI6833">
        <v>0.12296455157982691</v>
      </c>
    </row>
    <row r="6834" spans="33:35">
      <c r="AG6834">
        <v>6831</v>
      </c>
      <c r="AH6834">
        <v>0.13015688647729287</v>
      </c>
      <c r="AI6834">
        <v>0.11905306073904681</v>
      </c>
    </row>
    <row r="6835" spans="33:35">
      <c r="AG6835">
        <v>6832</v>
      </c>
      <c r="AH6835">
        <v>0.12955150267142815</v>
      </c>
      <c r="AI6835">
        <v>0.11819286059521834</v>
      </c>
    </row>
    <row r="6836" spans="33:35">
      <c r="AG6836">
        <v>6833</v>
      </c>
      <c r="AH6836">
        <v>0.12321774970375217</v>
      </c>
      <c r="AI6836">
        <v>0.13951181903268228</v>
      </c>
    </row>
    <row r="6837" spans="33:35">
      <c r="AG6837">
        <v>6834</v>
      </c>
      <c r="AH6837">
        <v>0.12742241440810734</v>
      </c>
      <c r="AI6837">
        <v>0.12635687800633197</v>
      </c>
    </row>
    <row r="6838" spans="33:35">
      <c r="AG6838">
        <v>6835</v>
      </c>
      <c r="AH6838">
        <v>0.14096248215409446</v>
      </c>
      <c r="AI6838">
        <v>0.12442907442345461</v>
      </c>
    </row>
    <row r="6839" spans="33:35">
      <c r="AG6839">
        <v>6836</v>
      </c>
      <c r="AH6839">
        <v>0.12821810084391003</v>
      </c>
      <c r="AI6839">
        <v>0.13751864911063877</v>
      </c>
    </row>
    <row r="6840" spans="33:35">
      <c r="AG6840">
        <v>6837</v>
      </c>
      <c r="AH6840">
        <v>0.13049754018505175</v>
      </c>
      <c r="AI6840">
        <v>0.13206324064672736</v>
      </c>
    </row>
    <row r="6841" spans="33:35">
      <c r="AG6841">
        <v>6838</v>
      </c>
      <c r="AH6841">
        <v>0.1381350313764623</v>
      </c>
      <c r="AI6841">
        <v>0.11403237590824333</v>
      </c>
    </row>
    <row r="6842" spans="33:35">
      <c r="AG6842">
        <v>6839</v>
      </c>
      <c r="AH6842">
        <v>0.12612647573183841</v>
      </c>
      <c r="AI6842">
        <v>0.135476508173167</v>
      </c>
    </row>
    <row r="6843" spans="33:35">
      <c r="AG6843">
        <v>6840</v>
      </c>
      <c r="AH6843">
        <v>0.12470447324695189</v>
      </c>
      <c r="AI6843">
        <v>0.13913779822621322</v>
      </c>
    </row>
    <row r="6844" spans="33:35">
      <c r="AG6844">
        <v>6841</v>
      </c>
      <c r="AH6844">
        <v>0.13083241031690376</v>
      </c>
      <c r="AI6844">
        <v>0.13742762243977211</v>
      </c>
    </row>
    <row r="6845" spans="33:35">
      <c r="AG6845">
        <v>6842</v>
      </c>
      <c r="AH6845">
        <v>0.15074496155700479</v>
      </c>
      <c r="AI6845">
        <v>0.13185487249322878</v>
      </c>
    </row>
    <row r="6846" spans="33:35">
      <c r="AG6846">
        <v>6843</v>
      </c>
      <c r="AH6846">
        <v>0.14153182970628048</v>
      </c>
      <c r="AI6846">
        <v>0.12044236643217025</v>
      </c>
    </row>
    <row r="6847" spans="33:35">
      <c r="AG6847">
        <v>6844</v>
      </c>
      <c r="AH6847">
        <v>0.13670101063433535</v>
      </c>
      <c r="AI6847">
        <v>0.1226958272915579</v>
      </c>
    </row>
    <row r="6848" spans="33:35">
      <c r="AG6848">
        <v>6845</v>
      </c>
      <c r="AH6848">
        <v>0.12785814485311767</v>
      </c>
      <c r="AI6848">
        <v>0.11608561286802593</v>
      </c>
    </row>
    <row r="6849" spans="33:35">
      <c r="AG6849">
        <v>6846</v>
      </c>
      <c r="AH6849">
        <v>0.14973136439263365</v>
      </c>
      <c r="AI6849">
        <v>0.11402917638668959</v>
      </c>
    </row>
    <row r="6850" spans="33:35">
      <c r="AG6850">
        <v>6847</v>
      </c>
      <c r="AH6850">
        <v>0.13052059348426556</v>
      </c>
      <c r="AI6850">
        <v>0.1490833911827206</v>
      </c>
    </row>
    <row r="6851" spans="33:35">
      <c r="AG6851">
        <v>6848</v>
      </c>
      <c r="AH6851">
        <v>0.12480401368907949</v>
      </c>
      <c r="AI6851">
        <v>0.13160494450184812</v>
      </c>
    </row>
    <row r="6852" spans="33:35">
      <c r="AG6852">
        <v>6849</v>
      </c>
      <c r="AH6852">
        <v>0.12888304843828205</v>
      </c>
      <c r="AI6852">
        <v>0.12067728934317803</v>
      </c>
    </row>
    <row r="6853" spans="33:35">
      <c r="AG6853">
        <v>6850</v>
      </c>
      <c r="AH6853">
        <v>0.12682727656552797</v>
      </c>
      <c r="AI6853">
        <v>0.12376777298262563</v>
      </c>
    </row>
    <row r="6854" spans="33:35">
      <c r="AG6854">
        <v>6851</v>
      </c>
      <c r="AH6854">
        <v>0.13674434213644812</v>
      </c>
      <c r="AI6854">
        <v>0.10402733137912476</v>
      </c>
    </row>
    <row r="6855" spans="33:35">
      <c r="AG6855">
        <v>6852</v>
      </c>
      <c r="AH6855">
        <v>0.13248563095468943</v>
      </c>
      <c r="AI6855">
        <v>0.15073937425345746</v>
      </c>
    </row>
    <row r="6856" spans="33:35">
      <c r="AG6856">
        <v>6853</v>
      </c>
      <c r="AH6856">
        <v>0.14109245682402954</v>
      </c>
      <c r="AI6856">
        <v>0.12000068677381337</v>
      </c>
    </row>
    <row r="6857" spans="33:35">
      <c r="AG6857">
        <v>6854</v>
      </c>
      <c r="AH6857">
        <v>0.12834689887996287</v>
      </c>
      <c r="AI6857">
        <v>0.11909995193232485</v>
      </c>
    </row>
    <row r="6858" spans="33:35">
      <c r="AG6858">
        <v>6855</v>
      </c>
      <c r="AH6858">
        <v>0.12308550792867891</v>
      </c>
      <c r="AI6858">
        <v>0.13355161394490717</v>
      </c>
    </row>
    <row r="6859" spans="33:35">
      <c r="AG6859">
        <v>6856</v>
      </c>
      <c r="AH6859">
        <v>0.12937741538115163</v>
      </c>
      <c r="AI6859">
        <v>0.12712587447782217</v>
      </c>
    </row>
    <row r="6860" spans="33:35">
      <c r="AG6860">
        <v>6857</v>
      </c>
      <c r="AH6860">
        <v>0.145539301497673</v>
      </c>
      <c r="AI6860">
        <v>0.10698566602843773</v>
      </c>
    </row>
    <row r="6861" spans="33:35">
      <c r="AG6861">
        <v>6858</v>
      </c>
      <c r="AH6861">
        <v>0.13710196941564307</v>
      </c>
      <c r="AI6861">
        <v>0.11318656447479344</v>
      </c>
    </row>
    <row r="6862" spans="33:35">
      <c r="AG6862">
        <v>6859</v>
      </c>
      <c r="AH6862">
        <v>0.12844112553548448</v>
      </c>
      <c r="AI6862">
        <v>0.12207781206221649</v>
      </c>
    </row>
    <row r="6863" spans="33:35">
      <c r="AG6863">
        <v>6860</v>
      </c>
      <c r="AH6863">
        <v>0.14538244566611197</v>
      </c>
      <c r="AI6863">
        <v>0.12724731015635846</v>
      </c>
    </row>
    <row r="6864" spans="33:35">
      <c r="AG6864">
        <v>6861</v>
      </c>
      <c r="AH6864">
        <v>0.12406043739729275</v>
      </c>
      <c r="AI6864">
        <v>0.13575369522692479</v>
      </c>
    </row>
    <row r="6865" spans="33:35">
      <c r="AG6865">
        <v>6862</v>
      </c>
      <c r="AH6865">
        <v>0.13337293739628625</v>
      </c>
      <c r="AI6865">
        <v>0.11044057672222682</v>
      </c>
    </row>
    <row r="6866" spans="33:35">
      <c r="AG6866">
        <v>6863</v>
      </c>
      <c r="AH6866">
        <v>0.1382593223103559</v>
      </c>
      <c r="AI6866">
        <v>0.11015343312654396</v>
      </c>
    </row>
    <row r="6867" spans="33:35">
      <c r="AG6867">
        <v>6864</v>
      </c>
      <c r="AH6867">
        <v>0.16581648860681589</v>
      </c>
      <c r="AI6867">
        <v>0.10616134492692965</v>
      </c>
    </row>
    <row r="6868" spans="33:35">
      <c r="AG6868">
        <v>6865</v>
      </c>
      <c r="AH6868">
        <v>0.14538988553358259</v>
      </c>
      <c r="AI6868">
        <v>0.11262864263430122</v>
      </c>
    </row>
    <row r="6869" spans="33:35">
      <c r="AG6869">
        <v>6866</v>
      </c>
      <c r="AH6869">
        <v>0.13095171436381803</v>
      </c>
      <c r="AI6869">
        <v>0.11840833862733335</v>
      </c>
    </row>
    <row r="6870" spans="33:35">
      <c r="AG6870">
        <v>6867</v>
      </c>
      <c r="AH6870">
        <v>0.13506772784455615</v>
      </c>
      <c r="AI6870">
        <v>0.14697798500894599</v>
      </c>
    </row>
    <row r="6871" spans="33:35">
      <c r="AG6871">
        <v>6868</v>
      </c>
      <c r="AH6871">
        <v>0.15569338535932772</v>
      </c>
      <c r="AI6871">
        <v>9.5577032515254012E-2</v>
      </c>
    </row>
    <row r="6872" spans="33:35">
      <c r="AG6872">
        <v>6869</v>
      </c>
      <c r="AH6872">
        <v>0.14923370766030092</v>
      </c>
      <c r="AI6872">
        <v>0.10906193510260762</v>
      </c>
    </row>
    <row r="6873" spans="33:35">
      <c r="AG6873">
        <v>6870</v>
      </c>
      <c r="AH6873">
        <v>0.13354202453578726</v>
      </c>
      <c r="AI6873">
        <v>0.14890655768487798</v>
      </c>
    </row>
    <row r="6874" spans="33:35">
      <c r="AG6874">
        <v>6871</v>
      </c>
      <c r="AH6874">
        <v>0.14247056910819772</v>
      </c>
      <c r="AI6874">
        <v>0.10446698509627067</v>
      </c>
    </row>
    <row r="6875" spans="33:35">
      <c r="AG6875">
        <v>6872</v>
      </c>
      <c r="AH6875">
        <v>0.15693846641135137</v>
      </c>
      <c r="AI6875">
        <v>0.1107617335393114</v>
      </c>
    </row>
    <row r="6876" spans="33:35">
      <c r="AG6876">
        <v>6873</v>
      </c>
      <c r="AH6876">
        <v>0.15436165642703403</v>
      </c>
      <c r="AI6876">
        <v>0.12204095605824168</v>
      </c>
    </row>
    <row r="6877" spans="33:35">
      <c r="AG6877">
        <v>6874</v>
      </c>
      <c r="AH6877">
        <v>0.14750252950271361</v>
      </c>
      <c r="AI6877">
        <v>0.10235297682293622</v>
      </c>
    </row>
    <row r="6878" spans="33:35">
      <c r="AG6878">
        <v>6875</v>
      </c>
      <c r="AH6878">
        <v>0.12701858862101409</v>
      </c>
      <c r="AI6878">
        <v>0.12452888372681219</v>
      </c>
    </row>
    <row r="6879" spans="33:35">
      <c r="AG6879">
        <v>6876</v>
      </c>
      <c r="AH6879">
        <v>0.12539501706521985</v>
      </c>
      <c r="AI6879">
        <v>0.13411742722801351</v>
      </c>
    </row>
    <row r="6880" spans="33:35">
      <c r="AG6880">
        <v>6877</v>
      </c>
      <c r="AH6880">
        <v>0.13439440825910581</v>
      </c>
      <c r="AI6880">
        <v>0.12382339905529044</v>
      </c>
    </row>
    <row r="6881" spans="33:35">
      <c r="AG6881">
        <v>6878</v>
      </c>
      <c r="AH6881">
        <v>0.13162619322682156</v>
      </c>
      <c r="AI6881">
        <v>0.12597618596274027</v>
      </c>
    </row>
    <row r="6882" spans="33:35">
      <c r="AG6882">
        <v>6879</v>
      </c>
      <c r="AH6882">
        <v>0.1317324760568627</v>
      </c>
      <c r="AI6882">
        <v>0.11818285837766337</v>
      </c>
    </row>
    <row r="6883" spans="33:35">
      <c r="AG6883">
        <v>6880</v>
      </c>
      <c r="AH6883">
        <v>0.12621463081166101</v>
      </c>
      <c r="AI6883">
        <v>0.12358381451929237</v>
      </c>
    </row>
    <row r="6884" spans="33:35">
      <c r="AG6884">
        <v>6881</v>
      </c>
      <c r="AH6884">
        <v>0.12939980342447721</v>
      </c>
      <c r="AI6884">
        <v>0.12924513582111621</v>
      </c>
    </row>
    <row r="6885" spans="33:35">
      <c r="AG6885">
        <v>6882</v>
      </c>
      <c r="AH6885">
        <v>0.13348585468574814</v>
      </c>
      <c r="AI6885">
        <v>0.12560953901174549</v>
      </c>
    </row>
    <row r="6886" spans="33:35">
      <c r="AG6886">
        <v>6883</v>
      </c>
      <c r="AH6886">
        <v>0.1364588115139625</v>
      </c>
      <c r="AI6886">
        <v>0.11241617372232651</v>
      </c>
    </row>
    <row r="6887" spans="33:35">
      <c r="AG6887">
        <v>6884</v>
      </c>
      <c r="AH6887">
        <v>0.12537873776760267</v>
      </c>
      <c r="AI6887">
        <v>0.12335782237512918</v>
      </c>
    </row>
    <row r="6888" spans="33:35">
      <c r="AG6888">
        <v>6885</v>
      </c>
      <c r="AH6888">
        <v>0.13189492887804474</v>
      </c>
      <c r="AI6888">
        <v>0.11398805324203459</v>
      </c>
    </row>
    <row r="6889" spans="33:35">
      <c r="AG6889">
        <v>6886</v>
      </c>
      <c r="AH6889">
        <v>0.12534633218764801</v>
      </c>
      <c r="AI6889">
        <v>0.13801574378336948</v>
      </c>
    </row>
    <row r="6890" spans="33:35">
      <c r="AG6890">
        <v>6887</v>
      </c>
      <c r="AH6890">
        <v>0.13094168730905673</v>
      </c>
      <c r="AI6890">
        <v>0.11371278508991162</v>
      </c>
    </row>
    <row r="6891" spans="33:35">
      <c r="AG6891">
        <v>6888</v>
      </c>
      <c r="AH6891">
        <v>0.13769066106880448</v>
      </c>
      <c r="AI6891">
        <v>0.10737970563229413</v>
      </c>
    </row>
    <row r="6892" spans="33:35">
      <c r="AG6892">
        <v>6889</v>
      </c>
      <c r="AH6892">
        <v>0.13644918068827475</v>
      </c>
      <c r="AI6892">
        <v>0.13568838421430252</v>
      </c>
    </row>
    <row r="6893" spans="33:35">
      <c r="AG6893">
        <v>6890</v>
      </c>
      <c r="AH6893">
        <v>0.13059208211927864</v>
      </c>
      <c r="AI6893">
        <v>0.13198031056762155</v>
      </c>
    </row>
    <row r="6894" spans="33:35">
      <c r="AG6894">
        <v>6891</v>
      </c>
      <c r="AH6894">
        <v>0.14116565085182303</v>
      </c>
      <c r="AI6894">
        <v>0.10873146731054371</v>
      </c>
    </row>
    <row r="6895" spans="33:35">
      <c r="AG6895">
        <v>6892</v>
      </c>
      <c r="AH6895">
        <v>0.1356201270147987</v>
      </c>
      <c r="AI6895">
        <v>0.12109403343978077</v>
      </c>
    </row>
    <row r="6896" spans="33:35">
      <c r="AG6896">
        <v>6893</v>
      </c>
      <c r="AH6896">
        <v>0.13682138408278363</v>
      </c>
      <c r="AI6896">
        <v>0.12264708474752289</v>
      </c>
    </row>
    <row r="6897" spans="33:35">
      <c r="AG6897">
        <v>6894</v>
      </c>
      <c r="AH6897">
        <v>0.14367864934809954</v>
      </c>
      <c r="AI6897">
        <v>0.1119078686976696</v>
      </c>
    </row>
    <row r="6898" spans="33:35">
      <c r="AG6898">
        <v>6895</v>
      </c>
      <c r="AH6898">
        <v>0.12880780756188881</v>
      </c>
      <c r="AI6898">
        <v>0.13274558085636307</v>
      </c>
    </row>
    <row r="6899" spans="33:35">
      <c r="AG6899">
        <v>6896</v>
      </c>
      <c r="AH6899">
        <v>0.14795174200542324</v>
      </c>
      <c r="AI6899">
        <v>0.11744127153025957</v>
      </c>
    </row>
    <row r="6900" spans="33:35">
      <c r="AG6900">
        <v>6897</v>
      </c>
      <c r="AH6900">
        <v>0.13732213824604531</v>
      </c>
      <c r="AI6900">
        <v>0.1214270662558872</v>
      </c>
    </row>
    <row r="6901" spans="33:35">
      <c r="AG6901">
        <v>6898</v>
      </c>
      <c r="AH6901">
        <v>0.13346135313576585</v>
      </c>
      <c r="AI6901">
        <v>0.12610046632423844</v>
      </c>
    </row>
    <row r="6902" spans="33:35">
      <c r="AG6902">
        <v>6899</v>
      </c>
      <c r="AH6902">
        <v>0.14393042410066081</v>
      </c>
      <c r="AI6902">
        <v>0.11272154103385612</v>
      </c>
    </row>
    <row r="6903" spans="33:35">
      <c r="AG6903">
        <v>6900</v>
      </c>
      <c r="AH6903">
        <v>0.13122979511219515</v>
      </c>
      <c r="AI6903">
        <v>0.12160670803080309</v>
      </c>
    </row>
    <row r="6904" spans="33:35">
      <c r="AG6904">
        <v>6901</v>
      </c>
      <c r="AH6904">
        <v>0.12292820501182859</v>
      </c>
      <c r="AI6904">
        <v>0.13392133870888495</v>
      </c>
    </row>
    <row r="6905" spans="33:35">
      <c r="AG6905">
        <v>6902</v>
      </c>
      <c r="AH6905">
        <v>0.14474024041421599</v>
      </c>
      <c r="AI6905">
        <v>0.12284458864765475</v>
      </c>
    </row>
    <row r="6906" spans="33:35">
      <c r="AG6906">
        <v>6903</v>
      </c>
      <c r="AH6906">
        <v>0.16233113557653234</v>
      </c>
      <c r="AI6906">
        <v>9.9743729938954223E-2</v>
      </c>
    </row>
    <row r="6907" spans="33:35">
      <c r="AG6907">
        <v>6904</v>
      </c>
      <c r="AH6907">
        <v>0.13934175402305327</v>
      </c>
      <c r="AI6907">
        <v>0.12650757925604161</v>
      </c>
    </row>
    <row r="6908" spans="33:35">
      <c r="AG6908">
        <v>6905</v>
      </c>
      <c r="AH6908">
        <v>0.16889598385232166</v>
      </c>
      <c r="AI6908">
        <v>0.10538579087754754</v>
      </c>
    </row>
    <row r="6909" spans="33:35">
      <c r="AG6909">
        <v>6906</v>
      </c>
      <c r="AH6909">
        <v>0.14679923153975541</v>
      </c>
      <c r="AI6909">
        <v>0.12698666152789961</v>
      </c>
    </row>
    <row r="6910" spans="33:35">
      <c r="AG6910">
        <v>6907</v>
      </c>
      <c r="AH6910">
        <v>0.13579787675724897</v>
      </c>
      <c r="AI6910">
        <v>0.11630041345737295</v>
      </c>
    </row>
    <row r="6911" spans="33:35">
      <c r="AG6911">
        <v>6908</v>
      </c>
      <c r="AH6911">
        <v>0.12786999598437204</v>
      </c>
      <c r="AI6911">
        <v>0.13613318202121089</v>
      </c>
    </row>
    <row r="6912" spans="33:35">
      <c r="AG6912">
        <v>6909</v>
      </c>
      <c r="AH6912">
        <v>0.13617204217870882</v>
      </c>
      <c r="AI6912">
        <v>0.12895907073047269</v>
      </c>
    </row>
    <row r="6913" spans="33:35">
      <c r="AG6913">
        <v>6910</v>
      </c>
      <c r="AH6913">
        <v>0.13775121656854528</v>
      </c>
      <c r="AI6913">
        <v>0.11834141852324068</v>
      </c>
    </row>
    <row r="6914" spans="33:35">
      <c r="AG6914">
        <v>6911</v>
      </c>
      <c r="AH6914">
        <v>0.1369921884852566</v>
      </c>
      <c r="AI6914">
        <v>0.15164929208587186</v>
      </c>
    </row>
    <row r="6915" spans="33:35">
      <c r="AG6915">
        <v>6912</v>
      </c>
      <c r="AH6915">
        <v>0.15490057071557101</v>
      </c>
      <c r="AI6915">
        <v>0.10973883228766068</v>
      </c>
    </row>
    <row r="6916" spans="33:35">
      <c r="AG6916">
        <v>6913</v>
      </c>
      <c r="AH6916">
        <v>0.13805801653085112</v>
      </c>
      <c r="AI6916">
        <v>0.15734726967453583</v>
      </c>
    </row>
    <row r="6917" spans="33:35">
      <c r="AG6917">
        <v>6914</v>
      </c>
      <c r="AH6917">
        <v>0.1319884197961147</v>
      </c>
      <c r="AI6917">
        <v>0.16444171409091274</v>
      </c>
    </row>
    <row r="6918" spans="33:35">
      <c r="AG6918">
        <v>6915</v>
      </c>
      <c r="AH6918">
        <v>0.13784764569377447</v>
      </c>
      <c r="AI6918">
        <v>0.12843371706219123</v>
      </c>
    </row>
    <row r="6919" spans="33:35">
      <c r="AG6919">
        <v>6916</v>
      </c>
      <c r="AH6919">
        <v>0.13637371017318828</v>
      </c>
      <c r="AI6919">
        <v>0.12583594469069098</v>
      </c>
    </row>
    <row r="6920" spans="33:35">
      <c r="AG6920">
        <v>6917</v>
      </c>
      <c r="AH6920">
        <v>0.13616767302797794</v>
      </c>
      <c r="AI6920">
        <v>0.11579487026454374</v>
      </c>
    </row>
    <row r="6921" spans="33:35">
      <c r="AG6921">
        <v>6918</v>
      </c>
      <c r="AH6921">
        <v>0.13116528726983592</v>
      </c>
      <c r="AI6921">
        <v>0.14254993894264195</v>
      </c>
    </row>
    <row r="6922" spans="33:35">
      <c r="AG6922">
        <v>6919</v>
      </c>
      <c r="AH6922">
        <v>0.1273017490463092</v>
      </c>
      <c r="AI6922">
        <v>0.12528572225311377</v>
      </c>
    </row>
    <row r="6923" spans="33:35">
      <c r="AG6923">
        <v>6920</v>
      </c>
      <c r="AH6923">
        <v>0.14445276751119804</v>
      </c>
      <c r="AI6923">
        <v>0.11402732998171886</v>
      </c>
    </row>
    <row r="6924" spans="33:35">
      <c r="AG6924">
        <v>6921</v>
      </c>
      <c r="AH6924">
        <v>0.13211997117206495</v>
      </c>
      <c r="AI6924">
        <v>0.11233374849243907</v>
      </c>
    </row>
    <row r="6925" spans="33:35">
      <c r="AG6925">
        <v>6922</v>
      </c>
      <c r="AH6925">
        <v>0.13130433250733989</v>
      </c>
      <c r="AI6925">
        <v>0.12600142770330247</v>
      </c>
    </row>
    <row r="6926" spans="33:35">
      <c r="AG6926">
        <v>6923</v>
      </c>
      <c r="AH6926">
        <v>0.1371607492705732</v>
      </c>
      <c r="AI6926">
        <v>0.12711965961080562</v>
      </c>
    </row>
    <row r="6927" spans="33:35">
      <c r="AG6927">
        <v>6924</v>
      </c>
      <c r="AH6927">
        <v>0.14906385263489563</v>
      </c>
      <c r="AI6927">
        <v>0.12934867945394257</v>
      </c>
    </row>
    <row r="6928" spans="33:35">
      <c r="AG6928">
        <v>6925</v>
      </c>
      <c r="AH6928">
        <v>0.1391354615325921</v>
      </c>
      <c r="AI6928">
        <v>0.12042232060569781</v>
      </c>
    </row>
    <row r="6929" spans="33:35">
      <c r="AG6929">
        <v>6926</v>
      </c>
      <c r="AH6929">
        <v>0.13445750518666441</v>
      </c>
      <c r="AI6929">
        <v>0.10723806921284573</v>
      </c>
    </row>
    <row r="6930" spans="33:35">
      <c r="AG6930">
        <v>6927</v>
      </c>
      <c r="AH6930">
        <v>0.14626027091442712</v>
      </c>
      <c r="AI6930">
        <v>0.11391812132748343</v>
      </c>
    </row>
    <row r="6931" spans="33:35">
      <c r="AG6931">
        <v>6928</v>
      </c>
      <c r="AH6931">
        <v>0.14279176682667635</v>
      </c>
      <c r="AI6931">
        <v>0.11487203302645613</v>
      </c>
    </row>
    <row r="6932" spans="33:35">
      <c r="AG6932">
        <v>6929</v>
      </c>
      <c r="AH6932">
        <v>0.12459199110292531</v>
      </c>
      <c r="AI6932">
        <v>0.1244420256171437</v>
      </c>
    </row>
    <row r="6933" spans="33:35">
      <c r="AG6933">
        <v>6930</v>
      </c>
      <c r="AH6933">
        <v>0.14306910073272541</v>
      </c>
      <c r="AI6933">
        <v>0.16616732029545445</v>
      </c>
    </row>
    <row r="6934" spans="33:35">
      <c r="AG6934">
        <v>6931</v>
      </c>
      <c r="AH6934">
        <v>0.12430185018129672</v>
      </c>
      <c r="AI6934">
        <v>0.14497079136110291</v>
      </c>
    </row>
    <row r="6935" spans="33:35">
      <c r="AG6935">
        <v>6932</v>
      </c>
      <c r="AH6935">
        <v>0.14561877418367167</v>
      </c>
      <c r="AI6935">
        <v>0.10624465515743808</v>
      </c>
    </row>
    <row r="6936" spans="33:35">
      <c r="AG6936">
        <v>6933</v>
      </c>
      <c r="AH6936">
        <v>0.12953508533068464</v>
      </c>
      <c r="AI6936">
        <v>0.1213373785164702</v>
      </c>
    </row>
    <row r="6937" spans="33:35">
      <c r="AG6937">
        <v>6934</v>
      </c>
      <c r="AH6937">
        <v>0.16648380097977075</v>
      </c>
      <c r="AI6937">
        <v>9.1471234351732475E-2</v>
      </c>
    </row>
    <row r="6938" spans="33:35">
      <c r="AG6938">
        <v>6935</v>
      </c>
      <c r="AH6938">
        <v>0.14690180530041758</v>
      </c>
      <c r="AI6938">
        <v>0.11009407929965459</v>
      </c>
    </row>
    <row r="6939" spans="33:35">
      <c r="AG6939">
        <v>6936</v>
      </c>
      <c r="AH6939">
        <v>0.13201714093259109</v>
      </c>
      <c r="AI6939">
        <v>0.13219830584611689</v>
      </c>
    </row>
    <row r="6940" spans="33:35">
      <c r="AG6940">
        <v>6937</v>
      </c>
      <c r="AH6940">
        <v>0.13203082724220319</v>
      </c>
      <c r="AI6940">
        <v>0.12874385069775857</v>
      </c>
    </row>
    <row r="6941" spans="33:35">
      <c r="AG6941">
        <v>6938</v>
      </c>
      <c r="AH6941">
        <v>0.14345076631724285</v>
      </c>
      <c r="AI6941">
        <v>9.8438546675460314E-2</v>
      </c>
    </row>
    <row r="6942" spans="33:35">
      <c r="AG6942">
        <v>6939</v>
      </c>
      <c r="AH6942">
        <v>0.14200342676824573</v>
      </c>
      <c r="AI6942">
        <v>0.11373856782064085</v>
      </c>
    </row>
    <row r="6943" spans="33:35">
      <c r="AG6943">
        <v>6940</v>
      </c>
      <c r="AH6943">
        <v>0.13985242321640096</v>
      </c>
      <c r="AI6943">
        <v>0.10791393317665783</v>
      </c>
    </row>
    <row r="6944" spans="33:35">
      <c r="AG6944">
        <v>6941</v>
      </c>
      <c r="AH6944">
        <v>0.13238313565120924</v>
      </c>
      <c r="AI6944">
        <v>0.12898026600529836</v>
      </c>
    </row>
    <row r="6945" spans="33:35">
      <c r="AG6945">
        <v>6942</v>
      </c>
      <c r="AH6945">
        <v>0.13241962495534887</v>
      </c>
      <c r="AI6945">
        <v>0.12670537082648348</v>
      </c>
    </row>
    <row r="6946" spans="33:35">
      <c r="AG6946">
        <v>6943</v>
      </c>
      <c r="AH6946">
        <v>0.12781020698997528</v>
      </c>
      <c r="AI6946">
        <v>0.13053571759249785</v>
      </c>
    </row>
    <row r="6947" spans="33:35">
      <c r="AG6947">
        <v>6944</v>
      </c>
      <c r="AH6947">
        <v>0.13238139067389451</v>
      </c>
      <c r="AI6947">
        <v>0.12312150160939106</v>
      </c>
    </row>
    <row r="6948" spans="33:35">
      <c r="AG6948">
        <v>6945</v>
      </c>
      <c r="AH6948">
        <v>0.1424577441547703</v>
      </c>
      <c r="AI6948">
        <v>0.11316523418649302</v>
      </c>
    </row>
    <row r="6949" spans="33:35">
      <c r="AG6949">
        <v>6946</v>
      </c>
      <c r="AH6949">
        <v>0.12427697454929236</v>
      </c>
      <c r="AI6949">
        <v>0.14624341353733861</v>
      </c>
    </row>
    <row r="6950" spans="33:35">
      <c r="AG6950">
        <v>6947</v>
      </c>
      <c r="AH6950">
        <v>0.14577002384278892</v>
      </c>
      <c r="AI6950">
        <v>0.10509252502247546</v>
      </c>
    </row>
    <row r="6951" spans="33:35">
      <c r="AG6951">
        <v>6948</v>
      </c>
      <c r="AH6951">
        <v>0.216913252566177</v>
      </c>
      <c r="AI6951">
        <v>8.7513317460793799E-2</v>
      </c>
    </row>
    <row r="6952" spans="33:35">
      <c r="AG6952">
        <v>6949</v>
      </c>
      <c r="AH6952">
        <v>0.14469700623933576</v>
      </c>
      <c r="AI6952">
        <v>0.10932382713133766</v>
      </c>
    </row>
    <row r="6953" spans="33:35">
      <c r="AG6953">
        <v>6950</v>
      </c>
      <c r="AH6953">
        <v>0.12278420775157507</v>
      </c>
      <c r="AI6953">
        <v>0.13935771170902114</v>
      </c>
    </row>
    <row r="6954" spans="33:35">
      <c r="AG6954">
        <v>6951</v>
      </c>
      <c r="AH6954">
        <v>0.13219944008368831</v>
      </c>
      <c r="AI6954">
        <v>0.10892559014985212</v>
      </c>
    </row>
    <row r="6955" spans="33:35">
      <c r="AG6955">
        <v>6952</v>
      </c>
      <c r="AH6955">
        <v>0.13653002393487126</v>
      </c>
      <c r="AI6955">
        <v>0.14219129886613163</v>
      </c>
    </row>
    <row r="6956" spans="33:35">
      <c r="AG6956">
        <v>6953</v>
      </c>
      <c r="AH6956">
        <v>0.13388559760156002</v>
      </c>
      <c r="AI6956">
        <v>0.12869745782266301</v>
      </c>
    </row>
    <row r="6957" spans="33:35">
      <c r="AG6957">
        <v>6954</v>
      </c>
      <c r="AH6957">
        <v>0.12578973457930509</v>
      </c>
      <c r="AI6957">
        <v>0.12776230387384918</v>
      </c>
    </row>
    <row r="6958" spans="33:35">
      <c r="AG6958">
        <v>6955</v>
      </c>
      <c r="AH6958">
        <v>0.15127139943445342</v>
      </c>
      <c r="AI6958">
        <v>0.12803480221314631</v>
      </c>
    </row>
    <row r="6959" spans="33:35">
      <c r="AG6959">
        <v>6956</v>
      </c>
      <c r="AH6959">
        <v>0.12302429302976411</v>
      </c>
      <c r="AI6959">
        <v>0.1405915972328019</v>
      </c>
    </row>
    <row r="6960" spans="33:35">
      <c r="AG6960">
        <v>6957</v>
      </c>
      <c r="AH6960">
        <v>0.17019201606666579</v>
      </c>
      <c r="AI6960">
        <v>0.1156043351512123</v>
      </c>
    </row>
    <row r="6961" spans="33:35">
      <c r="AG6961">
        <v>6958</v>
      </c>
      <c r="AH6961">
        <v>0.14128067762399049</v>
      </c>
      <c r="AI6961">
        <v>0.11543588430312765</v>
      </c>
    </row>
    <row r="6962" spans="33:35">
      <c r="AG6962">
        <v>6959</v>
      </c>
      <c r="AH6962">
        <v>0.15229058797705031</v>
      </c>
      <c r="AI6962">
        <v>0.10267072086221246</v>
      </c>
    </row>
    <row r="6963" spans="33:35">
      <c r="AG6963">
        <v>6960</v>
      </c>
      <c r="AH6963">
        <v>0.12320676812741581</v>
      </c>
      <c r="AI6963">
        <v>0.13715422170745917</v>
      </c>
    </row>
    <row r="6964" spans="33:35">
      <c r="AG6964">
        <v>6961</v>
      </c>
      <c r="AH6964">
        <v>0.12364359027408321</v>
      </c>
      <c r="AI6964">
        <v>0.12702982787225378</v>
      </c>
    </row>
    <row r="6965" spans="33:35">
      <c r="AG6965">
        <v>6962</v>
      </c>
      <c r="AH6965">
        <v>0.1625393458936813</v>
      </c>
      <c r="AI6965">
        <v>0.10023737634786542</v>
      </c>
    </row>
    <row r="6966" spans="33:35">
      <c r="AG6966">
        <v>6963</v>
      </c>
      <c r="AH6966">
        <v>0.13951147986128251</v>
      </c>
      <c r="AI6966">
        <v>0.12395515252484238</v>
      </c>
    </row>
    <row r="6967" spans="33:35">
      <c r="AG6967">
        <v>6964</v>
      </c>
      <c r="AH6967">
        <v>0.14567548566430347</v>
      </c>
      <c r="AI6967">
        <v>0.11719634594604585</v>
      </c>
    </row>
    <row r="6968" spans="33:35">
      <c r="AG6968">
        <v>6965</v>
      </c>
      <c r="AH6968">
        <v>0.14133246316045459</v>
      </c>
      <c r="AI6968">
        <v>0.13048549602526471</v>
      </c>
    </row>
    <row r="6969" spans="33:35">
      <c r="AG6969">
        <v>6966</v>
      </c>
      <c r="AH6969">
        <v>0.16274465613500722</v>
      </c>
      <c r="AI6969">
        <v>9.7931080368468884E-2</v>
      </c>
    </row>
    <row r="6970" spans="33:35">
      <c r="AG6970">
        <v>6967</v>
      </c>
      <c r="AH6970">
        <v>0.13473635858489294</v>
      </c>
      <c r="AI6970">
        <v>0.11951693974572251</v>
      </c>
    </row>
    <row r="6971" spans="33:35">
      <c r="AG6971">
        <v>6968</v>
      </c>
      <c r="AH6971">
        <v>0.13530353445238705</v>
      </c>
      <c r="AI6971">
        <v>0.10998824215575176</v>
      </c>
    </row>
    <row r="6972" spans="33:35">
      <c r="AG6972">
        <v>6969</v>
      </c>
      <c r="AH6972">
        <v>0.13236872121598026</v>
      </c>
      <c r="AI6972">
        <v>0.13506719895178287</v>
      </c>
    </row>
    <row r="6973" spans="33:35">
      <c r="AG6973">
        <v>6970</v>
      </c>
      <c r="AH6973">
        <v>0.14708724173162155</v>
      </c>
      <c r="AI6973">
        <v>0.10494733050676811</v>
      </c>
    </row>
    <row r="6974" spans="33:35">
      <c r="AG6974">
        <v>6971</v>
      </c>
      <c r="AH6974">
        <v>0.14553240248199351</v>
      </c>
      <c r="AI6974">
        <v>0.11697990475156828</v>
      </c>
    </row>
    <row r="6975" spans="33:35">
      <c r="AG6975">
        <v>6972</v>
      </c>
      <c r="AH6975">
        <v>0.15364797502636168</v>
      </c>
      <c r="AI6975">
        <v>9.7494352869971337E-2</v>
      </c>
    </row>
    <row r="6976" spans="33:35">
      <c r="AG6976">
        <v>6973</v>
      </c>
      <c r="AH6976">
        <v>0.13181345914019796</v>
      </c>
      <c r="AI6976">
        <v>0.1184529836412033</v>
      </c>
    </row>
    <row r="6977" spans="33:35">
      <c r="AG6977">
        <v>6974</v>
      </c>
      <c r="AH6977">
        <v>0.13235300546042844</v>
      </c>
      <c r="AI6977">
        <v>0.12670016485036364</v>
      </c>
    </row>
    <row r="6978" spans="33:35">
      <c r="AG6978">
        <v>6975</v>
      </c>
      <c r="AH6978">
        <v>0.13805767776465913</v>
      </c>
      <c r="AI6978">
        <v>0.12750416392040553</v>
      </c>
    </row>
    <row r="6979" spans="33:35">
      <c r="AG6979">
        <v>6976</v>
      </c>
      <c r="AH6979">
        <v>0.12289115740732356</v>
      </c>
      <c r="AI6979">
        <v>0.12727128080242889</v>
      </c>
    </row>
    <row r="6980" spans="33:35">
      <c r="AG6980">
        <v>6977</v>
      </c>
      <c r="AH6980">
        <v>0.13816128119264909</v>
      </c>
      <c r="AI6980">
        <v>0.1134528051098774</v>
      </c>
    </row>
    <row r="6981" spans="33:35">
      <c r="AG6981">
        <v>6978</v>
      </c>
      <c r="AH6981">
        <v>0.1844276636381916</v>
      </c>
      <c r="AI6981">
        <v>8.9271411978828263E-2</v>
      </c>
    </row>
    <row r="6982" spans="33:35">
      <c r="AG6982">
        <v>6979</v>
      </c>
      <c r="AH6982">
        <v>0.12757778682188015</v>
      </c>
      <c r="AI6982">
        <v>0.13367448553088787</v>
      </c>
    </row>
    <row r="6983" spans="33:35">
      <c r="AG6983">
        <v>6980</v>
      </c>
      <c r="AH6983">
        <v>0.12272397933691466</v>
      </c>
      <c r="AI6983">
        <v>0.13820204171546821</v>
      </c>
    </row>
    <row r="6984" spans="33:35">
      <c r="AG6984">
        <v>6981</v>
      </c>
      <c r="AH6984">
        <v>0.14776170913373721</v>
      </c>
      <c r="AI6984">
        <v>0.1155601986340119</v>
      </c>
    </row>
    <row r="6985" spans="33:35">
      <c r="AG6985">
        <v>6982</v>
      </c>
      <c r="AH6985">
        <v>0.13731370135930879</v>
      </c>
      <c r="AI6985">
        <v>0.12075579667476624</v>
      </c>
    </row>
    <row r="6986" spans="33:35">
      <c r="AG6986">
        <v>6983</v>
      </c>
      <c r="AH6986">
        <v>0.14592151309522094</v>
      </c>
      <c r="AI6986">
        <v>0.10587862871137002</v>
      </c>
    </row>
    <row r="6987" spans="33:35">
      <c r="AG6987">
        <v>6984</v>
      </c>
      <c r="AH6987">
        <v>0.15598388302178973</v>
      </c>
      <c r="AI6987">
        <v>0.10842115706311452</v>
      </c>
    </row>
    <row r="6988" spans="33:35">
      <c r="AG6988">
        <v>6985</v>
      </c>
      <c r="AH6988">
        <v>0.14121498403704527</v>
      </c>
      <c r="AI6988">
        <v>0.10831469942666083</v>
      </c>
    </row>
    <row r="6989" spans="33:35">
      <c r="AG6989">
        <v>6986</v>
      </c>
      <c r="AH6989">
        <v>0.1294980027829998</v>
      </c>
      <c r="AI6989">
        <v>0.12445885765436471</v>
      </c>
    </row>
    <row r="6990" spans="33:35">
      <c r="AG6990">
        <v>6987</v>
      </c>
      <c r="AH6990">
        <v>0.13719013742557762</v>
      </c>
      <c r="AI6990">
        <v>0.15594123201597429</v>
      </c>
    </row>
    <row r="6991" spans="33:35">
      <c r="AG6991">
        <v>6988</v>
      </c>
      <c r="AH6991">
        <v>0.13404771199326945</v>
      </c>
      <c r="AI6991">
        <v>0.12332481175500248</v>
      </c>
    </row>
    <row r="6992" spans="33:35">
      <c r="AG6992">
        <v>6989</v>
      </c>
      <c r="AH6992">
        <v>0.13800841918352597</v>
      </c>
      <c r="AI6992">
        <v>0.11691052252879675</v>
      </c>
    </row>
    <row r="6993" spans="33:35">
      <c r="AG6993">
        <v>6990</v>
      </c>
      <c r="AH6993">
        <v>0.12993734433434928</v>
      </c>
      <c r="AI6993">
        <v>0.11458208045601903</v>
      </c>
    </row>
    <row r="6994" spans="33:35">
      <c r="AG6994">
        <v>6991</v>
      </c>
      <c r="AH6994">
        <v>0.12354459250137488</v>
      </c>
      <c r="AI6994">
        <v>0.12930351178054605</v>
      </c>
    </row>
    <row r="6995" spans="33:35">
      <c r="AG6995">
        <v>6992</v>
      </c>
      <c r="AH6995">
        <v>0.15256466834770294</v>
      </c>
      <c r="AI6995">
        <v>0.10531390356598139</v>
      </c>
    </row>
    <row r="6996" spans="33:35">
      <c r="AG6996">
        <v>6993</v>
      </c>
      <c r="AH6996">
        <v>0.15997270371808683</v>
      </c>
      <c r="AI6996">
        <v>0.10097115589200475</v>
      </c>
    </row>
    <row r="6997" spans="33:35">
      <c r="AG6997">
        <v>6994</v>
      </c>
      <c r="AH6997">
        <v>0.12819567771895835</v>
      </c>
      <c r="AI6997">
        <v>0.14303355448659485</v>
      </c>
    </row>
    <row r="6998" spans="33:35">
      <c r="AG6998">
        <v>6995</v>
      </c>
      <c r="AH6998">
        <v>0.13739830632751099</v>
      </c>
      <c r="AI6998">
        <v>0.12542611987204486</v>
      </c>
    </row>
    <row r="6999" spans="33:35">
      <c r="AG6999">
        <v>6996</v>
      </c>
      <c r="AH6999">
        <v>0.13193268554910076</v>
      </c>
      <c r="AI6999">
        <v>0.15395678025876586</v>
      </c>
    </row>
    <row r="7000" spans="33:35">
      <c r="AG7000">
        <v>6997</v>
      </c>
      <c r="AH7000">
        <v>0.12900674736323897</v>
      </c>
      <c r="AI7000">
        <v>0.13089865757178754</v>
      </c>
    </row>
    <row r="7001" spans="33:35">
      <c r="AG7001">
        <v>6998</v>
      </c>
      <c r="AH7001">
        <v>0.15073885733907524</v>
      </c>
      <c r="AI7001">
        <v>0.10525904889765925</v>
      </c>
    </row>
    <row r="7002" spans="33:35">
      <c r="AG7002">
        <v>6999</v>
      </c>
      <c r="AH7002">
        <v>0.12979555268844137</v>
      </c>
      <c r="AI7002">
        <v>0.1278832553834113</v>
      </c>
    </row>
    <row r="7003" spans="33:35">
      <c r="AG7003">
        <v>7000</v>
      </c>
      <c r="AH7003">
        <v>0.14195575416786918</v>
      </c>
      <c r="AI7003">
        <v>0.13133088283682881</v>
      </c>
    </row>
    <row r="7004" spans="33:35">
      <c r="AG7004">
        <v>7001</v>
      </c>
      <c r="AH7004">
        <v>0.14782362761754453</v>
      </c>
      <c r="AI7004">
        <v>0.10804369805355668</v>
      </c>
    </row>
    <row r="7005" spans="33:35">
      <c r="AG7005">
        <v>7002</v>
      </c>
      <c r="AH7005">
        <v>0.141649755935011</v>
      </c>
      <c r="AI7005">
        <v>0.10450323150058616</v>
      </c>
    </row>
    <row r="7006" spans="33:35">
      <c r="AG7006">
        <v>7003</v>
      </c>
      <c r="AH7006">
        <v>0.13656286288221162</v>
      </c>
      <c r="AI7006">
        <v>0.12930045400792486</v>
      </c>
    </row>
    <row r="7007" spans="33:35">
      <c r="AG7007">
        <v>7004</v>
      </c>
      <c r="AH7007">
        <v>0.13923622930852642</v>
      </c>
      <c r="AI7007">
        <v>0.12209592027998765</v>
      </c>
    </row>
    <row r="7008" spans="33:35">
      <c r="AG7008">
        <v>7005</v>
      </c>
      <c r="AH7008">
        <v>0.14154650628868601</v>
      </c>
      <c r="AI7008">
        <v>0.12718759536675461</v>
      </c>
    </row>
    <row r="7009" spans="33:35">
      <c r="AG7009">
        <v>7006</v>
      </c>
      <c r="AH7009">
        <v>0.12617590585573898</v>
      </c>
      <c r="AI7009">
        <v>0.13023856360075875</v>
      </c>
    </row>
    <row r="7010" spans="33:35">
      <c r="AG7010">
        <v>7007</v>
      </c>
      <c r="AH7010">
        <v>0.13377146940568047</v>
      </c>
      <c r="AI7010">
        <v>0.1163695984746565</v>
      </c>
    </row>
    <row r="7011" spans="33:35">
      <c r="AG7011">
        <v>7008</v>
      </c>
      <c r="AH7011">
        <v>0.13749071704557833</v>
      </c>
      <c r="AI7011">
        <v>0.12734536408810687</v>
      </c>
    </row>
    <row r="7012" spans="33:35">
      <c r="AG7012">
        <v>7009</v>
      </c>
      <c r="AH7012">
        <v>0.17990689256619952</v>
      </c>
      <c r="AI7012">
        <v>0.10117098231657368</v>
      </c>
    </row>
    <row r="7013" spans="33:35">
      <c r="AG7013">
        <v>7010</v>
      </c>
      <c r="AH7013">
        <v>0.13656162695689145</v>
      </c>
      <c r="AI7013">
        <v>0.1336301216402962</v>
      </c>
    </row>
    <row r="7014" spans="33:35">
      <c r="AG7014">
        <v>7011</v>
      </c>
      <c r="AH7014">
        <v>0.12779305119334705</v>
      </c>
      <c r="AI7014">
        <v>0.1372995044730656</v>
      </c>
    </row>
    <row r="7015" spans="33:35">
      <c r="AG7015">
        <v>7012</v>
      </c>
      <c r="AH7015">
        <v>0.13546476747859929</v>
      </c>
      <c r="AI7015">
        <v>0.11109515492371849</v>
      </c>
    </row>
    <row r="7016" spans="33:35">
      <c r="AG7016">
        <v>7013</v>
      </c>
      <c r="AH7016">
        <v>0.13377749891039553</v>
      </c>
      <c r="AI7016">
        <v>0.11623287885654204</v>
      </c>
    </row>
    <row r="7017" spans="33:35">
      <c r="AG7017">
        <v>7014</v>
      </c>
      <c r="AH7017">
        <v>0.14539084564006144</v>
      </c>
      <c r="AI7017">
        <v>0.12489719137927609</v>
      </c>
    </row>
    <row r="7018" spans="33:35">
      <c r="AG7018">
        <v>7015</v>
      </c>
      <c r="AH7018">
        <v>0.12784261737349725</v>
      </c>
      <c r="AI7018">
        <v>0.11464519243774575</v>
      </c>
    </row>
    <row r="7019" spans="33:35">
      <c r="AG7019">
        <v>7016</v>
      </c>
      <c r="AH7019">
        <v>0.13358468083827887</v>
      </c>
      <c r="AI7019">
        <v>0.12822067073829002</v>
      </c>
    </row>
    <row r="7020" spans="33:35">
      <c r="AG7020">
        <v>7017</v>
      </c>
      <c r="AH7020">
        <v>0.14934119164259876</v>
      </c>
      <c r="AI7020">
        <v>0.10963518720845615</v>
      </c>
    </row>
    <row r="7021" spans="33:35">
      <c r="AG7021">
        <v>7018</v>
      </c>
      <c r="AH7021">
        <v>0.13816562540100769</v>
      </c>
      <c r="AI7021">
        <v>0.13686699184699352</v>
      </c>
    </row>
    <row r="7022" spans="33:35">
      <c r="AG7022">
        <v>7019</v>
      </c>
      <c r="AH7022">
        <v>0.12603713306856584</v>
      </c>
      <c r="AI7022">
        <v>0.13784779314904488</v>
      </c>
    </row>
    <row r="7023" spans="33:35">
      <c r="AG7023">
        <v>7020</v>
      </c>
      <c r="AH7023">
        <v>0.13098925306309103</v>
      </c>
      <c r="AI7023">
        <v>0.12577765737935681</v>
      </c>
    </row>
    <row r="7024" spans="33:35">
      <c r="AG7024">
        <v>7021</v>
      </c>
      <c r="AH7024">
        <v>0.18128171959848688</v>
      </c>
      <c r="AI7024">
        <v>0.10116203443220664</v>
      </c>
    </row>
    <row r="7025" spans="33:35">
      <c r="AG7025">
        <v>7022</v>
      </c>
      <c r="AH7025">
        <v>0.12677153583217762</v>
      </c>
      <c r="AI7025">
        <v>0.12883163416729698</v>
      </c>
    </row>
    <row r="7026" spans="33:35">
      <c r="AG7026">
        <v>7023</v>
      </c>
      <c r="AH7026">
        <v>0.12821669286575169</v>
      </c>
      <c r="AI7026">
        <v>0.12283383693493004</v>
      </c>
    </row>
    <row r="7027" spans="33:35">
      <c r="AG7027">
        <v>7024</v>
      </c>
      <c r="AH7027">
        <v>0.12754455208801527</v>
      </c>
      <c r="AI7027">
        <v>0.12923155437246917</v>
      </c>
    </row>
    <row r="7028" spans="33:35">
      <c r="AG7028">
        <v>7025</v>
      </c>
      <c r="AH7028">
        <v>0.1435262229317226</v>
      </c>
      <c r="AI7028">
        <v>0.10545904326650013</v>
      </c>
    </row>
    <row r="7029" spans="33:35">
      <c r="AG7029">
        <v>7026</v>
      </c>
      <c r="AH7029">
        <v>0.12827024922697561</v>
      </c>
      <c r="AI7029">
        <v>0.12120676987050222</v>
      </c>
    </row>
    <row r="7030" spans="33:35">
      <c r="AG7030">
        <v>7027</v>
      </c>
      <c r="AH7030">
        <v>0.13388412402847216</v>
      </c>
      <c r="AI7030">
        <v>0.11779896158048855</v>
      </c>
    </row>
    <row r="7031" spans="33:35">
      <c r="AG7031">
        <v>7028</v>
      </c>
      <c r="AH7031">
        <v>0.13505571804318336</v>
      </c>
      <c r="AI7031">
        <v>0.11546940262763183</v>
      </c>
    </row>
    <row r="7032" spans="33:35">
      <c r="AG7032">
        <v>7029</v>
      </c>
      <c r="AH7032">
        <v>0.14455557800607724</v>
      </c>
      <c r="AI7032">
        <v>0.16624833118900201</v>
      </c>
    </row>
    <row r="7033" spans="33:35">
      <c r="AG7033">
        <v>7030</v>
      </c>
      <c r="AH7033">
        <v>0.13003456881037476</v>
      </c>
      <c r="AI7033">
        <v>0.14230656838404726</v>
      </c>
    </row>
    <row r="7034" spans="33:35">
      <c r="AG7034">
        <v>7031</v>
      </c>
      <c r="AH7034">
        <v>0.12253174378727595</v>
      </c>
      <c r="AI7034">
        <v>0.13437029252702473</v>
      </c>
    </row>
    <row r="7035" spans="33:35">
      <c r="AG7035">
        <v>7032</v>
      </c>
      <c r="AH7035">
        <v>0.13294799188498685</v>
      </c>
      <c r="AI7035">
        <v>0.12780368892477384</v>
      </c>
    </row>
    <row r="7036" spans="33:35">
      <c r="AG7036">
        <v>7033</v>
      </c>
      <c r="AH7036">
        <v>0.14996722647412303</v>
      </c>
      <c r="AI7036">
        <v>9.980677690078453E-2</v>
      </c>
    </row>
    <row r="7037" spans="33:35">
      <c r="AG7037">
        <v>7034</v>
      </c>
      <c r="AH7037">
        <v>0.1397505695345638</v>
      </c>
      <c r="AI7037">
        <v>0.11896864046227698</v>
      </c>
    </row>
    <row r="7038" spans="33:35">
      <c r="AG7038">
        <v>7035</v>
      </c>
      <c r="AH7038">
        <v>0.13027634135552787</v>
      </c>
      <c r="AI7038">
        <v>0.12710564869359942</v>
      </c>
    </row>
    <row r="7039" spans="33:35">
      <c r="AG7039">
        <v>7036</v>
      </c>
      <c r="AH7039">
        <v>0.12446193029792117</v>
      </c>
      <c r="AI7039">
        <v>0.13484462652209245</v>
      </c>
    </row>
    <row r="7040" spans="33:35">
      <c r="AG7040">
        <v>7037</v>
      </c>
      <c r="AH7040">
        <v>0.14391799242484749</v>
      </c>
      <c r="AI7040">
        <v>0.12872210727820141</v>
      </c>
    </row>
    <row r="7041" spans="33:35">
      <c r="AG7041">
        <v>7038</v>
      </c>
      <c r="AH7041">
        <v>0.12892802337692114</v>
      </c>
      <c r="AI7041">
        <v>0.12301984931257055</v>
      </c>
    </row>
    <row r="7042" spans="33:35">
      <c r="AG7042">
        <v>7039</v>
      </c>
      <c r="AH7042">
        <v>0.15655219584537555</v>
      </c>
      <c r="AI7042">
        <v>0.12211838303693784</v>
      </c>
    </row>
    <row r="7043" spans="33:35">
      <c r="AG7043">
        <v>7040</v>
      </c>
      <c r="AH7043">
        <v>0.14069598300936506</v>
      </c>
      <c r="AI7043">
        <v>0.11315872399050407</v>
      </c>
    </row>
    <row r="7044" spans="33:35">
      <c r="AG7044">
        <v>7041</v>
      </c>
      <c r="AH7044">
        <v>0.16797543639502108</v>
      </c>
      <c r="AI7044">
        <v>0.10473374449443984</v>
      </c>
    </row>
    <row r="7045" spans="33:35">
      <c r="AG7045">
        <v>7042</v>
      </c>
      <c r="AH7045">
        <v>0.13288579603969708</v>
      </c>
      <c r="AI7045">
        <v>0.12147398574126765</v>
      </c>
    </row>
    <row r="7046" spans="33:35">
      <c r="AG7046">
        <v>7043</v>
      </c>
      <c r="AH7046">
        <v>0.13583645098692426</v>
      </c>
      <c r="AI7046">
        <v>0.11683263242489758</v>
      </c>
    </row>
    <row r="7047" spans="33:35">
      <c r="AG7047">
        <v>7044</v>
      </c>
      <c r="AH7047">
        <v>0.12880708451588185</v>
      </c>
      <c r="AI7047">
        <v>0.12882960272825689</v>
      </c>
    </row>
    <row r="7048" spans="33:35">
      <c r="AG7048">
        <v>7045</v>
      </c>
      <c r="AH7048">
        <v>0.1356213255284083</v>
      </c>
      <c r="AI7048">
        <v>0.12881339575848624</v>
      </c>
    </row>
    <row r="7049" spans="33:35">
      <c r="AG7049">
        <v>7046</v>
      </c>
      <c r="AH7049">
        <v>0.12963145249975266</v>
      </c>
      <c r="AI7049">
        <v>0.13531769098661997</v>
      </c>
    </row>
    <row r="7050" spans="33:35">
      <c r="AG7050">
        <v>7047</v>
      </c>
      <c r="AH7050">
        <v>0.13191122228694385</v>
      </c>
      <c r="AI7050">
        <v>0.11501367110287253</v>
      </c>
    </row>
    <row r="7051" spans="33:35">
      <c r="AG7051">
        <v>7048</v>
      </c>
      <c r="AH7051">
        <v>0.14899407498391196</v>
      </c>
      <c r="AI7051">
        <v>0.10401586725975095</v>
      </c>
    </row>
    <row r="7052" spans="33:35">
      <c r="AG7052">
        <v>7049</v>
      </c>
      <c r="AH7052">
        <v>0.12632379224063711</v>
      </c>
      <c r="AI7052">
        <v>0.1358532687260787</v>
      </c>
    </row>
    <row r="7053" spans="33:35">
      <c r="AG7053">
        <v>7050</v>
      </c>
      <c r="AH7053">
        <v>0.13051555023238692</v>
      </c>
      <c r="AI7053">
        <v>0.14744233832699688</v>
      </c>
    </row>
    <row r="7054" spans="33:35">
      <c r="AG7054">
        <v>7051</v>
      </c>
      <c r="AH7054">
        <v>0.12897083511990362</v>
      </c>
      <c r="AI7054">
        <v>0.11963365710960733</v>
      </c>
    </row>
    <row r="7055" spans="33:35">
      <c r="AG7055">
        <v>7052</v>
      </c>
      <c r="AH7055">
        <v>0.14104703196848137</v>
      </c>
      <c r="AI7055">
        <v>0.11845670366394875</v>
      </c>
    </row>
    <row r="7056" spans="33:35">
      <c r="AG7056">
        <v>7053</v>
      </c>
      <c r="AH7056">
        <v>0.12674656419694555</v>
      </c>
      <c r="AI7056">
        <v>0.11814478791525468</v>
      </c>
    </row>
    <row r="7057" spans="33:35">
      <c r="AG7057">
        <v>7054</v>
      </c>
      <c r="AH7057">
        <v>0.15030024396385322</v>
      </c>
      <c r="AI7057">
        <v>0.12152120701526242</v>
      </c>
    </row>
    <row r="7058" spans="33:35">
      <c r="AG7058">
        <v>7055</v>
      </c>
      <c r="AH7058">
        <v>0.1361921621359328</v>
      </c>
      <c r="AI7058">
        <v>0.11431292577693569</v>
      </c>
    </row>
    <row r="7059" spans="33:35">
      <c r="AG7059">
        <v>7056</v>
      </c>
      <c r="AH7059">
        <v>0.14139663016594056</v>
      </c>
      <c r="AI7059">
        <v>0.11941139862376138</v>
      </c>
    </row>
    <row r="7060" spans="33:35">
      <c r="AG7060">
        <v>7057</v>
      </c>
      <c r="AH7060">
        <v>0.14943996121639397</v>
      </c>
      <c r="AI7060">
        <v>0.13959038657191031</v>
      </c>
    </row>
    <row r="7061" spans="33:35">
      <c r="AG7061">
        <v>7058</v>
      </c>
      <c r="AH7061">
        <v>0.22250390136430101</v>
      </c>
      <c r="AI7061">
        <v>9.6777797069609761E-2</v>
      </c>
    </row>
    <row r="7062" spans="33:35">
      <c r="AG7062">
        <v>7059</v>
      </c>
      <c r="AH7062">
        <v>0.13818931398475759</v>
      </c>
      <c r="AI7062">
        <v>0.12435360013088748</v>
      </c>
    </row>
    <row r="7063" spans="33:35">
      <c r="AG7063">
        <v>7060</v>
      </c>
      <c r="AH7063">
        <v>0.13425091829564559</v>
      </c>
      <c r="AI7063">
        <v>0.12453260590856602</v>
      </c>
    </row>
    <row r="7064" spans="33:35">
      <c r="AG7064">
        <v>7061</v>
      </c>
      <c r="AH7064">
        <v>0.13790959849097131</v>
      </c>
      <c r="AI7064">
        <v>0.1145871569803749</v>
      </c>
    </row>
    <row r="7065" spans="33:35">
      <c r="AG7065">
        <v>7062</v>
      </c>
      <c r="AH7065">
        <v>0.14944277178004181</v>
      </c>
      <c r="AI7065">
        <v>0.11379006936437007</v>
      </c>
    </row>
    <row r="7066" spans="33:35">
      <c r="AG7066">
        <v>7063</v>
      </c>
      <c r="AH7066">
        <v>0.13419062652069041</v>
      </c>
      <c r="AI7066">
        <v>0.12466390028274807</v>
      </c>
    </row>
    <row r="7067" spans="33:35">
      <c r="AG7067">
        <v>7064</v>
      </c>
      <c r="AH7067">
        <v>0.14816510977848663</v>
      </c>
      <c r="AI7067">
        <v>0.11677099542267232</v>
      </c>
    </row>
    <row r="7068" spans="33:35">
      <c r="AG7068">
        <v>7065</v>
      </c>
      <c r="AH7068">
        <v>0.13812929067661195</v>
      </c>
      <c r="AI7068">
        <v>0.12047779641974482</v>
      </c>
    </row>
    <row r="7069" spans="33:35">
      <c r="AG7069">
        <v>7066</v>
      </c>
      <c r="AH7069">
        <v>0.13428321081727335</v>
      </c>
      <c r="AI7069">
        <v>0.11966757180351653</v>
      </c>
    </row>
    <row r="7070" spans="33:35">
      <c r="AG7070">
        <v>7067</v>
      </c>
      <c r="AH7070">
        <v>0.13497427899695813</v>
      </c>
      <c r="AI7070">
        <v>0.1431753842093039</v>
      </c>
    </row>
    <row r="7071" spans="33:35">
      <c r="AG7071">
        <v>7068</v>
      </c>
      <c r="AH7071">
        <v>0.12822235229624446</v>
      </c>
      <c r="AI7071">
        <v>0.14453883291936623</v>
      </c>
    </row>
    <row r="7072" spans="33:35">
      <c r="AG7072">
        <v>7069</v>
      </c>
      <c r="AH7072">
        <v>0.14959478358240172</v>
      </c>
      <c r="AI7072">
        <v>0.10907660450060544</v>
      </c>
    </row>
    <row r="7073" spans="33:35">
      <c r="AG7073">
        <v>7070</v>
      </c>
      <c r="AH7073">
        <v>0.12835350634873799</v>
      </c>
      <c r="AI7073">
        <v>0.11933250809213318</v>
      </c>
    </row>
    <row r="7074" spans="33:35">
      <c r="AG7074">
        <v>7071</v>
      </c>
      <c r="AH7074">
        <v>0.13063780325633831</v>
      </c>
      <c r="AI7074">
        <v>0.12865284393564619</v>
      </c>
    </row>
    <row r="7075" spans="33:35">
      <c r="AG7075">
        <v>7072</v>
      </c>
      <c r="AH7075">
        <v>0.12777786243816888</v>
      </c>
      <c r="AI7075">
        <v>0.13366484718177549</v>
      </c>
    </row>
    <row r="7076" spans="33:35">
      <c r="AG7076">
        <v>7073</v>
      </c>
      <c r="AH7076">
        <v>0.14130131106502161</v>
      </c>
      <c r="AI7076">
        <v>0.13732588063476614</v>
      </c>
    </row>
    <row r="7077" spans="33:35">
      <c r="AG7077">
        <v>7074</v>
      </c>
      <c r="AH7077">
        <v>0.12866845259654247</v>
      </c>
      <c r="AI7077">
        <v>0.13715940326525045</v>
      </c>
    </row>
    <row r="7078" spans="33:35">
      <c r="AG7078">
        <v>7075</v>
      </c>
      <c r="AH7078">
        <v>0.13867014239176084</v>
      </c>
      <c r="AI7078">
        <v>0.10031596060114768</v>
      </c>
    </row>
    <row r="7079" spans="33:35">
      <c r="AG7079">
        <v>7076</v>
      </c>
      <c r="AH7079">
        <v>0.13673319006670956</v>
      </c>
      <c r="AI7079">
        <v>0.12680586746053085</v>
      </c>
    </row>
    <row r="7080" spans="33:35">
      <c r="AG7080">
        <v>7077</v>
      </c>
      <c r="AH7080">
        <v>0.14111957798280603</v>
      </c>
      <c r="AI7080">
        <v>0.11054750828022558</v>
      </c>
    </row>
    <row r="7081" spans="33:35">
      <c r="AG7081">
        <v>7078</v>
      </c>
      <c r="AH7081">
        <v>0.12551685030323514</v>
      </c>
      <c r="AI7081">
        <v>0.1308912326763344</v>
      </c>
    </row>
    <row r="7082" spans="33:35">
      <c r="AG7082">
        <v>7079</v>
      </c>
      <c r="AH7082">
        <v>0.1402969598221174</v>
      </c>
      <c r="AI7082">
        <v>0.11151178616913757</v>
      </c>
    </row>
    <row r="7083" spans="33:35">
      <c r="AG7083">
        <v>7080</v>
      </c>
      <c r="AH7083">
        <v>0.1256678871938636</v>
      </c>
      <c r="AI7083">
        <v>0.13025651776594804</v>
      </c>
    </row>
    <row r="7084" spans="33:35">
      <c r="AG7084">
        <v>7081</v>
      </c>
      <c r="AH7084">
        <v>0.15109416537269962</v>
      </c>
      <c r="AI7084">
        <v>0.12850152740417922</v>
      </c>
    </row>
    <row r="7085" spans="33:35">
      <c r="AG7085">
        <v>7082</v>
      </c>
      <c r="AH7085">
        <v>0.14854758290774275</v>
      </c>
      <c r="AI7085">
        <v>0.1135811104302903</v>
      </c>
    </row>
    <row r="7086" spans="33:35">
      <c r="AG7086">
        <v>7083</v>
      </c>
      <c r="AH7086">
        <v>0.14545603617137953</v>
      </c>
      <c r="AI7086">
        <v>0.10717512475490701</v>
      </c>
    </row>
    <row r="7087" spans="33:35">
      <c r="AG7087">
        <v>7084</v>
      </c>
      <c r="AH7087">
        <v>0.13587916028176716</v>
      </c>
      <c r="AI7087">
        <v>0.11075070125022737</v>
      </c>
    </row>
    <row r="7088" spans="33:35">
      <c r="AG7088">
        <v>7085</v>
      </c>
      <c r="AH7088">
        <v>0.1565699103075599</v>
      </c>
      <c r="AI7088">
        <v>0.12860675922761602</v>
      </c>
    </row>
    <row r="7089" spans="33:35">
      <c r="AG7089">
        <v>7086</v>
      </c>
      <c r="AH7089">
        <v>0.14561338338092375</v>
      </c>
      <c r="AI7089">
        <v>0.11557728861787424</v>
      </c>
    </row>
    <row r="7090" spans="33:35">
      <c r="AG7090">
        <v>7087</v>
      </c>
      <c r="AH7090">
        <v>0.14512049479145028</v>
      </c>
      <c r="AI7090">
        <v>0.10709527713435238</v>
      </c>
    </row>
    <row r="7091" spans="33:35">
      <c r="AG7091">
        <v>7088</v>
      </c>
      <c r="AH7091">
        <v>0.13715729510706187</v>
      </c>
      <c r="AI7091">
        <v>0.12704894468270764</v>
      </c>
    </row>
    <row r="7092" spans="33:35">
      <c r="AG7092">
        <v>7089</v>
      </c>
      <c r="AH7092">
        <v>0.13432119033330667</v>
      </c>
      <c r="AI7092">
        <v>0.11631678504226582</v>
      </c>
    </row>
    <row r="7093" spans="33:35">
      <c r="AG7093">
        <v>7090</v>
      </c>
      <c r="AH7093">
        <v>0.14346150503895289</v>
      </c>
      <c r="AI7093">
        <v>9.853796850602338E-2</v>
      </c>
    </row>
    <row r="7094" spans="33:35">
      <c r="AG7094">
        <v>7091</v>
      </c>
      <c r="AH7094">
        <v>0.13483086901348582</v>
      </c>
      <c r="AI7094">
        <v>0.13217603016828172</v>
      </c>
    </row>
    <row r="7095" spans="33:35">
      <c r="AG7095">
        <v>7092</v>
      </c>
      <c r="AH7095">
        <v>0.13380867893973608</v>
      </c>
      <c r="AI7095">
        <v>0.12663815162062891</v>
      </c>
    </row>
    <row r="7096" spans="33:35">
      <c r="AG7096">
        <v>7093</v>
      </c>
      <c r="AH7096">
        <v>0.13978490942419727</v>
      </c>
      <c r="AI7096">
        <v>0.11476307888663731</v>
      </c>
    </row>
    <row r="7097" spans="33:35">
      <c r="AG7097">
        <v>7094</v>
      </c>
      <c r="AH7097">
        <v>0.13824171931754534</v>
      </c>
      <c r="AI7097">
        <v>0.12035993657023598</v>
      </c>
    </row>
    <row r="7098" spans="33:35">
      <c r="AG7098">
        <v>7095</v>
      </c>
      <c r="AH7098">
        <v>0.14748290238552886</v>
      </c>
      <c r="AI7098">
        <v>0.10740966515914949</v>
      </c>
    </row>
    <row r="7099" spans="33:35">
      <c r="AG7099">
        <v>7096</v>
      </c>
      <c r="AH7099">
        <v>0.12594458603459424</v>
      </c>
      <c r="AI7099">
        <v>0.12391661634600426</v>
      </c>
    </row>
    <row r="7100" spans="33:35">
      <c r="AG7100">
        <v>7097</v>
      </c>
      <c r="AH7100">
        <v>0.14455848271222477</v>
      </c>
      <c r="AI7100">
        <v>0.11089836354851704</v>
      </c>
    </row>
    <row r="7101" spans="33:35">
      <c r="AG7101">
        <v>7098</v>
      </c>
      <c r="AH7101">
        <v>0.13547896313018468</v>
      </c>
      <c r="AI7101">
        <v>0.13930707273099099</v>
      </c>
    </row>
    <row r="7102" spans="33:35">
      <c r="AG7102">
        <v>7099</v>
      </c>
      <c r="AH7102">
        <v>0.16035722448140854</v>
      </c>
      <c r="AI7102">
        <v>9.9517201245973047E-2</v>
      </c>
    </row>
    <row r="7103" spans="33:35">
      <c r="AG7103">
        <v>7100</v>
      </c>
      <c r="AH7103">
        <v>0.13524163749920737</v>
      </c>
      <c r="AI7103">
        <v>0.11871915859142146</v>
      </c>
    </row>
    <row r="7104" spans="33:35">
      <c r="AG7104">
        <v>7101</v>
      </c>
      <c r="AH7104">
        <v>0.13455222441554879</v>
      </c>
      <c r="AI7104">
        <v>0.10622119646804112</v>
      </c>
    </row>
    <row r="7105" spans="33:35">
      <c r="AG7105">
        <v>7102</v>
      </c>
      <c r="AH7105">
        <v>0.17045381028771511</v>
      </c>
      <c r="AI7105">
        <v>0.10851791556996078</v>
      </c>
    </row>
    <row r="7106" spans="33:35">
      <c r="AG7106">
        <v>7103</v>
      </c>
      <c r="AH7106">
        <v>0.13618105628429406</v>
      </c>
      <c r="AI7106">
        <v>0.11409915739868248</v>
      </c>
    </row>
    <row r="7107" spans="33:35">
      <c r="AG7107">
        <v>7104</v>
      </c>
      <c r="AH7107">
        <v>0.1230058343364792</v>
      </c>
      <c r="AI7107">
        <v>0.14432117945867776</v>
      </c>
    </row>
    <row r="7108" spans="33:35">
      <c r="AG7108">
        <v>7105</v>
      </c>
      <c r="AH7108">
        <v>0.13773181471805801</v>
      </c>
      <c r="AI7108">
        <v>0.11723874113408461</v>
      </c>
    </row>
    <row r="7109" spans="33:35">
      <c r="AG7109">
        <v>7106</v>
      </c>
      <c r="AH7109">
        <v>0.13488925849904385</v>
      </c>
      <c r="AI7109">
        <v>0.12640170162311148</v>
      </c>
    </row>
    <row r="7110" spans="33:35">
      <c r="AG7110">
        <v>7107</v>
      </c>
      <c r="AH7110">
        <v>0.13063672449227776</v>
      </c>
      <c r="AI7110">
        <v>0.13631555742602741</v>
      </c>
    </row>
    <row r="7111" spans="33:35">
      <c r="AG7111">
        <v>7108</v>
      </c>
      <c r="AH7111">
        <v>0.12604242234974064</v>
      </c>
      <c r="AI7111">
        <v>0.12618321984791694</v>
      </c>
    </row>
    <row r="7112" spans="33:35">
      <c r="AG7112">
        <v>7109</v>
      </c>
      <c r="AH7112">
        <v>0.13138887671690264</v>
      </c>
      <c r="AI7112">
        <v>0.12024995626812141</v>
      </c>
    </row>
    <row r="7113" spans="33:35">
      <c r="AG7113">
        <v>7110</v>
      </c>
      <c r="AH7113">
        <v>0.13020621528115345</v>
      </c>
      <c r="AI7113">
        <v>0.13835841793005793</v>
      </c>
    </row>
    <row r="7114" spans="33:35">
      <c r="AG7114">
        <v>7111</v>
      </c>
      <c r="AH7114">
        <v>0.1374497652280714</v>
      </c>
      <c r="AI7114">
        <v>0.12400630114275651</v>
      </c>
    </row>
    <row r="7115" spans="33:35">
      <c r="AG7115">
        <v>7112</v>
      </c>
      <c r="AH7115">
        <v>0.15030592034158899</v>
      </c>
      <c r="AI7115">
        <v>0.10221614748261248</v>
      </c>
    </row>
    <row r="7116" spans="33:35">
      <c r="AG7116">
        <v>7113</v>
      </c>
      <c r="AH7116">
        <v>0.12493115487695061</v>
      </c>
      <c r="AI7116">
        <v>0.1212470067830892</v>
      </c>
    </row>
    <row r="7117" spans="33:35">
      <c r="AG7117">
        <v>7114</v>
      </c>
      <c r="AH7117">
        <v>0.14154445440461691</v>
      </c>
      <c r="AI7117">
        <v>0.12074583375292343</v>
      </c>
    </row>
    <row r="7118" spans="33:35">
      <c r="AG7118">
        <v>7115</v>
      </c>
      <c r="AH7118">
        <v>0.13255103787212755</v>
      </c>
      <c r="AI7118">
        <v>0.11669762201284493</v>
      </c>
    </row>
    <row r="7119" spans="33:35">
      <c r="AG7119">
        <v>7116</v>
      </c>
      <c r="AH7119">
        <v>0.1639501798356342</v>
      </c>
      <c r="AI7119">
        <v>9.2677532337898647E-2</v>
      </c>
    </row>
    <row r="7120" spans="33:35">
      <c r="AG7120">
        <v>7117</v>
      </c>
      <c r="AH7120">
        <v>0.12984790518240111</v>
      </c>
      <c r="AI7120">
        <v>0.11571510251919354</v>
      </c>
    </row>
    <row r="7121" spans="33:35">
      <c r="AG7121">
        <v>7118</v>
      </c>
      <c r="AH7121">
        <v>0.14342181789742023</v>
      </c>
      <c r="AI7121">
        <v>0.11675892137261469</v>
      </c>
    </row>
    <row r="7122" spans="33:35">
      <c r="AG7122">
        <v>7119</v>
      </c>
      <c r="AH7122">
        <v>0.13400169353611308</v>
      </c>
      <c r="AI7122">
        <v>0.12829826033263161</v>
      </c>
    </row>
    <row r="7123" spans="33:35">
      <c r="AG7123">
        <v>7120</v>
      </c>
      <c r="AH7123">
        <v>0.13494393639972546</v>
      </c>
      <c r="AI7123">
        <v>0.1187417169736721</v>
      </c>
    </row>
    <row r="7124" spans="33:35">
      <c r="AG7124">
        <v>7121</v>
      </c>
      <c r="AH7124">
        <v>0.13605111242294429</v>
      </c>
      <c r="AI7124">
        <v>0.10987762828271416</v>
      </c>
    </row>
    <row r="7125" spans="33:35">
      <c r="AG7125">
        <v>7122</v>
      </c>
      <c r="AH7125">
        <v>0.14018855499024876</v>
      </c>
      <c r="AI7125">
        <v>0.11655694998786265</v>
      </c>
    </row>
    <row r="7126" spans="33:35">
      <c r="AG7126">
        <v>7123</v>
      </c>
      <c r="AH7126">
        <v>0.12933628457036059</v>
      </c>
      <c r="AI7126">
        <v>0.13278407264946021</v>
      </c>
    </row>
    <row r="7127" spans="33:35">
      <c r="AG7127">
        <v>7124</v>
      </c>
      <c r="AH7127">
        <v>0.14629439266123068</v>
      </c>
      <c r="AI7127">
        <v>0.10327521649647829</v>
      </c>
    </row>
    <row r="7128" spans="33:35">
      <c r="AG7128">
        <v>7125</v>
      </c>
      <c r="AH7128">
        <v>0.13129039559047975</v>
      </c>
      <c r="AI7128">
        <v>0.12900278023186243</v>
      </c>
    </row>
    <row r="7129" spans="33:35">
      <c r="AG7129">
        <v>7126</v>
      </c>
      <c r="AH7129">
        <v>0.14480688592620222</v>
      </c>
      <c r="AI7129">
        <v>0.13842538893556575</v>
      </c>
    </row>
    <row r="7130" spans="33:35">
      <c r="AG7130">
        <v>7127</v>
      </c>
      <c r="AH7130">
        <v>0.13647010623291311</v>
      </c>
      <c r="AI7130">
        <v>0.12099714719021823</v>
      </c>
    </row>
    <row r="7131" spans="33:35">
      <c r="AG7131">
        <v>7128</v>
      </c>
      <c r="AH7131">
        <v>0.13480446931416079</v>
      </c>
      <c r="AI7131">
        <v>0.14958340297514655</v>
      </c>
    </row>
    <row r="7132" spans="33:35">
      <c r="AG7132">
        <v>7129</v>
      </c>
      <c r="AH7132">
        <v>0.13848634785208758</v>
      </c>
      <c r="AI7132">
        <v>0.11232134084931893</v>
      </c>
    </row>
    <row r="7133" spans="33:35">
      <c r="AG7133">
        <v>7130</v>
      </c>
      <c r="AH7133">
        <v>0.12815484454965126</v>
      </c>
      <c r="AI7133">
        <v>0.12833248152217669</v>
      </c>
    </row>
    <row r="7134" spans="33:35">
      <c r="AG7134">
        <v>7131</v>
      </c>
      <c r="AH7134">
        <v>0.12949683328675043</v>
      </c>
      <c r="AI7134">
        <v>0.112402821483905</v>
      </c>
    </row>
    <row r="7135" spans="33:35">
      <c r="AG7135">
        <v>7132</v>
      </c>
      <c r="AH7135">
        <v>0.13388377665786139</v>
      </c>
      <c r="AI7135">
        <v>0.11349052397667043</v>
      </c>
    </row>
    <row r="7136" spans="33:35">
      <c r="AG7136">
        <v>7133</v>
      </c>
      <c r="AH7136">
        <v>0.14034376779676092</v>
      </c>
      <c r="AI7136">
        <v>0.12402799100036532</v>
      </c>
    </row>
    <row r="7137" spans="33:35">
      <c r="AG7137">
        <v>7134</v>
      </c>
      <c r="AH7137">
        <v>0.1406585798621488</v>
      </c>
      <c r="AI7137">
        <v>0.11103500814024489</v>
      </c>
    </row>
    <row r="7138" spans="33:35">
      <c r="AG7138">
        <v>7135</v>
      </c>
      <c r="AH7138">
        <v>0.17198486670816793</v>
      </c>
      <c r="AI7138">
        <v>9.7736275945412704E-2</v>
      </c>
    </row>
    <row r="7139" spans="33:35">
      <c r="AG7139">
        <v>7136</v>
      </c>
      <c r="AH7139">
        <v>0.15080493519133611</v>
      </c>
      <c r="AI7139">
        <v>0.10432523342918776</v>
      </c>
    </row>
    <row r="7140" spans="33:35">
      <c r="AG7140">
        <v>7137</v>
      </c>
      <c r="AH7140">
        <v>0.15508949649892995</v>
      </c>
      <c r="AI7140">
        <v>0.10648303889248315</v>
      </c>
    </row>
    <row r="7141" spans="33:35">
      <c r="AG7141">
        <v>7138</v>
      </c>
      <c r="AH7141">
        <v>0.13465368522027005</v>
      </c>
      <c r="AI7141">
        <v>0.13424964180842297</v>
      </c>
    </row>
    <row r="7142" spans="33:35">
      <c r="AG7142">
        <v>7139</v>
      </c>
      <c r="AH7142">
        <v>0.13716853302475826</v>
      </c>
      <c r="AI7142">
        <v>0.10906324890480763</v>
      </c>
    </row>
    <row r="7143" spans="33:35">
      <c r="AG7143">
        <v>7140</v>
      </c>
      <c r="AH7143">
        <v>0.12905984693572045</v>
      </c>
      <c r="AI7143">
        <v>0.11510266572893282</v>
      </c>
    </row>
    <row r="7144" spans="33:35">
      <c r="AG7144">
        <v>7141</v>
      </c>
      <c r="AH7144">
        <v>0.13602006082796081</v>
      </c>
      <c r="AI7144">
        <v>0.12657462786167764</v>
      </c>
    </row>
    <row r="7145" spans="33:35">
      <c r="AG7145">
        <v>7142</v>
      </c>
      <c r="AH7145">
        <v>0.1459024026372783</v>
      </c>
      <c r="AI7145">
        <v>0.1063653097032765</v>
      </c>
    </row>
    <row r="7146" spans="33:35">
      <c r="AG7146">
        <v>7143</v>
      </c>
      <c r="AH7146">
        <v>0.13633961704183956</v>
      </c>
      <c r="AI7146">
        <v>0.16021564611438757</v>
      </c>
    </row>
    <row r="7147" spans="33:35">
      <c r="AG7147">
        <v>7144</v>
      </c>
      <c r="AH7147">
        <v>0.15600774086637542</v>
      </c>
      <c r="AI7147">
        <v>0.10933206117724885</v>
      </c>
    </row>
    <row r="7148" spans="33:35">
      <c r="AG7148">
        <v>7145</v>
      </c>
      <c r="AH7148">
        <v>0.13687407180529576</v>
      </c>
      <c r="AI7148">
        <v>0.13584603548552868</v>
      </c>
    </row>
    <row r="7149" spans="33:35">
      <c r="AG7149">
        <v>7146</v>
      </c>
      <c r="AH7149">
        <v>0.12886479043942953</v>
      </c>
      <c r="AI7149">
        <v>0.13893430662440964</v>
      </c>
    </row>
    <row r="7150" spans="33:35">
      <c r="AG7150">
        <v>7147</v>
      </c>
      <c r="AH7150">
        <v>0.1363868019960193</v>
      </c>
      <c r="AI7150">
        <v>0.13279807524185103</v>
      </c>
    </row>
    <row r="7151" spans="33:35">
      <c r="AG7151">
        <v>7148</v>
      </c>
      <c r="AH7151">
        <v>0.13562125167132444</v>
      </c>
      <c r="AI7151">
        <v>0.12617920131862395</v>
      </c>
    </row>
    <row r="7152" spans="33:35">
      <c r="AG7152">
        <v>7149</v>
      </c>
      <c r="AH7152">
        <v>0.13497909355883803</v>
      </c>
      <c r="AI7152">
        <v>0.12442699421029811</v>
      </c>
    </row>
    <row r="7153" spans="33:35">
      <c r="AG7153">
        <v>7150</v>
      </c>
      <c r="AH7153">
        <v>0.15875029707962718</v>
      </c>
      <c r="AI7153">
        <v>0.10876922853345969</v>
      </c>
    </row>
    <row r="7154" spans="33:35">
      <c r="AG7154">
        <v>7151</v>
      </c>
      <c r="AH7154">
        <v>0.13369563118916142</v>
      </c>
      <c r="AI7154">
        <v>0.1258482226548738</v>
      </c>
    </row>
    <row r="7155" spans="33:35">
      <c r="AG7155">
        <v>7152</v>
      </c>
      <c r="AH7155">
        <v>0.17358890338820759</v>
      </c>
      <c r="AI7155">
        <v>9.1808028218044777E-2</v>
      </c>
    </row>
    <row r="7156" spans="33:35">
      <c r="AG7156">
        <v>7153</v>
      </c>
      <c r="AH7156">
        <v>0.14697399150250279</v>
      </c>
      <c r="AI7156">
        <v>0.11389288462819094</v>
      </c>
    </row>
    <row r="7157" spans="33:35">
      <c r="AG7157">
        <v>7154</v>
      </c>
      <c r="AH7157">
        <v>0.14010376610297637</v>
      </c>
      <c r="AI7157">
        <v>0.12070586558289106</v>
      </c>
    </row>
    <row r="7158" spans="33:35">
      <c r="AG7158">
        <v>7155</v>
      </c>
      <c r="AH7158">
        <v>0.13124160031757809</v>
      </c>
      <c r="AI7158">
        <v>0.14853314581942539</v>
      </c>
    </row>
    <row r="7159" spans="33:35">
      <c r="AG7159">
        <v>7156</v>
      </c>
      <c r="AH7159">
        <v>0.12942614457879326</v>
      </c>
      <c r="AI7159">
        <v>0.11600793945603002</v>
      </c>
    </row>
    <row r="7160" spans="33:35">
      <c r="AG7160">
        <v>7157</v>
      </c>
      <c r="AH7160">
        <v>0.14009811556324905</v>
      </c>
      <c r="AI7160">
        <v>0.11117626559278138</v>
      </c>
    </row>
    <row r="7161" spans="33:35">
      <c r="AG7161">
        <v>7158</v>
      </c>
      <c r="AH7161">
        <v>0.14194648631276147</v>
      </c>
      <c r="AI7161">
        <v>0.11560935554596743</v>
      </c>
    </row>
    <row r="7162" spans="33:35">
      <c r="AG7162">
        <v>7159</v>
      </c>
      <c r="AH7162">
        <v>0.13595067235417954</v>
      </c>
      <c r="AI7162">
        <v>0.12424645673245252</v>
      </c>
    </row>
    <row r="7163" spans="33:35">
      <c r="AG7163">
        <v>7160</v>
      </c>
      <c r="AH7163">
        <v>0.13700148790354283</v>
      </c>
      <c r="AI7163">
        <v>0.13268298219019875</v>
      </c>
    </row>
    <row r="7164" spans="33:35">
      <c r="AG7164">
        <v>7161</v>
      </c>
      <c r="AH7164">
        <v>0.12755495777693154</v>
      </c>
      <c r="AI7164">
        <v>0.13154715494088293</v>
      </c>
    </row>
    <row r="7165" spans="33:35">
      <c r="AG7165">
        <v>7162</v>
      </c>
      <c r="AH7165">
        <v>0.14077731307089145</v>
      </c>
      <c r="AI7165">
        <v>0.11258466991545932</v>
      </c>
    </row>
    <row r="7166" spans="33:35">
      <c r="AG7166">
        <v>7163</v>
      </c>
      <c r="AH7166">
        <v>0.13589677396129654</v>
      </c>
      <c r="AI7166">
        <v>0.13153648637397619</v>
      </c>
    </row>
    <row r="7167" spans="33:35">
      <c r="AG7167">
        <v>7164</v>
      </c>
      <c r="AH7167">
        <v>0.14657932339278995</v>
      </c>
      <c r="AI7167">
        <v>0.10989350835082859</v>
      </c>
    </row>
    <row r="7168" spans="33:35">
      <c r="AG7168">
        <v>7165</v>
      </c>
      <c r="AH7168">
        <v>0.14210125391444339</v>
      </c>
      <c r="AI7168">
        <v>0.1227927637605406</v>
      </c>
    </row>
    <row r="7169" spans="33:35">
      <c r="AG7169">
        <v>7166</v>
      </c>
      <c r="AH7169">
        <v>0.12419231266591589</v>
      </c>
      <c r="AI7169">
        <v>0.12535158334664007</v>
      </c>
    </row>
    <row r="7170" spans="33:35">
      <c r="AG7170">
        <v>7167</v>
      </c>
      <c r="AH7170">
        <v>0.13103633863154837</v>
      </c>
      <c r="AI7170">
        <v>0.13078692392971411</v>
      </c>
    </row>
    <row r="7171" spans="33:35">
      <c r="AG7171">
        <v>7168</v>
      </c>
      <c r="AH7171">
        <v>0.1387652418994603</v>
      </c>
      <c r="AI7171">
        <v>0.11073868425513263</v>
      </c>
    </row>
    <row r="7172" spans="33:35">
      <c r="AG7172">
        <v>7169</v>
      </c>
      <c r="AH7172">
        <v>0.14236638676686114</v>
      </c>
      <c r="AI7172">
        <v>0.12315541904937242</v>
      </c>
    </row>
    <row r="7173" spans="33:35">
      <c r="AG7173">
        <v>7170</v>
      </c>
      <c r="AH7173">
        <v>0.13239683253653939</v>
      </c>
      <c r="AI7173">
        <v>0.12782470973859197</v>
      </c>
    </row>
    <row r="7174" spans="33:35">
      <c r="AG7174">
        <v>7171</v>
      </c>
      <c r="AH7174">
        <v>0.13480102423468693</v>
      </c>
      <c r="AI7174">
        <v>0.1249941781850456</v>
      </c>
    </row>
    <row r="7175" spans="33:35">
      <c r="AG7175">
        <v>7172</v>
      </c>
      <c r="AH7175">
        <v>0.13587225107035558</v>
      </c>
      <c r="AI7175">
        <v>0.11223878250494973</v>
      </c>
    </row>
    <row r="7176" spans="33:35">
      <c r="AG7176">
        <v>7173</v>
      </c>
      <c r="AH7176">
        <v>0.15647566480883648</v>
      </c>
      <c r="AI7176">
        <v>0.10430042003642911</v>
      </c>
    </row>
    <row r="7177" spans="33:35">
      <c r="AG7177">
        <v>7174</v>
      </c>
      <c r="AH7177">
        <v>0.14691831699373198</v>
      </c>
      <c r="AI7177">
        <v>0.13206266679773679</v>
      </c>
    </row>
    <row r="7178" spans="33:35">
      <c r="AG7178">
        <v>7175</v>
      </c>
      <c r="AH7178">
        <v>0.13291263776645312</v>
      </c>
      <c r="AI7178">
        <v>0.10923246713556824</v>
      </c>
    </row>
    <row r="7179" spans="33:35">
      <c r="AG7179">
        <v>7176</v>
      </c>
      <c r="AH7179">
        <v>0.13876108386940683</v>
      </c>
      <c r="AI7179">
        <v>0.12897573171925322</v>
      </c>
    </row>
    <row r="7180" spans="33:35">
      <c r="AG7180">
        <v>7177</v>
      </c>
      <c r="AH7180">
        <v>0.13571304670815459</v>
      </c>
      <c r="AI7180">
        <v>0.11385861305251402</v>
      </c>
    </row>
    <row r="7181" spans="33:35">
      <c r="AG7181">
        <v>7178</v>
      </c>
      <c r="AH7181">
        <v>0.13506450297697903</v>
      </c>
      <c r="AI7181">
        <v>0.12874935395447223</v>
      </c>
    </row>
    <row r="7182" spans="33:35">
      <c r="AG7182">
        <v>7179</v>
      </c>
      <c r="AH7182">
        <v>0.13405631833350187</v>
      </c>
      <c r="AI7182">
        <v>0.12979575446259198</v>
      </c>
    </row>
    <row r="7183" spans="33:35">
      <c r="AG7183">
        <v>7180</v>
      </c>
      <c r="AH7183">
        <v>0.14572825738522824</v>
      </c>
      <c r="AI7183">
        <v>0.12061453935517968</v>
      </c>
    </row>
    <row r="7184" spans="33:35">
      <c r="AG7184">
        <v>7181</v>
      </c>
      <c r="AH7184">
        <v>0.13562319930292038</v>
      </c>
      <c r="AI7184">
        <v>0.12901635733254968</v>
      </c>
    </row>
    <row r="7185" spans="33:35">
      <c r="AG7185">
        <v>7182</v>
      </c>
      <c r="AH7185">
        <v>0.14532325974119759</v>
      </c>
      <c r="AI7185">
        <v>0.11646785450977963</v>
      </c>
    </row>
    <row r="7186" spans="33:35">
      <c r="AG7186">
        <v>7183</v>
      </c>
      <c r="AH7186">
        <v>0.1438002321227701</v>
      </c>
      <c r="AI7186">
        <v>0.10367627721531826</v>
      </c>
    </row>
    <row r="7187" spans="33:35">
      <c r="AG7187">
        <v>7184</v>
      </c>
      <c r="AH7187">
        <v>0.13494861882985013</v>
      </c>
      <c r="AI7187">
        <v>0.10387006232675029</v>
      </c>
    </row>
    <row r="7188" spans="33:35">
      <c r="AG7188">
        <v>7185</v>
      </c>
      <c r="AH7188">
        <v>0.13070629708107259</v>
      </c>
      <c r="AI7188">
        <v>0.13986905912510811</v>
      </c>
    </row>
    <row r="7189" spans="33:35">
      <c r="AG7189">
        <v>7186</v>
      </c>
      <c r="AH7189">
        <v>0.12327622881450971</v>
      </c>
      <c r="AI7189">
        <v>0.13337035904479191</v>
      </c>
    </row>
    <row r="7190" spans="33:35">
      <c r="AG7190">
        <v>7187</v>
      </c>
      <c r="AH7190">
        <v>0.138468925135834</v>
      </c>
      <c r="AI7190">
        <v>0.11427130877425565</v>
      </c>
    </row>
    <row r="7191" spans="33:35">
      <c r="AG7191">
        <v>7188</v>
      </c>
      <c r="AH7191">
        <v>0.1432224068136696</v>
      </c>
      <c r="AI7191">
        <v>0.11401433927577143</v>
      </c>
    </row>
    <row r="7192" spans="33:35">
      <c r="AG7192">
        <v>7189</v>
      </c>
      <c r="AH7192">
        <v>0.16076479437495728</v>
      </c>
      <c r="AI7192">
        <v>0.10555637275685577</v>
      </c>
    </row>
    <row r="7193" spans="33:35">
      <c r="AG7193">
        <v>7190</v>
      </c>
      <c r="AH7193">
        <v>0.13101908860666722</v>
      </c>
      <c r="AI7193">
        <v>0.13406040412638515</v>
      </c>
    </row>
    <row r="7194" spans="33:35">
      <c r="AG7194">
        <v>7191</v>
      </c>
      <c r="AH7194">
        <v>0.12990638316894063</v>
      </c>
      <c r="AI7194">
        <v>0.13216550269302915</v>
      </c>
    </row>
    <row r="7195" spans="33:35">
      <c r="AG7195">
        <v>7192</v>
      </c>
      <c r="AH7195">
        <v>0.1593753904410172</v>
      </c>
      <c r="AI7195">
        <v>0.10684296563533197</v>
      </c>
    </row>
    <row r="7196" spans="33:35">
      <c r="AG7196">
        <v>7193</v>
      </c>
      <c r="AH7196">
        <v>0.12435418215515448</v>
      </c>
      <c r="AI7196">
        <v>0.12996711771887418</v>
      </c>
    </row>
    <row r="7197" spans="33:35">
      <c r="AG7197">
        <v>7194</v>
      </c>
      <c r="AH7197">
        <v>0.14138412842802836</v>
      </c>
      <c r="AI7197">
        <v>0.11920226821093055</v>
      </c>
    </row>
    <row r="7198" spans="33:35">
      <c r="AG7198">
        <v>7195</v>
      </c>
      <c r="AH7198">
        <v>0.13544194617505886</v>
      </c>
      <c r="AI7198">
        <v>0.12083782830574299</v>
      </c>
    </row>
    <row r="7199" spans="33:35">
      <c r="AG7199">
        <v>7196</v>
      </c>
      <c r="AH7199">
        <v>0.12551661962742103</v>
      </c>
      <c r="AI7199">
        <v>0.13331787886924873</v>
      </c>
    </row>
    <row r="7200" spans="33:35">
      <c r="AG7200">
        <v>7197</v>
      </c>
      <c r="AH7200">
        <v>0.1400407840046638</v>
      </c>
      <c r="AI7200">
        <v>0.13535788544393201</v>
      </c>
    </row>
    <row r="7201" spans="33:35">
      <c r="AG7201">
        <v>7198</v>
      </c>
      <c r="AH7201">
        <v>0.15358634067896962</v>
      </c>
      <c r="AI7201">
        <v>0.11515249586071842</v>
      </c>
    </row>
    <row r="7202" spans="33:35">
      <c r="AG7202">
        <v>7199</v>
      </c>
      <c r="AH7202">
        <v>0.13567005353222797</v>
      </c>
      <c r="AI7202">
        <v>0.12674224318021501</v>
      </c>
    </row>
    <row r="7203" spans="33:35">
      <c r="AG7203">
        <v>7200</v>
      </c>
      <c r="AH7203">
        <v>0.13209374622548858</v>
      </c>
      <c r="AI7203">
        <v>0.11973739150153218</v>
      </c>
    </row>
    <row r="7204" spans="33:35">
      <c r="AG7204">
        <v>7201</v>
      </c>
      <c r="AH7204">
        <v>0.1559083981771503</v>
      </c>
      <c r="AI7204">
        <v>0.10805627789289252</v>
      </c>
    </row>
    <row r="7205" spans="33:35">
      <c r="AG7205">
        <v>7202</v>
      </c>
      <c r="AH7205">
        <v>0.12752783663162381</v>
      </c>
      <c r="AI7205">
        <v>0.12969082239634977</v>
      </c>
    </row>
    <row r="7206" spans="33:35">
      <c r="AG7206">
        <v>7203</v>
      </c>
      <c r="AH7206">
        <v>0.15077915136479972</v>
      </c>
      <c r="AI7206">
        <v>0.10215087682521375</v>
      </c>
    </row>
    <row r="7207" spans="33:35">
      <c r="AG7207">
        <v>7204</v>
      </c>
      <c r="AH7207">
        <v>0.14232015258238737</v>
      </c>
      <c r="AI7207">
        <v>0.13104712591090528</v>
      </c>
    </row>
    <row r="7208" spans="33:35">
      <c r="AG7208">
        <v>7205</v>
      </c>
      <c r="AH7208">
        <v>0.14670684787069746</v>
      </c>
      <c r="AI7208">
        <v>0.12910164860443421</v>
      </c>
    </row>
    <row r="7209" spans="33:35">
      <c r="AG7209">
        <v>7206</v>
      </c>
      <c r="AH7209">
        <v>0.13372890207276247</v>
      </c>
      <c r="AI7209">
        <v>0.11706927838185033</v>
      </c>
    </row>
    <row r="7210" spans="33:35">
      <c r="AG7210">
        <v>7207</v>
      </c>
      <c r="AH7210">
        <v>0.13352708111293213</v>
      </c>
      <c r="AI7210">
        <v>0.11626705813140159</v>
      </c>
    </row>
    <row r="7211" spans="33:35">
      <c r="AG7211">
        <v>7208</v>
      </c>
      <c r="AH7211">
        <v>0.12737331700454449</v>
      </c>
      <c r="AI7211">
        <v>0.12549230728031302</v>
      </c>
    </row>
    <row r="7212" spans="33:35">
      <c r="AG7212">
        <v>7209</v>
      </c>
      <c r="AH7212">
        <v>0.12748876490479299</v>
      </c>
      <c r="AI7212">
        <v>0.12537771409342946</v>
      </c>
    </row>
    <row r="7213" spans="33:35">
      <c r="AG7213">
        <v>7210</v>
      </c>
      <c r="AH7213">
        <v>0.13716613121656296</v>
      </c>
      <c r="AI7213">
        <v>0.12701337295787365</v>
      </c>
    </row>
    <row r="7214" spans="33:35">
      <c r="AG7214">
        <v>7211</v>
      </c>
      <c r="AH7214">
        <v>0.12745127842417717</v>
      </c>
      <c r="AI7214">
        <v>0.14155063948562815</v>
      </c>
    </row>
    <row r="7215" spans="33:35">
      <c r="AG7215">
        <v>7212</v>
      </c>
      <c r="AH7215">
        <v>0.15177644646503591</v>
      </c>
      <c r="AI7215">
        <v>0.10013274538520009</v>
      </c>
    </row>
    <row r="7216" spans="33:35">
      <c r="AG7216">
        <v>7213</v>
      </c>
      <c r="AH7216">
        <v>0.14391458084683972</v>
      </c>
      <c r="AI7216">
        <v>0.11312938051651222</v>
      </c>
    </row>
    <row r="7217" spans="33:35">
      <c r="AG7217">
        <v>7214</v>
      </c>
      <c r="AH7217">
        <v>0.15526069257126041</v>
      </c>
      <c r="AI7217">
        <v>0.11804777275657666</v>
      </c>
    </row>
    <row r="7218" spans="33:35">
      <c r="AG7218">
        <v>7215</v>
      </c>
      <c r="AH7218">
        <v>0.1288128172363667</v>
      </c>
      <c r="AI7218">
        <v>0.1229257093831711</v>
      </c>
    </row>
    <row r="7219" spans="33:35">
      <c r="AG7219">
        <v>7216</v>
      </c>
      <c r="AH7219">
        <v>0.14323591887757939</v>
      </c>
      <c r="AI7219">
        <v>0.13442077397020513</v>
      </c>
    </row>
    <row r="7220" spans="33:35">
      <c r="AG7220">
        <v>7217</v>
      </c>
      <c r="AH7220">
        <v>0.13606834693539888</v>
      </c>
      <c r="AI7220">
        <v>0.12170672862405318</v>
      </c>
    </row>
    <row r="7221" spans="33:35">
      <c r="AG7221">
        <v>7218</v>
      </c>
      <c r="AH7221">
        <v>0.12532262050409737</v>
      </c>
      <c r="AI7221">
        <v>0.12206378306545847</v>
      </c>
    </row>
    <row r="7222" spans="33:35">
      <c r="AG7222">
        <v>7219</v>
      </c>
      <c r="AH7222">
        <v>0.12905523174979133</v>
      </c>
      <c r="AI7222">
        <v>0.11975885615237983</v>
      </c>
    </row>
    <row r="7223" spans="33:35">
      <c r="AG7223">
        <v>7220</v>
      </c>
      <c r="AH7223">
        <v>0.13437875820281328</v>
      </c>
      <c r="AI7223">
        <v>0.1081676984436746</v>
      </c>
    </row>
    <row r="7224" spans="33:35">
      <c r="AG7224">
        <v>7221</v>
      </c>
      <c r="AH7224">
        <v>0.13816076607411817</v>
      </c>
      <c r="AI7224">
        <v>0.10964545323750045</v>
      </c>
    </row>
    <row r="7225" spans="33:35">
      <c r="AG7225">
        <v>7222</v>
      </c>
      <c r="AH7225">
        <v>0.12240302876452221</v>
      </c>
      <c r="AI7225">
        <v>0.13732190791537027</v>
      </c>
    </row>
    <row r="7226" spans="33:35">
      <c r="AG7226">
        <v>7223</v>
      </c>
      <c r="AH7226">
        <v>0.1288260949463064</v>
      </c>
      <c r="AI7226">
        <v>0.13155740701177857</v>
      </c>
    </row>
    <row r="7227" spans="33:35">
      <c r="AG7227">
        <v>7224</v>
      </c>
      <c r="AH7227">
        <v>0.13667715912106848</v>
      </c>
      <c r="AI7227">
        <v>0.11784197457826244</v>
      </c>
    </row>
    <row r="7228" spans="33:35">
      <c r="AG7228">
        <v>7225</v>
      </c>
      <c r="AH7228">
        <v>0.1310972352431494</v>
      </c>
      <c r="AI7228">
        <v>0.11631446600422271</v>
      </c>
    </row>
    <row r="7229" spans="33:35">
      <c r="AG7229">
        <v>7226</v>
      </c>
      <c r="AH7229">
        <v>0.12579551839774825</v>
      </c>
      <c r="AI7229">
        <v>0.12276503207289742</v>
      </c>
    </row>
    <row r="7230" spans="33:35">
      <c r="AG7230">
        <v>7227</v>
      </c>
      <c r="AH7230">
        <v>0.14221528686552554</v>
      </c>
      <c r="AI7230">
        <v>0.10888838686519775</v>
      </c>
    </row>
    <row r="7231" spans="33:35">
      <c r="AG7231">
        <v>7228</v>
      </c>
      <c r="AH7231">
        <v>0.13556797567741327</v>
      </c>
      <c r="AI7231">
        <v>0.1169468209264773</v>
      </c>
    </row>
    <row r="7232" spans="33:35">
      <c r="AG7232">
        <v>7229</v>
      </c>
      <c r="AH7232">
        <v>0.13646477966861245</v>
      </c>
      <c r="AI7232">
        <v>0.12457059334966147</v>
      </c>
    </row>
    <row r="7233" spans="33:35">
      <c r="AG7233">
        <v>7230</v>
      </c>
      <c r="AH7233">
        <v>0.18261852169131135</v>
      </c>
      <c r="AI7233">
        <v>8.7415722674827431E-2</v>
      </c>
    </row>
    <row r="7234" spans="33:35">
      <c r="AG7234">
        <v>7231</v>
      </c>
      <c r="AH7234">
        <v>0.13441492059357177</v>
      </c>
      <c r="AI7234">
        <v>0.11621798659854204</v>
      </c>
    </row>
    <row r="7235" spans="33:35">
      <c r="AG7235">
        <v>7232</v>
      </c>
      <c r="AH7235">
        <v>0.14140253023394775</v>
      </c>
      <c r="AI7235">
        <v>0.11591425923471467</v>
      </c>
    </row>
    <row r="7236" spans="33:35">
      <c r="AG7236">
        <v>7233</v>
      </c>
      <c r="AH7236">
        <v>0.15481596618628657</v>
      </c>
      <c r="AI7236">
        <v>0.12395845428884386</v>
      </c>
    </row>
    <row r="7237" spans="33:35">
      <c r="AG7237">
        <v>7234</v>
      </c>
      <c r="AH7237">
        <v>0.13309121143461011</v>
      </c>
      <c r="AI7237">
        <v>0.11012959024961522</v>
      </c>
    </row>
    <row r="7238" spans="33:35">
      <c r="AG7238">
        <v>7235</v>
      </c>
      <c r="AH7238">
        <v>0.13625878834975605</v>
      </c>
      <c r="AI7238">
        <v>0.12155692150802989</v>
      </c>
    </row>
    <row r="7239" spans="33:35">
      <c r="AG7239">
        <v>7236</v>
      </c>
      <c r="AH7239">
        <v>0.15002879655556237</v>
      </c>
      <c r="AI7239">
        <v>9.6919027943552408E-2</v>
      </c>
    </row>
    <row r="7240" spans="33:35">
      <c r="AG7240">
        <v>7237</v>
      </c>
      <c r="AH7240">
        <v>0.1249636633989106</v>
      </c>
      <c r="AI7240">
        <v>0.1360576143449633</v>
      </c>
    </row>
    <row r="7241" spans="33:35">
      <c r="AG7241">
        <v>7238</v>
      </c>
      <c r="AH7241">
        <v>0.14700018801345616</v>
      </c>
      <c r="AI7241">
        <v>0.11119619842887243</v>
      </c>
    </row>
    <row r="7242" spans="33:35">
      <c r="AG7242">
        <v>7239</v>
      </c>
      <c r="AH7242">
        <v>0.12632054968540932</v>
      </c>
      <c r="AI7242">
        <v>0.14149025470010781</v>
      </c>
    </row>
    <row r="7243" spans="33:35">
      <c r="AG7243">
        <v>7240</v>
      </c>
      <c r="AH7243">
        <v>0.12829297877666823</v>
      </c>
      <c r="AI7243">
        <v>0.12009034370029917</v>
      </c>
    </row>
    <row r="7244" spans="33:35">
      <c r="AG7244">
        <v>7241</v>
      </c>
      <c r="AH7244">
        <v>0.14839426201668066</v>
      </c>
      <c r="AI7244">
        <v>0.1162862775748435</v>
      </c>
    </row>
    <row r="7245" spans="33:35">
      <c r="AG7245">
        <v>7242</v>
      </c>
      <c r="AH7245">
        <v>0.1332029612469284</v>
      </c>
      <c r="AI7245">
        <v>0.1252658779171231</v>
      </c>
    </row>
    <row r="7246" spans="33:35">
      <c r="AG7246">
        <v>7243</v>
      </c>
      <c r="AH7246">
        <v>0.13074060775691787</v>
      </c>
      <c r="AI7246">
        <v>0.13022975629071287</v>
      </c>
    </row>
    <row r="7247" spans="33:35">
      <c r="AG7247">
        <v>7244</v>
      </c>
      <c r="AH7247">
        <v>0.15964432062886419</v>
      </c>
      <c r="AI7247">
        <v>0.10287462926825372</v>
      </c>
    </row>
    <row r="7248" spans="33:35">
      <c r="AG7248">
        <v>7245</v>
      </c>
      <c r="AH7248">
        <v>0.15451069724436134</v>
      </c>
      <c r="AI7248">
        <v>0.10420594283647301</v>
      </c>
    </row>
    <row r="7249" spans="33:35">
      <c r="AG7249">
        <v>7246</v>
      </c>
      <c r="AH7249">
        <v>0.1557988538081688</v>
      </c>
      <c r="AI7249">
        <v>0.11802739518141628</v>
      </c>
    </row>
    <row r="7250" spans="33:35">
      <c r="AG7250">
        <v>7247</v>
      </c>
      <c r="AH7250">
        <v>0.14217876558312237</v>
      </c>
      <c r="AI7250">
        <v>0.12529354142922752</v>
      </c>
    </row>
    <row r="7251" spans="33:35">
      <c r="AG7251">
        <v>7248</v>
      </c>
      <c r="AH7251">
        <v>0.12609301760875505</v>
      </c>
      <c r="AI7251">
        <v>0.13751361681604146</v>
      </c>
    </row>
    <row r="7252" spans="33:35">
      <c r="AG7252">
        <v>7249</v>
      </c>
      <c r="AH7252">
        <v>0.1331957424161766</v>
      </c>
      <c r="AI7252">
        <v>0.13989894540825931</v>
      </c>
    </row>
    <row r="7253" spans="33:35">
      <c r="AG7253">
        <v>7250</v>
      </c>
      <c r="AH7253">
        <v>0.1361041696515389</v>
      </c>
      <c r="AI7253">
        <v>0.12254228720188812</v>
      </c>
    </row>
    <row r="7254" spans="33:35">
      <c r="AG7254">
        <v>7251</v>
      </c>
      <c r="AH7254">
        <v>0.15070852458629766</v>
      </c>
      <c r="AI7254">
        <v>9.7372333606216235E-2</v>
      </c>
    </row>
    <row r="7255" spans="33:35">
      <c r="AG7255">
        <v>7252</v>
      </c>
      <c r="AH7255">
        <v>0.12790549801814202</v>
      </c>
      <c r="AI7255">
        <v>0.13674454360343291</v>
      </c>
    </row>
    <row r="7256" spans="33:35">
      <c r="AG7256">
        <v>7253</v>
      </c>
      <c r="AH7256">
        <v>0.1801050287681645</v>
      </c>
      <c r="AI7256">
        <v>9.1210133703994084E-2</v>
      </c>
    </row>
    <row r="7257" spans="33:35">
      <c r="AG7257">
        <v>7254</v>
      </c>
      <c r="AH7257">
        <v>0.13839422722180178</v>
      </c>
      <c r="AI7257">
        <v>0.1197452400645059</v>
      </c>
    </row>
    <row r="7258" spans="33:35">
      <c r="AG7258">
        <v>7255</v>
      </c>
      <c r="AH7258">
        <v>0.13194338008869841</v>
      </c>
      <c r="AI7258">
        <v>0.12134913755906637</v>
      </c>
    </row>
    <row r="7259" spans="33:35">
      <c r="AG7259">
        <v>7256</v>
      </c>
      <c r="AH7259">
        <v>0.12779839255805997</v>
      </c>
      <c r="AI7259">
        <v>0.12505639878606953</v>
      </c>
    </row>
    <row r="7260" spans="33:35">
      <c r="AG7260">
        <v>7257</v>
      </c>
      <c r="AH7260">
        <v>0.14358685584855579</v>
      </c>
      <c r="AI7260">
        <v>0.12024414485127861</v>
      </c>
    </row>
    <row r="7261" spans="33:35">
      <c r="AG7261">
        <v>7258</v>
      </c>
      <c r="AH7261">
        <v>0.14351578892727665</v>
      </c>
      <c r="AI7261">
        <v>0.1509040672688001</v>
      </c>
    </row>
    <row r="7262" spans="33:35">
      <c r="AG7262">
        <v>7259</v>
      </c>
      <c r="AH7262">
        <v>0.12928643816051075</v>
      </c>
      <c r="AI7262">
        <v>0.1150364156700364</v>
      </c>
    </row>
    <row r="7263" spans="33:35">
      <c r="AG7263">
        <v>7260</v>
      </c>
      <c r="AH7263">
        <v>0.13015230652021914</v>
      </c>
      <c r="AI7263">
        <v>0.14885866076903334</v>
      </c>
    </row>
    <row r="7264" spans="33:35">
      <c r="AG7264">
        <v>7261</v>
      </c>
      <c r="AH7264">
        <v>0.1258601253537846</v>
      </c>
      <c r="AI7264">
        <v>0.1390438970432239</v>
      </c>
    </row>
    <row r="7265" spans="33:35">
      <c r="AG7265">
        <v>7262</v>
      </c>
      <c r="AH7265">
        <v>0.14031946021680444</v>
      </c>
      <c r="AI7265">
        <v>0.11509951875218774</v>
      </c>
    </row>
    <row r="7266" spans="33:35">
      <c r="AG7266">
        <v>7263</v>
      </c>
      <c r="AH7266">
        <v>0.12538380719802766</v>
      </c>
      <c r="AI7266">
        <v>0.12394878699733257</v>
      </c>
    </row>
    <row r="7267" spans="33:35">
      <c r="AG7267">
        <v>7264</v>
      </c>
      <c r="AH7267">
        <v>0.13131092940779895</v>
      </c>
      <c r="AI7267">
        <v>0.12326392297390842</v>
      </c>
    </row>
    <row r="7268" spans="33:35">
      <c r="AG7268">
        <v>7265</v>
      </c>
      <c r="AH7268">
        <v>0.14143497117167628</v>
      </c>
      <c r="AI7268">
        <v>0.11486163747620705</v>
      </c>
    </row>
    <row r="7269" spans="33:35">
      <c r="AG7269">
        <v>7266</v>
      </c>
      <c r="AH7269">
        <v>0.14935682328586034</v>
      </c>
      <c r="AI7269">
        <v>0.11527867535071501</v>
      </c>
    </row>
    <row r="7270" spans="33:35">
      <c r="AG7270">
        <v>7267</v>
      </c>
      <c r="AH7270">
        <v>0.13443367074365534</v>
      </c>
      <c r="AI7270">
        <v>0.11269007458332975</v>
      </c>
    </row>
    <row r="7271" spans="33:35">
      <c r="AG7271">
        <v>7268</v>
      </c>
      <c r="AH7271">
        <v>0.12708395173341169</v>
      </c>
      <c r="AI7271">
        <v>0.15370307692562044</v>
      </c>
    </row>
    <row r="7272" spans="33:35">
      <c r="AG7272">
        <v>7269</v>
      </c>
      <c r="AH7272">
        <v>0.1563081929575538</v>
      </c>
      <c r="AI7272">
        <v>0.11340995324913873</v>
      </c>
    </row>
    <row r="7273" spans="33:35">
      <c r="AG7273">
        <v>7270</v>
      </c>
      <c r="AH7273">
        <v>0.14095848840843905</v>
      </c>
      <c r="AI7273">
        <v>0.11291429738717099</v>
      </c>
    </row>
    <row r="7274" spans="33:35">
      <c r="AG7274">
        <v>7271</v>
      </c>
      <c r="AH7274">
        <v>0.14020760195264581</v>
      </c>
      <c r="AI7274">
        <v>0.1259456012544885</v>
      </c>
    </row>
    <row r="7275" spans="33:35">
      <c r="AG7275">
        <v>7272</v>
      </c>
      <c r="AH7275">
        <v>0.12324855716588583</v>
      </c>
      <c r="AI7275">
        <v>0.13156895773015448</v>
      </c>
    </row>
    <row r="7276" spans="33:35">
      <c r="AG7276">
        <v>7273</v>
      </c>
      <c r="AH7276">
        <v>0.13773260531883028</v>
      </c>
      <c r="AI7276">
        <v>0.11714975621694379</v>
      </c>
    </row>
    <row r="7277" spans="33:35">
      <c r="AG7277">
        <v>7274</v>
      </c>
      <c r="AH7277">
        <v>0.13441529317816706</v>
      </c>
      <c r="AI7277">
        <v>0.1246279436289968</v>
      </c>
    </row>
    <row r="7278" spans="33:35">
      <c r="AG7278">
        <v>7275</v>
      </c>
      <c r="AH7278">
        <v>0.12771379587235901</v>
      </c>
      <c r="AI7278">
        <v>0.13067069031981243</v>
      </c>
    </row>
    <row r="7279" spans="33:35">
      <c r="AG7279">
        <v>7276</v>
      </c>
      <c r="AH7279">
        <v>0.15990399034183028</v>
      </c>
      <c r="AI7279">
        <v>0.10892411732846674</v>
      </c>
    </row>
    <row r="7280" spans="33:35">
      <c r="AG7280">
        <v>7277</v>
      </c>
      <c r="AH7280">
        <v>0.13560385431019711</v>
      </c>
      <c r="AI7280">
        <v>0.12011259785241202</v>
      </c>
    </row>
    <row r="7281" spans="33:35">
      <c r="AG7281">
        <v>7278</v>
      </c>
      <c r="AH7281">
        <v>0.16672191006810277</v>
      </c>
      <c r="AI7281">
        <v>9.4550530382332271E-2</v>
      </c>
    </row>
    <row r="7282" spans="33:35">
      <c r="AG7282">
        <v>7279</v>
      </c>
      <c r="AH7282">
        <v>0.13292919472914516</v>
      </c>
      <c r="AI7282">
        <v>0.12041134282310326</v>
      </c>
    </row>
    <row r="7283" spans="33:35">
      <c r="AG7283">
        <v>7280</v>
      </c>
      <c r="AH7283">
        <v>0.12681652649986178</v>
      </c>
      <c r="AI7283">
        <v>0.11936170068169868</v>
      </c>
    </row>
    <row r="7284" spans="33:35">
      <c r="AG7284">
        <v>7281</v>
      </c>
      <c r="AH7284">
        <v>0.1342207839391634</v>
      </c>
      <c r="AI7284">
        <v>0.13539787008926701</v>
      </c>
    </row>
    <row r="7285" spans="33:35">
      <c r="AG7285">
        <v>7282</v>
      </c>
      <c r="AH7285">
        <v>0.13613224942471325</v>
      </c>
      <c r="AI7285">
        <v>0.12380872509624093</v>
      </c>
    </row>
    <row r="7286" spans="33:35">
      <c r="AG7286">
        <v>7283</v>
      </c>
      <c r="AH7286">
        <v>0.16745958903150501</v>
      </c>
      <c r="AI7286">
        <v>0.10510389861673</v>
      </c>
    </row>
    <row r="7287" spans="33:35">
      <c r="AG7287">
        <v>7284</v>
      </c>
      <c r="AH7287">
        <v>0.14754234164423202</v>
      </c>
      <c r="AI7287">
        <v>0.10392586561655569</v>
      </c>
    </row>
    <row r="7288" spans="33:35">
      <c r="AG7288">
        <v>7285</v>
      </c>
      <c r="AH7288">
        <v>0.13345092503143022</v>
      </c>
      <c r="AI7288">
        <v>0.15971578612076021</v>
      </c>
    </row>
    <row r="7289" spans="33:35">
      <c r="AG7289">
        <v>7286</v>
      </c>
      <c r="AH7289">
        <v>0.12883838965648592</v>
      </c>
      <c r="AI7289">
        <v>0.11455611941757735</v>
      </c>
    </row>
    <row r="7290" spans="33:35">
      <c r="AG7290">
        <v>7287</v>
      </c>
      <c r="AH7290">
        <v>0.1448878996946793</v>
      </c>
      <c r="AI7290">
        <v>0.1193286252161346</v>
      </c>
    </row>
    <row r="7291" spans="33:35">
      <c r="AG7291">
        <v>7288</v>
      </c>
      <c r="AH7291">
        <v>0.13899353553797203</v>
      </c>
      <c r="AI7291">
        <v>0.12113492313406152</v>
      </c>
    </row>
    <row r="7292" spans="33:35">
      <c r="AG7292">
        <v>7289</v>
      </c>
      <c r="AH7292">
        <v>0.12567297832406119</v>
      </c>
      <c r="AI7292">
        <v>0.12270483130997815</v>
      </c>
    </row>
    <row r="7293" spans="33:35">
      <c r="AG7293">
        <v>7290</v>
      </c>
      <c r="AH7293">
        <v>0.12491164206439123</v>
      </c>
      <c r="AI7293">
        <v>0.12410405103953645</v>
      </c>
    </row>
    <row r="7294" spans="33:35">
      <c r="AG7294">
        <v>7291</v>
      </c>
      <c r="AH7294">
        <v>0.15286469488554305</v>
      </c>
      <c r="AI7294">
        <v>0.12382837827927796</v>
      </c>
    </row>
    <row r="7295" spans="33:35">
      <c r="AG7295">
        <v>7292</v>
      </c>
      <c r="AH7295">
        <v>0.1443874189267782</v>
      </c>
      <c r="AI7295">
        <v>0.11159985216018894</v>
      </c>
    </row>
    <row r="7296" spans="33:35">
      <c r="AG7296">
        <v>7293</v>
      </c>
      <c r="AH7296">
        <v>0.13082907898365645</v>
      </c>
      <c r="AI7296">
        <v>0.13054630039056561</v>
      </c>
    </row>
    <row r="7297" spans="33:35">
      <c r="AG7297">
        <v>7294</v>
      </c>
      <c r="AH7297">
        <v>0.15514457195668588</v>
      </c>
      <c r="AI7297">
        <v>0.11583552860977149</v>
      </c>
    </row>
    <row r="7298" spans="33:35">
      <c r="AG7298">
        <v>7295</v>
      </c>
      <c r="AH7298">
        <v>0.12848883759559468</v>
      </c>
      <c r="AI7298">
        <v>0.14969627276078623</v>
      </c>
    </row>
    <row r="7299" spans="33:35">
      <c r="AG7299">
        <v>7296</v>
      </c>
      <c r="AH7299">
        <v>0.14024456172920624</v>
      </c>
      <c r="AI7299">
        <v>0.12031748270379816</v>
      </c>
    </row>
    <row r="7300" spans="33:35">
      <c r="AG7300">
        <v>7297</v>
      </c>
      <c r="AH7300">
        <v>0.12926654449493624</v>
      </c>
      <c r="AI7300">
        <v>0.12600480408924458</v>
      </c>
    </row>
    <row r="7301" spans="33:35">
      <c r="AG7301">
        <v>7298</v>
      </c>
      <c r="AH7301">
        <v>0.15742421729590148</v>
      </c>
      <c r="AI7301">
        <v>0.10958844775647947</v>
      </c>
    </row>
    <row r="7302" spans="33:35">
      <c r="AG7302">
        <v>7299</v>
      </c>
      <c r="AH7302">
        <v>0.12765355928972213</v>
      </c>
      <c r="AI7302">
        <v>0.12018689438771396</v>
      </c>
    </row>
    <row r="7303" spans="33:35">
      <c r="AG7303">
        <v>7300</v>
      </c>
      <c r="AH7303">
        <v>0.15578483051199499</v>
      </c>
      <c r="AI7303">
        <v>0.11386476411067104</v>
      </c>
    </row>
    <row r="7304" spans="33:35">
      <c r="AG7304">
        <v>7301</v>
      </c>
      <c r="AH7304">
        <v>0.13949905753399217</v>
      </c>
      <c r="AI7304">
        <v>9.9209786273026679E-2</v>
      </c>
    </row>
    <row r="7305" spans="33:35">
      <c r="AG7305">
        <v>7302</v>
      </c>
      <c r="AH7305">
        <v>0.12558508009991992</v>
      </c>
      <c r="AI7305">
        <v>0.13498242060197013</v>
      </c>
    </row>
    <row r="7306" spans="33:35">
      <c r="AG7306">
        <v>7303</v>
      </c>
      <c r="AH7306">
        <v>0.1676868083429984</v>
      </c>
      <c r="AI7306">
        <v>9.7612864760505291E-2</v>
      </c>
    </row>
    <row r="7307" spans="33:35">
      <c r="AG7307">
        <v>7304</v>
      </c>
      <c r="AH7307">
        <v>0.15455619705783324</v>
      </c>
      <c r="AI7307">
        <v>0.12442044505718061</v>
      </c>
    </row>
    <row r="7308" spans="33:35">
      <c r="AG7308">
        <v>7305</v>
      </c>
      <c r="AH7308">
        <v>0.14172512661281844</v>
      </c>
      <c r="AI7308">
        <v>0.11349987572329101</v>
      </c>
    </row>
    <row r="7309" spans="33:35">
      <c r="AG7309">
        <v>7306</v>
      </c>
      <c r="AH7309">
        <v>0.14072711472224941</v>
      </c>
      <c r="AI7309">
        <v>0.11534546285908082</v>
      </c>
    </row>
    <row r="7310" spans="33:35">
      <c r="AG7310">
        <v>7307</v>
      </c>
      <c r="AH7310">
        <v>0.14062030981038179</v>
      </c>
      <c r="AI7310">
        <v>0.10098264601171175</v>
      </c>
    </row>
    <row r="7311" spans="33:35">
      <c r="AG7311">
        <v>7308</v>
      </c>
      <c r="AH7311">
        <v>0.13550108607822803</v>
      </c>
      <c r="AI7311">
        <v>0.1258196499346273</v>
      </c>
    </row>
    <row r="7312" spans="33:35">
      <c r="AG7312">
        <v>7309</v>
      </c>
      <c r="AH7312">
        <v>0.13881812119296771</v>
      </c>
      <c r="AI7312">
        <v>0.12534222207101442</v>
      </c>
    </row>
    <row r="7313" spans="33:35">
      <c r="AG7313">
        <v>7310</v>
      </c>
      <c r="AH7313">
        <v>0.13691154306285391</v>
      </c>
      <c r="AI7313">
        <v>0.10715976629488476</v>
      </c>
    </row>
    <row r="7314" spans="33:35">
      <c r="AG7314">
        <v>7311</v>
      </c>
      <c r="AH7314">
        <v>0.13389527199348447</v>
      </c>
      <c r="AI7314">
        <v>0.15255858104120845</v>
      </c>
    </row>
    <row r="7315" spans="33:35">
      <c r="AG7315">
        <v>7312</v>
      </c>
      <c r="AH7315">
        <v>0.14693285365248465</v>
      </c>
      <c r="AI7315">
        <v>0.10595475246558705</v>
      </c>
    </row>
    <row r="7316" spans="33:35">
      <c r="AG7316">
        <v>7313</v>
      </c>
      <c r="AH7316">
        <v>0.15181041920979921</v>
      </c>
      <c r="AI7316">
        <v>0.12316914584558784</v>
      </c>
    </row>
    <row r="7317" spans="33:35">
      <c r="AG7317">
        <v>7314</v>
      </c>
      <c r="AH7317">
        <v>0.1358226356270992</v>
      </c>
      <c r="AI7317">
        <v>0.14341014171115074</v>
      </c>
    </row>
    <row r="7318" spans="33:35">
      <c r="AG7318">
        <v>7315</v>
      </c>
      <c r="AH7318">
        <v>0.16167343155167738</v>
      </c>
      <c r="AI7318">
        <v>0.10250057989584074</v>
      </c>
    </row>
    <row r="7319" spans="33:35">
      <c r="AG7319">
        <v>7316</v>
      </c>
      <c r="AH7319">
        <v>0.13557742355821589</v>
      </c>
      <c r="AI7319">
        <v>0.11847416687160373</v>
      </c>
    </row>
    <row r="7320" spans="33:35">
      <c r="AG7320">
        <v>7317</v>
      </c>
      <c r="AH7320">
        <v>0.17709297204426053</v>
      </c>
      <c r="AI7320">
        <v>8.6108830857921939E-2</v>
      </c>
    </row>
    <row r="7321" spans="33:35">
      <c r="AG7321">
        <v>7318</v>
      </c>
      <c r="AH7321">
        <v>0.14890000946192256</v>
      </c>
      <c r="AI7321">
        <v>0.1288765216567028</v>
      </c>
    </row>
    <row r="7322" spans="33:35">
      <c r="AG7322">
        <v>7319</v>
      </c>
      <c r="AH7322">
        <v>0.12477378937158366</v>
      </c>
      <c r="AI7322">
        <v>0.12769288532354589</v>
      </c>
    </row>
    <row r="7323" spans="33:35">
      <c r="AG7323">
        <v>7320</v>
      </c>
      <c r="AH7323">
        <v>0.12715054846612162</v>
      </c>
      <c r="AI7323">
        <v>0.13753845170166612</v>
      </c>
    </row>
    <row r="7324" spans="33:35">
      <c r="AG7324">
        <v>7321</v>
      </c>
      <c r="AH7324">
        <v>0.12695454666661973</v>
      </c>
      <c r="AI7324">
        <v>0.13488887052169418</v>
      </c>
    </row>
    <row r="7325" spans="33:35">
      <c r="AG7325">
        <v>7322</v>
      </c>
      <c r="AH7325">
        <v>0.12678190619274193</v>
      </c>
      <c r="AI7325">
        <v>0.136913591737157</v>
      </c>
    </row>
    <row r="7326" spans="33:35">
      <c r="AG7326">
        <v>7323</v>
      </c>
      <c r="AH7326">
        <v>0.13426817003833413</v>
      </c>
      <c r="AI7326">
        <v>0.12053931748284759</v>
      </c>
    </row>
    <row r="7327" spans="33:35">
      <c r="AG7327">
        <v>7324</v>
      </c>
      <c r="AH7327">
        <v>0.15040805006475649</v>
      </c>
      <c r="AI7327">
        <v>0.11117678777556664</v>
      </c>
    </row>
    <row r="7328" spans="33:35">
      <c r="AG7328">
        <v>7325</v>
      </c>
      <c r="AH7328">
        <v>0.12894520511819668</v>
      </c>
      <c r="AI7328">
        <v>0.1341407146552239</v>
      </c>
    </row>
    <row r="7329" spans="33:35">
      <c r="AG7329">
        <v>7326</v>
      </c>
      <c r="AH7329">
        <v>0.1330355981595836</v>
      </c>
      <c r="AI7329">
        <v>0.13066802954006507</v>
      </c>
    </row>
    <row r="7330" spans="33:35">
      <c r="AG7330">
        <v>7327</v>
      </c>
      <c r="AH7330">
        <v>0.1495675538508239</v>
      </c>
      <c r="AI7330">
        <v>0.10706517788753236</v>
      </c>
    </row>
    <row r="7331" spans="33:35">
      <c r="AG7331">
        <v>7328</v>
      </c>
      <c r="AH7331">
        <v>0.12964621972108314</v>
      </c>
      <c r="AI7331">
        <v>0.13092235203952984</v>
      </c>
    </row>
    <row r="7332" spans="33:35">
      <c r="AG7332">
        <v>7329</v>
      </c>
      <c r="AH7332">
        <v>0.12652488972351217</v>
      </c>
      <c r="AI7332">
        <v>0.11837364384800772</v>
      </c>
    </row>
    <row r="7333" spans="33:35">
      <c r="AG7333">
        <v>7330</v>
      </c>
      <c r="AH7333">
        <v>0.13990287940612717</v>
      </c>
      <c r="AI7333">
        <v>0.12850575147920479</v>
      </c>
    </row>
    <row r="7334" spans="33:35">
      <c r="AG7334">
        <v>7331</v>
      </c>
      <c r="AH7334">
        <v>0.13109372083738835</v>
      </c>
      <c r="AI7334">
        <v>0.1261760205498535</v>
      </c>
    </row>
    <row r="7335" spans="33:35">
      <c r="AG7335">
        <v>7332</v>
      </c>
      <c r="AH7335">
        <v>0.13703671395642164</v>
      </c>
      <c r="AI7335">
        <v>0.1115248119480063</v>
      </c>
    </row>
    <row r="7336" spans="33:35">
      <c r="AG7336">
        <v>7333</v>
      </c>
      <c r="AH7336">
        <v>0.13001329082947757</v>
      </c>
      <c r="AI7336">
        <v>0.12406723619428101</v>
      </c>
    </row>
    <row r="7337" spans="33:35">
      <c r="AG7337">
        <v>7334</v>
      </c>
      <c r="AH7337">
        <v>0.15242099728412359</v>
      </c>
      <c r="AI7337">
        <v>0.11890483197946708</v>
      </c>
    </row>
    <row r="7338" spans="33:35">
      <c r="AG7338">
        <v>7335</v>
      </c>
      <c r="AH7338">
        <v>0.13192213254695703</v>
      </c>
      <c r="AI7338">
        <v>0.13465879075644049</v>
      </c>
    </row>
    <row r="7339" spans="33:35">
      <c r="AG7339">
        <v>7336</v>
      </c>
      <c r="AH7339">
        <v>0.15086630496992842</v>
      </c>
      <c r="AI7339">
        <v>0.1185042132984786</v>
      </c>
    </row>
    <row r="7340" spans="33:35">
      <c r="AG7340">
        <v>7337</v>
      </c>
      <c r="AH7340">
        <v>0.15775130855459679</v>
      </c>
      <c r="AI7340">
        <v>0.11142799004512491</v>
      </c>
    </row>
    <row r="7341" spans="33:35">
      <c r="AG7341">
        <v>7338</v>
      </c>
      <c r="AH7341">
        <v>0.14261877294534325</v>
      </c>
      <c r="AI7341">
        <v>0.1253356491772479</v>
      </c>
    </row>
    <row r="7342" spans="33:35">
      <c r="AG7342">
        <v>7339</v>
      </c>
      <c r="AH7342">
        <v>0.1303552745634281</v>
      </c>
      <c r="AI7342">
        <v>0.12475485703911485</v>
      </c>
    </row>
    <row r="7343" spans="33:35">
      <c r="AG7343">
        <v>7340</v>
      </c>
      <c r="AH7343">
        <v>0.12399437280693881</v>
      </c>
      <c r="AI7343">
        <v>0.14748096636686375</v>
      </c>
    </row>
    <row r="7344" spans="33:35">
      <c r="AG7344">
        <v>7341</v>
      </c>
      <c r="AH7344">
        <v>0.14197941980044768</v>
      </c>
      <c r="AI7344">
        <v>0.10979618064669737</v>
      </c>
    </row>
    <row r="7345" spans="33:35">
      <c r="AG7345">
        <v>7342</v>
      </c>
      <c r="AH7345">
        <v>0.13910002402472552</v>
      </c>
      <c r="AI7345">
        <v>0.13139868054532464</v>
      </c>
    </row>
    <row r="7346" spans="33:35">
      <c r="AG7346">
        <v>7343</v>
      </c>
      <c r="AH7346">
        <v>0.12395439963823329</v>
      </c>
      <c r="AI7346">
        <v>0.12535660844557311</v>
      </c>
    </row>
    <row r="7347" spans="33:35">
      <c r="AG7347">
        <v>7344</v>
      </c>
      <c r="AH7347">
        <v>0.13184334202506262</v>
      </c>
      <c r="AI7347">
        <v>0.12446133585943334</v>
      </c>
    </row>
    <row r="7348" spans="33:35">
      <c r="AG7348">
        <v>7345</v>
      </c>
      <c r="AH7348">
        <v>0.16934475514945849</v>
      </c>
      <c r="AI7348">
        <v>9.2192372071919271E-2</v>
      </c>
    </row>
    <row r="7349" spans="33:35">
      <c r="AG7349">
        <v>7346</v>
      </c>
      <c r="AH7349">
        <v>0.12718055080210822</v>
      </c>
      <c r="AI7349">
        <v>0.12626286251131397</v>
      </c>
    </row>
    <row r="7350" spans="33:35">
      <c r="AG7350">
        <v>7347</v>
      </c>
      <c r="AH7350">
        <v>0.1381164505233588</v>
      </c>
      <c r="AI7350">
        <v>0.12134625269843843</v>
      </c>
    </row>
    <row r="7351" spans="33:35">
      <c r="AG7351">
        <v>7348</v>
      </c>
      <c r="AH7351">
        <v>0.14519973483043813</v>
      </c>
      <c r="AI7351">
        <v>0.13487812459293014</v>
      </c>
    </row>
    <row r="7352" spans="33:35">
      <c r="AG7352">
        <v>7349</v>
      </c>
      <c r="AH7352">
        <v>0.1568786644054537</v>
      </c>
      <c r="AI7352">
        <v>0.10015666661943039</v>
      </c>
    </row>
    <row r="7353" spans="33:35">
      <c r="AG7353">
        <v>7350</v>
      </c>
      <c r="AH7353">
        <v>0.14318745755780476</v>
      </c>
      <c r="AI7353">
        <v>0.10777766975953376</v>
      </c>
    </row>
    <row r="7354" spans="33:35">
      <c r="AG7354">
        <v>7351</v>
      </c>
      <c r="AH7354">
        <v>0.14751542343458104</v>
      </c>
      <c r="AI7354">
        <v>0.11967225501048814</v>
      </c>
    </row>
    <row r="7355" spans="33:35">
      <c r="AG7355">
        <v>7352</v>
      </c>
      <c r="AH7355">
        <v>0.12831345549591869</v>
      </c>
      <c r="AI7355">
        <v>0.14293142563169825</v>
      </c>
    </row>
    <row r="7356" spans="33:35">
      <c r="AG7356">
        <v>7353</v>
      </c>
      <c r="AH7356">
        <v>0.12732423329313586</v>
      </c>
      <c r="AI7356">
        <v>0.13470233901396411</v>
      </c>
    </row>
    <row r="7357" spans="33:35">
      <c r="AG7357">
        <v>7354</v>
      </c>
      <c r="AH7357">
        <v>0.14353189390556939</v>
      </c>
      <c r="AI7357">
        <v>0.10966708495159377</v>
      </c>
    </row>
    <row r="7358" spans="33:35">
      <c r="AG7358">
        <v>7355</v>
      </c>
      <c r="AH7358">
        <v>0.14309379127892061</v>
      </c>
      <c r="AI7358">
        <v>0.11884888602306154</v>
      </c>
    </row>
    <row r="7359" spans="33:35">
      <c r="AG7359">
        <v>7356</v>
      </c>
      <c r="AH7359">
        <v>0.14651105947480605</v>
      </c>
      <c r="AI7359">
        <v>0.11713439664559797</v>
      </c>
    </row>
    <row r="7360" spans="33:35">
      <c r="AG7360">
        <v>7357</v>
      </c>
      <c r="AH7360">
        <v>0.13691139380592554</v>
      </c>
      <c r="AI7360">
        <v>0.13027874596357475</v>
      </c>
    </row>
    <row r="7361" spans="33:35">
      <c r="AG7361">
        <v>7358</v>
      </c>
      <c r="AH7361">
        <v>0.13470170013848407</v>
      </c>
      <c r="AI7361">
        <v>0.11895394306473694</v>
      </c>
    </row>
    <row r="7362" spans="33:35">
      <c r="AG7362">
        <v>7359</v>
      </c>
      <c r="AH7362">
        <v>0.12607142020175055</v>
      </c>
      <c r="AI7362">
        <v>0.13641792348110571</v>
      </c>
    </row>
    <row r="7363" spans="33:35">
      <c r="AG7363">
        <v>7360</v>
      </c>
      <c r="AH7363">
        <v>0.14169931290247256</v>
      </c>
      <c r="AI7363">
        <v>0.11577961014494627</v>
      </c>
    </row>
    <row r="7364" spans="33:35">
      <c r="AG7364">
        <v>7361</v>
      </c>
      <c r="AH7364">
        <v>0.13112256067738198</v>
      </c>
      <c r="AI7364">
        <v>0.12319469126896881</v>
      </c>
    </row>
    <row r="7365" spans="33:35">
      <c r="AG7365">
        <v>7362</v>
      </c>
      <c r="AH7365">
        <v>0.14841474949752348</v>
      </c>
      <c r="AI7365">
        <v>0.11227748536305807</v>
      </c>
    </row>
    <row r="7366" spans="33:35">
      <c r="AG7366">
        <v>7363</v>
      </c>
      <c r="AH7366">
        <v>0.13360923788964665</v>
      </c>
      <c r="AI7366">
        <v>0.10499378430458906</v>
      </c>
    </row>
    <row r="7367" spans="33:35">
      <c r="AG7367">
        <v>7364</v>
      </c>
      <c r="AH7367">
        <v>0.12760342258505411</v>
      </c>
      <c r="AI7367">
        <v>0.13357087766036563</v>
      </c>
    </row>
    <row r="7368" spans="33:35">
      <c r="AG7368">
        <v>7365</v>
      </c>
      <c r="AH7368">
        <v>0.1375060251306025</v>
      </c>
      <c r="AI7368">
        <v>0.10417972757916552</v>
      </c>
    </row>
    <row r="7369" spans="33:35">
      <c r="AG7369">
        <v>7366</v>
      </c>
      <c r="AH7369">
        <v>0.13205678559756776</v>
      </c>
      <c r="AI7369">
        <v>0.1085290832397848</v>
      </c>
    </row>
    <row r="7370" spans="33:35">
      <c r="AG7370">
        <v>7367</v>
      </c>
      <c r="AH7370">
        <v>0.1443241095684912</v>
      </c>
      <c r="AI7370">
        <v>0.12071557761710844</v>
      </c>
    </row>
    <row r="7371" spans="33:35">
      <c r="AG7371">
        <v>7368</v>
      </c>
      <c r="AH7371">
        <v>0.14036551599366726</v>
      </c>
      <c r="AI7371">
        <v>0.11899410833748042</v>
      </c>
    </row>
    <row r="7372" spans="33:35">
      <c r="AG7372">
        <v>7369</v>
      </c>
      <c r="AH7372">
        <v>0.14137539459555287</v>
      </c>
      <c r="AI7372">
        <v>0.10834226373933442</v>
      </c>
    </row>
    <row r="7373" spans="33:35">
      <c r="AG7373">
        <v>7370</v>
      </c>
      <c r="AH7373">
        <v>0.13802930704735936</v>
      </c>
      <c r="AI7373">
        <v>0.11493546950277332</v>
      </c>
    </row>
    <row r="7374" spans="33:35">
      <c r="AG7374">
        <v>7371</v>
      </c>
      <c r="AH7374">
        <v>0.127321137385429</v>
      </c>
      <c r="AI7374">
        <v>0.12882829185197245</v>
      </c>
    </row>
    <row r="7375" spans="33:35">
      <c r="AG7375">
        <v>7372</v>
      </c>
      <c r="AH7375">
        <v>0.15111722735814415</v>
      </c>
      <c r="AI7375">
        <v>0.11041243965179873</v>
      </c>
    </row>
    <row r="7376" spans="33:35">
      <c r="AG7376">
        <v>7373</v>
      </c>
      <c r="AH7376">
        <v>0.13801752456765404</v>
      </c>
      <c r="AI7376">
        <v>0.10869242398226078</v>
      </c>
    </row>
    <row r="7377" spans="33:35">
      <c r="AG7377">
        <v>7374</v>
      </c>
      <c r="AH7377">
        <v>0.13009595029433232</v>
      </c>
      <c r="AI7377">
        <v>0.13124163686086976</v>
      </c>
    </row>
    <row r="7378" spans="33:35">
      <c r="AG7378">
        <v>7375</v>
      </c>
      <c r="AH7378">
        <v>0.13886630881307113</v>
      </c>
      <c r="AI7378">
        <v>0.12838334022004863</v>
      </c>
    </row>
    <row r="7379" spans="33:35">
      <c r="AG7379">
        <v>7376</v>
      </c>
      <c r="AH7379">
        <v>0.14452960398085155</v>
      </c>
      <c r="AI7379">
        <v>0.13564398775469849</v>
      </c>
    </row>
    <row r="7380" spans="33:35">
      <c r="AG7380">
        <v>7377</v>
      </c>
      <c r="AH7380">
        <v>0.15558881175758973</v>
      </c>
      <c r="AI7380">
        <v>0.11537365563424951</v>
      </c>
    </row>
    <row r="7381" spans="33:35">
      <c r="AG7381">
        <v>7378</v>
      </c>
      <c r="AH7381">
        <v>0.13294003530525764</v>
      </c>
      <c r="AI7381">
        <v>0.11960863634271351</v>
      </c>
    </row>
    <row r="7382" spans="33:35">
      <c r="AG7382">
        <v>7379</v>
      </c>
      <c r="AH7382">
        <v>0.12388332697055382</v>
      </c>
      <c r="AI7382">
        <v>0.13987272431924877</v>
      </c>
    </row>
    <row r="7383" spans="33:35">
      <c r="AG7383">
        <v>7380</v>
      </c>
      <c r="AH7383">
        <v>0.13099719066619195</v>
      </c>
      <c r="AI7383">
        <v>0.1198360975148729</v>
      </c>
    </row>
    <row r="7384" spans="33:35">
      <c r="AG7384">
        <v>7381</v>
      </c>
      <c r="AH7384">
        <v>0.12888406669814481</v>
      </c>
      <c r="AI7384">
        <v>0.12580595804851422</v>
      </c>
    </row>
    <row r="7385" spans="33:35">
      <c r="AG7385">
        <v>7382</v>
      </c>
      <c r="AH7385">
        <v>0.13015975725195442</v>
      </c>
      <c r="AI7385">
        <v>0.11422921079482787</v>
      </c>
    </row>
    <row r="7386" spans="33:35">
      <c r="AG7386">
        <v>7383</v>
      </c>
      <c r="AH7386">
        <v>0.1573429250301269</v>
      </c>
      <c r="AI7386">
        <v>9.3659847164756449E-2</v>
      </c>
    </row>
    <row r="7387" spans="33:35">
      <c r="AG7387">
        <v>7384</v>
      </c>
      <c r="AH7387">
        <v>0.13852392563789553</v>
      </c>
      <c r="AI7387">
        <v>0.11723270656151057</v>
      </c>
    </row>
    <row r="7388" spans="33:35">
      <c r="AG7388">
        <v>7385</v>
      </c>
      <c r="AH7388">
        <v>0.12670835468236771</v>
      </c>
      <c r="AI7388">
        <v>0.14204090920041879</v>
      </c>
    </row>
    <row r="7389" spans="33:35">
      <c r="AG7389">
        <v>7386</v>
      </c>
      <c r="AH7389">
        <v>0.14734242501316261</v>
      </c>
      <c r="AI7389">
        <v>0.11189297713264267</v>
      </c>
    </row>
    <row r="7390" spans="33:35">
      <c r="AG7390">
        <v>7387</v>
      </c>
      <c r="AH7390">
        <v>0.13263315103097553</v>
      </c>
      <c r="AI7390">
        <v>0.1335289554113876</v>
      </c>
    </row>
    <row r="7391" spans="33:35">
      <c r="AG7391">
        <v>7388</v>
      </c>
      <c r="AH7391">
        <v>0.13967364330325238</v>
      </c>
      <c r="AI7391">
        <v>0.10721945412867417</v>
      </c>
    </row>
    <row r="7392" spans="33:35">
      <c r="AG7392">
        <v>7389</v>
      </c>
      <c r="AH7392">
        <v>0.1320130927696653</v>
      </c>
      <c r="AI7392">
        <v>0.12853172667398766</v>
      </c>
    </row>
    <row r="7393" spans="33:35">
      <c r="AG7393">
        <v>7390</v>
      </c>
      <c r="AH7393">
        <v>0.14437454724491661</v>
      </c>
      <c r="AI7393">
        <v>0.11876055415774772</v>
      </c>
    </row>
    <row r="7394" spans="33:35">
      <c r="AG7394">
        <v>7391</v>
      </c>
      <c r="AH7394">
        <v>0.12475017823901326</v>
      </c>
      <c r="AI7394">
        <v>0.14064780985673198</v>
      </c>
    </row>
    <row r="7395" spans="33:35">
      <c r="AG7395">
        <v>7392</v>
      </c>
      <c r="AH7395">
        <v>0.13947620354846546</v>
      </c>
      <c r="AI7395">
        <v>0.1133494428856984</v>
      </c>
    </row>
    <row r="7396" spans="33:35">
      <c r="AG7396">
        <v>7393</v>
      </c>
      <c r="AH7396">
        <v>0.1296441732828621</v>
      </c>
      <c r="AI7396">
        <v>0.13151651168811362</v>
      </c>
    </row>
    <row r="7397" spans="33:35">
      <c r="AG7397">
        <v>7394</v>
      </c>
      <c r="AH7397">
        <v>0.13327880415389184</v>
      </c>
      <c r="AI7397">
        <v>0.14425066602011397</v>
      </c>
    </row>
    <row r="7398" spans="33:35">
      <c r="AG7398">
        <v>7395</v>
      </c>
      <c r="AH7398">
        <v>0.13095712859442843</v>
      </c>
      <c r="AI7398">
        <v>0.11926911641934318</v>
      </c>
    </row>
    <row r="7399" spans="33:35">
      <c r="AG7399">
        <v>7396</v>
      </c>
      <c r="AH7399">
        <v>0.14154711037680626</v>
      </c>
      <c r="AI7399">
        <v>0.11781489069973902</v>
      </c>
    </row>
    <row r="7400" spans="33:35">
      <c r="AG7400">
        <v>7397</v>
      </c>
      <c r="AH7400">
        <v>0.13824288552134095</v>
      </c>
      <c r="AI7400">
        <v>0.12125853761715907</v>
      </c>
    </row>
    <row r="7401" spans="33:35">
      <c r="AG7401">
        <v>7398</v>
      </c>
      <c r="AH7401">
        <v>0.14154760693320478</v>
      </c>
      <c r="AI7401">
        <v>0.12686451419482547</v>
      </c>
    </row>
    <row r="7402" spans="33:35">
      <c r="AG7402">
        <v>7399</v>
      </c>
      <c r="AH7402">
        <v>0.14644761368595385</v>
      </c>
      <c r="AI7402">
        <v>0.12437912414001789</v>
      </c>
    </row>
    <row r="7403" spans="33:35">
      <c r="AG7403">
        <v>7400</v>
      </c>
      <c r="AH7403">
        <v>0.12545260601164651</v>
      </c>
      <c r="AI7403">
        <v>0.13777624072431574</v>
      </c>
    </row>
    <row r="7404" spans="33:35">
      <c r="AG7404">
        <v>7401</v>
      </c>
      <c r="AH7404">
        <v>0.14324310405023258</v>
      </c>
      <c r="AI7404">
        <v>0.10640011284142042</v>
      </c>
    </row>
    <row r="7405" spans="33:35">
      <c r="AG7405">
        <v>7402</v>
      </c>
      <c r="AH7405">
        <v>0.13224380132074789</v>
      </c>
      <c r="AI7405">
        <v>0.10661819677872289</v>
      </c>
    </row>
    <row r="7406" spans="33:35">
      <c r="AG7406">
        <v>7403</v>
      </c>
      <c r="AH7406">
        <v>0.12687582835051908</v>
      </c>
      <c r="AI7406">
        <v>0.13054472026258507</v>
      </c>
    </row>
    <row r="7407" spans="33:35">
      <c r="AG7407">
        <v>7404</v>
      </c>
      <c r="AH7407">
        <v>0.15198746314697736</v>
      </c>
      <c r="AI7407">
        <v>0.1261438242437693</v>
      </c>
    </row>
    <row r="7408" spans="33:35">
      <c r="AG7408">
        <v>7405</v>
      </c>
      <c r="AH7408">
        <v>0.12850388503887647</v>
      </c>
      <c r="AI7408">
        <v>0.13181319734208663</v>
      </c>
    </row>
    <row r="7409" spans="33:35">
      <c r="AG7409">
        <v>7406</v>
      </c>
      <c r="AH7409">
        <v>0.13411580024027403</v>
      </c>
      <c r="AI7409">
        <v>0.10827968138906888</v>
      </c>
    </row>
    <row r="7410" spans="33:35">
      <c r="AG7410">
        <v>7407</v>
      </c>
      <c r="AH7410">
        <v>0.129706099285196</v>
      </c>
      <c r="AI7410">
        <v>0.13642049787761418</v>
      </c>
    </row>
    <row r="7411" spans="33:35">
      <c r="AG7411">
        <v>7408</v>
      </c>
      <c r="AH7411">
        <v>0.13085438175072719</v>
      </c>
      <c r="AI7411">
        <v>0.14809400878491935</v>
      </c>
    </row>
    <row r="7412" spans="33:35">
      <c r="AG7412">
        <v>7409</v>
      </c>
      <c r="AH7412">
        <v>0.1265728990461015</v>
      </c>
      <c r="AI7412">
        <v>0.12928580704626419</v>
      </c>
    </row>
    <row r="7413" spans="33:35">
      <c r="AG7413">
        <v>7410</v>
      </c>
      <c r="AH7413">
        <v>0.12916962950897373</v>
      </c>
      <c r="AI7413">
        <v>0.13250498821151835</v>
      </c>
    </row>
    <row r="7414" spans="33:35">
      <c r="AG7414">
        <v>7411</v>
      </c>
      <c r="AH7414">
        <v>0.12286260222701798</v>
      </c>
      <c r="AI7414">
        <v>0.13788979613049915</v>
      </c>
    </row>
    <row r="7415" spans="33:35">
      <c r="AG7415">
        <v>7412</v>
      </c>
      <c r="AH7415">
        <v>0.14350685662714804</v>
      </c>
      <c r="AI7415">
        <v>0.13422242683128957</v>
      </c>
    </row>
    <row r="7416" spans="33:35">
      <c r="AG7416">
        <v>7413</v>
      </c>
      <c r="AH7416">
        <v>0.13504158455398635</v>
      </c>
      <c r="AI7416">
        <v>0.11402664852376912</v>
      </c>
    </row>
    <row r="7417" spans="33:35">
      <c r="AG7417">
        <v>7414</v>
      </c>
      <c r="AH7417">
        <v>0.12580150688831979</v>
      </c>
      <c r="AI7417">
        <v>0.1235876563241463</v>
      </c>
    </row>
    <row r="7418" spans="33:35">
      <c r="AG7418">
        <v>7415</v>
      </c>
      <c r="AH7418">
        <v>0.16125646688249792</v>
      </c>
      <c r="AI7418">
        <v>0.11222162845086925</v>
      </c>
    </row>
    <row r="7419" spans="33:35">
      <c r="AG7419">
        <v>7416</v>
      </c>
      <c r="AH7419">
        <v>0.15308735002042376</v>
      </c>
      <c r="AI7419">
        <v>0.10585196846348013</v>
      </c>
    </row>
    <row r="7420" spans="33:35">
      <c r="AG7420">
        <v>7417</v>
      </c>
      <c r="AH7420">
        <v>0.18327003645433415</v>
      </c>
      <c r="AI7420">
        <v>8.8497342260627915E-2</v>
      </c>
    </row>
    <row r="7421" spans="33:35">
      <c r="AG7421">
        <v>7418</v>
      </c>
      <c r="AH7421">
        <v>0.14443321321171737</v>
      </c>
      <c r="AI7421">
        <v>0.12561234213284966</v>
      </c>
    </row>
    <row r="7422" spans="33:35">
      <c r="AG7422">
        <v>7419</v>
      </c>
      <c r="AH7422">
        <v>0.1323406316531732</v>
      </c>
      <c r="AI7422">
        <v>0.11921091210059229</v>
      </c>
    </row>
    <row r="7423" spans="33:35">
      <c r="AG7423">
        <v>7420</v>
      </c>
      <c r="AH7423">
        <v>0.12599543852557024</v>
      </c>
      <c r="AI7423">
        <v>0.13690603414030031</v>
      </c>
    </row>
    <row r="7424" spans="33:35">
      <c r="AG7424">
        <v>7421</v>
      </c>
      <c r="AH7424">
        <v>0.12758058088702828</v>
      </c>
      <c r="AI7424">
        <v>0.11817545588256556</v>
      </c>
    </row>
    <row r="7425" spans="33:35">
      <c r="AG7425">
        <v>7422</v>
      </c>
      <c r="AH7425">
        <v>0.12942117021220748</v>
      </c>
      <c r="AI7425">
        <v>0.11920023140751296</v>
      </c>
    </row>
    <row r="7426" spans="33:35">
      <c r="AG7426">
        <v>7423</v>
      </c>
      <c r="AH7426">
        <v>0.1444774431939666</v>
      </c>
      <c r="AI7426">
        <v>0.10297985281093491</v>
      </c>
    </row>
    <row r="7427" spans="33:35">
      <c r="AG7427">
        <v>7424</v>
      </c>
      <c r="AH7427">
        <v>0.1281858961427782</v>
      </c>
      <c r="AI7427">
        <v>0.12780202583716374</v>
      </c>
    </row>
    <row r="7428" spans="33:35">
      <c r="AG7428">
        <v>7425</v>
      </c>
      <c r="AH7428">
        <v>0.14356311006756323</v>
      </c>
      <c r="AI7428">
        <v>0.12993753050893664</v>
      </c>
    </row>
    <row r="7429" spans="33:35">
      <c r="AG7429">
        <v>7426</v>
      </c>
      <c r="AH7429">
        <v>0.1296306577771511</v>
      </c>
      <c r="AI7429">
        <v>0.11750710347995089</v>
      </c>
    </row>
    <row r="7430" spans="33:35">
      <c r="AG7430">
        <v>7427</v>
      </c>
      <c r="AH7430">
        <v>0.15671578104911152</v>
      </c>
      <c r="AI7430">
        <v>0.11726435864221994</v>
      </c>
    </row>
    <row r="7431" spans="33:35">
      <c r="AG7431">
        <v>7428</v>
      </c>
      <c r="AH7431">
        <v>0.16194703152353576</v>
      </c>
      <c r="AI7431">
        <v>0.10390055536418208</v>
      </c>
    </row>
    <row r="7432" spans="33:35">
      <c r="AG7432">
        <v>7429</v>
      </c>
      <c r="AH7432">
        <v>0.12783595258858291</v>
      </c>
      <c r="AI7432">
        <v>0.14023456333792195</v>
      </c>
    </row>
    <row r="7433" spans="33:35">
      <c r="AG7433">
        <v>7430</v>
      </c>
      <c r="AH7433">
        <v>0.12348899935787869</v>
      </c>
      <c r="AI7433">
        <v>0.1290370998849219</v>
      </c>
    </row>
    <row r="7434" spans="33:35">
      <c r="AG7434">
        <v>7431</v>
      </c>
      <c r="AH7434">
        <v>0.1352330955961619</v>
      </c>
      <c r="AI7434">
        <v>0.13544841485984271</v>
      </c>
    </row>
    <row r="7435" spans="33:35">
      <c r="AG7435">
        <v>7432</v>
      </c>
      <c r="AH7435">
        <v>0.13511607430992376</v>
      </c>
      <c r="AI7435">
        <v>0.14196789119489328</v>
      </c>
    </row>
    <row r="7436" spans="33:35">
      <c r="AG7436">
        <v>7433</v>
      </c>
      <c r="AH7436">
        <v>0.13438242413085985</v>
      </c>
      <c r="AI7436">
        <v>0.127011728246717</v>
      </c>
    </row>
    <row r="7437" spans="33:35">
      <c r="AG7437">
        <v>7434</v>
      </c>
      <c r="AH7437">
        <v>0.14183276401764097</v>
      </c>
      <c r="AI7437">
        <v>0.13035183096350486</v>
      </c>
    </row>
    <row r="7438" spans="33:35">
      <c r="AG7438">
        <v>7435</v>
      </c>
      <c r="AH7438">
        <v>0.14603509553894353</v>
      </c>
      <c r="AI7438">
        <v>0.10642077340568287</v>
      </c>
    </row>
    <row r="7439" spans="33:35">
      <c r="AG7439">
        <v>7436</v>
      </c>
      <c r="AH7439">
        <v>0.13341638211163359</v>
      </c>
      <c r="AI7439">
        <v>0.13930805903524207</v>
      </c>
    </row>
    <row r="7440" spans="33:35">
      <c r="AG7440">
        <v>7437</v>
      </c>
      <c r="AH7440">
        <v>0.14807356220383586</v>
      </c>
      <c r="AI7440">
        <v>0.11626740927757204</v>
      </c>
    </row>
    <row r="7441" spans="33:35">
      <c r="AG7441">
        <v>7438</v>
      </c>
      <c r="AH7441">
        <v>0.16071952327724709</v>
      </c>
      <c r="AI7441">
        <v>0.11554662048742279</v>
      </c>
    </row>
    <row r="7442" spans="33:35">
      <c r="AG7442">
        <v>7439</v>
      </c>
      <c r="AH7442">
        <v>0.12314806891841142</v>
      </c>
      <c r="AI7442">
        <v>0.131261579088543</v>
      </c>
    </row>
    <row r="7443" spans="33:35">
      <c r="AG7443">
        <v>7440</v>
      </c>
      <c r="AH7443">
        <v>0.16113313678872274</v>
      </c>
      <c r="AI7443">
        <v>9.8121088151190389E-2</v>
      </c>
    </row>
    <row r="7444" spans="33:35">
      <c r="AG7444">
        <v>7441</v>
      </c>
      <c r="AH7444">
        <v>0.13655964845981833</v>
      </c>
      <c r="AI7444">
        <v>0.1124987968673178</v>
      </c>
    </row>
    <row r="7445" spans="33:35">
      <c r="AG7445">
        <v>7442</v>
      </c>
      <c r="AH7445">
        <v>0.12532636364974334</v>
      </c>
      <c r="AI7445">
        <v>0.12822790367219405</v>
      </c>
    </row>
    <row r="7446" spans="33:35">
      <c r="AG7446">
        <v>7443</v>
      </c>
      <c r="AH7446">
        <v>0.14901051749968008</v>
      </c>
      <c r="AI7446">
        <v>0.12135591762414541</v>
      </c>
    </row>
    <row r="7447" spans="33:35">
      <c r="AG7447">
        <v>7444</v>
      </c>
      <c r="AH7447">
        <v>0.13055294677456036</v>
      </c>
      <c r="AI7447">
        <v>0.1155438353051661</v>
      </c>
    </row>
    <row r="7448" spans="33:35">
      <c r="AG7448">
        <v>7445</v>
      </c>
      <c r="AH7448">
        <v>0.13881480291709472</v>
      </c>
      <c r="AI7448">
        <v>0.12489441598937039</v>
      </c>
    </row>
    <row r="7449" spans="33:35">
      <c r="AG7449">
        <v>7446</v>
      </c>
      <c r="AH7449">
        <v>0.14154089787262034</v>
      </c>
      <c r="AI7449">
        <v>0.11050389758958694</v>
      </c>
    </row>
    <row r="7450" spans="33:35">
      <c r="AG7450">
        <v>7447</v>
      </c>
      <c r="AH7450">
        <v>0.16770035631465055</v>
      </c>
      <c r="AI7450">
        <v>9.9423086679642628E-2</v>
      </c>
    </row>
    <row r="7451" spans="33:35">
      <c r="AG7451">
        <v>7448</v>
      </c>
      <c r="AH7451">
        <v>0.1260654955876935</v>
      </c>
      <c r="AI7451">
        <v>0.1263513929176274</v>
      </c>
    </row>
    <row r="7452" spans="33:35">
      <c r="AG7452">
        <v>7449</v>
      </c>
      <c r="AH7452">
        <v>0.14506957267176404</v>
      </c>
      <c r="AI7452">
        <v>0.12817582793731536</v>
      </c>
    </row>
    <row r="7453" spans="33:35">
      <c r="AG7453">
        <v>7450</v>
      </c>
      <c r="AH7453">
        <v>0.1302322197813052</v>
      </c>
      <c r="AI7453">
        <v>0.11815782838001229</v>
      </c>
    </row>
    <row r="7454" spans="33:35">
      <c r="AG7454">
        <v>7451</v>
      </c>
      <c r="AH7454">
        <v>0.13643925699758624</v>
      </c>
      <c r="AI7454">
        <v>0.11290352230518629</v>
      </c>
    </row>
    <row r="7455" spans="33:35">
      <c r="AG7455">
        <v>7452</v>
      </c>
      <c r="AH7455">
        <v>0.12788495725450971</v>
      </c>
      <c r="AI7455">
        <v>0.12370595002674983</v>
      </c>
    </row>
    <row r="7456" spans="33:35">
      <c r="AG7456">
        <v>7453</v>
      </c>
      <c r="AH7456">
        <v>0.14173260509798122</v>
      </c>
      <c r="AI7456">
        <v>0.12311213366584008</v>
      </c>
    </row>
    <row r="7457" spans="33:35">
      <c r="AG7457">
        <v>7454</v>
      </c>
      <c r="AH7457">
        <v>0.12836708718392664</v>
      </c>
      <c r="AI7457">
        <v>0.13619286440435999</v>
      </c>
    </row>
    <row r="7458" spans="33:35">
      <c r="AG7458">
        <v>7455</v>
      </c>
      <c r="AH7458">
        <v>0.15393672093374094</v>
      </c>
      <c r="AI7458">
        <v>9.4847382201982008E-2</v>
      </c>
    </row>
    <row r="7459" spans="33:35">
      <c r="AG7459">
        <v>7456</v>
      </c>
      <c r="AH7459">
        <v>0.123121369227324</v>
      </c>
      <c r="AI7459">
        <v>0.13388698922131392</v>
      </c>
    </row>
    <row r="7460" spans="33:35">
      <c r="AG7460">
        <v>7457</v>
      </c>
      <c r="AH7460">
        <v>0.14863088898084681</v>
      </c>
      <c r="AI7460">
        <v>9.9524177621614196E-2</v>
      </c>
    </row>
    <row r="7461" spans="33:35">
      <c r="AG7461">
        <v>7458</v>
      </c>
      <c r="AH7461">
        <v>0.13653824060935305</v>
      </c>
      <c r="AI7461">
        <v>0.15560001832914777</v>
      </c>
    </row>
    <row r="7462" spans="33:35">
      <c r="AG7462">
        <v>7459</v>
      </c>
      <c r="AH7462">
        <v>0.13202119518504185</v>
      </c>
      <c r="AI7462">
        <v>0.13308620609650082</v>
      </c>
    </row>
    <row r="7463" spans="33:35">
      <c r="AG7463">
        <v>7460</v>
      </c>
      <c r="AH7463">
        <v>0.16102133155401652</v>
      </c>
      <c r="AI7463">
        <v>9.8829780821268018E-2</v>
      </c>
    </row>
    <row r="7464" spans="33:35">
      <c r="AG7464">
        <v>7461</v>
      </c>
      <c r="AH7464">
        <v>0.15429516096691015</v>
      </c>
      <c r="AI7464">
        <v>0.10248131198596903</v>
      </c>
    </row>
    <row r="7465" spans="33:35">
      <c r="AG7465">
        <v>7462</v>
      </c>
      <c r="AH7465">
        <v>0.18131985757162572</v>
      </c>
      <c r="AI7465">
        <v>0.10388186980697856</v>
      </c>
    </row>
    <row r="7466" spans="33:35">
      <c r="AG7466">
        <v>7463</v>
      </c>
      <c r="AH7466">
        <v>0.13493167283444474</v>
      </c>
      <c r="AI7466">
        <v>0.11816353448985932</v>
      </c>
    </row>
    <row r="7467" spans="33:35">
      <c r="AG7467">
        <v>7464</v>
      </c>
      <c r="AH7467">
        <v>0.13501335347671731</v>
      </c>
      <c r="AI7467">
        <v>0.12160010602899479</v>
      </c>
    </row>
    <row r="7468" spans="33:35">
      <c r="AG7468">
        <v>7465</v>
      </c>
      <c r="AH7468">
        <v>0.14752282809244358</v>
      </c>
      <c r="AI7468">
        <v>0.13224436132812956</v>
      </c>
    </row>
    <row r="7469" spans="33:35">
      <c r="AG7469">
        <v>7466</v>
      </c>
      <c r="AH7469">
        <v>0.12450925923979103</v>
      </c>
      <c r="AI7469">
        <v>0.1475050861117892</v>
      </c>
    </row>
    <row r="7470" spans="33:35">
      <c r="AG7470">
        <v>7467</v>
      </c>
      <c r="AH7470">
        <v>0.14853081268814353</v>
      </c>
      <c r="AI7470">
        <v>0.13065622911027619</v>
      </c>
    </row>
    <row r="7471" spans="33:35">
      <c r="AG7471">
        <v>7468</v>
      </c>
      <c r="AH7471">
        <v>0.14358781349856978</v>
      </c>
      <c r="AI7471">
        <v>0.14266717715043661</v>
      </c>
    </row>
    <row r="7472" spans="33:35">
      <c r="AG7472">
        <v>7469</v>
      </c>
      <c r="AH7472">
        <v>0.14899459992730776</v>
      </c>
      <c r="AI7472">
        <v>0.11607443094009892</v>
      </c>
    </row>
    <row r="7473" spans="33:35">
      <c r="AG7473">
        <v>7470</v>
      </c>
      <c r="AH7473">
        <v>0.14231378150353874</v>
      </c>
      <c r="AI7473">
        <v>0.10949637708200158</v>
      </c>
    </row>
    <row r="7474" spans="33:35">
      <c r="AG7474">
        <v>7471</v>
      </c>
      <c r="AH7474">
        <v>0.12882545523025971</v>
      </c>
      <c r="AI7474">
        <v>0.12909909983483464</v>
      </c>
    </row>
    <row r="7475" spans="33:35">
      <c r="AG7475">
        <v>7472</v>
      </c>
      <c r="AH7475">
        <v>0.1386971682889015</v>
      </c>
      <c r="AI7475">
        <v>0.10639355080819238</v>
      </c>
    </row>
    <row r="7476" spans="33:35">
      <c r="AG7476">
        <v>7473</v>
      </c>
      <c r="AH7476">
        <v>0.14453416443358233</v>
      </c>
      <c r="AI7476">
        <v>0.10829459744798368</v>
      </c>
    </row>
    <row r="7477" spans="33:35">
      <c r="AG7477">
        <v>7474</v>
      </c>
      <c r="AH7477">
        <v>0.12846779139837711</v>
      </c>
      <c r="AI7477">
        <v>0.11457284937375424</v>
      </c>
    </row>
    <row r="7478" spans="33:35">
      <c r="AG7478">
        <v>7475</v>
      </c>
      <c r="AH7478">
        <v>0.18021581173007498</v>
      </c>
      <c r="AI7478">
        <v>0.10910005552991747</v>
      </c>
    </row>
    <row r="7479" spans="33:35">
      <c r="AG7479">
        <v>7476</v>
      </c>
      <c r="AH7479">
        <v>0.12987830797663386</v>
      </c>
      <c r="AI7479">
        <v>0.11899413604926523</v>
      </c>
    </row>
    <row r="7480" spans="33:35">
      <c r="AG7480">
        <v>7477</v>
      </c>
      <c r="AH7480">
        <v>0.12493504176809249</v>
      </c>
      <c r="AI7480">
        <v>0.13897756869469699</v>
      </c>
    </row>
    <row r="7481" spans="33:35">
      <c r="AG7481">
        <v>7478</v>
      </c>
      <c r="AH7481">
        <v>0.13747985407359584</v>
      </c>
      <c r="AI7481">
        <v>0.11745936862703626</v>
      </c>
    </row>
    <row r="7482" spans="33:35">
      <c r="AG7482">
        <v>7479</v>
      </c>
      <c r="AH7482">
        <v>0.14447846627206967</v>
      </c>
      <c r="AI7482">
        <v>0.10866478696348172</v>
      </c>
    </row>
    <row r="7483" spans="33:35">
      <c r="AG7483">
        <v>7480</v>
      </c>
      <c r="AH7483">
        <v>0.13723170599954113</v>
      </c>
      <c r="AI7483">
        <v>0.15685999577533777</v>
      </c>
    </row>
    <row r="7484" spans="33:35">
      <c r="AG7484">
        <v>7481</v>
      </c>
      <c r="AH7484">
        <v>0.14529464421907259</v>
      </c>
      <c r="AI7484">
        <v>0.12140824009886371</v>
      </c>
    </row>
    <row r="7485" spans="33:35">
      <c r="AG7485">
        <v>7482</v>
      </c>
      <c r="AH7485">
        <v>0.14572766827760633</v>
      </c>
      <c r="AI7485">
        <v>0.11412332646431043</v>
      </c>
    </row>
    <row r="7486" spans="33:35">
      <c r="AG7486">
        <v>7483</v>
      </c>
      <c r="AH7486">
        <v>0.13770360592235692</v>
      </c>
      <c r="AI7486">
        <v>0.13450967450333828</v>
      </c>
    </row>
    <row r="7487" spans="33:35">
      <c r="AG7487">
        <v>7484</v>
      </c>
      <c r="AH7487">
        <v>0.13596869447208484</v>
      </c>
      <c r="AI7487">
        <v>0.13688416255967051</v>
      </c>
    </row>
    <row r="7488" spans="33:35">
      <c r="AG7488">
        <v>7485</v>
      </c>
      <c r="AH7488">
        <v>0.15416692668307461</v>
      </c>
      <c r="AI7488">
        <v>9.7432075846825852E-2</v>
      </c>
    </row>
    <row r="7489" spans="33:35">
      <c r="AG7489">
        <v>7486</v>
      </c>
      <c r="AH7489">
        <v>0.13391273426395767</v>
      </c>
      <c r="AI7489">
        <v>0.11643315412997721</v>
      </c>
    </row>
    <row r="7490" spans="33:35">
      <c r="AG7490">
        <v>7487</v>
      </c>
      <c r="AH7490">
        <v>0.12744593788122802</v>
      </c>
      <c r="AI7490">
        <v>0.13531701956818487</v>
      </c>
    </row>
    <row r="7491" spans="33:35">
      <c r="AG7491">
        <v>7488</v>
      </c>
      <c r="AH7491">
        <v>0.13187669695410922</v>
      </c>
      <c r="AI7491">
        <v>0.13186248916961507</v>
      </c>
    </row>
    <row r="7492" spans="33:35">
      <c r="AG7492">
        <v>7489</v>
      </c>
      <c r="AH7492">
        <v>0.14139109316303342</v>
      </c>
      <c r="AI7492">
        <v>0.12212093646028595</v>
      </c>
    </row>
    <row r="7493" spans="33:35">
      <c r="AG7493">
        <v>7490</v>
      </c>
      <c r="AH7493">
        <v>0.14366763470368776</v>
      </c>
      <c r="AI7493">
        <v>0.11349360527596006</v>
      </c>
    </row>
    <row r="7494" spans="33:35">
      <c r="AG7494">
        <v>7491</v>
      </c>
      <c r="AH7494">
        <v>0.12956433383005023</v>
      </c>
      <c r="AI7494">
        <v>0.13309021620410333</v>
      </c>
    </row>
    <row r="7495" spans="33:35">
      <c r="AG7495">
        <v>7492</v>
      </c>
      <c r="AH7495">
        <v>0.13690085529073351</v>
      </c>
      <c r="AI7495">
        <v>0.13160126277656553</v>
      </c>
    </row>
    <row r="7496" spans="33:35">
      <c r="AG7496">
        <v>7493</v>
      </c>
      <c r="AH7496">
        <v>0.15745064367735565</v>
      </c>
      <c r="AI7496">
        <v>0.10800507404519884</v>
      </c>
    </row>
    <row r="7497" spans="33:35">
      <c r="AG7497">
        <v>7494</v>
      </c>
      <c r="AH7497">
        <v>0.18501601755787025</v>
      </c>
      <c r="AI7497">
        <v>0.10220623400689366</v>
      </c>
    </row>
    <row r="7498" spans="33:35">
      <c r="AG7498">
        <v>7495</v>
      </c>
      <c r="AH7498">
        <v>0.14636561930767081</v>
      </c>
      <c r="AI7498">
        <v>0.10590062606466971</v>
      </c>
    </row>
    <row r="7499" spans="33:35">
      <c r="AG7499">
        <v>7496</v>
      </c>
      <c r="AH7499">
        <v>0.13188757962504824</v>
      </c>
      <c r="AI7499">
        <v>0.1437911439923974</v>
      </c>
    </row>
    <row r="7500" spans="33:35">
      <c r="AG7500">
        <v>7497</v>
      </c>
      <c r="AH7500">
        <v>0.13271739016729853</v>
      </c>
      <c r="AI7500">
        <v>0.13130324116596021</v>
      </c>
    </row>
    <row r="7501" spans="33:35">
      <c r="AG7501">
        <v>7498</v>
      </c>
      <c r="AH7501">
        <v>0.1476984238609399</v>
      </c>
      <c r="AI7501">
        <v>0.11709483117567379</v>
      </c>
    </row>
    <row r="7502" spans="33:35">
      <c r="AG7502">
        <v>7499</v>
      </c>
      <c r="AH7502">
        <v>0.13191035797585376</v>
      </c>
      <c r="AI7502">
        <v>0.1495658602171627</v>
      </c>
    </row>
    <row r="7503" spans="33:35">
      <c r="AG7503">
        <v>7500</v>
      </c>
      <c r="AH7503">
        <v>0.14510393033133395</v>
      </c>
      <c r="AI7503">
        <v>0.1082544209232883</v>
      </c>
    </row>
    <row r="7504" spans="33:35">
      <c r="AG7504">
        <v>7501</v>
      </c>
      <c r="AH7504">
        <v>0.14739080487284215</v>
      </c>
      <c r="AI7504">
        <v>0.10603519585414921</v>
      </c>
    </row>
    <row r="7505" spans="33:35">
      <c r="AG7505">
        <v>7502</v>
      </c>
      <c r="AH7505">
        <v>0.12729465068510823</v>
      </c>
      <c r="AI7505">
        <v>0.12747804017535838</v>
      </c>
    </row>
    <row r="7506" spans="33:35">
      <c r="AG7506">
        <v>7503</v>
      </c>
      <c r="AH7506">
        <v>0.14272295158330711</v>
      </c>
      <c r="AI7506">
        <v>0.13257151140146256</v>
      </c>
    </row>
    <row r="7507" spans="33:35">
      <c r="AG7507">
        <v>7504</v>
      </c>
      <c r="AH7507">
        <v>0.14547367932327313</v>
      </c>
      <c r="AI7507">
        <v>0.13086421029536174</v>
      </c>
    </row>
    <row r="7508" spans="33:35">
      <c r="AG7508">
        <v>7505</v>
      </c>
      <c r="AH7508">
        <v>0.16388206030304717</v>
      </c>
      <c r="AI7508">
        <v>9.7417174796582878E-2</v>
      </c>
    </row>
    <row r="7509" spans="33:35">
      <c r="AG7509">
        <v>7506</v>
      </c>
      <c r="AH7509">
        <v>0.15801990309183661</v>
      </c>
      <c r="AI7509">
        <v>9.633289723584354E-2</v>
      </c>
    </row>
    <row r="7510" spans="33:35">
      <c r="AG7510">
        <v>7507</v>
      </c>
      <c r="AH7510">
        <v>0.15869220464767186</v>
      </c>
      <c r="AI7510">
        <v>0.11343773803164699</v>
      </c>
    </row>
    <row r="7511" spans="33:35">
      <c r="AG7511">
        <v>7508</v>
      </c>
      <c r="AH7511">
        <v>0.12486669506880864</v>
      </c>
      <c r="AI7511">
        <v>0.12411130954694753</v>
      </c>
    </row>
    <row r="7512" spans="33:35">
      <c r="AG7512">
        <v>7509</v>
      </c>
      <c r="AH7512">
        <v>0.13979334655221817</v>
      </c>
      <c r="AI7512">
        <v>0.11252859702846485</v>
      </c>
    </row>
    <row r="7513" spans="33:35">
      <c r="AG7513">
        <v>7510</v>
      </c>
      <c r="AH7513">
        <v>0.12667545872172176</v>
      </c>
      <c r="AI7513">
        <v>0.12492954903124036</v>
      </c>
    </row>
    <row r="7514" spans="33:35">
      <c r="AG7514">
        <v>7511</v>
      </c>
      <c r="AH7514">
        <v>0.14627343368581014</v>
      </c>
      <c r="AI7514">
        <v>0.10904507083726271</v>
      </c>
    </row>
    <row r="7515" spans="33:35">
      <c r="AG7515">
        <v>7512</v>
      </c>
      <c r="AH7515">
        <v>0.13084779321690526</v>
      </c>
      <c r="AI7515">
        <v>0.11929216430273099</v>
      </c>
    </row>
    <row r="7516" spans="33:35">
      <c r="AG7516">
        <v>7513</v>
      </c>
      <c r="AH7516">
        <v>0.13381026767996648</v>
      </c>
      <c r="AI7516">
        <v>0.131435419010482</v>
      </c>
    </row>
    <row r="7517" spans="33:35">
      <c r="AG7517">
        <v>7514</v>
      </c>
      <c r="AH7517">
        <v>0.15721670468637011</v>
      </c>
      <c r="AI7517">
        <v>0.12278797800538205</v>
      </c>
    </row>
    <row r="7518" spans="33:35">
      <c r="AG7518">
        <v>7515</v>
      </c>
      <c r="AH7518">
        <v>0.1330519806210089</v>
      </c>
      <c r="AI7518">
        <v>0.13035942403089704</v>
      </c>
    </row>
    <row r="7519" spans="33:35">
      <c r="AG7519">
        <v>7516</v>
      </c>
      <c r="AH7519">
        <v>0.14749320706754962</v>
      </c>
      <c r="AI7519">
        <v>0.10816620744146248</v>
      </c>
    </row>
    <row r="7520" spans="33:35">
      <c r="AG7520">
        <v>7517</v>
      </c>
      <c r="AH7520">
        <v>0.15536241548593574</v>
      </c>
      <c r="AI7520">
        <v>0.10578639715356197</v>
      </c>
    </row>
    <row r="7521" spans="33:35">
      <c r="AG7521">
        <v>7518</v>
      </c>
      <c r="AH7521">
        <v>0.14419892565359524</v>
      </c>
      <c r="AI7521">
        <v>0.13222748910652243</v>
      </c>
    </row>
    <row r="7522" spans="33:35">
      <c r="AG7522">
        <v>7519</v>
      </c>
      <c r="AH7522">
        <v>0.13001556144338486</v>
      </c>
      <c r="AI7522">
        <v>0.12850923880187315</v>
      </c>
    </row>
    <row r="7523" spans="33:35">
      <c r="AG7523">
        <v>7520</v>
      </c>
      <c r="AH7523">
        <v>0.13430928502269851</v>
      </c>
      <c r="AI7523">
        <v>0.14577703060149902</v>
      </c>
    </row>
    <row r="7524" spans="33:35">
      <c r="AG7524">
        <v>7521</v>
      </c>
      <c r="AH7524">
        <v>0.14294536744406514</v>
      </c>
      <c r="AI7524">
        <v>0.12419483287675427</v>
      </c>
    </row>
    <row r="7525" spans="33:35">
      <c r="AG7525">
        <v>7522</v>
      </c>
      <c r="AH7525">
        <v>0.13488595709924228</v>
      </c>
      <c r="AI7525">
        <v>0.12731031261917528</v>
      </c>
    </row>
    <row r="7526" spans="33:35">
      <c r="AG7526">
        <v>7523</v>
      </c>
      <c r="AH7526">
        <v>0.12416473255207285</v>
      </c>
      <c r="AI7526">
        <v>0.14343913795461063</v>
      </c>
    </row>
    <row r="7527" spans="33:35">
      <c r="AG7527">
        <v>7524</v>
      </c>
      <c r="AH7527">
        <v>0.14327712917050975</v>
      </c>
      <c r="AI7527">
        <v>0.10647635220104316</v>
      </c>
    </row>
    <row r="7528" spans="33:35">
      <c r="AG7528">
        <v>7525</v>
      </c>
      <c r="AH7528">
        <v>0.15564278544847052</v>
      </c>
      <c r="AI7528">
        <v>0.12018022987017489</v>
      </c>
    </row>
    <row r="7529" spans="33:35">
      <c r="AG7529">
        <v>7526</v>
      </c>
      <c r="AH7529">
        <v>0.12845248039906329</v>
      </c>
      <c r="AI7529">
        <v>0.12791204421050548</v>
      </c>
    </row>
    <row r="7530" spans="33:35">
      <c r="AG7530">
        <v>7527</v>
      </c>
      <c r="AH7530">
        <v>0.13163358459506386</v>
      </c>
      <c r="AI7530">
        <v>0.1315943473888225</v>
      </c>
    </row>
    <row r="7531" spans="33:35">
      <c r="AG7531">
        <v>7528</v>
      </c>
      <c r="AH7531">
        <v>0.14398202019708917</v>
      </c>
      <c r="AI7531">
        <v>0.12466961665691367</v>
      </c>
    </row>
    <row r="7532" spans="33:35">
      <c r="AG7532">
        <v>7529</v>
      </c>
      <c r="AH7532">
        <v>0.15757696723117448</v>
      </c>
      <c r="AI7532">
        <v>0.12897866758018195</v>
      </c>
    </row>
    <row r="7533" spans="33:35">
      <c r="AG7533">
        <v>7530</v>
      </c>
      <c r="AH7533">
        <v>0.13243246921981794</v>
      </c>
      <c r="AI7533">
        <v>0.12374935463227663</v>
      </c>
    </row>
    <row r="7534" spans="33:35">
      <c r="AG7534">
        <v>7531</v>
      </c>
      <c r="AH7534">
        <v>0.12927262610578158</v>
      </c>
      <c r="AI7534">
        <v>0.11374389455874581</v>
      </c>
    </row>
    <row r="7535" spans="33:35">
      <c r="AG7535">
        <v>7532</v>
      </c>
      <c r="AH7535">
        <v>0.14327617258892517</v>
      </c>
      <c r="AI7535">
        <v>0.13628165763048158</v>
      </c>
    </row>
    <row r="7536" spans="33:35">
      <c r="AG7536">
        <v>7533</v>
      </c>
      <c r="AH7536">
        <v>0.123770581683374</v>
      </c>
      <c r="AI7536">
        <v>0.12825494516283745</v>
      </c>
    </row>
    <row r="7537" spans="33:35">
      <c r="AG7537">
        <v>7534</v>
      </c>
      <c r="AH7537">
        <v>0.14208875257555942</v>
      </c>
      <c r="AI7537">
        <v>0.10801153426085541</v>
      </c>
    </row>
    <row r="7538" spans="33:35">
      <c r="AG7538">
        <v>7535</v>
      </c>
      <c r="AH7538">
        <v>0.13319354404577088</v>
      </c>
      <c r="AI7538">
        <v>0.1061870048235156</v>
      </c>
    </row>
    <row r="7539" spans="33:35">
      <c r="AG7539">
        <v>7536</v>
      </c>
      <c r="AH7539">
        <v>0.15299278324177631</v>
      </c>
      <c r="AI7539">
        <v>0.12892656765172641</v>
      </c>
    </row>
    <row r="7540" spans="33:35">
      <c r="AG7540">
        <v>7537</v>
      </c>
      <c r="AH7540">
        <v>0.13360071709765789</v>
      </c>
      <c r="AI7540">
        <v>0.14126159502128172</v>
      </c>
    </row>
    <row r="7541" spans="33:35">
      <c r="AG7541">
        <v>7538</v>
      </c>
      <c r="AH7541">
        <v>0.14058305649358815</v>
      </c>
      <c r="AI7541">
        <v>0.11379412295096636</v>
      </c>
    </row>
    <row r="7542" spans="33:35">
      <c r="AG7542">
        <v>7539</v>
      </c>
      <c r="AH7542">
        <v>0.13366984104999222</v>
      </c>
      <c r="AI7542">
        <v>0.13126292441297499</v>
      </c>
    </row>
    <row r="7543" spans="33:35">
      <c r="AG7543">
        <v>7540</v>
      </c>
      <c r="AH7543">
        <v>0.14542536592751987</v>
      </c>
      <c r="AI7543">
        <v>0.11337786595701463</v>
      </c>
    </row>
    <row r="7544" spans="33:35">
      <c r="AG7544">
        <v>7541</v>
      </c>
      <c r="AH7544">
        <v>0.12684833878738766</v>
      </c>
      <c r="AI7544">
        <v>0.13133546261142998</v>
      </c>
    </row>
    <row r="7545" spans="33:35">
      <c r="AG7545">
        <v>7542</v>
      </c>
      <c r="AH7545">
        <v>0.13038981334801963</v>
      </c>
      <c r="AI7545">
        <v>0.11388198600680685</v>
      </c>
    </row>
    <row r="7546" spans="33:35">
      <c r="AG7546">
        <v>7543</v>
      </c>
      <c r="AH7546">
        <v>0.12488024734677901</v>
      </c>
      <c r="AI7546">
        <v>0.12763349785813324</v>
      </c>
    </row>
    <row r="7547" spans="33:35">
      <c r="AG7547">
        <v>7544</v>
      </c>
      <c r="AH7547">
        <v>0.13315244203423768</v>
      </c>
      <c r="AI7547">
        <v>0.11118533600806005</v>
      </c>
    </row>
    <row r="7548" spans="33:35">
      <c r="AG7548">
        <v>7545</v>
      </c>
      <c r="AH7548">
        <v>0.13655230722380943</v>
      </c>
      <c r="AI7548">
        <v>0.1420689112095129</v>
      </c>
    </row>
    <row r="7549" spans="33:35">
      <c r="AG7549">
        <v>7546</v>
      </c>
      <c r="AH7549">
        <v>0.13562305889656959</v>
      </c>
      <c r="AI7549">
        <v>0.12863686956073056</v>
      </c>
    </row>
    <row r="7550" spans="33:35">
      <c r="AG7550">
        <v>7547</v>
      </c>
      <c r="AH7550">
        <v>0.12806703657230814</v>
      </c>
      <c r="AI7550">
        <v>0.12400559590488158</v>
      </c>
    </row>
    <row r="7551" spans="33:35">
      <c r="AG7551">
        <v>7548</v>
      </c>
      <c r="AH7551">
        <v>0.1290091870423003</v>
      </c>
      <c r="AI7551">
        <v>0.15525214595697925</v>
      </c>
    </row>
    <row r="7552" spans="33:35">
      <c r="AG7552">
        <v>7549</v>
      </c>
      <c r="AH7552">
        <v>0.152511827640297</v>
      </c>
      <c r="AI7552">
        <v>0.13052379267683856</v>
      </c>
    </row>
    <row r="7553" spans="33:35">
      <c r="AG7553">
        <v>7550</v>
      </c>
      <c r="AH7553">
        <v>0.13907117511685541</v>
      </c>
      <c r="AI7553">
        <v>0.10673105499430799</v>
      </c>
    </row>
    <row r="7554" spans="33:35">
      <c r="AG7554">
        <v>7551</v>
      </c>
      <c r="AH7554">
        <v>0.13114488469911786</v>
      </c>
      <c r="AI7554">
        <v>0.12461271837612817</v>
      </c>
    </row>
    <row r="7555" spans="33:35">
      <c r="AG7555">
        <v>7552</v>
      </c>
      <c r="AH7555">
        <v>0.12661756212648578</v>
      </c>
      <c r="AI7555">
        <v>0.13207780375250422</v>
      </c>
    </row>
    <row r="7556" spans="33:35">
      <c r="AG7556">
        <v>7553</v>
      </c>
      <c r="AH7556">
        <v>0.1492798180858477</v>
      </c>
      <c r="AI7556">
        <v>0.12931309507158617</v>
      </c>
    </row>
    <row r="7557" spans="33:35">
      <c r="AG7557">
        <v>7554</v>
      </c>
      <c r="AH7557">
        <v>0.1523148744482434</v>
      </c>
      <c r="AI7557">
        <v>0.11596269406428884</v>
      </c>
    </row>
    <row r="7558" spans="33:35">
      <c r="AG7558">
        <v>7555</v>
      </c>
      <c r="AH7558">
        <v>0.14527883065313624</v>
      </c>
      <c r="AI7558">
        <v>0.13118899923772379</v>
      </c>
    </row>
    <row r="7559" spans="33:35">
      <c r="AG7559">
        <v>7556</v>
      </c>
      <c r="AH7559">
        <v>0.1292289386483175</v>
      </c>
      <c r="AI7559">
        <v>0.15227162927611312</v>
      </c>
    </row>
    <row r="7560" spans="33:35">
      <c r="AG7560">
        <v>7557</v>
      </c>
      <c r="AH7560">
        <v>0.17639355322029204</v>
      </c>
      <c r="AI7560">
        <v>9.7122438812583853E-2</v>
      </c>
    </row>
    <row r="7561" spans="33:35">
      <c r="AG7561">
        <v>7558</v>
      </c>
      <c r="AH7561">
        <v>0.12679381910949367</v>
      </c>
      <c r="AI7561">
        <v>0.14266290409232821</v>
      </c>
    </row>
    <row r="7562" spans="33:35">
      <c r="AG7562">
        <v>7559</v>
      </c>
      <c r="AH7562">
        <v>0.14367070177489505</v>
      </c>
      <c r="AI7562">
        <v>0.11448916066345445</v>
      </c>
    </row>
    <row r="7563" spans="33:35">
      <c r="AG7563">
        <v>7560</v>
      </c>
      <c r="AH7563">
        <v>0.12529033977626891</v>
      </c>
      <c r="AI7563">
        <v>0.13420463580591055</v>
      </c>
    </row>
    <row r="7564" spans="33:35">
      <c r="AG7564">
        <v>7561</v>
      </c>
      <c r="AH7564">
        <v>0.1269898140515846</v>
      </c>
      <c r="AI7564">
        <v>0.13101992379607266</v>
      </c>
    </row>
    <row r="7565" spans="33:35">
      <c r="AG7565">
        <v>7562</v>
      </c>
      <c r="AH7565">
        <v>0.12811298593274612</v>
      </c>
      <c r="AI7565">
        <v>0.14770763152797528</v>
      </c>
    </row>
    <row r="7566" spans="33:35">
      <c r="AG7566">
        <v>7563</v>
      </c>
      <c r="AH7566">
        <v>0.14454106613791137</v>
      </c>
      <c r="AI7566">
        <v>0.10300849839707295</v>
      </c>
    </row>
    <row r="7567" spans="33:35">
      <c r="AG7567">
        <v>7564</v>
      </c>
      <c r="AH7567">
        <v>0.1246184031085921</v>
      </c>
      <c r="AI7567">
        <v>0.1344071647344201</v>
      </c>
    </row>
    <row r="7568" spans="33:35">
      <c r="AG7568">
        <v>7565</v>
      </c>
      <c r="AH7568">
        <v>0.15567548356908265</v>
      </c>
      <c r="AI7568">
        <v>0.12013564065954692</v>
      </c>
    </row>
    <row r="7569" spans="33:35">
      <c r="AG7569">
        <v>7566</v>
      </c>
      <c r="AH7569">
        <v>0.12716782812908378</v>
      </c>
      <c r="AI7569">
        <v>0.12091678026801672</v>
      </c>
    </row>
    <row r="7570" spans="33:35">
      <c r="AG7570">
        <v>7567</v>
      </c>
      <c r="AH7570">
        <v>0.13876880532156613</v>
      </c>
      <c r="AI7570">
        <v>0.11126789091268049</v>
      </c>
    </row>
    <row r="7571" spans="33:35">
      <c r="AG7571">
        <v>7568</v>
      </c>
      <c r="AH7571">
        <v>0.13408359989802662</v>
      </c>
      <c r="AI7571">
        <v>0.11475591226621816</v>
      </c>
    </row>
    <row r="7572" spans="33:35">
      <c r="AG7572">
        <v>7569</v>
      </c>
      <c r="AH7572">
        <v>0.13584223039202364</v>
      </c>
      <c r="AI7572">
        <v>0.13885209031321313</v>
      </c>
    </row>
    <row r="7573" spans="33:35">
      <c r="AG7573">
        <v>7570</v>
      </c>
      <c r="AH7573">
        <v>0.13147534937612698</v>
      </c>
      <c r="AI7573">
        <v>0.11486822076953865</v>
      </c>
    </row>
    <row r="7574" spans="33:35">
      <c r="AG7574">
        <v>7571</v>
      </c>
      <c r="AH7574">
        <v>0.12515589965385995</v>
      </c>
      <c r="AI7574">
        <v>0.12591684794959018</v>
      </c>
    </row>
    <row r="7575" spans="33:35">
      <c r="AG7575">
        <v>7572</v>
      </c>
      <c r="AH7575">
        <v>0.14095769047792456</v>
      </c>
      <c r="AI7575">
        <v>0.12589631160500342</v>
      </c>
    </row>
    <row r="7576" spans="33:35">
      <c r="AG7576">
        <v>7573</v>
      </c>
      <c r="AH7576">
        <v>0.14480409142422487</v>
      </c>
      <c r="AI7576">
        <v>0.10886976430296705</v>
      </c>
    </row>
    <row r="7577" spans="33:35">
      <c r="AG7577">
        <v>7574</v>
      </c>
      <c r="AH7577">
        <v>0.13733187883966788</v>
      </c>
      <c r="AI7577">
        <v>0.11475178513884324</v>
      </c>
    </row>
    <row r="7578" spans="33:35">
      <c r="AG7578">
        <v>7575</v>
      </c>
      <c r="AH7578">
        <v>0.15033995156657015</v>
      </c>
      <c r="AI7578">
        <v>0.11109306934626345</v>
      </c>
    </row>
    <row r="7579" spans="33:35">
      <c r="AG7579">
        <v>7576</v>
      </c>
      <c r="AH7579">
        <v>0.12593418972306325</v>
      </c>
      <c r="AI7579">
        <v>0.13464238943176635</v>
      </c>
    </row>
    <row r="7580" spans="33:35">
      <c r="AG7580">
        <v>7577</v>
      </c>
      <c r="AH7580">
        <v>0.13812139999922957</v>
      </c>
      <c r="AI7580">
        <v>0.11026968748974132</v>
      </c>
    </row>
    <row r="7581" spans="33:35">
      <c r="AG7581">
        <v>7578</v>
      </c>
      <c r="AH7581">
        <v>0.1518552522026636</v>
      </c>
      <c r="AI7581">
        <v>0.11331718974477817</v>
      </c>
    </row>
    <row r="7582" spans="33:35">
      <c r="AG7582">
        <v>7579</v>
      </c>
      <c r="AH7582">
        <v>0.15007382108876693</v>
      </c>
      <c r="AI7582">
        <v>0.11153159948576698</v>
      </c>
    </row>
    <row r="7583" spans="33:35">
      <c r="AG7583">
        <v>7580</v>
      </c>
      <c r="AH7583">
        <v>0.12774777924374756</v>
      </c>
      <c r="AI7583">
        <v>0.1508793273699347</v>
      </c>
    </row>
    <row r="7584" spans="33:35">
      <c r="AG7584">
        <v>7581</v>
      </c>
      <c r="AH7584">
        <v>0.16817144001024814</v>
      </c>
      <c r="AI7584">
        <v>9.5366577857500551E-2</v>
      </c>
    </row>
    <row r="7585" spans="33:35">
      <c r="AG7585">
        <v>7582</v>
      </c>
      <c r="AH7585">
        <v>0.15321834369491355</v>
      </c>
      <c r="AI7585">
        <v>0.10851869998919748</v>
      </c>
    </row>
    <row r="7586" spans="33:35">
      <c r="AG7586">
        <v>7583</v>
      </c>
      <c r="AH7586">
        <v>0.13984054460517184</v>
      </c>
      <c r="AI7586">
        <v>0.13137188005285341</v>
      </c>
    </row>
    <row r="7587" spans="33:35">
      <c r="AG7587">
        <v>7584</v>
      </c>
      <c r="AH7587">
        <v>0.16477628134412164</v>
      </c>
      <c r="AI7587">
        <v>0.10930164745508684</v>
      </c>
    </row>
    <row r="7588" spans="33:35">
      <c r="AG7588">
        <v>7585</v>
      </c>
      <c r="AH7588">
        <v>0.13196263534198399</v>
      </c>
      <c r="AI7588">
        <v>0.12404814181888096</v>
      </c>
    </row>
    <row r="7589" spans="33:35">
      <c r="AG7589">
        <v>7586</v>
      </c>
      <c r="AH7589">
        <v>0.12993715583047039</v>
      </c>
      <c r="AI7589">
        <v>0.11511996056078355</v>
      </c>
    </row>
    <row r="7590" spans="33:35">
      <c r="AG7590">
        <v>7587</v>
      </c>
      <c r="AH7590">
        <v>0.15319627776853612</v>
      </c>
      <c r="AI7590">
        <v>0.10792806397413469</v>
      </c>
    </row>
    <row r="7591" spans="33:35">
      <c r="AG7591">
        <v>7588</v>
      </c>
      <c r="AH7591">
        <v>0.13161511438694753</v>
      </c>
      <c r="AI7591">
        <v>0.12925889733942242</v>
      </c>
    </row>
    <row r="7592" spans="33:35">
      <c r="AG7592">
        <v>7589</v>
      </c>
      <c r="AH7592">
        <v>0.13251464385377706</v>
      </c>
      <c r="AI7592">
        <v>0.1160829124960481</v>
      </c>
    </row>
    <row r="7593" spans="33:35">
      <c r="AG7593">
        <v>7590</v>
      </c>
      <c r="AH7593">
        <v>0.12791104267501821</v>
      </c>
      <c r="AI7593">
        <v>0.13477436922733374</v>
      </c>
    </row>
    <row r="7594" spans="33:35">
      <c r="AG7594">
        <v>7591</v>
      </c>
      <c r="AH7594">
        <v>0.13647538418508939</v>
      </c>
      <c r="AI7594">
        <v>0.11801142535303864</v>
      </c>
    </row>
    <row r="7595" spans="33:35">
      <c r="AG7595">
        <v>7592</v>
      </c>
      <c r="AH7595">
        <v>0.13811477622928064</v>
      </c>
      <c r="AI7595">
        <v>0.13246435988000158</v>
      </c>
    </row>
    <row r="7596" spans="33:35">
      <c r="AG7596">
        <v>7593</v>
      </c>
      <c r="AH7596">
        <v>0.13680459818197757</v>
      </c>
      <c r="AI7596">
        <v>0.1158044146664287</v>
      </c>
    </row>
    <row r="7597" spans="33:35">
      <c r="AG7597">
        <v>7594</v>
      </c>
      <c r="AH7597">
        <v>0.14965969210610877</v>
      </c>
      <c r="AI7597">
        <v>9.5402777016263901E-2</v>
      </c>
    </row>
    <row r="7598" spans="33:35">
      <c r="AG7598">
        <v>7595</v>
      </c>
      <c r="AH7598">
        <v>0.12536058387131371</v>
      </c>
      <c r="AI7598">
        <v>0.13355417632598762</v>
      </c>
    </row>
    <row r="7599" spans="33:35">
      <c r="AG7599">
        <v>7596</v>
      </c>
      <c r="AH7599">
        <v>0.13232426690617385</v>
      </c>
      <c r="AI7599">
        <v>0.11460401116051605</v>
      </c>
    </row>
    <row r="7600" spans="33:35">
      <c r="AG7600">
        <v>7597</v>
      </c>
      <c r="AH7600">
        <v>0.13740190595130797</v>
      </c>
      <c r="AI7600">
        <v>0.11017190351871904</v>
      </c>
    </row>
    <row r="7601" spans="33:35">
      <c r="AG7601">
        <v>7598</v>
      </c>
      <c r="AH7601">
        <v>0.13879550270501767</v>
      </c>
      <c r="AI7601">
        <v>0.11570308280481011</v>
      </c>
    </row>
    <row r="7602" spans="33:35">
      <c r="AG7602">
        <v>7599</v>
      </c>
      <c r="AH7602">
        <v>0.12714110858041294</v>
      </c>
      <c r="AI7602">
        <v>0.13632347661445465</v>
      </c>
    </row>
    <row r="7603" spans="33:35">
      <c r="AG7603">
        <v>7600</v>
      </c>
      <c r="AH7603">
        <v>0.13657729864146506</v>
      </c>
      <c r="AI7603">
        <v>0.12869799496625314</v>
      </c>
    </row>
    <row r="7604" spans="33:35">
      <c r="AG7604">
        <v>7601</v>
      </c>
      <c r="AH7604">
        <v>0.13315925875664406</v>
      </c>
      <c r="AI7604">
        <v>0.12566585110654743</v>
      </c>
    </row>
    <row r="7605" spans="33:35">
      <c r="AG7605">
        <v>7602</v>
      </c>
      <c r="AH7605">
        <v>0.13486877836235758</v>
      </c>
      <c r="AI7605">
        <v>0.13180027331796146</v>
      </c>
    </row>
    <row r="7606" spans="33:35">
      <c r="AG7606">
        <v>7603</v>
      </c>
      <c r="AH7606">
        <v>0.167889661152749</v>
      </c>
      <c r="AI7606">
        <v>0.1123822296187639</v>
      </c>
    </row>
    <row r="7607" spans="33:35">
      <c r="AG7607">
        <v>7604</v>
      </c>
      <c r="AH7607">
        <v>0.12641716017642296</v>
      </c>
      <c r="AI7607">
        <v>0.13551119449561336</v>
      </c>
    </row>
    <row r="7608" spans="33:35">
      <c r="AG7608">
        <v>7605</v>
      </c>
      <c r="AH7608">
        <v>0.14597065201460874</v>
      </c>
      <c r="AI7608">
        <v>0.11907919217763069</v>
      </c>
    </row>
    <row r="7609" spans="33:35">
      <c r="AG7609">
        <v>7606</v>
      </c>
      <c r="AH7609">
        <v>0.12829640035765771</v>
      </c>
      <c r="AI7609">
        <v>0.12210647433256426</v>
      </c>
    </row>
    <row r="7610" spans="33:35">
      <c r="AG7610">
        <v>7607</v>
      </c>
      <c r="AH7610">
        <v>0.13922679549411357</v>
      </c>
      <c r="AI7610">
        <v>0.11356336925125818</v>
      </c>
    </row>
    <row r="7611" spans="33:35">
      <c r="AG7611">
        <v>7608</v>
      </c>
      <c r="AH7611">
        <v>0.12789289524396558</v>
      </c>
      <c r="AI7611">
        <v>0.11934895747596506</v>
      </c>
    </row>
    <row r="7612" spans="33:35">
      <c r="AG7612">
        <v>7609</v>
      </c>
      <c r="AH7612">
        <v>0.12800013532262547</v>
      </c>
      <c r="AI7612">
        <v>0.12997293528307161</v>
      </c>
    </row>
    <row r="7613" spans="33:35">
      <c r="AG7613">
        <v>7610</v>
      </c>
      <c r="AH7613">
        <v>0.13648499550529453</v>
      </c>
      <c r="AI7613">
        <v>0.12909278363989646</v>
      </c>
    </row>
    <row r="7614" spans="33:35">
      <c r="AG7614">
        <v>7611</v>
      </c>
      <c r="AH7614">
        <v>0.12728377828973614</v>
      </c>
      <c r="AI7614">
        <v>0.13988367671143986</v>
      </c>
    </row>
    <row r="7615" spans="33:35">
      <c r="AG7615">
        <v>7612</v>
      </c>
      <c r="AH7615">
        <v>0.1423611842901541</v>
      </c>
      <c r="AI7615">
        <v>0.1231270765694439</v>
      </c>
    </row>
    <row r="7616" spans="33:35">
      <c r="AG7616">
        <v>7613</v>
      </c>
      <c r="AH7616">
        <v>0.14048367535655198</v>
      </c>
      <c r="AI7616">
        <v>0.11493155931974153</v>
      </c>
    </row>
    <row r="7617" spans="33:35">
      <c r="AG7617">
        <v>7614</v>
      </c>
      <c r="AH7617">
        <v>0.13051366420718225</v>
      </c>
      <c r="AI7617">
        <v>0.1479940845783716</v>
      </c>
    </row>
    <row r="7618" spans="33:35">
      <c r="AG7618">
        <v>7615</v>
      </c>
      <c r="AH7618">
        <v>0.15366454000860957</v>
      </c>
      <c r="AI7618">
        <v>0.12789734113473403</v>
      </c>
    </row>
    <row r="7619" spans="33:35">
      <c r="AG7619">
        <v>7616</v>
      </c>
      <c r="AH7619">
        <v>0.17332945429812757</v>
      </c>
      <c r="AI7619">
        <v>0.11278732256665068</v>
      </c>
    </row>
    <row r="7620" spans="33:35">
      <c r="AG7620">
        <v>7617</v>
      </c>
      <c r="AH7620">
        <v>0.13590127702944299</v>
      </c>
      <c r="AI7620">
        <v>0.14136102345064075</v>
      </c>
    </row>
    <row r="7621" spans="33:35">
      <c r="AG7621">
        <v>7618</v>
      </c>
      <c r="AH7621">
        <v>0.14238466094139166</v>
      </c>
      <c r="AI7621">
        <v>0.12034232380521828</v>
      </c>
    </row>
    <row r="7622" spans="33:35">
      <c r="AG7622">
        <v>7619</v>
      </c>
      <c r="AH7622">
        <v>0.12922837033267071</v>
      </c>
      <c r="AI7622">
        <v>0.12217718966491549</v>
      </c>
    </row>
    <row r="7623" spans="33:35">
      <c r="AG7623">
        <v>7620</v>
      </c>
      <c r="AH7623">
        <v>0.12497746651969441</v>
      </c>
      <c r="AI7623">
        <v>0.13056314918277076</v>
      </c>
    </row>
    <row r="7624" spans="33:35">
      <c r="AG7624">
        <v>7621</v>
      </c>
      <c r="AH7624">
        <v>0.12774258616728298</v>
      </c>
      <c r="AI7624">
        <v>0.1367347962383253</v>
      </c>
    </row>
    <row r="7625" spans="33:35">
      <c r="AG7625">
        <v>7622</v>
      </c>
      <c r="AH7625">
        <v>0.14350603536239645</v>
      </c>
      <c r="AI7625">
        <v>0.12583237464074892</v>
      </c>
    </row>
    <row r="7626" spans="33:35">
      <c r="AG7626">
        <v>7623</v>
      </c>
      <c r="AH7626">
        <v>0.13177372404123447</v>
      </c>
      <c r="AI7626">
        <v>0.12123304720945663</v>
      </c>
    </row>
    <row r="7627" spans="33:35">
      <c r="AG7627">
        <v>7624</v>
      </c>
      <c r="AH7627">
        <v>0.12970053451170074</v>
      </c>
      <c r="AI7627">
        <v>0.12826191615939508</v>
      </c>
    </row>
    <row r="7628" spans="33:35">
      <c r="AG7628">
        <v>7625</v>
      </c>
      <c r="AH7628">
        <v>0.13378371500566338</v>
      </c>
      <c r="AI7628">
        <v>0.14604519588352366</v>
      </c>
    </row>
    <row r="7629" spans="33:35">
      <c r="AG7629">
        <v>7626</v>
      </c>
      <c r="AH7629">
        <v>0.13798080672816906</v>
      </c>
      <c r="AI7629">
        <v>0.11154301747005434</v>
      </c>
    </row>
    <row r="7630" spans="33:35">
      <c r="AG7630">
        <v>7627</v>
      </c>
      <c r="AH7630">
        <v>0.12677067050076288</v>
      </c>
      <c r="AI7630">
        <v>0.12611410805505252</v>
      </c>
    </row>
    <row r="7631" spans="33:35">
      <c r="AG7631">
        <v>7628</v>
      </c>
      <c r="AH7631">
        <v>0.1400704107843895</v>
      </c>
      <c r="AI7631">
        <v>0.11186858451724049</v>
      </c>
    </row>
    <row r="7632" spans="33:35">
      <c r="AG7632">
        <v>7629</v>
      </c>
      <c r="AH7632">
        <v>0.12895389246025807</v>
      </c>
      <c r="AI7632">
        <v>0.12045388736423368</v>
      </c>
    </row>
    <row r="7633" spans="33:35">
      <c r="AG7633">
        <v>7630</v>
      </c>
      <c r="AH7633">
        <v>0.12950595356816469</v>
      </c>
      <c r="AI7633">
        <v>0.11331873541731582</v>
      </c>
    </row>
    <row r="7634" spans="33:35">
      <c r="AG7634">
        <v>7631</v>
      </c>
      <c r="AH7634">
        <v>0.1422759854728893</v>
      </c>
      <c r="AI7634">
        <v>0.10999082535629082</v>
      </c>
    </row>
    <row r="7635" spans="33:35">
      <c r="AG7635">
        <v>7632</v>
      </c>
      <c r="AH7635">
        <v>0.12422470812545637</v>
      </c>
      <c r="AI7635">
        <v>0.12534236868722354</v>
      </c>
    </row>
    <row r="7636" spans="33:35">
      <c r="AG7636">
        <v>7633</v>
      </c>
      <c r="AH7636">
        <v>0.14851994347490968</v>
      </c>
      <c r="AI7636">
        <v>0.10812173385684458</v>
      </c>
    </row>
    <row r="7637" spans="33:35">
      <c r="AG7637">
        <v>7634</v>
      </c>
      <c r="AH7637">
        <v>0.1531243540301731</v>
      </c>
      <c r="AI7637">
        <v>9.8053082930449315E-2</v>
      </c>
    </row>
    <row r="7638" spans="33:35">
      <c r="AG7638">
        <v>7635</v>
      </c>
      <c r="AH7638">
        <v>0.12293693245362618</v>
      </c>
      <c r="AI7638">
        <v>0.14335393056094811</v>
      </c>
    </row>
    <row r="7639" spans="33:35">
      <c r="AG7639">
        <v>7636</v>
      </c>
      <c r="AH7639">
        <v>0.1325903456100542</v>
      </c>
      <c r="AI7639">
        <v>0.11599641093768329</v>
      </c>
    </row>
    <row r="7640" spans="33:35">
      <c r="AG7640">
        <v>7637</v>
      </c>
      <c r="AH7640">
        <v>0.14939517816666129</v>
      </c>
      <c r="AI7640">
        <v>0.11501489622403263</v>
      </c>
    </row>
    <row r="7641" spans="33:35">
      <c r="AG7641">
        <v>7638</v>
      </c>
      <c r="AH7641">
        <v>0.1308068580226579</v>
      </c>
      <c r="AI7641">
        <v>0.13111633263964664</v>
      </c>
    </row>
    <row r="7642" spans="33:35">
      <c r="AG7642">
        <v>7639</v>
      </c>
      <c r="AH7642">
        <v>0.12769918071115199</v>
      </c>
      <c r="AI7642">
        <v>0.12690301090987322</v>
      </c>
    </row>
    <row r="7643" spans="33:35">
      <c r="AG7643">
        <v>7640</v>
      </c>
      <c r="AH7643">
        <v>0.15780750363311732</v>
      </c>
      <c r="AI7643">
        <v>0.12524498851998495</v>
      </c>
    </row>
    <row r="7644" spans="33:35">
      <c r="AG7644">
        <v>7641</v>
      </c>
      <c r="AH7644">
        <v>0.1421520574756919</v>
      </c>
      <c r="AI7644">
        <v>0.10580983808506647</v>
      </c>
    </row>
    <row r="7645" spans="33:35">
      <c r="AG7645">
        <v>7642</v>
      </c>
      <c r="AH7645">
        <v>0.13495408812093584</v>
      </c>
      <c r="AI7645">
        <v>0.11368903013553365</v>
      </c>
    </row>
    <row r="7646" spans="33:35">
      <c r="AG7646">
        <v>7643</v>
      </c>
      <c r="AH7646">
        <v>0.1546335080991097</v>
      </c>
      <c r="AI7646">
        <v>0.10426020148052492</v>
      </c>
    </row>
    <row r="7647" spans="33:35">
      <c r="AG7647">
        <v>7644</v>
      </c>
      <c r="AH7647">
        <v>0.14796600558880979</v>
      </c>
      <c r="AI7647">
        <v>0.1083497400331648</v>
      </c>
    </row>
    <row r="7648" spans="33:35">
      <c r="AG7648">
        <v>7645</v>
      </c>
      <c r="AH7648">
        <v>0.13336006302310502</v>
      </c>
      <c r="AI7648">
        <v>0.11617281068520546</v>
      </c>
    </row>
    <row r="7649" spans="33:35">
      <c r="AG7649">
        <v>7646</v>
      </c>
      <c r="AH7649">
        <v>0.15796345045057433</v>
      </c>
      <c r="AI7649">
        <v>9.6953841804393051E-2</v>
      </c>
    </row>
    <row r="7650" spans="33:35">
      <c r="AG7650">
        <v>7647</v>
      </c>
      <c r="AH7650">
        <v>0.12921273271249165</v>
      </c>
      <c r="AI7650">
        <v>0.12671752142252796</v>
      </c>
    </row>
    <row r="7651" spans="33:35">
      <c r="AG7651">
        <v>7648</v>
      </c>
      <c r="AH7651">
        <v>0.13967340021613153</v>
      </c>
      <c r="AI7651">
        <v>0.13568730883701802</v>
      </c>
    </row>
    <row r="7652" spans="33:35">
      <c r="AG7652">
        <v>7649</v>
      </c>
      <c r="AH7652">
        <v>0.12829646447498422</v>
      </c>
      <c r="AI7652">
        <v>0.1228091483804462</v>
      </c>
    </row>
    <row r="7653" spans="33:35">
      <c r="AG7653">
        <v>7650</v>
      </c>
      <c r="AH7653">
        <v>0.13710140981740526</v>
      </c>
      <c r="AI7653">
        <v>0.12804469881047947</v>
      </c>
    </row>
    <row r="7654" spans="33:35">
      <c r="AG7654">
        <v>7651</v>
      </c>
      <c r="AH7654">
        <v>0.12407946067609253</v>
      </c>
      <c r="AI7654">
        <v>0.14614803916804803</v>
      </c>
    </row>
    <row r="7655" spans="33:35">
      <c r="AG7655">
        <v>7652</v>
      </c>
      <c r="AH7655">
        <v>0.1394324156655479</v>
      </c>
      <c r="AI7655">
        <v>0.10563182140651008</v>
      </c>
    </row>
    <row r="7656" spans="33:35">
      <c r="AG7656">
        <v>7653</v>
      </c>
      <c r="AH7656">
        <v>0.15071123344853321</v>
      </c>
      <c r="AI7656">
        <v>0.10523187341275921</v>
      </c>
    </row>
    <row r="7657" spans="33:35">
      <c r="AG7657">
        <v>7654</v>
      </c>
      <c r="AH7657">
        <v>0.13928683402144446</v>
      </c>
      <c r="AI7657">
        <v>0.12317100680219374</v>
      </c>
    </row>
    <row r="7658" spans="33:35">
      <c r="AG7658">
        <v>7655</v>
      </c>
      <c r="AH7658">
        <v>0.15616556069489193</v>
      </c>
      <c r="AI7658">
        <v>9.937185863508198E-2</v>
      </c>
    </row>
    <row r="7659" spans="33:35">
      <c r="AG7659">
        <v>7656</v>
      </c>
      <c r="AH7659">
        <v>0.13554903361036913</v>
      </c>
      <c r="AI7659">
        <v>0.11951199945533685</v>
      </c>
    </row>
    <row r="7660" spans="33:35">
      <c r="AG7660">
        <v>7657</v>
      </c>
      <c r="AH7660">
        <v>0.12581627811886303</v>
      </c>
      <c r="AI7660">
        <v>0.14151023318238692</v>
      </c>
    </row>
    <row r="7661" spans="33:35">
      <c r="AG7661">
        <v>7658</v>
      </c>
      <c r="AH7661">
        <v>0.14429408848225053</v>
      </c>
      <c r="AI7661">
        <v>0.11468389172483751</v>
      </c>
    </row>
    <row r="7662" spans="33:35">
      <c r="AG7662">
        <v>7659</v>
      </c>
      <c r="AH7662">
        <v>0.15396539768325318</v>
      </c>
      <c r="AI7662">
        <v>0.12013799177353644</v>
      </c>
    </row>
    <row r="7663" spans="33:35">
      <c r="AG7663">
        <v>7660</v>
      </c>
      <c r="AH7663">
        <v>0.14548766428914023</v>
      </c>
      <c r="AI7663">
        <v>0.11226182414416776</v>
      </c>
    </row>
    <row r="7664" spans="33:35">
      <c r="AG7664">
        <v>7661</v>
      </c>
      <c r="AH7664">
        <v>0.14946313579532042</v>
      </c>
      <c r="AI7664">
        <v>0.11858446771035448</v>
      </c>
    </row>
    <row r="7665" spans="33:35">
      <c r="AG7665">
        <v>7662</v>
      </c>
      <c r="AH7665">
        <v>0.12900645717781042</v>
      </c>
      <c r="AI7665">
        <v>0.1304404041708225</v>
      </c>
    </row>
    <row r="7666" spans="33:35">
      <c r="AG7666">
        <v>7663</v>
      </c>
      <c r="AH7666">
        <v>0.13707230851727678</v>
      </c>
      <c r="AI7666">
        <v>0.14596139976543845</v>
      </c>
    </row>
    <row r="7667" spans="33:35">
      <c r="AG7667">
        <v>7664</v>
      </c>
      <c r="AH7667">
        <v>0.13165383987765897</v>
      </c>
      <c r="AI7667">
        <v>0.12965651676802981</v>
      </c>
    </row>
    <row r="7668" spans="33:35">
      <c r="AG7668">
        <v>7665</v>
      </c>
      <c r="AH7668">
        <v>0.15067460330660709</v>
      </c>
      <c r="AI7668">
        <v>0.12396865676068561</v>
      </c>
    </row>
    <row r="7669" spans="33:35">
      <c r="AG7669">
        <v>7666</v>
      </c>
      <c r="AH7669">
        <v>0.13587485369664387</v>
      </c>
      <c r="AI7669">
        <v>0.1403869513777565</v>
      </c>
    </row>
    <row r="7670" spans="33:35">
      <c r="AG7670">
        <v>7667</v>
      </c>
      <c r="AH7670">
        <v>0.13092266955649226</v>
      </c>
      <c r="AI7670">
        <v>0.113544686960683</v>
      </c>
    </row>
    <row r="7671" spans="33:35">
      <c r="AG7671">
        <v>7668</v>
      </c>
      <c r="AH7671">
        <v>0.1248930790966214</v>
      </c>
      <c r="AI7671">
        <v>0.13362357771369257</v>
      </c>
    </row>
    <row r="7672" spans="33:35">
      <c r="AG7672">
        <v>7669</v>
      </c>
      <c r="AH7672">
        <v>0.13561244933580352</v>
      </c>
      <c r="AI7672">
        <v>0.12475048755651588</v>
      </c>
    </row>
    <row r="7673" spans="33:35">
      <c r="AG7673">
        <v>7670</v>
      </c>
      <c r="AH7673">
        <v>0.13272686752900284</v>
      </c>
      <c r="AI7673">
        <v>0.12842185159763131</v>
      </c>
    </row>
    <row r="7674" spans="33:35">
      <c r="AG7674">
        <v>7671</v>
      </c>
      <c r="AH7674">
        <v>0.1317566173466328</v>
      </c>
      <c r="AI7674">
        <v>0.12726827667881258</v>
      </c>
    </row>
    <row r="7675" spans="33:35">
      <c r="AG7675">
        <v>7672</v>
      </c>
      <c r="AH7675">
        <v>0.13333343627767713</v>
      </c>
      <c r="AI7675">
        <v>0.13726323143984448</v>
      </c>
    </row>
    <row r="7676" spans="33:35">
      <c r="AG7676">
        <v>7673</v>
      </c>
      <c r="AH7676">
        <v>0.13550739203806594</v>
      </c>
      <c r="AI7676">
        <v>0.12777880662131735</v>
      </c>
    </row>
    <row r="7677" spans="33:35">
      <c r="AG7677">
        <v>7674</v>
      </c>
      <c r="AH7677">
        <v>0.14871212324233454</v>
      </c>
      <c r="AI7677">
        <v>0.12341346355275101</v>
      </c>
    </row>
    <row r="7678" spans="33:35">
      <c r="AG7678">
        <v>7675</v>
      </c>
      <c r="AH7678">
        <v>0.15957610190051039</v>
      </c>
      <c r="AI7678">
        <v>0.1037510560698261</v>
      </c>
    </row>
    <row r="7679" spans="33:35">
      <c r="AG7679">
        <v>7676</v>
      </c>
      <c r="AH7679">
        <v>0.13610511401845551</v>
      </c>
      <c r="AI7679">
        <v>0.17043316217554014</v>
      </c>
    </row>
    <row r="7680" spans="33:35">
      <c r="AG7680">
        <v>7677</v>
      </c>
      <c r="AH7680">
        <v>0.13378771961956754</v>
      </c>
      <c r="AI7680">
        <v>0.11567971822235207</v>
      </c>
    </row>
    <row r="7681" spans="33:35">
      <c r="AG7681">
        <v>7678</v>
      </c>
      <c r="AH7681">
        <v>0.17518021166208195</v>
      </c>
      <c r="AI7681">
        <v>9.8504323971951926E-2</v>
      </c>
    </row>
    <row r="7682" spans="33:35">
      <c r="AG7682">
        <v>7679</v>
      </c>
      <c r="AH7682">
        <v>0.14309625592889763</v>
      </c>
      <c r="AI7682">
        <v>0.12171007068776497</v>
      </c>
    </row>
    <row r="7683" spans="33:35">
      <c r="AG7683">
        <v>7680</v>
      </c>
      <c r="AH7683">
        <v>0.12525672188586595</v>
      </c>
      <c r="AI7683">
        <v>0.13175033053886548</v>
      </c>
    </row>
    <row r="7684" spans="33:35">
      <c r="AG7684">
        <v>7681</v>
      </c>
      <c r="AH7684">
        <v>0.13664347306615571</v>
      </c>
      <c r="AI7684">
        <v>0.1158747331945322</v>
      </c>
    </row>
    <row r="7685" spans="33:35">
      <c r="AG7685">
        <v>7682</v>
      </c>
      <c r="AH7685">
        <v>0.14616943850694536</v>
      </c>
      <c r="AI7685">
        <v>0.10001472701540443</v>
      </c>
    </row>
    <row r="7686" spans="33:35">
      <c r="AG7686">
        <v>7683</v>
      </c>
      <c r="AH7686">
        <v>0.12415624525757307</v>
      </c>
      <c r="AI7686">
        <v>0.13436476942313777</v>
      </c>
    </row>
    <row r="7687" spans="33:35">
      <c r="AG7687">
        <v>7684</v>
      </c>
      <c r="AH7687">
        <v>0.12972499370299687</v>
      </c>
      <c r="AI7687">
        <v>0.11266453706566344</v>
      </c>
    </row>
    <row r="7688" spans="33:35">
      <c r="AG7688">
        <v>7685</v>
      </c>
      <c r="AH7688">
        <v>0.13892759888516551</v>
      </c>
      <c r="AI7688">
        <v>0.14556532975905015</v>
      </c>
    </row>
    <row r="7689" spans="33:35">
      <c r="AG7689">
        <v>7686</v>
      </c>
      <c r="AH7689">
        <v>0.13594120247642338</v>
      </c>
      <c r="AI7689">
        <v>0.1288465124401289</v>
      </c>
    </row>
    <row r="7690" spans="33:35">
      <c r="AG7690">
        <v>7687</v>
      </c>
      <c r="AH7690">
        <v>0.14350635410352008</v>
      </c>
      <c r="AI7690">
        <v>0.12507559678715838</v>
      </c>
    </row>
    <row r="7691" spans="33:35">
      <c r="AG7691">
        <v>7688</v>
      </c>
      <c r="AH7691">
        <v>0.13113737568875139</v>
      </c>
      <c r="AI7691">
        <v>0.11258464443560659</v>
      </c>
    </row>
    <row r="7692" spans="33:35">
      <c r="AG7692">
        <v>7689</v>
      </c>
      <c r="AH7692">
        <v>0.12656441887304953</v>
      </c>
      <c r="AI7692">
        <v>0.1303514418188329</v>
      </c>
    </row>
    <row r="7693" spans="33:35">
      <c r="AG7693">
        <v>7690</v>
      </c>
      <c r="AH7693">
        <v>0.13804319650645688</v>
      </c>
      <c r="AI7693">
        <v>0.12673314706420558</v>
      </c>
    </row>
    <row r="7694" spans="33:35">
      <c r="AG7694">
        <v>7691</v>
      </c>
      <c r="AH7694">
        <v>0.13269573672056753</v>
      </c>
      <c r="AI7694">
        <v>0.12311308382093308</v>
      </c>
    </row>
    <row r="7695" spans="33:35">
      <c r="AG7695">
        <v>7692</v>
      </c>
      <c r="AH7695">
        <v>0.13595188322647433</v>
      </c>
      <c r="AI7695">
        <v>0.12533686799944482</v>
      </c>
    </row>
    <row r="7696" spans="33:35">
      <c r="AG7696">
        <v>7693</v>
      </c>
      <c r="AH7696">
        <v>0.15180903196924567</v>
      </c>
      <c r="AI7696">
        <v>0.11073732480811518</v>
      </c>
    </row>
    <row r="7697" spans="33:35">
      <c r="AG7697">
        <v>7694</v>
      </c>
      <c r="AH7697">
        <v>0.13225826986187109</v>
      </c>
      <c r="AI7697">
        <v>0.11358112000647549</v>
      </c>
    </row>
    <row r="7698" spans="33:35">
      <c r="AG7698">
        <v>7695</v>
      </c>
      <c r="AH7698">
        <v>0.13433795115346897</v>
      </c>
      <c r="AI7698">
        <v>0.1265970215105521</v>
      </c>
    </row>
    <row r="7699" spans="33:35">
      <c r="AG7699">
        <v>7696</v>
      </c>
      <c r="AH7699">
        <v>0.1286245000068435</v>
      </c>
      <c r="AI7699">
        <v>0.12704410568485722</v>
      </c>
    </row>
    <row r="7700" spans="33:35">
      <c r="AG7700">
        <v>7697</v>
      </c>
      <c r="AH7700">
        <v>0.14074514171239674</v>
      </c>
      <c r="AI7700">
        <v>0.12066778773331058</v>
      </c>
    </row>
    <row r="7701" spans="33:35">
      <c r="AG7701">
        <v>7698</v>
      </c>
      <c r="AH7701">
        <v>0.1427325666771361</v>
      </c>
      <c r="AI7701">
        <v>0.12987436650117007</v>
      </c>
    </row>
    <row r="7702" spans="33:35">
      <c r="AG7702">
        <v>7699</v>
      </c>
      <c r="AH7702">
        <v>0.13037123625893418</v>
      </c>
      <c r="AI7702">
        <v>0.13318689159490932</v>
      </c>
    </row>
    <row r="7703" spans="33:35">
      <c r="AG7703">
        <v>7700</v>
      </c>
      <c r="AH7703">
        <v>0.13579204569905723</v>
      </c>
      <c r="AI7703">
        <v>0.12664268029473963</v>
      </c>
    </row>
    <row r="7704" spans="33:35">
      <c r="AG7704">
        <v>7701</v>
      </c>
      <c r="AH7704">
        <v>0.12815832898224222</v>
      </c>
      <c r="AI7704">
        <v>0.12454074518748701</v>
      </c>
    </row>
    <row r="7705" spans="33:35">
      <c r="AG7705">
        <v>7702</v>
      </c>
      <c r="AH7705">
        <v>0.14855539656966044</v>
      </c>
      <c r="AI7705">
        <v>0.11706452895013253</v>
      </c>
    </row>
    <row r="7706" spans="33:35">
      <c r="AG7706">
        <v>7703</v>
      </c>
      <c r="AH7706">
        <v>0.14084020958393348</v>
      </c>
      <c r="AI7706">
        <v>0.13308495844935295</v>
      </c>
    </row>
    <row r="7707" spans="33:35">
      <c r="AG7707">
        <v>7704</v>
      </c>
      <c r="AH7707">
        <v>0.1329254715157703</v>
      </c>
      <c r="AI7707">
        <v>0.11599964504425912</v>
      </c>
    </row>
    <row r="7708" spans="33:35">
      <c r="AG7708">
        <v>7705</v>
      </c>
      <c r="AH7708">
        <v>0.14349189013623975</v>
      </c>
      <c r="AI7708">
        <v>0.10979710820259983</v>
      </c>
    </row>
    <row r="7709" spans="33:35">
      <c r="AG7709">
        <v>7706</v>
      </c>
      <c r="AH7709">
        <v>0.13052341614645704</v>
      </c>
      <c r="AI7709">
        <v>0.13751732801011099</v>
      </c>
    </row>
    <row r="7710" spans="33:35">
      <c r="AG7710">
        <v>7707</v>
      </c>
      <c r="AH7710">
        <v>0.12629081235433834</v>
      </c>
      <c r="AI7710">
        <v>0.13406446037216924</v>
      </c>
    </row>
    <row r="7711" spans="33:35">
      <c r="AG7711">
        <v>7708</v>
      </c>
      <c r="AH7711">
        <v>0.13339700581055777</v>
      </c>
      <c r="AI7711">
        <v>0.11936725548977203</v>
      </c>
    </row>
    <row r="7712" spans="33:35">
      <c r="AG7712">
        <v>7709</v>
      </c>
      <c r="AH7712">
        <v>0.13112407900171213</v>
      </c>
      <c r="AI7712">
        <v>0.112971865470613</v>
      </c>
    </row>
    <row r="7713" spans="33:35">
      <c r="AG7713">
        <v>7710</v>
      </c>
      <c r="AH7713">
        <v>0.13245531086570739</v>
      </c>
      <c r="AI7713">
        <v>0.11033476273214757</v>
      </c>
    </row>
    <row r="7714" spans="33:35">
      <c r="AG7714">
        <v>7711</v>
      </c>
      <c r="AH7714">
        <v>0.17583623347694141</v>
      </c>
      <c r="AI7714">
        <v>0.10081064069044438</v>
      </c>
    </row>
    <row r="7715" spans="33:35">
      <c r="AG7715">
        <v>7712</v>
      </c>
      <c r="AH7715">
        <v>0.12533592965705107</v>
      </c>
      <c r="AI7715">
        <v>0.13158767238717339</v>
      </c>
    </row>
    <row r="7716" spans="33:35">
      <c r="AG7716">
        <v>7713</v>
      </c>
      <c r="AH7716">
        <v>0.15763282618297858</v>
      </c>
      <c r="AI7716">
        <v>0.11532293161271982</v>
      </c>
    </row>
    <row r="7717" spans="33:35">
      <c r="AG7717">
        <v>7714</v>
      </c>
      <c r="AH7717">
        <v>0.13831937550276732</v>
      </c>
      <c r="AI7717">
        <v>0.13768138712997147</v>
      </c>
    </row>
    <row r="7718" spans="33:35">
      <c r="AG7718">
        <v>7715</v>
      </c>
      <c r="AH7718">
        <v>0.13671137739276229</v>
      </c>
      <c r="AI7718">
        <v>0.10795684248778312</v>
      </c>
    </row>
    <row r="7719" spans="33:35">
      <c r="AG7719">
        <v>7716</v>
      </c>
      <c r="AH7719">
        <v>0.13765866820042427</v>
      </c>
      <c r="AI7719">
        <v>0.12645255029117575</v>
      </c>
    </row>
    <row r="7720" spans="33:35">
      <c r="AG7720">
        <v>7717</v>
      </c>
      <c r="AH7720">
        <v>0.12537566064096695</v>
      </c>
      <c r="AI7720">
        <v>0.13423216757479389</v>
      </c>
    </row>
    <row r="7721" spans="33:35">
      <c r="AG7721">
        <v>7718</v>
      </c>
      <c r="AH7721">
        <v>0.15767917033629575</v>
      </c>
      <c r="AI7721">
        <v>0.10488327425064352</v>
      </c>
    </row>
    <row r="7722" spans="33:35">
      <c r="AG7722">
        <v>7719</v>
      </c>
      <c r="AH7722">
        <v>0.14729635748325129</v>
      </c>
      <c r="AI7722">
        <v>0.10575445405811335</v>
      </c>
    </row>
    <row r="7723" spans="33:35">
      <c r="AG7723">
        <v>7720</v>
      </c>
      <c r="AH7723">
        <v>0.130718882144186</v>
      </c>
      <c r="AI7723">
        <v>0.11690126048452662</v>
      </c>
    </row>
    <row r="7724" spans="33:35">
      <c r="AG7724">
        <v>7721</v>
      </c>
      <c r="AH7724">
        <v>0.12984204037807087</v>
      </c>
      <c r="AI7724">
        <v>0.1222801344308396</v>
      </c>
    </row>
    <row r="7725" spans="33:35">
      <c r="AG7725">
        <v>7722</v>
      </c>
      <c r="AH7725">
        <v>0.15763382682669888</v>
      </c>
      <c r="AI7725">
        <v>0.10936339303959376</v>
      </c>
    </row>
    <row r="7726" spans="33:35">
      <c r="AG7726">
        <v>7723</v>
      </c>
      <c r="AH7726">
        <v>0.12880954163414199</v>
      </c>
      <c r="AI7726">
        <v>0.13751123741843055</v>
      </c>
    </row>
    <row r="7727" spans="33:35">
      <c r="AG7727">
        <v>7724</v>
      </c>
      <c r="AH7727">
        <v>0.1321163996681014</v>
      </c>
      <c r="AI7727">
        <v>0.12709038428963837</v>
      </c>
    </row>
    <row r="7728" spans="33:35">
      <c r="AG7728">
        <v>7725</v>
      </c>
      <c r="AH7728">
        <v>0.14639942442287843</v>
      </c>
      <c r="AI7728">
        <v>0.10118294488326608</v>
      </c>
    </row>
    <row r="7729" spans="33:35">
      <c r="AG7729">
        <v>7726</v>
      </c>
      <c r="AH7729">
        <v>0.12444970777351935</v>
      </c>
      <c r="AI7729">
        <v>0.14354519631116269</v>
      </c>
    </row>
    <row r="7730" spans="33:35">
      <c r="AG7730">
        <v>7727</v>
      </c>
      <c r="AH7730">
        <v>0.14005785896360703</v>
      </c>
      <c r="AI7730">
        <v>0.1161160894363315</v>
      </c>
    </row>
    <row r="7731" spans="33:35">
      <c r="AG7731">
        <v>7728</v>
      </c>
      <c r="AH7731">
        <v>0.13226478639764316</v>
      </c>
      <c r="AI7731">
        <v>0.13463554884519621</v>
      </c>
    </row>
    <row r="7732" spans="33:35">
      <c r="AG7732">
        <v>7729</v>
      </c>
      <c r="AH7732">
        <v>0.16050225641942836</v>
      </c>
      <c r="AI7732">
        <v>0.10920320490513527</v>
      </c>
    </row>
    <row r="7733" spans="33:35">
      <c r="AG7733">
        <v>7730</v>
      </c>
      <c r="AH7733">
        <v>0.13231491627540681</v>
      </c>
      <c r="AI7733">
        <v>0.13222062689842717</v>
      </c>
    </row>
    <row r="7734" spans="33:35">
      <c r="AG7734">
        <v>7731</v>
      </c>
      <c r="AH7734">
        <v>0.13169199147266264</v>
      </c>
      <c r="AI7734">
        <v>0.13885163347700402</v>
      </c>
    </row>
    <row r="7735" spans="33:35">
      <c r="AG7735">
        <v>7732</v>
      </c>
      <c r="AH7735">
        <v>0.13208720830361009</v>
      </c>
      <c r="AI7735">
        <v>0.12752965678462577</v>
      </c>
    </row>
    <row r="7736" spans="33:35">
      <c r="AG7736">
        <v>7733</v>
      </c>
      <c r="AH7736">
        <v>0.1375197650709036</v>
      </c>
      <c r="AI7736">
        <v>0.10862038562875621</v>
      </c>
    </row>
    <row r="7737" spans="33:35">
      <c r="AG7737">
        <v>7734</v>
      </c>
      <c r="AH7737">
        <v>0.12965164350501329</v>
      </c>
      <c r="AI7737">
        <v>0.12581094734856368</v>
      </c>
    </row>
    <row r="7738" spans="33:35">
      <c r="AG7738">
        <v>7735</v>
      </c>
      <c r="AH7738">
        <v>0.12302218749358779</v>
      </c>
      <c r="AI7738">
        <v>0.12717760896943811</v>
      </c>
    </row>
    <row r="7739" spans="33:35">
      <c r="AG7739">
        <v>7736</v>
      </c>
      <c r="AH7739">
        <v>0.16810113584058703</v>
      </c>
      <c r="AI7739">
        <v>9.611257311636183E-2</v>
      </c>
    </row>
    <row r="7740" spans="33:35">
      <c r="AG7740">
        <v>7737</v>
      </c>
      <c r="AH7740">
        <v>0.13135118787368108</v>
      </c>
      <c r="AI7740">
        <v>0.13543500857926521</v>
      </c>
    </row>
    <row r="7741" spans="33:35">
      <c r="AG7741">
        <v>7738</v>
      </c>
      <c r="AH7741">
        <v>0.12250896063616712</v>
      </c>
      <c r="AI7741">
        <v>0.13366418014415191</v>
      </c>
    </row>
    <row r="7742" spans="33:35">
      <c r="AG7742">
        <v>7739</v>
      </c>
      <c r="AH7742">
        <v>0.12754137913166624</v>
      </c>
      <c r="AI7742">
        <v>0.12706913528122868</v>
      </c>
    </row>
    <row r="7743" spans="33:35">
      <c r="AG7743">
        <v>7740</v>
      </c>
      <c r="AH7743">
        <v>0.1270141280969915</v>
      </c>
      <c r="AI7743">
        <v>0.12700528697202806</v>
      </c>
    </row>
    <row r="7744" spans="33:35">
      <c r="AG7744">
        <v>7741</v>
      </c>
      <c r="AH7744">
        <v>0.15965699987237314</v>
      </c>
      <c r="AI7744">
        <v>0.10597815779634831</v>
      </c>
    </row>
    <row r="7745" spans="33:35">
      <c r="AG7745">
        <v>7742</v>
      </c>
      <c r="AH7745">
        <v>0.13826216625398985</v>
      </c>
      <c r="AI7745">
        <v>0.1686918535831734</v>
      </c>
    </row>
    <row r="7746" spans="33:35">
      <c r="AG7746">
        <v>7743</v>
      </c>
      <c r="AH7746">
        <v>0.15881101846011061</v>
      </c>
      <c r="AI7746">
        <v>0.11137068553938027</v>
      </c>
    </row>
    <row r="7747" spans="33:35">
      <c r="AG7747">
        <v>7744</v>
      </c>
      <c r="AH7747">
        <v>0.13417042579306065</v>
      </c>
      <c r="AI7747">
        <v>0.12084804842441094</v>
      </c>
    </row>
    <row r="7748" spans="33:35">
      <c r="AG7748">
        <v>7745</v>
      </c>
      <c r="AH7748">
        <v>0.13690731403731121</v>
      </c>
      <c r="AI7748">
        <v>0.12073377327820108</v>
      </c>
    </row>
    <row r="7749" spans="33:35">
      <c r="AG7749">
        <v>7746</v>
      </c>
      <c r="AH7749">
        <v>0.13114049093023233</v>
      </c>
      <c r="AI7749">
        <v>0.11609501769305584</v>
      </c>
    </row>
    <row r="7750" spans="33:35">
      <c r="AG7750">
        <v>7747</v>
      </c>
      <c r="AH7750">
        <v>0.16215186737460699</v>
      </c>
      <c r="AI7750">
        <v>0.10523636128476556</v>
      </c>
    </row>
    <row r="7751" spans="33:35">
      <c r="AG7751">
        <v>7748</v>
      </c>
      <c r="AH7751">
        <v>0.12621479416108217</v>
      </c>
      <c r="AI7751">
        <v>0.1268667960604844</v>
      </c>
    </row>
    <row r="7752" spans="33:35">
      <c r="AG7752">
        <v>7749</v>
      </c>
      <c r="AH7752">
        <v>0.14340568645160259</v>
      </c>
      <c r="AI7752">
        <v>0.13594842815776245</v>
      </c>
    </row>
    <row r="7753" spans="33:35">
      <c r="AG7753">
        <v>7750</v>
      </c>
      <c r="AH7753">
        <v>0.1231222955344263</v>
      </c>
      <c r="AI7753">
        <v>0.12932804637043832</v>
      </c>
    </row>
    <row r="7754" spans="33:35">
      <c r="AG7754">
        <v>7751</v>
      </c>
      <c r="AH7754">
        <v>0.13234867857087854</v>
      </c>
      <c r="AI7754">
        <v>0.12561630871458851</v>
      </c>
    </row>
    <row r="7755" spans="33:35">
      <c r="AG7755">
        <v>7752</v>
      </c>
      <c r="AH7755">
        <v>0.13732751909647681</v>
      </c>
      <c r="AI7755">
        <v>0.11145867725059275</v>
      </c>
    </row>
    <row r="7756" spans="33:35">
      <c r="AG7756">
        <v>7753</v>
      </c>
      <c r="AH7756">
        <v>0.14052132186774621</v>
      </c>
      <c r="AI7756">
        <v>0.1326760895144608</v>
      </c>
    </row>
    <row r="7757" spans="33:35">
      <c r="AG7757">
        <v>7754</v>
      </c>
      <c r="AH7757">
        <v>0.12535010703476152</v>
      </c>
      <c r="AI7757">
        <v>0.1329854737358909</v>
      </c>
    </row>
    <row r="7758" spans="33:35">
      <c r="AG7758">
        <v>7755</v>
      </c>
      <c r="AH7758">
        <v>0.13234843758461293</v>
      </c>
      <c r="AI7758">
        <v>0.13421936454359856</v>
      </c>
    </row>
    <row r="7759" spans="33:35">
      <c r="AG7759">
        <v>7756</v>
      </c>
      <c r="AH7759">
        <v>0.13810714761695567</v>
      </c>
      <c r="AI7759">
        <v>0.11543358924687259</v>
      </c>
    </row>
    <row r="7760" spans="33:35">
      <c r="AG7760">
        <v>7757</v>
      </c>
      <c r="AH7760">
        <v>0.20762367106132243</v>
      </c>
      <c r="AI7760">
        <v>9.1581126859804643E-2</v>
      </c>
    </row>
    <row r="7761" spans="33:35">
      <c r="AG7761">
        <v>7758</v>
      </c>
      <c r="AH7761">
        <v>0.13991044363157104</v>
      </c>
      <c r="AI7761">
        <v>0.13890874695353708</v>
      </c>
    </row>
    <row r="7762" spans="33:35">
      <c r="AG7762">
        <v>7759</v>
      </c>
      <c r="AH7762">
        <v>0.1425318222013475</v>
      </c>
      <c r="AI7762">
        <v>0.13296918858351719</v>
      </c>
    </row>
    <row r="7763" spans="33:35">
      <c r="AG7763">
        <v>7760</v>
      </c>
      <c r="AH7763">
        <v>0.12719684124637134</v>
      </c>
      <c r="AI7763">
        <v>0.13277908197481375</v>
      </c>
    </row>
    <row r="7764" spans="33:35">
      <c r="AG7764">
        <v>7761</v>
      </c>
      <c r="AH7764">
        <v>0.12823240627116012</v>
      </c>
      <c r="AI7764">
        <v>0.11774363386072811</v>
      </c>
    </row>
    <row r="7765" spans="33:35">
      <c r="AG7765">
        <v>7762</v>
      </c>
      <c r="AH7765">
        <v>0.15873272487114956</v>
      </c>
      <c r="AI7765">
        <v>9.9030735371006623E-2</v>
      </c>
    </row>
    <row r="7766" spans="33:35">
      <c r="AG7766">
        <v>7763</v>
      </c>
      <c r="AH7766">
        <v>0.15534709652043777</v>
      </c>
      <c r="AI7766">
        <v>0.10388455835067359</v>
      </c>
    </row>
    <row r="7767" spans="33:35">
      <c r="AG7767">
        <v>7764</v>
      </c>
      <c r="AH7767">
        <v>0.13948136311375242</v>
      </c>
      <c r="AI7767">
        <v>0.11336523538657939</v>
      </c>
    </row>
    <row r="7768" spans="33:35">
      <c r="AG7768">
        <v>7765</v>
      </c>
      <c r="AH7768">
        <v>0.16765093944154819</v>
      </c>
      <c r="AI7768">
        <v>0.10292649502694298</v>
      </c>
    </row>
    <row r="7769" spans="33:35">
      <c r="AG7769">
        <v>7766</v>
      </c>
      <c r="AH7769">
        <v>0.17388228005199582</v>
      </c>
      <c r="AI7769">
        <v>0.11162738827475532</v>
      </c>
    </row>
    <row r="7770" spans="33:35">
      <c r="AG7770">
        <v>7767</v>
      </c>
      <c r="AH7770">
        <v>0.12898080887719796</v>
      </c>
      <c r="AI7770">
        <v>0.13345134458969293</v>
      </c>
    </row>
    <row r="7771" spans="33:35">
      <c r="AG7771">
        <v>7768</v>
      </c>
      <c r="AH7771">
        <v>0.1384656893495029</v>
      </c>
      <c r="AI7771">
        <v>0.12735439182477418</v>
      </c>
    </row>
    <row r="7772" spans="33:35">
      <c r="AG7772">
        <v>7769</v>
      </c>
      <c r="AH7772">
        <v>0.12738394661599314</v>
      </c>
      <c r="AI7772">
        <v>0.12676013576649284</v>
      </c>
    </row>
    <row r="7773" spans="33:35">
      <c r="AG7773">
        <v>7770</v>
      </c>
      <c r="AH7773">
        <v>0.13497913858947633</v>
      </c>
      <c r="AI7773">
        <v>0.12297501335431578</v>
      </c>
    </row>
    <row r="7774" spans="33:35">
      <c r="AG7774">
        <v>7771</v>
      </c>
      <c r="AH7774">
        <v>0.13148172581227716</v>
      </c>
      <c r="AI7774">
        <v>0.10939571174908108</v>
      </c>
    </row>
    <row r="7775" spans="33:35">
      <c r="AG7775">
        <v>7772</v>
      </c>
      <c r="AH7775">
        <v>0.13551657055198477</v>
      </c>
      <c r="AI7775">
        <v>0.1358718943059832</v>
      </c>
    </row>
    <row r="7776" spans="33:35">
      <c r="AG7776">
        <v>7773</v>
      </c>
      <c r="AH7776">
        <v>0.12577838590055951</v>
      </c>
      <c r="AI7776">
        <v>0.13001797602609672</v>
      </c>
    </row>
    <row r="7777" spans="33:35">
      <c r="AG7777">
        <v>7774</v>
      </c>
      <c r="AH7777">
        <v>0.13400666118972143</v>
      </c>
      <c r="AI7777">
        <v>0.12320165572506778</v>
      </c>
    </row>
    <row r="7778" spans="33:35">
      <c r="AG7778">
        <v>7775</v>
      </c>
      <c r="AH7778">
        <v>0.12770281951667622</v>
      </c>
      <c r="AI7778">
        <v>0.12200356611641223</v>
      </c>
    </row>
    <row r="7779" spans="33:35">
      <c r="AG7779">
        <v>7776</v>
      </c>
      <c r="AH7779">
        <v>0.14732458194338213</v>
      </c>
      <c r="AI7779">
        <v>0.11503254791527581</v>
      </c>
    </row>
    <row r="7780" spans="33:35">
      <c r="AG7780">
        <v>7777</v>
      </c>
      <c r="AH7780">
        <v>0.14042382179278531</v>
      </c>
      <c r="AI7780">
        <v>0.11369421300105934</v>
      </c>
    </row>
    <row r="7781" spans="33:35">
      <c r="AG7781">
        <v>7778</v>
      </c>
      <c r="AH7781">
        <v>0.14319147036083932</v>
      </c>
      <c r="AI7781">
        <v>0.11542157010649395</v>
      </c>
    </row>
    <row r="7782" spans="33:35">
      <c r="AG7782">
        <v>7779</v>
      </c>
      <c r="AH7782">
        <v>0.14277766014374707</v>
      </c>
      <c r="AI7782">
        <v>0.11268287081154565</v>
      </c>
    </row>
    <row r="7783" spans="33:35">
      <c r="AG7783">
        <v>7780</v>
      </c>
      <c r="AH7783">
        <v>0.14655644110841595</v>
      </c>
      <c r="AI7783">
        <v>0.11879189175024522</v>
      </c>
    </row>
    <row r="7784" spans="33:35">
      <c r="AG7784">
        <v>7781</v>
      </c>
      <c r="AH7784">
        <v>0.13704302763444201</v>
      </c>
      <c r="AI7784">
        <v>0.1011692244264551</v>
      </c>
    </row>
    <row r="7785" spans="33:35">
      <c r="AG7785">
        <v>7782</v>
      </c>
      <c r="AH7785">
        <v>0.14896844249303889</v>
      </c>
      <c r="AI7785">
        <v>0.11353703664958474</v>
      </c>
    </row>
    <row r="7786" spans="33:35">
      <c r="AG7786">
        <v>7783</v>
      </c>
      <c r="AH7786">
        <v>0.15212613734142283</v>
      </c>
      <c r="AI7786">
        <v>0.11308062603639799</v>
      </c>
    </row>
    <row r="7787" spans="33:35">
      <c r="AG7787">
        <v>7784</v>
      </c>
      <c r="AH7787">
        <v>0.13178136642920865</v>
      </c>
      <c r="AI7787">
        <v>0.14736442858241988</v>
      </c>
    </row>
    <row r="7788" spans="33:35">
      <c r="AG7788">
        <v>7785</v>
      </c>
      <c r="AH7788">
        <v>0.12754922372201158</v>
      </c>
      <c r="AI7788">
        <v>0.12548829515141538</v>
      </c>
    </row>
    <row r="7789" spans="33:35">
      <c r="AG7789">
        <v>7786</v>
      </c>
      <c r="AH7789">
        <v>0.13294345106812569</v>
      </c>
      <c r="AI7789">
        <v>0.13280181243939199</v>
      </c>
    </row>
    <row r="7790" spans="33:35">
      <c r="AG7790">
        <v>7787</v>
      </c>
      <c r="AH7790">
        <v>0.13804273169995049</v>
      </c>
      <c r="AI7790">
        <v>0.11793258408496428</v>
      </c>
    </row>
    <row r="7791" spans="33:35">
      <c r="AG7791">
        <v>7788</v>
      </c>
      <c r="AH7791">
        <v>0.13867024908190415</v>
      </c>
      <c r="AI7791">
        <v>0.12539889498756113</v>
      </c>
    </row>
    <row r="7792" spans="33:35">
      <c r="AG7792">
        <v>7789</v>
      </c>
      <c r="AH7792">
        <v>0.12801195388879191</v>
      </c>
      <c r="AI7792">
        <v>0.13336878862455298</v>
      </c>
    </row>
    <row r="7793" spans="33:35">
      <c r="AG7793">
        <v>7790</v>
      </c>
      <c r="AH7793">
        <v>0.12891881151600684</v>
      </c>
      <c r="AI7793">
        <v>0.13494718117364266</v>
      </c>
    </row>
    <row r="7794" spans="33:35">
      <c r="AG7794">
        <v>7791</v>
      </c>
      <c r="AH7794">
        <v>0.13402056715530755</v>
      </c>
      <c r="AI7794">
        <v>0.12924259471812424</v>
      </c>
    </row>
    <row r="7795" spans="33:35">
      <c r="AG7795">
        <v>7792</v>
      </c>
      <c r="AH7795">
        <v>0.13882452361898548</v>
      </c>
      <c r="AI7795">
        <v>0.15431800591285469</v>
      </c>
    </row>
    <row r="7796" spans="33:35">
      <c r="AG7796">
        <v>7793</v>
      </c>
      <c r="AH7796">
        <v>0.14807994981206266</v>
      </c>
      <c r="AI7796">
        <v>0.10496312527168825</v>
      </c>
    </row>
    <row r="7797" spans="33:35">
      <c r="AG7797">
        <v>7794</v>
      </c>
      <c r="AH7797">
        <v>0.14071606704795436</v>
      </c>
      <c r="AI7797">
        <v>0.12144576677486975</v>
      </c>
    </row>
    <row r="7798" spans="33:35">
      <c r="AG7798">
        <v>7795</v>
      </c>
      <c r="AH7798">
        <v>0.12576297745302426</v>
      </c>
      <c r="AI7798">
        <v>0.13032713599892581</v>
      </c>
    </row>
    <row r="7799" spans="33:35">
      <c r="AG7799">
        <v>7796</v>
      </c>
      <c r="AH7799">
        <v>0.17317720299196532</v>
      </c>
      <c r="AI7799">
        <v>9.6739600795677005E-2</v>
      </c>
    </row>
    <row r="7800" spans="33:35">
      <c r="AG7800">
        <v>7797</v>
      </c>
      <c r="AH7800">
        <v>0.15476772180903048</v>
      </c>
      <c r="AI7800">
        <v>0.10539124723566344</v>
      </c>
    </row>
    <row r="7801" spans="33:35">
      <c r="AG7801">
        <v>7798</v>
      </c>
      <c r="AH7801">
        <v>0.13064026546743271</v>
      </c>
      <c r="AI7801">
        <v>0.11273907206686737</v>
      </c>
    </row>
    <row r="7802" spans="33:35">
      <c r="AG7802">
        <v>7799</v>
      </c>
      <c r="AH7802">
        <v>0.12755675305497041</v>
      </c>
      <c r="AI7802">
        <v>0.12735811484664819</v>
      </c>
    </row>
    <row r="7803" spans="33:35">
      <c r="AG7803">
        <v>7800</v>
      </c>
      <c r="AH7803">
        <v>0.1233548404785938</v>
      </c>
      <c r="AI7803">
        <v>0.13353564932378717</v>
      </c>
    </row>
    <row r="7804" spans="33:35">
      <c r="AG7804">
        <v>7801</v>
      </c>
      <c r="AH7804">
        <v>0.13910512172808737</v>
      </c>
      <c r="AI7804">
        <v>0.11728340016160721</v>
      </c>
    </row>
    <row r="7805" spans="33:35">
      <c r="AG7805">
        <v>7802</v>
      </c>
      <c r="AH7805">
        <v>0.12819451652525024</v>
      </c>
      <c r="AI7805">
        <v>0.1180802599145363</v>
      </c>
    </row>
    <row r="7806" spans="33:35">
      <c r="AG7806">
        <v>7803</v>
      </c>
      <c r="AH7806">
        <v>0.13548032519111969</v>
      </c>
      <c r="AI7806">
        <v>0.13324268546182491</v>
      </c>
    </row>
    <row r="7807" spans="33:35">
      <c r="AG7807">
        <v>7804</v>
      </c>
      <c r="AH7807">
        <v>0.13440003670952713</v>
      </c>
      <c r="AI7807">
        <v>0.10638167560433386</v>
      </c>
    </row>
    <row r="7808" spans="33:35">
      <c r="AG7808">
        <v>7805</v>
      </c>
      <c r="AH7808">
        <v>0.14110347022229128</v>
      </c>
      <c r="AI7808">
        <v>0.10521250900425794</v>
      </c>
    </row>
    <row r="7809" spans="33:35">
      <c r="AG7809">
        <v>7806</v>
      </c>
      <c r="AH7809">
        <v>0.13292414765773028</v>
      </c>
      <c r="AI7809">
        <v>0.14327245228519067</v>
      </c>
    </row>
    <row r="7810" spans="33:35">
      <c r="AG7810">
        <v>7807</v>
      </c>
      <c r="AH7810">
        <v>0.12417517667931252</v>
      </c>
      <c r="AI7810">
        <v>0.12902169902943264</v>
      </c>
    </row>
    <row r="7811" spans="33:35">
      <c r="AG7811">
        <v>7808</v>
      </c>
      <c r="AH7811">
        <v>0.15915269916064978</v>
      </c>
      <c r="AI7811">
        <v>0.10399503829080022</v>
      </c>
    </row>
    <row r="7812" spans="33:35">
      <c r="AG7812">
        <v>7809</v>
      </c>
      <c r="AH7812">
        <v>0.125071422613869</v>
      </c>
      <c r="AI7812">
        <v>0.12288572795948531</v>
      </c>
    </row>
    <row r="7813" spans="33:35">
      <c r="AG7813">
        <v>7810</v>
      </c>
      <c r="AH7813">
        <v>0.14029421336773287</v>
      </c>
      <c r="AI7813">
        <v>0.11539808073714768</v>
      </c>
    </row>
    <row r="7814" spans="33:35">
      <c r="AG7814">
        <v>7811</v>
      </c>
      <c r="AH7814">
        <v>0.12391204204781792</v>
      </c>
      <c r="AI7814">
        <v>0.13193351977465728</v>
      </c>
    </row>
    <row r="7815" spans="33:35">
      <c r="AG7815">
        <v>7812</v>
      </c>
      <c r="AH7815">
        <v>0.14581574947879949</v>
      </c>
      <c r="AI7815">
        <v>0.10407623955515191</v>
      </c>
    </row>
    <row r="7816" spans="33:35">
      <c r="AG7816">
        <v>7813</v>
      </c>
      <c r="AH7816">
        <v>0.14806255510671013</v>
      </c>
      <c r="AI7816">
        <v>0.12288255291864662</v>
      </c>
    </row>
    <row r="7817" spans="33:35">
      <c r="AG7817">
        <v>7814</v>
      </c>
      <c r="AH7817">
        <v>0.1312945327108517</v>
      </c>
      <c r="AI7817">
        <v>0.12172109940123219</v>
      </c>
    </row>
    <row r="7818" spans="33:35">
      <c r="AG7818">
        <v>7815</v>
      </c>
      <c r="AH7818">
        <v>0.13485316275437692</v>
      </c>
      <c r="AI7818">
        <v>0.15365043908757672</v>
      </c>
    </row>
    <row r="7819" spans="33:35">
      <c r="AG7819">
        <v>7816</v>
      </c>
      <c r="AH7819">
        <v>0.13118926093666278</v>
      </c>
      <c r="AI7819">
        <v>0.13454361624151479</v>
      </c>
    </row>
    <row r="7820" spans="33:35">
      <c r="AG7820">
        <v>7817</v>
      </c>
      <c r="AH7820">
        <v>0.20763535518222087</v>
      </c>
      <c r="AI7820">
        <v>8.8679973690149475E-2</v>
      </c>
    </row>
    <row r="7821" spans="33:35">
      <c r="AG7821">
        <v>7818</v>
      </c>
      <c r="AH7821">
        <v>0.14255681785410018</v>
      </c>
      <c r="AI7821">
        <v>0.11257587367039376</v>
      </c>
    </row>
    <row r="7822" spans="33:35">
      <c r="AG7822">
        <v>7819</v>
      </c>
      <c r="AH7822">
        <v>0.14803186066298127</v>
      </c>
      <c r="AI7822">
        <v>0.15996646866550726</v>
      </c>
    </row>
    <row r="7823" spans="33:35">
      <c r="AG7823">
        <v>7820</v>
      </c>
      <c r="AH7823">
        <v>0.1479426241464695</v>
      </c>
      <c r="AI7823">
        <v>0.11416506607317793</v>
      </c>
    </row>
    <row r="7824" spans="33:35">
      <c r="AG7824">
        <v>7821</v>
      </c>
      <c r="AH7824">
        <v>0.1549043613338873</v>
      </c>
      <c r="AI7824">
        <v>0.10467168050303927</v>
      </c>
    </row>
    <row r="7825" spans="33:35">
      <c r="AG7825">
        <v>7822</v>
      </c>
      <c r="AH7825">
        <v>0.12780642627897204</v>
      </c>
      <c r="AI7825">
        <v>0.13144856498383378</v>
      </c>
    </row>
    <row r="7826" spans="33:35">
      <c r="AG7826">
        <v>7823</v>
      </c>
      <c r="AH7826">
        <v>0.12929905973466788</v>
      </c>
      <c r="AI7826">
        <v>0.1278303378712336</v>
      </c>
    </row>
    <row r="7827" spans="33:35">
      <c r="AG7827">
        <v>7824</v>
      </c>
      <c r="AH7827">
        <v>0.12982577499913059</v>
      </c>
      <c r="AI7827">
        <v>0.13946833434939693</v>
      </c>
    </row>
    <row r="7828" spans="33:35">
      <c r="AG7828">
        <v>7825</v>
      </c>
      <c r="AH7828">
        <v>0.14432548480277399</v>
      </c>
      <c r="AI7828">
        <v>0.1245720646438689</v>
      </c>
    </row>
    <row r="7829" spans="33:35">
      <c r="AG7829">
        <v>7826</v>
      </c>
      <c r="AH7829">
        <v>0.13846484554840643</v>
      </c>
      <c r="AI7829">
        <v>0.12205467599938857</v>
      </c>
    </row>
    <row r="7830" spans="33:35">
      <c r="AG7830">
        <v>7827</v>
      </c>
      <c r="AH7830">
        <v>0.12555210163755923</v>
      </c>
      <c r="AI7830">
        <v>0.12254490081549806</v>
      </c>
    </row>
    <row r="7831" spans="33:35">
      <c r="AG7831">
        <v>7828</v>
      </c>
      <c r="AH7831">
        <v>0.15882094743486688</v>
      </c>
      <c r="AI7831">
        <v>0.12076642032851496</v>
      </c>
    </row>
    <row r="7832" spans="33:35">
      <c r="AG7832">
        <v>7829</v>
      </c>
      <c r="AH7832">
        <v>0.13793507773080488</v>
      </c>
      <c r="AI7832">
        <v>0.12358225548919993</v>
      </c>
    </row>
    <row r="7833" spans="33:35">
      <c r="AG7833">
        <v>7830</v>
      </c>
      <c r="AH7833">
        <v>0.1493128828801735</v>
      </c>
      <c r="AI7833">
        <v>0.10222718786635886</v>
      </c>
    </row>
    <row r="7834" spans="33:35">
      <c r="AG7834">
        <v>7831</v>
      </c>
      <c r="AH7834">
        <v>0.15697270191360538</v>
      </c>
      <c r="AI7834">
        <v>0.10036282219100925</v>
      </c>
    </row>
    <row r="7835" spans="33:35">
      <c r="AG7835">
        <v>7832</v>
      </c>
      <c r="AH7835">
        <v>0.13248293989733473</v>
      </c>
      <c r="AI7835">
        <v>0.13250536643400668</v>
      </c>
    </row>
    <row r="7836" spans="33:35">
      <c r="AG7836">
        <v>7833</v>
      </c>
      <c r="AH7836">
        <v>0.1387054880629866</v>
      </c>
      <c r="AI7836">
        <v>0.11172341847360155</v>
      </c>
    </row>
    <row r="7837" spans="33:35">
      <c r="AG7837">
        <v>7834</v>
      </c>
      <c r="AH7837">
        <v>0.13930614628206367</v>
      </c>
      <c r="AI7837">
        <v>0.135629950583711</v>
      </c>
    </row>
    <row r="7838" spans="33:35">
      <c r="AG7838">
        <v>7835</v>
      </c>
      <c r="AH7838">
        <v>0.129094466835527</v>
      </c>
      <c r="AI7838">
        <v>0.11272949218120773</v>
      </c>
    </row>
    <row r="7839" spans="33:35">
      <c r="AG7839">
        <v>7836</v>
      </c>
      <c r="AH7839">
        <v>0.13240904593128153</v>
      </c>
      <c r="AI7839">
        <v>0.11351572069439826</v>
      </c>
    </row>
    <row r="7840" spans="33:35">
      <c r="AG7840">
        <v>7837</v>
      </c>
      <c r="AH7840">
        <v>0.15551304155917911</v>
      </c>
      <c r="AI7840">
        <v>0.10356368082276</v>
      </c>
    </row>
    <row r="7841" spans="33:35">
      <c r="AG7841">
        <v>7838</v>
      </c>
      <c r="AH7841">
        <v>0.16680468386516628</v>
      </c>
      <c r="AI7841">
        <v>0.12919661398175319</v>
      </c>
    </row>
    <row r="7842" spans="33:35">
      <c r="AG7842">
        <v>7839</v>
      </c>
      <c r="AH7842">
        <v>0.12392470378124408</v>
      </c>
      <c r="AI7842">
        <v>0.13113877982540476</v>
      </c>
    </row>
    <row r="7843" spans="33:35">
      <c r="AG7843">
        <v>7840</v>
      </c>
      <c r="AH7843">
        <v>0.13123174785259642</v>
      </c>
      <c r="AI7843">
        <v>0.12190652988392808</v>
      </c>
    </row>
    <row r="7844" spans="33:35">
      <c r="AG7844">
        <v>7841</v>
      </c>
      <c r="AH7844">
        <v>0.14771120186828504</v>
      </c>
      <c r="AI7844">
        <v>9.9118524591394044E-2</v>
      </c>
    </row>
    <row r="7845" spans="33:35">
      <c r="AG7845">
        <v>7842</v>
      </c>
      <c r="AH7845">
        <v>0.12947864911399348</v>
      </c>
      <c r="AI7845">
        <v>0.12671271860885516</v>
      </c>
    </row>
    <row r="7846" spans="33:35">
      <c r="AG7846">
        <v>7843</v>
      </c>
      <c r="AH7846">
        <v>0.14514001284599504</v>
      </c>
      <c r="AI7846">
        <v>0.10325601218286419</v>
      </c>
    </row>
    <row r="7847" spans="33:35">
      <c r="AG7847">
        <v>7844</v>
      </c>
      <c r="AH7847">
        <v>0.12425669058350798</v>
      </c>
      <c r="AI7847">
        <v>0.12847172952858538</v>
      </c>
    </row>
    <row r="7848" spans="33:35">
      <c r="AG7848">
        <v>7845</v>
      </c>
      <c r="AH7848">
        <v>0.13246988502624293</v>
      </c>
      <c r="AI7848">
        <v>0.15734665053089791</v>
      </c>
    </row>
    <row r="7849" spans="33:35">
      <c r="AG7849">
        <v>7846</v>
      </c>
      <c r="AH7849">
        <v>0.13338400746101303</v>
      </c>
      <c r="AI7849">
        <v>0.13233283642016777</v>
      </c>
    </row>
    <row r="7850" spans="33:35">
      <c r="AG7850">
        <v>7847</v>
      </c>
      <c r="AH7850">
        <v>0.16871534118015821</v>
      </c>
      <c r="AI7850">
        <v>9.8145103062671296E-2</v>
      </c>
    </row>
    <row r="7851" spans="33:35">
      <c r="AG7851">
        <v>7848</v>
      </c>
      <c r="AH7851">
        <v>0.14275020884945985</v>
      </c>
      <c r="AI7851">
        <v>0.12991969603009737</v>
      </c>
    </row>
    <row r="7852" spans="33:35">
      <c r="AG7852">
        <v>7849</v>
      </c>
      <c r="AH7852">
        <v>0.12755735999845</v>
      </c>
      <c r="AI7852">
        <v>0.12908371142683561</v>
      </c>
    </row>
    <row r="7853" spans="33:35">
      <c r="AG7853">
        <v>7850</v>
      </c>
      <c r="AH7853">
        <v>0.13759686088521542</v>
      </c>
      <c r="AI7853">
        <v>0.11956634353038881</v>
      </c>
    </row>
    <row r="7854" spans="33:35">
      <c r="AG7854">
        <v>7851</v>
      </c>
      <c r="AH7854">
        <v>0.13658686693760602</v>
      </c>
      <c r="AI7854">
        <v>0.11039057858186851</v>
      </c>
    </row>
    <row r="7855" spans="33:35">
      <c r="AG7855">
        <v>7852</v>
      </c>
      <c r="AH7855">
        <v>0.13560681086510501</v>
      </c>
      <c r="AI7855">
        <v>0.11572794850860564</v>
      </c>
    </row>
    <row r="7856" spans="33:35">
      <c r="AG7856">
        <v>7853</v>
      </c>
      <c r="AH7856">
        <v>0.1366056971446277</v>
      </c>
      <c r="AI7856">
        <v>0.11445434878292654</v>
      </c>
    </row>
    <row r="7857" spans="33:35">
      <c r="AG7857">
        <v>7854</v>
      </c>
      <c r="AH7857">
        <v>0.13615460515432287</v>
      </c>
      <c r="AI7857">
        <v>0.11613181289663982</v>
      </c>
    </row>
    <row r="7858" spans="33:35">
      <c r="AG7858">
        <v>7855</v>
      </c>
      <c r="AH7858">
        <v>0.14511412716812228</v>
      </c>
      <c r="AI7858">
        <v>0.11303778958402058</v>
      </c>
    </row>
    <row r="7859" spans="33:35">
      <c r="AG7859">
        <v>7856</v>
      </c>
      <c r="AH7859">
        <v>0.16176373551422185</v>
      </c>
      <c r="AI7859">
        <v>0.11498745025725453</v>
      </c>
    </row>
    <row r="7860" spans="33:35">
      <c r="AG7860">
        <v>7857</v>
      </c>
      <c r="AH7860">
        <v>0.1350400632280315</v>
      </c>
      <c r="AI7860">
        <v>0.11591962473400144</v>
      </c>
    </row>
    <row r="7861" spans="33:35">
      <c r="AG7861">
        <v>7858</v>
      </c>
      <c r="AH7861">
        <v>0.13611944750903451</v>
      </c>
      <c r="AI7861">
        <v>0.11635200650700286</v>
      </c>
    </row>
    <row r="7862" spans="33:35">
      <c r="AG7862">
        <v>7859</v>
      </c>
      <c r="AH7862">
        <v>0.14759869012048793</v>
      </c>
      <c r="AI7862">
        <v>0.10224651986654242</v>
      </c>
    </row>
    <row r="7863" spans="33:35">
      <c r="AG7863">
        <v>7860</v>
      </c>
      <c r="AH7863">
        <v>0.1579331921420167</v>
      </c>
      <c r="AI7863">
        <v>0.10328065574868896</v>
      </c>
    </row>
    <row r="7864" spans="33:35">
      <c r="AG7864">
        <v>7861</v>
      </c>
      <c r="AH7864">
        <v>0.1420508223201625</v>
      </c>
      <c r="AI7864">
        <v>0.11050768481501382</v>
      </c>
    </row>
    <row r="7865" spans="33:35">
      <c r="AG7865">
        <v>7862</v>
      </c>
      <c r="AH7865">
        <v>0.13901868414106047</v>
      </c>
      <c r="AI7865">
        <v>0.10929631632573383</v>
      </c>
    </row>
    <row r="7866" spans="33:35">
      <c r="AG7866">
        <v>7863</v>
      </c>
      <c r="AH7866">
        <v>0.14016146546164343</v>
      </c>
      <c r="AI7866">
        <v>0.16094559365543615</v>
      </c>
    </row>
    <row r="7867" spans="33:35">
      <c r="AG7867">
        <v>7864</v>
      </c>
      <c r="AH7867">
        <v>0.12631281791994223</v>
      </c>
      <c r="AI7867">
        <v>0.12861084265677356</v>
      </c>
    </row>
    <row r="7868" spans="33:35">
      <c r="AG7868">
        <v>7865</v>
      </c>
      <c r="AH7868">
        <v>0.14658721942135808</v>
      </c>
      <c r="AI7868">
        <v>0.1138075796171901</v>
      </c>
    </row>
    <row r="7869" spans="33:35">
      <c r="AG7869">
        <v>7866</v>
      </c>
      <c r="AH7869">
        <v>0.12866446231969667</v>
      </c>
      <c r="AI7869">
        <v>0.12811385376727402</v>
      </c>
    </row>
    <row r="7870" spans="33:35">
      <c r="AG7870">
        <v>7867</v>
      </c>
      <c r="AH7870">
        <v>0.13455049261088817</v>
      </c>
      <c r="AI7870">
        <v>0.11343265653196692</v>
      </c>
    </row>
    <row r="7871" spans="33:35">
      <c r="AG7871">
        <v>7868</v>
      </c>
      <c r="AH7871">
        <v>0.13838011251756882</v>
      </c>
      <c r="AI7871">
        <v>0.12709140908172423</v>
      </c>
    </row>
    <row r="7872" spans="33:35">
      <c r="AG7872">
        <v>7869</v>
      </c>
      <c r="AH7872">
        <v>0.13830723402897874</v>
      </c>
      <c r="AI7872">
        <v>0.12969115118648028</v>
      </c>
    </row>
    <row r="7873" spans="33:35">
      <c r="AG7873">
        <v>7870</v>
      </c>
      <c r="AH7873">
        <v>0.14363432167386456</v>
      </c>
      <c r="AI7873">
        <v>0.14823498038537314</v>
      </c>
    </row>
    <row r="7874" spans="33:35">
      <c r="AG7874">
        <v>7871</v>
      </c>
      <c r="AH7874">
        <v>0.16444516198523723</v>
      </c>
      <c r="AI7874">
        <v>9.6812387020870139E-2</v>
      </c>
    </row>
    <row r="7875" spans="33:35">
      <c r="AG7875">
        <v>7872</v>
      </c>
      <c r="AH7875">
        <v>0.13494732575439719</v>
      </c>
      <c r="AI7875">
        <v>0.13019564823505131</v>
      </c>
    </row>
    <row r="7876" spans="33:35">
      <c r="AG7876">
        <v>7873</v>
      </c>
      <c r="AH7876">
        <v>0.12441711033865362</v>
      </c>
      <c r="AI7876">
        <v>0.13138814117014549</v>
      </c>
    </row>
    <row r="7877" spans="33:35">
      <c r="AG7877">
        <v>7874</v>
      </c>
      <c r="AH7877">
        <v>0.13583624455184629</v>
      </c>
      <c r="AI7877">
        <v>0.11714561377685165</v>
      </c>
    </row>
    <row r="7878" spans="33:35">
      <c r="AG7878">
        <v>7875</v>
      </c>
      <c r="AH7878">
        <v>0.13344325389937173</v>
      </c>
      <c r="AI7878">
        <v>0.13658064488118243</v>
      </c>
    </row>
    <row r="7879" spans="33:35">
      <c r="AG7879">
        <v>7876</v>
      </c>
      <c r="AH7879">
        <v>0.1345279070469115</v>
      </c>
      <c r="AI7879">
        <v>0.12751911420299233</v>
      </c>
    </row>
    <row r="7880" spans="33:35">
      <c r="AG7880">
        <v>7877</v>
      </c>
      <c r="AH7880">
        <v>0.12657637736769201</v>
      </c>
      <c r="AI7880">
        <v>0.12679915186314772</v>
      </c>
    </row>
    <row r="7881" spans="33:35">
      <c r="AG7881">
        <v>7878</v>
      </c>
      <c r="AH7881">
        <v>0.13149957766210627</v>
      </c>
      <c r="AI7881">
        <v>0.11701852414842182</v>
      </c>
    </row>
    <row r="7882" spans="33:35">
      <c r="AG7882">
        <v>7879</v>
      </c>
      <c r="AH7882">
        <v>0.129695250094469</v>
      </c>
      <c r="AI7882">
        <v>0.11597988070842719</v>
      </c>
    </row>
    <row r="7883" spans="33:35">
      <c r="AG7883">
        <v>7880</v>
      </c>
      <c r="AH7883">
        <v>0.13069681797326665</v>
      </c>
      <c r="AI7883">
        <v>0.11941014719674828</v>
      </c>
    </row>
    <row r="7884" spans="33:35">
      <c r="AG7884">
        <v>7881</v>
      </c>
      <c r="AH7884">
        <v>0.16573372006028139</v>
      </c>
      <c r="AI7884">
        <v>9.0249222694267314E-2</v>
      </c>
    </row>
    <row r="7885" spans="33:35">
      <c r="AG7885">
        <v>7882</v>
      </c>
      <c r="AH7885">
        <v>0.14705657344375378</v>
      </c>
      <c r="AI7885">
        <v>0.1251597300219196</v>
      </c>
    </row>
    <row r="7886" spans="33:35">
      <c r="AG7886">
        <v>7883</v>
      </c>
      <c r="AH7886">
        <v>0.1638439463789248</v>
      </c>
      <c r="AI7886">
        <v>0.10051161066541241</v>
      </c>
    </row>
    <row r="7887" spans="33:35">
      <c r="AG7887">
        <v>7884</v>
      </c>
      <c r="AH7887">
        <v>0.16227667696825884</v>
      </c>
      <c r="AI7887">
        <v>0.11133314108947309</v>
      </c>
    </row>
    <row r="7888" spans="33:35">
      <c r="AG7888">
        <v>7885</v>
      </c>
      <c r="AH7888">
        <v>0.13127212040365679</v>
      </c>
      <c r="AI7888">
        <v>0.1347377627240828</v>
      </c>
    </row>
    <row r="7889" spans="33:35">
      <c r="AG7889">
        <v>7886</v>
      </c>
      <c r="AH7889">
        <v>0.15477603984678812</v>
      </c>
      <c r="AI7889">
        <v>0.11876499599223432</v>
      </c>
    </row>
    <row r="7890" spans="33:35">
      <c r="AG7890">
        <v>7887</v>
      </c>
      <c r="AH7890">
        <v>0.12506773591318457</v>
      </c>
      <c r="AI7890">
        <v>0.12963192725713901</v>
      </c>
    </row>
    <row r="7891" spans="33:35">
      <c r="AG7891">
        <v>7888</v>
      </c>
      <c r="AH7891">
        <v>0.12539938942666881</v>
      </c>
      <c r="AI7891">
        <v>0.12948056686752804</v>
      </c>
    </row>
    <row r="7892" spans="33:35">
      <c r="AG7892">
        <v>7889</v>
      </c>
      <c r="AH7892">
        <v>0.13673620574674969</v>
      </c>
      <c r="AI7892">
        <v>0.12965498491796257</v>
      </c>
    </row>
    <row r="7893" spans="33:35">
      <c r="AG7893">
        <v>7890</v>
      </c>
      <c r="AH7893">
        <v>0.16575200819855437</v>
      </c>
      <c r="AI7893">
        <v>0.10531579316455839</v>
      </c>
    </row>
    <row r="7894" spans="33:35">
      <c r="AG7894">
        <v>7891</v>
      </c>
      <c r="AH7894">
        <v>0.125579340048246</v>
      </c>
      <c r="AI7894">
        <v>0.14812203129315407</v>
      </c>
    </row>
    <row r="7895" spans="33:35">
      <c r="AG7895">
        <v>7892</v>
      </c>
      <c r="AH7895">
        <v>0.12709326830084666</v>
      </c>
      <c r="AI7895">
        <v>0.12087081177222732</v>
      </c>
    </row>
    <row r="7896" spans="33:35">
      <c r="AG7896">
        <v>7893</v>
      </c>
      <c r="AH7896">
        <v>0.12775225501208023</v>
      </c>
      <c r="AI7896">
        <v>0.15471838919330927</v>
      </c>
    </row>
    <row r="7897" spans="33:35">
      <c r="AG7897">
        <v>7894</v>
      </c>
      <c r="AH7897">
        <v>0.13999370095257829</v>
      </c>
      <c r="AI7897">
        <v>0.13371668965026828</v>
      </c>
    </row>
    <row r="7898" spans="33:35">
      <c r="AG7898">
        <v>7895</v>
      </c>
      <c r="AH7898">
        <v>0.16800740706959438</v>
      </c>
      <c r="AI7898">
        <v>0.1039582678643626</v>
      </c>
    </row>
    <row r="7899" spans="33:35">
      <c r="AG7899">
        <v>7896</v>
      </c>
      <c r="AH7899">
        <v>0.13729859791159812</v>
      </c>
      <c r="AI7899">
        <v>0.13994198856277107</v>
      </c>
    </row>
    <row r="7900" spans="33:35">
      <c r="AG7900">
        <v>7897</v>
      </c>
      <c r="AH7900">
        <v>0.16801314557854274</v>
      </c>
      <c r="AI7900">
        <v>0.11412883285649124</v>
      </c>
    </row>
    <row r="7901" spans="33:35">
      <c r="AG7901">
        <v>7898</v>
      </c>
      <c r="AH7901">
        <v>0.13711992314104327</v>
      </c>
      <c r="AI7901">
        <v>0.12405146260742692</v>
      </c>
    </row>
    <row r="7902" spans="33:35">
      <c r="AG7902">
        <v>7899</v>
      </c>
      <c r="AH7902">
        <v>0.13121444535613705</v>
      </c>
      <c r="AI7902">
        <v>0.11366639916133575</v>
      </c>
    </row>
    <row r="7903" spans="33:35">
      <c r="AG7903">
        <v>7900</v>
      </c>
      <c r="AH7903">
        <v>0.17150954888795258</v>
      </c>
      <c r="AI7903">
        <v>9.7648280680978139E-2</v>
      </c>
    </row>
    <row r="7904" spans="33:35">
      <c r="AG7904">
        <v>7901</v>
      </c>
      <c r="AH7904">
        <v>0.12764332059349909</v>
      </c>
      <c r="AI7904">
        <v>0.12093063893153946</v>
      </c>
    </row>
    <row r="7905" spans="33:35">
      <c r="AG7905">
        <v>7902</v>
      </c>
      <c r="AH7905">
        <v>0.17992849289752569</v>
      </c>
      <c r="AI7905">
        <v>9.9183894230127106E-2</v>
      </c>
    </row>
    <row r="7906" spans="33:35">
      <c r="AG7906">
        <v>7903</v>
      </c>
      <c r="AH7906">
        <v>0.13169276258450588</v>
      </c>
      <c r="AI7906">
        <v>0.11153362361690831</v>
      </c>
    </row>
    <row r="7907" spans="33:35">
      <c r="AG7907">
        <v>7904</v>
      </c>
      <c r="AH7907">
        <v>0.14980605832445501</v>
      </c>
      <c r="AI7907">
        <v>0.11135900432209167</v>
      </c>
    </row>
    <row r="7908" spans="33:35">
      <c r="AG7908">
        <v>7905</v>
      </c>
      <c r="AH7908">
        <v>0.14402898406563175</v>
      </c>
      <c r="AI7908">
        <v>0.11414237033362319</v>
      </c>
    </row>
    <row r="7909" spans="33:35">
      <c r="AG7909">
        <v>7906</v>
      </c>
      <c r="AH7909">
        <v>0.14268028850225392</v>
      </c>
      <c r="AI7909">
        <v>0.10098353761801702</v>
      </c>
    </row>
    <row r="7910" spans="33:35">
      <c r="AG7910">
        <v>7907</v>
      </c>
      <c r="AH7910">
        <v>0.14861082278200718</v>
      </c>
      <c r="AI7910">
        <v>0.11106402565939313</v>
      </c>
    </row>
    <row r="7911" spans="33:35">
      <c r="AG7911">
        <v>7908</v>
      </c>
      <c r="AH7911">
        <v>0.12560837479841214</v>
      </c>
      <c r="AI7911">
        <v>0.14117206663243625</v>
      </c>
    </row>
    <row r="7912" spans="33:35">
      <c r="AG7912">
        <v>7909</v>
      </c>
      <c r="AH7912">
        <v>0.14274998079635393</v>
      </c>
      <c r="AI7912">
        <v>0.10958685962496462</v>
      </c>
    </row>
    <row r="7913" spans="33:35">
      <c r="AG7913">
        <v>7910</v>
      </c>
      <c r="AH7913">
        <v>0.13493534931074119</v>
      </c>
      <c r="AI7913">
        <v>0.13277960057804541</v>
      </c>
    </row>
    <row r="7914" spans="33:35">
      <c r="AG7914">
        <v>7911</v>
      </c>
      <c r="AH7914">
        <v>0.13946612725558227</v>
      </c>
      <c r="AI7914">
        <v>0.13196522791225923</v>
      </c>
    </row>
    <row r="7915" spans="33:35">
      <c r="AG7915">
        <v>7912</v>
      </c>
      <c r="AH7915">
        <v>0.1239619730480269</v>
      </c>
      <c r="AI7915">
        <v>0.13954857872622004</v>
      </c>
    </row>
    <row r="7916" spans="33:35">
      <c r="AG7916">
        <v>7913</v>
      </c>
      <c r="AH7916">
        <v>0.13453364140156035</v>
      </c>
      <c r="AI7916">
        <v>0.13314547108545652</v>
      </c>
    </row>
    <row r="7917" spans="33:35">
      <c r="AG7917">
        <v>7914</v>
      </c>
      <c r="AH7917">
        <v>0.13133204722374073</v>
      </c>
      <c r="AI7917">
        <v>0.12402628446170454</v>
      </c>
    </row>
    <row r="7918" spans="33:35">
      <c r="AG7918">
        <v>7915</v>
      </c>
      <c r="AH7918">
        <v>0.14236430159858954</v>
      </c>
      <c r="AI7918">
        <v>0.124841762918269</v>
      </c>
    </row>
    <row r="7919" spans="33:35">
      <c r="AG7919">
        <v>7916</v>
      </c>
      <c r="AH7919">
        <v>0.1262223430257022</v>
      </c>
      <c r="AI7919">
        <v>0.12696693617459501</v>
      </c>
    </row>
    <row r="7920" spans="33:35">
      <c r="AG7920">
        <v>7917</v>
      </c>
      <c r="AH7920">
        <v>0.14829056109449076</v>
      </c>
      <c r="AI7920">
        <v>0.10226825197728709</v>
      </c>
    </row>
    <row r="7921" spans="33:35">
      <c r="AG7921">
        <v>7918</v>
      </c>
      <c r="AH7921">
        <v>0.12855449309070457</v>
      </c>
      <c r="AI7921">
        <v>0.127622830319682</v>
      </c>
    </row>
    <row r="7922" spans="33:35">
      <c r="AG7922">
        <v>7919</v>
      </c>
      <c r="AH7922">
        <v>0.13463900973159951</v>
      </c>
      <c r="AI7922">
        <v>0.12976379566643018</v>
      </c>
    </row>
    <row r="7923" spans="33:35">
      <c r="AG7923">
        <v>7920</v>
      </c>
      <c r="AH7923">
        <v>0.14961785363752295</v>
      </c>
      <c r="AI7923">
        <v>0.10397259549917323</v>
      </c>
    </row>
    <row r="7924" spans="33:35">
      <c r="AG7924">
        <v>7921</v>
      </c>
      <c r="AH7924">
        <v>0.1486783690362673</v>
      </c>
      <c r="AI7924">
        <v>0.10733763998989498</v>
      </c>
    </row>
    <row r="7925" spans="33:35">
      <c r="AG7925">
        <v>7922</v>
      </c>
      <c r="AH7925">
        <v>0.12801577418090745</v>
      </c>
      <c r="AI7925">
        <v>0.12386744574176572</v>
      </c>
    </row>
    <row r="7926" spans="33:35">
      <c r="AG7926">
        <v>7923</v>
      </c>
      <c r="AH7926">
        <v>0.13218753052416898</v>
      </c>
      <c r="AI7926">
        <v>0.14202912305781232</v>
      </c>
    </row>
    <row r="7927" spans="33:35">
      <c r="AG7927">
        <v>7924</v>
      </c>
      <c r="AH7927">
        <v>0.14510155112412829</v>
      </c>
      <c r="AI7927">
        <v>0.10785538618942883</v>
      </c>
    </row>
    <row r="7928" spans="33:35">
      <c r="AG7928">
        <v>7925</v>
      </c>
      <c r="AH7928">
        <v>0.1302231924080921</v>
      </c>
      <c r="AI7928">
        <v>0.13374752814223972</v>
      </c>
    </row>
    <row r="7929" spans="33:35">
      <c r="AG7929">
        <v>7926</v>
      </c>
      <c r="AH7929">
        <v>0.12654752987496759</v>
      </c>
      <c r="AI7929">
        <v>0.11704694653333901</v>
      </c>
    </row>
    <row r="7930" spans="33:35">
      <c r="AG7930">
        <v>7927</v>
      </c>
      <c r="AH7930">
        <v>0.13218412747963187</v>
      </c>
      <c r="AI7930">
        <v>0.13716275976998663</v>
      </c>
    </row>
    <row r="7931" spans="33:35">
      <c r="AG7931">
        <v>7928</v>
      </c>
      <c r="AH7931">
        <v>0.15891270085354819</v>
      </c>
      <c r="AI7931">
        <v>9.380316772841632E-2</v>
      </c>
    </row>
    <row r="7932" spans="33:35">
      <c r="AG7932">
        <v>7929</v>
      </c>
      <c r="AH7932">
        <v>0.13064679146831884</v>
      </c>
      <c r="AI7932">
        <v>0.11156998501934771</v>
      </c>
    </row>
    <row r="7933" spans="33:35">
      <c r="AG7933">
        <v>7930</v>
      </c>
      <c r="AH7933">
        <v>0.13047988230540736</v>
      </c>
      <c r="AI7933">
        <v>0.15905450062787793</v>
      </c>
    </row>
    <row r="7934" spans="33:35">
      <c r="AG7934">
        <v>7931</v>
      </c>
      <c r="AH7934">
        <v>0.1362384160785669</v>
      </c>
      <c r="AI7934">
        <v>0.12706253344975252</v>
      </c>
    </row>
    <row r="7935" spans="33:35">
      <c r="AG7935">
        <v>7932</v>
      </c>
      <c r="AH7935">
        <v>0.14376835368547905</v>
      </c>
      <c r="AI7935">
        <v>0.13069657350744027</v>
      </c>
    </row>
    <row r="7936" spans="33:35">
      <c r="AG7936">
        <v>7933</v>
      </c>
      <c r="AH7936">
        <v>0.15331683758527659</v>
      </c>
      <c r="AI7936">
        <v>0.11261018108669263</v>
      </c>
    </row>
    <row r="7937" spans="33:35">
      <c r="AG7937">
        <v>7934</v>
      </c>
      <c r="AH7937">
        <v>0.13182450057272987</v>
      </c>
      <c r="AI7937">
        <v>0.14183823926518646</v>
      </c>
    </row>
    <row r="7938" spans="33:35">
      <c r="AG7938">
        <v>7935</v>
      </c>
      <c r="AH7938">
        <v>0.15744117258899271</v>
      </c>
      <c r="AI7938">
        <v>0.11216753837546363</v>
      </c>
    </row>
    <row r="7939" spans="33:35">
      <c r="AG7939">
        <v>7936</v>
      </c>
      <c r="AH7939">
        <v>0.12820152348449601</v>
      </c>
      <c r="AI7939">
        <v>0.13406567528596686</v>
      </c>
    </row>
    <row r="7940" spans="33:35">
      <c r="AG7940">
        <v>7937</v>
      </c>
      <c r="AH7940">
        <v>0.13254178474958228</v>
      </c>
      <c r="AI7940">
        <v>0.10862409848529728</v>
      </c>
    </row>
    <row r="7941" spans="33:35">
      <c r="AG7941">
        <v>7938</v>
      </c>
      <c r="AH7941">
        <v>0.13575395749554972</v>
      </c>
      <c r="AI7941">
        <v>0.11814941967356202</v>
      </c>
    </row>
    <row r="7942" spans="33:35">
      <c r="AG7942">
        <v>7939</v>
      </c>
      <c r="AH7942">
        <v>0.14320725335195789</v>
      </c>
      <c r="AI7942">
        <v>0.11009248880904755</v>
      </c>
    </row>
    <row r="7943" spans="33:35">
      <c r="AG7943">
        <v>7940</v>
      </c>
      <c r="AH7943">
        <v>0.15795312184988999</v>
      </c>
      <c r="AI7943">
        <v>0.12241310473918697</v>
      </c>
    </row>
    <row r="7944" spans="33:35">
      <c r="AG7944">
        <v>7941</v>
      </c>
      <c r="AH7944">
        <v>0.12840720211646309</v>
      </c>
      <c r="AI7944">
        <v>0.12872594089834222</v>
      </c>
    </row>
    <row r="7945" spans="33:35">
      <c r="AG7945">
        <v>7942</v>
      </c>
      <c r="AH7945">
        <v>0.14026006247269604</v>
      </c>
      <c r="AI7945">
        <v>0.10706297164825154</v>
      </c>
    </row>
    <row r="7946" spans="33:35">
      <c r="AG7946">
        <v>7943</v>
      </c>
      <c r="AH7946">
        <v>0.12365831280420053</v>
      </c>
      <c r="AI7946">
        <v>0.12740991239561317</v>
      </c>
    </row>
    <row r="7947" spans="33:35">
      <c r="AG7947">
        <v>7944</v>
      </c>
      <c r="AH7947">
        <v>0.13598531628823521</v>
      </c>
      <c r="AI7947">
        <v>0.105507107338734</v>
      </c>
    </row>
    <row r="7948" spans="33:35">
      <c r="AG7948">
        <v>7945</v>
      </c>
      <c r="AH7948">
        <v>0.13304392603755022</v>
      </c>
      <c r="AI7948">
        <v>0.10993109616223318</v>
      </c>
    </row>
    <row r="7949" spans="33:35">
      <c r="AG7949">
        <v>7946</v>
      </c>
      <c r="AH7949">
        <v>0.16605614231232982</v>
      </c>
      <c r="AI7949">
        <v>0.10241215649126559</v>
      </c>
    </row>
    <row r="7950" spans="33:35">
      <c r="AG7950">
        <v>7947</v>
      </c>
      <c r="AH7950">
        <v>0.15250047281781898</v>
      </c>
      <c r="AI7950">
        <v>0.10431205683375035</v>
      </c>
    </row>
    <row r="7951" spans="33:35">
      <c r="AG7951">
        <v>7948</v>
      </c>
      <c r="AH7951">
        <v>0.12993887321849593</v>
      </c>
      <c r="AI7951">
        <v>0.11316502136772263</v>
      </c>
    </row>
    <row r="7952" spans="33:35">
      <c r="AG7952">
        <v>7949</v>
      </c>
      <c r="AH7952">
        <v>0.12662915971999697</v>
      </c>
      <c r="AI7952">
        <v>0.12440876841700309</v>
      </c>
    </row>
    <row r="7953" spans="33:35">
      <c r="AG7953">
        <v>7950</v>
      </c>
      <c r="AH7953">
        <v>0.14807997838330153</v>
      </c>
      <c r="AI7953">
        <v>0.10230024610079543</v>
      </c>
    </row>
    <row r="7954" spans="33:35">
      <c r="AG7954">
        <v>7951</v>
      </c>
      <c r="AH7954">
        <v>0.1429042554447435</v>
      </c>
      <c r="AI7954">
        <v>0.11597753120761695</v>
      </c>
    </row>
    <row r="7955" spans="33:35">
      <c r="AG7955">
        <v>7952</v>
      </c>
      <c r="AH7955">
        <v>0.13529252105949657</v>
      </c>
      <c r="AI7955">
        <v>0.1338468131715515</v>
      </c>
    </row>
    <row r="7956" spans="33:35">
      <c r="AG7956">
        <v>7953</v>
      </c>
      <c r="AH7956">
        <v>0.13265464996344772</v>
      </c>
      <c r="AI7956">
        <v>0.11738067001490488</v>
      </c>
    </row>
    <row r="7957" spans="33:35">
      <c r="AG7957">
        <v>7954</v>
      </c>
      <c r="AH7957">
        <v>0.12828053595596656</v>
      </c>
      <c r="AI7957">
        <v>0.13409716439050667</v>
      </c>
    </row>
    <row r="7958" spans="33:35">
      <c r="AG7958">
        <v>7955</v>
      </c>
      <c r="AH7958">
        <v>0.16596494182848498</v>
      </c>
      <c r="AI7958">
        <v>0.11123816008699217</v>
      </c>
    </row>
    <row r="7959" spans="33:35">
      <c r="AG7959">
        <v>7956</v>
      </c>
      <c r="AH7959">
        <v>0.12371728184053594</v>
      </c>
      <c r="AI7959">
        <v>0.13330960936107</v>
      </c>
    </row>
    <row r="7960" spans="33:35">
      <c r="AG7960">
        <v>7957</v>
      </c>
      <c r="AH7960">
        <v>0.1228383747727448</v>
      </c>
      <c r="AI7960">
        <v>0.13703776642726131</v>
      </c>
    </row>
    <row r="7961" spans="33:35">
      <c r="AG7961">
        <v>7958</v>
      </c>
      <c r="AH7961">
        <v>0.14531969284293428</v>
      </c>
      <c r="AI7961">
        <v>0.11477492226698918</v>
      </c>
    </row>
    <row r="7962" spans="33:35">
      <c r="AG7962">
        <v>7959</v>
      </c>
      <c r="AH7962">
        <v>0.13356834648662408</v>
      </c>
      <c r="AI7962">
        <v>0.11889649174129929</v>
      </c>
    </row>
    <row r="7963" spans="33:35">
      <c r="AG7963">
        <v>7960</v>
      </c>
      <c r="AH7963">
        <v>0.14235895422577752</v>
      </c>
      <c r="AI7963">
        <v>0.145366088304408</v>
      </c>
    </row>
    <row r="7964" spans="33:35">
      <c r="AG7964">
        <v>7961</v>
      </c>
      <c r="AH7964">
        <v>0.13034998501893436</v>
      </c>
      <c r="AI7964">
        <v>0.11877839415716236</v>
      </c>
    </row>
    <row r="7965" spans="33:35">
      <c r="AG7965">
        <v>7962</v>
      </c>
      <c r="AH7965">
        <v>0.13282001678546149</v>
      </c>
      <c r="AI7965">
        <v>0.11134646718837309</v>
      </c>
    </row>
    <row r="7966" spans="33:35">
      <c r="AG7966">
        <v>7963</v>
      </c>
      <c r="AH7966">
        <v>0.15625149797200544</v>
      </c>
      <c r="AI7966">
        <v>0.10193168195014815</v>
      </c>
    </row>
    <row r="7967" spans="33:35">
      <c r="AG7967">
        <v>7964</v>
      </c>
      <c r="AH7967">
        <v>0.13052247129585809</v>
      </c>
      <c r="AI7967">
        <v>0.13362958449862028</v>
      </c>
    </row>
    <row r="7968" spans="33:35">
      <c r="AG7968">
        <v>7965</v>
      </c>
      <c r="AH7968">
        <v>0.13629185366448968</v>
      </c>
      <c r="AI7968">
        <v>0.13846572272607333</v>
      </c>
    </row>
    <row r="7969" spans="33:35">
      <c r="AG7969">
        <v>7966</v>
      </c>
      <c r="AH7969">
        <v>0.14485559324046843</v>
      </c>
      <c r="AI7969">
        <v>0.10932594199348314</v>
      </c>
    </row>
    <row r="7970" spans="33:35">
      <c r="AG7970">
        <v>7967</v>
      </c>
      <c r="AH7970">
        <v>0.13682748842046041</v>
      </c>
      <c r="AI7970">
        <v>0.13039759932987569</v>
      </c>
    </row>
    <row r="7971" spans="33:35">
      <c r="AG7971">
        <v>7968</v>
      </c>
      <c r="AH7971">
        <v>0.17470435063981868</v>
      </c>
      <c r="AI7971">
        <v>0.1108477056525685</v>
      </c>
    </row>
    <row r="7972" spans="33:35">
      <c r="AG7972">
        <v>7969</v>
      </c>
      <c r="AH7972">
        <v>0.14760344168213427</v>
      </c>
      <c r="AI7972">
        <v>0.10937984619100576</v>
      </c>
    </row>
    <row r="7973" spans="33:35">
      <c r="AG7973">
        <v>7970</v>
      </c>
      <c r="AH7973">
        <v>0.12684228690409544</v>
      </c>
      <c r="AI7973">
        <v>0.13647457362105117</v>
      </c>
    </row>
    <row r="7974" spans="33:35">
      <c r="AG7974">
        <v>7971</v>
      </c>
      <c r="AH7974">
        <v>0.13259077645404188</v>
      </c>
      <c r="AI7974">
        <v>0.1256555083625816</v>
      </c>
    </row>
    <row r="7975" spans="33:35">
      <c r="AG7975">
        <v>7972</v>
      </c>
      <c r="AH7975">
        <v>0.1831453106503505</v>
      </c>
      <c r="AI7975">
        <v>8.7824698186632355E-2</v>
      </c>
    </row>
    <row r="7976" spans="33:35">
      <c r="AG7976">
        <v>7973</v>
      </c>
      <c r="AH7976">
        <v>0.14432424042371003</v>
      </c>
      <c r="AI7976">
        <v>0.13524270723413748</v>
      </c>
    </row>
    <row r="7977" spans="33:35">
      <c r="AG7977">
        <v>7974</v>
      </c>
      <c r="AH7977">
        <v>0.13066589514542523</v>
      </c>
      <c r="AI7977">
        <v>0.13780757029847138</v>
      </c>
    </row>
    <row r="7978" spans="33:35">
      <c r="AG7978">
        <v>7975</v>
      </c>
      <c r="AH7978">
        <v>0.14482662019162745</v>
      </c>
      <c r="AI7978">
        <v>0.11303245462139319</v>
      </c>
    </row>
    <row r="7979" spans="33:35">
      <c r="AG7979">
        <v>7976</v>
      </c>
      <c r="AH7979">
        <v>0.14054046062627676</v>
      </c>
      <c r="AI7979">
        <v>0.1207123495817885</v>
      </c>
    </row>
    <row r="7980" spans="33:35">
      <c r="AG7980">
        <v>7977</v>
      </c>
      <c r="AH7980">
        <v>0.14020970187421039</v>
      </c>
      <c r="AI7980">
        <v>0.11208664328590931</v>
      </c>
    </row>
    <row r="7981" spans="33:35">
      <c r="AG7981">
        <v>7978</v>
      </c>
      <c r="AH7981">
        <v>0.15222642133604963</v>
      </c>
      <c r="AI7981">
        <v>0.11757300232117192</v>
      </c>
    </row>
    <row r="7982" spans="33:35">
      <c r="AG7982">
        <v>7979</v>
      </c>
      <c r="AH7982">
        <v>0.14955338150945571</v>
      </c>
      <c r="AI7982">
        <v>0.12287905340300039</v>
      </c>
    </row>
    <row r="7983" spans="33:35">
      <c r="AG7983">
        <v>7980</v>
      </c>
      <c r="AH7983">
        <v>0.1240107596128187</v>
      </c>
      <c r="AI7983">
        <v>0.12855088657259783</v>
      </c>
    </row>
    <row r="7984" spans="33:35">
      <c r="AG7984">
        <v>7981</v>
      </c>
      <c r="AH7984">
        <v>0.1533294014714178</v>
      </c>
      <c r="AI7984">
        <v>0.14130038529630323</v>
      </c>
    </row>
    <row r="7985" spans="33:35">
      <c r="AG7985">
        <v>7982</v>
      </c>
      <c r="AH7985">
        <v>0.1377937755696643</v>
      </c>
      <c r="AI7985">
        <v>0.12254787007556953</v>
      </c>
    </row>
    <row r="7986" spans="33:35">
      <c r="AG7986">
        <v>7983</v>
      </c>
      <c r="AH7986">
        <v>0.13037599872631353</v>
      </c>
      <c r="AI7986">
        <v>0.11270084798647269</v>
      </c>
    </row>
    <row r="7987" spans="33:35">
      <c r="AG7987">
        <v>7984</v>
      </c>
      <c r="AH7987">
        <v>0.14371526636732193</v>
      </c>
      <c r="AI7987">
        <v>0.10957584453008962</v>
      </c>
    </row>
    <row r="7988" spans="33:35">
      <c r="AG7988">
        <v>7985</v>
      </c>
      <c r="AH7988">
        <v>0.13267588927421323</v>
      </c>
      <c r="AI7988">
        <v>0.12438466799344398</v>
      </c>
    </row>
    <row r="7989" spans="33:35">
      <c r="AG7989">
        <v>7986</v>
      </c>
      <c r="AH7989">
        <v>0.13247909145764453</v>
      </c>
      <c r="AI7989">
        <v>0.13615467321628372</v>
      </c>
    </row>
    <row r="7990" spans="33:35">
      <c r="AG7990">
        <v>7987</v>
      </c>
      <c r="AH7990">
        <v>0.16948171110075577</v>
      </c>
      <c r="AI7990">
        <v>9.4935083073895074E-2</v>
      </c>
    </row>
    <row r="7991" spans="33:35">
      <c r="AG7991">
        <v>7988</v>
      </c>
      <c r="AH7991">
        <v>0.13388388406607729</v>
      </c>
      <c r="AI7991">
        <v>0.11972269280618746</v>
      </c>
    </row>
    <row r="7992" spans="33:35">
      <c r="AG7992">
        <v>7989</v>
      </c>
      <c r="AH7992">
        <v>0.12858502853384937</v>
      </c>
      <c r="AI7992">
        <v>0.1197273780579898</v>
      </c>
    </row>
    <row r="7993" spans="33:35">
      <c r="AG7993">
        <v>7990</v>
      </c>
      <c r="AH7993">
        <v>0.13180296737465538</v>
      </c>
      <c r="AI7993">
        <v>0.11913765688192425</v>
      </c>
    </row>
    <row r="7994" spans="33:35">
      <c r="AG7994">
        <v>7991</v>
      </c>
      <c r="AH7994">
        <v>0.12478564827436579</v>
      </c>
      <c r="AI7994">
        <v>0.1404054748127429</v>
      </c>
    </row>
    <row r="7995" spans="33:35">
      <c r="AG7995">
        <v>7992</v>
      </c>
      <c r="AH7995">
        <v>0.13846340280816483</v>
      </c>
      <c r="AI7995">
        <v>0.12487873326917777</v>
      </c>
    </row>
    <row r="7996" spans="33:35">
      <c r="AG7996">
        <v>7993</v>
      </c>
      <c r="AH7996">
        <v>0.1654787739967904</v>
      </c>
      <c r="AI7996">
        <v>9.6735995766804736E-2</v>
      </c>
    </row>
    <row r="7997" spans="33:35">
      <c r="AG7997">
        <v>7994</v>
      </c>
      <c r="AH7997">
        <v>0.14026208073397894</v>
      </c>
      <c r="AI7997">
        <v>0.12458852594269629</v>
      </c>
    </row>
    <row r="7998" spans="33:35">
      <c r="AG7998">
        <v>7995</v>
      </c>
      <c r="AH7998">
        <v>0.14357198059142814</v>
      </c>
      <c r="AI7998">
        <v>0.12425986435051072</v>
      </c>
    </row>
    <row r="7999" spans="33:35">
      <c r="AG7999">
        <v>7996</v>
      </c>
      <c r="AH7999">
        <v>0.12629176265015069</v>
      </c>
      <c r="AI7999">
        <v>0.12651967873798475</v>
      </c>
    </row>
    <row r="8000" spans="33:35">
      <c r="AG8000">
        <v>7997</v>
      </c>
      <c r="AH8000">
        <v>0.15348207466825251</v>
      </c>
      <c r="AI8000">
        <v>0.11571784190280104</v>
      </c>
    </row>
    <row r="8001" spans="33:35">
      <c r="AG8001">
        <v>7998</v>
      </c>
      <c r="AH8001">
        <v>0.13701067411216852</v>
      </c>
      <c r="AI8001">
        <v>0.12028968130535253</v>
      </c>
    </row>
    <row r="8002" spans="33:35">
      <c r="AG8002">
        <v>7999</v>
      </c>
      <c r="AH8002">
        <v>0.12834564984110897</v>
      </c>
      <c r="AI8002">
        <v>0.13953163678882319</v>
      </c>
    </row>
    <row r="8003" spans="33:35">
      <c r="AG8003">
        <v>8000</v>
      </c>
      <c r="AH8003">
        <v>0.13348292448767732</v>
      </c>
      <c r="AI8003">
        <v>0.12371015259329224</v>
      </c>
    </row>
    <row r="8004" spans="33:35">
      <c r="AG8004">
        <v>8001</v>
      </c>
      <c r="AH8004">
        <v>0.13214343451937421</v>
      </c>
      <c r="AI8004">
        <v>0.15465200287576295</v>
      </c>
    </row>
    <row r="8005" spans="33:35">
      <c r="AG8005">
        <v>8002</v>
      </c>
      <c r="AH8005">
        <v>0.13812745192740508</v>
      </c>
      <c r="AI8005">
        <v>0.10993412473112268</v>
      </c>
    </row>
    <row r="8006" spans="33:35">
      <c r="AG8006">
        <v>8003</v>
      </c>
      <c r="AH8006">
        <v>0.19156622626315392</v>
      </c>
      <c r="AI8006">
        <v>8.6499673483265635E-2</v>
      </c>
    </row>
    <row r="8007" spans="33:35">
      <c r="AG8007">
        <v>8004</v>
      </c>
      <c r="AH8007">
        <v>0.13423256001657843</v>
      </c>
      <c r="AI8007">
        <v>0.11676570155697455</v>
      </c>
    </row>
    <row r="8008" spans="33:35">
      <c r="AG8008">
        <v>8005</v>
      </c>
      <c r="AH8008">
        <v>0.13237420254476187</v>
      </c>
      <c r="AI8008">
        <v>0.12262123199176533</v>
      </c>
    </row>
    <row r="8009" spans="33:35">
      <c r="AG8009">
        <v>8006</v>
      </c>
      <c r="AH8009">
        <v>0.1317471010223524</v>
      </c>
      <c r="AI8009">
        <v>0.13418910178786944</v>
      </c>
    </row>
    <row r="8010" spans="33:35">
      <c r="AG8010">
        <v>8007</v>
      </c>
      <c r="AH8010">
        <v>0.13807978545869559</v>
      </c>
      <c r="AI8010">
        <v>0.10803501665675794</v>
      </c>
    </row>
    <row r="8011" spans="33:35">
      <c r="AG8011">
        <v>8008</v>
      </c>
      <c r="AH8011">
        <v>0.12804051169857675</v>
      </c>
      <c r="AI8011">
        <v>0.13847649360089709</v>
      </c>
    </row>
    <row r="8012" spans="33:35">
      <c r="AG8012">
        <v>8009</v>
      </c>
      <c r="AH8012">
        <v>0.14942918664743637</v>
      </c>
      <c r="AI8012">
        <v>0.10756173448575206</v>
      </c>
    </row>
    <row r="8013" spans="33:35">
      <c r="AG8013">
        <v>8010</v>
      </c>
      <c r="AH8013">
        <v>0.12947367023017586</v>
      </c>
      <c r="AI8013">
        <v>0.14127804565444674</v>
      </c>
    </row>
    <row r="8014" spans="33:35">
      <c r="AG8014">
        <v>8011</v>
      </c>
      <c r="AH8014">
        <v>0.14941298225980251</v>
      </c>
      <c r="AI8014">
        <v>0.10936743880394163</v>
      </c>
    </row>
    <row r="8015" spans="33:35">
      <c r="AG8015">
        <v>8012</v>
      </c>
      <c r="AH8015">
        <v>0.13061400396089692</v>
      </c>
      <c r="AI8015">
        <v>0.12209308625878869</v>
      </c>
    </row>
    <row r="8016" spans="33:35">
      <c r="AG8016">
        <v>8013</v>
      </c>
      <c r="AH8016">
        <v>0.13227362488302383</v>
      </c>
      <c r="AI8016">
        <v>0.11613315355885208</v>
      </c>
    </row>
    <row r="8017" spans="33:35">
      <c r="AG8017">
        <v>8014</v>
      </c>
      <c r="AH8017">
        <v>0.13599168385799026</v>
      </c>
      <c r="AI8017">
        <v>0.12911665602773759</v>
      </c>
    </row>
    <row r="8018" spans="33:35">
      <c r="AG8018">
        <v>8015</v>
      </c>
      <c r="AH8018">
        <v>0.13526172128131589</v>
      </c>
      <c r="AI8018">
        <v>0.13402046988568156</v>
      </c>
    </row>
    <row r="8019" spans="33:35">
      <c r="AG8019">
        <v>8016</v>
      </c>
      <c r="AH8019">
        <v>0.15369710114189286</v>
      </c>
      <c r="AI8019">
        <v>0.12955984551791933</v>
      </c>
    </row>
    <row r="8020" spans="33:35">
      <c r="AG8020">
        <v>8017</v>
      </c>
      <c r="AH8020">
        <v>0.17206363067906696</v>
      </c>
      <c r="AI8020">
        <v>0.10505017450843675</v>
      </c>
    </row>
    <row r="8021" spans="33:35">
      <c r="AG8021">
        <v>8018</v>
      </c>
      <c r="AH8021">
        <v>0.12881163172825152</v>
      </c>
      <c r="AI8021">
        <v>0.12557348698297707</v>
      </c>
    </row>
    <row r="8022" spans="33:35">
      <c r="AG8022">
        <v>8019</v>
      </c>
      <c r="AH8022">
        <v>0.13865906660804464</v>
      </c>
      <c r="AI8022">
        <v>0.11049032785517596</v>
      </c>
    </row>
    <row r="8023" spans="33:35">
      <c r="AG8023">
        <v>8020</v>
      </c>
      <c r="AH8023">
        <v>0.12941243146352835</v>
      </c>
      <c r="AI8023">
        <v>0.12419181271740405</v>
      </c>
    </row>
    <row r="8024" spans="33:35">
      <c r="AG8024">
        <v>8021</v>
      </c>
      <c r="AH8024">
        <v>0.13505903469830655</v>
      </c>
      <c r="AI8024">
        <v>0.11818956940501796</v>
      </c>
    </row>
    <row r="8025" spans="33:35">
      <c r="AG8025">
        <v>8022</v>
      </c>
      <c r="AH8025">
        <v>0.12737947002645511</v>
      </c>
      <c r="AI8025">
        <v>0.14593972813059333</v>
      </c>
    </row>
    <row r="8026" spans="33:35">
      <c r="AG8026">
        <v>8023</v>
      </c>
      <c r="AH8026">
        <v>0.13770172710348264</v>
      </c>
      <c r="AI8026">
        <v>0.12332439419073821</v>
      </c>
    </row>
    <row r="8027" spans="33:35">
      <c r="AG8027">
        <v>8024</v>
      </c>
      <c r="AH8027">
        <v>0.13778253844819802</v>
      </c>
      <c r="AI8027">
        <v>0.11887684779382043</v>
      </c>
    </row>
    <row r="8028" spans="33:35">
      <c r="AG8028">
        <v>8025</v>
      </c>
      <c r="AH8028">
        <v>0.13646900146723234</v>
      </c>
      <c r="AI8028">
        <v>0.11790242974453198</v>
      </c>
    </row>
    <row r="8029" spans="33:35">
      <c r="AG8029">
        <v>8026</v>
      </c>
      <c r="AH8029">
        <v>0.13612798253338065</v>
      </c>
      <c r="AI8029">
        <v>0.12295514589738506</v>
      </c>
    </row>
    <row r="8030" spans="33:35">
      <c r="AG8030">
        <v>8027</v>
      </c>
      <c r="AH8030">
        <v>0.14131239670097301</v>
      </c>
      <c r="AI8030">
        <v>0.10676870814724003</v>
      </c>
    </row>
    <row r="8031" spans="33:35">
      <c r="AG8031">
        <v>8028</v>
      </c>
      <c r="AH8031">
        <v>0.15644982335932511</v>
      </c>
      <c r="AI8031">
        <v>0.11085945252721763</v>
      </c>
    </row>
    <row r="8032" spans="33:35">
      <c r="AG8032">
        <v>8029</v>
      </c>
      <c r="AH8032">
        <v>0.14517691929020632</v>
      </c>
      <c r="AI8032">
        <v>0.13767653743352917</v>
      </c>
    </row>
    <row r="8033" spans="33:35">
      <c r="AG8033">
        <v>8030</v>
      </c>
      <c r="AH8033">
        <v>0.1711239163971065</v>
      </c>
      <c r="AI8033">
        <v>0.11225649701015032</v>
      </c>
    </row>
    <row r="8034" spans="33:35">
      <c r="AG8034">
        <v>8031</v>
      </c>
      <c r="AH8034">
        <v>0.13714479016760514</v>
      </c>
      <c r="AI8034">
        <v>0.1187124316548487</v>
      </c>
    </row>
    <row r="8035" spans="33:35">
      <c r="AG8035">
        <v>8032</v>
      </c>
      <c r="AH8035">
        <v>0.13039958887281378</v>
      </c>
      <c r="AI8035">
        <v>0.12016395910637082</v>
      </c>
    </row>
    <row r="8036" spans="33:35">
      <c r="AG8036">
        <v>8033</v>
      </c>
      <c r="AH8036">
        <v>0.13847923549217916</v>
      </c>
      <c r="AI8036">
        <v>0.11729246364998094</v>
      </c>
    </row>
    <row r="8037" spans="33:35">
      <c r="AG8037">
        <v>8034</v>
      </c>
      <c r="AH8037">
        <v>0.16300154417796564</v>
      </c>
      <c r="AI8037">
        <v>0.10927174189782426</v>
      </c>
    </row>
    <row r="8038" spans="33:35">
      <c r="AG8038">
        <v>8035</v>
      </c>
      <c r="AH8038">
        <v>0.14808395201211186</v>
      </c>
      <c r="AI8038">
        <v>0.10743063004427716</v>
      </c>
    </row>
    <row r="8039" spans="33:35">
      <c r="AG8039">
        <v>8036</v>
      </c>
      <c r="AH8039">
        <v>0.12864912010666724</v>
      </c>
      <c r="AI8039">
        <v>0.12504368123957046</v>
      </c>
    </row>
    <row r="8040" spans="33:35">
      <c r="AG8040">
        <v>8037</v>
      </c>
      <c r="AH8040">
        <v>0.14802980698983778</v>
      </c>
      <c r="AI8040">
        <v>0.10603287808811768</v>
      </c>
    </row>
    <row r="8041" spans="33:35">
      <c r="AG8041">
        <v>8038</v>
      </c>
      <c r="AH8041">
        <v>0.13515127879919572</v>
      </c>
      <c r="AI8041">
        <v>0.13005114894381728</v>
      </c>
    </row>
    <row r="8042" spans="33:35">
      <c r="AG8042">
        <v>8039</v>
      </c>
      <c r="AH8042">
        <v>0.1379794124297358</v>
      </c>
      <c r="AI8042">
        <v>0.11468671775763564</v>
      </c>
    </row>
    <row r="8043" spans="33:35">
      <c r="AG8043">
        <v>8040</v>
      </c>
      <c r="AH8043">
        <v>0.13919065230658825</v>
      </c>
      <c r="AI8043">
        <v>0.11226458211509613</v>
      </c>
    </row>
    <row r="8044" spans="33:35">
      <c r="AG8044">
        <v>8041</v>
      </c>
      <c r="AH8044">
        <v>0.12683935031712446</v>
      </c>
      <c r="AI8044">
        <v>0.13477455926668608</v>
      </c>
    </row>
    <row r="8045" spans="33:35">
      <c r="AG8045">
        <v>8042</v>
      </c>
      <c r="AH8045">
        <v>0.13273365411311086</v>
      </c>
      <c r="AI8045">
        <v>0.12139324609374123</v>
      </c>
    </row>
    <row r="8046" spans="33:35">
      <c r="AG8046">
        <v>8043</v>
      </c>
      <c r="AH8046">
        <v>0.12697541094209108</v>
      </c>
      <c r="AI8046">
        <v>0.12946476859327435</v>
      </c>
    </row>
    <row r="8047" spans="33:35">
      <c r="AG8047">
        <v>8044</v>
      </c>
      <c r="AH8047">
        <v>0.12679444202652845</v>
      </c>
      <c r="AI8047">
        <v>0.1372597862430652</v>
      </c>
    </row>
    <row r="8048" spans="33:35">
      <c r="AG8048">
        <v>8045</v>
      </c>
      <c r="AH8048">
        <v>0.14729265396740379</v>
      </c>
      <c r="AI8048">
        <v>0.10401334814559729</v>
      </c>
    </row>
    <row r="8049" spans="33:35">
      <c r="AG8049">
        <v>8046</v>
      </c>
      <c r="AH8049">
        <v>0.13669285204185597</v>
      </c>
      <c r="AI8049">
        <v>0.11294603402556649</v>
      </c>
    </row>
    <row r="8050" spans="33:35">
      <c r="AG8050">
        <v>8047</v>
      </c>
      <c r="AH8050">
        <v>0.15099521589381343</v>
      </c>
      <c r="AI8050">
        <v>0.10554927249986976</v>
      </c>
    </row>
    <row r="8051" spans="33:35">
      <c r="AG8051">
        <v>8048</v>
      </c>
      <c r="AH8051">
        <v>0.14889164740411284</v>
      </c>
      <c r="AI8051">
        <v>0.1296686089439929</v>
      </c>
    </row>
    <row r="8052" spans="33:35">
      <c r="AG8052">
        <v>8049</v>
      </c>
      <c r="AH8052">
        <v>0.12814061148754097</v>
      </c>
      <c r="AI8052">
        <v>0.14507631075424907</v>
      </c>
    </row>
    <row r="8053" spans="33:35">
      <c r="AG8053">
        <v>8050</v>
      </c>
      <c r="AH8053">
        <v>0.14881823016591811</v>
      </c>
      <c r="AI8053">
        <v>0.12349360869796389</v>
      </c>
    </row>
    <row r="8054" spans="33:35">
      <c r="AG8054">
        <v>8051</v>
      </c>
      <c r="AH8054">
        <v>0.14102082067371868</v>
      </c>
      <c r="AI8054">
        <v>0.11926757037831853</v>
      </c>
    </row>
    <row r="8055" spans="33:35">
      <c r="AG8055">
        <v>8052</v>
      </c>
      <c r="AH8055">
        <v>0.12694617537010353</v>
      </c>
      <c r="AI8055">
        <v>0.11792351155352779</v>
      </c>
    </row>
    <row r="8056" spans="33:35">
      <c r="AG8056">
        <v>8053</v>
      </c>
      <c r="AH8056">
        <v>0.14862546213670316</v>
      </c>
      <c r="AI8056">
        <v>0.10868453353717367</v>
      </c>
    </row>
    <row r="8057" spans="33:35">
      <c r="AG8057">
        <v>8054</v>
      </c>
      <c r="AH8057">
        <v>0.13682393286390734</v>
      </c>
      <c r="AI8057">
        <v>0.12094720902956048</v>
      </c>
    </row>
    <row r="8058" spans="33:35">
      <c r="AG8058">
        <v>8055</v>
      </c>
      <c r="AH8058">
        <v>0.13492747214850312</v>
      </c>
      <c r="AI8058">
        <v>0.12155486174411323</v>
      </c>
    </row>
    <row r="8059" spans="33:35">
      <c r="AG8059">
        <v>8056</v>
      </c>
      <c r="AH8059">
        <v>0.13901033332537843</v>
      </c>
      <c r="AI8059">
        <v>0.12096569004122118</v>
      </c>
    </row>
    <row r="8060" spans="33:35">
      <c r="AG8060">
        <v>8057</v>
      </c>
      <c r="AH8060">
        <v>0.1316321397965671</v>
      </c>
      <c r="AI8060">
        <v>0.12269025495824262</v>
      </c>
    </row>
    <row r="8061" spans="33:35">
      <c r="AG8061">
        <v>8058</v>
      </c>
      <c r="AH8061">
        <v>0.12786679551306881</v>
      </c>
      <c r="AI8061">
        <v>0.12091176808815945</v>
      </c>
    </row>
    <row r="8062" spans="33:35">
      <c r="AG8062">
        <v>8059</v>
      </c>
      <c r="AH8062">
        <v>0.13296042978026185</v>
      </c>
      <c r="AI8062">
        <v>0.14204530034593915</v>
      </c>
    </row>
    <row r="8063" spans="33:35">
      <c r="AG8063">
        <v>8060</v>
      </c>
      <c r="AH8063">
        <v>0.13044060579380279</v>
      </c>
      <c r="AI8063">
        <v>0.12202952664728628</v>
      </c>
    </row>
    <row r="8064" spans="33:35">
      <c r="AG8064">
        <v>8061</v>
      </c>
      <c r="AH8064">
        <v>0.1565600979690463</v>
      </c>
      <c r="AI8064">
        <v>0.11274606040535522</v>
      </c>
    </row>
    <row r="8065" spans="33:35">
      <c r="AG8065">
        <v>8062</v>
      </c>
      <c r="AH8065">
        <v>0.1292845448964326</v>
      </c>
      <c r="AI8065">
        <v>0.12816096909363503</v>
      </c>
    </row>
    <row r="8066" spans="33:35">
      <c r="AG8066">
        <v>8063</v>
      </c>
      <c r="AH8066">
        <v>0.15740459063311915</v>
      </c>
      <c r="AI8066">
        <v>9.9788025463166286E-2</v>
      </c>
    </row>
    <row r="8067" spans="33:35">
      <c r="AG8067">
        <v>8064</v>
      </c>
      <c r="AH8067">
        <v>0.1282716593563312</v>
      </c>
      <c r="AI8067">
        <v>0.14069233489058811</v>
      </c>
    </row>
    <row r="8068" spans="33:35">
      <c r="AG8068">
        <v>8065</v>
      </c>
      <c r="AH8068">
        <v>0.13855256088105178</v>
      </c>
      <c r="AI8068">
        <v>0.1356592401773957</v>
      </c>
    </row>
    <row r="8069" spans="33:35">
      <c r="AG8069">
        <v>8066</v>
      </c>
      <c r="AH8069">
        <v>0.13248278195370264</v>
      </c>
      <c r="AI8069">
        <v>0.11856763302920467</v>
      </c>
    </row>
    <row r="8070" spans="33:35">
      <c r="AG8070">
        <v>8067</v>
      </c>
      <c r="AH8070">
        <v>0.15907185663143811</v>
      </c>
      <c r="AI8070">
        <v>0.11399892317017551</v>
      </c>
    </row>
    <row r="8071" spans="33:35">
      <c r="AG8071">
        <v>8068</v>
      </c>
      <c r="AH8071">
        <v>0.1300760372692854</v>
      </c>
      <c r="AI8071">
        <v>0.13216450904254617</v>
      </c>
    </row>
    <row r="8072" spans="33:35">
      <c r="AG8072">
        <v>8069</v>
      </c>
      <c r="AH8072">
        <v>0.12688082156517233</v>
      </c>
      <c r="AI8072">
        <v>0.13088647861807975</v>
      </c>
    </row>
    <row r="8073" spans="33:35">
      <c r="AG8073">
        <v>8070</v>
      </c>
      <c r="AH8073">
        <v>0.14243193753633937</v>
      </c>
      <c r="AI8073">
        <v>0.11743510858128636</v>
      </c>
    </row>
    <row r="8074" spans="33:35">
      <c r="AG8074">
        <v>8071</v>
      </c>
      <c r="AH8074">
        <v>0.132144239355693</v>
      </c>
      <c r="AI8074">
        <v>0.11613163906124821</v>
      </c>
    </row>
    <row r="8075" spans="33:35">
      <c r="AG8075">
        <v>8072</v>
      </c>
      <c r="AH8075">
        <v>0.13365352243581508</v>
      </c>
      <c r="AI8075">
        <v>0.1269060807382596</v>
      </c>
    </row>
    <row r="8076" spans="33:35">
      <c r="AG8076">
        <v>8073</v>
      </c>
      <c r="AH8076">
        <v>0.13315151041813875</v>
      </c>
      <c r="AI8076">
        <v>0.11927955258681426</v>
      </c>
    </row>
    <row r="8077" spans="33:35">
      <c r="AG8077">
        <v>8074</v>
      </c>
      <c r="AH8077">
        <v>0.14325913609229007</v>
      </c>
      <c r="AI8077">
        <v>0.12086661888881001</v>
      </c>
    </row>
    <row r="8078" spans="33:35">
      <c r="AG8078">
        <v>8075</v>
      </c>
      <c r="AH8078">
        <v>0.13396862055073724</v>
      </c>
      <c r="AI8078">
        <v>0.12997931972805715</v>
      </c>
    </row>
    <row r="8079" spans="33:35">
      <c r="AG8079">
        <v>8076</v>
      </c>
      <c r="AH8079">
        <v>0.15746740672878515</v>
      </c>
      <c r="AI8079">
        <v>9.9574345142697418E-2</v>
      </c>
    </row>
    <row r="8080" spans="33:35">
      <c r="AG8080">
        <v>8077</v>
      </c>
      <c r="AH8080">
        <v>0.14223012305527075</v>
      </c>
      <c r="AI8080">
        <v>0.11463339466985262</v>
      </c>
    </row>
    <row r="8081" spans="33:35">
      <c r="AG8081">
        <v>8078</v>
      </c>
      <c r="AH8081">
        <v>0.13395135083656987</v>
      </c>
      <c r="AI8081">
        <v>0.12783946796959211</v>
      </c>
    </row>
    <row r="8082" spans="33:35">
      <c r="AG8082">
        <v>8079</v>
      </c>
      <c r="AH8082">
        <v>0.12959362058832408</v>
      </c>
      <c r="AI8082">
        <v>0.12544682255366882</v>
      </c>
    </row>
    <row r="8083" spans="33:35">
      <c r="AG8083">
        <v>8080</v>
      </c>
      <c r="AH8083">
        <v>0.13863087608511712</v>
      </c>
      <c r="AI8083">
        <v>0.1339325770076375</v>
      </c>
    </row>
    <row r="8084" spans="33:35">
      <c r="AG8084">
        <v>8081</v>
      </c>
      <c r="AH8084">
        <v>0.13184379209094502</v>
      </c>
      <c r="AI8084">
        <v>0.12257816851035083</v>
      </c>
    </row>
    <row r="8085" spans="33:35">
      <c r="AG8085">
        <v>8082</v>
      </c>
      <c r="AH8085">
        <v>0.1252715759868111</v>
      </c>
      <c r="AI8085">
        <v>0.13613192553783376</v>
      </c>
    </row>
    <row r="8086" spans="33:35">
      <c r="AG8086">
        <v>8083</v>
      </c>
      <c r="AH8086">
        <v>0.14329924751979881</v>
      </c>
      <c r="AI8086">
        <v>0.11062958412359686</v>
      </c>
    </row>
    <row r="8087" spans="33:35">
      <c r="AG8087">
        <v>8084</v>
      </c>
      <c r="AH8087">
        <v>0.13837937520816818</v>
      </c>
      <c r="AI8087">
        <v>0.13209574012691153</v>
      </c>
    </row>
    <row r="8088" spans="33:35">
      <c r="AG8088">
        <v>8085</v>
      </c>
      <c r="AH8088">
        <v>0.15391047677718037</v>
      </c>
      <c r="AI8088">
        <v>0.11695094581157482</v>
      </c>
    </row>
    <row r="8089" spans="33:35">
      <c r="AG8089">
        <v>8086</v>
      </c>
      <c r="AH8089">
        <v>0.15155179636614713</v>
      </c>
      <c r="AI8089">
        <v>0.13361448978937362</v>
      </c>
    </row>
    <row r="8090" spans="33:35">
      <c r="AG8090">
        <v>8087</v>
      </c>
      <c r="AH8090">
        <v>0.13809553877954481</v>
      </c>
      <c r="AI8090">
        <v>0.11596779964870392</v>
      </c>
    </row>
    <row r="8091" spans="33:35">
      <c r="AG8091">
        <v>8088</v>
      </c>
      <c r="AH8091">
        <v>0.1391201038107733</v>
      </c>
      <c r="AI8091">
        <v>0.11092111242659185</v>
      </c>
    </row>
    <row r="8092" spans="33:35">
      <c r="AG8092">
        <v>8089</v>
      </c>
      <c r="AH8092">
        <v>0.19104738859041565</v>
      </c>
      <c r="AI8092">
        <v>9.6943800941163963E-2</v>
      </c>
    </row>
    <row r="8093" spans="33:35">
      <c r="AG8093">
        <v>8090</v>
      </c>
      <c r="AH8093">
        <v>0.15126225344658473</v>
      </c>
      <c r="AI8093">
        <v>0.13770662463310704</v>
      </c>
    </row>
    <row r="8094" spans="33:35">
      <c r="AG8094">
        <v>8091</v>
      </c>
      <c r="AH8094">
        <v>0.13117825936199409</v>
      </c>
      <c r="AI8094">
        <v>0.1275469231666537</v>
      </c>
    </row>
    <row r="8095" spans="33:35">
      <c r="AG8095">
        <v>8092</v>
      </c>
      <c r="AH8095">
        <v>0.14697528410247948</v>
      </c>
      <c r="AI8095">
        <v>0.12099156536659103</v>
      </c>
    </row>
    <row r="8096" spans="33:35">
      <c r="AG8096">
        <v>8093</v>
      </c>
      <c r="AH8096">
        <v>0.12700940902160765</v>
      </c>
      <c r="AI8096">
        <v>0.1228363971965343</v>
      </c>
    </row>
    <row r="8097" spans="33:35">
      <c r="AG8097">
        <v>8094</v>
      </c>
      <c r="AH8097">
        <v>0.14260170379409007</v>
      </c>
      <c r="AI8097">
        <v>0.1113344995578409</v>
      </c>
    </row>
    <row r="8098" spans="33:35">
      <c r="AG8098">
        <v>8095</v>
      </c>
      <c r="AH8098">
        <v>0.12700722211730836</v>
      </c>
      <c r="AI8098">
        <v>0.13175019823782658</v>
      </c>
    </row>
    <row r="8099" spans="33:35">
      <c r="AG8099">
        <v>8096</v>
      </c>
      <c r="AH8099">
        <v>0.13411707278371557</v>
      </c>
      <c r="AI8099">
        <v>0.13802209225237075</v>
      </c>
    </row>
    <row r="8100" spans="33:35">
      <c r="AG8100">
        <v>8097</v>
      </c>
      <c r="AH8100">
        <v>0.16060385242801217</v>
      </c>
      <c r="AI8100">
        <v>0.11802815060755863</v>
      </c>
    </row>
    <row r="8101" spans="33:35">
      <c r="AG8101">
        <v>8098</v>
      </c>
      <c r="AH8101">
        <v>0.17342265417769914</v>
      </c>
      <c r="AI8101">
        <v>0.10262795113404019</v>
      </c>
    </row>
    <row r="8102" spans="33:35">
      <c r="AG8102">
        <v>8099</v>
      </c>
      <c r="AH8102">
        <v>0.13508786441157616</v>
      </c>
      <c r="AI8102">
        <v>0.12658397118817213</v>
      </c>
    </row>
    <row r="8103" spans="33:35">
      <c r="AG8103">
        <v>8100</v>
      </c>
      <c r="AH8103">
        <v>0.1446361603624863</v>
      </c>
      <c r="AI8103">
        <v>0.12593810704353828</v>
      </c>
    </row>
    <row r="8104" spans="33:35">
      <c r="AG8104">
        <v>8101</v>
      </c>
      <c r="AH8104">
        <v>0.12576806868066029</v>
      </c>
      <c r="AI8104">
        <v>0.13576437215148432</v>
      </c>
    </row>
    <row r="8105" spans="33:35">
      <c r="AG8105">
        <v>8102</v>
      </c>
      <c r="AH8105">
        <v>0.12508375273236455</v>
      </c>
      <c r="AI8105">
        <v>0.13482150531609643</v>
      </c>
    </row>
    <row r="8106" spans="33:35">
      <c r="AG8106">
        <v>8103</v>
      </c>
      <c r="AH8106">
        <v>0.13850012007386084</v>
      </c>
      <c r="AI8106">
        <v>0.13147027289202723</v>
      </c>
    </row>
    <row r="8107" spans="33:35">
      <c r="AG8107">
        <v>8104</v>
      </c>
      <c r="AH8107">
        <v>0.18862711548357647</v>
      </c>
      <c r="AI8107">
        <v>0.10587971999793698</v>
      </c>
    </row>
    <row r="8108" spans="33:35">
      <c r="AG8108">
        <v>8105</v>
      </c>
      <c r="AH8108">
        <v>0.13072435005121633</v>
      </c>
      <c r="AI8108">
        <v>0.12818073030795599</v>
      </c>
    </row>
    <row r="8109" spans="33:35">
      <c r="AG8109">
        <v>8106</v>
      </c>
      <c r="AH8109">
        <v>0.13765682703798846</v>
      </c>
      <c r="AI8109">
        <v>0.11914432001504136</v>
      </c>
    </row>
    <row r="8110" spans="33:35">
      <c r="AG8110">
        <v>8107</v>
      </c>
      <c r="AH8110">
        <v>0.13880758941011809</v>
      </c>
      <c r="AI8110">
        <v>0.10954186375786149</v>
      </c>
    </row>
    <row r="8111" spans="33:35">
      <c r="AG8111">
        <v>8108</v>
      </c>
      <c r="AH8111">
        <v>0.14406127259771523</v>
      </c>
      <c r="AI8111">
        <v>0.11657861405318627</v>
      </c>
    </row>
    <row r="8112" spans="33:35">
      <c r="AG8112">
        <v>8109</v>
      </c>
      <c r="AH8112">
        <v>0.1236210910858996</v>
      </c>
      <c r="AI8112">
        <v>0.1411878321505608</v>
      </c>
    </row>
    <row r="8113" spans="33:35">
      <c r="AG8113">
        <v>8110</v>
      </c>
      <c r="AH8113">
        <v>0.15189578429476733</v>
      </c>
      <c r="AI8113">
        <v>0.10717964682496345</v>
      </c>
    </row>
    <row r="8114" spans="33:35">
      <c r="AG8114">
        <v>8111</v>
      </c>
      <c r="AH8114">
        <v>0.12478466689340127</v>
      </c>
      <c r="AI8114">
        <v>0.13103815376329789</v>
      </c>
    </row>
    <row r="8115" spans="33:35">
      <c r="AG8115">
        <v>8112</v>
      </c>
      <c r="AH8115">
        <v>0.13393317134011293</v>
      </c>
      <c r="AI8115">
        <v>0.14033017926064476</v>
      </c>
    </row>
    <row r="8116" spans="33:35">
      <c r="AG8116">
        <v>8113</v>
      </c>
      <c r="AH8116">
        <v>0.17922630135578835</v>
      </c>
      <c r="AI8116">
        <v>9.9468361302129951E-2</v>
      </c>
    </row>
    <row r="8117" spans="33:35">
      <c r="AG8117">
        <v>8114</v>
      </c>
      <c r="AH8117">
        <v>0.14499610036312649</v>
      </c>
      <c r="AI8117">
        <v>0.10237836760625943</v>
      </c>
    </row>
    <row r="8118" spans="33:35">
      <c r="AG8118">
        <v>8115</v>
      </c>
      <c r="AH8118">
        <v>0.13579335796434994</v>
      </c>
      <c r="AI8118">
        <v>0.10536183995378964</v>
      </c>
    </row>
    <row r="8119" spans="33:35">
      <c r="AG8119">
        <v>8116</v>
      </c>
      <c r="AH8119">
        <v>0.14474318225824342</v>
      </c>
      <c r="AI8119">
        <v>0.11464888598223856</v>
      </c>
    </row>
    <row r="8120" spans="33:35">
      <c r="AG8120">
        <v>8117</v>
      </c>
      <c r="AH8120">
        <v>0.12362301153668245</v>
      </c>
      <c r="AI8120">
        <v>0.13880609330669574</v>
      </c>
    </row>
    <row r="8121" spans="33:35">
      <c r="AG8121">
        <v>8118</v>
      </c>
      <c r="AH8121">
        <v>0.13627242008767793</v>
      </c>
      <c r="AI8121">
        <v>0.10777255937593529</v>
      </c>
    </row>
    <row r="8122" spans="33:35">
      <c r="AG8122">
        <v>8119</v>
      </c>
      <c r="AH8122">
        <v>0.14248667126441827</v>
      </c>
      <c r="AI8122">
        <v>0.1202500384834857</v>
      </c>
    </row>
    <row r="8123" spans="33:35">
      <c r="AG8123">
        <v>8120</v>
      </c>
      <c r="AH8123">
        <v>0.14157022941643763</v>
      </c>
      <c r="AI8123">
        <v>0.11813260268628013</v>
      </c>
    </row>
    <row r="8124" spans="33:35">
      <c r="AG8124">
        <v>8121</v>
      </c>
      <c r="AH8124">
        <v>0.13109048371839016</v>
      </c>
      <c r="AI8124">
        <v>0.12090324694880575</v>
      </c>
    </row>
    <row r="8125" spans="33:35">
      <c r="AG8125">
        <v>8122</v>
      </c>
      <c r="AH8125">
        <v>0.13465508462119241</v>
      </c>
      <c r="AI8125">
        <v>0.1117246825503134</v>
      </c>
    </row>
    <row r="8126" spans="33:35">
      <c r="AG8126">
        <v>8123</v>
      </c>
      <c r="AH8126">
        <v>0.13525381464197042</v>
      </c>
      <c r="AI8126">
        <v>0.11735038203341019</v>
      </c>
    </row>
    <row r="8127" spans="33:35">
      <c r="AG8127">
        <v>8124</v>
      </c>
      <c r="AH8127">
        <v>0.1275488324171449</v>
      </c>
      <c r="AI8127">
        <v>0.11855296707267798</v>
      </c>
    </row>
    <row r="8128" spans="33:35">
      <c r="AG8128">
        <v>8125</v>
      </c>
      <c r="AH8128">
        <v>0.13480467021580522</v>
      </c>
      <c r="AI8128">
        <v>0.13017072597241675</v>
      </c>
    </row>
    <row r="8129" spans="33:35">
      <c r="AG8129">
        <v>8126</v>
      </c>
      <c r="AH8129">
        <v>0.12673752572259275</v>
      </c>
      <c r="AI8129">
        <v>0.13010930372939056</v>
      </c>
    </row>
    <row r="8130" spans="33:35">
      <c r="AG8130">
        <v>8127</v>
      </c>
      <c r="AH8130">
        <v>0.16869916511975211</v>
      </c>
      <c r="AI8130">
        <v>9.884405499515686E-2</v>
      </c>
    </row>
    <row r="8131" spans="33:35">
      <c r="AG8131">
        <v>8128</v>
      </c>
      <c r="AH8131">
        <v>0.15021856260652575</v>
      </c>
      <c r="AI8131">
        <v>0.12414637082107924</v>
      </c>
    </row>
    <row r="8132" spans="33:35">
      <c r="AG8132">
        <v>8129</v>
      </c>
      <c r="AH8132">
        <v>0.14741394975208424</v>
      </c>
      <c r="AI8132">
        <v>0.11292356393766735</v>
      </c>
    </row>
    <row r="8133" spans="33:35">
      <c r="AG8133">
        <v>8130</v>
      </c>
      <c r="AH8133">
        <v>0.14538275418092719</v>
      </c>
      <c r="AI8133">
        <v>0.10829191787672596</v>
      </c>
    </row>
    <row r="8134" spans="33:35">
      <c r="AG8134">
        <v>8131</v>
      </c>
      <c r="AH8134">
        <v>0.13063671198776874</v>
      </c>
      <c r="AI8134">
        <v>0.14247936813876499</v>
      </c>
    </row>
    <row r="8135" spans="33:35">
      <c r="AG8135">
        <v>8132</v>
      </c>
      <c r="AH8135">
        <v>0.13526835569504636</v>
      </c>
      <c r="AI8135">
        <v>0.10702229193422264</v>
      </c>
    </row>
    <row r="8136" spans="33:35">
      <c r="AG8136">
        <v>8133</v>
      </c>
      <c r="AH8136">
        <v>0.14888431886677408</v>
      </c>
      <c r="AI8136">
        <v>0.10080737747175704</v>
      </c>
    </row>
    <row r="8137" spans="33:35">
      <c r="AG8137">
        <v>8134</v>
      </c>
      <c r="AH8137">
        <v>0.13378651647816686</v>
      </c>
      <c r="AI8137">
        <v>0.1257700817706866</v>
      </c>
    </row>
    <row r="8138" spans="33:35">
      <c r="AG8138">
        <v>8135</v>
      </c>
      <c r="AH8138">
        <v>0.14218789753526373</v>
      </c>
      <c r="AI8138">
        <v>0.12316995883518711</v>
      </c>
    </row>
    <row r="8139" spans="33:35">
      <c r="AG8139">
        <v>8136</v>
      </c>
      <c r="AH8139">
        <v>0.15052052529320895</v>
      </c>
      <c r="AI8139">
        <v>0.11365805400038159</v>
      </c>
    </row>
    <row r="8140" spans="33:35">
      <c r="AG8140">
        <v>8137</v>
      </c>
      <c r="AH8140">
        <v>0.14829592452809698</v>
      </c>
      <c r="AI8140">
        <v>0.10614065101142446</v>
      </c>
    </row>
    <row r="8141" spans="33:35">
      <c r="AG8141">
        <v>8138</v>
      </c>
      <c r="AH8141">
        <v>0.13567725891722013</v>
      </c>
      <c r="AI8141">
        <v>0.10631205321652325</v>
      </c>
    </row>
    <row r="8142" spans="33:35">
      <c r="AG8142">
        <v>8139</v>
      </c>
      <c r="AH8142">
        <v>0.14476304403037257</v>
      </c>
      <c r="AI8142">
        <v>0.13143854024045545</v>
      </c>
    </row>
    <row r="8143" spans="33:35">
      <c r="AG8143">
        <v>8140</v>
      </c>
      <c r="AH8143">
        <v>0.13233659954458737</v>
      </c>
      <c r="AI8143">
        <v>0.12013796044261937</v>
      </c>
    </row>
    <row r="8144" spans="33:35">
      <c r="AG8144">
        <v>8141</v>
      </c>
      <c r="AH8144">
        <v>0.14672039891686936</v>
      </c>
      <c r="AI8144">
        <v>0.11867320017433394</v>
      </c>
    </row>
    <row r="8145" spans="33:35">
      <c r="AG8145">
        <v>8142</v>
      </c>
      <c r="AH8145">
        <v>0.14488936609949296</v>
      </c>
      <c r="AI8145">
        <v>0.12748403527132274</v>
      </c>
    </row>
    <row r="8146" spans="33:35">
      <c r="AG8146">
        <v>8143</v>
      </c>
      <c r="AH8146">
        <v>0.21902082720117313</v>
      </c>
      <c r="AI8146">
        <v>9.1506061368325939E-2</v>
      </c>
    </row>
    <row r="8147" spans="33:35">
      <c r="AG8147">
        <v>8144</v>
      </c>
      <c r="AH8147">
        <v>0.1315709280835155</v>
      </c>
      <c r="AI8147">
        <v>0.12942125727830869</v>
      </c>
    </row>
    <row r="8148" spans="33:35">
      <c r="AG8148">
        <v>8145</v>
      </c>
      <c r="AH8148">
        <v>0.13617653927864032</v>
      </c>
      <c r="AI8148">
        <v>0.12894407008828568</v>
      </c>
    </row>
    <row r="8149" spans="33:35">
      <c r="AG8149">
        <v>8146</v>
      </c>
      <c r="AH8149">
        <v>0.13569737631563791</v>
      </c>
      <c r="AI8149">
        <v>0.12863588602297379</v>
      </c>
    </row>
    <row r="8150" spans="33:35">
      <c r="AG8150">
        <v>8147</v>
      </c>
      <c r="AH8150">
        <v>0.19023471183353535</v>
      </c>
      <c r="AI8150">
        <v>9.5038223603692684E-2</v>
      </c>
    </row>
    <row r="8151" spans="33:35">
      <c r="AG8151">
        <v>8148</v>
      </c>
      <c r="AH8151">
        <v>0.13630687679306983</v>
      </c>
      <c r="AI8151">
        <v>0.16331259991418717</v>
      </c>
    </row>
    <row r="8152" spans="33:35">
      <c r="AG8152">
        <v>8149</v>
      </c>
      <c r="AH8152">
        <v>0.12668325204478728</v>
      </c>
      <c r="AI8152">
        <v>0.13422292573968314</v>
      </c>
    </row>
    <row r="8153" spans="33:35">
      <c r="AG8153">
        <v>8150</v>
      </c>
      <c r="AH8153">
        <v>0.13455200896724751</v>
      </c>
      <c r="AI8153">
        <v>0.13932805299279316</v>
      </c>
    </row>
    <row r="8154" spans="33:35">
      <c r="AG8154">
        <v>8151</v>
      </c>
      <c r="AH8154">
        <v>0.12728815704576693</v>
      </c>
      <c r="AI8154">
        <v>0.14830360012839283</v>
      </c>
    </row>
    <row r="8155" spans="33:35">
      <c r="AG8155">
        <v>8152</v>
      </c>
      <c r="AH8155">
        <v>0.14087400472940675</v>
      </c>
      <c r="AI8155">
        <v>0.10583987802978007</v>
      </c>
    </row>
    <row r="8156" spans="33:35">
      <c r="AG8156">
        <v>8153</v>
      </c>
      <c r="AH8156">
        <v>0.15177576737647691</v>
      </c>
      <c r="AI8156">
        <v>0.10421532445485161</v>
      </c>
    </row>
    <row r="8157" spans="33:35">
      <c r="AG8157">
        <v>8154</v>
      </c>
      <c r="AH8157">
        <v>0.13308556159124599</v>
      </c>
      <c r="AI8157">
        <v>0.13742162019695411</v>
      </c>
    </row>
    <row r="8158" spans="33:35">
      <c r="AG8158">
        <v>8155</v>
      </c>
      <c r="AH8158">
        <v>0.12922577333466456</v>
      </c>
      <c r="AI8158">
        <v>0.12535672757066366</v>
      </c>
    </row>
    <row r="8159" spans="33:35">
      <c r="AG8159">
        <v>8156</v>
      </c>
      <c r="AH8159">
        <v>0.12524693913878301</v>
      </c>
      <c r="AI8159">
        <v>0.14253656987795305</v>
      </c>
    </row>
    <row r="8160" spans="33:35">
      <c r="AG8160">
        <v>8157</v>
      </c>
      <c r="AH8160">
        <v>0.1531407564480109</v>
      </c>
      <c r="AI8160">
        <v>0.11331707428853158</v>
      </c>
    </row>
    <row r="8161" spans="33:35">
      <c r="AG8161">
        <v>8158</v>
      </c>
      <c r="AH8161">
        <v>0.12830361274643276</v>
      </c>
      <c r="AI8161">
        <v>0.12996420300668363</v>
      </c>
    </row>
    <row r="8162" spans="33:35">
      <c r="AG8162">
        <v>8159</v>
      </c>
      <c r="AH8162">
        <v>0.1259555599326399</v>
      </c>
      <c r="AI8162">
        <v>0.12856597309787246</v>
      </c>
    </row>
    <row r="8163" spans="33:35">
      <c r="AG8163">
        <v>8160</v>
      </c>
      <c r="AH8163">
        <v>0.12535990177227865</v>
      </c>
      <c r="AI8163">
        <v>0.1262375250243466</v>
      </c>
    </row>
    <row r="8164" spans="33:35">
      <c r="AG8164">
        <v>8161</v>
      </c>
      <c r="AH8164">
        <v>0.12879388416775878</v>
      </c>
      <c r="AI8164">
        <v>0.1422398928871218</v>
      </c>
    </row>
    <row r="8165" spans="33:35">
      <c r="AG8165">
        <v>8162</v>
      </c>
      <c r="AH8165">
        <v>0.13982908063253929</v>
      </c>
      <c r="AI8165">
        <v>0.10585938279695654</v>
      </c>
    </row>
    <row r="8166" spans="33:35">
      <c r="AG8166">
        <v>8163</v>
      </c>
      <c r="AH8166">
        <v>0.13329191213022742</v>
      </c>
      <c r="AI8166">
        <v>0.12165280409214793</v>
      </c>
    </row>
    <row r="8167" spans="33:35">
      <c r="AG8167">
        <v>8164</v>
      </c>
      <c r="AH8167">
        <v>0.13542383037834901</v>
      </c>
      <c r="AI8167">
        <v>0.14918417342670653</v>
      </c>
    </row>
    <row r="8168" spans="33:35">
      <c r="AG8168">
        <v>8165</v>
      </c>
      <c r="AH8168">
        <v>0.13868413995456602</v>
      </c>
      <c r="AI8168">
        <v>0.12262337696330231</v>
      </c>
    </row>
    <row r="8169" spans="33:35">
      <c r="AG8169">
        <v>8166</v>
      </c>
      <c r="AH8169">
        <v>0.1369508125524867</v>
      </c>
      <c r="AI8169">
        <v>0.12063302987398018</v>
      </c>
    </row>
    <row r="8170" spans="33:35">
      <c r="AG8170">
        <v>8167</v>
      </c>
      <c r="AH8170">
        <v>0.13101222854279146</v>
      </c>
      <c r="AI8170">
        <v>0.11946078755770739</v>
      </c>
    </row>
    <row r="8171" spans="33:35">
      <c r="AG8171">
        <v>8168</v>
      </c>
      <c r="AH8171">
        <v>0.13651254189262482</v>
      </c>
      <c r="AI8171">
        <v>0.13709525842181325</v>
      </c>
    </row>
    <row r="8172" spans="33:35">
      <c r="AG8172">
        <v>8169</v>
      </c>
      <c r="AH8172">
        <v>0.15119279807069771</v>
      </c>
      <c r="AI8172">
        <v>0.12879901562790541</v>
      </c>
    </row>
    <row r="8173" spans="33:35">
      <c r="AG8173">
        <v>8170</v>
      </c>
      <c r="AH8173">
        <v>0.13703288936182678</v>
      </c>
      <c r="AI8173">
        <v>0.10760026107752842</v>
      </c>
    </row>
    <row r="8174" spans="33:35">
      <c r="AG8174">
        <v>8171</v>
      </c>
      <c r="AH8174">
        <v>0.13683393773429053</v>
      </c>
      <c r="AI8174">
        <v>0.11702917835377163</v>
      </c>
    </row>
    <row r="8175" spans="33:35">
      <c r="AG8175">
        <v>8172</v>
      </c>
      <c r="AH8175">
        <v>0.14290767448411662</v>
      </c>
      <c r="AI8175">
        <v>0.1115801554927778</v>
      </c>
    </row>
    <row r="8176" spans="33:35">
      <c r="AG8176">
        <v>8173</v>
      </c>
      <c r="AH8176">
        <v>0.1247176948635999</v>
      </c>
      <c r="AI8176">
        <v>0.14098259084720802</v>
      </c>
    </row>
    <row r="8177" spans="33:35">
      <c r="AG8177">
        <v>8174</v>
      </c>
      <c r="AH8177">
        <v>0.13813193742365368</v>
      </c>
      <c r="AI8177">
        <v>0.11272991657524079</v>
      </c>
    </row>
    <row r="8178" spans="33:35">
      <c r="AG8178">
        <v>8175</v>
      </c>
      <c r="AH8178">
        <v>0.1440930605947838</v>
      </c>
      <c r="AI8178">
        <v>0.1074114749391932</v>
      </c>
    </row>
    <row r="8179" spans="33:35">
      <c r="AG8179">
        <v>8176</v>
      </c>
      <c r="AH8179">
        <v>0.13409985592580176</v>
      </c>
      <c r="AI8179">
        <v>0.1164752120172132</v>
      </c>
    </row>
    <row r="8180" spans="33:35">
      <c r="AG8180">
        <v>8177</v>
      </c>
      <c r="AH8180">
        <v>0.12573301980826132</v>
      </c>
      <c r="AI8180">
        <v>0.13600869500357773</v>
      </c>
    </row>
    <row r="8181" spans="33:35">
      <c r="AG8181">
        <v>8178</v>
      </c>
      <c r="AH8181">
        <v>0.13301149285000136</v>
      </c>
      <c r="AI8181">
        <v>0.13434712530025891</v>
      </c>
    </row>
    <row r="8182" spans="33:35">
      <c r="AG8182">
        <v>8179</v>
      </c>
      <c r="AH8182">
        <v>0.14729490889408972</v>
      </c>
      <c r="AI8182">
        <v>0.11873859160857485</v>
      </c>
    </row>
    <row r="8183" spans="33:35">
      <c r="AG8183">
        <v>8180</v>
      </c>
      <c r="AH8183">
        <v>0.12577618900422524</v>
      </c>
      <c r="AI8183">
        <v>0.12664914863467058</v>
      </c>
    </row>
    <row r="8184" spans="33:35">
      <c r="AG8184">
        <v>8181</v>
      </c>
      <c r="AH8184">
        <v>0.13009819708851594</v>
      </c>
      <c r="AI8184">
        <v>0.13823564447896713</v>
      </c>
    </row>
    <row r="8185" spans="33:35">
      <c r="AG8185">
        <v>8182</v>
      </c>
      <c r="AH8185">
        <v>0.13345360114085875</v>
      </c>
      <c r="AI8185">
        <v>0.11855521527960693</v>
      </c>
    </row>
    <row r="8186" spans="33:35">
      <c r="AG8186">
        <v>8183</v>
      </c>
      <c r="AH8186">
        <v>0.14403638949665992</v>
      </c>
      <c r="AI8186">
        <v>0.11594722101307883</v>
      </c>
    </row>
    <row r="8187" spans="33:35">
      <c r="AG8187">
        <v>8184</v>
      </c>
      <c r="AH8187">
        <v>0.12828649636354883</v>
      </c>
      <c r="AI8187">
        <v>0.12010418393660098</v>
      </c>
    </row>
    <row r="8188" spans="33:35">
      <c r="AG8188">
        <v>8185</v>
      </c>
      <c r="AH8188">
        <v>0.1378882080504574</v>
      </c>
      <c r="AI8188">
        <v>0.11891695120794567</v>
      </c>
    </row>
    <row r="8189" spans="33:35">
      <c r="AG8189">
        <v>8186</v>
      </c>
      <c r="AH8189">
        <v>0.14173515845519771</v>
      </c>
      <c r="AI8189">
        <v>0.11943017600755933</v>
      </c>
    </row>
    <row r="8190" spans="33:35">
      <c r="AG8190">
        <v>8187</v>
      </c>
      <c r="AH8190">
        <v>0.14145735338056073</v>
      </c>
      <c r="AI8190">
        <v>0.10783525992742736</v>
      </c>
    </row>
    <row r="8191" spans="33:35">
      <c r="AG8191">
        <v>8188</v>
      </c>
      <c r="AH8191">
        <v>0.13083042302289344</v>
      </c>
      <c r="AI8191">
        <v>0.13385856092835421</v>
      </c>
    </row>
    <row r="8192" spans="33:35">
      <c r="AG8192">
        <v>8189</v>
      </c>
      <c r="AH8192">
        <v>0.13990483174734145</v>
      </c>
      <c r="AI8192">
        <v>0.12357877599247435</v>
      </c>
    </row>
    <row r="8193" spans="33:35">
      <c r="AG8193">
        <v>8190</v>
      </c>
      <c r="AH8193">
        <v>0.13430477966016494</v>
      </c>
      <c r="AI8193">
        <v>0.118925258158307</v>
      </c>
    </row>
    <row r="8194" spans="33:35">
      <c r="AG8194">
        <v>8191</v>
      </c>
      <c r="AH8194">
        <v>0.13464020324765322</v>
      </c>
      <c r="AI8194">
        <v>0.10725826214802664</v>
      </c>
    </row>
    <row r="8195" spans="33:35">
      <c r="AG8195">
        <v>8192</v>
      </c>
      <c r="AH8195">
        <v>0.12969925122411491</v>
      </c>
      <c r="AI8195">
        <v>0.11667888180826597</v>
      </c>
    </row>
    <row r="8196" spans="33:35">
      <c r="AG8196">
        <v>8193</v>
      </c>
      <c r="AH8196">
        <v>0.13830765576105533</v>
      </c>
      <c r="AI8196">
        <v>0.12332353013970541</v>
      </c>
    </row>
    <row r="8197" spans="33:35">
      <c r="AG8197">
        <v>8194</v>
      </c>
      <c r="AH8197">
        <v>0.12558994029129195</v>
      </c>
      <c r="AI8197">
        <v>0.14562660457092649</v>
      </c>
    </row>
    <row r="8198" spans="33:35">
      <c r="AG8198">
        <v>8195</v>
      </c>
      <c r="AH8198">
        <v>0.13858403296747171</v>
      </c>
      <c r="AI8198">
        <v>0.11417855307550323</v>
      </c>
    </row>
    <row r="8199" spans="33:35">
      <c r="AG8199">
        <v>8196</v>
      </c>
      <c r="AH8199">
        <v>0.14211633676394222</v>
      </c>
      <c r="AI8199">
        <v>0.10749645814692418</v>
      </c>
    </row>
    <row r="8200" spans="33:35">
      <c r="AG8200">
        <v>8197</v>
      </c>
      <c r="AH8200">
        <v>0.12899174796552215</v>
      </c>
      <c r="AI8200">
        <v>0.1246291756874283</v>
      </c>
    </row>
    <row r="8201" spans="33:35">
      <c r="AG8201">
        <v>8198</v>
      </c>
      <c r="AH8201">
        <v>0.13836593916958403</v>
      </c>
      <c r="AI8201">
        <v>0.12210518941223865</v>
      </c>
    </row>
    <row r="8202" spans="33:35">
      <c r="AG8202">
        <v>8199</v>
      </c>
      <c r="AH8202">
        <v>0.1390331660048294</v>
      </c>
      <c r="AI8202">
        <v>0.11171349701056835</v>
      </c>
    </row>
    <row r="8203" spans="33:35">
      <c r="AG8203">
        <v>8200</v>
      </c>
      <c r="AH8203">
        <v>0.13965515813444304</v>
      </c>
      <c r="AI8203">
        <v>0.12835373963141986</v>
      </c>
    </row>
    <row r="8204" spans="33:35">
      <c r="AG8204">
        <v>8201</v>
      </c>
      <c r="AH8204">
        <v>0.1261546811151012</v>
      </c>
      <c r="AI8204">
        <v>0.13857965779241541</v>
      </c>
    </row>
    <row r="8205" spans="33:35">
      <c r="AG8205">
        <v>8202</v>
      </c>
      <c r="AH8205">
        <v>0.13080296620194531</v>
      </c>
      <c r="AI8205">
        <v>0.12741908363149618</v>
      </c>
    </row>
    <row r="8206" spans="33:35">
      <c r="AG8206">
        <v>8203</v>
      </c>
      <c r="AH8206">
        <v>0.1397645909690112</v>
      </c>
      <c r="AI8206">
        <v>0.10650111036316474</v>
      </c>
    </row>
    <row r="8207" spans="33:35">
      <c r="AG8207">
        <v>8204</v>
      </c>
      <c r="AH8207">
        <v>0.12861052314739649</v>
      </c>
      <c r="AI8207">
        <v>0.12912227024774689</v>
      </c>
    </row>
    <row r="8208" spans="33:35">
      <c r="AG8208">
        <v>8205</v>
      </c>
      <c r="AH8208">
        <v>0.14463095371061904</v>
      </c>
      <c r="AI8208">
        <v>0.10114725230647791</v>
      </c>
    </row>
    <row r="8209" spans="33:35">
      <c r="AG8209">
        <v>8206</v>
      </c>
      <c r="AH8209">
        <v>0.13030595330538303</v>
      </c>
      <c r="AI8209">
        <v>0.13166603742666255</v>
      </c>
    </row>
    <row r="8210" spans="33:35">
      <c r="AG8210">
        <v>8207</v>
      </c>
      <c r="AH8210">
        <v>0.15817481921913978</v>
      </c>
      <c r="AI8210">
        <v>0.12082384230856008</v>
      </c>
    </row>
    <row r="8211" spans="33:35">
      <c r="AG8211">
        <v>8208</v>
      </c>
      <c r="AH8211">
        <v>0.12775628767166222</v>
      </c>
      <c r="AI8211">
        <v>0.11927031814502471</v>
      </c>
    </row>
    <row r="8212" spans="33:35">
      <c r="AG8212">
        <v>8209</v>
      </c>
      <c r="AH8212">
        <v>0.13480598747494482</v>
      </c>
      <c r="AI8212">
        <v>0.11987063187606775</v>
      </c>
    </row>
    <row r="8213" spans="33:35">
      <c r="AG8213">
        <v>8210</v>
      </c>
      <c r="AH8213">
        <v>0.13837566231555454</v>
      </c>
      <c r="AI8213">
        <v>0.12354732551477707</v>
      </c>
    </row>
    <row r="8214" spans="33:35">
      <c r="AG8214">
        <v>8211</v>
      </c>
      <c r="AH8214">
        <v>0.12612952292506643</v>
      </c>
      <c r="AI8214">
        <v>0.1338926789728761</v>
      </c>
    </row>
    <row r="8215" spans="33:35">
      <c r="AG8215">
        <v>8212</v>
      </c>
      <c r="AH8215">
        <v>0.13259746019606994</v>
      </c>
      <c r="AI8215">
        <v>0.12851694439190395</v>
      </c>
    </row>
    <row r="8216" spans="33:35">
      <c r="AG8216">
        <v>8213</v>
      </c>
      <c r="AH8216">
        <v>0.12927293721397981</v>
      </c>
      <c r="AI8216">
        <v>0.11772773095843031</v>
      </c>
    </row>
    <row r="8217" spans="33:35">
      <c r="AG8217">
        <v>8214</v>
      </c>
      <c r="AH8217">
        <v>0.12315065342592371</v>
      </c>
      <c r="AI8217">
        <v>0.13091527309220638</v>
      </c>
    </row>
    <row r="8218" spans="33:35">
      <c r="AG8218">
        <v>8215</v>
      </c>
      <c r="AH8218">
        <v>0.14837504666009876</v>
      </c>
      <c r="AI8218">
        <v>0.10567658893327679</v>
      </c>
    </row>
    <row r="8219" spans="33:35">
      <c r="AG8219">
        <v>8216</v>
      </c>
      <c r="AH8219">
        <v>0.12510520006135101</v>
      </c>
      <c r="AI8219">
        <v>0.12372311670802305</v>
      </c>
    </row>
    <row r="8220" spans="33:35">
      <c r="AG8220">
        <v>8217</v>
      </c>
      <c r="AH8220">
        <v>0.14835829035590328</v>
      </c>
      <c r="AI8220">
        <v>0.10723795056236804</v>
      </c>
    </row>
    <row r="8221" spans="33:35">
      <c r="AG8221">
        <v>8218</v>
      </c>
      <c r="AH8221">
        <v>0.14853853311037776</v>
      </c>
      <c r="AI8221">
        <v>0.11501594097652393</v>
      </c>
    </row>
    <row r="8222" spans="33:35">
      <c r="AG8222">
        <v>8219</v>
      </c>
      <c r="AH8222">
        <v>0.14733105210219627</v>
      </c>
      <c r="AI8222">
        <v>0.11290391954333187</v>
      </c>
    </row>
    <row r="8223" spans="33:35">
      <c r="AG8223">
        <v>8220</v>
      </c>
      <c r="AH8223">
        <v>0.1252450102279217</v>
      </c>
      <c r="AI8223">
        <v>0.13312179968474944</v>
      </c>
    </row>
    <row r="8224" spans="33:35">
      <c r="AG8224">
        <v>8221</v>
      </c>
      <c r="AH8224">
        <v>0.14829637785752856</v>
      </c>
      <c r="AI8224">
        <v>0.11479364122341462</v>
      </c>
    </row>
    <row r="8225" spans="33:35">
      <c r="AG8225">
        <v>8222</v>
      </c>
      <c r="AH8225">
        <v>0.13995808266010926</v>
      </c>
      <c r="AI8225">
        <v>0.11646040609668966</v>
      </c>
    </row>
    <row r="8226" spans="33:35">
      <c r="AG8226">
        <v>8223</v>
      </c>
      <c r="AH8226">
        <v>0.14412646361747022</v>
      </c>
      <c r="AI8226">
        <v>0.11840998617945661</v>
      </c>
    </row>
    <row r="8227" spans="33:35">
      <c r="AG8227">
        <v>8224</v>
      </c>
      <c r="AH8227">
        <v>0.14179289028076233</v>
      </c>
      <c r="AI8227">
        <v>0.12045945851264192</v>
      </c>
    </row>
    <row r="8228" spans="33:35">
      <c r="AG8228">
        <v>8225</v>
      </c>
      <c r="AH8228">
        <v>0.14816192982492482</v>
      </c>
      <c r="AI8228">
        <v>0.10730797097349301</v>
      </c>
    </row>
    <row r="8229" spans="33:35">
      <c r="AG8229">
        <v>8226</v>
      </c>
      <c r="AH8229">
        <v>0.13415307420148692</v>
      </c>
      <c r="AI8229">
        <v>0.12470652713061769</v>
      </c>
    </row>
    <row r="8230" spans="33:35">
      <c r="AG8230">
        <v>8227</v>
      </c>
      <c r="AH8230">
        <v>0.15126731371286678</v>
      </c>
      <c r="AI8230">
        <v>0.11506600001864306</v>
      </c>
    </row>
    <row r="8231" spans="33:35">
      <c r="AG8231">
        <v>8228</v>
      </c>
      <c r="AH8231">
        <v>0.14267466994201902</v>
      </c>
      <c r="AI8231">
        <v>0.11668931885729174</v>
      </c>
    </row>
    <row r="8232" spans="33:35">
      <c r="AG8232">
        <v>8229</v>
      </c>
      <c r="AH8232">
        <v>0.14863681335476492</v>
      </c>
      <c r="AI8232">
        <v>0.10266068765745347</v>
      </c>
    </row>
    <row r="8233" spans="33:35">
      <c r="AG8233">
        <v>8230</v>
      </c>
      <c r="AH8233">
        <v>0.12490204628580834</v>
      </c>
      <c r="AI8233">
        <v>0.13603635845607709</v>
      </c>
    </row>
    <row r="8234" spans="33:35">
      <c r="AG8234">
        <v>8231</v>
      </c>
      <c r="AH8234">
        <v>0.12653520225558135</v>
      </c>
      <c r="AI8234">
        <v>0.13017623081413821</v>
      </c>
    </row>
    <row r="8235" spans="33:35">
      <c r="AG8235">
        <v>8232</v>
      </c>
      <c r="AH8235">
        <v>0.12763376247787078</v>
      </c>
      <c r="AI8235">
        <v>0.11820436030165188</v>
      </c>
    </row>
    <row r="8236" spans="33:35">
      <c r="AG8236">
        <v>8233</v>
      </c>
      <c r="AH8236">
        <v>0.13108095092992808</v>
      </c>
      <c r="AI8236">
        <v>0.12179377232703065</v>
      </c>
    </row>
    <row r="8237" spans="33:35">
      <c r="AG8237">
        <v>8234</v>
      </c>
      <c r="AH8237">
        <v>0.1252076320703632</v>
      </c>
      <c r="AI8237">
        <v>0.13230540245410807</v>
      </c>
    </row>
    <row r="8238" spans="33:35">
      <c r="AG8238">
        <v>8235</v>
      </c>
      <c r="AH8238">
        <v>0.14256075643719129</v>
      </c>
      <c r="AI8238">
        <v>0.15436311633856975</v>
      </c>
    </row>
    <row r="8239" spans="33:35">
      <c r="AG8239">
        <v>8236</v>
      </c>
      <c r="AH8239">
        <v>0.13357371322997585</v>
      </c>
      <c r="AI8239">
        <v>0.11902155778263145</v>
      </c>
    </row>
    <row r="8240" spans="33:35">
      <c r="AG8240">
        <v>8237</v>
      </c>
      <c r="AH8240">
        <v>0.13541018690508486</v>
      </c>
      <c r="AI8240">
        <v>0.11752714527448743</v>
      </c>
    </row>
    <row r="8241" spans="33:35">
      <c r="AG8241">
        <v>8238</v>
      </c>
      <c r="AH8241">
        <v>0.12337507716508096</v>
      </c>
      <c r="AI8241">
        <v>0.14614570819178677</v>
      </c>
    </row>
    <row r="8242" spans="33:35">
      <c r="AG8242">
        <v>8239</v>
      </c>
      <c r="AH8242">
        <v>0.13985002636860658</v>
      </c>
      <c r="AI8242">
        <v>0.11786068536903954</v>
      </c>
    </row>
    <row r="8243" spans="33:35">
      <c r="AG8243">
        <v>8240</v>
      </c>
      <c r="AH8243">
        <v>0.13068904643999985</v>
      </c>
      <c r="AI8243">
        <v>0.12759845500702482</v>
      </c>
    </row>
    <row r="8244" spans="33:35">
      <c r="AG8244">
        <v>8241</v>
      </c>
      <c r="AH8244">
        <v>0.16237893668232908</v>
      </c>
      <c r="AI8244">
        <v>0.10557205107627685</v>
      </c>
    </row>
    <row r="8245" spans="33:35">
      <c r="AG8245">
        <v>8242</v>
      </c>
      <c r="AH8245">
        <v>0.13105578267817319</v>
      </c>
      <c r="AI8245">
        <v>0.12253409213668015</v>
      </c>
    </row>
    <row r="8246" spans="33:35">
      <c r="AG8246">
        <v>8243</v>
      </c>
      <c r="AH8246">
        <v>0.13245354710065252</v>
      </c>
      <c r="AI8246">
        <v>0.11613717810581405</v>
      </c>
    </row>
    <row r="8247" spans="33:35">
      <c r="AG8247">
        <v>8244</v>
      </c>
      <c r="AH8247">
        <v>0.13719952612627739</v>
      </c>
      <c r="AI8247">
        <v>0.13247281459525023</v>
      </c>
    </row>
    <row r="8248" spans="33:35">
      <c r="AG8248">
        <v>8245</v>
      </c>
      <c r="AH8248">
        <v>0.12803478759395134</v>
      </c>
      <c r="AI8248">
        <v>0.13734655944290189</v>
      </c>
    </row>
    <row r="8249" spans="33:35">
      <c r="AG8249">
        <v>8246</v>
      </c>
      <c r="AH8249">
        <v>0.13059590141724492</v>
      </c>
      <c r="AI8249">
        <v>0.11971491431315125</v>
      </c>
    </row>
    <row r="8250" spans="33:35">
      <c r="AG8250">
        <v>8247</v>
      </c>
      <c r="AH8250">
        <v>0.14073373895190266</v>
      </c>
      <c r="AI8250">
        <v>0.1423381742283284</v>
      </c>
    </row>
    <row r="8251" spans="33:35">
      <c r="AG8251">
        <v>8248</v>
      </c>
      <c r="AH8251">
        <v>0.13131693101996308</v>
      </c>
      <c r="AI8251">
        <v>0.11199165708955476</v>
      </c>
    </row>
    <row r="8252" spans="33:35">
      <c r="AG8252">
        <v>8249</v>
      </c>
      <c r="AH8252">
        <v>0.14936787957495606</v>
      </c>
      <c r="AI8252">
        <v>0.11238740375225389</v>
      </c>
    </row>
    <row r="8253" spans="33:35">
      <c r="AG8253">
        <v>8250</v>
      </c>
      <c r="AH8253">
        <v>0.12438631153981726</v>
      </c>
      <c r="AI8253">
        <v>0.13178687644627157</v>
      </c>
    </row>
    <row r="8254" spans="33:35">
      <c r="AG8254">
        <v>8251</v>
      </c>
      <c r="AH8254">
        <v>0.14936916068577341</v>
      </c>
      <c r="AI8254">
        <v>0.11242835422415197</v>
      </c>
    </row>
    <row r="8255" spans="33:35">
      <c r="AG8255">
        <v>8252</v>
      </c>
      <c r="AH8255">
        <v>0.14431466427694872</v>
      </c>
      <c r="AI8255">
        <v>0.1062087791515999</v>
      </c>
    </row>
    <row r="8256" spans="33:35">
      <c r="AG8256">
        <v>8253</v>
      </c>
      <c r="AH8256">
        <v>0.13878352189411525</v>
      </c>
      <c r="AI8256">
        <v>0.12538963758466964</v>
      </c>
    </row>
    <row r="8257" spans="33:35">
      <c r="AG8257">
        <v>8254</v>
      </c>
      <c r="AH8257">
        <v>0.12902652971054143</v>
      </c>
      <c r="AI8257">
        <v>0.11757148612282778</v>
      </c>
    </row>
    <row r="8258" spans="33:35">
      <c r="AG8258">
        <v>8255</v>
      </c>
      <c r="AH8258">
        <v>0.13813188656390007</v>
      </c>
      <c r="AI8258">
        <v>0.1134802943587275</v>
      </c>
    </row>
    <row r="8259" spans="33:35">
      <c r="AG8259">
        <v>8256</v>
      </c>
      <c r="AH8259">
        <v>0.14378699967791136</v>
      </c>
      <c r="AI8259">
        <v>0.14837791142943391</v>
      </c>
    </row>
    <row r="8260" spans="33:35">
      <c r="AG8260">
        <v>8257</v>
      </c>
      <c r="AH8260">
        <v>0.16004948169823544</v>
      </c>
      <c r="AI8260">
        <v>0.10777657008456079</v>
      </c>
    </row>
    <row r="8261" spans="33:35">
      <c r="AG8261">
        <v>8258</v>
      </c>
      <c r="AH8261">
        <v>0.13706584339478942</v>
      </c>
      <c r="AI8261">
        <v>0.12668520936235225</v>
      </c>
    </row>
    <row r="8262" spans="33:35">
      <c r="AG8262">
        <v>8259</v>
      </c>
      <c r="AH8262">
        <v>0.1339151111531654</v>
      </c>
      <c r="AI8262">
        <v>0.11675120116661367</v>
      </c>
    </row>
    <row r="8263" spans="33:35">
      <c r="AG8263">
        <v>8260</v>
      </c>
      <c r="AH8263">
        <v>0.13072775940979203</v>
      </c>
      <c r="AI8263">
        <v>0.12695754386698793</v>
      </c>
    </row>
    <row r="8264" spans="33:35">
      <c r="AG8264">
        <v>8261</v>
      </c>
      <c r="AH8264">
        <v>0.15117003643802188</v>
      </c>
      <c r="AI8264">
        <v>9.9097820872102033E-2</v>
      </c>
    </row>
    <row r="8265" spans="33:35">
      <c r="AG8265">
        <v>8262</v>
      </c>
      <c r="AH8265">
        <v>0.14537382797744661</v>
      </c>
      <c r="AI8265">
        <v>0.10679308728245809</v>
      </c>
    </row>
    <row r="8266" spans="33:35">
      <c r="AG8266">
        <v>8263</v>
      </c>
      <c r="AH8266">
        <v>0.12435059171201758</v>
      </c>
      <c r="AI8266">
        <v>0.13745683927539121</v>
      </c>
    </row>
    <row r="8267" spans="33:35">
      <c r="AG8267">
        <v>8264</v>
      </c>
      <c r="AH8267">
        <v>0.1452184738950506</v>
      </c>
      <c r="AI8267">
        <v>0.11215614149477041</v>
      </c>
    </row>
    <row r="8268" spans="33:35">
      <c r="AG8268">
        <v>8265</v>
      </c>
      <c r="AH8268">
        <v>0.13438699581335239</v>
      </c>
      <c r="AI8268">
        <v>0.14829226970054465</v>
      </c>
    </row>
    <row r="8269" spans="33:35">
      <c r="AG8269">
        <v>8266</v>
      </c>
      <c r="AH8269">
        <v>0.15126769243795521</v>
      </c>
      <c r="AI8269">
        <v>0.10969031985197769</v>
      </c>
    </row>
    <row r="8270" spans="33:35">
      <c r="AG8270">
        <v>8267</v>
      </c>
      <c r="AH8270">
        <v>0.1393115007570368</v>
      </c>
      <c r="AI8270">
        <v>0.14352254795880978</v>
      </c>
    </row>
    <row r="8271" spans="33:35">
      <c r="AG8271">
        <v>8268</v>
      </c>
      <c r="AH8271">
        <v>0.14479172003682617</v>
      </c>
      <c r="AI8271">
        <v>0.11149949226575934</v>
      </c>
    </row>
    <row r="8272" spans="33:35">
      <c r="AG8272">
        <v>8269</v>
      </c>
      <c r="AH8272">
        <v>0.12368004207007879</v>
      </c>
      <c r="AI8272">
        <v>0.14313572931869062</v>
      </c>
    </row>
    <row r="8273" spans="33:35">
      <c r="AG8273">
        <v>8270</v>
      </c>
      <c r="AH8273">
        <v>0.12629747417791642</v>
      </c>
      <c r="AI8273">
        <v>0.12081773972804954</v>
      </c>
    </row>
    <row r="8274" spans="33:35">
      <c r="AG8274">
        <v>8271</v>
      </c>
      <c r="AH8274">
        <v>0.13440909592372102</v>
      </c>
      <c r="AI8274">
        <v>0.10843902253599362</v>
      </c>
    </row>
    <row r="8275" spans="33:35">
      <c r="AG8275">
        <v>8272</v>
      </c>
      <c r="AH8275">
        <v>0.1282004895625044</v>
      </c>
      <c r="AI8275">
        <v>0.15696606917571668</v>
      </c>
    </row>
    <row r="8276" spans="33:35">
      <c r="AG8276">
        <v>8273</v>
      </c>
      <c r="AH8276">
        <v>0.15802651415736929</v>
      </c>
      <c r="AI8276">
        <v>9.9799201958731876E-2</v>
      </c>
    </row>
    <row r="8277" spans="33:35">
      <c r="AG8277">
        <v>8274</v>
      </c>
      <c r="AH8277">
        <v>0.13333391445067064</v>
      </c>
      <c r="AI8277">
        <v>0.1330191000918676</v>
      </c>
    </row>
    <row r="8278" spans="33:35">
      <c r="AG8278">
        <v>8275</v>
      </c>
      <c r="AH8278">
        <v>0.14196393903064286</v>
      </c>
      <c r="AI8278">
        <v>0.1004601978524025</v>
      </c>
    </row>
    <row r="8279" spans="33:35">
      <c r="AG8279">
        <v>8276</v>
      </c>
      <c r="AH8279">
        <v>0.16878175934633077</v>
      </c>
      <c r="AI8279">
        <v>0.11657470713641155</v>
      </c>
    </row>
    <row r="8280" spans="33:35">
      <c r="AG8280">
        <v>8277</v>
      </c>
      <c r="AH8280">
        <v>0.12499244903840111</v>
      </c>
      <c r="AI8280">
        <v>0.14466621128924573</v>
      </c>
    </row>
    <row r="8281" spans="33:35">
      <c r="AG8281">
        <v>8278</v>
      </c>
      <c r="AH8281">
        <v>0.13591270981641132</v>
      </c>
      <c r="AI8281">
        <v>0.1524867425987928</v>
      </c>
    </row>
    <row r="8282" spans="33:35">
      <c r="AG8282">
        <v>8279</v>
      </c>
      <c r="AH8282">
        <v>0.13659960543360941</v>
      </c>
      <c r="AI8282">
        <v>0.10747551581573132</v>
      </c>
    </row>
    <row r="8283" spans="33:35">
      <c r="AG8283">
        <v>8280</v>
      </c>
      <c r="AH8283">
        <v>0.12698264331036346</v>
      </c>
      <c r="AI8283">
        <v>0.13532035453789637</v>
      </c>
    </row>
    <row r="8284" spans="33:35">
      <c r="AG8284">
        <v>8281</v>
      </c>
      <c r="AH8284">
        <v>0.12839956221275503</v>
      </c>
      <c r="AI8284">
        <v>0.12712542949157346</v>
      </c>
    </row>
    <row r="8285" spans="33:35">
      <c r="AG8285">
        <v>8282</v>
      </c>
      <c r="AH8285">
        <v>0.12549427426738505</v>
      </c>
      <c r="AI8285">
        <v>0.12515298161216509</v>
      </c>
    </row>
    <row r="8286" spans="33:35">
      <c r="AG8286">
        <v>8283</v>
      </c>
      <c r="AH8286">
        <v>0.13839282907075209</v>
      </c>
      <c r="AI8286">
        <v>0.10316353533651548</v>
      </c>
    </row>
    <row r="8287" spans="33:35">
      <c r="AG8287">
        <v>8284</v>
      </c>
      <c r="AH8287">
        <v>0.15278744363937719</v>
      </c>
      <c r="AI8287">
        <v>0.10165592886451336</v>
      </c>
    </row>
    <row r="8288" spans="33:35">
      <c r="AG8288">
        <v>8285</v>
      </c>
      <c r="AH8288">
        <v>0.13380568569822662</v>
      </c>
      <c r="AI8288">
        <v>0.13931760870853593</v>
      </c>
    </row>
    <row r="8289" spans="33:35">
      <c r="AG8289">
        <v>8286</v>
      </c>
      <c r="AH8289">
        <v>0.12834151798135388</v>
      </c>
      <c r="AI8289">
        <v>0.12723428112223242</v>
      </c>
    </row>
    <row r="8290" spans="33:35">
      <c r="AG8290">
        <v>8287</v>
      </c>
      <c r="AH8290">
        <v>0.12647253013600471</v>
      </c>
      <c r="AI8290">
        <v>0.13526891835124119</v>
      </c>
    </row>
    <row r="8291" spans="33:35">
      <c r="AG8291">
        <v>8288</v>
      </c>
      <c r="AH8291">
        <v>0.14249629386757062</v>
      </c>
      <c r="AI8291">
        <v>0.12195159767397144</v>
      </c>
    </row>
    <row r="8292" spans="33:35">
      <c r="AG8292">
        <v>8289</v>
      </c>
      <c r="AH8292">
        <v>0.12486205393426109</v>
      </c>
      <c r="AI8292">
        <v>0.13998924318753775</v>
      </c>
    </row>
    <row r="8293" spans="33:35">
      <c r="AG8293">
        <v>8290</v>
      </c>
      <c r="AH8293">
        <v>0.13635699433017773</v>
      </c>
      <c r="AI8293">
        <v>0.13000626857449227</v>
      </c>
    </row>
    <row r="8294" spans="33:35">
      <c r="AG8294">
        <v>8291</v>
      </c>
      <c r="AH8294">
        <v>0.13550482145408463</v>
      </c>
      <c r="AI8294">
        <v>0.1186495039728992</v>
      </c>
    </row>
    <row r="8295" spans="33:35">
      <c r="AG8295">
        <v>8292</v>
      </c>
      <c r="AH8295">
        <v>0.12588963958332394</v>
      </c>
      <c r="AI8295">
        <v>0.13623832623954038</v>
      </c>
    </row>
    <row r="8296" spans="33:35">
      <c r="AG8296">
        <v>8293</v>
      </c>
      <c r="AH8296">
        <v>0.15993887919014588</v>
      </c>
      <c r="AI8296">
        <v>0.10264676990080883</v>
      </c>
    </row>
    <row r="8297" spans="33:35">
      <c r="AG8297">
        <v>8294</v>
      </c>
      <c r="AH8297">
        <v>0.13078448770143281</v>
      </c>
      <c r="AI8297">
        <v>0.11383263392623291</v>
      </c>
    </row>
    <row r="8298" spans="33:35">
      <c r="AG8298">
        <v>8295</v>
      </c>
      <c r="AH8298">
        <v>0.14886780711130176</v>
      </c>
      <c r="AI8298">
        <v>0.12084574772140286</v>
      </c>
    </row>
    <row r="8299" spans="33:35">
      <c r="AG8299">
        <v>8296</v>
      </c>
      <c r="AH8299">
        <v>0.13028254319015822</v>
      </c>
      <c r="AI8299">
        <v>0.1168814494468213</v>
      </c>
    </row>
    <row r="8300" spans="33:35">
      <c r="AG8300">
        <v>8297</v>
      </c>
      <c r="AH8300">
        <v>0.13561722502726797</v>
      </c>
      <c r="AI8300">
        <v>0.12679306238004517</v>
      </c>
    </row>
    <row r="8301" spans="33:35">
      <c r="AG8301">
        <v>8298</v>
      </c>
      <c r="AH8301">
        <v>0.13212015730227453</v>
      </c>
      <c r="AI8301">
        <v>0.12398917221868008</v>
      </c>
    </row>
    <row r="8302" spans="33:35">
      <c r="AG8302">
        <v>8299</v>
      </c>
      <c r="AH8302">
        <v>0.16124778730576855</v>
      </c>
      <c r="AI8302">
        <v>0.10496511514184566</v>
      </c>
    </row>
    <row r="8303" spans="33:35">
      <c r="AG8303">
        <v>8300</v>
      </c>
      <c r="AH8303">
        <v>0.14379065870106125</v>
      </c>
      <c r="AI8303">
        <v>0.11534418802814625</v>
      </c>
    </row>
    <row r="8304" spans="33:35">
      <c r="AG8304">
        <v>8301</v>
      </c>
      <c r="AH8304">
        <v>0.13167778050116516</v>
      </c>
      <c r="AI8304">
        <v>0.12304798168715647</v>
      </c>
    </row>
    <row r="8305" spans="33:35">
      <c r="AG8305">
        <v>8302</v>
      </c>
      <c r="AH8305">
        <v>0.12649216716513978</v>
      </c>
      <c r="AI8305">
        <v>0.12680026194504146</v>
      </c>
    </row>
    <row r="8306" spans="33:35">
      <c r="AG8306">
        <v>8303</v>
      </c>
      <c r="AH8306">
        <v>0.13537783851331736</v>
      </c>
      <c r="AI8306">
        <v>0.12926315057762158</v>
      </c>
    </row>
    <row r="8307" spans="33:35">
      <c r="AG8307">
        <v>8304</v>
      </c>
      <c r="AH8307">
        <v>0.13226290707199009</v>
      </c>
      <c r="AI8307">
        <v>0.12244770609380476</v>
      </c>
    </row>
    <row r="8308" spans="33:35">
      <c r="AG8308">
        <v>8305</v>
      </c>
      <c r="AH8308">
        <v>0.1289616690285843</v>
      </c>
      <c r="AI8308">
        <v>0.13071651465505119</v>
      </c>
    </row>
    <row r="8309" spans="33:35">
      <c r="AG8309">
        <v>8306</v>
      </c>
      <c r="AH8309">
        <v>0.13401065352791358</v>
      </c>
      <c r="AI8309">
        <v>0.12939591153763885</v>
      </c>
    </row>
    <row r="8310" spans="33:35">
      <c r="AG8310">
        <v>8307</v>
      </c>
      <c r="AH8310">
        <v>0.15310434380899296</v>
      </c>
      <c r="AI8310">
        <v>0.11782336699782979</v>
      </c>
    </row>
    <row r="8311" spans="33:35">
      <c r="AG8311">
        <v>8308</v>
      </c>
      <c r="AH8311">
        <v>0.13491231301173875</v>
      </c>
      <c r="AI8311">
        <v>0.12632317493789036</v>
      </c>
    </row>
    <row r="8312" spans="33:35">
      <c r="AG8312">
        <v>8309</v>
      </c>
      <c r="AH8312">
        <v>0.14831227199850625</v>
      </c>
      <c r="AI8312">
        <v>0.12407940546934831</v>
      </c>
    </row>
    <row r="8313" spans="33:35">
      <c r="AG8313">
        <v>8310</v>
      </c>
      <c r="AH8313">
        <v>0.13423841771916065</v>
      </c>
      <c r="AI8313">
        <v>0.12917933010165425</v>
      </c>
    </row>
    <row r="8314" spans="33:35">
      <c r="AG8314">
        <v>8311</v>
      </c>
      <c r="AH8314">
        <v>0.16652026927655877</v>
      </c>
      <c r="AI8314">
        <v>9.634506045460571E-2</v>
      </c>
    </row>
    <row r="8315" spans="33:35">
      <c r="AG8315">
        <v>8312</v>
      </c>
      <c r="AH8315">
        <v>0.13050404573641208</v>
      </c>
      <c r="AI8315">
        <v>0.12386698663466232</v>
      </c>
    </row>
    <row r="8316" spans="33:35">
      <c r="AG8316">
        <v>8313</v>
      </c>
      <c r="AH8316">
        <v>0.13464511211820987</v>
      </c>
      <c r="AI8316">
        <v>0.12092004608807047</v>
      </c>
    </row>
    <row r="8317" spans="33:35">
      <c r="AG8317">
        <v>8314</v>
      </c>
      <c r="AH8317">
        <v>0.12928633817724497</v>
      </c>
      <c r="AI8317">
        <v>0.11852969472648364</v>
      </c>
    </row>
    <row r="8318" spans="33:35">
      <c r="AG8318">
        <v>8315</v>
      </c>
      <c r="AH8318">
        <v>0.13907133649189157</v>
      </c>
      <c r="AI8318">
        <v>0.11558944285006961</v>
      </c>
    </row>
    <row r="8319" spans="33:35">
      <c r="AG8319">
        <v>8316</v>
      </c>
      <c r="AH8319">
        <v>0.14371660400562036</v>
      </c>
      <c r="AI8319">
        <v>0.11305324970838511</v>
      </c>
    </row>
    <row r="8320" spans="33:35">
      <c r="AG8320">
        <v>8317</v>
      </c>
      <c r="AH8320">
        <v>0.12808244693183041</v>
      </c>
      <c r="AI8320">
        <v>0.11597671781768103</v>
      </c>
    </row>
    <row r="8321" spans="33:35">
      <c r="AG8321">
        <v>8318</v>
      </c>
      <c r="AH8321">
        <v>0.14068312385049686</v>
      </c>
      <c r="AI8321">
        <v>0.11735159988298446</v>
      </c>
    </row>
    <row r="8322" spans="33:35">
      <c r="AG8322">
        <v>8319</v>
      </c>
      <c r="AH8322">
        <v>0.14881773372819154</v>
      </c>
      <c r="AI8322">
        <v>0.12282585031890875</v>
      </c>
    </row>
    <row r="8323" spans="33:35">
      <c r="AG8323">
        <v>8320</v>
      </c>
      <c r="AH8323">
        <v>0.14176392496622681</v>
      </c>
      <c r="AI8323">
        <v>0.12697717768401515</v>
      </c>
    </row>
    <row r="8324" spans="33:35">
      <c r="AG8324">
        <v>8321</v>
      </c>
      <c r="AH8324">
        <v>0.13263937924821115</v>
      </c>
      <c r="AI8324">
        <v>0.1204635529830254</v>
      </c>
    </row>
    <row r="8325" spans="33:35">
      <c r="AG8325">
        <v>8322</v>
      </c>
      <c r="AH8325">
        <v>0.14191613608456033</v>
      </c>
      <c r="AI8325">
        <v>0.13370946980083839</v>
      </c>
    </row>
    <row r="8326" spans="33:35">
      <c r="AG8326">
        <v>8323</v>
      </c>
      <c r="AH8326">
        <v>0.13596971459681292</v>
      </c>
      <c r="AI8326">
        <v>0.11037211373223085</v>
      </c>
    </row>
    <row r="8327" spans="33:35">
      <c r="AG8327">
        <v>8324</v>
      </c>
      <c r="AH8327">
        <v>0.13060092629495529</v>
      </c>
      <c r="AI8327">
        <v>0.13244456123142687</v>
      </c>
    </row>
    <row r="8328" spans="33:35">
      <c r="AG8328">
        <v>8325</v>
      </c>
      <c r="AH8328">
        <v>0.13447551730652185</v>
      </c>
      <c r="AI8328">
        <v>0.10657952733007389</v>
      </c>
    </row>
    <row r="8329" spans="33:35">
      <c r="AG8329">
        <v>8326</v>
      </c>
      <c r="AH8329">
        <v>0.14048195024633989</v>
      </c>
      <c r="AI8329">
        <v>0.11639012653083465</v>
      </c>
    </row>
    <row r="8330" spans="33:35">
      <c r="AG8330">
        <v>8327</v>
      </c>
      <c r="AH8330">
        <v>0.12422386928130311</v>
      </c>
      <c r="AI8330">
        <v>0.12728146825085529</v>
      </c>
    </row>
    <row r="8331" spans="33:35">
      <c r="AG8331">
        <v>8328</v>
      </c>
      <c r="AH8331">
        <v>0.12794777454703463</v>
      </c>
      <c r="AI8331">
        <v>0.14550046254993271</v>
      </c>
    </row>
    <row r="8332" spans="33:35">
      <c r="AG8332">
        <v>8329</v>
      </c>
      <c r="AH8332">
        <v>0.1492343273127143</v>
      </c>
      <c r="AI8332">
        <v>0.11376474073709442</v>
      </c>
    </row>
    <row r="8333" spans="33:35">
      <c r="AG8333">
        <v>8330</v>
      </c>
      <c r="AH8333">
        <v>0.14601222935702626</v>
      </c>
      <c r="AI8333">
        <v>0.11458326541661934</v>
      </c>
    </row>
    <row r="8334" spans="33:35">
      <c r="AG8334">
        <v>8331</v>
      </c>
      <c r="AH8334">
        <v>0.13644465440165882</v>
      </c>
      <c r="AI8334">
        <v>0.12009004379497097</v>
      </c>
    </row>
    <row r="8335" spans="33:35">
      <c r="AG8335">
        <v>8332</v>
      </c>
      <c r="AH8335">
        <v>0.12774813390110623</v>
      </c>
      <c r="AI8335">
        <v>0.1400297526969089</v>
      </c>
    </row>
    <row r="8336" spans="33:35">
      <c r="AG8336">
        <v>8333</v>
      </c>
      <c r="AH8336">
        <v>0.13870155480362473</v>
      </c>
      <c r="AI8336">
        <v>0.10955429325069863</v>
      </c>
    </row>
    <row r="8337" spans="33:35">
      <c r="AG8337">
        <v>8334</v>
      </c>
      <c r="AH8337">
        <v>0.14335481176420414</v>
      </c>
      <c r="AI8337">
        <v>0.10769204565865564</v>
      </c>
    </row>
    <row r="8338" spans="33:35">
      <c r="AG8338">
        <v>8335</v>
      </c>
      <c r="AH8338">
        <v>0.141823292340026</v>
      </c>
      <c r="AI8338">
        <v>0.11289742780157844</v>
      </c>
    </row>
    <row r="8339" spans="33:35">
      <c r="AG8339">
        <v>8336</v>
      </c>
      <c r="AH8339">
        <v>0.13442382936519356</v>
      </c>
      <c r="AI8339">
        <v>0.12982299854801232</v>
      </c>
    </row>
    <row r="8340" spans="33:35">
      <c r="AG8340">
        <v>8337</v>
      </c>
      <c r="AH8340">
        <v>0.14131424778217047</v>
      </c>
      <c r="AI8340">
        <v>0.12895224739131217</v>
      </c>
    </row>
    <row r="8341" spans="33:35">
      <c r="AG8341">
        <v>8338</v>
      </c>
      <c r="AH8341">
        <v>0.1492295535313016</v>
      </c>
      <c r="AI8341">
        <v>0.11412438775502166</v>
      </c>
    </row>
    <row r="8342" spans="33:35">
      <c r="AG8342">
        <v>8339</v>
      </c>
      <c r="AH8342">
        <v>0.15312607259437477</v>
      </c>
      <c r="AI8342">
        <v>0.12850705738923174</v>
      </c>
    </row>
    <row r="8343" spans="33:35">
      <c r="AG8343">
        <v>8340</v>
      </c>
      <c r="AH8343">
        <v>0.12944629373161332</v>
      </c>
      <c r="AI8343">
        <v>0.12134680298779268</v>
      </c>
    </row>
    <row r="8344" spans="33:35">
      <c r="AG8344">
        <v>8341</v>
      </c>
      <c r="AH8344">
        <v>0.14291069628203784</v>
      </c>
      <c r="AI8344">
        <v>0.11306794374891332</v>
      </c>
    </row>
    <row r="8345" spans="33:35">
      <c r="AG8345">
        <v>8342</v>
      </c>
      <c r="AH8345">
        <v>0.12678839018535454</v>
      </c>
      <c r="AI8345">
        <v>0.12276189753950055</v>
      </c>
    </row>
    <row r="8346" spans="33:35">
      <c r="AG8346">
        <v>8343</v>
      </c>
      <c r="AH8346">
        <v>0.14911656198007792</v>
      </c>
      <c r="AI8346">
        <v>0.11849818033118761</v>
      </c>
    </row>
    <row r="8347" spans="33:35">
      <c r="AG8347">
        <v>8344</v>
      </c>
      <c r="AH8347">
        <v>0.12906056959005985</v>
      </c>
      <c r="AI8347">
        <v>0.11640261224655456</v>
      </c>
    </row>
    <row r="8348" spans="33:35">
      <c r="AG8348">
        <v>8345</v>
      </c>
      <c r="AH8348">
        <v>0.13010298174358539</v>
      </c>
      <c r="AI8348">
        <v>0.12509145676813208</v>
      </c>
    </row>
    <row r="8349" spans="33:35">
      <c r="AG8349">
        <v>8346</v>
      </c>
      <c r="AH8349">
        <v>0.14698077020006253</v>
      </c>
      <c r="AI8349">
        <v>0.11777534020791869</v>
      </c>
    </row>
    <row r="8350" spans="33:35">
      <c r="AG8350">
        <v>8347</v>
      </c>
      <c r="AH8350">
        <v>0.13514478684842768</v>
      </c>
      <c r="AI8350">
        <v>0.12100781107299119</v>
      </c>
    </row>
    <row r="8351" spans="33:35">
      <c r="AG8351">
        <v>8348</v>
      </c>
      <c r="AH8351">
        <v>0.13121929192691115</v>
      </c>
      <c r="AI8351">
        <v>0.12350663421581536</v>
      </c>
    </row>
    <row r="8352" spans="33:35">
      <c r="AG8352">
        <v>8349</v>
      </c>
      <c r="AH8352">
        <v>0.15055676951065541</v>
      </c>
      <c r="AI8352">
        <v>0.12209974138988496</v>
      </c>
    </row>
    <row r="8353" spans="33:35">
      <c r="AG8353">
        <v>8350</v>
      </c>
      <c r="AH8353">
        <v>0.13851708524676459</v>
      </c>
      <c r="AI8353">
        <v>0.10897634180057991</v>
      </c>
    </row>
    <row r="8354" spans="33:35">
      <c r="AG8354">
        <v>8351</v>
      </c>
      <c r="AH8354">
        <v>0.13901615723862826</v>
      </c>
      <c r="AI8354">
        <v>0.12473910023092616</v>
      </c>
    </row>
    <row r="8355" spans="33:35">
      <c r="AG8355">
        <v>8352</v>
      </c>
      <c r="AH8355">
        <v>0.1332608054548941</v>
      </c>
      <c r="AI8355">
        <v>0.13609383978119913</v>
      </c>
    </row>
    <row r="8356" spans="33:35">
      <c r="AG8356">
        <v>8353</v>
      </c>
      <c r="AH8356">
        <v>0.15391842799471109</v>
      </c>
      <c r="AI8356">
        <v>0.10252186373702379</v>
      </c>
    </row>
    <row r="8357" spans="33:35">
      <c r="AG8357">
        <v>8354</v>
      </c>
      <c r="AH8357">
        <v>0.14711652652761675</v>
      </c>
      <c r="AI8357">
        <v>0.1546758025801083</v>
      </c>
    </row>
    <row r="8358" spans="33:35">
      <c r="AG8358">
        <v>8355</v>
      </c>
      <c r="AH8358">
        <v>0.15039274613288831</v>
      </c>
      <c r="AI8358">
        <v>0.10761533983427328</v>
      </c>
    </row>
    <row r="8359" spans="33:35">
      <c r="AG8359">
        <v>8356</v>
      </c>
      <c r="AH8359">
        <v>0.1579070341382568</v>
      </c>
      <c r="AI8359">
        <v>0.11994936183450983</v>
      </c>
    </row>
    <row r="8360" spans="33:35">
      <c r="AG8360">
        <v>8357</v>
      </c>
      <c r="AH8360">
        <v>0.12876091956313876</v>
      </c>
      <c r="AI8360">
        <v>0.12269557152946102</v>
      </c>
    </row>
    <row r="8361" spans="33:35">
      <c r="AG8361">
        <v>8358</v>
      </c>
      <c r="AH8361">
        <v>0.14891788556411362</v>
      </c>
      <c r="AI8361">
        <v>0.10169299771000767</v>
      </c>
    </row>
    <row r="8362" spans="33:35">
      <c r="AG8362">
        <v>8359</v>
      </c>
      <c r="AH8362">
        <v>0.1535246048195002</v>
      </c>
      <c r="AI8362">
        <v>0.10345809296046053</v>
      </c>
    </row>
    <row r="8363" spans="33:35">
      <c r="AG8363">
        <v>8360</v>
      </c>
      <c r="AH8363">
        <v>0.12346701683131811</v>
      </c>
      <c r="AI8363">
        <v>0.13631561424428537</v>
      </c>
    </row>
    <row r="8364" spans="33:35">
      <c r="AG8364">
        <v>8361</v>
      </c>
      <c r="AH8364">
        <v>0.1359829716992291</v>
      </c>
      <c r="AI8364">
        <v>0.11018725911304006</v>
      </c>
    </row>
    <row r="8365" spans="33:35">
      <c r="AG8365">
        <v>8362</v>
      </c>
      <c r="AH8365">
        <v>0.12928249982297946</v>
      </c>
      <c r="AI8365">
        <v>0.12496955186496361</v>
      </c>
    </row>
    <row r="8366" spans="33:35">
      <c r="AG8366">
        <v>8363</v>
      </c>
      <c r="AH8366">
        <v>0.16133457559431863</v>
      </c>
      <c r="AI8366">
        <v>9.8650952607012107E-2</v>
      </c>
    </row>
    <row r="8367" spans="33:35">
      <c r="AG8367">
        <v>8364</v>
      </c>
      <c r="AH8367">
        <v>0.13199259994889251</v>
      </c>
      <c r="AI8367">
        <v>0.11905047981473341</v>
      </c>
    </row>
    <row r="8368" spans="33:35">
      <c r="AG8368">
        <v>8365</v>
      </c>
      <c r="AH8368">
        <v>0.13304124906210549</v>
      </c>
      <c r="AI8368">
        <v>0.12521731130470345</v>
      </c>
    </row>
    <row r="8369" spans="33:35">
      <c r="AG8369">
        <v>8366</v>
      </c>
      <c r="AH8369">
        <v>0.13311831494084059</v>
      </c>
      <c r="AI8369">
        <v>0.13273933987250605</v>
      </c>
    </row>
    <row r="8370" spans="33:35">
      <c r="AG8370">
        <v>8367</v>
      </c>
      <c r="AH8370">
        <v>0.14847344215021174</v>
      </c>
      <c r="AI8370">
        <v>0.11128969017413147</v>
      </c>
    </row>
    <row r="8371" spans="33:35">
      <c r="AG8371">
        <v>8368</v>
      </c>
      <c r="AH8371">
        <v>0.12347477352757681</v>
      </c>
      <c r="AI8371">
        <v>0.13826075219348205</v>
      </c>
    </row>
    <row r="8372" spans="33:35">
      <c r="AG8372">
        <v>8369</v>
      </c>
      <c r="AH8372">
        <v>0.12771944515187234</v>
      </c>
      <c r="AI8372">
        <v>0.12702404192049219</v>
      </c>
    </row>
    <row r="8373" spans="33:35">
      <c r="AG8373">
        <v>8370</v>
      </c>
      <c r="AH8373">
        <v>0.1282826855805419</v>
      </c>
      <c r="AI8373">
        <v>0.13027204469245368</v>
      </c>
    </row>
    <row r="8374" spans="33:35">
      <c r="AG8374">
        <v>8371</v>
      </c>
      <c r="AH8374">
        <v>0.1375495676528255</v>
      </c>
      <c r="AI8374">
        <v>0.11728857354599385</v>
      </c>
    </row>
    <row r="8375" spans="33:35">
      <c r="AG8375">
        <v>8372</v>
      </c>
      <c r="AH8375">
        <v>0.14602524783548448</v>
      </c>
      <c r="AI8375">
        <v>0.10414487748478007</v>
      </c>
    </row>
    <row r="8376" spans="33:35">
      <c r="AG8376">
        <v>8373</v>
      </c>
      <c r="AH8376">
        <v>0.15917528903840331</v>
      </c>
      <c r="AI8376">
        <v>0.11983890886478829</v>
      </c>
    </row>
    <row r="8377" spans="33:35">
      <c r="AG8377">
        <v>8374</v>
      </c>
      <c r="AH8377">
        <v>0.1344863542957983</v>
      </c>
      <c r="AI8377">
        <v>0.11826364212198277</v>
      </c>
    </row>
    <row r="8378" spans="33:35">
      <c r="AG8378">
        <v>8375</v>
      </c>
      <c r="AH8378">
        <v>0.12668475135280197</v>
      </c>
      <c r="AI8378">
        <v>0.12316631063966513</v>
      </c>
    </row>
    <row r="8379" spans="33:35">
      <c r="AG8379">
        <v>8376</v>
      </c>
      <c r="AH8379">
        <v>0.24002976878838586</v>
      </c>
      <c r="AI8379">
        <v>8.1786892382865059E-2</v>
      </c>
    </row>
    <row r="8380" spans="33:35">
      <c r="AG8380">
        <v>8377</v>
      </c>
      <c r="AH8380">
        <v>0.14113955337330433</v>
      </c>
      <c r="AI8380">
        <v>0.13661097890202822</v>
      </c>
    </row>
    <row r="8381" spans="33:35">
      <c r="AG8381">
        <v>8378</v>
      </c>
      <c r="AH8381">
        <v>0.13352772745311842</v>
      </c>
      <c r="AI8381">
        <v>0.15765205562273721</v>
      </c>
    </row>
    <row r="8382" spans="33:35">
      <c r="AG8382">
        <v>8379</v>
      </c>
      <c r="AH8382">
        <v>0.14385232845731089</v>
      </c>
      <c r="AI8382">
        <v>0.11460325449881806</v>
      </c>
    </row>
    <row r="8383" spans="33:35">
      <c r="AG8383">
        <v>8380</v>
      </c>
      <c r="AH8383">
        <v>0.13114046515629338</v>
      </c>
      <c r="AI8383">
        <v>0.12225222906270541</v>
      </c>
    </row>
    <row r="8384" spans="33:35">
      <c r="AG8384">
        <v>8381</v>
      </c>
      <c r="AH8384">
        <v>0.12488891643069462</v>
      </c>
      <c r="AI8384">
        <v>0.13374757803039761</v>
      </c>
    </row>
    <row r="8385" spans="33:35">
      <c r="AG8385">
        <v>8382</v>
      </c>
      <c r="AH8385">
        <v>0.1563367005534867</v>
      </c>
      <c r="AI8385">
        <v>0.12274627432713564</v>
      </c>
    </row>
    <row r="8386" spans="33:35">
      <c r="AG8386">
        <v>8383</v>
      </c>
      <c r="AH8386">
        <v>0.12364696137790038</v>
      </c>
      <c r="AI8386">
        <v>0.14120855771931232</v>
      </c>
    </row>
    <row r="8387" spans="33:35">
      <c r="AG8387">
        <v>8384</v>
      </c>
      <c r="AH8387">
        <v>0.1419577127104644</v>
      </c>
      <c r="AI8387">
        <v>0.11385991977801095</v>
      </c>
    </row>
    <row r="8388" spans="33:35">
      <c r="AG8388">
        <v>8385</v>
      </c>
      <c r="AH8388">
        <v>0.1356476595931243</v>
      </c>
      <c r="AI8388">
        <v>0.12021735965298809</v>
      </c>
    </row>
    <row r="8389" spans="33:35">
      <c r="AG8389">
        <v>8386</v>
      </c>
      <c r="AH8389">
        <v>0.1458622599748822</v>
      </c>
      <c r="AI8389">
        <v>0.1181586938534485</v>
      </c>
    </row>
    <row r="8390" spans="33:35">
      <c r="AG8390">
        <v>8387</v>
      </c>
      <c r="AH8390">
        <v>0.133240871121027</v>
      </c>
      <c r="AI8390">
        <v>0.12618007441761139</v>
      </c>
    </row>
    <row r="8391" spans="33:35">
      <c r="AG8391">
        <v>8388</v>
      </c>
      <c r="AH8391">
        <v>0.12287889801545478</v>
      </c>
      <c r="AI8391">
        <v>0.13595308489487956</v>
      </c>
    </row>
    <row r="8392" spans="33:35">
      <c r="AG8392">
        <v>8389</v>
      </c>
      <c r="AH8392">
        <v>0.139112484816897</v>
      </c>
      <c r="AI8392">
        <v>0.11842534343707403</v>
      </c>
    </row>
    <row r="8393" spans="33:35">
      <c r="AG8393">
        <v>8390</v>
      </c>
      <c r="AH8393">
        <v>0.12664328000384339</v>
      </c>
      <c r="AI8393">
        <v>0.12581592269016151</v>
      </c>
    </row>
    <row r="8394" spans="33:35">
      <c r="AG8394">
        <v>8391</v>
      </c>
      <c r="AH8394">
        <v>0.12899980566129651</v>
      </c>
      <c r="AI8394">
        <v>0.14105995864455118</v>
      </c>
    </row>
    <row r="8395" spans="33:35">
      <c r="AG8395">
        <v>8392</v>
      </c>
      <c r="AH8395">
        <v>0.13207047467730318</v>
      </c>
      <c r="AI8395">
        <v>0.12352601691986956</v>
      </c>
    </row>
    <row r="8396" spans="33:35">
      <c r="AG8396">
        <v>8393</v>
      </c>
      <c r="AH8396">
        <v>0.14053018214687274</v>
      </c>
      <c r="AI8396">
        <v>0.11587360066290341</v>
      </c>
    </row>
    <row r="8397" spans="33:35">
      <c r="AG8397">
        <v>8394</v>
      </c>
      <c r="AH8397">
        <v>0.13007399708498027</v>
      </c>
      <c r="AI8397">
        <v>0.11742906463701532</v>
      </c>
    </row>
    <row r="8398" spans="33:35">
      <c r="AG8398">
        <v>8395</v>
      </c>
      <c r="AH8398">
        <v>0.15032290612063831</v>
      </c>
      <c r="AI8398">
        <v>0.10721799044960514</v>
      </c>
    </row>
    <row r="8399" spans="33:35">
      <c r="AG8399">
        <v>8396</v>
      </c>
      <c r="AH8399">
        <v>0.14787958672087123</v>
      </c>
      <c r="AI8399">
        <v>0.13418369244481332</v>
      </c>
    </row>
    <row r="8400" spans="33:35">
      <c r="AG8400">
        <v>8397</v>
      </c>
      <c r="AH8400">
        <v>0.13224781930463345</v>
      </c>
      <c r="AI8400">
        <v>0.11586868432624187</v>
      </c>
    </row>
    <row r="8401" spans="33:35">
      <c r="AG8401">
        <v>8398</v>
      </c>
      <c r="AH8401">
        <v>0.14388294567246293</v>
      </c>
      <c r="AI8401">
        <v>0.14828854170934064</v>
      </c>
    </row>
    <row r="8402" spans="33:35">
      <c r="AG8402">
        <v>8399</v>
      </c>
      <c r="AH8402">
        <v>0.14233987347719826</v>
      </c>
      <c r="AI8402">
        <v>0.10140087445221538</v>
      </c>
    </row>
    <row r="8403" spans="33:35">
      <c r="AG8403">
        <v>8400</v>
      </c>
      <c r="AH8403">
        <v>0.12912654030122392</v>
      </c>
      <c r="AI8403">
        <v>0.13136994416309392</v>
      </c>
    </row>
    <row r="8404" spans="33:35">
      <c r="AG8404">
        <v>8401</v>
      </c>
      <c r="AH8404">
        <v>0.13729095961425686</v>
      </c>
      <c r="AI8404">
        <v>0.10808915469390899</v>
      </c>
    </row>
    <row r="8405" spans="33:35">
      <c r="AG8405">
        <v>8402</v>
      </c>
      <c r="AH8405">
        <v>0.12634289223477715</v>
      </c>
      <c r="AI8405">
        <v>0.13114631473590924</v>
      </c>
    </row>
    <row r="8406" spans="33:35">
      <c r="AG8406">
        <v>8403</v>
      </c>
      <c r="AH8406">
        <v>0.1292684128378255</v>
      </c>
      <c r="AI8406">
        <v>0.11742420986812255</v>
      </c>
    </row>
    <row r="8407" spans="33:35">
      <c r="AG8407">
        <v>8404</v>
      </c>
      <c r="AH8407">
        <v>0.13315753994306487</v>
      </c>
      <c r="AI8407">
        <v>0.13180182497695489</v>
      </c>
    </row>
    <row r="8408" spans="33:35">
      <c r="AG8408">
        <v>8405</v>
      </c>
      <c r="AH8408">
        <v>0.13172937916626382</v>
      </c>
      <c r="AI8408">
        <v>0.11832315096800794</v>
      </c>
    </row>
    <row r="8409" spans="33:35">
      <c r="AG8409">
        <v>8406</v>
      </c>
      <c r="AH8409">
        <v>0.12811938818900634</v>
      </c>
      <c r="AI8409">
        <v>0.11756818462279828</v>
      </c>
    </row>
    <row r="8410" spans="33:35">
      <c r="AG8410">
        <v>8407</v>
      </c>
      <c r="AH8410">
        <v>0.14237834712604655</v>
      </c>
      <c r="AI8410">
        <v>0.13337486654688119</v>
      </c>
    </row>
    <row r="8411" spans="33:35">
      <c r="AG8411">
        <v>8408</v>
      </c>
      <c r="AH8411">
        <v>0.1944878477631867</v>
      </c>
      <c r="AI8411">
        <v>9.9494415916122583E-2</v>
      </c>
    </row>
    <row r="8412" spans="33:35">
      <c r="AG8412">
        <v>8409</v>
      </c>
      <c r="AH8412">
        <v>0.12481764240971874</v>
      </c>
      <c r="AI8412">
        <v>0.13282654935781618</v>
      </c>
    </row>
    <row r="8413" spans="33:35">
      <c r="AG8413">
        <v>8410</v>
      </c>
      <c r="AH8413">
        <v>0.15319571984661018</v>
      </c>
      <c r="AI8413">
        <v>0.11592876527245291</v>
      </c>
    </row>
    <row r="8414" spans="33:35">
      <c r="AG8414">
        <v>8411</v>
      </c>
      <c r="AH8414">
        <v>0.13822143741845383</v>
      </c>
      <c r="AI8414">
        <v>0.11660554314081553</v>
      </c>
    </row>
    <row r="8415" spans="33:35">
      <c r="AG8415">
        <v>8412</v>
      </c>
      <c r="AH8415">
        <v>0.14223322648717113</v>
      </c>
      <c r="AI8415">
        <v>0.13054016634142607</v>
      </c>
    </row>
    <row r="8416" spans="33:35">
      <c r="AG8416">
        <v>8413</v>
      </c>
      <c r="AH8416">
        <v>0.13197128392192453</v>
      </c>
      <c r="AI8416">
        <v>0.1257430815757547</v>
      </c>
    </row>
    <row r="8417" spans="33:35">
      <c r="AG8417">
        <v>8414</v>
      </c>
      <c r="AH8417">
        <v>0.13974136538921411</v>
      </c>
      <c r="AI8417">
        <v>0.11941355814873157</v>
      </c>
    </row>
    <row r="8418" spans="33:35">
      <c r="AG8418">
        <v>8415</v>
      </c>
      <c r="AH8418">
        <v>0.13294486251103518</v>
      </c>
      <c r="AI8418">
        <v>0.12317646475477462</v>
      </c>
    </row>
    <row r="8419" spans="33:35">
      <c r="AG8419">
        <v>8416</v>
      </c>
      <c r="AH8419">
        <v>0.13514144176340775</v>
      </c>
      <c r="AI8419">
        <v>0.11225783311959653</v>
      </c>
    </row>
    <row r="8420" spans="33:35">
      <c r="AG8420">
        <v>8417</v>
      </c>
      <c r="AH8420">
        <v>0.12848772660414071</v>
      </c>
      <c r="AI8420">
        <v>0.14781418206459707</v>
      </c>
    </row>
    <row r="8421" spans="33:35">
      <c r="AG8421">
        <v>8418</v>
      </c>
      <c r="AH8421">
        <v>0.13268597202927379</v>
      </c>
      <c r="AI8421">
        <v>0.13996589870991666</v>
      </c>
    </row>
    <row r="8422" spans="33:35">
      <c r="AG8422">
        <v>8419</v>
      </c>
      <c r="AH8422">
        <v>0.13381561332361633</v>
      </c>
      <c r="AI8422">
        <v>0.1203441875835517</v>
      </c>
    </row>
    <row r="8423" spans="33:35">
      <c r="AG8423">
        <v>8420</v>
      </c>
      <c r="AH8423">
        <v>0.1270138159955384</v>
      </c>
      <c r="AI8423">
        <v>0.12530645440105859</v>
      </c>
    </row>
    <row r="8424" spans="33:35">
      <c r="AG8424">
        <v>8421</v>
      </c>
      <c r="AH8424">
        <v>0.15274026872137422</v>
      </c>
      <c r="AI8424">
        <v>0.12334619520130501</v>
      </c>
    </row>
    <row r="8425" spans="33:35">
      <c r="AG8425">
        <v>8422</v>
      </c>
      <c r="AH8425">
        <v>0.14335789950652864</v>
      </c>
      <c r="AI8425">
        <v>0.11052320388416131</v>
      </c>
    </row>
    <row r="8426" spans="33:35">
      <c r="AG8426">
        <v>8423</v>
      </c>
      <c r="AH8426">
        <v>0.14676978553492859</v>
      </c>
      <c r="AI8426">
        <v>0.11554566268503927</v>
      </c>
    </row>
    <row r="8427" spans="33:35">
      <c r="AG8427">
        <v>8424</v>
      </c>
      <c r="AH8427">
        <v>0.12892225274825719</v>
      </c>
      <c r="AI8427">
        <v>0.14449024933415211</v>
      </c>
    </row>
    <row r="8428" spans="33:35">
      <c r="AG8428">
        <v>8425</v>
      </c>
      <c r="AH8428">
        <v>0.12554268912952254</v>
      </c>
      <c r="AI8428">
        <v>0.12673900876226193</v>
      </c>
    </row>
    <row r="8429" spans="33:35">
      <c r="AG8429">
        <v>8426</v>
      </c>
      <c r="AH8429">
        <v>0.12585952415450474</v>
      </c>
      <c r="AI8429">
        <v>0.12817635617678419</v>
      </c>
    </row>
    <row r="8430" spans="33:35">
      <c r="AG8430">
        <v>8427</v>
      </c>
      <c r="AH8430">
        <v>0.12976337049052047</v>
      </c>
      <c r="AI8430">
        <v>0.13560734217456863</v>
      </c>
    </row>
    <row r="8431" spans="33:35">
      <c r="AG8431">
        <v>8428</v>
      </c>
      <c r="AH8431">
        <v>0.13137036575579508</v>
      </c>
      <c r="AI8431">
        <v>0.12434163343653289</v>
      </c>
    </row>
    <row r="8432" spans="33:35">
      <c r="AG8432">
        <v>8429</v>
      </c>
      <c r="AH8432">
        <v>0.14386732800959109</v>
      </c>
      <c r="AI8432">
        <v>0.11052677859606264</v>
      </c>
    </row>
    <row r="8433" spans="33:35">
      <c r="AG8433">
        <v>8430</v>
      </c>
      <c r="AH8433">
        <v>0.13669113160684043</v>
      </c>
      <c r="AI8433">
        <v>0.11451429329697313</v>
      </c>
    </row>
    <row r="8434" spans="33:35">
      <c r="AG8434">
        <v>8431</v>
      </c>
      <c r="AH8434">
        <v>0.13138108534053045</v>
      </c>
      <c r="AI8434">
        <v>0.12756448428286288</v>
      </c>
    </row>
    <row r="8435" spans="33:35">
      <c r="AG8435">
        <v>8432</v>
      </c>
      <c r="AH8435">
        <v>0.13676392013328803</v>
      </c>
      <c r="AI8435">
        <v>0.11143498078097772</v>
      </c>
    </row>
    <row r="8436" spans="33:35">
      <c r="AG8436">
        <v>8433</v>
      </c>
      <c r="AH8436">
        <v>0.12520650333523015</v>
      </c>
      <c r="AI8436">
        <v>0.12321359396938214</v>
      </c>
    </row>
    <row r="8437" spans="33:35">
      <c r="AG8437">
        <v>8434</v>
      </c>
      <c r="AH8437">
        <v>0.14262121944693695</v>
      </c>
      <c r="AI8437">
        <v>0.14101580765495578</v>
      </c>
    </row>
    <row r="8438" spans="33:35">
      <c r="AG8438">
        <v>8435</v>
      </c>
      <c r="AH8438">
        <v>0.14277068532967033</v>
      </c>
      <c r="AI8438">
        <v>0.12082566347834159</v>
      </c>
    </row>
    <row r="8439" spans="33:35">
      <c r="AG8439">
        <v>8436</v>
      </c>
      <c r="AH8439">
        <v>0.13408924981514431</v>
      </c>
      <c r="AI8439">
        <v>0.11022202448253614</v>
      </c>
    </row>
    <row r="8440" spans="33:35">
      <c r="AG8440">
        <v>8437</v>
      </c>
      <c r="AH8440">
        <v>0.14913537824859718</v>
      </c>
      <c r="AI8440">
        <v>0.10542612024410719</v>
      </c>
    </row>
    <row r="8441" spans="33:35">
      <c r="AG8441">
        <v>8438</v>
      </c>
      <c r="AH8441">
        <v>0.12494230989250832</v>
      </c>
      <c r="AI8441">
        <v>0.12349107309162637</v>
      </c>
    </row>
    <row r="8442" spans="33:35">
      <c r="AG8442">
        <v>8439</v>
      </c>
      <c r="AH8442">
        <v>0.12449248694038791</v>
      </c>
      <c r="AI8442">
        <v>0.12977331557377278</v>
      </c>
    </row>
    <row r="8443" spans="33:35">
      <c r="AG8443">
        <v>8440</v>
      </c>
      <c r="AH8443">
        <v>0.12985767098053619</v>
      </c>
      <c r="AI8443">
        <v>0.12312234151926844</v>
      </c>
    </row>
    <row r="8444" spans="33:35">
      <c r="AG8444">
        <v>8441</v>
      </c>
      <c r="AH8444">
        <v>0.12872641923178146</v>
      </c>
      <c r="AI8444">
        <v>0.13086513532311062</v>
      </c>
    </row>
    <row r="8445" spans="33:35">
      <c r="AG8445">
        <v>8442</v>
      </c>
      <c r="AH8445">
        <v>0.15156890328855252</v>
      </c>
      <c r="AI8445">
        <v>0.12745995631991999</v>
      </c>
    </row>
    <row r="8446" spans="33:35">
      <c r="AG8446">
        <v>8443</v>
      </c>
      <c r="AH8446">
        <v>0.13792105002497276</v>
      </c>
      <c r="AI8446">
        <v>0.11498336045156196</v>
      </c>
    </row>
    <row r="8447" spans="33:35">
      <c r="AG8447">
        <v>8444</v>
      </c>
      <c r="AH8447">
        <v>0.14195163198749447</v>
      </c>
      <c r="AI8447">
        <v>0.12193484459637842</v>
      </c>
    </row>
    <row r="8448" spans="33:35">
      <c r="AG8448">
        <v>8445</v>
      </c>
      <c r="AH8448">
        <v>0.1351981356173482</v>
      </c>
      <c r="AI8448">
        <v>0.12532998103468948</v>
      </c>
    </row>
    <row r="8449" spans="33:35">
      <c r="AG8449">
        <v>8446</v>
      </c>
      <c r="AH8449">
        <v>0.13159002426120986</v>
      </c>
      <c r="AI8449">
        <v>0.10902811951927513</v>
      </c>
    </row>
    <row r="8450" spans="33:35">
      <c r="AG8450">
        <v>8447</v>
      </c>
      <c r="AH8450">
        <v>0.13623739172106891</v>
      </c>
      <c r="AI8450">
        <v>0.11573537505432449</v>
      </c>
    </row>
    <row r="8451" spans="33:35">
      <c r="AG8451">
        <v>8448</v>
      </c>
      <c r="AH8451">
        <v>0.13594468631307896</v>
      </c>
      <c r="AI8451">
        <v>0.11572204253665998</v>
      </c>
    </row>
    <row r="8452" spans="33:35">
      <c r="AG8452">
        <v>8449</v>
      </c>
      <c r="AH8452">
        <v>0.14669659421263867</v>
      </c>
      <c r="AI8452">
        <v>0.12764109120262959</v>
      </c>
    </row>
    <row r="8453" spans="33:35">
      <c r="AG8453">
        <v>8450</v>
      </c>
      <c r="AH8453">
        <v>0.13497994601497768</v>
      </c>
      <c r="AI8453">
        <v>0.11791851604059395</v>
      </c>
    </row>
    <row r="8454" spans="33:35">
      <c r="AG8454">
        <v>8451</v>
      </c>
      <c r="AH8454">
        <v>0.13234781588795552</v>
      </c>
      <c r="AI8454">
        <v>0.15340892342329465</v>
      </c>
    </row>
    <row r="8455" spans="33:35">
      <c r="AG8455">
        <v>8452</v>
      </c>
      <c r="AH8455">
        <v>0.13705306396440753</v>
      </c>
      <c r="AI8455">
        <v>0.12706963821355693</v>
      </c>
    </row>
    <row r="8456" spans="33:35">
      <c r="AG8456">
        <v>8453</v>
      </c>
      <c r="AH8456">
        <v>0.14986589389180843</v>
      </c>
      <c r="AI8456">
        <v>0.11352547021385265</v>
      </c>
    </row>
    <row r="8457" spans="33:35">
      <c r="AG8457">
        <v>8454</v>
      </c>
      <c r="AH8457">
        <v>0.13519008494202484</v>
      </c>
      <c r="AI8457">
        <v>0.12033389138704799</v>
      </c>
    </row>
    <row r="8458" spans="33:35">
      <c r="AG8458">
        <v>8455</v>
      </c>
      <c r="AH8458">
        <v>0.13875309403903513</v>
      </c>
      <c r="AI8458">
        <v>0.12266530806502857</v>
      </c>
    </row>
    <row r="8459" spans="33:35">
      <c r="AG8459">
        <v>8456</v>
      </c>
      <c r="AH8459">
        <v>0.1389378317248704</v>
      </c>
      <c r="AI8459">
        <v>0.1056806883495605</v>
      </c>
    </row>
    <row r="8460" spans="33:35">
      <c r="AG8460">
        <v>8457</v>
      </c>
      <c r="AH8460">
        <v>0.12934204871876739</v>
      </c>
      <c r="AI8460">
        <v>0.12842171341938508</v>
      </c>
    </row>
    <row r="8461" spans="33:35">
      <c r="AG8461">
        <v>8458</v>
      </c>
      <c r="AH8461">
        <v>0.13423554942724719</v>
      </c>
      <c r="AI8461">
        <v>0.1239839537178308</v>
      </c>
    </row>
    <row r="8462" spans="33:35">
      <c r="AG8462">
        <v>8459</v>
      </c>
      <c r="AH8462">
        <v>0.12384016855311582</v>
      </c>
      <c r="AI8462">
        <v>0.13236891852038291</v>
      </c>
    </row>
    <row r="8463" spans="33:35">
      <c r="AG8463">
        <v>8460</v>
      </c>
      <c r="AH8463">
        <v>0.12518083148748282</v>
      </c>
      <c r="AI8463">
        <v>0.13904077299894119</v>
      </c>
    </row>
    <row r="8464" spans="33:35">
      <c r="AG8464">
        <v>8461</v>
      </c>
      <c r="AH8464">
        <v>0.12630327272998157</v>
      </c>
      <c r="AI8464">
        <v>0.12749712751293563</v>
      </c>
    </row>
    <row r="8465" spans="33:35">
      <c r="AG8465">
        <v>8462</v>
      </c>
      <c r="AH8465">
        <v>0.13087506726693468</v>
      </c>
      <c r="AI8465">
        <v>0.12030214791796034</v>
      </c>
    </row>
    <row r="8466" spans="33:35">
      <c r="AG8466">
        <v>8463</v>
      </c>
      <c r="AH8466">
        <v>0.16542597994572003</v>
      </c>
      <c r="AI8466">
        <v>0.12254841365691574</v>
      </c>
    </row>
    <row r="8467" spans="33:35">
      <c r="AG8467">
        <v>8464</v>
      </c>
      <c r="AH8467">
        <v>0.1665015360724823</v>
      </c>
      <c r="AI8467">
        <v>9.9203975133245637E-2</v>
      </c>
    </row>
    <row r="8468" spans="33:35">
      <c r="AG8468">
        <v>8465</v>
      </c>
      <c r="AH8468">
        <v>0.14178505613253245</v>
      </c>
      <c r="AI8468">
        <v>0.12977774904041889</v>
      </c>
    </row>
    <row r="8469" spans="33:35">
      <c r="AG8469">
        <v>8466</v>
      </c>
      <c r="AH8469">
        <v>0.12362257461375406</v>
      </c>
      <c r="AI8469">
        <v>0.13582613902957724</v>
      </c>
    </row>
    <row r="8470" spans="33:35">
      <c r="AG8470">
        <v>8467</v>
      </c>
      <c r="AH8470">
        <v>0.15012739182870796</v>
      </c>
      <c r="AI8470">
        <v>0.10653608666874873</v>
      </c>
    </row>
    <row r="8471" spans="33:35">
      <c r="AG8471">
        <v>8468</v>
      </c>
      <c r="AH8471">
        <v>0.12928989508595073</v>
      </c>
      <c r="AI8471">
        <v>0.13622472623772308</v>
      </c>
    </row>
    <row r="8472" spans="33:35">
      <c r="AG8472">
        <v>8469</v>
      </c>
      <c r="AH8472">
        <v>0.12306010053484009</v>
      </c>
      <c r="AI8472">
        <v>0.1286652010093427</v>
      </c>
    </row>
    <row r="8473" spans="33:35">
      <c r="AG8473">
        <v>8470</v>
      </c>
      <c r="AH8473">
        <v>0.13110968864034661</v>
      </c>
      <c r="AI8473">
        <v>0.1361773936166325</v>
      </c>
    </row>
    <row r="8474" spans="33:35">
      <c r="AG8474">
        <v>8471</v>
      </c>
      <c r="AH8474">
        <v>0.12806871982628565</v>
      </c>
      <c r="AI8474">
        <v>0.13222324755198436</v>
      </c>
    </row>
    <row r="8475" spans="33:35">
      <c r="AG8475">
        <v>8472</v>
      </c>
      <c r="AH8475">
        <v>0.13697154709851683</v>
      </c>
      <c r="AI8475">
        <v>0.12221291715934371</v>
      </c>
    </row>
    <row r="8476" spans="33:35">
      <c r="AG8476">
        <v>8473</v>
      </c>
      <c r="AH8476">
        <v>0.12668884852478948</v>
      </c>
      <c r="AI8476">
        <v>0.12858103556020875</v>
      </c>
    </row>
    <row r="8477" spans="33:35">
      <c r="AG8477">
        <v>8474</v>
      </c>
      <c r="AH8477">
        <v>0.14533692235794898</v>
      </c>
      <c r="AI8477">
        <v>0.10205049824208173</v>
      </c>
    </row>
    <row r="8478" spans="33:35">
      <c r="AG8478">
        <v>8475</v>
      </c>
      <c r="AH8478">
        <v>0.13548980341559994</v>
      </c>
      <c r="AI8478">
        <v>0.14494343893097061</v>
      </c>
    </row>
    <row r="8479" spans="33:35">
      <c r="AG8479">
        <v>8476</v>
      </c>
      <c r="AH8479">
        <v>0.13871056540955859</v>
      </c>
      <c r="AI8479">
        <v>0.12649368133777109</v>
      </c>
    </row>
    <row r="8480" spans="33:35">
      <c r="AG8480">
        <v>8477</v>
      </c>
      <c r="AH8480">
        <v>0.14957530697791738</v>
      </c>
      <c r="AI8480">
        <v>0.10720844205042437</v>
      </c>
    </row>
    <row r="8481" spans="33:35">
      <c r="AG8481">
        <v>8478</v>
      </c>
      <c r="AH8481">
        <v>0.13836818084675889</v>
      </c>
      <c r="AI8481">
        <v>0.13246885682191456</v>
      </c>
    </row>
    <row r="8482" spans="33:35">
      <c r="AG8482">
        <v>8479</v>
      </c>
      <c r="AH8482">
        <v>0.1389100444937692</v>
      </c>
      <c r="AI8482">
        <v>0.11363220924688976</v>
      </c>
    </row>
    <row r="8483" spans="33:35">
      <c r="AG8483">
        <v>8480</v>
      </c>
      <c r="AH8483">
        <v>0.13600704081185855</v>
      </c>
      <c r="AI8483">
        <v>0.12013193060380808</v>
      </c>
    </row>
    <row r="8484" spans="33:35">
      <c r="AG8484">
        <v>8481</v>
      </c>
      <c r="AH8484">
        <v>0.14082100008919002</v>
      </c>
      <c r="AI8484">
        <v>0.10546780563606969</v>
      </c>
    </row>
    <row r="8485" spans="33:35">
      <c r="AG8485">
        <v>8482</v>
      </c>
      <c r="AH8485">
        <v>0.13911011868399256</v>
      </c>
      <c r="AI8485">
        <v>0.13677883454241482</v>
      </c>
    </row>
    <row r="8486" spans="33:35">
      <c r="AG8486">
        <v>8483</v>
      </c>
      <c r="AH8486">
        <v>0.13536721332106375</v>
      </c>
      <c r="AI8486">
        <v>0.12040725383953846</v>
      </c>
    </row>
    <row r="8487" spans="33:35">
      <c r="AG8487">
        <v>8484</v>
      </c>
      <c r="AH8487">
        <v>0.13864580119472764</v>
      </c>
      <c r="AI8487">
        <v>0.10276506172125641</v>
      </c>
    </row>
    <row r="8488" spans="33:35">
      <c r="AG8488">
        <v>8485</v>
      </c>
      <c r="AH8488">
        <v>0.12816403525753997</v>
      </c>
      <c r="AI8488">
        <v>0.13436516318378999</v>
      </c>
    </row>
    <row r="8489" spans="33:35">
      <c r="AG8489">
        <v>8486</v>
      </c>
      <c r="AH8489">
        <v>0.13177478474397025</v>
      </c>
      <c r="AI8489">
        <v>0.15516316582030287</v>
      </c>
    </row>
    <row r="8490" spans="33:35">
      <c r="AG8490">
        <v>8487</v>
      </c>
      <c r="AH8490">
        <v>0.13047972014632042</v>
      </c>
      <c r="AI8490">
        <v>0.11701421932738428</v>
      </c>
    </row>
    <row r="8491" spans="33:35">
      <c r="AG8491">
        <v>8488</v>
      </c>
      <c r="AH8491">
        <v>0.140076782744911</v>
      </c>
      <c r="AI8491">
        <v>0.12760456899595812</v>
      </c>
    </row>
    <row r="8492" spans="33:35">
      <c r="AG8492">
        <v>8489</v>
      </c>
      <c r="AH8492">
        <v>0.12428732275187958</v>
      </c>
      <c r="AI8492">
        <v>0.14262417623580959</v>
      </c>
    </row>
    <row r="8493" spans="33:35">
      <c r="AG8493">
        <v>8490</v>
      </c>
      <c r="AH8493">
        <v>0.12293945502831548</v>
      </c>
      <c r="AI8493">
        <v>0.14082341777536572</v>
      </c>
    </row>
    <row r="8494" spans="33:35">
      <c r="AG8494">
        <v>8491</v>
      </c>
      <c r="AH8494">
        <v>0.13195142096531981</v>
      </c>
      <c r="AI8494">
        <v>0.11557253498857241</v>
      </c>
    </row>
    <row r="8495" spans="33:35">
      <c r="AG8495">
        <v>8492</v>
      </c>
      <c r="AH8495">
        <v>0.12211508401787606</v>
      </c>
      <c r="AI8495">
        <v>0.13182820585640928</v>
      </c>
    </row>
    <row r="8496" spans="33:35">
      <c r="AG8496">
        <v>8493</v>
      </c>
      <c r="AH8496">
        <v>0.13214428750677848</v>
      </c>
      <c r="AI8496">
        <v>0.13340972712327509</v>
      </c>
    </row>
    <row r="8497" spans="33:35">
      <c r="AG8497">
        <v>8494</v>
      </c>
      <c r="AH8497">
        <v>0.13521070336961696</v>
      </c>
      <c r="AI8497">
        <v>0.12069556522916972</v>
      </c>
    </row>
    <row r="8498" spans="33:35">
      <c r="AG8498">
        <v>8495</v>
      </c>
      <c r="AH8498">
        <v>0.13866336981415939</v>
      </c>
      <c r="AI8498">
        <v>0.1162439857834555</v>
      </c>
    </row>
    <row r="8499" spans="33:35">
      <c r="AG8499">
        <v>8496</v>
      </c>
      <c r="AH8499">
        <v>0.13936066614087872</v>
      </c>
      <c r="AI8499">
        <v>0.10759046668417488</v>
      </c>
    </row>
    <row r="8500" spans="33:35">
      <c r="AG8500">
        <v>8497</v>
      </c>
      <c r="AH8500">
        <v>0.1339322154227876</v>
      </c>
      <c r="AI8500">
        <v>0.11168656859966657</v>
      </c>
    </row>
    <row r="8501" spans="33:35">
      <c r="AG8501">
        <v>8498</v>
      </c>
      <c r="AH8501">
        <v>0.13041674568180261</v>
      </c>
      <c r="AI8501">
        <v>0.12418924470574932</v>
      </c>
    </row>
    <row r="8502" spans="33:35">
      <c r="AG8502">
        <v>8499</v>
      </c>
      <c r="AH8502">
        <v>0.14341647441411923</v>
      </c>
      <c r="AI8502">
        <v>0.11746320303776461</v>
      </c>
    </row>
    <row r="8503" spans="33:35">
      <c r="AG8503">
        <v>8500</v>
      </c>
      <c r="AH8503">
        <v>0.13976367855889715</v>
      </c>
      <c r="AI8503">
        <v>0.14972561144907173</v>
      </c>
    </row>
    <row r="8504" spans="33:35">
      <c r="AG8504">
        <v>8501</v>
      </c>
      <c r="AH8504">
        <v>0.12476714521358342</v>
      </c>
      <c r="AI8504">
        <v>0.12221944401015919</v>
      </c>
    </row>
    <row r="8505" spans="33:35">
      <c r="AG8505">
        <v>8502</v>
      </c>
      <c r="AH8505">
        <v>0.1285519035961348</v>
      </c>
      <c r="AI8505">
        <v>0.12707028936612494</v>
      </c>
    </row>
    <row r="8506" spans="33:35">
      <c r="AG8506">
        <v>8503</v>
      </c>
      <c r="AH8506">
        <v>0.1590858437508014</v>
      </c>
      <c r="AI8506">
        <v>0.11257215095189745</v>
      </c>
    </row>
    <row r="8507" spans="33:35">
      <c r="AG8507">
        <v>8504</v>
      </c>
      <c r="AH8507">
        <v>0.13278061129183177</v>
      </c>
      <c r="AI8507">
        <v>0.14190744212802411</v>
      </c>
    </row>
    <row r="8508" spans="33:35">
      <c r="AG8508">
        <v>8505</v>
      </c>
      <c r="AH8508">
        <v>0.12871759092385926</v>
      </c>
      <c r="AI8508">
        <v>0.11856108414561038</v>
      </c>
    </row>
    <row r="8509" spans="33:35">
      <c r="AG8509">
        <v>8506</v>
      </c>
      <c r="AH8509">
        <v>0.15444527575953435</v>
      </c>
      <c r="AI8509">
        <v>0.10133701063012765</v>
      </c>
    </row>
    <row r="8510" spans="33:35">
      <c r="AG8510">
        <v>8507</v>
      </c>
      <c r="AH8510">
        <v>0.15221255129189132</v>
      </c>
      <c r="AI8510">
        <v>0.13581600490708812</v>
      </c>
    </row>
    <row r="8511" spans="33:35">
      <c r="AG8511">
        <v>8508</v>
      </c>
      <c r="AH8511">
        <v>0.14406079939806476</v>
      </c>
      <c r="AI8511">
        <v>0.11247802195543372</v>
      </c>
    </row>
    <row r="8512" spans="33:35">
      <c r="AG8512">
        <v>8509</v>
      </c>
      <c r="AH8512">
        <v>0.13902216269816309</v>
      </c>
      <c r="AI8512">
        <v>0.12989477554653844</v>
      </c>
    </row>
    <row r="8513" spans="33:35">
      <c r="AG8513">
        <v>8510</v>
      </c>
      <c r="AH8513">
        <v>0.12881056967501037</v>
      </c>
      <c r="AI8513">
        <v>0.13695209193269803</v>
      </c>
    </row>
    <row r="8514" spans="33:35">
      <c r="AG8514">
        <v>8511</v>
      </c>
      <c r="AH8514">
        <v>0.14087169407637865</v>
      </c>
      <c r="AI8514">
        <v>0.12026870180652266</v>
      </c>
    </row>
    <row r="8515" spans="33:35">
      <c r="AG8515">
        <v>8512</v>
      </c>
      <c r="AH8515">
        <v>0.12384036996569166</v>
      </c>
      <c r="AI8515">
        <v>0.13019984654205921</v>
      </c>
    </row>
    <row r="8516" spans="33:35">
      <c r="AG8516">
        <v>8513</v>
      </c>
      <c r="AH8516">
        <v>0.14866784708201325</v>
      </c>
      <c r="AI8516">
        <v>0.10261563473034174</v>
      </c>
    </row>
    <row r="8517" spans="33:35">
      <c r="AG8517">
        <v>8514</v>
      </c>
      <c r="AH8517">
        <v>0.13526116037162597</v>
      </c>
      <c r="AI8517">
        <v>0.11734671343952686</v>
      </c>
    </row>
    <row r="8518" spans="33:35">
      <c r="AG8518">
        <v>8515</v>
      </c>
      <c r="AH8518">
        <v>0.15894775104301581</v>
      </c>
      <c r="AI8518">
        <v>0.10640620204642537</v>
      </c>
    </row>
    <row r="8519" spans="33:35">
      <c r="AG8519">
        <v>8516</v>
      </c>
      <c r="AH8519">
        <v>0.14649017024395056</v>
      </c>
      <c r="AI8519">
        <v>0.11682553451045455</v>
      </c>
    </row>
    <row r="8520" spans="33:35">
      <c r="AG8520">
        <v>8517</v>
      </c>
      <c r="AH8520">
        <v>0.12527128562793238</v>
      </c>
      <c r="AI8520">
        <v>0.13609637797085394</v>
      </c>
    </row>
    <row r="8521" spans="33:35">
      <c r="AG8521">
        <v>8518</v>
      </c>
      <c r="AH8521">
        <v>0.14357010707035583</v>
      </c>
      <c r="AI8521">
        <v>0.11382643525092767</v>
      </c>
    </row>
    <row r="8522" spans="33:35">
      <c r="AG8522">
        <v>8519</v>
      </c>
      <c r="AH8522">
        <v>0.12865158359195819</v>
      </c>
      <c r="AI8522">
        <v>0.13734921145733883</v>
      </c>
    </row>
    <row r="8523" spans="33:35">
      <c r="AG8523">
        <v>8520</v>
      </c>
      <c r="AH8523">
        <v>0.13376658367533364</v>
      </c>
      <c r="AI8523">
        <v>0.12419732633552544</v>
      </c>
    </row>
    <row r="8524" spans="33:35">
      <c r="AG8524">
        <v>8521</v>
      </c>
      <c r="AH8524">
        <v>0.13185963739501752</v>
      </c>
      <c r="AI8524">
        <v>0.13348188939339245</v>
      </c>
    </row>
    <row r="8525" spans="33:35">
      <c r="AG8525">
        <v>8522</v>
      </c>
      <c r="AH8525">
        <v>0.13562647827645674</v>
      </c>
      <c r="AI8525">
        <v>0.14441770209209995</v>
      </c>
    </row>
    <row r="8526" spans="33:35">
      <c r="AG8526">
        <v>8523</v>
      </c>
      <c r="AH8526">
        <v>0.13200025998549397</v>
      </c>
      <c r="AI8526">
        <v>0.13019777011987171</v>
      </c>
    </row>
    <row r="8527" spans="33:35">
      <c r="AG8527">
        <v>8524</v>
      </c>
      <c r="AH8527">
        <v>0.15730155180147221</v>
      </c>
      <c r="AI8527">
        <v>0.1185184004041393</v>
      </c>
    </row>
    <row r="8528" spans="33:35">
      <c r="AG8528">
        <v>8525</v>
      </c>
      <c r="AH8528">
        <v>0.16715111766331295</v>
      </c>
      <c r="AI8528">
        <v>0.10822661804850209</v>
      </c>
    </row>
    <row r="8529" spans="33:35">
      <c r="AG8529">
        <v>8526</v>
      </c>
      <c r="AH8529">
        <v>0.13291545633422719</v>
      </c>
      <c r="AI8529">
        <v>0.15748910821468726</v>
      </c>
    </row>
    <row r="8530" spans="33:35">
      <c r="AG8530">
        <v>8527</v>
      </c>
      <c r="AH8530">
        <v>0.13823898649703956</v>
      </c>
      <c r="AI8530">
        <v>0.11348027297345936</v>
      </c>
    </row>
    <row r="8531" spans="33:35">
      <c r="AG8531">
        <v>8528</v>
      </c>
      <c r="AH8531">
        <v>0.16191727308049833</v>
      </c>
      <c r="AI8531">
        <v>0.10939697753928755</v>
      </c>
    </row>
    <row r="8532" spans="33:35">
      <c r="AG8532">
        <v>8529</v>
      </c>
      <c r="AH8532">
        <v>0.15757622234030527</v>
      </c>
      <c r="AI8532">
        <v>0.10450682846539802</v>
      </c>
    </row>
    <row r="8533" spans="33:35">
      <c r="AG8533">
        <v>8530</v>
      </c>
      <c r="AH8533">
        <v>0.15062655506567743</v>
      </c>
      <c r="AI8533">
        <v>0.10849888719832948</v>
      </c>
    </row>
    <row r="8534" spans="33:35">
      <c r="AG8534">
        <v>8531</v>
      </c>
      <c r="AH8534">
        <v>0.12929405997379861</v>
      </c>
      <c r="AI8534">
        <v>0.11505887835489316</v>
      </c>
    </row>
    <row r="8535" spans="33:35">
      <c r="AG8535">
        <v>8532</v>
      </c>
      <c r="AH8535">
        <v>0.13138732835093261</v>
      </c>
      <c r="AI8535">
        <v>0.12458973518133315</v>
      </c>
    </row>
    <row r="8536" spans="33:35">
      <c r="AG8536">
        <v>8533</v>
      </c>
      <c r="AH8536">
        <v>0.14278474199215244</v>
      </c>
      <c r="AI8536">
        <v>0.11318838617418996</v>
      </c>
    </row>
    <row r="8537" spans="33:35">
      <c r="AG8537">
        <v>8534</v>
      </c>
      <c r="AH8537">
        <v>0.12777606410337874</v>
      </c>
      <c r="AI8537">
        <v>0.13142389983963215</v>
      </c>
    </row>
    <row r="8538" spans="33:35">
      <c r="AG8538">
        <v>8535</v>
      </c>
      <c r="AH8538">
        <v>0.13650016676550417</v>
      </c>
      <c r="AI8538">
        <v>0.1188062864413546</v>
      </c>
    </row>
    <row r="8539" spans="33:35">
      <c r="AG8539">
        <v>8536</v>
      </c>
      <c r="AH8539">
        <v>0.13826478394859815</v>
      </c>
      <c r="AI8539">
        <v>0.11809449118178332</v>
      </c>
    </row>
    <row r="8540" spans="33:35">
      <c r="AG8540">
        <v>8537</v>
      </c>
      <c r="AH8540">
        <v>0.14324852351021716</v>
      </c>
      <c r="AI8540">
        <v>0.11791416898402078</v>
      </c>
    </row>
    <row r="8541" spans="33:35">
      <c r="AG8541">
        <v>8538</v>
      </c>
      <c r="AH8541">
        <v>0.13728983613666798</v>
      </c>
      <c r="AI8541">
        <v>0.12162625267174529</v>
      </c>
    </row>
    <row r="8542" spans="33:35">
      <c r="AG8542">
        <v>8539</v>
      </c>
      <c r="AH8542">
        <v>0.14133270695225303</v>
      </c>
      <c r="AI8542">
        <v>0.12316047769288234</v>
      </c>
    </row>
    <row r="8543" spans="33:35">
      <c r="AG8543">
        <v>8540</v>
      </c>
      <c r="AH8543">
        <v>0.14544662625225019</v>
      </c>
      <c r="AI8543">
        <v>0.10988875224157167</v>
      </c>
    </row>
    <row r="8544" spans="33:35">
      <c r="AG8544">
        <v>8541</v>
      </c>
      <c r="AH8544">
        <v>0.12495014776066753</v>
      </c>
      <c r="AI8544">
        <v>0.14675338844090655</v>
      </c>
    </row>
    <row r="8545" spans="33:35">
      <c r="AG8545">
        <v>8542</v>
      </c>
      <c r="AH8545">
        <v>0.12304675934648039</v>
      </c>
      <c r="AI8545">
        <v>0.13535857086783012</v>
      </c>
    </row>
    <row r="8546" spans="33:35">
      <c r="AG8546">
        <v>8543</v>
      </c>
      <c r="AH8546">
        <v>0.14103328134669726</v>
      </c>
      <c r="AI8546">
        <v>0.11533993627879997</v>
      </c>
    </row>
    <row r="8547" spans="33:35">
      <c r="AG8547">
        <v>8544</v>
      </c>
      <c r="AH8547">
        <v>0.16867847857685728</v>
      </c>
      <c r="AI8547">
        <v>0.10241334021475361</v>
      </c>
    </row>
    <row r="8548" spans="33:35">
      <c r="AG8548">
        <v>8545</v>
      </c>
      <c r="AH8548">
        <v>0.12716914198623341</v>
      </c>
      <c r="AI8548">
        <v>0.12452688572901884</v>
      </c>
    </row>
    <row r="8549" spans="33:35">
      <c r="AG8549">
        <v>8546</v>
      </c>
      <c r="AH8549">
        <v>0.129155373663837</v>
      </c>
      <c r="AI8549">
        <v>0.11759729925286827</v>
      </c>
    </row>
    <row r="8550" spans="33:35">
      <c r="AG8550">
        <v>8547</v>
      </c>
      <c r="AH8550">
        <v>0.13990195053941193</v>
      </c>
      <c r="AI8550">
        <v>0.11532849142647414</v>
      </c>
    </row>
    <row r="8551" spans="33:35">
      <c r="AG8551">
        <v>8548</v>
      </c>
      <c r="AH8551">
        <v>0.13359624492904362</v>
      </c>
      <c r="AI8551">
        <v>0.13076938606676536</v>
      </c>
    </row>
    <row r="8552" spans="33:35">
      <c r="AG8552">
        <v>8549</v>
      </c>
      <c r="AH8552">
        <v>0.17295450621306227</v>
      </c>
      <c r="AI8552">
        <v>0.10800225642623987</v>
      </c>
    </row>
    <row r="8553" spans="33:35">
      <c r="AG8553">
        <v>8550</v>
      </c>
      <c r="AH8553">
        <v>0.1339469695724258</v>
      </c>
      <c r="AI8553">
        <v>0.14629705563402134</v>
      </c>
    </row>
    <row r="8554" spans="33:35">
      <c r="AG8554">
        <v>8551</v>
      </c>
      <c r="AH8554">
        <v>0.13372487538074102</v>
      </c>
      <c r="AI8554">
        <v>0.12461371541401668</v>
      </c>
    </row>
    <row r="8555" spans="33:35">
      <c r="AG8555">
        <v>8552</v>
      </c>
      <c r="AH8555">
        <v>0.13439723012698751</v>
      </c>
      <c r="AI8555">
        <v>0.12274363747776793</v>
      </c>
    </row>
    <row r="8556" spans="33:35">
      <c r="AG8556">
        <v>8553</v>
      </c>
      <c r="AH8556">
        <v>0.13591918675317846</v>
      </c>
      <c r="AI8556">
        <v>0.11465966006210962</v>
      </c>
    </row>
    <row r="8557" spans="33:35">
      <c r="AG8557">
        <v>8554</v>
      </c>
      <c r="AH8557">
        <v>0.13610159991281068</v>
      </c>
      <c r="AI8557">
        <v>0.11908847802295061</v>
      </c>
    </row>
    <row r="8558" spans="33:35">
      <c r="AG8558">
        <v>8555</v>
      </c>
      <c r="AH8558">
        <v>0.13761324215173862</v>
      </c>
      <c r="AI8558">
        <v>0.11422152384544362</v>
      </c>
    </row>
    <row r="8559" spans="33:35">
      <c r="AG8559">
        <v>8556</v>
      </c>
      <c r="AH8559">
        <v>0.13841484976005247</v>
      </c>
      <c r="AI8559">
        <v>0.13283439162279248</v>
      </c>
    </row>
    <row r="8560" spans="33:35">
      <c r="AG8560">
        <v>8557</v>
      </c>
      <c r="AH8560">
        <v>0.12923450493467464</v>
      </c>
      <c r="AI8560">
        <v>0.12121645771502158</v>
      </c>
    </row>
    <row r="8561" spans="33:35">
      <c r="AG8561">
        <v>8558</v>
      </c>
      <c r="AH8561">
        <v>0.14299284123360625</v>
      </c>
      <c r="AI8561">
        <v>0.1330012371696756</v>
      </c>
    </row>
    <row r="8562" spans="33:35">
      <c r="AG8562">
        <v>8559</v>
      </c>
      <c r="AH8562">
        <v>0.14412558203808443</v>
      </c>
      <c r="AI8562">
        <v>0.10550665700132603</v>
      </c>
    </row>
    <row r="8563" spans="33:35">
      <c r="AG8563">
        <v>8560</v>
      </c>
      <c r="AH8563">
        <v>0.1270532698210835</v>
      </c>
      <c r="AI8563">
        <v>0.13852802051680457</v>
      </c>
    </row>
    <row r="8564" spans="33:35">
      <c r="AG8564">
        <v>8561</v>
      </c>
      <c r="AH8564">
        <v>0.14064263705745358</v>
      </c>
      <c r="AI8564">
        <v>0.11387838749767401</v>
      </c>
    </row>
    <row r="8565" spans="33:35">
      <c r="AG8565">
        <v>8562</v>
      </c>
      <c r="AH8565">
        <v>0.16111133292891583</v>
      </c>
      <c r="AI8565">
        <v>9.3474609773671613E-2</v>
      </c>
    </row>
    <row r="8566" spans="33:35">
      <c r="AG8566">
        <v>8563</v>
      </c>
      <c r="AH8566">
        <v>0.14068016077783344</v>
      </c>
      <c r="AI8566">
        <v>0.12112890973042724</v>
      </c>
    </row>
    <row r="8567" spans="33:35">
      <c r="AG8567">
        <v>8564</v>
      </c>
      <c r="AH8567">
        <v>0.14223632278847256</v>
      </c>
      <c r="AI8567">
        <v>0.12082966295959859</v>
      </c>
    </row>
    <row r="8568" spans="33:35">
      <c r="AG8568">
        <v>8565</v>
      </c>
      <c r="AH8568">
        <v>0.12462176473007906</v>
      </c>
      <c r="AI8568">
        <v>0.12523260357522575</v>
      </c>
    </row>
    <row r="8569" spans="33:35">
      <c r="AG8569">
        <v>8566</v>
      </c>
      <c r="AH8569">
        <v>0.13111175666418778</v>
      </c>
      <c r="AI8569">
        <v>0.14558178531583554</v>
      </c>
    </row>
    <row r="8570" spans="33:35">
      <c r="AG8570">
        <v>8567</v>
      </c>
      <c r="AH8570">
        <v>0.14094595921954828</v>
      </c>
      <c r="AI8570">
        <v>0.11434351235225129</v>
      </c>
    </row>
    <row r="8571" spans="33:35">
      <c r="AG8571">
        <v>8568</v>
      </c>
      <c r="AH8571">
        <v>0.12446523266054739</v>
      </c>
      <c r="AI8571">
        <v>0.12334321843914925</v>
      </c>
    </row>
    <row r="8572" spans="33:35">
      <c r="AG8572">
        <v>8569</v>
      </c>
      <c r="AH8572">
        <v>0.13677991874092316</v>
      </c>
      <c r="AI8572">
        <v>0.13684109829338537</v>
      </c>
    </row>
    <row r="8573" spans="33:35">
      <c r="AG8573">
        <v>8570</v>
      </c>
      <c r="AH8573">
        <v>0.13896857320280182</v>
      </c>
      <c r="AI8573">
        <v>0.11738664169412819</v>
      </c>
    </row>
    <row r="8574" spans="33:35">
      <c r="AG8574">
        <v>8571</v>
      </c>
      <c r="AH8574">
        <v>0.14519638148938585</v>
      </c>
      <c r="AI8574">
        <v>0.11590606657637809</v>
      </c>
    </row>
    <row r="8575" spans="33:35">
      <c r="AG8575">
        <v>8572</v>
      </c>
      <c r="AH8575">
        <v>0.13066935820551509</v>
      </c>
      <c r="AI8575">
        <v>0.12012071749518485</v>
      </c>
    </row>
    <row r="8576" spans="33:35">
      <c r="AG8576">
        <v>8573</v>
      </c>
      <c r="AH8576">
        <v>0.13152678792599273</v>
      </c>
      <c r="AI8576">
        <v>0.13604162911952955</v>
      </c>
    </row>
    <row r="8577" spans="33:35">
      <c r="AG8577">
        <v>8574</v>
      </c>
      <c r="AH8577">
        <v>0.14169921150590956</v>
      </c>
      <c r="AI8577">
        <v>0.1168423003345295</v>
      </c>
    </row>
    <row r="8578" spans="33:35">
      <c r="AG8578">
        <v>8575</v>
      </c>
      <c r="AH8578">
        <v>0.13711595839564519</v>
      </c>
      <c r="AI8578">
        <v>0.12273771741374177</v>
      </c>
    </row>
    <row r="8579" spans="33:35">
      <c r="AG8579">
        <v>8576</v>
      </c>
      <c r="AH8579">
        <v>0.13432788717390584</v>
      </c>
      <c r="AI8579">
        <v>0.12663093031027461</v>
      </c>
    </row>
    <row r="8580" spans="33:35">
      <c r="AG8580">
        <v>8577</v>
      </c>
      <c r="AH8580">
        <v>0.131161563813779</v>
      </c>
      <c r="AI8580">
        <v>0.11559840685908117</v>
      </c>
    </row>
    <row r="8581" spans="33:35">
      <c r="AG8581">
        <v>8578</v>
      </c>
      <c r="AH8581">
        <v>0.1240512808035408</v>
      </c>
      <c r="AI8581">
        <v>0.1340247896896245</v>
      </c>
    </row>
    <row r="8582" spans="33:35">
      <c r="AG8582">
        <v>8579</v>
      </c>
      <c r="AH8582">
        <v>0.12946816157762334</v>
      </c>
      <c r="AI8582">
        <v>0.11775699819547683</v>
      </c>
    </row>
    <row r="8583" spans="33:35">
      <c r="AG8583">
        <v>8580</v>
      </c>
      <c r="AH8583">
        <v>0.12378377293268444</v>
      </c>
      <c r="AI8583">
        <v>0.13601545552782868</v>
      </c>
    </row>
    <row r="8584" spans="33:35">
      <c r="AG8584">
        <v>8581</v>
      </c>
      <c r="AH8584">
        <v>0.13024018558431608</v>
      </c>
      <c r="AI8584">
        <v>0.11720751259623075</v>
      </c>
    </row>
    <row r="8585" spans="33:35">
      <c r="AG8585">
        <v>8582</v>
      </c>
      <c r="AH8585">
        <v>0.13328042959917474</v>
      </c>
      <c r="AI8585">
        <v>0.11456555585351652</v>
      </c>
    </row>
    <row r="8586" spans="33:35">
      <c r="AG8586">
        <v>8583</v>
      </c>
      <c r="AH8586">
        <v>0.13657774115122351</v>
      </c>
      <c r="AI8586">
        <v>0.1148973957176775</v>
      </c>
    </row>
    <row r="8587" spans="33:35">
      <c r="AG8587">
        <v>8584</v>
      </c>
      <c r="AH8587">
        <v>0.15983411374228518</v>
      </c>
      <c r="AI8587">
        <v>9.2174103939123203E-2</v>
      </c>
    </row>
    <row r="8588" spans="33:35">
      <c r="AG8588">
        <v>8585</v>
      </c>
      <c r="AH8588">
        <v>0.13434557419469484</v>
      </c>
      <c r="AI8588">
        <v>0.11884888900911003</v>
      </c>
    </row>
    <row r="8589" spans="33:35">
      <c r="AG8589">
        <v>8586</v>
      </c>
      <c r="AH8589">
        <v>0.14865208766186261</v>
      </c>
      <c r="AI8589">
        <v>9.8859799904614021E-2</v>
      </c>
    </row>
    <row r="8590" spans="33:35">
      <c r="AG8590">
        <v>8587</v>
      </c>
      <c r="AH8590">
        <v>0.12682440026296957</v>
      </c>
      <c r="AI8590">
        <v>0.12709192686498672</v>
      </c>
    </row>
    <row r="8591" spans="33:35">
      <c r="AG8591">
        <v>8588</v>
      </c>
      <c r="AH8591">
        <v>0.13742482471994333</v>
      </c>
      <c r="AI8591">
        <v>0.1209843958578356</v>
      </c>
    </row>
    <row r="8592" spans="33:35">
      <c r="AG8592">
        <v>8589</v>
      </c>
      <c r="AH8592">
        <v>0.12469467037338314</v>
      </c>
      <c r="AI8592">
        <v>0.12577933749409964</v>
      </c>
    </row>
    <row r="8593" spans="33:35">
      <c r="AG8593">
        <v>8590</v>
      </c>
      <c r="AH8593">
        <v>0.13068743294456905</v>
      </c>
      <c r="AI8593">
        <v>0.11983629496894163</v>
      </c>
    </row>
    <row r="8594" spans="33:35">
      <c r="AG8594">
        <v>8591</v>
      </c>
      <c r="AH8594">
        <v>0.13089255581152051</v>
      </c>
      <c r="AI8594">
        <v>0.1301363898062628</v>
      </c>
    </row>
    <row r="8595" spans="33:35">
      <c r="AG8595">
        <v>8592</v>
      </c>
      <c r="AH8595">
        <v>0.13806854096614815</v>
      </c>
      <c r="AI8595">
        <v>0.11612658219136995</v>
      </c>
    </row>
    <row r="8596" spans="33:35">
      <c r="AG8596">
        <v>8593</v>
      </c>
      <c r="AH8596">
        <v>0.14379141404945575</v>
      </c>
      <c r="AI8596">
        <v>0.13926366122726691</v>
      </c>
    </row>
    <row r="8597" spans="33:35">
      <c r="AG8597">
        <v>8594</v>
      </c>
      <c r="AH8597">
        <v>0.1362311887631113</v>
      </c>
      <c r="AI8597">
        <v>0.13551346751904625</v>
      </c>
    </row>
    <row r="8598" spans="33:35">
      <c r="AG8598">
        <v>8595</v>
      </c>
      <c r="AH8598">
        <v>0.12354747318700282</v>
      </c>
      <c r="AI8598">
        <v>0.13356618450826618</v>
      </c>
    </row>
    <row r="8599" spans="33:35">
      <c r="AG8599">
        <v>8596</v>
      </c>
      <c r="AH8599">
        <v>0.13306183996650078</v>
      </c>
      <c r="AI8599">
        <v>0.11328806713004766</v>
      </c>
    </row>
    <row r="8600" spans="33:35">
      <c r="AG8600">
        <v>8597</v>
      </c>
      <c r="AH8600">
        <v>0.12594317515026249</v>
      </c>
      <c r="AI8600">
        <v>0.12258934194750741</v>
      </c>
    </row>
    <row r="8601" spans="33:35">
      <c r="AG8601">
        <v>8598</v>
      </c>
      <c r="AH8601">
        <v>0.15122903625006959</v>
      </c>
      <c r="AI8601">
        <v>0.11889128011118065</v>
      </c>
    </row>
    <row r="8602" spans="33:35">
      <c r="AG8602">
        <v>8599</v>
      </c>
      <c r="AH8602">
        <v>0.13311304861646403</v>
      </c>
      <c r="AI8602">
        <v>0.14194420356873755</v>
      </c>
    </row>
    <row r="8603" spans="33:35">
      <c r="AG8603">
        <v>8600</v>
      </c>
      <c r="AH8603">
        <v>0.13336157220894321</v>
      </c>
      <c r="AI8603">
        <v>0.14462192271789742</v>
      </c>
    </row>
    <row r="8604" spans="33:35">
      <c r="AG8604">
        <v>8601</v>
      </c>
      <c r="AH8604">
        <v>0.13734895593371649</v>
      </c>
      <c r="AI8604">
        <v>0.13212615530923247</v>
      </c>
    </row>
    <row r="8605" spans="33:35">
      <c r="AG8605">
        <v>8602</v>
      </c>
      <c r="AH8605">
        <v>0.13587226693666982</v>
      </c>
      <c r="AI8605">
        <v>0.14161090687542324</v>
      </c>
    </row>
    <row r="8606" spans="33:35">
      <c r="AG8606">
        <v>8603</v>
      </c>
      <c r="AH8606">
        <v>0.14360375086509911</v>
      </c>
      <c r="AI8606">
        <v>0.11615035216990165</v>
      </c>
    </row>
    <row r="8607" spans="33:35">
      <c r="AG8607">
        <v>8604</v>
      </c>
      <c r="AH8607">
        <v>0.1529095562486544</v>
      </c>
      <c r="AI8607">
        <v>0.12148710050661449</v>
      </c>
    </row>
    <row r="8608" spans="33:35">
      <c r="AG8608">
        <v>8605</v>
      </c>
      <c r="AH8608">
        <v>0.14066266221246895</v>
      </c>
      <c r="AI8608">
        <v>0.10651627450545542</v>
      </c>
    </row>
    <row r="8609" spans="33:35">
      <c r="AG8609">
        <v>8606</v>
      </c>
      <c r="AH8609">
        <v>0.12486266492983453</v>
      </c>
      <c r="AI8609">
        <v>0.14092521495639157</v>
      </c>
    </row>
    <row r="8610" spans="33:35">
      <c r="AG8610">
        <v>8607</v>
      </c>
      <c r="AH8610">
        <v>0.13275305753595842</v>
      </c>
      <c r="AI8610">
        <v>0.11677155753902946</v>
      </c>
    </row>
    <row r="8611" spans="33:35">
      <c r="AG8611">
        <v>8608</v>
      </c>
      <c r="AH8611">
        <v>0.13073744848324217</v>
      </c>
      <c r="AI8611">
        <v>0.12260804193817934</v>
      </c>
    </row>
    <row r="8612" spans="33:35">
      <c r="AG8612">
        <v>8609</v>
      </c>
      <c r="AH8612">
        <v>0.13138117277716643</v>
      </c>
      <c r="AI8612">
        <v>0.11313747932016829</v>
      </c>
    </row>
    <row r="8613" spans="33:35">
      <c r="AG8613">
        <v>8610</v>
      </c>
      <c r="AH8613">
        <v>0.12615577988430832</v>
      </c>
      <c r="AI8613">
        <v>0.12044686485683272</v>
      </c>
    </row>
    <row r="8614" spans="33:35">
      <c r="AG8614">
        <v>8611</v>
      </c>
      <c r="AH8614">
        <v>0.14512127447265796</v>
      </c>
      <c r="AI8614">
        <v>0.10704478745480166</v>
      </c>
    </row>
    <row r="8615" spans="33:35">
      <c r="AG8615">
        <v>8612</v>
      </c>
      <c r="AH8615">
        <v>0.13403123779776027</v>
      </c>
      <c r="AI8615">
        <v>0.13270425402479488</v>
      </c>
    </row>
    <row r="8616" spans="33:35">
      <c r="AG8616">
        <v>8613</v>
      </c>
      <c r="AH8616">
        <v>0.14855644144597882</v>
      </c>
      <c r="AI8616">
        <v>9.7607178100834427E-2</v>
      </c>
    </row>
    <row r="8617" spans="33:35">
      <c r="AG8617">
        <v>8614</v>
      </c>
      <c r="AH8617">
        <v>0.14169410086314305</v>
      </c>
      <c r="AI8617">
        <v>0.11985365219957309</v>
      </c>
    </row>
    <row r="8618" spans="33:35">
      <c r="AG8618">
        <v>8615</v>
      </c>
      <c r="AH8618">
        <v>0.13673796126322546</v>
      </c>
      <c r="AI8618">
        <v>0.12965974661425406</v>
      </c>
    </row>
    <row r="8619" spans="33:35">
      <c r="AG8619">
        <v>8616</v>
      </c>
      <c r="AH8619">
        <v>0.13671520022722927</v>
      </c>
      <c r="AI8619">
        <v>0.1188613055450979</v>
      </c>
    </row>
    <row r="8620" spans="33:35">
      <c r="AG8620">
        <v>8617</v>
      </c>
      <c r="AH8620">
        <v>0.1246560696223741</v>
      </c>
      <c r="AI8620">
        <v>0.12975135593692452</v>
      </c>
    </row>
    <row r="8621" spans="33:35">
      <c r="AG8621">
        <v>8618</v>
      </c>
      <c r="AH8621">
        <v>0.13383569582810184</v>
      </c>
      <c r="AI8621">
        <v>0.11609096840887606</v>
      </c>
    </row>
    <row r="8622" spans="33:35">
      <c r="AG8622">
        <v>8619</v>
      </c>
      <c r="AH8622">
        <v>0.14425338828635079</v>
      </c>
      <c r="AI8622">
        <v>0.11081467306374272</v>
      </c>
    </row>
    <row r="8623" spans="33:35">
      <c r="AG8623">
        <v>8620</v>
      </c>
      <c r="AH8623">
        <v>0.13438845561768029</v>
      </c>
      <c r="AI8623">
        <v>0.11222313550830713</v>
      </c>
    </row>
    <row r="8624" spans="33:35">
      <c r="AG8624">
        <v>8621</v>
      </c>
      <c r="AH8624">
        <v>0.12993028308700127</v>
      </c>
      <c r="AI8624">
        <v>0.12684495012679564</v>
      </c>
    </row>
    <row r="8625" spans="33:35">
      <c r="AG8625">
        <v>8622</v>
      </c>
      <c r="AH8625">
        <v>0.14236010636275637</v>
      </c>
      <c r="AI8625">
        <v>0.12319492726109292</v>
      </c>
    </row>
    <row r="8626" spans="33:35">
      <c r="AG8626">
        <v>8623</v>
      </c>
      <c r="AH8626">
        <v>0.13517203735586697</v>
      </c>
      <c r="AI8626">
        <v>0.1122400554681445</v>
      </c>
    </row>
    <row r="8627" spans="33:35">
      <c r="AG8627">
        <v>8624</v>
      </c>
      <c r="AH8627">
        <v>0.13058906485081145</v>
      </c>
      <c r="AI8627">
        <v>0.11782611613893827</v>
      </c>
    </row>
    <row r="8628" spans="33:35">
      <c r="AG8628">
        <v>8625</v>
      </c>
      <c r="AH8628">
        <v>0.13088248408804515</v>
      </c>
      <c r="AI8628">
        <v>0.12236050815284724</v>
      </c>
    </row>
    <row r="8629" spans="33:35">
      <c r="AG8629">
        <v>8626</v>
      </c>
      <c r="AH8629">
        <v>0.13267576947365342</v>
      </c>
      <c r="AI8629">
        <v>0.115642860991234</v>
      </c>
    </row>
    <row r="8630" spans="33:35">
      <c r="AG8630">
        <v>8627</v>
      </c>
      <c r="AH8630">
        <v>0.12937418499940295</v>
      </c>
      <c r="AI8630">
        <v>0.12960720518486127</v>
      </c>
    </row>
    <row r="8631" spans="33:35">
      <c r="AG8631">
        <v>8628</v>
      </c>
      <c r="AH8631">
        <v>0.1298219809777332</v>
      </c>
      <c r="AI8631">
        <v>0.12459659106242127</v>
      </c>
    </row>
    <row r="8632" spans="33:35">
      <c r="AG8632">
        <v>8629</v>
      </c>
      <c r="AH8632">
        <v>0.12709426527375475</v>
      </c>
      <c r="AI8632">
        <v>0.12976586819863567</v>
      </c>
    </row>
    <row r="8633" spans="33:35">
      <c r="AG8633">
        <v>8630</v>
      </c>
      <c r="AH8633">
        <v>0.12652953868015929</v>
      </c>
      <c r="AI8633">
        <v>0.12886738662296046</v>
      </c>
    </row>
    <row r="8634" spans="33:35">
      <c r="AG8634">
        <v>8631</v>
      </c>
      <c r="AH8634">
        <v>0.13121301906761446</v>
      </c>
      <c r="AI8634">
        <v>0.12025286036796398</v>
      </c>
    </row>
    <row r="8635" spans="33:35">
      <c r="AG8635">
        <v>8632</v>
      </c>
      <c r="AH8635">
        <v>0.14476608943166205</v>
      </c>
      <c r="AI8635">
        <v>0.10389574120832476</v>
      </c>
    </row>
    <row r="8636" spans="33:35">
      <c r="AG8636">
        <v>8633</v>
      </c>
      <c r="AH8636">
        <v>0.14177216979260182</v>
      </c>
      <c r="AI8636">
        <v>0.110714578717927</v>
      </c>
    </row>
    <row r="8637" spans="33:35">
      <c r="AG8637">
        <v>8634</v>
      </c>
      <c r="AH8637">
        <v>0.12872554109464093</v>
      </c>
      <c r="AI8637">
        <v>0.11855768263689087</v>
      </c>
    </row>
    <row r="8638" spans="33:35">
      <c r="AG8638">
        <v>8635</v>
      </c>
      <c r="AH8638">
        <v>0.12304215398613211</v>
      </c>
      <c r="AI8638">
        <v>0.13568544904673019</v>
      </c>
    </row>
    <row r="8639" spans="33:35">
      <c r="AG8639">
        <v>8636</v>
      </c>
      <c r="AH8639">
        <v>0.12494516450511123</v>
      </c>
      <c r="AI8639">
        <v>0.12784270247881871</v>
      </c>
    </row>
    <row r="8640" spans="33:35">
      <c r="AG8640">
        <v>8637</v>
      </c>
      <c r="AH8640">
        <v>0.14909192872927898</v>
      </c>
      <c r="AI8640">
        <v>0.11176946100763696</v>
      </c>
    </row>
    <row r="8641" spans="33:35">
      <c r="AG8641">
        <v>8638</v>
      </c>
      <c r="AH8641">
        <v>0.17063347491607733</v>
      </c>
      <c r="AI8641">
        <v>9.2316772849405093E-2</v>
      </c>
    </row>
    <row r="8642" spans="33:35">
      <c r="AG8642">
        <v>8639</v>
      </c>
      <c r="AH8642">
        <v>0.13604264134560859</v>
      </c>
      <c r="AI8642">
        <v>0.12147212424924206</v>
      </c>
    </row>
    <row r="8643" spans="33:35">
      <c r="AG8643">
        <v>8640</v>
      </c>
      <c r="AH8643">
        <v>0.16253062173209004</v>
      </c>
      <c r="AI8643">
        <v>0.11241495327604763</v>
      </c>
    </row>
    <row r="8644" spans="33:35">
      <c r="AG8644">
        <v>8641</v>
      </c>
      <c r="AH8644">
        <v>0.13761916436822741</v>
      </c>
      <c r="AI8644">
        <v>0.10508264428579792</v>
      </c>
    </row>
    <row r="8645" spans="33:35">
      <c r="AG8645">
        <v>8642</v>
      </c>
      <c r="AH8645">
        <v>0.14107131544644691</v>
      </c>
      <c r="AI8645">
        <v>0.12149179357001431</v>
      </c>
    </row>
    <row r="8646" spans="33:35">
      <c r="AG8646">
        <v>8643</v>
      </c>
      <c r="AH8646">
        <v>0.14780622238497768</v>
      </c>
      <c r="AI8646">
        <v>0.11880963855677504</v>
      </c>
    </row>
    <row r="8647" spans="33:35">
      <c r="AG8647">
        <v>8644</v>
      </c>
      <c r="AH8647">
        <v>0.13174647838717476</v>
      </c>
      <c r="AI8647">
        <v>0.12400928806905631</v>
      </c>
    </row>
    <row r="8648" spans="33:35">
      <c r="AG8648">
        <v>8645</v>
      </c>
      <c r="AH8648">
        <v>0.12677142204265657</v>
      </c>
      <c r="AI8648">
        <v>0.14221459873035369</v>
      </c>
    </row>
    <row r="8649" spans="33:35">
      <c r="AG8649">
        <v>8646</v>
      </c>
      <c r="AH8649">
        <v>0.12737541452327023</v>
      </c>
      <c r="AI8649">
        <v>0.13777068167933615</v>
      </c>
    </row>
    <row r="8650" spans="33:35">
      <c r="AG8650">
        <v>8647</v>
      </c>
      <c r="AH8650">
        <v>0.15433776743281871</v>
      </c>
      <c r="AI8650">
        <v>0.12396618696449101</v>
      </c>
    </row>
    <row r="8651" spans="33:35">
      <c r="AG8651">
        <v>8648</v>
      </c>
      <c r="AH8651">
        <v>0.1367024538614397</v>
      </c>
      <c r="AI8651">
        <v>0.12229386680834588</v>
      </c>
    </row>
    <row r="8652" spans="33:35">
      <c r="AG8652">
        <v>8649</v>
      </c>
      <c r="AH8652">
        <v>0.16078667548693051</v>
      </c>
      <c r="AI8652">
        <v>0.10272498065986506</v>
      </c>
    </row>
    <row r="8653" spans="33:35">
      <c r="AG8653">
        <v>8650</v>
      </c>
      <c r="AH8653">
        <v>0.14231605305678988</v>
      </c>
      <c r="AI8653">
        <v>0.11368733204606934</v>
      </c>
    </row>
    <row r="8654" spans="33:35">
      <c r="AG8654">
        <v>8651</v>
      </c>
      <c r="AH8654">
        <v>0.14534244876401622</v>
      </c>
      <c r="AI8654">
        <v>0.11225335433270003</v>
      </c>
    </row>
    <row r="8655" spans="33:35">
      <c r="AG8655">
        <v>8652</v>
      </c>
      <c r="AH8655">
        <v>0.13837466366317594</v>
      </c>
      <c r="AI8655">
        <v>0.1110689692740161</v>
      </c>
    </row>
    <row r="8656" spans="33:35">
      <c r="AG8656">
        <v>8653</v>
      </c>
      <c r="AH8656">
        <v>0.13936072112480344</v>
      </c>
      <c r="AI8656">
        <v>0.1240916796849172</v>
      </c>
    </row>
    <row r="8657" spans="33:35">
      <c r="AG8657">
        <v>8654</v>
      </c>
      <c r="AH8657">
        <v>0.14069364689042746</v>
      </c>
      <c r="AI8657">
        <v>0.10676419456956543</v>
      </c>
    </row>
    <row r="8658" spans="33:35">
      <c r="AG8658">
        <v>8655</v>
      </c>
      <c r="AH8658">
        <v>0.14508956976261206</v>
      </c>
      <c r="AI8658">
        <v>0.10954942446327662</v>
      </c>
    </row>
    <row r="8659" spans="33:35">
      <c r="AG8659">
        <v>8656</v>
      </c>
      <c r="AH8659">
        <v>0.1242198974864346</v>
      </c>
      <c r="AI8659">
        <v>0.12537457049123663</v>
      </c>
    </row>
    <row r="8660" spans="33:35">
      <c r="AG8660">
        <v>8657</v>
      </c>
      <c r="AH8660">
        <v>0.14387385401595368</v>
      </c>
      <c r="AI8660">
        <v>0.1169482933470635</v>
      </c>
    </row>
    <row r="8661" spans="33:35">
      <c r="AG8661">
        <v>8658</v>
      </c>
      <c r="AH8661">
        <v>0.13216201363762001</v>
      </c>
      <c r="AI8661">
        <v>0.13230772255842127</v>
      </c>
    </row>
    <row r="8662" spans="33:35">
      <c r="AG8662">
        <v>8659</v>
      </c>
      <c r="AH8662">
        <v>0.14342255530791453</v>
      </c>
      <c r="AI8662">
        <v>0.10785382637966619</v>
      </c>
    </row>
    <row r="8663" spans="33:35">
      <c r="AG8663">
        <v>8660</v>
      </c>
      <c r="AH8663">
        <v>0.15153296191598145</v>
      </c>
      <c r="AI8663">
        <v>0.11270332632788407</v>
      </c>
    </row>
    <row r="8664" spans="33:35">
      <c r="AG8664">
        <v>8661</v>
      </c>
      <c r="AH8664">
        <v>0.12953034929331469</v>
      </c>
      <c r="AI8664">
        <v>0.12956647000588337</v>
      </c>
    </row>
    <row r="8665" spans="33:35">
      <c r="AG8665">
        <v>8662</v>
      </c>
      <c r="AH8665">
        <v>0.13810776316448048</v>
      </c>
      <c r="AI8665">
        <v>0.11762450227052876</v>
      </c>
    </row>
    <row r="8666" spans="33:35">
      <c r="AG8666">
        <v>8663</v>
      </c>
      <c r="AH8666">
        <v>0.13843166860723721</v>
      </c>
      <c r="AI8666">
        <v>0.10894352387374068</v>
      </c>
    </row>
    <row r="8667" spans="33:35">
      <c r="AG8667">
        <v>8664</v>
      </c>
      <c r="AH8667">
        <v>0.16236418983157819</v>
      </c>
      <c r="AI8667">
        <v>0.10208438299489957</v>
      </c>
    </row>
    <row r="8668" spans="33:35">
      <c r="AG8668">
        <v>8665</v>
      </c>
      <c r="AH8668">
        <v>0.13049076099722812</v>
      </c>
      <c r="AI8668">
        <v>0.14789114440789342</v>
      </c>
    </row>
    <row r="8669" spans="33:35">
      <c r="AG8669">
        <v>8666</v>
      </c>
      <c r="AH8669">
        <v>0.12511470354612386</v>
      </c>
      <c r="AI8669">
        <v>0.13792696780070177</v>
      </c>
    </row>
    <row r="8670" spans="33:35">
      <c r="AG8670">
        <v>8667</v>
      </c>
      <c r="AH8670">
        <v>0.18580551873186807</v>
      </c>
      <c r="AI8670">
        <v>0.10054018657477423</v>
      </c>
    </row>
    <row r="8671" spans="33:35">
      <c r="AG8671">
        <v>8668</v>
      </c>
      <c r="AH8671">
        <v>0.13553148460521725</v>
      </c>
      <c r="AI8671">
        <v>0.11731228462969455</v>
      </c>
    </row>
    <row r="8672" spans="33:35">
      <c r="AG8672">
        <v>8669</v>
      </c>
      <c r="AH8672">
        <v>0.13156037664519329</v>
      </c>
      <c r="AI8672">
        <v>0.11877574813794682</v>
      </c>
    </row>
    <row r="8673" spans="33:35">
      <c r="AG8673">
        <v>8670</v>
      </c>
      <c r="AH8673">
        <v>0.12417586657412112</v>
      </c>
      <c r="AI8673">
        <v>0.13929982446338088</v>
      </c>
    </row>
    <row r="8674" spans="33:35">
      <c r="AG8674">
        <v>8671</v>
      </c>
      <c r="AH8674">
        <v>0.14180788408388298</v>
      </c>
      <c r="AI8674">
        <v>0.1152046488946281</v>
      </c>
    </row>
    <row r="8675" spans="33:35">
      <c r="AG8675">
        <v>8672</v>
      </c>
      <c r="AH8675">
        <v>0.13194649182001639</v>
      </c>
      <c r="AI8675">
        <v>0.12344091304310605</v>
      </c>
    </row>
    <row r="8676" spans="33:35">
      <c r="AG8676">
        <v>8673</v>
      </c>
      <c r="AH8676">
        <v>0.13174969947121937</v>
      </c>
      <c r="AI8676">
        <v>0.145978258133169</v>
      </c>
    </row>
    <row r="8677" spans="33:35">
      <c r="AG8677">
        <v>8674</v>
      </c>
      <c r="AH8677">
        <v>0.13463304800786602</v>
      </c>
      <c r="AI8677">
        <v>0.11536418622336259</v>
      </c>
    </row>
    <row r="8678" spans="33:35">
      <c r="AG8678">
        <v>8675</v>
      </c>
      <c r="AH8678">
        <v>0.1495067741863623</v>
      </c>
      <c r="AI8678">
        <v>0.1063394700267293</v>
      </c>
    </row>
    <row r="8679" spans="33:35">
      <c r="AG8679">
        <v>8676</v>
      </c>
      <c r="AH8679">
        <v>0.15451572409413183</v>
      </c>
      <c r="AI8679">
        <v>0.1175236617986096</v>
      </c>
    </row>
    <row r="8680" spans="33:35">
      <c r="AG8680">
        <v>8677</v>
      </c>
      <c r="AH8680">
        <v>0.14820997618260723</v>
      </c>
      <c r="AI8680">
        <v>0.12102120970489955</v>
      </c>
    </row>
    <row r="8681" spans="33:35">
      <c r="AG8681">
        <v>8678</v>
      </c>
      <c r="AH8681">
        <v>0.14090863270355564</v>
      </c>
      <c r="AI8681">
        <v>0.1238586515896927</v>
      </c>
    </row>
    <row r="8682" spans="33:35">
      <c r="AG8682">
        <v>8679</v>
      </c>
      <c r="AH8682">
        <v>0.13469513124200583</v>
      </c>
      <c r="AI8682">
        <v>0.1295469417031411</v>
      </c>
    </row>
    <row r="8683" spans="33:35">
      <c r="AG8683">
        <v>8680</v>
      </c>
      <c r="AH8683">
        <v>0.12853753163218756</v>
      </c>
      <c r="AI8683">
        <v>0.13659704822016458</v>
      </c>
    </row>
    <row r="8684" spans="33:35">
      <c r="AG8684">
        <v>8681</v>
      </c>
      <c r="AH8684">
        <v>0.12433852098451004</v>
      </c>
      <c r="AI8684">
        <v>0.1372477370499719</v>
      </c>
    </row>
    <row r="8685" spans="33:35">
      <c r="AG8685">
        <v>8682</v>
      </c>
      <c r="AH8685">
        <v>0.13391910887429331</v>
      </c>
      <c r="AI8685">
        <v>0.1256782309968176</v>
      </c>
    </row>
    <row r="8686" spans="33:35">
      <c r="AG8686">
        <v>8683</v>
      </c>
      <c r="AH8686">
        <v>0.12581469797192105</v>
      </c>
      <c r="AI8686">
        <v>0.1257943309035274</v>
      </c>
    </row>
    <row r="8687" spans="33:35">
      <c r="AG8687">
        <v>8684</v>
      </c>
      <c r="AH8687">
        <v>0.13646761349430436</v>
      </c>
      <c r="AI8687">
        <v>0.13689778487834425</v>
      </c>
    </row>
    <row r="8688" spans="33:35">
      <c r="AG8688">
        <v>8685</v>
      </c>
      <c r="AH8688">
        <v>0.14450098727915134</v>
      </c>
      <c r="AI8688">
        <v>0.12607771405902538</v>
      </c>
    </row>
    <row r="8689" spans="33:35">
      <c r="AG8689">
        <v>8686</v>
      </c>
      <c r="AH8689">
        <v>0.14815473537370935</v>
      </c>
      <c r="AI8689">
        <v>0.12606794279893846</v>
      </c>
    </row>
    <row r="8690" spans="33:35">
      <c r="AG8690">
        <v>8687</v>
      </c>
      <c r="AH8690">
        <v>0.13566773322758072</v>
      </c>
      <c r="AI8690">
        <v>0.10846255127578351</v>
      </c>
    </row>
    <row r="8691" spans="33:35">
      <c r="AG8691">
        <v>8688</v>
      </c>
      <c r="AH8691">
        <v>0.16460093939170237</v>
      </c>
      <c r="AI8691">
        <v>9.8703063997131094E-2</v>
      </c>
    </row>
    <row r="8692" spans="33:35">
      <c r="AG8692">
        <v>8689</v>
      </c>
      <c r="AH8692">
        <v>0.13257791147519257</v>
      </c>
      <c r="AI8692">
        <v>0.11837330673469902</v>
      </c>
    </row>
    <row r="8693" spans="33:35">
      <c r="AG8693">
        <v>8690</v>
      </c>
      <c r="AH8693">
        <v>0.13247164991371838</v>
      </c>
      <c r="AI8693">
        <v>0.12510225627353341</v>
      </c>
    </row>
    <row r="8694" spans="33:35">
      <c r="AG8694">
        <v>8691</v>
      </c>
      <c r="AH8694">
        <v>0.13091086322154735</v>
      </c>
      <c r="AI8694">
        <v>0.13035493308412752</v>
      </c>
    </row>
    <row r="8695" spans="33:35">
      <c r="AG8695">
        <v>8692</v>
      </c>
      <c r="AH8695">
        <v>0.14902531769482544</v>
      </c>
      <c r="AI8695">
        <v>9.5658374125066808E-2</v>
      </c>
    </row>
    <row r="8696" spans="33:35">
      <c r="AG8696">
        <v>8693</v>
      </c>
      <c r="AH8696">
        <v>0.12370748598959541</v>
      </c>
      <c r="AI8696">
        <v>0.13092665122969371</v>
      </c>
    </row>
    <row r="8697" spans="33:35">
      <c r="AG8697">
        <v>8694</v>
      </c>
      <c r="AH8697">
        <v>0.14138507115907226</v>
      </c>
      <c r="AI8697">
        <v>0.11045898202966674</v>
      </c>
    </row>
    <row r="8698" spans="33:35">
      <c r="AG8698">
        <v>8695</v>
      </c>
      <c r="AH8698">
        <v>0.13564924764000066</v>
      </c>
      <c r="AI8698">
        <v>0.13371780822437818</v>
      </c>
    </row>
    <row r="8699" spans="33:35">
      <c r="AG8699">
        <v>8696</v>
      </c>
      <c r="AH8699">
        <v>0.14156622029955934</v>
      </c>
      <c r="AI8699">
        <v>0.11211362265585745</v>
      </c>
    </row>
    <row r="8700" spans="33:35">
      <c r="AG8700">
        <v>8697</v>
      </c>
      <c r="AH8700">
        <v>0.14007874339829934</v>
      </c>
      <c r="AI8700">
        <v>0.11333278841965178</v>
      </c>
    </row>
    <row r="8701" spans="33:35">
      <c r="AG8701">
        <v>8698</v>
      </c>
      <c r="AH8701">
        <v>0.13846919263972127</v>
      </c>
      <c r="AI8701">
        <v>0.11615587548829032</v>
      </c>
    </row>
    <row r="8702" spans="33:35">
      <c r="AG8702">
        <v>8699</v>
      </c>
      <c r="AH8702">
        <v>0.13601608444016675</v>
      </c>
      <c r="AI8702">
        <v>0.11887266587137996</v>
      </c>
    </row>
    <row r="8703" spans="33:35">
      <c r="AG8703">
        <v>8700</v>
      </c>
      <c r="AH8703">
        <v>0.14602409856740697</v>
      </c>
      <c r="AI8703">
        <v>0.12324894059571043</v>
      </c>
    </row>
    <row r="8704" spans="33:35">
      <c r="AG8704">
        <v>8701</v>
      </c>
      <c r="AH8704">
        <v>0.12302209126074534</v>
      </c>
      <c r="AI8704">
        <v>0.14011856712789728</v>
      </c>
    </row>
    <row r="8705" spans="33:35">
      <c r="AG8705">
        <v>8702</v>
      </c>
      <c r="AH8705">
        <v>0.16505363182436847</v>
      </c>
      <c r="AI8705">
        <v>0.10419007245016396</v>
      </c>
    </row>
    <row r="8706" spans="33:35">
      <c r="AG8706">
        <v>8703</v>
      </c>
      <c r="AH8706">
        <v>0.14072876822037192</v>
      </c>
      <c r="AI8706">
        <v>0.12525926932432713</v>
      </c>
    </row>
    <row r="8707" spans="33:35">
      <c r="AG8707">
        <v>8704</v>
      </c>
      <c r="AH8707">
        <v>0.13568568158683103</v>
      </c>
      <c r="AI8707">
        <v>0.12781364054995298</v>
      </c>
    </row>
    <row r="8708" spans="33:35">
      <c r="AG8708">
        <v>8705</v>
      </c>
      <c r="AH8708">
        <v>0.14247478982506817</v>
      </c>
      <c r="AI8708">
        <v>0.16021780838886934</v>
      </c>
    </row>
    <row r="8709" spans="33:35">
      <c r="AG8709">
        <v>8706</v>
      </c>
      <c r="AH8709">
        <v>0.13767231637632815</v>
      </c>
      <c r="AI8709">
        <v>0.12662791507516591</v>
      </c>
    </row>
    <row r="8710" spans="33:35">
      <c r="AG8710">
        <v>8707</v>
      </c>
      <c r="AH8710">
        <v>0.12486444954205161</v>
      </c>
      <c r="AI8710">
        <v>0.13237959686779918</v>
      </c>
    </row>
    <row r="8711" spans="33:35">
      <c r="AG8711">
        <v>8708</v>
      </c>
      <c r="AH8711">
        <v>0.13553203977453496</v>
      </c>
      <c r="AI8711">
        <v>0.11745482483921381</v>
      </c>
    </row>
    <row r="8712" spans="33:35">
      <c r="AG8712">
        <v>8709</v>
      </c>
      <c r="AH8712">
        <v>0.13993547462942016</v>
      </c>
      <c r="AI8712">
        <v>0.11638662731017928</v>
      </c>
    </row>
    <row r="8713" spans="33:35">
      <c r="AG8713">
        <v>8710</v>
      </c>
      <c r="AH8713">
        <v>0.13386827220069961</v>
      </c>
      <c r="AI8713">
        <v>0.11128979310651817</v>
      </c>
    </row>
    <row r="8714" spans="33:35">
      <c r="AG8714">
        <v>8711</v>
      </c>
      <c r="AH8714">
        <v>0.132543718130544</v>
      </c>
      <c r="AI8714">
        <v>0.14973124942871063</v>
      </c>
    </row>
    <row r="8715" spans="33:35">
      <c r="AG8715">
        <v>8712</v>
      </c>
      <c r="AH8715">
        <v>0.13189991479607957</v>
      </c>
      <c r="AI8715">
        <v>0.11944744503843768</v>
      </c>
    </row>
    <row r="8716" spans="33:35">
      <c r="AG8716">
        <v>8713</v>
      </c>
      <c r="AH8716">
        <v>0.13887617808574554</v>
      </c>
      <c r="AI8716">
        <v>0.11068245129183664</v>
      </c>
    </row>
    <row r="8717" spans="33:35">
      <c r="AG8717">
        <v>8714</v>
      </c>
      <c r="AH8717">
        <v>0.15370485976362394</v>
      </c>
      <c r="AI8717">
        <v>0.12538670684136113</v>
      </c>
    </row>
    <row r="8718" spans="33:35">
      <c r="AG8718">
        <v>8715</v>
      </c>
      <c r="AH8718">
        <v>0.12944762159270401</v>
      </c>
      <c r="AI8718">
        <v>0.12849346105175583</v>
      </c>
    </row>
    <row r="8719" spans="33:35">
      <c r="AG8719">
        <v>8716</v>
      </c>
      <c r="AH8719">
        <v>0.15455711039261391</v>
      </c>
      <c r="AI8719">
        <v>9.6165496049172031E-2</v>
      </c>
    </row>
    <row r="8720" spans="33:35">
      <c r="AG8720">
        <v>8717</v>
      </c>
      <c r="AH8720">
        <v>0.14151393578460933</v>
      </c>
      <c r="AI8720">
        <v>0.13392742522050968</v>
      </c>
    </row>
    <row r="8721" spans="33:35">
      <c r="AG8721">
        <v>8718</v>
      </c>
      <c r="AH8721">
        <v>0.14260950073212236</v>
      </c>
      <c r="AI8721">
        <v>0.12221301797956852</v>
      </c>
    </row>
    <row r="8722" spans="33:35">
      <c r="AG8722">
        <v>8719</v>
      </c>
      <c r="AH8722">
        <v>0.13769879822734399</v>
      </c>
      <c r="AI8722">
        <v>0.12389350278840253</v>
      </c>
    </row>
    <row r="8723" spans="33:35">
      <c r="AG8723">
        <v>8720</v>
      </c>
      <c r="AH8723">
        <v>0.15110676829623218</v>
      </c>
      <c r="AI8723">
        <v>0.11940470275912554</v>
      </c>
    </row>
    <row r="8724" spans="33:35">
      <c r="AG8724">
        <v>8721</v>
      </c>
      <c r="AH8724">
        <v>0.12923333058553155</v>
      </c>
      <c r="AI8724">
        <v>0.13132404894198149</v>
      </c>
    </row>
    <row r="8725" spans="33:35">
      <c r="AG8725">
        <v>8722</v>
      </c>
      <c r="AH8725">
        <v>0.13410964663119201</v>
      </c>
      <c r="AI8725">
        <v>0.11867226815976306</v>
      </c>
    </row>
    <row r="8726" spans="33:35">
      <c r="AG8726">
        <v>8723</v>
      </c>
      <c r="AH8726">
        <v>0.12257370366449213</v>
      </c>
      <c r="AI8726">
        <v>0.13684113541643908</v>
      </c>
    </row>
    <row r="8727" spans="33:35">
      <c r="AG8727">
        <v>8724</v>
      </c>
      <c r="AH8727">
        <v>0.12477838871057684</v>
      </c>
      <c r="AI8727">
        <v>0.14908794168610481</v>
      </c>
    </row>
    <row r="8728" spans="33:35">
      <c r="AG8728">
        <v>8725</v>
      </c>
      <c r="AH8728">
        <v>0.15380928926573961</v>
      </c>
      <c r="AI8728">
        <v>0.11983894827974906</v>
      </c>
    </row>
    <row r="8729" spans="33:35">
      <c r="AG8729">
        <v>8726</v>
      </c>
      <c r="AH8729">
        <v>0.14162187270270113</v>
      </c>
      <c r="AI8729">
        <v>0.1119931521594318</v>
      </c>
    </row>
    <row r="8730" spans="33:35">
      <c r="AG8730">
        <v>8727</v>
      </c>
      <c r="AH8730">
        <v>0.15958804248631933</v>
      </c>
      <c r="AI8730">
        <v>0.10301568628077691</v>
      </c>
    </row>
    <row r="8731" spans="33:35">
      <c r="AG8731">
        <v>8728</v>
      </c>
      <c r="AH8731">
        <v>0.14324613635342687</v>
      </c>
      <c r="AI8731">
        <v>0.1188126160782436</v>
      </c>
    </row>
    <row r="8732" spans="33:35">
      <c r="AG8732">
        <v>8729</v>
      </c>
      <c r="AH8732">
        <v>0.13324226851828694</v>
      </c>
      <c r="AI8732">
        <v>0.12025289769261772</v>
      </c>
    </row>
    <row r="8733" spans="33:35">
      <c r="AG8733">
        <v>8730</v>
      </c>
      <c r="AH8733">
        <v>0.14403783933732053</v>
      </c>
      <c r="AI8733">
        <v>0.12496180830746384</v>
      </c>
    </row>
    <row r="8734" spans="33:35">
      <c r="AG8734">
        <v>8731</v>
      </c>
      <c r="AH8734">
        <v>0.12917785774036272</v>
      </c>
      <c r="AI8734">
        <v>0.12919211140330919</v>
      </c>
    </row>
    <row r="8735" spans="33:35">
      <c r="AG8735">
        <v>8732</v>
      </c>
      <c r="AH8735">
        <v>0.15719029673743928</v>
      </c>
      <c r="AI8735">
        <v>0.10456622964505613</v>
      </c>
    </row>
    <row r="8736" spans="33:35">
      <c r="AG8736">
        <v>8733</v>
      </c>
      <c r="AH8736">
        <v>0.12921435319201027</v>
      </c>
      <c r="AI8736">
        <v>0.11837581911598635</v>
      </c>
    </row>
    <row r="8737" spans="33:35">
      <c r="AG8737">
        <v>8734</v>
      </c>
      <c r="AH8737">
        <v>0.13109932123286358</v>
      </c>
      <c r="AI8737">
        <v>0.12629226280602845</v>
      </c>
    </row>
    <row r="8738" spans="33:35">
      <c r="AG8738">
        <v>8735</v>
      </c>
      <c r="AH8738">
        <v>0.1427388758129586</v>
      </c>
      <c r="AI8738">
        <v>0.1287794782238284</v>
      </c>
    </row>
    <row r="8739" spans="33:35">
      <c r="AG8739">
        <v>8736</v>
      </c>
      <c r="AH8739">
        <v>0.15830242203752912</v>
      </c>
      <c r="AI8739">
        <v>0.10635005613253923</v>
      </c>
    </row>
    <row r="8740" spans="33:35">
      <c r="AG8740">
        <v>8737</v>
      </c>
      <c r="AH8740">
        <v>0.14023798750669947</v>
      </c>
      <c r="AI8740">
        <v>0.1475943996543676</v>
      </c>
    </row>
    <row r="8741" spans="33:35">
      <c r="AG8741">
        <v>8738</v>
      </c>
      <c r="AH8741">
        <v>0.12688199223701099</v>
      </c>
      <c r="AI8741">
        <v>0.13358926127856779</v>
      </c>
    </row>
    <row r="8742" spans="33:35">
      <c r="AG8742">
        <v>8739</v>
      </c>
      <c r="AH8742">
        <v>0.14319180459356548</v>
      </c>
      <c r="AI8742">
        <v>0.11766799709705844</v>
      </c>
    </row>
    <row r="8743" spans="33:35">
      <c r="AG8743">
        <v>8740</v>
      </c>
      <c r="AH8743">
        <v>0.143148013335683</v>
      </c>
      <c r="AI8743">
        <v>0.11473436575994583</v>
      </c>
    </row>
    <row r="8744" spans="33:35">
      <c r="AG8744">
        <v>8741</v>
      </c>
      <c r="AH8744">
        <v>0.14066581143621587</v>
      </c>
      <c r="AI8744">
        <v>0.11298580699640405</v>
      </c>
    </row>
    <row r="8745" spans="33:35">
      <c r="AG8745">
        <v>8742</v>
      </c>
      <c r="AH8745">
        <v>0.12841515471224724</v>
      </c>
      <c r="AI8745">
        <v>0.11985818756742939</v>
      </c>
    </row>
    <row r="8746" spans="33:35">
      <c r="AG8746">
        <v>8743</v>
      </c>
      <c r="AH8746">
        <v>0.12933036065967859</v>
      </c>
      <c r="AI8746">
        <v>0.11513044343373177</v>
      </c>
    </row>
    <row r="8747" spans="33:35">
      <c r="AG8747">
        <v>8744</v>
      </c>
      <c r="AH8747">
        <v>0.13623533008925406</v>
      </c>
      <c r="AI8747">
        <v>0.11459000157588882</v>
      </c>
    </row>
    <row r="8748" spans="33:35">
      <c r="AG8748">
        <v>8745</v>
      </c>
      <c r="AH8748">
        <v>0.12814062908750928</v>
      </c>
      <c r="AI8748">
        <v>0.13354757789542757</v>
      </c>
    </row>
    <row r="8749" spans="33:35">
      <c r="AG8749">
        <v>8746</v>
      </c>
      <c r="AH8749">
        <v>0.13965604522148672</v>
      </c>
      <c r="AI8749">
        <v>0.11950851842480259</v>
      </c>
    </row>
    <row r="8750" spans="33:35">
      <c r="AG8750">
        <v>8747</v>
      </c>
      <c r="AH8750">
        <v>0.13045404708260874</v>
      </c>
      <c r="AI8750">
        <v>0.14003158050450412</v>
      </c>
    </row>
    <row r="8751" spans="33:35">
      <c r="AG8751">
        <v>8748</v>
      </c>
      <c r="AH8751">
        <v>0.13501270987997188</v>
      </c>
      <c r="AI8751">
        <v>0.127601258944716</v>
      </c>
    </row>
    <row r="8752" spans="33:35">
      <c r="AG8752">
        <v>8749</v>
      </c>
      <c r="AH8752">
        <v>0.15361905271222809</v>
      </c>
      <c r="AI8752">
        <v>0.10042802003925114</v>
      </c>
    </row>
    <row r="8753" spans="33:35">
      <c r="AG8753">
        <v>8750</v>
      </c>
      <c r="AH8753">
        <v>0.13467143855132377</v>
      </c>
      <c r="AI8753">
        <v>0.12893125143498291</v>
      </c>
    </row>
    <row r="8754" spans="33:35">
      <c r="AG8754">
        <v>8751</v>
      </c>
      <c r="AH8754">
        <v>0.13894133524861488</v>
      </c>
      <c r="AI8754">
        <v>0.12199315907283111</v>
      </c>
    </row>
    <row r="8755" spans="33:35">
      <c r="AG8755">
        <v>8752</v>
      </c>
      <c r="AH8755">
        <v>0.1570779326705993</v>
      </c>
      <c r="AI8755">
        <v>0.1053229283022889</v>
      </c>
    </row>
    <row r="8756" spans="33:35">
      <c r="AG8756">
        <v>8753</v>
      </c>
      <c r="AH8756">
        <v>0.12423827123139253</v>
      </c>
      <c r="AI8756">
        <v>0.13520707345291813</v>
      </c>
    </row>
    <row r="8757" spans="33:35">
      <c r="AG8757">
        <v>8754</v>
      </c>
      <c r="AH8757">
        <v>0.12698786224653449</v>
      </c>
      <c r="AI8757">
        <v>0.12376245979664305</v>
      </c>
    </row>
    <row r="8758" spans="33:35">
      <c r="AG8758">
        <v>8755</v>
      </c>
      <c r="AH8758">
        <v>0.15768653465343246</v>
      </c>
      <c r="AI8758">
        <v>0.10608394880274061</v>
      </c>
    </row>
    <row r="8759" spans="33:35">
      <c r="AG8759">
        <v>8756</v>
      </c>
      <c r="AH8759">
        <v>0.15761662087057668</v>
      </c>
      <c r="AI8759">
        <v>9.9484605338689386E-2</v>
      </c>
    </row>
    <row r="8760" spans="33:35">
      <c r="AG8760">
        <v>8757</v>
      </c>
      <c r="AH8760">
        <v>0.17068947360151537</v>
      </c>
      <c r="AI8760">
        <v>9.9006914533991269E-2</v>
      </c>
    </row>
    <row r="8761" spans="33:35">
      <c r="AG8761">
        <v>8758</v>
      </c>
      <c r="AH8761">
        <v>0.1228036098741139</v>
      </c>
      <c r="AI8761">
        <v>0.13731088655132165</v>
      </c>
    </row>
    <row r="8762" spans="33:35">
      <c r="AG8762">
        <v>8759</v>
      </c>
      <c r="AH8762">
        <v>0.12753995595621284</v>
      </c>
      <c r="AI8762">
        <v>0.13396796559892954</v>
      </c>
    </row>
    <row r="8763" spans="33:35">
      <c r="AG8763">
        <v>8760</v>
      </c>
      <c r="AH8763">
        <v>0.14114482664475858</v>
      </c>
      <c r="AI8763">
        <v>0.11016317878243648</v>
      </c>
    </row>
    <row r="8764" spans="33:35">
      <c r="AG8764">
        <v>8761</v>
      </c>
      <c r="AH8764">
        <v>0.19330489410013199</v>
      </c>
      <c r="AI8764">
        <v>8.5208956480615133E-2</v>
      </c>
    </row>
    <row r="8765" spans="33:35">
      <c r="AG8765">
        <v>8762</v>
      </c>
      <c r="AH8765">
        <v>0.13779343120527582</v>
      </c>
      <c r="AI8765">
        <v>0.12930293184238625</v>
      </c>
    </row>
    <row r="8766" spans="33:35">
      <c r="AG8766">
        <v>8763</v>
      </c>
      <c r="AH8766">
        <v>0.13479879316935822</v>
      </c>
      <c r="AI8766">
        <v>0.11935178258251511</v>
      </c>
    </row>
    <row r="8767" spans="33:35">
      <c r="AG8767">
        <v>8764</v>
      </c>
      <c r="AH8767">
        <v>0.14118808478816117</v>
      </c>
      <c r="AI8767">
        <v>0.11935219423851608</v>
      </c>
    </row>
    <row r="8768" spans="33:35">
      <c r="AG8768">
        <v>8765</v>
      </c>
      <c r="AH8768">
        <v>0.13412718682087982</v>
      </c>
      <c r="AI8768">
        <v>0.13291361540834098</v>
      </c>
    </row>
    <row r="8769" spans="33:35">
      <c r="AG8769">
        <v>8766</v>
      </c>
      <c r="AH8769">
        <v>0.13160997877681233</v>
      </c>
      <c r="AI8769">
        <v>0.12948121764358203</v>
      </c>
    </row>
    <row r="8770" spans="33:35">
      <c r="AG8770">
        <v>8767</v>
      </c>
      <c r="AH8770">
        <v>0.12738614073585938</v>
      </c>
      <c r="AI8770">
        <v>0.11835455475769148</v>
      </c>
    </row>
    <row r="8771" spans="33:35">
      <c r="AG8771">
        <v>8768</v>
      </c>
      <c r="AH8771">
        <v>0.13835606766542258</v>
      </c>
      <c r="AI8771">
        <v>0.12572054441539271</v>
      </c>
    </row>
    <row r="8772" spans="33:35">
      <c r="AG8772">
        <v>8769</v>
      </c>
      <c r="AH8772">
        <v>0.13023915237564271</v>
      </c>
      <c r="AI8772">
        <v>0.11828345374992244</v>
      </c>
    </row>
    <row r="8773" spans="33:35">
      <c r="AG8773">
        <v>8770</v>
      </c>
      <c r="AH8773">
        <v>0.15524122300112494</v>
      </c>
      <c r="AI8773">
        <v>0.10286180265836689</v>
      </c>
    </row>
    <row r="8774" spans="33:35">
      <c r="AG8774">
        <v>8771</v>
      </c>
      <c r="AH8774">
        <v>0.12511610311314025</v>
      </c>
      <c r="AI8774">
        <v>0.13480451261308835</v>
      </c>
    </row>
    <row r="8775" spans="33:35">
      <c r="AG8775">
        <v>8772</v>
      </c>
      <c r="AH8775">
        <v>0.13479517373869748</v>
      </c>
      <c r="AI8775">
        <v>0.11225907362842816</v>
      </c>
    </row>
    <row r="8776" spans="33:35">
      <c r="AG8776">
        <v>8773</v>
      </c>
      <c r="AH8776">
        <v>0.13724057362527958</v>
      </c>
      <c r="AI8776">
        <v>0.11815156876203785</v>
      </c>
    </row>
    <row r="8777" spans="33:35">
      <c r="AG8777">
        <v>8774</v>
      </c>
      <c r="AH8777">
        <v>0.12360994550824655</v>
      </c>
      <c r="AI8777">
        <v>0.13027522859309962</v>
      </c>
    </row>
    <row r="8778" spans="33:35">
      <c r="AG8778">
        <v>8775</v>
      </c>
      <c r="AH8778">
        <v>0.13556486945688612</v>
      </c>
      <c r="AI8778">
        <v>0.12363788697048116</v>
      </c>
    </row>
    <row r="8779" spans="33:35">
      <c r="AG8779">
        <v>8776</v>
      </c>
      <c r="AH8779">
        <v>0.12904263691756021</v>
      </c>
      <c r="AI8779">
        <v>0.12049521539633452</v>
      </c>
    </row>
    <row r="8780" spans="33:35">
      <c r="AG8780">
        <v>8777</v>
      </c>
      <c r="AH8780">
        <v>0.13720651209144269</v>
      </c>
      <c r="AI8780">
        <v>0.1141999430714557</v>
      </c>
    </row>
    <row r="8781" spans="33:35">
      <c r="AG8781">
        <v>8778</v>
      </c>
      <c r="AH8781">
        <v>0.15407465590784072</v>
      </c>
      <c r="AI8781">
        <v>0.10909557110996163</v>
      </c>
    </row>
    <row r="8782" spans="33:35">
      <c r="AG8782">
        <v>8779</v>
      </c>
      <c r="AH8782">
        <v>0.12937272620408155</v>
      </c>
      <c r="AI8782">
        <v>0.11906023211138764</v>
      </c>
    </row>
    <row r="8783" spans="33:35">
      <c r="AG8783">
        <v>8780</v>
      </c>
      <c r="AH8783">
        <v>0.13527242730947545</v>
      </c>
      <c r="AI8783">
        <v>0.14930892070452301</v>
      </c>
    </row>
    <row r="8784" spans="33:35">
      <c r="AG8784">
        <v>8781</v>
      </c>
      <c r="AH8784">
        <v>0.12688131929515514</v>
      </c>
      <c r="AI8784">
        <v>0.13529266566010986</v>
      </c>
    </row>
    <row r="8785" spans="33:35">
      <c r="AG8785">
        <v>8782</v>
      </c>
      <c r="AH8785">
        <v>0.1777410832118819</v>
      </c>
      <c r="AI8785">
        <v>9.1430585027042058E-2</v>
      </c>
    </row>
    <row r="8786" spans="33:35">
      <c r="AG8786">
        <v>8783</v>
      </c>
      <c r="AH8786">
        <v>0.12616805439223494</v>
      </c>
      <c r="AI8786">
        <v>0.13934805275507284</v>
      </c>
    </row>
    <row r="8787" spans="33:35">
      <c r="AG8787">
        <v>8784</v>
      </c>
      <c r="AH8787">
        <v>0.13376322354443773</v>
      </c>
      <c r="AI8787">
        <v>0.11117884625580418</v>
      </c>
    </row>
    <row r="8788" spans="33:35">
      <c r="AG8788">
        <v>8785</v>
      </c>
      <c r="AH8788">
        <v>0.13540122796718421</v>
      </c>
      <c r="AI8788">
        <v>0.11256222978542368</v>
      </c>
    </row>
    <row r="8789" spans="33:35">
      <c r="AG8789">
        <v>8786</v>
      </c>
      <c r="AH8789">
        <v>0.12337641941750913</v>
      </c>
      <c r="AI8789">
        <v>0.13812622806988917</v>
      </c>
    </row>
    <row r="8790" spans="33:35">
      <c r="AG8790">
        <v>8787</v>
      </c>
      <c r="AH8790">
        <v>0.12249243548522837</v>
      </c>
      <c r="AI8790">
        <v>0.1366440959892011</v>
      </c>
    </row>
    <row r="8791" spans="33:35">
      <c r="AG8791">
        <v>8788</v>
      </c>
      <c r="AH8791">
        <v>0.14138381874498426</v>
      </c>
      <c r="AI8791">
        <v>0.12345719456814036</v>
      </c>
    </row>
    <row r="8792" spans="33:35">
      <c r="AG8792">
        <v>8789</v>
      </c>
      <c r="AH8792">
        <v>0.13050252832555015</v>
      </c>
      <c r="AI8792">
        <v>0.11587407609857094</v>
      </c>
    </row>
    <row r="8793" spans="33:35">
      <c r="AG8793">
        <v>8790</v>
      </c>
      <c r="AH8793">
        <v>0.14360323192016736</v>
      </c>
      <c r="AI8793">
        <v>0.12491189748101698</v>
      </c>
    </row>
    <row r="8794" spans="33:35">
      <c r="AG8794">
        <v>8791</v>
      </c>
      <c r="AH8794">
        <v>0.13520833652755879</v>
      </c>
      <c r="AI8794">
        <v>0.1317044596812196</v>
      </c>
    </row>
    <row r="8795" spans="33:35">
      <c r="AG8795">
        <v>8792</v>
      </c>
      <c r="AH8795">
        <v>0.12848411662283715</v>
      </c>
      <c r="AI8795">
        <v>0.12334172956070918</v>
      </c>
    </row>
    <row r="8796" spans="33:35">
      <c r="AG8796">
        <v>8793</v>
      </c>
      <c r="AH8796">
        <v>0.13508017949325216</v>
      </c>
      <c r="AI8796">
        <v>0.11660759922586986</v>
      </c>
    </row>
    <row r="8797" spans="33:35">
      <c r="AG8797">
        <v>8794</v>
      </c>
      <c r="AH8797">
        <v>0.14898649893712465</v>
      </c>
      <c r="AI8797">
        <v>0.10714261594609478</v>
      </c>
    </row>
    <row r="8798" spans="33:35">
      <c r="AG8798">
        <v>8795</v>
      </c>
      <c r="AH8798">
        <v>0.13339711396712831</v>
      </c>
      <c r="AI8798">
        <v>0.13765657377370324</v>
      </c>
    </row>
    <row r="8799" spans="33:35">
      <c r="AG8799">
        <v>8796</v>
      </c>
      <c r="AH8799">
        <v>0.12611883449007286</v>
      </c>
      <c r="AI8799">
        <v>0.14855789829643698</v>
      </c>
    </row>
    <row r="8800" spans="33:35">
      <c r="AG8800">
        <v>8797</v>
      </c>
      <c r="AH8800">
        <v>0.14721456652271023</v>
      </c>
      <c r="AI8800">
        <v>0.11851272776145709</v>
      </c>
    </row>
    <row r="8801" spans="33:35">
      <c r="AG8801">
        <v>8798</v>
      </c>
      <c r="AH8801">
        <v>0.13377560670145211</v>
      </c>
      <c r="AI8801">
        <v>0.11739450164480558</v>
      </c>
    </row>
    <row r="8802" spans="33:35">
      <c r="AG8802">
        <v>8799</v>
      </c>
      <c r="AH8802">
        <v>0.12955716867369657</v>
      </c>
      <c r="AI8802">
        <v>0.13029038990152342</v>
      </c>
    </row>
    <row r="8803" spans="33:35">
      <c r="AG8803">
        <v>8800</v>
      </c>
      <c r="AH8803">
        <v>0.13754030100812381</v>
      </c>
      <c r="AI8803">
        <v>0.12534257675212701</v>
      </c>
    </row>
    <row r="8804" spans="33:35">
      <c r="AG8804">
        <v>8801</v>
      </c>
      <c r="AH8804">
        <v>0.12560108655322094</v>
      </c>
      <c r="AI8804">
        <v>0.12691164378765857</v>
      </c>
    </row>
    <row r="8805" spans="33:35">
      <c r="AG8805">
        <v>8802</v>
      </c>
      <c r="AH8805">
        <v>0.13877745450892698</v>
      </c>
      <c r="AI8805">
        <v>0.11126404055912681</v>
      </c>
    </row>
    <row r="8806" spans="33:35">
      <c r="AG8806">
        <v>8803</v>
      </c>
      <c r="AH8806">
        <v>0.13641375810487141</v>
      </c>
      <c r="AI8806">
        <v>0.10853693679337187</v>
      </c>
    </row>
    <row r="8807" spans="33:35">
      <c r="AG8807">
        <v>8804</v>
      </c>
      <c r="AH8807">
        <v>0.1429488177559822</v>
      </c>
      <c r="AI8807">
        <v>0.10121049014704118</v>
      </c>
    </row>
    <row r="8808" spans="33:35">
      <c r="AG8808">
        <v>8805</v>
      </c>
      <c r="AH8808">
        <v>0.12749676826453454</v>
      </c>
      <c r="AI8808">
        <v>0.12983922773194906</v>
      </c>
    </row>
    <row r="8809" spans="33:35">
      <c r="AG8809">
        <v>8806</v>
      </c>
      <c r="AH8809">
        <v>0.14970561067620425</v>
      </c>
      <c r="AI8809">
        <v>0.10031148478386297</v>
      </c>
    </row>
    <row r="8810" spans="33:35">
      <c r="AG8810">
        <v>8807</v>
      </c>
      <c r="AH8810">
        <v>0.13666730631809976</v>
      </c>
      <c r="AI8810">
        <v>0.12137927914242877</v>
      </c>
    </row>
    <row r="8811" spans="33:35">
      <c r="AG8811">
        <v>8808</v>
      </c>
      <c r="AH8811">
        <v>0.12944780856948518</v>
      </c>
      <c r="AI8811">
        <v>0.11959769687137933</v>
      </c>
    </row>
    <row r="8812" spans="33:35">
      <c r="AG8812">
        <v>8809</v>
      </c>
      <c r="AH8812">
        <v>0.14440653536934789</v>
      </c>
      <c r="AI8812">
        <v>0.11037159996351562</v>
      </c>
    </row>
    <row r="8813" spans="33:35">
      <c r="AG8813">
        <v>8810</v>
      </c>
      <c r="AH8813">
        <v>0.17314184449896028</v>
      </c>
      <c r="AI8813">
        <v>8.7864141702985732E-2</v>
      </c>
    </row>
    <row r="8814" spans="33:35">
      <c r="AG8814">
        <v>8811</v>
      </c>
      <c r="AH8814">
        <v>0.12737654550358737</v>
      </c>
      <c r="AI8814">
        <v>0.12136712764497648</v>
      </c>
    </row>
    <row r="8815" spans="33:35">
      <c r="AG8815">
        <v>8812</v>
      </c>
      <c r="AH8815">
        <v>0.14667208438830787</v>
      </c>
      <c r="AI8815">
        <v>0.10068058640501865</v>
      </c>
    </row>
    <row r="8816" spans="33:35">
      <c r="AG8816">
        <v>8813</v>
      </c>
      <c r="AH8816">
        <v>0.13476876784376252</v>
      </c>
      <c r="AI8816">
        <v>0.12370758968236603</v>
      </c>
    </row>
    <row r="8817" spans="33:35">
      <c r="AG8817">
        <v>8814</v>
      </c>
      <c r="AH8817">
        <v>0.13117701203946563</v>
      </c>
      <c r="AI8817">
        <v>0.14246880409115173</v>
      </c>
    </row>
    <row r="8818" spans="33:35">
      <c r="AG8818">
        <v>8815</v>
      </c>
      <c r="AH8818">
        <v>0.14596352576450436</v>
      </c>
      <c r="AI8818">
        <v>0.13071679323899066</v>
      </c>
    </row>
    <row r="8819" spans="33:35">
      <c r="AG8819">
        <v>8816</v>
      </c>
      <c r="AH8819">
        <v>0.14752495312314032</v>
      </c>
      <c r="AI8819">
        <v>0.11146942553092382</v>
      </c>
    </row>
    <row r="8820" spans="33:35">
      <c r="AG8820">
        <v>8817</v>
      </c>
      <c r="AH8820">
        <v>0.13826062006170267</v>
      </c>
      <c r="AI8820">
        <v>0.11938048199135526</v>
      </c>
    </row>
    <row r="8821" spans="33:35">
      <c r="AG8821">
        <v>8818</v>
      </c>
      <c r="AH8821">
        <v>0.13924271539856814</v>
      </c>
      <c r="AI8821">
        <v>0.10741001642912866</v>
      </c>
    </row>
    <row r="8822" spans="33:35">
      <c r="AG8822">
        <v>8819</v>
      </c>
      <c r="AH8822">
        <v>0.1366093508737718</v>
      </c>
      <c r="AI8822">
        <v>0.10502484709702228</v>
      </c>
    </row>
    <row r="8823" spans="33:35">
      <c r="AG8823">
        <v>8820</v>
      </c>
      <c r="AH8823">
        <v>0.1272352272544284</v>
      </c>
      <c r="AI8823">
        <v>0.12727065134109677</v>
      </c>
    </row>
    <row r="8824" spans="33:35">
      <c r="AG8824">
        <v>8821</v>
      </c>
      <c r="AH8824">
        <v>0.15304204186013667</v>
      </c>
      <c r="AI8824">
        <v>0.13535907562555252</v>
      </c>
    </row>
    <row r="8825" spans="33:35">
      <c r="AG8825">
        <v>8822</v>
      </c>
      <c r="AH8825">
        <v>0.13579273693231855</v>
      </c>
      <c r="AI8825">
        <v>0.1288168186007807</v>
      </c>
    </row>
    <row r="8826" spans="33:35">
      <c r="AG8826">
        <v>8823</v>
      </c>
      <c r="AH8826">
        <v>0.1307042630238763</v>
      </c>
      <c r="AI8826">
        <v>0.1284404541614978</v>
      </c>
    </row>
    <row r="8827" spans="33:35">
      <c r="AG8827">
        <v>8824</v>
      </c>
      <c r="AH8827">
        <v>0.14828056505303749</v>
      </c>
      <c r="AI8827">
        <v>0.1271232732317541</v>
      </c>
    </row>
    <row r="8828" spans="33:35">
      <c r="AG8828">
        <v>8825</v>
      </c>
      <c r="AH8828">
        <v>0.14351759670673891</v>
      </c>
      <c r="AI8828">
        <v>0.11124198713025098</v>
      </c>
    </row>
    <row r="8829" spans="33:35">
      <c r="AG8829">
        <v>8826</v>
      </c>
      <c r="AH8829">
        <v>0.15870914295747943</v>
      </c>
      <c r="AI8829">
        <v>9.9838422873247262E-2</v>
      </c>
    </row>
    <row r="8830" spans="33:35">
      <c r="AG8830">
        <v>8827</v>
      </c>
      <c r="AH8830">
        <v>0.12659140747251618</v>
      </c>
      <c r="AI8830">
        <v>0.12185796148604192</v>
      </c>
    </row>
    <row r="8831" spans="33:35">
      <c r="AG8831">
        <v>8828</v>
      </c>
      <c r="AH8831">
        <v>0.12708254237104138</v>
      </c>
      <c r="AI8831">
        <v>0.13266281633945817</v>
      </c>
    </row>
    <row r="8832" spans="33:35">
      <c r="AG8832">
        <v>8829</v>
      </c>
      <c r="AH8832">
        <v>0.12531012326965987</v>
      </c>
      <c r="AI8832">
        <v>0.12897344025062252</v>
      </c>
    </row>
    <row r="8833" spans="33:35">
      <c r="AG8833">
        <v>8830</v>
      </c>
      <c r="AH8833">
        <v>0.146988748112625</v>
      </c>
      <c r="AI8833">
        <v>0.12641734225455972</v>
      </c>
    </row>
    <row r="8834" spans="33:35">
      <c r="AG8834">
        <v>8831</v>
      </c>
      <c r="AH8834">
        <v>0.13798618393230805</v>
      </c>
      <c r="AI8834">
        <v>0.12888709456500438</v>
      </c>
    </row>
    <row r="8835" spans="33:35">
      <c r="AG8835">
        <v>8832</v>
      </c>
      <c r="AH8835">
        <v>0.13918768872263632</v>
      </c>
      <c r="AI8835">
        <v>0.11464173811452447</v>
      </c>
    </row>
    <row r="8836" spans="33:35">
      <c r="AG8836">
        <v>8833</v>
      </c>
      <c r="AH8836">
        <v>0.14330385528618331</v>
      </c>
      <c r="AI8836">
        <v>0.11234889989607391</v>
      </c>
    </row>
    <row r="8837" spans="33:35">
      <c r="AG8837">
        <v>8834</v>
      </c>
      <c r="AH8837">
        <v>0.126745343361122</v>
      </c>
      <c r="AI8837">
        <v>0.12452427638374751</v>
      </c>
    </row>
    <row r="8838" spans="33:35">
      <c r="AG8838">
        <v>8835</v>
      </c>
      <c r="AH8838">
        <v>0.13858062424378481</v>
      </c>
      <c r="AI8838">
        <v>0.10892028052220826</v>
      </c>
    </row>
    <row r="8839" spans="33:35">
      <c r="AG8839">
        <v>8836</v>
      </c>
      <c r="AH8839">
        <v>0.12352229111994655</v>
      </c>
      <c r="AI8839">
        <v>0.13774942217173414</v>
      </c>
    </row>
    <row r="8840" spans="33:35">
      <c r="AG8840">
        <v>8837</v>
      </c>
      <c r="AH8840">
        <v>0.1392377721396397</v>
      </c>
      <c r="AI8840">
        <v>0.11024242591591625</v>
      </c>
    </row>
    <row r="8841" spans="33:35">
      <c r="AG8841">
        <v>8838</v>
      </c>
      <c r="AH8841">
        <v>0.14376706441940879</v>
      </c>
      <c r="AI8841">
        <v>0.11099335573058419</v>
      </c>
    </row>
    <row r="8842" spans="33:35">
      <c r="AG8842">
        <v>8839</v>
      </c>
      <c r="AH8842">
        <v>0.15292027477523201</v>
      </c>
      <c r="AI8842">
        <v>0.1303673945409706</v>
      </c>
    </row>
    <row r="8843" spans="33:35">
      <c r="AG8843">
        <v>8840</v>
      </c>
      <c r="AH8843">
        <v>0.12496796310940794</v>
      </c>
      <c r="AI8843">
        <v>0.14889137610383904</v>
      </c>
    </row>
    <row r="8844" spans="33:35">
      <c r="AG8844">
        <v>8841</v>
      </c>
      <c r="AH8844">
        <v>0.14086746681481052</v>
      </c>
      <c r="AI8844">
        <v>0.11979556638177233</v>
      </c>
    </row>
    <row r="8845" spans="33:35">
      <c r="AG8845">
        <v>8842</v>
      </c>
      <c r="AH8845">
        <v>0.13088293764565237</v>
      </c>
      <c r="AI8845">
        <v>0.13034589423036896</v>
      </c>
    </row>
    <row r="8846" spans="33:35">
      <c r="AG8846">
        <v>8843</v>
      </c>
      <c r="AH8846">
        <v>0.14298850417320116</v>
      </c>
      <c r="AI8846">
        <v>0.15615026284407083</v>
      </c>
    </row>
    <row r="8847" spans="33:35">
      <c r="AG8847">
        <v>8844</v>
      </c>
      <c r="AH8847">
        <v>0.12570246332140195</v>
      </c>
      <c r="AI8847">
        <v>0.12612820760703536</v>
      </c>
    </row>
    <row r="8848" spans="33:35">
      <c r="AG8848">
        <v>8845</v>
      </c>
      <c r="AH8848">
        <v>0.13260366897246678</v>
      </c>
      <c r="AI8848">
        <v>0.12841507490105566</v>
      </c>
    </row>
    <row r="8849" spans="33:35">
      <c r="AG8849">
        <v>8846</v>
      </c>
      <c r="AH8849">
        <v>0.17369053440039267</v>
      </c>
      <c r="AI8849">
        <v>0.10220695630757592</v>
      </c>
    </row>
    <row r="8850" spans="33:35">
      <c r="AG8850">
        <v>8847</v>
      </c>
      <c r="AH8850">
        <v>0.13144588044964742</v>
      </c>
      <c r="AI8850">
        <v>0.13690890581582849</v>
      </c>
    </row>
    <row r="8851" spans="33:35">
      <c r="AG8851">
        <v>8848</v>
      </c>
      <c r="AH8851">
        <v>0.14514077450147506</v>
      </c>
      <c r="AI8851">
        <v>0.1190026545470462</v>
      </c>
    </row>
    <row r="8852" spans="33:35">
      <c r="AG8852">
        <v>8849</v>
      </c>
      <c r="AH8852">
        <v>0.13648804351281985</v>
      </c>
      <c r="AI8852">
        <v>0.12170240914575611</v>
      </c>
    </row>
    <row r="8853" spans="33:35">
      <c r="AG8853">
        <v>8850</v>
      </c>
      <c r="AH8853">
        <v>0.13251638768711613</v>
      </c>
      <c r="AI8853">
        <v>0.11856677005199732</v>
      </c>
    </row>
    <row r="8854" spans="33:35">
      <c r="AG8854">
        <v>8851</v>
      </c>
      <c r="AH8854">
        <v>0.16426977505601184</v>
      </c>
      <c r="AI8854">
        <v>0.10785100561275376</v>
      </c>
    </row>
    <row r="8855" spans="33:35">
      <c r="AG8855">
        <v>8852</v>
      </c>
      <c r="AH8855">
        <v>0.12966121781497136</v>
      </c>
      <c r="AI8855">
        <v>0.13699566820728434</v>
      </c>
    </row>
    <row r="8856" spans="33:35">
      <c r="AG8856">
        <v>8853</v>
      </c>
      <c r="AH8856">
        <v>0.13081461046726886</v>
      </c>
      <c r="AI8856">
        <v>0.139500484048274</v>
      </c>
    </row>
    <row r="8857" spans="33:35">
      <c r="AG8857">
        <v>8854</v>
      </c>
      <c r="AH8857">
        <v>0.15291731297508043</v>
      </c>
      <c r="AI8857">
        <v>0.10154058177095253</v>
      </c>
    </row>
    <row r="8858" spans="33:35">
      <c r="AG8858">
        <v>8855</v>
      </c>
      <c r="AH8858">
        <v>0.13020484998955167</v>
      </c>
      <c r="AI8858">
        <v>0.12909668913725414</v>
      </c>
    </row>
    <row r="8859" spans="33:35">
      <c r="AG8859">
        <v>8856</v>
      </c>
      <c r="AH8859">
        <v>0.12626105363315371</v>
      </c>
      <c r="AI8859">
        <v>0.13100542034790902</v>
      </c>
    </row>
    <row r="8860" spans="33:35">
      <c r="AG8860">
        <v>8857</v>
      </c>
      <c r="AH8860">
        <v>0.14931997915892276</v>
      </c>
      <c r="AI8860">
        <v>0.10160268201934484</v>
      </c>
    </row>
    <row r="8861" spans="33:35">
      <c r="AG8861">
        <v>8858</v>
      </c>
      <c r="AH8861">
        <v>0.12936833771939479</v>
      </c>
      <c r="AI8861">
        <v>0.11457841593840458</v>
      </c>
    </row>
    <row r="8862" spans="33:35">
      <c r="AG8862">
        <v>8859</v>
      </c>
      <c r="AH8862">
        <v>0.1571557942723181</v>
      </c>
      <c r="AI8862">
        <v>9.5297269572980986E-2</v>
      </c>
    </row>
    <row r="8863" spans="33:35">
      <c r="AG8863">
        <v>8860</v>
      </c>
      <c r="AH8863">
        <v>0.12938866841254854</v>
      </c>
      <c r="AI8863">
        <v>0.13421252267222686</v>
      </c>
    </row>
    <row r="8864" spans="33:35">
      <c r="AG8864">
        <v>8861</v>
      </c>
      <c r="AH8864">
        <v>0.14206885555042703</v>
      </c>
      <c r="AI8864">
        <v>0.10982778322539231</v>
      </c>
    </row>
    <row r="8865" spans="33:35">
      <c r="AG8865">
        <v>8862</v>
      </c>
      <c r="AH8865">
        <v>0.15974032612072828</v>
      </c>
      <c r="AI8865">
        <v>0.13003061861127907</v>
      </c>
    </row>
    <row r="8866" spans="33:35">
      <c r="AG8866">
        <v>8863</v>
      </c>
      <c r="AH8866">
        <v>0.12261345220281768</v>
      </c>
      <c r="AI8866">
        <v>0.13087585372870633</v>
      </c>
    </row>
    <row r="8867" spans="33:35">
      <c r="AG8867">
        <v>8864</v>
      </c>
      <c r="AH8867">
        <v>0.15394618426684537</v>
      </c>
      <c r="AI8867">
        <v>0.10345759869664892</v>
      </c>
    </row>
    <row r="8868" spans="33:35">
      <c r="AG8868">
        <v>8865</v>
      </c>
      <c r="AH8868">
        <v>0.14794775145442238</v>
      </c>
      <c r="AI8868">
        <v>0.11535396138938452</v>
      </c>
    </row>
    <row r="8869" spans="33:35">
      <c r="AG8869">
        <v>8866</v>
      </c>
      <c r="AH8869">
        <v>0.13681762049835394</v>
      </c>
      <c r="AI8869">
        <v>0.12658131265666694</v>
      </c>
    </row>
    <row r="8870" spans="33:35">
      <c r="AG8870">
        <v>8867</v>
      </c>
      <c r="AH8870">
        <v>0.14779880029579487</v>
      </c>
      <c r="AI8870">
        <v>0.12246516621035602</v>
      </c>
    </row>
    <row r="8871" spans="33:35">
      <c r="AG8871">
        <v>8868</v>
      </c>
      <c r="AH8871">
        <v>0.12448977494482905</v>
      </c>
      <c r="AI8871">
        <v>0.1309747174454447</v>
      </c>
    </row>
    <row r="8872" spans="33:35">
      <c r="AG8872">
        <v>8869</v>
      </c>
      <c r="AH8872">
        <v>0.15214925689152339</v>
      </c>
      <c r="AI8872">
        <v>0.11183493145846035</v>
      </c>
    </row>
    <row r="8873" spans="33:35">
      <c r="AG8873">
        <v>8870</v>
      </c>
      <c r="AH8873">
        <v>0.13604111583487732</v>
      </c>
      <c r="AI8873">
        <v>0.12248619775592071</v>
      </c>
    </row>
    <row r="8874" spans="33:35">
      <c r="AG8874">
        <v>8871</v>
      </c>
      <c r="AH8874">
        <v>0.12827245805499765</v>
      </c>
      <c r="AI8874">
        <v>0.13490315488060273</v>
      </c>
    </row>
    <row r="8875" spans="33:35">
      <c r="AG8875">
        <v>8872</v>
      </c>
      <c r="AH8875">
        <v>0.13984660290329809</v>
      </c>
      <c r="AI8875">
        <v>0.14425169022172074</v>
      </c>
    </row>
    <row r="8876" spans="33:35">
      <c r="AG8876">
        <v>8873</v>
      </c>
      <c r="AH8876">
        <v>0.14704231863411599</v>
      </c>
      <c r="AI8876">
        <v>0.1010269063546768</v>
      </c>
    </row>
    <row r="8877" spans="33:35">
      <c r="AG8877">
        <v>8874</v>
      </c>
      <c r="AH8877">
        <v>0.17206978575167628</v>
      </c>
      <c r="AI8877">
        <v>0.11116310793771306</v>
      </c>
    </row>
    <row r="8878" spans="33:35">
      <c r="AG8878">
        <v>8875</v>
      </c>
      <c r="AH8878">
        <v>0.12701548242290547</v>
      </c>
      <c r="AI8878">
        <v>0.13715927375256731</v>
      </c>
    </row>
    <row r="8879" spans="33:35">
      <c r="AG8879">
        <v>8876</v>
      </c>
      <c r="AH8879">
        <v>0.13097846708918057</v>
      </c>
      <c r="AI8879">
        <v>0.12457602219123119</v>
      </c>
    </row>
    <row r="8880" spans="33:35">
      <c r="AG8880">
        <v>8877</v>
      </c>
      <c r="AH8880">
        <v>0.1285697884014399</v>
      </c>
      <c r="AI8880">
        <v>0.12555829009010175</v>
      </c>
    </row>
    <row r="8881" spans="33:35">
      <c r="AG8881">
        <v>8878</v>
      </c>
      <c r="AH8881">
        <v>0.14096681265963062</v>
      </c>
      <c r="AI8881">
        <v>0.12109530706686088</v>
      </c>
    </row>
    <row r="8882" spans="33:35">
      <c r="AG8882">
        <v>8879</v>
      </c>
      <c r="AH8882">
        <v>0.13097774118414363</v>
      </c>
      <c r="AI8882">
        <v>0.12564561897257082</v>
      </c>
    </row>
    <row r="8883" spans="33:35">
      <c r="AG8883">
        <v>8880</v>
      </c>
      <c r="AH8883">
        <v>0.12957048480759167</v>
      </c>
      <c r="AI8883">
        <v>0.1157495699965871</v>
      </c>
    </row>
    <row r="8884" spans="33:35">
      <c r="AG8884">
        <v>8881</v>
      </c>
      <c r="AH8884">
        <v>0.14398210309403167</v>
      </c>
      <c r="AI8884">
        <v>0.11459497642427637</v>
      </c>
    </row>
    <row r="8885" spans="33:35">
      <c r="AG8885">
        <v>8882</v>
      </c>
      <c r="AH8885">
        <v>0.15371323345396481</v>
      </c>
      <c r="AI8885">
        <v>0.11802195621882305</v>
      </c>
    </row>
    <row r="8886" spans="33:35">
      <c r="AG8886">
        <v>8883</v>
      </c>
      <c r="AH8886">
        <v>0.13056303217555917</v>
      </c>
      <c r="AI8886">
        <v>0.12696975861359688</v>
      </c>
    </row>
    <row r="8887" spans="33:35">
      <c r="AG8887">
        <v>8884</v>
      </c>
      <c r="AH8887">
        <v>0.1626482231839774</v>
      </c>
      <c r="AI8887">
        <v>9.6456744528104682E-2</v>
      </c>
    </row>
    <row r="8888" spans="33:35">
      <c r="AG8888">
        <v>8885</v>
      </c>
      <c r="AH8888">
        <v>0.14283418069401047</v>
      </c>
      <c r="AI8888">
        <v>0.11091745317605925</v>
      </c>
    </row>
    <row r="8889" spans="33:35">
      <c r="AG8889">
        <v>8886</v>
      </c>
      <c r="AH8889">
        <v>0.14430598456558577</v>
      </c>
      <c r="AI8889">
        <v>0.1198561494076914</v>
      </c>
    </row>
    <row r="8890" spans="33:35">
      <c r="AG8890">
        <v>8887</v>
      </c>
      <c r="AH8890">
        <v>0.1355072139541825</v>
      </c>
      <c r="AI8890">
        <v>0.12502937897069327</v>
      </c>
    </row>
    <row r="8891" spans="33:35">
      <c r="AG8891">
        <v>8888</v>
      </c>
      <c r="AH8891">
        <v>0.12437731961190156</v>
      </c>
      <c r="AI8891">
        <v>0.14776033382523177</v>
      </c>
    </row>
    <row r="8892" spans="33:35">
      <c r="AG8892">
        <v>8889</v>
      </c>
      <c r="AH8892">
        <v>0.12651722853899758</v>
      </c>
      <c r="AI8892">
        <v>0.12761336622098823</v>
      </c>
    </row>
    <row r="8893" spans="33:35">
      <c r="AG8893">
        <v>8890</v>
      </c>
      <c r="AH8893">
        <v>0.16217739511494994</v>
      </c>
      <c r="AI8893">
        <v>0.11403172769834072</v>
      </c>
    </row>
    <row r="8894" spans="33:35">
      <c r="AG8894">
        <v>8891</v>
      </c>
      <c r="AH8894">
        <v>0.20597958355627508</v>
      </c>
      <c r="AI8894">
        <v>8.7719993267517657E-2</v>
      </c>
    </row>
    <row r="8895" spans="33:35">
      <c r="AG8895">
        <v>8892</v>
      </c>
      <c r="AH8895">
        <v>0.14062482267992718</v>
      </c>
      <c r="AI8895">
        <v>0.11941948362927246</v>
      </c>
    </row>
    <row r="8896" spans="33:35">
      <c r="AG8896">
        <v>8893</v>
      </c>
      <c r="AH8896">
        <v>0.1424776963627031</v>
      </c>
      <c r="AI8896">
        <v>0.12855220422832725</v>
      </c>
    </row>
    <row r="8897" spans="33:35">
      <c r="AG8897">
        <v>8894</v>
      </c>
      <c r="AH8897">
        <v>0.13842321531149457</v>
      </c>
      <c r="AI8897">
        <v>0.11083656822221391</v>
      </c>
    </row>
    <row r="8898" spans="33:35">
      <c r="AG8898">
        <v>8895</v>
      </c>
      <c r="AH8898">
        <v>0.1374611342256645</v>
      </c>
      <c r="AI8898">
        <v>0.10503508157869312</v>
      </c>
    </row>
    <row r="8899" spans="33:35">
      <c r="AG8899">
        <v>8896</v>
      </c>
      <c r="AH8899">
        <v>0.13243920416657223</v>
      </c>
      <c r="AI8899">
        <v>0.10625670839490142</v>
      </c>
    </row>
    <row r="8900" spans="33:35">
      <c r="AG8900">
        <v>8897</v>
      </c>
      <c r="AH8900">
        <v>0.13541347033294243</v>
      </c>
      <c r="AI8900">
        <v>0.11618466082111101</v>
      </c>
    </row>
    <row r="8901" spans="33:35">
      <c r="AG8901">
        <v>8898</v>
      </c>
      <c r="AH8901">
        <v>0.15487297687111951</v>
      </c>
      <c r="AI8901">
        <v>0.10612833197714561</v>
      </c>
    </row>
    <row r="8902" spans="33:35">
      <c r="AG8902">
        <v>8899</v>
      </c>
      <c r="AH8902">
        <v>0.13664365140205803</v>
      </c>
      <c r="AI8902">
        <v>0.12043769940370441</v>
      </c>
    </row>
    <row r="8903" spans="33:35">
      <c r="AG8903">
        <v>8900</v>
      </c>
      <c r="AH8903">
        <v>0.13602960799850292</v>
      </c>
      <c r="AI8903">
        <v>0.12982532128096355</v>
      </c>
    </row>
    <row r="8904" spans="33:35">
      <c r="AG8904">
        <v>8901</v>
      </c>
      <c r="AH8904">
        <v>0.13501532395006266</v>
      </c>
      <c r="AI8904">
        <v>0.1179974363087293</v>
      </c>
    </row>
    <row r="8905" spans="33:35">
      <c r="AG8905">
        <v>8902</v>
      </c>
      <c r="AH8905">
        <v>0.12780749105421507</v>
      </c>
      <c r="AI8905">
        <v>0.14505952430422853</v>
      </c>
    </row>
    <row r="8906" spans="33:35">
      <c r="AG8906">
        <v>8903</v>
      </c>
      <c r="AH8906">
        <v>0.12560101678394384</v>
      </c>
      <c r="AI8906">
        <v>0.12821946036747497</v>
      </c>
    </row>
    <row r="8907" spans="33:35">
      <c r="AG8907">
        <v>8904</v>
      </c>
      <c r="AH8907">
        <v>0.16805221513045038</v>
      </c>
      <c r="AI8907">
        <v>0.10603275930582436</v>
      </c>
    </row>
    <row r="8908" spans="33:35">
      <c r="AG8908">
        <v>8905</v>
      </c>
      <c r="AH8908">
        <v>0.14284746875567539</v>
      </c>
      <c r="AI8908">
        <v>0.11942128010552085</v>
      </c>
    </row>
    <row r="8909" spans="33:35">
      <c r="AG8909">
        <v>8906</v>
      </c>
      <c r="AH8909">
        <v>0.1292908458544568</v>
      </c>
      <c r="AI8909">
        <v>0.12756282098978836</v>
      </c>
    </row>
    <row r="8910" spans="33:35">
      <c r="AG8910">
        <v>8907</v>
      </c>
      <c r="AH8910">
        <v>0.13797884044396222</v>
      </c>
      <c r="AI8910">
        <v>0.1377856302220466</v>
      </c>
    </row>
    <row r="8911" spans="33:35">
      <c r="AG8911">
        <v>8908</v>
      </c>
      <c r="AH8911">
        <v>0.16362509762751634</v>
      </c>
      <c r="AI8911">
        <v>0.10062779690784979</v>
      </c>
    </row>
    <row r="8912" spans="33:35">
      <c r="AG8912">
        <v>8909</v>
      </c>
      <c r="AH8912">
        <v>0.13064389682947639</v>
      </c>
      <c r="AI8912">
        <v>0.13396399640073248</v>
      </c>
    </row>
    <row r="8913" spans="33:35">
      <c r="AG8913">
        <v>8910</v>
      </c>
      <c r="AH8913">
        <v>0.13220744814533203</v>
      </c>
      <c r="AI8913">
        <v>0.12442640952749656</v>
      </c>
    </row>
    <row r="8914" spans="33:35">
      <c r="AG8914">
        <v>8911</v>
      </c>
      <c r="AH8914">
        <v>0.14640871897745214</v>
      </c>
      <c r="AI8914">
        <v>0.12193017089403646</v>
      </c>
    </row>
    <row r="8915" spans="33:35">
      <c r="AG8915">
        <v>8912</v>
      </c>
      <c r="AH8915">
        <v>0.14533347111746128</v>
      </c>
      <c r="AI8915">
        <v>0.11642546165391518</v>
      </c>
    </row>
    <row r="8916" spans="33:35">
      <c r="AG8916">
        <v>8913</v>
      </c>
      <c r="AH8916">
        <v>0.13594022174710352</v>
      </c>
      <c r="AI8916">
        <v>0.14073837431051842</v>
      </c>
    </row>
    <row r="8917" spans="33:35">
      <c r="AG8917">
        <v>8914</v>
      </c>
      <c r="AH8917">
        <v>0.15146575954542332</v>
      </c>
      <c r="AI8917">
        <v>0.12066652593716191</v>
      </c>
    </row>
    <row r="8918" spans="33:35">
      <c r="AG8918">
        <v>8915</v>
      </c>
      <c r="AH8918">
        <v>0.14240610235755302</v>
      </c>
      <c r="AI8918">
        <v>0.10035326882536209</v>
      </c>
    </row>
    <row r="8919" spans="33:35">
      <c r="AG8919">
        <v>8916</v>
      </c>
      <c r="AH8919">
        <v>0.13246649145204248</v>
      </c>
      <c r="AI8919">
        <v>0.11821569055968645</v>
      </c>
    </row>
    <row r="8920" spans="33:35">
      <c r="AG8920">
        <v>8917</v>
      </c>
      <c r="AH8920">
        <v>0.13399040931523873</v>
      </c>
      <c r="AI8920">
        <v>0.12447836545534886</v>
      </c>
    </row>
    <row r="8921" spans="33:35">
      <c r="AG8921">
        <v>8918</v>
      </c>
      <c r="AH8921">
        <v>0.12650153465571851</v>
      </c>
      <c r="AI8921">
        <v>0.1279369906724746</v>
      </c>
    </row>
    <row r="8922" spans="33:35">
      <c r="AG8922">
        <v>8919</v>
      </c>
      <c r="AH8922">
        <v>0.13349324296349108</v>
      </c>
      <c r="AI8922">
        <v>0.12900003228127538</v>
      </c>
    </row>
    <row r="8923" spans="33:35">
      <c r="AG8923">
        <v>8920</v>
      </c>
      <c r="AH8923">
        <v>0.13553561225519373</v>
      </c>
      <c r="AI8923">
        <v>0.11502114046412024</v>
      </c>
    </row>
    <row r="8924" spans="33:35">
      <c r="AG8924">
        <v>8921</v>
      </c>
      <c r="AH8924">
        <v>0.13045260321541519</v>
      </c>
      <c r="AI8924">
        <v>0.14011613047616817</v>
      </c>
    </row>
    <row r="8925" spans="33:35">
      <c r="AG8925">
        <v>8922</v>
      </c>
      <c r="AH8925">
        <v>0.12569954642410475</v>
      </c>
      <c r="AI8925">
        <v>0.13079748264106422</v>
      </c>
    </row>
    <row r="8926" spans="33:35">
      <c r="AG8926">
        <v>8923</v>
      </c>
      <c r="AH8926">
        <v>0.12973352676009314</v>
      </c>
      <c r="AI8926">
        <v>0.12583942948214</v>
      </c>
    </row>
    <row r="8927" spans="33:35">
      <c r="AG8927">
        <v>8924</v>
      </c>
      <c r="AH8927">
        <v>0.14171863384120539</v>
      </c>
      <c r="AI8927">
        <v>0.12920031758621781</v>
      </c>
    </row>
    <row r="8928" spans="33:35">
      <c r="AG8928">
        <v>8925</v>
      </c>
      <c r="AH8928">
        <v>0.13708054267230299</v>
      </c>
      <c r="AI8928">
        <v>0.12505108713100568</v>
      </c>
    </row>
    <row r="8929" spans="33:35">
      <c r="AG8929">
        <v>8926</v>
      </c>
      <c r="AH8929">
        <v>0.14312073113859081</v>
      </c>
      <c r="AI8929">
        <v>0.11933104950955967</v>
      </c>
    </row>
    <row r="8930" spans="33:35">
      <c r="AG8930">
        <v>8927</v>
      </c>
      <c r="AH8930">
        <v>0.15759123656226104</v>
      </c>
      <c r="AI8930">
        <v>0.10110749076467676</v>
      </c>
    </row>
    <row r="8931" spans="33:35">
      <c r="AG8931">
        <v>8928</v>
      </c>
      <c r="AH8931">
        <v>0.18444516329346977</v>
      </c>
      <c r="AI8931">
        <v>9.5955762300466152E-2</v>
      </c>
    </row>
    <row r="8932" spans="33:35">
      <c r="AG8932">
        <v>8929</v>
      </c>
      <c r="AH8932">
        <v>0.12554791881287525</v>
      </c>
      <c r="AI8932">
        <v>0.13399127163191191</v>
      </c>
    </row>
    <row r="8933" spans="33:35">
      <c r="AG8933">
        <v>8930</v>
      </c>
      <c r="AH8933">
        <v>0.15401907702551909</v>
      </c>
      <c r="AI8933">
        <v>0.11342950690723233</v>
      </c>
    </row>
    <row r="8934" spans="33:35">
      <c r="AG8934">
        <v>8931</v>
      </c>
      <c r="AH8934">
        <v>0.12953031870888912</v>
      </c>
      <c r="AI8934">
        <v>0.12025621839658561</v>
      </c>
    </row>
    <row r="8935" spans="33:35">
      <c r="AG8935">
        <v>8932</v>
      </c>
      <c r="AH8935">
        <v>0.12574545646446783</v>
      </c>
      <c r="AI8935">
        <v>0.12231773882003238</v>
      </c>
    </row>
    <row r="8936" spans="33:35">
      <c r="AG8936">
        <v>8933</v>
      </c>
      <c r="AH8936">
        <v>0.15911169887418744</v>
      </c>
      <c r="AI8936">
        <v>0.12084828058522946</v>
      </c>
    </row>
    <row r="8937" spans="33:35">
      <c r="AG8937">
        <v>8934</v>
      </c>
      <c r="AH8937">
        <v>0.14226247555563404</v>
      </c>
      <c r="AI8937">
        <v>0.11122117351931773</v>
      </c>
    </row>
    <row r="8938" spans="33:35">
      <c r="AG8938">
        <v>8935</v>
      </c>
      <c r="AH8938">
        <v>0.13585265821791692</v>
      </c>
      <c r="AI8938">
        <v>0.12390646135088235</v>
      </c>
    </row>
    <row r="8939" spans="33:35">
      <c r="AG8939">
        <v>8936</v>
      </c>
      <c r="AH8939">
        <v>0.1535689295737234</v>
      </c>
      <c r="AI8939">
        <v>0.11325199021851974</v>
      </c>
    </row>
    <row r="8940" spans="33:35">
      <c r="AG8940">
        <v>8937</v>
      </c>
      <c r="AH8940">
        <v>0.12918439851201394</v>
      </c>
      <c r="AI8940">
        <v>0.15720457099530036</v>
      </c>
    </row>
    <row r="8941" spans="33:35">
      <c r="AG8941">
        <v>8938</v>
      </c>
      <c r="AH8941">
        <v>0.13596443443260331</v>
      </c>
      <c r="AI8941">
        <v>0.10525808654933261</v>
      </c>
    </row>
    <row r="8942" spans="33:35">
      <c r="AG8942">
        <v>8939</v>
      </c>
      <c r="AH8942">
        <v>0.14654111896441824</v>
      </c>
      <c r="AI8942">
        <v>0.12697294907051751</v>
      </c>
    </row>
    <row r="8943" spans="33:35">
      <c r="AG8943">
        <v>8940</v>
      </c>
      <c r="AH8943">
        <v>0.12999437665107347</v>
      </c>
      <c r="AI8943">
        <v>0.11264934402970991</v>
      </c>
    </row>
    <row r="8944" spans="33:35">
      <c r="AG8944">
        <v>8941</v>
      </c>
      <c r="AH8944">
        <v>0.14325064868736287</v>
      </c>
      <c r="AI8944">
        <v>0.11955160448776884</v>
      </c>
    </row>
    <row r="8945" spans="33:35">
      <c r="AG8945">
        <v>8942</v>
      </c>
      <c r="AH8945">
        <v>0.14663387117449717</v>
      </c>
      <c r="AI8945">
        <v>0.12588862161145858</v>
      </c>
    </row>
    <row r="8946" spans="33:35">
      <c r="AG8946">
        <v>8943</v>
      </c>
      <c r="AH8946">
        <v>0.13139381103548459</v>
      </c>
      <c r="AI8946">
        <v>0.1188686013985441</v>
      </c>
    </row>
    <row r="8947" spans="33:35">
      <c r="AG8947">
        <v>8944</v>
      </c>
      <c r="AH8947">
        <v>0.14898848263488981</v>
      </c>
      <c r="AI8947">
        <v>0.11403321572698123</v>
      </c>
    </row>
    <row r="8948" spans="33:35">
      <c r="AG8948">
        <v>8945</v>
      </c>
      <c r="AH8948">
        <v>0.125483889974735</v>
      </c>
      <c r="AI8948">
        <v>0.12586586782408576</v>
      </c>
    </row>
    <row r="8949" spans="33:35">
      <c r="AG8949">
        <v>8946</v>
      </c>
      <c r="AH8949">
        <v>0.13110206132933938</v>
      </c>
      <c r="AI8949">
        <v>0.10987523864597919</v>
      </c>
    </row>
    <row r="8950" spans="33:35">
      <c r="AG8950">
        <v>8947</v>
      </c>
      <c r="AH8950">
        <v>0.13082223941183371</v>
      </c>
      <c r="AI8950">
        <v>0.11354991712585308</v>
      </c>
    </row>
    <row r="8951" spans="33:35">
      <c r="AG8951">
        <v>8948</v>
      </c>
      <c r="AH8951">
        <v>0.15865722124060991</v>
      </c>
      <c r="AI8951">
        <v>0.11364389106877287</v>
      </c>
    </row>
    <row r="8952" spans="33:35">
      <c r="AG8952">
        <v>8949</v>
      </c>
      <c r="AH8952">
        <v>0.1340884639122466</v>
      </c>
      <c r="AI8952">
        <v>0.12441383310308607</v>
      </c>
    </row>
    <row r="8953" spans="33:35">
      <c r="AG8953">
        <v>8950</v>
      </c>
      <c r="AH8953">
        <v>0.14208702090079539</v>
      </c>
      <c r="AI8953">
        <v>0.11513809938022801</v>
      </c>
    </row>
    <row r="8954" spans="33:35">
      <c r="AG8954">
        <v>8951</v>
      </c>
      <c r="AH8954">
        <v>0.16966860773577794</v>
      </c>
      <c r="AI8954">
        <v>9.5396375741819653E-2</v>
      </c>
    </row>
    <row r="8955" spans="33:35">
      <c r="AG8955">
        <v>8952</v>
      </c>
      <c r="AH8955">
        <v>0.16288013085642972</v>
      </c>
      <c r="AI8955">
        <v>0.10315076967032263</v>
      </c>
    </row>
    <row r="8956" spans="33:35">
      <c r="AG8956">
        <v>8953</v>
      </c>
      <c r="AH8956">
        <v>0.14018912674698109</v>
      </c>
      <c r="AI8956">
        <v>0.12930108042843794</v>
      </c>
    </row>
    <row r="8957" spans="33:35">
      <c r="AG8957">
        <v>8954</v>
      </c>
      <c r="AH8957">
        <v>0.16140158068068158</v>
      </c>
      <c r="AI8957">
        <v>0.10037671932224113</v>
      </c>
    </row>
    <row r="8958" spans="33:35">
      <c r="AG8958">
        <v>8955</v>
      </c>
      <c r="AH8958">
        <v>0.13704715518202634</v>
      </c>
      <c r="AI8958">
        <v>0.11477176297359673</v>
      </c>
    </row>
    <row r="8959" spans="33:35">
      <c r="AG8959">
        <v>8956</v>
      </c>
      <c r="AH8959">
        <v>0.14137344587789627</v>
      </c>
      <c r="AI8959">
        <v>0.11276448576683189</v>
      </c>
    </row>
    <row r="8960" spans="33:35">
      <c r="AG8960">
        <v>8957</v>
      </c>
      <c r="AH8960">
        <v>0.16266503535566082</v>
      </c>
      <c r="AI8960">
        <v>0.11206057678417733</v>
      </c>
    </row>
    <row r="8961" spans="33:35">
      <c r="AG8961">
        <v>8958</v>
      </c>
      <c r="AH8961">
        <v>0.15335967199099074</v>
      </c>
      <c r="AI8961">
        <v>9.9619194120648305E-2</v>
      </c>
    </row>
    <row r="8962" spans="33:35">
      <c r="AG8962">
        <v>8959</v>
      </c>
      <c r="AH8962">
        <v>0.13360527851000145</v>
      </c>
      <c r="AI8962">
        <v>0.14853530553269795</v>
      </c>
    </row>
    <row r="8963" spans="33:35">
      <c r="AG8963">
        <v>8960</v>
      </c>
      <c r="AH8963">
        <v>0.13536509730479715</v>
      </c>
      <c r="AI8963">
        <v>0.10855931977854794</v>
      </c>
    </row>
    <row r="8964" spans="33:35">
      <c r="AG8964">
        <v>8961</v>
      </c>
      <c r="AH8964">
        <v>0.14700586132210797</v>
      </c>
      <c r="AI8964">
        <v>0.1011093793186838</v>
      </c>
    </row>
    <row r="8965" spans="33:35">
      <c r="AG8965">
        <v>8962</v>
      </c>
      <c r="AH8965">
        <v>0.13995011176719782</v>
      </c>
      <c r="AI8965">
        <v>0.12873500559589265</v>
      </c>
    </row>
    <row r="8966" spans="33:35">
      <c r="AG8966">
        <v>8963</v>
      </c>
      <c r="AH8966">
        <v>0.13306180788126049</v>
      </c>
      <c r="AI8966">
        <v>0.12438579396938251</v>
      </c>
    </row>
    <row r="8967" spans="33:35">
      <c r="AG8967">
        <v>8964</v>
      </c>
      <c r="AH8967">
        <v>0.14980079262821835</v>
      </c>
      <c r="AI8967">
        <v>0.1046415393875222</v>
      </c>
    </row>
    <row r="8968" spans="33:35">
      <c r="AG8968">
        <v>8965</v>
      </c>
      <c r="AH8968">
        <v>0.13104204123284457</v>
      </c>
      <c r="AI8968">
        <v>0.13593883634805762</v>
      </c>
    </row>
    <row r="8969" spans="33:35">
      <c r="AG8969">
        <v>8966</v>
      </c>
      <c r="AH8969">
        <v>0.14333511099742491</v>
      </c>
      <c r="AI8969">
        <v>0.12846688289845126</v>
      </c>
    </row>
    <row r="8970" spans="33:35">
      <c r="AG8970">
        <v>8967</v>
      </c>
      <c r="AH8970">
        <v>0.13768048722711004</v>
      </c>
      <c r="AI8970">
        <v>0.12368029944884776</v>
      </c>
    </row>
    <row r="8971" spans="33:35">
      <c r="AG8971">
        <v>8968</v>
      </c>
      <c r="AH8971">
        <v>0.15141567334787587</v>
      </c>
      <c r="AI8971">
        <v>0.11753707857116062</v>
      </c>
    </row>
    <row r="8972" spans="33:35">
      <c r="AG8972">
        <v>8969</v>
      </c>
      <c r="AH8972">
        <v>0.15215141032761306</v>
      </c>
      <c r="AI8972">
        <v>0.10300979389551297</v>
      </c>
    </row>
    <row r="8973" spans="33:35">
      <c r="AG8973">
        <v>8970</v>
      </c>
      <c r="AH8973">
        <v>0.12861885524896483</v>
      </c>
      <c r="AI8973">
        <v>0.15358547414222215</v>
      </c>
    </row>
    <row r="8974" spans="33:35">
      <c r="AG8974">
        <v>8971</v>
      </c>
      <c r="AH8974">
        <v>0.12457123054094618</v>
      </c>
      <c r="AI8974">
        <v>0.13347428018588625</v>
      </c>
    </row>
    <row r="8975" spans="33:35">
      <c r="AG8975">
        <v>8972</v>
      </c>
      <c r="AH8975">
        <v>0.15352519600212475</v>
      </c>
      <c r="AI8975">
        <v>0.11195687005034757</v>
      </c>
    </row>
    <row r="8976" spans="33:35">
      <c r="AG8976">
        <v>8973</v>
      </c>
      <c r="AH8976">
        <v>0.16473239553348887</v>
      </c>
      <c r="AI8976">
        <v>9.686968096169335E-2</v>
      </c>
    </row>
    <row r="8977" spans="33:35">
      <c r="AG8977">
        <v>8974</v>
      </c>
      <c r="AH8977">
        <v>0.15265768452686226</v>
      </c>
      <c r="AI8977">
        <v>0.10260482983317219</v>
      </c>
    </row>
    <row r="8978" spans="33:35">
      <c r="AG8978">
        <v>8975</v>
      </c>
      <c r="AH8978">
        <v>0.13715515890688765</v>
      </c>
      <c r="AI8978">
        <v>0.14128438734271098</v>
      </c>
    </row>
    <row r="8979" spans="33:35">
      <c r="AG8979">
        <v>8976</v>
      </c>
      <c r="AH8979">
        <v>0.12222175664724637</v>
      </c>
      <c r="AI8979">
        <v>0.13399414399915463</v>
      </c>
    </row>
    <row r="8980" spans="33:35">
      <c r="AG8980">
        <v>8977</v>
      </c>
      <c r="AH8980">
        <v>0.12797057145422835</v>
      </c>
      <c r="AI8980">
        <v>0.12376563394553843</v>
      </c>
    </row>
    <row r="8981" spans="33:35">
      <c r="AG8981">
        <v>8978</v>
      </c>
      <c r="AH8981">
        <v>0.12551725272630918</v>
      </c>
      <c r="AI8981">
        <v>0.13282782519086944</v>
      </c>
    </row>
    <row r="8982" spans="33:35">
      <c r="AG8982">
        <v>8979</v>
      </c>
      <c r="AH8982">
        <v>0.13528055152302176</v>
      </c>
      <c r="AI8982">
        <v>0.11601941583199075</v>
      </c>
    </row>
    <row r="8983" spans="33:35">
      <c r="AG8983">
        <v>8980</v>
      </c>
      <c r="AH8983">
        <v>0.14870221822983595</v>
      </c>
      <c r="AI8983">
        <v>0.11805750536293538</v>
      </c>
    </row>
    <row r="8984" spans="33:35">
      <c r="AG8984">
        <v>8981</v>
      </c>
      <c r="AH8984">
        <v>0.13557057024993815</v>
      </c>
      <c r="AI8984">
        <v>0.12079271172215612</v>
      </c>
    </row>
    <row r="8985" spans="33:35">
      <c r="AG8985">
        <v>8982</v>
      </c>
      <c r="AH8985">
        <v>0.14613164985885588</v>
      </c>
      <c r="AI8985">
        <v>0.11287000990992119</v>
      </c>
    </row>
    <row r="8986" spans="33:35">
      <c r="AG8986">
        <v>8983</v>
      </c>
      <c r="AH8986">
        <v>0.13727696445401469</v>
      </c>
      <c r="AI8986">
        <v>0.11677503894375298</v>
      </c>
    </row>
    <row r="8987" spans="33:35">
      <c r="AG8987">
        <v>8984</v>
      </c>
      <c r="AH8987">
        <v>0.17998929774036485</v>
      </c>
      <c r="AI8987">
        <v>9.2086109165006869E-2</v>
      </c>
    </row>
    <row r="8988" spans="33:35">
      <c r="AG8988">
        <v>8985</v>
      </c>
      <c r="AH8988">
        <v>0.1276304809597627</v>
      </c>
      <c r="AI8988">
        <v>0.11990518714860038</v>
      </c>
    </row>
    <row r="8989" spans="33:35">
      <c r="AG8989">
        <v>8986</v>
      </c>
      <c r="AH8989">
        <v>0.15026486511367357</v>
      </c>
      <c r="AI8989">
        <v>0.10718061846015985</v>
      </c>
    </row>
    <row r="8990" spans="33:35">
      <c r="AG8990">
        <v>8987</v>
      </c>
      <c r="AH8990">
        <v>0.14841219108858811</v>
      </c>
      <c r="AI8990">
        <v>0.12555456369381054</v>
      </c>
    </row>
    <row r="8991" spans="33:35">
      <c r="AG8991">
        <v>8988</v>
      </c>
      <c r="AH8991">
        <v>0.12735832966569621</v>
      </c>
      <c r="AI8991">
        <v>0.12952243972288957</v>
      </c>
    </row>
    <row r="8992" spans="33:35">
      <c r="AG8992">
        <v>8989</v>
      </c>
      <c r="AH8992">
        <v>0.15914825939766775</v>
      </c>
      <c r="AI8992">
        <v>0.13098744242591159</v>
      </c>
    </row>
    <row r="8993" spans="33:35">
      <c r="AG8993">
        <v>8990</v>
      </c>
      <c r="AH8993">
        <v>0.14854551804588889</v>
      </c>
      <c r="AI8993">
        <v>0.10824901598368784</v>
      </c>
    </row>
    <row r="8994" spans="33:35">
      <c r="AG8994">
        <v>8991</v>
      </c>
      <c r="AH8994">
        <v>0.13159261552010865</v>
      </c>
      <c r="AI8994">
        <v>0.12474026971841373</v>
      </c>
    </row>
    <row r="8995" spans="33:35">
      <c r="AG8995">
        <v>8992</v>
      </c>
      <c r="AH8995">
        <v>0.14409482970293261</v>
      </c>
      <c r="AI8995">
        <v>0.11366108094136644</v>
      </c>
    </row>
    <row r="8996" spans="33:35">
      <c r="AG8996">
        <v>8993</v>
      </c>
      <c r="AH8996">
        <v>0.14026899190374317</v>
      </c>
      <c r="AI8996">
        <v>0.12176443065402968</v>
      </c>
    </row>
    <row r="8997" spans="33:35">
      <c r="AG8997">
        <v>8994</v>
      </c>
      <c r="AH8997">
        <v>0.14698006375560971</v>
      </c>
      <c r="AI8997">
        <v>0.11987335876793059</v>
      </c>
    </row>
    <row r="8998" spans="33:35">
      <c r="AG8998">
        <v>8995</v>
      </c>
      <c r="AH8998">
        <v>0.13653539555496344</v>
      </c>
      <c r="AI8998">
        <v>0.11328289637592336</v>
      </c>
    </row>
    <row r="8999" spans="33:35">
      <c r="AG8999">
        <v>8996</v>
      </c>
      <c r="AH8999">
        <v>0.12742020522026942</v>
      </c>
      <c r="AI8999">
        <v>0.121478661724788</v>
      </c>
    </row>
    <row r="9000" spans="33:35">
      <c r="AG9000">
        <v>8997</v>
      </c>
      <c r="AH9000">
        <v>0.14230619734877364</v>
      </c>
      <c r="AI9000">
        <v>0.12307417359848695</v>
      </c>
    </row>
    <row r="9001" spans="33:35">
      <c r="AG9001">
        <v>8998</v>
      </c>
      <c r="AH9001">
        <v>0.17636226292935986</v>
      </c>
      <c r="AI9001">
        <v>9.8623755845322167E-2</v>
      </c>
    </row>
    <row r="9002" spans="33:35">
      <c r="AG9002">
        <v>8999</v>
      </c>
      <c r="AH9002">
        <v>0.13878102797264535</v>
      </c>
      <c r="AI9002">
        <v>0.14904395076194776</v>
      </c>
    </row>
    <row r="9003" spans="33:35">
      <c r="AG9003">
        <v>9000</v>
      </c>
      <c r="AH9003">
        <v>0.21034639205853861</v>
      </c>
      <c r="AI9003">
        <v>8.648348257495575E-2</v>
      </c>
    </row>
    <row r="9004" spans="33:35">
      <c r="AG9004">
        <v>9001</v>
      </c>
      <c r="AH9004">
        <v>0.16290074107155308</v>
      </c>
      <c r="AI9004">
        <v>0.10729028283067231</v>
      </c>
    </row>
    <row r="9005" spans="33:35">
      <c r="AG9005">
        <v>9002</v>
      </c>
      <c r="AH9005">
        <v>0.13155643860527216</v>
      </c>
      <c r="AI9005">
        <v>0.11145398234007925</v>
      </c>
    </row>
    <row r="9006" spans="33:35">
      <c r="AG9006">
        <v>9003</v>
      </c>
      <c r="AH9006">
        <v>0.14426763761730424</v>
      </c>
      <c r="AI9006">
        <v>0.11348562354435013</v>
      </c>
    </row>
    <row r="9007" spans="33:35">
      <c r="AG9007">
        <v>9004</v>
      </c>
      <c r="AH9007">
        <v>0.12938183141600079</v>
      </c>
      <c r="AI9007">
        <v>0.12125447233927444</v>
      </c>
    </row>
    <row r="9008" spans="33:35">
      <c r="AG9008">
        <v>9005</v>
      </c>
      <c r="AH9008">
        <v>0.16878341064277047</v>
      </c>
      <c r="AI9008">
        <v>9.3606900740713164E-2</v>
      </c>
    </row>
    <row r="9009" spans="33:35">
      <c r="AG9009">
        <v>9006</v>
      </c>
      <c r="AH9009">
        <v>0.13885212310926995</v>
      </c>
      <c r="AI9009">
        <v>0.11051285263576052</v>
      </c>
    </row>
    <row r="9010" spans="33:35">
      <c r="AG9010">
        <v>9007</v>
      </c>
      <c r="AH9010">
        <v>0.13644585144737853</v>
      </c>
      <c r="AI9010">
        <v>0.1244630223113059</v>
      </c>
    </row>
    <row r="9011" spans="33:35">
      <c r="AG9011">
        <v>9008</v>
      </c>
      <c r="AH9011">
        <v>0.13890455342461325</v>
      </c>
      <c r="AI9011">
        <v>0.12640848082798031</v>
      </c>
    </row>
    <row r="9012" spans="33:35">
      <c r="AG9012">
        <v>9009</v>
      </c>
      <c r="AH9012">
        <v>0.12965276743733914</v>
      </c>
      <c r="AI9012">
        <v>0.12187967285710873</v>
      </c>
    </row>
    <row r="9013" spans="33:35">
      <c r="AG9013">
        <v>9010</v>
      </c>
      <c r="AH9013">
        <v>0.13949486066354069</v>
      </c>
      <c r="AI9013">
        <v>0.11616528907707283</v>
      </c>
    </row>
    <row r="9014" spans="33:35">
      <c r="AG9014">
        <v>9011</v>
      </c>
      <c r="AH9014">
        <v>0.1348007781499708</v>
      </c>
      <c r="AI9014">
        <v>0.10898872295956581</v>
      </c>
    </row>
    <row r="9015" spans="33:35">
      <c r="AG9015">
        <v>9012</v>
      </c>
      <c r="AH9015">
        <v>0.12318138360035844</v>
      </c>
      <c r="AI9015">
        <v>0.14102860863640371</v>
      </c>
    </row>
    <row r="9016" spans="33:35">
      <c r="AG9016">
        <v>9013</v>
      </c>
      <c r="AH9016">
        <v>0.13088540366359816</v>
      </c>
      <c r="AI9016">
        <v>0.11917326965373233</v>
      </c>
    </row>
    <row r="9017" spans="33:35">
      <c r="AG9017">
        <v>9014</v>
      </c>
      <c r="AH9017">
        <v>0.12726133449895224</v>
      </c>
      <c r="AI9017">
        <v>0.13042359356146521</v>
      </c>
    </row>
    <row r="9018" spans="33:35">
      <c r="AG9018">
        <v>9015</v>
      </c>
      <c r="AH9018">
        <v>0.12786242152814167</v>
      </c>
      <c r="AI9018">
        <v>0.15328582824965767</v>
      </c>
    </row>
    <row r="9019" spans="33:35">
      <c r="AG9019">
        <v>9016</v>
      </c>
      <c r="AH9019">
        <v>0.13070567796773494</v>
      </c>
      <c r="AI9019">
        <v>0.11274147627447872</v>
      </c>
    </row>
    <row r="9020" spans="33:35">
      <c r="AG9020">
        <v>9017</v>
      </c>
      <c r="AH9020">
        <v>0.14036520425004004</v>
      </c>
      <c r="AI9020">
        <v>0.13213197279747596</v>
      </c>
    </row>
    <row r="9021" spans="33:35">
      <c r="AG9021">
        <v>9018</v>
      </c>
      <c r="AH9021">
        <v>0.16032593696939781</v>
      </c>
      <c r="AI9021">
        <v>0.10884850189566238</v>
      </c>
    </row>
    <row r="9022" spans="33:35">
      <c r="AG9022">
        <v>9019</v>
      </c>
      <c r="AH9022">
        <v>0.13891597628093258</v>
      </c>
      <c r="AI9022">
        <v>0.13336436671049767</v>
      </c>
    </row>
    <row r="9023" spans="33:35">
      <c r="AG9023">
        <v>9020</v>
      </c>
      <c r="AH9023">
        <v>0.12826936138404352</v>
      </c>
      <c r="AI9023">
        <v>0.14383677279223306</v>
      </c>
    </row>
    <row r="9024" spans="33:35">
      <c r="AG9024">
        <v>9021</v>
      </c>
      <c r="AH9024">
        <v>0.17422402070332982</v>
      </c>
      <c r="AI9024">
        <v>9.6660990164373434E-2</v>
      </c>
    </row>
    <row r="9025" spans="33:35">
      <c r="AG9025">
        <v>9022</v>
      </c>
      <c r="AH9025">
        <v>0.12539191511133163</v>
      </c>
      <c r="AI9025">
        <v>0.1505441408612801</v>
      </c>
    </row>
    <row r="9026" spans="33:35">
      <c r="AG9026">
        <v>9023</v>
      </c>
      <c r="AH9026">
        <v>0.14892269404856132</v>
      </c>
      <c r="AI9026">
        <v>0.13341144577751746</v>
      </c>
    </row>
    <row r="9027" spans="33:35">
      <c r="AG9027">
        <v>9024</v>
      </c>
      <c r="AH9027">
        <v>0.12458081259718813</v>
      </c>
      <c r="AI9027">
        <v>0.14696999880067907</v>
      </c>
    </row>
    <row r="9028" spans="33:35">
      <c r="AG9028">
        <v>9025</v>
      </c>
      <c r="AH9028">
        <v>0.13353146848621572</v>
      </c>
      <c r="AI9028">
        <v>0.11595654271770542</v>
      </c>
    </row>
    <row r="9029" spans="33:35">
      <c r="AG9029">
        <v>9026</v>
      </c>
      <c r="AH9029">
        <v>0.12573392038528408</v>
      </c>
      <c r="AI9029">
        <v>0.12352256872187592</v>
      </c>
    </row>
    <row r="9030" spans="33:35">
      <c r="AG9030">
        <v>9027</v>
      </c>
      <c r="AH9030">
        <v>0.17318240036666849</v>
      </c>
      <c r="AI9030">
        <v>9.5581870267430438E-2</v>
      </c>
    </row>
    <row r="9031" spans="33:35">
      <c r="AG9031">
        <v>9028</v>
      </c>
      <c r="AH9031">
        <v>0.12974687819055092</v>
      </c>
      <c r="AI9031">
        <v>0.11642874528802555</v>
      </c>
    </row>
    <row r="9032" spans="33:35">
      <c r="AG9032">
        <v>9029</v>
      </c>
      <c r="AH9032">
        <v>0.158929597171899</v>
      </c>
      <c r="AI9032">
        <v>9.7693710646360718E-2</v>
      </c>
    </row>
    <row r="9033" spans="33:35">
      <c r="AG9033">
        <v>9030</v>
      </c>
      <c r="AH9033">
        <v>0.13568073304928183</v>
      </c>
      <c r="AI9033">
        <v>0.11504289094471111</v>
      </c>
    </row>
    <row r="9034" spans="33:35">
      <c r="AG9034">
        <v>9031</v>
      </c>
      <c r="AH9034">
        <v>0.12495051212280188</v>
      </c>
      <c r="AI9034">
        <v>0.13326845661075298</v>
      </c>
    </row>
    <row r="9035" spans="33:35">
      <c r="AG9035">
        <v>9032</v>
      </c>
      <c r="AH9035">
        <v>0.13115447780752001</v>
      </c>
      <c r="AI9035">
        <v>0.11710942836603766</v>
      </c>
    </row>
    <row r="9036" spans="33:35">
      <c r="AG9036">
        <v>9033</v>
      </c>
      <c r="AH9036">
        <v>0.13687303605433029</v>
      </c>
      <c r="AI9036">
        <v>0.1385800299204574</v>
      </c>
    </row>
    <row r="9037" spans="33:35">
      <c r="AG9037">
        <v>9034</v>
      </c>
      <c r="AH9037">
        <v>0.15062758270418983</v>
      </c>
      <c r="AI9037">
        <v>0.10971697977004605</v>
      </c>
    </row>
    <row r="9038" spans="33:35">
      <c r="AG9038">
        <v>9035</v>
      </c>
      <c r="AH9038">
        <v>0.13877970858667266</v>
      </c>
      <c r="AI9038">
        <v>0.14774864855121683</v>
      </c>
    </row>
    <row r="9039" spans="33:35">
      <c r="AG9039">
        <v>9036</v>
      </c>
      <c r="AH9039">
        <v>0.17083812411943547</v>
      </c>
      <c r="AI9039">
        <v>9.4101123255058816E-2</v>
      </c>
    </row>
    <row r="9040" spans="33:35">
      <c r="AG9040">
        <v>9037</v>
      </c>
      <c r="AH9040">
        <v>0.12701101415250385</v>
      </c>
      <c r="AI9040">
        <v>0.12311773650010713</v>
      </c>
    </row>
    <row r="9041" spans="33:35">
      <c r="AG9041">
        <v>9038</v>
      </c>
      <c r="AH9041">
        <v>0.13777641667439877</v>
      </c>
      <c r="AI9041">
        <v>0.10714014611190353</v>
      </c>
    </row>
    <row r="9042" spans="33:35">
      <c r="AG9042">
        <v>9039</v>
      </c>
      <c r="AH9042">
        <v>0.12707644614028227</v>
      </c>
      <c r="AI9042">
        <v>0.13926572743770846</v>
      </c>
    </row>
    <row r="9043" spans="33:35">
      <c r="AG9043">
        <v>9040</v>
      </c>
      <c r="AH9043">
        <v>0.1273942350656585</v>
      </c>
      <c r="AI9043">
        <v>0.12696856523409045</v>
      </c>
    </row>
    <row r="9044" spans="33:35">
      <c r="AG9044">
        <v>9041</v>
      </c>
      <c r="AH9044">
        <v>0.13445306242448812</v>
      </c>
      <c r="AI9044">
        <v>0.12986810333963153</v>
      </c>
    </row>
    <row r="9045" spans="33:35">
      <c r="AG9045">
        <v>9042</v>
      </c>
      <c r="AH9045">
        <v>0.13284075305748311</v>
      </c>
      <c r="AI9045">
        <v>0.11531660783070118</v>
      </c>
    </row>
    <row r="9046" spans="33:35">
      <c r="AG9046">
        <v>9043</v>
      </c>
      <c r="AH9046">
        <v>0.18903460652990331</v>
      </c>
      <c r="AI9046">
        <v>8.9923278415908275E-2</v>
      </c>
    </row>
    <row r="9047" spans="33:35">
      <c r="AG9047">
        <v>9044</v>
      </c>
      <c r="AH9047">
        <v>0.13468474293422619</v>
      </c>
      <c r="AI9047">
        <v>0.12967327582166696</v>
      </c>
    </row>
    <row r="9048" spans="33:35">
      <c r="AG9048">
        <v>9045</v>
      </c>
      <c r="AH9048">
        <v>0.13076221399789426</v>
      </c>
      <c r="AI9048">
        <v>0.12167082874118965</v>
      </c>
    </row>
    <row r="9049" spans="33:35">
      <c r="AG9049">
        <v>9046</v>
      </c>
      <c r="AH9049">
        <v>0.1323550811587331</v>
      </c>
      <c r="AI9049">
        <v>0.11562445697990301</v>
      </c>
    </row>
    <row r="9050" spans="33:35">
      <c r="AG9050">
        <v>9047</v>
      </c>
      <c r="AH9050">
        <v>0.14062775892417809</v>
      </c>
      <c r="AI9050">
        <v>0.14395082722501645</v>
      </c>
    </row>
    <row r="9051" spans="33:35">
      <c r="AG9051">
        <v>9048</v>
      </c>
      <c r="AH9051">
        <v>0.13670163370631991</v>
      </c>
      <c r="AI9051">
        <v>0.10427419511762036</v>
      </c>
    </row>
    <row r="9052" spans="33:35">
      <c r="AG9052">
        <v>9049</v>
      </c>
      <c r="AH9052">
        <v>0.13707764523166768</v>
      </c>
      <c r="AI9052">
        <v>0.12794602818230422</v>
      </c>
    </row>
    <row r="9053" spans="33:35">
      <c r="AG9053">
        <v>9050</v>
      </c>
      <c r="AH9053">
        <v>0.13250251560430951</v>
      </c>
      <c r="AI9053">
        <v>0.13250680078841709</v>
      </c>
    </row>
    <row r="9054" spans="33:35">
      <c r="AG9054">
        <v>9051</v>
      </c>
      <c r="AH9054">
        <v>0.12714399550824601</v>
      </c>
      <c r="AI9054">
        <v>0.12577129948949156</v>
      </c>
    </row>
    <row r="9055" spans="33:35">
      <c r="AG9055">
        <v>9052</v>
      </c>
      <c r="AH9055">
        <v>0.15834691638983603</v>
      </c>
      <c r="AI9055">
        <v>9.5619879292684257E-2</v>
      </c>
    </row>
    <row r="9056" spans="33:35">
      <c r="AG9056">
        <v>9053</v>
      </c>
      <c r="AH9056">
        <v>0.17062334366185425</v>
      </c>
      <c r="AI9056">
        <v>9.8286454584730371E-2</v>
      </c>
    </row>
    <row r="9057" spans="33:35">
      <c r="AG9057">
        <v>9054</v>
      </c>
      <c r="AH9057">
        <v>0.13712947957642777</v>
      </c>
      <c r="AI9057">
        <v>0.11409059528421639</v>
      </c>
    </row>
    <row r="9058" spans="33:35">
      <c r="AG9058">
        <v>9055</v>
      </c>
      <c r="AH9058">
        <v>0.13678149388610195</v>
      </c>
      <c r="AI9058">
        <v>0.11052892550650714</v>
      </c>
    </row>
    <row r="9059" spans="33:35">
      <c r="AG9059">
        <v>9056</v>
      </c>
      <c r="AH9059">
        <v>0.13607420319278982</v>
      </c>
      <c r="AI9059">
        <v>0.10680566795269313</v>
      </c>
    </row>
    <row r="9060" spans="33:35">
      <c r="AG9060">
        <v>9057</v>
      </c>
      <c r="AH9060">
        <v>0.12559702959340385</v>
      </c>
      <c r="AI9060">
        <v>0.12873708463116865</v>
      </c>
    </row>
    <row r="9061" spans="33:35">
      <c r="AG9061">
        <v>9058</v>
      </c>
      <c r="AH9061">
        <v>0.14482533777330298</v>
      </c>
      <c r="AI9061">
        <v>0.1084153300272981</v>
      </c>
    </row>
    <row r="9062" spans="33:35">
      <c r="AG9062">
        <v>9059</v>
      </c>
      <c r="AH9062">
        <v>0.13267386288454708</v>
      </c>
      <c r="AI9062">
        <v>0.10672072600617441</v>
      </c>
    </row>
    <row r="9063" spans="33:35">
      <c r="AG9063">
        <v>9060</v>
      </c>
      <c r="AH9063">
        <v>0.13389224625965671</v>
      </c>
      <c r="AI9063">
        <v>0.12520374433535758</v>
      </c>
    </row>
    <row r="9064" spans="33:35">
      <c r="AG9064">
        <v>9061</v>
      </c>
      <c r="AH9064">
        <v>0.15131816861031527</v>
      </c>
      <c r="AI9064">
        <v>0.12848602528706421</v>
      </c>
    </row>
    <row r="9065" spans="33:35">
      <c r="AG9065">
        <v>9062</v>
      </c>
      <c r="AH9065">
        <v>0.14887212943688843</v>
      </c>
      <c r="AI9065">
        <v>0.10351072833152249</v>
      </c>
    </row>
    <row r="9066" spans="33:35">
      <c r="AG9066">
        <v>9063</v>
      </c>
      <c r="AH9066">
        <v>0.1489709466362612</v>
      </c>
      <c r="AI9066">
        <v>0.10033977458338413</v>
      </c>
    </row>
    <row r="9067" spans="33:35">
      <c r="AG9067">
        <v>9064</v>
      </c>
      <c r="AH9067">
        <v>0.13633043631879116</v>
      </c>
      <c r="AI9067">
        <v>0.10595093711929725</v>
      </c>
    </row>
    <row r="9068" spans="33:35">
      <c r="AG9068">
        <v>9065</v>
      </c>
      <c r="AH9068">
        <v>0.12686656609908989</v>
      </c>
      <c r="AI9068">
        <v>0.12797804770667592</v>
      </c>
    </row>
    <row r="9069" spans="33:35">
      <c r="AG9069">
        <v>9066</v>
      </c>
      <c r="AH9069">
        <v>0.1421888567441702</v>
      </c>
      <c r="AI9069">
        <v>0.12955865969577574</v>
      </c>
    </row>
    <row r="9070" spans="33:35">
      <c r="AG9070">
        <v>9067</v>
      </c>
      <c r="AH9070">
        <v>0.13373503812927537</v>
      </c>
      <c r="AI9070">
        <v>0.1158249467257115</v>
      </c>
    </row>
    <row r="9071" spans="33:35">
      <c r="AG9071">
        <v>9068</v>
      </c>
      <c r="AH9071">
        <v>0.14335248943300496</v>
      </c>
      <c r="AI9071">
        <v>0.10341456598278498</v>
      </c>
    </row>
    <row r="9072" spans="33:35">
      <c r="AG9072">
        <v>9069</v>
      </c>
      <c r="AH9072">
        <v>0.12386160529358778</v>
      </c>
      <c r="AI9072">
        <v>0.13903599109249506</v>
      </c>
    </row>
    <row r="9073" spans="33:35">
      <c r="AG9073">
        <v>9070</v>
      </c>
      <c r="AH9073">
        <v>0.13137179123454859</v>
      </c>
      <c r="AI9073">
        <v>0.11225456357605224</v>
      </c>
    </row>
    <row r="9074" spans="33:35">
      <c r="AG9074">
        <v>9071</v>
      </c>
      <c r="AH9074">
        <v>0.1493058781714881</v>
      </c>
      <c r="AI9074">
        <v>0.13263582071262781</v>
      </c>
    </row>
    <row r="9075" spans="33:35">
      <c r="AG9075">
        <v>9072</v>
      </c>
      <c r="AH9075">
        <v>0.12567782303220346</v>
      </c>
      <c r="AI9075">
        <v>0.12837085793831401</v>
      </c>
    </row>
    <row r="9076" spans="33:35">
      <c r="AG9076">
        <v>9073</v>
      </c>
      <c r="AH9076">
        <v>0.13789668648100467</v>
      </c>
      <c r="AI9076">
        <v>0.1198244977656012</v>
      </c>
    </row>
    <row r="9077" spans="33:35">
      <c r="AG9077">
        <v>9074</v>
      </c>
      <c r="AH9077">
        <v>0.14682270463095082</v>
      </c>
      <c r="AI9077">
        <v>0.10598923998136492</v>
      </c>
    </row>
    <row r="9078" spans="33:35">
      <c r="AG9078">
        <v>9075</v>
      </c>
      <c r="AH9078">
        <v>0.15082819398906969</v>
      </c>
      <c r="AI9078">
        <v>0.10615560172109502</v>
      </c>
    </row>
    <row r="9079" spans="33:35">
      <c r="AG9079">
        <v>9076</v>
      </c>
      <c r="AH9079">
        <v>0.13168034781245253</v>
      </c>
      <c r="AI9079">
        <v>0.12059758739138177</v>
      </c>
    </row>
    <row r="9080" spans="33:35">
      <c r="AG9080">
        <v>9077</v>
      </c>
      <c r="AH9080">
        <v>0.13544416243635193</v>
      </c>
      <c r="AI9080">
        <v>0.12461368062903264</v>
      </c>
    </row>
    <row r="9081" spans="33:35">
      <c r="AG9081">
        <v>9078</v>
      </c>
      <c r="AH9081">
        <v>0.13987325502715181</v>
      </c>
      <c r="AI9081">
        <v>0.11047365732116687</v>
      </c>
    </row>
    <row r="9082" spans="33:35">
      <c r="AG9082">
        <v>9079</v>
      </c>
      <c r="AH9082">
        <v>0.13397125954911848</v>
      </c>
      <c r="AI9082">
        <v>0.13240223358126621</v>
      </c>
    </row>
    <row r="9083" spans="33:35">
      <c r="AG9083">
        <v>9080</v>
      </c>
      <c r="AH9083">
        <v>0.13048985694414969</v>
      </c>
      <c r="AI9083">
        <v>0.13554120812599035</v>
      </c>
    </row>
    <row r="9084" spans="33:35">
      <c r="AG9084">
        <v>9081</v>
      </c>
      <c r="AH9084">
        <v>0.13518566062855034</v>
      </c>
      <c r="AI9084">
        <v>0.12090434359282311</v>
      </c>
    </row>
    <row r="9085" spans="33:35">
      <c r="AG9085">
        <v>9082</v>
      </c>
      <c r="AH9085">
        <v>0.12570506918245128</v>
      </c>
      <c r="AI9085">
        <v>0.12471198411423105</v>
      </c>
    </row>
    <row r="9086" spans="33:35">
      <c r="AG9086">
        <v>9083</v>
      </c>
      <c r="AH9086">
        <v>0.14629293638863122</v>
      </c>
      <c r="AI9086">
        <v>9.9111148001242794E-2</v>
      </c>
    </row>
    <row r="9087" spans="33:35">
      <c r="AG9087">
        <v>9084</v>
      </c>
      <c r="AH9087">
        <v>0.13759307214688168</v>
      </c>
      <c r="AI9087">
        <v>0.11965129738976331</v>
      </c>
    </row>
    <row r="9088" spans="33:35">
      <c r="AG9088">
        <v>9085</v>
      </c>
      <c r="AH9088">
        <v>0.17172272005737724</v>
      </c>
      <c r="AI9088">
        <v>0.10027957011482272</v>
      </c>
    </row>
    <row r="9089" spans="33:35">
      <c r="AG9089">
        <v>9086</v>
      </c>
      <c r="AH9089">
        <v>0.14640977278980452</v>
      </c>
      <c r="AI9089">
        <v>0.11344598232497539</v>
      </c>
    </row>
    <row r="9090" spans="33:35">
      <c r="AG9090">
        <v>9087</v>
      </c>
      <c r="AH9090">
        <v>0.14286034020277802</v>
      </c>
      <c r="AI9090">
        <v>0.12471859715501066</v>
      </c>
    </row>
    <row r="9091" spans="33:35">
      <c r="AG9091">
        <v>9088</v>
      </c>
      <c r="AH9091">
        <v>0.13173263678702943</v>
      </c>
      <c r="AI9091">
        <v>0.11070145845880167</v>
      </c>
    </row>
    <row r="9092" spans="33:35">
      <c r="AG9092">
        <v>9089</v>
      </c>
      <c r="AH9092">
        <v>0.12396740433864056</v>
      </c>
      <c r="AI9092">
        <v>0.14559717353060592</v>
      </c>
    </row>
    <row r="9093" spans="33:35">
      <c r="AG9093">
        <v>9090</v>
      </c>
      <c r="AH9093">
        <v>0.14350880422142551</v>
      </c>
      <c r="AI9093">
        <v>0.10335692618259419</v>
      </c>
    </row>
    <row r="9094" spans="33:35">
      <c r="AG9094">
        <v>9091</v>
      </c>
      <c r="AH9094">
        <v>0.13451091722691302</v>
      </c>
      <c r="AI9094">
        <v>0.11453741663416524</v>
      </c>
    </row>
    <row r="9095" spans="33:35">
      <c r="AG9095">
        <v>9092</v>
      </c>
      <c r="AH9095">
        <v>0.14182041154759584</v>
      </c>
      <c r="AI9095">
        <v>0.13641682046865461</v>
      </c>
    </row>
    <row r="9096" spans="33:35">
      <c r="AG9096">
        <v>9093</v>
      </c>
      <c r="AH9096">
        <v>0.124213042330787</v>
      </c>
      <c r="AI9096">
        <v>0.1311030650334718</v>
      </c>
    </row>
    <row r="9097" spans="33:35">
      <c r="AG9097">
        <v>9094</v>
      </c>
      <c r="AH9097">
        <v>0.14575119468426601</v>
      </c>
      <c r="AI9097">
        <v>0.12890041877042993</v>
      </c>
    </row>
    <row r="9098" spans="33:35">
      <c r="AG9098">
        <v>9095</v>
      </c>
      <c r="AH9098">
        <v>0.13079221320059659</v>
      </c>
      <c r="AI9098">
        <v>0.13151375574275131</v>
      </c>
    </row>
    <row r="9099" spans="33:35">
      <c r="AG9099">
        <v>9096</v>
      </c>
      <c r="AH9099">
        <v>0.12715563279251652</v>
      </c>
      <c r="AI9099">
        <v>0.13834088853540932</v>
      </c>
    </row>
    <row r="9100" spans="33:35">
      <c r="AG9100">
        <v>9097</v>
      </c>
      <c r="AH9100">
        <v>0.13997842635362748</v>
      </c>
      <c r="AI9100">
        <v>0.11236714529028514</v>
      </c>
    </row>
    <row r="9101" spans="33:35">
      <c r="AG9101">
        <v>9098</v>
      </c>
      <c r="AH9101">
        <v>0.13352608172617997</v>
      </c>
      <c r="AI9101">
        <v>0.12749110149425619</v>
      </c>
    </row>
    <row r="9102" spans="33:35">
      <c r="AG9102">
        <v>9099</v>
      </c>
      <c r="AH9102">
        <v>0.12509256070690558</v>
      </c>
      <c r="AI9102">
        <v>0.1436112062195587</v>
      </c>
    </row>
    <row r="9103" spans="33:35">
      <c r="AG9103">
        <v>9100</v>
      </c>
      <c r="AH9103">
        <v>0.13568458954666171</v>
      </c>
      <c r="AI9103">
        <v>0.13175125410866947</v>
      </c>
    </row>
    <row r="9104" spans="33:35">
      <c r="AG9104">
        <v>9101</v>
      </c>
      <c r="AH9104">
        <v>0.19054225434180924</v>
      </c>
      <c r="AI9104">
        <v>9.8024119981513641E-2</v>
      </c>
    </row>
    <row r="9105" spans="33:35">
      <c r="AG9105">
        <v>9102</v>
      </c>
      <c r="AH9105">
        <v>0.12558197135082694</v>
      </c>
      <c r="AI9105">
        <v>0.14909498166012339</v>
      </c>
    </row>
    <row r="9106" spans="33:35">
      <c r="AG9106">
        <v>9103</v>
      </c>
      <c r="AH9106">
        <v>0.1406631790956244</v>
      </c>
      <c r="AI9106">
        <v>0.10108737958143893</v>
      </c>
    </row>
    <row r="9107" spans="33:35">
      <c r="AG9107">
        <v>9104</v>
      </c>
      <c r="AH9107">
        <v>0.15504105778688573</v>
      </c>
      <c r="AI9107">
        <v>0.1110778995650604</v>
      </c>
    </row>
    <row r="9108" spans="33:35">
      <c r="AG9108">
        <v>9105</v>
      </c>
      <c r="AH9108">
        <v>0.1326250083154262</v>
      </c>
      <c r="AI9108">
        <v>0.13042493311246686</v>
      </c>
    </row>
    <row r="9109" spans="33:35">
      <c r="AG9109">
        <v>9106</v>
      </c>
      <c r="AH9109">
        <v>0.1692731190808896</v>
      </c>
      <c r="AI9109">
        <v>0.10191643423586372</v>
      </c>
    </row>
    <row r="9110" spans="33:35">
      <c r="AG9110">
        <v>9107</v>
      </c>
      <c r="AH9110">
        <v>0.1293581838256232</v>
      </c>
      <c r="AI9110">
        <v>0.13406663962921417</v>
      </c>
    </row>
    <row r="9111" spans="33:35">
      <c r="AG9111">
        <v>9108</v>
      </c>
      <c r="AH9111">
        <v>0.12765503257076069</v>
      </c>
      <c r="AI9111">
        <v>0.13204153343368344</v>
      </c>
    </row>
    <row r="9112" spans="33:35">
      <c r="AG9112">
        <v>9109</v>
      </c>
      <c r="AH9112">
        <v>0.13434231431555221</v>
      </c>
      <c r="AI9112">
        <v>0.12366398057942979</v>
      </c>
    </row>
    <row r="9113" spans="33:35">
      <c r="AG9113">
        <v>9110</v>
      </c>
      <c r="AH9113">
        <v>0.14271319456022724</v>
      </c>
      <c r="AI9113">
        <v>0.11863681315004791</v>
      </c>
    </row>
    <row r="9114" spans="33:35">
      <c r="AG9114">
        <v>9111</v>
      </c>
      <c r="AH9114">
        <v>0.1361636608392767</v>
      </c>
      <c r="AI9114">
        <v>0.11109038217861986</v>
      </c>
    </row>
    <row r="9115" spans="33:35">
      <c r="AG9115">
        <v>9112</v>
      </c>
      <c r="AH9115">
        <v>0.1340816898639528</v>
      </c>
      <c r="AI9115">
        <v>0.12134926243508234</v>
      </c>
    </row>
    <row r="9116" spans="33:35">
      <c r="AG9116">
        <v>9113</v>
      </c>
      <c r="AH9116">
        <v>0.13151518853809724</v>
      </c>
      <c r="AI9116">
        <v>0.12686423781087883</v>
      </c>
    </row>
    <row r="9117" spans="33:35">
      <c r="AG9117">
        <v>9114</v>
      </c>
      <c r="AH9117">
        <v>0.13999726354296693</v>
      </c>
      <c r="AI9117">
        <v>0.11225600005914881</v>
      </c>
    </row>
    <row r="9118" spans="33:35">
      <c r="AG9118">
        <v>9115</v>
      </c>
      <c r="AH9118">
        <v>0.13043647792739718</v>
      </c>
      <c r="AI9118">
        <v>0.11895547174954517</v>
      </c>
    </row>
    <row r="9119" spans="33:35">
      <c r="AG9119">
        <v>9116</v>
      </c>
      <c r="AH9119">
        <v>0.18417119025548065</v>
      </c>
      <c r="AI9119">
        <v>0.11165431674667477</v>
      </c>
    </row>
    <row r="9120" spans="33:35">
      <c r="AG9120">
        <v>9117</v>
      </c>
      <c r="AH9120">
        <v>0.16761809748210402</v>
      </c>
      <c r="AI9120">
        <v>9.3657641022794821E-2</v>
      </c>
    </row>
    <row r="9121" spans="33:35">
      <c r="AG9121">
        <v>9118</v>
      </c>
      <c r="AH9121">
        <v>0.15502485080601586</v>
      </c>
      <c r="AI9121">
        <v>0.11384137403403752</v>
      </c>
    </row>
    <row r="9122" spans="33:35">
      <c r="AG9122">
        <v>9119</v>
      </c>
      <c r="AH9122">
        <v>0.13252901084374294</v>
      </c>
      <c r="AI9122">
        <v>0.10687290496888635</v>
      </c>
    </row>
    <row r="9123" spans="33:35">
      <c r="AG9123">
        <v>9120</v>
      </c>
      <c r="AH9123">
        <v>0.14977237553340378</v>
      </c>
      <c r="AI9123">
        <v>0.11061125084726035</v>
      </c>
    </row>
    <row r="9124" spans="33:35">
      <c r="AG9124">
        <v>9121</v>
      </c>
      <c r="AH9124">
        <v>0.14077165023093174</v>
      </c>
      <c r="AI9124">
        <v>0.10411358293244799</v>
      </c>
    </row>
    <row r="9125" spans="33:35">
      <c r="AG9125">
        <v>9122</v>
      </c>
      <c r="AH9125">
        <v>0.1729369572046919</v>
      </c>
      <c r="AI9125">
        <v>0.12620221237856097</v>
      </c>
    </row>
    <row r="9126" spans="33:35">
      <c r="AG9126">
        <v>9123</v>
      </c>
      <c r="AH9126">
        <v>0.14168167245382474</v>
      </c>
      <c r="AI9126">
        <v>0.11836160315382419</v>
      </c>
    </row>
    <row r="9127" spans="33:35">
      <c r="AG9127">
        <v>9124</v>
      </c>
      <c r="AH9127">
        <v>0.13836058980194424</v>
      </c>
      <c r="AI9127">
        <v>0.13248513552998334</v>
      </c>
    </row>
    <row r="9128" spans="33:35">
      <c r="AG9128">
        <v>9125</v>
      </c>
      <c r="AH9128">
        <v>0.13466774349590532</v>
      </c>
      <c r="AI9128">
        <v>0.11544882273681517</v>
      </c>
    </row>
    <row r="9129" spans="33:35">
      <c r="AG9129">
        <v>9126</v>
      </c>
      <c r="AH9129">
        <v>0.12314050546643911</v>
      </c>
      <c r="AI9129">
        <v>0.13229610755331905</v>
      </c>
    </row>
    <row r="9130" spans="33:35">
      <c r="AG9130">
        <v>9127</v>
      </c>
      <c r="AH9130">
        <v>0.13446359801301505</v>
      </c>
      <c r="AI9130">
        <v>0.11687993448473942</v>
      </c>
    </row>
    <row r="9131" spans="33:35">
      <c r="AG9131">
        <v>9128</v>
      </c>
      <c r="AH9131">
        <v>0.12515143591348549</v>
      </c>
      <c r="AI9131">
        <v>0.13208144053510623</v>
      </c>
    </row>
    <row r="9132" spans="33:35">
      <c r="AG9132">
        <v>9129</v>
      </c>
      <c r="AH9132">
        <v>0.13204642417352488</v>
      </c>
      <c r="AI9132">
        <v>0.13185750789792902</v>
      </c>
    </row>
    <row r="9133" spans="33:35">
      <c r="AG9133">
        <v>9130</v>
      </c>
      <c r="AH9133">
        <v>0.14452237259473968</v>
      </c>
      <c r="AI9133">
        <v>0.12834335030649005</v>
      </c>
    </row>
    <row r="9134" spans="33:35">
      <c r="AG9134">
        <v>9131</v>
      </c>
      <c r="AH9134">
        <v>0.14452812201137274</v>
      </c>
      <c r="AI9134">
        <v>0.11081763878793691</v>
      </c>
    </row>
    <row r="9135" spans="33:35">
      <c r="AG9135">
        <v>9132</v>
      </c>
      <c r="AH9135">
        <v>0.15529615073972466</v>
      </c>
      <c r="AI9135">
        <v>9.4344888540228822E-2</v>
      </c>
    </row>
    <row r="9136" spans="33:35">
      <c r="AG9136">
        <v>9133</v>
      </c>
      <c r="AH9136">
        <v>0.12569932388120347</v>
      </c>
      <c r="AI9136">
        <v>0.13684598837086689</v>
      </c>
    </row>
    <row r="9137" spans="33:35">
      <c r="AG9137">
        <v>9134</v>
      </c>
      <c r="AH9137">
        <v>0.12692990943136573</v>
      </c>
      <c r="AI9137">
        <v>0.12909561475391076</v>
      </c>
    </row>
    <row r="9138" spans="33:35">
      <c r="AG9138">
        <v>9135</v>
      </c>
      <c r="AH9138">
        <v>0.13615866223353151</v>
      </c>
      <c r="AI9138">
        <v>0.14467589628002345</v>
      </c>
    </row>
    <row r="9139" spans="33:35">
      <c r="AG9139">
        <v>9136</v>
      </c>
      <c r="AH9139">
        <v>0.15997564352522486</v>
      </c>
      <c r="AI9139">
        <v>0.10147580960498838</v>
      </c>
    </row>
    <row r="9140" spans="33:35">
      <c r="AG9140">
        <v>9137</v>
      </c>
      <c r="AH9140">
        <v>0.12487620603809151</v>
      </c>
      <c r="AI9140">
        <v>0.13734678227637914</v>
      </c>
    </row>
    <row r="9141" spans="33:35">
      <c r="AG9141">
        <v>9138</v>
      </c>
      <c r="AH9141">
        <v>0.13060582116751965</v>
      </c>
      <c r="AI9141">
        <v>0.11113847090637111</v>
      </c>
    </row>
    <row r="9142" spans="33:35">
      <c r="AG9142">
        <v>9139</v>
      </c>
      <c r="AH9142">
        <v>0.12600786555145951</v>
      </c>
      <c r="AI9142">
        <v>0.13339252096233484</v>
      </c>
    </row>
    <row r="9143" spans="33:35">
      <c r="AG9143">
        <v>9140</v>
      </c>
      <c r="AH9143">
        <v>0.13194340553648734</v>
      </c>
      <c r="AI9143">
        <v>0.12985040046719776</v>
      </c>
    </row>
    <row r="9144" spans="33:35">
      <c r="AG9144">
        <v>9141</v>
      </c>
      <c r="AH9144">
        <v>0.12558764168891848</v>
      </c>
      <c r="AI9144">
        <v>0.1302164698106465</v>
      </c>
    </row>
    <row r="9145" spans="33:35">
      <c r="AG9145">
        <v>9142</v>
      </c>
      <c r="AH9145">
        <v>0.14075313601932216</v>
      </c>
      <c r="AI9145">
        <v>0.13545359018169578</v>
      </c>
    </row>
    <row r="9146" spans="33:35">
      <c r="AG9146">
        <v>9143</v>
      </c>
      <c r="AH9146">
        <v>0.13295150278782622</v>
      </c>
      <c r="AI9146">
        <v>0.12790968083104484</v>
      </c>
    </row>
    <row r="9147" spans="33:35">
      <c r="AG9147">
        <v>9144</v>
      </c>
      <c r="AH9147">
        <v>0.13739390150300845</v>
      </c>
      <c r="AI9147">
        <v>0.11568017360340421</v>
      </c>
    </row>
    <row r="9148" spans="33:35">
      <c r="AG9148">
        <v>9145</v>
      </c>
      <c r="AH9148">
        <v>0.17938393069371292</v>
      </c>
      <c r="AI9148">
        <v>9.0959988930405314E-2</v>
      </c>
    </row>
    <row r="9149" spans="33:35">
      <c r="AG9149">
        <v>9146</v>
      </c>
      <c r="AH9149">
        <v>0.12582197029174427</v>
      </c>
      <c r="AI9149">
        <v>0.1256348059060656</v>
      </c>
    </row>
    <row r="9150" spans="33:35">
      <c r="AG9150">
        <v>9147</v>
      </c>
      <c r="AH9150">
        <v>0.15994973306888827</v>
      </c>
      <c r="AI9150">
        <v>0.11362710493241855</v>
      </c>
    </row>
    <row r="9151" spans="33:35">
      <c r="AG9151">
        <v>9148</v>
      </c>
      <c r="AH9151">
        <v>0.17330674648588837</v>
      </c>
      <c r="AI9151">
        <v>9.933965111529941E-2</v>
      </c>
    </row>
    <row r="9152" spans="33:35">
      <c r="AG9152">
        <v>9149</v>
      </c>
      <c r="AH9152">
        <v>0.13424906773854822</v>
      </c>
      <c r="AI9152">
        <v>0.12157886750127231</v>
      </c>
    </row>
    <row r="9153" spans="33:35">
      <c r="AG9153">
        <v>9150</v>
      </c>
      <c r="AH9153">
        <v>0.13241700649112625</v>
      </c>
      <c r="AI9153">
        <v>0.11592105077638439</v>
      </c>
    </row>
    <row r="9154" spans="33:35">
      <c r="AG9154">
        <v>9151</v>
      </c>
      <c r="AH9154">
        <v>0.12676092574656025</v>
      </c>
      <c r="AI9154">
        <v>0.12986860420204671</v>
      </c>
    </row>
    <row r="9155" spans="33:35">
      <c r="AG9155">
        <v>9152</v>
      </c>
      <c r="AH9155">
        <v>0.13471357116466584</v>
      </c>
      <c r="AI9155">
        <v>0.11750223596771717</v>
      </c>
    </row>
    <row r="9156" spans="33:35">
      <c r="AG9156">
        <v>9153</v>
      </c>
      <c r="AH9156">
        <v>0.13238571176330927</v>
      </c>
      <c r="AI9156">
        <v>0.11408233988885241</v>
      </c>
    </row>
    <row r="9157" spans="33:35">
      <c r="AG9157">
        <v>9154</v>
      </c>
      <c r="AH9157">
        <v>0.12621978837166628</v>
      </c>
      <c r="AI9157">
        <v>0.12355573940080133</v>
      </c>
    </row>
    <row r="9158" spans="33:35">
      <c r="AG9158">
        <v>9155</v>
      </c>
      <c r="AH9158">
        <v>0.14901079388286137</v>
      </c>
      <c r="AI9158">
        <v>0.10833453803732268</v>
      </c>
    </row>
    <row r="9159" spans="33:35">
      <c r="AG9159">
        <v>9156</v>
      </c>
      <c r="AH9159">
        <v>0.13772622500794679</v>
      </c>
      <c r="AI9159">
        <v>0.11042345917926369</v>
      </c>
    </row>
    <row r="9160" spans="33:35">
      <c r="AG9160">
        <v>9157</v>
      </c>
      <c r="AH9160">
        <v>0.13238326521756041</v>
      </c>
      <c r="AI9160">
        <v>0.12316651734062663</v>
      </c>
    </row>
    <row r="9161" spans="33:35">
      <c r="AG9161">
        <v>9158</v>
      </c>
      <c r="AH9161">
        <v>0.13294521122975742</v>
      </c>
      <c r="AI9161">
        <v>0.12629020423479587</v>
      </c>
    </row>
    <row r="9162" spans="33:35">
      <c r="AG9162">
        <v>9159</v>
      </c>
      <c r="AH9162">
        <v>0.17310447792923139</v>
      </c>
      <c r="AI9162">
        <v>0.10849257950651196</v>
      </c>
    </row>
    <row r="9163" spans="33:35">
      <c r="AG9163">
        <v>9160</v>
      </c>
      <c r="AH9163">
        <v>0.12825291593477167</v>
      </c>
      <c r="AI9163">
        <v>0.13359452800538993</v>
      </c>
    </row>
    <row r="9164" spans="33:35">
      <c r="AG9164">
        <v>9161</v>
      </c>
      <c r="AH9164">
        <v>0.17363177526767318</v>
      </c>
      <c r="AI9164">
        <v>0.10554642933668795</v>
      </c>
    </row>
    <row r="9165" spans="33:35">
      <c r="AG9165">
        <v>9162</v>
      </c>
      <c r="AH9165">
        <v>0.12945715653836509</v>
      </c>
      <c r="AI9165">
        <v>0.11980063570777265</v>
      </c>
    </row>
    <row r="9166" spans="33:35">
      <c r="AG9166">
        <v>9163</v>
      </c>
      <c r="AH9166">
        <v>0.15166062728254254</v>
      </c>
      <c r="AI9166">
        <v>0.11976666458820594</v>
      </c>
    </row>
    <row r="9167" spans="33:35">
      <c r="AG9167">
        <v>9164</v>
      </c>
      <c r="AH9167">
        <v>0.12387665133806278</v>
      </c>
      <c r="AI9167">
        <v>0.1315443701376362</v>
      </c>
    </row>
    <row r="9168" spans="33:35">
      <c r="AG9168">
        <v>9165</v>
      </c>
      <c r="AH9168">
        <v>0.14099018796380514</v>
      </c>
      <c r="AI9168">
        <v>0.13373876948438082</v>
      </c>
    </row>
    <row r="9169" spans="33:35">
      <c r="AG9169">
        <v>9166</v>
      </c>
      <c r="AH9169">
        <v>0.12965043354513636</v>
      </c>
      <c r="AI9169">
        <v>0.112768153892812</v>
      </c>
    </row>
    <row r="9170" spans="33:35">
      <c r="AG9170">
        <v>9167</v>
      </c>
      <c r="AH9170">
        <v>0.14481792690385228</v>
      </c>
      <c r="AI9170">
        <v>0.13985832016820554</v>
      </c>
    </row>
    <row r="9171" spans="33:35">
      <c r="AG9171">
        <v>9168</v>
      </c>
      <c r="AH9171">
        <v>0.13360195806724212</v>
      </c>
      <c r="AI9171">
        <v>0.13168349585903413</v>
      </c>
    </row>
    <row r="9172" spans="33:35">
      <c r="AG9172">
        <v>9169</v>
      </c>
      <c r="AH9172">
        <v>0.1516939836889977</v>
      </c>
      <c r="AI9172">
        <v>0.10757991480728249</v>
      </c>
    </row>
    <row r="9173" spans="33:35">
      <c r="AG9173">
        <v>9170</v>
      </c>
      <c r="AH9173">
        <v>0.16907785872080872</v>
      </c>
      <c r="AI9173">
        <v>0.11182796888777659</v>
      </c>
    </row>
    <row r="9174" spans="33:35">
      <c r="AG9174">
        <v>9171</v>
      </c>
      <c r="AH9174">
        <v>0.12754610123074739</v>
      </c>
      <c r="AI9174">
        <v>0.1227827310173662</v>
      </c>
    </row>
    <row r="9175" spans="33:35">
      <c r="AG9175">
        <v>9172</v>
      </c>
      <c r="AH9175">
        <v>0.12467180402508304</v>
      </c>
      <c r="AI9175">
        <v>0.1300743395745354</v>
      </c>
    </row>
    <row r="9176" spans="33:35">
      <c r="AG9176">
        <v>9173</v>
      </c>
      <c r="AH9176">
        <v>0.12516031719080614</v>
      </c>
      <c r="AI9176">
        <v>0.14192303609255863</v>
      </c>
    </row>
    <row r="9177" spans="33:35">
      <c r="AG9177">
        <v>9174</v>
      </c>
      <c r="AH9177">
        <v>0.16243459751343642</v>
      </c>
      <c r="AI9177">
        <v>0.10825568174786104</v>
      </c>
    </row>
    <row r="9178" spans="33:35">
      <c r="AG9178">
        <v>9175</v>
      </c>
      <c r="AH9178">
        <v>0.13707062502366335</v>
      </c>
      <c r="AI9178">
        <v>0.14541769173390048</v>
      </c>
    </row>
    <row r="9179" spans="33:35">
      <c r="AG9179">
        <v>9176</v>
      </c>
      <c r="AH9179">
        <v>0.12710429375472004</v>
      </c>
      <c r="AI9179">
        <v>0.12634694170922214</v>
      </c>
    </row>
    <row r="9180" spans="33:35">
      <c r="AG9180">
        <v>9177</v>
      </c>
      <c r="AH9180">
        <v>0.16013777906007856</v>
      </c>
      <c r="AI9180">
        <v>0.10353492724133226</v>
      </c>
    </row>
    <row r="9181" spans="33:35">
      <c r="AG9181">
        <v>9178</v>
      </c>
      <c r="AH9181">
        <v>0.15812464943152524</v>
      </c>
      <c r="AI9181">
        <v>0.11338493161614178</v>
      </c>
    </row>
    <row r="9182" spans="33:35">
      <c r="AG9182">
        <v>9179</v>
      </c>
      <c r="AH9182">
        <v>0.13057840975477172</v>
      </c>
      <c r="AI9182">
        <v>0.10964330114582799</v>
      </c>
    </row>
    <row r="9183" spans="33:35">
      <c r="AG9183">
        <v>9180</v>
      </c>
      <c r="AH9183">
        <v>0.1276436712054326</v>
      </c>
      <c r="AI9183">
        <v>0.13276775879929464</v>
      </c>
    </row>
    <row r="9184" spans="33:35">
      <c r="AG9184">
        <v>9181</v>
      </c>
      <c r="AH9184">
        <v>0.1573499791501892</v>
      </c>
      <c r="AI9184">
        <v>0.10699512085823105</v>
      </c>
    </row>
    <row r="9185" spans="33:35">
      <c r="AG9185">
        <v>9182</v>
      </c>
      <c r="AH9185">
        <v>0.18183923871502086</v>
      </c>
      <c r="AI9185">
        <v>9.1952401636149886E-2</v>
      </c>
    </row>
    <row r="9186" spans="33:35">
      <c r="AG9186">
        <v>9183</v>
      </c>
      <c r="AH9186">
        <v>0.12644187443766219</v>
      </c>
      <c r="AI9186">
        <v>0.13692640889707947</v>
      </c>
    </row>
    <row r="9187" spans="33:35">
      <c r="AG9187">
        <v>9184</v>
      </c>
      <c r="AH9187">
        <v>0.12699369220026652</v>
      </c>
      <c r="AI9187">
        <v>0.13688187813495239</v>
      </c>
    </row>
    <row r="9188" spans="33:35">
      <c r="AG9188">
        <v>9185</v>
      </c>
      <c r="AH9188">
        <v>0.13688305902637518</v>
      </c>
      <c r="AI9188">
        <v>0.13193720117262867</v>
      </c>
    </row>
    <row r="9189" spans="33:35">
      <c r="AG9189">
        <v>9186</v>
      </c>
      <c r="AH9189">
        <v>0.12891872086021752</v>
      </c>
      <c r="AI9189">
        <v>0.11964890526267832</v>
      </c>
    </row>
    <row r="9190" spans="33:35">
      <c r="AG9190">
        <v>9187</v>
      </c>
      <c r="AH9190">
        <v>0.14552629047406598</v>
      </c>
      <c r="AI9190">
        <v>0.10504722976203952</v>
      </c>
    </row>
    <row r="9191" spans="33:35">
      <c r="AG9191">
        <v>9188</v>
      </c>
      <c r="AH9191">
        <v>0.14102518385702237</v>
      </c>
      <c r="AI9191">
        <v>0.12731089738756562</v>
      </c>
    </row>
    <row r="9192" spans="33:35">
      <c r="AG9192">
        <v>9189</v>
      </c>
      <c r="AH9192">
        <v>0.13089919465661512</v>
      </c>
      <c r="AI9192">
        <v>0.11718958458432213</v>
      </c>
    </row>
    <row r="9193" spans="33:35">
      <c r="AG9193">
        <v>9190</v>
      </c>
      <c r="AH9193">
        <v>0.13374123633652094</v>
      </c>
      <c r="AI9193">
        <v>0.11127895295609799</v>
      </c>
    </row>
    <row r="9194" spans="33:35">
      <c r="AG9194">
        <v>9191</v>
      </c>
      <c r="AH9194">
        <v>0.13058190454024635</v>
      </c>
      <c r="AI9194">
        <v>0.11368080770227751</v>
      </c>
    </row>
    <row r="9195" spans="33:35">
      <c r="AG9195">
        <v>9192</v>
      </c>
      <c r="AH9195">
        <v>0.1629725734119882</v>
      </c>
      <c r="AI9195">
        <v>0.10407926178653179</v>
      </c>
    </row>
    <row r="9196" spans="33:35">
      <c r="AG9196">
        <v>9193</v>
      </c>
      <c r="AH9196">
        <v>0.1242385172158228</v>
      </c>
      <c r="AI9196">
        <v>0.1315996790739121</v>
      </c>
    </row>
    <row r="9197" spans="33:35">
      <c r="AG9197">
        <v>9194</v>
      </c>
      <c r="AH9197">
        <v>0.14389657582341958</v>
      </c>
      <c r="AI9197">
        <v>0.10174803246252677</v>
      </c>
    </row>
    <row r="9198" spans="33:35">
      <c r="AG9198">
        <v>9195</v>
      </c>
      <c r="AH9198">
        <v>0.12773166476396769</v>
      </c>
      <c r="AI9198">
        <v>0.1238262186192718</v>
      </c>
    </row>
    <row r="9199" spans="33:35">
      <c r="AG9199">
        <v>9196</v>
      </c>
      <c r="AH9199">
        <v>0.12720166523695478</v>
      </c>
      <c r="AI9199">
        <v>0.13624932237055168</v>
      </c>
    </row>
    <row r="9200" spans="33:35">
      <c r="AG9200">
        <v>9197</v>
      </c>
      <c r="AH9200">
        <v>0.13475270900592384</v>
      </c>
      <c r="AI9200">
        <v>0.10584886033110955</v>
      </c>
    </row>
    <row r="9201" spans="33:35">
      <c r="AG9201">
        <v>9198</v>
      </c>
      <c r="AH9201">
        <v>0.1305407648115729</v>
      </c>
      <c r="AI9201">
        <v>0.11571523919152424</v>
      </c>
    </row>
    <row r="9202" spans="33:35">
      <c r="AG9202">
        <v>9199</v>
      </c>
      <c r="AH9202">
        <v>0.13948713897422688</v>
      </c>
      <c r="AI9202">
        <v>0.12696877814654106</v>
      </c>
    </row>
    <row r="9203" spans="33:35">
      <c r="AG9203">
        <v>9200</v>
      </c>
      <c r="AH9203">
        <v>0.14171907829751068</v>
      </c>
      <c r="AI9203">
        <v>0.1133715903136511</v>
      </c>
    </row>
    <row r="9204" spans="33:35">
      <c r="AG9204">
        <v>9201</v>
      </c>
      <c r="AH9204">
        <v>0.16323161862443095</v>
      </c>
      <c r="AI9204">
        <v>9.2431502343131661E-2</v>
      </c>
    </row>
    <row r="9205" spans="33:35">
      <c r="AG9205">
        <v>9202</v>
      </c>
      <c r="AH9205">
        <v>0.12651450494322447</v>
      </c>
      <c r="AI9205">
        <v>0.13607205637251873</v>
      </c>
    </row>
    <row r="9206" spans="33:35">
      <c r="AG9206">
        <v>9203</v>
      </c>
      <c r="AH9206">
        <v>0.19096338592029161</v>
      </c>
      <c r="AI9206">
        <v>9.6503278393795119E-2</v>
      </c>
    </row>
    <row r="9207" spans="33:35">
      <c r="AG9207">
        <v>9204</v>
      </c>
      <c r="AH9207">
        <v>0.13788345324948439</v>
      </c>
      <c r="AI9207">
        <v>0.12670485551646765</v>
      </c>
    </row>
    <row r="9208" spans="33:35">
      <c r="AG9208">
        <v>9205</v>
      </c>
      <c r="AH9208">
        <v>0.14170617450860126</v>
      </c>
      <c r="AI9208">
        <v>0.12217790681880798</v>
      </c>
    </row>
    <row r="9209" spans="33:35">
      <c r="AG9209">
        <v>9206</v>
      </c>
      <c r="AH9209">
        <v>0.12990544786109195</v>
      </c>
      <c r="AI9209">
        <v>0.13744169723048821</v>
      </c>
    </row>
    <row r="9210" spans="33:35">
      <c r="AG9210">
        <v>9207</v>
      </c>
      <c r="AH9210">
        <v>0.13220868077203177</v>
      </c>
      <c r="AI9210">
        <v>0.11806964816087762</v>
      </c>
    </row>
    <row r="9211" spans="33:35">
      <c r="AG9211">
        <v>9208</v>
      </c>
      <c r="AH9211">
        <v>0.14512847640437709</v>
      </c>
      <c r="AI9211">
        <v>9.8622101816508767E-2</v>
      </c>
    </row>
    <row r="9212" spans="33:35">
      <c r="AG9212">
        <v>9209</v>
      </c>
      <c r="AH9212">
        <v>0.16489330618268569</v>
      </c>
      <c r="AI9212">
        <v>0.11977507504623472</v>
      </c>
    </row>
    <row r="9213" spans="33:35">
      <c r="AG9213">
        <v>9210</v>
      </c>
      <c r="AH9213">
        <v>0.13634751564908348</v>
      </c>
      <c r="AI9213">
        <v>0.14151352252210564</v>
      </c>
    </row>
    <row r="9214" spans="33:35">
      <c r="AG9214">
        <v>9211</v>
      </c>
      <c r="AH9214">
        <v>0.12669469107344383</v>
      </c>
      <c r="AI9214">
        <v>0.14396664262609171</v>
      </c>
    </row>
    <row r="9215" spans="33:35">
      <c r="AG9215">
        <v>9212</v>
      </c>
      <c r="AH9215">
        <v>0.13049652000316481</v>
      </c>
      <c r="AI9215">
        <v>0.15571129515164595</v>
      </c>
    </row>
    <row r="9216" spans="33:35">
      <c r="AG9216">
        <v>9213</v>
      </c>
      <c r="AH9216">
        <v>0.13354169322851303</v>
      </c>
      <c r="AI9216">
        <v>0.12547310753106955</v>
      </c>
    </row>
    <row r="9217" spans="33:35">
      <c r="AG9217">
        <v>9214</v>
      </c>
      <c r="AH9217">
        <v>0.13326707861518761</v>
      </c>
      <c r="AI9217">
        <v>0.11343051677422329</v>
      </c>
    </row>
    <row r="9218" spans="33:35">
      <c r="AG9218">
        <v>9215</v>
      </c>
      <c r="AH9218">
        <v>0.13175807752463714</v>
      </c>
      <c r="AI9218">
        <v>0.15496877758117175</v>
      </c>
    </row>
    <row r="9219" spans="33:35">
      <c r="AG9219">
        <v>9216</v>
      </c>
      <c r="AH9219">
        <v>0.13806794207005127</v>
      </c>
      <c r="AI9219">
        <v>0.12264608662301611</v>
      </c>
    </row>
    <row r="9220" spans="33:35">
      <c r="AG9220">
        <v>9217</v>
      </c>
      <c r="AH9220">
        <v>0.12344565194277374</v>
      </c>
      <c r="AI9220">
        <v>0.14548732598441444</v>
      </c>
    </row>
    <row r="9221" spans="33:35">
      <c r="AG9221">
        <v>9218</v>
      </c>
      <c r="AH9221">
        <v>0.13812622354697585</v>
      </c>
      <c r="AI9221">
        <v>0.11840291427910729</v>
      </c>
    </row>
    <row r="9222" spans="33:35">
      <c r="AG9222">
        <v>9219</v>
      </c>
      <c r="AH9222">
        <v>0.13769516349697553</v>
      </c>
      <c r="AI9222">
        <v>0.11075600694847286</v>
      </c>
    </row>
    <row r="9223" spans="33:35">
      <c r="AG9223">
        <v>9220</v>
      </c>
      <c r="AH9223">
        <v>0.16033809102842012</v>
      </c>
      <c r="AI9223">
        <v>0.10270753795842255</v>
      </c>
    </row>
    <row r="9224" spans="33:35">
      <c r="AG9224">
        <v>9221</v>
      </c>
      <c r="AH9224">
        <v>0.15441849421941642</v>
      </c>
      <c r="AI9224">
        <v>0.11163209032544266</v>
      </c>
    </row>
    <row r="9225" spans="33:35">
      <c r="AG9225">
        <v>9222</v>
      </c>
      <c r="AH9225">
        <v>0.13138500767192207</v>
      </c>
      <c r="AI9225">
        <v>0.11812933180169788</v>
      </c>
    </row>
    <row r="9226" spans="33:35">
      <c r="AG9226">
        <v>9223</v>
      </c>
      <c r="AH9226">
        <v>0.14163006099037539</v>
      </c>
      <c r="AI9226">
        <v>0.1234297530357289</v>
      </c>
    </row>
    <row r="9227" spans="33:35">
      <c r="AG9227">
        <v>9224</v>
      </c>
      <c r="AH9227">
        <v>0.15826237671786075</v>
      </c>
      <c r="AI9227">
        <v>0.12778519767361626</v>
      </c>
    </row>
    <row r="9228" spans="33:35">
      <c r="AG9228">
        <v>9225</v>
      </c>
      <c r="AH9228">
        <v>0.13895249023676987</v>
      </c>
      <c r="AI9228">
        <v>0.12265212255964211</v>
      </c>
    </row>
    <row r="9229" spans="33:35">
      <c r="AG9229">
        <v>9226</v>
      </c>
      <c r="AH9229">
        <v>0.13493394325426405</v>
      </c>
      <c r="AI9229">
        <v>0.11496163615256658</v>
      </c>
    </row>
    <row r="9230" spans="33:35">
      <c r="AG9230">
        <v>9227</v>
      </c>
      <c r="AH9230">
        <v>0.13302447576374399</v>
      </c>
      <c r="AI9230">
        <v>0.14179020721497657</v>
      </c>
    </row>
    <row r="9231" spans="33:35">
      <c r="AG9231">
        <v>9228</v>
      </c>
      <c r="AH9231">
        <v>0.13014976412595183</v>
      </c>
      <c r="AI9231">
        <v>0.14865149683164092</v>
      </c>
    </row>
    <row r="9232" spans="33:35">
      <c r="AG9232">
        <v>9229</v>
      </c>
      <c r="AH9232">
        <v>0.16276812468830532</v>
      </c>
      <c r="AI9232">
        <v>0.11181404218763384</v>
      </c>
    </row>
    <row r="9233" spans="33:35">
      <c r="AG9233">
        <v>9230</v>
      </c>
      <c r="AH9233">
        <v>0.12763755149939901</v>
      </c>
      <c r="AI9233">
        <v>0.13487120310109557</v>
      </c>
    </row>
    <row r="9234" spans="33:35">
      <c r="AG9234">
        <v>9231</v>
      </c>
      <c r="AH9234">
        <v>0.13159829836221221</v>
      </c>
      <c r="AI9234">
        <v>0.10943265859030081</v>
      </c>
    </row>
    <row r="9235" spans="33:35">
      <c r="AG9235">
        <v>9232</v>
      </c>
      <c r="AH9235">
        <v>0.14219102614200638</v>
      </c>
      <c r="AI9235">
        <v>0.13056579848787314</v>
      </c>
    </row>
    <row r="9236" spans="33:35">
      <c r="AG9236">
        <v>9233</v>
      </c>
      <c r="AH9236">
        <v>0.15580290902369748</v>
      </c>
      <c r="AI9236">
        <v>0.11589864019634163</v>
      </c>
    </row>
    <row r="9237" spans="33:35">
      <c r="AG9237">
        <v>9234</v>
      </c>
      <c r="AH9237">
        <v>0.13632657426291447</v>
      </c>
      <c r="AI9237">
        <v>0.1219451125678481</v>
      </c>
    </row>
    <row r="9238" spans="33:35">
      <c r="AG9238">
        <v>9235</v>
      </c>
      <c r="AH9238">
        <v>0.12461106345465862</v>
      </c>
      <c r="AI9238">
        <v>0.13246110390665586</v>
      </c>
    </row>
    <row r="9239" spans="33:35">
      <c r="AG9239">
        <v>9236</v>
      </c>
      <c r="AH9239">
        <v>0.12785509510529744</v>
      </c>
      <c r="AI9239">
        <v>0.12078046657614411</v>
      </c>
    </row>
    <row r="9240" spans="33:35">
      <c r="AG9240">
        <v>9237</v>
      </c>
      <c r="AH9240">
        <v>0.12799516236322597</v>
      </c>
      <c r="AI9240">
        <v>0.15183115871695305</v>
      </c>
    </row>
    <row r="9241" spans="33:35">
      <c r="AG9241">
        <v>9238</v>
      </c>
      <c r="AH9241">
        <v>0.14279277649002298</v>
      </c>
      <c r="AI9241">
        <v>0.11181930278088936</v>
      </c>
    </row>
    <row r="9242" spans="33:35">
      <c r="AG9242">
        <v>9239</v>
      </c>
      <c r="AH9242">
        <v>0.13361659599264211</v>
      </c>
      <c r="AI9242">
        <v>0.12413395329403674</v>
      </c>
    </row>
    <row r="9243" spans="33:35">
      <c r="AG9243">
        <v>9240</v>
      </c>
      <c r="AH9243">
        <v>0.13355515510579968</v>
      </c>
      <c r="AI9243">
        <v>0.12084415966178125</v>
      </c>
    </row>
    <row r="9244" spans="33:35">
      <c r="AG9244">
        <v>9241</v>
      </c>
      <c r="AH9244">
        <v>0.17254332570183017</v>
      </c>
      <c r="AI9244">
        <v>0.10455218623688249</v>
      </c>
    </row>
    <row r="9245" spans="33:35">
      <c r="AG9245">
        <v>9242</v>
      </c>
      <c r="AH9245">
        <v>0.13916128753581147</v>
      </c>
      <c r="AI9245">
        <v>0.11591623030473591</v>
      </c>
    </row>
    <row r="9246" spans="33:35">
      <c r="AG9246">
        <v>9243</v>
      </c>
      <c r="AH9246">
        <v>0.14507356556285125</v>
      </c>
      <c r="AI9246">
        <v>0.13386707896505265</v>
      </c>
    </row>
    <row r="9247" spans="33:35">
      <c r="AG9247">
        <v>9244</v>
      </c>
      <c r="AH9247">
        <v>0.1442051624959832</v>
      </c>
      <c r="AI9247">
        <v>0.10276923554210854</v>
      </c>
    </row>
    <row r="9248" spans="33:35">
      <c r="AG9248">
        <v>9245</v>
      </c>
      <c r="AH9248">
        <v>0.12537269884827357</v>
      </c>
      <c r="AI9248">
        <v>0.13171985496374986</v>
      </c>
    </row>
    <row r="9249" spans="33:35">
      <c r="AG9249">
        <v>9246</v>
      </c>
      <c r="AH9249">
        <v>0.12780374328848787</v>
      </c>
      <c r="AI9249">
        <v>0.12052893867636676</v>
      </c>
    </row>
    <row r="9250" spans="33:35">
      <c r="AG9250">
        <v>9247</v>
      </c>
      <c r="AH9250">
        <v>0.1441144117012558</v>
      </c>
      <c r="AI9250">
        <v>0.11251295932874703</v>
      </c>
    </row>
    <row r="9251" spans="33:35">
      <c r="AG9251">
        <v>9248</v>
      </c>
      <c r="AH9251">
        <v>0.12270602149733387</v>
      </c>
      <c r="AI9251">
        <v>0.13400349371781797</v>
      </c>
    </row>
    <row r="9252" spans="33:35">
      <c r="AG9252">
        <v>9249</v>
      </c>
      <c r="AH9252">
        <v>0.12839703950962703</v>
      </c>
      <c r="AI9252">
        <v>0.13464974161957136</v>
      </c>
    </row>
    <row r="9253" spans="33:35">
      <c r="AG9253">
        <v>9250</v>
      </c>
      <c r="AH9253">
        <v>0.12708234583820202</v>
      </c>
      <c r="AI9253">
        <v>0.15376663690082865</v>
      </c>
    </row>
    <row r="9254" spans="33:35">
      <c r="AG9254">
        <v>9251</v>
      </c>
      <c r="AH9254">
        <v>0.12554859437542462</v>
      </c>
      <c r="AI9254">
        <v>0.12758521432930542</v>
      </c>
    </row>
    <row r="9255" spans="33:35">
      <c r="AG9255">
        <v>9252</v>
      </c>
      <c r="AH9255">
        <v>0.13635059282335307</v>
      </c>
      <c r="AI9255">
        <v>0.1114672894868564</v>
      </c>
    </row>
    <row r="9256" spans="33:35">
      <c r="AG9256">
        <v>9253</v>
      </c>
      <c r="AH9256">
        <v>0.13898821518345394</v>
      </c>
      <c r="AI9256">
        <v>0.11449933753533688</v>
      </c>
    </row>
    <row r="9257" spans="33:35">
      <c r="AG9257">
        <v>9254</v>
      </c>
      <c r="AH9257">
        <v>0.14541814619893101</v>
      </c>
      <c r="AI9257">
        <v>0.12256160774267341</v>
      </c>
    </row>
    <row r="9258" spans="33:35">
      <c r="AG9258">
        <v>9255</v>
      </c>
      <c r="AH9258">
        <v>0.14407694972115073</v>
      </c>
      <c r="AI9258">
        <v>0.1102329722634203</v>
      </c>
    </row>
    <row r="9259" spans="33:35">
      <c r="AG9259">
        <v>9256</v>
      </c>
      <c r="AH9259">
        <v>0.13471123978137231</v>
      </c>
      <c r="AI9259">
        <v>0.11152073547445635</v>
      </c>
    </row>
    <row r="9260" spans="33:35">
      <c r="AG9260">
        <v>9257</v>
      </c>
      <c r="AH9260">
        <v>0.12640671039872614</v>
      </c>
      <c r="AI9260">
        <v>0.13334284081135545</v>
      </c>
    </row>
    <row r="9261" spans="33:35">
      <c r="AG9261">
        <v>9258</v>
      </c>
      <c r="AH9261">
        <v>0.14662641024117271</v>
      </c>
      <c r="AI9261">
        <v>0.13211090442476428</v>
      </c>
    </row>
    <row r="9262" spans="33:35">
      <c r="AG9262">
        <v>9259</v>
      </c>
      <c r="AH9262">
        <v>0.13135247886003631</v>
      </c>
      <c r="AI9262">
        <v>0.11245467723928163</v>
      </c>
    </row>
    <row r="9263" spans="33:35">
      <c r="AG9263">
        <v>9260</v>
      </c>
      <c r="AH9263">
        <v>0.14446781591978738</v>
      </c>
      <c r="AI9263">
        <v>0.13006120071710073</v>
      </c>
    </row>
    <row r="9264" spans="33:35">
      <c r="AG9264">
        <v>9261</v>
      </c>
      <c r="AH9264">
        <v>0.12559170699078942</v>
      </c>
      <c r="AI9264">
        <v>0.12702172245237489</v>
      </c>
    </row>
    <row r="9265" spans="33:35">
      <c r="AG9265">
        <v>9262</v>
      </c>
      <c r="AH9265">
        <v>0.14329049888708739</v>
      </c>
      <c r="AI9265">
        <v>0.10361116144856897</v>
      </c>
    </row>
    <row r="9266" spans="33:35">
      <c r="AG9266">
        <v>9263</v>
      </c>
      <c r="AH9266">
        <v>0.13261603063503161</v>
      </c>
      <c r="AI9266">
        <v>0.12518768849849957</v>
      </c>
    </row>
    <row r="9267" spans="33:35">
      <c r="AG9267">
        <v>9264</v>
      </c>
      <c r="AH9267">
        <v>0.13556862301144543</v>
      </c>
      <c r="AI9267">
        <v>0.12046738843017324</v>
      </c>
    </row>
    <row r="9268" spans="33:35">
      <c r="AG9268">
        <v>9265</v>
      </c>
      <c r="AH9268">
        <v>0.14159582661930625</v>
      </c>
      <c r="AI9268">
        <v>0.12941091069895416</v>
      </c>
    </row>
    <row r="9269" spans="33:35">
      <c r="AG9269">
        <v>9266</v>
      </c>
      <c r="AH9269">
        <v>0.12942945157462107</v>
      </c>
      <c r="AI9269">
        <v>0.13046421087975549</v>
      </c>
    </row>
    <row r="9270" spans="33:35">
      <c r="AG9270">
        <v>9267</v>
      </c>
      <c r="AH9270">
        <v>0.12556126226017394</v>
      </c>
      <c r="AI9270">
        <v>0.13750219654780124</v>
      </c>
    </row>
    <row r="9271" spans="33:35">
      <c r="AG9271">
        <v>9268</v>
      </c>
      <c r="AH9271">
        <v>0.15317473545460847</v>
      </c>
      <c r="AI9271">
        <v>0.11468220094673658</v>
      </c>
    </row>
    <row r="9272" spans="33:35">
      <c r="AG9272">
        <v>9269</v>
      </c>
      <c r="AH9272">
        <v>0.12935411808465586</v>
      </c>
      <c r="AI9272">
        <v>0.13544236472351173</v>
      </c>
    </row>
    <row r="9273" spans="33:35">
      <c r="AG9273">
        <v>9270</v>
      </c>
      <c r="AH9273">
        <v>0.12699185893643072</v>
      </c>
      <c r="AI9273">
        <v>0.11923877943045988</v>
      </c>
    </row>
    <row r="9274" spans="33:35">
      <c r="AG9274">
        <v>9271</v>
      </c>
      <c r="AH9274">
        <v>0.12794026668321296</v>
      </c>
      <c r="AI9274">
        <v>0.13423842211648149</v>
      </c>
    </row>
    <row r="9275" spans="33:35">
      <c r="AG9275">
        <v>9272</v>
      </c>
      <c r="AH9275">
        <v>0.12698175094170827</v>
      </c>
      <c r="AI9275">
        <v>0.128617519554723</v>
      </c>
    </row>
    <row r="9276" spans="33:35">
      <c r="AG9276">
        <v>9273</v>
      </c>
      <c r="AH9276">
        <v>0.12687308710655554</v>
      </c>
      <c r="AI9276">
        <v>0.13412055527013683</v>
      </c>
    </row>
    <row r="9277" spans="33:35">
      <c r="AG9277">
        <v>9274</v>
      </c>
      <c r="AH9277">
        <v>0.129192742758625</v>
      </c>
      <c r="AI9277">
        <v>0.12481698548567417</v>
      </c>
    </row>
    <row r="9278" spans="33:35">
      <c r="AG9278">
        <v>9275</v>
      </c>
      <c r="AH9278">
        <v>0.13454476068819562</v>
      </c>
      <c r="AI9278">
        <v>0.13053657515318134</v>
      </c>
    </row>
    <row r="9279" spans="33:35">
      <c r="AG9279">
        <v>9276</v>
      </c>
      <c r="AH9279">
        <v>0.13058824362643817</v>
      </c>
      <c r="AI9279">
        <v>0.12350447129991751</v>
      </c>
    </row>
    <row r="9280" spans="33:35">
      <c r="AG9280">
        <v>9277</v>
      </c>
      <c r="AH9280">
        <v>0.13106651013684606</v>
      </c>
      <c r="AI9280">
        <v>0.11348949341524509</v>
      </c>
    </row>
    <row r="9281" spans="33:35">
      <c r="AG9281">
        <v>9278</v>
      </c>
      <c r="AH9281">
        <v>0.13404404560992644</v>
      </c>
      <c r="AI9281">
        <v>0.15888284495949198</v>
      </c>
    </row>
    <row r="9282" spans="33:35">
      <c r="AG9282">
        <v>9279</v>
      </c>
      <c r="AH9282">
        <v>0.13587638944536165</v>
      </c>
      <c r="AI9282">
        <v>0.123715458220724</v>
      </c>
    </row>
    <row r="9283" spans="33:35">
      <c r="AG9283">
        <v>9280</v>
      </c>
      <c r="AH9283">
        <v>0.13747566835812774</v>
      </c>
      <c r="AI9283">
        <v>0.12727203361032899</v>
      </c>
    </row>
    <row r="9284" spans="33:35">
      <c r="AG9284">
        <v>9281</v>
      </c>
      <c r="AH9284">
        <v>0.12854619307301629</v>
      </c>
      <c r="AI9284">
        <v>0.11392740531789369</v>
      </c>
    </row>
    <row r="9285" spans="33:35">
      <c r="AG9285">
        <v>9282</v>
      </c>
      <c r="AH9285">
        <v>0.13206968794518278</v>
      </c>
      <c r="AI9285">
        <v>0.12310167537065597</v>
      </c>
    </row>
    <row r="9286" spans="33:35">
      <c r="AG9286">
        <v>9283</v>
      </c>
      <c r="AH9286">
        <v>0.13323437856804984</v>
      </c>
      <c r="AI9286">
        <v>0.14983086916821675</v>
      </c>
    </row>
    <row r="9287" spans="33:35">
      <c r="AG9287">
        <v>9284</v>
      </c>
      <c r="AH9287">
        <v>0.13729598036500917</v>
      </c>
      <c r="AI9287">
        <v>0.11464781970344702</v>
      </c>
    </row>
    <row r="9288" spans="33:35">
      <c r="AG9288">
        <v>9285</v>
      </c>
      <c r="AH9288">
        <v>0.12975130302924739</v>
      </c>
      <c r="AI9288">
        <v>0.1407859831902879</v>
      </c>
    </row>
    <row r="9289" spans="33:35">
      <c r="AG9289">
        <v>9286</v>
      </c>
      <c r="AH9289">
        <v>0.15282962528437294</v>
      </c>
      <c r="AI9289">
        <v>0.1188822549226662</v>
      </c>
    </row>
    <row r="9290" spans="33:35">
      <c r="AG9290">
        <v>9287</v>
      </c>
      <c r="AH9290">
        <v>0.16265091716693153</v>
      </c>
      <c r="AI9290">
        <v>0.118722714362448</v>
      </c>
    </row>
    <row r="9291" spans="33:35">
      <c r="AG9291">
        <v>9288</v>
      </c>
      <c r="AH9291">
        <v>0.14650574380830322</v>
      </c>
      <c r="AI9291">
        <v>0.10527406427974806</v>
      </c>
    </row>
    <row r="9292" spans="33:35">
      <c r="AG9292">
        <v>9289</v>
      </c>
      <c r="AH9292">
        <v>0.15212768182006486</v>
      </c>
      <c r="AI9292">
        <v>0.13832091964239501</v>
      </c>
    </row>
    <row r="9293" spans="33:35">
      <c r="AG9293">
        <v>9290</v>
      </c>
      <c r="AH9293">
        <v>0.13903028415095756</v>
      </c>
      <c r="AI9293">
        <v>0.12871096952266303</v>
      </c>
    </row>
    <row r="9294" spans="33:35">
      <c r="AG9294">
        <v>9291</v>
      </c>
      <c r="AH9294">
        <v>0.13136471999468036</v>
      </c>
      <c r="AI9294">
        <v>0.15397773980032875</v>
      </c>
    </row>
    <row r="9295" spans="33:35">
      <c r="AG9295">
        <v>9292</v>
      </c>
      <c r="AH9295">
        <v>0.15563547739219682</v>
      </c>
      <c r="AI9295">
        <v>0.10731260425283058</v>
      </c>
    </row>
    <row r="9296" spans="33:35">
      <c r="AG9296">
        <v>9293</v>
      </c>
      <c r="AH9296">
        <v>0.14048127149753606</v>
      </c>
      <c r="AI9296">
        <v>0.15000587835776558</v>
      </c>
    </row>
    <row r="9297" spans="33:35">
      <c r="AG9297">
        <v>9294</v>
      </c>
      <c r="AH9297">
        <v>0.1319229709206706</v>
      </c>
      <c r="AI9297">
        <v>0.13126270371244528</v>
      </c>
    </row>
    <row r="9298" spans="33:35">
      <c r="AG9298">
        <v>9295</v>
      </c>
      <c r="AH9298">
        <v>0.13970848483079051</v>
      </c>
      <c r="AI9298">
        <v>0.13473058810756047</v>
      </c>
    </row>
    <row r="9299" spans="33:35">
      <c r="AG9299">
        <v>9296</v>
      </c>
      <c r="AH9299">
        <v>0.12440702263654511</v>
      </c>
      <c r="AI9299">
        <v>0.12532387944153478</v>
      </c>
    </row>
    <row r="9300" spans="33:35">
      <c r="AG9300">
        <v>9297</v>
      </c>
      <c r="AH9300">
        <v>0.15409702320737415</v>
      </c>
      <c r="AI9300">
        <v>0.10202934352267261</v>
      </c>
    </row>
    <row r="9301" spans="33:35">
      <c r="AG9301">
        <v>9298</v>
      </c>
      <c r="AH9301">
        <v>0.13714701407230362</v>
      </c>
      <c r="AI9301">
        <v>0.1302914181738872</v>
      </c>
    </row>
    <row r="9302" spans="33:35">
      <c r="AG9302">
        <v>9299</v>
      </c>
      <c r="AH9302">
        <v>0.1288295387967433</v>
      </c>
      <c r="AI9302">
        <v>0.12766922830317795</v>
      </c>
    </row>
    <row r="9303" spans="33:35">
      <c r="AG9303">
        <v>9300</v>
      </c>
      <c r="AH9303">
        <v>0.13699923765439212</v>
      </c>
      <c r="AI9303">
        <v>0.11318530850160123</v>
      </c>
    </row>
    <row r="9304" spans="33:35">
      <c r="AG9304">
        <v>9301</v>
      </c>
      <c r="AH9304">
        <v>0.14978981596068944</v>
      </c>
      <c r="AI9304">
        <v>0.11283204528688169</v>
      </c>
    </row>
    <row r="9305" spans="33:35">
      <c r="AG9305">
        <v>9302</v>
      </c>
      <c r="AH9305">
        <v>0.13408384414704846</v>
      </c>
      <c r="AI9305">
        <v>0.11596105236844932</v>
      </c>
    </row>
    <row r="9306" spans="33:35">
      <c r="AG9306">
        <v>9303</v>
      </c>
      <c r="AH9306">
        <v>0.13912428284273023</v>
      </c>
      <c r="AI9306">
        <v>0.11862004284639982</v>
      </c>
    </row>
    <row r="9307" spans="33:35">
      <c r="AG9307">
        <v>9304</v>
      </c>
      <c r="AH9307">
        <v>0.17277931038869451</v>
      </c>
      <c r="AI9307">
        <v>9.6283010029867888E-2</v>
      </c>
    </row>
    <row r="9308" spans="33:35">
      <c r="AG9308">
        <v>9305</v>
      </c>
      <c r="AH9308">
        <v>0.13630071682323139</v>
      </c>
      <c r="AI9308">
        <v>0.13244332544248866</v>
      </c>
    </row>
    <row r="9309" spans="33:35">
      <c r="AG9309">
        <v>9306</v>
      </c>
      <c r="AH9309">
        <v>0.13355625892720888</v>
      </c>
      <c r="AI9309">
        <v>0.11336936736266071</v>
      </c>
    </row>
    <row r="9310" spans="33:35">
      <c r="AG9310">
        <v>9307</v>
      </c>
      <c r="AH9310">
        <v>0.13119046332496828</v>
      </c>
      <c r="AI9310">
        <v>0.12218434359191664</v>
      </c>
    </row>
    <row r="9311" spans="33:35">
      <c r="AG9311">
        <v>9308</v>
      </c>
      <c r="AH9311">
        <v>0.14659756603374774</v>
      </c>
      <c r="AI9311">
        <v>0.10423951037941526</v>
      </c>
    </row>
    <row r="9312" spans="33:35">
      <c r="AG9312">
        <v>9309</v>
      </c>
      <c r="AH9312">
        <v>0.13252993295544269</v>
      </c>
      <c r="AI9312">
        <v>0.13615239876145019</v>
      </c>
    </row>
    <row r="9313" spans="33:35">
      <c r="AG9313">
        <v>9310</v>
      </c>
      <c r="AH9313">
        <v>0.12998572839643646</v>
      </c>
      <c r="AI9313">
        <v>0.11895928048678667</v>
      </c>
    </row>
    <row r="9314" spans="33:35">
      <c r="AG9314">
        <v>9311</v>
      </c>
      <c r="AH9314">
        <v>0.14637848901254857</v>
      </c>
      <c r="AI9314">
        <v>0.12289937319997783</v>
      </c>
    </row>
    <row r="9315" spans="33:35">
      <c r="AG9315">
        <v>9312</v>
      </c>
      <c r="AH9315">
        <v>0.14235035100215615</v>
      </c>
      <c r="AI9315">
        <v>0.11241192392492393</v>
      </c>
    </row>
    <row r="9316" spans="33:35">
      <c r="AG9316">
        <v>9313</v>
      </c>
      <c r="AH9316">
        <v>0.14468326453760855</v>
      </c>
      <c r="AI9316">
        <v>0.11110531583016996</v>
      </c>
    </row>
    <row r="9317" spans="33:35">
      <c r="AG9317">
        <v>9314</v>
      </c>
      <c r="AH9317">
        <v>0.15950350432235119</v>
      </c>
      <c r="AI9317">
        <v>0.10071221921764083</v>
      </c>
    </row>
    <row r="9318" spans="33:35">
      <c r="AG9318">
        <v>9315</v>
      </c>
      <c r="AH9318">
        <v>0.15321019213919099</v>
      </c>
      <c r="AI9318">
        <v>0.10835224192393191</v>
      </c>
    </row>
    <row r="9319" spans="33:35">
      <c r="AG9319">
        <v>9316</v>
      </c>
      <c r="AH9319">
        <v>0.12494440442460916</v>
      </c>
      <c r="AI9319">
        <v>0.13997279528098738</v>
      </c>
    </row>
    <row r="9320" spans="33:35">
      <c r="AG9320">
        <v>9317</v>
      </c>
      <c r="AH9320">
        <v>0.14225101682616798</v>
      </c>
      <c r="AI9320">
        <v>0.12143387593042526</v>
      </c>
    </row>
    <row r="9321" spans="33:35">
      <c r="AG9321">
        <v>9318</v>
      </c>
      <c r="AH9321">
        <v>0.13529096350824102</v>
      </c>
      <c r="AI9321">
        <v>0.11143965069435419</v>
      </c>
    </row>
    <row r="9322" spans="33:35">
      <c r="AG9322">
        <v>9319</v>
      </c>
      <c r="AH9322">
        <v>0.13094760341091585</v>
      </c>
      <c r="AI9322">
        <v>0.11779404024037203</v>
      </c>
    </row>
    <row r="9323" spans="33:35">
      <c r="AG9323">
        <v>9320</v>
      </c>
      <c r="AH9323">
        <v>0.13304519174458218</v>
      </c>
      <c r="AI9323">
        <v>0.11752827405866928</v>
      </c>
    </row>
    <row r="9324" spans="33:35">
      <c r="AG9324">
        <v>9321</v>
      </c>
      <c r="AH9324">
        <v>0.16679194691999497</v>
      </c>
      <c r="AI9324">
        <v>9.6060536338085811E-2</v>
      </c>
    </row>
    <row r="9325" spans="33:35">
      <c r="AG9325">
        <v>9322</v>
      </c>
      <c r="AH9325">
        <v>0.12417505120584257</v>
      </c>
      <c r="AI9325">
        <v>0.13003570003107703</v>
      </c>
    </row>
    <row r="9326" spans="33:35">
      <c r="AG9326">
        <v>9323</v>
      </c>
      <c r="AH9326">
        <v>0.15438383479442797</v>
      </c>
      <c r="AI9326">
        <v>0.13007229475640586</v>
      </c>
    </row>
    <row r="9327" spans="33:35">
      <c r="AG9327">
        <v>9324</v>
      </c>
      <c r="AH9327">
        <v>0.13999933794168765</v>
      </c>
      <c r="AI9327">
        <v>0.1137252671819891</v>
      </c>
    </row>
    <row r="9328" spans="33:35">
      <c r="AG9328">
        <v>9325</v>
      </c>
      <c r="AH9328">
        <v>0.14317965996584153</v>
      </c>
      <c r="AI9328">
        <v>0.11184239247371219</v>
      </c>
    </row>
    <row r="9329" spans="33:35">
      <c r="AG9329">
        <v>9326</v>
      </c>
      <c r="AH9329">
        <v>0.13466814836836308</v>
      </c>
      <c r="AI9329">
        <v>0.12324665172051918</v>
      </c>
    </row>
    <row r="9330" spans="33:35">
      <c r="AG9330">
        <v>9327</v>
      </c>
      <c r="AH9330">
        <v>0.13393707398944721</v>
      </c>
      <c r="AI9330">
        <v>0.12082443312921569</v>
      </c>
    </row>
    <row r="9331" spans="33:35">
      <c r="AG9331">
        <v>9328</v>
      </c>
      <c r="AH9331">
        <v>0.13858024488572027</v>
      </c>
      <c r="AI9331">
        <v>0.13545959834586691</v>
      </c>
    </row>
    <row r="9332" spans="33:35">
      <c r="AG9332">
        <v>9329</v>
      </c>
      <c r="AH9332">
        <v>0.13347870668791362</v>
      </c>
      <c r="AI9332">
        <v>0.12852901550644033</v>
      </c>
    </row>
    <row r="9333" spans="33:35">
      <c r="AG9333">
        <v>9330</v>
      </c>
      <c r="AH9333">
        <v>0.12786195368936798</v>
      </c>
      <c r="AI9333">
        <v>0.12205064966066385</v>
      </c>
    </row>
    <row r="9334" spans="33:35">
      <c r="AG9334">
        <v>9331</v>
      </c>
      <c r="AH9334">
        <v>0.1390577888842327</v>
      </c>
      <c r="AI9334">
        <v>0.12595419025526797</v>
      </c>
    </row>
    <row r="9335" spans="33:35">
      <c r="AG9335">
        <v>9332</v>
      </c>
      <c r="AH9335">
        <v>0.14301011828436402</v>
      </c>
      <c r="AI9335">
        <v>0.11596826765970479</v>
      </c>
    </row>
    <row r="9336" spans="33:35">
      <c r="AG9336">
        <v>9333</v>
      </c>
      <c r="AH9336">
        <v>0.12565177157135016</v>
      </c>
      <c r="AI9336">
        <v>0.13031367421880136</v>
      </c>
    </row>
    <row r="9337" spans="33:35">
      <c r="AG9337">
        <v>9334</v>
      </c>
      <c r="AH9337">
        <v>0.13060859497090022</v>
      </c>
      <c r="AI9337">
        <v>0.12453213589602474</v>
      </c>
    </row>
    <row r="9338" spans="33:35">
      <c r="AG9338">
        <v>9335</v>
      </c>
      <c r="AH9338">
        <v>0.1388069512345764</v>
      </c>
      <c r="AI9338">
        <v>0.1144900135364957</v>
      </c>
    </row>
    <row r="9339" spans="33:35">
      <c r="AG9339">
        <v>9336</v>
      </c>
      <c r="AH9339">
        <v>0.16662044968066816</v>
      </c>
      <c r="AI9339">
        <v>0.10501737457006562</v>
      </c>
    </row>
    <row r="9340" spans="33:35">
      <c r="AG9340">
        <v>9337</v>
      </c>
      <c r="AH9340">
        <v>0.14287779904196438</v>
      </c>
      <c r="AI9340">
        <v>0.11789725921153998</v>
      </c>
    </row>
    <row r="9341" spans="33:35">
      <c r="AG9341">
        <v>9338</v>
      </c>
      <c r="AH9341">
        <v>0.13282648438504413</v>
      </c>
      <c r="AI9341">
        <v>0.11846172666666596</v>
      </c>
    </row>
    <row r="9342" spans="33:35">
      <c r="AG9342">
        <v>9339</v>
      </c>
      <c r="AH9342">
        <v>0.12423029332663045</v>
      </c>
      <c r="AI9342">
        <v>0.1321681484262211</v>
      </c>
    </row>
    <row r="9343" spans="33:35">
      <c r="AG9343">
        <v>9340</v>
      </c>
      <c r="AH9343">
        <v>0.13958779780423325</v>
      </c>
      <c r="AI9343">
        <v>0.14332638365445266</v>
      </c>
    </row>
    <row r="9344" spans="33:35">
      <c r="AG9344">
        <v>9341</v>
      </c>
      <c r="AH9344">
        <v>0.13203315950030792</v>
      </c>
      <c r="AI9344">
        <v>0.12283901874931852</v>
      </c>
    </row>
    <row r="9345" spans="33:35">
      <c r="AG9345">
        <v>9342</v>
      </c>
      <c r="AH9345">
        <v>0.12643916791957807</v>
      </c>
      <c r="AI9345">
        <v>0.11930261819059042</v>
      </c>
    </row>
    <row r="9346" spans="33:35">
      <c r="AG9346">
        <v>9343</v>
      </c>
      <c r="AH9346">
        <v>0.12497630650288361</v>
      </c>
      <c r="AI9346">
        <v>0.13808513809548797</v>
      </c>
    </row>
    <row r="9347" spans="33:35">
      <c r="AG9347">
        <v>9344</v>
      </c>
      <c r="AH9347">
        <v>0.13900918817755631</v>
      </c>
      <c r="AI9347">
        <v>0.11912916580354584</v>
      </c>
    </row>
    <row r="9348" spans="33:35">
      <c r="AG9348">
        <v>9345</v>
      </c>
      <c r="AH9348">
        <v>0.16118320990790946</v>
      </c>
      <c r="AI9348">
        <v>0.12097366463281595</v>
      </c>
    </row>
    <row r="9349" spans="33:35">
      <c r="AG9349">
        <v>9346</v>
      </c>
      <c r="AH9349">
        <v>0.12979355066817258</v>
      </c>
      <c r="AI9349">
        <v>0.12955702993598128</v>
      </c>
    </row>
    <row r="9350" spans="33:35">
      <c r="AG9350">
        <v>9347</v>
      </c>
      <c r="AH9350">
        <v>0.13015459255427736</v>
      </c>
      <c r="AI9350">
        <v>0.12854823316636499</v>
      </c>
    </row>
    <row r="9351" spans="33:35">
      <c r="AG9351">
        <v>9348</v>
      </c>
      <c r="AH9351">
        <v>0.13592174279003919</v>
      </c>
      <c r="AI9351">
        <v>0.11475018007003354</v>
      </c>
    </row>
    <row r="9352" spans="33:35">
      <c r="AG9352">
        <v>9349</v>
      </c>
      <c r="AH9352">
        <v>0.12803698976109032</v>
      </c>
      <c r="AI9352">
        <v>0.12313947685449696</v>
      </c>
    </row>
    <row r="9353" spans="33:35">
      <c r="AG9353">
        <v>9350</v>
      </c>
      <c r="AH9353">
        <v>0.12603685287862421</v>
      </c>
      <c r="AI9353">
        <v>0.13204939681278038</v>
      </c>
    </row>
    <row r="9354" spans="33:35">
      <c r="AG9354">
        <v>9351</v>
      </c>
      <c r="AH9354">
        <v>0.15739517867665231</v>
      </c>
      <c r="AI9354">
        <v>9.4359643156832249E-2</v>
      </c>
    </row>
    <row r="9355" spans="33:35">
      <c r="AG9355">
        <v>9352</v>
      </c>
      <c r="AH9355">
        <v>0.13911171086553634</v>
      </c>
      <c r="AI9355">
        <v>0.11289682275002431</v>
      </c>
    </row>
    <row r="9356" spans="33:35">
      <c r="AG9356">
        <v>9353</v>
      </c>
      <c r="AH9356">
        <v>0.14598333210191783</v>
      </c>
      <c r="AI9356">
        <v>0.12464004317858449</v>
      </c>
    </row>
    <row r="9357" spans="33:35">
      <c r="AG9357">
        <v>9354</v>
      </c>
      <c r="AH9357">
        <v>0.14101351121273428</v>
      </c>
      <c r="AI9357">
        <v>0.11528742726636025</v>
      </c>
    </row>
    <row r="9358" spans="33:35">
      <c r="AG9358">
        <v>9355</v>
      </c>
      <c r="AH9358">
        <v>0.13029891190000992</v>
      </c>
      <c r="AI9358">
        <v>0.12142953419414597</v>
      </c>
    </row>
    <row r="9359" spans="33:35">
      <c r="AG9359">
        <v>9356</v>
      </c>
      <c r="AH9359">
        <v>0.15847471071741029</v>
      </c>
      <c r="AI9359">
        <v>0.10791598573400865</v>
      </c>
    </row>
    <row r="9360" spans="33:35">
      <c r="AG9360">
        <v>9357</v>
      </c>
      <c r="AH9360">
        <v>0.14101993286117645</v>
      </c>
      <c r="AI9360">
        <v>0.10392381244670874</v>
      </c>
    </row>
    <row r="9361" spans="33:35">
      <c r="AG9361">
        <v>9358</v>
      </c>
      <c r="AH9361">
        <v>0.15651620094697899</v>
      </c>
      <c r="AI9361">
        <v>0.12276158945838064</v>
      </c>
    </row>
    <row r="9362" spans="33:35">
      <c r="AG9362">
        <v>9359</v>
      </c>
      <c r="AH9362">
        <v>0.12797536077192453</v>
      </c>
      <c r="AI9362">
        <v>0.11994255029446824</v>
      </c>
    </row>
    <row r="9363" spans="33:35">
      <c r="AG9363">
        <v>9360</v>
      </c>
      <c r="AH9363">
        <v>0.14248658123258495</v>
      </c>
      <c r="AI9363">
        <v>0.10543597836772935</v>
      </c>
    </row>
    <row r="9364" spans="33:35">
      <c r="AG9364">
        <v>9361</v>
      </c>
      <c r="AH9364">
        <v>0.12660294699583674</v>
      </c>
      <c r="AI9364">
        <v>0.14208731983812894</v>
      </c>
    </row>
    <row r="9365" spans="33:35">
      <c r="AG9365">
        <v>9362</v>
      </c>
      <c r="AH9365">
        <v>0.1659365537797407</v>
      </c>
      <c r="AI9365">
        <v>9.6049866065897743E-2</v>
      </c>
    </row>
    <row r="9366" spans="33:35">
      <c r="AG9366">
        <v>9363</v>
      </c>
      <c r="AH9366">
        <v>0.13625365327061062</v>
      </c>
      <c r="AI9366">
        <v>0.11063857449399241</v>
      </c>
    </row>
    <row r="9367" spans="33:35">
      <c r="AG9367">
        <v>9364</v>
      </c>
      <c r="AH9367">
        <v>0.14421800503061444</v>
      </c>
      <c r="AI9367">
        <v>0.12364278690351609</v>
      </c>
    </row>
    <row r="9368" spans="33:35">
      <c r="AG9368">
        <v>9365</v>
      </c>
      <c r="AH9368">
        <v>0.128606221377805</v>
      </c>
      <c r="AI9368">
        <v>0.13551613960964767</v>
      </c>
    </row>
    <row r="9369" spans="33:35">
      <c r="AG9369">
        <v>9366</v>
      </c>
      <c r="AH9369">
        <v>0.15279978018560392</v>
      </c>
      <c r="AI9369">
        <v>0.10480382547795722</v>
      </c>
    </row>
    <row r="9370" spans="33:35">
      <c r="AG9370">
        <v>9367</v>
      </c>
      <c r="AH9370">
        <v>0.13836353903192408</v>
      </c>
      <c r="AI9370">
        <v>0.13567661890797214</v>
      </c>
    </row>
    <row r="9371" spans="33:35">
      <c r="AG9371">
        <v>9368</v>
      </c>
      <c r="AH9371">
        <v>0.1477364831593791</v>
      </c>
      <c r="AI9371">
        <v>0.12116247614271788</v>
      </c>
    </row>
    <row r="9372" spans="33:35">
      <c r="AG9372">
        <v>9369</v>
      </c>
      <c r="AH9372">
        <v>0.1571676288947233</v>
      </c>
      <c r="AI9372">
        <v>0.10478627120340334</v>
      </c>
    </row>
    <row r="9373" spans="33:35">
      <c r="AG9373">
        <v>9370</v>
      </c>
      <c r="AH9373">
        <v>0.1254660844210517</v>
      </c>
      <c r="AI9373">
        <v>0.12226261430158121</v>
      </c>
    </row>
    <row r="9374" spans="33:35">
      <c r="AG9374">
        <v>9371</v>
      </c>
      <c r="AH9374">
        <v>0.13471802218162687</v>
      </c>
      <c r="AI9374">
        <v>0.1464567885808421</v>
      </c>
    </row>
    <row r="9375" spans="33:35">
      <c r="AG9375">
        <v>9372</v>
      </c>
      <c r="AH9375">
        <v>0.15065502953386339</v>
      </c>
      <c r="AI9375">
        <v>0.11351492117038131</v>
      </c>
    </row>
    <row r="9376" spans="33:35">
      <c r="AG9376">
        <v>9373</v>
      </c>
      <c r="AH9376">
        <v>0.16482405274926965</v>
      </c>
      <c r="AI9376">
        <v>0.10210564483528581</v>
      </c>
    </row>
    <row r="9377" spans="33:35">
      <c r="AG9377">
        <v>9374</v>
      </c>
      <c r="AH9377">
        <v>0.15087438032160597</v>
      </c>
      <c r="AI9377">
        <v>0.122255088205412</v>
      </c>
    </row>
    <row r="9378" spans="33:35">
      <c r="AG9378">
        <v>9375</v>
      </c>
      <c r="AH9378">
        <v>0.13125633524681979</v>
      </c>
      <c r="AI9378">
        <v>0.11455845782643639</v>
      </c>
    </row>
    <row r="9379" spans="33:35">
      <c r="AG9379">
        <v>9376</v>
      </c>
      <c r="AH9379">
        <v>0.14266110083653141</v>
      </c>
      <c r="AI9379">
        <v>0.10565404270600527</v>
      </c>
    </row>
    <row r="9380" spans="33:35">
      <c r="AG9380">
        <v>9377</v>
      </c>
      <c r="AH9380">
        <v>0.14180961419841595</v>
      </c>
      <c r="AI9380">
        <v>0.11880953550716068</v>
      </c>
    </row>
    <row r="9381" spans="33:35">
      <c r="AG9381">
        <v>9378</v>
      </c>
      <c r="AH9381">
        <v>0.12989357942904967</v>
      </c>
      <c r="AI9381">
        <v>0.13517036424244844</v>
      </c>
    </row>
    <row r="9382" spans="33:35">
      <c r="AG9382">
        <v>9379</v>
      </c>
      <c r="AH9382">
        <v>0.14214708313843191</v>
      </c>
      <c r="AI9382">
        <v>0.10140595328262682</v>
      </c>
    </row>
    <row r="9383" spans="33:35">
      <c r="AG9383">
        <v>9380</v>
      </c>
      <c r="AH9383">
        <v>0.17784111396462199</v>
      </c>
      <c r="AI9383">
        <v>0.10665139163288996</v>
      </c>
    </row>
    <row r="9384" spans="33:35">
      <c r="AG9384">
        <v>9381</v>
      </c>
      <c r="AH9384">
        <v>0.14510170174790035</v>
      </c>
      <c r="AI9384">
        <v>0.12580154910471841</v>
      </c>
    </row>
    <row r="9385" spans="33:35">
      <c r="AG9385">
        <v>9382</v>
      </c>
      <c r="AH9385">
        <v>0.14035293195727386</v>
      </c>
      <c r="AI9385">
        <v>0.10838399973167906</v>
      </c>
    </row>
    <row r="9386" spans="33:35">
      <c r="AG9386">
        <v>9383</v>
      </c>
      <c r="AH9386">
        <v>0.12579981626681888</v>
      </c>
      <c r="AI9386">
        <v>0.13108414118277345</v>
      </c>
    </row>
    <row r="9387" spans="33:35">
      <c r="AG9387">
        <v>9384</v>
      </c>
      <c r="AH9387">
        <v>0.17759199955402863</v>
      </c>
      <c r="AI9387">
        <v>9.9951144207398201E-2</v>
      </c>
    </row>
    <row r="9388" spans="33:35">
      <c r="AG9388">
        <v>9385</v>
      </c>
      <c r="AH9388">
        <v>0.19144077387343</v>
      </c>
      <c r="AI9388">
        <v>9.0537256640578129E-2</v>
      </c>
    </row>
    <row r="9389" spans="33:35">
      <c r="AG9389">
        <v>9386</v>
      </c>
      <c r="AH9389">
        <v>0.12640117386874888</v>
      </c>
      <c r="AI9389">
        <v>0.12486618042869536</v>
      </c>
    </row>
    <row r="9390" spans="33:35">
      <c r="AG9390">
        <v>9387</v>
      </c>
      <c r="AH9390">
        <v>0.12806883725010948</v>
      </c>
      <c r="AI9390">
        <v>0.12817781807691103</v>
      </c>
    </row>
    <row r="9391" spans="33:35">
      <c r="AG9391">
        <v>9388</v>
      </c>
      <c r="AH9391">
        <v>0.12868088953719789</v>
      </c>
      <c r="AI9391">
        <v>0.13597699116353171</v>
      </c>
    </row>
    <row r="9392" spans="33:35">
      <c r="AG9392">
        <v>9389</v>
      </c>
      <c r="AH9392">
        <v>0.12257897516082512</v>
      </c>
      <c r="AI9392">
        <v>0.13880744252531457</v>
      </c>
    </row>
    <row r="9393" spans="33:35">
      <c r="AG9393">
        <v>9390</v>
      </c>
      <c r="AH9393">
        <v>0.13022506391605787</v>
      </c>
      <c r="AI9393">
        <v>0.12131624139968405</v>
      </c>
    </row>
    <row r="9394" spans="33:35">
      <c r="AG9394">
        <v>9391</v>
      </c>
      <c r="AH9394">
        <v>0.13029550941927059</v>
      </c>
      <c r="AI9394">
        <v>0.13754949479086909</v>
      </c>
    </row>
    <row r="9395" spans="33:35">
      <c r="AG9395">
        <v>9392</v>
      </c>
      <c r="AH9395">
        <v>0.13140924704441267</v>
      </c>
      <c r="AI9395">
        <v>0.12526199422942341</v>
      </c>
    </row>
    <row r="9396" spans="33:35">
      <c r="AG9396">
        <v>9393</v>
      </c>
      <c r="AH9396">
        <v>0.14269086021379207</v>
      </c>
      <c r="AI9396">
        <v>0.1098489845128619</v>
      </c>
    </row>
    <row r="9397" spans="33:35">
      <c r="AG9397">
        <v>9394</v>
      </c>
      <c r="AH9397">
        <v>0.14744890954868584</v>
      </c>
      <c r="AI9397">
        <v>0.11728796316461262</v>
      </c>
    </row>
    <row r="9398" spans="33:35">
      <c r="AG9398">
        <v>9395</v>
      </c>
      <c r="AH9398">
        <v>0.14966109803621097</v>
      </c>
      <c r="AI9398">
        <v>0.10869768887684378</v>
      </c>
    </row>
    <row r="9399" spans="33:35">
      <c r="AG9399">
        <v>9396</v>
      </c>
      <c r="AH9399">
        <v>0.13519468586007655</v>
      </c>
      <c r="AI9399">
        <v>0.12604004813906236</v>
      </c>
    </row>
    <row r="9400" spans="33:35">
      <c r="AG9400">
        <v>9397</v>
      </c>
      <c r="AH9400">
        <v>0.15960398927459885</v>
      </c>
      <c r="AI9400">
        <v>9.9275739539372174E-2</v>
      </c>
    </row>
    <row r="9401" spans="33:35">
      <c r="AG9401">
        <v>9398</v>
      </c>
      <c r="AH9401">
        <v>0.13606776898606993</v>
      </c>
      <c r="AI9401">
        <v>0.10857740174625216</v>
      </c>
    </row>
    <row r="9402" spans="33:35">
      <c r="AG9402">
        <v>9399</v>
      </c>
      <c r="AH9402">
        <v>0.13010502501890264</v>
      </c>
      <c r="AI9402">
        <v>0.11713241022806184</v>
      </c>
    </row>
    <row r="9403" spans="33:35">
      <c r="AG9403">
        <v>9400</v>
      </c>
      <c r="AH9403">
        <v>0.13362654877079991</v>
      </c>
      <c r="AI9403">
        <v>0.12947397359780871</v>
      </c>
    </row>
    <row r="9404" spans="33:35">
      <c r="AG9404">
        <v>9401</v>
      </c>
      <c r="AH9404">
        <v>0.14005604183145756</v>
      </c>
      <c r="AI9404">
        <v>0.11457572801788617</v>
      </c>
    </row>
    <row r="9405" spans="33:35">
      <c r="AG9405">
        <v>9402</v>
      </c>
      <c r="AH9405">
        <v>0.17147649747914237</v>
      </c>
      <c r="AI9405">
        <v>8.9779768290542919E-2</v>
      </c>
    </row>
    <row r="9406" spans="33:35">
      <c r="AG9406">
        <v>9403</v>
      </c>
      <c r="AH9406">
        <v>0.15948939427966316</v>
      </c>
      <c r="AI9406">
        <v>9.6805430329042944E-2</v>
      </c>
    </row>
    <row r="9407" spans="33:35">
      <c r="AG9407">
        <v>9404</v>
      </c>
      <c r="AH9407">
        <v>0.15912150634854763</v>
      </c>
      <c r="AI9407">
        <v>9.7180009130534747E-2</v>
      </c>
    </row>
    <row r="9408" spans="33:35">
      <c r="AG9408">
        <v>9405</v>
      </c>
      <c r="AH9408">
        <v>0.14355552376242431</v>
      </c>
      <c r="AI9408">
        <v>0.11421395592408198</v>
      </c>
    </row>
    <row r="9409" spans="33:35">
      <c r="AG9409">
        <v>9406</v>
      </c>
      <c r="AH9409">
        <v>0.12833187657663508</v>
      </c>
      <c r="AI9409">
        <v>0.12318364836431062</v>
      </c>
    </row>
    <row r="9410" spans="33:35">
      <c r="AG9410">
        <v>9407</v>
      </c>
      <c r="AH9410">
        <v>0.13839505584983355</v>
      </c>
      <c r="AI9410">
        <v>0.11591114002468782</v>
      </c>
    </row>
    <row r="9411" spans="33:35">
      <c r="AG9411">
        <v>9408</v>
      </c>
      <c r="AH9411">
        <v>0.14647963284019275</v>
      </c>
      <c r="AI9411">
        <v>0.11023222191400725</v>
      </c>
    </row>
    <row r="9412" spans="33:35">
      <c r="AG9412">
        <v>9409</v>
      </c>
      <c r="AH9412">
        <v>0.13596196463389795</v>
      </c>
      <c r="AI9412">
        <v>0.13178768300894583</v>
      </c>
    </row>
    <row r="9413" spans="33:35">
      <c r="AG9413">
        <v>9410</v>
      </c>
      <c r="AH9413">
        <v>0.13527331902569706</v>
      </c>
      <c r="AI9413">
        <v>0.13042153900322248</v>
      </c>
    </row>
    <row r="9414" spans="33:35">
      <c r="AG9414">
        <v>9411</v>
      </c>
      <c r="AH9414">
        <v>0.14134463467781871</v>
      </c>
      <c r="AI9414">
        <v>0.11721414775167906</v>
      </c>
    </row>
    <row r="9415" spans="33:35">
      <c r="AG9415">
        <v>9412</v>
      </c>
      <c r="AH9415">
        <v>0.13838421735275436</v>
      </c>
      <c r="AI9415">
        <v>0.12187451085682247</v>
      </c>
    </row>
    <row r="9416" spans="33:35">
      <c r="AG9416">
        <v>9413</v>
      </c>
      <c r="AH9416">
        <v>0.14082954603561734</v>
      </c>
      <c r="AI9416">
        <v>0.12543308965549654</v>
      </c>
    </row>
    <row r="9417" spans="33:35">
      <c r="AG9417">
        <v>9414</v>
      </c>
      <c r="AH9417">
        <v>0.14116157555807113</v>
      </c>
      <c r="AI9417">
        <v>0.1039351321771653</v>
      </c>
    </row>
    <row r="9418" spans="33:35">
      <c r="AG9418">
        <v>9415</v>
      </c>
      <c r="AH9418">
        <v>0.13315619828603201</v>
      </c>
      <c r="AI9418">
        <v>0.12526392589619312</v>
      </c>
    </row>
    <row r="9419" spans="33:35">
      <c r="AG9419">
        <v>9416</v>
      </c>
      <c r="AH9419">
        <v>0.14066629711271911</v>
      </c>
      <c r="AI9419">
        <v>0.12066510181968895</v>
      </c>
    </row>
    <row r="9420" spans="33:35">
      <c r="AG9420">
        <v>9417</v>
      </c>
      <c r="AH9420">
        <v>0.12991220469287368</v>
      </c>
      <c r="AI9420">
        <v>0.11309568437781349</v>
      </c>
    </row>
    <row r="9421" spans="33:35">
      <c r="AG9421">
        <v>9418</v>
      </c>
      <c r="AH9421">
        <v>0.16915466037606988</v>
      </c>
      <c r="AI9421">
        <v>9.9992960255301883E-2</v>
      </c>
    </row>
    <row r="9422" spans="33:35">
      <c r="AG9422">
        <v>9419</v>
      </c>
      <c r="AH9422">
        <v>0.15099298474298614</v>
      </c>
      <c r="AI9422">
        <v>0.11786713969470532</v>
      </c>
    </row>
    <row r="9423" spans="33:35">
      <c r="AG9423">
        <v>9420</v>
      </c>
      <c r="AH9423">
        <v>0.13198760545269791</v>
      </c>
      <c r="AI9423">
        <v>0.1211757321233404</v>
      </c>
    </row>
    <row r="9424" spans="33:35">
      <c r="AG9424">
        <v>9421</v>
      </c>
      <c r="AH9424">
        <v>0.14167592554062192</v>
      </c>
      <c r="AI9424">
        <v>0.10609428780803414</v>
      </c>
    </row>
    <row r="9425" spans="33:35">
      <c r="AG9425">
        <v>9422</v>
      </c>
      <c r="AH9425">
        <v>0.14256468954129994</v>
      </c>
      <c r="AI9425">
        <v>0.12288674511015432</v>
      </c>
    </row>
    <row r="9426" spans="33:35">
      <c r="AG9426">
        <v>9423</v>
      </c>
      <c r="AH9426">
        <v>0.1923684910249755</v>
      </c>
      <c r="AI9426">
        <v>9.6607912223033762E-2</v>
      </c>
    </row>
    <row r="9427" spans="33:35">
      <c r="AG9427">
        <v>9424</v>
      </c>
      <c r="AH9427">
        <v>0.15555037261412363</v>
      </c>
      <c r="AI9427">
        <v>0.10133556247902581</v>
      </c>
    </row>
    <row r="9428" spans="33:35">
      <c r="AG9428">
        <v>9425</v>
      </c>
      <c r="AH9428">
        <v>0.15690763066131766</v>
      </c>
      <c r="AI9428">
        <v>0.13540484704170719</v>
      </c>
    </row>
    <row r="9429" spans="33:35">
      <c r="AG9429">
        <v>9426</v>
      </c>
      <c r="AH9429">
        <v>0.13778856570419892</v>
      </c>
      <c r="AI9429">
        <v>0.13469049445869483</v>
      </c>
    </row>
    <row r="9430" spans="33:35">
      <c r="AG9430">
        <v>9427</v>
      </c>
      <c r="AH9430">
        <v>0.13078117405027362</v>
      </c>
      <c r="AI9430">
        <v>0.1438374160539079</v>
      </c>
    </row>
    <row r="9431" spans="33:35">
      <c r="AG9431">
        <v>9428</v>
      </c>
      <c r="AH9431">
        <v>0.14807728607837387</v>
      </c>
      <c r="AI9431">
        <v>0.10746874703363836</v>
      </c>
    </row>
    <row r="9432" spans="33:35">
      <c r="AG9432">
        <v>9429</v>
      </c>
      <c r="AH9432">
        <v>0.12729857214172169</v>
      </c>
      <c r="AI9432">
        <v>0.13670966099793094</v>
      </c>
    </row>
    <row r="9433" spans="33:35">
      <c r="AG9433">
        <v>9430</v>
      </c>
      <c r="AH9433">
        <v>0.13353275261301062</v>
      </c>
      <c r="AI9433">
        <v>0.12658653033161521</v>
      </c>
    </row>
    <row r="9434" spans="33:35">
      <c r="AG9434">
        <v>9431</v>
      </c>
      <c r="AH9434">
        <v>0.18933599222212877</v>
      </c>
      <c r="AI9434">
        <v>8.6001472381568494E-2</v>
      </c>
    </row>
    <row r="9435" spans="33:35">
      <c r="AG9435">
        <v>9432</v>
      </c>
      <c r="AH9435">
        <v>0.12469706328981672</v>
      </c>
      <c r="AI9435">
        <v>0.1349507471778511</v>
      </c>
    </row>
    <row r="9436" spans="33:35">
      <c r="AG9436">
        <v>9433</v>
      </c>
      <c r="AH9436">
        <v>0.12399164031016802</v>
      </c>
      <c r="AI9436">
        <v>0.13458593559139284</v>
      </c>
    </row>
    <row r="9437" spans="33:35">
      <c r="AG9437">
        <v>9434</v>
      </c>
      <c r="AH9437">
        <v>0.12588803119280823</v>
      </c>
      <c r="AI9437">
        <v>0.14242660959516476</v>
      </c>
    </row>
    <row r="9438" spans="33:35">
      <c r="AG9438">
        <v>9435</v>
      </c>
      <c r="AH9438">
        <v>0.13573194254860391</v>
      </c>
      <c r="AI9438">
        <v>0.11476095323690688</v>
      </c>
    </row>
    <row r="9439" spans="33:35">
      <c r="AG9439">
        <v>9436</v>
      </c>
      <c r="AH9439">
        <v>0.1462143154107847</v>
      </c>
      <c r="AI9439">
        <v>0.12118074403648293</v>
      </c>
    </row>
    <row r="9440" spans="33:35">
      <c r="AG9440">
        <v>9437</v>
      </c>
      <c r="AH9440">
        <v>0.14498734824310341</v>
      </c>
      <c r="AI9440">
        <v>0.10185280188756662</v>
      </c>
    </row>
    <row r="9441" spans="33:35">
      <c r="AG9441">
        <v>9438</v>
      </c>
      <c r="AH9441">
        <v>0.13270427434172735</v>
      </c>
      <c r="AI9441">
        <v>0.12057143857089492</v>
      </c>
    </row>
    <row r="9442" spans="33:35">
      <c r="AG9442">
        <v>9439</v>
      </c>
      <c r="AH9442">
        <v>0.16761918196731229</v>
      </c>
      <c r="AI9442">
        <v>9.6007357017371245E-2</v>
      </c>
    </row>
    <row r="9443" spans="33:35">
      <c r="AG9443">
        <v>9440</v>
      </c>
      <c r="AH9443">
        <v>0.14582783786528683</v>
      </c>
      <c r="AI9443">
        <v>0.12484557730449949</v>
      </c>
    </row>
    <row r="9444" spans="33:35">
      <c r="AG9444">
        <v>9441</v>
      </c>
      <c r="AH9444">
        <v>0.12947135807389643</v>
      </c>
      <c r="AI9444">
        <v>0.12513487877691498</v>
      </c>
    </row>
    <row r="9445" spans="33:35">
      <c r="AG9445">
        <v>9442</v>
      </c>
      <c r="AH9445">
        <v>0.12965886373996882</v>
      </c>
      <c r="AI9445">
        <v>0.12446784495418406</v>
      </c>
    </row>
    <row r="9446" spans="33:35">
      <c r="AG9446">
        <v>9443</v>
      </c>
      <c r="AH9446">
        <v>0.13194225618023508</v>
      </c>
      <c r="AI9446">
        <v>0.13286166602906069</v>
      </c>
    </row>
    <row r="9447" spans="33:35">
      <c r="AG9447">
        <v>9444</v>
      </c>
      <c r="AH9447">
        <v>0.12507359566317014</v>
      </c>
      <c r="AI9447">
        <v>0.12784633700181602</v>
      </c>
    </row>
    <row r="9448" spans="33:35">
      <c r="AG9448">
        <v>9445</v>
      </c>
      <c r="AH9448">
        <v>0.14615085583866727</v>
      </c>
      <c r="AI9448">
        <v>0.10284815775148212</v>
      </c>
    </row>
    <row r="9449" spans="33:35">
      <c r="AG9449">
        <v>9446</v>
      </c>
      <c r="AH9449">
        <v>0.12251786298760135</v>
      </c>
      <c r="AI9449">
        <v>0.1352986408143769</v>
      </c>
    </row>
    <row r="9450" spans="33:35">
      <c r="AG9450">
        <v>9447</v>
      </c>
      <c r="AH9450">
        <v>0.12967585143807445</v>
      </c>
      <c r="AI9450">
        <v>0.11773473610702528</v>
      </c>
    </row>
    <row r="9451" spans="33:35">
      <c r="AG9451">
        <v>9448</v>
      </c>
      <c r="AH9451">
        <v>0.14166111899890763</v>
      </c>
      <c r="AI9451">
        <v>0.11610895033035509</v>
      </c>
    </row>
    <row r="9452" spans="33:35">
      <c r="AG9452">
        <v>9449</v>
      </c>
      <c r="AH9452">
        <v>0.13163638164168145</v>
      </c>
      <c r="AI9452">
        <v>0.12378395073519294</v>
      </c>
    </row>
    <row r="9453" spans="33:35">
      <c r="AG9453">
        <v>9450</v>
      </c>
      <c r="AH9453">
        <v>0.14773631587029692</v>
      </c>
      <c r="AI9453">
        <v>0.1102425584679036</v>
      </c>
    </row>
    <row r="9454" spans="33:35">
      <c r="AG9454">
        <v>9451</v>
      </c>
      <c r="AH9454">
        <v>0.16169166194999587</v>
      </c>
      <c r="AI9454">
        <v>0.10164337865758638</v>
      </c>
    </row>
    <row r="9455" spans="33:35">
      <c r="AG9455">
        <v>9452</v>
      </c>
      <c r="AH9455">
        <v>0.1264885020401946</v>
      </c>
      <c r="AI9455">
        <v>0.13395221982916342</v>
      </c>
    </row>
    <row r="9456" spans="33:35">
      <c r="AG9456">
        <v>9453</v>
      </c>
      <c r="AH9456">
        <v>0.14802491560942488</v>
      </c>
      <c r="AI9456">
        <v>0.12589440493494061</v>
      </c>
    </row>
    <row r="9457" spans="33:35">
      <c r="AG9457">
        <v>9454</v>
      </c>
      <c r="AH9457">
        <v>0.14202613237329598</v>
      </c>
      <c r="AI9457">
        <v>0.10657719896273216</v>
      </c>
    </row>
    <row r="9458" spans="33:35">
      <c r="AG9458">
        <v>9455</v>
      </c>
      <c r="AH9458">
        <v>0.15507418512075108</v>
      </c>
      <c r="AI9458">
        <v>0.1071990280811646</v>
      </c>
    </row>
    <row r="9459" spans="33:35">
      <c r="AG9459">
        <v>9456</v>
      </c>
      <c r="AH9459">
        <v>0.14950591791736811</v>
      </c>
      <c r="AI9459">
        <v>0.11182554403448253</v>
      </c>
    </row>
    <row r="9460" spans="33:35">
      <c r="AG9460">
        <v>9457</v>
      </c>
      <c r="AH9460">
        <v>0.13744789851400221</v>
      </c>
      <c r="AI9460">
        <v>0.14576184574792103</v>
      </c>
    </row>
    <row r="9461" spans="33:35">
      <c r="AG9461">
        <v>9458</v>
      </c>
      <c r="AH9461">
        <v>0.12966282319590486</v>
      </c>
      <c r="AI9461">
        <v>0.12636465693221638</v>
      </c>
    </row>
    <row r="9462" spans="33:35">
      <c r="AG9462">
        <v>9459</v>
      </c>
      <c r="AH9462">
        <v>0.12957487419389571</v>
      </c>
      <c r="AI9462">
        <v>0.13826589977434589</v>
      </c>
    </row>
    <row r="9463" spans="33:35">
      <c r="AG9463">
        <v>9460</v>
      </c>
      <c r="AH9463">
        <v>0.12858559483577886</v>
      </c>
      <c r="AI9463">
        <v>0.11971952736628974</v>
      </c>
    </row>
    <row r="9464" spans="33:35">
      <c r="AG9464">
        <v>9461</v>
      </c>
      <c r="AH9464">
        <v>0.13837210660501564</v>
      </c>
      <c r="AI9464">
        <v>0.1046971696921034</v>
      </c>
    </row>
    <row r="9465" spans="33:35">
      <c r="AG9465">
        <v>9462</v>
      </c>
      <c r="AH9465">
        <v>0.13934398554784783</v>
      </c>
      <c r="AI9465">
        <v>0.10974121535371961</v>
      </c>
    </row>
    <row r="9466" spans="33:35">
      <c r="AG9466">
        <v>9463</v>
      </c>
      <c r="AH9466">
        <v>0.12476261932482487</v>
      </c>
      <c r="AI9466">
        <v>0.12818684644506551</v>
      </c>
    </row>
    <row r="9467" spans="33:35">
      <c r="AG9467">
        <v>9464</v>
      </c>
      <c r="AH9467">
        <v>0.14630434222377367</v>
      </c>
      <c r="AI9467">
        <v>0.11196464775107931</v>
      </c>
    </row>
    <row r="9468" spans="33:35">
      <c r="AG9468">
        <v>9465</v>
      </c>
      <c r="AH9468">
        <v>0.13912459456712947</v>
      </c>
      <c r="AI9468">
        <v>0.10407042201950029</v>
      </c>
    </row>
    <row r="9469" spans="33:35">
      <c r="AG9469">
        <v>9466</v>
      </c>
      <c r="AH9469">
        <v>0.13680589255812753</v>
      </c>
      <c r="AI9469">
        <v>0.12149321433497937</v>
      </c>
    </row>
    <row r="9470" spans="33:35">
      <c r="AG9470">
        <v>9467</v>
      </c>
      <c r="AH9470">
        <v>0.1349892380968245</v>
      </c>
      <c r="AI9470">
        <v>0.1122612662669915</v>
      </c>
    </row>
    <row r="9471" spans="33:35">
      <c r="AG9471">
        <v>9468</v>
      </c>
      <c r="AH9471">
        <v>0.13484280823359096</v>
      </c>
      <c r="AI9471">
        <v>0.12085659655191262</v>
      </c>
    </row>
    <row r="9472" spans="33:35">
      <c r="AG9472">
        <v>9469</v>
      </c>
      <c r="AH9472">
        <v>0.15151196523852201</v>
      </c>
      <c r="AI9472">
        <v>0.10066925069110758</v>
      </c>
    </row>
    <row r="9473" spans="33:35">
      <c r="AG9473">
        <v>9470</v>
      </c>
      <c r="AH9473">
        <v>0.13326921854892976</v>
      </c>
      <c r="AI9473">
        <v>0.12871559463118701</v>
      </c>
    </row>
    <row r="9474" spans="33:35">
      <c r="AG9474">
        <v>9471</v>
      </c>
      <c r="AH9474">
        <v>0.13372788107094588</v>
      </c>
      <c r="AI9474">
        <v>0.12935035453356111</v>
      </c>
    </row>
    <row r="9475" spans="33:35">
      <c r="AG9475">
        <v>9472</v>
      </c>
      <c r="AH9475">
        <v>0.12472508461918856</v>
      </c>
      <c r="AI9475">
        <v>0.13592913046333407</v>
      </c>
    </row>
    <row r="9476" spans="33:35">
      <c r="AG9476">
        <v>9473</v>
      </c>
      <c r="AH9476">
        <v>0.13681103522246563</v>
      </c>
      <c r="AI9476">
        <v>0.13280271978554528</v>
      </c>
    </row>
    <row r="9477" spans="33:35">
      <c r="AG9477">
        <v>9474</v>
      </c>
      <c r="AH9477">
        <v>0.15029187239338312</v>
      </c>
      <c r="AI9477">
        <v>0.11503877331618741</v>
      </c>
    </row>
    <row r="9478" spans="33:35">
      <c r="AG9478">
        <v>9475</v>
      </c>
      <c r="AH9478">
        <v>0.12887837325457743</v>
      </c>
      <c r="AI9478">
        <v>0.1229775248396332</v>
      </c>
    </row>
    <row r="9479" spans="33:35">
      <c r="AG9479">
        <v>9476</v>
      </c>
      <c r="AH9479">
        <v>0.13869186940423422</v>
      </c>
      <c r="AI9479">
        <v>0.12254560312051357</v>
      </c>
    </row>
    <row r="9480" spans="33:35">
      <c r="AG9480">
        <v>9477</v>
      </c>
      <c r="AH9480">
        <v>0.13865217752464054</v>
      </c>
      <c r="AI9480">
        <v>0.11034066520916952</v>
      </c>
    </row>
    <row r="9481" spans="33:35">
      <c r="AG9481">
        <v>9478</v>
      </c>
      <c r="AH9481">
        <v>0.1285446810995052</v>
      </c>
      <c r="AI9481">
        <v>0.13055995144404137</v>
      </c>
    </row>
    <row r="9482" spans="33:35">
      <c r="AG9482">
        <v>9479</v>
      </c>
      <c r="AH9482">
        <v>0.13223073429096763</v>
      </c>
      <c r="AI9482">
        <v>0.10897390436559151</v>
      </c>
    </row>
    <row r="9483" spans="33:35">
      <c r="AG9483">
        <v>9480</v>
      </c>
      <c r="AH9483">
        <v>0.14454710924499781</v>
      </c>
      <c r="AI9483">
        <v>0.10575697689717148</v>
      </c>
    </row>
    <row r="9484" spans="33:35">
      <c r="AG9484">
        <v>9481</v>
      </c>
      <c r="AH9484">
        <v>0.13421852205109366</v>
      </c>
      <c r="AI9484">
        <v>0.11939620638104684</v>
      </c>
    </row>
    <row r="9485" spans="33:35">
      <c r="AG9485">
        <v>9482</v>
      </c>
      <c r="AH9485">
        <v>0.14358271472675307</v>
      </c>
      <c r="AI9485">
        <v>0.11107669880149075</v>
      </c>
    </row>
    <row r="9486" spans="33:35">
      <c r="AG9486">
        <v>9483</v>
      </c>
      <c r="AH9486">
        <v>0.13832939136376496</v>
      </c>
      <c r="AI9486">
        <v>0.11957777267826256</v>
      </c>
    </row>
    <row r="9487" spans="33:35">
      <c r="AG9487">
        <v>9484</v>
      </c>
      <c r="AH9487">
        <v>0.12960915680317228</v>
      </c>
      <c r="AI9487">
        <v>0.13214599074192218</v>
      </c>
    </row>
    <row r="9488" spans="33:35">
      <c r="AG9488">
        <v>9485</v>
      </c>
      <c r="AH9488">
        <v>0.14310600218673436</v>
      </c>
      <c r="AI9488">
        <v>0.10403267276049019</v>
      </c>
    </row>
    <row r="9489" spans="33:35">
      <c r="AG9489">
        <v>9486</v>
      </c>
      <c r="AH9489">
        <v>0.14324262311180314</v>
      </c>
      <c r="AI9489">
        <v>0.10861284945167707</v>
      </c>
    </row>
    <row r="9490" spans="33:35">
      <c r="AG9490">
        <v>9487</v>
      </c>
      <c r="AH9490">
        <v>0.13294946198190344</v>
      </c>
      <c r="AI9490">
        <v>0.10728982330861292</v>
      </c>
    </row>
    <row r="9491" spans="33:35">
      <c r="AG9491">
        <v>9488</v>
      </c>
      <c r="AH9491">
        <v>0.13436648280948998</v>
      </c>
      <c r="AI9491">
        <v>0.1121298940536935</v>
      </c>
    </row>
    <row r="9492" spans="33:35">
      <c r="AG9492">
        <v>9489</v>
      </c>
      <c r="AH9492">
        <v>0.13219591291906133</v>
      </c>
      <c r="AI9492">
        <v>0.11614190691092383</v>
      </c>
    </row>
    <row r="9493" spans="33:35">
      <c r="AG9493">
        <v>9490</v>
      </c>
      <c r="AH9493">
        <v>0.14387624321491055</v>
      </c>
      <c r="AI9493">
        <v>0.10793973121129311</v>
      </c>
    </row>
    <row r="9494" spans="33:35">
      <c r="AG9494">
        <v>9491</v>
      </c>
      <c r="AH9494">
        <v>0.14016221754450189</v>
      </c>
      <c r="AI9494">
        <v>0.11447180110598829</v>
      </c>
    </row>
    <row r="9495" spans="33:35">
      <c r="AG9495">
        <v>9492</v>
      </c>
      <c r="AH9495">
        <v>0.1491023726102978</v>
      </c>
      <c r="AI9495">
        <v>0.11834993843418243</v>
      </c>
    </row>
    <row r="9496" spans="33:35">
      <c r="AG9496">
        <v>9493</v>
      </c>
      <c r="AH9496">
        <v>0.14424636076455299</v>
      </c>
      <c r="AI9496">
        <v>0.12332575301021814</v>
      </c>
    </row>
    <row r="9497" spans="33:35">
      <c r="AG9497">
        <v>9494</v>
      </c>
      <c r="AH9497">
        <v>0.13357736575584733</v>
      </c>
      <c r="AI9497">
        <v>0.13283754479213092</v>
      </c>
    </row>
    <row r="9498" spans="33:35">
      <c r="AG9498">
        <v>9495</v>
      </c>
      <c r="AH9498">
        <v>0.15076813942098508</v>
      </c>
      <c r="AI9498">
        <v>0.10795656552963789</v>
      </c>
    </row>
    <row r="9499" spans="33:35">
      <c r="AG9499">
        <v>9496</v>
      </c>
      <c r="AH9499">
        <v>0.15275367196784809</v>
      </c>
      <c r="AI9499">
        <v>9.9523104395709522E-2</v>
      </c>
    </row>
    <row r="9500" spans="33:35">
      <c r="AG9500">
        <v>9497</v>
      </c>
      <c r="AH9500">
        <v>0.14324510526588893</v>
      </c>
      <c r="AI9500">
        <v>0.11810343704071918</v>
      </c>
    </row>
    <row r="9501" spans="33:35">
      <c r="AG9501">
        <v>9498</v>
      </c>
      <c r="AH9501">
        <v>0.13010451298845491</v>
      </c>
      <c r="AI9501">
        <v>0.13875887481635646</v>
      </c>
    </row>
    <row r="9502" spans="33:35">
      <c r="AG9502">
        <v>9499</v>
      </c>
      <c r="AH9502">
        <v>0.12466587047500777</v>
      </c>
      <c r="AI9502">
        <v>0.12273338897599623</v>
      </c>
    </row>
    <row r="9503" spans="33:35">
      <c r="AG9503">
        <v>9500</v>
      </c>
      <c r="AH9503">
        <v>0.12803987399058864</v>
      </c>
      <c r="AI9503">
        <v>0.13430383594490286</v>
      </c>
    </row>
    <row r="9504" spans="33:35">
      <c r="AG9504">
        <v>9501</v>
      </c>
      <c r="AH9504">
        <v>0.14942201338877018</v>
      </c>
      <c r="AI9504">
        <v>0.12329158344456612</v>
      </c>
    </row>
    <row r="9505" spans="33:35">
      <c r="AG9505">
        <v>9502</v>
      </c>
      <c r="AH9505">
        <v>0.12848710335765681</v>
      </c>
      <c r="AI9505">
        <v>0.14234799210473362</v>
      </c>
    </row>
    <row r="9506" spans="33:35">
      <c r="AG9506">
        <v>9503</v>
      </c>
      <c r="AH9506">
        <v>0.13543352078139365</v>
      </c>
      <c r="AI9506">
        <v>0.12544063999710761</v>
      </c>
    </row>
    <row r="9507" spans="33:35">
      <c r="AG9507">
        <v>9504</v>
      </c>
      <c r="AH9507">
        <v>0.14640843826402519</v>
      </c>
      <c r="AI9507">
        <v>0.10343908400404897</v>
      </c>
    </row>
    <row r="9508" spans="33:35">
      <c r="AG9508">
        <v>9505</v>
      </c>
      <c r="AH9508">
        <v>0.1560602989870393</v>
      </c>
      <c r="AI9508">
        <v>0.1114620542926382</v>
      </c>
    </row>
    <row r="9509" spans="33:35">
      <c r="AG9509">
        <v>9506</v>
      </c>
      <c r="AH9509">
        <v>0.14790738472096548</v>
      </c>
      <c r="AI9509">
        <v>0.11271061568445415</v>
      </c>
    </row>
    <row r="9510" spans="33:35">
      <c r="AG9510">
        <v>9507</v>
      </c>
      <c r="AH9510">
        <v>0.1437683339859919</v>
      </c>
      <c r="AI9510">
        <v>0.10480665756018137</v>
      </c>
    </row>
    <row r="9511" spans="33:35">
      <c r="AG9511">
        <v>9508</v>
      </c>
      <c r="AH9511">
        <v>0.14241611331735832</v>
      </c>
      <c r="AI9511">
        <v>0.11607518648145931</v>
      </c>
    </row>
    <row r="9512" spans="33:35">
      <c r="AG9512">
        <v>9509</v>
      </c>
      <c r="AH9512">
        <v>0.13381359302088744</v>
      </c>
      <c r="AI9512">
        <v>0.12664466484850032</v>
      </c>
    </row>
    <row r="9513" spans="33:35">
      <c r="AG9513">
        <v>9510</v>
      </c>
      <c r="AH9513">
        <v>0.12629792124591543</v>
      </c>
      <c r="AI9513">
        <v>0.12447249429756357</v>
      </c>
    </row>
    <row r="9514" spans="33:35">
      <c r="AG9514">
        <v>9511</v>
      </c>
      <c r="AH9514">
        <v>0.1319360683742507</v>
      </c>
      <c r="AI9514">
        <v>0.1384900533381099</v>
      </c>
    </row>
    <row r="9515" spans="33:35">
      <c r="AG9515">
        <v>9512</v>
      </c>
      <c r="AH9515">
        <v>0.1346489638813686</v>
      </c>
      <c r="AI9515">
        <v>0.10774835426778542</v>
      </c>
    </row>
    <row r="9516" spans="33:35">
      <c r="AG9516">
        <v>9513</v>
      </c>
      <c r="AH9516">
        <v>0.14598020135038511</v>
      </c>
      <c r="AI9516">
        <v>0.11251187071789398</v>
      </c>
    </row>
    <row r="9517" spans="33:35">
      <c r="AG9517">
        <v>9514</v>
      </c>
      <c r="AH9517">
        <v>0.12453618808052475</v>
      </c>
      <c r="AI9517">
        <v>0.13509859477369562</v>
      </c>
    </row>
    <row r="9518" spans="33:35">
      <c r="AG9518">
        <v>9515</v>
      </c>
      <c r="AH9518">
        <v>0.14632136068782309</v>
      </c>
      <c r="AI9518">
        <v>0.10117527748129415</v>
      </c>
    </row>
    <row r="9519" spans="33:35">
      <c r="AG9519">
        <v>9516</v>
      </c>
      <c r="AH9519">
        <v>0.13830390723328084</v>
      </c>
      <c r="AI9519">
        <v>0.13050127815237006</v>
      </c>
    </row>
    <row r="9520" spans="33:35">
      <c r="AG9520">
        <v>9517</v>
      </c>
      <c r="AH9520">
        <v>0.13812464548540251</v>
      </c>
      <c r="AI9520">
        <v>0.11768984878457907</v>
      </c>
    </row>
    <row r="9521" spans="33:35">
      <c r="AG9521">
        <v>9518</v>
      </c>
      <c r="AH9521">
        <v>0.16956916319835191</v>
      </c>
      <c r="AI9521">
        <v>9.82624023789965E-2</v>
      </c>
    </row>
    <row r="9522" spans="33:35">
      <c r="AG9522">
        <v>9519</v>
      </c>
      <c r="AH9522">
        <v>0.13453388751658554</v>
      </c>
      <c r="AI9522">
        <v>0.1242854448654454</v>
      </c>
    </row>
    <row r="9523" spans="33:35">
      <c r="AG9523">
        <v>9520</v>
      </c>
      <c r="AH9523">
        <v>0.16099897420823911</v>
      </c>
      <c r="AI9523">
        <v>9.6356544958704077E-2</v>
      </c>
    </row>
    <row r="9524" spans="33:35">
      <c r="AG9524">
        <v>9521</v>
      </c>
      <c r="AH9524">
        <v>0.13086209759880252</v>
      </c>
      <c r="AI9524">
        <v>0.14680899743245321</v>
      </c>
    </row>
    <row r="9525" spans="33:35">
      <c r="AG9525">
        <v>9522</v>
      </c>
      <c r="AH9525">
        <v>0.13307639375953792</v>
      </c>
      <c r="AI9525">
        <v>0.11917174961161597</v>
      </c>
    </row>
    <row r="9526" spans="33:35">
      <c r="AG9526">
        <v>9523</v>
      </c>
      <c r="AH9526">
        <v>0.1466115602497951</v>
      </c>
      <c r="AI9526">
        <v>0.11413913248294119</v>
      </c>
    </row>
    <row r="9527" spans="33:35">
      <c r="AG9527">
        <v>9524</v>
      </c>
      <c r="AH9527">
        <v>0.13076023041860704</v>
      </c>
      <c r="AI9527">
        <v>0.12140956329939301</v>
      </c>
    </row>
    <row r="9528" spans="33:35">
      <c r="AG9528">
        <v>9525</v>
      </c>
      <c r="AH9528">
        <v>0.13567336251196671</v>
      </c>
      <c r="AI9528">
        <v>0.12595014575231905</v>
      </c>
    </row>
    <row r="9529" spans="33:35">
      <c r="AG9529">
        <v>9526</v>
      </c>
      <c r="AH9529">
        <v>0.13858047292541131</v>
      </c>
      <c r="AI9529">
        <v>0.1286264926891805</v>
      </c>
    </row>
    <row r="9530" spans="33:35">
      <c r="AG9530">
        <v>9527</v>
      </c>
      <c r="AH9530">
        <v>0.17480684515791051</v>
      </c>
      <c r="AI9530">
        <v>0.11278926405636379</v>
      </c>
    </row>
    <row r="9531" spans="33:35">
      <c r="AG9531">
        <v>9528</v>
      </c>
      <c r="AH9531">
        <v>0.12776530258575794</v>
      </c>
      <c r="AI9531">
        <v>0.12324229438623151</v>
      </c>
    </row>
    <row r="9532" spans="33:35">
      <c r="AG9532">
        <v>9529</v>
      </c>
      <c r="AH9532">
        <v>0.12829294692285431</v>
      </c>
      <c r="AI9532">
        <v>0.14180939672538131</v>
      </c>
    </row>
    <row r="9533" spans="33:35">
      <c r="AG9533">
        <v>9530</v>
      </c>
      <c r="AH9533">
        <v>0.14188961343901796</v>
      </c>
      <c r="AI9533">
        <v>0.12844939780170481</v>
      </c>
    </row>
    <row r="9534" spans="33:35">
      <c r="AG9534">
        <v>9531</v>
      </c>
      <c r="AH9534">
        <v>0.12707638691146123</v>
      </c>
      <c r="AI9534">
        <v>0.14276513274458391</v>
      </c>
    </row>
    <row r="9535" spans="33:35">
      <c r="AG9535">
        <v>9532</v>
      </c>
      <c r="AH9535">
        <v>0.14231673813815049</v>
      </c>
      <c r="AI9535">
        <v>0.11379314893670511</v>
      </c>
    </row>
    <row r="9536" spans="33:35">
      <c r="AG9536">
        <v>9533</v>
      </c>
      <c r="AH9536">
        <v>0.12910466603940121</v>
      </c>
      <c r="AI9536">
        <v>0.12491156356145128</v>
      </c>
    </row>
    <row r="9537" spans="33:35">
      <c r="AG9537">
        <v>9534</v>
      </c>
      <c r="AH9537">
        <v>0.15447351281810434</v>
      </c>
      <c r="AI9537">
        <v>9.8451776554743964E-2</v>
      </c>
    </row>
    <row r="9538" spans="33:35">
      <c r="AG9538">
        <v>9535</v>
      </c>
      <c r="AH9538">
        <v>0.12727939836906216</v>
      </c>
      <c r="AI9538">
        <v>0.13267106599435827</v>
      </c>
    </row>
    <row r="9539" spans="33:35">
      <c r="AG9539">
        <v>9536</v>
      </c>
      <c r="AH9539">
        <v>0.13453507213023985</v>
      </c>
      <c r="AI9539">
        <v>0.1312340233993346</v>
      </c>
    </row>
    <row r="9540" spans="33:35">
      <c r="AG9540">
        <v>9537</v>
      </c>
      <c r="AH9540">
        <v>0.12703692974575062</v>
      </c>
      <c r="AI9540">
        <v>0.1226781764242446</v>
      </c>
    </row>
    <row r="9541" spans="33:35">
      <c r="AG9541">
        <v>9538</v>
      </c>
      <c r="AH9541">
        <v>0.13867589030434577</v>
      </c>
      <c r="AI9541">
        <v>0.12268141388302037</v>
      </c>
    </row>
    <row r="9542" spans="33:35">
      <c r="AG9542">
        <v>9539</v>
      </c>
      <c r="AH9542">
        <v>0.15186255130235068</v>
      </c>
      <c r="AI9542">
        <v>0.12292006219487918</v>
      </c>
    </row>
    <row r="9543" spans="33:35">
      <c r="AG9543">
        <v>9540</v>
      </c>
      <c r="AH9543">
        <v>0.16799637421093352</v>
      </c>
      <c r="AI9543">
        <v>9.0615788649928808E-2</v>
      </c>
    </row>
    <row r="9544" spans="33:35">
      <c r="AG9544">
        <v>9541</v>
      </c>
      <c r="AH9544">
        <v>0.13574884451664118</v>
      </c>
      <c r="AI9544">
        <v>0.10895339456166329</v>
      </c>
    </row>
    <row r="9545" spans="33:35">
      <c r="AG9545">
        <v>9542</v>
      </c>
      <c r="AH9545">
        <v>0.13613573595328629</v>
      </c>
      <c r="AI9545">
        <v>0.10792596203116758</v>
      </c>
    </row>
    <row r="9546" spans="33:35">
      <c r="AG9546">
        <v>9543</v>
      </c>
      <c r="AH9546">
        <v>0.15722263941585279</v>
      </c>
      <c r="AI9546">
        <v>0.10637218814440116</v>
      </c>
    </row>
    <row r="9547" spans="33:35">
      <c r="AG9547">
        <v>9544</v>
      </c>
      <c r="AH9547">
        <v>0.1371544899387917</v>
      </c>
      <c r="AI9547">
        <v>0.15675337590869609</v>
      </c>
    </row>
    <row r="9548" spans="33:35">
      <c r="AG9548">
        <v>9545</v>
      </c>
      <c r="AH9548">
        <v>0.13316404587053682</v>
      </c>
      <c r="AI9548">
        <v>0.11822919944608638</v>
      </c>
    </row>
    <row r="9549" spans="33:35">
      <c r="AG9549">
        <v>9546</v>
      </c>
      <c r="AH9549">
        <v>0.13911420093427096</v>
      </c>
      <c r="AI9549">
        <v>0.12161320574433263</v>
      </c>
    </row>
    <row r="9550" spans="33:35">
      <c r="AG9550">
        <v>9547</v>
      </c>
      <c r="AH9550">
        <v>0.13472737527316792</v>
      </c>
      <c r="AI9550">
        <v>0.11772664098646855</v>
      </c>
    </row>
    <row r="9551" spans="33:35">
      <c r="AG9551">
        <v>9548</v>
      </c>
      <c r="AH9551">
        <v>0.15291044828620903</v>
      </c>
      <c r="AI9551">
        <v>0.12500061711668997</v>
      </c>
    </row>
    <row r="9552" spans="33:35">
      <c r="AG9552">
        <v>9549</v>
      </c>
      <c r="AH9552">
        <v>0.16578931274778208</v>
      </c>
      <c r="AI9552">
        <v>9.4289609366137533E-2</v>
      </c>
    </row>
    <row r="9553" spans="33:35">
      <c r="AG9553">
        <v>9550</v>
      </c>
      <c r="AH9553">
        <v>0.13217570042667706</v>
      </c>
      <c r="AI9553">
        <v>0.12191112439014365</v>
      </c>
    </row>
    <row r="9554" spans="33:35">
      <c r="AG9554">
        <v>9551</v>
      </c>
      <c r="AH9554">
        <v>0.13353825972563863</v>
      </c>
      <c r="AI9554">
        <v>0.1604972941914026</v>
      </c>
    </row>
    <row r="9555" spans="33:35">
      <c r="AG9555">
        <v>9552</v>
      </c>
      <c r="AH9555">
        <v>0.12783623397490076</v>
      </c>
      <c r="AI9555">
        <v>0.12242158038907512</v>
      </c>
    </row>
    <row r="9556" spans="33:35">
      <c r="AG9556">
        <v>9553</v>
      </c>
      <c r="AH9556">
        <v>0.15662004697079238</v>
      </c>
      <c r="AI9556">
        <v>0.10543331058660349</v>
      </c>
    </row>
    <row r="9557" spans="33:35">
      <c r="AG9557">
        <v>9554</v>
      </c>
      <c r="AH9557">
        <v>0.15716163009769826</v>
      </c>
      <c r="AI9557">
        <v>0.10004944783465984</v>
      </c>
    </row>
    <row r="9558" spans="33:35">
      <c r="AG9558">
        <v>9555</v>
      </c>
      <c r="AH9558">
        <v>0.1306920270424051</v>
      </c>
      <c r="AI9558">
        <v>0.13208441849022523</v>
      </c>
    </row>
    <row r="9559" spans="33:35">
      <c r="AG9559">
        <v>9556</v>
      </c>
      <c r="AH9559">
        <v>0.1472454245611097</v>
      </c>
      <c r="AI9559">
        <v>0.12740254266385959</v>
      </c>
    </row>
    <row r="9560" spans="33:35">
      <c r="AG9560">
        <v>9557</v>
      </c>
      <c r="AH9560">
        <v>0.14469098043214151</v>
      </c>
      <c r="AI9560">
        <v>0.1082813263338285</v>
      </c>
    </row>
    <row r="9561" spans="33:35">
      <c r="AG9561">
        <v>9558</v>
      </c>
      <c r="AH9561">
        <v>0.14470131158626642</v>
      </c>
      <c r="AI9561">
        <v>0.11790966869274183</v>
      </c>
    </row>
    <row r="9562" spans="33:35">
      <c r="AG9562">
        <v>9559</v>
      </c>
      <c r="AH9562">
        <v>0.13771955279146425</v>
      </c>
      <c r="AI9562">
        <v>0.11838381521249736</v>
      </c>
    </row>
    <row r="9563" spans="33:35">
      <c r="AG9563">
        <v>9560</v>
      </c>
      <c r="AH9563">
        <v>0.12651536732171323</v>
      </c>
      <c r="AI9563">
        <v>0.1364119222533493</v>
      </c>
    </row>
    <row r="9564" spans="33:35">
      <c r="AG9564">
        <v>9561</v>
      </c>
      <c r="AH9564">
        <v>0.12879039267827774</v>
      </c>
      <c r="AI9564">
        <v>0.12216990955873175</v>
      </c>
    </row>
    <row r="9565" spans="33:35">
      <c r="AG9565">
        <v>9562</v>
      </c>
      <c r="AH9565">
        <v>0.12844699823266303</v>
      </c>
      <c r="AI9565">
        <v>0.13428763620395909</v>
      </c>
    </row>
    <row r="9566" spans="33:35">
      <c r="AG9566">
        <v>9563</v>
      </c>
      <c r="AH9566">
        <v>0.12759347578464883</v>
      </c>
      <c r="AI9566">
        <v>0.12460328528746825</v>
      </c>
    </row>
    <row r="9567" spans="33:35">
      <c r="AG9567">
        <v>9564</v>
      </c>
      <c r="AH9567">
        <v>0.16935288291077374</v>
      </c>
      <c r="AI9567">
        <v>0.10544944342016527</v>
      </c>
    </row>
    <row r="9568" spans="33:35">
      <c r="AG9568">
        <v>9565</v>
      </c>
      <c r="AH9568">
        <v>0.15920047750569521</v>
      </c>
      <c r="AI9568">
        <v>9.818545764230463E-2</v>
      </c>
    </row>
    <row r="9569" spans="33:35">
      <c r="AG9569">
        <v>9566</v>
      </c>
      <c r="AH9569">
        <v>0.13014236701687376</v>
      </c>
      <c r="AI9569">
        <v>0.13770701124197998</v>
      </c>
    </row>
    <row r="9570" spans="33:35">
      <c r="AG9570">
        <v>9567</v>
      </c>
      <c r="AH9570">
        <v>0.13588793068794799</v>
      </c>
      <c r="AI9570">
        <v>0.10688974923738506</v>
      </c>
    </row>
    <row r="9571" spans="33:35">
      <c r="AG9571">
        <v>9568</v>
      </c>
      <c r="AH9571">
        <v>0.1306384163197673</v>
      </c>
      <c r="AI9571">
        <v>0.12737228348590185</v>
      </c>
    </row>
    <row r="9572" spans="33:35">
      <c r="AG9572">
        <v>9569</v>
      </c>
      <c r="AH9572">
        <v>0.13823883119306224</v>
      </c>
      <c r="AI9572">
        <v>0.11573851236606027</v>
      </c>
    </row>
    <row r="9573" spans="33:35">
      <c r="AG9573">
        <v>9570</v>
      </c>
      <c r="AH9573">
        <v>0.17121161713029737</v>
      </c>
      <c r="AI9573">
        <v>0.10331028243413737</v>
      </c>
    </row>
    <row r="9574" spans="33:35">
      <c r="AG9574">
        <v>9571</v>
      </c>
      <c r="AH9574">
        <v>0.14342908232975479</v>
      </c>
      <c r="AI9574">
        <v>0.10674153711193803</v>
      </c>
    </row>
    <row r="9575" spans="33:35">
      <c r="AG9575">
        <v>9572</v>
      </c>
      <c r="AH9575">
        <v>0.13023261299674854</v>
      </c>
      <c r="AI9575">
        <v>0.12459753440622653</v>
      </c>
    </row>
    <row r="9576" spans="33:35">
      <c r="AG9576">
        <v>9573</v>
      </c>
      <c r="AH9576">
        <v>0.13845189012167286</v>
      </c>
      <c r="AI9576">
        <v>0.12336083327696955</v>
      </c>
    </row>
    <row r="9577" spans="33:35">
      <c r="AG9577">
        <v>9574</v>
      </c>
      <c r="AH9577">
        <v>0.1504570004241953</v>
      </c>
      <c r="AI9577">
        <v>0.10914387028168725</v>
      </c>
    </row>
    <row r="9578" spans="33:35">
      <c r="AG9578">
        <v>9575</v>
      </c>
      <c r="AH9578">
        <v>0.15069619441163037</v>
      </c>
      <c r="AI9578">
        <v>0.10490416891055634</v>
      </c>
    </row>
    <row r="9579" spans="33:35">
      <c r="AG9579">
        <v>9576</v>
      </c>
      <c r="AH9579">
        <v>0.12721244036709681</v>
      </c>
      <c r="AI9579">
        <v>0.14151739257247808</v>
      </c>
    </row>
    <row r="9580" spans="33:35">
      <c r="AG9580">
        <v>9577</v>
      </c>
      <c r="AH9580">
        <v>0.12404899678823163</v>
      </c>
      <c r="AI9580">
        <v>0.13933672107908884</v>
      </c>
    </row>
    <row r="9581" spans="33:35">
      <c r="AG9581">
        <v>9578</v>
      </c>
      <c r="AH9581">
        <v>0.14290161718700353</v>
      </c>
      <c r="AI9581">
        <v>0.12434322769456696</v>
      </c>
    </row>
    <row r="9582" spans="33:35">
      <c r="AG9582">
        <v>9579</v>
      </c>
      <c r="AH9582">
        <v>0.13177504700036738</v>
      </c>
      <c r="AI9582">
        <v>0.11248329637192037</v>
      </c>
    </row>
    <row r="9583" spans="33:35">
      <c r="AG9583">
        <v>9580</v>
      </c>
      <c r="AH9583">
        <v>0.12448937733279382</v>
      </c>
      <c r="AI9583">
        <v>0.13508136678380112</v>
      </c>
    </row>
    <row r="9584" spans="33:35">
      <c r="AG9584">
        <v>9581</v>
      </c>
      <c r="AH9584">
        <v>0.17047944636896334</v>
      </c>
      <c r="AI9584">
        <v>9.572270442525399E-2</v>
      </c>
    </row>
    <row r="9585" spans="33:35">
      <c r="AG9585">
        <v>9582</v>
      </c>
      <c r="AH9585">
        <v>0.15435833646667357</v>
      </c>
      <c r="AI9585">
        <v>9.724805171870092E-2</v>
      </c>
    </row>
    <row r="9586" spans="33:35">
      <c r="AG9586">
        <v>9583</v>
      </c>
      <c r="AH9586">
        <v>0.12386187890904903</v>
      </c>
      <c r="AI9586">
        <v>0.13137282339100037</v>
      </c>
    </row>
    <row r="9587" spans="33:35">
      <c r="AG9587">
        <v>9584</v>
      </c>
      <c r="AH9587">
        <v>0.15535803877272764</v>
      </c>
      <c r="AI9587">
        <v>9.8192888301884135E-2</v>
      </c>
    </row>
    <row r="9588" spans="33:35">
      <c r="AG9588">
        <v>9585</v>
      </c>
      <c r="AH9588">
        <v>0.12426353788805686</v>
      </c>
      <c r="AI9588">
        <v>0.12686482624641254</v>
      </c>
    </row>
    <row r="9589" spans="33:35">
      <c r="AG9589">
        <v>9586</v>
      </c>
      <c r="AH9589">
        <v>0.14460311664898962</v>
      </c>
      <c r="AI9589">
        <v>0.13266537873952491</v>
      </c>
    </row>
    <row r="9590" spans="33:35">
      <c r="AG9590">
        <v>9587</v>
      </c>
      <c r="AH9590">
        <v>0.13094510045983693</v>
      </c>
      <c r="AI9590">
        <v>0.11248252040500561</v>
      </c>
    </row>
    <row r="9591" spans="33:35">
      <c r="AG9591">
        <v>9588</v>
      </c>
      <c r="AH9591">
        <v>0.14120022966744036</v>
      </c>
      <c r="AI9591">
        <v>0.13692050367576125</v>
      </c>
    </row>
    <row r="9592" spans="33:35">
      <c r="AG9592">
        <v>9589</v>
      </c>
      <c r="AH9592">
        <v>0.13538549849360265</v>
      </c>
      <c r="AI9592">
        <v>0.11224058762988458</v>
      </c>
    </row>
    <row r="9593" spans="33:35">
      <c r="AG9593">
        <v>9590</v>
      </c>
      <c r="AH9593">
        <v>0.13333763060094264</v>
      </c>
      <c r="AI9593">
        <v>0.1172844929342174</v>
      </c>
    </row>
    <row r="9594" spans="33:35">
      <c r="AG9594">
        <v>9591</v>
      </c>
      <c r="AH9594">
        <v>0.13895404885179236</v>
      </c>
      <c r="AI9594">
        <v>0.15453680317839011</v>
      </c>
    </row>
    <row r="9595" spans="33:35">
      <c r="AG9595">
        <v>9592</v>
      </c>
      <c r="AH9595">
        <v>0.14567237277787162</v>
      </c>
      <c r="AI9595">
        <v>0.10124991721519959</v>
      </c>
    </row>
    <row r="9596" spans="33:35">
      <c r="AG9596">
        <v>9593</v>
      </c>
      <c r="AH9596">
        <v>0.1243035948893208</v>
      </c>
      <c r="AI9596">
        <v>0.12540154531943024</v>
      </c>
    </row>
    <row r="9597" spans="33:35">
      <c r="AG9597">
        <v>9594</v>
      </c>
      <c r="AH9597">
        <v>0.15138585400438564</v>
      </c>
      <c r="AI9597">
        <v>0.12995724948024412</v>
      </c>
    </row>
    <row r="9598" spans="33:35">
      <c r="AG9598">
        <v>9595</v>
      </c>
      <c r="AH9598">
        <v>0.18245051745076313</v>
      </c>
      <c r="AI9598">
        <v>9.6392795590070385E-2</v>
      </c>
    </row>
    <row r="9599" spans="33:35">
      <c r="AG9599">
        <v>9596</v>
      </c>
      <c r="AH9599">
        <v>0.14661837201949757</v>
      </c>
      <c r="AI9599">
        <v>0.10041490658160478</v>
      </c>
    </row>
    <row r="9600" spans="33:35">
      <c r="AG9600">
        <v>9597</v>
      </c>
      <c r="AH9600">
        <v>0.13257233447121958</v>
      </c>
      <c r="AI9600">
        <v>0.13677604375863736</v>
      </c>
    </row>
    <row r="9601" spans="33:35">
      <c r="AG9601">
        <v>9598</v>
      </c>
      <c r="AH9601">
        <v>0.13287767319831323</v>
      </c>
      <c r="AI9601">
        <v>0.12063202019182154</v>
      </c>
    </row>
    <row r="9602" spans="33:35">
      <c r="AG9602">
        <v>9599</v>
      </c>
      <c r="AH9602">
        <v>0.12881932635830198</v>
      </c>
      <c r="AI9602">
        <v>0.1249011693740297</v>
      </c>
    </row>
    <row r="9603" spans="33:35">
      <c r="AG9603">
        <v>9600</v>
      </c>
      <c r="AH9603">
        <v>0.12765128235578929</v>
      </c>
      <c r="AI9603">
        <v>0.134166221532697</v>
      </c>
    </row>
    <row r="9604" spans="33:35">
      <c r="AG9604">
        <v>9601</v>
      </c>
      <c r="AH9604">
        <v>0.15626437479601132</v>
      </c>
      <c r="AI9604">
        <v>9.9525474652872481E-2</v>
      </c>
    </row>
    <row r="9605" spans="33:35">
      <c r="AG9605">
        <v>9602</v>
      </c>
      <c r="AH9605">
        <v>0.16441197974589147</v>
      </c>
      <c r="AI9605">
        <v>0.10515785530682445</v>
      </c>
    </row>
    <row r="9606" spans="33:35">
      <c r="AG9606">
        <v>9603</v>
      </c>
      <c r="AH9606">
        <v>0.14062491324294543</v>
      </c>
      <c r="AI9606">
        <v>0.1135242942301405</v>
      </c>
    </row>
    <row r="9607" spans="33:35">
      <c r="AG9607">
        <v>9604</v>
      </c>
      <c r="AH9607">
        <v>0.13026166022220781</v>
      </c>
      <c r="AI9607">
        <v>0.12211373754896576</v>
      </c>
    </row>
    <row r="9608" spans="33:35">
      <c r="AG9608">
        <v>9605</v>
      </c>
      <c r="AH9608">
        <v>0.14356194619433907</v>
      </c>
      <c r="AI9608">
        <v>0.10906586238042376</v>
      </c>
    </row>
    <row r="9609" spans="33:35">
      <c r="AG9609">
        <v>9606</v>
      </c>
      <c r="AH9609">
        <v>0.12824924005331778</v>
      </c>
      <c r="AI9609">
        <v>0.11758759638686653</v>
      </c>
    </row>
    <row r="9610" spans="33:35">
      <c r="AG9610">
        <v>9607</v>
      </c>
      <c r="AH9610">
        <v>0.16753094103825295</v>
      </c>
      <c r="AI9610">
        <v>0.10333832051930089</v>
      </c>
    </row>
    <row r="9611" spans="33:35">
      <c r="AG9611">
        <v>9608</v>
      </c>
      <c r="AH9611">
        <v>0.13227774827541977</v>
      </c>
      <c r="AI9611">
        <v>0.13338993358594647</v>
      </c>
    </row>
    <row r="9612" spans="33:35">
      <c r="AG9612">
        <v>9609</v>
      </c>
      <c r="AH9612">
        <v>0.13173839707898977</v>
      </c>
      <c r="AI9612">
        <v>0.1247738619371251</v>
      </c>
    </row>
    <row r="9613" spans="33:35">
      <c r="AG9613">
        <v>9610</v>
      </c>
      <c r="AH9613">
        <v>0.14960609291073901</v>
      </c>
      <c r="AI9613">
        <v>0.103735337264591</v>
      </c>
    </row>
    <row r="9614" spans="33:35">
      <c r="AG9614">
        <v>9611</v>
      </c>
      <c r="AH9614">
        <v>0.12709314438799538</v>
      </c>
      <c r="AI9614">
        <v>0.12074137302332225</v>
      </c>
    </row>
    <row r="9615" spans="33:35">
      <c r="AG9615">
        <v>9612</v>
      </c>
      <c r="AH9615">
        <v>0.12801954915576635</v>
      </c>
      <c r="AI9615">
        <v>0.11989942380823207</v>
      </c>
    </row>
    <row r="9616" spans="33:35">
      <c r="AG9616">
        <v>9613</v>
      </c>
      <c r="AH9616">
        <v>0.13092986528237616</v>
      </c>
      <c r="AI9616">
        <v>0.12257378563506607</v>
      </c>
    </row>
    <row r="9617" spans="33:35">
      <c r="AG9617">
        <v>9614</v>
      </c>
      <c r="AH9617">
        <v>0.1463000931317627</v>
      </c>
      <c r="AI9617">
        <v>0.11810650006465627</v>
      </c>
    </row>
    <row r="9618" spans="33:35">
      <c r="AG9618">
        <v>9615</v>
      </c>
      <c r="AH9618">
        <v>0.12496570245847005</v>
      </c>
      <c r="AI9618">
        <v>0.13508071442631261</v>
      </c>
    </row>
    <row r="9619" spans="33:35">
      <c r="AG9619">
        <v>9616</v>
      </c>
      <c r="AH9619">
        <v>0.127523304326249</v>
      </c>
      <c r="AI9619">
        <v>0.14432554874467807</v>
      </c>
    </row>
    <row r="9620" spans="33:35">
      <c r="AG9620">
        <v>9617</v>
      </c>
      <c r="AH9620">
        <v>0.14778462192208217</v>
      </c>
      <c r="AI9620">
        <v>0.11924449020842905</v>
      </c>
    </row>
    <row r="9621" spans="33:35">
      <c r="AG9621">
        <v>9618</v>
      </c>
      <c r="AH9621">
        <v>0.13273989568648659</v>
      </c>
      <c r="AI9621">
        <v>0.11312429117666269</v>
      </c>
    </row>
    <row r="9622" spans="33:35">
      <c r="AG9622">
        <v>9619</v>
      </c>
      <c r="AH9622">
        <v>0.13620391311508687</v>
      </c>
      <c r="AI9622">
        <v>0.11262511216377211</v>
      </c>
    </row>
    <row r="9623" spans="33:35">
      <c r="AG9623">
        <v>9620</v>
      </c>
      <c r="AH9623">
        <v>0.12526233634831313</v>
      </c>
      <c r="AI9623">
        <v>0.15028096606089947</v>
      </c>
    </row>
    <row r="9624" spans="33:35">
      <c r="AG9624">
        <v>9621</v>
      </c>
      <c r="AH9624">
        <v>0.12495015720860811</v>
      </c>
      <c r="AI9624">
        <v>0.12808624226896928</v>
      </c>
    </row>
    <row r="9625" spans="33:35">
      <c r="AG9625">
        <v>9622</v>
      </c>
      <c r="AH9625">
        <v>0.13289923840785992</v>
      </c>
      <c r="AI9625">
        <v>0.11796731615102042</v>
      </c>
    </row>
    <row r="9626" spans="33:35">
      <c r="AG9626">
        <v>9623</v>
      </c>
      <c r="AH9626">
        <v>0.14511954884065165</v>
      </c>
      <c r="AI9626">
        <v>0.10415762559300611</v>
      </c>
    </row>
    <row r="9627" spans="33:35">
      <c r="AG9627">
        <v>9624</v>
      </c>
      <c r="AH9627">
        <v>0.14721036183914041</v>
      </c>
      <c r="AI9627">
        <v>0.10926503315108074</v>
      </c>
    </row>
    <row r="9628" spans="33:35">
      <c r="AG9628">
        <v>9625</v>
      </c>
      <c r="AH9628">
        <v>0.13276575974841978</v>
      </c>
      <c r="AI9628">
        <v>0.11406202165869669</v>
      </c>
    </row>
    <row r="9629" spans="33:35">
      <c r="AG9629">
        <v>9626</v>
      </c>
      <c r="AH9629">
        <v>0.12944378809681775</v>
      </c>
      <c r="AI9629">
        <v>0.14072793174053028</v>
      </c>
    </row>
    <row r="9630" spans="33:35">
      <c r="AG9630">
        <v>9627</v>
      </c>
      <c r="AH9630">
        <v>0.13489490680016397</v>
      </c>
      <c r="AI9630">
        <v>0.14818898116413382</v>
      </c>
    </row>
    <row r="9631" spans="33:35">
      <c r="AG9631">
        <v>9628</v>
      </c>
      <c r="AH9631">
        <v>0.13592582799228692</v>
      </c>
      <c r="AI9631">
        <v>0.10857020531500043</v>
      </c>
    </row>
    <row r="9632" spans="33:35">
      <c r="AG9632">
        <v>9629</v>
      </c>
      <c r="AH9632">
        <v>0.1366029376081882</v>
      </c>
      <c r="AI9632">
        <v>0.11939919606567395</v>
      </c>
    </row>
    <row r="9633" spans="33:35">
      <c r="AG9633">
        <v>9630</v>
      </c>
      <c r="AH9633">
        <v>0.13472942614641972</v>
      </c>
      <c r="AI9633">
        <v>0.12706746049199616</v>
      </c>
    </row>
    <row r="9634" spans="33:35">
      <c r="AG9634">
        <v>9631</v>
      </c>
      <c r="AH9634">
        <v>0.13992605036228667</v>
      </c>
      <c r="AI9634">
        <v>0.11801042322538347</v>
      </c>
    </row>
    <row r="9635" spans="33:35">
      <c r="AG9635">
        <v>9632</v>
      </c>
      <c r="AH9635">
        <v>0.14486581783820215</v>
      </c>
      <c r="AI9635">
        <v>0.10488678521516555</v>
      </c>
    </row>
    <row r="9636" spans="33:35">
      <c r="AG9636">
        <v>9633</v>
      </c>
      <c r="AH9636">
        <v>0.1579031869830462</v>
      </c>
      <c r="AI9636">
        <v>0.10056794729247127</v>
      </c>
    </row>
    <row r="9637" spans="33:35">
      <c r="AG9637">
        <v>9634</v>
      </c>
      <c r="AH9637">
        <v>0.13576663387664231</v>
      </c>
      <c r="AI9637">
        <v>0.11174476907587669</v>
      </c>
    </row>
    <row r="9638" spans="33:35">
      <c r="AG9638">
        <v>9635</v>
      </c>
      <c r="AH9638">
        <v>0.12787412345724603</v>
      </c>
      <c r="AI9638">
        <v>0.11895276138705757</v>
      </c>
    </row>
    <row r="9639" spans="33:35">
      <c r="AG9639">
        <v>9636</v>
      </c>
      <c r="AH9639">
        <v>0.13405715774199961</v>
      </c>
      <c r="AI9639">
        <v>0.11875025820776974</v>
      </c>
    </row>
    <row r="9640" spans="33:35">
      <c r="AG9640">
        <v>9637</v>
      </c>
      <c r="AH9640">
        <v>0.13868143902664221</v>
      </c>
      <c r="AI9640">
        <v>0.11134890859178859</v>
      </c>
    </row>
    <row r="9641" spans="33:35">
      <c r="AG9641">
        <v>9638</v>
      </c>
      <c r="AH9641">
        <v>0.16783036313520677</v>
      </c>
      <c r="AI9641">
        <v>9.4279531502836633E-2</v>
      </c>
    </row>
    <row r="9642" spans="33:35">
      <c r="AG9642">
        <v>9639</v>
      </c>
      <c r="AH9642">
        <v>0.12391531746845627</v>
      </c>
      <c r="AI9642">
        <v>0.14127797846322443</v>
      </c>
    </row>
    <row r="9643" spans="33:35">
      <c r="AG9643">
        <v>9640</v>
      </c>
      <c r="AH9643">
        <v>0.12818850067639681</v>
      </c>
      <c r="AI9643">
        <v>0.12838367812747858</v>
      </c>
    </row>
    <row r="9644" spans="33:35">
      <c r="AG9644">
        <v>9641</v>
      </c>
      <c r="AH9644">
        <v>0.13648020108832598</v>
      </c>
      <c r="AI9644">
        <v>0.13670350057389502</v>
      </c>
    </row>
    <row r="9645" spans="33:35">
      <c r="AG9645">
        <v>9642</v>
      </c>
      <c r="AH9645">
        <v>0.14301116791773513</v>
      </c>
      <c r="AI9645">
        <v>0.11598588524874677</v>
      </c>
    </row>
    <row r="9646" spans="33:35">
      <c r="AG9646">
        <v>9643</v>
      </c>
      <c r="AH9646">
        <v>0.12598948991063819</v>
      </c>
      <c r="AI9646">
        <v>0.12519531912195175</v>
      </c>
    </row>
    <row r="9647" spans="33:35">
      <c r="AG9647">
        <v>9644</v>
      </c>
      <c r="AH9647">
        <v>0.12577451542615786</v>
      </c>
      <c r="AI9647">
        <v>0.14714298322568375</v>
      </c>
    </row>
    <row r="9648" spans="33:35">
      <c r="AG9648">
        <v>9645</v>
      </c>
      <c r="AH9648">
        <v>0.13037183728028573</v>
      </c>
      <c r="AI9648">
        <v>0.12886831530814538</v>
      </c>
    </row>
    <row r="9649" spans="33:35">
      <c r="AG9649">
        <v>9646</v>
      </c>
      <c r="AH9649">
        <v>0.13050618971491224</v>
      </c>
      <c r="AI9649">
        <v>0.14178899802693101</v>
      </c>
    </row>
    <row r="9650" spans="33:35">
      <c r="AG9650">
        <v>9647</v>
      </c>
      <c r="AH9650">
        <v>0.12744524210200178</v>
      </c>
      <c r="AI9650">
        <v>0.12328770251608667</v>
      </c>
    </row>
    <row r="9651" spans="33:35">
      <c r="AG9651">
        <v>9648</v>
      </c>
      <c r="AH9651">
        <v>0.13318541292990962</v>
      </c>
      <c r="AI9651">
        <v>0.11713760769097425</v>
      </c>
    </row>
    <row r="9652" spans="33:35">
      <c r="AG9652">
        <v>9649</v>
      </c>
      <c r="AH9652">
        <v>0.125665740292146</v>
      </c>
      <c r="AI9652">
        <v>0.13434538851053987</v>
      </c>
    </row>
    <row r="9653" spans="33:35">
      <c r="AG9653">
        <v>9650</v>
      </c>
      <c r="AH9653">
        <v>0.1396434431081568</v>
      </c>
      <c r="AI9653">
        <v>0.12665487749503077</v>
      </c>
    </row>
    <row r="9654" spans="33:35">
      <c r="AG9654">
        <v>9651</v>
      </c>
      <c r="AH9654">
        <v>0.13822853109344016</v>
      </c>
      <c r="AI9654">
        <v>0.12525551911934069</v>
      </c>
    </row>
    <row r="9655" spans="33:35">
      <c r="AG9655">
        <v>9652</v>
      </c>
      <c r="AH9655">
        <v>0.14965241474850682</v>
      </c>
      <c r="AI9655">
        <v>0.10782603934011038</v>
      </c>
    </row>
    <row r="9656" spans="33:35">
      <c r="AG9656">
        <v>9653</v>
      </c>
      <c r="AH9656">
        <v>0.12690852586693485</v>
      </c>
      <c r="AI9656">
        <v>0.13199448127211547</v>
      </c>
    </row>
    <row r="9657" spans="33:35">
      <c r="AG9657">
        <v>9654</v>
      </c>
      <c r="AH9657">
        <v>0.12809922571254803</v>
      </c>
      <c r="AI9657">
        <v>0.12519849946257147</v>
      </c>
    </row>
    <row r="9658" spans="33:35">
      <c r="AG9658">
        <v>9655</v>
      </c>
      <c r="AH9658">
        <v>0.14915199696985162</v>
      </c>
      <c r="AI9658">
        <v>0.11426239042736838</v>
      </c>
    </row>
    <row r="9659" spans="33:35">
      <c r="AG9659">
        <v>9656</v>
      </c>
      <c r="AH9659">
        <v>0.14262899154164235</v>
      </c>
      <c r="AI9659">
        <v>0.12853190921975149</v>
      </c>
    </row>
    <row r="9660" spans="33:35">
      <c r="AG9660">
        <v>9657</v>
      </c>
      <c r="AH9660">
        <v>0.14727951118722948</v>
      </c>
      <c r="AI9660">
        <v>0.10738260082095405</v>
      </c>
    </row>
    <row r="9661" spans="33:35">
      <c r="AG9661">
        <v>9658</v>
      </c>
      <c r="AH9661">
        <v>0.13317535581219955</v>
      </c>
      <c r="AI9661">
        <v>0.112906280930723</v>
      </c>
    </row>
    <row r="9662" spans="33:35">
      <c r="AG9662">
        <v>9659</v>
      </c>
      <c r="AH9662">
        <v>0.15175588910577351</v>
      </c>
      <c r="AI9662">
        <v>0.12586627765730712</v>
      </c>
    </row>
    <row r="9663" spans="33:35">
      <c r="AG9663">
        <v>9660</v>
      </c>
      <c r="AH9663">
        <v>0.13171638078742531</v>
      </c>
      <c r="AI9663">
        <v>0.12529508608022902</v>
      </c>
    </row>
    <row r="9664" spans="33:35">
      <c r="AG9664">
        <v>9661</v>
      </c>
      <c r="AH9664">
        <v>0.1322106159361123</v>
      </c>
      <c r="AI9664">
        <v>0.14119951543833326</v>
      </c>
    </row>
    <row r="9665" spans="33:35">
      <c r="AG9665">
        <v>9662</v>
      </c>
      <c r="AH9665">
        <v>0.13541534733214414</v>
      </c>
      <c r="AI9665">
        <v>0.12090776364010404</v>
      </c>
    </row>
    <row r="9666" spans="33:35">
      <c r="AG9666">
        <v>9663</v>
      </c>
      <c r="AH9666">
        <v>0.12760383912546505</v>
      </c>
      <c r="AI9666">
        <v>0.13760422751616885</v>
      </c>
    </row>
    <row r="9667" spans="33:35">
      <c r="AG9667">
        <v>9664</v>
      </c>
      <c r="AH9667">
        <v>0.15848439800994801</v>
      </c>
      <c r="AI9667">
        <v>0.10118191001683313</v>
      </c>
    </row>
    <row r="9668" spans="33:35">
      <c r="AG9668">
        <v>9665</v>
      </c>
      <c r="AH9668">
        <v>0.15698451316753509</v>
      </c>
      <c r="AI9668">
        <v>0.10896399948712765</v>
      </c>
    </row>
    <row r="9669" spans="33:35">
      <c r="AG9669">
        <v>9666</v>
      </c>
      <c r="AH9669">
        <v>0.1457167602344091</v>
      </c>
      <c r="AI9669">
        <v>0.13791962599581276</v>
      </c>
    </row>
    <row r="9670" spans="33:35">
      <c r="AG9670">
        <v>9667</v>
      </c>
      <c r="AH9670">
        <v>0.15470195425573716</v>
      </c>
      <c r="AI9670">
        <v>0.11863940246657088</v>
      </c>
    </row>
    <row r="9671" spans="33:35">
      <c r="AG9671">
        <v>9668</v>
      </c>
      <c r="AH9671">
        <v>0.13009339427394578</v>
      </c>
      <c r="AI9671">
        <v>0.1356316698750149</v>
      </c>
    </row>
    <row r="9672" spans="33:35">
      <c r="AG9672">
        <v>9669</v>
      </c>
      <c r="AH9672">
        <v>0.15907413784843377</v>
      </c>
      <c r="AI9672">
        <v>0.11542739517658776</v>
      </c>
    </row>
    <row r="9673" spans="33:35">
      <c r="AG9673">
        <v>9670</v>
      </c>
      <c r="AH9673">
        <v>0.12435629726445684</v>
      </c>
      <c r="AI9673">
        <v>0.13382545011514638</v>
      </c>
    </row>
    <row r="9674" spans="33:35">
      <c r="AG9674">
        <v>9671</v>
      </c>
      <c r="AH9674">
        <v>0.14360523215089002</v>
      </c>
      <c r="AI9674">
        <v>0.1033802136220897</v>
      </c>
    </row>
    <row r="9675" spans="33:35">
      <c r="AG9675">
        <v>9672</v>
      </c>
      <c r="AH9675">
        <v>0.13547114874018873</v>
      </c>
      <c r="AI9675">
        <v>0.11894437246872264</v>
      </c>
    </row>
    <row r="9676" spans="33:35">
      <c r="AG9676">
        <v>9673</v>
      </c>
      <c r="AH9676">
        <v>0.1240180054371801</v>
      </c>
      <c r="AI9676">
        <v>0.1331301145565382</v>
      </c>
    </row>
    <row r="9677" spans="33:35">
      <c r="AG9677">
        <v>9674</v>
      </c>
      <c r="AH9677">
        <v>0.20906385930066043</v>
      </c>
      <c r="AI9677">
        <v>9.1455120971255854E-2</v>
      </c>
    </row>
    <row r="9678" spans="33:35">
      <c r="AG9678">
        <v>9675</v>
      </c>
      <c r="AH9678">
        <v>0.15442724065028454</v>
      </c>
      <c r="AI9678">
        <v>0.1109465280894863</v>
      </c>
    </row>
    <row r="9679" spans="33:35">
      <c r="AG9679">
        <v>9676</v>
      </c>
      <c r="AH9679">
        <v>0.14433754304370233</v>
      </c>
      <c r="AI9679">
        <v>0.10068190129320992</v>
      </c>
    </row>
    <row r="9680" spans="33:35">
      <c r="AG9680">
        <v>9677</v>
      </c>
      <c r="AH9680">
        <v>0.12824931705864262</v>
      </c>
      <c r="AI9680">
        <v>0.12509176173720388</v>
      </c>
    </row>
    <row r="9681" spans="33:35">
      <c r="AG9681">
        <v>9678</v>
      </c>
      <c r="AH9681">
        <v>0.12675262195848769</v>
      </c>
      <c r="AI9681">
        <v>0.12330196715794042</v>
      </c>
    </row>
    <row r="9682" spans="33:35">
      <c r="AG9682">
        <v>9679</v>
      </c>
      <c r="AH9682">
        <v>0.12777766613636726</v>
      </c>
      <c r="AI9682">
        <v>0.14184579919136342</v>
      </c>
    </row>
    <row r="9683" spans="33:35">
      <c r="AG9683">
        <v>9680</v>
      </c>
      <c r="AH9683">
        <v>0.14360812203622286</v>
      </c>
      <c r="AI9683">
        <v>0.11799513923415936</v>
      </c>
    </row>
    <row r="9684" spans="33:35">
      <c r="AG9684">
        <v>9681</v>
      </c>
      <c r="AH9684">
        <v>0.14778947855269611</v>
      </c>
      <c r="AI9684">
        <v>0.1254010861562278</v>
      </c>
    </row>
    <row r="9685" spans="33:35">
      <c r="AG9685">
        <v>9682</v>
      </c>
      <c r="AH9685">
        <v>0.16601691536443605</v>
      </c>
      <c r="AI9685">
        <v>9.8026743765862429E-2</v>
      </c>
    </row>
    <row r="9686" spans="33:35">
      <c r="AG9686">
        <v>9683</v>
      </c>
      <c r="AH9686">
        <v>0.13058203349415581</v>
      </c>
      <c r="AI9686">
        <v>0.12680031311071735</v>
      </c>
    </row>
    <row r="9687" spans="33:35">
      <c r="AG9687">
        <v>9684</v>
      </c>
      <c r="AH9687">
        <v>0.13641857551133074</v>
      </c>
      <c r="AI9687">
        <v>0.13519697043954157</v>
      </c>
    </row>
    <row r="9688" spans="33:35">
      <c r="AG9688">
        <v>9685</v>
      </c>
      <c r="AH9688">
        <v>0.13324733948192816</v>
      </c>
      <c r="AI9688">
        <v>0.12398284556516587</v>
      </c>
    </row>
    <row r="9689" spans="33:35">
      <c r="AG9689">
        <v>9686</v>
      </c>
      <c r="AH9689">
        <v>0.14241119636936814</v>
      </c>
      <c r="AI9689">
        <v>0.12370014444594461</v>
      </c>
    </row>
    <row r="9690" spans="33:35">
      <c r="AG9690">
        <v>9687</v>
      </c>
      <c r="AH9690">
        <v>0.15857055499351036</v>
      </c>
      <c r="AI9690">
        <v>0.10087372063446212</v>
      </c>
    </row>
    <row r="9691" spans="33:35">
      <c r="AG9691">
        <v>9688</v>
      </c>
      <c r="AH9691">
        <v>0.12948323848372517</v>
      </c>
      <c r="AI9691">
        <v>0.13277292434807292</v>
      </c>
    </row>
    <row r="9692" spans="33:35">
      <c r="AG9692">
        <v>9689</v>
      </c>
      <c r="AH9692">
        <v>0.13078136124278603</v>
      </c>
      <c r="AI9692">
        <v>0.10936622486310268</v>
      </c>
    </row>
    <row r="9693" spans="33:35">
      <c r="AG9693">
        <v>9690</v>
      </c>
      <c r="AH9693">
        <v>0.13666700782740554</v>
      </c>
      <c r="AI9693">
        <v>0.12913421470321873</v>
      </c>
    </row>
    <row r="9694" spans="33:35">
      <c r="AG9694">
        <v>9691</v>
      </c>
      <c r="AH9694">
        <v>0.12242286384905318</v>
      </c>
      <c r="AI9694">
        <v>0.13311188720533421</v>
      </c>
    </row>
    <row r="9695" spans="33:35">
      <c r="AG9695">
        <v>9692</v>
      </c>
      <c r="AH9695">
        <v>0.1288796968837288</v>
      </c>
      <c r="AI9695">
        <v>0.12176718682375555</v>
      </c>
    </row>
    <row r="9696" spans="33:35">
      <c r="AG9696">
        <v>9693</v>
      </c>
      <c r="AH9696">
        <v>0.13770004560838051</v>
      </c>
      <c r="AI9696">
        <v>0.12979111706382657</v>
      </c>
    </row>
    <row r="9697" spans="33:35">
      <c r="AG9697">
        <v>9694</v>
      </c>
      <c r="AH9697">
        <v>0.14346576175213219</v>
      </c>
      <c r="AI9697">
        <v>0.13082950287911099</v>
      </c>
    </row>
    <row r="9698" spans="33:35">
      <c r="AG9698">
        <v>9695</v>
      </c>
      <c r="AH9698">
        <v>0.13093658053758425</v>
      </c>
      <c r="AI9698">
        <v>0.14041505318725903</v>
      </c>
    </row>
    <row r="9699" spans="33:35">
      <c r="AG9699">
        <v>9696</v>
      </c>
      <c r="AH9699">
        <v>0.14959622917818854</v>
      </c>
      <c r="AI9699">
        <v>0.12618764178784331</v>
      </c>
    </row>
    <row r="9700" spans="33:35">
      <c r="AG9700">
        <v>9697</v>
      </c>
      <c r="AH9700">
        <v>0.14327835789105445</v>
      </c>
      <c r="AI9700">
        <v>0.1089214436285596</v>
      </c>
    </row>
    <row r="9701" spans="33:35">
      <c r="AG9701">
        <v>9698</v>
      </c>
      <c r="AH9701">
        <v>0.13999286912518488</v>
      </c>
      <c r="AI9701">
        <v>0.11864066435516898</v>
      </c>
    </row>
    <row r="9702" spans="33:35">
      <c r="AG9702">
        <v>9699</v>
      </c>
      <c r="AH9702">
        <v>0.12630109042398444</v>
      </c>
      <c r="AI9702">
        <v>0.12002891671469179</v>
      </c>
    </row>
    <row r="9703" spans="33:35">
      <c r="AG9703">
        <v>9700</v>
      </c>
      <c r="AH9703">
        <v>0.14019878872832367</v>
      </c>
      <c r="AI9703">
        <v>0.11543075913013737</v>
      </c>
    </row>
    <row r="9704" spans="33:35">
      <c r="AG9704">
        <v>9701</v>
      </c>
      <c r="AH9704">
        <v>0.14194177402133307</v>
      </c>
      <c r="AI9704">
        <v>0.11752581401217263</v>
      </c>
    </row>
    <row r="9705" spans="33:35">
      <c r="AG9705">
        <v>9702</v>
      </c>
      <c r="AH9705">
        <v>0.12762542402244229</v>
      </c>
      <c r="AI9705">
        <v>0.13437530806422718</v>
      </c>
    </row>
    <row r="9706" spans="33:35">
      <c r="AG9706">
        <v>9703</v>
      </c>
      <c r="AH9706">
        <v>0.12624609265005624</v>
      </c>
      <c r="AI9706">
        <v>0.12729752568051633</v>
      </c>
    </row>
    <row r="9707" spans="33:35">
      <c r="AG9707">
        <v>9704</v>
      </c>
      <c r="AH9707">
        <v>0.13971588999626852</v>
      </c>
      <c r="AI9707">
        <v>0.11952307577785662</v>
      </c>
    </row>
    <row r="9708" spans="33:35">
      <c r="AG9708">
        <v>9705</v>
      </c>
      <c r="AH9708">
        <v>0.12936397864001525</v>
      </c>
      <c r="AI9708">
        <v>0.13150012189415244</v>
      </c>
    </row>
    <row r="9709" spans="33:35">
      <c r="AG9709">
        <v>9706</v>
      </c>
      <c r="AH9709">
        <v>0.13205017894871468</v>
      </c>
      <c r="AI9709">
        <v>0.14113721573340973</v>
      </c>
    </row>
    <row r="9710" spans="33:35">
      <c r="AG9710">
        <v>9707</v>
      </c>
      <c r="AH9710">
        <v>0.14386739785555505</v>
      </c>
      <c r="AI9710">
        <v>0.11860926250597813</v>
      </c>
    </row>
    <row r="9711" spans="33:35">
      <c r="AG9711">
        <v>9708</v>
      </c>
      <c r="AH9711">
        <v>0.16025790446179747</v>
      </c>
      <c r="AI9711">
        <v>0.10798312518346537</v>
      </c>
    </row>
    <row r="9712" spans="33:35">
      <c r="AG9712">
        <v>9709</v>
      </c>
      <c r="AH9712">
        <v>0.14058770897389922</v>
      </c>
      <c r="AI9712">
        <v>0.14051896855322585</v>
      </c>
    </row>
    <row r="9713" spans="33:35">
      <c r="AG9713">
        <v>9710</v>
      </c>
      <c r="AH9713">
        <v>0.13052833642877845</v>
      </c>
      <c r="AI9713">
        <v>0.11451334554931872</v>
      </c>
    </row>
    <row r="9714" spans="33:35">
      <c r="AG9714">
        <v>9711</v>
      </c>
      <c r="AH9714">
        <v>0.16172248382486065</v>
      </c>
      <c r="AI9714">
        <v>0.1112020775425582</v>
      </c>
    </row>
    <row r="9715" spans="33:35">
      <c r="AG9715">
        <v>9712</v>
      </c>
      <c r="AH9715">
        <v>0.15151072499955259</v>
      </c>
      <c r="AI9715">
        <v>0.12307344491850469</v>
      </c>
    </row>
    <row r="9716" spans="33:35">
      <c r="AG9716">
        <v>9713</v>
      </c>
      <c r="AH9716">
        <v>0.12533094889642135</v>
      </c>
      <c r="AI9716">
        <v>0.12588329811491678</v>
      </c>
    </row>
    <row r="9717" spans="33:35">
      <c r="AG9717">
        <v>9714</v>
      </c>
      <c r="AH9717">
        <v>0.1332909507523862</v>
      </c>
      <c r="AI9717">
        <v>0.12190487660966917</v>
      </c>
    </row>
    <row r="9718" spans="33:35">
      <c r="AG9718">
        <v>9715</v>
      </c>
      <c r="AH9718">
        <v>0.14778986320371773</v>
      </c>
      <c r="AI9718">
        <v>0.1148000503859769</v>
      </c>
    </row>
    <row r="9719" spans="33:35">
      <c r="AG9719">
        <v>9716</v>
      </c>
      <c r="AH9719">
        <v>0.13795092930469233</v>
      </c>
      <c r="AI9719">
        <v>0.10304583049342828</v>
      </c>
    </row>
    <row r="9720" spans="33:35">
      <c r="AG9720">
        <v>9717</v>
      </c>
      <c r="AH9720">
        <v>0.12763956734810991</v>
      </c>
      <c r="AI9720">
        <v>0.13579361867140952</v>
      </c>
    </row>
    <row r="9721" spans="33:35">
      <c r="AG9721">
        <v>9718</v>
      </c>
      <c r="AH9721">
        <v>0.12740535501027214</v>
      </c>
      <c r="AI9721">
        <v>0.12682219154917518</v>
      </c>
    </row>
    <row r="9722" spans="33:35">
      <c r="AG9722">
        <v>9719</v>
      </c>
      <c r="AH9722">
        <v>0.12885236130639138</v>
      </c>
      <c r="AI9722">
        <v>0.1314353132320123</v>
      </c>
    </row>
    <row r="9723" spans="33:35">
      <c r="AG9723">
        <v>9720</v>
      </c>
      <c r="AH9723">
        <v>0.12892921509880531</v>
      </c>
      <c r="AI9723">
        <v>0.13519049295795357</v>
      </c>
    </row>
    <row r="9724" spans="33:35">
      <c r="AG9724">
        <v>9721</v>
      </c>
      <c r="AH9724">
        <v>0.13634000061608259</v>
      </c>
      <c r="AI9724">
        <v>0.10509379730476059</v>
      </c>
    </row>
    <row r="9725" spans="33:35">
      <c r="AG9725">
        <v>9722</v>
      </c>
      <c r="AH9725">
        <v>0.14249096303204406</v>
      </c>
      <c r="AI9725">
        <v>0.11591792148602811</v>
      </c>
    </row>
    <row r="9726" spans="33:35">
      <c r="AG9726">
        <v>9723</v>
      </c>
      <c r="AH9726">
        <v>0.13311357046614755</v>
      </c>
      <c r="AI9726">
        <v>0.1275621264719328</v>
      </c>
    </row>
    <row r="9727" spans="33:35">
      <c r="AG9727">
        <v>9724</v>
      </c>
      <c r="AH9727">
        <v>0.14087295247049281</v>
      </c>
      <c r="AI9727">
        <v>0.11292313236026182</v>
      </c>
    </row>
    <row r="9728" spans="33:35">
      <c r="AG9728">
        <v>9725</v>
      </c>
      <c r="AH9728">
        <v>0.13068509590263844</v>
      </c>
      <c r="AI9728">
        <v>0.13789447039941258</v>
      </c>
    </row>
    <row r="9729" spans="33:35">
      <c r="AG9729">
        <v>9726</v>
      </c>
      <c r="AH9729">
        <v>0.14134525249718422</v>
      </c>
      <c r="AI9729">
        <v>0.103965569423596</v>
      </c>
    </row>
    <row r="9730" spans="33:35">
      <c r="AG9730">
        <v>9727</v>
      </c>
      <c r="AH9730">
        <v>0.12780706970239375</v>
      </c>
      <c r="AI9730">
        <v>0.14461456547075677</v>
      </c>
    </row>
    <row r="9731" spans="33:35">
      <c r="AG9731">
        <v>9728</v>
      </c>
      <c r="AH9731">
        <v>0.14030439783839538</v>
      </c>
      <c r="AI9731">
        <v>0.10892938066735519</v>
      </c>
    </row>
    <row r="9732" spans="33:35">
      <c r="AG9732">
        <v>9729</v>
      </c>
      <c r="AH9732">
        <v>0.12585798342840937</v>
      </c>
      <c r="AI9732">
        <v>0.13575642455106487</v>
      </c>
    </row>
    <row r="9733" spans="33:35">
      <c r="AG9733">
        <v>9730</v>
      </c>
      <c r="AH9733">
        <v>0.15804939753696762</v>
      </c>
      <c r="AI9733">
        <v>0.10140092085199186</v>
      </c>
    </row>
    <row r="9734" spans="33:35">
      <c r="AG9734">
        <v>9731</v>
      </c>
      <c r="AH9734">
        <v>0.16984934858463274</v>
      </c>
      <c r="AI9734">
        <v>0.10979523106952493</v>
      </c>
    </row>
    <row r="9735" spans="33:35">
      <c r="AG9735">
        <v>9732</v>
      </c>
      <c r="AH9735">
        <v>0.12493653036219801</v>
      </c>
      <c r="AI9735">
        <v>0.14531967038970803</v>
      </c>
    </row>
    <row r="9736" spans="33:35">
      <c r="AG9736">
        <v>9733</v>
      </c>
      <c r="AH9736">
        <v>0.12963419613162644</v>
      </c>
      <c r="AI9736">
        <v>0.13208522865836936</v>
      </c>
    </row>
    <row r="9737" spans="33:35">
      <c r="AG9737">
        <v>9734</v>
      </c>
      <c r="AH9737">
        <v>0.12527785588081597</v>
      </c>
      <c r="AI9737">
        <v>0.12866770763250046</v>
      </c>
    </row>
    <row r="9738" spans="33:35">
      <c r="AG9738">
        <v>9735</v>
      </c>
      <c r="AH9738">
        <v>0.14235509163277538</v>
      </c>
      <c r="AI9738">
        <v>0.12275659786294733</v>
      </c>
    </row>
    <row r="9739" spans="33:35">
      <c r="AG9739">
        <v>9736</v>
      </c>
      <c r="AH9739">
        <v>0.14328279944582853</v>
      </c>
      <c r="AI9739">
        <v>0.11217167651613237</v>
      </c>
    </row>
    <row r="9740" spans="33:35">
      <c r="AG9740">
        <v>9737</v>
      </c>
      <c r="AH9740">
        <v>0.13520110956723333</v>
      </c>
      <c r="AI9740">
        <v>0.14250618421220948</v>
      </c>
    </row>
    <row r="9741" spans="33:35">
      <c r="AG9741">
        <v>9738</v>
      </c>
      <c r="AH9741">
        <v>0.15285975132067545</v>
      </c>
      <c r="AI9741">
        <v>0.1258651078919146</v>
      </c>
    </row>
    <row r="9742" spans="33:35">
      <c r="AG9742">
        <v>9739</v>
      </c>
      <c r="AH9742">
        <v>0.1392003091647746</v>
      </c>
      <c r="AI9742">
        <v>0.13640110222439653</v>
      </c>
    </row>
    <row r="9743" spans="33:35">
      <c r="AG9743">
        <v>9740</v>
      </c>
      <c r="AH9743">
        <v>0.13464723731602435</v>
      </c>
      <c r="AI9743">
        <v>0.11885439850748739</v>
      </c>
    </row>
    <row r="9744" spans="33:35">
      <c r="AG9744">
        <v>9741</v>
      </c>
      <c r="AH9744">
        <v>0.13234533579238736</v>
      </c>
      <c r="AI9744">
        <v>0.1130814755386228</v>
      </c>
    </row>
    <row r="9745" spans="33:35">
      <c r="AG9745">
        <v>9742</v>
      </c>
      <c r="AH9745">
        <v>0.13995044547090998</v>
      </c>
      <c r="AI9745">
        <v>0.10346210793170728</v>
      </c>
    </row>
    <row r="9746" spans="33:35">
      <c r="AG9746">
        <v>9743</v>
      </c>
      <c r="AH9746">
        <v>0.16711992592996414</v>
      </c>
      <c r="AI9746">
        <v>9.8427714729198992E-2</v>
      </c>
    </row>
    <row r="9747" spans="33:35">
      <c r="AG9747">
        <v>9744</v>
      </c>
      <c r="AH9747">
        <v>0.13808618052217667</v>
      </c>
      <c r="AI9747">
        <v>0.15237834410688178</v>
      </c>
    </row>
    <row r="9748" spans="33:35">
      <c r="AG9748">
        <v>9745</v>
      </c>
      <c r="AH9748">
        <v>0.12838978873296605</v>
      </c>
      <c r="AI9748">
        <v>0.15318746328532098</v>
      </c>
    </row>
    <row r="9749" spans="33:35">
      <c r="AG9749">
        <v>9746</v>
      </c>
      <c r="AH9749">
        <v>0.14519425663038255</v>
      </c>
      <c r="AI9749">
        <v>0.12402481770947774</v>
      </c>
    </row>
    <row r="9750" spans="33:35">
      <c r="AG9750">
        <v>9747</v>
      </c>
      <c r="AH9750">
        <v>0.138734230891643</v>
      </c>
      <c r="AI9750">
        <v>0.12418849463769202</v>
      </c>
    </row>
    <row r="9751" spans="33:35">
      <c r="AG9751">
        <v>9748</v>
      </c>
      <c r="AH9751">
        <v>0.16218835332876652</v>
      </c>
      <c r="AI9751">
        <v>9.2271151499891221E-2</v>
      </c>
    </row>
    <row r="9752" spans="33:35">
      <c r="AG9752">
        <v>9749</v>
      </c>
      <c r="AH9752">
        <v>0.13965806496773911</v>
      </c>
      <c r="AI9752">
        <v>0.10003381527548132</v>
      </c>
    </row>
    <row r="9753" spans="33:35">
      <c r="AG9753">
        <v>9750</v>
      </c>
      <c r="AH9753">
        <v>0.13883538835576478</v>
      </c>
      <c r="AI9753">
        <v>0.111892041710781</v>
      </c>
    </row>
    <row r="9754" spans="33:35">
      <c r="AG9754">
        <v>9751</v>
      </c>
      <c r="AH9754">
        <v>0.14553406075795283</v>
      </c>
      <c r="AI9754">
        <v>0.11806256996822496</v>
      </c>
    </row>
    <row r="9755" spans="33:35">
      <c r="AG9755">
        <v>9752</v>
      </c>
      <c r="AH9755">
        <v>0.13585219265191534</v>
      </c>
      <c r="AI9755">
        <v>0.12363452180799041</v>
      </c>
    </row>
    <row r="9756" spans="33:35">
      <c r="AG9756">
        <v>9753</v>
      </c>
      <c r="AH9756">
        <v>0.13358407726250596</v>
      </c>
      <c r="AI9756">
        <v>0.11650834605335456</v>
      </c>
    </row>
    <row r="9757" spans="33:35">
      <c r="AG9757">
        <v>9754</v>
      </c>
      <c r="AH9757">
        <v>0.1416071991592284</v>
      </c>
      <c r="AI9757">
        <v>0.11541245317897614</v>
      </c>
    </row>
    <row r="9758" spans="33:35">
      <c r="AG9758">
        <v>9755</v>
      </c>
      <c r="AH9758">
        <v>0.13024597772565696</v>
      </c>
      <c r="AI9758">
        <v>0.12273729327446417</v>
      </c>
    </row>
    <row r="9759" spans="33:35">
      <c r="AG9759">
        <v>9756</v>
      </c>
      <c r="AH9759">
        <v>0.18319776870365015</v>
      </c>
      <c r="AI9759">
        <v>8.7736441300243953E-2</v>
      </c>
    </row>
    <row r="9760" spans="33:35">
      <c r="AG9760">
        <v>9757</v>
      </c>
      <c r="AH9760">
        <v>0.12830356314708338</v>
      </c>
      <c r="AI9760">
        <v>0.11955831701871172</v>
      </c>
    </row>
    <row r="9761" spans="33:35">
      <c r="AG9761">
        <v>9758</v>
      </c>
      <c r="AH9761">
        <v>0.13374284882919885</v>
      </c>
      <c r="AI9761">
        <v>0.13508035664550178</v>
      </c>
    </row>
    <row r="9762" spans="33:35">
      <c r="AG9762">
        <v>9759</v>
      </c>
      <c r="AH9762">
        <v>0.12680693332817627</v>
      </c>
      <c r="AI9762">
        <v>0.14488216667542295</v>
      </c>
    </row>
    <row r="9763" spans="33:35">
      <c r="AG9763">
        <v>9760</v>
      </c>
      <c r="AH9763">
        <v>0.1436302174504317</v>
      </c>
      <c r="AI9763">
        <v>0.1092438533495718</v>
      </c>
    </row>
    <row r="9764" spans="33:35">
      <c r="AG9764">
        <v>9761</v>
      </c>
      <c r="AH9764">
        <v>0.16567831011699052</v>
      </c>
      <c r="AI9764">
        <v>0.10959525777928911</v>
      </c>
    </row>
    <row r="9765" spans="33:35">
      <c r="AG9765">
        <v>9762</v>
      </c>
      <c r="AH9765">
        <v>0.13334383248471948</v>
      </c>
      <c r="AI9765">
        <v>0.13312040167859043</v>
      </c>
    </row>
    <row r="9766" spans="33:35">
      <c r="AG9766">
        <v>9763</v>
      </c>
      <c r="AH9766">
        <v>0.12955564020981294</v>
      </c>
      <c r="AI9766">
        <v>0.11474786207603167</v>
      </c>
    </row>
    <row r="9767" spans="33:35">
      <c r="AG9767">
        <v>9764</v>
      </c>
      <c r="AH9767">
        <v>0.1515542878856265</v>
      </c>
      <c r="AI9767">
        <v>0.1280778394423685</v>
      </c>
    </row>
    <row r="9768" spans="33:35">
      <c r="AG9768">
        <v>9765</v>
      </c>
      <c r="AH9768">
        <v>0.13316735497629884</v>
      </c>
      <c r="AI9768">
        <v>0.12275326525651509</v>
      </c>
    </row>
    <row r="9769" spans="33:35">
      <c r="AG9769">
        <v>9766</v>
      </c>
      <c r="AH9769">
        <v>0.16237674101335919</v>
      </c>
      <c r="AI9769">
        <v>9.1870604968365382E-2</v>
      </c>
    </row>
    <row r="9770" spans="33:35">
      <c r="AG9770">
        <v>9767</v>
      </c>
      <c r="AH9770">
        <v>0.13101248579277061</v>
      </c>
      <c r="AI9770">
        <v>0.13647590556183528</v>
      </c>
    </row>
    <row r="9771" spans="33:35">
      <c r="AG9771">
        <v>9768</v>
      </c>
      <c r="AH9771">
        <v>0.14311708264419082</v>
      </c>
      <c r="AI9771">
        <v>0.11142369478596897</v>
      </c>
    </row>
    <row r="9772" spans="33:35">
      <c r="AG9772">
        <v>9769</v>
      </c>
      <c r="AH9772">
        <v>0.13993806785310631</v>
      </c>
      <c r="AI9772">
        <v>0.11576070443058287</v>
      </c>
    </row>
    <row r="9773" spans="33:35">
      <c r="AG9773">
        <v>9770</v>
      </c>
      <c r="AH9773">
        <v>0.13487937822952573</v>
      </c>
      <c r="AI9773">
        <v>0.11028496163319039</v>
      </c>
    </row>
    <row r="9774" spans="33:35">
      <c r="AG9774">
        <v>9771</v>
      </c>
      <c r="AH9774">
        <v>0.1371897946810211</v>
      </c>
      <c r="AI9774">
        <v>0.11677452209140551</v>
      </c>
    </row>
    <row r="9775" spans="33:35">
      <c r="AG9775">
        <v>9772</v>
      </c>
      <c r="AH9775">
        <v>0.15714651437011493</v>
      </c>
      <c r="AI9775">
        <v>9.977982749971534E-2</v>
      </c>
    </row>
    <row r="9776" spans="33:35">
      <c r="AG9776">
        <v>9773</v>
      </c>
      <c r="AH9776">
        <v>0.12985171308662863</v>
      </c>
      <c r="AI9776">
        <v>0.11514281125852063</v>
      </c>
    </row>
    <row r="9777" spans="33:35">
      <c r="AG9777">
        <v>9774</v>
      </c>
      <c r="AH9777">
        <v>0.12828477942973432</v>
      </c>
      <c r="AI9777">
        <v>0.13023625695759458</v>
      </c>
    </row>
    <row r="9778" spans="33:35">
      <c r="AG9778">
        <v>9775</v>
      </c>
      <c r="AH9778">
        <v>0.16209084142753657</v>
      </c>
      <c r="AI9778">
        <v>0.1115427799744505</v>
      </c>
    </row>
    <row r="9779" spans="33:35">
      <c r="AG9779">
        <v>9776</v>
      </c>
      <c r="AH9779">
        <v>0.13372162554967107</v>
      </c>
      <c r="AI9779">
        <v>0.12362637278077163</v>
      </c>
    </row>
    <row r="9780" spans="33:35">
      <c r="AG9780">
        <v>9777</v>
      </c>
      <c r="AH9780">
        <v>0.1426916799428756</v>
      </c>
      <c r="AI9780">
        <v>0.1080941997938</v>
      </c>
    </row>
    <row r="9781" spans="33:35">
      <c r="AG9781">
        <v>9778</v>
      </c>
      <c r="AH9781">
        <v>0.14135145363911991</v>
      </c>
      <c r="AI9781">
        <v>0.10429121067159114</v>
      </c>
    </row>
    <row r="9782" spans="33:35">
      <c r="AG9782">
        <v>9779</v>
      </c>
      <c r="AH9782">
        <v>0.12873504954941797</v>
      </c>
      <c r="AI9782">
        <v>0.14372975226165802</v>
      </c>
    </row>
    <row r="9783" spans="33:35">
      <c r="AG9783">
        <v>9780</v>
      </c>
      <c r="AH9783">
        <v>0.1366953461273781</v>
      </c>
      <c r="AI9783">
        <v>0.12239006059021118</v>
      </c>
    </row>
    <row r="9784" spans="33:35">
      <c r="AG9784">
        <v>9781</v>
      </c>
      <c r="AH9784">
        <v>0.13739210422660836</v>
      </c>
      <c r="AI9784">
        <v>0.11681141505495068</v>
      </c>
    </row>
    <row r="9785" spans="33:35">
      <c r="AG9785">
        <v>9782</v>
      </c>
      <c r="AH9785">
        <v>0.1726464533265078</v>
      </c>
      <c r="AI9785">
        <v>9.3379206606529097E-2</v>
      </c>
    </row>
    <row r="9786" spans="33:35">
      <c r="AG9786">
        <v>9783</v>
      </c>
      <c r="AH9786">
        <v>0.13557360504252713</v>
      </c>
      <c r="AI9786">
        <v>0.1118466271503855</v>
      </c>
    </row>
    <row r="9787" spans="33:35">
      <c r="AG9787">
        <v>9784</v>
      </c>
      <c r="AH9787">
        <v>0.12986091117339804</v>
      </c>
      <c r="AI9787">
        <v>0.11944486620704847</v>
      </c>
    </row>
    <row r="9788" spans="33:35">
      <c r="AG9788">
        <v>9785</v>
      </c>
      <c r="AH9788">
        <v>0.13600131195063811</v>
      </c>
      <c r="AI9788">
        <v>0.11864253156766648</v>
      </c>
    </row>
    <row r="9789" spans="33:35">
      <c r="AG9789">
        <v>9786</v>
      </c>
      <c r="AH9789">
        <v>0.14076247813999157</v>
      </c>
      <c r="AI9789">
        <v>0.11189260167567802</v>
      </c>
    </row>
    <row r="9790" spans="33:35">
      <c r="AG9790">
        <v>9787</v>
      </c>
      <c r="AH9790">
        <v>0.14176183816134555</v>
      </c>
      <c r="AI9790">
        <v>0.11302452877337568</v>
      </c>
    </row>
    <row r="9791" spans="33:35">
      <c r="AG9791">
        <v>9788</v>
      </c>
      <c r="AH9791">
        <v>0.132281660638528</v>
      </c>
      <c r="AI9791">
        <v>0.12455104763331509</v>
      </c>
    </row>
    <row r="9792" spans="33:35">
      <c r="AG9792">
        <v>9789</v>
      </c>
      <c r="AH9792">
        <v>0.14242412304942209</v>
      </c>
      <c r="AI9792">
        <v>0.10460518415080672</v>
      </c>
    </row>
    <row r="9793" spans="33:35">
      <c r="AG9793">
        <v>9790</v>
      </c>
      <c r="AH9793">
        <v>0.14160908238166528</v>
      </c>
      <c r="AI9793">
        <v>0.11518228513650025</v>
      </c>
    </row>
    <row r="9794" spans="33:35">
      <c r="AG9794">
        <v>9791</v>
      </c>
      <c r="AH9794">
        <v>0.13802105350730409</v>
      </c>
      <c r="AI9794">
        <v>0.11434578610213383</v>
      </c>
    </row>
    <row r="9795" spans="33:35">
      <c r="AG9795">
        <v>9792</v>
      </c>
      <c r="AH9795">
        <v>0.16724473438404261</v>
      </c>
      <c r="AI9795">
        <v>0.11344214171654921</v>
      </c>
    </row>
    <row r="9796" spans="33:35">
      <c r="AG9796">
        <v>9793</v>
      </c>
      <c r="AH9796">
        <v>0.14115701894057645</v>
      </c>
      <c r="AI9796">
        <v>0.12395933469880807</v>
      </c>
    </row>
    <row r="9797" spans="33:35">
      <c r="AG9797">
        <v>9794</v>
      </c>
      <c r="AH9797">
        <v>0.12966546412233534</v>
      </c>
      <c r="AI9797">
        <v>0.1317622115638124</v>
      </c>
    </row>
    <row r="9798" spans="33:35">
      <c r="AG9798">
        <v>9795</v>
      </c>
      <c r="AH9798">
        <v>0.12773159489487973</v>
      </c>
      <c r="AI9798">
        <v>0.129927022427061</v>
      </c>
    </row>
    <row r="9799" spans="33:35">
      <c r="AG9799">
        <v>9796</v>
      </c>
      <c r="AH9799">
        <v>0.15091836920591956</v>
      </c>
      <c r="AI9799">
        <v>0.12840365141299045</v>
      </c>
    </row>
    <row r="9800" spans="33:35">
      <c r="AG9800">
        <v>9797</v>
      </c>
      <c r="AH9800">
        <v>0.12801728855612277</v>
      </c>
      <c r="AI9800">
        <v>0.13515241296539768</v>
      </c>
    </row>
    <row r="9801" spans="33:35">
      <c r="AG9801">
        <v>9798</v>
      </c>
      <c r="AH9801">
        <v>0.12975554545020188</v>
      </c>
      <c r="AI9801">
        <v>0.1276167596353569</v>
      </c>
    </row>
    <row r="9802" spans="33:35">
      <c r="AG9802">
        <v>9799</v>
      </c>
      <c r="AH9802">
        <v>0.14881999112518002</v>
      </c>
      <c r="AI9802">
        <v>0.12350887850092905</v>
      </c>
    </row>
    <row r="9803" spans="33:35">
      <c r="AG9803">
        <v>9800</v>
      </c>
      <c r="AH9803">
        <v>0.13765085168377547</v>
      </c>
      <c r="AI9803">
        <v>0.13076723813562788</v>
      </c>
    </row>
    <row r="9804" spans="33:35">
      <c r="AG9804">
        <v>9801</v>
      </c>
      <c r="AH9804">
        <v>0.14901877923051784</v>
      </c>
      <c r="AI9804">
        <v>0.10544335338962901</v>
      </c>
    </row>
    <row r="9805" spans="33:35">
      <c r="AG9805">
        <v>9802</v>
      </c>
      <c r="AH9805">
        <v>0.13453260782738549</v>
      </c>
      <c r="AI9805">
        <v>0.14188939749227994</v>
      </c>
    </row>
    <row r="9806" spans="33:35">
      <c r="AG9806">
        <v>9803</v>
      </c>
      <c r="AH9806">
        <v>0.13360948781545626</v>
      </c>
      <c r="AI9806">
        <v>0.12963683323007566</v>
      </c>
    </row>
    <row r="9807" spans="33:35">
      <c r="AG9807">
        <v>9804</v>
      </c>
      <c r="AH9807">
        <v>0.14269051671206315</v>
      </c>
      <c r="AI9807">
        <v>0.11929403559138442</v>
      </c>
    </row>
    <row r="9808" spans="33:35">
      <c r="AG9808">
        <v>9805</v>
      </c>
      <c r="AH9808">
        <v>0.13925317223417516</v>
      </c>
      <c r="AI9808">
        <v>0.11736308017050529</v>
      </c>
    </row>
    <row r="9809" spans="33:35">
      <c r="AG9809">
        <v>9806</v>
      </c>
      <c r="AH9809">
        <v>0.13280472977125365</v>
      </c>
      <c r="AI9809">
        <v>0.10742699313713437</v>
      </c>
    </row>
    <row r="9810" spans="33:35">
      <c r="AG9810">
        <v>9807</v>
      </c>
      <c r="AH9810">
        <v>0.18166941738617468</v>
      </c>
      <c r="AI9810">
        <v>9.6053189538212652E-2</v>
      </c>
    </row>
    <row r="9811" spans="33:35">
      <c r="AG9811">
        <v>9808</v>
      </c>
      <c r="AH9811">
        <v>0.1309895485005175</v>
      </c>
      <c r="AI9811">
        <v>0.11792279479755469</v>
      </c>
    </row>
    <row r="9812" spans="33:35">
      <c r="AG9812">
        <v>9809</v>
      </c>
      <c r="AH9812">
        <v>0.12509932981690244</v>
      </c>
      <c r="AI9812">
        <v>0.13941222851117976</v>
      </c>
    </row>
    <row r="9813" spans="33:35">
      <c r="AG9813">
        <v>9810</v>
      </c>
      <c r="AH9813">
        <v>0.1437836685099112</v>
      </c>
      <c r="AI9813">
        <v>0.10020556721466259</v>
      </c>
    </row>
    <row r="9814" spans="33:35">
      <c r="AG9814">
        <v>9811</v>
      </c>
      <c r="AH9814">
        <v>0.15055481990784897</v>
      </c>
      <c r="AI9814">
        <v>0.12562395673177862</v>
      </c>
    </row>
    <row r="9815" spans="33:35">
      <c r="AG9815">
        <v>9812</v>
      </c>
      <c r="AH9815">
        <v>0.14498710635090439</v>
      </c>
      <c r="AI9815">
        <v>0.11047418199900107</v>
      </c>
    </row>
    <row r="9816" spans="33:35">
      <c r="AG9816">
        <v>9813</v>
      </c>
      <c r="AH9816">
        <v>0.14041921382340283</v>
      </c>
      <c r="AI9816">
        <v>0.13146073908587497</v>
      </c>
    </row>
    <row r="9817" spans="33:35">
      <c r="AG9817">
        <v>9814</v>
      </c>
      <c r="AH9817">
        <v>0.14096593660768589</v>
      </c>
      <c r="AI9817">
        <v>0.13076681016429392</v>
      </c>
    </row>
    <row r="9818" spans="33:35">
      <c r="AG9818">
        <v>9815</v>
      </c>
      <c r="AH9818">
        <v>0.12736936430051113</v>
      </c>
      <c r="AI9818">
        <v>0.1420946238807286</v>
      </c>
    </row>
    <row r="9819" spans="33:35">
      <c r="AG9819">
        <v>9816</v>
      </c>
      <c r="AH9819">
        <v>0.13364344375214041</v>
      </c>
      <c r="AI9819">
        <v>0.1121523817303384</v>
      </c>
    </row>
    <row r="9820" spans="33:35">
      <c r="AG9820">
        <v>9817</v>
      </c>
      <c r="AH9820">
        <v>0.12905232511711676</v>
      </c>
      <c r="AI9820">
        <v>0.13539287717059068</v>
      </c>
    </row>
    <row r="9821" spans="33:35">
      <c r="AG9821">
        <v>9818</v>
      </c>
      <c r="AH9821">
        <v>0.13882154380880862</v>
      </c>
      <c r="AI9821">
        <v>0.11329691516006335</v>
      </c>
    </row>
    <row r="9822" spans="33:35">
      <c r="AG9822">
        <v>9819</v>
      </c>
      <c r="AH9822">
        <v>0.14438599626049423</v>
      </c>
      <c r="AI9822">
        <v>0.10364217801993254</v>
      </c>
    </row>
    <row r="9823" spans="33:35">
      <c r="AG9823">
        <v>9820</v>
      </c>
      <c r="AH9823">
        <v>0.15716685654356555</v>
      </c>
      <c r="AI9823">
        <v>0.10213741446504665</v>
      </c>
    </row>
    <row r="9824" spans="33:35">
      <c r="AG9824">
        <v>9821</v>
      </c>
      <c r="AH9824">
        <v>0.14365320216376476</v>
      </c>
      <c r="AI9824">
        <v>0.10010543065670402</v>
      </c>
    </row>
    <row r="9825" spans="33:35">
      <c r="AG9825">
        <v>9822</v>
      </c>
      <c r="AH9825">
        <v>0.12989550922044857</v>
      </c>
      <c r="AI9825">
        <v>0.11394796490804723</v>
      </c>
    </row>
    <row r="9826" spans="33:35">
      <c r="AG9826">
        <v>9823</v>
      </c>
      <c r="AH9826">
        <v>0.13451400023021343</v>
      </c>
      <c r="AI9826">
        <v>0.14466936711948847</v>
      </c>
    </row>
    <row r="9827" spans="33:35">
      <c r="AG9827">
        <v>9824</v>
      </c>
      <c r="AH9827">
        <v>0.15072737209588502</v>
      </c>
      <c r="AI9827">
        <v>0.10876139399869938</v>
      </c>
    </row>
    <row r="9828" spans="33:35">
      <c r="AG9828">
        <v>9825</v>
      </c>
      <c r="AH9828">
        <v>0.12566824992080619</v>
      </c>
      <c r="AI9828">
        <v>0.12773736899419752</v>
      </c>
    </row>
    <row r="9829" spans="33:35">
      <c r="AG9829">
        <v>9826</v>
      </c>
      <c r="AH9829">
        <v>0.14055784937762908</v>
      </c>
      <c r="AI9829">
        <v>0.10612699908331966</v>
      </c>
    </row>
    <row r="9830" spans="33:35">
      <c r="AG9830">
        <v>9827</v>
      </c>
      <c r="AH9830">
        <v>0.13860412153872323</v>
      </c>
      <c r="AI9830">
        <v>0.12965981428936377</v>
      </c>
    </row>
    <row r="9831" spans="33:35">
      <c r="AG9831">
        <v>9828</v>
      </c>
      <c r="AH9831">
        <v>0.13540495818163648</v>
      </c>
      <c r="AI9831">
        <v>0.1427084121464382</v>
      </c>
    </row>
    <row r="9832" spans="33:35">
      <c r="AG9832">
        <v>9829</v>
      </c>
      <c r="AH9832">
        <v>0.14886893587865091</v>
      </c>
      <c r="AI9832">
        <v>0.12353196688945729</v>
      </c>
    </row>
    <row r="9833" spans="33:35">
      <c r="AG9833">
        <v>9830</v>
      </c>
      <c r="AH9833">
        <v>0.13181571848068577</v>
      </c>
      <c r="AI9833">
        <v>0.12839183714955579</v>
      </c>
    </row>
    <row r="9834" spans="33:35">
      <c r="AG9834">
        <v>9831</v>
      </c>
      <c r="AH9834">
        <v>0.13008344881281125</v>
      </c>
      <c r="AI9834">
        <v>0.11534775495962332</v>
      </c>
    </row>
    <row r="9835" spans="33:35">
      <c r="AG9835">
        <v>9832</v>
      </c>
      <c r="AH9835">
        <v>0.14829936677305586</v>
      </c>
      <c r="AI9835">
        <v>0.12618065303213205</v>
      </c>
    </row>
    <row r="9836" spans="33:35">
      <c r="AG9836">
        <v>9833</v>
      </c>
      <c r="AH9836">
        <v>0.128478246548062</v>
      </c>
      <c r="AI9836">
        <v>0.13209756219288615</v>
      </c>
    </row>
    <row r="9837" spans="33:35">
      <c r="AG9837">
        <v>9834</v>
      </c>
      <c r="AH9837">
        <v>0.1326937958439961</v>
      </c>
      <c r="AI9837">
        <v>0.1282686599344991</v>
      </c>
    </row>
    <row r="9838" spans="33:35">
      <c r="AG9838">
        <v>9835</v>
      </c>
      <c r="AH9838">
        <v>0.12892569678094107</v>
      </c>
      <c r="AI9838">
        <v>0.13021774860774329</v>
      </c>
    </row>
    <row r="9839" spans="33:35">
      <c r="AG9839">
        <v>9836</v>
      </c>
      <c r="AH9839">
        <v>0.12605841065001114</v>
      </c>
      <c r="AI9839">
        <v>0.13619397290747587</v>
      </c>
    </row>
    <row r="9840" spans="33:35">
      <c r="AG9840">
        <v>9837</v>
      </c>
      <c r="AH9840">
        <v>0.14949995578610589</v>
      </c>
      <c r="AI9840">
        <v>0.11967308107065763</v>
      </c>
    </row>
    <row r="9841" spans="33:35">
      <c r="AG9841">
        <v>9838</v>
      </c>
      <c r="AH9841">
        <v>0.13060124232481146</v>
      </c>
      <c r="AI9841">
        <v>0.1256452090354267</v>
      </c>
    </row>
    <row r="9842" spans="33:35">
      <c r="AG9842">
        <v>9839</v>
      </c>
      <c r="AH9842">
        <v>0.18333011963725926</v>
      </c>
      <c r="AI9842">
        <v>0.11540524774693987</v>
      </c>
    </row>
    <row r="9843" spans="33:35">
      <c r="AG9843">
        <v>9840</v>
      </c>
      <c r="AH9843">
        <v>0.14991394965892921</v>
      </c>
      <c r="AI9843">
        <v>0.11820694827884132</v>
      </c>
    </row>
    <row r="9844" spans="33:35">
      <c r="AG9844">
        <v>9841</v>
      </c>
      <c r="AH9844">
        <v>0.13879856958656484</v>
      </c>
      <c r="AI9844">
        <v>0.11966683934014373</v>
      </c>
    </row>
    <row r="9845" spans="33:35">
      <c r="AG9845">
        <v>9842</v>
      </c>
      <c r="AH9845">
        <v>0.12935937540393164</v>
      </c>
      <c r="AI9845">
        <v>0.1139332927053853</v>
      </c>
    </row>
    <row r="9846" spans="33:35">
      <c r="AG9846">
        <v>9843</v>
      </c>
      <c r="AH9846">
        <v>0.15279420768722968</v>
      </c>
      <c r="AI9846">
        <v>0.10877137684607113</v>
      </c>
    </row>
    <row r="9847" spans="33:35">
      <c r="AG9847">
        <v>9844</v>
      </c>
      <c r="AH9847">
        <v>0.13070587074451162</v>
      </c>
      <c r="AI9847">
        <v>0.13436095710030946</v>
      </c>
    </row>
    <row r="9848" spans="33:35">
      <c r="AG9848">
        <v>9845</v>
      </c>
      <c r="AH9848">
        <v>0.15080854267268268</v>
      </c>
      <c r="AI9848">
        <v>0.12527462976961609</v>
      </c>
    </row>
    <row r="9849" spans="33:35">
      <c r="AG9849">
        <v>9846</v>
      </c>
      <c r="AH9849">
        <v>0.14310458933251569</v>
      </c>
      <c r="AI9849">
        <v>0.12251236822777953</v>
      </c>
    </row>
    <row r="9850" spans="33:35">
      <c r="AG9850">
        <v>9847</v>
      </c>
      <c r="AH9850">
        <v>0.14116229077337927</v>
      </c>
      <c r="AI9850">
        <v>0.11536413693952938</v>
      </c>
    </row>
    <row r="9851" spans="33:35">
      <c r="AG9851">
        <v>9848</v>
      </c>
      <c r="AH9851">
        <v>0.13889819125357522</v>
      </c>
      <c r="AI9851">
        <v>0.15459536337666491</v>
      </c>
    </row>
    <row r="9852" spans="33:35">
      <c r="AG9852">
        <v>9849</v>
      </c>
      <c r="AH9852">
        <v>0.13304390826922857</v>
      </c>
      <c r="AI9852">
        <v>0.14041215493370868</v>
      </c>
    </row>
    <row r="9853" spans="33:35">
      <c r="AG9853">
        <v>9850</v>
      </c>
      <c r="AH9853">
        <v>0.12594442600156486</v>
      </c>
      <c r="AI9853">
        <v>0.12613068691919641</v>
      </c>
    </row>
    <row r="9854" spans="33:35">
      <c r="AG9854">
        <v>9851</v>
      </c>
      <c r="AH9854">
        <v>0.15342960860964155</v>
      </c>
      <c r="AI9854">
        <v>9.6981700960549311E-2</v>
      </c>
    </row>
    <row r="9855" spans="33:35">
      <c r="AG9855">
        <v>9852</v>
      </c>
      <c r="AH9855">
        <v>0.12494297674251309</v>
      </c>
      <c r="AI9855">
        <v>0.12615716989549858</v>
      </c>
    </row>
    <row r="9856" spans="33:35">
      <c r="AG9856">
        <v>9853</v>
      </c>
      <c r="AH9856">
        <v>0.12614933558827984</v>
      </c>
      <c r="AI9856">
        <v>0.12714875600327005</v>
      </c>
    </row>
    <row r="9857" spans="33:35">
      <c r="AG9857">
        <v>9854</v>
      </c>
      <c r="AH9857">
        <v>0.1535342938952558</v>
      </c>
      <c r="AI9857">
        <v>0.10507969073140087</v>
      </c>
    </row>
    <row r="9858" spans="33:35">
      <c r="AG9858">
        <v>9855</v>
      </c>
      <c r="AH9858">
        <v>0.13239585498458578</v>
      </c>
      <c r="AI9858">
        <v>0.11434503380634278</v>
      </c>
    </row>
    <row r="9859" spans="33:35">
      <c r="AG9859">
        <v>9856</v>
      </c>
      <c r="AH9859">
        <v>0.13545268248380857</v>
      </c>
      <c r="AI9859">
        <v>0.12765293653168847</v>
      </c>
    </row>
    <row r="9860" spans="33:35">
      <c r="AG9860">
        <v>9857</v>
      </c>
      <c r="AH9860">
        <v>0.13386699151378001</v>
      </c>
      <c r="AI9860">
        <v>0.12464609238835692</v>
      </c>
    </row>
    <row r="9861" spans="33:35">
      <c r="AG9861">
        <v>9858</v>
      </c>
      <c r="AH9861">
        <v>0.14184738431528102</v>
      </c>
      <c r="AI9861">
        <v>0.10680319304719996</v>
      </c>
    </row>
    <row r="9862" spans="33:35">
      <c r="AG9862">
        <v>9859</v>
      </c>
      <c r="AH9862">
        <v>0.15564788927957027</v>
      </c>
      <c r="AI9862">
        <v>9.8600059157191181E-2</v>
      </c>
    </row>
    <row r="9863" spans="33:35">
      <c r="AG9863">
        <v>9860</v>
      </c>
      <c r="AH9863">
        <v>0.13525536253290049</v>
      </c>
      <c r="AI9863">
        <v>0.11093866070291039</v>
      </c>
    </row>
    <row r="9864" spans="33:35">
      <c r="AG9864">
        <v>9861</v>
      </c>
      <c r="AH9864">
        <v>0.13650277334047783</v>
      </c>
      <c r="AI9864">
        <v>0.16264066857945142</v>
      </c>
    </row>
    <row r="9865" spans="33:35">
      <c r="AG9865">
        <v>9862</v>
      </c>
      <c r="AH9865">
        <v>0.13510923720497134</v>
      </c>
      <c r="AI9865">
        <v>0.12090801132115703</v>
      </c>
    </row>
    <row r="9866" spans="33:35">
      <c r="AG9866">
        <v>9863</v>
      </c>
      <c r="AH9866">
        <v>0.13024059272620417</v>
      </c>
      <c r="AI9866">
        <v>0.11220846354482003</v>
      </c>
    </row>
    <row r="9867" spans="33:35">
      <c r="AG9867">
        <v>9864</v>
      </c>
      <c r="AH9867">
        <v>0.13374413003356445</v>
      </c>
      <c r="AI9867">
        <v>0.11984254845959424</v>
      </c>
    </row>
    <row r="9868" spans="33:35">
      <c r="AG9868">
        <v>9865</v>
      </c>
      <c r="AH9868">
        <v>0.13387009874913966</v>
      </c>
      <c r="AI9868">
        <v>0.1227365255050398</v>
      </c>
    </row>
    <row r="9869" spans="33:35">
      <c r="AG9869">
        <v>9866</v>
      </c>
      <c r="AH9869">
        <v>0.12411599766636708</v>
      </c>
      <c r="AI9869">
        <v>0.1336202023165797</v>
      </c>
    </row>
    <row r="9870" spans="33:35">
      <c r="AG9870">
        <v>9867</v>
      </c>
      <c r="AH9870">
        <v>0.23468848729044692</v>
      </c>
      <c r="AI9870">
        <v>8.7579979602415703E-2</v>
      </c>
    </row>
    <row r="9871" spans="33:35">
      <c r="AG9871">
        <v>9868</v>
      </c>
      <c r="AH9871">
        <v>0.154367231581098</v>
      </c>
      <c r="AI9871">
        <v>0.10889110623585758</v>
      </c>
    </row>
    <row r="9872" spans="33:35">
      <c r="AG9872">
        <v>9869</v>
      </c>
      <c r="AH9872">
        <v>0.16037101972314999</v>
      </c>
      <c r="AI9872">
        <v>0.1019849887262223</v>
      </c>
    </row>
    <row r="9873" spans="33:35">
      <c r="AG9873">
        <v>9870</v>
      </c>
      <c r="AH9873">
        <v>0.14021073513271429</v>
      </c>
      <c r="AI9873">
        <v>0.11133018201589541</v>
      </c>
    </row>
    <row r="9874" spans="33:35">
      <c r="AG9874">
        <v>9871</v>
      </c>
      <c r="AH9874">
        <v>0.14346400235548099</v>
      </c>
      <c r="AI9874">
        <v>0.10601002266568391</v>
      </c>
    </row>
    <row r="9875" spans="33:35">
      <c r="AG9875">
        <v>9872</v>
      </c>
      <c r="AH9875">
        <v>0.15060627885397349</v>
      </c>
      <c r="AI9875">
        <v>0.1163576349351302</v>
      </c>
    </row>
    <row r="9876" spans="33:35">
      <c r="AG9876">
        <v>9873</v>
      </c>
      <c r="AH9876">
        <v>0.12862231399852839</v>
      </c>
      <c r="AI9876">
        <v>0.11402296875651657</v>
      </c>
    </row>
    <row r="9877" spans="33:35">
      <c r="AG9877">
        <v>9874</v>
      </c>
      <c r="AH9877">
        <v>0.15510352919749251</v>
      </c>
      <c r="AI9877">
        <v>9.836547535541447E-2</v>
      </c>
    </row>
    <row r="9878" spans="33:35">
      <c r="AG9878">
        <v>9875</v>
      </c>
      <c r="AH9878">
        <v>0.13305703944939348</v>
      </c>
      <c r="AI9878">
        <v>0.10993996024236301</v>
      </c>
    </row>
    <row r="9879" spans="33:35">
      <c r="AG9879">
        <v>9876</v>
      </c>
      <c r="AH9879">
        <v>0.12775546427080292</v>
      </c>
      <c r="AI9879">
        <v>0.13541298999085211</v>
      </c>
    </row>
    <row r="9880" spans="33:35">
      <c r="AG9880">
        <v>9877</v>
      </c>
      <c r="AH9880">
        <v>0.12345472761123732</v>
      </c>
      <c r="AI9880">
        <v>0.13451993633485804</v>
      </c>
    </row>
    <row r="9881" spans="33:35">
      <c r="AG9881">
        <v>9878</v>
      </c>
      <c r="AH9881">
        <v>0.12499440403471261</v>
      </c>
      <c r="AI9881">
        <v>0.14643065721634915</v>
      </c>
    </row>
    <row r="9882" spans="33:35">
      <c r="AG9882">
        <v>9879</v>
      </c>
      <c r="AH9882">
        <v>0.13712266563008446</v>
      </c>
      <c r="AI9882">
        <v>0.12657230831563571</v>
      </c>
    </row>
    <row r="9883" spans="33:35">
      <c r="AG9883">
        <v>9880</v>
      </c>
      <c r="AH9883">
        <v>0.13984784972137621</v>
      </c>
      <c r="AI9883">
        <v>0.10695066673577369</v>
      </c>
    </row>
    <row r="9884" spans="33:35">
      <c r="AG9884">
        <v>9881</v>
      </c>
      <c r="AH9884">
        <v>0.13465128694725853</v>
      </c>
      <c r="AI9884">
        <v>0.13025094711532248</v>
      </c>
    </row>
    <row r="9885" spans="33:35">
      <c r="AG9885">
        <v>9882</v>
      </c>
      <c r="AH9885">
        <v>0.16945206113322686</v>
      </c>
      <c r="AI9885">
        <v>9.5017817721418027E-2</v>
      </c>
    </row>
    <row r="9886" spans="33:35">
      <c r="AG9886">
        <v>9883</v>
      </c>
      <c r="AH9886">
        <v>0.13909592045230609</v>
      </c>
      <c r="AI9886">
        <v>0.10611497294809519</v>
      </c>
    </row>
    <row r="9887" spans="33:35">
      <c r="AG9887">
        <v>9884</v>
      </c>
      <c r="AH9887">
        <v>0.14432094166146367</v>
      </c>
      <c r="AI9887">
        <v>0.11470464606165585</v>
      </c>
    </row>
    <row r="9888" spans="33:35">
      <c r="AG9888">
        <v>9885</v>
      </c>
      <c r="AH9888">
        <v>0.14989324318087918</v>
      </c>
      <c r="AI9888">
        <v>0.10409123609639878</v>
      </c>
    </row>
    <row r="9889" spans="33:35">
      <c r="AG9889">
        <v>9886</v>
      </c>
      <c r="AH9889">
        <v>0.16910518008910794</v>
      </c>
      <c r="AI9889">
        <v>9.3133204535376699E-2</v>
      </c>
    </row>
    <row r="9890" spans="33:35">
      <c r="AG9890">
        <v>9887</v>
      </c>
      <c r="AH9890">
        <v>0.12800650647408454</v>
      </c>
      <c r="AI9890">
        <v>0.13509061137973016</v>
      </c>
    </row>
    <row r="9891" spans="33:35">
      <c r="AG9891">
        <v>9888</v>
      </c>
      <c r="AH9891">
        <v>0.13420317532029721</v>
      </c>
      <c r="AI9891">
        <v>0.13725315831162363</v>
      </c>
    </row>
    <row r="9892" spans="33:35">
      <c r="AG9892">
        <v>9889</v>
      </c>
      <c r="AH9892">
        <v>0.12832570093223844</v>
      </c>
      <c r="AI9892">
        <v>0.14955613177627056</v>
      </c>
    </row>
    <row r="9893" spans="33:35">
      <c r="AG9893">
        <v>9890</v>
      </c>
      <c r="AH9893">
        <v>0.13735434250119025</v>
      </c>
      <c r="AI9893">
        <v>0.11079266495174489</v>
      </c>
    </row>
    <row r="9894" spans="33:35">
      <c r="AG9894">
        <v>9891</v>
      </c>
      <c r="AH9894">
        <v>0.13067520496818108</v>
      </c>
      <c r="AI9894">
        <v>0.12364502215214773</v>
      </c>
    </row>
    <row r="9895" spans="33:35">
      <c r="AG9895">
        <v>9892</v>
      </c>
      <c r="AH9895">
        <v>0.13155858805775963</v>
      </c>
      <c r="AI9895">
        <v>0.12363531978581628</v>
      </c>
    </row>
    <row r="9896" spans="33:35">
      <c r="AG9896">
        <v>9893</v>
      </c>
      <c r="AH9896">
        <v>0.14407630717744463</v>
      </c>
      <c r="AI9896">
        <v>0.11559559685152512</v>
      </c>
    </row>
    <row r="9897" spans="33:35">
      <c r="AG9897">
        <v>9894</v>
      </c>
      <c r="AH9897">
        <v>0.15314492035799665</v>
      </c>
      <c r="AI9897">
        <v>0.12173906642441282</v>
      </c>
    </row>
    <row r="9898" spans="33:35">
      <c r="AG9898">
        <v>9895</v>
      </c>
      <c r="AH9898">
        <v>0.1369497996753157</v>
      </c>
      <c r="AI9898">
        <v>0.13280357083657718</v>
      </c>
    </row>
    <row r="9899" spans="33:35">
      <c r="AG9899">
        <v>9896</v>
      </c>
      <c r="AH9899">
        <v>0.13851478961025057</v>
      </c>
      <c r="AI9899">
        <v>0.1285844766262372</v>
      </c>
    </row>
    <row r="9900" spans="33:35">
      <c r="AG9900">
        <v>9897</v>
      </c>
      <c r="AH9900">
        <v>0.16036205941965387</v>
      </c>
      <c r="AI9900">
        <v>0.10592745828427115</v>
      </c>
    </row>
    <row r="9901" spans="33:35">
      <c r="AG9901">
        <v>9898</v>
      </c>
      <c r="AH9901">
        <v>0.14978040390468583</v>
      </c>
      <c r="AI9901">
        <v>0.12164299187916303</v>
      </c>
    </row>
    <row r="9902" spans="33:35">
      <c r="AG9902">
        <v>9899</v>
      </c>
      <c r="AH9902">
        <v>0.13005951849928712</v>
      </c>
      <c r="AI9902">
        <v>0.12939279229400069</v>
      </c>
    </row>
    <row r="9903" spans="33:35">
      <c r="AG9903">
        <v>9900</v>
      </c>
      <c r="AH9903">
        <v>0.13247364363699551</v>
      </c>
      <c r="AI9903">
        <v>0.13198268966307336</v>
      </c>
    </row>
    <row r="9904" spans="33:35">
      <c r="AG9904">
        <v>9901</v>
      </c>
      <c r="AH9904">
        <v>0.15157150137801709</v>
      </c>
      <c r="AI9904">
        <v>0.10410305575491317</v>
      </c>
    </row>
    <row r="9905" spans="33:35">
      <c r="AG9905">
        <v>9902</v>
      </c>
      <c r="AH9905">
        <v>0.17748732802648856</v>
      </c>
      <c r="AI9905">
        <v>9.2906215876268447E-2</v>
      </c>
    </row>
    <row r="9906" spans="33:35">
      <c r="AG9906">
        <v>9903</v>
      </c>
      <c r="AH9906">
        <v>0.15602688443626583</v>
      </c>
      <c r="AI9906">
        <v>0.10329982172818605</v>
      </c>
    </row>
    <row r="9907" spans="33:35">
      <c r="AG9907">
        <v>9904</v>
      </c>
      <c r="AH9907">
        <v>0.14251553594968946</v>
      </c>
      <c r="AI9907">
        <v>0.12482504701901243</v>
      </c>
    </row>
    <row r="9908" spans="33:35">
      <c r="AG9908">
        <v>9905</v>
      </c>
      <c r="AH9908">
        <v>0.12654533480850289</v>
      </c>
      <c r="AI9908">
        <v>0.13283718298241623</v>
      </c>
    </row>
    <row r="9909" spans="33:35">
      <c r="AG9909">
        <v>9906</v>
      </c>
      <c r="AH9909">
        <v>0.12839070095240412</v>
      </c>
      <c r="AI9909">
        <v>0.11975923659855031</v>
      </c>
    </row>
    <row r="9910" spans="33:35">
      <c r="AG9910">
        <v>9907</v>
      </c>
      <c r="AH9910">
        <v>0.13335506746649795</v>
      </c>
      <c r="AI9910">
        <v>0.12811655431235511</v>
      </c>
    </row>
    <row r="9911" spans="33:35">
      <c r="AG9911">
        <v>9908</v>
      </c>
      <c r="AH9911">
        <v>0.13118868049993393</v>
      </c>
      <c r="AI9911">
        <v>0.11183737010714886</v>
      </c>
    </row>
    <row r="9912" spans="33:35">
      <c r="AG9912">
        <v>9909</v>
      </c>
      <c r="AH9912">
        <v>0.13408640400464225</v>
      </c>
      <c r="AI9912">
        <v>0.12036304337826331</v>
      </c>
    </row>
    <row r="9913" spans="33:35">
      <c r="AG9913">
        <v>9910</v>
      </c>
      <c r="AH9913">
        <v>0.1302489773291107</v>
      </c>
      <c r="AI9913">
        <v>0.1446722986218251</v>
      </c>
    </row>
    <row r="9914" spans="33:35">
      <c r="AG9914">
        <v>9911</v>
      </c>
      <c r="AH9914">
        <v>0.14557888383120721</v>
      </c>
      <c r="AI9914">
        <v>0.10557263703350905</v>
      </c>
    </row>
    <row r="9915" spans="33:35">
      <c r="AG9915">
        <v>9912</v>
      </c>
      <c r="AH9915">
        <v>0.14679243719518034</v>
      </c>
      <c r="AI9915">
        <v>0.11194044212241008</v>
      </c>
    </row>
    <row r="9916" spans="33:35">
      <c r="AG9916">
        <v>9913</v>
      </c>
      <c r="AH9916">
        <v>0.1579607099892063</v>
      </c>
      <c r="AI9916">
        <v>0.11504562072688876</v>
      </c>
    </row>
    <row r="9917" spans="33:35">
      <c r="AG9917">
        <v>9914</v>
      </c>
      <c r="AH9917">
        <v>0.14383024187885471</v>
      </c>
      <c r="AI9917">
        <v>0.11205754294424532</v>
      </c>
    </row>
    <row r="9918" spans="33:35">
      <c r="AG9918">
        <v>9915</v>
      </c>
      <c r="AH9918">
        <v>0.13541172267770482</v>
      </c>
      <c r="AI9918">
        <v>0.13295262637797983</v>
      </c>
    </row>
    <row r="9919" spans="33:35">
      <c r="AG9919">
        <v>9916</v>
      </c>
      <c r="AH9919">
        <v>0.1433528660803686</v>
      </c>
      <c r="AI9919">
        <v>0.10588236028183293</v>
      </c>
    </row>
    <row r="9920" spans="33:35">
      <c r="AG9920">
        <v>9917</v>
      </c>
      <c r="AH9920">
        <v>0.14264566686582472</v>
      </c>
      <c r="AI9920">
        <v>0.12251423338489326</v>
      </c>
    </row>
    <row r="9921" spans="33:35">
      <c r="AG9921">
        <v>9918</v>
      </c>
      <c r="AH9921">
        <v>0.1466408151076615</v>
      </c>
      <c r="AI9921">
        <v>0.11253995850433841</v>
      </c>
    </row>
    <row r="9922" spans="33:35">
      <c r="AG9922">
        <v>9919</v>
      </c>
      <c r="AH9922">
        <v>0.17934639662109336</v>
      </c>
      <c r="AI9922">
        <v>9.8085535858387848E-2</v>
      </c>
    </row>
    <row r="9923" spans="33:35">
      <c r="AG9923">
        <v>9920</v>
      </c>
      <c r="AH9923">
        <v>0.1274359961284976</v>
      </c>
      <c r="AI9923">
        <v>0.13110076557699735</v>
      </c>
    </row>
    <row r="9924" spans="33:35">
      <c r="AG9924">
        <v>9921</v>
      </c>
      <c r="AH9924">
        <v>0.13259713785917759</v>
      </c>
      <c r="AI9924">
        <v>0.12610703430304604</v>
      </c>
    </row>
    <row r="9925" spans="33:35">
      <c r="AG9925">
        <v>9922</v>
      </c>
      <c r="AH9925">
        <v>0.14865847156587189</v>
      </c>
      <c r="AI9925">
        <v>0.14451766843992264</v>
      </c>
    </row>
    <row r="9926" spans="33:35">
      <c r="AG9926">
        <v>9923</v>
      </c>
      <c r="AH9926">
        <v>0.13325264251547991</v>
      </c>
      <c r="AI9926">
        <v>0.11236165273828126</v>
      </c>
    </row>
    <row r="9927" spans="33:35">
      <c r="AG9927">
        <v>9924</v>
      </c>
      <c r="AH9927">
        <v>0.15299157658671286</v>
      </c>
      <c r="AI9927">
        <v>0.10781611182483615</v>
      </c>
    </row>
    <row r="9928" spans="33:35">
      <c r="AG9928">
        <v>9925</v>
      </c>
      <c r="AH9928">
        <v>0.13715713105621352</v>
      </c>
      <c r="AI9928">
        <v>0.12995102210117054</v>
      </c>
    </row>
    <row r="9929" spans="33:35">
      <c r="AG9929">
        <v>9926</v>
      </c>
      <c r="AH9929">
        <v>0.14571753293223072</v>
      </c>
      <c r="AI9929">
        <v>0.1066627136895618</v>
      </c>
    </row>
    <row r="9930" spans="33:35">
      <c r="AG9930">
        <v>9927</v>
      </c>
      <c r="AH9930">
        <v>0.12820169253318203</v>
      </c>
      <c r="AI9930">
        <v>0.11633439996612822</v>
      </c>
    </row>
    <row r="9931" spans="33:35">
      <c r="AG9931">
        <v>9928</v>
      </c>
      <c r="AH9931">
        <v>0.15445202740880301</v>
      </c>
      <c r="AI9931">
        <v>0.10003566833792861</v>
      </c>
    </row>
    <row r="9932" spans="33:35">
      <c r="AG9932">
        <v>9929</v>
      </c>
      <c r="AH9932">
        <v>0.17067502393812078</v>
      </c>
      <c r="AI9932">
        <v>0.11673576524735181</v>
      </c>
    </row>
    <row r="9933" spans="33:35">
      <c r="AG9933">
        <v>9930</v>
      </c>
      <c r="AH9933">
        <v>0.15180303887847885</v>
      </c>
      <c r="AI9933">
        <v>0.10447694492017537</v>
      </c>
    </row>
    <row r="9934" spans="33:35">
      <c r="AG9934">
        <v>9931</v>
      </c>
      <c r="AH9934">
        <v>0.13602248421785665</v>
      </c>
      <c r="AI9934">
        <v>0.12434274090230557</v>
      </c>
    </row>
    <row r="9935" spans="33:35">
      <c r="AG9935">
        <v>9932</v>
      </c>
      <c r="AH9935">
        <v>0.13324012219559456</v>
      </c>
      <c r="AI9935">
        <v>0.11816249079897355</v>
      </c>
    </row>
    <row r="9936" spans="33:35">
      <c r="AG9936">
        <v>9933</v>
      </c>
      <c r="AH9936">
        <v>0.14052007048599019</v>
      </c>
      <c r="AI9936">
        <v>0.12458018585348474</v>
      </c>
    </row>
    <row r="9937" spans="33:35">
      <c r="AG9937">
        <v>9934</v>
      </c>
      <c r="AH9937">
        <v>0.15205607514456337</v>
      </c>
      <c r="AI9937">
        <v>0.11730792259692989</v>
      </c>
    </row>
    <row r="9938" spans="33:35">
      <c r="AG9938">
        <v>9935</v>
      </c>
      <c r="AH9938">
        <v>0.12203862986363177</v>
      </c>
      <c r="AI9938">
        <v>0.13431427468746762</v>
      </c>
    </row>
    <row r="9939" spans="33:35">
      <c r="AG9939">
        <v>9936</v>
      </c>
      <c r="AH9939">
        <v>0.13610528664884619</v>
      </c>
      <c r="AI9939">
        <v>0.12422064204180575</v>
      </c>
    </row>
    <row r="9940" spans="33:35">
      <c r="AG9940">
        <v>9937</v>
      </c>
      <c r="AH9940">
        <v>0.13726591403892857</v>
      </c>
      <c r="AI9940">
        <v>0.13342580306605842</v>
      </c>
    </row>
    <row r="9941" spans="33:35">
      <c r="AG9941">
        <v>9938</v>
      </c>
      <c r="AH9941">
        <v>0.13091441551512548</v>
      </c>
      <c r="AI9941">
        <v>0.12554912435749499</v>
      </c>
    </row>
    <row r="9942" spans="33:35">
      <c r="AG9942">
        <v>9939</v>
      </c>
      <c r="AH9942">
        <v>0.14140924902353114</v>
      </c>
      <c r="AI9942">
        <v>0.11528513491255953</v>
      </c>
    </row>
    <row r="9943" spans="33:35">
      <c r="AG9943">
        <v>9940</v>
      </c>
      <c r="AH9943">
        <v>0.12352245324145067</v>
      </c>
      <c r="AI9943">
        <v>0.12474422388691793</v>
      </c>
    </row>
    <row r="9944" spans="33:35">
      <c r="AG9944">
        <v>9941</v>
      </c>
      <c r="AH9944">
        <v>0.13947085603850462</v>
      </c>
      <c r="AI9944">
        <v>0.122779252344193</v>
      </c>
    </row>
    <row r="9945" spans="33:35">
      <c r="AG9945">
        <v>9942</v>
      </c>
      <c r="AH9945">
        <v>0.12310247794009589</v>
      </c>
      <c r="AI9945">
        <v>0.13691403838414667</v>
      </c>
    </row>
    <row r="9946" spans="33:35">
      <c r="AG9946">
        <v>9943</v>
      </c>
      <c r="AH9946">
        <v>0.13019657877439025</v>
      </c>
      <c r="AI9946">
        <v>0.13794230587044082</v>
      </c>
    </row>
    <row r="9947" spans="33:35">
      <c r="AG9947">
        <v>9944</v>
      </c>
      <c r="AH9947">
        <v>0.13277223700468191</v>
      </c>
      <c r="AI9947">
        <v>0.14114537175967895</v>
      </c>
    </row>
    <row r="9948" spans="33:35">
      <c r="AG9948">
        <v>9945</v>
      </c>
      <c r="AH9948">
        <v>0.12640351678882314</v>
      </c>
      <c r="AI9948">
        <v>0.14503498567121278</v>
      </c>
    </row>
    <row r="9949" spans="33:35">
      <c r="AG9949">
        <v>9946</v>
      </c>
      <c r="AH9949">
        <v>0.12570678215696504</v>
      </c>
      <c r="AI9949">
        <v>0.12529027385605562</v>
      </c>
    </row>
    <row r="9950" spans="33:35">
      <c r="AG9950">
        <v>9947</v>
      </c>
      <c r="AH9950">
        <v>0.13271912987792958</v>
      </c>
      <c r="AI9950">
        <v>0.16415630067513623</v>
      </c>
    </row>
    <row r="9951" spans="33:35">
      <c r="AG9951">
        <v>9948</v>
      </c>
      <c r="AH9951">
        <v>0.13628799486495802</v>
      </c>
      <c r="AI9951">
        <v>0.13924127627362584</v>
      </c>
    </row>
    <row r="9952" spans="33:35">
      <c r="AG9952">
        <v>9949</v>
      </c>
      <c r="AH9952">
        <v>0.19019376021064438</v>
      </c>
      <c r="AI9952">
        <v>9.8789684243976439E-2</v>
      </c>
    </row>
    <row r="9953" spans="33:35">
      <c r="AG9953">
        <v>9950</v>
      </c>
      <c r="AH9953">
        <v>0.14583437809064534</v>
      </c>
      <c r="AI9953">
        <v>0.1172550980692679</v>
      </c>
    </row>
    <row r="9954" spans="33:35">
      <c r="AG9954">
        <v>9951</v>
      </c>
      <c r="AH9954">
        <v>0.12772113257474857</v>
      </c>
      <c r="AI9954">
        <v>0.11942178631297312</v>
      </c>
    </row>
    <row r="9955" spans="33:35">
      <c r="AG9955">
        <v>9952</v>
      </c>
      <c r="AH9955">
        <v>0.13592601964328632</v>
      </c>
      <c r="AI9955">
        <v>0.1224976228864167</v>
      </c>
    </row>
    <row r="9956" spans="33:35">
      <c r="AG9956">
        <v>9953</v>
      </c>
      <c r="AH9956">
        <v>0.13061566591112764</v>
      </c>
      <c r="AI9956">
        <v>0.13341839632670849</v>
      </c>
    </row>
    <row r="9957" spans="33:35">
      <c r="AG9957">
        <v>9954</v>
      </c>
      <c r="AH9957">
        <v>0.12953548030613357</v>
      </c>
      <c r="AI9957">
        <v>0.13383455467295693</v>
      </c>
    </row>
    <row r="9958" spans="33:35">
      <c r="AG9958">
        <v>9955</v>
      </c>
      <c r="AH9958">
        <v>0.13499677963171444</v>
      </c>
      <c r="AI9958">
        <v>0.13472744316880034</v>
      </c>
    </row>
    <row r="9959" spans="33:35">
      <c r="AG9959">
        <v>9956</v>
      </c>
      <c r="AH9959">
        <v>0.15858218851896139</v>
      </c>
      <c r="AI9959">
        <v>0.10614802777762598</v>
      </c>
    </row>
    <row r="9960" spans="33:35">
      <c r="AG9960">
        <v>9957</v>
      </c>
      <c r="AH9960">
        <v>0.14226568654659541</v>
      </c>
      <c r="AI9960">
        <v>0.1484225583185998</v>
      </c>
    </row>
    <row r="9961" spans="33:35">
      <c r="AG9961">
        <v>9958</v>
      </c>
      <c r="AH9961">
        <v>0.14750069081541253</v>
      </c>
      <c r="AI9961">
        <v>0.10376356979068405</v>
      </c>
    </row>
    <row r="9962" spans="33:35">
      <c r="AG9962">
        <v>9959</v>
      </c>
      <c r="AH9962">
        <v>0.14638976273750062</v>
      </c>
      <c r="AI9962">
        <v>0.11771518515624853</v>
      </c>
    </row>
    <row r="9963" spans="33:35">
      <c r="AG9963">
        <v>9960</v>
      </c>
      <c r="AH9963">
        <v>0.15017413358042209</v>
      </c>
      <c r="AI9963">
        <v>0.11272351277934242</v>
      </c>
    </row>
    <row r="9964" spans="33:35">
      <c r="AG9964">
        <v>9961</v>
      </c>
      <c r="AH9964">
        <v>0.15009365349843679</v>
      </c>
      <c r="AI9964">
        <v>0.12309099709023913</v>
      </c>
    </row>
    <row r="9965" spans="33:35">
      <c r="AG9965">
        <v>9962</v>
      </c>
      <c r="AH9965">
        <v>0.12629210876180758</v>
      </c>
      <c r="AI9965">
        <v>0.13878597846469087</v>
      </c>
    </row>
    <row r="9966" spans="33:35">
      <c r="AG9966">
        <v>9963</v>
      </c>
      <c r="AH9966">
        <v>0.13442464418501646</v>
      </c>
      <c r="AI9966">
        <v>0.12647850609394345</v>
      </c>
    </row>
    <row r="9967" spans="33:35">
      <c r="AG9967">
        <v>9964</v>
      </c>
      <c r="AH9967">
        <v>0.12226345274255895</v>
      </c>
      <c r="AI9967">
        <v>0.13315390773741145</v>
      </c>
    </row>
    <row r="9968" spans="33:35">
      <c r="AG9968">
        <v>9965</v>
      </c>
      <c r="AH9968">
        <v>0.12978455723296056</v>
      </c>
      <c r="AI9968">
        <v>0.12433994344159757</v>
      </c>
    </row>
    <row r="9969" spans="33:35">
      <c r="AG9969">
        <v>9966</v>
      </c>
      <c r="AH9969">
        <v>0.13402009649559665</v>
      </c>
      <c r="AI9969">
        <v>0.11804726342853655</v>
      </c>
    </row>
    <row r="9970" spans="33:35">
      <c r="AG9970">
        <v>9967</v>
      </c>
      <c r="AH9970">
        <v>0.13082939884113864</v>
      </c>
      <c r="AI9970">
        <v>0.13490778280997523</v>
      </c>
    </row>
    <row r="9971" spans="33:35">
      <c r="AG9971">
        <v>9968</v>
      </c>
      <c r="AH9971">
        <v>0.14454623947685591</v>
      </c>
      <c r="AI9971">
        <v>0.12664655710982711</v>
      </c>
    </row>
    <row r="9972" spans="33:35">
      <c r="AG9972">
        <v>9969</v>
      </c>
      <c r="AH9972">
        <v>0.14554101025701149</v>
      </c>
      <c r="AI9972">
        <v>0.11429804629329121</v>
      </c>
    </row>
    <row r="9973" spans="33:35">
      <c r="AG9973">
        <v>9970</v>
      </c>
      <c r="AH9973">
        <v>0.13688371022138754</v>
      </c>
      <c r="AI9973">
        <v>0.15973180593994979</v>
      </c>
    </row>
    <row r="9974" spans="33:35">
      <c r="AG9974">
        <v>9971</v>
      </c>
      <c r="AH9974">
        <v>0.13607547553251981</v>
      </c>
      <c r="AI9974">
        <v>0.11007288670185578</v>
      </c>
    </row>
    <row r="9975" spans="33:35">
      <c r="AG9975">
        <v>9972</v>
      </c>
      <c r="AH9975">
        <v>0.13440745894574854</v>
      </c>
      <c r="AI9975">
        <v>0.12262558863457819</v>
      </c>
    </row>
    <row r="9976" spans="33:35">
      <c r="AG9976">
        <v>9973</v>
      </c>
      <c r="AH9976">
        <v>0.14055567243528597</v>
      </c>
      <c r="AI9976">
        <v>0.10479752617829402</v>
      </c>
    </row>
    <row r="9977" spans="33:35">
      <c r="AG9977">
        <v>9974</v>
      </c>
      <c r="AH9977">
        <v>0.1366061220717889</v>
      </c>
      <c r="AI9977">
        <v>0.12580118261588624</v>
      </c>
    </row>
    <row r="9978" spans="33:35">
      <c r="AG9978">
        <v>9975</v>
      </c>
      <c r="AH9978">
        <v>0.14021113600419433</v>
      </c>
      <c r="AI9978">
        <v>0.1367202614602106</v>
      </c>
    </row>
    <row r="9979" spans="33:35">
      <c r="AG9979">
        <v>9976</v>
      </c>
      <c r="AH9979">
        <v>0.13716941604743002</v>
      </c>
      <c r="AI9979">
        <v>0.13000623796858032</v>
      </c>
    </row>
    <row r="9980" spans="33:35">
      <c r="AG9980">
        <v>9977</v>
      </c>
      <c r="AH9980">
        <v>0.13349205890759525</v>
      </c>
      <c r="AI9980">
        <v>0.13792875017266731</v>
      </c>
    </row>
    <row r="9981" spans="33:35">
      <c r="AG9981">
        <v>9978</v>
      </c>
      <c r="AH9981">
        <v>0.13303012857039631</v>
      </c>
      <c r="AI9981">
        <v>0.13917991222678405</v>
      </c>
    </row>
    <row r="9982" spans="33:35">
      <c r="AG9982">
        <v>9979</v>
      </c>
      <c r="AH9982">
        <v>0.12825135825329886</v>
      </c>
      <c r="AI9982">
        <v>0.12216693215080945</v>
      </c>
    </row>
    <row r="9983" spans="33:35">
      <c r="AG9983">
        <v>9980</v>
      </c>
      <c r="AH9983">
        <v>0.15392869076215754</v>
      </c>
      <c r="AI9983">
        <v>0.10442937618874377</v>
      </c>
    </row>
    <row r="9984" spans="33:35">
      <c r="AG9984">
        <v>9981</v>
      </c>
      <c r="AH9984">
        <v>0.13082789775200618</v>
      </c>
      <c r="AI9984">
        <v>0.12011735323517436</v>
      </c>
    </row>
    <row r="9985" spans="33:35">
      <c r="AG9985">
        <v>9982</v>
      </c>
      <c r="AH9985">
        <v>0.1390479448935931</v>
      </c>
      <c r="AI9985">
        <v>0.11003730658844108</v>
      </c>
    </row>
    <row r="9986" spans="33:35">
      <c r="AG9986">
        <v>9983</v>
      </c>
      <c r="AH9986">
        <v>0.14677413114203572</v>
      </c>
      <c r="AI9986">
        <v>0.12720584259297082</v>
      </c>
    </row>
    <row r="9987" spans="33:35">
      <c r="AG9987">
        <v>9984</v>
      </c>
      <c r="AH9987">
        <v>0.13573885102956051</v>
      </c>
      <c r="AI9987">
        <v>0.12769033791125495</v>
      </c>
    </row>
    <row r="9988" spans="33:35">
      <c r="AG9988">
        <v>9985</v>
      </c>
      <c r="AH9988">
        <v>0.13544330649477079</v>
      </c>
      <c r="AI9988">
        <v>0.11761473931628739</v>
      </c>
    </row>
    <row r="9989" spans="33:35">
      <c r="AG9989">
        <v>9986</v>
      </c>
      <c r="AH9989">
        <v>0.15148110070024728</v>
      </c>
      <c r="AI9989">
        <v>0.12595933374257201</v>
      </c>
    </row>
    <row r="9990" spans="33:35">
      <c r="AG9990">
        <v>9987</v>
      </c>
      <c r="AH9990">
        <v>0.14428078060494337</v>
      </c>
      <c r="AI9990">
        <v>0.11698922295580239</v>
      </c>
    </row>
    <row r="9991" spans="33:35">
      <c r="AG9991">
        <v>9988</v>
      </c>
      <c r="AH9991">
        <v>0.13236179315975194</v>
      </c>
      <c r="AI9991">
        <v>0.10681315622542527</v>
      </c>
    </row>
    <row r="9992" spans="33:35">
      <c r="AG9992">
        <v>9989</v>
      </c>
      <c r="AH9992">
        <v>0.13288971023722218</v>
      </c>
      <c r="AI9992">
        <v>0.13762249643967508</v>
      </c>
    </row>
    <row r="9993" spans="33:35">
      <c r="AG9993">
        <v>9990</v>
      </c>
      <c r="AH9993">
        <v>0.15322966083363981</v>
      </c>
      <c r="AI9993">
        <v>0.11401261746208211</v>
      </c>
    </row>
    <row r="9994" spans="33:35">
      <c r="AG9994">
        <v>9991</v>
      </c>
      <c r="AH9994">
        <v>0.12649243666391813</v>
      </c>
      <c r="AI9994">
        <v>0.12296568344483857</v>
      </c>
    </row>
    <row r="9995" spans="33:35">
      <c r="AG9995">
        <v>9992</v>
      </c>
      <c r="AH9995">
        <v>0.13577620775527041</v>
      </c>
      <c r="AI9995">
        <v>0.1155730880522586</v>
      </c>
    </row>
    <row r="9996" spans="33:35">
      <c r="AG9996">
        <v>9993</v>
      </c>
      <c r="AH9996">
        <v>0.13720672570088818</v>
      </c>
      <c r="AI9996">
        <v>0.11788975581874672</v>
      </c>
    </row>
    <row r="9997" spans="33:35">
      <c r="AG9997">
        <v>9994</v>
      </c>
      <c r="AH9997">
        <v>0.15121374084761557</v>
      </c>
      <c r="AI9997">
        <v>9.5458975379516434E-2</v>
      </c>
    </row>
    <row r="9998" spans="33:35">
      <c r="AG9998">
        <v>9995</v>
      </c>
      <c r="AH9998">
        <v>0.13251225623623819</v>
      </c>
      <c r="AI9998">
        <v>0.11503128560033847</v>
      </c>
    </row>
    <row r="9999" spans="33:35">
      <c r="AG9999">
        <v>9996</v>
      </c>
      <c r="AH9999">
        <v>0.14095408589734093</v>
      </c>
      <c r="AI9999">
        <v>0.11038831030968052</v>
      </c>
    </row>
    <row r="10000" spans="33:35">
      <c r="AG10000">
        <v>9997</v>
      </c>
      <c r="AH10000">
        <v>0.17713479202488869</v>
      </c>
      <c r="AI10000">
        <v>9.9521979121320187E-2</v>
      </c>
    </row>
    <row r="10001" spans="33:35">
      <c r="AG10001">
        <v>9998</v>
      </c>
      <c r="AH10001">
        <v>0.12781403617212819</v>
      </c>
      <c r="AI10001">
        <v>0.11977668551703387</v>
      </c>
    </row>
    <row r="10002" spans="33:35">
      <c r="AG10002">
        <v>9999</v>
      </c>
      <c r="AH10002">
        <v>0.12800777923110335</v>
      </c>
      <c r="AI10002">
        <v>0.13907717105656384</v>
      </c>
    </row>
    <row r="10003" spans="33:35">
      <c r="AG10003">
        <v>10000</v>
      </c>
      <c r="AH10003">
        <v>0.14838215168012059</v>
      </c>
      <c r="AI10003">
        <v>0.10041595589474429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9B695-14EA-254E-9270-9BB86EA5C0F3}">
  <dimension ref="A1:XFC356"/>
  <sheetViews>
    <sheetView zoomScale="84" workbookViewId="0">
      <selection activeCell="Y23" sqref="Y23"/>
    </sheetView>
  </sheetViews>
  <sheetFormatPr defaultColWidth="11.42578125" defaultRowHeight="15"/>
  <cols>
    <col min="1" max="1" width="10.140625" bestFit="1" customWidth="1"/>
    <col min="2" max="2" width="14.28515625" customWidth="1"/>
    <col min="3" max="3" width="14" style="10" customWidth="1"/>
    <col min="4" max="4" width="15.7109375" customWidth="1"/>
    <col min="5" max="5" width="14" style="10" customWidth="1"/>
    <col min="6" max="6" width="14.28515625" customWidth="1"/>
    <col min="7" max="7" width="14" style="10" customWidth="1"/>
    <col min="8" max="8" width="14.28515625" customWidth="1"/>
    <col min="9" max="9" width="14" style="10" customWidth="1"/>
    <col min="10" max="10" width="14.28515625" customWidth="1"/>
    <col min="11" max="11" width="14" style="10" customWidth="1"/>
    <col min="13" max="13" width="22.140625" customWidth="1"/>
    <col min="14" max="18" width="15" customWidth="1"/>
    <col min="20" max="24" width="15" customWidth="1"/>
    <col min="25" max="26" width="16.140625" customWidth="1"/>
    <col min="27" max="31" width="15.140625" customWidth="1"/>
  </cols>
  <sheetData>
    <row r="1" spans="1:31">
      <c r="B1" t="s">
        <v>0</v>
      </c>
      <c r="C1" s="10" t="s">
        <v>154</v>
      </c>
      <c r="D1" t="s">
        <v>1</v>
      </c>
      <c r="E1" s="10" t="s">
        <v>154</v>
      </c>
      <c r="F1" t="s">
        <v>8</v>
      </c>
      <c r="G1" s="10" t="s">
        <v>154</v>
      </c>
      <c r="H1" t="s">
        <v>13</v>
      </c>
      <c r="I1" s="10" t="s">
        <v>154</v>
      </c>
      <c r="J1" t="s">
        <v>19</v>
      </c>
      <c r="K1" s="10" t="s">
        <v>154</v>
      </c>
      <c r="N1" t="s">
        <v>155</v>
      </c>
      <c r="T1" t="s">
        <v>156</v>
      </c>
      <c r="Y1" s="14">
        <f>'Q2, Q3.1-5'!A2</f>
        <v>42124</v>
      </c>
      <c r="AA1" t="s">
        <v>157</v>
      </c>
    </row>
    <row r="2" spans="1:31">
      <c r="A2" s="1" t="s">
        <v>25</v>
      </c>
      <c r="B2" t="s">
        <v>26</v>
      </c>
      <c r="D2" t="s">
        <v>27</v>
      </c>
      <c r="F2" t="s">
        <v>34</v>
      </c>
      <c r="H2" t="s">
        <v>39</v>
      </c>
      <c r="J2" t="s">
        <v>45</v>
      </c>
      <c r="N2" t="s">
        <v>0</v>
      </c>
      <c r="O2" t="s">
        <v>1</v>
      </c>
      <c r="P2" t="s">
        <v>8</v>
      </c>
      <c r="Q2" t="s">
        <v>13</v>
      </c>
      <c r="R2" t="s">
        <v>19</v>
      </c>
      <c r="T2" t="s">
        <v>0</v>
      </c>
      <c r="U2" t="s">
        <v>1</v>
      </c>
      <c r="V2" t="s">
        <v>8</v>
      </c>
      <c r="W2" t="s">
        <v>13</v>
      </c>
      <c r="X2" t="s">
        <v>19</v>
      </c>
      <c r="AA2" t="s">
        <v>0</v>
      </c>
      <c r="AB2" t="s">
        <v>1</v>
      </c>
      <c r="AC2" t="s">
        <v>8</v>
      </c>
      <c r="AD2" t="s">
        <v>13</v>
      </c>
      <c r="AE2" t="s">
        <v>19</v>
      </c>
    </row>
    <row r="3" spans="1:31">
      <c r="A3" s="1" t="s">
        <v>51</v>
      </c>
      <c r="B3" t="s">
        <v>52</v>
      </c>
      <c r="D3" t="s">
        <v>52</v>
      </c>
      <c r="F3" t="s">
        <v>52</v>
      </c>
      <c r="H3" t="s">
        <v>52</v>
      </c>
      <c r="J3" t="s">
        <v>52</v>
      </c>
      <c r="M3" t="s">
        <v>158</v>
      </c>
      <c r="N3">
        <f>AVERAGE(C179:C238)</f>
        <v>8.6306950606850376E-3</v>
      </c>
      <c r="O3">
        <f>AVERAGE(E179:E238)</f>
        <v>6.7210683343158861E-4</v>
      </c>
      <c r="P3">
        <f>AVERAGE(G179:G238)</f>
        <v>7.8284958085727881E-3</v>
      </c>
      <c r="Q3">
        <f>AVERAGE(I179:I238)</f>
        <v>1.5779940715315771E-2</v>
      </c>
      <c r="R3">
        <f>AVERAGE(K179:K238)</f>
        <v>1.2962084690768748E-2</v>
      </c>
      <c r="Z3" t="s">
        <v>0</v>
      </c>
      <c r="AA3">
        <f t="array" ref="AA3:AE7">MMULT(TRANSPOSE(T179:X238),T179:X238)*12/59</f>
        <v>3.1046062185398876E-2</v>
      </c>
      <c r="AB3">
        <v>1.7472956843825971E-3</v>
      </c>
      <c r="AC3">
        <v>6.7616135897881607E-3</v>
      </c>
      <c r="AD3">
        <v>6.722709286018258E-3</v>
      </c>
      <c r="AE3">
        <v>9.9210458514982381E-3</v>
      </c>
    </row>
    <row r="4" spans="1:31">
      <c r="A4" s="1"/>
      <c r="B4">
        <v>1</v>
      </c>
      <c r="D4">
        <v>2</v>
      </c>
      <c r="F4">
        <v>9</v>
      </c>
      <c r="H4">
        <v>14</v>
      </c>
      <c r="J4">
        <v>20</v>
      </c>
      <c r="M4" t="s">
        <v>160</v>
      </c>
      <c r="N4">
        <f>VAR(C179:C238)</f>
        <v>2.5871718487832378E-3</v>
      </c>
      <c r="O4">
        <f>VAR(E179:E238)</f>
        <v>6.6140892564620088E-3</v>
      </c>
      <c r="P4">
        <f>VAR(G179:G238)</f>
        <v>2.7863993901780719E-3</v>
      </c>
      <c r="Q4">
        <f>VAR(I179:I238)</f>
        <v>2.1625434313765459E-3</v>
      </c>
      <c r="R4">
        <f>VAR(K179:K238)</f>
        <v>3.116042534758591E-3</v>
      </c>
      <c r="Z4" t="s">
        <v>1</v>
      </c>
      <c r="AA4">
        <v>1.7472956843825971E-3</v>
      </c>
      <c r="AB4">
        <v>7.936907107754404E-2</v>
      </c>
      <c r="AC4">
        <v>1.6571715478728773E-2</v>
      </c>
      <c r="AD4">
        <v>4.0124550442568983E-3</v>
      </c>
      <c r="AE4">
        <v>1.6248284578708513E-2</v>
      </c>
    </row>
    <row r="5" spans="1:31">
      <c r="A5" s="1"/>
      <c r="M5" t="s">
        <v>161</v>
      </c>
      <c r="N5">
        <f>N3*12</f>
        <v>0.10356834072822045</v>
      </c>
      <c r="O5">
        <f>O3*12</f>
        <v>8.0652820011790638E-3</v>
      </c>
      <c r="P5">
        <f t="shared" ref="P5:R6" si="0">P3*12</f>
        <v>9.3941949702873451E-2</v>
      </c>
      <c r="Q5">
        <f t="shared" si="0"/>
        <v>0.18935928858378925</v>
      </c>
      <c r="R5">
        <f t="shared" si="0"/>
        <v>0.15554501628922499</v>
      </c>
      <c r="Z5" t="s">
        <v>8</v>
      </c>
      <c r="AA5">
        <v>6.7616135897881607E-3</v>
      </c>
      <c r="AB5">
        <v>1.6571715478728773E-2</v>
      </c>
      <c r="AC5">
        <v>3.3436792682136868E-2</v>
      </c>
      <c r="AD5">
        <v>9.521800069533919E-3</v>
      </c>
      <c r="AE5">
        <v>1.3698349372196671E-2</v>
      </c>
    </row>
    <row r="6" spans="1:31">
      <c r="A6" s="1">
        <v>35064</v>
      </c>
      <c r="B6">
        <v>1215.3699999999999</v>
      </c>
      <c r="D6">
        <v>773.23</v>
      </c>
      <c r="F6">
        <v>199.25</v>
      </c>
      <c r="H6">
        <v>201.72</v>
      </c>
      <c r="J6">
        <v>32.51</v>
      </c>
      <c r="M6" t="s">
        <v>162</v>
      </c>
      <c r="N6" s="24">
        <f>N4*12</f>
        <v>3.1046062185398855E-2</v>
      </c>
      <c r="O6" s="24">
        <f>O4*12</f>
        <v>7.9369071077544109E-2</v>
      </c>
      <c r="P6" s="24">
        <f t="shared" si="0"/>
        <v>3.3436792682136861E-2</v>
      </c>
      <c r="Q6" s="24">
        <f t="shared" si="0"/>
        <v>2.595052117651855E-2</v>
      </c>
      <c r="R6" s="24">
        <f t="shared" si="0"/>
        <v>3.7392510417103092E-2</v>
      </c>
      <c r="Z6" t="s">
        <v>13</v>
      </c>
      <c r="AA6">
        <v>6.722709286018258E-3</v>
      </c>
      <c r="AB6">
        <v>4.0124550442568983E-3</v>
      </c>
      <c r="AC6">
        <v>9.521800069533919E-3</v>
      </c>
      <c r="AD6">
        <v>2.5950521176518557E-2</v>
      </c>
      <c r="AE6">
        <v>1.5900538978232206E-2</v>
      </c>
    </row>
    <row r="7" spans="1:31">
      <c r="A7" s="1">
        <v>35095</v>
      </c>
      <c r="B7">
        <v>1257.32</v>
      </c>
      <c r="C7" s="10">
        <f>IFERROR(B7/B6-1,"N/A")</f>
        <v>3.4516237853493115E-2</v>
      </c>
      <c r="D7">
        <v>757.54</v>
      </c>
      <c r="E7" s="10">
        <f t="shared" ref="E7:E70" si="1">IFERROR(D7/D6-1,"N/A")</f>
        <v>-2.029150446826955E-2</v>
      </c>
      <c r="F7">
        <v>223</v>
      </c>
      <c r="G7" s="10">
        <f t="shared" ref="G7:G70" si="2">IFERROR(F7/F6-1,"N/A")</f>
        <v>0.11919698870765361</v>
      </c>
      <c r="H7">
        <v>201.72</v>
      </c>
      <c r="I7" s="10">
        <f t="shared" ref="I7:I70" si="3">IFERROR(H7/H6-1,"N/A")</f>
        <v>0</v>
      </c>
      <c r="J7">
        <v>34.01</v>
      </c>
      <c r="K7" s="10">
        <f t="shared" ref="K7:K70" si="4">IFERROR(J7/J6-1,"N/A")</f>
        <v>4.613964933866499E-2</v>
      </c>
      <c r="T7">
        <f t="shared" ref="T7:T70" si="5">IFERROR(C7-$N$3,"N/A")</f>
        <v>2.5885542792808077E-2</v>
      </c>
      <c r="U7">
        <f t="shared" ref="U7:U38" si="6">IFERROR(E7-$O$3,0)</f>
        <v>-2.096361130170114E-2</v>
      </c>
      <c r="V7">
        <f t="shared" ref="V7:V70" si="7">IFERROR(G7-$P$3,"N/A")</f>
        <v>0.11136849289908082</v>
      </c>
      <c r="W7">
        <f t="shared" ref="W7:W70" si="8">IFERROR(I7-$Q$3,"N/A")</f>
        <v>-1.5779940715315771E-2</v>
      </c>
      <c r="X7">
        <f t="shared" ref="X7:X70" si="9">IFERROR(K7-$R$3,"N/A")</f>
        <v>3.3177564647896243E-2</v>
      </c>
      <c r="Z7" t="s">
        <v>19</v>
      </c>
      <c r="AA7">
        <v>9.9210458514982381E-3</v>
      </c>
      <c r="AB7">
        <v>1.6248284578708513E-2</v>
      </c>
      <c r="AC7">
        <v>1.3698349372196671E-2</v>
      </c>
      <c r="AD7">
        <v>1.5900538978232206E-2</v>
      </c>
      <c r="AE7">
        <v>3.7392510417103092E-2</v>
      </c>
    </row>
    <row r="8" spans="1:31">
      <c r="A8" s="1">
        <v>35124</v>
      </c>
      <c r="B8">
        <v>1226.0999999999999</v>
      </c>
      <c r="C8" s="10">
        <f t="shared" ref="C8:C71" si="10">IFERROR(B8/B7-1,"N/A")</f>
        <v>-2.4830592052938028E-2</v>
      </c>
      <c r="D8">
        <v>752.58</v>
      </c>
      <c r="E8" s="10">
        <f t="shared" si="1"/>
        <v>-6.5475090424267357E-3</v>
      </c>
      <c r="F8">
        <v>217.5</v>
      </c>
      <c r="G8" s="10">
        <f t="shared" si="2"/>
        <v>-2.4663677130044803E-2</v>
      </c>
      <c r="H8">
        <v>199.69</v>
      </c>
      <c r="I8" s="10">
        <f t="shared" si="3"/>
        <v>-1.0063454293079532E-2</v>
      </c>
      <c r="J8">
        <v>33.909999999999997</v>
      </c>
      <c r="K8" s="10">
        <f t="shared" si="4"/>
        <v>-2.9403116730374323E-3</v>
      </c>
      <c r="T8">
        <f t="shared" si="5"/>
        <v>-3.3461287113623062E-2</v>
      </c>
      <c r="U8">
        <f t="shared" si="6"/>
        <v>-7.2196158758583246E-3</v>
      </c>
      <c r="V8">
        <f t="shared" si="7"/>
        <v>-3.2492172938617593E-2</v>
      </c>
      <c r="W8">
        <f t="shared" si="8"/>
        <v>-2.5843395008395303E-2</v>
      </c>
      <c r="X8">
        <f t="shared" si="9"/>
        <v>-1.5902396363806179E-2</v>
      </c>
      <c r="Z8" s="26" t="s">
        <v>152</v>
      </c>
      <c r="AA8" s="27">
        <f>AA3-N6</f>
        <v>0</v>
      </c>
      <c r="AB8" s="27">
        <f>AB4-O6</f>
        <v>0</v>
      </c>
      <c r="AC8" s="27">
        <f>AC5-P6</f>
        <v>0</v>
      </c>
      <c r="AD8" s="27">
        <f>AD6-Q6</f>
        <v>0</v>
      </c>
      <c r="AE8" s="28">
        <f>AE7-R6</f>
        <v>0</v>
      </c>
    </row>
    <row r="9" spans="1:31">
      <c r="A9" s="1">
        <v>35153</v>
      </c>
      <c r="B9">
        <v>1326.57</v>
      </c>
      <c r="C9" s="10">
        <f t="shared" si="10"/>
        <v>8.1942745289943719E-2</v>
      </c>
      <c r="D9">
        <v>783.97</v>
      </c>
      <c r="E9" s="10">
        <f t="shared" si="1"/>
        <v>4.1709851444364787E-2</v>
      </c>
      <c r="F9">
        <v>214.75</v>
      </c>
      <c r="G9" s="10">
        <f t="shared" si="2"/>
        <v>-1.2643678160919491E-2</v>
      </c>
      <c r="H9">
        <v>223.01</v>
      </c>
      <c r="I9" s="10">
        <f t="shared" si="3"/>
        <v>0.1167810105663778</v>
      </c>
      <c r="J9">
        <v>34.61</v>
      </c>
      <c r="K9" s="10">
        <f t="shared" si="4"/>
        <v>2.0642878207018711E-2</v>
      </c>
      <c r="T9">
        <f t="shared" si="5"/>
        <v>7.3312050229258685E-2</v>
      </c>
      <c r="U9">
        <f t="shared" si="6"/>
        <v>4.1037744610933201E-2</v>
      </c>
      <c r="V9">
        <f t="shared" si="7"/>
        <v>-2.0472173969492281E-2</v>
      </c>
      <c r="W9">
        <f t="shared" si="8"/>
        <v>0.10100106985106203</v>
      </c>
      <c r="X9">
        <f t="shared" si="9"/>
        <v>7.6807935162499629E-3</v>
      </c>
      <c r="Z9" t="s">
        <v>163</v>
      </c>
      <c r="AA9">
        <f>_xlfn.XLOOKUP(Y1,Sheet1!A:A,Sheet1!AB:AB)/100</f>
        <v>4.0899999999999999E-3</v>
      </c>
    </row>
    <row r="10" spans="1:31">
      <c r="A10" s="1">
        <v>35185</v>
      </c>
      <c r="B10">
        <v>1358.76</v>
      </c>
      <c r="C10" s="10">
        <f t="shared" si="10"/>
        <v>2.426558719102645E-2</v>
      </c>
      <c r="D10">
        <v>863.28</v>
      </c>
      <c r="E10" s="10">
        <f t="shared" si="1"/>
        <v>0.10116458537954243</v>
      </c>
      <c r="F10">
        <v>217.75</v>
      </c>
      <c r="G10" s="10">
        <f t="shared" si="2"/>
        <v>1.396973224679865E-2</v>
      </c>
      <c r="H10">
        <v>233.14</v>
      </c>
      <c r="I10" s="10">
        <f t="shared" si="3"/>
        <v>4.5423972019192016E-2</v>
      </c>
      <c r="J10">
        <v>45.91</v>
      </c>
      <c r="K10" s="10">
        <f t="shared" si="4"/>
        <v>0.32649523259173652</v>
      </c>
      <c r="R10" t="s">
        <v>164</v>
      </c>
      <c r="T10">
        <f t="shared" si="5"/>
        <v>1.5634892130341412E-2</v>
      </c>
      <c r="U10">
        <f t="shared" si="6"/>
        <v>0.10049247854611083</v>
      </c>
      <c r="V10">
        <f t="shared" si="7"/>
        <v>6.1412364382258614E-3</v>
      </c>
      <c r="W10">
        <f t="shared" si="8"/>
        <v>2.9644031303876245E-2</v>
      </c>
      <c r="X10">
        <f t="shared" si="9"/>
        <v>0.31353314790096776</v>
      </c>
    </row>
    <row r="11" spans="1:31">
      <c r="A11" s="1">
        <v>35216</v>
      </c>
      <c r="B11">
        <v>1337.3</v>
      </c>
      <c r="C11" s="10">
        <f t="shared" si="10"/>
        <v>-1.5793812005063468E-2</v>
      </c>
      <c r="D11">
        <v>830.65</v>
      </c>
      <c r="E11" s="10">
        <f t="shared" si="1"/>
        <v>-3.7797701788527482E-2</v>
      </c>
      <c r="F11">
        <v>222.25</v>
      </c>
      <c r="G11" s="10">
        <f t="shared" si="2"/>
        <v>2.0665901262916231E-2</v>
      </c>
      <c r="H11">
        <v>238.21</v>
      </c>
      <c r="I11" s="10">
        <f t="shared" si="3"/>
        <v>2.174659003174062E-2</v>
      </c>
      <c r="J11">
        <v>46.31</v>
      </c>
      <c r="K11" s="10">
        <f t="shared" si="4"/>
        <v>8.7126987584404958E-3</v>
      </c>
      <c r="T11">
        <f t="shared" si="5"/>
        <v>-2.4424507065748505E-2</v>
      </c>
      <c r="U11">
        <f t="shared" si="6"/>
        <v>-3.8469808621959069E-2</v>
      </c>
      <c r="V11">
        <f t="shared" si="7"/>
        <v>1.2837405454343443E-2</v>
      </c>
      <c r="W11">
        <f t="shared" si="8"/>
        <v>5.9666493164248491E-3</v>
      </c>
      <c r="X11">
        <f t="shared" si="9"/>
        <v>-4.2493859323282524E-3</v>
      </c>
      <c r="AA11" s="7" t="s">
        <v>165</v>
      </c>
    </row>
    <row r="12" spans="1:31">
      <c r="A12" s="1">
        <v>35244</v>
      </c>
      <c r="B12">
        <v>1388.02</v>
      </c>
      <c r="C12" s="10">
        <f t="shared" si="10"/>
        <v>3.7927166679129654E-2</v>
      </c>
      <c r="D12">
        <v>787.28</v>
      </c>
      <c r="E12" s="10">
        <f t="shared" si="1"/>
        <v>-5.2212123036176505E-2</v>
      </c>
      <c r="F12">
        <v>244.25</v>
      </c>
      <c r="G12" s="10">
        <f t="shared" si="2"/>
        <v>9.8987626546681584E-2</v>
      </c>
      <c r="H12">
        <v>239.23</v>
      </c>
      <c r="I12" s="10">
        <f t="shared" si="3"/>
        <v>4.2819361067965023E-3</v>
      </c>
      <c r="J12">
        <v>48.81</v>
      </c>
      <c r="K12" s="10">
        <f t="shared" si="4"/>
        <v>5.3984020729863857E-2</v>
      </c>
      <c r="T12">
        <f t="shared" si="5"/>
        <v>2.9296471618444616E-2</v>
      </c>
      <c r="U12">
        <f t="shared" si="6"/>
        <v>-5.2884229869608092E-2</v>
      </c>
      <c r="V12">
        <f t="shared" si="7"/>
        <v>9.1159130738108801E-2</v>
      </c>
      <c r="W12">
        <f t="shared" si="8"/>
        <v>-1.1498004608519269E-2</v>
      </c>
      <c r="X12">
        <f t="shared" si="9"/>
        <v>4.1021936039095111E-2</v>
      </c>
      <c r="Z12" t="s">
        <v>0</v>
      </c>
      <c r="AA12">
        <f>N5</f>
        <v>0.10356834072822045</v>
      </c>
    </row>
    <row r="13" spans="1:31">
      <c r="A13" s="1">
        <v>35277</v>
      </c>
      <c r="B13">
        <v>1356.81</v>
      </c>
      <c r="C13" s="10">
        <f t="shared" si="10"/>
        <v>-2.2485266782899416E-2</v>
      </c>
      <c r="D13">
        <v>767.45</v>
      </c>
      <c r="E13" s="10">
        <f t="shared" si="1"/>
        <v>-2.5187989025505453E-2</v>
      </c>
      <c r="F13">
        <v>232.25</v>
      </c>
      <c r="G13" s="10">
        <f t="shared" si="2"/>
        <v>-4.9129989764585491E-2</v>
      </c>
      <c r="H13">
        <v>228.08</v>
      </c>
      <c r="I13" s="10">
        <f t="shared" si="3"/>
        <v>-4.6607866906324347E-2</v>
      </c>
      <c r="J13">
        <v>43.01</v>
      </c>
      <c r="K13" s="10">
        <f t="shared" si="4"/>
        <v>-0.11882810899405871</v>
      </c>
      <c r="T13">
        <f t="shared" si="5"/>
        <v>-3.1115961843584453E-2</v>
      </c>
      <c r="U13">
        <f t="shared" si="6"/>
        <v>-2.5860095858937043E-2</v>
      </c>
      <c r="V13">
        <f t="shared" si="7"/>
        <v>-5.6958485573158281E-2</v>
      </c>
      <c r="W13">
        <f t="shared" si="8"/>
        <v>-6.2387807621640118E-2</v>
      </c>
      <c r="X13">
        <f t="shared" si="9"/>
        <v>-0.13179019368482747</v>
      </c>
      <c r="Z13" t="s">
        <v>1</v>
      </c>
      <c r="AA13">
        <f>O5</f>
        <v>8.0652820011790638E-3</v>
      </c>
    </row>
    <row r="14" spans="1:31">
      <c r="A14" s="1">
        <v>35307</v>
      </c>
      <c r="B14">
        <v>1494.34</v>
      </c>
      <c r="C14" s="10">
        <f t="shared" si="10"/>
        <v>0.10136275528629657</v>
      </c>
      <c r="D14">
        <v>787.69</v>
      </c>
      <c r="E14" s="10">
        <f t="shared" si="1"/>
        <v>2.6373053619128228E-2</v>
      </c>
      <c r="F14">
        <v>249.12</v>
      </c>
      <c r="G14" s="10">
        <f t="shared" si="2"/>
        <v>7.2637244348762176E-2</v>
      </c>
      <c r="H14">
        <v>243.28</v>
      </c>
      <c r="I14" s="10">
        <f t="shared" si="3"/>
        <v>6.6643283058575919E-2</v>
      </c>
      <c r="J14">
        <v>43.51</v>
      </c>
      <c r="K14" s="10">
        <f t="shared" si="4"/>
        <v>1.1625203441060217E-2</v>
      </c>
      <c r="T14">
        <f t="shared" si="5"/>
        <v>9.2732060225611534E-2</v>
      </c>
      <c r="U14">
        <f t="shared" si="6"/>
        <v>2.5700946785696639E-2</v>
      </c>
      <c r="V14">
        <f t="shared" si="7"/>
        <v>6.4808748540189393E-2</v>
      </c>
      <c r="W14">
        <f t="shared" si="8"/>
        <v>5.0863342343260148E-2</v>
      </c>
      <c r="X14">
        <f t="shared" si="9"/>
        <v>-1.3368812497085315E-3</v>
      </c>
      <c r="Z14" t="s">
        <v>8</v>
      </c>
      <c r="AA14">
        <f>P5</f>
        <v>9.3941949702873451E-2</v>
      </c>
    </row>
    <row r="15" spans="1:31">
      <c r="A15" s="1">
        <v>35338</v>
      </c>
      <c r="B15">
        <v>1548.97</v>
      </c>
      <c r="C15" s="10">
        <f t="shared" si="10"/>
        <v>3.6557945313650198E-2</v>
      </c>
      <c r="D15">
        <v>808.34</v>
      </c>
      <c r="E15" s="10">
        <f t="shared" si="1"/>
        <v>2.6215897116885989E-2</v>
      </c>
      <c r="F15">
        <v>264.13</v>
      </c>
      <c r="G15" s="10">
        <f t="shared" si="2"/>
        <v>6.0252087347463013E-2</v>
      </c>
      <c r="H15">
        <v>240.24</v>
      </c>
      <c r="I15" s="10">
        <f t="shared" si="3"/>
        <v>-1.2495889510029556E-2</v>
      </c>
      <c r="J15">
        <v>46.66</v>
      </c>
      <c r="K15" s="10">
        <f t="shared" si="4"/>
        <v>7.239715008044123E-2</v>
      </c>
      <c r="T15">
        <f t="shared" si="5"/>
        <v>2.792725025296516E-2</v>
      </c>
      <c r="U15">
        <f t="shared" si="6"/>
        <v>2.5543790283454399E-2</v>
      </c>
      <c r="V15">
        <f t="shared" si="7"/>
        <v>5.2423591538890223E-2</v>
      </c>
      <c r="W15">
        <f t="shared" si="8"/>
        <v>-2.8275830225345328E-2</v>
      </c>
      <c r="X15">
        <f t="shared" si="9"/>
        <v>5.9435065389672484E-2</v>
      </c>
      <c r="Z15" t="s">
        <v>13</v>
      </c>
      <c r="AA15">
        <f>Q5</f>
        <v>0.18935928858378925</v>
      </c>
    </row>
    <row r="16" spans="1:31">
      <c r="A16" s="1">
        <v>35369</v>
      </c>
      <c r="B16">
        <v>1630.9</v>
      </c>
      <c r="C16" s="10">
        <f t="shared" si="10"/>
        <v>5.2893212909223664E-2</v>
      </c>
      <c r="D16">
        <v>811.65</v>
      </c>
      <c r="E16" s="10">
        <f t="shared" si="1"/>
        <v>4.0948115891827896E-3</v>
      </c>
      <c r="F16">
        <v>291.25</v>
      </c>
      <c r="G16" s="10">
        <f t="shared" si="2"/>
        <v>0.10267671222504071</v>
      </c>
      <c r="H16">
        <v>240.75</v>
      </c>
      <c r="I16" s="10">
        <f t="shared" si="3"/>
        <v>2.1228771228771759E-3</v>
      </c>
      <c r="J16">
        <v>48.26</v>
      </c>
      <c r="K16" s="10">
        <f t="shared" si="4"/>
        <v>3.4290612944706478E-2</v>
      </c>
      <c r="T16">
        <f t="shared" si="5"/>
        <v>4.4262517848538629E-2</v>
      </c>
      <c r="U16">
        <f t="shared" si="6"/>
        <v>3.4227047557512011E-3</v>
      </c>
      <c r="V16">
        <f t="shared" si="7"/>
        <v>9.4848216416467929E-2</v>
      </c>
      <c r="W16">
        <f t="shared" si="8"/>
        <v>-1.3657063592438595E-2</v>
      </c>
      <c r="X16">
        <f t="shared" si="9"/>
        <v>2.1328528253937731E-2</v>
      </c>
      <c r="Z16" t="s">
        <v>19</v>
      </c>
      <c r="AA16">
        <f>R5</f>
        <v>0.15554501628922499</v>
      </c>
    </row>
    <row r="17" spans="1:28">
      <c r="A17" s="1">
        <v>35398</v>
      </c>
      <c r="B17">
        <v>1599.69</v>
      </c>
      <c r="C17" s="10">
        <f t="shared" si="10"/>
        <v>-1.9136673002636551E-2</v>
      </c>
      <c r="D17">
        <v>826.93</v>
      </c>
      <c r="E17" s="10">
        <f t="shared" si="1"/>
        <v>1.8825848580052984E-2</v>
      </c>
      <c r="F17">
        <v>289.25</v>
      </c>
      <c r="G17" s="10">
        <f t="shared" si="2"/>
        <v>-6.8669527896996208E-3</v>
      </c>
      <c r="H17">
        <v>224.02</v>
      </c>
      <c r="I17" s="10">
        <f t="shared" si="3"/>
        <v>-6.9491173416406982E-2</v>
      </c>
      <c r="J17">
        <v>51.76</v>
      </c>
      <c r="K17" s="10">
        <f t="shared" si="4"/>
        <v>7.2523829258184902E-2</v>
      </c>
      <c r="T17">
        <f t="shared" si="5"/>
        <v>-2.7767368063321588E-2</v>
      </c>
      <c r="U17">
        <f t="shared" si="6"/>
        <v>1.8153741746621394E-2</v>
      </c>
      <c r="V17">
        <f t="shared" si="7"/>
        <v>-1.4695448598272409E-2</v>
      </c>
      <c r="W17">
        <f t="shared" si="8"/>
        <v>-8.5271114131722753E-2</v>
      </c>
      <c r="X17">
        <f t="shared" si="9"/>
        <v>5.9561744567416156E-2</v>
      </c>
    </row>
    <row r="18" spans="1:28">
      <c r="A18" s="1">
        <v>35430</v>
      </c>
      <c r="B18">
        <v>1607</v>
      </c>
      <c r="C18" s="10">
        <f t="shared" si="10"/>
        <v>4.5696353668522871E-3</v>
      </c>
      <c r="D18">
        <v>773.65</v>
      </c>
      <c r="E18" s="10">
        <f t="shared" si="1"/>
        <v>-6.4431088483910326E-2</v>
      </c>
      <c r="F18">
        <v>320</v>
      </c>
      <c r="G18" s="10">
        <f t="shared" si="2"/>
        <v>0.10630942091616258</v>
      </c>
      <c r="H18">
        <v>237.2</v>
      </c>
      <c r="I18" s="10">
        <f t="shared" si="3"/>
        <v>5.8834032675653791E-2</v>
      </c>
      <c r="J18">
        <v>53.01</v>
      </c>
      <c r="K18" s="10">
        <f t="shared" si="4"/>
        <v>2.4149922720247297E-2</v>
      </c>
      <c r="T18">
        <f t="shared" si="5"/>
        <v>-4.0610596938327505E-3</v>
      </c>
      <c r="U18">
        <f t="shared" si="6"/>
        <v>-6.5103195317341919E-2</v>
      </c>
      <c r="V18">
        <f t="shared" si="7"/>
        <v>9.8480925107589795E-2</v>
      </c>
      <c r="W18">
        <f t="shared" si="8"/>
        <v>4.305409196033802E-2</v>
      </c>
      <c r="X18">
        <f t="shared" si="9"/>
        <v>1.1187838029478548E-2</v>
      </c>
      <c r="AA18" s="7" t="s">
        <v>166</v>
      </c>
    </row>
    <row r="19" spans="1:28">
      <c r="A19" s="1">
        <v>35461</v>
      </c>
      <c r="B19">
        <v>1760.14</v>
      </c>
      <c r="C19" s="10">
        <f t="shared" si="10"/>
        <v>9.5295581829496046E-2</v>
      </c>
      <c r="D19">
        <v>751.76</v>
      </c>
      <c r="E19" s="10">
        <f t="shared" si="1"/>
        <v>-2.8294448393976546E-2</v>
      </c>
      <c r="F19">
        <v>317.13</v>
      </c>
      <c r="G19" s="10">
        <f t="shared" si="2"/>
        <v>-8.9687499999999698E-3</v>
      </c>
      <c r="H19">
        <v>212.87</v>
      </c>
      <c r="I19" s="10">
        <f t="shared" si="3"/>
        <v>-0.10257166947723428</v>
      </c>
      <c r="J19">
        <v>55.46</v>
      </c>
      <c r="K19" s="10">
        <f t="shared" si="4"/>
        <v>4.6217694774570939E-2</v>
      </c>
      <c r="T19">
        <f t="shared" si="5"/>
        <v>8.6664886768811011E-2</v>
      </c>
      <c r="U19">
        <f t="shared" si="6"/>
        <v>-2.8966555227408135E-2</v>
      </c>
      <c r="V19">
        <f t="shared" si="7"/>
        <v>-1.679724580857276E-2</v>
      </c>
      <c r="W19">
        <f t="shared" si="8"/>
        <v>-0.11835161019255006</v>
      </c>
      <c r="X19">
        <f t="shared" si="9"/>
        <v>3.3255610083802192E-2</v>
      </c>
      <c r="Z19" t="s">
        <v>0</v>
      </c>
      <c r="AA19">
        <f>0.2</f>
        <v>0.2</v>
      </c>
    </row>
    <row r="20" spans="1:28">
      <c r="A20" s="1">
        <v>35489</v>
      </c>
      <c r="B20">
        <v>1760.63</v>
      </c>
      <c r="C20" s="10">
        <f t="shared" si="10"/>
        <v>2.783869464928479E-4</v>
      </c>
      <c r="D20">
        <v>774.47</v>
      </c>
      <c r="E20" s="10">
        <f t="shared" si="1"/>
        <v>3.0209109290199043E-2</v>
      </c>
      <c r="F20">
        <v>319.38</v>
      </c>
      <c r="G20" s="10">
        <f t="shared" si="2"/>
        <v>7.0948822249550236E-3</v>
      </c>
      <c r="H20">
        <v>212.36</v>
      </c>
      <c r="I20" s="10">
        <f t="shared" si="3"/>
        <v>-2.3958284398928331E-3</v>
      </c>
      <c r="J20">
        <v>61.76</v>
      </c>
      <c r="K20" s="10">
        <f t="shared" si="4"/>
        <v>0.11359538406058411</v>
      </c>
      <c r="T20">
        <f t="shared" si="5"/>
        <v>-8.3523081141921897E-3</v>
      </c>
      <c r="U20">
        <f t="shared" si="6"/>
        <v>2.9537002456767453E-2</v>
      </c>
      <c r="V20">
        <f t="shared" si="7"/>
        <v>-7.3361358361776451E-4</v>
      </c>
      <c r="W20">
        <f t="shared" si="8"/>
        <v>-1.8175769155208604E-2</v>
      </c>
      <c r="X20">
        <f t="shared" si="9"/>
        <v>0.10063329936981537</v>
      </c>
      <c r="Z20" t="s">
        <v>1</v>
      </c>
      <c r="AA20">
        <f t="shared" ref="AA20:AA23" si="11">0.2</f>
        <v>0.2</v>
      </c>
    </row>
    <row r="21" spans="1:28">
      <c r="A21" s="1">
        <v>35520</v>
      </c>
      <c r="B21">
        <v>1719.18</v>
      </c>
      <c r="C21" s="10">
        <f t="shared" si="10"/>
        <v>-2.3542709143886009E-2</v>
      </c>
      <c r="D21">
        <v>795.95</v>
      </c>
      <c r="E21" s="10">
        <f t="shared" si="1"/>
        <v>2.7735096259377423E-2</v>
      </c>
      <c r="F21">
        <v>341.13</v>
      </c>
      <c r="G21" s="10">
        <f t="shared" si="2"/>
        <v>6.8100695096749986E-2</v>
      </c>
      <c r="H21">
        <v>218.95</v>
      </c>
      <c r="I21" s="10">
        <f t="shared" si="3"/>
        <v>3.1032209455641224E-2</v>
      </c>
      <c r="J21">
        <v>65.36</v>
      </c>
      <c r="K21" s="10">
        <f t="shared" si="4"/>
        <v>5.8290155440414493E-2</v>
      </c>
      <c r="T21">
        <f t="shared" si="5"/>
        <v>-3.2173404204571043E-2</v>
      </c>
      <c r="U21">
        <f t="shared" si="6"/>
        <v>2.7062989425945833E-2</v>
      </c>
      <c r="V21">
        <f t="shared" si="7"/>
        <v>6.0272199288177196E-2</v>
      </c>
      <c r="W21">
        <f t="shared" si="8"/>
        <v>1.5252268740325453E-2</v>
      </c>
      <c r="X21">
        <f t="shared" si="9"/>
        <v>4.5328070749645746E-2</v>
      </c>
      <c r="Z21" t="s">
        <v>8</v>
      </c>
      <c r="AA21">
        <f t="shared" si="11"/>
        <v>0.2</v>
      </c>
    </row>
    <row r="22" spans="1:28">
      <c r="A22" s="1">
        <v>35550</v>
      </c>
      <c r="B22">
        <v>1813.79</v>
      </c>
      <c r="C22" s="10">
        <f t="shared" si="10"/>
        <v>5.503205016345003E-2</v>
      </c>
      <c r="D22">
        <v>808.34</v>
      </c>
      <c r="E22" s="10">
        <f t="shared" si="1"/>
        <v>1.5566304416106513E-2</v>
      </c>
      <c r="F22">
        <v>327.75</v>
      </c>
      <c r="G22" s="10">
        <f t="shared" si="2"/>
        <v>-3.9222583765719854E-2</v>
      </c>
      <c r="H22">
        <v>214.9</v>
      </c>
      <c r="I22" s="10">
        <f t="shared" si="3"/>
        <v>-1.8497373829641339E-2</v>
      </c>
      <c r="J22">
        <v>64.16</v>
      </c>
      <c r="K22" s="10">
        <f t="shared" si="4"/>
        <v>-1.8359853121175052E-2</v>
      </c>
      <c r="T22">
        <f t="shared" si="5"/>
        <v>4.6401355102764996E-2</v>
      </c>
      <c r="U22">
        <f t="shared" si="6"/>
        <v>1.4894197582674925E-2</v>
      </c>
      <c r="V22">
        <f t="shared" si="7"/>
        <v>-4.7051079574292644E-2</v>
      </c>
      <c r="W22">
        <f t="shared" si="8"/>
        <v>-3.427731454495711E-2</v>
      </c>
      <c r="X22">
        <f t="shared" si="9"/>
        <v>-3.1321937811943798E-2</v>
      </c>
      <c r="Z22" t="s">
        <v>13</v>
      </c>
      <c r="AA22">
        <f t="shared" si="11"/>
        <v>0.2</v>
      </c>
    </row>
    <row r="23" spans="1:28">
      <c r="A23" s="1">
        <v>35580</v>
      </c>
      <c r="B23">
        <v>1807.94</v>
      </c>
      <c r="C23" s="10">
        <f t="shared" si="10"/>
        <v>-3.2252906896608202E-3</v>
      </c>
      <c r="D23">
        <v>866.58</v>
      </c>
      <c r="E23" s="10">
        <f t="shared" si="1"/>
        <v>7.2048890318430425E-2</v>
      </c>
      <c r="F23">
        <v>310.63</v>
      </c>
      <c r="G23" s="10">
        <f t="shared" si="2"/>
        <v>-5.223493516399691E-2</v>
      </c>
      <c r="H23">
        <v>203.75</v>
      </c>
      <c r="I23" s="10">
        <f t="shared" si="3"/>
        <v>-5.1884597487203421E-2</v>
      </c>
      <c r="J23">
        <v>65.36</v>
      </c>
      <c r="K23" s="10">
        <f t="shared" si="4"/>
        <v>1.8703241895261957E-2</v>
      </c>
      <c r="T23">
        <f t="shared" si="5"/>
        <v>-1.1855985750345858E-2</v>
      </c>
      <c r="U23">
        <f t="shared" si="6"/>
        <v>7.1376783484998832E-2</v>
      </c>
      <c r="V23">
        <f t="shared" si="7"/>
        <v>-6.0063430972569699E-2</v>
      </c>
      <c r="W23">
        <f t="shared" si="8"/>
        <v>-6.7664538202519192E-2</v>
      </c>
      <c r="X23">
        <f t="shared" si="9"/>
        <v>5.741157204493209E-3</v>
      </c>
      <c r="Z23" t="s">
        <v>19</v>
      </c>
      <c r="AA23">
        <f t="shared" si="11"/>
        <v>0.2</v>
      </c>
    </row>
    <row r="24" spans="1:28">
      <c r="A24" s="1">
        <v>35611</v>
      </c>
      <c r="B24">
        <v>1937.18</v>
      </c>
      <c r="C24" s="10">
        <f t="shared" si="10"/>
        <v>7.1484673163932477E-2</v>
      </c>
      <c r="D24">
        <v>864.52</v>
      </c>
      <c r="E24" s="10">
        <f t="shared" si="1"/>
        <v>-2.3771607930024308E-3</v>
      </c>
      <c r="F24">
        <v>334.13</v>
      </c>
      <c r="G24" s="10">
        <f t="shared" si="2"/>
        <v>7.5652705791455999E-2</v>
      </c>
      <c r="H24">
        <v>197.16</v>
      </c>
      <c r="I24" s="10">
        <f t="shared" si="3"/>
        <v>-3.2343558282208584E-2</v>
      </c>
      <c r="J24">
        <v>65.959999999999994</v>
      </c>
      <c r="K24" s="10">
        <f t="shared" si="4"/>
        <v>9.1799265605874147E-3</v>
      </c>
      <c r="T24">
        <f t="shared" si="5"/>
        <v>6.2853978103247443E-2</v>
      </c>
      <c r="U24">
        <f t="shared" si="6"/>
        <v>-3.0492676264340193E-3</v>
      </c>
      <c r="V24">
        <f t="shared" si="7"/>
        <v>6.7824209982883216E-2</v>
      </c>
      <c r="W24">
        <f t="shared" si="8"/>
        <v>-4.8123498997524355E-2</v>
      </c>
      <c r="X24">
        <f t="shared" si="9"/>
        <v>-3.7821581301813335E-3</v>
      </c>
      <c r="Z24" t="s">
        <v>57</v>
      </c>
      <c r="AA24">
        <f>SUM(AA19:AA23)</f>
        <v>1</v>
      </c>
    </row>
    <row r="25" spans="1:28">
      <c r="A25" s="1">
        <v>35642</v>
      </c>
      <c r="B25">
        <v>1971.32</v>
      </c>
      <c r="C25" s="10">
        <f t="shared" si="10"/>
        <v>1.7623555890521114E-2</v>
      </c>
      <c r="D25">
        <v>816.6</v>
      </c>
      <c r="E25" s="10">
        <f t="shared" si="1"/>
        <v>-5.5429602554018409E-2</v>
      </c>
      <c r="F25">
        <v>333.38</v>
      </c>
      <c r="G25" s="10">
        <f t="shared" si="2"/>
        <v>-2.2446353215813675E-3</v>
      </c>
      <c r="H25">
        <v>195.13</v>
      </c>
      <c r="I25" s="10">
        <f t="shared" si="3"/>
        <v>-1.0296206127003438E-2</v>
      </c>
      <c r="J25">
        <v>67.510000000000005</v>
      </c>
      <c r="K25" s="10">
        <f t="shared" si="4"/>
        <v>2.349909035779274E-2</v>
      </c>
      <c r="T25">
        <f t="shared" si="5"/>
        <v>8.9928608298360767E-3</v>
      </c>
      <c r="U25">
        <f t="shared" si="6"/>
        <v>-5.6101709387449995E-2</v>
      </c>
      <c r="V25">
        <f t="shared" si="7"/>
        <v>-1.0073131130154156E-2</v>
      </c>
      <c r="W25">
        <f t="shared" si="8"/>
        <v>-2.6076146842319209E-2</v>
      </c>
      <c r="X25">
        <f t="shared" si="9"/>
        <v>1.0537005667023992E-2</v>
      </c>
    </row>
    <row r="26" spans="1:28">
      <c r="A26" s="1">
        <v>35671</v>
      </c>
      <c r="B26">
        <v>1907.92</v>
      </c>
      <c r="C26" s="10">
        <f t="shared" si="10"/>
        <v>-3.2161191485907903E-2</v>
      </c>
      <c r="D26">
        <v>803.8</v>
      </c>
      <c r="E26" s="10">
        <f t="shared" si="1"/>
        <v>-1.5674748959098816E-2</v>
      </c>
      <c r="F26">
        <v>361</v>
      </c>
      <c r="G26" s="10">
        <f t="shared" si="2"/>
        <v>8.2848401223828638E-2</v>
      </c>
      <c r="H26">
        <v>238.72</v>
      </c>
      <c r="I26" s="10">
        <f t="shared" si="3"/>
        <v>0.2233895351816737</v>
      </c>
      <c r="J26">
        <v>71.27</v>
      </c>
      <c r="K26" s="10">
        <f t="shared" si="4"/>
        <v>5.5695452525551525E-2</v>
      </c>
      <c r="T26">
        <f t="shared" si="5"/>
        <v>-4.0791886546592937E-2</v>
      </c>
      <c r="U26">
        <f t="shared" si="6"/>
        <v>-1.6346855792530406E-2</v>
      </c>
      <c r="V26">
        <f t="shared" si="7"/>
        <v>7.5019905415255855E-2</v>
      </c>
      <c r="W26">
        <f t="shared" si="8"/>
        <v>0.20760959446635793</v>
      </c>
      <c r="X26">
        <f t="shared" si="9"/>
        <v>4.2733367834782779E-2</v>
      </c>
      <c r="Z26" t="s">
        <v>58</v>
      </c>
      <c r="AA26" cm="1">
        <f t="array" ref="AA26">MMULT(TRANSPOSE(AA19:AA23),AA12:AA16)</f>
        <v>0.11009597546105745</v>
      </c>
    </row>
    <row r="27" spans="1:28">
      <c r="A27" s="1">
        <v>35703</v>
      </c>
      <c r="B27">
        <v>1971.81</v>
      </c>
      <c r="C27" s="10">
        <f t="shared" si="10"/>
        <v>3.348672900331251E-2</v>
      </c>
      <c r="D27">
        <v>818.26</v>
      </c>
      <c r="E27" s="10">
        <f t="shared" si="1"/>
        <v>1.7989549639213731E-2</v>
      </c>
      <c r="F27">
        <v>415.88</v>
      </c>
      <c r="G27" s="10">
        <f t="shared" si="2"/>
        <v>0.15202216066481999</v>
      </c>
      <c r="H27">
        <v>266.58999999999997</v>
      </c>
      <c r="I27" s="10">
        <f t="shared" si="3"/>
        <v>0.11674765415549593</v>
      </c>
      <c r="J27">
        <v>69.56</v>
      </c>
      <c r="K27" s="10">
        <f t="shared" si="4"/>
        <v>-2.3993265048407375E-2</v>
      </c>
      <c r="T27">
        <f t="shared" si="5"/>
        <v>2.4856033942627472E-2</v>
      </c>
      <c r="U27">
        <f t="shared" si="6"/>
        <v>1.7317442805782141E-2</v>
      </c>
      <c r="V27">
        <f t="shared" si="7"/>
        <v>0.14419366485624721</v>
      </c>
      <c r="W27">
        <f t="shared" si="8"/>
        <v>0.10096771344018016</v>
      </c>
      <c r="X27">
        <f t="shared" si="9"/>
        <v>-3.6955349739176122E-2</v>
      </c>
      <c r="Z27" t="s">
        <v>59</v>
      </c>
      <c r="AA27" cm="1">
        <f t="array" ref="AA27">SQRT(MMULT(MMULT(TRANSPOSE(AA19:AA23),AA3:AE7),AA19:AA23))</f>
        <v>0.12796977352568692</v>
      </c>
    </row>
    <row r="28" spans="1:28">
      <c r="A28" s="1">
        <v>35734</v>
      </c>
      <c r="B28">
        <v>1834.76</v>
      </c>
      <c r="C28" s="10">
        <f t="shared" si="10"/>
        <v>-6.9504668299684047E-2</v>
      </c>
      <c r="D28">
        <v>634.45000000000005</v>
      </c>
      <c r="E28" s="10">
        <f t="shared" si="1"/>
        <v>-0.22463520152518757</v>
      </c>
      <c r="F28">
        <v>395.5</v>
      </c>
      <c r="G28" s="10">
        <f t="shared" si="2"/>
        <v>-4.9004520534769669E-2</v>
      </c>
      <c r="H28">
        <v>251.39</v>
      </c>
      <c r="I28" s="10">
        <f t="shared" si="3"/>
        <v>-5.7016392212761113E-2</v>
      </c>
      <c r="J28">
        <v>71.02</v>
      </c>
      <c r="K28" s="10">
        <f t="shared" si="4"/>
        <v>2.0989074180563394E-2</v>
      </c>
      <c r="T28">
        <f t="shared" si="5"/>
        <v>-7.8135363360369081E-2</v>
      </c>
      <c r="U28">
        <f t="shared" si="6"/>
        <v>-0.22530730835861915</v>
      </c>
      <c r="V28">
        <f t="shared" si="7"/>
        <v>-5.6833016343342459E-2</v>
      </c>
      <c r="W28">
        <f t="shared" si="8"/>
        <v>-7.2796332928076884E-2</v>
      </c>
      <c r="X28">
        <f t="shared" si="9"/>
        <v>8.0269894897946458E-3</v>
      </c>
      <c r="Z28" t="s">
        <v>60</v>
      </c>
      <c r="AA28">
        <f>(AA26-AA9)/AA27</f>
        <v>0.82836729753045357</v>
      </c>
    </row>
    <row r="29" spans="1:28">
      <c r="A29" s="1">
        <v>35762</v>
      </c>
      <c r="B29">
        <v>1843.54</v>
      </c>
      <c r="C29" s="10">
        <f t="shared" si="10"/>
        <v>4.7853670234798695E-3</v>
      </c>
      <c r="D29">
        <v>590.66</v>
      </c>
      <c r="E29" s="10">
        <f t="shared" si="1"/>
        <v>-6.9020411379935531E-2</v>
      </c>
      <c r="F29">
        <v>404</v>
      </c>
      <c r="G29" s="10">
        <f t="shared" si="2"/>
        <v>2.1491782553729522E-2</v>
      </c>
      <c r="H29">
        <v>230.1</v>
      </c>
      <c r="I29" s="10">
        <f t="shared" si="3"/>
        <v>-8.4689128445841089E-2</v>
      </c>
      <c r="J29">
        <v>76.17</v>
      </c>
      <c r="K29" s="10">
        <f t="shared" si="4"/>
        <v>7.2514784567727419E-2</v>
      </c>
      <c r="T29">
        <f t="shared" si="5"/>
        <v>-3.8453280372051681E-3</v>
      </c>
      <c r="U29">
        <f t="shared" si="6"/>
        <v>-6.9692518213367124E-2</v>
      </c>
      <c r="V29">
        <f t="shared" si="7"/>
        <v>1.3663286745156733E-2</v>
      </c>
      <c r="W29">
        <f t="shared" si="8"/>
        <v>-0.10046906916115686</v>
      </c>
      <c r="X29">
        <f t="shared" si="9"/>
        <v>5.9552699876958673E-2</v>
      </c>
    </row>
    <row r="30" spans="1:28">
      <c r="A30" s="1">
        <v>35795</v>
      </c>
      <c r="B30">
        <v>2084.4699999999998</v>
      </c>
      <c r="C30" s="10">
        <f t="shared" si="10"/>
        <v>0.13068878353602309</v>
      </c>
      <c r="D30">
        <v>618.75</v>
      </c>
      <c r="E30" s="10">
        <f t="shared" si="1"/>
        <v>4.7556970168963542E-2</v>
      </c>
      <c r="F30">
        <v>433.75</v>
      </c>
      <c r="G30" s="10">
        <f t="shared" si="2"/>
        <v>7.3638613861386037E-2</v>
      </c>
      <c r="H30">
        <v>240.24</v>
      </c>
      <c r="I30" s="10">
        <f t="shared" si="3"/>
        <v>4.4067796610169463E-2</v>
      </c>
      <c r="J30">
        <v>83.02</v>
      </c>
      <c r="K30" s="10">
        <f t="shared" si="4"/>
        <v>8.9930418800052481E-2</v>
      </c>
      <c r="T30">
        <f t="shared" si="5"/>
        <v>0.12205808847533806</v>
      </c>
      <c r="U30">
        <f t="shared" si="6"/>
        <v>4.6884863335531955E-2</v>
      </c>
      <c r="V30">
        <f t="shared" si="7"/>
        <v>6.5810118052813255E-2</v>
      </c>
      <c r="W30">
        <f t="shared" si="8"/>
        <v>2.8287855894853692E-2</v>
      </c>
      <c r="X30">
        <f t="shared" si="9"/>
        <v>7.6968334109283734E-2</v>
      </c>
      <c r="Z30" s="2"/>
      <c r="AA30" s="8" t="s">
        <v>56</v>
      </c>
      <c r="AB30" s="2"/>
    </row>
    <row r="31" spans="1:28">
      <c r="A31" s="1">
        <v>35825</v>
      </c>
      <c r="B31">
        <v>2389.7800000000002</v>
      </c>
      <c r="C31" s="10">
        <f t="shared" si="10"/>
        <v>0.14646888657548462</v>
      </c>
      <c r="D31">
        <v>646.01</v>
      </c>
      <c r="E31" s="10">
        <f t="shared" si="1"/>
        <v>4.4056565656565683E-2</v>
      </c>
      <c r="F31">
        <v>397.5</v>
      </c>
      <c r="G31" s="10">
        <f t="shared" si="2"/>
        <v>-8.3573487031700311E-2</v>
      </c>
      <c r="H31">
        <v>228.08</v>
      </c>
      <c r="I31" s="10">
        <f t="shared" si="3"/>
        <v>-5.0616050616050567E-2</v>
      </c>
      <c r="J31">
        <v>98.77</v>
      </c>
      <c r="K31" s="10">
        <f t="shared" si="4"/>
        <v>0.18971332209106251</v>
      </c>
      <c r="T31">
        <f t="shared" si="5"/>
        <v>0.13783819151479959</v>
      </c>
      <c r="U31">
        <f t="shared" si="6"/>
        <v>4.3384458823134096E-2</v>
      </c>
      <c r="V31">
        <f t="shared" si="7"/>
        <v>-9.1401982840273094E-2</v>
      </c>
      <c r="W31">
        <f t="shared" si="8"/>
        <v>-6.6395991331366339E-2</v>
      </c>
      <c r="X31">
        <f t="shared" si="9"/>
        <v>0.17675123740029375</v>
      </c>
      <c r="Z31" s="2" t="s">
        <v>0</v>
      </c>
      <c r="AA31" s="13">
        <v>0.17316408000450964</v>
      </c>
      <c r="AB31" s="2"/>
    </row>
    <row r="32" spans="1:28">
      <c r="A32" s="1">
        <v>35853</v>
      </c>
      <c r="B32">
        <v>2575.1</v>
      </c>
      <c r="C32" s="10">
        <f t="shared" si="10"/>
        <v>7.7546887161161093E-2</v>
      </c>
      <c r="D32">
        <v>677.41</v>
      </c>
      <c r="E32" s="10">
        <f t="shared" si="1"/>
        <v>4.8606058729740997E-2</v>
      </c>
      <c r="F32">
        <v>477</v>
      </c>
      <c r="G32" s="10">
        <f t="shared" si="2"/>
        <v>0.19999999999999996</v>
      </c>
      <c r="H32">
        <v>247.84</v>
      </c>
      <c r="I32" s="10">
        <f t="shared" si="3"/>
        <v>8.6636267976148762E-2</v>
      </c>
      <c r="J32">
        <v>136.03</v>
      </c>
      <c r="K32" s="10">
        <f t="shared" si="4"/>
        <v>0.37724005264756522</v>
      </c>
      <c r="T32">
        <f t="shared" si="5"/>
        <v>6.8916192100476059E-2</v>
      </c>
      <c r="U32">
        <f t="shared" si="6"/>
        <v>4.7933951896309411E-2</v>
      </c>
      <c r="V32">
        <f t="shared" si="7"/>
        <v>0.19217150419142717</v>
      </c>
      <c r="W32">
        <f t="shared" si="8"/>
        <v>7.0856327260832991E-2</v>
      </c>
      <c r="X32">
        <f t="shared" si="9"/>
        <v>0.36427796795679646</v>
      </c>
      <c r="Z32" s="2" t="s">
        <v>1</v>
      </c>
      <c r="AA32" s="13">
        <v>0</v>
      </c>
      <c r="AB32" s="2"/>
    </row>
    <row r="33" spans="1:28">
      <c r="A33" s="1">
        <v>35885</v>
      </c>
      <c r="B33">
        <v>2510.73</v>
      </c>
      <c r="C33" s="10">
        <f t="shared" si="10"/>
        <v>-2.4997087491747894E-2</v>
      </c>
      <c r="D33">
        <v>662.54</v>
      </c>
      <c r="E33" s="10">
        <f t="shared" si="1"/>
        <v>-2.195125551733812E-2</v>
      </c>
      <c r="F33">
        <v>492</v>
      </c>
      <c r="G33" s="10">
        <f t="shared" si="2"/>
        <v>3.1446540880503138E-2</v>
      </c>
      <c r="H33">
        <v>274.7</v>
      </c>
      <c r="I33" s="10">
        <f t="shared" si="3"/>
        <v>0.10837637185280813</v>
      </c>
      <c r="J33">
        <v>136.53</v>
      </c>
      <c r="K33" s="10">
        <f t="shared" si="4"/>
        <v>3.6756597809306513E-3</v>
      </c>
      <c r="T33">
        <f t="shared" si="5"/>
        <v>-3.3627782552432928E-2</v>
      </c>
      <c r="U33">
        <f t="shared" si="6"/>
        <v>-2.2623362350769709E-2</v>
      </c>
      <c r="V33">
        <f t="shared" si="7"/>
        <v>2.3618045071930348E-2</v>
      </c>
      <c r="W33">
        <f t="shared" si="8"/>
        <v>9.2596431137492358E-2</v>
      </c>
      <c r="X33">
        <f t="shared" si="9"/>
        <v>-9.2864249098380969E-3</v>
      </c>
      <c r="Z33" s="2" t="s">
        <v>8</v>
      </c>
      <c r="AA33" s="13">
        <v>2.8875704674009715E-2</v>
      </c>
      <c r="AB33" s="2"/>
    </row>
    <row r="34" spans="1:28">
      <c r="A34" s="1">
        <v>35915</v>
      </c>
      <c r="B34">
        <v>2512.6799999999998</v>
      </c>
      <c r="C34" s="10">
        <f t="shared" si="10"/>
        <v>7.7666654717933881E-4</v>
      </c>
      <c r="D34">
        <v>709.21</v>
      </c>
      <c r="E34" s="10">
        <f t="shared" si="1"/>
        <v>7.0441029975548686E-2</v>
      </c>
      <c r="F34">
        <v>499.5</v>
      </c>
      <c r="G34" s="10">
        <f t="shared" si="2"/>
        <v>1.5243902439024293E-2</v>
      </c>
      <c r="H34">
        <v>297.51</v>
      </c>
      <c r="I34" s="10">
        <f t="shared" si="3"/>
        <v>8.3036039315617094E-2</v>
      </c>
      <c r="J34">
        <v>125.53</v>
      </c>
      <c r="K34" s="10">
        <f t="shared" si="4"/>
        <v>-8.0568373251300063E-2</v>
      </c>
      <c r="T34">
        <f t="shared" si="5"/>
        <v>-7.8540285135056988E-3</v>
      </c>
      <c r="U34">
        <f t="shared" si="6"/>
        <v>6.9768923142117092E-2</v>
      </c>
      <c r="V34">
        <f t="shared" si="7"/>
        <v>7.4154066304515046E-3</v>
      </c>
      <c r="W34">
        <f t="shared" si="8"/>
        <v>6.7256098600301323E-2</v>
      </c>
      <c r="X34">
        <f t="shared" si="9"/>
        <v>-9.3530457942068809E-2</v>
      </c>
      <c r="Z34" s="2" t="s">
        <v>13</v>
      </c>
      <c r="AA34" s="13">
        <v>0.68677859156492893</v>
      </c>
      <c r="AB34" s="2"/>
    </row>
    <row r="35" spans="1:28">
      <c r="A35" s="1">
        <v>35944</v>
      </c>
      <c r="B35">
        <v>2427.8200000000002</v>
      </c>
      <c r="C35" s="10">
        <f t="shared" si="10"/>
        <v>-3.3772704841046108E-2</v>
      </c>
      <c r="D35">
        <v>632.38</v>
      </c>
      <c r="E35" s="10">
        <f t="shared" si="1"/>
        <v>-0.10833180581210089</v>
      </c>
      <c r="F35">
        <v>543</v>
      </c>
      <c r="G35" s="10">
        <f t="shared" si="2"/>
        <v>8.7087087087087012E-2</v>
      </c>
      <c r="H35">
        <v>335.02</v>
      </c>
      <c r="I35" s="10">
        <f t="shared" si="3"/>
        <v>0.12607979563712135</v>
      </c>
      <c r="J35">
        <v>148.03</v>
      </c>
      <c r="K35" s="10">
        <f t="shared" si="4"/>
        <v>0.17924002230542491</v>
      </c>
      <c r="T35">
        <f t="shared" si="5"/>
        <v>-4.2403399901731142E-2</v>
      </c>
      <c r="U35">
        <f t="shared" si="6"/>
        <v>-0.10900391264553248</v>
      </c>
      <c r="V35">
        <f t="shared" si="7"/>
        <v>7.9258591278514229E-2</v>
      </c>
      <c r="W35">
        <f t="shared" si="8"/>
        <v>0.11029985492180558</v>
      </c>
      <c r="X35">
        <f t="shared" si="9"/>
        <v>0.16627793761465615</v>
      </c>
      <c r="Z35" s="2" t="s">
        <v>19</v>
      </c>
      <c r="AA35" s="13">
        <v>0.11118162571924826</v>
      </c>
      <c r="AB35" s="2"/>
    </row>
    <row r="36" spans="1:28">
      <c r="A36" s="1">
        <v>35976</v>
      </c>
      <c r="B36">
        <v>2508.7800000000002</v>
      </c>
      <c r="C36" s="10">
        <f t="shared" si="10"/>
        <v>3.3346788476905198E-2</v>
      </c>
      <c r="D36">
        <v>557.62</v>
      </c>
      <c r="E36" s="10">
        <f t="shared" si="1"/>
        <v>-0.11822005756032761</v>
      </c>
      <c r="F36">
        <v>459</v>
      </c>
      <c r="G36" s="10">
        <f t="shared" si="2"/>
        <v>-0.15469613259668513</v>
      </c>
      <c r="H36">
        <v>285.85000000000002</v>
      </c>
      <c r="I36" s="10">
        <f t="shared" si="3"/>
        <v>-0.14676735717270595</v>
      </c>
      <c r="J36">
        <v>169.04</v>
      </c>
      <c r="K36" s="10">
        <f t="shared" si="4"/>
        <v>0.14193068972505563</v>
      </c>
      <c r="T36">
        <f t="shared" si="5"/>
        <v>2.4716093416220161E-2</v>
      </c>
      <c r="U36">
        <f t="shared" si="6"/>
        <v>-0.1188921643937592</v>
      </c>
      <c r="V36">
        <f t="shared" si="7"/>
        <v>-0.16252462840525791</v>
      </c>
      <c r="W36">
        <f t="shared" si="8"/>
        <v>-0.16254729788802172</v>
      </c>
      <c r="X36">
        <f t="shared" si="9"/>
        <v>0.12896860503428687</v>
      </c>
      <c r="Z36" s="2" t="s">
        <v>57</v>
      </c>
      <c r="AA36" s="13">
        <f>SUM(AA31:AA35)</f>
        <v>1.0000000019626964</v>
      </c>
      <c r="AB36" s="2"/>
    </row>
    <row r="37" spans="1:28">
      <c r="A37" s="1">
        <v>36007</v>
      </c>
      <c r="B37">
        <v>2263.9499999999998</v>
      </c>
      <c r="C37" s="10">
        <f t="shared" si="10"/>
        <v>-9.7589266496065918E-2</v>
      </c>
      <c r="D37">
        <v>568.36</v>
      </c>
      <c r="E37" s="10">
        <f t="shared" si="1"/>
        <v>1.926042824862817E-2</v>
      </c>
      <c r="F37">
        <v>467</v>
      </c>
      <c r="G37" s="10">
        <f t="shared" si="2"/>
        <v>1.7429193899782147E-2</v>
      </c>
      <c r="H37">
        <v>285.35000000000002</v>
      </c>
      <c r="I37" s="10">
        <f t="shared" si="3"/>
        <v>-1.7491691446562818E-3</v>
      </c>
      <c r="J37">
        <v>163.53</v>
      </c>
      <c r="K37" s="10">
        <f t="shared" si="4"/>
        <v>-3.2595835305253118E-2</v>
      </c>
      <c r="T37">
        <f t="shared" si="5"/>
        <v>-0.10621996155675095</v>
      </c>
      <c r="U37">
        <f t="shared" si="6"/>
        <v>1.858832141519658E-2</v>
      </c>
      <c r="V37">
        <f t="shared" si="7"/>
        <v>9.600698091209359E-3</v>
      </c>
      <c r="W37">
        <f t="shared" si="8"/>
        <v>-1.7529109859972053E-2</v>
      </c>
      <c r="X37">
        <f t="shared" si="9"/>
        <v>-4.5557919996021864E-2</v>
      </c>
      <c r="Z37" s="2"/>
      <c r="AA37" s="13"/>
      <c r="AB37" s="2"/>
    </row>
    <row r="38" spans="1:28">
      <c r="A38" s="1">
        <v>36038</v>
      </c>
      <c r="B38">
        <v>2277.6</v>
      </c>
      <c r="C38" s="10">
        <f t="shared" si="10"/>
        <v>6.0292850990526503E-3</v>
      </c>
      <c r="D38">
        <v>482.44</v>
      </c>
      <c r="E38" s="10">
        <f t="shared" si="1"/>
        <v>-0.15117179252586388</v>
      </c>
      <c r="F38">
        <v>382</v>
      </c>
      <c r="G38" s="10">
        <f t="shared" si="2"/>
        <v>-0.1820128479657388</v>
      </c>
      <c r="H38">
        <v>239.73</v>
      </c>
      <c r="I38" s="10">
        <f t="shared" si="3"/>
        <v>-0.15987383914490982</v>
      </c>
      <c r="J38">
        <v>129.53</v>
      </c>
      <c r="K38" s="10">
        <f t="shared" si="4"/>
        <v>-0.20791292117654248</v>
      </c>
      <c r="T38">
        <f t="shared" si="5"/>
        <v>-2.6014099616323873E-3</v>
      </c>
      <c r="U38">
        <f t="shared" si="6"/>
        <v>-0.15184389935929546</v>
      </c>
      <c r="V38">
        <f t="shared" si="7"/>
        <v>-0.18984134377431158</v>
      </c>
      <c r="W38">
        <f t="shared" si="8"/>
        <v>-0.1756537798602256</v>
      </c>
      <c r="X38">
        <f t="shared" si="9"/>
        <v>-0.22087500586731124</v>
      </c>
      <c r="Z38" s="2" t="s">
        <v>58</v>
      </c>
      <c r="AA38" s="13" cm="1">
        <f t="array" ref="AA38">MMULT(TRANSPOSE(AA31:AA35),AA12:AA16)</f>
        <v>0.16798860973279142</v>
      </c>
      <c r="AB38" s="2"/>
    </row>
    <row r="39" spans="1:28">
      <c r="A39" s="1">
        <v>36068</v>
      </c>
      <c r="B39">
        <v>2028.87</v>
      </c>
      <c r="C39" s="10">
        <f t="shared" si="10"/>
        <v>-0.10920706006322445</v>
      </c>
      <c r="D39">
        <v>579.51</v>
      </c>
      <c r="E39" s="10">
        <f t="shared" si="1"/>
        <v>0.20120636763120792</v>
      </c>
      <c r="F39">
        <v>357</v>
      </c>
      <c r="G39" s="10">
        <f t="shared" si="2"/>
        <v>-6.5445026178010512E-2</v>
      </c>
      <c r="H39">
        <v>214.39</v>
      </c>
      <c r="I39" s="10">
        <f t="shared" si="3"/>
        <v>-0.10570224836274145</v>
      </c>
      <c r="J39">
        <v>128.28</v>
      </c>
      <c r="K39" s="10">
        <f t="shared" si="4"/>
        <v>-9.6502740677835153E-3</v>
      </c>
      <c r="T39">
        <f t="shared" si="5"/>
        <v>-0.11783775512390948</v>
      </c>
      <c r="U39">
        <f t="shared" ref="U39:U68" si="12">IFERROR(E39-$O$3,0)</f>
        <v>0.20053426079777634</v>
      </c>
      <c r="V39">
        <f t="shared" si="7"/>
        <v>-7.3273521986583295E-2</v>
      </c>
      <c r="W39">
        <f t="shared" si="8"/>
        <v>-0.12148218907805722</v>
      </c>
      <c r="X39">
        <f t="shared" si="9"/>
        <v>-2.2612358758552262E-2</v>
      </c>
      <c r="Z39" s="2" t="s">
        <v>59</v>
      </c>
      <c r="AA39" s="13" cm="1">
        <f t="array" ref="AA39">SQRT(MMULT(MMULT(TRANSPOSE(AA31:AA35),AA3:AE7),AA31:AA35))</f>
        <v>0.13639456917505793</v>
      </c>
      <c r="AB39" s="2"/>
    </row>
    <row r="40" spans="1:28">
      <c r="A40" s="1">
        <v>36098</v>
      </c>
      <c r="B40">
        <v>2237.61</v>
      </c>
      <c r="C40" s="10">
        <f t="shared" si="10"/>
        <v>0.10288485708793571</v>
      </c>
      <c r="D40">
        <v>598.92999999999995</v>
      </c>
      <c r="E40" s="10">
        <f t="shared" si="1"/>
        <v>3.3511069696812834E-2</v>
      </c>
      <c r="F40">
        <v>444.5</v>
      </c>
      <c r="G40" s="10">
        <f t="shared" si="2"/>
        <v>0.24509803921568629</v>
      </c>
      <c r="H40">
        <v>279.77</v>
      </c>
      <c r="I40" s="10">
        <f t="shared" si="3"/>
        <v>0.30495825364989049</v>
      </c>
      <c r="J40">
        <v>128.28</v>
      </c>
      <c r="K40" s="10">
        <f t="shared" si="4"/>
        <v>0</v>
      </c>
      <c r="T40">
        <f t="shared" si="5"/>
        <v>9.4254162027250676E-2</v>
      </c>
      <c r="U40">
        <f t="shared" si="12"/>
        <v>3.2838962863381248E-2</v>
      </c>
      <c r="V40">
        <f t="shared" si="7"/>
        <v>0.23726954340711351</v>
      </c>
      <c r="W40">
        <f t="shared" si="8"/>
        <v>0.28917831293457474</v>
      </c>
      <c r="X40">
        <f t="shared" si="9"/>
        <v>-1.2962084690768748E-2</v>
      </c>
      <c r="Z40" s="2" t="s">
        <v>60</v>
      </c>
      <c r="AA40" s="13">
        <f>(AA38-AA9)/AA39</f>
        <v>1.2016505548870715</v>
      </c>
      <c r="AB40" s="2"/>
    </row>
    <row r="41" spans="1:28">
      <c r="A41" s="1">
        <v>36129</v>
      </c>
      <c r="B41">
        <v>2458.06</v>
      </c>
      <c r="C41" s="10">
        <f t="shared" si="10"/>
        <v>9.8520296208901348E-2</v>
      </c>
      <c r="D41">
        <v>586.53</v>
      </c>
      <c r="E41" s="10">
        <f t="shared" si="1"/>
        <v>-2.0703588065383194E-2</v>
      </c>
      <c r="F41">
        <v>521</v>
      </c>
      <c r="G41" s="10">
        <f t="shared" si="2"/>
        <v>0.17210348706411693</v>
      </c>
      <c r="H41">
        <v>273.69</v>
      </c>
      <c r="I41" s="10">
        <f t="shared" si="3"/>
        <v>-2.1732137112628225E-2</v>
      </c>
      <c r="J41">
        <v>145.03</v>
      </c>
      <c r="K41" s="10">
        <f t="shared" si="4"/>
        <v>0.13057374493295915</v>
      </c>
      <c r="T41">
        <f t="shared" si="5"/>
        <v>8.9889601148216314E-2</v>
      </c>
      <c r="U41">
        <f t="shared" si="12"/>
        <v>-2.1375694898814784E-2</v>
      </c>
      <c r="V41">
        <f t="shared" si="7"/>
        <v>0.16427499125554415</v>
      </c>
      <c r="W41">
        <f t="shared" si="8"/>
        <v>-3.7512077827943996E-2</v>
      </c>
      <c r="X41">
        <f t="shared" si="9"/>
        <v>0.1176116602421904</v>
      </c>
    </row>
    <row r="42" spans="1:28">
      <c r="A42" s="1">
        <v>36160</v>
      </c>
      <c r="B42">
        <v>2552.67</v>
      </c>
      <c r="C42" s="10">
        <f t="shared" si="10"/>
        <v>3.8489703261922026E-2</v>
      </c>
      <c r="D42">
        <v>577.45000000000005</v>
      </c>
      <c r="E42" s="10">
        <f t="shared" si="1"/>
        <v>-1.5480879068419218E-2</v>
      </c>
      <c r="F42">
        <v>509.5</v>
      </c>
      <c r="G42" s="10">
        <f t="shared" si="2"/>
        <v>-2.2072936660268661E-2</v>
      </c>
      <c r="H42">
        <v>238.72</v>
      </c>
      <c r="I42" s="10">
        <f t="shared" si="3"/>
        <v>-0.1277722971244839</v>
      </c>
      <c r="J42">
        <v>157.03</v>
      </c>
      <c r="K42" s="10">
        <f t="shared" si="4"/>
        <v>8.2741501758256897E-2</v>
      </c>
      <c r="T42">
        <f t="shared" si="5"/>
        <v>2.9859008201236988E-2</v>
      </c>
      <c r="U42">
        <f t="shared" si="12"/>
        <v>-1.6152985901850807E-2</v>
      </c>
      <c r="V42">
        <f t="shared" si="7"/>
        <v>-2.990143246884145E-2</v>
      </c>
      <c r="W42">
        <f t="shared" si="8"/>
        <v>-0.14355223783979967</v>
      </c>
      <c r="X42">
        <f t="shared" si="9"/>
        <v>6.977941706748815E-2</v>
      </c>
    </row>
    <row r="43" spans="1:28">
      <c r="A43" s="1">
        <v>36189</v>
      </c>
      <c r="B43">
        <v>2721.42</v>
      </c>
      <c r="C43" s="10">
        <f t="shared" si="10"/>
        <v>6.6107252406303996E-2</v>
      </c>
      <c r="D43">
        <v>604.71</v>
      </c>
      <c r="E43" s="10">
        <f t="shared" si="1"/>
        <v>4.720755043726732E-2</v>
      </c>
      <c r="F43">
        <v>462</v>
      </c>
      <c r="G43" s="10">
        <f t="shared" si="2"/>
        <v>-9.3228655544651651E-2</v>
      </c>
      <c r="H43">
        <v>239.73</v>
      </c>
      <c r="I43" s="10">
        <f t="shared" si="3"/>
        <v>4.2308981233243337E-3</v>
      </c>
      <c r="J43">
        <v>191.04</v>
      </c>
      <c r="K43" s="10">
        <f t="shared" si="4"/>
        <v>0.21658281856970008</v>
      </c>
      <c r="T43">
        <f t="shared" si="5"/>
        <v>5.7476557345618962E-2</v>
      </c>
      <c r="U43">
        <f t="shared" si="12"/>
        <v>4.6535443603835734E-2</v>
      </c>
      <c r="V43">
        <f t="shared" si="7"/>
        <v>-0.10105715135322443</v>
      </c>
      <c r="W43">
        <f t="shared" si="8"/>
        <v>-1.1549042591991437E-2</v>
      </c>
      <c r="X43">
        <f t="shared" si="9"/>
        <v>0.20362073387893131</v>
      </c>
      <c r="Z43" s="2"/>
      <c r="AA43" s="8" t="s">
        <v>61</v>
      </c>
      <c r="AB43" s="2"/>
    </row>
    <row r="44" spans="1:28">
      <c r="A44" s="1">
        <v>36217</v>
      </c>
      <c r="B44">
        <v>2532.19</v>
      </c>
      <c r="C44" s="10">
        <f t="shared" si="10"/>
        <v>-6.9533552336647819E-2</v>
      </c>
      <c r="D44">
        <v>667.91</v>
      </c>
      <c r="E44" s="10">
        <f t="shared" si="1"/>
        <v>0.10451290701327887</v>
      </c>
      <c r="F44">
        <v>396.5</v>
      </c>
      <c r="G44" s="10">
        <f t="shared" si="2"/>
        <v>-0.14177489177489178</v>
      </c>
      <c r="H44">
        <v>229.6</v>
      </c>
      <c r="I44" s="10">
        <f t="shared" si="3"/>
        <v>-4.2255871188420335E-2</v>
      </c>
      <c r="J44">
        <v>201.79</v>
      </c>
      <c r="K44" s="10">
        <f t="shared" si="4"/>
        <v>5.6270938023450512E-2</v>
      </c>
      <c r="T44">
        <f t="shared" si="5"/>
        <v>-7.8164247397332853E-2</v>
      </c>
      <c r="U44">
        <f t="shared" si="12"/>
        <v>0.10384080017984727</v>
      </c>
      <c r="V44">
        <f t="shared" si="7"/>
        <v>-0.14960338758346456</v>
      </c>
      <c r="W44">
        <f t="shared" si="8"/>
        <v>-5.8035811903736106E-2</v>
      </c>
      <c r="X44">
        <f t="shared" si="9"/>
        <v>4.3308853332681765E-2</v>
      </c>
      <c r="Z44" s="2" t="s">
        <v>0</v>
      </c>
      <c r="AA44" s="13">
        <v>0.32064702460574518</v>
      </c>
      <c r="AB44" s="2"/>
    </row>
    <row r="45" spans="1:28">
      <c r="A45" s="1">
        <v>36250</v>
      </c>
      <c r="B45">
        <v>2856.02</v>
      </c>
      <c r="C45" s="10">
        <f t="shared" si="10"/>
        <v>0.12788534825585751</v>
      </c>
      <c r="D45">
        <v>710.04</v>
      </c>
      <c r="E45" s="10">
        <f t="shared" si="1"/>
        <v>6.3077360722253006E-2</v>
      </c>
      <c r="F45">
        <v>414</v>
      </c>
      <c r="G45" s="10">
        <f t="shared" si="2"/>
        <v>4.4136191677175196E-2</v>
      </c>
      <c r="H45">
        <v>246.32</v>
      </c>
      <c r="I45" s="10">
        <f t="shared" si="3"/>
        <v>7.2822299651567945E-2</v>
      </c>
      <c r="J45">
        <v>224.05</v>
      </c>
      <c r="K45" s="10">
        <f t="shared" si="4"/>
        <v>0.11031270132315774</v>
      </c>
      <c r="T45">
        <f t="shared" si="5"/>
        <v>0.11925465319517248</v>
      </c>
      <c r="U45">
        <f t="shared" si="12"/>
        <v>6.240525388882142E-2</v>
      </c>
      <c r="V45">
        <f t="shared" si="7"/>
        <v>3.6307695868602406E-2</v>
      </c>
      <c r="W45">
        <f t="shared" si="8"/>
        <v>5.7042358936252174E-2</v>
      </c>
      <c r="X45">
        <f t="shared" si="9"/>
        <v>9.7350616632388989E-2</v>
      </c>
      <c r="Z45" s="2" t="s">
        <v>1</v>
      </c>
      <c r="AA45" s="13">
        <v>0.10760636459859795</v>
      </c>
      <c r="AB45" s="2"/>
    </row>
    <row r="46" spans="1:28">
      <c r="A46" s="1">
        <v>36280</v>
      </c>
      <c r="B46">
        <v>2373.19</v>
      </c>
      <c r="C46" s="10">
        <f t="shared" si="10"/>
        <v>-0.16905693937717525</v>
      </c>
      <c r="D46">
        <v>896.74</v>
      </c>
      <c r="E46" s="10">
        <f t="shared" si="1"/>
        <v>0.26294293279251879</v>
      </c>
      <c r="F46">
        <v>465</v>
      </c>
      <c r="G46" s="10">
        <f t="shared" si="2"/>
        <v>0.12318840579710155</v>
      </c>
      <c r="H46">
        <v>269.13</v>
      </c>
      <c r="I46" s="10">
        <f t="shared" si="3"/>
        <v>9.2603117895420528E-2</v>
      </c>
      <c r="J46">
        <v>208.79</v>
      </c>
      <c r="K46" s="10">
        <f t="shared" si="4"/>
        <v>-6.8109796920330368E-2</v>
      </c>
      <c r="T46">
        <f t="shared" si="5"/>
        <v>-0.17768763443786029</v>
      </c>
      <c r="U46">
        <f t="shared" si="12"/>
        <v>0.26227082595908718</v>
      </c>
      <c r="V46">
        <f t="shared" si="7"/>
        <v>0.11535990998852877</v>
      </c>
      <c r="W46">
        <f t="shared" si="8"/>
        <v>7.6823177180104757E-2</v>
      </c>
      <c r="X46">
        <f t="shared" si="9"/>
        <v>-8.1071881611099114E-2</v>
      </c>
      <c r="Z46" s="2" t="s">
        <v>8</v>
      </c>
      <c r="AA46" s="13">
        <v>0.19140702963696299</v>
      </c>
      <c r="AB46" s="2"/>
    </row>
    <row r="47" spans="1:28">
      <c r="A47" s="1">
        <v>36311</v>
      </c>
      <c r="B47">
        <v>2420.02</v>
      </c>
      <c r="C47" s="10">
        <f t="shared" si="10"/>
        <v>1.9732933309174472E-2</v>
      </c>
      <c r="D47">
        <v>755.89</v>
      </c>
      <c r="E47" s="10">
        <f t="shared" si="1"/>
        <v>-0.15706893859981719</v>
      </c>
      <c r="F47">
        <v>411.75</v>
      </c>
      <c r="G47" s="10">
        <f t="shared" si="2"/>
        <v>-0.11451612903225805</v>
      </c>
      <c r="H47">
        <v>298.52999999999997</v>
      </c>
      <c r="I47" s="10">
        <f t="shared" si="3"/>
        <v>0.10924088730353354</v>
      </c>
      <c r="J47">
        <v>215.8</v>
      </c>
      <c r="K47" s="10">
        <f t="shared" si="4"/>
        <v>3.3574404904449517E-2</v>
      </c>
      <c r="T47">
        <f t="shared" si="5"/>
        <v>1.1102238248489434E-2</v>
      </c>
      <c r="U47">
        <f t="shared" si="12"/>
        <v>-0.15774104543324877</v>
      </c>
      <c r="V47">
        <f t="shared" si="7"/>
        <v>-0.12234462484083083</v>
      </c>
      <c r="W47">
        <f t="shared" si="8"/>
        <v>9.3460946588217769E-2</v>
      </c>
      <c r="X47">
        <f t="shared" si="9"/>
        <v>2.0612320213680771E-2</v>
      </c>
      <c r="Z47" s="2" t="s">
        <v>13</v>
      </c>
      <c r="AA47" s="13">
        <v>0.35875569924305012</v>
      </c>
      <c r="AB47" s="2"/>
    </row>
    <row r="48" spans="1:28">
      <c r="A48" s="1">
        <v>36341</v>
      </c>
      <c r="B48">
        <v>2393.6799999999998</v>
      </c>
      <c r="C48" s="10">
        <f t="shared" si="10"/>
        <v>-1.0884207568532589E-2</v>
      </c>
      <c r="D48">
        <v>878.56</v>
      </c>
      <c r="E48" s="10">
        <f t="shared" si="1"/>
        <v>0.16228551773406186</v>
      </c>
      <c r="F48">
        <v>411.75</v>
      </c>
      <c r="G48" s="10">
        <f t="shared" si="2"/>
        <v>0</v>
      </c>
      <c r="H48">
        <v>318.8</v>
      </c>
      <c r="I48" s="10">
        <f t="shared" si="3"/>
        <v>6.7899373597293478E-2</v>
      </c>
      <c r="J48">
        <v>225.55</v>
      </c>
      <c r="K48" s="10">
        <f t="shared" si="4"/>
        <v>4.5180722891566161E-2</v>
      </c>
      <c r="T48">
        <f t="shared" si="5"/>
        <v>-1.9514902629217627E-2</v>
      </c>
      <c r="U48">
        <f t="shared" si="12"/>
        <v>0.16161341090063028</v>
      </c>
      <c r="V48">
        <f t="shared" si="7"/>
        <v>-7.8284958085727881E-3</v>
      </c>
      <c r="W48">
        <f t="shared" si="8"/>
        <v>5.2119432881977706E-2</v>
      </c>
      <c r="X48">
        <f t="shared" si="9"/>
        <v>3.2218638200797414E-2</v>
      </c>
      <c r="Z48" s="2" t="s">
        <v>19</v>
      </c>
      <c r="AA48" s="13">
        <v>2.1583884072029907E-2</v>
      </c>
      <c r="AB48" s="2"/>
    </row>
    <row r="49" spans="1:28">
      <c r="A49" s="1">
        <v>36371</v>
      </c>
      <c r="B49">
        <v>2239.56</v>
      </c>
      <c r="C49" s="10">
        <f t="shared" si="10"/>
        <v>-6.4386217038200577E-2</v>
      </c>
      <c r="D49">
        <v>966.96</v>
      </c>
      <c r="E49" s="10">
        <f t="shared" si="1"/>
        <v>0.10061919504643968</v>
      </c>
      <c r="F49">
        <v>407</v>
      </c>
      <c r="G49" s="10">
        <f t="shared" si="2"/>
        <v>-1.1536126290224602E-2</v>
      </c>
      <c r="H49">
        <v>338.06</v>
      </c>
      <c r="I49" s="10">
        <f t="shared" si="3"/>
        <v>6.0414052697616016E-2</v>
      </c>
      <c r="J49">
        <v>256.55</v>
      </c>
      <c r="K49" s="10">
        <f t="shared" si="4"/>
        <v>0.13744180891154945</v>
      </c>
      <c r="T49">
        <f t="shared" si="5"/>
        <v>-7.3016912098885611E-2</v>
      </c>
      <c r="U49">
        <f t="shared" si="12"/>
        <v>9.9947088213008087E-2</v>
      </c>
      <c r="V49">
        <f t="shared" si="7"/>
        <v>-1.9364622098797392E-2</v>
      </c>
      <c r="W49">
        <f t="shared" si="8"/>
        <v>4.4634111982300245E-2</v>
      </c>
      <c r="X49">
        <f t="shared" si="9"/>
        <v>0.1244797242207807</v>
      </c>
      <c r="Z49" s="2" t="s">
        <v>57</v>
      </c>
      <c r="AA49" s="13">
        <f>SUM(AA44:AA48)</f>
        <v>1.0000000021563862</v>
      </c>
      <c r="AB49" s="2"/>
    </row>
    <row r="50" spans="1:28">
      <c r="A50" s="1">
        <v>36403</v>
      </c>
      <c r="B50">
        <v>2409.29</v>
      </c>
      <c r="C50" s="10">
        <f t="shared" si="10"/>
        <v>7.5787208201611111E-2</v>
      </c>
      <c r="D50">
        <v>925.24</v>
      </c>
      <c r="E50" s="10">
        <f t="shared" si="1"/>
        <v>-4.3145528253495491E-2</v>
      </c>
      <c r="F50">
        <v>454.25</v>
      </c>
      <c r="G50" s="10">
        <f t="shared" si="2"/>
        <v>0.11609336609336607</v>
      </c>
      <c r="H50">
        <v>327.92</v>
      </c>
      <c r="I50" s="10">
        <f t="shared" si="3"/>
        <v>-2.9994675501390233E-2</v>
      </c>
      <c r="J50">
        <v>273.06</v>
      </c>
      <c r="K50" s="10">
        <f t="shared" si="4"/>
        <v>6.4353927109725095E-2</v>
      </c>
      <c r="T50">
        <f t="shared" si="5"/>
        <v>6.7156513140926077E-2</v>
      </c>
      <c r="U50">
        <f t="shared" si="12"/>
        <v>-4.3817635086927077E-2</v>
      </c>
      <c r="V50">
        <f t="shared" si="7"/>
        <v>0.10826487028479329</v>
      </c>
      <c r="W50">
        <f t="shared" si="8"/>
        <v>-4.5774616216706004E-2</v>
      </c>
      <c r="X50">
        <f t="shared" si="9"/>
        <v>5.1391842418956349E-2</v>
      </c>
      <c r="Z50" s="2"/>
      <c r="AA50" s="13"/>
      <c r="AB50" s="2"/>
    </row>
    <row r="51" spans="1:28">
      <c r="A51" s="1">
        <v>36433</v>
      </c>
      <c r="B51">
        <v>2484.39</v>
      </c>
      <c r="C51" s="10">
        <f t="shared" si="10"/>
        <v>3.1171008886435425E-2</v>
      </c>
      <c r="D51">
        <v>869.89</v>
      </c>
      <c r="E51" s="10">
        <f t="shared" si="1"/>
        <v>-5.9822316371968332E-2</v>
      </c>
      <c r="F51">
        <v>400.25</v>
      </c>
      <c r="G51" s="10">
        <f t="shared" si="2"/>
        <v>-0.11887727022564665</v>
      </c>
      <c r="H51">
        <v>292.95</v>
      </c>
      <c r="I51" s="10">
        <f t="shared" si="3"/>
        <v>-0.10664186386923646</v>
      </c>
      <c r="J51">
        <v>272.76</v>
      </c>
      <c r="K51" s="10">
        <f t="shared" si="4"/>
        <v>-1.0986596352450251E-3</v>
      </c>
      <c r="T51">
        <f t="shared" si="5"/>
        <v>2.2540313825750388E-2</v>
      </c>
      <c r="U51">
        <f t="shared" si="12"/>
        <v>-6.0494423205399918E-2</v>
      </c>
      <c r="V51">
        <f t="shared" si="7"/>
        <v>-0.12670576603421943</v>
      </c>
      <c r="W51">
        <f t="shared" si="8"/>
        <v>-0.12242180458455224</v>
      </c>
      <c r="X51">
        <f t="shared" si="9"/>
        <v>-1.4060744326013773E-2</v>
      </c>
      <c r="Z51" s="2" t="s">
        <v>58</v>
      </c>
      <c r="AA51" s="13" cm="1">
        <f t="array" ref="AA51">MMULT(TRANSPOSE(AA44:AA48),$AA$12:$AA$16)</f>
        <v>0.12334889510801174</v>
      </c>
      <c r="AB51" s="2"/>
    </row>
    <row r="52" spans="1:28">
      <c r="A52" s="1">
        <v>36462</v>
      </c>
      <c r="B52">
        <v>2684.35</v>
      </c>
      <c r="C52" s="10">
        <f t="shared" si="10"/>
        <v>8.0486558068580294E-2</v>
      </c>
      <c r="D52">
        <v>859.97</v>
      </c>
      <c r="E52" s="10">
        <f t="shared" si="1"/>
        <v>-1.1403740702847442E-2</v>
      </c>
      <c r="F52">
        <v>355.5</v>
      </c>
      <c r="G52" s="10">
        <f t="shared" si="2"/>
        <v>-0.1118051217988757</v>
      </c>
      <c r="H52">
        <v>303.58999999999997</v>
      </c>
      <c r="I52" s="10">
        <f t="shared" si="3"/>
        <v>3.6320191158900839E-2</v>
      </c>
      <c r="J52">
        <v>312.17</v>
      </c>
      <c r="K52" s="10">
        <f t="shared" si="4"/>
        <v>0.14448599501393167</v>
      </c>
      <c r="T52">
        <f t="shared" si="5"/>
        <v>7.185586300789526E-2</v>
      </c>
      <c r="U52">
        <f t="shared" si="12"/>
        <v>-1.2075847536279031E-2</v>
      </c>
      <c r="V52">
        <f t="shared" si="7"/>
        <v>-0.11963361760744848</v>
      </c>
      <c r="W52">
        <f t="shared" si="8"/>
        <v>2.0540250443585067E-2</v>
      </c>
      <c r="X52">
        <f t="shared" si="9"/>
        <v>0.13152391032316291</v>
      </c>
      <c r="Z52" s="2" t="s">
        <v>59</v>
      </c>
      <c r="AA52" s="13" cm="1">
        <f t="array" ref="AA52">SQRT(MMULT(MMULT(TRANSPOSE(AA44:AA48),$AA$3:$AE$7),AA44:AA48))</f>
        <v>0.11858758113444318</v>
      </c>
      <c r="AB52" s="2"/>
    </row>
    <row r="53" spans="1:28">
      <c r="A53" s="1">
        <v>36494</v>
      </c>
      <c r="B53">
        <v>2729.22</v>
      </c>
      <c r="C53" s="10">
        <f t="shared" si="10"/>
        <v>1.6715405964199848E-2</v>
      </c>
      <c r="D53">
        <v>1016.11</v>
      </c>
      <c r="E53" s="10">
        <f t="shared" si="1"/>
        <v>0.18156447317929691</v>
      </c>
      <c r="F53">
        <v>358.75</v>
      </c>
      <c r="G53" s="10">
        <f t="shared" si="2"/>
        <v>9.1420534458508396E-3</v>
      </c>
      <c r="H53">
        <v>335.52</v>
      </c>
      <c r="I53" s="10">
        <f t="shared" si="3"/>
        <v>0.10517474225106227</v>
      </c>
      <c r="J53">
        <v>433.19</v>
      </c>
      <c r="K53" s="10">
        <f t="shared" si="4"/>
        <v>0.38767338309254562</v>
      </c>
      <c r="T53">
        <f t="shared" si="5"/>
        <v>8.08471090351481E-3</v>
      </c>
      <c r="U53">
        <f t="shared" si="12"/>
        <v>0.18089236634586534</v>
      </c>
      <c r="V53">
        <f t="shared" si="7"/>
        <v>1.3135576372780514E-3</v>
      </c>
      <c r="W53">
        <f t="shared" si="8"/>
        <v>8.9394801535746499E-2</v>
      </c>
      <c r="X53">
        <f t="shared" si="9"/>
        <v>0.37471129840177686</v>
      </c>
      <c r="Z53" s="2" t="s">
        <v>60</v>
      </c>
      <c r="AA53" s="13">
        <f>(AA51-$AA$9)/AA52</f>
        <v>1.0056609129484435</v>
      </c>
      <c r="AB53" s="2"/>
    </row>
    <row r="54" spans="1:28">
      <c r="A54" s="1">
        <v>36525</v>
      </c>
      <c r="B54">
        <v>2504.88</v>
      </c>
      <c r="C54" s="10">
        <f t="shared" si="10"/>
        <v>-8.2199309692879141E-2</v>
      </c>
      <c r="D54">
        <v>1235.03</v>
      </c>
      <c r="E54" s="10">
        <f t="shared" si="1"/>
        <v>0.21544911476119699</v>
      </c>
      <c r="F54">
        <v>410</v>
      </c>
      <c r="G54" s="10">
        <f t="shared" si="2"/>
        <v>0.14285714285714279</v>
      </c>
      <c r="H54">
        <v>345.66</v>
      </c>
      <c r="I54" s="10">
        <f t="shared" si="3"/>
        <v>3.0221745350500928E-2</v>
      </c>
      <c r="J54">
        <v>755.66</v>
      </c>
      <c r="K54" s="10">
        <f t="shared" si="4"/>
        <v>0.74440776564555966</v>
      </c>
      <c r="T54">
        <f t="shared" si="5"/>
        <v>-9.0830004753564175E-2</v>
      </c>
      <c r="U54">
        <f t="shared" si="12"/>
        <v>0.21477700792776541</v>
      </c>
      <c r="V54">
        <f t="shared" si="7"/>
        <v>0.13502864704857001</v>
      </c>
      <c r="W54">
        <f t="shared" si="8"/>
        <v>1.4441804635185157E-2</v>
      </c>
      <c r="X54">
        <f t="shared" si="9"/>
        <v>0.7314456809547909</v>
      </c>
    </row>
    <row r="55" spans="1:28">
      <c r="A55" s="1">
        <v>36556</v>
      </c>
      <c r="B55">
        <v>2216.15</v>
      </c>
      <c r="C55" s="10">
        <f t="shared" si="10"/>
        <v>-0.11526699881830671</v>
      </c>
      <c r="D55">
        <v>954.98</v>
      </c>
      <c r="E55" s="10">
        <f t="shared" si="1"/>
        <v>-0.22675562536942417</v>
      </c>
      <c r="F55">
        <v>332</v>
      </c>
      <c r="G55" s="10">
        <f t="shared" si="2"/>
        <v>-0.19024390243902434</v>
      </c>
      <c r="H55">
        <v>313.22000000000003</v>
      </c>
      <c r="I55" s="10">
        <f t="shared" si="3"/>
        <v>-9.3849447433894562E-2</v>
      </c>
      <c r="J55">
        <v>743.66</v>
      </c>
      <c r="K55" s="10">
        <f t="shared" si="4"/>
        <v>-1.5880157742900192E-2</v>
      </c>
      <c r="T55">
        <f t="shared" si="5"/>
        <v>-0.12389769387899174</v>
      </c>
      <c r="U55">
        <f t="shared" si="12"/>
        <v>-0.22742773220285575</v>
      </c>
      <c r="V55">
        <f t="shared" si="7"/>
        <v>-0.19807239824759712</v>
      </c>
      <c r="W55">
        <f t="shared" si="8"/>
        <v>-0.10962938814921033</v>
      </c>
      <c r="X55">
        <f t="shared" si="9"/>
        <v>-2.8842242433668938E-2</v>
      </c>
    </row>
    <row r="56" spans="1:28">
      <c r="A56" s="1">
        <v>36585</v>
      </c>
      <c r="B56">
        <v>2008.39</v>
      </c>
      <c r="C56" s="10">
        <f t="shared" si="10"/>
        <v>-9.3748166865961213E-2</v>
      </c>
      <c r="D56">
        <v>774.89</v>
      </c>
      <c r="E56" s="10">
        <f t="shared" si="1"/>
        <v>-0.18857986554692252</v>
      </c>
      <c r="F56">
        <v>313.5</v>
      </c>
      <c r="G56" s="10">
        <f t="shared" si="2"/>
        <v>-5.5722891566265087E-2</v>
      </c>
      <c r="H56">
        <v>291.43</v>
      </c>
      <c r="I56" s="10">
        <f t="shared" si="3"/>
        <v>-6.9567715982376654E-2</v>
      </c>
      <c r="J56">
        <v>797.67</v>
      </c>
      <c r="K56" s="10">
        <f t="shared" si="4"/>
        <v>7.2627275905655875E-2</v>
      </c>
      <c r="T56">
        <f t="shared" si="5"/>
        <v>-0.10237886192664625</v>
      </c>
      <c r="U56">
        <f t="shared" si="12"/>
        <v>-0.1892519723803541</v>
      </c>
      <c r="V56">
        <f t="shared" si="7"/>
        <v>-6.355138737483787E-2</v>
      </c>
      <c r="W56">
        <f t="shared" si="8"/>
        <v>-8.5347656697692426E-2</v>
      </c>
      <c r="X56">
        <f t="shared" si="9"/>
        <v>5.9665191214887128E-2</v>
      </c>
    </row>
    <row r="57" spans="1:28">
      <c r="A57" s="1">
        <v>36616</v>
      </c>
      <c r="B57">
        <v>2476.59</v>
      </c>
      <c r="C57" s="10">
        <f t="shared" si="10"/>
        <v>0.23312205298771649</v>
      </c>
      <c r="D57">
        <v>869.48</v>
      </c>
      <c r="E57" s="10">
        <f t="shared" si="1"/>
        <v>0.12206893881712255</v>
      </c>
      <c r="F57">
        <v>354</v>
      </c>
      <c r="G57" s="10">
        <f t="shared" si="2"/>
        <v>0.12918660287081329</v>
      </c>
      <c r="H57">
        <v>302.07</v>
      </c>
      <c r="I57" s="10">
        <f t="shared" si="3"/>
        <v>3.6509624952818731E-2</v>
      </c>
      <c r="J57">
        <v>703.65</v>
      </c>
      <c r="K57" s="10">
        <f t="shared" si="4"/>
        <v>-0.1178682913986987</v>
      </c>
      <c r="T57">
        <f t="shared" si="5"/>
        <v>0.22449135792703145</v>
      </c>
      <c r="U57">
        <f t="shared" si="12"/>
        <v>0.12139683198369096</v>
      </c>
      <c r="V57">
        <f t="shared" si="7"/>
        <v>0.12135810706224051</v>
      </c>
      <c r="W57">
        <f t="shared" si="8"/>
        <v>2.072968423750296E-2</v>
      </c>
      <c r="X57">
        <f t="shared" si="9"/>
        <v>-0.13083037608946746</v>
      </c>
    </row>
    <row r="58" spans="1:28">
      <c r="A58" s="1">
        <v>36644</v>
      </c>
      <c r="B58">
        <v>2622.9</v>
      </c>
      <c r="C58" s="10">
        <f t="shared" si="10"/>
        <v>5.9077198890409743E-2</v>
      </c>
      <c r="D58">
        <v>821.97</v>
      </c>
      <c r="E58" s="10">
        <f t="shared" si="1"/>
        <v>-5.4641854901780418E-2</v>
      </c>
      <c r="F58">
        <v>394</v>
      </c>
      <c r="G58" s="10">
        <f t="shared" si="2"/>
        <v>0.11299435028248594</v>
      </c>
      <c r="H58">
        <v>293.45999999999998</v>
      </c>
      <c r="I58" s="10">
        <f t="shared" si="3"/>
        <v>-2.8503327043400528E-2</v>
      </c>
      <c r="J58">
        <v>711.15</v>
      </c>
      <c r="K58" s="10">
        <f t="shared" si="4"/>
        <v>1.0658708164570374E-2</v>
      </c>
      <c r="T58">
        <f t="shared" si="5"/>
        <v>5.0446503829724709E-2</v>
      </c>
      <c r="U58">
        <f t="shared" si="12"/>
        <v>-5.5313961735212004E-2</v>
      </c>
      <c r="V58">
        <f t="shared" si="7"/>
        <v>0.10516585447391316</v>
      </c>
      <c r="W58">
        <f t="shared" si="8"/>
        <v>-4.4283267758716299E-2</v>
      </c>
      <c r="X58">
        <f t="shared" si="9"/>
        <v>-2.3033765261983741E-3</v>
      </c>
    </row>
    <row r="59" spans="1:28">
      <c r="A59" s="1">
        <v>36677</v>
      </c>
      <c r="B59">
        <v>2748.73</v>
      </c>
      <c r="C59" s="10">
        <f t="shared" si="10"/>
        <v>4.7973616988829182E-2</v>
      </c>
      <c r="D59">
        <v>815.37</v>
      </c>
      <c r="E59" s="10">
        <f t="shared" si="1"/>
        <v>-8.0294901273769703E-3</v>
      </c>
      <c r="F59">
        <v>419.5</v>
      </c>
      <c r="G59" s="10">
        <f t="shared" si="2"/>
        <v>6.4720812182741172E-2</v>
      </c>
      <c r="H59">
        <v>324.37</v>
      </c>
      <c r="I59" s="10">
        <f t="shared" si="3"/>
        <v>0.10532951679956382</v>
      </c>
      <c r="J59">
        <v>648.64</v>
      </c>
      <c r="K59" s="10">
        <f t="shared" si="4"/>
        <v>-8.7899880475286518E-2</v>
      </c>
      <c r="T59">
        <f t="shared" si="5"/>
        <v>3.9342921928144148E-2</v>
      </c>
      <c r="U59">
        <f t="shared" si="12"/>
        <v>-8.7015969608085584E-3</v>
      </c>
      <c r="V59">
        <f t="shared" si="7"/>
        <v>5.6892316374168382E-2</v>
      </c>
      <c r="W59">
        <f t="shared" si="8"/>
        <v>8.9549576084248045E-2</v>
      </c>
      <c r="X59">
        <f t="shared" si="9"/>
        <v>-0.10086196516605526</v>
      </c>
    </row>
    <row r="60" spans="1:28">
      <c r="A60" s="1">
        <v>36707</v>
      </c>
      <c r="B60">
        <v>3009.17</v>
      </c>
      <c r="C60" s="10">
        <f t="shared" si="10"/>
        <v>9.4749211454016935E-2</v>
      </c>
      <c r="D60">
        <v>892.19</v>
      </c>
      <c r="E60" s="10">
        <f t="shared" si="1"/>
        <v>9.421489630474511E-2</v>
      </c>
      <c r="F60">
        <v>412</v>
      </c>
      <c r="G60" s="10">
        <f t="shared" si="2"/>
        <v>-1.7878426698450522E-2</v>
      </c>
      <c r="H60">
        <v>358.84</v>
      </c>
      <c r="I60" s="10">
        <f t="shared" si="3"/>
        <v>0.10626753398896316</v>
      </c>
      <c r="J60">
        <v>535.11</v>
      </c>
      <c r="K60" s="10">
        <f t="shared" si="4"/>
        <v>-0.17502775037000484</v>
      </c>
      <c r="T60">
        <f t="shared" si="5"/>
        <v>8.6118516393331901E-2</v>
      </c>
      <c r="U60">
        <f t="shared" si="12"/>
        <v>9.3542789471313517E-2</v>
      </c>
      <c r="V60">
        <f t="shared" si="7"/>
        <v>-2.5706922507023312E-2</v>
      </c>
      <c r="W60">
        <f t="shared" si="8"/>
        <v>9.0487593273647388E-2</v>
      </c>
      <c r="X60">
        <f t="shared" si="9"/>
        <v>-0.1879898350607736</v>
      </c>
    </row>
    <row r="61" spans="1:28">
      <c r="A61" s="1">
        <v>36738</v>
      </c>
      <c r="B61">
        <v>2805.3</v>
      </c>
      <c r="C61" s="10">
        <f t="shared" si="10"/>
        <v>-6.7749578787506204E-2</v>
      </c>
      <c r="D61">
        <v>885.58</v>
      </c>
      <c r="E61" s="10">
        <f t="shared" si="1"/>
        <v>-7.4087358073953169E-3</v>
      </c>
      <c r="F61">
        <v>450</v>
      </c>
      <c r="G61" s="10">
        <f t="shared" si="2"/>
        <v>9.2233009708737823E-2</v>
      </c>
      <c r="H61">
        <v>394.32</v>
      </c>
      <c r="I61" s="10">
        <f t="shared" si="3"/>
        <v>9.8874150039014674E-2</v>
      </c>
      <c r="J61">
        <v>559.12</v>
      </c>
      <c r="K61" s="10">
        <f t="shared" si="4"/>
        <v>4.4869279213619606E-2</v>
      </c>
      <c r="T61">
        <f t="shared" si="5"/>
        <v>-7.6380273848191238E-2</v>
      </c>
      <c r="U61">
        <f t="shared" si="12"/>
        <v>-8.080842640826905E-3</v>
      </c>
      <c r="V61">
        <f t="shared" si="7"/>
        <v>8.440451390016504E-2</v>
      </c>
      <c r="W61">
        <f t="shared" si="8"/>
        <v>8.3094209323698903E-2</v>
      </c>
      <c r="X61">
        <f t="shared" si="9"/>
        <v>3.190719452285086E-2</v>
      </c>
    </row>
    <row r="62" spans="1:28">
      <c r="A62" s="1">
        <v>36769</v>
      </c>
      <c r="B62">
        <v>3062.82</v>
      </c>
      <c r="C62" s="10">
        <f t="shared" si="10"/>
        <v>9.1797668698534896E-2</v>
      </c>
      <c r="D62">
        <v>907.89</v>
      </c>
      <c r="E62" s="10">
        <f t="shared" si="1"/>
        <v>2.519252918990933E-2</v>
      </c>
      <c r="F62">
        <v>429</v>
      </c>
      <c r="G62" s="10">
        <f t="shared" si="2"/>
        <v>-4.6666666666666634E-2</v>
      </c>
      <c r="H62">
        <v>392.8</v>
      </c>
      <c r="I62" s="10">
        <f t="shared" si="3"/>
        <v>-3.8547372692229187E-3</v>
      </c>
      <c r="J62">
        <v>635.63</v>
      </c>
      <c r="K62" s="10">
        <f t="shared" si="4"/>
        <v>0.13684003433967651</v>
      </c>
      <c r="T62">
        <f t="shared" si="5"/>
        <v>8.3166973637849861E-2</v>
      </c>
      <c r="U62">
        <f t="shared" si="12"/>
        <v>2.452042235647774E-2</v>
      </c>
      <c r="V62">
        <f t="shared" si="7"/>
        <v>-5.4495162475239424E-2</v>
      </c>
      <c r="W62">
        <f t="shared" si="8"/>
        <v>-1.963467798453869E-2</v>
      </c>
      <c r="X62">
        <f t="shared" si="9"/>
        <v>0.12387794964890776</v>
      </c>
    </row>
    <row r="63" spans="1:28">
      <c r="A63" s="1">
        <v>36798</v>
      </c>
      <c r="B63">
        <v>3456.88</v>
      </c>
      <c r="C63" s="10">
        <f t="shared" si="10"/>
        <v>0.12865920948668208</v>
      </c>
      <c r="D63">
        <v>810.41</v>
      </c>
      <c r="E63" s="10">
        <f t="shared" si="1"/>
        <v>-0.10736983555276525</v>
      </c>
      <c r="F63">
        <v>365</v>
      </c>
      <c r="G63" s="10">
        <f t="shared" si="2"/>
        <v>-0.14918414918414924</v>
      </c>
      <c r="H63">
        <v>384.18</v>
      </c>
      <c r="I63" s="10">
        <f t="shared" si="3"/>
        <v>-2.1945010183299418E-2</v>
      </c>
      <c r="J63">
        <v>504.11</v>
      </c>
      <c r="K63" s="10">
        <f t="shared" si="4"/>
        <v>-0.20691282664443145</v>
      </c>
      <c r="T63">
        <f t="shared" si="5"/>
        <v>0.12002851442599705</v>
      </c>
      <c r="U63">
        <f t="shared" si="12"/>
        <v>-0.10804194238619684</v>
      </c>
      <c r="V63">
        <f t="shared" si="7"/>
        <v>-0.15701264499272202</v>
      </c>
      <c r="W63">
        <f t="shared" si="8"/>
        <v>-3.7724950898615189E-2</v>
      </c>
      <c r="X63">
        <f t="shared" si="9"/>
        <v>-0.21987491133520021</v>
      </c>
    </row>
    <row r="64" spans="1:28">
      <c r="A64" s="1">
        <v>36830</v>
      </c>
      <c r="B64">
        <v>3148.65</v>
      </c>
      <c r="C64" s="10">
        <f t="shared" si="10"/>
        <v>-8.916421744463221E-2</v>
      </c>
      <c r="D64">
        <v>921.11</v>
      </c>
      <c r="E64" s="10">
        <f t="shared" si="1"/>
        <v>0.13659752470971487</v>
      </c>
      <c r="F64">
        <v>391.5</v>
      </c>
      <c r="G64" s="10">
        <f t="shared" si="2"/>
        <v>7.2602739726027377E-2</v>
      </c>
      <c r="H64">
        <v>400.4</v>
      </c>
      <c r="I64" s="10">
        <f t="shared" si="3"/>
        <v>4.2219792805455736E-2</v>
      </c>
      <c r="J64">
        <v>503.11</v>
      </c>
      <c r="K64" s="10">
        <f t="shared" si="4"/>
        <v>-1.9836940350320686E-3</v>
      </c>
      <c r="T64">
        <f t="shared" si="5"/>
        <v>-9.7794912505317244E-2</v>
      </c>
      <c r="U64">
        <f t="shared" si="12"/>
        <v>0.13592541787628329</v>
      </c>
      <c r="V64">
        <f t="shared" si="7"/>
        <v>6.4774243917454594E-2</v>
      </c>
      <c r="W64">
        <f t="shared" si="8"/>
        <v>2.6439852090139965E-2</v>
      </c>
      <c r="X64">
        <f t="shared" si="9"/>
        <v>-1.4945778725800817E-2</v>
      </c>
    </row>
    <row r="65" spans="1:24">
      <c r="A65" s="1">
        <v>36860</v>
      </c>
      <c r="B65">
        <v>3600</v>
      </c>
      <c r="C65" s="10">
        <f t="shared" si="10"/>
        <v>0.14334714877804777</v>
      </c>
      <c r="D65">
        <v>871.54</v>
      </c>
      <c r="E65" s="10">
        <f t="shared" si="1"/>
        <v>-5.3815505205675795E-2</v>
      </c>
      <c r="F65">
        <v>362</v>
      </c>
      <c r="G65" s="10">
        <f t="shared" si="2"/>
        <v>-7.5351213282247809E-2</v>
      </c>
      <c r="H65">
        <v>434.86</v>
      </c>
      <c r="I65" s="10">
        <f t="shared" si="3"/>
        <v>8.6063936063936142E-2</v>
      </c>
      <c r="J65">
        <v>388.08</v>
      </c>
      <c r="K65" s="10">
        <f t="shared" si="4"/>
        <v>-0.2286378724334639</v>
      </c>
      <c r="T65">
        <f t="shared" si="5"/>
        <v>0.13471645371736274</v>
      </c>
      <c r="U65">
        <f t="shared" si="12"/>
        <v>-5.4487612039107382E-2</v>
      </c>
      <c r="V65">
        <f t="shared" si="7"/>
        <v>-8.3179709090820592E-2</v>
      </c>
      <c r="W65">
        <f t="shared" si="8"/>
        <v>7.0283995348620371E-2</v>
      </c>
      <c r="X65">
        <f t="shared" si="9"/>
        <v>-0.24159995712423266</v>
      </c>
    </row>
    <row r="66" spans="1:24">
      <c r="A66" s="1">
        <v>36889</v>
      </c>
      <c r="B66">
        <v>3375</v>
      </c>
      <c r="C66" s="10">
        <f t="shared" si="10"/>
        <v>-6.25E-2</v>
      </c>
      <c r="D66">
        <v>973.15</v>
      </c>
      <c r="E66" s="10">
        <f t="shared" si="1"/>
        <v>0.11658673153268939</v>
      </c>
      <c r="F66">
        <v>382</v>
      </c>
      <c r="G66" s="10">
        <f t="shared" si="2"/>
        <v>5.5248618784530468E-2</v>
      </c>
      <c r="H66">
        <v>416.11</v>
      </c>
      <c r="I66" s="10">
        <f t="shared" si="3"/>
        <v>-4.3117325116129313E-2</v>
      </c>
      <c r="J66">
        <v>306.81</v>
      </c>
      <c r="K66" s="10">
        <f t="shared" si="4"/>
        <v>-0.20941558441558439</v>
      </c>
      <c r="T66">
        <f t="shared" si="5"/>
        <v>-7.1130695060685034E-2</v>
      </c>
      <c r="U66">
        <f t="shared" si="12"/>
        <v>0.1159146246992578</v>
      </c>
      <c r="V66">
        <f t="shared" si="7"/>
        <v>4.7420122975957678E-2</v>
      </c>
      <c r="W66">
        <f t="shared" si="8"/>
        <v>-5.8897265831445084E-2</v>
      </c>
      <c r="X66">
        <f t="shared" si="9"/>
        <v>-0.22237766910635315</v>
      </c>
    </row>
    <row r="67" spans="1:24">
      <c r="A67" s="1">
        <v>36922</v>
      </c>
      <c r="B67">
        <v>2972</v>
      </c>
      <c r="C67" s="10">
        <f t="shared" si="10"/>
        <v>-0.11940740740740741</v>
      </c>
      <c r="D67">
        <v>984.72</v>
      </c>
      <c r="E67" s="10">
        <f t="shared" si="1"/>
        <v>1.1889225710322249E-2</v>
      </c>
      <c r="F67">
        <v>296</v>
      </c>
      <c r="G67" s="10">
        <f t="shared" si="2"/>
        <v>-0.22513089005235598</v>
      </c>
      <c r="H67">
        <v>455.14</v>
      </c>
      <c r="I67" s="10">
        <f t="shared" si="3"/>
        <v>9.379731321044904E-2</v>
      </c>
      <c r="J67">
        <v>380.83</v>
      </c>
      <c r="K67" s="10">
        <f t="shared" si="4"/>
        <v>0.24125680388514059</v>
      </c>
      <c r="T67">
        <f t="shared" si="5"/>
        <v>-0.12803810246809244</v>
      </c>
      <c r="U67">
        <f t="shared" si="12"/>
        <v>1.1217118876890661E-2</v>
      </c>
      <c r="V67">
        <f t="shared" si="7"/>
        <v>-0.23295938586092876</v>
      </c>
      <c r="W67">
        <f t="shared" si="8"/>
        <v>7.8017372495133269E-2</v>
      </c>
      <c r="X67">
        <f t="shared" si="9"/>
        <v>0.22829471919437183</v>
      </c>
    </row>
    <row r="68" spans="1:24">
      <c r="A68" s="1">
        <v>36950</v>
      </c>
      <c r="B68">
        <v>3149</v>
      </c>
      <c r="C68" s="10">
        <f t="shared" si="10"/>
        <v>5.9555854643337902E-2</v>
      </c>
      <c r="D68">
        <v>1053.28</v>
      </c>
      <c r="E68" s="10">
        <f t="shared" si="1"/>
        <v>6.9623852465675373E-2</v>
      </c>
      <c r="F68">
        <v>294</v>
      </c>
      <c r="G68" s="10">
        <f t="shared" si="2"/>
        <v>-6.7567567567567988E-3</v>
      </c>
      <c r="H68">
        <v>460.71</v>
      </c>
      <c r="I68" s="10">
        <f t="shared" si="3"/>
        <v>1.2237992705541156E-2</v>
      </c>
      <c r="J68">
        <v>291.06</v>
      </c>
      <c r="K68" s="10">
        <f t="shared" si="4"/>
        <v>-0.23572197568468867</v>
      </c>
      <c r="T68">
        <f t="shared" si="5"/>
        <v>5.0925159582652868E-2</v>
      </c>
      <c r="U68">
        <f t="shared" si="12"/>
        <v>6.895174563224378E-2</v>
      </c>
      <c r="V68">
        <f t="shared" si="7"/>
        <v>-1.4585252565329587E-2</v>
      </c>
      <c r="W68">
        <f t="shared" si="8"/>
        <v>-3.5419480097746148E-3</v>
      </c>
      <c r="X68">
        <f t="shared" si="9"/>
        <v>-0.24868406037545743</v>
      </c>
    </row>
    <row r="69" spans="1:24">
      <c r="A69" s="1">
        <v>36980</v>
      </c>
      <c r="B69">
        <v>3360</v>
      </c>
      <c r="C69" s="10">
        <f t="shared" si="10"/>
        <v>6.7005398539218719E-2</v>
      </c>
      <c r="D69">
        <v>1011.98</v>
      </c>
      <c r="E69" s="10">
        <f t="shared" si="1"/>
        <v>-3.9210846118790776E-2</v>
      </c>
      <c r="F69">
        <v>314</v>
      </c>
      <c r="G69" s="10">
        <f t="shared" si="2"/>
        <v>6.8027210884353817E-2</v>
      </c>
      <c r="H69">
        <v>428.78</v>
      </c>
      <c r="I69" s="10">
        <f t="shared" si="3"/>
        <v>-6.9306071064226926E-2</v>
      </c>
      <c r="J69">
        <v>247.05</v>
      </c>
      <c r="K69" s="10">
        <f t="shared" si="4"/>
        <v>-0.15120593692022255</v>
      </c>
      <c r="T69">
        <f t="shared" si="5"/>
        <v>5.8374703478533685E-2</v>
      </c>
      <c r="U69">
        <f t="shared" ref="U69:U132" si="13">IFERROR(E69-$O$3,"N/A")</f>
        <v>-3.9882952952222363E-2</v>
      </c>
      <c r="V69">
        <f t="shared" si="7"/>
        <v>6.0198715075781027E-2</v>
      </c>
      <c r="W69">
        <f t="shared" si="8"/>
        <v>-8.5086011779542697E-2</v>
      </c>
      <c r="X69">
        <f t="shared" si="9"/>
        <v>-0.16416802161099131</v>
      </c>
    </row>
    <row r="70" spans="1:24">
      <c r="A70" s="1">
        <v>37011</v>
      </c>
      <c r="B70">
        <v>3254</v>
      </c>
      <c r="C70" s="10">
        <f t="shared" si="10"/>
        <v>-3.1547619047619047E-2</v>
      </c>
      <c r="D70">
        <v>1169.76</v>
      </c>
      <c r="E70" s="10">
        <f t="shared" si="1"/>
        <v>0.15591217217731579</v>
      </c>
      <c r="F70">
        <v>331</v>
      </c>
      <c r="G70" s="10">
        <f t="shared" si="2"/>
        <v>5.4140127388535131E-2</v>
      </c>
      <c r="H70">
        <v>417.12</v>
      </c>
      <c r="I70" s="10">
        <f t="shared" si="3"/>
        <v>-2.7193432529502237E-2</v>
      </c>
      <c r="J70">
        <v>295.81</v>
      </c>
      <c r="K70" s="10">
        <f t="shared" si="4"/>
        <v>0.19736895365310669</v>
      </c>
      <c r="T70">
        <f t="shared" si="5"/>
        <v>-4.0178314108304081E-2</v>
      </c>
      <c r="U70">
        <f t="shared" si="13"/>
        <v>0.15524006534388421</v>
      </c>
      <c r="V70">
        <f t="shared" si="7"/>
        <v>4.6311631579962341E-2</v>
      </c>
      <c r="W70">
        <f t="shared" si="8"/>
        <v>-4.2973373244818008E-2</v>
      </c>
      <c r="X70">
        <f t="shared" si="9"/>
        <v>0.18440686896233793</v>
      </c>
    </row>
    <row r="71" spans="1:24">
      <c r="A71" s="1">
        <v>37042</v>
      </c>
      <c r="B71">
        <v>3325</v>
      </c>
      <c r="C71" s="10">
        <f t="shared" si="10"/>
        <v>2.1819299323909025E-2</v>
      </c>
      <c r="D71">
        <v>1160.68</v>
      </c>
      <c r="E71" s="10">
        <f t="shared" ref="E71:E134" si="14">IFERROR(D71/D70-1,"N/A")</f>
        <v>-7.7622760224318466E-3</v>
      </c>
      <c r="F71">
        <v>350</v>
      </c>
      <c r="G71" s="10">
        <f t="shared" ref="G71:G134" si="15">IFERROR(F71/F70-1,"N/A")</f>
        <v>5.7401812688821829E-2</v>
      </c>
      <c r="H71">
        <v>457.16</v>
      </c>
      <c r="I71" s="10">
        <f t="shared" ref="I71:I134" si="16">IFERROR(H71/H70-1,"N/A")</f>
        <v>9.5991561181434593E-2</v>
      </c>
      <c r="J71">
        <v>285.06</v>
      </c>
      <c r="K71" s="10">
        <f t="shared" ref="K71:K134" si="17">IFERROR(J71/J70-1,"N/A")</f>
        <v>-3.6340894493086751E-2</v>
      </c>
      <c r="T71">
        <f t="shared" ref="T71:T134" si="18">IFERROR(C71-$N$3,"N/A")</f>
        <v>1.3188604263223987E-2</v>
      </c>
      <c r="U71">
        <f t="shared" si="13"/>
        <v>-8.4343828558634346E-3</v>
      </c>
      <c r="V71">
        <f t="shared" ref="V71:V134" si="19">IFERROR(G71-$P$3,"N/A")</f>
        <v>4.957331688024904E-2</v>
      </c>
      <c r="W71">
        <f t="shared" ref="W71:W134" si="20">IFERROR(I71-$Q$3,"N/A")</f>
        <v>8.0211620466118821E-2</v>
      </c>
      <c r="X71">
        <f t="shared" ref="X71:X134" si="21">IFERROR(K71-$R$3,"N/A")</f>
        <v>-4.9302979183855497E-2</v>
      </c>
    </row>
    <row r="72" spans="1:24">
      <c r="A72" s="1">
        <v>37071</v>
      </c>
      <c r="B72">
        <v>3313</v>
      </c>
      <c r="C72" s="10">
        <f t="shared" ref="C72:C135" si="22">IFERROR(B72/B71-1,"N/A")</f>
        <v>-3.6090225563909506E-3</v>
      </c>
      <c r="D72">
        <v>1042.54</v>
      </c>
      <c r="E72" s="10">
        <f t="shared" si="14"/>
        <v>-0.10178516042320029</v>
      </c>
      <c r="F72">
        <v>340.5</v>
      </c>
      <c r="G72" s="10">
        <f t="shared" si="15"/>
        <v>-2.7142857142857135E-2</v>
      </c>
      <c r="H72">
        <v>492.64</v>
      </c>
      <c r="I72" s="10">
        <f t="shared" si="16"/>
        <v>7.7609589640388332E-2</v>
      </c>
      <c r="J72">
        <v>254.05</v>
      </c>
      <c r="K72" s="10">
        <f t="shared" si="17"/>
        <v>-0.10878411562478074</v>
      </c>
      <c r="T72">
        <f t="shared" si="18"/>
        <v>-1.2239717617075988E-2</v>
      </c>
      <c r="U72">
        <f t="shared" si="13"/>
        <v>-0.10245726725663189</v>
      </c>
      <c r="V72">
        <f t="shared" si="19"/>
        <v>-3.4971352951429925E-2</v>
      </c>
      <c r="W72">
        <f t="shared" si="20"/>
        <v>6.1829648925072561E-2</v>
      </c>
      <c r="X72">
        <f t="shared" si="21"/>
        <v>-0.12174620031554949</v>
      </c>
    </row>
    <row r="73" spans="1:24">
      <c r="A73" s="1">
        <v>37103</v>
      </c>
      <c r="B73">
        <v>3484</v>
      </c>
      <c r="C73" s="10">
        <f t="shared" si="22"/>
        <v>5.16148505885905E-2</v>
      </c>
      <c r="D73">
        <v>974.8</v>
      </c>
      <c r="E73" s="10">
        <f t="shared" si="14"/>
        <v>-6.4975924185163181E-2</v>
      </c>
      <c r="F73">
        <v>374.25</v>
      </c>
      <c r="G73" s="10">
        <f t="shared" si="15"/>
        <v>9.9118942731277526E-2</v>
      </c>
      <c r="H73">
        <v>466.29</v>
      </c>
      <c r="I73" s="10">
        <f t="shared" si="16"/>
        <v>-5.3487333549853799E-2</v>
      </c>
      <c r="J73">
        <v>235.05</v>
      </c>
      <c r="K73" s="10">
        <f t="shared" si="17"/>
        <v>-7.4788427474906549E-2</v>
      </c>
      <c r="T73">
        <f t="shared" si="18"/>
        <v>4.2984155527905465E-2</v>
      </c>
      <c r="U73">
        <f t="shared" si="13"/>
        <v>-6.5648031018594774E-2</v>
      </c>
      <c r="V73">
        <f t="shared" si="19"/>
        <v>9.1290446922704743E-2</v>
      </c>
      <c r="W73">
        <f t="shared" si="20"/>
        <v>-6.9267274265169571E-2</v>
      </c>
      <c r="X73">
        <f t="shared" si="21"/>
        <v>-8.7750512165675296E-2</v>
      </c>
    </row>
    <row r="74" spans="1:24">
      <c r="A74" s="1">
        <v>37134</v>
      </c>
      <c r="B74">
        <v>3327</v>
      </c>
      <c r="C74" s="10">
        <f t="shared" si="22"/>
        <v>-4.5063145809414507E-2</v>
      </c>
      <c r="D74">
        <v>1024.3699999999999</v>
      </c>
      <c r="E74" s="10">
        <f t="shared" si="14"/>
        <v>5.0851456709068543E-2</v>
      </c>
      <c r="F74">
        <v>330</v>
      </c>
      <c r="G74" s="10">
        <f t="shared" si="15"/>
        <v>-0.11823647294589179</v>
      </c>
      <c r="H74">
        <v>461.73</v>
      </c>
      <c r="I74" s="10">
        <f t="shared" si="16"/>
        <v>-9.7793218812327609E-3</v>
      </c>
      <c r="J74">
        <v>208.04</v>
      </c>
      <c r="K74" s="10">
        <f t="shared" si="17"/>
        <v>-0.11491172091044466</v>
      </c>
      <c r="T74">
        <f t="shared" si="18"/>
        <v>-5.3693840870099541E-2</v>
      </c>
      <c r="U74">
        <f t="shared" si="13"/>
        <v>5.0179349875636957E-2</v>
      </c>
      <c r="V74">
        <f t="shared" si="19"/>
        <v>-0.12606496875446457</v>
      </c>
      <c r="W74">
        <f t="shared" si="20"/>
        <v>-2.5559262596548532E-2</v>
      </c>
      <c r="X74">
        <f t="shared" si="21"/>
        <v>-0.12787380560121342</v>
      </c>
    </row>
    <row r="75" spans="1:24">
      <c r="A75" s="1">
        <v>37162</v>
      </c>
      <c r="B75">
        <v>3165</v>
      </c>
      <c r="C75" s="10">
        <f t="shared" si="22"/>
        <v>-4.8692515779982015E-2</v>
      </c>
      <c r="D75">
        <v>883.93</v>
      </c>
      <c r="E75" s="10">
        <f t="shared" si="14"/>
        <v>-0.13709889981159151</v>
      </c>
      <c r="F75">
        <v>331</v>
      </c>
      <c r="G75" s="10">
        <f t="shared" si="15"/>
        <v>3.0303030303029388E-3</v>
      </c>
      <c r="H75">
        <v>461.22</v>
      </c>
      <c r="I75" s="10">
        <f t="shared" si="16"/>
        <v>-1.1045416152296594E-3</v>
      </c>
      <c r="J75">
        <v>163.53</v>
      </c>
      <c r="K75" s="10">
        <f t="shared" si="17"/>
        <v>-0.21394924053066711</v>
      </c>
      <c r="T75">
        <f t="shared" si="18"/>
        <v>-5.7323210840667049E-2</v>
      </c>
      <c r="U75">
        <f t="shared" si="13"/>
        <v>-0.13777100664502309</v>
      </c>
      <c r="V75">
        <f t="shared" si="19"/>
        <v>-4.7981927782698493E-3</v>
      </c>
      <c r="W75">
        <f t="shared" si="20"/>
        <v>-1.6884482330545431E-2</v>
      </c>
      <c r="X75">
        <f t="shared" si="21"/>
        <v>-0.22691132522143587</v>
      </c>
    </row>
    <row r="76" spans="1:24">
      <c r="A76" s="1">
        <v>37195</v>
      </c>
      <c r="B76">
        <v>3101</v>
      </c>
      <c r="C76" s="10">
        <f t="shared" si="22"/>
        <v>-2.0221169036334863E-2</v>
      </c>
      <c r="D76">
        <v>921.93</v>
      </c>
      <c r="E76" s="10">
        <f t="shared" si="14"/>
        <v>4.2989829511386635E-2</v>
      </c>
      <c r="F76">
        <v>334</v>
      </c>
      <c r="G76" s="10">
        <f t="shared" si="15"/>
        <v>9.0634441087613649E-3</v>
      </c>
      <c r="H76">
        <v>435.88</v>
      </c>
      <c r="I76" s="10">
        <f t="shared" si="16"/>
        <v>-5.4941242790859102E-2</v>
      </c>
      <c r="J76">
        <v>211.04</v>
      </c>
      <c r="K76" s="10">
        <f t="shared" si="17"/>
        <v>0.29052773191463332</v>
      </c>
      <c r="T76">
        <f t="shared" si="18"/>
        <v>-2.88518640970199E-2</v>
      </c>
      <c r="U76">
        <f t="shared" si="13"/>
        <v>4.2317722677955048E-2</v>
      </c>
      <c r="V76">
        <f t="shared" si="19"/>
        <v>1.2349483001885767E-3</v>
      </c>
      <c r="W76">
        <f t="shared" si="20"/>
        <v>-7.0721183506174873E-2</v>
      </c>
      <c r="X76">
        <f t="shared" si="21"/>
        <v>0.27756564722386456</v>
      </c>
    </row>
    <row r="77" spans="1:24">
      <c r="A77" s="1">
        <v>37225</v>
      </c>
      <c r="B77">
        <v>3135</v>
      </c>
      <c r="C77" s="10">
        <f t="shared" si="22"/>
        <v>1.096420509513063E-2</v>
      </c>
      <c r="D77">
        <v>1086.33</v>
      </c>
      <c r="E77" s="10">
        <f t="shared" si="14"/>
        <v>0.17832156454394577</v>
      </c>
      <c r="F77">
        <v>319</v>
      </c>
      <c r="G77" s="10">
        <f t="shared" si="15"/>
        <v>-4.4910179640718528E-2</v>
      </c>
      <c r="H77">
        <v>479.46</v>
      </c>
      <c r="I77" s="10">
        <f t="shared" si="16"/>
        <v>9.9981646324676543E-2</v>
      </c>
      <c r="J77">
        <v>238.8</v>
      </c>
      <c r="K77" s="10">
        <f t="shared" si="17"/>
        <v>0.13153904473085687</v>
      </c>
      <c r="T77">
        <f t="shared" si="18"/>
        <v>2.3335100344455927E-3</v>
      </c>
      <c r="U77">
        <f t="shared" si="13"/>
        <v>0.17764945771051419</v>
      </c>
      <c r="V77">
        <f t="shared" si="19"/>
        <v>-5.2738675449291318E-2</v>
      </c>
      <c r="W77">
        <f t="shared" si="20"/>
        <v>8.4201705609360772E-2</v>
      </c>
      <c r="X77">
        <f t="shared" si="21"/>
        <v>0.11857696004008812</v>
      </c>
    </row>
    <row r="78" spans="1:24">
      <c r="A78" s="1">
        <v>37256</v>
      </c>
      <c r="B78">
        <v>3098</v>
      </c>
      <c r="C78" s="10">
        <f t="shared" si="22"/>
        <v>-1.1802232854864481E-2</v>
      </c>
      <c r="D78">
        <v>1087.1500000000001</v>
      </c>
      <c r="E78" s="10">
        <f t="shared" si="14"/>
        <v>7.5483508694418333E-4</v>
      </c>
      <c r="F78">
        <v>309.5</v>
      </c>
      <c r="G78" s="10">
        <f t="shared" si="15"/>
        <v>-2.9780564263322873E-2</v>
      </c>
      <c r="H78">
        <v>446.01</v>
      </c>
      <c r="I78" s="10">
        <f t="shared" si="16"/>
        <v>-6.9765986735076946E-2</v>
      </c>
      <c r="J78">
        <v>228.55</v>
      </c>
      <c r="K78" s="10">
        <f t="shared" si="17"/>
        <v>-4.2922948073701894E-2</v>
      </c>
      <c r="T78">
        <f t="shared" si="18"/>
        <v>-2.0432927915549518E-2</v>
      </c>
      <c r="U78">
        <f t="shared" si="13"/>
        <v>8.2728253512594717E-5</v>
      </c>
      <c r="V78">
        <f t="shared" si="19"/>
        <v>-3.7609060071895663E-2</v>
      </c>
      <c r="W78">
        <f t="shared" si="20"/>
        <v>-8.5545927450392717E-2</v>
      </c>
      <c r="X78">
        <f t="shared" si="21"/>
        <v>-5.5885032764470641E-2</v>
      </c>
    </row>
    <row r="79" spans="1:24">
      <c r="A79" s="1">
        <v>37287</v>
      </c>
      <c r="B79">
        <v>3250</v>
      </c>
      <c r="C79" s="10">
        <f t="shared" si="22"/>
        <v>4.9063912201420257E-2</v>
      </c>
      <c r="D79">
        <v>1148.29</v>
      </c>
      <c r="E79" s="10">
        <f t="shared" si="14"/>
        <v>5.6238789495469677E-2</v>
      </c>
      <c r="F79">
        <v>340</v>
      </c>
      <c r="G79" s="10">
        <f t="shared" si="15"/>
        <v>9.8546042003230916E-2</v>
      </c>
      <c r="H79">
        <v>476.42</v>
      </c>
      <c r="I79" s="10">
        <f t="shared" si="16"/>
        <v>6.8182327750498928E-2</v>
      </c>
      <c r="J79">
        <v>240.8</v>
      </c>
      <c r="K79" s="10">
        <f t="shared" si="17"/>
        <v>5.3598774885145417E-2</v>
      </c>
      <c r="T79">
        <f t="shared" si="18"/>
        <v>4.0433217140735223E-2</v>
      </c>
      <c r="U79">
        <f t="shared" si="13"/>
        <v>5.556668266203809E-2</v>
      </c>
      <c r="V79">
        <f t="shared" si="19"/>
        <v>9.0717546194658133E-2</v>
      </c>
      <c r="W79">
        <f t="shared" si="20"/>
        <v>5.2402387035183157E-2</v>
      </c>
      <c r="X79">
        <f t="shared" si="21"/>
        <v>4.0636690194376671E-2</v>
      </c>
    </row>
    <row r="80" spans="1:24">
      <c r="A80" s="1">
        <v>37315</v>
      </c>
      <c r="B80">
        <v>3576</v>
      </c>
      <c r="C80" s="10">
        <f t="shared" si="22"/>
        <v>0.10030769230769221</v>
      </c>
      <c r="D80">
        <v>1174.72</v>
      </c>
      <c r="E80" s="10">
        <f t="shared" si="14"/>
        <v>2.3016833726671848E-2</v>
      </c>
      <c r="F80">
        <v>318</v>
      </c>
      <c r="G80" s="10">
        <f t="shared" si="15"/>
        <v>-6.4705882352941169E-2</v>
      </c>
      <c r="H80">
        <v>509.88</v>
      </c>
      <c r="I80" s="10">
        <f t="shared" si="16"/>
        <v>7.0232148104613534E-2</v>
      </c>
      <c r="J80">
        <v>207.29</v>
      </c>
      <c r="K80" s="10">
        <f t="shared" si="17"/>
        <v>-0.13916112956810633</v>
      </c>
      <c r="T80">
        <f t="shared" si="18"/>
        <v>9.1676997247007175E-2</v>
      </c>
      <c r="U80">
        <f t="shared" si="13"/>
        <v>2.2344726893240258E-2</v>
      </c>
      <c r="V80">
        <f t="shared" si="19"/>
        <v>-7.2534378161513952E-2</v>
      </c>
      <c r="W80">
        <f t="shared" si="20"/>
        <v>5.4452207389297763E-2</v>
      </c>
      <c r="X80">
        <f t="shared" si="21"/>
        <v>-0.15212321425887509</v>
      </c>
    </row>
    <row r="81" spans="1:24">
      <c r="A81" s="1">
        <v>37344</v>
      </c>
      <c r="B81">
        <v>3487</v>
      </c>
      <c r="C81" s="10">
        <f t="shared" si="22"/>
        <v>-2.4888143176733823E-2</v>
      </c>
      <c r="D81">
        <v>1146.6300000000001</v>
      </c>
      <c r="E81" s="10">
        <f t="shared" si="14"/>
        <v>-2.3912081176791E-2</v>
      </c>
      <c r="F81">
        <v>335</v>
      </c>
      <c r="G81" s="10">
        <f t="shared" si="15"/>
        <v>5.3459119496855445E-2</v>
      </c>
      <c r="H81">
        <v>537.24</v>
      </c>
      <c r="I81" s="10">
        <f t="shared" si="16"/>
        <v>5.365968463167814E-2</v>
      </c>
      <c r="J81">
        <v>226.05</v>
      </c>
      <c r="K81" s="10">
        <f t="shared" si="17"/>
        <v>9.0501230160644708E-2</v>
      </c>
      <c r="T81">
        <f t="shared" si="18"/>
        <v>-3.3518838237418858E-2</v>
      </c>
      <c r="U81">
        <f t="shared" si="13"/>
        <v>-2.458418801022259E-2</v>
      </c>
      <c r="V81">
        <f t="shared" si="19"/>
        <v>4.5630623688282655E-2</v>
      </c>
      <c r="W81">
        <f t="shared" si="20"/>
        <v>3.7879743916362368E-2</v>
      </c>
      <c r="X81">
        <f t="shared" si="21"/>
        <v>7.7539145469875961E-2</v>
      </c>
    </row>
    <row r="82" spans="1:24">
      <c r="A82" s="1">
        <v>37376</v>
      </c>
      <c r="B82">
        <v>3215</v>
      </c>
      <c r="C82" s="10">
        <f t="shared" si="22"/>
        <v>-7.8004014912532282E-2</v>
      </c>
      <c r="D82">
        <v>1053.28</v>
      </c>
      <c r="E82" s="10">
        <f t="shared" si="14"/>
        <v>-8.1412487027201608E-2</v>
      </c>
      <c r="F82">
        <v>349</v>
      </c>
      <c r="G82" s="10">
        <f t="shared" si="15"/>
        <v>4.179104477611939E-2</v>
      </c>
      <c r="H82">
        <v>545.35</v>
      </c>
      <c r="I82" s="10">
        <f t="shared" si="16"/>
        <v>1.5095674186583308E-2</v>
      </c>
      <c r="J82">
        <v>198.04</v>
      </c>
      <c r="K82" s="10">
        <f t="shared" si="17"/>
        <v>-0.1239106392391065</v>
      </c>
      <c r="T82">
        <f t="shared" si="18"/>
        <v>-8.6634709973217316E-2</v>
      </c>
      <c r="U82">
        <f t="shared" si="13"/>
        <v>-8.2084593860633201E-2</v>
      </c>
      <c r="V82">
        <f t="shared" si="19"/>
        <v>3.3962548967546601E-2</v>
      </c>
      <c r="W82">
        <f t="shared" si="20"/>
        <v>-6.8426652873246341E-4</v>
      </c>
      <c r="X82">
        <f t="shared" si="21"/>
        <v>-0.13687272392987526</v>
      </c>
    </row>
    <row r="83" spans="1:24">
      <c r="A83" s="1">
        <v>37407</v>
      </c>
      <c r="B83">
        <v>3006</v>
      </c>
      <c r="C83" s="10">
        <f t="shared" si="22"/>
        <v>-6.5007776049766708E-2</v>
      </c>
      <c r="D83">
        <v>1075.5899999999999</v>
      </c>
      <c r="E83" s="10">
        <f t="shared" si="14"/>
        <v>2.1181452225428998E-2</v>
      </c>
      <c r="F83">
        <v>384</v>
      </c>
      <c r="G83" s="10">
        <f t="shared" si="15"/>
        <v>0.10028653295128942</v>
      </c>
      <c r="H83">
        <v>530.15</v>
      </c>
      <c r="I83" s="10">
        <f t="shared" si="16"/>
        <v>-2.7872008801687054E-2</v>
      </c>
      <c r="J83">
        <v>175.54</v>
      </c>
      <c r="K83" s="10">
        <f t="shared" si="17"/>
        <v>-0.11361341143203396</v>
      </c>
      <c r="T83">
        <f t="shared" si="18"/>
        <v>-7.3638471110451742E-2</v>
      </c>
      <c r="U83">
        <f t="shared" si="13"/>
        <v>2.0509345391997408E-2</v>
      </c>
      <c r="V83">
        <f t="shared" si="19"/>
        <v>9.2458037142716637E-2</v>
      </c>
      <c r="W83">
        <f t="shared" si="20"/>
        <v>-4.3651949517002825E-2</v>
      </c>
      <c r="X83">
        <f t="shared" si="21"/>
        <v>-0.12657549612280272</v>
      </c>
    </row>
    <row r="84" spans="1:24">
      <c r="A84" s="1">
        <v>37435</v>
      </c>
      <c r="B84">
        <v>2716</v>
      </c>
      <c r="C84" s="10">
        <f t="shared" si="22"/>
        <v>-9.6473719228210242E-2</v>
      </c>
      <c r="D84">
        <v>993.8</v>
      </c>
      <c r="E84" s="10">
        <f t="shared" si="14"/>
        <v>-7.6041986258704508E-2</v>
      </c>
      <c r="F84">
        <v>335</v>
      </c>
      <c r="G84" s="10">
        <f t="shared" si="15"/>
        <v>-0.12760416666666663</v>
      </c>
      <c r="H84">
        <v>526.09</v>
      </c>
      <c r="I84" s="10">
        <f t="shared" si="16"/>
        <v>-7.6582099405827497E-3</v>
      </c>
      <c r="J84">
        <v>169.54</v>
      </c>
      <c r="K84" s="10">
        <f t="shared" si="17"/>
        <v>-3.4180243819072587E-2</v>
      </c>
      <c r="T84">
        <f t="shared" si="18"/>
        <v>-0.10510441428889528</v>
      </c>
      <c r="U84">
        <f t="shared" si="13"/>
        <v>-7.6714093092136101E-2</v>
      </c>
      <c r="V84">
        <f t="shared" si="19"/>
        <v>-0.13543266247523941</v>
      </c>
      <c r="W84">
        <f t="shared" si="20"/>
        <v>-2.3438150655898521E-2</v>
      </c>
      <c r="X84">
        <f t="shared" si="21"/>
        <v>-4.7142328509841333E-2</v>
      </c>
    </row>
    <row r="85" spans="1:24">
      <c r="A85" s="1">
        <v>37468</v>
      </c>
      <c r="B85">
        <v>2290</v>
      </c>
      <c r="C85" s="10">
        <f t="shared" si="22"/>
        <v>-0.15684830633284241</v>
      </c>
      <c r="D85">
        <v>908.72</v>
      </c>
      <c r="E85" s="10">
        <f t="shared" si="14"/>
        <v>-8.5610786878647538E-2</v>
      </c>
      <c r="F85">
        <v>298</v>
      </c>
      <c r="G85" s="10">
        <f t="shared" si="15"/>
        <v>-0.11044776119402988</v>
      </c>
      <c r="H85">
        <v>456.15</v>
      </c>
      <c r="I85" s="10">
        <f t="shared" si="16"/>
        <v>-0.13294303256096873</v>
      </c>
      <c r="J85">
        <v>133.53</v>
      </c>
      <c r="K85" s="10">
        <f t="shared" si="17"/>
        <v>-0.21239825409932755</v>
      </c>
      <c r="T85">
        <f t="shared" si="18"/>
        <v>-0.16547900139352745</v>
      </c>
      <c r="U85">
        <f t="shared" si="13"/>
        <v>-8.6282893712079131E-2</v>
      </c>
      <c r="V85">
        <f t="shared" si="19"/>
        <v>-0.11827625700260266</v>
      </c>
      <c r="W85">
        <f t="shared" si="20"/>
        <v>-0.1487229732762845</v>
      </c>
      <c r="X85">
        <f t="shared" si="21"/>
        <v>-0.22536033879009632</v>
      </c>
    </row>
    <row r="86" spans="1:24">
      <c r="A86" s="1">
        <v>37498</v>
      </c>
      <c r="B86">
        <v>1822</v>
      </c>
      <c r="C86" s="10">
        <f t="shared" si="22"/>
        <v>-0.2043668122270742</v>
      </c>
      <c r="D86">
        <v>936.8</v>
      </c>
      <c r="E86" s="10">
        <f t="shared" si="14"/>
        <v>3.0900607447838624E-2</v>
      </c>
      <c r="F86">
        <v>306</v>
      </c>
      <c r="G86" s="10">
        <f t="shared" si="15"/>
        <v>2.6845637583892579E-2</v>
      </c>
      <c r="H86">
        <v>472.37</v>
      </c>
      <c r="I86" s="10">
        <f t="shared" si="16"/>
        <v>3.5558478570645757E-2</v>
      </c>
      <c r="J86">
        <v>129.03</v>
      </c>
      <c r="K86" s="10">
        <f t="shared" si="17"/>
        <v>-3.370029206919789E-2</v>
      </c>
      <c r="T86">
        <f t="shared" si="18"/>
        <v>-0.21299750728775924</v>
      </c>
      <c r="U86">
        <f t="shared" si="13"/>
        <v>3.0228500614407034E-2</v>
      </c>
      <c r="V86">
        <f t="shared" si="19"/>
        <v>1.9017141775319789E-2</v>
      </c>
      <c r="W86">
        <f t="shared" si="20"/>
        <v>1.9778537855329986E-2</v>
      </c>
      <c r="X86">
        <f t="shared" si="21"/>
        <v>-4.6662376759966637E-2</v>
      </c>
    </row>
    <row r="87" spans="1:24">
      <c r="A87" s="1">
        <v>37529</v>
      </c>
      <c r="B87">
        <v>1928</v>
      </c>
      <c r="C87" s="10">
        <f t="shared" si="22"/>
        <v>5.8177826564215218E-2</v>
      </c>
      <c r="D87">
        <v>844.28</v>
      </c>
      <c r="E87" s="10">
        <f t="shared" si="14"/>
        <v>-9.8761742100768601E-2</v>
      </c>
      <c r="F87">
        <v>192</v>
      </c>
      <c r="G87" s="10">
        <f t="shared" si="15"/>
        <v>-0.37254901960784315</v>
      </c>
      <c r="H87">
        <v>447.03</v>
      </c>
      <c r="I87" s="10">
        <f t="shared" si="16"/>
        <v>-5.3644388932404752E-2</v>
      </c>
      <c r="J87">
        <v>112.52</v>
      </c>
      <c r="K87" s="10">
        <f t="shared" si="17"/>
        <v>-0.12795473920793621</v>
      </c>
      <c r="T87">
        <f t="shared" si="18"/>
        <v>4.9547131503530184E-2</v>
      </c>
      <c r="U87">
        <f t="shared" si="13"/>
        <v>-9.9433848934200195E-2</v>
      </c>
      <c r="V87">
        <f t="shared" si="19"/>
        <v>-0.38037751541641596</v>
      </c>
      <c r="W87">
        <f t="shared" si="20"/>
        <v>-6.9424329647720523E-2</v>
      </c>
      <c r="X87">
        <f t="shared" si="21"/>
        <v>-0.14091682389870497</v>
      </c>
    </row>
    <row r="88" spans="1:24">
      <c r="A88" s="1">
        <v>37560</v>
      </c>
      <c r="B88">
        <v>2385</v>
      </c>
      <c r="C88" s="10">
        <f t="shared" si="22"/>
        <v>0.23703319502074693</v>
      </c>
      <c r="D88">
        <v>954.15</v>
      </c>
      <c r="E88" s="10">
        <f t="shared" si="14"/>
        <v>0.13013455251812189</v>
      </c>
      <c r="F88">
        <v>186.25</v>
      </c>
      <c r="G88" s="10">
        <f t="shared" si="15"/>
        <v>-2.994791666666663E-2</v>
      </c>
      <c r="H88">
        <v>461.22</v>
      </c>
      <c r="I88" s="10">
        <f t="shared" si="16"/>
        <v>3.1742836051271928E-2</v>
      </c>
      <c r="J88">
        <v>146.03</v>
      </c>
      <c r="K88" s="10">
        <f t="shared" si="17"/>
        <v>0.29781372200497702</v>
      </c>
      <c r="T88">
        <f t="shared" si="18"/>
        <v>0.2284024999600619</v>
      </c>
      <c r="U88">
        <f t="shared" si="13"/>
        <v>0.12946244568469031</v>
      </c>
      <c r="V88">
        <f t="shared" si="19"/>
        <v>-3.777641247523942E-2</v>
      </c>
      <c r="W88">
        <f t="shared" si="20"/>
        <v>1.5962895335956157E-2</v>
      </c>
      <c r="X88">
        <f t="shared" si="21"/>
        <v>0.28485163731420826</v>
      </c>
    </row>
    <row r="89" spans="1:24">
      <c r="A89" s="1">
        <v>37589</v>
      </c>
      <c r="B89">
        <v>2446</v>
      </c>
      <c r="C89" s="10">
        <f t="shared" si="22"/>
        <v>2.5576519916142626E-2</v>
      </c>
      <c r="D89">
        <v>1075.5899999999999</v>
      </c>
      <c r="E89" s="10">
        <f t="shared" si="14"/>
        <v>0.1272755855997485</v>
      </c>
      <c r="F89">
        <v>169.25</v>
      </c>
      <c r="G89" s="10">
        <f t="shared" si="15"/>
        <v>-9.1275167785234923E-2</v>
      </c>
      <c r="H89">
        <v>432.84</v>
      </c>
      <c r="I89" s="10">
        <f t="shared" si="16"/>
        <v>-6.1532457395603091E-2</v>
      </c>
      <c r="J89">
        <v>156.78</v>
      </c>
      <c r="K89" s="10">
        <f t="shared" si="17"/>
        <v>7.3615010614257237E-2</v>
      </c>
      <c r="T89">
        <f t="shared" si="18"/>
        <v>1.6945824855457588E-2</v>
      </c>
      <c r="U89">
        <f t="shared" si="13"/>
        <v>0.12660347876631692</v>
      </c>
      <c r="V89">
        <f t="shared" si="19"/>
        <v>-9.9103663593807706E-2</v>
      </c>
      <c r="W89">
        <f t="shared" si="20"/>
        <v>-7.7312398110918862E-2</v>
      </c>
      <c r="X89">
        <f t="shared" si="21"/>
        <v>6.065292592348849E-2</v>
      </c>
    </row>
    <row r="90" spans="1:24">
      <c r="A90" s="1">
        <v>37621</v>
      </c>
      <c r="B90">
        <v>2220</v>
      </c>
      <c r="C90" s="10">
        <f t="shared" si="22"/>
        <v>-9.2395748160261637E-2</v>
      </c>
      <c r="D90">
        <v>1024.3699999999999</v>
      </c>
      <c r="E90" s="10">
        <f t="shared" si="14"/>
        <v>-4.7620375793750447E-2</v>
      </c>
      <c r="F90">
        <v>124</v>
      </c>
      <c r="G90" s="10">
        <f t="shared" si="15"/>
        <v>-0.26735598227474155</v>
      </c>
      <c r="H90">
        <v>385.19</v>
      </c>
      <c r="I90" s="10">
        <f t="shared" si="16"/>
        <v>-0.11008686812679047</v>
      </c>
      <c r="J90">
        <v>133.03</v>
      </c>
      <c r="K90" s="10">
        <f t="shared" si="17"/>
        <v>-0.15148615894884554</v>
      </c>
      <c r="T90">
        <f t="shared" si="18"/>
        <v>-0.10102644322094667</v>
      </c>
      <c r="U90">
        <f t="shared" si="13"/>
        <v>-4.8292482627182033E-2</v>
      </c>
      <c r="V90">
        <f t="shared" si="19"/>
        <v>-0.27518447808331437</v>
      </c>
      <c r="W90">
        <f t="shared" si="20"/>
        <v>-0.12586680884210624</v>
      </c>
      <c r="X90">
        <f t="shared" si="21"/>
        <v>-0.1644482436396143</v>
      </c>
    </row>
    <row r="91" spans="1:24">
      <c r="A91" s="1">
        <v>37652</v>
      </c>
      <c r="B91">
        <v>2055</v>
      </c>
      <c r="C91" s="10">
        <f t="shared" si="22"/>
        <v>-7.4324324324324342E-2</v>
      </c>
      <c r="D91">
        <v>918.63</v>
      </c>
      <c r="E91" s="10">
        <f t="shared" si="14"/>
        <v>-0.1032244208635551</v>
      </c>
      <c r="F91">
        <v>113.75</v>
      </c>
      <c r="G91" s="10">
        <f t="shared" si="15"/>
        <v>-8.2661290322580627E-2</v>
      </c>
      <c r="H91">
        <v>349.72</v>
      </c>
      <c r="I91" s="10">
        <f t="shared" si="16"/>
        <v>-9.208442586775345E-2</v>
      </c>
      <c r="J91">
        <v>118.02</v>
      </c>
      <c r="K91" s="10">
        <f t="shared" si="17"/>
        <v>-0.11283169209952648</v>
      </c>
      <c r="T91">
        <f t="shared" si="18"/>
        <v>-8.2955019385009376E-2</v>
      </c>
      <c r="U91">
        <f t="shared" si="13"/>
        <v>-0.10389652769698669</v>
      </c>
      <c r="V91">
        <f t="shared" si="19"/>
        <v>-9.048978613115341E-2</v>
      </c>
      <c r="W91">
        <f t="shared" si="20"/>
        <v>-0.10786436658306922</v>
      </c>
      <c r="X91">
        <f t="shared" si="21"/>
        <v>-0.12579377679029524</v>
      </c>
    </row>
    <row r="92" spans="1:24">
      <c r="A92" s="1">
        <v>37680</v>
      </c>
      <c r="B92">
        <v>2048</v>
      </c>
      <c r="C92" s="10">
        <f t="shared" si="22"/>
        <v>-3.4063260340632118E-3</v>
      </c>
      <c r="D92">
        <v>1061.54</v>
      </c>
      <c r="E92" s="10">
        <f t="shared" si="14"/>
        <v>0.15556861848622394</v>
      </c>
      <c r="F92">
        <v>110</v>
      </c>
      <c r="G92" s="10">
        <f t="shared" si="15"/>
        <v>-3.2967032967032961E-2</v>
      </c>
      <c r="H92">
        <v>390.26</v>
      </c>
      <c r="I92" s="10">
        <f t="shared" si="16"/>
        <v>0.11592130847535165</v>
      </c>
      <c r="J92">
        <v>133.78</v>
      </c>
      <c r="K92" s="10">
        <f t="shared" si="17"/>
        <v>0.133536688696831</v>
      </c>
      <c r="T92">
        <f t="shared" si="18"/>
        <v>-1.2037021094748249E-2</v>
      </c>
      <c r="U92">
        <f t="shared" si="13"/>
        <v>0.15489651165279236</v>
      </c>
      <c r="V92">
        <f t="shared" si="19"/>
        <v>-4.0795528775605751E-2</v>
      </c>
      <c r="W92">
        <f t="shared" si="20"/>
        <v>0.10014136776003588</v>
      </c>
      <c r="X92">
        <f t="shared" si="21"/>
        <v>0.12057460400606225</v>
      </c>
    </row>
    <row r="93" spans="1:24">
      <c r="A93" s="1">
        <v>37711</v>
      </c>
      <c r="B93">
        <v>2157</v>
      </c>
      <c r="C93" s="10">
        <f t="shared" si="22"/>
        <v>5.322265625E-2</v>
      </c>
      <c r="D93">
        <v>973.98</v>
      </c>
      <c r="E93" s="10">
        <f t="shared" si="14"/>
        <v>-8.2483938429074644E-2</v>
      </c>
      <c r="F93">
        <v>112</v>
      </c>
      <c r="G93" s="10">
        <f t="shared" si="15"/>
        <v>1.8181818181818077E-2</v>
      </c>
      <c r="H93">
        <v>389.25</v>
      </c>
      <c r="I93" s="10">
        <f t="shared" si="16"/>
        <v>-2.5880182442473698E-3</v>
      </c>
      <c r="J93">
        <v>115.02</v>
      </c>
      <c r="K93" s="10">
        <f t="shared" si="17"/>
        <v>-0.14023022873374202</v>
      </c>
      <c r="T93">
        <f t="shared" si="18"/>
        <v>4.4591961189314966E-2</v>
      </c>
      <c r="U93">
        <f t="shared" si="13"/>
        <v>-8.3156045262506237E-2</v>
      </c>
      <c r="V93">
        <f t="shared" si="19"/>
        <v>1.0353322373245289E-2</v>
      </c>
      <c r="W93">
        <f t="shared" si="20"/>
        <v>-1.8367958959563141E-2</v>
      </c>
      <c r="X93">
        <f t="shared" si="21"/>
        <v>-0.15319231342451078</v>
      </c>
    </row>
    <row r="94" spans="1:24">
      <c r="A94" s="1">
        <v>37741</v>
      </c>
      <c r="B94">
        <v>2455</v>
      </c>
      <c r="C94" s="10">
        <f t="shared" si="22"/>
        <v>0.13815484469170136</v>
      </c>
      <c r="D94">
        <v>988.02</v>
      </c>
      <c r="E94" s="10">
        <f t="shared" si="14"/>
        <v>1.4415080391794399E-2</v>
      </c>
      <c r="F94">
        <v>127</v>
      </c>
      <c r="G94" s="10">
        <f t="shared" si="15"/>
        <v>0.1339285714285714</v>
      </c>
      <c r="H94">
        <v>456.66</v>
      </c>
      <c r="I94" s="10">
        <f t="shared" si="16"/>
        <v>0.17317919075144506</v>
      </c>
      <c r="J94">
        <v>138.78</v>
      </c>
      <c r="K94" s="10">
        <f t="shared" si="17"/>
        <v>0.20657276995305174</v>
      </c>
      <c r="T94">
        <f t="shared" si="18"/>
        <v>0.12952414963101633</v>
      </c>
      <c r="U94">
        <f t="shared" si="13"/>
        <v>1.3742973558362811E-2</v>
      </c>
      <c r="V94">
        <f t="shared" si="19"/>
        <v>0.12610007561999861</v>
      </c>
      <c r="W94">
        <f t="shared" si="20"/>
        <v>0.15739925003612928</v>
      </c>
      <c r="X94">
        <f t="shared" si="21"/>
        <v>0.19361068526228298</v>
      </c>
    </row>
    <row r="95" spans="1:24">
      <c r="A95" s="1">
        <v>37771</v>
      </c>
      <c r="B95">
        <v>2473</v>
      </c>
      <c r="C95" s="10">
        <f t="shared" si="22"/>
        <v>7.3319755600813608E-3</v>
      </c>
      <c r="D95">
        <v>988.02</v>
      </c>
      <c r="E95" s="10">
        <f t="shared" si="14"/>
        <v>0</v>
      </c>
      <c r="F95">
        <v>129.5</v>
      </c>
      <c r="G95" s="10">
        <f t="shared" si="15"/>
        <v>1.9685039370078705E-2</v>
      </c>
      <c r="H95">
        <v>456.15</v>
      </c>
      <c r="I95" s="10">
        <f t="shared" si="16"/>
        <v>-1.1168046248851704E-3</v>
      </c>
      <c r="J95">
        <v>160.28</v>
      </c>
      <c r="K95" s="10">
        <f t="shared" si="17"/>
        <v>0.15492145842340399</v>
      </c>
      <c r="T95">
        <f t="shared" si="18"/>
        <v>-1.2987195006036768E-3</v>
      </c>
      <c r="U95">
        <f t="shared" si="13"/>
        <v>-6.7210683343158861E-4</v>
      </c>
      <c r="V95">
        <f t="shared" si="19"/>
        <v>1.1856543561505917E-2</v>
      </c>
      <c r="W95">
        <f t="shared" si="20"/>
        <v>-1.6896745340200942E-2</v>
      </c>
      <c r="X95">
        <f t="shared" si="21"/>
        <v>0.14195937373263523</v>
      </c>
    </row>
    <row r="96" spans="1:24">
      <c r="A96" s="1">
        <v>37802</v>
      </c>
      <c r="B96">
        <v>2430</v>
      </c>
      <c r="C96" s="10">
        <f t="shared" si="22"/>
        <v>-1.7387788111605351E-2</v>
      </c>
      <c r="D96">
        <v>941.76</v>
      </c>
      <c r="E96" s="10">
        <f t="shared" si="14"/>
        <v>-4.6820914556385484E-2</v>
      </c>
      <c r="F96">
        <v>142.5</v>
      </c>
      <c r="G96" s="10">
        <f t="shared" si="15"/>
        <v>0.10038610038610041</v>
      </c>
      <c r="H96">
        <v>430.56</v>
      </c>
      <c r="I96" s="10">
        <f t="shared" si="16"/>
        <v>-5.6099967116080229E-2</v>
      </c>
      <c r="J96">
        <v>162.03</v>
      </c>
      <c r="K96" s="10">
        <f t="shared" si="17"/>
        <v>1.0918392812578004E-2</v>
      </c>
      <c r="T96">
        <f t="shared" si="18"/>
        <v>-2.6018483172290389E-2</v>
      </c>
      <c r="U96">
        <f t="shared" si="13"/>
        <v>-4.7493021389817071E-2</v>
      </c>
      <c r="V96">
        <f t="shared" si="19"/>
        <v>9.2557604577527625E-2</v>
      </c>
      <c r="W96">
        <f t="shared" si="20"/>
        <v>-7.1879907831396E-2</v>
      </c>
      <c r="X96">
        <f t="shared" si="21"/>
        <v>-2.0436918781907443E-3</v>
      </c>
    </row>
    <row r="97" spans="1:24">
      <c r="A97" s="1">
        <v>37833</v>
      </c>
      <c r="B97">
        <v>2483</v>
      </c>
      <c r="C97" s="10">
        <f t="shared" si="22"/>
        <v>2.1810699588477256E-2</v>
      </c>
      <c r="D97">
        <v>1065.67</v>
      </c>
      <c r="E97" s="10">
        <f t="shared" si="14"/>
        <v>0.13157279986408432</v>
      </c>
      <c r="F97">
        <v>154.25</v>
      </c>
      <c r="G97" s="10">
        <f t="shared" si="15"/>
        <v>8.2456140350877227E-2</v>
      </c>
      <c r="H97">
        <v>439.17</v>
      </c>
      <c r="I97" s="10">
        <f t="shared" si="16"/>
        <v>1.9997212931995634E-2</v>
      </c>
      <c r="J97">
        <v>184.29</v>
      </c>
      <c r="K97" s="10">
        <f t="shared" si="17"/>
        <v>0.13738196630253641</v>
      </c>
      <c r="T97">
        <f t="shared" si="18"/>
        <v>1.3180004527792218E-2</v>
      </c>
      <c r="U97">
        <f t="shared" si="13"/>
        <v>0.13090069303065274</v>
      </c>
      <c r="V97">
        <f t="shared" si="19"/>
        <v>7.4627644542304444E-2</v>
      </c>
      <c r="W97">
        <f t="shared" si="20"/>
        <v>4.2172722166798626E-3</v>
      </c>
      <c r="X97">
        <f t="shared" si="21"/>
        <v>0.12441988161176766</v>
      </c>
    </row>
    <row r="98" spans="1:24">
      <c r="A98" s="1">
        <v>37862</v>
      </c>
      <c r="B98">
        <v>2430</v>
      </c>
      <c r="C98" s="10">
        <f t="shared" si="22"/>
        <v>-2.134514699959722E-2</v>
      </c>
      <c r="D98">
        <v>1149.1099999999999</v>
      </c>
      <c r="E98" s="10">
        <f t="shared" si="14"/>
        <v>7.8298159843103177E-2</v>
      </c>
      <c r="F98">
        <v>170.75</v>
      </c>
      <c r="G98" s="10">
        <f t="shared" si="15"/>
        <v>0.10696920583468406</v>
      </c>
      <c r="H98">
        <v>466.29</v>
      </c>
      <c r="I98" s="10">
        <f t="shared" si="16"/>
        <v>6.1752851970763079E-2</v>
      </c>
      <c r="J98">
        <v>169.04</v>
      </c>
      <c r="K98" s="10">
        <f t="shared" si="17"/>
        <v>-8.2750013565575986E-2</v>
      </c>
      <c r="T98">
        <f t="shared" si="18"/>
        <v>-2.9975842060282257E-2</v>
      </c>
      <c r="U98">
        <f t="shared" si="13"/>
        <v>7.7626053009671583E-2</v>
      </c>
      <c r="V98">
        <f t="shared" si="19"/>
        <v>9.9140710026111273E-2</v>
      </c>
      <c r="W98">
        <f t="shared" si="20"/>
        <v>4.5972911255447307E-2</v>
      </c>
      <c r="X98">
        <f t="shared" si="21"/>
        <v>-9.5712098256344733E-2</v>
      </c>
    </row>
    <row r="99" spans="1:24">
      <c r="A99" s="1">
        <v>37894</v>
      </c>
      <c r="B99">
        <v>2542</v>
      </c>
      <c r="C99" s="10">
        <f t="shared" si="22"/>
        <v>4.6090534979423836E-2</v>
      </c>
      <c r="D99">
        <v>1059.8900000000001</v>
      </c>
      <c r="E99" s="10">
        <f t="shared" si="14"/>
        <v>-7.7642697391894444E-2</v>
      </c>
      <c r="F99">
        <v>168</v>
      </c>
      <c r="G99" s="10">
        <f t="shared" si="15"/>
        <v>-1.6105417276720324E-2</v>
      </c>
      <c r="H99">
        <v>462.23</v>
      </c>
      <c r="I99" s="10">
        <f t="shared" si="16"/>
        <v>-8.7070278153080771E-3</v>
      </c>
      <c r="J99">
        <v>164.28</v>
      </c>
      <c r="K99" s="10">
        <f t="shared" si="17"/>
        <v>-2.8159015617605254E-2</v>
      </c>
      <c r="T99">
        <f t="shared" si="18"/>
        <v>3.7459839918738802E-2</v>
      </c>
      <c r="U99">
        <f t="shared" si="13"/>
        <v>-7.8314804225326037E-2</v>
      </c>
      <c r="V99">
        <f t="shared" si="19"/>
        <v>-2.3933913085293114E-2</v>
      </c>
      <c r="W99">
        <f t="shared" si="20"/>
        <v>-2.4486968530623848E-2</v>
      </c>
      <c r="X99">
        <f t="shared" si="21"/>
        <v>-4.1121100308374001E-2</v>
      </c>
    </row>
    <row r="100" spans="1:24">
      <c r="A100" s="1">
        <v>37925</v>
      </c>
      <c r="B100">
        <v>2768</v>
      </c>
      <c r="C100" s="10">
        <f t="shared" si="22"/>
        <v>8.8906372934697053E-2</v>
      </c>
      <c r="D100">
        <v>1180.5</v>
      </c>
      <c r="E100" s="10">
        <f t="shared" si="14"/>
        <v>0.11379482776514527</v>
      </c>
      <c r="F100">
        <v>183</v>
      </c>
      <c r="G100" s="10">
        <f t="shared" si="15"/>
        <v>8.9285714285714191E-2</v>
      </c>
      <c r="H100">
        <v>466.29</v>
      </c>
      <c r="I100" s="10">
        <f t="shared" si="16"/>
        <v>8.7835060467733594E-3</v>
      </c>
      <c r="J100">
        <v>186.54</v>
      </c>
      <c r="K100" s="10">
        <f t="shared" si="17"/>
        <v>0.13550036523009501</v>
      </c>
      <c r="T100">
        <f t="shared" si="18"/>
        <v>8.0275677874012019E-2</v>
      </c>
      <c r="U100">
        <f t="shared" si="13"/>
        <v>0.11312272093171367</v>
      </c>
      <c r="V100">
        <f t="shared" si="19"/>
        <v>8.1457218477141408E-2</v>
      </c>
      <c r="W100">
        <f t="shared" si="20"/>
        <v>-6.9964346685424117E-3</v>
      </c>
      <c r="X100">
        <f t="shared" si="21"/>
        <v>0.12253828053932626</v>
      </c>
    </row>
    <row r="101" spans="1:24">
      <c r="A101" s="1">
        <v>37953</v>
      </c>
      <c r="B101">
        <v>2639</v>
      </c>
      <c r="C101" s="10">
        <f t="shared" si="22"/>
        <v>-4.6604046242774588E-2</v>
      </c>
      <c r="D101">
        <v>1147.46</v>
      </c>
      <c r="E101" s="10">
        <f t="shared" si="14"/>
        <v>-2.7988140618382062E-2</v>
      </c>
      <c r="F101">
        <v>174.25</v>
      </c>
      <c r="G101" s="10">
        <f t="shared" si="15"/>
        <v>-4.7814207650273222E-2</v>
      </c>
      <c r="H101">
        <v>449.82</v>
      </c>
      <c r="I101" s="10">
        <f t="shared" si="16"/>
        <v>-3.5321366531557707E-2</v>
      </c>
      <c r="J101">
        <v>181.29</v>
      </c>
      <c r="K101" s="10">
        <f t="shared" si="17"/>
        <v>-2.8144097780636868E-2</v>
      </c>
      <c r="T101">
        <f t="shared" si="18"/>
        <v>-5.5234741303459622E-2</v>
      </c>
      <c r="U101">
        <f t="shared" si="13"/>
        <v>-2.8660247451813652E-2</v>
      </c>
      <c r="V101">
        <f t="shared" si="19"/>
        <v>-5.5642703458846011E-2</v>
      </c>
      <c r="W101">
        <f t="shared" si="20"/>
        <v>-5.1101307246873479E-2</v>
      </c>
      <c r="X101">
        <f t="shared" si="21"/>
        <v>-4.1106182471405614E-2</v>
      </c>
    </row>
    <row r="102" spans="1:24">
      <c r="A102" s="1">
        <v>37986</v>
      </c>
      <c r="B102">
        <v>2680</v>
      </c>
      <c r="C102" s="10">
        <f t="shared" si="22"/>
        <v>1.5536187949981128E-2</v>
      </c>
      <c r="D102">
        <v>1274.68</v>
      </c>
      <c r="E102" s="10">
        <f t="shared" si="14"/>
        <v>0.11087096717968392</v>
      </c>
      <c r="F102">
        <v>168.25</v>
      </c>
      <c r="G102" s="10">
        <f t="shared" si="15"/>
        <v>-3.4433285509325673E-2</v>
      </c>
      <c r="H102">
        <v>432.58</v>
      </c>
      <c r="I102" s="10">
        <f t="shared" si="16"/>
        <v>-3.8326441687786206E-2</v>
      </c>
      <c r="J102">
        <v>175.79</v>
      </c>
      <c r="K102" s="10">
        <f t="shared" si="17"/>
        <v>-3.0338132274256746E-2</v>
      </c>
      <c r="T102">
        <f t="shared" si="18"/>
        <v>6.9054928892960908E-3</v>
      </c>
      <c r="U102">
        <f t="shared" si="13"/>
        <v>0.11019886034625233</v>
      </c>
      <c r="V102">
        <f t="shared" si="19"/>
        <v>-4.2261781317898463E-2</v>
      </c>
      <c r="W102">
        <f t="shared" si="20"/>
        <v>-5.4106382403101977E-2</v>
      </c>
      <c r="X102">
        <f t="shared" si="21"/>
        <v>-4.3300216965025493E-2</v>
      </c>
    </row>
    <row r="103" spans="1:24">
      <c r="A103" s="1">
        <v>38016</v>
      </c>
      <c r="B103">
        <v>2602</v>
      </c>
      <c r="C103" s="10">
        <f t="shared" si="22"/>
        <v>-2.9104477611940349E-2</v>
      </c>
      <c r="D103">
        <v>1206.1099999999999</v>
      </c>
      <c r="E103" s="10">
        <f t="shared" si="14"/>
        <v>-5.3793893369316392E-2</v>
      </c>
      <c r="F103">
        <v>164.5</v>
      </c>
      <c r="G103" s="10">
        <f t="shared" si="15"/>
        <v>-2.2288261515601815E-2</v>
      </c>
      <c r="H103">
        <v>440.95</v>
      </c>
      <c r="I103" s="10">
        <f t="shared" si="16"/>
        <v>1.9349022146192718E-2</v>
      </c>
      <c r="J103">
        <v>195.54</v>
      </c>
      <c r="K103" s="10">
        <f t="shared" si="17"/>
        <v>0.11234996302406275</v>
      </c>
      <c r="T103">
        <f t="shared" si="18"/>
        <v>-3.7735172672625383E-2</v>
      </c>
      <c r="U103">
        <f t="shared" si="13"/>
        <v>-5.4466000202747979E-2</v>
      </c>
      <c r="V103">
        <f t="shared" si="19"/>
        <v>-3.0116757324174605E-2</v>
      </c>
      <c r="W103">
        <f t="shared" si="20"/>
        <v>3.569081430876947E-3</v>
      </c>
      <c r="X103">
        <f t="shared" si="21"/>
        <v>9.9387878333294002E-2</v>
      </c>
    </row>
    <row r="104" spans="1:24">
      <c r="A104" s="1">
        <v>38044</v>
      </c>
      <c r="B104">
        <v>2552</v>
      </c>
      <c r="C104" s="10">
        <f t="shared" si="22"/>
        <v>-1.9215987701767911E-2</v>
      </c>
      <c r="D104">
        <v>1190.42</v>
      </c>
      <c r="E104" s="10">
        <f t="shared" si="14"/>
        <v>-1.3008763711435778E-2</v>
      </c>
      <c r="F104">
        <v>190.25</v>
      </c>
      <c r="G104" s="10">
        <f t="shared" si="15"/>
        <v>0.15653495440729492</v>
      </c>
      <c r="H104">
        <v>452.1</v>
      </c>
      <c r="I104" s="10">
        <f t="shared" si="16"/>
        <v>2.5286313641002423E-2</v>
      </c>
      <c r="J104">
        <v>192.79</v>
      </c>
      <c r="K104" s="10">
        <f t="shared" si="17"/>
        <v>-1.4063618696941838E-2</v>
      </c>
      <c r="T104">
        <f t="shared" si="18"/>
        <v>-2.7846682762452949E-2</v>
      </c>
      <c r="U104">
        <f t="shared" si="13"/>
        <v>-1.3680870544867366E-2</v>
      </c>
      <c r="V104">
        <f t="shared" si="19"/>
        <v>0.14870645859872214</v>
      </c>
      <c r="W104">
        <f t="shared" si="20"/>
        <v>9.5063729256866514E-3</v>
      </c>
      <c r="X104">
        <f t="shared" si="21"/>
        <v>-2.7025703387710584E-2</v>
      </c>
    </row>
    <row r="105" spans="1:24">
      <c r="A105" s="1">
        <v>38077</v>
      </c>
      <c r="B105">
        <v>2523</v>
      </c>
      <c r="C105" s="10">
        <f t="shared" si="22"/>
        <v>-1.1363636363636354E-2</v>
      </c>
      <c r="D105">
        <v>1108.6300000000001</v>
      </c>
      <c r="E105" s="10">
        <f t="shared" si="14"/>
        <v>-6.8706842962987791E-2</v>
      </c>
      <c r="F105">
        <v>201</v>
      </c>
      <c r="G105" s="10">
        <f t="shared" si="15"/>
        <v>5.6504599211563811E-2</v>
      </c>
      <c r="H105">
        <v>457.92</v>
      </c>
      <c r="I105" s="10">
        <f t="shared" si="16"/>
        <v>1.2873258128732523E-2</v>
      </c>
      <c r="J105">
        <v>180.29</v>
      </c>
      <c r="K105" s="10">
        <f t="shared" si="17"/>
        <v>-6.4837387831319093E-2</v>
      </c>
      <c r="T105">
        <f t="shared" si="18"/>
        <v>-1.9994331424321391E-2</v>
      </c>
      <c r="U105">
        <f t="shared" si="13"/>
        <v>-6.9378949796419384E-2</v>
      </c>
      <c r="V105">
        <f t="shared" si="19"/>
        <v>4.8676103402991021E-2</v>
      </c>
      <c r="W105">
        <f t="shared" si="20"/>
        <v>-2.906682586583248E-3</v>
      </c>
      <c r="X105">
        <f t="shared" si="21"/>
        <v>-7.779947252208784E-2</v>
      </c>
    </row>
    <row r="106" spans="1:24">
      <c r="A106" s="1">
        <v>38107</v>
      </c>
      <c r="B106">
        <v>2637</v>
      </c>
      <c r="C106" s="10">
        <f t="shared" si="22"/>
        <v>4.5184304399524367E-2</v>
      </c>
      <c r="D106">
        <v>1021.89</v>
      </c>
      <c r="E106" s="10">
        <f t="shared" si="14"/>
        <v>-7.8240711508799299E-2</v>
      </c>
      <c r="F106">
        <v>209.75</v>
      </c>
      <c r="G106" s="10">
        <f t="shared" si="15"/>
        <v>4.3532338308457819E-2</v>
      </c>
      <c r="H106">
        <v>477.69</v>
      </c>
      <c r="I106" s="10">
        <f t="shared" si="16"/>
        <v>4.3173480083857463E-2</v>
      </c>
      <c r="J106">
        <v>172.79</v>
      </c>
      <c r="K106" s="10">
        <f t="shared" si="17"/>
        <v>-4.1599645016362485E-2</v>
      </c>
      <c r="T106">
        <f t="shared" si="18"/>
        <v>3.6553609338839332E-2</v>
      </c>
      <c r="U106">
        <f t="shared" si="13"/>
        <v>-7.8912818342230892E-2</v>
      </c>
      <c r="V106">
        <f t="shared" si="19"/>
        <v>3.5703842499885029E-2</v>
      </c>
      <c r="W106">
        <f t="shared" si="20"/>
        <v>2.7393539368541692E-2</v>
      </c>
      <c r="X106">
        <f t="shared" si="21"/>
        <v>-5.4561729707131232E-2</v>
      </c>
    </row>
    <row r="107" spans="1:24">
      <c r="A107" s="1">
        <v>38138</v>
      </c>
      <c r="B107">
        <v>2541</v>
      </c>
      <c r="C107" s="10">
        <f t="shared" si="22"/>
        <v>-3.6405005688282088E-2</v>
      </c>
      <c r="D107">
        <v>1085.5</v>
      </c>
      <c r="E107" s="10">
        <f t="shared" si="14"/>
        <v>6.2247404319447419E-2</v>
      </c>
      <c r="F107">
        <v>205.75</v>
      </c>
      <c r="G107" s="10">
        <f t="shared" si="15"/>
        <v>-1.9070321811680557E-2</v>
      </c>
      <c r="H107">
        <v>465.27</v>
      </c>
      <c r="I107" s="10">
        <f t="shared" si="16"/>
        <v>-2.6000125604471513E-2</v>
      </c>
      <c r="J107">
        <v>176.79</v>
      </c>
      <c r="K107" s="10">
        <f t="shared" si="17"/>
        <v>2.3149487817581971E-2</v>
      </c>
      <c r="T107">
        <f t="shared" si="18"/>
        <v>-4.5035700748967122E-2</v>
      </c>
      <c r="U107">
        <f t="shared" si="13"/>
        <v>6.1575297486015833E-2</v>
      </c>
      <c r="V107">
        <f t="shared" si="19"/>
        <v>-2.6898817620253347E-2</v>
      </c>
      <c r="W107">
        <f t="shared" si="20"/>
        <v>-4.1780066319787285E-2</v>
      </c>
      <c r="X107">
        <f t="shared" si="21"/>
        <v>1.0187403126813223E-2</v>
      </c>
    </row>
    <row r="108" spans="1:24">
      <c r="A108" s="1">
        <v>38168</v>
      </c>
      <c r="B108">
        <v>2474</v>
      </c>
      <c r="C108" s="10">
        <f t="shared" si="22"/>
        <v>-2.6367571822117242E-2</v>
      </c>
      <c r="D108">
        <v>1095.4100000000001</v>
      </c>
      <c r="E108" s="10">
        <f t="shared" si="14"/>
        <v>9.1294334408107414E-3</v>
      </c>
      <c r="F108">
        <v>219.25</v>
      </c>
      <c r="G108" s="10">
        <f t="shared" si="15"/>
        <v>6.56136087484811E-2</v>
      </c>
      <c r="H108">
        <v>466.03</v>
      </c>
      <c r="I108" s="10">
        <f t="shared" si="16"/>
        <v>1.633460141423182E-3</v>
      </c>
      <c r="J108">
        <v>186.54</v>
      </c>
      <c r="K108" s="10">
        <f t="shared" si="17"/>
        <v>5.5150178177498788E-2</v>
      </c>
      <c r="T108">
        <f t="shared" si="18"/>
        <v>-3.4998266882802276E-2</v>
      </c>
      <c r="U108">
        <f t="shared" si="13"/>
        <v>8.4573266073791533E-3</v>
      </c>
      <c r="V108">
        <f t="shared" si="19"/>
        <v>5.778511293990831E-2</v>
      </c>
      <c r="W108">
        <f t="shared" si="20"/>
        <v>-1.4146480573892589E-2</v>
      </c>
      <c r="X108">
        <f t="shared" si="21"/>
        <v>4.2188093486730041E-2</v>
      </c>
    </row>
    <row r="109" spans="1:24">
      <c r="A109" s="1">
        <v>38198</v>
      </c>
      <c r="B109">
        <v>2461</v>
      </c>
      <c r="C109" s="10">
        <f t="shared" si="22"/>
        <v>-5.2546483427647894E-3</v>
      </c>
      <c r="D109">
        <v>1183.81</v>
      </c>
      <c r="E109" s="10">
        <f t="shared" si="14"/>
        <v>8.0700377027779435E-2</v>
      </c>
      <c r="F109">
        <v>213.75</v>
      </c>
      <c r="G109" s="10">
        <f t="shared" si="15"/>
        <v>-2.5085518814139118E-2</v>
      </c>
      <c r="H109">
        <v>446.01</v>
      </c>
      <c r="I109" s="10">
        <f t="shared" si="16"/>
        <v>-4.2958607814947536E-2</v>
      </c>
      <c r="J109">
        <v>172.79</v>
      </c>
      <c r="K109" s="10">
        <f t="shared" si="17"/>
        <v>-7.3710732282620373E-2</v>
      </c>
      <c r="T109">
        <f t="shared" si="18"/>
        <v>-1.3885343403449827E-2</v>
      </c>
      <c r="U109">
        <f t="shared" si="13"/>
        <v>8.0028270194347842E-2</v>
      </c>
      <c r="V109">
        <f t="shared" si="19"/>
        <v>-3.2914014622711908E-2</v>
      </c>
      <c r="W109">
        <f t="shared" si="20"/>
        <v>-5.8738548530263307E-2</v>
      </c>
      <c r="X109">
        <f t="shared" si="21"/>
        <v>-8.6672816973389119E-2</v>
      </c>
    </row>
    <row r="110" spans="1:24">
      <c r="A110" s="1">
        <v>38230</v>
      </c>
      <c r="B110">
        <v>2555</v>
      </c>
      <c r="C110" s="10">
        <f t="shared" si="22"/>
        <v>3.8195855343356344E-2</v>
      </c>
      <c r="D110">
        <v>1139.2</v>
      </c>
      <c r="E110" s="10">
        <f t="shared" si="14"/>
        <v>-3.7683412034025698E-2</v>
      </c>
      <c r="F110">
        <v>200.5</v>
      </c>
      <c r="G110" s="10">
        <f t="shared" si="15"/>
        <v>-6.1988304093567259E-2</v>
      </c>
      <c r="H110">
        <v>429.8</v>
      </c>
      <c r="I110" s="10">
        <f t="shared" si="16"/>
        <v>-3.6344476581242513E-2</v>
      </c>
      <c r="J110">
        <v>163.53</v>
      </c>
      <c r="K110" s="10">
        <f t="shared" si="17"/>
        <v>-5.3591064297702329E-2</v>
      </c>
      <c r="T110">
        <f t="shared" si="18"/>
        <v>2.9565160282671307E-2</v>
      </c>
      <c r="U110">
        <f t="shared" si="13"/>
        <v>-3.8355518867457285E-2</v>
      </c>
      <c r="V110">
        <f t="shared" si="19"/>
        <v>-6.9816799902140042E-2</v>
      </c>
      <c r="W110">
        <f t="shared" si="20"/>
        <v>-5.2124417296558284E-2</v>
      </c>
      <c r="X110">
        <f t="shared" si="21"/>
        <v>-6.6553148988471075E-2</v>
      </c>
    </row>
    <row r="111" spans="1:24">
      <c r="A111" s="1">
        <v>38260</v>
      </c>
      <c r="B111">
        <v>2265</v>
      </c>
      <c r="C111" s="10">
        <f t="shared" si="22"/>
        <v>-0.11350293542074363</v>
      </c>
      <c r="D111">
        <v>1227.5899999999999</v>
      </c>
      <c r="E111" s="10">
        <f t="shared" si="14"/>
        <v>7.7589536516853741E-2</v>
      </c>
      <c r="F111">
        <v>224.75</v>
      </c>
      <c r="G111" s="10">
        <f t="shared" si="15"/>
        <v>0.12094763092269334</v>
      </c>
      <c r="H111">
        <v>421.94</v>
      </c>
      <c r="I111" s="10">
        <f t="shared" si="16"/>
        <v>-1.828757561656591E-2</v>
      </c>
      <c r="J111">
        <v>162.28</v>
      </c>
      <c r="K111" s="10">
        <f t="shared" si="17"/>
        <v>-7.6438573961964407E-3</v>
      </c>
      <c r="T111">
        <f t="shared" si="18"/>
        <v>-0.12213363048142867</v>
      </c>
      <c r="U111">
        <f t="shared" si="13"/>
        <v>7.6917429683422148E-2</v>
      </c>
      <c r="V111">
        <f t="shared" si="19"/>
        <v>0.11311913511412056</v>
      </c>
      <c r="W111">
        <f t="shared" si="20"/>
        <v>-3.4067516331881681E-2</v>
      </c>
      <c r="X111">
        <f t="shared" si="21"/>
        <v>-2.0605942086965187E-2</v>
      </c>
    </row>
    <row r="112" spans="1:24">
      <c r="A112" s="1">
        <v>38289</v>
      </c>
      <c r="B112">
        <v>2232</v>
      </c>
      <c r="C112" s="10">
        <f t="shared" si="22"/>
        <v>-1.4569536423841067E-2</v>
      </c>
      <c r="D112">
        <v>1176.3699999999999</v>
      </c>
      <c r="E112" s="10">
        <f t="shared" si="14"/>
        <v>-4.172402838081124E-2</v>
      </c>
      <c r="F112">
        <v>238.25</v>
      </c>
      <c r="G112" s="10">
        <f t="shared" si="15"/>
        <v>6.0066740823136788E-2</v>
      </c>
      <c r="H112">
        <v>418.39</v>
      </c>
      <c r="I112" s="10">
        <f t="shared" si="16"/>
        <v>-8.4135185097407028E-3</v>
      </c>
      <c r="J112">
        <v>183.54</v>
      </c>
      <c r="K112" s="10">
        <f t="shared" si="17"/>
        <v>0.1310081340892284</v>
      </c>
      <c r="T112">
        <f t="shared" si="18"/>
        <v>-2.3200231484526105E-2</v>
      </c>
      <c r="U112">
        <f t="shared" si="13"/>
        <v>-4.2396135214242826E-2</v>
      </c>
      <c r="V112">
        <f t="shared" si="19"/>
        <v>5.2238245014563998E-2</v>
      </c>
      <c r="W112">
        <f t="shared" si="20"/>
        <v>-2.4193459225056474E-2</v>
      </c>
      <c r="X112">
        <f t="shared" si="21"/>
        <v>0.11804604939845965</v>
      </c>
    </row>
    <row r="113" spans="1:24">
      <c r="A113" s="1">
        <v>38321</v>
      </c>
      <c r="B113">
        <v>2045</v>
      </c>
      <c r="C113" s="10">
        <f t="shared" si="22"/>
        <v>-8.3781362007168458E-2</v>
      </c>
      <c r="D113">
        <v>1266.42</v>
      </c>
      <c r="E113" s="10">
        <f t="shared" si="14"/>
        <v>7.6549044943342803E-2</v>
      </c>
      <c r="F113">
        <v>245.25</v>
      </c>
      <c r="G113" s="10">
        <f t="shared" si="15"/>
        <v>2.9380902413431276E-2</v>
      </c>
      <c r="H113">
        <v>452.6</v>
      </c>
      <c r="I113" s="10">
        <f t="shared" si="16"/>
        <v>8.1765816582614503E-2</v>
      </c>
      <c r="J113">
        <v>193.04</v>
      </c>
      <c r="K113" s="10">
        <f t="shared" si="17"/>
        <v>5.1759834368529933E-2</v>
      </c>
      <c r="T113">
        <f t="shared" si="18"/>
        <v>-9.2412057067853492E-2</v>
      </c>
      <c r="U113">
        <f t="shared" si="13"/>
        <v>7.587693810991121E-2</v>
      </c>
      <c r="V113">
        <f t="shared" si="19"/>
        <v>2.1552406604858486E-2</v>
      </c>
      <c r="W113">
        <f t="shared" si="20"/>
        <v>6.5985875867298732E-2</v>
      </c>
      <c r="X113">
        <f t="shared" si="21"/>
        <v>3.8797749677761187E-2</v>
      </c>
    </row>
    <row r="114" spans="1:24">
      <c r="A114" s="1">
        <v>38352</v>
      </c>
      <c r="B114">
        <v>1889</v>
      </c>
      <c r="C114" s="10">
        <f t="shared" si="22"/>
        <v>-7.6283618581907131E-2</v>
      </c>
      <c r="D114">
        <v>1266.42</v>
      </c>
      <c r="E114" s="10">
        <f t="shared" si="14"/>
        <v>0</v>
      </c>
      <c r="F114">
        <v>230.5</v>
      </c>
      <c r="G114" s="10">
        <f t="shared" si="15"/>
        <v>-6.0142711518858305E-2</v>
      </c>
      <c r="H114">
        <v>440.44</v>
      </c>
      <c r="I114" s="10">
        <f t="shared" si="16"/>
        <v>-2.6866990720282868E-2</v>
      </c>
      <c r="J114">
        <v>202.29</v>
      </c>
      <c r="K114" s="10">
        <f t="shared" si="17"/>
        <v>4.7917530045586298E-2</v>
      </c>
      <c r="T114">
        <f t="shared" si="18"/>
        <v>-8.4914313642592165E-2</v>
      </c>
      <c r="U114">
        <f t="shared" si="13"/>
        <v>-6.7210683343158861E-4</v>
      </c>
      <c r="V114">
        <f t="shared" si="19"/>
        <v>-6.7971207327431088E-2</v>
      </c>
      <c r="W114">
        <f t="shared" si="20"/>
        <v>-4.264693143559864E-2</v>
      </c>
      <c r="X114">
        <f t="shared" si="21"/>
        <v>3.4955445354817552E-2</v>
      </c>
    </row>
    <row r="115" spans="1:24">
      <c r="A115" s="1">
        <v>38383</v>
      </c>
      <c r="B115">
        <v>1990</v>
      </c>
      <c r="C115" s="10">
        <f t="shared" si="22"/>
        <v>5.3467443091582911E-2</v>
      </c>
      <c r="D115">
        <v>1363.07</v>
      </c>
      <c r="E115" s="10">
        <f t="shared" si="14"/>
        <v>7.6317493406610648E-2</v>
      </c>
      <c r="F115">
        <v>245.5</v>
      </c>
      <c r="G115" s="10">
        <f t="shared" si="15"/>
        <v>6.5075921908893664E-2</v>
      </c>
      <c r="H115">
        <v>449.56</v>
      </c>
      <c r="I115" s="10">
        <f t="shared" si="16"/>
        <v>2.0706566161111661E-2</v>
      </c>
      <c r="J115">
        <v>197.54</v>
      </c>
      <c r="K115" s="10">
        <f t="shared" si="17"/>
        <v>-2.3481140936279621E-2</v>
      </c>
      <c r="T115">
        <f t="shared" si="18"/>
        <v>4.4836748030897877E-2</v>
      </c>
      <c r="U115">
        <f t="shared" si="13"/>
        <v>7.5645386573179055E-2</v>
      </c>
      <c r="V115">
        <f t="shared" si="19"/>
        <v>5.7247426100320874E-2</v>
      </c>
      <c r="W115">
        <f t="shared" si="20"/>
        <v>4.9266254457958902E-3</v>
      </c>
      <c r="X115">
        <f t="shared" si="21"/>
        <v>-3.6443225627048367E-2</v>
      </c>
    </row>
    <row r="116" spans="1:24">
      <c r="A116" s="1">
        <v>38411</v>
      </c>
      <c r="B116">
        <v>2050</v>
      </c>
      <c r="C116" s="10">
        <f t="shared" si="22"/>
        <v>3.015075376884413E-2</v>
      </c>
      <c r="D116">
        <v>1515.9</v>
      </c>
      <c r="E116" s="10">
        <f t="shared" si="14"/>
        <v>0.11212190129633859</v>
      </c>
      <c r="F116">
        <v>256</v>
      </c>
      <c r="G116" s="10">
        <f t="shared" si="15"/>
        <v>4.2769857433808456E-2</v>
      </c>
      <c r="H116">
        <v>507.09</v>
      </c>
      <c r="I116" s="10">
        <f t="shared" si="16"/>
        <v>0.12796957024646316</v>
      </c>
      <c r="J116">
        <v>206.54</v>
      </c>
      <c r="K116" s="10">
        <f t="shared" si="17"/>
        <v>4.5560392831831553E-2</v>
      </c>
      <c r="T116">
        <f t="shared" si="18"/>
        <v>2.1520058708159092E-2</v>
      </c>
      <c r="U116">
        <f t="shared" si="13"/>
        <v>0.111449794462907</v>
      </c>
      <c r="V116">
        <f t="shared" si="19"/>
        <v>3.4941361625235666E-2</v>
      </c>
      <c r="W116">
        <f t="shared" si="20"/>
        <v>0.11218962953114739</v>
      </c>
      <c r="X116">
        <f t="shared" si="21"/>
        <v>3.2598308141062807E-2</v>
      </c>
    </row>
    <row r="117" spans="1:24">
      <c r="A117" s="1">
        <v>38442</v>
      </c>
      <c r="B117">
        <v>2086</v>
      </c>
      <c r="C117" s="10">
        <f t="shared" si="22"/>
        <v>1.7560975609756113E-2</v>
      </c>
      <c r="D117">
        <v>1413.46</v>
      </c>
      <c r="E117" s="10">
        <f t="shared" si="14"/>
        <v>-6.7577016953624947E-2</v>
      </c>
      <c r="F117">
        <v>259.5</v>
      </c>
      <c r="G117" s="10">
        <f t="shared" si="15"/>
        <v>1.3671875E-2</v>
      </c>
      <c r="H117">
        <v>524.07000000000005</v>
      </c>
      <c r="I117" s="10">
        <f t="shared" si="16"/>
        <v>3.3485180145536475E-2</v>
      </c>
      <c r="J117">
        <v>201.29</v>
      </c>
      <c r="K117" s="10">
        <f t="shared" si="17"/>
        <v>-2.5418805074077677E-2</v>
      </c>
      <c r="T117">
        <f t="shared" si="18"/>
        <v>8.9302805490710756E-3</v>
      </c>
      <c r="U117">
        <f t="shared" si="13"/>
        <v>-6.824912378705654E-2</v>
      </c>
      <c r="V117">
        <f t="shared" si="19"/>
        <v>5.8433791914272119E-3</v>
      </c>
      <c r="W117">
        <f t="shared" si="20"/>
        <v>1.7705239430220704E-2</v>
      </c>
      <c r="X117">
        <f t="shared" si="21"/>
        <v>-3.8380889764846424E-2</v>
      </c>
    </row>
    <row r="118" spans="1:24">
      <c r="A118" s="1">
        <v>38471</v>
      </c>
      <c r="B118">
        <v>2281</v>
      </c>
      <c r="C118" s="10">
        <f t="shared" si="22"/>
        <v>9.3480345158197586E-2</v>
      </c>
      <c r="D118">
        <v>1306.07</v>
      </c>
      <c r="E118" s="10">
        <f t="shared" si="14"/>
        <v>-7.5976681335163443E-2</v>
      </c>
      <c r="F118">
        <v>255.25</v>
      </c>
      <c r="G118" s="10">
        <f t="shared" si="15"/>
        <v>-1.6377649325626242E-2</v>
      </c>
      <c r="H118">
        <v>513.92999999999995</v>
      </c>
      <c r="I118" s="10">
        <f t="shared" si="16"/>
        <v>-1.934856030682941E-2</v>
      </c>
      <c r="J118">
        <v>195.54</v>
      </c>
      <c r="K118" s="10">
        <f t="shared" si="17"/>
        <v>-2.8565750906652143E-2</v>
      </c>
      <c r="T118">
        <f t="shared" si="18"/>
        <v>8.4849650097512552E-2</v>
      </c>
      <c r="U118">
        <f t="shared" si="13"/>
        <v>-7.6648788168595036E-2</v>
      </c>
      <c r="V118">
        <f t="shared" si="19"/>
        <v>-2.4206145134199032E-2</v>
      </c>
      <c r="W118">
        <f t="shared" si="20"/>
        <v>-3.5128501022145181E-2</v>
      </c>
      <c r="X118">
        <f t="shared" si="21"/>
        <v>-4.152783559742089E-2</v>
      </c>
    </row>
    <row r="119" spans="1:24">
      <c r="A119" s="1">
        <v>38503</v>
      </c>
      <c r="B119">
        <v>2335</v>
      </c>
      <c r="C119" s="10">
        <f t="shared" si="22"/>
        <v>2.3673827268741787E-2</v>
      </c>
      <c r="D119">
        <v>1348.2</v>
      </c>
      <c r="E119" s="10">
        <f t="shared" si="14"/>
        <v>3.2257076573231291E-2</v>
      </c>
      <c r="F119">
        <v>269.25</v>
      </c>
      <c r="G119" s="10">
        <f t="shared" si="15"/>
        <v>5.4848188050930391E-2</v>
      </c>
      <c r="H119">
        <v>545.35</v>
      </c>
      <c r="I119" s="10">
        <f t="shared" si="16"/>
        <v>6.1136730683167162E-2</v>
      </c>
      <c r="J119">
        <v>216.05</v>
      </c>
      <c r="K119" s="10">
        <f t="shared" si="17"/>
        <v>0.1048890252633734</v>
      </c>
      <c r="T119">
        <f t="shared" si="18"/>
        <v>1.504313220805675E-2</v>
      </c>
      <c r="U119">
        <f t="shared" si="13"/>
        <v>3.1584969739799705E-2</v>
      </c>
      <c r="V119">
        <f t="shared" si="19"/>
        <v>4.7019692242357601E-2</v>
      </c>
      <c r="W119">
        <f t="shared" si="20"/>
        <v>4.5356789967851391E-2</v>
      </c>
      <c r="X119">
        <f t="shared" si="21"/>
        <v>9.1926940572604657E-2</v>
      </c>
    </row>
    <row r="120" spans="1:24">
      <c r="A120" s="1">
        <v>38533</v>
      </c>
      <c r="B120">
        <v>2311</v>
      </c>
      <c r="C120" s="10">
        <f t="shared" si="22"/>
        <v>-1.0278372591006391E-2</v>
      </c>
      <c r="D120">
        <v>1410.98</v>
      </c>
      <c r="E120" s="10">
        <f t="shared" si="14"/>
        <v>4.6565791425604575E-2</v>
      </c>
      <c r="F120">
        <v>287</v>
      </c>
      <c r="G120" s="10">
        <f t="shared" si="15"/>
        <v>6.5923862581244164E-2</v>
      </c>
      <c r="H120">
        <v>521</v>
      </c>
      <c r="I120" s="10">
        <f t="shared" si="16"/>
        <v>-4.4650224626386792E-2</v>
      </c>
      <c r="J120">
        <v>223.8</v>
      </c>
      <c r="K120" s="10">
        <f t="shared" si="17"/>
        <v>3.5871326081925448E-2</v>
      </c>
      <c r="T120">
        <f t="shared" si="18"/>
        <v>-1.8909067651691428E-2</v>
      </c>
      <c r="U120">
        <f t="shared" si="13"/>
        <v>4.5893684592172988E-2</v>
      </c>
      <c r="V120">
        <f t="shared" si="19"/>
        <v>5.8095366772671374E-2</v>
      </c>
      <c r="W120">
        <f t="shared" si="20"/>
        <v>-6.0430165341702563E-2</v>
      </c>
      <c r="X120">
        <f t="shared" si="21"/>
        <v>2.2909241391156701E-2</v>
      </c>
    </row>
    <row r="121" spans="1:24">
      <c r="A121" s="1">
        <v>38562</v>
      </c>
      <c r="B121">
        <v>2558</v>
      </c>
      <c r="C121" s="10">
        <f t="shared" si="22"/>
        <v>0.10688013846819566</v>
      </c>
      <c r="D121">
        <v>1566.29</v>
      </c>
      <c r="E121" s="10">
        <f t="shared" si="14"/>
        <v>0.11007243192674587</v>
      </c>
      <c r="F121">
        <v>308</v>
      </c>
      <c r="G121" s="10">
        <f t="shared" si="15"/>
        <v>7.3170731707317138E-2</v>
      </c>
      <c r="H121">
        <v>521.5</v>
      </c>
      <c r="I121" s="10">
        <f t="shared" si="16"/>
        <v>9.596928982724684E-4</v>
      </c>
      <c r="J121">
        <v>231.55</v>
      </c>
      <c r="K121" s="10">
        <f t="shared" si="17"/>
        <v>3.4629133154602254E-2</v>
      </c>
      <c r="T121">
        <f t="shared" si="18"/>
        <v>9.8249443407510628E-2</v>
      </c>
      <c r="U121">
        <f t="shared" si="13"/>
        <v>0.10940032509331428</v>
      </c>
      <c r="V121">
        <f t="shared" si="19"/>
        <v>6.5342235898744355E-2</v>
      </c>
      <c r="W121">
        <f t="shared" si="20"/>
        <v>-1.4820247817043303E-2</v>
      </c>
      <c r="X121">
        <f t="shared" si="21"/>
        <v>2.1667048463833508E-2</v>
      </c>
    </row>
    <row r="122" spans="1:24">
      <c r="A122" s="1">
        <v>38595</v>
      </c>
      <c r="B122">
        <v>2530</v>
      </c>
      <c r="C122" s="10">
        <f t="shared" si="22"/>
        <v>-1.0946051602814699E-2</v>
      </c>
      <c r="D122">
        <v>1618.34</v>
      </c>
      <c r="E122" s="10">
        <f t="shared" si="14"/>
        <v>3.3231393930881259E-2</v>
      </c>
      <c r="F122">
        <v>327.25</v>
      </c>
      <c r="G122" s="10">
        <f t="shared" si="15"/>
        <v>6.25E-2</v>
      </c>
      <c r="H122">
        <v>545.5</v>
      </c>
      <c r="I122" s="10">
        <f t="shared" si="16"/>
        <v>4.6021093000958802E-2</v>
      </c>
      <c r="J122">
        <v>228.55</v>
      </c>
      <c r="K122" s="10">
        <f t="shared" si="17"/>
        <v>-1.2956164975167384E-2</v>
      </c>
      <c r="T122">
        <f t="shared" si="18"/>
        <v>-1.9576746663499737E-2</v>
      </c>
      <c r="U122">
        <f t="shared" si="13"/>
        <v>3.2559287097449673E-2</v>
      </c>
      <c r="V122">
        <f t="shared" si="19"/>
        <v>5.467150419142721E-2</v>
      </c>
      <c r="W122">
        <f t="shared" si="20"/>
        <v>3.024115228564303E-2</v>
      </c>
      <c r="X122">
        <f t="shared" si="21"/>
        <v>-2.591824966593613E-2</v>
      </c>
    </row>
    <row r="123" spans="1:24">
      <c r="A123" s="1">
        <v>38625</v>
      </c>
      <c r="B123">
        <v>2635</v>
      </c>
      <c r="C123" s="10">
        <f t="shared" si="22"/>
        <v>4.1501976284584963E-2</v>
      </c>
      <c r="D123">
        <v>1914.91</v>
      </c>
      <c r="E123" s="10">
        <f t="shared" si="14"/>
        <v>0.18325568174796403</v>
      </c>
      <c r="F123">
        <v>343.5</v>
      </c>
      <c r="G123" s="10">
        <f t="shared" si="15"/>
        <v>4.9656226126814307E-2</v>
      </c>
      <c r="H123">
        <v>568</v>
      </c>
      <c r="I123" s="10">
        <f t="shared" si="16"/>
        <v>4.124656278643446E-2</v>
      </c>
      <c r="J123">
        <v>230.55</v>
      </c>
      <c r="K123" s="10">
        <f t="shared" si="17"/>
        <v>8.750820389411551E-3</v>
      </c>
      <c r="T123">
        <f t="shared" si="18"/>
        <v>3.2871281223899929E-2</v>
      </c>
      <c r="U123">
        <f t="shared" si="13"/>
        <v>0.18258357491453245</v>
      </c>
      <c r="V123">
        <f t="shared" si="19"/>
        <v>4.1827730318241517E-2</v>
      </c>
      <c r="W123">
        <f t="shared" si="20"/>
        <v>2.5466622071118689E-2</v>
      </c>
      <c r="X123">
        <f t="shared" si="21"/>
        <v>-4.2112643013571972E-3</v>
      </c>
    </row>
    <row r="124" spans="1:24">
      <c r="A124" s="1">
        <v>38656</v>
      </c>
      <c r="B124">
        <v>2533</v>
      </c>
      <c r="C124" s="10">
        <f t="shared" si="22"/>
        <v>-3.8709677419354827E-2</v>
      </c>
      <c r="D124">
        <v>1779.43</v>
      </c>
      <c r="E124" s="10">
        <f t="shared" si="14"/>
        <v>-7.0750061360586147E-2</v>
      </c>
      <c r="F124">
        <v>330.5</v>
      </c>
      <c r="G124" s="10">
        <f t="shared" si="15"/>
        <v>-3.7845705967976762E-2</v>
      </c>
      <c r="H124">
        <v>565</v>
      </c>
      <c r="I124" s="10">
        <f t="shared" si="16"/>
        <v>-5.2816901408451189E-3</v>
      </c>
      <c r="J124">
        <v>214.55</v>
      </c>
      <c r="K124" s="10">
        <f t="shared" si="17"/>
        <v>-6.9399262632834469E-2</v>
      </c>
      <c r="T124">
        <f t="shared" si="18"/>
        <v>-4.7340372480039861E-2</v>
      </c>
      <c r="U124">
        <f t="shared" si="13"/>
        <v>-7.1422168194017741E-2</v>
      </c>
      <c r="V124">
        <f t="shared" si="19"/>
        <v>-4.5674201776549551E-2</v>
      </c>
      <c r="W124">
        <f t="shared" si="20"/>
        <v>-2.106163085616089E-2</v>
      </c>
      <c r="X124">
        <f t="shared" si="21"/>
        <v>-8.2361347323603215E-2</v>
      </c>
    </row>
    <row r="125" spans="1:24">
      <c r="A125" s="1">
        <v>38686</v>
      </c>
      <c r="B125">
        <v>2668</v>
      </c>
      <c r="C125" s="10">
        <f t="shared" si="22"/>
        <v>5.32964863797869E-2</v>
      </c>
      <c r="D125">
        <v>1933.08</v>
      </c>
      <c r="E125" s="10">
        <f t="shared" si="14"/>
        <v>8.6347875443259836E-2</v>
      </c>
      <c r="F125">
        <v>338.5</v>
      </c>
      <c r="G125" s="10">
        <f t="shared" si="15"/>
        <v>2.4205748865355536E-2</v>
      </c>
      <c r="H125">
        <v>594.5</v>
      </c>
      <c r="I125" s="10">
        <f t="shared" si="16"/>
        <v>5.2212389380531077E-2</v>
      </c>
      <c r="J125">
        <v>232.3</v>
      </c>
      <c r="K125" s="10">
        <f t="shared" si="17"/>
        <v>8.2731298065718883E-2</v>
      </c>
      <c r="T125">
        <f t="shared" si="18"/>
        <v>4.4665791319101866E-2</v>
      </c>
      <c r="U125">
        <f t="shared" si="13"/>
        <v>8.5675768609828243E-2</v>
      </c>
      <c r="V125">
        <f t="shared" si="19"/>
        <v>1.6377253056782747E-2</v>
      </c>
      <c r="W125">
        <f t="shared" si="20"/>
        <v>3.6432448665215306E-2</v>
      </c>
      <c r="X125">
        <f t="shared" si="21"/>
        <v>6.9769213374950137E-2</v>
      </c>
    </row>
    <row r="126" spans="1:24">
      <c r="A126" s="1">
        <v>38716</v>
      </c>
      <c r="B126">
        <v>2829</v>
      </c>
      <c r="C126" s="10">
        <f t="shared" si="22"/>
        <v>6.0344827586206851E-2</v>
      </c>
      <c r="D126">
        <v>2193.31</v>
      </c>
      <c r="E126" s="10">
        <f t="shared" si="14"/>
        <v>0.13461936391665108</v>
      </c>
      <c r="F126">
        <v>381.75</v>
      </c>
      <c r="G126" s="10">
        <f t="shared" si="15"/>
        <v>0.12776957163958635</v>
      </c>
      <c r="H126">
        <v>638</v>
      </c>
      <c r="I126" s="10">
        <f t="shared" si="16"/>
        <v>7.3170731707317138E-2</v>
      </c>
      <c r="J126">
        <v>258.05</v>
      </c>
      <c r="K126" s="10">
        <f t="shared" si="17"/>
        <v>0.11084804132587167</v>
      </c>
      <c r="T126">
        <f t="shared" si="18"/>
        <v>5.1714132525521816E-2</v>
      </c>
      <c r="U126">
        <f t="shared" si="13"/>
        <v>0.1339472570832195</v>
      </c>
      <c r="V126">
        <f t="shared" si="19"/>
        <v>0.11994107583101357</v>
      </c>
      <c r="W126">
        <f t="shared" si="20"/>
        <v>5.7390790992001367E-2</v>
      </c>
      <c r="X126">
        <f t="shared" si="21"/>
        <v>9.7885956635102925E-2</v>
      </c>
    </row>
    <row r="127" spans="1:24">
      <c r="A127" s="1">
        <v>38748</v>
      </c>
      <c r="B127">
        <v>2722</v>
      </c>
      <c r="C127" s="10">
        <f t="shared" si="22"/>
        <v>-3.7822552138564891E-2</v>
      </c>
      <c r="D127">
        <v>2368.44</v>
      </c>
      <c r="E127" s="10">
        <f t="shared" si="14"/>
        <v>7.9847353999206838E-2</v>
      </c>
      <c r="F127">
        <v>417</v>
      </c>
      <c r="G127" s="10">
        <f t="shared" si="15"/>
        <v>9.2337917485265208E-2</v>
      </c>
      <c r="H127">
        <v>631.5</v>
      </c>
      <c r="I127" s="10">
        <f t="shared" si="16"/>
        <v>-1.0188087774294696E-2</v>
      </c>
      <c r="J127">
        <v>266.31</v>
      </c>
      <c r="K127" s="10">
        <f t="shared" si="17"/>
        <v>3.2009300523154316E-2</v>
      </c>
      <c r="T127">
        <f t="shared" si="18"/>
        <v>-4.6453247199249925E-2</v>
      </c>
      <c r="U127">
        <f t="shared" si="13"/>
        <v>7.9175247165775245E-2</v>
      </c>
      <c r="V127">
        <f t="shared" si="19"/>
        <v>8.4509421676692426E-2</v>
      </c>
      <c r="W127">
        <f t="shared" si="20"/>
        <v>-2.5968028489610467E-2</v>
      </c>
      <c r="X127">
        <f t="shared" si="21"/>
        <v>1.9047215832385569E-2</v>
      </c>
    </row>
    <row r="128" spans="1:24">
      <c r="A128" s="1">
        <v>38776</v>
      </c>
      <c r="B128">
        <v>2635</v>
      </c>
      <c r="C128" s="10">
        <f t="shared" si="22"/>
        <v>-3.1961792799412247E-2</v>
      </c>
      <c r="D128">
        <v>2213.96</v>
      </c>
      <c r="E128" s="10">
        <f t="shared" si="14"/>
        <v>-6.5224367093952185E-2</v>
      </c>
      <c r="F128">
        <v>420</v>
      </c>
      <c r="G128" s="10">
        <f t="shared" si="15"/>
        <v>7.194244604316502E-3</v>
      </c>
      <c r="H128">
        <v>639</v>
      </c>
      <c r="I128" s="10">
        <f t="shared" si="16"/>
        <v>1.1876484560570111E-2</v>
      </c>
      <c r="J128">
        <v>277.31</v>
      </c>
      <c r="K128" s="10">
        <f t="shared" si="17"/>
        <v>4.1305245766212417E-2</v>
      </c>
      <c r="T128">
        <f t="shared" si="18"/>
        <v>-4.0592487860097282E-2</v>
      </c>
      <c r="U128">
        <f t="shared" si="13"/>
        <v>-6.5896473927383778E-2</v>
      </c>
      <c r="V128">
        <f t="shared" si="19"/>
        <v>-6.342512042562861E-4</v>
      </c>
      <c r="W128">
        <f t="shared" si="20"/>
        <v>-3.9034561547456603E-3</v>
      </c>
      <c r="X128">
        <f t="shared" si="21"/>
        <v>2.8343161075443671E-2</v>
      </c>
    </row>
    <row r="129" spans="1:24">
      <c r="A129" s="1">
        <v>38807</v>
      </c>
      <c r="B129">
        <v>2900</v>
      </c>
      <c r="C129" s="10">
        <f t="shared" si="22"/>
        <v>0.10056925996204935</v>
      </c>
      <c r="D129">
        <v>2413.88</v>
      </c>
      <c r="E129" s="10">
        <f t="shared" si="14"/>
        <v>9.0299734412545796E-2</v>
      </c>
      <c r="F129">
        <v>420.75</v>
      </c>
      <c r="G129" s="10">
        <f t="shared" si="15"/>
        <v>1.7857142857142794E-3</v>
      </c>
      <c r="H129">
        <v>683</v>
      </c>
      <c r="I129" s="10">
        <f t="shared" si="16"/>
        <v>6.8857589984350653E-2</v>
      </c>
      <c r="J129">
        <v>275.31</v>
      </c>
      <c r="K129" s="10">
        <f t="shared" si="17"/>
        <v>-7.2121452526053842E-3</v>
      </c>
      <c r="T129">
        <f t="shared" si="18"/>
        <v>9.1938564901364317E-2</v>
      </c>
      <c r="U129">
        <f t="shared" si="13"/>
        <v>8.9627627579114202E-2</v>
      </c>
      <c r="V129">
        <f t="shared" si="19"/>
        <v>-6.0427815228585088E-3</v>
      </c>
      <c r="W129">
        <f t="shared" si="20"/>
        <v>5.3077649269034882E-2</v>
      </c>
      <c r="X129">
        <f t="shared" si="21"/>
        <v>-2.0174229943374131E-2</v>
      </c>
    </row>
    <row r="130" spans="1:24">
      <c r="A130" s="1">
        <v>38835</v>
      </c>
      <c r="B130">
        <v>3030</v>
      </c>
      <c r="C130" s="10">
        <f t="shared" si="22"/>
        <v>4.482758620689653E-2</v>
      </c>
      <c r="D130">
        <v>2491.5300000000002</v>
      </c>
      <c r="E130" s="10">
        <f t="shared" si="14"/>
        <v>3.216812766168986E-2</v>
      </c>
      <c r="F130">
        <v>417.5</v>
      </c>
      <c r="G130" s="10">
        <f t="shared" si="15"/>
        <v>-7.724301841948944E-3</v>
      </c>
      <c r="H130">
        <v>694.5</v>
      </c>
      <c r="I130" s="10">
        <f t="shared" si="16"/>
        <v>1.6837481698389389E-2</v>
      </c>
      <c r="J130">
        <v>250.05</v>
      </c>
      <c r="K130" s="10">
        <f t="shared" si="17"/>
        <v>-9.1751116922741627E-2</v>
      </c>
      <c r="T130">
        <f t="shared" si="18"/>
        <v>3.6196891146211496E-2</v>
      </c>
      <c r="U130">
        <f t="shared" si="13"/>
        <v>3.1496020828258274E-2</v>
      </c>
      <c r="V130">
        <f t="shared" si="19"/>
        <v>-1.5552797650521732E-2</v>
      </c>
      <c r="W130">
        <f t="shared" si="20"/>
        <v>1.0575409830736182E-3</v>
      </c>
      <c r="X130">
        <f t="shared" si="21"/>
        <v>-0.10471320161351037</v>
      </c>
    </row>
    <row r="131" spans="1:24">
      <c r="A131" s="1">
        <v>38868</v>
      </c>
      <c r="B131">
        <v>2824</v>
      </c>
      <c r="C131" s="10">
        <f t="shared" si="22"/>
        <v>-6.798679867986801E-2</v>
      </c>
      <c r="D131">
        <v>2447.75</v>
      </c>
      <c r="E131" s="10">
        <f t="shared" si="14"/>
        <v>-1.7571532351607355E-2</v>
      </c>
      <c r="F131">
        <v>382</v>
      </c>
      <c r="G131" s="10">
        <f t="shared" si="15"/>
        <v>-8.5029940119760505E-2</v>
      </c>
      <c r="H131">
        <v>613.5</v>
      </c>
      <c r="I131" s="10">
        <f t="shared" si="16"/>
        <v>-0.11663066954643631</v>
      </c>
      <c r="J131">
        <v>231.8</v>
      </c>
      <c r="K131" s="10">
        <f t="shared" si="17"/>
        <v>-7.2985402919416131E-2</v>
      </c>
      <c r="T131">
        <f t="shared" si="18"/>
        <v>-7.6617493740553044E-2</v>
      </c>
      <c r="U131">
        <f t="shared" si="13"/>
        <v>-1.8243639185038945E-2</v>
      </c>
      <c r="V131">
        <f t="shared" si="19"/>
        <v>-9.2858435928333288E-2</v>
      </c>
      <c r="W131">
        <f t="shared" si="20"/>
        <v>-0.13241061026175208</v>
      </c>
      <c r="X131">
        <f t="shared" si="21"/>
        <v>-8.5947487610184878E-2</v>
      </c>
    </row>
    <row r="132" spans="1:24">
      <c r="A132" s="1">
        <v>38898</v>
      </c>
      <c r="B132">
        <v>3264</v>
      </c>
      <c r="C132" s="10">
        <f t="shared" si="22"/>
        <v>0.15580736543909346</v>
      </c>
      <c r="D132">
        <v>2361.83</v>
      </c>
      <c r="E132" s="10">
        <f t="shared" si="14"/>
        <v>-3.5101623940353432E-2</v>
      </c>
      <c r="F132">
        <v>369.75</v>
      </c>
      <c r="G132" s="10">
        <f t="shared" si="15"/>
        <v>-3.2068062827225186E-2</v>
      </c>
      <c r="H132">
        <v>617.5</v>
      </c>
      <c r="I132" s="10">
        <f t="shared" si="16"/>
        <v>6.5199674001630292E-3</v>
      </c>
      <c r="J132">
        <v>230.8</v>
      </c>
      <c r="K132" s="10">
        <f t="shared" si="17"/>
        <v>-4.3140638481449223E-3</v>
      </c>
      <c r="T132">
        <f t="shared" si="18"/>
        <v>0.14717667037840843</v>
      </c>
      <c r="U132">
        <f t="shared" si="13"/>
        <v>-3.5773730773785019E-2</v>
      </c>
      <c r="V132">
        <f t="shared" si="19"/>
        <v>-3.9896558635797975E-2</v>
      </c>
      <c r="W132">
        <f t="shared" si="20"/>
        <v>-9.2599733151527419E-3</v>
      </c>
      <c r="X132">
        <f t="shared" si="21"/>
        <v>-1.7276148538913669E-2</v>
      </c>
    </row>
    <row r="133" spans="1:24">
      <c r="A133" s="1">
        <v>38929</v>
      </c>
      <c r="B133">
        <v>3269</v>
      </c>
      <c r="C133" s="10">
        <f t="shared" si="22"/>
        <v>1.5318627450979783E-3</v>
      </c>
      <c r="D133">
        <v>2284.1799999999998</v>
      </c>
      <c r="E133" s="10">
        <f t="shared" si="14"/>
        <v>-3.2877048729163416E-2</v>
      </c>
      <c r="F133">
        <v>357.25</v>
      </c>
      <c r="G133" s="10">
        <f t="shared" si="15"/>
        <v>-3.380662609871532E-2</v>
      </c>
      <c r="H133">
        <v>624</v>
      </c>
      <c r="I133" s="10">
        <f t="shared" si="16"/>
        <v>1.0526315789473717E-2</v>
      </c>
      <c r="J133">
        <v>232.55</v>
      </c>
      <c r="K133" s="10">
        <f t="shared" si="17"/>
        <v>7.5823223570190557E-3</v>
      </c>
      <c r="T133">
        <f t="shared" si="18"/>
        <v>-7.0988323155870593E-3</v>
      </c>
      <c r="U133">
        <f t="shared" ref="U133:U196" si="23">IFERROR(E133-$O$3,"N/A")</f>
        <v>-3.3549155562595002E-2</v>
      </c>
      <c r="V133">
        <f t="shared" si="19"/>
        <v>-4.163512190728811E-2</v>
      </c>
      <c r="W133">
        <f t="shared" si="20"/>
        <v>-5.2536249258420542E-3</v>
      </c>
      <c r="X133">
        <f t="shared" si="21"/>
        <v>-5.3797623337496926E-3</v>
      </c>
    </row>
    <row r="134" spans="1:24">
      <c r="A134" s="1">
        <v>38960</v>
      </c>
      <c r="B134">
        <v>3404</v>
      </c>
      <c r="C134" s="10">
        <f t="shared" si="22"/>
        <v>4.1297032731722139E-2</v>
      </c>
      <c r="D134">
        <v>2194.96</v>
      </c>
      <c r="E134" s="10">
        <f t="shared" si="14"/>
        <v>-3.9059969004193951E-2</v>
      </c>
      <c r="F134">
        <v>370.5</v>
      </c>
      <c r="G134" s="10">
        <f t="shared" si="15"/>
        <v>3.7088873337998596E-2</v>
      </c>
      <c r="H134">
        <v>652.5</v>
      </c>
      <c r="I134" s="10">
        <f t="shared" si="16"/>
        <v>4.5673076923076872E-2</v>
      </c>
      <c r="J134">
        <v>239.3</v>
      </c>
      <c r="K134" s="10">
        <f t="shared" si="17"/>
        <v>2.9026015910556868E-2</v>
      </c>
      <c r="T134">
        <f t="shared" si="18"/>
        <v>3.2666337671037105E-2</v>
      </c>
      <c r="U134">
        <f t="shared" si="23"/>
        <v>-3.9732075837625537E-2</v>
      </c>
      <c r="V134">
        <f t="shared" si="19"/>
        <v>2.9260377529425806E-2</v>
      </c>
      <c r="W134">
        <f t="shared" si="20"/>
        <v>2.9893136207761101E-2</v>
      </c>
      <c r="X134">
        <f t="shared" si="21"/>
        <v>1.6063931219788122E-2</v>
      </c>
    </row>
    <row r="135" spans="1:24">
      <c r="A135" s="1">
        <v>38989</v>
      </c>
      <c r="B135">
        <v>3338</v>
      </c>
      <c r="C135" s="10">
        <f t="shared" si="22"/>
        <v>-1.9388954171562833E-2</v>
      </c>
      <c r="D135">
        <v>2087.56</v>
      </c>
      <c r="E135" s="10">
        <f t="shared" ref="E135:E198" si="24">IFERROR(D135/D134-1,"N/A")</f>
        <v>-4.8930276633742831E-2</v>
      </c>
      <c r="F135">
        <v>395.25</v>
      </c>
      <c r="G135" s="10">
        <f t="shared" ref="G135:G198" si="25">IFERROR(F135/F134-1,"N/A")</f>
        <v>6.68016194331984E-2</v>
      </c>
      <c r="H135">
        <v>668.5</v>
      </c>
      <c r="I135" s="10">
        <f t="shared" ref="I135:I198" si="26">IFERROR(H135/H134-1,"N/A")</f>
        <v>2.452107279693494E-2</v>
      </c>
      <c r="J135">
        <v>251.3</v>
      </c>
      <c r="K135" s="10">
        <f t="shared" ref="K135:K198" si="27">IFERROR(J135/J134-1,"N/A")</f>
        <v>5.0146259924780612E-2</v>
      </c>
      <c r="T135">
        <f t="shared" ref="T135:T198" si="28">IFERROR(C135-$N$3,"N/A")</f>
        <v>-2.8019649232247871E-2</v>
      </c>
      <c r="U135">
        <f t="shared" si="23"/>
        <v>-4.9602383467174417E-2</v>
      </c>
      <c r="V135">
        <f t="shared" ref="V135:V198" si="29">IFERROR(G135-$P$3,"N/A")</f>
        <v>5.897312362462561E-2</v>
      </c>
      <c r="W135">
        <f t="shared" ref="W135:W198" si="30">IFERROR(I135-$Q$3,"N/A")</f>
        <v>8.7411320816191684E-3</v>
      </c>
      <c r="X135">
        <f t="shared" ref="X135:X198" si="31">IFERROR(K135-$R$3,"N/A")</f>
        <v>3.7184175234011865E-2</v>
      </c>
    </row>
    <row r="136" spans="1:24">
      <c r="A136" s="1">
        <v>39021</v>
      </c>
      <c r="B136">
        <v>3098</v>
      </c>
      <c r="C136" s="10">
        <f t="shared" ref="C136:C199" si="32">IFERROR(B136/B135-1,"N/A")</f>
        <v>-7.1899340922708221E-2</v>
      </c>
      <c r="D136">
        <v>2389.09</v>
      </c>
      <c r="E136" s="10">
        <f t="shared" si="24"/>
        <v>0.14444135737415942</v>
      </c>
      <c r="F136">
        <v>419.5</v>
      </c>
      <c r="G136" s="10">
        <f t="shared" si="25"/>
        <v>6.1353573687539464E-2</v>
      </c>
      <c r="H136">
        <v>693</v>
      </c>
      <c r="I136" s="10">
        <f t="shared" si="26"/>
        <v>3.6649214659685958E-2</v>
      </c>
      <c r="J136">
        <v>240.05</v>
      </c>
      <c r="K136" s="10">
        <f t="shared" si="27"/>
        <v>-4.4767210505372024E-2</v>
      </c>
      <c r="T136">
        <f t="shared" si="28"/>
        <v>-8.0530035983393256E-2</v>
      </c>
      <c r="U136">
        <f t="shared" si="23"/>
        <v>0.14376925054072784</v>
      </c>
      <c r="V136">
        <f t="shared" si="29"/>
        <v>5.3525077878966675E-2</v>
      </c>
      <c r="W136">
        <f t="shared" si="30"/>
        <v>2.0869273944370187E-2</v>
      </c>
      <c r="X136">
        <f t="shared" si="31"/>
        <v>-5.772929519614077E-2</v>
      </c>
    </row>
    <row r="137" spans="1:24">
      <c r="A137" s="1">
        <v>39051</v>
      </c>
      <c r="B137">
        <v>2950</v>
      </c>
      <c r="C137" s="10">
        <f t="shared" si="32"/>
        <v>-4.7772756617172396E-2</v>
      </c>
      <c r="D137">
        <v>2242.87</v>
      </c>
      <c r="E137" s="10">
        <f t="shared" si="24"/>
        <v>-6.1203219635928452E-2</v>
      </c>
      <c r="F137">
        <v>387</v>
      </c>
      <c r="G137" s="10">
        <f t="shared" si="25"/>
        <v>-7.7473182359952375E-2</v>
      </c>
      <c r="H137">
        <v>657.5</v>
      </c>
      <c r="I137" s="10">
        <f t="shared" si="26"/>
        <v>-5.1226551226551176E-2</v>
      </c>
      <c r="J137">
        <v>256.3</v>
      </c>
      <c r="K137" s="10">
        <f t="shared" si="27"/>
        <v>6.7694230368673169E-2</v>
      </c>
      <c r="T137">
        <f t="shared" si="28"/>
        <v>-5.640345167785743E-2</v>
      </c>
      <c r="U137">
        <f t="shared" si="23"/>
        <v>-6.1875326469360038E-2</v>
      </c>
      <c r="V137">
        <f t="shared" si="29"/>
        <v>-8.5301678168525158E-2</v>
      </c>
      <c r="W137">
        <f t="shared" si="30"/>
        <v>-6.7006491941866947E-2</v>
      </c>
      <c r="X137">
        <f t="shared" si="31"/>
        <v>5.4732145677904423E-2</v>
      </c>
    </row>
    <row r="138" spans="1:24">
      <c r="A138" s="1">
        <v>39080</v>
      </c>
      <c r="B138">
        <v>2744</v>
      </c>
      <c r="C138" s="10">
        <f t="shared" si="32"/>
        <v>-6.9830508474576281E-2</v>
      </c>
      <c r="D138">
        <v>2245.35</v>
      </c>
      <c r="E138" s="10">
        <f t="shared" si="24"/>
        <v>1.1057261455189593E-3</v>
      </c>
      <c r="F138">
        <v>425.75</v>
      </c>
      <c r="G138" s="10">
        <f t="shared" si="25"/>
        <v>0.10012919896640837</v>
      </c>
      <c r="H138">
        <v>628.5</v>
      </c>
      <c r="I138" s="10">
        <f t="shared" si="26"/>
        <v>-4.4106463878326951E-2</v>
      </c>
      <c r="J138">
        <v>271.06</v>
      </c>
      <c r="K138" s="10">
        <f t="shared" si="27"/>
        <v>5.7588763168162194E-2</v>
      </c>
      <c r="T138">
        <f t="shared" si="28"/>
        <v>-7.8461203535261315E-2</v>
      </c>
      <c r="U138">
        <f t="shared" si="23"/>
        <v>4.336193120873707E-4</v>
      </c>
      <c r="V138">
        <f t="shared" si="29"/>
        <v>9.230070315783559E-2</v>
      </c>
      <c r="W138">
        <f t="shared" si="30"/>
        <v>-5.9886404593642723E-2</v>
      </c>
      <c r="X138">
        <f t="shared" si="31"/>
        <v>4.4626678477393447E-2</v>
      </c>
    </row>
    <row r="139" spans="1:24">
      <c r="A139" s="1">
        <v>39113</v>
      </c>
      <c r="B139">
        <v>2840</v>
      </c>
      <c r="C139" s="10">
        <f t="shared" si="32"/>
        <v>3.4985422740524852E-2</v>
      </c>
      <c r="D139">
        <v>2242.87</v>
      </c>
      <c r="E139" s="10">
        <f t="shared" si="24"/>
        <v>-1.1045048656112E-3</v>
      </c>
      <c r="F139">
        <v>417.75</v>
      </c>
      <c r="G139" s="10">
        <f t="shared" si="25"/>
        <v>-1.8790369935408058E-2</v>
      </c>
      <c r="H139">
        <v>639</v>
      </c>
      <c r="I139" s="10">
        <f t="shared" si="26"/>
        <v>1.6706443914081159E-2</v>
      </c>
      <c r="J139">
        <v>269.31</v>
      </c>
      <c r="K139" s="10">
        <f t="shared" si="27"/>
        <v>-6.4561351730244576E-3</v>
      </c>
      <c r="T139">
        <f t="shared" si="28"/>
        <v>2.6354727679839814E-2</v>
      </c>
      <c r="U139">
        <f t="shared" si="23"/>
        <v>-1.7766116990427885E-3</v>
      </c>
      <c r="V139">
        <f t="shared" si="29"/>
        <v>-2.6618865743980848E-2</v>
      </c>
      <c r="W139">
        <f t="shared" si="30"/>
        <v>9.2650319876538823E-4</v>
      </c>
      <c r="X139">
        <f t="shared" si="31"/>
        <v>-1.9418219863793204E-2</v>
      </c>
    </row>
    <row r="140" spans="1:24">
      <c r="A140" s="1">
        <v>39141</v>
      </c>
      <c r="B140">
        <v>2864</v>
      </c>
      <c r="C140" s="10">
        <f t="shared" si="32"/>
        <v>8.4507042253521014E-3</v>
      </c>
      <c r="D140">
        <v>2260.2199999999998</v>
      </c>
      <c r="E140" s="10">
        <f t="shared" si="24"/>
        <v>7.7356244454649392E-3</v>
      </c>
      <c r="F140">
        <v>435.75</v>
      </c>
      <c r="G140" s="10">
        <f t="shared" si="25"/>
        <v>4.3087971274685888E-2</v>
      </c>
      <c r="H140">
        <v>659</v>
      </c>
      <c r="I140" s="10">
        <f t="shared" si="26"/>
        <v>3.1298904538341166E-2</v>
      </c>
      <c r="J140">
        <v>257.05</v>
      </c>
      <c r="K140" s="10">
        <f t="shared" si="27"/>
        <v>-4.5523745869072818E-2</v>
      </c>
      <c r="T140">
        <f t="shared" si="28"/>
        <v>-1.7999083533293617E-4</v>
      </c>
      <c r="U140">
        <f t="shared" si="23"/>
        <v>7.0635176120333503E-3</v>
      </c>
      <c r="V140">
        <f t="shared" si="29"/>
        <v>3.5259475466113098E-2</v>
      </c>
      <c r="W140">
        <f t="shared" si="30"/>
        <v>1.5518963823025395E-2</v>
      </c>
      <c r="X140">
        <f t="shared" si="31"/>
        <v>-5.8485830559841565E-2</v>
      </c>
    </row>
    <row r="141" spans="1:24">
      <c r="A141" s="1">
        <v>39171</v>
      </c>
      <c r="B141">
        <v>2734</v>
      </c>
      <c r="C141" s="10">
        <f t="shared" si="32"/>
        <v>-4.5391061452513926E-2</v>
      </c>
      <c r="D141">
        <v>2397.35</v>
      </c>
      <c r="E141" s="10">
        <f t="shared" si="24"/>
        <v>6.0671085115608259E-2</v>
      </c>
      <c r="F141">
        <v>460</v>
      </c>
      <c r="G141" s="10">
        <f t="shared" si="25"/>
        <v>5.5651176133103775E-2</v>
      </c>
      <c r="H141">
        <v>719</v>
      </c>
      <c r="I141" s="10">
        <f t="shared" si="26"/>
        <v>9.1047040971168336E-2</v>
      </c>
      <c r="J141">
        <v>258.3</v>
      </c>
      <c r="K141" s="10">
        <f t="shared" si="27"/>
        <v>4.8628671464696627E-3</v>
      </c>
      <c r="T141">
        <f t="shared" si="28"/>
        <v>-5.402175651319896E-2</v>
      </c>
      <c r="U141">
        <f t="shared" si="23"/>
        <v>5.9998978282176672E-2</v>
      </c>
      <c r="V141">
        <f t="shared" si="29"/>
        <v>4.7822680324530985E-2</v>
      </c>
      <c r="W141">
        <f t="shared" si="30"/>
        <v>7.5267100255852565E-2</v>
      </c>
      <c r="X141">
        <f t="shared" si="31"/>
        <v>-8.0992175442990855E-3</v>
      </c>
    </row>
    <row r="142" spans="1:24">
      <c r="A142" s="1">
        <v>39202</v>
      </c>
      <c r="B142">
        <v>2740</v>
      </c>
      <c r="C142" s="10">
        <f t="shared" si="32"/>
        <v>2.1945866861741159E-3</v>
      </c>
      <c r="D142">
        <v>2538.62</v>
      </c>
      <c r="E142" s="10">
        <f t="shared" si="24"/>
        <v>5.8927565853963637E-2</v>
      </c>
      <c r="F142">
        <v>457</v>
      </c>
      <c r="G142" s="10">
        <f t="shared" si="25"/>
        <v>-6.521739130434745E-3</v>
      </c>
      <c r="H142">
        <v>714.5</v>
      </c>
      <c r="I142" s="10">
        <f t="shared" si="26"/>
        <v>-6.2586926286508637E-3</v>
      </c>
      <c r="J142">
        <v>264.56</v>
      </c>
      <c r="K142" s="10">
        <f t="shared" si="27"/>
        <v>2.4235385210994886E-2</v>
      </c>
      <c r="T142">
        <f t="shared" si="28"/>
        <v>-6.4361083745109217E-3</v>
      </c>
      <c r="U142">
        <f t="shared" si="23"/>
        <v>5.8255459020532051E-2</v>
      </c>
      <c r="V142">
        <f t="shared" si="29"/>
        <v>-1.4350234939007533E-2</v>
      </c>
      <c r="W142">
        <f t="shared" si="30"/>
        <v>-2.2038633343966635E-2</v>
      </c>
      <c r="X142">
        <f t="shared" si="31"/>
        <v>1.1273300520226138E-2</v>
      </c>
    </row>
    <row r="143" spans="1:24">
      <c r="A143" s="1">
        <v>39233</v>
      </c>
      <c r="B143">
        <v>2686</v>
      </c>
      <c r="C143" s="10">
        <f t="shared" si="32"/>
        <v>-1.9708029197080257E-2</v>
      </c>
      <c r="D143">
        <v>3031.8</v>
      </c>
      <c r="E143" s="10">
        <f t="shared" si="24"/>
        <v>0.19427090308908013</v>
      </c>
      <c r="F143">
        <v>447.25</v>
      </c>
      <c r="G143" s="10">
        <f t="shared" si="25"/>
        <v>-2.1334792122538304E-2</v>
      </c>
      <c r="H143">
        <v>737</v>
      </c>
      <c r="I143" s="10">
        <f t="shared" si="26"/>
        <v>3.149055283414981E-2</v>
      </c>
      <c r="J143">
        <v>251.3</v>
      </c>
      <c r="K143" s="10">
        <f t="shared" si="27"/>
        <v>-5.0120955548835777E-2</v>
      </c>
      <c r="T143">
        <f t="shared" si="28"/>
        <v>-2.8338724257765294E-2</v>
      </c>
      <c r="U143">
        <f t="shared" si="23"/>
        <v>0.19359879625564855</v>
      </c>
      <c r="V143">
        <f t="shared" si="29"/>
        <v>-2.9163287931111094E-2</v>
      </c>
      <c r="W143">
        <f t="shared" si="30"/>
        <v>1.5710612118834039E-2</v>
      </c>
      <c r="X143">
        <f t="shared" si="31"/>
        <v>-6.3083040239604524E-2</v>
      </c>
    </row>
    <row r="144" spans="1:24">
      <c r="A144" s="1">
        <v>39262</v>
      </c>
      <c r="B144">
        <v>2683</v>
      </c>
      <c r="C144" s="10">
        <f t="shared" si="32"/>
        <v>-1.1169024571854314E-3</v>
      </c>
      <c r="D144">
        <v>3161.5</v>
      </c>
      <c r="E144" s="10">
        <f t="shared" si="24"/>
        <v>4.2779866745827455E-2</v>
      </c>
      <c r="F144">
        <v>405</v>
      </c>
      <c r="G144" s="10">
        <f t="shared" si="25"/>
        <v>-9.4466182224706485E-2</v>
      </c>
      <c r="H144">
        <v>695.5</v>
      </c>
      <c r="I144" s="10">
        <f t="shared" si="26"/>
        <v>-5.6309362279511554E-2</v>
      </c>
      <c r="J144">
        <v>234.55</v>
      </c>
      <c r="K144" s="10">
        <f t="shared" si="27"/>
        <v>-6.6653402307998433E-2</v>
      </c>
      <c r="T144">
        <f t="shared" si="28"/>
        <v>-9.7475975178704689E-3</v>
      </c>
      <c r="U144">
        <f t="shared" si="23"/>
        <v>4.2107759912395869E-2</v>
      </c>
      <c r="V144">
        <f t="shared" si="29"/>
        <v>-0.10229467803327927</v>
      </c>
      <c r="W144">
        <f t="shared" si="30"/>
        <v>-7.2089302994827326E-2</v>
      </c>
      <c r="X144">
        <f t="shared" si="31"/>
        <v>-7.9615486998767179E-2</v>
      </c>
    </row>
    <row r="145" spans="1:24">
      <c r="A145" s="1">
        <v>39294</v>
      </c>
      <c r="B145">
        <v>2559</v>
      </c>
      <c r="C145" s="10">
        <f t="shared" si="32"/>
        <v>-4.621692135669031E-2</v>
      </c>
      <c r="D145">
        <v>2978.93</v>
      </c>
      <c r="E145" s="10">
        <f t="shared" si="24"/>
        <v>-5.7747904475723644E-2</v>
      </c>
      <c r="F145">
        <v>422.5</v>
      </c>
      <c r="G145" s="10">
        <f t="shared" si="25"/>
        <v>4.3209876543209846E-2</v>
      </c>
      <c r="H145">
        <v>659</v>
      </c>
      <c r="I145" s="10">
        <f t="shared" si="26"/>
        <v>-5.248023005032354E-2</v>
      </c>
      <c r="J145">
        <v>231.3</v>
      </c>
      <c r="K145" s="10">
        <f t="shared" si="27"/>
        <v>-1.3856320613941597E-2</v>
      </c>
      <c r="T145">
        <f t="shared" si="28"/>
        <v>-5.4847616417375344E-2</v>
      </c>
      <c r="U145">
        <f t="shared" si="23"/>
        <v>-5.842001130915523E-2</v>
      </c>
      <c r="V145">
        <f t="shared" si="29"/>
        <v>3.5381380734637057E-2</v>
      </c>
      <c r="W145">
        <f t="shared" si="30"/>
        <v>-6.8260170765639311E-2</v>
      </c>
      <c r="X145">
        <f t="shared" si="31"/>
        <v>-2.6818405304710344E-2</v>
      </c>
    </row>
    <row r="146" spans="1:24">
      <c r="A146" s="1">
        <v>39325</v>
      </c>
      <c r="B146">
        <v>2445</v>
      </c>
      <c r="C146" s="10">
        <f t="shared" si="32"/>
        <v>-4.4548651817116092E-2</v>
      </c>
      <c r="D146">
        <v>2833.54</v>
      </c>
      <c r="E146" s="10">
        <f t="shared" si="24"/>
        <v>-4.8806114947313239E-2</v>
      </c>
      <c r="F146">
        <v>462.25</v>
      </c>
      <c r="G146" s="10">
        <f t="shared" si="25"/>
        <v>9.4082840236686449E-2</v>
      </c>
      <c r="H146">
        <v>689</v>
      </c>
      <c r="I146" s="10">
        <f t="shared" si="26"/>
        <v>4.5523520485584168E-2</v>
      </c>
      <c r="J146">
        <v>236.3</v>
      </c>
      <c r="K146" s="10">
        <f t="shared" si="27"/>
        <v>2.1616947686986521E-2</v>
      </c>
      <c r="T146">
        <f t="shared" si="28"/>
        <v>-5.3179346877801126E-2</v>
      </c>
      <c r="U146">
        <f t="shared" si="23"/>
        <v>-4.9478221780744826E-2</v>
      </c>
      <c r="V146">
        <f t="shared" si="29"/>
        <v>8.6254344428113666E-2</v>
      </c>
      <c r="W146">
        <f t="shared" si="30"/>
        <v>2.9743579770268397E-2</v>
      </c>
      <c r="X146">
        <f t="shared" si="31"/>
        <v>8.6548629962177725E-3</v>
      </c>
    </row>
    <row r="147" spans="1:24">
      <c r="A147" s="1">
        <v>39353</v>
      </c>
      <c r="B147">
        <v>2449</v>
      </c>
      <c r="C147" s="10">
        <f t="shared" si="32"/>
        <v>1.6359918200408163E-3</v>
      </c>
      <c r="D147">
        <v>3492.77</v>
      </c>
      <c r="E147" s="10">
        <f t="shared" si="24"/>
        <v>0.23265244182189071</v>
      </c>
      <c r="F147">
        <v>493.5</v>
      </c>
      <c r="G147" s="10">
        <f t="shared" si="25"/>
        <v>6.7604110329908096E-2</v>
      </c>
      <c r="H147">
        <v>700.5</v>
      </c>
      <c r="I147" s="10">
        <f t="shared" si="26"/>
        <v>1.6690856313497759E-2</v>
      </c>
      <c r="J147">
        <v>249.3</v>
      </c>
      <c r="K147" s="10">
        <f t="shared" si="27"/>
        <v>5.5014811680067721E-2</v>
      </c>
      <c r="T147">
        <f t="shared" si="28"/>
        <v>-6.9947032406442212E-3</v>
      </c>
      <c r="U147">
        <f t="shared" si="23"/>
        <v>0.23198033498845913</v>
      </c>
      <c r="V147">
        <f t="shared" si="29"/>
        <v>5.9775614521335306E-2</v>
      </c>
      <c r="W147">
        <f t="shared" si="30"/>
        <v>9.1091559818198831E-4</v>
      </c>
      <c r="X147">
        <f t="shared" si="31"/>
        <v>4.2052726989298975E-2</v>
      </c>
    </row>
    <row r="148" spans="1:24">
      <c r="A148" s="1">
        <v>39386</v>
      </c>
      <c r="B148">
        <v>2373</v>
      </c>
      <c r="C148" s="10">
        <f t="shared" si="32"/>
        <v>-3.103307472437733E-2</v>
      </c>
      <c r="D148">
        <v>3709.21</v>
      </c>
      <c r="E148" s="10">
        <f t="shared" si="24"/>
        <v>6.1968008199795532E-2</v>
      </c>
      <c r="F148">
        <v>498</v>
      </c>
      <c r="G148" s="10">
        <f t="shared" si="25"/>
        <v>9.1185410334346795E-3</v>
      </c>
      <c r="H148">
        <v>723.5</v>
      </c>
      <c r="I148" s="10">
        <f t="shared" si="26"/>
        <v>3.2833690221270473E-2</v>
      </c>
      <c r="J148">
        <v>242.05</v>
      </c>
      <c r="K148" s="10">
        <f t="shared" si="27"/>
        <v>-2.9081427998395526E-2</v>
      </c>
      <c r="T148">
        <f t="shared" si="28"/>
        <v>-3.9663769785062364E-2</v>
      </c>
      <c r="U148">
        <f t="shared" si="23"/>
        <v>6.1295901366363946E-2</v>
      </c>
      <c r="V148">
        <f t="shared" si="29"/>
        <v>1.2900452248618913E-3</v>
      </c>
      <c r="W148">
        <f t="shared" si="30"/>
        <v>1.7053749505954702E-2</v>
      </c>
      <c r="X148">
        <f t="shared" si="31"/>
        <v>-4.2043512689164272E-2</v>
      </c>
    </row>
    <row r="149" spans="1:24">
      <c r="A149" s="1">
        <v>39416</v>
      </c>
      <c r="B149">
        <v>2310</v>
      </c>
      <c r="C149" s="10">
        <f t="shared" si="32"/>
        <v>-2.6548672566371723E-2</v>
      </c>
      <c r="D149">
        <v>4659.2299999999996</v>
      </c>
      <c r="E149" s="10">
        <f t="shared" si="24"/>
        <v>0.25612461952814747</v>
      </c>
      <c r="F149">
        <v>460</v>
      </c>
      <c r="G149" s="10">
        <f t="shared" si="25"/>
        <v>-7.6305220883534086E-2</v>
      </c>
      <c r="H149">
        <v>716</v>
      </c>
      <c r="I149" s="10">
        <f t="shared" si="26"/>
        <v>-1.0366275051831408E-2</v>
      </c>
      <c r="J149">
        <v>215.8</v>
      </c>
      <c r="K149" s="10">
        <f t="shared" si="27"/>
        <v>-0.10844866763065486</v>
      </c>
      <c r="T149">
        <f t="shared" si="28"/>
        <v>-3.5179367627056757E-2</v>
      </c>
      <c r="U149">
        <f t="shared" si="23"/>
        <v>0.25545251269471586</v>
      </c>
      <c r="V149">
        <f t="shared" si="29"/>
        <v>-8.4133716692106869E-2</v>
      </c>
      <c r="W149">
        <f t="shared" si="30"/>
        <v>-2.614621576714718E-2</v>
      </c>
      <c r="X149">
        <f t="shared" si="31"/>
        <v>-0.12141075232142361</v>
      </c>
    </row>
    <row r="150" spans="1:24">
      <c r="A150" s="1">
        <v>39447</v>
      </c>
      <c r="B150">
        <v>2164</v>
      </c>
      <c r="C150" s="10">
        <f t="shared" si="32"/>
        <v>-6.320346320346315E-2</v>
      </c>
      <c r="D150">
        <v>4392.3999999999996</v>
      </c>
      <c r="E150" s="10">
        <f t="shared" si="24"/>
        <v>-5.7269119575552141E-2</v>
      </c>
      <c r="F150">
        <v>498</v>
      </c>
      <c r="G150" s="10">
        <f t="shared" si="25"/>
        <v>8.260869565217388E-2</v>
      </c>
      <c r="H150">
        <v>709.5</v>
      </c>
      <c r="I150" s="10">
        <f t="shared" si="26"/>
        <v>-9.0782122905027629E-3</v>
      </c>
      <c r="J150">
        <v>230.05</v>
      </c>
      <c r="K150" s="10">
        <f t="shared" si="27"/>
        <v>6.603336422613526E-2</v>
      </c>
      <c r="T150">
        <f t="shared" si="28"/>
        <v>-7.1834158264148185E-2</v>
      </c>
      <c r="U150">
        <f t="shared" si="23"/>
        <v>-5.7941226408983727E-2</v>
      </c>
      <c r="V150">
        <f t="shared" si="29"/>
        <v>7.4780199843601097E-2</v>
      </c>
      <c r="W150">
        <f t="shared" si="30"/>
        <v>-2.4858153005818534E-2</v>
      </c>
      <c r="X150">
        <f t="shared" si="31"/>
        <v>5.3071279535366514E-2</v>
      </c>
    </row>
    <row r="151" spans="1:24">
      <c r="A151" s="1">
        <v>39478</v>
      </c>
      <c r="B151">
        <v>2094</v>
      </c>
      <c r="C151" s="10">
        <f t="shared" si="32"/>
        <v>-3.2347504621072054E-2</v>
      </c>
      <c r="D151">
        <v>4094.17</v>
      </c>
      <c r="E151" s="10">
        <f t="shared" si="24"/>
        <v>-6.7896821783079764E-2</v>
      </c>
      <c r="F151">
        <v>465</v>
      </c>
      <c r="G151" s="10">
        <f t="shared" si="25"/>
        <v>-6.6265060240963902E-2</v>
      </c>
      <c r="H151">
        <v>628</v>
      </c>
      <c r="I151" s="10">
        <f t="shared" si="26"/>
        <v>-0.11486962649753352</v>
      </c>
      <c r="J151">
        <v>220.55</v>
      </c>
      <c r="K151" s="10">
        <f t="shared" si="27"/>
        <v>-4.1295370571614809E-2</v>
      </c>
      <c r="T151">
        <f t="shared" si="28"/>
        <v>-4.0978199681757088E-2</v>
      </c>
      <c r="U151">
        <f t="shared" si="23"/>
        <v>-6.8568928616511357E-2</v>
      </c>
      <c r="V151">
        <f t="shared" si="29"/>
        <v>-7.4093556049536685E-2</v>
      </c>
      <c r="W151">
        <f t="shared" si="30"/>
        <v>-0.13064956721284929</v>
      </c>
      <c r="X151">
        <f t="shared" si="31"/>
        <v>-5.4257455262383555E-2</v>
      </c>
    </row>
    <row r="152" spans="1:24">
      <c r="A152" s="1">
        <v>39507</v>
      </c>
      <c r="B152">
        <v>1893</v>
      </c>
      <c r="C152" s="10">
        <f t="shared" si="32"/>
        <v>-9.5988538681948454E-2</v>
      </c>
      <c r="D152">
        <v>4725.32</v>
      </c>
      <c r="E152" s="10">
        <f t="shared" si="24"/>
        <v>0.15415822987320982</v>
      </c>
      <c r="F152">
        <v>482.75</v>
      </c>
      <c r="G152" s="10">
        <f t="shared" si="25"/>
        <v>3.817204301075261E-2</v>
      </c>
      <c r="H152">
        <v>697.5</v>
      </c>
      <c r="I152" s="10">
        <f t="shared" si="26"/>
        <v>0.11066878980891715</v>
      </c>
      <c r="J152">
        <v>197.54</v>
      </c>
      <c r="K152" s="10">
        <f t="shared" si="27"/>
        <v>-0.10433008388120613</v>
      </c>
      <c r="T152">
        <f t="shared" si="28"/>
        <v>-0.10461923374263349</v>
      </c>
      <c r="U152">
        <f t="shared" si="23"/>
        <v>0.15348612303977824</v>
      </c>
      <c r="V152">
        <f t="shared" si="29"/>
        <v>3.034354720217982E-2</v>
      </c>
      <c r="W152">
        <f t="shared" si="30"/>
        <v>9.4888849093601374E-2</v>
      </c>
      <c r="X152">
        <f t="shared" si="31"/>
        <v>-0.11729216857197487</v>
      </c>
    </row>
    <row r="153" spans="1:24">
      <c r="A153" s="1">
        <v>39538</v>
      </c>
      <c r="B153">
        <v>1884</v>
      </c>
      <c r="C153" s="10">
        <f t="shared" si="32"/>
        <v>-4.7543581616481534E-3</v>
      </c>
      <c r="D153">
        <v>4323</v>
      </c>
      <c r="E153" s="10">
        <f t="shared" si="24"/>
        <v>-8.5141323762200183E-2</v>
      </c>
      <c r="F153">
        <v>485.25</v>
      </c>
      <c r="G153" s="10">
        <f t="shared" si="25"/>
        <v>5.1786639047126659E-3</v>
      </c>
      <c r="H153">
        <v>709.5</v>
      </c>
      <c r="I153" s="10">
        <f t="shared" si="26"/>
        <v>1.7204301075268713E-2</v>
      </c>
      <c r="J153">
        <v>188.14</v>
      </c>
      <c r="K153" s="10">
        <f t="shared" si="27"/>
        <v>-4.7585299179912943E-2</v>
      </c>
      <c r="T153">
        <f t="shared" si="28"/>
        <v>-1.3385053222333191E-2</v>
      </c>
      <c r="U153">
        <f t="shared" si="23"/>
        <v>-8.5813430595631776E-2</v>
      </c>
      <c r="V153">
        <f t="shared" si="29"/>
        <v>-2.6498319038601222E-3</v>
      </c>
      <c r="W153">
        <f t="shared" si="30"/>
        <v>1.424360359952942E-3</v>
      </c>
      <c r="X153">
        <f t="shared" si="31"/>
        <v>-6.054738387068169E-2</v>
      </c>
    </row>
    <row r="154" spans="1:24">
      <c r="A154" s="1">
        <v>39568</v>
      </c>
      <c r="B154">
        <v>2128</v>
      </c>
      <c r="C154" s="10">
        <f t="shared" si="32"/>
        <v>0.12951167728237789</v>
      </c>
      <c r="D154">
        <v>4883.1000000000004</v>
      </c>
      <c r="E154" s="10">
        <f t="shared" si="24"/>
        <v>0.12956280360860517</v>
      </c>
      <c r="F154">
        <v>466.75</v>
      </c>
      <c r="G154" s="10">
        <f t="shared" si="25"/>
        <v>-3.8124678001030365E-2</v>
      </c>
      <c r="H154">
        <v>739.5</v>
      </c>
      <c r="I154" s="10">
        <f t="shared" si="26"/>
        <v>4.228329809725162E-2</v>
      </c>
      <c r="J154">
        <v>197.84</v>
      </c>
      <c r="K154" s="10">
        <f t="shared" si="27"/>
        <v>5.1557350908897792E-2</v>
      </c>
      <c r="T154">
        <f t="shared" si="28"/>
        <v>0.12088098222169286</v>
      </c>
      <c r="U154">
        <f t="shared" si="23"/>
        <v>0.12889069677517359</v>
      </c>
      <c r="V154">
        <f t="shared" si="29"/>
        <v>-4.5953173809603155E-2</v>
      </c>
      <c r="W154">
        <f t="shared" si="30"/>
        <v>2.6503357381935849E-2</v>
      </c>
      <c r="X154">
        <f t="shared" si="31"/>
        <v>3.8595266218129046E-2</v>
      </c>
    </row>
    <row r="155" spans="1:24">
      <c r="A155" s="1">
        <v>39598</v>
      </c>
      <c r="B155">
        <v>2205</v>
      </c>
      <c r="C155" s="10">
        <f t="shared" si="32"/>
        <v>3.6184210526315708E-2</v>
      </c>
      <c r="D155">
        <v>5002.0600000000004</v>
      </c>
      <c r="E155" s="10">
        <f t="shared" si="24"/>
        <v>2.4361573590546914E-2</v>
      </c>
      <c r="F155">
        <v>453.25</v>
      </c>
      <c r="G155" s="10">
        <f t="shared" si="25"/>
        <v>-2.8923406534547391E-2</v>
      </c>
      <c r="H155">
        <v>706.5</v>
      </c>
      <c r="I155" s="10">
        <f t="shared" si="26"/>
        <v>-4.4624746450304231E-2</v>
      </c>
      <c r="J155">
        <v>225.05</v>
      </c>
      <c r="K155" s="10">
        <f t="shared" si="27"/>
        <v>0.13753538212697136</v>
      </c>
      <c r="T155">
        <f t="shared" si="28"/>
        <v>2.755351546563067E-2</v>
      </c>
      <c r="U155">
        <f t="shared" si="23"/>
        <v>2.3689466757115325E-2</v>
      </c>
      <c r="V155">
        <f t="shared" si="29"/>
        <v>-3.6751902343120181E-2</v>
      </c>
      <c r="W155">
        <f t="shared" si="30"/>
        <v>-6.0404687165620002E-2</v>
      </c>
      <c r="X155">
        <f t="shared" si="31"/>
        <v>0.12457329743620262</v>
      </c>
    </row>
    <row r="156" spans="1:24">
      <c r="A156" s="1">
        <v>39629</v>
      </c>
      <c r="B156">
        <v>2142</v>
      </c>
      <c r="C156" s="10">
        <f t="shared" si="32"/>
        <v>-2.8571428571428581E-2</v>
      </c>
      <c r="D156">
        <v>4964.0600000000004</v>
      </c>
      <c r="E156" s="10">
        <f t="shared" si="24"/>
        <v>-7.5968700895231445E-3</v>
      </c>
      <c r="F156">
        <v>442.5</v>
      </c>
      <c r="G156" s="10">
        <f t="shared" si="25"/>
        <v>-2.3717595146166559E-2</v>
      </c>
      <c r="H156">
        <v>654.5</v>
      </c>
      <c r="I156" s="10">
        <f t="shared" si="26"/>
        <v>-7.3602264685067254E-2</v>
      </c>
      <c r="J156">
        <v>209.04</v>
      </c>
      <c r="K156" s="10">
        <f t="shared" si="27"/>
        <v>-7.1139746722950536E-2</v>
      </c>
      <c r="T156">
        <f t="shared" si="28"/>
        <v>-3.7202123632113615E-2</v>
      </c>
      <c r="U156">
        <f t="shared" si="23"/>
        <v>-8.2689769229547325E-3</v>
      </c>
      <c r="V156">
        <f t="shared" si="29"/>
        <v>-3.1546090954739349E-2</v>
      </c>
      <c r="W156">
        <f t="shared" si="30"/>
        <v>-8.9382205400383025E-2</v>
      </c>
      <c r="X156">
        <f t="shared" si="31"/>
        <v>-8.4101831413719283E-2</v>
      </c>
    </row>
    <row r="157" spans="1:24">
      <c r="A157" s="1">
        <v>39660</v>
      </c>
      <c r="B157">
        <v>2468</v>
      </c>
      <c r="C157" s="10">
        <f t="shared" si="32"/>
        <v>0.15219421101774033</v>
      </c>
      <c r="D157">
        <v>4411.3999999999996</v>
      </c>
      <c r="E157" s="10">
        <f t="shared" si="24"/>
        <v>-0.11133225625798249</v>
      </c>
      <c r="F157">
        <v>450</v>
      </c>
      <c r="G157" s="10">
        <f t="shared" si="25"/>
        <v>1.6949152542372836E-2</v>
      </c>
      <c r="H157">
        <v>632</v>
      </c>
      <c r="I157" s="10">
        <f t="shared" si="26"/>
        <v>-3.4377387318563768E-2</v>
      </c>
      <c r="J157">
        <v>195.94</v>
      </c>
      <c r="K157" s="10">
        <f t="shared" si="27"/>
        <v>-6.2667432070417139E-2</v>
      </c>
      <c r="T157">
        <f t="shared" si="28"/>
        <v>0.1435635159570553</v>
      </c>
      <c r="U157">
        <f t="shared" si="23"/>
        <v>-0.11200436309141408</v>
      </c>
      <c r="V157">
        <f t="shared" si="29"/>
        <v>9.1206567338000481E-3</v>
      </c>
      <c r="W157">
        <f t="shared" si="30"/>
        <v>-5.0157328033879539E-2</v>
      </c>
      <c r="X157">
        <f t="shared" si="31"/>
        <v>-7.5629516761185886E-2</v>
      </c>
    </row>
    <row r="158" spans="1:24">
      <c r="A158" s="1">
        <v>39689</v>
      </c>
      <c r="B158">
        <v>2693</v>
      </c>
      <c r="C158" s="10">
        <f t="shared" si="32"/>
        <v>9.1166936790923803E-2</v>
      </c>
      <c r="D158">
        <v>4319.7</v>
      </c>
      <c r="E158" s="10">
        <f t="shared" si="24"/>
        <v>-2.0787051729609596E-2</v>
      </c>
      <c r="F158">
        <v>480</v>
      </c>
      <c r="G158" s="10">
        <f t="shared" si="25"/>
        <v>6.6666666666666652E-2</v>
      </c>
      <c r="H158">
        <v>715</v>
      </c>
      <c r="I158" s="10">
        <f t="shared" si="26"/>
        <v>0.13132911392405067</v>
      </c>
      <c r="J158">
        <v>210.04</v>
      </c>
      <c r="K158" s="10">
        <f t="shared" si="27"/>
        <v>7.1960804327855454E-2</v>
      </c>
      <c r="T158">
        <f t="shared" si="28"/>
        <v>8.2536241730238769E-2</v>
      </c>
      <c r="U158">
        <f t="shared" si="23"/>
        <v>-2.1459158563041186E-2</v>
      </c>
      <c r="V158">
        <f t="shared" si="29"/>
        <v>5.8838170858093862E-2</v>
      </c>
      <c r="W158">
        <f t="shared" si="30"/>
        <v>0.1155491732087349</v>
      </c>
      <c r="X158">
        <f t="shared" si="31"/>
        <v>5.8998719637086708E-2</v>
      </c>
    </row>
    <row r="159" spans="1:24">
      <c r="A159" s="1">
        <v>39721</v>
      </c>
      <c r="B159">
        <v>2460</v>
      </c>
      <c r="C159" s="10">
        <f t="shared" si="32"/>
        <v>-8.6520608986260683E-2</v>
      </c>
      <c r="D159">
        <v>2867.41</v>
      </c>
      <c r="E159" s="10">
        <f t="shared" si="24"/>
        <v>-0.33620158807324585</v>
      </c>
      <c r="F159">
        <v>412</v>
      </c>
      <c r="G159" s="10">
        <f t="shared" si="25"/>
        <v>-0.14166666666666672</v>
      </c>
      <c r="H159">
        <v>657</v>
      </c>
      <c r="I159" s="10">
        <f t="shared" si="26"/>
        <v>-8.1118881118881103E-2</v>
      </c>
      <c r="J159">
        <v>195.34</v>
      </c>
      <c r="K159" s="10">
        <f t="shared" si="27"/>
        <v>-6.9986669205865493E-2</v>
      </c>
      <c r="T159">
        <f t="shared" si="28"/>
        <v>-9.5151304046945717E-2</v>
      </c>
      <c r="U159">
        <f t="shared" si="23"/>
        <v>-0.33687369490667746</v>
      </c>
      <c r="V159">
        <f t="shared" si="29"/>
        <v>-0.1494951624752395</v>
      </c>
      <c r="W159">
        <f t="shared" si="30"/>
        <v>-9.6898821834196874E-2</v>
      </c>
      <c r="X159">
        <f t="shared" si="31"/>
        <v>-8.2948753896634239E-2</v>
      </c>
    </row>
    <row r="160" spans="1:24">
      <c r="A160" s="1">
        <v>39752</v>
      </c>
      <c r="B160">
        <v>2630</v>
      </c>
      <c r="C160" s="10">
        <f t="shared" si="32"/>
        <v>6.9105691056910556E-2</v>
      </c>
      <c r="D160">
        <v>2365.96</v>
      </c>
      <c r="E160" s="10">
        <f t="shared" si="24"/>
        <v>-0.17487907205457187</v>
      </c>
      <c r="F160">
        <v>348.75</v>
      </c>
      <c r="G160" s="10">
        <f t="shared" si="25"/>
        <v>-0.15351941747572817</v>
      </c>
      <c r="H160">
        <v>623</v>
      </c>
      <c r="I160" s="10">
        <f t="shared" si="26"/>
        <v>-5.1750380517503802E-2</v>
      </c>
      <c r="J160">
        <v>173.04</v>
      </c>
      <c r="K160" s="10">
        <f t="shared" si="27"/>
        <v>-0.11415992628237948</v>
      </c>
      <c r="T160">
        <f t="shared" si="28"/>
        <v>6.0474995996225522E-2</v>
      </c>
      <c r="U160">
        <f t="shared" si="23"/>
        <v>-0.17555117888800345</v>
      </c>
      <c r="V160">
        <f t="shared" si="29"/>
        <v>-0.16134791328430095</v>
      </c>
      <c r="W160">
        <f t="shared" si="30"/>
        <v>-6.7530321232819573E-2</v>
      </c>
      <c r="X160">
        <f t="shared" si="31"/>
        <v>-0.12712201097314824</v>
      </c>
    </row>
    <row r="161" spans="1:24">
      <c r="A161" s="1">
        <v>39780</v>
      </c>
      <c r="B161">
        <v>2445</v>
      </c>
      <c r="C161" s="10">
        <f t="shared" si="32"/>
        <v>-7.0342205323193907E-2</v>
      </c>
      <c r="D161">
        <v>1328.38</v>
      </c>
      <c r="E161" s="10">
        <f t="shared" si="24"/>
        <v>-0.43854503034708947</v>
      </c>
      <c r="F161">
        <v>354.25</v>
      </c>
      <c r="G161" s="10">
        <f t="shared" si="25"/>
        <v>1.5770609318996431E-2</v>
      </c>
      <c r="H161">
        <v>632.5</v>
      </c>
      <c r="I161" s="10">
        <f t="shared" si="26"/>
        <v>1.5248796147672605E-2</v>
      </c>
      <c r="J161">
        <v>166.14</v>
      </c>
      <c r="K161" s="10">
        <f t="shared" si="27"/>
        <v>-3.9875173370318984E-2</v>
      </c>
      <c r="T161">
        <f t="shared" si="28"/>
        <v>-7.8972900383878941E-2</v>
      </c>
      <c r="U161">
        <f t="shared" si="23"/>
        <v>-0.43921713718052108</v>
      </c>
      <c r="V161">
        <f t="shared" si="29"/>
        <v>7.9421135104236432E-3</v>
      </c>
      <c r="W161">
        <f t="shared" si="30"/>
        <v>-5.3114456764316587E-4</v>
      </c>
      <c r="X161">
        <f t="shared" si="31"/>
        <v>-5.283725806108773E-2</v>
      </c>
    </row>
    <row r="162" spans="1:24">
      <c r="A162" s="1">
        <v>39813</v>
      </c>
      <c r="B162">
        <v>2807</v>
      </c>
      <c r="C162" s="10">
        <f t="shared" si="32"/>
        <v>0.14805725971370154</v>
      </c>
      <c r="D162">
        <v>1230.9000000000001</v>
      </c>
      <c r="E162" s="10">
        <f t="shared" si="24"/>
        <v>-7.3382616420000324E-2</v>
      </c>
      <c r="F162">
        <v>376.75</v>
      </c>
      <c r="G162" s="10">
        <f t="shared" si="25"/>
        <v>6.3514467184191847E-2</v>
      </c>
      <c r="H162">
        <v>590</v>
      </c>
      <c r="I162" s="10">
        <f t="shared" si="26"/>
        <v>-6.7193675889328008E-2</v>
      </c>
      <c r="J162">
        <v>170.04</v>
      </c>
      <c r="K162" s="10">
        <f t="shared" si="27"/>
        <v>2.3474178403755985E-2</v>
      </c>
      <c r="T162">
        <f t="shared" si="28"/>
        <v>0.1394265646530165</v>
      </c>
      <c r="U162">
        <f t="shared" si="23"/>
        <v>-7.4054723253431917E-2</v>
      </c>
      <c r="V162">
        <f t="shared" si="29"/>
        <v>5.5685971375619057E-2</v>
      </c>
      <c r="W162">
        <f t="shared" si="30"/>
        <v>-8.297361660464378E-2</v>
      </c>
      <c r="X162">
        <f t="shared" si="31"/>
        <v>1.0512093712987237E-2</v>
      </c>
    </row>
    <row r="163" spans="1:24">
      <c r="A163" s="1">
        <v>39843</v>
      </c>
      <c r="B163">
        <v>2671</v>
      </c>
      <c r="C163" s="10">
        <f t="shared" si="32"/>
        <v>-4.8450302814392554E-2</v>
      </c>
      <c r="D163">
        <v>1244.1099999999999</v>
      </c>
      <c r="E163" s="10">
        <f t="shared" si="24"/>
        <v>1.0731984726622734E-2</v>
      </c>
      <c r="F163">
        <v>402.25</v>
      </c>
      <c r="G163" s="10">
        <f t="shared" si="25"/>
        <v>6.7684140676841364E-2</v>
      </c>
      <c r="H163">
        <v>567</v>
      </c>
      <c r="I163" s="10">
        <f t="shared" si="26"/>
        <v>-3.8983050847457679E-2</v>
      </c>
      <c r="J163">
        <v>181.14</v>
      </c>
      <c r="K163" s="10">
        <f t="shared" si="27"/>
        <v>6.5278757939308374E-2</v>
      </c>
      <c r="T163">
        <f t="shared" si="28"/>
        <v>-5.7080997875077588E-2</v>
      </c>
      <c r="U163">
        <f t="shared" si="23"/>
        <v>1.0059877893191146E-2</v>
      </c>
      <c r="V163">
        <f t="shared" si="29"/>
        <v>5.9855644868268575E-2</v>
      </c>
      <c r="W163">
        <f t="shared" si="30"/>
        <v>-5.476299156277345E-2</v>
      </c>
      <c r="X163">
        <f t="shared" si="31"/>
        <v>5.2316673248539627E-2</v>
      </c>
    </row>
    <row r="164" spans="1:24">
      <c r="A164" s="1">
        <v>39871</v>
      </c>
      <c r="B164">
        <v>2243</v>
      </c>
      <c r="C164" s="10">
        <f t="shared" si="32"/>
        <v>-0.16023961063272185</v>
      </c>
      <c r="D164">
        <v>1487.81</v>
      </c>
      <c r="E164" s="10">
        <f t="shared" si="24"/>
        <v>0.1958830006992951</v>
      </c>
      <c r="F164">
        <v>371.5</v>
      </c>
      <c r="G164" s="10">
        <f t="shared" si="25"/>
        <v>-7.6444996892479855E-2</v>
      </c>
      <c r="H164">
        <v>581</v>
      </c>
      <c r="I164" s="10">
        <f t="shared" si="26"/>
        <v>2.4691358024691468E-2</v>
      </c>
      <c r="J164">
        <v>170.74</v>
      </c>
      <c r="K164" s="10">
        <f t="shared" si="27"/>
        <v>-5.7414154797394201E-2</v>
      </c>
      <c r="T164">
        <f t="shared" si="28"/>
        <v>-0.16887030569340689</v>
      </c>
      <c r="U164">
        <f t="shared" si="23"/>
        <v>0.19521089386586352</v>
      </c>
      <c r="V164">
        <f t="shared" si="29"/>
        <v>-8.4273492701052638E-2</v>
      </c>
      <c r="W164">
        <f t="shared" si="30"/>
        <v>8.9114173093756965E-3</v>
      </c>
      <c r="X164">
        <f t="shared" si="31"/>
        <v>-7.0376239488162948E-2</v>
      </c>
    </row>
    <row r="165" spans="1:24">
      <c r="A165" s="1">
        <v>39903</v>
      </c>
      <c r="B165">
        <v>2451</v>
      </c>
      <c r="C165" s="10">
        <f t="shared" si="32"/>
        <v>9.2732946946054495E-2</v>
      </c>
      <c r="D165">
        <v>1941.35</v>
      </c>
      <c r="E165" s="10">
        <f t="shared" si="24"/>
        <v>0.30483731121581381</v>
      </c>
      <c r="F165">
        <v>334.5</v>
      </c>
      <c r="G165" s="10">
        <f t="shared" si="25"/>
        <v>-9.9596231493943477E-2</v>
      </c>
      <c r="H165">
        <v>546.5</v>
      </c>
      <c r="I165" s="10">
        <f t="shared" si="26"/>
        <v>-5.9380378657487132E-2</v>
      </c>
      <c r="J165">
        <v>169.24</v>
      </c>
      <c r="K165" s="10">
        <f t="shared" si="27"/>
        <v>-8.7852875717465695E-3</v>
      </c>
      <c r="T165">
        <f t="shared" si="28"/>
        <v>8.4102251885369461E-2</v>
      </c>
      <c r="U165">
        <f t="shared" si="23"/>
        <v>0.3041652043823822</v>
      </c>
      <c r="V165">
        <f t="shared" si="29"/>
        <v>-0.10742472730251626</v>
      </c>
      <c r="W165">
        <f t="shared" si="30"/>
        <v>-7.5160319372802903E-2</v>
      </c>
      <c r="X165">
        <f t="shared" si="31"/>
        <v>-2.1747372262515316E-2</v>
      </c>
    </row>
    <row r="166" spans="1:24">
      <c r="A166" s="1">
        <v>39933</v>
      </c>
      <c r="B166">
        <v>2385</v>
      </c>
      <c r="C166" s="10">
        <f t="shared" si="32"/>
        <v>-2.6927784577723379E-2</v>
      </c>
      <c r="D166">
        <v>2291.61</v>
      </c>
      <c r="E166" s="10">
        <f t="shared" si="24"/>
        <v>0.18042084116722901</v>
      </c>
      <c r="F166">
        <v>358.25</v>
      </c>
      <c r="G166" s="10">
        <f t="shared" si="25"/>
        <v>7.1001494768310858E-2</v>
      </c>
      <c r="H166">
        <v>548.5</v>
      </c>
      <c r="I166" s="10">
        <f t="shared" si="26"/>
        <v>3.6596523330283404E-3</v>
      </c>
      <c r="J166">
        <v>185.54</v>
      </c>
      <c r="K166" s="10">
        <f t="shared" si="27"/>
        <v>9.631292838572425E-2</v>
      </c>
      <c r="T166">
        <f t="shared" si="28"/>
        <v>-3.5558479638408413E-2</v>
      </c>
      <c r="U166">
        <f t="shared" si="23"/>
        <v>0.17974873433379743</v>
      </c>
      <c r="V166">
        <f t="shared" si="29"/>
        <v>6.3172998959738075E-2</v>
      </c>
      <c r="W166">
        <f t="shared" si="30"/>
        <v>-1.2120288382287431E-2</v>
      </c>
      <c r="X166">
        <f t="shared" si="31"/>
        <v>8.3350843694955504E-2</v>
      </c>
    </row>
    <row r="167" spans="1:24">
      <c r="A167" s="1">
        <v>39962</v>
      </c>
      <c r="B167">
        <v>2570</v>
      </c>
      <c r="C167" s="10">
        <f t="shared" si="32"/>
        <v>7.7568134171907666E-2</v>
      </c>
      <c r="D167">
        <v>2313.09</v>
      </c>
      <c r="E167" s="10">
        <f t="shared" si="24"/>
        <v>9.3733226857972696E-3</v>
      </c>
      <c r="F167">
        <v>341.75</v>
      </c>
      <c r="G167" s="10">
        <f t="shared" si="25"/>
        <v>-4.6057222609909299E-2</v>
      </c>
      <c r="H167">
        <v>510.5</v>
      </c>
      <c r="I167" s="10">
        <f t="shared" si="26"/>
        <v>-6.9279854147675457E-2</v>
      </c>
      <c r="J167">
        <v>190.04</v>
      </c>
      <c r="K167" s="10">
        <f t="shared" si="27"/>
        <v>2.42535302360678E-2</v>
      </c>
      <c r="T167">
        <f t="shared" si="28"/>
        <v>6.8937439111222631E-2</v>
      </c>
      <c r="U167">
        <f t="shared" si="23"/>
        <v>8.7012158523656815E-3</v>
      </c>
      <c r="V167">
        <f t="shared" si="29"/>
        <v>-5.3885718418482088E-2</v>
      </c>
      <c r="W167">
        <f t="shared" si="30"/>
        <v>-8.5059794862991228E-2</v>
      </c>
      <c r="X167">
        <f t="shared" si="31"/>
        <v>1.1291445545299051E-2</v>
      </c>
    </row>
    <row r="168" spans="1:24">
      <c r="A168" s="1">
        <v>39994</v>
      </c>
      <c r="B168">
        <v>2670.5</v>
      </c>
      <c r="C168" s="10">
        <f t="shared" si="32"/>
        <v>3.9105058365758838E-2</v>
      </c>
      <c r="D168">
        <v>2105</v>
      </c>
      <c r="E168" s="10">
        <f t="shared" si="24"/>
        <v>-8.9961912420182588E-2</v>
      </c>
      <c r="F168">
        <v>338.5</v>
      </c>
      <c r="G168" s="10">
        <f t="shared" si="25"/>
        <v>-9.5098756400877615E-3</v>
      </c>
      <c r="H168">
        <v>502.5</v>
      </c>
      <c r="I168" s="10">
        <f t="shared" si="26"/>
        <v>-1.5670910871694366E-2</v>
      </c>
      <c r="J168">
        <v>178.14</v>
      </c>
      <c r="K168" s="10">
        <f t="shared" si="27"/>
        <v>-6.261839612713116E-2</v>
      </c>
      <c r="T168">
        <f t="shared" si="28"/>
        <v>3.04743633050738E-2</v>
      </c>
      <c r="U168">
        <f t="shared" si="23"/>
        <v>-9.0634019253614181E-2</v>
      </c>
      <c r="V168">
        <f t="shared" si="29"/>
        <v>-1.7338371448660551E-2</v>
      </c>
      <c r="W168">
        <f t="shared" si="30"/>
        <v>-3.1450851587010137E-2</v>
      </c>
      <c r="X168">
        <f t="shared" si="31"/>
        <v>-7.5580480817899906E-2</v>
      </c>
    </row>
    <row r="169" spans="1:24">
      <c r="A169" s="1">
        <v>40025</v>
      </c>
      <c r="B169">
        <v>2803</v>
      </c>
      <c r="C169" s="10">
        <f t="shared" si="32"/>
        <v>4.9616176745927776E-2</v>
      </c>
      <c r="D169">
        <v>2489</v>
      </c>
      <c r="E169" s="10">
        <f t="shared" si="24"/>
        <v>0.18242280285035628</v>
      </c>
      <c r="F169">
        <v>307</v>
      </c>
      <c r="G169" s="10">
        <f t="shared" si="25"/>
        <v>-9.3057607090103356E-2</v>
      </c>
      <c r="H169">
        <v>518</v>
      </c>
      <c r="I169" s="10">
        <f t="shared" si="26"/>
        <v>3.0845771144278666E-2</v>
      </c>
      <c r="J169">
        <v>195.44</v>
      </c>
      <c r="K169" s="10">
        <f t="shared" si="27"/>
        <v>9.7114628943527626E-2</v>
      </c>
      <c r="T169">
        <f t="shared" si="28"/>
        <v>4.0985481685242742E-2</v>
      </c>
      <c r="U169">
        <f t="shared" si="23"/>
        <v>0.1817506960169247</v>
      </c>
      <c r="V169">
        <f t="shared" si="29"/>
        <v>-0.10088610289867614</v>
      </c>
      <c r="W169">
        <f t="shared" si="30"/>
        <v>1.5065830428962895E-2</v>
      </c>
      <c r="X169">
        <f t="shared" si="31"/>
        <v>8.4152544252758879E-2</v>
      </c>
    </row>
    <row r="170" spans="1:24">
      <c r="A170" s="1">
        <v>40056</v>
      </c>
      <c r="B170">
        <v>2840</v>
      </c>
      <c r="C170" s="10">
        <f t="shared" si="32"/>
        <v>1.320014270424541E-2</v>
      </c>
      <c r="D170">
        <v>2413.5</v>
      </c>
      <c r="E170" s="10">
        <f t="shared" si="24"/>
        <v>-3.0333467255926116E-2</v>
      </c>
      <c r="F170">
        <v>312.2</v>
      </c>
      <c r="G170" s="10">
        <f t="shared" si="25"/>
        <v>1.693811074918572E-2</v>
      </c>
      <c r="H170">
        <v>587.5</v>
      </c>
      <c r="I170" s="10">
        <f t="shared" si="26"/>
        <v>0.13416988416988418</v>
      </c>
      <c r="J170">
        <v>220.75</v>
      </c>
      <c r="K170" s="10">
        <f t="shared" si="27"/>
        <v>0.12950266066311911</v>
      </c>
      <c r="T170">
        <f t="shared" si="28"/>
        <v>4.5694476435603724E-3</v>
      </c>
      <c r="U170">
        <f t="shared" si="23"/>
        <v>-3.1005574089357706E-2</v>
      </c>
      <c r="V170">
        <f t="shared" si="29"/>
        <v>9.1096149406129315E-3</v>
      </c>
      <c r="W170">
        <f t="shared" si="30"/>
        <v>0.11838994345456841</v>
      </c>
      <c r="X170">
        <f t="shared" si="31"/>
        <v>0.11654057597235036</v>
      </c>
    </row>
    <row r="171" spans="1:24">
      <c r="A171" s="1">
        <v>40086</v>
      </c>
      <c r="B171">
        <v>2804</v>
      </c>
      <c r="C171" s="10">
        <f t="shared" si="32"/>
        <v>-1.2676056338028152E-2</v>
      </c>
      <c r="D171">
        <v>2668.5</v>
      </c>
      <c r="E171" s="10">
        <f t="shared" si="24"/>
        <v>0.10565568676196402</v>
      </c>
      <c r="F171">
        <v>349.2</v>
      </c>
      <c r="G171" s="10">
        <f t="shared" si="25"/>
        <v>0.11851377322229339</v>
      </c>
      <c r="H171">
        <v>634.5</v>
      </c>
      <c r="I171" s="10">
        <f t="shared" si="26"/>
        <v>8.0000000000000071E-2</v>
      </c>
      <c r="J171">
        <v>233.45</v>
      </c>
      <c r="K171" s="10">
        <f t="shared" si="27"/>
        <v>5.7531143827859621E-2</v>
      </c>
      <c r="T171">
        <f t="shared" si="28"/>
        <v>-2.130675139871319E-2</v>
      </c>
      <c r="U171">
        <f t="shared" si="23"/>
        <v>0.10498357992853243</v>
      </c>
      <c r="V171">
        <f t="shared" si="29"/>
        <v>0.11068527741372061</v>
      </c>
      <c r="W171">
        <f t="shared" si="30"/>
        <v>6.42200592846843E-2</v>
      </c>
      <c r="X171">
        <f t="shared" si="31"/>
        <v>4.4569059137090875E-2</v>
      </c>
    </row>
    <row r="172" spans="1:24">
      <c r="A172" s="1">
        <v>40116</v>
      </c>
      <c r="B172">
        <v>2742</v>
      </c>
      <c r="C172" s="10">
        <f t="shared" si="32"/>
        <v>-2.2111269614835893E-2</v>
      </c>
      <c r="D172">
        <v>2693</v>
      </c>
      <c r="E172" s="10">
        <f t="shared" si="24"/>
        <v>9.1811879332959201E-3</v>
      </c>
      <c r="F172">
        <v>314.5</v>
      </c>
      <c r="G172" s="10">
        <f t="shared" si="25"/>
        <v>-9.9369988545246257E-2</v>
      </c>
      <c r="H172">
        <v>664.5</v>
      </c>
      <c r="I172" s="10">
        <f t="shared" si="26"/>
        <v>4.7281323877068626E-2</v>
      </c>
      <c r="J172">
        <v>213.55</v>
      </c>
      <c r="K172" s="10">
        <f t="shared" si="27"/>
        <v>-8.5243092739344495E-2</v>
      </c>
      <c r="T172">
        <f t="shared" si="28"/>
        <v>-3.0741964675520931E-2</v>
      </c>
      <c r="U172">
        <f t="shared" si="23"/>
        <v>8.509081099864332E-3</v>
      </c>
      <c r="V172">
        <f t="shared" si="29"/>
        <v>-0.10719848435381904</v>
      </c>
      <c r="W172">
        <f t="shared" si="30"/>
        <v>3.1501383161752855E-2</v>
      </c>
      <c r="X172">
        <f t="shared" si="31"/>
        <v>-9.8205177430113241E-2</v>
      </c>
    </row>
    <row r="173" spans="1:24">
      <c r="A173" s="1">
        <v>40147</v>
      </c>
      <c r="B173">
        <v>2717</v>
      </c>
      <c r="C173" s="10">
        <f t="shared" si="32"/>
        <v>-9.117432530999281E-3</v>
      </c>
      <c r="D173">
        <v>3088</v>
      </c>
      <c r="E173" s="10">
        <f t="shared" si="24"/>
        <v>0.14667656888228731</v>
      </c>
      <c r="F173">
        <v>328.1</v>
      </c>
      <c r="G173" s="10">
        <f t="shared" si="25"/>
        <v>4.3243243243243246E-2</v>
      </c>
      <c r="H173">
        <v>624</v>
      </c>
      <c r="I173" s="10">
        <f t="shared" si="26"/>
        <v>-6.0948081264108334E-2</v>
      </c>
      <c r="J173">
        <v>213.35</v>
      </c>
      <c r="K173" s="10">
        <f t="shared" si="27"/>
        <v>-9.3654881760718567E-4</v>
      </c>
      <c r="T173">
        <f t="shared" si="28"/>
        <v>-1.7748127591684319E-2</v>
      </c>
      <c r="U173">
        <f t="shared" si="23"/>
        <v>0.14600446204885573</v>
      </c>
      <c r="V173">
        <f t="shared" si="29"/>
        <v>3.5414747434670456E-2</v>
      </c>
      <c r="W173">
        <f t="shared" si="30"/>
        <v>-7.6728021979424105E-2</v>
      </c>
      <c r="X173">
        <f t="shared" si="31"/>
        <v>-1.3898633508375934E-2</v>
      </c>
    </row>
    <row r="174" spans="1:24">
      <c r="A174" s="1">
        <v>40178</v>
      </c>
      <c r="B174">
        <v>2910.5</v>
      </c>
      <c r="C174" s="10">
        <f t="shared" si="32"/>
        <v>7.1218255428781685E-2</v>
      </c>
      <c r="D174">
        <v>3390</v>
      </c>
      <c r="E174" s="10">
        <f t="shared" si="24"/>
        <v>9.77979274611398E-2</v>
      </c>
      <c r="F174">
        <v>359.5</v>
      </c>
      <c r="G174" s="10">
        <f t="shared" si="25"/>
        <v>9.5702529716549689E-2</v>
      </c>
      <c r="H174">
        <v>675</v>
      </c>
      <c r="I174" s="10">
        <f t="shared" si="26"/>
        <v>8.1730769230769162E-2</v>
      </c>
      <c r="J174">
        <v>220.05</v>
      </c>
      <c r="K174" s="10">
        <f t="shared" si="27"/>
        <v>3.1403796578392429E-2</v>
      </c>
      <c r="T174">
        <f t="shared" si="28"/>
        <v>6.2587560368096651E-2</v>
      </c>
      <c r="U174">
        <f t="shared" si="23"/>
        <v>9.7125820627708206E-2</v>
      </c>
      <c r="V174">
        <f t="shared" si="29"/>
        <v>8.7874033907976906E-2</v>
      </c>
      <c r="W174">
        <f t="shared" si="30"/>
        <v>6.5950828515453391E-2</v>
      </c>
      <c r="X174">
        <f t="shared" si="31"/>
        <v>1.8441711887623682E-2</v>
      </c>
    </row>
    <row r="175" spans="1:24">
      <c r="A175" s="1">
        <v>40207</v>
      </c>
      <c r="B175">
        <v>2912</v>
      </c>
      <c r="C175" s="10">
        <f t="shared" si="32"/>
        <v>5.1537536505752435E-4</v>
      </c>
      <c r="D175">
        <v>3099</v>
      </c>
      <c r="E175" s="10">
        <f t="shared" si="24"/>
        <v>-8.5840707964601748E-2</v>
      </c>
      <c r="F175">
        <v>353</v>
      </c>
      <c r="G175" s="10">
        <f t="shared" si="25"/>
        <v>-1.8080667593880384E-2</v>
      </c>
      <c r="H175">
        <v>624.5</v>
      </c>
      <c r="I175" s="10">
        <f t="shared" si="26"/>
        <v>-7.4814814814814778E-2</v>
      </c>
      <c r="J175">
        <v>236.75</v>
      </c>
      <c r="K175" s="10">
        <f t="shared" si="27"/>
        <v>7.5891842763008421E-2</v>
      </c>
      <c r="T175">
        <f t="shared" si="28"/>
        <v>-8.1153196956275132E-3</v>
      </c>
      <c r="U175">
        <f t="shared" si="23"/>
        <v>-8.6512814798033341E-2</v>
      </c>
      <c r="V175">
        <f t="shared" si="29"/>
        <v>-2.5909163402453174E-2</v>
      </c>
      <c r="W175">
        <f t="shared" si="30"/>
        <v>-9.059475553013055E-2</v>
      </c>
      <c r="X175">
        <f t="shared" si="31"/>
        <v>6.2929758072239675E-2</v>
      </c>
    </row>
    <row r="176" spans="1:24">
      <c r="A176" s="1">
        <v>40235</v>
      </c>
      <c r="B176">
        <v>2883.5</v>
      </c>
      <c r="C176" s="10">
        <f t="shared" si="32"/>
        <v>-9.7870879120879328E-3</v>
      </c>
      <c r="D176">
        <v>3364</v>
      </c>
      <c r="E176" s="10">
        <f t="shared" si="24"/>
        <v>8.5511455308163953E-2</v>
      </c>
      <c r="F176">
        <v>374.3</v>
      </c>
      <c r="G176" s="10">
        <f t="shared" si="25"/>
        <v>6.0339943342776259E-2</v>
      </c>
      <c r="H176">
        <v>680.5</v>
      </c>
      <c r="I176" s="10">
        <f t="shared" si="26"/>
        <v>8.9671737389911854E-2</v>
      </c>
      <c r="J176">
        <v>236.85</v>
      </c>
      <c r="K176" s="10">
        <f t="shared" si="27"/>
        <v>4.2238648363257525E-4</v>
      </c>
      <c r="T176">
        <f t="shared" si="28"/>
        <v>-1.841778297277297E-2</v>
      </c>
      <c r="U176">
        <f t="shared" si="23"/>
        <v>8.483934847473236E-2</v>
      </c>
      <c r="V176">
        <f t="shared" si="29"/>
        <v>5.2511447534203469E-2</v>
      </c>
      <c r="W176">
        <f t="shared" si="30"/>
        <v>7.3891796674596083E-2</v>
      </c>
      <c r="X176">
        <f t="shared" si="31"/>
        <v>-1.2539698207136173E-2</v>
      </c>
    </row>
    <row r="177" spans="1:24">
      <c r="A177" s="1">
        <v>40268</v>
      </c>
      <c r="B177">
        <v>2939</v>
      </c>
      <c r="C177" s="10">
        <f t="shared" si="32"/>
        <v>1.9247442344373145E-2</v>
      </c>
      <c r="D177">
        <v>3905</v>
      </c>
      <c r="E177" s="10">
        <f t="shared" si="24"/>
        <v>0.16082045184304405</v>
      </c>
      <c r="F177">
        <v>371.3</v>
      </c>
      <c r="G177" s="10">
        <f t="shared" si="25"/>
        <v>-8.0149612610205256E-3</v>
      </c>
      <c r="H177">
        <v>721</v>
      </c>
      <c r="I177" s="10">
        <f t="shared" si="26"/>
        <v>5.9515062454077894E-2</v>
      </c>
      <c r="J177">
        <v>239.15</v>
      </c>
      <c r="K177" s="10">
        <f t="shared" si="27"/>
        <v>9.7107874181971976E-3</v>
      </c>
      <c r="T177">
        <f t="shared" si="28"/>
        <v>1.0616747283688107E-2</v>
      </c>
      <c r="U177">
        <f t="shared" si="23"/>
        <v>0.16014834500961247</v>
      </c>
      <c r="V177">
        <f t="shared" si="29"/>
        <v>-1.5843457069593316E-2</v>
      </c>
      <c r="W177">
        <f t="shared" si="30"/>
        <v>4.3735121738762123E-2</v>
      </c>
      <c r="X177">
        <f t="shared" si="31"/>
        <v>-3.2512972725715506E-3</v>
      </c>
    </row>
    <row r="178" spans="1:24" s="16" customFormat="1">
      <c r="A178" s="25">
        <v>40298</v>
      </c>
      <c r="B178" s="16">
        <v>2889</v>
      </c>
      <c r="C178" s="17">
        <f t="shared" si="32"/>
        <v>-1.7012589316093951E-2</v>
      </c>
      <c r="D178" s="16">
        <v>3379</v>
      </c>
      <c r="E178" s="17">
        <f t="shared" si="24"/>
        <v>-0.13469910371318827</v>
      </c>
      <c r="F178" s="16">
        <v>344.4</v>
      </c>
      <c r="G178" s="17">
        <f t="shared" si="25"/>
        <v>-7.2448155130622194E-2</v>
      </c>
      <c r="H178" s="16">
        <v>764</v>
      </c>
      <c r="I178" s="17">
        <f t="shared" si="26"/>
        <v>5.9639389736477089E-2</v>
      </c>
      <c r="J178" s="16">
        <v>245.25</v>
      </c>
      <c r="K178" s="17">
        <f t="shared" si="27"/>
        <v>2.5507003972402131E-2</v>
      </c>
      <c r="T178" s="16">
        <f t="shared" si="28"/>
        <v>-2.5643284376778989E-2</v>
      </c>
      <c r="U178" s="16">
        <f t="shared" si="23"/>
        <v>-0.13537121054661985</v>
      </c>
      <c r="V178" s="16">
        <f t="shared" si="29"/>
        <v>-8.0276650939194977E-2</v>
      </c>
      <c r="W178" s="16">
        <f t="shared" si="30"/>
        <v>4.3859449021161317E-2</v>
      </c>
      <c r="X178" s="16">
        <f t="shared" si="31"/>
        <v>1.2544919281633383E-2</v>
      </c>
    </row>
    <row r="179" spans="1:24">
      <c r="A179" s="1">
        <v>40329</v>
      </c>
      <c r="B179">
        <v>2901.5</v>
      </c>
      <c r="C179" s="10">
        <f t="shared" si="32"/>
        <v>4.3267566632052556E-3</v>
      </c>
      <c r="D179">
        <v>3189</v>
      </c>
      <c r="E179" s="10">
        <f t="shared" si="24"/>
        <v>-5.6229653743711139E-2</v>
      </c>
      <c r="F179">
        <v>322.7</v>
      </c>
      <c r="G179" s="10">
        <f t="shared" si="25"/>
        <v>-6.3008130081300795E-2</v>
      </c>
      <c r="H179">
        <v>716.5</v>
      </c>
      <c r="I179" s="10">
        <f t="shared" si="26"/>
        <v>-6.2172774869109992E-2</v>
      </c>
      <c r="J179">
        <v>237.75</v>
      </c>
      <c r="K179" s="10">
        <f t="shared" si="27"/>
        <v>-3.0581039755351647E-2</v>
      </c>
      <c r="T179" s="22">
        <f t="shared" si="28"/>
        <v>-4.3039383974797819E-3</v>
      </c>
      <c r="U179" s="22">
        <f t="shared" si="23"/>
        <v>-5.6901760577142725E-2</v>
      </c>
      <c r="V179" s="22">
        <f t="shared" si="29"/>
        <v>-7.0836625889873578E-2</v>
      </c>
      <c r="W179" s="22">
        <f t="shared" si="30"/>
        <v>-7.7952715584425764E-2</v>
      </c>
      <c r="X179" s="22">
        <f t="shared" si="31"/>
        <v>-4.3543124446120393E-2</v>
      </c>
    </row>
    <row r="180" spans="1:24">
      <c r="A180" s="1">
        <v>40359</v>
      </c>
      <c r="B180">
        <v>3169</v>
      </c>
      <c r="C180" s="10">
        <f t="shared" si="32"/>
        <v>9.2193692917456493E-2</v>
      </c>
      <c r="D180">
        <v>2968.5</v>
      </c>
      <c r="E180" s="10">
        <f t="shared" si="24"/>
        <v>-6.9143932267168418E-2</v>
      </c>
      <c r="F180">
        <v>313.5</v>
      </c>
      <c r="G180" s="10">
        <f t="shared" si="25"/>
        <v>-2.8509451502943928E-2</v>
      </c>
      <c r="H180">
        <v>673.5</v>
      </c>
      <c r="I180" s="10">
        <f t="shared" si="26"/>
        <v>-6.0013956734124241E-2</v>
      </c>
      <c r="J180">
        <v>231.65</v>
      </c>
      <c r="K180" s="10">
        <f t="shared" si="27"/>
        <v>-2.5657202944269208E-2</v>
      </c>
      <c r="T180" s="22">
        <f t="shared" si="28"/>
        <v>8.3562997856771459E-2</v>
      </c>
      <c r="U180" s="22">
        <f t="shared" si="23"/>
        <v>-6.9816039100600011E-2</v>
      </c>
      <c r="V180" s="22">
        <f t="shared" si="29"/>
        <v>-3.6337947311516718E-2</v>
      </c>
      <c r="W180" s="22">
        <f t="shared" si="30"/>
        <v>-7.5793897449440012E-2</v>
      </c>
      <c r="X180" s="22">
        <f t="shared" si="31"/>
        <v>-3.8619287635037955E-2</v>
      </c>
    </row>
    <row r="181" spans="1:24">
      <c r="A181" s="1">
        <v>40389</v>
      </c>
      <c r="B181">
        <v>3238</v>
      </c>
      <c r="C181" s="10">
        <f t="shared" si="32"/>
        <v>2.1773430104133906E-2</v>
      </c>
      <c r="D181">
        <v>3304.5</v>
      </c>
      <c r="E181" s="10">
        <f t="shared" si="24"/>
        <v>0.11318847902981299</v>
      </c>
      <c r="F181">
        <v>312.39999999999998</v>
      </c>
      <c r="G181" s="10">
        <f t="shared" si="25"/>
        <v>-3.5087719298246833E-3</v>
      </c>
      <c r="H181">
        <v>690</v>
      </c>
      <c r="I181" s="10">
        <f t="shared" si="26"/>
        <v>2.4498886414253906E-2</v>
      </c>
      <c r="J181">
        <v>238.95</v>
      </c>
      <c r="K181" s="10">
        <f t="shared" si="27"/>
        <v>3.1513058493416679E-2</v>
      </c>
      <c r="T181" s="22">
        <f t="shared" si="28"/>
        <v>1.3142735043448869E-2</v>
      </c>
      <c r="U181" s="22">
        <f t="shared" si="23"/>
        <v>0.1125163721963814</v>
      </c>
      <c r="V181" s="22">
        <f t="shared" si="29"/>
        <v>-1.1337267738397471E-2</v>
      </c>
      <c r="W181" s="22">
        <f t="shared" si="30"/>
        <v>8.7189456989381353E-3</v>
      </c>
      <c r="X181" s="22">
        <f t="shared" si="31"/>
        <v>1.8550973802647933E-2</v>
      </c>
    </row>
    <row r="182" spans="1:24">
      <c r="A182" s="1">
        <v>40421</v>
      </c>
      <c r="B182">
        <v>3228</v>
      </c>
      <c r="C182" s="10">
        <f t="shared" si="32"/>
        <v>-3.0883261272390827E-3</v>
      </c>
      <c r="D182">
        <v>3300</v>
      </c>
      <c r="E182" s="10">
        <f t="shared" si="24"/>
        <v>-1.3617793917385379E-3</v>
      </c>
      <c r="F182">
        <v>294.7</v>
      </c>
      <c r="G182" s="10">
        <f t="shared" si="25"/>
        <v>-5.6658130601792589E-2</v>
      </c>
      <c r="H182">
        <v>711</v>
      </c>
      <c r="I182" s="10">
        <f t="shared" si="26"/>
        <v>3.0434782608695699E-2</v>
      </c>
      <c r="J182">
        <v>244.95</v>
      </c>
      <c r="K182" s="10">
        <f t="shared" si="27"/>
        <v>2.5109855618330235E-2</v>
      </c>
      <c r="T182" s="22">
        <f t="shared" si="28"/>
        <v>-1.171902118792412E-2</v>
      </c>
      <c r="U182" s="22">
        <f t="shared" si="23"/>
        <v>-2.0338862251701264E-3</v>
      </c>
      <c r="V182" s="22">
        <f t="shared" si="29"/>
        <v>-6.4486626410365372E-2</v>
      </c>
      <c r="W182" s="22">
        <f t="shared" si="30"/>
        <v>1.4654841893379927E-2</v>
      </c>
      <c r="X182" s="22">
        <f t="shared" si="31"/>
        <v>1.2147770927561486E-2</v>
      </c>
    </row>
    <row r="183" spans="1:24">
      <c r="A183" s="1">
        <v>40451</v>
      </c>
      <c r="B183">
        <v>3233.5</v>
      </c>
      <c r="C183" s="10">
        <f t="shared" si="32"/>
        <v>1.7038413878562864E-3</v>
      </c>
      <c r="D183">
        <v>3721</v>
      </c>
      <c r="E183" s="10">
        <f t="shared" si="24"/>
        <v>0.12757575757575768</v>
      </c>
      <c r="F183">
        <v>342.3</v>
      </c>
      <c r="G183" s="10">
        <f t="shared" si="25"/>
        <v>0.16152019002375306</v>
      </c>
      <c r="H183">
        <v>759</v>
      </c>
      <c r="I183" s="10">
        <f t="shared" si="26"/>
        <v>6.7510548523206815E-2</v>
      </c>
      <c r="J183">
        <v>276.36</v>
      </c>
      <c r="K183" s="10">
        <f t="shared" si="27"/>
        <v>0.12823025107164732</v>
      </c>
      <c r="T183" s="22">
        <f t="shared" si="28"/>
        <v>-6.9268536728287512E-3</v>
      </c>
      <c r="U183" s="22">
        <f t="shared" si="23"/>
        <v>0.1269036507423261</v>
      </c>
      <c r="V183" s="22">
        <f t="shared" si="29"/>
        <v>0.15369169421518028</v>
      </c>
      <c r="W183" s="22">
        <f t="shared" si="30"/>
        <v>5.1730607807891044E-2</v>
      </c>
      <c r="X183" s="22">
        <f t="shared" si="31"/>
        <v>0.11526816638087857</v>
      </c>
    </row>
    <row r="184" spans="1:24">
      <c r="A184" s="1">
        <v>40480</v>
      </c>
      <c r="B184">
        <v>3129.5</v>
      </c>
      <c r="C184" s="10">
        <f t="shared" si="32"/>
        <v>-3.2163290552033375E-2</v>
      </c>
      <c r="D184">
        <v>4036</v>
      </c>
      <c r="E184" s="10">
        <f t="shared" si="24"/>
        <v>8.4654662725073937E-2</v>
      </c>
      <c r="F184">
        <v>344.7</v>
      </c>
      <c r="G184" s="10">
        <f t="shared" si="25"/>
        <v>7.0113935144608952E-3</v>
      </c>
      <c r="H184">
        <v>739</v>
      </c>
      <c r="I184" s="10">
        <f t="shared" si="26"/>
        <v>-2.6350461133069825E-2</v>
      </c>
      <c r="J184">
        <v>269.45999999999998</v>
      </c>
      <c r="K184" s="10">
        <f t="shared" si="27"/>
        <v>-2.4967433782023596E-2</v>
      </c>
      <c r="T184" s="22">
        <f t="shared" si="28"/>
        <v>-4.0793985612718409E-2</v>
      </c>
      <c r="U184" s="22">
        <f t="shared" si="23"/>
        <v>8.3982555891642344E-2</v>
      </c>
      <c r="V184" s="22">
        <f t="shared" si="29"/>
        <v>-8.1710229411189293E-4</v>
      </c>
      <c r="W184" s="22">
        <f t="shared" si="30"/>
        <v>-4.2130401848385596E-2</v>
      </c>
      <c r="X184" s="22">
        <f t="shared" si="31"/>
        <v>-3.7929518472792342E-2</v>
      </c>
    </row>
    <row r="185" spans="1:24">
      <c r="A185" s="1">
        <v>40512</v>
      </c>
      <c r="B185">
        <v>2995.5</v>
      </c>
      <c r="C185" s="10">
        <f t="shared" si="32"/>
        <v>-4.2818341588113151E-2</v>
      </c>
      <c r="D185">
        <v>4079.5</v>
      </c>
      <c r="E185" s="10">
        <f t="shared" si="24"/>
        <v>1.0777998017839518E-2</v>
      </c>
      <c r="F185">
        <v>330.3</v>
      </c>
      <c r="G185" s="10">
        <f t="shared" si="25"/>
        <v>-4.1775456919060039E-2</v>
      </c>
      <c r="H185">
        <v>701.5</v>
      </c>
      <c r="I185" s="10">
        <f t="shared" si="26"/>
        <v>-5.0744248985114981E-2</v>
      </c>
      <c r="J185">
        <v>257.35000000000002</v>
      </c>
      <c r="K185" s="10">
        <f t="shared" si="27"/>
        <v>-4.4941735322496679E-2</v>
      </c>
      <c r="T185" s="22">
        <f t="shared" si="28"/>
        <v>-5.1449036648798185E-2</v>
      </c>
      <c r="U185" s="22">
        <f t="shared" si="23"/>
        <v>1.010589118440793E-2</v>
      </c>
      <c r="V185" s="22">
        <f t="shared" si="29"/>
        <v>-4.9603952727632829E-2</v>
      </c>
      <c r="W185" s="22">
        <f t="shared" si="30"/>
        <v>-6.6524189700430753E-2</v>
      </c>
      <c r="X185" s="22">
        <f t="shared" si="31"/>
        <v>-5.7903820013265425E-2</v>
      </c>
    </row>
    <row r="186" spans="1:24">
      <c r="A186" s="1">
        <v>40543</v>
      </c>
      <c r="B186">
        <v>2922</v>
      </c>
      <c r="C186" s="10">
        <f t="shared" si="32"/>
        <v>-2.4536805207811763E-2</v>
      </c>
      <c r="D186">
        <v>4486.5</v>
      </c>
      <c r="E186" s="10">
        <f t="shared" si="24"/>
        <v>9.9767128324549592E-2</v>
      </c>
      <c r="F186">
        <v>330</v>
      </c>
      <c r="G186" s="10">
        <f t="shared" si="25"/>
        <v>-9.0826521344233857E-4</v>
      </c>
      <c r="H186">
        <v>719</v>
      </c>
      <c r="I186" s="10">
        <f t="shared" si="26"/>
        <v>2.4946543121881604E-2</v>
      </c>
      <c r="J186">
        <v>273.45999999999998</v>
      </c>
      <c r="K186" s="10">
        <f t="shared" si="27"/>
        <v>6.259957256654336E-2</v>
      </c>
      <c r="T186" s="22">
        <f t="shared" si="28"/>
        <v>-3.3167500268496797E-2</v>
      </c>
      <c r="U186" s="22">
        <f t="shared" si="23"/>
        <v>9.9095021491117999E-2</v>
      </c>
      <c r="V186" s="22">
        <f t="shared" si="29"/>
        <v>-8.7367610220151267E-3</v>
      </c>
      <c r="W186" s="22">
        <f t="shared" si="30"/>
        <v>9.1666024065658325E-3</v>
      </c>
      <c r="X186" s="22">
        <f t="shared" si="31"/>
        <v>4.9637487875774614E-2</v>
      </c>
    </row>
    <row r="187" spans="1:24">
      <c r="A187" s="1">
        <v>40574</v>
      </c>
      <c r="B187">
        <v>3030.5</v>
      </c>
      <c r="C187" s="10">
        <f t="shared" si="32"/>
        <v>3.7132101300479059E-2</v>
      </c>
      <c r="D187">
        <v>4280</v>
      </c>
      <c r="E187" s="10">
        <f t="shared" si="24"/>
        <v>-4.602696979828369E-2</v>
      </c>
      <c r="F187">
        <v>342</v>
      </c>
      <c r="G187" s="10">
        <f t="shared" si="25"/>
        <v>3.6363636363636376E-2</v>
      </c>
      <c r="H187">
        <v>760.5</v>
      </c>
      <c r="I187" s="10">
        <f t="shared" si="26"/>
        <v>5.7719054242002743E-2</v>
      </c>
      <c r="J187">
        <v>295.16000000000003</v>
      </c>
      <c r="K187" s="10">
        <f t="shared" si="27"/>
        <v>7.9353470343011878E-2</v>
      </c>
      <c r="T187" s="22">
        <f t="shared" si="28"/>
        <v>2.8501406239794021E-2</v>
      </c>
      <c r="U187" s="22">
        <f t="shared" si="23"/>
        <v>-4.6699076631715276E-2</v>
      </c>
      <c r="V187" s="22">
        <f t="shared" si="29"/>
        <v>2.8535140555063586E-2</v>
      </c>
      <c r="W187" s="22">
        <f t="shared" si="30"/>
        <v>4.1939113526686972E-2</v>
      </c>
      <c r="X187" s="22">
        <f t="shared" si="31"/>
        <v>6.6391385652243132E-2</v>
      </c>
    </row>
    <row r="188" spans="1:24">
      <c r="A188" s="1">
        <v>40602</v>
      </c>
      <c r="B188">
        <v>2996</v>
      </c>
      <c r="C188" s="10">
        <f t="shared" si="32"/>
        <v>-1.1384260023098447E-2</v>
      </c>
      <c r="D188">
        <v>4309.5</v>
      </c>
      <c r="E188" s="10">
        <f t="shared" si="24"/>
        <v>6.8925233644860917E-3</v>
      </c>
      <c r="F188">
        <v>328.9</v>
      </c>
      <c r="G188" s="10">
        <f t="shared" si="25"/>
        <v>-3.8304093567251507E-2</v>
      </c>
      <c r="H188">
        <v>760</v>
      </c>
      <c r="I188" s="10">
        <f t="shared" si="26"/>
        <v>-6.5746219592377475E-4</v>
      </c>
      <c r="J188">
        <v>284.36</v>
      </c>
      <c r="K188" s="10">
        <f t="shared" si="27"/>
        <v>-3.6590323892126353E-2</v>
      </c>
      <c r="T188" s="22">
        <f t="shared" si="28"/>
        <v>-2.0014955083783485E-2</v>
      </c>
      <c r="U188" s="22">
        <f t="shared" si="23"/>
        <v>6.2204165310545028E-3</v>
      </c>
      <c r="V188" s="22">
        <f t="shared" si="29"/>
        <v>-4.6132589375824297E-2</v>
      </c>
      <c r="W188" s="22">
        <f t="shared" si="30"/>
        <v>-1.6437402911239546E-2</v>
      </c>
      <c r="X188" s="22">
        <f t="shared" si="31"/>
        <v>-4.9552408582895099E-2</v>
      </c>
    </row>
    <row r="189" spans="1:24">
      <c r="A189" s="1">
        <v>40633</v>
      </c>
      <c r="B189">
        <v>2863</v>
      </c>
      <c r="C189" s="10">
        <f t="shared" si="32"/>
        <v>-4.4392523364485958E-2</v>
      </c>
      <c r="D189">
        <v>4379</v>
      </c>
      <c r="E189" s="10">
        <f t="shared" si="24"/>
        <v>1.612716092354094E-2</v>
      </c>
      <c r="F189">
        <v>324.89999999999998</v>
      </c>
      <c r="G189" s="10">
        <f t="shared" si="25"/>
        <v>-1.2161751292186107E-2</v>
      </c>
      <c r="H189">
        <v>744.5</v>
      </c>
      <c r="I189" s="10">
        <f t="shared" si="26"/>
        <v>-2.0394736842105243E-2</v>
      </c>
      <c r="J189">
        <v>278.16000000000003</v>
      </c>
      <c r="K189" s="10">
        <f t="shared" si="27"/>
        <v>-2.1803347868898593E-2</v>
      </c>
      <c r="T189" s="22">
        <f t="shared" si="28"/>
        <v>-5.3023218425170993E-2</v>
      </c>
      <c r="U189" s="22">
        <f t="shared" si="23"/>
        <v>1.5455054090109352E-2</v>
      </c>
      <c r="V189" s="22">
        <f t="shared" si="29"/>
        <v>-1.9990247100758897E-2</v>
      </c>
      <c r="W189" s="22">
        <f t="shared" si="30"/>
        <v>-3.6174677557421014E-2</v>
      </c>
      <c r="X189" s="22">
        <f t="shared" si="31"/>
        <v>-3.4765432559667339E-2</v>
      </c>
    </row>
    <row r="190" spans="1:24">
      <c r="A190" s="1">
        <v>40662</v>
      </c>
      <c r="B190">
        <v>2990</v>
      </c>
      <c r="C190" s="10">
        <f t="shared" si="32"/>
        <v>4.4359063918966157E-2</v>
      </c>
      <c r="D190">
        <v>4360</v>
      </c>
      <c r="E190" s="10">
        <f t="shared" si="24"/>
        <v>-4.3388901575702743E-3</v>
      </c>
      <c r="F190">
        <v>327.9</v>
      </c>
      <c r="G190" s="10">
        <f t="shared" si="25"/>
        <v>9.2336103416434945E-3</v>
      </c>
      <c r="H190">
        <v>744</v>
      </c>
      <c r="I190" s="10">
        <f t="shared" si="26"/>
        <v>-6.7159167226327199E-4</v>
      </c>
      <c r="J190">
        <v>285.06</v>
      </c>
      <c r="K190" s="10">
        <f t="shared" si="27"/>
        <v>2.4805867126833414E-2</v>
      </c>
      <c r="T190" s="22">
        <f t="shared" si="28"/>
        <v>3.5728368858281123E-2</v>
      </c>
      <c r="U190" s="22">
        <f t="shared" si="23"/>
        <v>-5.0109969910018632E-3</v>
      </c>
      <c r="V190" s="22">
        <f t="shared" si="29"/>
        <v>1.4051145330707063E-3</v>
      </c>
      <c r="W190" s="22">
        <f t="shared" si="30"/>
        <v>-1.6451532387579043E-2</v>
      </c>
      <c r="X190" s="22">
        <f t="shared" si="31"/>
        <v>1.1843782436064666E-2</v>
      </c>
    </row>
    <row r="191" spans="1:24">
      <c r="A191" s="1">
        <v>40694</v>
      </c>
      <c r="B191">
        <v>3177.5</v>
      </c>
      <c r="C191" s="10">
        <f t="shared" si="32"/>
        <v>6.2709030100334351E-2</v>
      </c>
      <c r="D191">
        <v>4245</v>
      </c>
      <c r="E191" s="10">
        <f t="shared" si="24"/>
        <v>-2.6376146788990806E-2</v>
      </c>
      <c r="F191">
        <v>330.2</v>
      </c>
      <c r="G191" s="10">
        <f t="shared" si="25"/>
        <v>7.014333638304393E-3</v>
      </c>
      <c r="H191">
        <v>766.5</v>
      </c>
      <c r="I191" s="10">
        <f t="shared" si="26"/>
        <v>3.0241935483870996E-2</v>
      </c>
      <c r="J191">
        <v>290.26</v>
      </c>
      <c r="K191" s="10">
        <f t="shared" si="27"/>
        <v>1.8241773661685112E-2</v>
      </c>
      <c r="T191" s="22">
        <f t="shared" si="28"/>
        <v>5.4078335039649317E-2</v>
      </c>
      <c r="U191" s="22">
        <f t="shared" si="23"/>
        <v>-2.7048253622422396E-2</v>
      </c>
      <c r="V191" s="22">
        <f t="shared" si="29"/>
        <v>-8.1416217026839509E-4</v>
      </c>
      <c r="W191" s="22">
        <f t="shared" si="30"/>
        <v>1.4461994768555225E-2</v>
      </c>
      <c r="X191" s="22">
        <f t="shared" si="31"/>
        <v>5.2796889709163641E-3</v>
      </c>
    </row>
    <row r="192" spans="1:24">
      <c r="A192" s="1">
        <v>40724</v>
      </c>
      <c r="B192">
        <v>3108</v>
      </c>
      <c r="C192" s="10">
        <f t="shared" si="32"/>
        <v>-2.1872541306058202E-2</v>
      </c>
      <c r="D192">
        <v>4490.5</v>
      </c>
      <c r="E192" s="10">
        <f t="shared" si="24"/>
        <v>5.783274440518249E-2</v>
      </c>
      <c r="F192">
        <v>318.5</v>
      </c>
      <c r="G192" s="10">
        <f t="shared" si="25"/>
        <v>-3.5433070866141669E-2</v>
      </c>
      <c r="H192">
        <v>780</v>
      </c>
      <c r="I192" s="10">
        <f t="shared" si="26"/>
        <v>1.7612524461839474E-2</v>
      </c>
      <c r="J192">
        <v>288.95999999999998</v>
      </c>
      <c r="K192" s="10">
        <f t="shared" si="27"/>
        <v>-4.4787431957555857E-3</v>
      </c>
      <c r="T192" s="22">
        <f t="shared" si="28"/>
        <v>-3.0503236366743239E-2</v>
      </c>
      <c r="U192" s="22">
        <f t="shared" si="23"/>
        <v>5.7160637571750904E-2</v>
      </c>
      <c r="V192" s="22">
        <f t="shared" si="29"/>
        <v>-4.3261566674714459E-2</v>
      </c>
      <c r="W192" s="22">
        <f t="shared" si="30"/>
        <v>1.8325837465237027E-3</v>
      </c>
      <c r="X192" s="22">
        <f t="shared" si="31"/>
        <v>-1.7440827886524332E-2</v>
      </c>
    </row>
    <row r="193" spans="1:24">
      <c r="A193" s="1">
        <v>40753</v>
      </c>
      <c r="B193">
        <v>2973</v>
      </c>
      <c r="C193" s="10">
        <f t="shared" si="32"/>
        <v>-4.3436293436293405E-2</v>
      </c>
      <c r="D193">
        <v>4300</v>
      </c>
      <c r="E193" s="10">
        <f t="shared" si="24"/>
        <v>-4.2422892773633203E-2</v>
      </c>
      <c r="F193">
        <v>304</v>
      </c>
      <c r="G193" s="10">
        <f t="shared" si="25"/>
        <v>-4.5525902668759777E-2</v>
      </c>
      <c r="H193">
        <v>771.5</v>
      </c>
      <c r="I193" s="10">
        <f t="shared" si="26"/>
        <v>-1.0897435897435859E-2</v>
      </c>
      <c r="J193">
        <v>274.45999999999998</v>
      </c>
      <c r="K193" s="10">
        <f t="shared" si="27"/>
        <v>-5.0179955703211543E-2</v>
      </c>
      <c r="T193" s="22">
        <f t="shared" si="28"/>
        <v>-5.2066988496978439E-2</v>
      </c>
      <c r="U193" s="22">
        <f t="shared" si="23"/>
        <v>-4.3094999607064789E-2</v>
      </c>
      <c r="V193" s="22">
        <f t="shared" si="29"/>
        <v>-5.3354398477332567E-2</v>
      </c>
      <c r="W193" s="22">
        <f t="shared" si="30"/>
        <v>-2.667737661275163E-2</v>
      </c>
      <c r="X193" s="22">
        <f t="shared" si="31"/>
        <v>-6.3142040393980289E-2</v>
      </c>
    </row>
    <row r="194" spans="1:24">
      <c r="A194" s="1">
        <v>40786</v>
      </c>
      <c r="B194">
        <v>2920</v>
      </c>
      <c r="C194" s="10">
        <f t="shared" si="32"/>
        <v>-1.7827110662630319E-2</v>
      </c>
      <c r="D194">
        <v>3802</v>
      </c>
      <c r="E194" s="10">
        <f t="shared" si="24"/>
        <v>-0.11581395348837209</v>
      </c>
      <c r="F194">
        <v>275.3</v>
      </c>
      <c r="G194" s="10">
        <f t="shared" si="25"/>
        <v>-9.440789473684208E-2</v>
      </c>
      <c r="H194">
        <v>800</v>
      </c>
      <c r="I194" s="10">
        <f t="shared" si="26"/>
        <v>3.6941023979261134E-2</v>
      </c>
      <c r="J194">
        <v>252.15</v>
      </c>
      <c r="K194" s="10">
        <f t="shared" si="27"/>
        <v>-8.1286890621584118E-2</v>
      </c>
      <c r="T194" s="22">
        <f t="shared" si="28"/>
        <v>-2.6457805723315356E-2</v>
      </c>
      <c r="U194" s="22">
        <f t="shared" si="23"/>
        <v>-0.11648606032180368</v>
      </c>
      <c r="V194" s="22">
        <f t="shared" si="29"/>
        <v>-0.10223639054541486</v>
      </c>
      <c r="W194" s="22">
        <f t="shared" si="30"/>
        <v>2.1161083263945363E-2</v>
      </c>
      <c r="X194" s="22">
        <f t="shared" si="31"/>
        <v>-9.4248975312352865E-2</v>
      </c>
    </row>
    <row r="195" spans="1:24">
      <c r="A195" s="1">
        <v>40816</v>
      </c>
      <c r="B195">
        <v>2868</v>
      </c>
      <c r="C195" s="10">
        <f t="shared" si="32"/>
        <v>-1.7808219178082174E-2</v>
      </c>
      <c r="D195">
        <v>2888.5</v>
      </c>
      <c r="E195" s="10">
        <f t="shared" si="24"/>
        <v>-0.24026827985270915</v>
      </c>
      <c r="F195">
        <v>267.3</v>
      </c>
      <c r="G195" s="10">
        <f t="shared" si="25"/>
        <v>-2.9059208136578252E-2</v>
      </c>
      <c r="H195">
        <v>769</v>
      </c>
      <c r="I195" s="10">
        <f t="shared" si="26"/>
        <v>-3.8749999999999951E-2</v>
      </c>
      <c r="J195">
        <v>256.45</v>
      </c>
      <c r="K195" s="10">
        <f t="shared" si="27"/>
        <v>1.7053341265119926E-2</v>
      </c>
      <c r="T195" s="22">
        <f t="shared" si="28"/>
        <v>-2.6438914238767212E-2</v>
      </c>
      <c r="U195" s="22">
        <f t="shared" si="23"/>
        <v>-0.24094038668614073</v>
      </c>
      <c r="V195" s="22">
        <f t="shared" si="29"/>
        <v>-3.6887703945151042E-2</v>
      </c>
      <c r="W195" s="22">
        <f t="shared" si="30"/>
        <v>-5.4529940715315722E-2</v>
      </c>
      <c r="X195" s="22">
        <f t="shared" si="31"/>
        <v>4.0912565743511774E-3</v>
      </c>
    </row>
    <row r="196" spans="1:24">
      <c r="A196" s="1">
        <v>40847</v>
      </c>
      <c r="B196">
        <v>2986</v>
      </c>
      <c r="C196" s="10">
        <f t="shared" si="32"/>
        <v>4.1143654114365491E-2</v>
      </c>
      <c r="D196">
        <v>3385</v>
      </c>
      <c r="E196" s="10">
        <f t="shared" si="24"/>
        <v>0.17188852345508043</v>
      </c>
      <c r="F196">
        <v>276.60000000000002</v>
      </c>
      <c r="G196" s="10">
        <f t="shared" si="25"/>
        <v>3.4792368125701412E-2</v>
      </c>
      <c r="H196">
        <v>806</v>
      </c>
      <c r="I196" s="10">
        <f t="shared" si="26"/>
        <v>4.811443433029905E-2</v>
      </c>
      <c r="J196">
        <v>278.16000000000003</v>
      </c>
      <c r="K196" s="10">
        <f t="shared" si="27"/>
        <v>8.4655878338857571E-2</v>
      </c>
      <c r="T196" s="22">
        <f t="shared" si="28"/>
        <v>3.2512959053680457E-2</v>
      </c>
      <c r="U196" s="22">
        <f t="shared" si="23"/>
        <v>0.17121641662164885</v>
      </c>
      <c r="V196" s="22">
        <f t="shared" si="29"/>
        <v>2.6963872317128622E-2</v>
      </c>
      <c r="W196" s="22">
        <f t="shared" si="30"/>
        <v>3.2334493614983278E-2</v>
      </c>
      <c r="X196" s="22">
        <f t="shared" si="31"/>
        <v>7.1693793648088824E-2</v>
      </c>
    </row>
    <row r="197" spans="1:24">
      <c r="A197" s="1">
        <v>40877</v>
      </c>
      <c r="B197">
        <v>2940</v>
      </c>
      <c r="C197" s="10">
        <f t="shared" si="32"/>
        <v>-1.5405224380442117E-2</v>
      </c>
      <c r="D197">
        <v>3339</v>
      </c>
      <c r="E197" s="10">
        <f t="shared" si="24"/>
        <v>-1.3589364844904028E-2</v>
      </c>
      <c r="F197">
        <v>273.7</v>
      </c>
      <c r="G197" s="10">
        <f t="shared" si="25"/>
        <v>-1.0484454085321837E-2</v>
      </c>
      <c r="H197">
        <v>830</v>
      </c>
      <c r="I197" s="10">
        <f t="shared" si="26"/>
        <v>2.977667493796532E-2</v>
      </c>
      <c r="J197">
        <v>290.16000000000003</v>
      </c>
      <c r="K197" s="10">
        <f t="shared" si="27"/>
        <v>4.3140638481449445E-2</v>
      </c>
      <c r="T197" s="22">
        <f t="shared" si="28"/>
        <v>-2.4035919441127155E-2</v>
      </c>
      <c r="U197" s="22">
        <f t="shared" ref="U197:U260" si="33">IFERROR(E197-$O$3,"N/A")</f>
        <v>-1.4261471678335616E-2</v>
      </c>
      <c r="V197" s="22">
        <f t="shared" si="29"/>
        <v>-1.8312949893894627E-2</v>
      </c>
      <c r="W197" s="22">
        <f t="shared" si="30"/>
        <v>1.3996734222649548E-2</v>
      </c>
      <c r="X197" s="22">
        <f t="shared" si="31"/>
        <v>3.0178553790680698E-2</v>
      </c>
    </row>
    <row r="198" spans="1:24">
      <c r="A198" s="1">
        <v>40907</v>
      </c>
      <c r="B198">
        <v>2975</v>
      </c>
      <c r="C198" s="10">
        <f t="shared" si="32"/>
        <v>1.1904761904761862E-2</v>
      </c>
      <c r="D198">
        <v>3125</v>
      </c>
      <c r="E198" s="10">
        <f t="shared" si="24"/>
        <v>-6.4091045223120702E-2</v>
      </c>
      <c r="F198">
        <v>285.10000000000002</v>
      </c>
      <c r="G198" s="10">
        <f t="shared" si="25"/>
        <v>4.1651443185970249E-2</v>
      </c>
      <c r="H198">
        <v>884</v>
      </c>
      <c r="I198" s="10">
        <f t="shared" si="26"/>
        <v>6.5060240963855431E-2</v>
      </c>
      <c r="J198">
        <v>294.26</v>
      </c>
      <c r="K198" s="10">
        <f t="shared" si="27"/>
        <v>1.4130135097876861E-2</v>
      </c>
      <c r="T198" s="22">
        <f t="shared" si="28"/>
        <v>3.2740668440768249E-3</v>
      </c>
      <c r="U198" s="22">
        <f t="shared" si="33"/>
        <v>-6.4763152056552295E-2</v>
      </c>
      <c r="V198" s="22">
        <f t="shared" si="29"/>
        <v>3.382294737739746E-2</v>
      </c>
      <c r="W198" s="22">
        <f t="shared" si="30"/>
        <v>4.928030024853966E-2</v>
      </c>
      <c r="X198" s="22">
        <f t="shared" si="31"/>
        <v>1.1680504071081132E-3</v>
      </c>
    </row>
    <row r="199" spans="1:24">
      <c r="A199" s="1">
        <v>40939</v>
      </c>
      <c r="B199">
        <v>3054.5</v>
      </c>
      <c r="C199" s="10">
        <f t="shared" si="32"/>
        <v>2.6722689075630246E-2</v>
      </c>
      <c r="D199">
        <v>3805</v>
      </c>
      <c r="E199" s="10">
        <f t="shared" ref="E199:E262" si="34">IFERROR(D199/D198-1,"N/A")</f>
        <v>0.21760000000000002</v>
      </c>
      <c r="F199">
        <v>307.8</v>
      </c>
      <c r="G199" s="10">
        <f t="shared" ref="G199:G262" si="35">IFERROR(F199/F198-1,"N/A")</f>
        <v>7.9621185548930162E-2</v>
      </c>
      <c r="H199">
        <v>861</v>
      </c>
      <c r="I199" s="10">
        <f t="shared" ref="I199:I262" si="36">IFERROR(H199/H198-1,"N/A")</f>
        <v>-2.6018099547511331E-2</v>
      </c>
      <c r="J199">
        <v>293.16000000000003</v>
      </c>
      <c r="K199" s="10">
        <f t="shared" ref="K199:K262" si="37">IFERROR(J199/J198-1,"N/A")</f>
        <v>-3.738190715693479E-3</v>
      </c>
      <c r="T199" s="22">
        <f t="shared" ref="T199:T262" si="38">IFERROR(C199-$N$3,"N/A")</f>
        <v>1.8091994014945208E-2</v>
      </c>
      <c r="U199" s="22">
        <f t="shared" si="33"/>
        <v>0.21692789316656844</v>
      </c>
      <c r="V199" s="22">
        <f t="shared" ref="V199:V262" si="39">IFERROR(G199-$P$3,"N/A")</f>
        <v>7.1792689740357379E-2</v>
      </c>
      <c r="W199" s="22">
        <f t="shared" ref="W199:W262" si="40">IFERROR(I199-$Q$3,"N/A")</f>
        <v>-4.1798040262827102E-2</v>
      </c>
      <c r="X199" s="22">
        <f t="shared" ref="X199:X262" si="41">IFERROR(K199-$R$3,"N/A")</f>
        <v>-1.6700275406462226E-2</v>
      </c>
    </row>
    <row r="200" spans="1:24">
      <c r="A200" s="1">
        <v>40968</v>
      </c>
      <c r="B200">
        <v>2807.5</v>
      </c>
      <c r="C200" s="10">
        <f t="shared" ref="C200:C263" si="42">IFERROR(B200/B199-1,"N/A")</f>
        <v>-8.0864298575871629E-2</v>
      </c>
      <c r="D200">
        <v>3584</v>
      </c>
      <c r="E200" s="10">
        <f t="shared" si="34"/>
        <v>-5.8081471747700397E-2</v>
      </c>
      <c r="F200">
        <v>312.7</v>
      </c>
      <c r="G200" s="10">
        <f t="shared" si="35"/>
        <v>1.5919428200129815E-2</v>
      </c>
      <c r="H200">
        <v>962</v>
      </c>
      <c r="I200" s="10">
        <f t="shared" si="36"/>
        <v>0.11730545876887333</v>
      </c>
      <c r="J200">
        <v>310.67</v>
      </c>
      <c r="K200" s="10">
        <f t="shared" si="37"/>
        <v>5.9728475917587565E-2</v>
      </c>
      <c r="T200" s="22">
        <f t="shared" si="38"/>
        <v>-8.9494993636556663E-2</v>
      </c>
      <c r="U200" s="22">
        <f t="shared" si="33"/>
        <v>-5.8753578581131984E-2</v>
      </c>
      <c r="V200" s="22">
        <f t="shared" si="39"/>
        <v>8.0909323915570267E-3</v>
      </c>
      <c r="W200" s="22">
        <f t="shared" si="40"/>
        <v>0.10152551805355756</v>
      </c>
      <c r="X200" s="22">
        <f t="shared" si="41"/>
        <v>4.6766391226818818E-2</v>
      </c>
    </row>
    <row r="201" spans="1:24">
      <c r="A201" s="1">
        <v>40998</v>
      </c>
      <c r="B201">
        <v>2779</v>
      </c>
      <c r="C201" s="10">
        <f t="shared" si="42"/>
        <v>-1.0151380231522733E-2</v>
      </c>
      <c r="D201">
        <v>3446</v>
      </c>
      <c r="E201" s="10">
        <f t="shared" si="34"/>
        <v>-3.8504464285714302E-2</v>
      </c>
      <c r="F201">
        <v>299.89999999999998</v>
      </c>
      <c r="G201" s="10">
        <f t="shared" si="35"/>
        <v>-4.0933802366485472E-2</v>
      </c>
      <c r="H201">
        <v>1004</v>
      </c>
      <c r="I201" s="10">
        <f t="shared" si="36"/>
        <v>4.3659043659043606E-2</v>
      </c>
      <c r="J201">
        <v>299.26</v>
      </c>
      <c r="K201" s="10">
        <f t="shared" si="37"/>
        <v>-3.6727073743843985E-2</v>
      </c>
      <c r="T201" s="22">
        <f t="shared" si="38"/>
        <v>-1.8782075292207771E-2</v>
      </c>
      <c r="U201" s="22">
        <f t="shared" si="33"/>
        <v>-3.9176571119145888E-2</v>
      </c>
      <c r="V201" s="22">
        <f t="shared" si="39"/>
        <v>-4.8762298175058262E-2</v>
      </c>
      <c r="W201" s="22">
        <f t="shared" si="40"/>
        <v>2.7879102943727835E-2</v>
      </c>
      <c r="X201" s="22">
        <f t="shared" si="41"/>
        <v>-4.9689158434612732E-2</v>
      </c>
    </row>
    <row r="202" spans="1:24">
      <c r="A202" s="1">
        <v>41029</v>
      </c>
      <c r="B202">
        <v>2699.5</v>
      </c>
      <c r="C202" s="10">
        <f t="shared" si="42"/>
        <v>-2.8607412738395066E-2</v>
      </c>
      <c r="D202">
        <v>3432.5</v>
      </c>
      <c r="E202" s="10">
        <f t="shared" si="34"/>
        <v>-3.9175856065002401E-3</v>
      </c>
      <c r="F202">
        <v>295.2</v>
      </c>
      <c r="G202" s="10">
        <f t="shared" si="35"/>
        <v>-1.5671890630210017E-2</v>
      </c>
      <c r="H202">
        <v>1023</v>
      </c>
      <c r="I202" s="10">
        <f t="shared" si="36"/>
        <v>1.8924302788844605E-2</v>
      </c>
      <c r="J202">
        <v>286.16000000000003</v>
      </c>
      <c r="K202" s="10">
        <f t="shared" si="37"/>
        <v>-4.3774644122167916E-2</v>
      </c>
      <c r="T202" s="22">
        <f t="shared" si="38"/>
        <v>-3.72381077990801E-2</v>
      </c>
      <c r="U202" s="22">
        <f t="shared" si="33"/>
        <v>-4.5896924399318291E-3</v>
      </c>
      <c r="V202" s="22">
        <f t="shared" si="39"/>
        <v>-2.3500386438782807E-2</v>
      </c>
      <c r="W202" s="22">
        <f t="shared" si="40"/>
        <v>3.1443620735288336E-3</v>
      </c>
      <c r="X202" s="22">
        <f t="shared" si="41"/>
        <v>-5.6736728812936663E-2</v>
      </c>
    </row>
    <row r="203" spans="1:24">
      <c r="A203" s="1">
        <v>41060</v>
      </c>
      <c r="B203">
        <v>2618</v>
      </c>
      <c r="C203" s="10">
        <f t="shared" si="42"/>
        <v>-3.0190776069642489E-2</v>
      </c>
      <c r="D203">
        <v>2780</v>
      </c>
      <c r="E203" s="10">
        <f t="shared" si="34"/>
        <v>-0.19009468317552802</v>
      </c>
      <c r="F203">
        <v>272.8</v>
      </c>
      <c r="G203" s="10">
        <f t="shared" si="35"/>
        <v>-7.5880758807588045E-2</v>
      </c>
      <c r="H203">
        <v>1023</v>
      </c>
      <c r="I203" s="10">
        <f t="shared" si="36"/>
        <v>0</v>
      </c>
      <c r="J203">
        <v>256.55</v>
      </c>
      <c r="K203" s="10">
        <f t="shared" si="37"/>
        <v>-0.1034735812133073</v>
      </c>
      <c r="T203" s="22">
        <f t="shared" si="38"/>
        <v>-3.8821471130327523E-2</v>
      </c>
      <c r="U203" s="22">
        <f t="shared" si="33"/>
        <v>-0.1907667900089596</v>
      </c>
      <c r="V203" s="22">
        <f t="shared" si="39"/>
        <v>-8.3709254616160828E-2</v>
      </c>
      <c r="W203" s="22">
        <f t="shared" si="40"/>
        <v>-1.5779940715315771E-2</v>
      </c>
      <c r="X203" s="22">
        <f t="shared" si="41"/>
        <v>-0.11643566590407604</v>
      </c>
    </row>
    <row r="204" spans="1:24">
      <c r="A204" s="1">
        <v>41089</v>
      </c>
      <c r="B204">
        <v>2853</v>
      </c>
      <c r="C204" s="10">
        <f t="shared" si="42"/>
        <v>8.9763177998472221E-2</v>
      </c>
      <c r="D204">
        <v>3019</v>
      </c>
      <c r="E204" s="10">
        <f t="shared" si="34"/>
        <v>8.5971223021582777E-2</v>
      </c>
      <c r="F204">
        <v>288.60000000000002</v>
      </c>
      <c r="G204" s="10">
        <f t="shared" si="35"/>
        <v>5.7917888563049802E-2</v>
      </c>
      <c r="H204">
        <v>1043</v>
      </c>
      <c r="I204" s="10">
        <f t="shared" si="36"/>
        <v>1.9550342130987275E-2</v>
      </c>
      <c r="J204">
        <v>277.36</v>
      </c>
      <c r="K204" s="10">
        <f t="shared" si="37"/>
        <v>8.1114792438121253E-2</v>
      </c>
      <c r="T204" s="22">
        <f t="shared" si="38"/>
        <v>8.1132482937787187E-2</v>
      </c>
      <c r="U204" s="22">
        <f t="shared" si="33"/>
        <v>8.5299116188151183E-2</v>
      </c>
      <c r="V204" s="22">
        <f t="shared" si="39"/>
        <v>5.0089392754477012E-2</v>
      </c>
      <c r="W204" s="22">
        <f t="shared" si="40"/>
        <v>3.7704014156715038E-3</v>
      </c>
      <c r="X204" s="22">
        <f t="shared" si="41"/>
        <v>6.8152707747352506E-2</v>
      </c>
    </row>
    <row r="205" spans="1:24">
      <c r="A205" s="1">
        <v>41121</v>
      </c>
      <c r="B205">
        <v>2986.5</v>
      </c>
      <c r="C205" s="10">
        <f t="shared" si="42"/>
        <v>4.6792849631966282E-2</v>
      </c>
      <c r="D205">
        <v>2946.5</v>
      </c>
      <c r="E205" s="10">
        <f t="shared" si="34"/>
        <v>-2.4014574362371643E-2</v>
      </c>
      <c r="F205">
        <v>308.89999999999998</v>
      </c>
      <c r="G205" s="10">
        <f t="shared" si="35"/>
        <v>7.0339570339570168E-2</v>
      </c>
      <c r="H205">
        <v>1114</v>
      </c>
      <c r="I205" s="10">
        <f t="shared" si="36"/>
        <v>6.8072866730584769E-2</v>
      </c>
      <c r="J205">
        <v>287.56</v>
      </c>
      <c r="K205" s="10">
        <f t="shared" si="37"/>
        <v>3.6775310066339717E-2</v>
      </c>
      <c r="T205" s="22">
        <f t="shared" si="38"/>
        <v>3.8162154571281248E-2</v>
      </c>
      <c r="U205" s="22">
        <f t="shared" si="33"/>
        <v>-2.4686681195803233E-2</v>
      </c>
      <c r="V205" s="22">
        <f t="shared" si="39"/>
        <v>6.2511074530997385E-2</v>
      </c>
      <c r="W205" s="22">
        <f t="shared" si="40"/>
        <v>5.2292926015268998E-2</v>
      </c>
      <c r="X205" s="22">
        <f t="shared" si="41"/>
        <v>2.3813225375570971E-2</v>
      </c>
    </row>
    <row r="206" spans="1:24">
      <c r="A206" s="1">
        <v>41152</v>
      </c>
      <c r="B206">
        <v>2936.5</v>
      </c>
      <c r="C206" s="10">
        <f t="shared" si="42"/>
        <v>-1.6742005692281903E-2</v>
      </c>
      <c r="D206">
        <v>2735.5</v>
      </c>
      <c r="E206" s="10">
        <f t="shared" si="34"/>
        <v>-7.1610385202782956E-2</v>
      </c>
      <c r="F206">
        <v>318.5</v>
      </c>
      <c r="G206" s="10">
        <f t="shared" si="35"/>
        <v>3.1078018776303118E-2</v>
      </c>
      <c r="H206">
        <v>1124</v>
      </c>
      <c r="I206" s="10">
        <f t="shared" si="36"/>
        <v>8.9766606822261341E-3</v>
      </c>
      <c r="J206">
        <v>296.26</v>
      </c>
      <c r="K206" s="10">
        <f t="shared" si="37"/>
        <v>3.0254555571011199E-2</v>
      </c>
      <c r="T206" s="22">
        <f t="shared" si="38"/>
        <v>-2.537270075296694E-2</v>
      </c>
      <c r="U206" s="22">
        <f t="shared" si="33"/>
        <v>-7.2282492036214549E-2</v>
      </c>
      <c r="V206" s="22">
        <f t="shared" si="39"/>
        <v>2.3249522967730328E-2</v>
      </c>
      <c r="W206" s="22">
        <f t="shared" si="40"/>
        <v>-6.803280033089637E-3</v>
      </c>
      <c r="X206" s="22">
        <f t="shared" si="41"/>
        <v>1.7292470880242453E-2</v>
      </c>
    </row>
    <row r="207" spans="1:24">
      <c r="A207" s="1">
        <v>41180</v>
      </c>
      <c r="B207">
        <v>2955</v>
      </c>
      <c r="C207" s="10">
        <f t="shared" si="42"/>
        <v>6.3000170270730571E-3</v>
      </c>
      <c r="D207">
        <v>2885</v>
      </c>
      <c r="E207" s="10">
        <f t="shared" si="34"/>
        <v>5.4651800402120365E-2</v>
      </c>
      <c r="F207">
        <v>325.10000000000002</v>
      </c>
      <c r="G207" s="10">
        <f t="shared" si="35"/>
        <v>2.0722135007849474E-2</v>
      </c>
      <c r="H207">
        <v>1109</v>
      </c>
      <c r="I207" s="10">
        <f t="shared" si="36"/>
        <v>-1.3345195729537407E-2</v>
      </c>
      <c r="J207">
        <v>313.47000000000003</v>
      </c>
      <c r="K207" s="10">
        <f t="shared" si="37"/>
        <v>5.809086613110126E-2</v>
      </c>
      <c r="T207" s="22">
        <f t="shared" si="38"/>
        <v>-2.3306780336119805E-3</v>
      </c>
      <c r="U207" s="22">
        <f t="shared" si="33"/>
        <v>5.3979693568688779E-2</v>
      </c>
      <c r="V207" s="22">
        <f t="shared" si="39"/>
        <v>1.2893639199276686E-2</v>
      </c>
      <c r="W207" s="22">
        <f t="shared" si="40"/>
        <v>-2.9125136444853178E-2</v>
      </c>
      <c r="X207" s="22">
        <f t="shared" si="41"/>
        <v>4.5128781440332513E-2</v>
      </c>
    </row>
    <row r="208" spans="1:24">
      <c r="A208" s="1">
        <v>41213</v>
      </c>
      <c r="B208">
        <v>2877.5</v>
      </c>
      <c r="C208" s="10">
        <f t="shared" si="42"/>
        <v>-2.6226734348561709E-2</v>
      </c>
      <c r="D208">
        <v>3104.5</v>
      </c>
      <c r="E208" s="10">
        <f t="shared" si="34"/>
        <v>7.6083188908145472E-2</v>
      </c>
      <c r="F208">
        <v>312.2</v>
      </c>
      <c r="G208" s="10">
        <f t="shared" si="35"/>
        <v>-3.9680098431251976E-2</v>
      </c>
      <c r="H208">
        <v>1025</v>
      </c>
      <c r="I208" s="10">
        <f t="shared" si="36"/>
        <v>-7.5743913435527555E-2</v>
      </c>
      <c r="J208">
        <v>310.77</v>
      </c>
      <c r="K208" s="10">
        <f t="shared" si="37"/>
        <v>-8.6132644272181036E-3</v>
      </c>
      <c r="T208" s="22">
        <f t="shared" si="38"/>
        <v>-3.4857429409246743E-2</v>
      </c>
      <c r="U208" s="22">
        <f t="shared" si="33"/>
        <v>7.5411082074713878E-2</v>
      </c>
      <c r="V208" s="22">
        <f t="shared" si="39"/>
        <v>-4.7508594239824765E-2</v>
      </c>
      <c r="W208" s="22">
        <f t="shared" si="40"/>
        <v>-9.1523854150843326E-2</v>
      </c>
      <c r="X208" s="22">
        <f t="shared" si="41"/>
        <v>-2.157534911798685E-2</v>
      </c>
    </row>
    <row r="209" spans="1:24">
      <c r="A209" s="1">
        <v>41243</v>
      </c>
      <c r="B209">
        <v>2966.5</v>
      </c>
      <c r="C209" s="10">
        <f t="shared" si="42"/>
        <v>3.0929626411815736E-2</v>
      </c>
      <c r="D209">
        <v>3093.5</v>
      </c>
      <c r="E209" s="10">
        <f t="shared" si="34"/>
        <v>-3.5432436785312049E-3</v>
      </c>
      <c r="F209">
        <v>327.3</v>
      </c>
      <c r="G209" s="10">
        <f t="shared" si="35"/>
        <v>4.8366431774503615E-2</v>
      </c>
      <c r="H209">
        <v>1029</v>
      </c>
      <c r="I209" s="10">
        <f t="shared" si="36"/>
        <v>3.9024390243902474E-3</v>
      </c>
      <c r="J209">
        <v>311.67</v>
      </c>
      <c r="K209" s="10">
        <f t="shared" si="37"/>
        <v>2.896032435563356E-3</v>
      </c>
      <c r="T209" s="22">
        <f t="shared" si="38"/>
        <v>2.2298931351130698E-2</v>
      </c>
      <c r="U209" s="22">
        <f t="shared" si="33"/>
        <v>-4.2153505119627939E-3</v>
      </c>
      <c r="V209" s="22">
        <f t="shared" si="39"/>
        <v>4.0537935965930826E-2</v>
      </c>
      <c r="W209" s="22">
        <f t="shared" si="40"/>
        <v>-1.1877501690925524E-2</v>
      </c>
      <c r="X209" s="22">
        <f t="shared" si="41"/>
        <v>-1.0066052255205392E-2</v>
      </c>
    </row>
    <row r="210" spans="1:24">
      <c r="A210" s="1">
        <v>41274</v>
      </c>
      <c r="B210">
        <v>2909.5</v>
      </c>
      <c r="C210" s="10">
        <f t="shared" si="42"/>
        <v>-1.9214562615877284E-2</v>
      </c>
      <c r="D210">
        <v>3511.5</v>
      </c>
      <c r="E210" s="10">
        <f t="shared" si="34"/>
        <v>0.13512203006303536</v>
      </c>
      <c r="F210">
        <v>336.9</v>
      </c>
      <c r="G210" s="10">
        <f t="shared" si="35"/>
        <v>2.9330889092575418E-2</v>
      </c>
      <c r="H210">
        <v>1009</v>
      </c>
      <c r="I210" s="10">
        <f t="shared" si="36"/>
        <v>-1.9436345966958202E-2</v>
      </c>
      <c r="J210">
        <v>294.36</v>
      </c>
      <c r="K210" s="10">
        <f t="shared" si="37"/>
        <v>-5.5539512946385594E-2</v>
      </c>
      <c r="T210" s="22">
        <f t="shared" si="38"/>
        <v>-2.7845257676562322E-2</v>
      </c>
      <c r="U210" s="22">
        <f t="shared" si="33"/>
        <v>0.13444992322960378</v>
      </c>
      <c r="V210" s="22">
        <f t="shared" si="39"/>
        <v>2.1502393284002629E-2</v>
      </c>
      <c r="W210" s="22">
        <f t="shared" si="40"/>
        <v>-3.5216286682273973E-2</v>
      </c>
      <c r="X210" s="22">
        <f t="shared" si="41"/>
        <v>-6.8501597637154341E-2</v>
      </c>
    </row>
    <row r="211" spans="1:24">
      <c r="A211" s="1">
        <v>41305</v>
      </c>
      <c r="B211">
        <v>3053</v>
      </c>
      <c r="C211" s="10">
        <f t="shared" si="42"/>
        <v>4.9321189207767624E-2</v>
      </c>
      <c r="D211">
        <v>3560</v>
      </c>
      <c r="E211" s="10">
        <f t="shared" si="34"/>
        <v>1.381176135554596E-2</v>
      </c>
      <c r="F211">
        <v>339.6</v>
      </c>
      <c r="G211" s="10">
        <f t="shared" si="35"/>
        <v>8.0142475512021694E-3</v>
      </c>
      <c r="H211">
        <v>1133</v>
      </c>
      <c r="I211" s="10">
        <f t="shared" si="36"/>
        <v>0.12289395441030715</v>
      </c>
      <c r="J211">
        <v>322.77</v>
      </c>
      <c r="K211" s="10">
        <f t="shared" si="37"/>
        <v>9.6514472075010183E-2</v>
      </c>
      <c r="T211" s="22">
        <f t="shared" si="38"/>
        <v>4.069049414708259E-2</v>
      </c>
      <c r="U211" s="22">
        <f t="shared" si="33"/>
        <v>1.3139654522114371E-2</v>
      </c>
      <c r="V211" s="22">
        <f t="shared" si="39"/>
        <v>1.8575174262938123E-4</v>
      </c>
      <c r="W211" s="22">
        <f t="shared" si="40"/>
        <v>0.10711401369499138</v>
      </c>
      <c r="X211" s="22">
        <f t="shared" si="41"/>
        <v>8.3552387384241436E-2</v>
      </c>
    </row>
    <row r="212" spans="1:24">
      <c r="A212" s="1">
        <v>41333</v>
      </c>
      <c r="B212">
        <v>2995.5</v>
      </c>
      <c r="C212" s="10">
        <f t="shared" si="42"/>
        <v>-1.8833933835571526E-2</v>
      </c>
      <c r="D212">
        <v>3541</v>
      </c>
      <c r="E212" s="10">
        <f t="shared" si="34"/>
        <v>-5.3370786516854229E-3</v>
      </c>
      <c r="F212">
        <v>355.1</v>
      </c>
      <c r="G212" s="10">
        <f t="shared" si="35"/>
        <v>4.5641931684334613E-2</v>
      </c>
      <c r="H212">
        <v>1261</v>
      </c>
      <c r="I212" s="10">
        <f t="shared" si="36"/>
        <v>0.11297440423654015</v>
      </c>
      <c r="J212">
        <v>340.07</v>
      </c>
      <c r="K212" s="10">
        <f t="shared" si="37"/>
        <v>5.3598537658394507E-2</v>
      </c>
      <c r="T212" s="22">
        <f t="shared" si="38"/>
        <v>-2.7464628896256563E-2</v>
      </c>
      <c r="U212" s="22">
        <f t="shared" si="33"/>
        <v>-6.0091854851170119E-3</v>
      </c>
      <c r="V212" s="22">
        <f t="shared" si="39"/>
        <v>3.7813435875761824E-2</v>
      </c>
      <c r="W212" s="22">
        <f t="shared" si="40"/>
        <v>9.7194463521224378E-2</v>
      </c>
      <c r="X212" s="22">
        <f t="shared" si="41"/>
        <v>4.0636452967625761E-2</v>
      </c>
    </row>
    <row r="213" spans="1:24">
      <c r="A213" s="1">
        <v>41362</v>
      </c>
      <c r="B213">
        <v>3299.5</v>
      </c>
      <c r="C213" s="10">
        <f t="shared" si="42"/>
        <v>0.10148556167584721</v>
      </c>
      <c r="D213">
        <v>3085</v>
      </c>
      <c r="E213" s="10">
        <f t="shared" si="34"/>
        <v>-0.12877718158712226</v>
      </c>
      <c r="F213">
        <v>394.3</v>
      </c>
      <c r="G213" s="10">
        <f t="shared" si="35"/>
        <v>0.11039143903125881</v>
      </c>
      <c r="H213">
        <v>1295</v>
      </c>
      <c r="I213" s="10">
        <f t="shared" si="36"/>
        <v>2.6962727993655733E-2</v>
      </c>
      <c r="J213">
        <v>342.77</v>
      </c>
      <c r="K213" s="10">
        <f t="shared" si="37"/>
        <v>7.939541859028898E-3</v>
      </c>
      <c r="T213" s="22">
        <f t="shared" si="38"/>
        <v>9.2854866615162179E-2</v>
      </c>
      <c r="U213" s="22">
        <f t="shared" si="33"/>
        <v>-0.12944928842055384</v>
      </c>
      <c r="V213" s="22">
        <f t="shared" si="39"/>
        <v>0.10256294322268603</v>
      </c>
      <c r="W213" s="22">
        <f t="shared" si="40"/>
        <v>1.1182787278339962E-2</v>
      </c>
      <c r="X213" s="22">
        <f t="shared" si="41"/>
        <v>-5.0225428317398502E-3</v>
      </c>
    </row>
    <row r="214" spans="1:24">
      <c r="A214" s="1">
        <v>41394</v>
      </c>
      <c r="B214">
        <v>3342.5</v>
      </c>
      <c r="C214" s="10">
        <f t="shared" si="42"/>
        <v>1.3032277617820887E-2</v>
      </c>
      <c r="D214">
        <v>2919</v>
      </c>
      <c r="E214" s="10">
        <f t="shared" si="34"/>
        <v>-5.3808752025931939E-2</v>
      </c>
      <c r="F214">
        <v>375.5</v>
      </c>
      <c r="G214" s="10">
        <f t="shared" si="35"/>
        <v>-4.767943190464119E-2</v>
      </c>
      <c r="H214">
        <v>1279</v>
      </c>
      <c r="I214" s="10">
        <f t="shared" si="36"/>
        <v>-1.2355212355212308E-2</v>
      </c>
      <c r="J214">
        <v>337.57</v>
      </c>
      <c r="K214" s="10">
        <f t="shared" si="37"/>
        <v>-1.5170522507804041E-2</v>
      </c>
      <c r="T214" s="22">
        <f t="shared" si="38"/>
        <v>4.401582557135849E-3</v>
      </c>
      <c r="U214" s="22">
        <f t="shared" si="33"/>
        <v>-5.4480858859363525E-2</v>
      </c>
      <c r="V214" s="22">
        <f t="shared" si="39"/>
        <v>-5.550792771321398E-2</v>
      </c>
      <c r="W214" s="22">
        <f t="shared" si="40"/>
        <v>-2.8135153070528079E-2</v>
      </c>
      <c r="X214" s="22">
        <f t="shared" si="41"/>
        <v>-2.8132607198572787E-2</v>
      </c>
    </row>
    <row r="215" spans="1:24">
      <c r="A215" s="1">
        <v>41425</v>
      </c>
      <c r="B215">
        <v>3388</v>
      </c>
      <c r="C215" s="10">
        <f t="shared" si="42"/>
        <v>1.3612565445026092E-2</v>
      </c>
      <c r="D215">
        <v>2857</v>
      </c>
      <c r="E215" s="10">
        <f t="shared" si="34"/>
        <v>-2.1240150736553609E-2</v>
      </c>
      <c r="F215">
        <v>405.1</v>
      </c>
      <c r="G215" s="10">
        <f t="shared" si="35"/>
        <v>7.8828229027962715E-2</v>
      </c>
      <c r="H215">
        <v>1284</v>
      </c>
      <c r="I215" s="10">
        <f t="shared" si="36"/>
        <v>3.9093041438624798E-3</v>
      </c>
      <c r="J215">
        <v>365.18</v>
      </c>
      <c r="K215" s="10">
        <f t="shared" si="37"/>
        <v>8.1790443463577889E-2</v>
      </c>
      <c r="T215" s="22">
        <f t="shared" si="38"/>
        <v>4.9818703843410549E-3</v>
      </c>
      <c r="U215" s="22">
        <f t="shared" si="33"/>
        <v>-2.1912257569985199E-2</v>
      </c>
      <c r="V215" s="22">
        <f t="shared" si="39"/>
        <v>7.0999733219389932E-2</v>
      </c>
      <c r="W215" s="22">
        <f t="shared" si="40"/>
        <v>-1.1870636571453291E-2</v>
      </c>
      <c r="X215" s="22">
        <f t="shared" si="41"/>
        <v>6.8828358772809142E-2</v>
      </c>
    </row>
    <row r="216" spans="1:24">
      <c r="A216" s="1">
        <v>41453</v>
      </c>
      <c r="B216">
        <v>3115</v>
      </c>
      <c r="C216" s="10">
        <f t="shared" si="42"/>
        <v>-8.0578512396694224E-2</v>
      </c>
      <c r="D216">
        <v>2683</v>
      </c>
      <c r="E216" s="10">
        <f t="shared" si="34"/>
        <v>-6.090304515225764E-2</v>
      </c>
      <c r="F216">
        <v>383</v>
      </c>
      <c r="G216" s="10">
        <f t="shared" si="35"/>
        <v>-5.4554431004690263E-2</v>
      </c>
      <c r="H216">
        <v>1280</v>
      </c>
      <c r="I216" s="10">
        <f t="shared" si="36"/>
        <v>-3.1152647975077885E-3</v>
      </c>
      <c r="J216">
        <v>340.2</v>
      </c>
      <c r="K216" s="10">
        <f t="shared" si="37"/>
        <v>-6.8404622378005375E-2</v>
      </c>
      <c r="T216" s="22">
        <f t="shared" si="38"/>
        <v>-8.9209207457379258E-2</v>
      </c>
      <c r="U216" s="22">
        <f t="shared" si="33"/>
        <v>-6.1575151985689226E-2</v>
      </c>
      <c r="V216" s="22">
        <f t="shared" si="39"/>
        <v>-6.2382926813263052E-2</v>
      </c>
      <c r="W216" s="22">
        <f t="shared" si="40"/>
        <v>-1.889520551282356E-2</v>
      </c>
      <c r="X216" s="22">
        <f t="shared" si="41"/>
        <v>-8.1366707068774122E-2</v>
      </c>
    </row>
    <row r="217" spans="1:24">
      <c r="A217" s="1">
        <v>41486</v>
      </c>
      <c r="B217">
        <v>3335</v>
      </c>
      <c r="C217" s="10">
        <f t="shared" si="42"/>
        <v>7.0626003210272792E-2</v>
      </c>
      <c r="D217">
        <v>2955</v>
      </c>
      <c r="E217" s="10">
        <f t="shared" si="34"/>
        <v>0.10137905329854635</v>
      </c>
      <c r="F217">
        <v>445.9</v>
      </c>
      <c r="G217" s="10">
        <f t="shared" si="35"/>
        <v>0.16422976501305486</v>
      </c>
      <c r="H217">
        <v>1409</v>
      </c>
      <c r="I217" s="10">
        <f t="shared" si="36"/>
        <v>0.10078125000000004</v>
      </c>
      <c r="J217">
        <v>350.5</v>
      </c>
      <c r="K217" s="10">
        <f t="shared" si="37"/>
        <v>3.0276308054085765E-2</v>
      </c>
      <c r="T217" s="22">
        <f t="shared" si="38"/>
        <v>6.1995308149587758E-2</v>
      </c>
      <c r="U217" s="22">
        <f t="shared" si="33"/>
        <v>0.10070694646511476</v>
      </c>
      <c r="V217" s="22">
        <f t="shared" si="39"/>
        <v>0.15640126920448208</v>
      </c>
      <c r="W217" s="22">
        <f t="shared" si="40"/>
        <v>8.5001309284684273E-2</v>
      </c>
      <c r="X217" s="22">
        <f t="shared" si="41"/>
        <v>1.7314223363317019E-2</v>
      </c>
    </row>
    <row r="218" spans="1:24">
      <c r="A218" s="1">
        <v>41516</v>
      </c>
      <c r="B218">
        <v>3178</v>
      </c>
      <c r="C218" s="10">
        <f t="shared" si="42"/>
        <v>-4.7076461769115396E-2</v>
      </c>
      <c r="D218">
        <v>2913</v>
      </c>
      <c r="E218" s="10">
        <f t="shared" si="34"/>
        <v>-1.4213197969543123E-2</v>
      </c>
      <c r="F218">
        <v>435.1</v>
      </c>
      <c r="G218" s="10">
        <f t="shared" si="35"/>
        <v>-2.4220677281901692E-2</v>
      </c>
      <c r="H218">
        <v>1361</v>
      </c>
      <c r="I218" s="10">
        <f t="shared" si="36"/>
        <v>-3.4066713981547148E-2</v>
      </c>
      <c r="J218">
        <v>344.1</v>
      </c>
      <c r="K218" s="10">
        <f t="shared" si="37"/>
        <v>-1.825962910128387E-2</v>
      </c>
      <c r="T218" s="22">
        <f t="shared" si="38"/>
        <v>-5.570715682980043E-2</v>
      </c>
      <c r="U218" s="22">
        <f t="shared" si="33"/>
        <v>-1.4885304802974711E-2</v>
      </c>
      <c r="V218" s="22">
        <f t="shared" si="39"/>
        <v>-3.2049173090474482E-2</v>
      </c>
      <c r="W218" s="22">
        <f t="shared" si="40"/>
        <v>-4.9846654696862919E-2</v>
      </c>
      <c r="X218" s="22">
        <f t="shared" si="41"/>
        <v>-3.1221713792052616E-2</v>
      </c>
    </row>
    <row r="219" spans="1:24">
      <c r="A219" s="1">
        <v>41547</v>
      </c>
      <c r="B219">
        <v>3215.5</v>
      </c>
      <c r="C219" s="10">
        <f t="shared" si="42"/>
        <v>1.179987413467587E-2</v>
      </c>
      <c r="D219">
        <v>3023</v>
      </c>
      <c r="E219" s="10">
        <f t="shared" si="34"/>
        <v>3.7761757638173687E-2</v>
      </c>
      <c r="F219">
        <v>454.4</v>
      </c>
      <c r="G219" s="10">
        <f t="shared" si="35"/>
        <v>4.4357618938175136E-2</v>
      </c>
      <c r="H219">
        <v>1338</v>
      </c>
      <c r="I219" s="10">
        <f t="shared" si="36"/>
        <v>-1.6899338721528268E-2</v>
      </c>
      <c r="J219">
        <v>329.8</v>
      </c>
      <c r="K219" s="10">
        <f t="shared" si="37"/>
        <v>-4.1557686718977083E-2</v>
      </c>
      <c r="T219" s="22">
        <f t="shared" si="38"/>
        <v>3.169179073990832E-3</v>
      </c>
      <c r="U219" s="22">
        <f t="shared" si="33"/>
        <v>3.7089650804742101E-2</v>
      </c>
      <c r="V219" s="22">
        <f t="shared" si="39"/>
        <v>3.6529123129602346E-2</v>
      </c>
      <c r="W219" s="22">
        <f t="shared" si="40"/>
        <v>-3.2679279436844039E-2</v>
      </c>
      <c r="X219" s="22">
        <f t="shared" si="41"/>
        <v>-5.4519771409745829E-2</v>
      </c>
    </row>
    <row r="220" spans="1:24">
      <c r="A220" s="1">
        <v>41578</v>
      </c>
      <c r="B220">
        <v>3309</v>
      </c>
      <c r="C220" s="10">
        <f t="shared" si="42"/>
        <v>2.9077903902970048E-2</v>
      </c>
      <c r="D220">
        <v>3158</v>
      </c>
      <c r="E220" s="10">
        <f t="shared" si="34"/>
        <v>4.4657624875951152E-2</v>
      </c>
      <c r="F220">
        <v>454.7</v>
      </c>
      <c r="G220" s="10">
        <f t="shared" si="35"/>
        <v>6.6021126760573701E-4</v>
      </c>
      <c r="H220">
        <v>1377</v>
      </c>
      <c r="I220" s="10">
        <f t="shared" si="36"/>
        <v>2.9147982062780242E-2</v>
      </c>
      <c r="J220">
        <v>337.1</v>
      </c>
      <c r="K220" s="10">
        <f t="shared" si="37"/>
        <v>2.213462704669511E-2</v>
      </c>
      <c r="T220" s="22">
        <f t="shared" si="38"/>
        <v>2.0447208842285011E-2</v>
      </c>
      <c r="U220" s="22">
        <f t="shared" si="33"/>
        <v>4.3985518042519565E-2</v>
      </c>
      <c r="V220" s="22">
        <f t="shared" si="39"/>
        <v>-7.1682845409670511E-3</v>
      </c>
      <c r="W220" s="22">
        <f t="shared" si="40"/>
        <v>1.3368041347464471E-2</v>
      </c>
      <c r="X220" s="22">
        <f t="shared" si="41"/>
        <v>9.1725423559263618E-3</v>
      </c>
    </row>
    <row r="221" spans="1:24">
      <c r="A221" s="1">
        <v>41607</v>
      </c>
      <c r="B221">
        <v>3513.5</v>
      </c>
      <c r="C221" s="10">
        <f t="shared" si="42"/>
        <v>6.180114838319728E-2</v>
      </c>
      <c r="D221">
        <v>3261.5</v>
      </c>
      <c r="E221" s="10">
        <f t="shared" si="34"/>
        <v>3.2773907536415514E-2</v>
      </c>
      <c r="F221">
        <v>427.4</v>
      </c>
      <c r="G221" s="10">
        <f t="shared" si="35"/>
        <v>-6.0039586540576284E-2</v>
      </c>
      <c r="H221">
        <v>1388</v>
      </c>
      <c r="I221" s="10">
        <f t="shared" si="36"/>
        <v>7.9883805374001415E-3</v>
      </c>
      <c r="J221">
        <v>348.4</v>
      </c>
      <c r="K221" s="10">
        <f t="shared" si="37"/>
        <v>3.3521210323345985E-2</v>
      </c>
      <c r="T221" s="22">
        <f t="shared" si="38"/>
        <v>5.3170453322512246E-2</v>
      </c>
      <c r="U221" s="22">
        <f t="shared" si="33"/>
        <v>3.2101800702983928E-2</v>
      </c>
      <c r="V221" s="22">
        <f t="shared" si="39"/>
        <v>-6.7868082349149067E-2</v>
      </c>
      <c r="W221" s="22">
        <f t="shared" si="40"/>
        <v>-7.7915601779156296E-3</v>
      </c>
      <c r="X221" s="22">
        <f t="shared" si="41"/>
        <v>2.0559125632577238E-2</v>
      </c>
    </row>
    <row r="222" spans="1:24">
      <c r="A222" s="1">
        <v>41639</v>
      </c>
      <c r="B222">
        <v>3574.5</v>
      </c>
      <c r="C222" s="10">
        <f t="shared" si="42"/>
        <v>1.7361605236943189E-2</v>
      </c>
      <c r="D222">
        <v>3409.5</v>
      </c>
      <c r="E222" s="10">
        <f t="shared" si="34"/>
        <v>4.5377893607235986E-2</v>
      </c>
      <c r="F222">
        <v>435</v>
      </c>
      <c r="G222" s="10">
        <f t="shared" si="35"/>
        <v>1.7781937295273886E-2</v>
      </c>
      <c r="H222">
        <v>1450</v>
      </c>
      <c r="I222" s="10">
        <f t="shared" si="36"/>
        <v>4.4668587896253609E-2</v>
      </c>
      <c r="J222">
        <v>403.7</v>
      </c>
      <c r="K222" s="10">
        <f t="shared" si="37"/>
        <v>0.15872560275545355</v>
      </c>
      <c r="T222" s="22">
        <f t="shared" si="38"/>
        <v>8.7309101762581519E-3</v>
      </c>
      <c r="U222" s="22">
        <f t="shared" si="33"/>
        <v>4.47057867738044E-2</v>
      </c>
      <c r="V222" s="22">
        <f t="shared" si="39"/>
        <v>9.9534414867010982E-3</v>
      </c>
      <c r="W222" s="22">
        <f t="shared" si="40"/>
        <v>2.8888647180937838E-2</v>
      </c>
      <c r="X222" s="22">
        <f t="shared" si="41"/>
        <v>0.14576351806468479</v>
      </c>
    </row>
    <row r="223" spans="1:24">
      <c r="A223" s="1">
        <v>41670</v>
      </c>
      <c r="B223">
        <v>3858.5</v>
      </c>
      <c r="C223" s="10">
        <f t="shared" si="42"/>
        <v>7.945167156245625E-2</v>
      </c>
      <c r="D223">
        <v>3243.5</v>
      </c>
      <c r="E223" s="10">
        <f t="shared" si="34"/>
        <v>-4.8687490834433245E-2</v>
      </c>
      <c r="F223">
        <v>429.1</v>
      </c>
      <c r="G223" s="10">
        <f t="shared" si="35"/>
        <v>-1.3563218390804543E-2</v>
      </c>
      <c r="H223">
        <v>1388</v>
      </c>
      <c r="I223" s="10">
        <f t="shared" si="36"/>
        <v>-4.2758620689655191E-2</v>
      </c>
      <c r="J223">
        <v>408.3</v>
      </c>
      <c r="K223" s="10">
        <f t="shared" si="37"/>
        <v>1.1394599950458328E-2</v>
      </c>
      <c r="T223" s="22">
        <f t="shared" si="38"/>
        <v>7.0820976501771216E-2</v>
      </c>
      <c r="U223" s="22">
        <f t="shared" si="33"/>
        <v>-4.9359597667864831E-2</v>
      </c>
      <c r="V223" s="22">
        <f t="shared" si="39"/>
        <v>-2.1391714199377333E-2</v>
      </c>
      <c r="W223" s="22">
        <f t="shared" si="40"/>
        <v>-5.8538561404970962E-2</v>
      </c>
      <c r="X223" s="22">
        <f t="shared" si="41"/>
        <v>-1.5674847403104198E-3</v>
      </c>
    </row>
    <row r="224" spans="1:24">
      <c r="A224" s="1">
        <v>41698</v>
      </c>
      <c r="B224">
        <v>4084</v>
      </c>
      <c r="C224" s="10">
        <f t="shared" si="42"/>
        <v>5.844239989633282E-2</v>
      </c>
      <c r="D224">
        <v>3432.5</v>
      </c>
      <c r="E224" s="10">
        <f t="shared" si="34"/>
        <v>5.8270386927701479E-2</v>
      </c>
      <c r="F224">
        <v>410.9</v>
      </c>
      <c r="G224" s="10">
        <f t="shared" si="35"/>
        <v>-4.2414355628058842E-2</v>
      </c>
      <c r="H224">
        <v>1573</v>
      </c>
      <c r="I224" s="10">
        <f t="shared" si="36"/>
        <v>0.13328530259366</v>
      </c>
      <c r="J224">
        <v>431.7</v>
      </c>
      <c r="K224" s="10">
        <f t="shared" si="37"/>
        <v>5.7310800881704482E-2</v>
      </c>
      <c r="T224" s="22">
        <f t="shared" si="38"/>
        <v>4.9811704835647785E-2</v>
      </c>
      <c r="U224" s="22">
        <f t="shared" si="33"/>
        <v>5.7598280094269892E-2</v>
      </c>
      <c r="V224" s="22">
        <f t="shared" si="39"/>
        <v>-5.0242851436631632E-2</v>
      </c>
      <c r="W224" s="22">
        <f t="shared" si="40"/>
        <v>0.11750536187834423</v>
      </c>
      <c r="X224" s="22">
        <f t="shared" si="41"/>
        <v>4.4348716190935736E-2</v>
      </c>
    </row>
    <row r="225" spans="1:24">
      <c r="A225" s="1">
        <v>41729</v>
      </c>
      <c r="B225">
        <v>3876.5</v>
      </c>
      <c r="C225" s="10">
        <f t="shared" si="42"/>
        <v>-5.0808031341821769E-2</v>
      </c>
      <c r="D225">
        <v>3337.5</v>
      </c>
      <c r="E225" s="10">
        <f t="shared" si="34"/>
        <v>-2.7676620538965802E-2</v>
      </c>
      <c r="F225">
        <v>414.2</v>
      </c>
      <c r="G225" s="10">
        <f t="shared" si="35"/>
        <v>8.0311511316621953E-3</v>
      </c>
      <c r="H225">
        <v>1596</v>
      </c>
      <c r="I225" s="10">
        <f t="shared" si="36"/>
        <v>1.4621741894469187E-2</v>
      </c>
      <c r="J225">
        <v>418.1</v>
      </c>
      <c r="K225" s="10">
        <f t="shared" si="37"/>
        <v>-3.1503358813991134E-2</v>
      </c>
      <c r="T225" s="22">
        <f t="shared" si="38"/>
        <v>-5.9438726402506803E-2</v>
      </c>
      <c r="U225" s="22">
        <f t="shared" si="33"/>
        <v>-2.8348727372397391E-2</v>
      </c>
      <c r="V225" s="22">
        <f t="shared" si="39"/>
        <v>2.0265532308940716E-4</v>
      </c>
      <c r="W225" s="22">
        <f t="shared" si="40"/>
        <v>-1.1581988208465843E-3</v>
      </c>
      <c r="X225" s="22">
        <f t="shared" si="41"/>
        <v>-4.446544350475988E-2</v>
      </c>
    </row>
    <row r="226" spans="1:24">
      <c r="A226" s="1">
        <v>41759</v>
      </c>
      <c r="B226">
        <v>4664</v>
      </c>
      <c r="C226" s="10">
        <f t="shared" si="42"/>
        <v>0.20314716883786921</v>
      </c>
      <c r="D226">
        <v>3224.5</v>
      </c>
      <c r="E226" s="10">
        <f t="shared" si="34"/>
        <v>-3.385767790262173E-2</v>
      </c>
      <c r="F226">
        <v>400</v>
      </c>
      <c r="G226" s="10">
        <f t="shared" si="35"/>
        <v>-3.4282955094157352E-2</v>
      </c>
      <c r="H226">
        <v>1681</v>
      </c>
      <c r="I226" s="10">
        <f t="shared" si="36"/>
        <v>5.3258145363408449E-2</v>
      </c>
      <c r="J226">
        <v>426.4</v>
      </c>
      <c r="K226" s="10">
        <f t="shared" si="37"/>
        <v>1.9851710117196664E-2</v>
      </c>
      <c r="T226" s="22">
        <f t="shared" si="38"/>
        <v>0.19451647377718417</v>
      </c>
      <c r="U226" s="22">
        <f t="shared" si="33"/>
        <v>-3.4529784736053316E-2</v>
      </c>
      <c r="V226" s="22">
        <f t="shared" si="39"/>
        <v>-4.2111450902730142E-2</v>
      </c>
      <c r="W226" s="22">
        <f t="shared" si="40"/>
        <v>3.7478204648092678E-2</v>
      </c>
      <c r="X226" s="22">
        <f t="shared" si="41"/>
        <v>6.8896254264279155E-3</v>
      </c>
    </row>
    <row r="227" spans="1:24">
      <c r="A227" s="1">
        <v>41789</v>
      </c>
      <c r="B227">
        <v>4283.5</v>
      </c>
      <c r="C227" s="10">
        <f t="shared" si="42"/>
        <v>-8.1582332761578003E-2</v>
      </c>
      <c r="D227">
        <v>3057</v>
      </c>
      <c r="E227" s="10">
        <f t="shared" si="34"/>
        <v>-5.1946038145448958E-2</v>
      </c>
      <c r="F227">
        <v>423.1</v>
      </c>
      <c r="G227" s="10">
        <f t="shared" si="35"/>
        <v>5.7749999999999968E-2</v>
      </c>
      <c r="H227">
        <v>1672</v>
      </c>
      <c r="I227" s="10">
        <f t="shared" si="36"/>
        <v>-5.353955978584124E-3</v>
      </c>
      <c r="J227">
        <v>409.8</v>
      </c>
      <c r="K227" s="10">
        <f t="shared" si="37"/>
        <v>-3.8930581613508375E-2</v>
      </c>
      <c r="T227" s="22">
        <f t="shared" si="38"/>
        <v>-9.0213027822263037E-2</v>
      </c>
      <c r="U227" s="22">
        <f t="shared" si="33"/>
        <v>-5.2618144978880545E-2</v>
      </c>
      <c r="V227" s="22">
        <f t="shared" si="39"/>
        <v>4.9921504191427178E-2</v>
      </c>
      <c r="W227" s="22">
        <f t="shared" si="40"/>
        <v>-2.1133896693899895E-2</v>
      </c>
      <c r="X227" s="22">
        <f t="shared" si="41"/>
        <v>-5.1892666304277121E-2</v>
      </c>
    </row>
    <row r="228" spans="1:24">
      <c r="A228" s="1">
        <v>41820</v>
      </c>
      <c r="B228">
        <v>4340.5</v>
      </c>
      <c r="C228" s="10">
        <f t="shared" si="42"/>
        <v>1.3306875218862979E-2</v>
      </c>
      <c r="D228">
        <v>3108.5</v>
      </c>
      <c r="E228" s="10">
        <f t="shared" si="34"/>
        <v>1.6846581615963307E-2</v>
      </c>
      <c r="F228">
        <v>432.9</v>
      </c>
      <c r="G228" s="10">
        <f t="shared" si="35"/>
        <v>2.316237296147472E-2</v>
      </c>
      <c r="H228">
        <v>1622</v>
      </c>
      <c r="I228" s="10">
        <f t="shared" si="36"/>
        <v>-2.9904306220095656E-2</v>
      </c>
      <c r="J228">
        <v>384.1</v>
      </c>
      <c r="K228" s="10">
        <f t="shared" si="37"/>
        <v>-6.2713518789653477E-2</v>
      </c>
      <c r="T228" s="22">
        <f t="shared" si="38"/>
        <v>4.6761801581779415E-3</v>
      </c>
      <c r="U228" s="22">
        <f t="shared" si="33"/>
        <v>1.6174474782531718E-2</v>
      </c>
      <c r="V228" s="22">
        <f t="shared" si="39"/>
        <v>1.5333877152901932E-2</v>
      </c>
      <c r="W228" s="22">
        <f t="shared" si="40"/>
        <v>-4.5684246935411427E-2</v>
      </c>
      <c r="X228" s="22">
        <f t="shared" si="41"/>
        <v>-7.5675603480422224E-2</v>
      </c>
    </row>
    <row r="229" spans="1:24">
      <c r="A229" s="1">
        <v>41851</v>
      </c>
      <c r="B229">
        <v>4344.5</v>
      </c>
      <c r="C229" s="10">
        <f t="shared" si="42"/>
        <v>9.2155281649586307E-4</v>
      </c>
      <c r="D229">
        <v>3392</v>
      </c>
      <c r="E229" s="10">
        <f t="shared" si="34"/>
        <v>9.1201544153128422E-2</v>
      </c>
      <c r="F229">
        <v>427.8</v>
      </c>
      <c r="G229" s="10">
        <f t="shared" si="35"/>
        <v>-1.1781011781011652E-2</v>
      </c>
      <c r="H229">
        <v>1591</v>
      </c>
      <c r="I229" s="10">
        <f t="shared" si="36"/>
        <v>-1.9112207151664617E-2</v>
      </c>
      <c r="J229">
        <v>369.1</v>
      </c>
      <c r="K229" s="10">
        <f t="shared" si="37"/>
        <v>-3.9052330122363976E-2</v>
      </c>
      <c r="T229" s="22">
        <f t="shared" si="38"/>
        <v>-7.7091422441891745E-3</v>
      </c>
      <c r="U229" s="22">
        <f t="shared" si="33"/>
        <v>9.0529437319696829E-2</v>
      </c>
      <c r="V229" s="22">
        <f t="shared" si="39"/>
        <v>-1.9609507589584442E-2</v>
      </c>
      <c r="W229" s="22">
        <f t="shared" si="40"/>
        <v>-3.4892147866980389E-2</v>
      </c>
      <c r="X229" s="22">
        <f t="shared" si="41"/>
        <v>-5.2014414813132723E-2</v>
      </c>
    </row>
    <row r="230" spans="1:24">
      <c r="A230" s="1">
        <v>41880</v>
      </c>
      <c r="B230">
        <v>4567</v>
      </c>
      <c r="C230" s="10">
        <f t="shared" si="42"/>
        <v>5.1214178846817893E-2</v>
      </c>
      <c r="D230">
        <v>3213.5</v>
      </c>
      <c r="E230" s="10">
        <f t="shared" si="34"/>
        <v>-5.2623820754716943E-2</v>
      </c>
      <c r="F230">
        <v>445.1</v>
      </c>
      <c r="G230" s="10">
        <f t="shared" si="35"/>
        <v>4.0439457690509606E-2</v>
      </c>
      <c r="H230">
        <v>1646</v>
      </c>
      <c r="I230" s="10">
        <f t="shared" si="36"/>
        <v>3.4569453174104314E-2</v>
      </c>
      <c r="J230">
        <v>393.7</v>
      </c>
      <c r="K230" s="10">
        <f t="shared" si="37"/>
        <v>6.6648604714169446E-2</v>
      </c>
      <c r="T230" s="22">
        <f t="shared" si="38"/>
        <v>4.2583483786132859E-2</v>
      </c>
      <c r="U230" s="22">
        <f t="shared" si="33"/>
        <v>-5.329592758814853E-2</v>
      </c>
      <c r="V230" s="22">
        <f t="shared" si="39"/>
        <v>3.2610961881936816E-2</v>
      </c>
      <c r="W230" s="22">
        <f t="shared" si="40"/>
        <v>1.8789512458788543E-2</v>
      </c>
      <c r="X230" s="22">
        <f t="shared" si="41"/>
        <v>5.36865200234007E-2</v>
      </c>
    </row>
    <row r="231" spans="1:24">
      <c r="A231" s="1">
        <v>41912</v>
      </c>
      <c r="B231">
        <v>4441.5</v>
      </c>
      <c r="C231" s="10">
        <f t="shared" si="42"/>
        <v>-2.7479746003941319E-2</v>
      </c>
      <c r="D231">
        <v>3031.5</v>
      </c>
      <c r="E231" s="10">
        <f t="shared" si="34"/>
        <v>-5.6636066594056289E-2</v>
      </c>
      <c r="F231">
        <v>471.5</v>
      </c>
      <c r="G231" s="10">
        <f t="shared" si="35"/>
        <v>5.9312514041788278E-2</v>
      </c>
      <c r="H231">
        <v>1610</v>
      </c>
      <c r="I231" s="10">
        <f t="shared" si="36"/>
        <v>-2.1871202916160404E-2</v>
      </c>
      <c r="J231">
        <v>365.4</v>
      </c>
      <c r="K231" s="10">
        <f t="shared" si="37"/>
        <v>-7.1882143764287587E-2</v>
      </c>
      <c r="T231" s="22">
        <f t="shared" si="38"/>
        <v>-3.6110441064626353E-2</v>
      </c>
      <c r="U231" s="22">
        <f t="shared" si="33"/>
        <v>-5.7308173427487875E-2</v>
      </c>
      <c r="V231" s="22">
        <f t="shared" si="39"/>
        <v>5.1484018233215488E-2</v>
      </c>
      <c r="W231" s="22">
        <f t="shared" si="40"/>
        <v>-3.7651143631476175E-2</v>
      </c>
      <c r="X231" s="22">
        <f t="shared" si="41"/>
        <v>-8.4844228455056334E-2</v>
      </c>
    </row>
    <row r="232" spans="1:24">
      <c r="A232" s="12">
        <v>41943</v>
      </c>
      <c r="B232">
        <v>4543.5</v>
      </c>
      <c r="C232" s="10">
        <f t="shared" si="42"/>
        <v>2.2965214454576222E-2</v>
      </c>
      <c r="D232">
        <v>2971.5</v>
      </c>
      <c r="E232" s="10">
        <f t="shared" si="34"/>
        <v>-1.9792182088075205E-2</v>
      </c>
      <c r="F232">
        <v>458.7</v>
      </c>
      <c r="G232" s="10">
        <f t="shared" si="35"/>
        <v>-2.7147401908801716E-2</v>
      </c>
      <c r="H232">
        <v>1695</v>
      </c>
      <c r="I232" s="10">
        <f t="shared" si="36"/>
        <v>5.2795031055900665E-2</v>
      </c>
      <c r="J232">
        <v>377.7</v>
      </c>
      <c r="K232" s="10">
        <f t="shared" si="37"/>
        <v>3.3661740558292408E-2</v>
      </c>
      <c r="T232" s="22">
        <f t="shared" si="38"/>
        <v>1.4334519393891184E-2</v>
      </c>
      <c r="U232" s="22">
        <f t="shared" si="33"/>
        <v>-2.0464288921506795E-2</v>
      </c>
      <c r="V232" s="22">
        <f t="shared" si="39"/>
        <v>-3.4975897717374506E-2</v>
      </c>
      <c r="W232" s="22">
        <f t="shared" si="40"/>
        <v>3.7015090340584894E-2</v>
      </c>
      <c r="X232" s="22">
        <f t="shared" si="41"/>
        <v>2.0699655867523661E-2</v>
      </c>
    </row>
    <row r="233" spans="1:24">
      <c r="A233" s="1">
        <v>41971</v>
      </c>
      <c r="B233">
        <v>4780</v>
      </c>
      <c r="C233" s="10">
        <f t="shared" si="42"/>
        <v>5.205238252448563E-2</v>
      </c>
      <c r="D233">
        <v>2992.5</v>
      </c>
      <c r="E233" s="10">
        <f t="shared" si="34"/>
        <v>7.0671378091873294E-3</v>
      </c>
      <c r="F233">
        <v>481.1</v>
      </c>
      <c r="G233" s="10">
        <f t="shared" si="35"/>
        <v>4.883366034445169E-2</v>
      </c>
      <c r="H233">
        <v>1786</v>
      </c>
      <c r="I233" s="10">
        <f t="shared" si="36"/>
        <v>5.3687315634218358E-2</v>
      </c>
      <c r="J233">
        <v>407.1</v>
      </c>
      <c r="K233" s="10">
        <f t="shared" si="37"/>
        <v>7.783955520254171E-2</v>
      </c>
      <c r="T233" s="22">
        <f t="shared" si="38"/>
        <v>4.3421687463800596E-2</v>
      </c>
      <c r="U233" s="22">
        <f t="shared" si="33"/>
        <v>6.3950309757557404E-3</v>
      </c>
      <c r="V233" s="22">
        <f t="shared" si="39"/>
        <v>4.10051645358789E-2</v>
      </c>
      <c r="W233" s="22">
        <f t="shared" si="40"/>
        <v>3.7907374918902587E-2</v>
      </c>
      <c r="X233" s="22">
        <f t="shared" si="41"/>
        <v>6.4877470511772964E-2</v>
      </c>
    </row>
    <row r="234" spans="1:24">
      <c r="A234" s="1">
        <v>42004</v>
      </c>
      <c r="B234">
        <v>4555.5</v>
      </c>
      <c r="C234" s="10">
        <f t="shared" si="42"/>
        <v>-4.696652719665273E-2</v>
      </c>
      <c r="D234">
        <v>3000</v>
      </c>
      <c r="E234" s="10">
        <f t="shared" si="34"/>
        <v>2.5062656641603454E-3</v>
      </c>
      <c r="F234">
        <v>472</v>
      </c>
      <c r="G234" s="10">
        <f t="shared" si="35"/>
        <v>-1.891498648929546E-2</v>
      </c>
      <c r="H234">
        <v>1764</v>
      </c>
      <c r="I234" s="10">
        <f t="shared" si="36"/>
        <v>-1.2318029115341522E-2</v>
      </c>
      <c r="J234">
        <v>465.7</v>
      </c>
      <c r="K234" s="10">
        <f t="shared" si="37"/>
        <v>0.14394497666421024</v>
      </c>
      <c r="T234" s="22">
        <f t="shared" si="38"/>
        <v>-5.5597222257337764E-2</v>
      </c>
      <c r="U234" s="22">
        <f t="shared" si="33"/>
        <v>1.8341588307287568E-3</v>
      </c>
      <c r="V234" s="22">
        <f t="shared" si="39"/>
        <v>-2.674348229786825E-2</v>
      </c>
      <c r="W234" s="22">
        <f t="shared" si="40"/>
        <v>-2.8097969830657293E-2</v>
      </c>
      <c r="X234" s="22">
        <f t="shared" si="41"/>
        <v>0.13098289197344148</v>
      </c>
    </row>
    <row r="235" spans="1:24">
      <c r="A235" s="1">
        <v>42034</v>
      </c>
      <c r="B235">
        <v>4743</v>
      </c>
      <c r="C235" s="10">
        <f t="shared" si="42"/>
        <v>4.1159038524860136E-2</v>
      </c>
      <c r="D235">
        <v>2925</v>
      </c>
      <c r="E235" s="10">
        <f t="shared" si="34"/>
        <v>-2.5000000000000022E-2</v>
      </c>
      <c r="F235">
        <v>507.5</v>
      </c>
      <c r="G235" s="10">
        <f t="shared" si="35"/>
        <v>7.5211864406779627E-2</v>
      </c>
      <c r="H235">
        <v>1897</v>
      </c>
      <c r="I235" s="10">
        <f t="shared" si="36"/>
        <v>7.5396825396825351E-2</v>
      </c>
      <c r="J235">
        <v>480.2</v>
      </c>
      <c r="K235" s="10">
        <f t="shared" si="37"/>
        <v>3.1135924414859462E-2</v>
      </c>
      <c r="T235" s="22">
        <f t="shared" si="38"/>
        <v>3.2528343464175102E-2</v>
      </c>
      <c r="U235" s="22">
        <f t="shared" si="33"/>
        <v>-2.5672106833431612E-2</v>
      </c>
      <c r="V235" s="22">
        <f t="shared" si="39"/>
        <v>6.7383368598206844E-2</v>
      </c>
      <c r="W235" s="22">
        <f t="shared" si="40"/>
        <v>5.961688468150958E-2</v>
      </c>
      <c r="X235" s="22">
        <f t="shared" si="41"/>
        <v>1.8173839724090715E-2</v>
      </c>
    </row>
    <row r="236" spans="1:24">
      <c r="A236" s="1">
        <v>42062</v>
      </c>
      <c r="B236">
        <v>4469.5</v>
      </c>
      <c r="C236" s="10">
        <f t="shared" si="42"/>
        <v>-5.7663925785367942E-2</v>
      </c>
      <c r="D236">
        <v>3192</v>
      </c>
      <c r="E236" s="10">
        <f t="shared" si="34"/>
        <v>9.1282051282051357E-2</v>
      </c>
      <c r="F236">
        <v>532</v>
      </c>
      <c r="G236" s="10">
        <f t="shared" si="35"/>
        <v>4.8275862068965614E-2</v>
      </c>
      <c r="H236">
        <v>1896</v>
      </c>
      <c r="I236" s="10">
        <f t="shared" si="36"/>
        <v>-5.2714812862408866E-4</v>
      </c>
      <c r="J236">
        <v>484.5</v>
      </c>
      <c r="K236" s="10">
        <f t="shared" si="37"/>
        <v>8.9546022490629706E-3</v>
      </c>
      <c r="T236" s="22">
        <f t="shared" si="38"/>
        <v>-6.6294620846052976E-2</v>
      </c>
      <c r="U236" s="22">
        <f t="shared" si="33"/>
        <v>9.0609944448619764E-2</v>
      </c>
      <c r="V236" s="22">
        <f t="shared" si="39"/>
        <v>4.0447366260392824E-2</v>
      </c>
      <c r="W236" s="22">
        <f t="shared" si="40"/>
        <v>-1.630708884393986E-2</v>
      </c>
      <c r="X236" s="22">
        <f t="shared" si="41"/>
        <v>-4.0074824417057776E-3</v>
      </c>
    </row>
    <row r="237" spans="1:24">
      <c r="A237" s="1">
        <v>42094</v>
      </c>
      <c r="B237">
        <v>4626.5</v>
      </c>
      <c r="C237" s="10">
        <f t="shared" si="42"/>
        <v>3.5126971697057918E-2</v>
      </c>
      <c r="D237">
        <v>2772</v>
      </c>
      <c r="E237" s="10">
        <f t="shared" si="34"/>
        <v>-0.13157894736842102</v>
      </c>
      <c r="F237">
        <v>523.5</v>
      </c>
      <c r="G237" s="10">
        <f t="shared" si="35"/>
        <v>-1.5977443609022535E-2</v>
      </c>
      <c r="H237">
        <v>1831</v>
      </c>
      <c r="I237" s="10">
        <f t="shared" si="36"/>
        <v>-3.4282700421940926E-2</v>
      </c>
      <c r="J237">
        <v>466.7</v>
      </c>
      <c r="K237" s="10">
        <f t="shared" si="37"/>
        <v>-3.67389060887513E-2</v>
      </c>
      <c r="T237" s="22">
        <f t="shared" si="38"/>
        <v>2.6496276636372881E-2</v>
      </c>
      <c r="U237" s="22">
        <f t="shared" si="33"/>
        <v>-0.1322510542018526</v>
      </c>
      <c r="V237" s="22">
        <f t="shared" si="39"/>
        <v>-2.3805939417595325E-2</v>
      </c>
      <c r="W237" s="22">
        <f t="shared" si="40"/>
        <v>-5.0062641137256697E-2</v>
      </c>
      <c r="X237" s="22">
        <f t="shared" si="41"/>
        <v>-4.9700990779520046E-2</v>
      </c>
    </row>
    <row r="238" spans="1:24" s="16" customFormat="1">
      <c r="A238" s="15">
        <v>42124</v>
      </c>
      <c r="B238" s="16">
        <v>4496.5</v>
      </c>
      <c r="C238" s="17">
        <f t="shared" si="42"/>
        <v>-2.8098994920566334E-2</v>
      </c>
      <c r="D238" s="16">
        <v>2885</v>
      </c>
      <c r="E238" s="17">
        <f t="shared" si="34"/>
        <v>4.0764790764790781E-2</v>
      </c>
      <c r="F238" s="16">
        <v>508</v>
      </c>
      <c r="G238" s="17">
        <f t="shared" si="35"/>
        <v>-2.9608404966571134E-2</v>
      </c>
      <c r="H238" s="16">
        <v>1839</v>
      </c>
      <c r="I238" s="17">
        <f t="shared" si="36"/>
        <v>4.3691971600219315E-3</v>
      </c>
      <c r="J238" s="16">
        <v>486</v>
      </c>
      <c r="K238" s="17">
        <f t="shared" si="37"/>
        <v>4.1354188986501006E-2</v>
      </c>
      <c r="T238" s="23">
        <f t="shared" si="38"/>
        <v>-3.6729689981251368E-2</v>
      </c>
      <c r="U238" s="23">
        <f t="shared" si="33"/>
        <v>4.0092683931359195E-2</v>
      </c>
      <c r="V238" s="23">
        <f t="shared" si="39"/>
        <v>-3.7436900775143923E-2</v>
      </c>
      <c r="W238" s="23">
        <f t="shared" si="40"/>
        <v>-1.141074355529384E-2</v>
      </c>
      <c r="X238" s="23">
        <f t="shared" si="41"/>
        <v>2.8392104295732259E-2</v>
      </c>
    </row>
    <row r="239" spans="1:24">
      <c r="A239" s="1">
        <v>42153</v>
      </c>
      <c r="B239">
        <v>4372.5</v>
      </c>
      <c r="C239" s="10">
        <f t="shared" si="42"/>
        <v>-2.757700433670629E-2</v>
      </c>
      <c r="D239">
        <v>2856</v>
      </c>
      <c r="E239" s="10">
        <f t="shared" si="34"/>
        <v>-1.005199306759097E-2</v>
      </c>
      <c r="F239">
        <v>515</v>
      </c>
      <c r="G239" s="10">
        <f t="shared" si="35"/>
        <v>1.3779527559055094E-2</v>
      </c>
      <c r="H239">
        <v>1896</v>
      </c>
      <c r="I239" s="10">
        <f t="shared" si="36"/>
        <v>3.0995106035889064E-2</v>
      </c>
      <c r="J239">
        <v>568.5</v>
      </c>
      <c r="K239" s="10">
        <f t="shared" si="37"/>
        <v>0.16975308641975317</v>
      </c>
      <c r="T239">
        <f t="shared" si="38"/>
        <v>-3.6207699397391324E-2</v>
      </c>
      <c r="U239">
        <f t="shared" si="33"/>
        <v>-1.0724099901022558E-2</v>
      </c>
      <c r="V239">
        <f t="shared" si="39"/>
        <v>5.9510317504823055E-3</v>
      </c>
      <c r="W239">
        <f t="shared" si="40"/>
        <v>1.5215165320573293E-2</v>
      </c>
      <c r="X239">
        <f t="shared" si="41"/>
        <v>0.15679100172898441</v>
      </c>
    </row>
    <row r="240" spans="1:24">
      <c r="A240" s="1">
        <v>42185</v>
      </c>
      <c r="B240">
        <v>4019</v>
      </c>
      <c r="C240" s="10">
        <f t="shared" si="42"/>
        <v>-8.0846197827329935E-2</v>
      </c>
      <c r="D240">
        <v>2614</v>
      </c>
      <c r="E240" s="10">
        <f t="shared" si="34"/>
        <v>-8.4733893557423001E-2</v>
      </c>
      <c r="F240">
        <v>451.2</v>
      </c>
      <c r="G240" s="10">
        <f t="shared" si="35"/>
        <v>-0.12388349514563113</v>
      </c>
      <c r="H240">
        <v>1738</v>
      </c>
      <c r="I240" s="10">
        <f t="shared" si="36"/>
        <v>-8.333333333333337E-2</v>
      </c>
      <c r="J240">
        <v>512.5</v>
      </c>
      <c r="K240" s="10">
        <f t="shared" si="37"/>
        <v>-9.850483729111692E-2</v>
      </c>
      <c r="T240">
        <f t="shared" si="38"/>
        <v>-8.9476892888014969E-2</v>
      </c>
      <c r="U240">
        <f t="shared" si="33"/>
        <v>-8.5406000390854594E-2</v>
      </c>
      <c r="V240">
        <f t="shared" si="39"/>
        <v>-0.13171199095420391</v>
      </c>
      <c r="W240">
        <f t="shared" si="40"/>
        <v>-9.9113274048649141E-2</v>
      </c>
      <c r="X240">
        <f t="shared" si="41"/>
        <v>-0.11146692198188567</v>
      </c>
    </row>
    <row r="241" spans="1:24">
      <c r="A241" s="1">
        <v>42216</v>
      </c>
      <c r="B241">
        <v>4320</v>
      </c>
      <c r="C241" s="10">
        <f t="shared" si="42"/>
        <v>7.4894252301567654E-2</v>
      </c>
      <c r="D241">
        <v>2486.5</v>
      </c>
      <c r="E241" s="10">
        <f t="shared" si="34"/>
        <v>-4.8775822494261711E-2</v>
      </c>
      <c r="F241">
        <v>480.2</v>
      </c>
      <c r="G241" s="10">
        <f t="shared" si="35"/>
        <v>6.4273049645390046E-2</v>
      </c>
      <c r="H241">
        <v>1834</v>
      </c>
      <c r="I241" s="10">
        <f t="shared" si="36"/>
        <v>5.5235903337169212E-2</v>
      </c>
      <c r="J241">
        <v>521</v>
      </c>
      <c r="K241" s="10">
        <f t="shared" si="37"/>
        <v>1.6585365853658551E-2</v>
      </c>
      <c r="T241">
        <f t="shared" si="38"/>
        <v>6.626355724088262E-2</v>
      </c>
      <c r="U241">
        <f t="shared" si="33"/>
        <v>-4.9447929327693298E-2</v>
      </c>
      <c r="V241">
        <f t="shared" si="39"/>
        <v>5.6444553836817256E-2</v>
      </c>
      <c r="W241">
        <f t="shared" si="40"/>
        <v>3.9455962621853441E-2</v>
      </c>
      <c r="X241">
        <f t="shared" si="41"/>
        <v>3.6232811628898031E-3</v>
      </c>
    </row>
    <row r="242" spans="1:24">
      <c r="A242" s="1">
        <v>42247</v>
      </c>
      <c r="B242">
        <v>4120</v>
      </c>
      <c r="C242" s="10">
        <f t="shared" si="42"/>
        <v>-4.629629629629628E-2</v>
      </c>
      <c r="D242">
        <v>2388</v>
      </c>
      <c r="E242" s="10">
        <f t="shared" si="34"/>
        <v>-3.9613915141765488E-2</v>
      </c>
      <c r="F242">
        <v>452.2</v>
      </c>
      <c r="G242" s="10">
        <f t="shared" si="35"/>
        <v>-5.8309037900874605E-2</v>
      </c>
      <c r="H242">
        <v>1739</v>
      </c>
      <c r="I242" s="10">
        <f t="shared" si="36"/>
        <v>-5.1799345692475462E-2</v>
      </c>
      <c r="J242">
        <v>515.5</v>
      </c>
      <c r="K242" s="10">
        <f t="shared" si="37"/>
        <v>-1.0556621880998041E-2</v>
      </c>
      <c r="T242">
        <f t="shared" si="38"/>
        <v>-5.4926991356981314E-2</v>
      </c>
      <c r="U242">
        <f t="shared" si="33"/>
        <v>-4.0286021975197074E-2</v>
      </c>
      <c r="V242">
        <f t="shared" si="39"/>
        <v>-6.6137533709447388E-2</v>
      </c>
      <c r="W242">
        <f t="shared" si="40"/>
        <v>-6.7579286407791234E-2</v>
      </c>
      <c r="X242">
        <f t="shared" si="41"/>
        <v>-2.3518706571766787E-2</v>
      </c>
    </row>
    <row r="243" spans="1:24">
      <c r="A243" s="1">
        <v>42277</v>
      </c>
      <c r="B243">
        <v>4181.5</v>
      </c>
      <c r="C243" s="10">
        <f t="shared" si="42"/>
        <v>1.4927184466019483E-2</v>
      </c>
      <c r="D243">
        <v>2210</v>
      </c>
      <c r="E243" s="10">
        <f t="shared" si="34"/>
        <v>-7.4539363484087073E-2</v>
      </c>
      <c r="F243">
        <v>447.7</v>
      </c>
      <c r="G243" s="10">
        <f t="shared" si="35"/>
        <v>-9.9513489606368744E-3</v>
      </c>
      <c r="H243">
        <v>1770</v>
      </c>
      <c r="I243" s="10">
        <f t="shared" si="36"/>
        <v>1.7826336975273138E-2</v>
      </c>
      <c r="J243">
        <v>499.4</v>
      </c>
      <c r="K243" s="10">
        <f t="shared" si="37"/>
        <v>-3.1231813773035966E-2</v>
      </c>
      <c r="T243">
        <f t="shared" si="38"/>
        <v>6.2964894053344454E-3</v>
      </c>
      <c r="U243">
        <f t="shared" si="33"/>
        <v>-7.5211470317518667E-2</v>
      </c>
      <c r="V243">
        <f t="shared" si="39"/>
        <v>-1.7779844769209664E-2</v>
      </c>
      <c r="W243">
        <f t="shared" si="40"/>
        <v>2.0463962599573671E-3</v>
      </c>
      <c r="X243">
        <f t="shared" si="41"/>
        <v>-4.4193898463804712E-2</v>
      </c>
    </row>
    <row r="244" spans="1:24">
      <c r="A244" s="12">
        <v>42307</v>
      </c>
      <c r="B244">
        <v>4150.5</v>
      </c>
      <c r="C244" s="10">
        <f t="shared" si="42"/>
        <v>-7.4136075570967463E-3</v>
      </c>
      <c r="D244">
        <v>2358.5</v>
      </c>
      <c r="E244" s="10">
        <f t="shared" si="34"/>
        <v>6.719457013574659E-2</v>
      </c>
      <c r="F244">
        <v>440.3</v>
      </c>
      <c r="G244" s="10">
        <f t="shared" si="35"/>
        <v>-1.6528925619834656E-2</v>
      </c>
      <c r="H244">
        <v>1859</v>
      </c>
      <c r="I244" s="10">
        <f t="shared" si="36"/>
        <v>5.0282485875706273E-2</v>
      </c>
      <c r="J244">
        <v>545</v>
      </c>
      <c r="K244" s="10">
        <f t="shared" si="37"/>
        <v>9.1309571485783003E-2</v>
      </c>
      <c r="T244">
        <f t="shared" si="38"/>
        <v>-1.6044302617781784E-2</v>
      </c>
      <c r="U244">
        <f t="shared" si="33"/>
        <v>6.6522463302314996E-2</v>
      </c>
      <c r="V244">
        <f t="shared" si="39"/>
        <v>-2.4357421428407446E-2</v>
      </c>
      <c r="W244">
        <f t="shared" si="40"/>
        <v>3.4502545160390502E-2</v>
      </c>
      <c r="X244">
        <f t="shared" si="41"/>
        <v>7.8347486795014257E-2</v>
      </c>
    </row>
    <row r="245" spans="1:24">
      <c r="A245" s="1">
        <v>42338</v>
      </c>
      <c r="B245">
        <v>4502.5</v>
      </c>
      <c r="C245" s="10">
        <f t="shared" si="42"/>
        <v>8.4809059149500099E-2</v>
      </c>
      <c r="D245">
        <v>2208.5</v>
      </c>
      <c r="E245" s="10">
        <f t="shared" si="34"/>
        <v>-6.3599745601017554E-2</v>
      </c>
      <c r="F245">
        <v>516.5</v>
      </c>
      <c r="G245" s="10">
        <f t="shared" si="35"/>
        <v>0.17306382012264354</v>
      </c>
      <c r="H245">
        <v>1920</v>
      </c>
      <c r="I245" s="10">
        <f t="shared" si="36"/>
        <v>3.2813340505648103E-2</v>
      </c>
      <c r="J245">
        <v>586.5</v>
      </c>
      <c r="K245" s="10">
        <f t="shared" si="37"/>
        <v>7.6146788990825609E-2</v>
      </c>
      <c r="T245">
        <f t="shared" si="38"/>
        <v>7.6178364088815065E-2</v>
      </c>
      <c r="U245">
        <f t="shared" si="33"/>
        <v>-6.4271852434449148E-2</v>
      </c>
      <c r="V245">
        <f t="shared" si="39"/>
        <v>0.16523532431407076</v>
      </c>
      <c r="W245">
        <f t="shared" si="40"/>
        <v>1.7033399790332332E-2</v>
      </c>
      <c r="X245">
        <f t="shared" si="41"/>
        <v>6.3184704300056863E-2</v>
      </c>
    </row>
    <row r="246" spans="1:24">
      <c r="A246" s="1">
        <v>42369</v>
      </c>
      <c r="B246">
        <v>4616.5</v>
      </c>
      <c r="C246" s="10">
        <f t="shared" si="42"/>
        <v>2.5319267073847795E-2</v>
      </c>
      <c r="D246">
        <v>1979.5</v>
      </c>
      <c r="E246" s="10">
        <f t="shared" si="34"/>
        <v>-0.10369028752546983</v>
      </c>
      <c r="F246">
        <v>499.6</v>
      </c>
      <c r="G246" s="10">
        <f t="shared" si="35"/>
        <v>-3.2720232333010579E-2</v>
      </c>
      <c r="H246">
        <v>1885</v>
      </c>
      <c r="I246" s="10">
        <f t="shared" si="36"/>
        <v>-1.822916666666663E-2</v>
      </c>
      <c r="J246">
        <v>603.5</v>
      </c>
      <c r="K246" s="10">
        <f t="shared" si="37"/>
        <v>2.8985507246376718E-2</v>
      </c>
      <c r="T246">
        <f t="shared" si="38"/>
        <v>1.6688572013162758E-2</v>
      </c>
      <c r="U246">
        <f t="shared" si="33"/>
        <v>-0.10436239435890142</v>
      </c>
      <c r="V246">
        <f t="shared" si="39"/>
        <v>-4.0548728141583369E-2</v>
      </c>
      <c r="W246">
        <f t="shared" si="40"/>
        <v>-3.4009107381982401E-2</v>
      </c>
      <c r="X246">
        <f t="shared" si="41"/>
        <v>1.6023422555607972E-2</v>
      </c>
    </row>
    <row r="247" spans="1:24">
      <c r="A247" s="1">
        <v>42398</v>
      </c>
      <c r="B247">
        <v>4487.5</v>
      </c>
      <c r="C247" s="10">
        <f t="shared" si="42"/>
        <v>-2.7943247048629938E-2</v>
      </c>
      <c r="D247">
        <v>1714</v>
      </c>
      <c r="E247" s="10">
        <f t="shared" si="34"/>
        <v>-0.13412477898459207</v>
      </c>
      <c r="F247">
        <v>516</v>
      </c>
      <c r="G247" s="10">
        <f t="shared" si="35"/>
        <v>3.2826261008807034E-2</v>
      </c>
      <c r="H247">
        <v>1868</v>
      </c>
      <c r="I247" s="10">
        <f t="shared" si="36"/>
        <v>-9.0185676392573466E-3</v>
      </c>
      <c r="J247">
        <v>621</v>
      </c>
      <c r="K247" s="10">
        <f t="shared" si="37"/>
        <v>2.8997514498757315E-2</v>
      </c>
      <c r="T247">
        <f t="shared" si="38"/>
        <v>-3.6573942109314972E-2</v>
      </c>
      <c r="U247">
        <f t="shared" si="33"/>
        <v>-0.13479688581802365</v>
      </c>
      <c r="V247">
        <f t="shared" si="39"/>
        <v>2.4997765200234244E-2</v>
      </c>
      <c r="W247">
        <f t="shared" si="40"/>
        <v>-2.4798508354573118E-2</v>
      </c>
      <c r="X247">
        <f t="shared" si="41"/>
        <v>1.6035429807988569E-2</v>
      </c>
    </row>
    <row r="248" spans="1:24">
      <c r="A248" s="1">
        <v>42429</v>
      </c>
      <c r="B248">
        <v>4107</v>
      </c>
      <c r="C248" s="10">
        <f t="shared" si="42"/>
        <v>-8.4791086350974876E-2</v>
      </c>
      <c r="D248">
        <v>1904</v>
      </c>
      <c r="E248" s="10">
        <f t="shared" si="34"/>
        <v>0.11085180863477251</v>
      </c>
      <c r="F248">
        <v>513</v>
      </c>
      <c r="G248" s="10">
        <f t="shared" si="35"/>
        <v>-5.8139534883721034E-3</v>
      </c>
      <c r="H248">
        <v>1933</v>
      </c>
      <c r="I248" s="10">
        <f t="shared" si="36"/>
        <v>3.4796573875802927E-2</v>
      </c>
      <c r="J248">
        <v>596.5</v>
      </c>
      <c r="K248" s="10">
        <f t="shared" si="37"/>
        <v>-3.9452495974235058E-2</v>
      </c>
      <c r="T248">
        <f t="shared" si="38"/>
        <v>-9.342178141165991E-2</v>
      </c>
      <c r="U248">
        <f t="shared" si="33"/>
        <v>0.11017970180134092</v>
      </c>
      <c r="V248">
        <f t="shared" si="39"/>
        <v>-1.3642449296944891E-2</v>
      </c>
      <c r="W248">
        <f t="shared" si="40"/>
        <v>1.9016633160487156E-2</v>
      </c>
      <c r="X248">
        <f t="shared" si="41"/>
        <v>-5.2414580665003804E-2</v>
      </c>
    </row>
    <row r="249" spans="1:24">
      <c r="A249" s="1">
        <v>42460</v>
      </c>
      <c r="B249">
        <v>3902.5</v>
      </c>
      <c r="C249" s="10">
        <f t="shared" si="42"/>
        <v>-4.9793036279522807E-2</v>
      </c>
      <c r="D249">
        <v>1955.5</v>
      </c>
      <c r="E249" s="10">
        <f t="shared" si="34"/>
        <v>2.7048319327731107E-2</v>
      </c>
      <c r="F249">
        <v>509</v>
      </c>
      <c r="G249" s="10">
        <f t="shared" si="35"/>
        <v>-7.7972709551656916E-3</v>
      </c>
      <c r="H249">
        <v>2023</v>
      </c>
      <c r="I249" s="10">
        <f t="shared" si="36"/>
        <v>4.6559751681324313E-2</v>
      </c>
      <c r="J249">
        <v>629</v>
      </c>
      <c r="K249" s="10">
        <f t="shared" si="37"/>
        <v>5.4484492875104706E-2</v>
      </c>
      <c r="T249">
        <f t="shared" si="38"/>
        <v>-5.8423731340207841E-2</v>
      </c>
      <c r="U249">
        <f t="shared" si="33"/>
        <v>2.6376212494299518E-2</v>
      </c>
      <c r="V249">
        <f t="shared" si="39"/>
        <v>-1.5625766763738481E-2</v>
      </c>
      <c r="W249">
        <f t="shared" si="40"/>
        <v>3.0779810966008542E-2</v>
      </c>
      <c r="X249">
        <f t="shared" si="41"/>
        <v>4.152240818433596E-2</v>
      </c>
    </row>
    <row r="250" spans="1:24">
      <c r="A250" s="12">
        <v>42489</v>
      </c>
      <c r="B250">
        <v>3928</v>
      </c>
      <c r="C250" s="10">
        <f t="shared" si="42"/>
        <v>6.534272901985938E-3</v>
      </c>
      <c r="D250">
        <v>2300.5</v>
      </c>
      <c r="E250" s="10">
        <f t="shared" si="34"/>
        <v>0.17642546663257486</v>
      </c>
      <c r="F250">
        <v>477.3</v>
      </c>
      <c r="G250" s="10">
        <f t="shared" si="35"/>
        <v>-6.2278978388997985E-2</v>
      </c>
      <c r="H250">
        <v>2039</v>
      </c>
      <c r="I250" s="10">
        <f t="shared" si="36"/>
        <v>7.9090459713297978E-3</v>
      </c>
      <c r="J250">
        <v>592</v>
      </c>
      <c r="K250" s="10">
        <f t="shared" si="37"/>
        <v>-5.8823529411764719E-2</v>
      </c>
      <c r="T250">
        <f t="shared" si="38"/>
        <v>-2.0964221586990996E-3</v>
      </c>
      <c r="U250">
        <f t="shared" si="33"/>
        <v>0.17575335979914328</v>
      </c>
      <c r="V250">
        <f t="shared" si="39"/>
        <v>-7.0107474197570768E-2</v>
      </c>
      <c r="W250">
        <f t="shared" si="40"/>
        <v>-7.8708947439859733E-3</v>
      </c>
      <c r="X250">
        <f t="shared" si="41"/>
        <v>-7.1785614102533465E-2</v>
      </c>
    </row>
    <row r="251" spans="1:24">
      <c r="A251" s="1">
        <v>42521</v>
      </c>
      <c r="B251">
        <v>4028</v>
      </c>
      <c r="C251" s="10">
        <f t="shared" si="42"/>
        <v>2.5458248472504996E-2</v>
      </c>
      <c r="D251">
        <v>1942.5</v>
      </c>
      <c r="E251" s="10">
        <f t="shared" si="34"/>
        <v>-0.15561834383829598</v>
      </c>
      <c r="F251">
        <v>483.6</v>
      </c>
      <c r="G251" s="10">
        <f t="shared" si="35"/>
        <v>1.3199245757385292E-2</v>
      </c>
      <c r="H251">
        <v>2044</v>
      </c>
      <c r="I251" s="10">
        <f t="shared" si="36"/>
        <v>2.4521824423737737E-3</v>
      </c>
      <c r="J251">
        <v>613</v>
      </c>
      <c r="K251" s="10">
        <f t="shared" si="37"/>
        <v>3.5472972972973027E-2</v>
      </c>
      <c r="T251">
        <f t="shared" si="38"/>
        <v>1.6827553411819959E-2</v>
      </c>
      <c r="U251">
        <f t="shared" si="33"/>
        <v>-0.15629045067172756</v>
      </c>
      <c r="V251">
        <f t="shared" si="39"/>
        <v>5.3707499488125036E-3</v>
      </c>
      <c r="W251">
        <f t="shared" si="40"/>
        <v>-1.3327758272941997E-2</v>
      </c>
      <c r="X251">
        <f t="shared" si="41"/>
        <v>2.2510888282204281E-2</v>
      </c>
    </row>
    <row r="252" spans="1:24">
      <c r="A252" s="1">
        <v>42551</v>
      </c>
      <c r="B252">
        <v>4467</v>
      </c>
      <c r="C252" s="10">
        <f t="shared" si="42"/>
        <v>0.10898709036742793</v>
      </c>
      <c r="D252">
        <v>2294</v>
      </c>
      <c r="E252" s="10">
        <f t="shared" si="34"/>
        <v>0.18095238095238098</v>
      </c>
      <c r="F252">
        <v>524</v>
      </c>
      <c r="G252" s="10">
        <f t="shared" si="35"/>
        <v>8.3540115798180326E-2</v>
      </c>
      <c r="H252">
        <v>2302</v>
      </c>
      <c r="I252" s="10">
        <f t="shared" si="36"/>
        <v>0.1262230919765166</v>
      </c>
      <c r="J252">
        <v>645.5</v>
      </c>
      <c r="K252" s="10">
        <f t="shared" si="37"/>
        <v>5.3017944535073358E-2</v>
      </c>
      <c r="T252">
        <f t="shared" si="38"/>
        <v>0.1003563953067429</v>
      </c>
      <c r="U252">
        <f t="shared" si="33"/>
        <v>0.1802802741189494</v>
      </c>
      <c r="V252">
        <f t="shared" si="39"/>
        <v>7.5711619989607543E-2</v>
      </c>
      <c r="W252">
        <f t="shared" si="40"/>
        <v>0.11044315126120083</v>
      </c>
      <c r="X252">
        <f t="shared" si="41"/>
        <v>4.0055859844304612E-2</v>
      </c>
    </row>
    <row r="253" spans="1:24">
      <c r="A253" s="1">
        <v>42580</v>
      </c>
      <c r="B253">
        <v>5048</v>
      </c>
      <c r="C253" s="10">
        <f t="shared" si="42"/>
        <v>0.13006492052831886</v>
      </c>
      <c r="D253">
        <v>2461.5</v>
      </c>
      <c r="E253" s="10">
        <f t="shared" si="34"/>
        <v>7.301656495204889E-2</v>
      </c>
      <c r="F253">
        <v>534</v>
      </c>
      <c r="G253" s="10">
        <f t="shared" si="35"/>
        <v>1.9083969465648831E-2</v>
      </c>
      <c r="H253">
        <v>2365</v>
      </c>
      <c r="I253" s="10">
        <f t="shared" si="36"/>
        <v>2.7367506516073004E-2</v>
      </c>
      <c r="J253">
        <v>712.5</v>
      </c>
      <c r="K253" s="10">
        <f t="shared" si="37"/>
        <v>0.10379550735863674</v>
      </c>
      <c r="T253">
        <f t="shared" si="38"/>
        <v>0.12143422546763383</v>
      </c>
      <c r="U253">
        <f t="shared" si="33"/>
        <v>7.2344458118617297E-2</v>
      </c>
      <c r="V253">
        <f t="shared" si="39"/>
        <v>1.1255473657076043E-2</v>
      </c>
      <c r="W253">
        <f t="shared" si="40"/>
        <v>1.1587565800757232E-2</v>
      </c>
      <c r="X253">
        <f t="shared" si="41"/>
        <v>9.0833422667867994E-2</v>
      </c>
    </row>
    <row r="254" spans="1:24">
      <c r="A254" s="1">
        <v>42613</v>
      </c>
      <c r="B254">
        <v>4909</v>
      </c>
      <c r="C254" s="10">
        <f t="shared" si="42"/>
        <v>-2.7535657686212356E-2</v>
      </c>
      <c r="D254">
        <v>2301</v>
      </c>
      <c r="E254" s="10">
        <f t="shared" si="34"/>
        <v>-6.5204143814747151E-2</v>
      </c>
      <c r="F254">
        <v>538.5</v>
      </c>
      <c r="G254" s="10">
        <f t="shared" si="35"/>
        <v>8.4269662921347965E-3</v>
      </c>
      <c r="H254">
        <v>2358</v>
      </c>
      <c r="I254" s="10">
        <f t="shared" si="36"/>
        <v>-2.9598308668076223E-3</v>
      </c>
      <c r="J254">
        <v>725</v>
      </c>
      <c r="K254" s="10">
        <f t="shared" si="37"/>
        <v>1.7543859649122862E-2</v>
      </c>
      <c r="T254">
        <f t="shared" si="38"/>
        <v>-3.616635274689739E-2</v>
      </c>
      <c r="U254">
        <f t="shared" si="33"/>
        <v>-6.5876250648178744E-2</v>
      </c>
      <c r="V254">
        <f t="shared" si="39"/>
        <v>5.984704835620084E-4</v>
      </c>
      <c r="W254">
        <f t="shared" si="40"/>
        <v>-1.8739771582123393E-2</v>
      </c>
      <c r="X254">
        <f t="shared" si="41"/>
        <v>4.5817749583541133E-3</v>
      </c>
    </row>
    <row r="255" spans="1:24">
      <c r="A255" s="1">
        <v>42643</v>
      </c>
      <c r="B255">
        <v>5004</v>
      </c>
      <c r="C255" s="10">
        <f t="shared" si="42"/>
        <v>1.9352210226115218E-2</v>
      </c>
      <c r="D255">
        <v>2574.5</v>
      </c>
      <c r="E255" s="10">
        <f t="shared" si="34"/>
        <v>0.11886136462407659</v>
      </c>
      <c r="F255">
        <v>524</v>
      </c>
      <c r="G255" s="10">
        <f t="shared" si="35"/>
        <v>-2.6926648096564532E-2</v>
      </c>
      <c r="H255">
        <v>2280</v>
      </c>
      <c r="I255" s="10">
        <f t="shared" si="36"/>
        <v>-3.30788804071247E-2</v>
      </c>
      <c r="J255">
        <v>738</v>
      </c>
      <c r="K255" s="10">
        <f t="shared" si="37"/>
        <v>1.7931034482758568E-2</v>
      </c>
      <c r="T255">
        <f t="shared" si="38"/>
        <v>1.0721515165430181E-2</v>
      </c>
      <c r="U255">
        <f t="shared" si="33"/>
        <v>0.118189257790645</v>
      </c>
      <c r="V255">
        <f t="shared" si="39"/>
        <v>-3.4755143905137321E-2</v>
      </c>
      <c r="W255">
        <f t="shared" si="40"/>
        <v>-4.8858821122440471E-2</v>
      </c>
      <c r="X255">
        <f t="shared" si="41"/>
        <v>4.9689497919898195E-3</v>
      </c>
    </row>
    <row r="256" spans="1:24">
      <c r="A256" s="12">
        <v>42674</v>
      </c>
      <c r="B256">
        <v>4588</v>
      </c>
      <c r="C256" s="10">
        <f t="shared" si="42"/>
        <v>-8.3133493205435616E-2</v>
      </c>
      <c r="D256">
        <v>2839.5</v>
      </c>
      <c r="E256" s="10">
        <f t="shared" si="34"/>
        <v>0.10293260827345119</v>
      </c>
      <c r="F256">
        <v>542.5</v>
      </c>
      <c r="G256" s="10">
        <f t="shared" si="35"/>
        <v>3.5305343511450316E-2</v>
      </c>
      <c r="H256">
        <v>2199</v>
      </c>
      <c r="I256" s="10">
        <f t="shared" si="36"/>
        <v>-3.5526315789473739E-2</v>
      </c>
      <c r="J256">
        <v>721.5</v>
      </c>
      <c r="K256" s="10">
        <f t="shared" si="37"/>
        <v>-2.2357723577235755E-2</v>
      </c>
      <c r="T256">
        <f t="shared" si="38"/>
        <v>-9.176418826612065E-2</v>
      </c>
      <c r="U256">
        <f t="shared" si="33"/>
        <v>0.10226050144001959</v>
      </c>
      <c r="V256">
        <f t="shared" si="39"/>
        <v>2.7476847702877526E-2</v>
      </c>
      <c r="W256">
        <f t="shared" si="40"/>
        <v>-5.130625650478951E-2</v>
      </c>
      <c r="X256">
        <f t="shared" si="41"/>
        <v>-3.5319808268004502E-2</v>
      </c>
    </row>
    <row r="257" spans="1:24">
      <c r="A257" s="1">
        <v>42704</v>
      </c>
      <c r="B257">
        <v>4149.5</v>
      </c>
      <c r="C257" s="10">
        <f t="shared" si="42"/>
        <v>-9.5575414123801217E-2</v>
      </c>
      <c r="D257">
        <v>2990</v>
      </c>
      <c r="E257" s="10">
        <f t="shared" si="34"/>
        <v>5.3002289135411162E-2</v>
      </c>
      <c r="F257">
        <v>600.5</v>
      </c>
      <c r="G257" s="10">
        <f t="shared" si="35"/>
        <v>0.10691244239631326</v>
      </c>
      <c r="H257">
        <v>2060</v>
      </c>
      <c r="I257" s="10">
        <f t="shared" si="36"/>
        <v>-6.3210550250113684E-2</v>
      </c>
      <c r="J257">
        <v>657.5</v>
      </c>
      <c r="K257" s="10">
        <f t="shared" si="37"/>
        <v>-8.8704088704088746E-2</v>
      </c>
      <c r="T257">
        <f t="shared" si="38"/>
        <v>-0.10420610918448625</v>
      </c>
      <c r="U257">
        <f t="shared" si="33"/>
        <v>5.2330182301979576E-2</v>
      </c>
      <c r="V257">
        <f t="shared" si="39"/>
        <v>9.9083946587740473E-2</v>
      </c>
      <c r="W257">
        <f t="shared" si="40"/>
        <v>-7.8990490965429455E-2</v>
      </c>
      <c r="X257">
        <f t="shared" si="41"/>
        <v>-0.10166617339485749</v>
      </c>
    </row>
    <row r="258" spans="1:24">
      <c r="A258" s="1">
        <v>42734</v>
      </c>
      <c r="B258">
        <v>4437.5</v>
      </c>
      <c r="C258" s="10">
        <f t="shared" si="42"/>
        <v>6.9405952524400627E-2</v>
      </c>
      <c r="D258">
        <v>3158.5</v>
      </c>
      <c r="E258" s="10">
        <f t="shared" si="34"/>
        <v>5.6354515050167198E-2</v>
      </c>
      <c r="F258">
        <v>591.5</v>
      </c>
      <c r="G258" s="10">
        <f t="shared" si="35"/>
        <v>-1.4987510407993287E-2</v>
      </c>
      <c r="H258">
        <v>2109</v>
      </c>
      <c r="I258" s="10">
        <f t="shared" si="36"/>
        <v>2.3786407766990258E-2</v>
      </c>
      <c r="J258">
        <v>655</v>
      </c>
      <c r="K258" s="10">
        <f t="shared" si="37"/>
        <v>-3.8022813688213253E-3</v>
      </c>
      <c r="T258">
        <f t="shared" si="38"/>
        <v>6.0775257463715593E-2</v>
      </c>
      <c r="U258">
        <f t="shared" si="33"/>
        <v>5.5682408216735611E-2</v>
      </c>
      <c r="V258">
        <f t="shared" si="39"/>
        <v>-2.2816006216566077E-2</v>
      </c>
      <c r="W258">
        <f t="shared" si="40"/>
        <v>8.0064670516744874E-3</v>
      </c>
      <c r="X258">
        <f t="shared" si="41"/>
        <v>-1.6764366059590072E-2</v>
      </c>
    </row>
    <row r="259" spans="1:24">
      <c r="A259" s="1">
        <v>42766</v>
      </c>
      <c r="B259">
        <v>4194</v>
      </c>
      <c r="C259" s="10">
        <f t="shared" si="42"/>
        <v>-5.4873239436619703E-2</v>
      </c>
      <c r="D259">
        <v>3491</v>
      </c>
      <c r="E259" s="10">
        <f t="shared" si="34"/>
        <v>0.10527148963115396</v>
      </c>
      <c r="F259">
        <v>582</v>
      </c>
      <c r="G259" s="10">
        <f t="shared" si="35"/>
        <v>-1.6060862214708371E-2</v>
      </c>
      <c r="H259">
        <v>2089</v>
      </c>
      <c r="I259" s="10">
        <f t="shared" si="36"/>
        <v>-9.4831673779042225E-3</v>
      </c>
      <c r="J259">
        <v>613</v>
      </c>
      <c r="K259" s="10">
        <f t="shared" si="37"/>
        <v>-6.4122137404580171E-2</v>
      </c>
      <c r="T259">
        <f t="shared" si="38"/>
        <v>-6.3503934497304737E-2</v>
      </c>
      <c r="U259">
        <f t="shared" si="33"/>
        <v>0.10459938279772237</v>
      </c>
      <c r="V259">
        <f t="shared" si="39"/>
        <v>-2.3889358023281161E-2</v>
      </c>
      <c r="W259">
        <f t="shared" si="40"/>
        <v>-2.5263108093219994E-2</v>
      </c>
      <c r="X259">
        <f t="shared" si="41"/>
        <v>-7.7084222095348917E-2</v>
      </c>
    </row>
    <row r="260" spans="1:24">
      <c r="A260" s="1">
        <v>42794</v>
      </c>
      <c r="B260">
        <v>4644</v>
      </c>
      <c r="C260" s="10">
        <f t="shared" si="42"/>
        <v>0.10729613733905574</v>
      </c>
      <c r="D260">
        <v>3297</v>
      </c>
      <c r="E260" s="10">
        <f t="shared" si="34"/>
        <v>-5.5571469492981973E-2</v>
      </c>
      <c r="F260">
        <v>630</v>
      </c>
      <c r="G260" s="10">
        <f t="shared" si="35"/>
        <v>8.247422680412364E-2</v>
      </c>
      <c r="H260">
        <v>2255</v>
      </c>
      <c r="I260" s="10">
        <f t="shared" si="36"/>
        <v>7.9463858305409252E-2</v>
      </c>
      <c r="J260">
        <v>646</v>
      </c>
      <c r="K260" s="10">
        <f t="shared" si="37"/>
        <v>5.3833605220228398E-2</v>
      </c>
      <c r="T260">
        <f t="shared" si="38"/>
        <v>9.8665442278370707E-2</v>
      </c>
      <c r="U260">
        <f t="shared" si="33"/>
        <v>-5.6243576326413559E-2</v>
      </c>
      <c r="V260">
        <f t="shared" si="39"/>
        <v>7.4645730995550857E-2</v>
      </c>
      <c r="W260">
        <f t="shared" si="40"/>
        <v>6.3683917590093481E-2</v>
      </c>
      <c r="X260">
        <f t="shared" si="41"/>
        <v>4.0871520529459651E-2</v>
      </c>
    </row>
    <row r="261" spans="1:24">
      <c r="A261" s="1">
        <v>42825</v>
      </c>
      <c r="B261">
        <v>4912.5</v>
      </c>
      <c r="C261" s="10">
        <f t="shared" si="42"/>
        <v>5.7816537467700213E-2</v>
      </c>
      <c r="D261">
        <v>3209.5</v>
      </c>
      <c r="E261" s="10">
        <f t="shared" si="34"/>
        <v>-2.6539278131634814E-2</v>
      </c>
      <c r="F261">
        <v>642.5</v>
      </c>
      <c r="G261" s="10">
        <f t="shared" si="35"/>
        <v>1.9841269841269771E-2</v>
      </c>
      <c r="H261">
        <v>2320</v>
      </c>
      <c r="I261" s="10">
        <f t="shared" si="36"/>
        <v>2.8824833702882469E-2</v>
      </c>
      <c r="J261">
        <v>630.5</v>
      </c>
      <c r="K261" s="10">
        <f t="shared" si="37"/>
        <v>-2.3993808049535659E-2</v>
      </c>
      <c r="T261">
        <f t="shared" si="38"/>
        <v>4.9185842407015179E-2</v>
      </c>
      <c r="U261">
        <f t="shared" ref="U261:U324" si="43">IFERROR(E261-$O$3,"N/A")</f>
        <v>-2.7211384965066403E-2</v>
      </c>
      <c r="V261">
        <f t="shared" si="39"/>
        <v>1.2012774032696983E-2</v>
      </c>
      <c r="W261">
        <f t="shared" si="40"/>
        <v>1.3044892987566697E-2</v>
      </c>
      <c r="X261">
        <f t="shared" si="41"/>
        <v>-3.6955892740304405E-2</v>
      </c>
    </row>
    <row r="262" spans="1:24">
      <c r="A262" s="12">
        <v>42853</v>
      </c>
      <c r="B262">
        <v>4637.5</v>
      </c>
      <c r="C262" s="10">
        <f t="shared" si="42"/>
        <v>-5.5979643765903253E-2</v>
      </c>
      <c r="D262">
        <v>3062</v>
      </c>
      <c r="E262" s="10">
        <f t="shared" si="34"/>
        <v>-4.5957314223399326E-2</v>
      </c>
      <c r="F262">
        <v>627</v>
      </c>
      <c r="G262" s="10">
        <f t="shared" si="35"/>
        <v>-2.4124513618677068E-2</v>
      </c>
      <c r="H262">
        <v>2408</v>
      </c>
      <c r="I262" s="10">
        <f t="shared" si="36"/>
        <v>3.7931034482758585E-2</v>
      </c>
      <c r="J262">
        <v>670</v>
      </c>
      <c r="K262" s="10">
        <f t="shared" si="37"/>
        <v>6.2648691514670896E-2</v>
      </c>
      <c r="T262">
        <f t="shared" si="38"/>
        <v>-6.4610338826588287E-2</v>
      </c>
      <c r="U262">
        <f t="shared" si="43"/>
        <v>-4.6629421056830912E-2</v>
      </c>
      <c r="V262">
        <f t="shared" si="39"/>
        <v>-3.1953009427249858E-2</v>
      </c>
      <c r="W262">
        <f t="shared" si="40"/>
        <v>2.2151093767442814E-2</v>
      </c>
      <c r="X262">
        <f t="shared" si="41"/>
        <v>4.9686606823902149E-2</v>
      </c>
    </row>
    <row r="263" spans="1:24">
      <c r="A263" s="1">
        <v>42886</v>
      </c>
      <c r="B263">
        <v>5234</v>
      </c>
      <c r="C263" s="10">
        <f t="shared" si="42"/>
        <v>0.12862533692722367</v>
      </c>
      <c r="D263">
        <v>3102.5</v>
      </c>
      <c r="E263" s="10">
        <f t="shared" ref="E263:E326" si="44">IFERROR(D263/D262-1,"N/A")</f>
        <v>1.3226649248856859E-2</v>
      </c>
      <c r="F263">
        <v>665.5</v>
      </c>
      <c r="G263" s="10">
        <f t="shared" ref="G263:G326" si="45">IFERROR(F263/F262-1,"N/A")</f>
        <v>6.1403508771929793E-2</v>
      </c>
      <c r="H263">
        <v>2432</v>
      </c>
      <c r="I263" s="10">
        <f t="shared" ref="I263:I326" si="46">IFERROR(H263/H262-1,"N/A")</f>
        <v>9.966777408637828E-3</v>
      </c>
      <c r="J263">
        <v>720.5</v>
      </c>
      <c r="K263" s="10">
        <f t="shared" ref="K263:K326" si="47">IFERROR(J263/J262-1,"N/A")</f>
        <v>7.5373134328358127E-2</v>
      </c>
      <c r="T263">
        <f t="shared" ref="T263:T326" si="48">IFERROR(C263-$N$3,"N/A")</f>
        <v>0.11999464186653863</v>
      </c>
      <c r="U263">
        <f t="shared" si="43"/>
        <v>1.2554542415425271E-2</v>
      </c>
      <c r="V263">
        <f t="shared" ref="V263:V326" si="49">IFERROR(G263-$P$3,"N/A")</f>
        <v>5.3575012963357004E-2</v>
      </c>
      <c r="W263">
        <f t="shared" ref="W263:W326" si="50">IFERROR(I263-$Q$3,"N/A")</f>
        <v>-5.8131633066779431E-3</v>
      </c>
      <c r="X263">
        <f t="shared" ref="X263:X326" si="51">IFERROR(K263-$R$3,"N/A")</f>
        <v>6.241104963758938E-2</v>
      </c>
    </row>
    <row r="264" spans="1:24">
      <c r="A264" s="1">
        <v>42916</v>
      </c>
      <c r="B264">
        <v>5135</v>
      </c>
      <c r="C264" s="10">
        <f t="shared" ref="C264:C327" si="52">IFERROR(B264/B263-1,"N/A")</f>
        <v>-1.8914787925105037E-2</v>
      </c>
      <c r="D264">
        <v>3242</v>
      </c>
      <c r="E264" s="10">
        <f t="shared" si="44"/>
        <v>4.4963738920225538E-2</v>
      </c>
      <c r="F264">
        <v>633.5</v>
      </c>
      <c r="G264" s="10">
        <f t="shared" si="45"/>
        <v>-4.8084147257700938E-2</v>
      </c>
      <c r="H264">
        <v>2288</v>
      </c>
      <c r="I264" s="10">
        <f t="shared" si="46"/>
        <v>-5.9210526315789491E-2</v>
      </c>
      <c r="J264">
        <v>688</v>
      </c>
      <c r="K264" s="10">
        <f t="shared" si="47"/>
        <v>-4.5107564191533611E-2</v>
      </c>
      <c r="T264">
        <f t="shared" si="48"/>
        <v>-2.7545482985790074E-2</v>
      </c>
      <c r="U264">
        <f t="shared" si="43"/>
        <v>4.4291632086793951E-2</v>
      </c>
      <c r="V264">
        <f t="shared" si="49"/>
        <v>-5.5912643066273728E-2</v>
      </c>
      <c r="W264">
        <f t="shared" si="50"/>
        <v>-7.4990467031105262E-2</v>
      </c>
      <c r="X264">
        <f t="shared" si="51"/>
        <v>-5.8069648882302358E-2</v>
      </c>
    </row>
    <row r="265" spans="1:24">
      <c r="A265" s="1">
        <v>42947</v>
      </c>
      <c r="B265">
        <v>4569</v>
      </c>
      <c r="C265" s="10">
        <f t="shared" si="52"/>
        <v>-0.11022395326192791</v>
      </c>
      <c r="D265">
        <v>3520</v>
      </c>
      <c r="E265" s="10">
        <f t="shared" si="44"/>
        <v>8.5749537322640235E-2</v>
      </c>
      <c r="F265">
        <v>601.5</v>
      </c>
      <c r="G265" s="10">
        <f t="shared" si="45"/>
        <v>-5.051302288871351E-2</v>
      </c>
      <c r="H265">
        <v>2288</v>
      </c>
      <c r="I265" s="10">
        <f t="shared" si="46"/>
        <v>0</v>
      </c>
      <c r="J265">
        <v>674</v>
      </c>
      <c r="K265" s="10">
        <f t="shared" si="47"/>
        <v>-2.0348837209302362E-2</v>
      </c>
      <c r="T265">
        <f t="shared" si="48"/>
        <v>-0.11885464832261294</v>
      </c>
      <c r="U265">
        <f t="shared" si="43"/>
        <v>8.5077430489208641E-2</v>
      </c>
      <c r="V265">
        <f t="shared" si="49"/>
        <v>-5.83415186972863E-2</v>
      </c>
      <c r="W265">
        <f t="shared" si="50"/>
        <v>-1.5779940715315771E-2</v>
      </c>
      <c r="X265">
        <f t="shared" si="51"/>
        <v>-3.3310921900071108E-2</v>
      </c>
    </row>
    <row r="266" spans="1:24">
      <c r="A266" s="1">
        <v>42978</v>
      </c>
      <c r="B266">
        <v>4541</v>
      </c>
      <c r="C266" s="10">
        <f t="shared" si="52"/>
        <v>-6.1282556358065454E-3</v>
      </c>
      <c r="D266">
        <v>3746.5</v>
      </c>
      <c r="E266" s="10">
        <f t="shared" si="44"/>
        <v>6.4346590909091006E-2</v>
      </c>
      <c r="F266">
        <v>607.5</v>
      </c>
      <c r="G266" s="10">
        <f t="shared" si="45"/>
        <v>9.9750623441396957E-3</v>
      </c>
      <c r="H266">
        <v>2310</v>
      </c>
      <c r="I266" s="10">
        <f t="shared" si="46"/>
        <v>9.6153846153845812E-3</v>
      </c>
      <c r="J266">
        <v>692.5</v>
      </c>
      <c r="K266" s="10">
        <f t="shared" si="47"/>
        <v>2.7448071216617187E-2</v>
      </c>
      <c r="T266">
        <f t="shared" si="48"/>
        <v>-1.4758950696491583E-2</v>
      </c>
      <c r="U266">
        <f t="shared" si="43"/>
        <v>6.3674484075659413E-2</v>
      </c>
      <c r="V266">
        <f t="shared" si="49"/>
        <v>2.1465665355669076E-3</v>
      </c>
      <c r="W266">
        <f t="shared" si="50"/>
        <v>-6.1645560999311899E-3</v>
      </c>
      <c r="X266">
        <f t="shared" si="51"/>
        <v>1.4485986525848439E-2</v>
      </c>
    </row>
    <row r="267" spans="1:24">
      <c r="A267" s="1">
        <v>43007</v>
      </c>
      <c r="B267">
        <v>4955</v>
      </c>
      <c r="C267" s="10">
        <f t="shared" si="52"/>
        <v>9.1169345959039916E-2</v>
      </c>
      <c r="D267">
        <v>3473</v>
      </c>
      <c r="E267" s="10">
        <f t="shared" si="44"/>
        <v>-7.3001468036834383E-2</v>
      </c>
      <c r="F267">
        <v>631.5</v>
      </c>
      <c r="G267" s="10">
        <f t="shared" si="45"/>
        <v>3.9506172839506082E-2</v>
      </c>
      <c r="H267">
        <v>2267</v>
      </c>
      <c r="I267" s="10">
        <f t="shared" si="46"/>
        <v>-1.8614718614718639E-2</v>
      </c>
      <c r="J267">
        <v>698.5</v>
      </c>
      <c r="K267" s="10">
        <f t="shared" si="47"/>
        <v>8.664259927797735E-3</v>
      </c>
      <c r="T267">
        <f t="shared" si="48"/>
        <v>8.2538650898354882E-2</v>
      </c>
      <c r="U267">
        <f t="shared" si="43"/>
        <v>-7.3673574870265976E-2</v>
      </c>
      <c r="V267">
        <f t="shared" si="49"/>
        <v>3.1677677030933292E-2</v>
      </c>
      <c r="W267">
        <f t="shared" si="50"/>
        <v>-3.4394659330034411E-2</v>
      </c>
      <c r="X267">
        <f t="shared" si="51"/>
        <v>-4.2978247629710132E-3</v>
      </c>
    </row>
    <row r="268" spans="1:24">
      <c r="A268" s="12">
        <v>43039</v>
      </c>
      <c r="B268">
        <v>5032</v>
      </c>
      <c r="C268" s="10">
        <f t="shared" si="52"/>
        <v>1.5539858728557121E-2</v>
      </c>
      <c r="D268">
        <v>3548.5</v>
      </c>
      <c r="E268" s="10">
        <f t="shared" si="44"/>
        <v>2.1739130434782705E-2</v>
      </c>
      <c r="F268">
        <v>593.5</v>
      </c>
      <c r="G268" s="10">
        <f t="shared" si="45"/>
        <v>-6.017418844022171E-2</v>
      </c>
      <c r="H268">
        <v>2345</v>
      </c>
      <c r="I268" s="10">
        <f t="shared" si="46"/>
        <v>3.4406704896338791E-2</v>
      </c>
      <c r="J268">
        <v>745.5</v>
      </c>
      <c r="K268" s="10">
        <f t="shared" si="47"/>
        <v>6.7287043664996382E-2</v>
      </c>
      <c r="T268">
        <f t="shared" si="48"/>
        <v>6.9091636678720834E-3</v>
      </c>
      <c r="U268">
        <f t="shared" si="43"/>
        <v>2.1067023601351115E-2</v>
      </c>
      <c r="V268">
        <f t="shared" si="49"/>
        <v>-6.8002684248794493E-2</v>
      </c>
      <c r="W268">
        <f t="shared" si="50"/>
        <v>1.862676418102302E-2</v>
      </c>
      <c r="X268">
        <f t="shared" si="51"/>
        <v>5.4324958974227636E-2</v>
      </c>
    </row>
    <row r="269" spans="1:24">
      <c r="A269" s="1">
        <v>43069</v>
      </c>
      <c r="B269">
        <v>4777</v>
      </c>
      <c r="C269" s="10">
        <f t="shared" si="52"/>
        <v>-5.0675675675675658E-2</v>
      </c>
      <c r="D269">
        <v>3501.5</v>
      </c>
      <c r="E269" s="10">
        <f t="shared" si="44"/>
        <v>-1.3245033112582738E-2</v>
      </c>
      <c r="F269">
        <v>552</v>
      </c>
      <c r="G269" s="10">
        <f t="shared" si="45"/>
        <v>-6.9924178601516451E-2</v>
      </c>
      <c r="H269">
        <v>2115</v>
      </c>
      <c r="I269" s="10">
        <f t="shared" si="46"/>
        <v>-9.8081023454157812E-2</v>
      </c>
      <c r="J269">
        <v>774.5</v>
      </c>
      <c r="K269" s="10">
        <f t="shared" si="47"/>
        <v>3.8900067069081112E-2</v>
      </c>
      <c r="T269">
        <f t="shared" si="48"/>
        <v>-5.9306370736360692E-2</v>
      </c>
      <c r="U269">
        <f t="shared" si="43"/>
        <v>-1.3917139946014326E-2</v>
      </c>
      <c r="V269">
        <f t="shared" si="49"/>
        <v>-7.7752674410089234E-2</v>
      </c>
      <c r="W269">
        <f t="shared" si="50"/>
        <v>-0.11386096416947358</v>
      </c>
      <c r="X269">
        <f t="shared" si="51"/>
        <v>2.5937982378312366E-2</v>
      </c>
    </row>
    <row r="270" spans="1:24">
      <c r="A270" s="1">
        <v>43098</v>
      </c>
      <c r="B270">
        <v>5121</v>
      </c>
      <c r="C270" s="10">
        <f t="shared" si="52"/>
        <v>7.2011722838601688E-2</v>
      </c>
      <c r="D270">
        <v>3942</v>
      </c>
      <c r="E270" s="10">
        <f t="shared" si="44"/>
        <v>0.1258032271883478</v>
      </c>
      <c r="F270">
        <v>572.75</v>
      </c>
      <c r="G270" s="10">
        <f t="shared" si="45"/>
        <v>3.7590579710145011E-2</v>
      </c>
      <c r="H270">
        <v>2072</v>
      </c>
      <c r="I270" s="10">
        <f t="shared" si="46"/>
        <v>-2.0330969267139509E-2</v>
      </c>
      <c r="J270">
        <v>798</v>
      </c>
      <c r="K270" s="10">
        <f t="shared" si="47"/>
        <v>3.0342156229825612E-2</v>
      </c>
      <c r="T270">
        <f t="shared" si="48"/>
        <v>6.3381027777916654E-2</v>
      </c>
      <c r="U270">
        <f t="shared" si="43"/>
        <v>0.12513112035491622</v>
      </c>
      <c r="V270">
        <f t="shared" si="49"/>
        <v>2.9762083901572221E-2</v>
      </c>
      <c r="W270">
        <f t="shared" si="50"/>
        <v>-3.611090998245528E-2</v>
      </c>
      <c r="X270">
        <f t="shared" si="51"/>
        <v>1.7380071539056866E-2</v>
      </c>
    </row>
    <row r="271" spans="1:24">
      <c r="A271" s="1">
        <v>43131</v>
      </c>
      <c r="B271">
        <v>4886.5</v>
      </c>
      <c r="C271" s="10">
        <f t="shared" si="52"/>
        <v>-4.5791837531732105E-2</v>
      </c>
      <c r="D271">
        <v>3922</v>
      </c>
      <c r="E271" s="10">
        <f t="shared" si="44"/>
        <v>-5.0735667174023336E-3</v>
      </c>
      <c r="F271">
        <v>594</v>
      </c>
      <c r="G271" s="10">
        <f t="shared" si="45"/>
        <v>3.7101702313400153E-2</v>
      </c>
      <c r="H271">
        <v>2060</v>
      </c>
      <c r="I271" s="10">
        <f t="shared" si="46"/>
        <v>-5.7915057915057799E-3</v>
      </c>
      <c r="J271">
        <v>749.2</v>
      </c>
      <c r="K271" s="10">
        <f t="shared" si="47"/>
        <v>-6.1152882205513737E-2</v>
      </c>
      <c r="T271">
        <f t="shared" si="48"/>
        <v>-5.4422532592417139E-2</v>
      </c>
      <c r="U271">
        <f t="shared" si="43"/>
        <v>-5.7456735508339225E-3</v>
      </c>
      <c r="V271">
        <f t="shared" si="49"/>
        <v>2.9273206504827363E-2</v>
      </c>
      <c r="W271">
        <f t="shared" si="50"/>
        <v>-2.1571446506821551E-2</v>
      </c>
      <c r="X271">
        <f t="shared" si="51"/>
        <v>-7.4114966896282483E-2</v>
      </c>
    </row>
    <row r="272" spans="1:24">
      <c r="A272" s="1">
        <v>43159</v>
      </c>
      <c r="B272">
        <v>4775</v>
      </c>
      <c r="C272" s="10">
        <f t="shared" si="52"/>
        <v>-2.2817967870664035E-2</v>
      </c>
      <c r="D272">
        <v>3926</v>
      </c>
      <c r="E272" s="10">
        <f t="shared" si="44"/>
        <v>1.0198878123406363E-3</v>
      </c>
      <c r="F272">
        <v>579.4</v>
      </c>
      <c r="G272" s="10">
        <f t="shared" si="45"/>
        <v>-2.4579124579124589E-2</v>
      </c>
      <c r="H272">
        <v>1955</v>
      </c>
      <c r="I272" s="10">
        <f t="shared" si="46"/>
        <v>-5.0970873786407744E-2</v>
      </c>
      <c r="J272">
        <v>692.6</v>
      </c>
      <c r="K272" s="10">
        <f t="shared" si="47"/>
        <v>-7.5547250400427202E-2</v>
      </c>
      <c r="T272">
        <f t="shared" si="48"/>
        <v>-3.144866293134907E-2</v>
      </c>
      <c r="U272">
        <f t="shared" si="43"/>
        <v>3.4778097890904769E-4</v>
      </c>
      <c r="V272">
        <f t="shared" si="49"/>
        <v>-3.2407620387697379E-2</v>
      </c>
      <c r="W272">
        <f t="shared" si="50"/>
        <v>-6.6750814501723515E-2</v>
      </c>
      <c r="X272">
        <f t="shared" si="51"/>
        <v>-8.8509335091195948E-2</v>
      </c>
    </row>
    <row r="273" spans="1:24">
      <c r="A273" s="1">
        <v>43189</v>
      </c>
      <c r="B273">
        <v>4895.5</v>
      </c>
      <c r="C273" s="10">
        <f t="shared" si="52"/>
        <v>2.5235602094240805E-2</v>
      </c>
      <c r="D273">
        <v>3611</v>
      </c>
      <c r="E273" s="10">
        <f t="shared" si="44"/>
        <v>-8.0234335201222584E-2</v>
      </c>
      <c r="F273">
        <v>581.4</v>
      </c>
      <c r="G273" s="10">
        <f t="shared" si="45"/>
        <v>3.4518467380049156E-3</v>
      </c>
      <c r="H273">
        <v>2095</v>
      </c>
      <c r="I273" s="10">
        <f t="shared" si="46"/>
        <v>7.1611253196930846E-2</v>
      </c>
      <c r="J273">
        <v>639.20000000000005</v>
      </c>
      <c r="K273" s="10">
        <f t="shared" si="47"/>
        <v>-7.7100779670805641E-2</v>
      </c>
      <c r="T273">
        <f t="shared" si="48"/>
        <v>1.6604907033555768E-2</v>
      </c>
      <c r="U273">
        <f t="shared" si="43"/>
        <v>-8.0906442034654177E-2</v>
      </c>
      <c r="V273">
        <f t="shared" si="49"/>
        <v>-4.3766490705678725E-3</v>
      </c>
      <c r="W273">
        <f t="shared" si="50"/>
        <v>5.5831312481615075E-2</v>
      </c>
      <c r="X273">
        <f t="shared" si="51"/>
        <v>-9.0062864361574388E-2</v>
      </c>
    </row>
    <row r="274" spans="1:24">
      <c r="A274" s="12">
        <v>43220</v>
      </c>
      <c r="B274">
        <v>5103</v>
      </c>
      <c r="C274" s="10">
        <f t="shared" si="52"/>
        <v>4.2385864569502552E-2</v>
      </c>
      <c r="D274">
        <v>3946</v>
      </c>
      <c r="E274" s="10">
        <f t="shared" si="44"/>
        <v>9.2772085294932083E-2</v>
      </c>
      <c r="F274">
        <v>611</v>
      </c>
      <c r="G274" s="10">
        <f t="shared" si="45"/>
        <v>5.0911592707258313E-2</v>
      </c>
      <c r="H274">
        <v>2111</v>
      </c>
      <c r="I274" s="10">
        <f t="shared" si="46"/>
        <v>7.6372315035799776E-3</v>
      </c>
      <c r="J274">
        <v>635.20000000000005</v>
      </c>
      <c r="K274" s="10">
        <f t="shared" si="47"/>
        <v>-6.2578222778473247E-3</v>
      </c>
      <c r="T274">
        <f t="shared" si="48"/>
        <v>3.3755169508817517E-2</v>
      </c>
      <c r="U274">
        <f t="shared" si="43"/>
        <v>9.209997846150049E-2</v>
      </c>
      <c r="V274">
        <f t="shared" si="49"/>
        <v>4.3083096898685523E-2</v>
      </c>
      <c r="W274">
        <f t="shared" si="50"/>
        <v>-8.1427092117357935E-3</v>
      </c>
      <c r="X274">
        <f t="shared" si="51"/>
        <v>-1.9219906968616071E-2</v>
      </c>
    </row>
    <row r="275" spans="1:24">
      <c r="A275" s="1">
        <v>43251</v>
      </c>
      <c r="B275">
        <v>5466</v>
      </c>
      <c r="C275" s="10">
        <f t="shared" si="52"/>
        <v>7.1134626690182223E-2</v>
      </c>
      <c r="D275">
        <v>4240</v>
      </c>
      <c r="E275" s="10">
        <f t="shared" si="44"/>
        <v>7.4505828687278175E-2</v>
      </c>
      <c r="F275">
        <v>639.4</v>
      </c>
      <c r="G275" s="10">
        <f t="shared" si="45"/>
        <v>4.6481178396071909E-2</v>
      </c>
      <c r="H275">
        <v>2290</v>
      </c>
      <c r="I275" s="10">
        <f t="shared" si="46"/>
        <v>8.4793936522974844E-2</v>
      </c>
      <c r="J275">
        <v>662.4</v>
      </c>
      <c r="K275" s="10">
        <f t="shared" si="47"/>
        <v>4.2821158690176109E-2</v>
      </c>
      <c r="T275">
        <f t="shared" si="48"/>
        <v>6.2503931629497189E-2</v>
      </c>
      <c r="U275">
        <f t="shared" si="43"/>
        <v>7.3833721853846582E-2</v>
      </c>
      <c r="V275">
        <f t="shared" si="49"/>
        <v>3.865268258749912E-2</v>
      </c>
      <c r="W275">
        <f t="shared" si="50"/>
        <v>6.9013995807659073E-2</v>
      </c>
      <c r="X275">
        <f t="shared" si="51"/>
        <v>2.9859073999407362E-2</v>
      </c>
    </row>
    <row r="276" spans="1:24">
      <c r="A276" s="1">
        <v>43280</v>
      </c>
      <c r="B276">
        <v>5253</v>
      </c>
      <c r="C276" s="10">
        <f t="shared" si="52"/>
        <v>-3.8968166849615793E-2</v>
      </c>
      <c r="D276">
        <v>4201</v>
      </c>
      <c r="E276" s="10">
        <f t="shared" si="44"/>
        <v>-9.1981132075471539E-3</v>
      </c>
      <c r="F276">
        <v>646.79999999999995</v>
      </c>
      <c r="G276" s="10">
        <f t="shared" si="45"/>
        <v>1.1573350015639638E-2</v>
      </c>
      <c r="H276">
        <v>2295</v>
      </c>
      <c r="I276" s="10">
        <f t="shared" si="46"/>
        <v>2.1834061135370675E-3</v>
      </c>
      <c r="J276">
        <v>628.6</v>
      </c>
      <c r="K276" s="10">
        <f t="shared" si="47"/>
        <v>-5.1026570048309128E-2</v>
      </c>
      <c r="T276">
        <f t="shared" si="48"/>
        <v>-4.7598861910300827E-2</v>
      </c>
      <c r="U276">
        <f t="shared" si="43"/>
        <v>-9.870220040978742E-3</v>
      </c>
      <c r="V276">
        <f t="shared" si="49"/>
        <v>3.7448542070668504E-3</v>
      </c>
      <c r="W276">
        <f t="shared" si="50"/>
        <v>-1.3596534601778704E-2</v>
      </c>
      <c r="X276">
        <f t="shared" si="51"/>
        <v>-6.3988654739077874E-2</v>
      </c>
    </row>
    <row r="277" spans="1:24">
      <c r="A277" s="1">
        <v>43312</v>
      </c>
      <c r="B277">
        <v>5865</v>
      </c>
      <c r="C277" s="10">
        <f t="shared" si="52"/>
        <v>0.11650485436893199</v>
      </c>
      <c r="D277">
        <v>4196.5</v>
      </c>
      <c r="E277" s="10">
        <f t="shared" si="44"/>
        <v>-1.0711735301118797E-3</v>
      </c>
      <c r="F277">
        <v>653.20000000000005</v>
      </c>
      <c r="G277" s="10">
        <f t="shared" si="45"/>
        <v>9.8948670377243531E-3</v>
      </c>
      <c r="H277">
        <v>2265</v>
      </c>
      <c r="I277" s="10">
        <f t="shared" si="46"/>
        <v>-1.3071895424836555E-2</v>
      </c>
      <c r="J277">
        <v>622</v>
      </c>
      <c r="K277" s="10">
        <f t="shared" si="47"/>
        <v>-1.0499522748966039E-2</v>
      </c>
      <c r="T277">
        <f t="shared" si="48"/>
        <v>0.10787415930824695</v>
      </c>
      <c r="U277">
        <f t="shared" si="43"/>
        <v>-1.7432803635434682E-3</v>
      </c>
      <c r="V277">
        <f t="shared" si="49"/>
        <v>2.0663712291515649E-3</v>
      </c>
      <c r="W277">
        <f t="shared" si="50"/>
        <v>-2.8851836140152326E-2</v>
      </c>
      <c r="X277">
        <f t="shared" si="51"/>
        <v>-2.3461607439734786E-2</v>
      </c>
    </row>
    <row r="278" spans="1:24">
      <c r="A278" s="1">
        <v>43343</v>
      </c>
      <c r="B278">
        <v>5795</v>
      </c>
      <c r="C278" s="10">
        <f t="shared" si="52"/>
        <v>-1.1935208866155178E-2</v>
      </c>
      <c r="D278">
        <v>3659</v>
      </c>
      <c r="E278" s="10">
        <f t="shared" si="44"/>
        <v>-0.12808292624806383</v>
      </c>
      <c r="F278">
        <v>606</v>
      </c>
      <c r="G278" s="10">
        <f t="shared" si="45"/>
        <v>-7.2259644825474645E-2</v>
      </c>
      <c r="H278">
        <v>2398</v>
      </c>
      <c r="I278" s="10">
        <f t="shared" si="46"/>
        <v>5.8719646799116898E-2</v>
      </c>
      <c r="J278">
        <v>595.4</v>
      </c>
      <c r="K278" s="10">
        <f t="shared" si="47"/>
        <v>-4.2765273311897167E-2</v>
      </c>
      <c r="T278">
        <f t="shared" si="48"/>
        <v>-2.0565903926840216E-2</v>
      </c>
      <c r="U278">
        <f t="shared" si="43"/>
        <v>-0.12875503308149541</v>
      </c>
      <c r="V278">
        <f t="shared" si="49"/>
        <v>-8.0088140634047428E-2</v>
      </c>
      <c r="W278">
        <f t="shared" si="50"/>
        <v>4.2939706083801127E-2</v>
      </c>
      <c r="X278">
        <f t="shared" si="51"/>
        <v>-5.5727358002665914E-2</v>
      </c>
    </row>
    <row r="279" spans="1:24">
      <c r="A279" s="1">
        <v>43371</v>
      </c>
      <c r="B279">
        <v>5963</v>
      </c>
      <c r="C279" s="10">
        <f t="shared" si="52"/>
        <v>2.8990509059534153E-2</v>
      </c>
      <c r="D279">
        <v>3880</v>
      </c>
      <c r="E279" s="10">
        <f t="shared" si="44"/>
        <v>6.0399016124624172E-2</v>
      </c>
      <c r="F279">
        <v>629.79999999999995</v>
      </c>
      <c r="G279" s="10">
        <f t="shared" si="45"/>
        <v>3.9273927392739161E-2</v>
      </c>
      <c r="H279">
        <v>2413</v>
      </c>
      <c r="I279" s="10">
        <f t="shared" si="46"/>
        <v>6.255212677231059E-3</v>
      </c>
      <c r="J279">
        <v>586.4</v>
      </c>
      <c r="K279" s="10">
        <f t="shared" si="47"/>
        <v>-1.5115888478333894E-2</v>
      </c>
      <c r="T279">
        <f t="shared" si="48"/>
        <v>2.0359813998849115E-2</v>
      </c>
      <c r="U279">
        <f t="shared" si="43"/>
        <v>5.9726909291192586E-2</v>
      </c>
      <c r="V279">
        <f t="shared" si="49"/>
        <v>3.1445431584166371E-2</v>
      </c>
      <c r="W279">
        <f t="shared" si="50"/>
        <v>-9.5247280380847121E-3</v>
      </c>
      <c r="X279">
        <f t="shared" si="51"/>
        <v>-2.8077973169102641E-2</v>
      </c>
    </row>
    <row r="280" spans="1:24">
      <c r="A280" s="12">
        <v>43404</v>
      </c>
      <c r="B280">
        <v>5990</v>
      </c>
      <c r="C280" s="10">
        <f t="shared" si="52"/>
        <v>4.5279221868186337E-3</v>
      </c>
      <c r="D280">
        <v>3803.5</v>
      </c>
      <c r="E280" s="10">
        <f t="shared" si="44"/>
        <v>-1.9716494845360866E-2</v>
      </c>
      <c r="F280">
        <v>525.79999999999995</v>
      </c>
      <c r="G280" s="10">
        <f t="shared" si="45"/>
        <v>-0.16513178786916483</v>
      </c>
      <c r="H280">
        <v>2311</v>
      </c>
      <c r="I280" s="10">
        <f t="shared" si="46"/>
        <v>-4.2271031910484869E-2</v>
      </c>
      <c r="J280">
        <v>544.4</v>
      </c>
      <c r="K280" s="10">
        <f t="shared" si="47"/>
        <v>-7.1623465211459791E-2</v>
      </c>
      <c r="T280">
        <f t="shared" si="48"/>
        <v>-4.1027728738664039E-3</v>
      </c>
      <c r="U280">
        <f t="shared" si="43"/>
        <v>-2.0388601678792456E-2</v>
      </c>
      <c r="V280">
        <f t="shared" si="49"/>
        <v>-0.17296028367773761</v>
      </c>
      <c r="W280">
        <f t="shared" si="50"/>
        <v>-5.805097262580064E-2</v>
      </c>
      <c r="X280">
        <f t="shared" si="51"/>
        <v>-8.4585549902228538E-2</v>
      </c>
    </row>
    <row r="281" spans="1:24">
      <c r="A281" s="1">
        <v>43434</v>
      </c>
      <c r="B281">
        <v>6117</v>
      </c>
      <c r="C281" s="10">
        <f t="shared" si="52"/>
        <v>2.1202003338898212E-2</v>
      </c>
      <c r="D281">
        <v>3559</v>
      </c>
      <c r="E281" s="10">
        <f t="shared" si="44"/>
        <v>-6.4282897331405242E-2</v>
      </c>
      <c r="F281">
        <v>491.3</v>
      </c>
      <c r="G281" s="10">
        <f t="shared" si="45"/>
        <v>-6.5614302015975512E-2</v>
      </c>
      <c r="H281">
        <v>2416</v>
      </c>
      <c r="I281" s="10">
        <f t="shared" si="46"/>
        <v>4.543487667676338E-2</v>
      </c>
      <c r="J281">
        <v>581.4</v>
      </c>
      <c r="K281" s="10">
        <f t="shared" si="47"/>
        <v>6.7964731814841972E-2</v>
      </c>
      <c r="T281">
        <f t="shared" si="48"/>
        <v>1.2571308278213175E-2</v>
      </c>
      <c r="U281">
        <f t="shared" si="43"/>
        <v>-6.4955004164836835E-2</v>
      </c>
      <c r="V281">
        <f t="shared" si="49"/>
        <v>-7.3442797824548295E-2</v>
      </c>
      <c r="W281">
        <f t="shared" si="50"/>
        <v>2.9654935961447609E-2</v>
      </c>
      <c r="X281">
        <f t="shared" si="51"/>
        <v>5.5002647124073226E-2</v>
      </c>
    </row>
    <row r="282" spans="1:24">
      <c r="A282" s="1">
        <v>43465</v>
      </c>
      <c r="B282">
        <v>5873</v>
      </c>
      <c r="C282" s="10">
        <f t="shared" si="52"/>
        <v>-3.9888834395945705E-2</v>
      </c>
      <c r="D282">
        <v>3730</v>
      </c>
      <c r="E282" s="10">
        <f t="shared" si="44"/>
        <v>4.804720427086262E-2</v>
      </c>
      <c r="F282">
        <v>459.2</v>
      </c>
      <c r="G282" s="10">
        <f t="shared" si="45"/>
        <v>-6.5336861388153977E-2</v>
      </c>
      <c r="H282">
        <v>2369</v>
      </c>
      <c r="I282" s="10">
        <f t="shared" si="46"/>
        <v>-1.9453642384105962E-2</v>
      </c>
      <c r="J282">
        <v>601.4</v>
      </c>
      <c r="K282" s="10">
        <f t="shared" si="47"/>
        <v>3.4399724802201659E-2</v>
      </c>
      <c r="T282">
        <f t="shared" si="48"/>
        <v>-4.8519529456630739E-2</v>
      </c>
      <c r="U282">
        <f t="shared" si="43"/>
        <v>4.7375097437431034E-2</v>
      </c>
      <c r="V282">
        <f t="shared" si="49"/>
        <v>-7.316535719672676E-2</v>
      </c>
      <c r="W282">
        <f t="shared" si="50"/>
        <v>-3.5233583099421734E-2</v>
      </c>
      <c r="X282">
        <f t="shared" si="51"/>
        <v>2.1437640111432912E-2</v>
      </c>
    </row>
    <row r="283" spans="1:24">
      <c r="A283" s="1">
        <v>43496</v>
      </c>
      <c r="B283">
        <v>5532</v>
      </c>
      <c r="C283" s="10">
        <f t="shared" si="52"/>
        <v>-5.8062319087348935E-2</v>
      </c>
      <c r="D283">
        <v>4187.5</v>
      </c>
      <c r="E283" s="10">
        <f t="shared" si="44"/>
        <v>0.12265415549597858</v>
      </c>
      <c r="F283">
        <v>511.8</v>
      </c>
      <c r="G283" s="10">
        <f t="shared" si="45"/>
        <v>0.11454703832752622</v>
      </c>
      <c r="H283">
        <v>2400</v>
      </c>
      <c r="I283" s="10">
        <f t="shared" si="46"/>
        <v>1.3085690164626351E-2</v>
      </c>
      <c r="J283">
        <v>626</v>
      </c>
      <c r="K283" s="10">
        <f t="shared" si="47"/>
        <v>4.0904556035916251E-2</v>
      </c>
      <c r="T283">
        <f t="shared" si="48"/>
        <v>-6.6693014148033969E-2</v>
      </c>
      <c r="U283">
        <f t="shared" si="43"/>
        <v>0.12198204866254699</v>
      </c>
      <c r="V283">
        <f t="shared" si="49"/>
        <v>0.10671854251895344</v>
      </c>
      <c r="W283">
        <f t="shared" si="50"/>
        <v>-2.6942505506894199E-3</v>
      </c>
      <c r="X283">
        <f t="shared" si="51"/>
        <v>2.7942471345147504E-2</v>
      </c>
    </row>
    <row r="284" spans="1:24">
      <c r="A284" s="1">
        <v>43524</v>
      </c>
      <c r="B284">
        <v>6139</v>
      </c>
      <c r="C284" s="10">
        <f t="shared" si="52"/>
        <v>0.10972523499638465</v>
      </c>
      <c r="D284">
        <v>4336</v>
      </c>
      <c r="E284" s="10">
        <f t="shared" si="44"/>
        <v>3.5462686567164114E-2</v>
      </c>
      <c r="F284">
        <v>466</v>
      </c>
      <c r="G284" s="10">
        <f t="shared" si="45"/>
        <v>-8.9488081281750675E-2</v>
      </c>
      <c r="H284">
        <v>2373</v>
      </c>
      <c r="I284" s="10">
        <f t="shared" si="46"/>
        <v>-1.1249999999999982E-2</v>
      </c>
      <c r="J284">
        <v>661</v>
      </c>
      <c r="K284" s="10">
        <f t="shared" si="47"/>
        <v>5.5910543130990309E-2</v>
      </c>
      <c r="T284">
        <f t="shared" si="48"/>
        <v>0.10109453993569961</v>
      </c>
      <c r="U284">
        <f t="shared" si="43"/>
        <v>3.4790579733732528E-2</v>
      </c>
      <c r="V284">
        <f t="shared" si="49"/>
        <v>-9.7316577090323458E-2</v>
      </c>
      <c r="W284">
        <f t="shared" si="50"/>
        <v>-2.7029940715315753E-2</v>
      </c>
      <c r="X284">
        <f t="shared" si="51"/>
        <v>4.2948458440221562E-2</v>
      </c>
    </row>
    <row r="285" spans="1:24">
      <c r="A285" s="1">
        <v>43553</v>
      </c>
      <c r="B285">
        <v>6135</v>
      </c>
      <c r="C285" s="10">
        <f t="shared" si="52"/>
        <v>-6.515719172504042E-4</v>
      </c>
      <c r="D285">
        <v>4461</v>
      </c>
      <c r="E285" s="10">
        <f t="shared" si="44"/>
        <v>2.882841328413277E-2</v>
      </c>
      <c r="F285">
        <v>482.4</v>
      </c>
      <c r="G285" s="10">
        <f t="shared" si="45"/>
        <v>3.5193133047210168E-2</v>
      </c>
      <c r="H285">
        <v>2532</v>
      </c>
      <c r="I285" s="10">
        <f t="shared" si="46"/>
        <v>6.7003792667509554E-2</v>
      </c>
      <c r="J285">
        <v>701.2</v>
      </c>
      <c r="K285" s="10">
        <f t="shared" si="47"/>
        <v>6.0816944024205899E-2</v>
      </c>
      <c r="T285">
        <f t="shared" si="48"/>
        <v>-9.2822669779354418E-3</v>
      </c>
      <c r="U285">
        <f t="shared" si="43"/>
        <v>2.815630645070118E-2</v>
      </c>
      <c r="V285">
        <f t="shared" si="49"/>
        <v>2.7364637238637378E-2</v>
      </c>
      <c r="W285">
        <f t="shared" si="50"/>
        <v>5.1223851952193783E-2</v>
      </c>
      <c r="X285">
        <f t="shared" si="51"/>
        <v>4.7854859333437152E-2</v>
      </c>
    </row>
    <row r="286" spans="1:24">
      <c r="A286" s="12">
        <v>43585</v>
      </c>
      <c r="B286">
        <v>5726</v>
      </c>
      <c r="C286" s="10">
        <f t="shared" si="52"/>
        <v>-6.6666666666666652E-2</v>
      </c>
      <c r="D286">
        <v>4465</v>
      </c>
      <c r="E286" s="10">
        <f t="shared" si="44"/>
        <v>8.9665994171705954E-4</v>
      </c>
      <c r="F286">
        <v>494</v>
      </c>
      <c r="G286" s="10">
        <f t="shared" si="45"/>
        <v>2.4046434494195745E-2</v>
      </c>
      <c r="H286">
        <v>2309</v>
      </c>
      <c r="I286" s="10">
        <f t="shared" si="46"/>
        <v>-8.8072669826224304E-2</v>
      </c>
      <c r="J286">
        <v>725.4</v>
      </c>
      <c r="K286" s="10">
        <f t="shared" si="47"/>
        <v>3.4512264689104288E-2</v>
      </c>
      <c r="T286">
        <f t="shared" si="48"/>
        <v>-7.5297361727351686E-2</v>
      </c>
      <c r="U286">
        <f t="shared" si="43"/>
        <v>2.2455310828547093E-4</v>
      </c>
      <c r="V286">
        <f t="shared" si="49"/>
        <v>1.6217938685622955E-2</v>
      </c>
      <c r="W286">
        <f t="shared" si="50"/>
        <v>-0.10385261054154007</v>
      </c>
      <c r="X286">
        <f t="shared" si="51"/>
        <v>2.1550179998335542E-2</v>
      </c>
    </row>
    <row r="287" spans="1:24">
      <c r="A287" s="1">
        <v>43616</v>
      </c>
      <c r="B287">
        <v>5833</v>
      </c>
      <c r="C287" s="10">
        <f t="shared" si="52"/>
        <v>1.8686692280824202E-2</v>
      </c>
      <c r="D287">
        <v>4536.5</v>
      </c>
      <c r="E287" s="10">
        <f t="shared" si="44"/>
        <v>1.6013437849943912E-2</v>
      </c>
      <c r="F287">
        <v>452.4</v>
      </c>
      <c r="G287" s="10">
        <f t="shared" si="45"/>
        <v>-8.4210526315789513E-2</v>
      </c>
      <c r="H287">
        <v>2115</v>
      </c>
      <c r="I287" s="10">
        <f t="shared" si="46"/>
        <v>-8.4019055868341241E-2</v>
      </c>
      <c r="J287">
        <v>747</v>
      </c>
      <c r="K287" s="10">
        <f t="shared" si="47"/>
        <v>2.977667493796532E-2</v>
      </c>
      <c r="T287">
        <f t="shared" si="48"/>
        <v>1.0055997220139164E-2</v>
      </c>
      <c r="U287">
        <f t="shared" si="43"/>
        <v>1.5341331016512324E-2</v>
      </c>
      <c r="V287">
        <f t="shared" si="49"/>
        <v>-9.2039022124362296E-2</v>
      </c>
      <c r="W287">
        <f t="shared" si="50"/>
        <v>-9.9798996583657013E-2</v>
      </c>
      <c r="X287">
        <f t="shared" si="51"/>
        <v>1.6814590247196573E-2</v>
      </c>
    </row>
    <row r="288" spans="1:24">
      <c r="A288" s="1">
        <v>43644</v>
      </c>
      <c r="B288">
        <v>6438</v>
      </c>
      <c r="C288" s="10">
        <f t="shared" si="52"/>
        <v>0.10372021258357611</v>
      </c>
      <c r="D288">
        <v>4880.5</v>
      </c>
      <c r="E288" s="10">
        <f t="shared" si="44"/>
        <v>7.5829383886255819E-2</v>
      </c>
      <c r="F288">
        <v>495.4</v>
      </c>
      <c r="G288" s="10">
        <f t="shared" si="45"/>
        <v>9.5048629531388151E-2</v>
      </c>
      <c r="H288">
        <v>2077</v>
      </c>
      <c r="I288" s="10">
        <f t="shared" si="46"/>
        <v>-1.7966903073286078E-2</v>
      </c>
      <c r="J288">
        <v>802.4</v>
      </c>
      <c r="K288" s="10">
        <f t="shared" si="47"/>
        <v>7.4163319946452422E-2</v>
      </c>
      <c r="T288">
        <f t="shared" si="48"/>
        <v>9.5089517522891076E-2</v>
      </c>
      <c r="U288">
        <f t="shared" si="43"/>
        <v>7.5157277052824226E-2</v>
      </c>
      <c r="V288">
        <f t="shared" si="49"/>
        <v>8.7220133722815368E-2</v>
      </c>
      <c r="W288">
        <f t="shared" si="50"/>
        <v>-3.3746843788601849E-2</v>
      </c>
      <c r="X288">
        <f t="shared" si="51"/>
        <v>6.1201235255683675E-2</v>
      </c>
    </row>
    <row r="289" spans="1:24">
      <c r="A289" s="1">
        <v>43677</v>
      </c>
      <c r="B289">
        <v>7061</v>
      </c>
      <c r="C289" s="10">
        <f t="shared" si="52"/>
        <v>9.6769182976079504E-2</v>
      </c>
      <c r="D289">
        <v>4698</v>
      </c>
      <c r="E289" s="10">
        <f t="shared" si="44"/>
        <v>-3.7393709660895391E-2</v>
      </c>
      <c r="F289">
        <v>548.6</v>
      </c>
      <c r="G289" s="10">
        <f t="shared" si="45"/>
        <v>0.1073879693177231</v>
      </c>
      <c r="H289">
        <v>2150</v>
      </c>
      <c r="I289" s="10">
        <f t="shared" si="46"/>
        <v>3.5146846413095734E-2</v>
      </c>
      <c r="J289">
        <v>720</v>
      </c>
      <c r="K289" s="10">
        <f t="shared" si="47"/>
        <v>-0.10269192422731799</v>
      </c>
      <c r="T289">
        <f t="shared" si="48"/>
        <v>8.813848791539447E-2</v>
      </c>
      <c r="U289">
        <f t="shared" si="43"/>
        <v>-3.8065816494326978E-2</v>
      </c>
      <c r="V289">
        <f t="shared" si="49"/>
        <v>9.9559473509150315E-2</v>
      </c>
      <c r="W289">
        <f t="shared" si="50"/>
        <v>1.9366905697779963E-2</v>
      </c>
      <c r="X289">
        <f t="shared" si="51"/>
        <v>-0.11565400891808673</v>
      </c>
    </row>
    <row r="290" spans="1:24">
      <c r="A290" s="1">
        <v>43707</v>
      </c>
      <c r="B290">
        <v>7318</v>
      </c>
      <c r="C290" s="10">
        <f t="shared" si="52"/>
        <v>3.639711089080877E-2</v>
      </c>
      <c r="D290">
        <v>4149.5</v>
      </c>
      <c r="E290" s="10">
        <f t="shared" si="44"/>
        <v>-0.11675180928054496</v>
      </c>
      <c r="F290">
        <v>545.6</v>
      </c>
      <c r="G290" s="10">
        <f t="shared" si="45"/>
        <v>-5.4684651841050425E-3</v>
      </c>
      <c r="H290">
        <v>2013</v>
      </c>
      <c r="I290" s="10">
        <f t="shared" si="46"/>
        <v>-6.3720930232558093E-2</v>
      </c>
      <c r="J290">
        <v>700.6</v>
      </c>
      <c r="K290" s="10">
        <f t="shared" si="47"/>
        <v>-2.6944444444444438E-2</v>
      </c>
      <c r="T290">
        <f t="shared" si="48"/>
        <v>2.7766415830123733E-2</v>
      </c>
      <c r="U290">
        <f t="shared" si="43"/>
        <v>-0.11742391611397655</v>
      </c>
      <c r="V290">
        <f t="shared" si="49"/>
        <v>-1.3296960992677831E-2</v>
      </c>
      <c r="W290">
        <f t="shared" si="50"/>
        <v>-7.9500870947873864E-2</v>
      </c>
      <c r="X290">
        <f t="shared" si="51"/>
        <v>-3.9906529135213184E-2</v>
      </c>
    </row>
    <row r="291" spans="1:24">
      <c r="A291" s="1">
        <v>43738</v>
      </c>
      <c r="B291">
        <v>7261</v>
      </c>
      <c r="C291" s="10">
        <f t="shared" si="52"/>
        <v>-7.7890133916370674E-3</v>
      </c>
      <c r="D291">
        <v>4209</v>
      </c>
      <c r="E291" s="10">
        <f t="shared" si="44"/>
        <v>1.4339076997228473E-2</v>
      </c>
      <c r="F291">
        <v>570</v>
      </c>
      <c r="G291" s="10">
        <f t="shared" si="45"/>
        <v>4.4721407624633391E-2</v>
      </c>
      <c r="H291">
        <v>2125</v>
      </c>
      <c r="I291" s="10">
        <f t="shared" si="46"/>
        <v>5.5638350720317975E-2</v>
      </c>
      <c r="J291">
        <v>691.4</v>
      </c>
      <c r="K291" s="10">
        <f t="shared" si="47"/>
        <v>-1.3131601484441924E-2</v>
      </c>
      <c r="T291">
        <f t="shared" si="48"/>
        <v>-1.6419708452322105E-2</v>
      </c>
      <c r="U291">
        <f t="shared" si="43"/>
        <v>1.3666970163796885E-2</v>
      </c>
      <c r="V291">
        <f t="shared" si="49"/>
        <v>3.6892911816060601E-2</v>
      </c>
      <c r="W291">
        <f t="shared" si="50"/>
        <v>3.9858410005002204E-2</v>
      </c>
      <c r="X291">
        <f t="shared" si="51"/>
        <v>-2.609368617521067E-2</v>
      </c>
    </row>
    <row r="292" spans="1:24">
      <c r="A292" s="12">
        <v>43769</v>
      </c>
      <c r="B292">
        <v>7501</v>
      </c>
      <c r="C292" s="10">
        <f t="shared" si="52"/>
        <v>3.3053298443740609E-2</v>
      </c>
      <c r="D292">
        <v>4014</v>
      </c>
      <c r="E292" s="10">
        <f t="shared" si="44"/>
        <v>-4.6329294369208851E-2</v>
      </c>
      <c r="F292">
        <v>576.20000000000005</v>
      </c>
      <c r="G292" s="10">
        <f t="shared" si="45"/>
        <v>1.0877192982456263E-2</v>
      </c>
      <c r="H292">
        <v>2008</v>
      </c>
      <c r="I292" s="10">
        <f t="shared" si="46"/>
        <v>-5.5058823529411716E-2</v>
      </c>
      <c r="J292">
        <v>719.8</v>
      </c>
      <c r="K292" s="10">
        <f t="shared" si="47"/>
        <v>4.1076077523864551E-2</v>
      </c>
      <c r="T292">
        <f t="shared" si="48"/>
        <v>2.4422603383055571E-2</v>
      </c>
      <c r="U292">
        <f t="shared" si="43"/>
        <v>-4.7001401202640437E-2</v>
      </c>
      <c r="V292">
        <f t="shared" si="49"/>
        <v>3.0486971738834748E-3</v>
      </c>
      <c r="W292">
        <f t="shared" si="50"/>
        <v>-7.0838764244727487E-2</v>
      </c>
      <c r="X292">
        <f t="shared" si="51"/>
        <v>2.8113992833095805E-2</v>
      </c>
    </row>
    <row r="293" spans="1:24">
      <c r="A293" s="1">
        <v>43798</v>
      </c>
      <c r="B293">
        <v>7458</v>
      </c>
      <c r="C293" s="10">
        <f t="shared" si="52"/>
        <v>-5.7325689908012123E-3</v>
      </c>
      <c r="D293">
        <v>4201.5</v>
      </c>
      <c r="E293" s="10">
        <f t="shared" si="44"/>
        <v>4.6711509715994026E-2</v>
      </c>
      <c r="F293">
        <v>573.4</v>
      </c>
      <c r="G293" s="10">
        <f t="shared" si="45"/>
        <v>-4.8594238111767663E-3</v>
      </c>
      <c r="H293">
        <v>2123</v>
      </c>
      <c r="I293" s="10">
        <f t="shared" si="46"/>
        <v>5.7270916334661415E-2</v>
      </c>
      <c r="J293">
        <v>753.8</v>
      </c>
      <c r="K293" s="10">
        <f t="shared" si="47"/>
        <v>4.7235343150875186E-2</v>
      </c>
      <c r="T293">
        <f t="shared" si="48"/>
        <v>-1.436326405148625E-2</v>
      </c>
      <c r="U293">
        <f t="shared" si="43"/>
        <v>4.603940288256244E-2</v>
      </c>
      <c r="V293">
        <f t="shared" si="49"/>
        <v>-1.2687919619749554E-2</v>
      </c>
      <c r="W293">
        <f t="shared" si="50"/>
        <v>4.1490975619345644E-2</v>
      </c>
      <c r="X293">
        <f t="shared" si="51"/>
        <v>3.427325846010644E-2</v>
      </c>
    </row>
    <row r="294" spans="1:24">
      <c r="A294" s="1">
        <v>43830</v>
      </c>
      <c r="B294">
        <v>7607</v>
      </c>
      <c r="C294" s="10">
        <f t="shared" si="52"/>
        <v>1.9978546527219088E-2</v>
      </c>
      <c r="D294">
        <v>4503</v>
      </c>
      <c r="E294" s="10">
        <f t="shared" si="44"/>
        <v>7.1760085683684416E-2</v>
      </c>
      <c r="F294">
        <v>564.79999999999995</v>
      </c>
      <c r="G294" s="10">
        <f t="shared" si="45"/>
        <v>-1.4998256016742317E-2</v>
      </c>
      <c r="H294">
        <v>2065</v>
      </c>
      <c r="I294" s="10">
        <f t="shared" si="46"/>
        <v>-2.7319830428638725E-2</v>
      </c>
      <c r="J294">
        <v>749</v>
      </c>
      <c r="K294" s="10">
        <f t="shared" si="47"/>
        <v>-6.367736800212187E-3</v>
      </c>
      <c r="T294">
        <f t="shared" si="48"/>
        <v>1.134785146653405E-2</v>
      </c>
      <c r="U294">
        <f t="shared" si="43"/>
        <v>7.1087978850252823E-2</v>
      </c>
      <c r="V294">
        <f t="shared" si="49"/>
        <v>-2.2826751825315107E-2</v>
      </c>
      <c r="W294">
        <f t="shared" si="50"/>
        <v>-4.3099771143954496E-2</v>
      </c>
      <c r="X294">
        <f t="shared" si="51"/>
        <v>-1.9329821490980933E-2</v>
      </c>
    </row>
    <row r="295" spans="1:24">
      <c r="A295" s="1">
        <v>43861</v>
      </c>
      <c r="B295">
        <v>7424</v>
      </c>
      <c r="C295" s="10">
        <f t="shared" si="52"/>
        <v>-2.4056789798869493E-2</v>
      </c>
      <c r="D295">
        <v>4084</v>
      </c>
      <c r="E295" s="10">
        <f t="shared" si="44"/>
        <v>-9.3049078392183016E-2</v>
      </c>
      <c r="F295">
        <v>631.4</v>
      </c>
      <c r="G295" s="10">
        <f t="shared" si="45"/>
        <v>0.11791784702549579</v>
      </c>
      <c r="H295">
        <v>1965</v>
      </c>
      <c r="I295" s="10">
        <f t="shared" si="46"/>
        <v>-4.8426150121065326E-2</v>
      </c>
      <c r="J295">
        <v>738.4</v>
      </c>
      <c r="K295" s="10">
        <f t="shared" si="47"/>
        <v>-1.4152202937249725E-2</v>
      </c>
      <c r="T295">
        <f t="shared" si="48"/>
        <v>-3.2687484859554528E-2</v>
      </c>
      <c r="U295">
        <f t="shared" si="43"/>
        <v>-9.3721185225614609E-2</v>
      </c>
      <c r="V295">
        <f t="shared" si="49"/>
        <v>0.11008935121692301</v>
      </c>
      <c r="W295">
        <f t="shared" si="50"/>
        <v>-6.4206090836381097E-2</v>
      </c>
      <c r="X295">
        <f t="shared" si="51"/>
        <v>-2.7114287628018471E-2</v>
      </c>
    </row>
    <row r="296" spans="1:24">
      <c r="A296" s="1">
        <v>43889</v>
      </c>
      <c r="B296">
        <v>6794</v>
      </c>
      <c r="C296" s="10">
        <f t="shared" si="52"/>
        <v>-8.4859913793103425E-2</v>
      </c>
      <c r="D296">
        <v>3608</v>
      </c>
      <c r="E296" s="10">
        <f t="shared" si="44"/>
        <v>-0.11655239960822728</v>
      </c>
      <c r="F296">
        <v>608.4</v>
      </c>
      <c r="G296" s="10">
        <f t="shared" si="45"/>
        <v>-3.6426987646499875E-2</v>
      </c>
      <c r="H296">
        <v>1870</v>
      </c>
      <c r="I296" s="10">
        <f t="shared" si="46"/>
        <v>-4.8346055979643809E-2</v>
      </c>
      <c r="J296">
        <v>681.8</v>
      </c>
      <c r="K296" s="10">
        <f t="shared" si="47"/>
        <v>-7.6652221018418287E-2</v>
      </c>
      <c r="T296">
        <f t="shared" si="48"/>
        <v>-9.3490608853788459E-2</v>
      </c>
      <c r="U296">
        <f t="shared" si="43"/>
        <v>-0.11722450644165887</v>
      </c>
      <c r="V296">
        <f t="shared" si="49"/>
        <v>-4.4255483455072665E-2</v>
      </c>
      <c r="W296">
        <f t="shared" si="50"/>
        <v>-6.4125996694959581E-2</v>
      </c>
      <c r="X296">
        <f t="shared" si="51"/>
        <v>-8.9614305709187034E-2</v>
      </c>
    </row>
    <row r="297" spans="1:24">
      <c r="A297" s="1">
        <v>43921</v>
      </c>
      <c r="B297">
        <v>7216</v>
      </c>
      <c r="C297" s="10">
        <f t="shared" si="52"/>
        <v>6.2113629673241189E-2</v>
      </c>
      <c r="D297">
        <v>3718.5</v>
      </c>
      <c r="E297" s="10">
        <f t="shared" si="44"/>
        <v>3.062638580931254E-2</v>
      </c>
      <c r="F297">
        <v>521.79999999999995</v>
      </c>
      <c r="G297" s="10">
        <f t="shared" si="45"/>
        <v>-0.14234056541748852</v>
      </c>
      <c r="H297">
        <v>1629.5</v>
      </c>
      <c r="I297" s="10">
        <f t="shared" si="46"/>
        <v>-0.12860962566844925</v>
      </c>
      <c r="J297">
        <v>591.79999999999995</v>
      </c>
      <c r="K297" s="10">
        <f t="shared" si="47"/>
        <v>-0.13200352009386918</v>
      </c>
      <c r="T297">
        <f t="shared" si="48"/>
        <v>5.3482934612556154E-2</v>
      </c>
      <c r="U297">
        <f t="shared" si="43"/>
        <v>2.995427897588095E-2</v>
      </c>
      <c r="V297">
        <f t="shared" si="49"/>
        <v>-0.1501690612260613</v>
      </c>
      <c r="W297">
        <f t="shared" si="50"/>
        <v>-0.14438956638376502</v>
      </c>
      <c r="X297">
        <f t="shared" si="51"/>
        <v>-0.14496560478463794</v>
      </c>
    </row>
    <row r="298" spans="1:24">
      <c r="A298" s="12">
        <v>43951</v>
      </c>
      <c r="B298">
        <v>8322</v>
      </c>
      <c r="C298" s="10">
        <f t="shared" si="52"/>
        <v>0.1532705099778271</v>
      </c>
      <c r="D298">
        <v>3684.5</v>
      </c>
      <c r="E298" s="10">
        <f t="shared" si="44"/>
        <v>-9.1434718300389406E-3</v>
      </c>
      <c r="F298">
        <v>508.4</v>
      </c>
      <c r="G298" s="10">
        <f t="shared" si="45"/>
        <v>-2.5680337293982336E-2</v>
      </c>
      <c r="H298">
        <v>1727.5</v>
      </c>
      <c r="I298" s="10">
        <f t="shared" si="46"/>
        <v>6.0141147591285637E-2</v>
      </c>
      <c r="J298">
        <v>640</v>
      </c>
      <c r="K298" s="10">
        <f t="shared" si="47"/>
        <v>8.1446434606285978E-2</v>
      </c>
      <c r="T298">
        <f t="shared" si="48"/>
        <v>0.14463981491714206</v>
      </c>
      <c r="U298">
        <f t="shared" si="43"/>
        <v>-9.8155786634705287E-3</v>
      </c>
      <c r="V298">
        <f t="shared" si="49"/>
        <v>-3.3508833102555126E-2</v>
      </c>
      <c r="W298">
        <f t="shared" si="50"/>
        <v>4.4361206875969866E-2</v>
      </c>
      <c r="X298">
        <f t="shared" si="51"/>
        <v>6.8484349915517231E-2</v>
      </c>
    </row>
    <row r="299" spans="1:24">
      <c r="A299" s="1">
        <v>43980</v>
      </c>
      <c r="B299">
        <v>8580</v>
      </c>
      <c r="C299" s="10">
        <f t="shared" si="52"/>
        <v>3.1002162941600631E-2</v>
      </c>
      <c r="D299">
        <v>4313</v>
      </c>
      <c r="E299" s="10">
        <f t="shared" si="44"/>
        <v>0.1705794544714343</v>
      </c>
      <c r="F299">
        <v>496.2</v>
      </c>
      <c r="G299" s="10">
        <f t="shared" si="45"/>
        <v>-2.3996852871754459E-2</v>
      </c>
      <c r="H299">
        <v>1886.5</v>
      </c>
      <c r="I299" s="10">
        <f t="shared" si="46"/>
        <v>9.2040520984081109E-2</v>
      </c>
      <c r="J299">
        <v>691</v>
      </c>
      <c r="K299" s="10">
        <f t="shared" si="47"/>
        <v>7.9687499999999911E-2</v>
      </c>
      <c r="T299">
        <f t="shared" si="48"/>
        <v>2.2371467880915593E-2</v>
      </c>
      <c r="U299">
        <f t="shared" si="43"/>
        <v>0.16990734763800272</v>
      </c>
      <c r="V299">
        <f t="shared" si="49"/>
        <v>-3.1825348680327249E-2</v>
      </c>
      <c r="W299">
        <f t="shared" si="50"/>
        <v>7.6260580268765338E-2</v>
      </c>
      <c r="X299">
        <f t="shared" si="51"/>
        <v>6.6725415309231165E-2</v>
      </c>
    </row>
    <row r="300" spans="1:24">
      <c r="A300" s="1">
        <v>44012</v>
      </c>
      <c r="B300">
        <v>8421</v>
      </c>
      <c r="C300" s="10">
        <f t="shared" si="52"/>
        <v>-1.8531468531468587E-2</v>
      </c>
      <c r="D300">
        <v>4549</v>
      </c>
      <c r="E300" s="10">
        <f t="shared" si="44"/>
        <v>5.4718293531184736E-2</v>
      </c>
      <c r="F300">
        <v>483.4</v>
      </c>
      <c r="G300" s="10">
        <f t="shared" si="45"/>
        <v>-2.5796049979846858E-2</v>
      </c>
      <c r="H300">
        <v>2166</v>
      </c>
      <c r="I300" s="10">
        <f t="shared" si="46"/>
        <v>0.14815796448449503</v>
      </c>
      <c r="J300">
        <v>671.8</v>
      </c>
      <c r="K300" s="10">
        <f t="shared" si="47"/>
        <v>-2.7785817655571754E-2</v>
      </c>
      <c r="T300">
        <f t="shared" si="48"/>
        <v>-2.7162163592153624E-2</v>
      </c>
      <c r="U300">
        <f t="shared" si="43"/>
        <v>5.404618669775315E-2</v>
      </c>
      <c r="V300">
        <f t="shared" si="49"/>
        <v>-3.3624545788419648E-2</v>
      </c>
      <c r="W300">
        <f t="shared" si="50"/>
        <v>0.13237802376917926</v>
      </c>
      <c r="X300">
        <f t="shared" si="51"/>
        <v>-4.07479023463405E-2</v>
      </c>
    </row>
    <row r="301" spans="1:24">
      <c r="A301" s="1">
        <v>44043</v>
      </c>
      <c r="B301">
        <v>8530</v>
      </c>
      <c r="C301" s="10">
        <f t="shared" si="52"/>
        <v>1.2943830898943132E-2</v>
      </c>
      <c r="D301">
        <v>4615</v>
      </c>
      <c r="E301" s="10">
        <f t="shared" si="44"/>
        <v>1.4508683227082875E-2</v>
      </c>
      <c r="F301">
        <v>490.2</v>
      </c>
      <c r="G301" s="10">
        <f t="shared" si="45"/>
        <v>1.4067025237898267E-2</v>
      </c>
      <c r="H301">
        <v>2198</v>
      </c>
      <c r="I301" s="10">
        <f t="shared" si="46"/>
        <v>1.4773776546629813E-2</v>
      </c>
      <c r="J301">
        <v>729.4</v>
      </c>
      <c r="K301" s="10">
        <f t="shared" si="47"/>
        <v>8.5739803512950408E-2</v>
      </c>
      <c r="T301">
        <f t="shared" si="48"/>
        <v>4.3131358382580941E-3</v>
      </c>
      <c r="U301">
        <f t="shared" si="43"/>
        <v>1.3836576393651287E-2</v>
      </c>
      <c r="V301">
        <f t="shared" si="49"/>
        <v>6.2385294293254793E-3</v>
      </c>
      <c r="W301">
        <f t="shared" si="50"/>
        <v>-1.0061641686859579E-3</v>
      </c>
      <c r="X301">
        <f t="shared" si="51"/>
        <v>7.2777718822181661E-2</v>
      </c>
    </row>
    <row r="302" spans="1:24">
      <c r="A302" s="1">
        <v>44074</v>
      </c>
      <c r="B302">
        <v>8340</v>
      </c>
      <c r="C302" s="10">
        <f t="shared" si="52"/>
        <v>-2.2274325908558046E-2</v>
      </c>
      <c r="D302">
        <v>4635</v>
      </c>
      <c r="E302" s="10">
        <f t="shared" si="44"/>
        <v>4.3336944745395733E-3</v>
      </c>
      <c r="F302">
        <v>519.6</v>
      </c>
      <c r="G302" s="10">
        <f t="shared" si="45"/>
        <v>5.9975520195838516E-2</v>
      </c>
      <c r="H302">
        <v>2422</v>
      </c>
      <c r="I302" s="10">
        <f t="shared" si="46"/>
        <v>0.10191082802547768</v>
      </c>
      <c r="J302">
        <v>740.6</v>
      </c>
      <c r="K302" s="10">
        <f t="shared" si="47"/>
        <v>1.5355086372360827E-2</v>
      </c>
      <c r="T302">
        <f t="shared" si="48"/>
        <v>-3.0905020969243083E-2</v>
      </c>
      <c r="U302">
        <f t="shared" si="43"/>
        <v>3.6615876411079848E-3</v>
      </c>
      <c r="V302">
        <f t="shared" si="49"/>
        <v>5.2147024387265727E-2</v>
      </c>
      <c r="W302">
        <f t="shared" si="50"/>
        <v>8.6130887310161913E-2</v>
      </c>
      <c r="X302">
        <f t="shared" si="51"/>
        <v>2.3930016815920784E-3</v>
      </c>
    </row>
    <row r="303" spans="1:24">
      <c r="A303" s="1">
        <v>44104</v>
      </c>
      <c r="B303">
        <v>8457</v>
      </c>
      <c r="C303" s="10">
        <f t="shared" si="52"/>
        <v>1.4028776978417312E-2</v>
      </c>
      <c r="D303">
        <v>4655.5</v>
      </c>
      <c r="E303" s="10">
        <f t="shared" si="44"/>
        <v>4.4228694714132377E-3</v>
      </c>
      <c r="F303">
        <v>482</v>
      </c>
      <c r="G303" s="10">
        <f t="shared" si="45"/>
        <v>-7.2363356428021608E-2</v>
      </c>
      <c r="H303">
        <v>2507</v>
      </c>
      <c r="I303" s="10">
        <f t="shared" si="46"/>
        <v>3.509496284062763E-2</v>
      </c>
      <c r="J303">
        <v>720.8</v>
      </c>
      <c r="K303" s="10">
        <f t="shared" si="47"/>
        <v>-2.6735079665136441E-2</v>
      </c>
      <c r="T303">
        <f t="shared" si="48"/>
        <v>5.3980819177322746E-3</v>
      </c>
      <c r="U303">
        <f t="shared" si="43"/>
        <v>3.7507626379816492E-3</v>
      </c>
      <c r="V303">
        <f t="shared" si="49"/>
        <v>-8.0191852236594391E-2</v>
      </c>
      <c r="W303">
        <f t="shared" si="50"/>
        <v>1.9315022125311859E-2</v>
      </c>
      <c r="X303">
        <f t="shared" si="51"/>
        <v>-3.9697164355905187E-2</v>
      </c>
    </row>
    <row r="304" spans="1:24">
      <c r="A304" s="12">
        <v>44134</v>
      </c>
      <c r="B304">
        <v>7766</v>
      </c>
      <c r="C304" s="10">
        <f t="shared" si="52"/>
        <v>-8.1707461274683646E-2</v>
      </c>
      <c r="D304">
        <v>4357</v>
      </c>
      <c r="E304" s="10">
        <f t="shared" si="44"/>
        <v>-6.4117710235205627E-2</v>
      </c>
      <c r="F304">
        <v>397</v>
      </c>
      <c r="G304" s="10">
        <f t="shared" si="45"/>
        <v>-0.17634854771784236</v>
      </c>
      <c r="H304">
        <v>2400</v>
      </c>
      <c r="I304" s="10">
        <f t="shared" si="46"/>
        <v>-4.2680494615077835E-2</v>
      </c>
      <c r="J304">
        <v>635.6</v>
      </c>
      <c r="K304" s="10">
        <f t="shared" si="47"/>
        <v>-0.11820199778024409</v>
      </c>
      <c r="T304">
        <f t="shared" si="48"/>
        <v>-9.033815633536868E-2</v>
      </c>
      <c r="U304">
        <f t="shared" si="43"/>
        <v>-6.478981706863722E-2</v>
      </c>
      <c r="V304">
        <f t="shared" si="49"/>
        <v>-0.18417704352641515</v>
      </c>
      <c r="W304">
        <f t="shared" si="50"/>
        <v>-5.8460435330393606E-2</v>
      </c>
      <c r="X304">
        <f t="shared" si="51"/>
        <v>-0.13116408247101286</v>
      </c>
    </row>
    <row r="305" spans="1:24">
      <c r="A305" s="1">
        <v>44165</v>
      </c>
      <c r="B305">
        <v>7805</v>
      </c>
      <c r="C305" s="10">
        <f t="shared" si="52"/>
        <v>5.0218902910121876E-3</v>
      </c>
      <c r="D305">
        <v>4834</v>
      </c>
      <c r="E305" s="10">
        <f t="shared" si="44"/>
        <v>0.10947899931145288</v>
      </c>
      <c r="F305">
        <v>504</v>
      </c>
      <c r="G305" s="10">
        <f t="shared" si="45"/>
        <v>0.26952141057934509</v>
      </c>
      <c r="H305">
        <v>2359</v>
      </c>
      <c r="I305" s="10">
        <f t="shared" si="46"/>
        <v>-1.7083333333333339E-2</v>
      </c>
      <c r="J305">
        <v>605</v>
      </c>
      <c r="K305" s="10">
        <f t="shared" si="47"/>
        <v>-4.8143486469477748E-2</v>
      </c>
      <c r="T305">
        <f t="shared" si="48"/>
        <v>-3.6088047696728499E-3</v>
      </c>
      <c r="U305">
        <f t="shared" si="43"/>
        <v>0.10880689247802129</v>
      </c>
      <c r="V305">
        <f t="shared" si="49"/>
        <v>0.26169291477077228</v>
      </c>
      <c r="W305">
        <f t="shared" si="50"/>
        <v>-3.286327404864911E-2</v>
      </c>
      <c r="X305">
        <f t="shared" si="51"/>
        <v>-6.1105571160246494E-2</v>
      </c>
    </row>
    <row r="306" spans="1:24">
      <c r="A306" s="1">
        <v>44196</v>
      </c>
      <c r="B306">
        <v>7324</v>
      </c>
      <c r="C306" s="10">
        <f t="shared" si="52"/>
        <v>-6.1627162075592601E-2</v>
      </c>
      <c r="D306">
        <v>5470</v>
      </c>
      <c r="E306" s="10">
        <f t="shared" si="44"/>
        <v>0.13156805957798934</v>
      </c>
      <c r="F306">
        <v>488.8</v>
      </c>
      <c r="G306" s="10">
        <f t="shared" si="45"/>
        <v>-3.0158730158730163E-2</v>
      </c>
      <c r="H306">
        <v>2443</v>
      </c>
      <c r="I306" s="10">
        <f t="shared" si="46"/>
        <v>3.5608308605341144E-2</v>
      </c>
      <c r="J306">
        <v>582</v>
      </c>
      <c r="K306" s="10">
        <f t="shared" si="47"/>
        <v>-3.8016528925619797E-2</v>
      </c>
      <c r="T306">
        <f t="shared" si="48"/>
        <v>-7.0257857136277635E-2</v>
      </c>
      <c r="U306">
        <f t="shared" si="43"/>
        <v>0.13089595274455776</v>
      </c>
      <c r="V306">
        <f t="shared" si="49"/>
        <v>-3.7987225967302952E-2</v>
      </c>
      <c r="W306">
        <f t="shared" si="50"/>
        <v>1.9828367890025372E-2</v>
      </c>
      <c r="X306">
        <f t="shared" si="51"/>
        <v>-5.0978613616388543E-2</v>
      </c>
    </row>
    <row r="307" spans="1:24">
      <c r="A307" s="1">
        <v>44225</v>
      </c>
      <c r="B307">
        <v>7491</v>
      </c>
      <c r="C307" s="10">
        <f t="shared" si="52"/>
        <v>2.2801747678864004E-2</v>
      </c>
      <c r="D307">
        <v>5589</v>
      </c>
      <c r="E307" s="10">
        <f t="shared" si="44"/>
        <v>2.1755027422303508E-2</v>
      </c>
      <c r="F307">
        <v>462.1</v>
      </c>
      <c r="G307" s="10">
        <f t="shared" si="45"/>
        <v>-5.4623567921440186E-2</v>
      </c>
      <c r="H307">
        <v>2350</v>
      </c>
      <c r="I307" s="10">
        <f t="shared" si="46"/>
        <v>-3.8067949242734378E-2</v>
      </c>
      <c r="J307">
        <v>589.79999999999995</v>
      </c>
      <c r="K307" s="10">
        <f t="shared" si="47"/>
        <v>1.3402061855670055E-2</v>
      </c>
      <c r="T307">
        <f t="shared" si="48"/>
        <v>1.4171052618178966E-2</v>
      </c>
      <c r="U307">
        <f t="shared" si="43"/>
        <v>2.1082920588871918E-2</v>
      </c>
      <c r="V307">
        <f t="shared" si="49"/>
        <v>-6.2452063730012976E-2</v>
      </c>
      <c r="W307">
        <f t="shared" si="50"/>
        <v>-5.3847889958050149E-2</v>
      </c>
      <c r="X307">
        <f t="shared" si="51"/>
        <v>4.3997716490130727E-4</v>
      </c>
    </row>
    <row r="308" spans="1:24">
      <c r="A308" s="1">
        <v>44253</v>
      </c>
      <c r="B308">
        <v>6945</v>
      </c>
      <c r="C308" s="10">
        <f t="shared" si="52"/>
        <v>-7.288746495794951E-2</v>
      </c>
      <c r="D308">
        <v>6187</v>
      </c>
      <c r="E308" s="10">
        <f t="shared" si="44"/>
        <v>0.10699588477366251</v>
      </c>
      <c r="F308">
        <v>483.9</v>
      </c>
      <c r="G308" s="10">
        <f t="shared" si="45"/>
        <v>4.7175935944600678E-2</v>
      </c>
      <c r="H308">
        <v>2237</v>
      </c>
      <c r="I308" s="10">
        <f t="shared" si="46"/>
        <v>-4.8085106382978693E-2</v>
      </c>
      <c r="J308">
        <v>558.6</v>
      </c>
      <c r="K308" s="10">
        <f t="shared" si="47"/>
        <v>-5.2899287894201286E-2</v>
      </c>
      <c r="T308">
        <f t="shared" si="48"/>
        <v>-8.1518160018634545E-2</v>
      </c>
      <c r="U308">
        <f t="shared" si="43"/>
        <v>0.10632377794023092</v>
      </c>
      <c r="V308">
        <f t="shared" si="49"/>
        <v>3.9347440136027888E-2</v>
      </c>
      <c r="W308">
        <f t="shared" si="50"/>
        <v>-6.3865047098294464E-2</v>
      </c>
      <c r="X308">
        <f t="shared" si="51"/>
        <v>-6.5861372584970032E-2</v>
      </c>
    </row>
    <row r="309" spans="1:24">
      <c r="A309" s="1">
        <v>44286</v>
      </c>
      <c r="B309">
        <v>7247</v>
      </c>
      <c r="C309" s="10">
        <f t="shared" si="52"/>
        <v>4.3484521238301044E-2</v>
      </c>
      <c r="D309">
        <v>5550</v>
      </c>
      <c r="E309" s="10">
        <f t="shared" si="44"/>
        <v>-0.10295781477291099</v>
      </c>
      <c r="F309">
        <v>505</v>
      </c>
      <c r="G309" s="10">
        <f t="shared" si="45"/>
        <v>4.3604050423641239E-2</v>
      </c>
      <c r="H309">
        <v>2323</v>
      </c>
      <c r="I309" s="10">
        <f t="shared" si="46"/>
        <v>3.8444345105051347E-2</v>
      </c>
      <c r="J309">
        <v>612.79999999999995</v>
      </c>
      <c r="K309" s="10">
        <f t="shared" si="47"/>
        <v>9.7028284998209591E-2</v>
      </c>
      <c r="T309">
        <f t="shared" si="48"/>
        <v>3.485382617761601E-2</v>
      </c>
      <c r="U309">
        <f t="shared" si="43"/>
        <v>-0.10362992160634259</v>
      </c>
      <c r="V309">
        <f t="shared" si="49"/>
        <v>3.5775554615068449E-2</v>
      </c>
      <c r="W309">
        <f t="shared" si="50"/>
        <v>2.2664404389735576E-2</v>
      </c>
      <c r="X309">
        <f t="shared" si="51"/>
        <v>8.4066200307440844E-2</v>
      </c>
    </row>
    <row r="310" spans="1:24">
      <c r="A310" s="12">
        <v>44316</v>
      </c>
      <c r="B310">
        <v>7715</v>
      </c>
      <c r="C310" s="10">
        <f t="shared" si="52"/>
        <v>6.4578446253622079E-2</v>
      </c>
      <c r="D310">
        <v>6076</v>
      </c>
      <c r="E310" s="10">
        <f t="shared" si="44"/>
        <v>9.4774774774774695E-2</v>
      </c>
      <c r="F310">
        <v>506.2</v>
      </c>
      <c r="G310" s="10">
        <f t="shared" si="45"/>
        <v>2.3762376237623783E-3</v>
      </c>
      <c r="H310">
        <v>2327</v>
      </c>
      <c r="I310" s="10">
        <f t="shared" si="46"/>
        <v>1.7219113215669601E-3</v>
      </c>
      <c r="J310">
        <v>638</v>
      </c>
      <c r="K310" s="10">
        <f t="shared" si="47"/>
        <v>4.1122715404699806E-2</v>
      </c>
      <c r="T310">
        <f t="shared" si="48"/>
        <v>5.5947751192937045E-2</v>
      </c>
      <c r="U310">
        <f t="shared" si="43"/>
        <v>9.4102667941343102E-2</v>
      </c>
      <c r="V310">
        <f t="shared" si="49"/>
        <v>-5.4522581848104098E-3</v>
      </c>
      <c r="W310">
        <f t="shared" si="50"/>
        <v>-1.4058029393748811E-2</v>
      </c>
      <c r="X310">
        <f t="shared" si="51"/>
        <v>2.8160630713931059E-2</v>
      </c>
    </row>
    <row r="311" spans="1:24">
      <c r="A311" s="1">
        <v>44347</v>
      </c>
      <c r="B311">
        <v>8046</v>
      </c>
      <c r="C311" s="10">
        <f t="shared" si="52"/>
        <v>4.2903434867141987E-2</v>
      </c>
      <c r="D311">
        <v>6064</v>
      </c>
      <c r="E311" s="10">
        <f t="shared" si="44"/>
        <v>-1.9749835418038098E-3</v>
      </c>
      <c r="F311">
        <v>526.6</v>
      </c>
      <c r="G311" s="10">
        <f t="shared" si="45"/>
        <v>4.0300276570525595E-2</v>
      </c>
      <c r="H311">
        <v>2285</v>
      </c>
      <c r="I311" s="10">
        <f t="shared" si="46"/>
        <v>-1.8048990116029229E-2</v>
      </c>
      <c r="J311">
        <v>656.6</v>
      </c>
      <c r="K311" s="10">
        <f t="shared" si="47"/>
        <v>2.9153605015673989E-2</v>
      </c>
      <c r="T311">
        <f t="shared" si="48"/>
        <v>3.4272739806456953E-2</v>
      </c>
      <c r="U311">
        <f t="shared" si="43"/>
        <v>-2.6470903752353983E-3</v>
      </c>
      <c r="V311">
        <f t="shared" si="49"/>
        <v>3.2471780761952805E-2</v>
      </c>
      <c r="W311">
        <f t="shared" si="50"/>
        <v>-3.3828930831345E-2</v>
      </c>
      <c r="X311">
        <f t="shared" si="51"/>
        <v>1.6191520324905243E-2</v>
      </c>
    </row>
    <row r="312" spans="1:24">
      <c r="A312" s="1">
        <v>44377</v>
      </c>
      <c r="B312">
        <v>8683</v>
      </c>
      <c r="C312" s="10">
        <f t="shared" si="52"/>
        <v>7.916977380064627E-2</v>
      </c>
      <c r="D312">
        <v>5949</v>
      </c>
      <c r="E312" s="10">
        <f t="shared" si="44"/>
        <v>-1.8964379947229548E-2</v>
      </c>
      <c r="F312">
        <v>522</v>
      </c>
      <c r="G312" s="10">
        <f t="shared" si="45"/>
        <v>-8.7352829472086002E-3</v>
      </c>
      <c r="H312">
        <v>2389</v>
      </c>
      <c r="I312" s="10">
        <f t="shared" si="46"/>
        <v>4.5514223194748293E-2</v>
      </c>
      <c r="J312">
        <v>684.2</v>
      </c>
      <c r="K312" s="10">
        <f t="shared" si="47"/>
        <v>4.2034724337496332E-2</v>
      </c>
      <c r="T312">
        <f t="shared" si="48"/>
        <v>7.0539078739961236E-2</v>
      </c>
      <c r="U312">
        <f t="shared" si="43"/>
        <v>-1.9636486780661138E-2</v>
      </c>
      <c r="V312">
        <f t="shared" si="49"/>
        <v>-1.656377875578139E-2</v>
      </c>
      <c r="W312">
        <f t="shared" si="50"/>
        <v>2.9734282479432522E-2</v>
      </c>
      <c r="X312">
        <f t="shared" si="51"/>
        <v>2.9072639646727585E-2</v>
      </c>
    </row>
    <row r="313" spans="1:24">
      <c r="A313" s="1">
        <v>44407</v>
      </c>
      <c r="B313">
        <v>8268</v>
      </c>
      <c r="C313" s="10">
        <f t="shared" si="52"/>
        <v>-4.7794541057238238E-2</v>
      </c>
      <c r="D313">
        <v>6101</v>
      </c>
      <c r="E313" s="10">
        <f t="shared" si="44"/>
        <v>2.555051269120856E-2</v>
      </c>
      <c r="F313">
        <v>576</v>
      </c>
      <c r="G313" s="10">
        <f t="shared" si="45"/>
        <v>0.10344827586206895</v>
      </c>
      <c r="H313">
        <v>2666</v>
      </c>
      <c r="I313" s="10">
        <f t="shared" si="46"/>
        <v>0.11594809543742146</v>
      </c>
      <c r="J313">
        <v>701.6</v>
      </c>
      <c r="K313" s="10">
        <f t="shared" si="47"/>
        <v>2.5431160479391979E-2</v>
      </c>
      <c r="T313">
        <f t="shared" si="48"/>
        <v>-5.6425236117923272E-2</v>
      </c>
      <c r="U313">
        <f t="shared" si="43"/>
        <v>2.487840585777697E-2</v>
      </c>
      <c r="V313">
        <f t="shared" si="49"/>
        <v>9.5619780053496167E-2</v>
      </c>
      <c r="W313">
        <f t="shared" si="50"/>
        <v>0.10016815472210569</v>
      </c>
      <c r="X313">
        <f t="shared" si="51"/>
        <v>1.2469075788623231E-2</v>
      </c>
    </row>
    <row r="314" spans="1:24">
      <c r="A314" s="1">
        <v>44439</v>
      </c>
      <c r="B314">
        <v>8514</v>
      </c>
      <c r="C314" s="10">
        <f t="shared" si="52"/>
        <v>2.9753265602322276E-2</v>
      </c>
      <c r="D314">
        <v>5382</v>
      </c>
      <c r="E314" s="10">
        <f t="shared" si="44"/>
        <v>-0.117849532863465</v>
      </c>
      <c r="F314">
        <v>568.4</v>
      </c>
      <c r="G314" s="10">
        <f t="shared" si="45"/>
        <v>-1.3194444444444509E-2</v>
      </c>
      <c r="H314">
        <v>2636</v>
      </c>
      <c r="I314" s="10">
        <f t="shared" si="46"/>
        <v>-1.1252813203300849E-2</v>
      </c>
      <c r="J314">
        <v>742.2</v>
      </c>
      <c r="K314" s="10">
        <f t="shared" si="47"/>
        <v>5.786773090079822E-2</v>
      </c>
      <c r="T314">
        <f t="shared" si="48"/>
        <v>2.1122570541637239E-2</v>
      </c>
      <c r="U314">
        <f t="shared" si="43"/>
        <v>-0.11852163969689659</v>
      </c>
      <c r="V314">
        <f t="shared" si="49"/>
        <v>-2.1022940253017298E-2</v>
      </c>
      <c r="W314">
        <f t="shared" si="50"/>
        <v>-2.703275391861662E-2</v>
      </c>
      <c r="X314">
        <f t="shared" si="51"/>
        <v>4.4905646210029473E-2</v>
      </c>
    </row>
    <row r="315" spans="1:24">
      <c r="A315" s="1">
        <v>44469</v>
      </c>
      <c r="B315">
        <v>8958</v>
      </c>
      <c r="C315" s="10">
        <f t="shared" si="52"/>
        <v>5.2149400986610361E-2</v>
      </c>
      <c r="D315">
        <v>4913.5</v>
      </c>
      <c r="E315" s="10">
        <f t="shared" si="44"/>
        <v>-8.704942400594573E-2</v>
      </c>
      <c r="F315">
        <v>565.20000000000005</v>
      </c>
      <c r="G315" s="10">
        <f t="shared" si="45"/>
        <v>-5.6298381421533428E-3</v>
      </c>
      <c r="H315">
        <v>2455</v>
      </c>
      <c r="I315" s="10">
        <f t="shared" si="46"/>
        <v>-6.8664643399089509E-2</v>
      </c>
      <c r="J315">
        <v>709.6</v>
      </c>
      <c r="K315" s="10">
        <f t="shared" si="47"/>
        <v>-4.3923470762597727E-2</v>
      </c>
      <c r="T315">
        <f t="shared" si="48"/>
        <v>4.3518705925925327E-2</v>
      </c>
      <c r="U315">
        <f t="shared" si="43"/>
        <v>-8.7721530839377324E-2</v>
      </c>
      <c r="V315">
        <f t="shared" si="49"/>
        <v>-1.3458333950726131E-2</v>
      </c>
      <c r="W315">
        <f t="shared" si="50"/>
        <v>-8.444458411440528E-2</v>
      </c>
      <c r="X315">
        <f t="shared" si="51"/>
        <v>-5.6885555453366474E-2</v>
      </c>
    </row>
    <row r="316" spans="1:24">
      <c r="A316" s="12">
        <v>44498</v>
      </c>
      <c r="B316">
        <v>9094</v>
      </c>
      <c r="C316" s="10">
        <f t="shared" si="52"/>
        <v>1.5181960258986438E-2</v>
      </c>
      <c r="D316">
        <v>4560.5</v>
      </c>
      <c r="E316" s="10">
        <f t="shared" si="44"/>
        <v>-7.1842881856110763E-2</v>
      </c>
      <c r="F316">
        <v>551.79999999999995</v>
      </c>
      <c r="G316" s="10">
        <f t="shared" si="45"/>
        <v>-2.3708421797593915E-2</v>
      </c>
      <c r="H316">
        <v>2702</v>
      </c>
      <c r="I316" s="10">
        <f t="shared" si="46"/>
        <v>0.10061099796334005</v>
      </c>
      <c r="J316">
        <v>710.8</v>
      </c>
      <c r="K316" s="10">
        <f t="shared" si="47"/>
        <v>1.6910935738443378E-3</v>
      </c>
      <c r="T316">
        <f t="shared" si="48"/>
        <v>6.5512651983014002E-3</v>
      </c>
      <c r="U316">
        <f t="shared" si="43"/>
        <v>-7.2514988689542356E-2</v>
      </c>
      <c r="V316">
        <f t="shared" si="49"/>
        <v>-3.1536917606166705E-2</v>
      </c>
      <c r="W316">
        <f t="shared" si="50"/>
        <v>8.4831057248024283E-2</v>
      </c>
      <c r="X316">
        <f t="shared" si="51"/>
        <v>-1.127099111692441E-2</v>
      </c>
    </row>
    <row r="317" spans="1:24">
      <c r="A317" s="1">
        <v>44530</v>
      </c>
      <c r="B317">
        <v>8276</v>
      </c>
      <c r="C317" s="10">
        <f t="shared" si="52"/>
        <v>-8.9949417198152637E-2</v>
      </c>
      <c r="D317">
        <v>4612</v>
      </c>
      <c r="E317" s="10">
        <f t="shared" si="44"/>
        <v>1.1292621423089511E-2</v>
      </c>
      <c r="F317">
        <v>548.20000000000005</v>
      </c>
      <c r="G317" s="10">
        <f t="shared" si="45"/>
        <v>-6.5241029358461544E-3</v>
      </c>
      <c r="H317">
        <v>2868</v>
      </c>
      <c r="I317" s="10">
        <f t="shared" si="46"/>
        <v>6.1435973353071827E-2</v>
      </c>
      <c r="J317">
        <v>771.8</v>
      </c>
      <c r="K317" s="10">
        <f t="shared" si="47"/>
        <v>8.5818795723128893E-2</v>
      </c>
      <c r="T317">
        <f t="shared" si="48"/>
        <v>-9.8580112258837671E-2</v>
      </c>
      <c r="U317">
        <f t="shared" si="43"/>
        <v>1.0620514589657922E-2</v>
      </c>
      <c r="V317">
        <f t="shared" si="49"/>
        <v>-1.4352598744418943E-2</v>
      </c>
      <c r="W317">
        <f t="shared" si="50"/>
        <v>4.5656032637756055E-2</v>
      </c>
      <c r="X317">
        <f t="shared" si="51"/>
        <v>7.2856711032360147E-2</v>
      </c>
    </row>
    <row r="318" spans="1:24">
      <c r="A318" s="1">
        <v>44561</v>
      </c>
      <c r="B318">
        <v>8678</v>
      </c>
      <c r="C318" s="10">
        <f t="shared" si="52"/>
        <v>4.8574190430159536E-2</v>
      </c>
      <c r="D318">
        <v>4892</v>
      </c>
      <c r="E318" s="10">
        <f t="shared" si="44"/>
        <v>6.0711188204683353E-2</v>
      </c>
      <c r="F318">
        <v>549.79999999999995</v>
      </c>
      <c r="G318" s="10">
        <f t="shared" si="45"/>
        <v>2.9186428310834511E-3</v>
      </c>
      <c r="H318">
        <v>2885</v>
      </c>
      <c r="I318" s="10">
        <f t="shared" si="46"/>
        <v>5.9274755927476441E-3</v>
      </c>
      <c r="J318">
        <v>852.6</v>
      </c>
      <c r="K318" s="10">
        <f t="shared" si="47"/>
        <v>0.10469033428349328</v>
      </c>
      <c r="T318">
        <f t="shared" si="48"/>
        <v>3.9943495369474502E-2</v>
      </c>
      <c r="U318">
        <f t="shared" si="43"/>
        <v>6.0039081371251767E-2</v>
      </c>
      <c r="V318">
        <f t="shared" si="49"/>
        <v>-4.909852977489337E-3</v>
      </c>
      <c r="W318">
        <f t="shared" si="50"/>
        <v>-9.852465122568127E-3</v>
      </c>
      <c r="X318">
        <f t="shared" si="51"/>
        <v>9.1728249592724534E-2</v>
      </c>
    </row>
    <row r="319" spans="1:24">
      <c r="A319" s="1">
        <v>44592</v>
      </c>
      <c r="B319">
        <v>8617</v>
      </c>
      <c r="C319" s="10">
        <f t="shared" si="52"/>
        <v>-7.029269416916395E-3</v>
      </c>
      <c r="D319">
        <v>5185</v>
      </c>
      <c r="E319" s="10">
        <f t="shared" si="44"/>
        <v>5.989370400654126E-2</v>
      </c>
      <c r="F319">
        <v>577.20000000000005</v>
      </c>
      <c r="G319" s="10">
        <f t="shared" si="45"/>
        <v>4.9836304110585816E-2</v>
      </c>
      <c r="H319">
        <v>2767</v>
      </c>
      <c r="I319" s="10">
        <f t="shared" si="46"/>
        <v>-4.0901213171577133E-2</v>
      </c>
      <c r="J319">
        <v>720.8</v>
      </c>
      <c r="K319" s="10">
        <f t="shared" si="47"/>
        <v>-0.15458597231996252</v>
      </c>
      <c r="T319">
        <f t="shared" si="48"/>
        <v>-1.5659964477601433E-2</v>
      </c>
      <c r="U319">
        <f t="shared" si="43"/>
        <v>5.9221597173109673E-2</v>
      </c>
      <c r="V319">
        <f t="shared" si="49"/>
        <v>4.2007808302013026E-2</v>
      </c>
      <c r="W319">
        <f t="shared" si="50"/>
        <v>-5.6681153886892904E-2</v>
      </c>
      <c r="X319">
        <f t="shared" si="51"/>
        <v>-0.16754805701073128</v>
      </c>
    </row>
    <row r="320" spans="1:24">
      <c r="A320" s="1">
        <v>44620</v>
      </c>
      <c r="B320">
        <v>9059</v>
      </c>
      <c r="C320" s="10">
        <f t="shared" si="52"/>
        <v>5.1293953812231674E-2</v>
      </c>
      <c r="D320">
        <v>5791</v>
      </c>
      <c r="E320" s="10">
        <f t="shared" si="44"/>
        <v>0.11687560270009634</v>
      </c>
      <c r="F320">
        <v>719.6</v>
      </c>
      <c r="G320" s="10">
        <f t="shared" si="45"/>
        <v>0.24670824670824665</v>
      </c>
      <c r="H320">
        <v>2969</v>
      </c>
      <c r="I320" s="10">
        <f t="shared" si="46"/>
        <v>7.300325262016627E-2</v>
      </c>
      <c r="J320">
        <v>702.8</v>
      </c>
      <c r="K320" s="10">
        <f t="shared" si="47"/>
        <v>-2.4972253052164217E-2</v>
      </c>
      <c r="T320">
        <f t="shared" si="48"/>
        <v>4.266325875154664E-2</v>
      </c>
      <c r="U320">
        <f t="shared" si="43"/>
        <v>0.11620349586666474</v>
      </c>
      <c r="V320">
        <f t="shared" si="49"/>
        <v>0.23887975089967386</v>
      </c>
      <c r="W320">
        <f t="shared" si="50"/>
        <v>5.7223311904850499E-2</v>
      </c>
      <c r="X320">
        <f t="shared" si="51"/>
        <v>-3.7934337742932964E-2</v>
      </c>
    </row>
    <row r="321" spans="1:24">
      <c r="A321" s="1">
        <v>44651</v>
      </c>
      <c r="B321">
        <v>10132</v>
      </c>
      <c r="C321" s="10">
        <f t="shared" si="52"/>
        <v>0.1184457445634175</v>
      </c>
      <c r="D321">
        <v>6081</v>
      </c>
      <c r="E321" s="10">
        <f t="shared" si="44"/>
        <v>5.0077706786392673E-2</v>
      </c>
      <c r="F321">
        <v>717.4</v>
      </c>
      <c r="G321" s="10">
        <f t="shared" si="45"/>
        <v>-3.0572540300167761E-3</v>
      </c>
      <c r="H321">
        <v>2968</v>
      </c>
      <c r="I321" s="10">
        <f t="shared" si="46"/>
        <v>-3.3681374200067449E-4</v>
      </c>
      <c r="J321">
        <v>701.2</v>
      </c>
      <c r="K321" s="10">
        <f t="shared" si="47"/>
        <v>-2.2766078542969526E-3</v>
      </c>
      <c r="T321">
        <f t="shared" si="48"/>
        <v>0.10981504950273246</v>
      </c>
      <c r="U321">
        <f t="shared" si="43"/>
        <v>4.9405599952961086E-2</v>
      </c>
      <c r="V321">
        <f t="shared" si="49"/>
        <v>-1.0885749838589564E-2</v>
      </c>
      <c r="W321">
        <f t="shared" si="50"/>
        <v>-1.6116754457316446E-2</v>
      </c>
      <c r="X321">
        <f t="shared" si="51"/>
        <v>-1.5238692545065701E-2</v>
      </c>
    </row>
    <row r="322" spans="1:24">
      <c r="A322" s="12">
        <v>44680</v>
      </c>
      <c r="B322">
        <v>10688</v>
      </c>
      <c r="C322" s="10">
        <f t="shared" si="52"/>
        <v>5.4875641531780595E-2</v>
      </c>
      <c r="D322">
        <v>5706</v>
      </c>
      <c r="E322" s="10">
        <f t="shared" si="44"/>
        <v>-6.1667488899851963E-2</v>
      </c>
      <c r="F322">
        <v>740</v>
      </c>
      <c r="G322" s="10">
        <f t="shared" si="45"/>
        <v>3.1502648452746085E-2</v>
      </c>
      <c r="H322">
        <v>3103</v>
      </c>
      <c r="I322" s="10">
        <f t="shared" si="46"/>
        <v>4.5485175202156336E-2</v>
      </c>
      <c r="J322">
        <v>737.4</v>
      </c>
      <c r="K322" s="10">
        <f t="shared" si="47"/>
        <v>5.1625784369651928E-2</v>
      </c>
      <c r="T322">
        <f t="shared" si="48"/>
        <v>4.624494647109556E-2</v>
      </c>
      <c r="U322">
        <f t="shared" si="43"/>
        <v>-6.233959573328355E-2</v>
      </c>
      <c r="V322">
        <f t="shared" si="49"/>
        <v>2.3674152644173295E-2</v>
      </c>
      <c r="W322">
        <f t="shared" si="50"/>
        <v>2.9705234486840565E-2</v>
      </c>
      <c r="X322">
        <f t="shared" si="51"/>
        <v>3.8663699678883182E-2</v>
      </c>
    </row>
    <row r="323" spans="1:24">
      <c r="A323" s="1">
        <v>44712</v>
      </c>
      <c r="B323">
        <v>10454</v>
      </c>
      <c r="C323" s="10">
        <f t="shared" si="52"/>
        <v>-2.1893712574850288E-2</v>
      </c>
      <c r="D323">
        <v>5750</v>
      </c>
      <c r="E323" s="10">
        <f t="shared" si="44"/>
        <v>7.7111812127585999E-3</v>
      </c>
      <c r="F323">
        <v>756</v>
      </c>
      <c r="G323" s="10">
        <f t="shared" si="45"/>
        <v>2.1621621621621623E-2</v>
      </c>
      <c r="H323">
        <v>2767</v>
      </c>
      <c r="I323" s="10">
        <f t="shared" si="46"/>
        <v>-0.10828230744440859</v>
      </c>
      <c r="J323">
        <v>656.6</v>
      </c>
      <c r="K323" s="10">
        <f t="shared" si="47"/>
        <v>-0.10957417954976945</v>
      </c>
      <c r="T323">
        <f t="shared" si="48"/>
        <v>-3.0524407635535326E-2</v>
      </c>
      <c r="U323">
        <f t="shared" si="43"/>
        <v>7.039074379327011E-3</v>
      </c>
      <c r="V323">
        <f t="shared" si="49"/>
        <v>1.3793125813048835E-2</v>
      </c>
      <c r="W323">
        <f t="shared" si="50"/>
        <v>-0.12406224815972436</v>
      </c>
      <c r="X323">
        <f t="shared" si="51"/>
        <v>-0.12253626424053819</v>
      </c>
    </row>
    <row r="324" spans="1:24">
      <c r="A324" s="1">
        <v>44742</v>
      </c>
      <c r="B324">
        <v>10800</v>
      </c>
      <c r="C324" s="10">
        <f t="shared" si="52"/>
        <v>3.3097378993686588E-2</v>
      </c>
      <c r="D324">
        <v>4916.5</v>
      </c>
      <c r="E324" s="10">
        <f t="shared" si="44"/>
        <v>-0.14495652173913043</v>
      </c>
      <c r="F324">
        <v>830.2</v>
      </c>
      <c r="G324" s="10">
        <f t="shared" si="45"/>
        <v>9.8148148148148318E-2</v>
      </c>
      <c r="H324">
        <v>2719</v>
      </c>
      <c r="I324" s="10">
        <f t="shared" si="46"/>
        <v>-1.7347307553306823E-2</v>
      </c>
      <c r="J324">
        <v>634.79999999999995</v>
      </c>
      <c r="K324" s="10">
        <f t="shared" si="47"/>
        <v>-3.3201340237587695E-2</v>
      </c>
      <c r="T324">
        <f t="shared" si="48"/>
        <v>2.4466683933001551E-2</v>
      </c>
      <c r="U324">
        <f t="shared" si="43"/>
        <v>-0.14562862857256201</v>
      </c>
      <c r="V324">
        <f t="shared" si="49"/>
        <v>9.0319652339575535E-2</v>
      </c>
      <c r="W324">
        <f t="shared" si="50"/>
        <v>-3.3127248268622594E-2</v>
      </c>
      <c r="X324">
        <f t="shared" si="51"/>
        <v>-4.6163424928356442E-2</v>
      </c>
    </row>
    <row r="325" spans="1:24">
      <c r="A325" s="1">
        <v>44771</v>
      </c>
      <c r="B325">
        <v>10844</v>
      </c>
      <c r="C325" s="10">
        <f t="shared" si="52"/>
        <v>4.0740740740741188E-3</v>
      </c>
      <c r="D325">
        <v>4924.5</v>
      </c>
      <c r="E325" s="10">
        <f t="shared" si="44"/>
        <v>1.627173802501769E-3</v>
      </c>
      <c r="F325">
        <v>770</v>
      </c>
      <c r="G325" s="10">
        <f t="shared" si="45"/>
        <v>-7.2512647554806131E-2</v>
      </c>
      <c r="H325">
        <v>3071</v>
      </c>
      <c r="I325" s="10">
        <f t="shared" si="46"/>
        <v>0.12945936005884517</v>
      </c>
      <c r="J325">
        <v>704.4</v>
      </c>
      <c r="K325" s="10">
        <f t="shared" si="47"/>
        <v>0.10964083175803396</v>
      </c>
      <c r="T325">
        <f t="shared" si="48"/>
        <v>-4.5566209866109188E-3</v>
      </c>
      <c r="U325">
        <f t="shared" ref="U325:U352" si="53">IFERROR(E325-$O$3,"N/A")</f>
        <v>9.550669690701804E-4</v>
      </c>
      <c r="V325">
        <f t="shared" si="49"/>
        <v>-8.0341143363378914E-2</v>
      </c>
      <c r="W325">
        <f t="shared" si="50"/>
        <v>0.1136794193435294</v>
      </c>
      <c r="X325">
        <f t="shared" si="51"/>
        <v>9.6678747067265217E-2</v>
      </c>
    </row>
    <row r="326" spans="1:24">
      <c r="A326" s="1">
        <v>44804</v>
      </c>
      <c r="B326">
        <v>10644</v>
      </c>
      <c r="C326" s="10">
        <f t="shared" si="52"/>
        <v>-1.8443378827001089E-2</v>
      </c>
      <c r="D326">
        <v>4771</v>
      </c>
      <c r="E326" s="10">
        <f t="shared" si="44"/>
        <v>-3.1170677226114329E-2</v>
      </c>
      <c r="F326">
        <v>776.2</v>
      </c>
      <c r="G326" s="10">
        <f t="shared" si="45"/>
        <v>8.0519480519480879E-3</v>
      </c>
      <c r="H326">
        <v>2861</v>
      </c>
      <c r="I326" s="10">
        <f t="shared" si="46"/>
        <v>-6.8381634646694889E-2</v>
      </c>
      <c r="J326">
        <v>715.2</v>
      </c>
      <c r="K326" s="10">
        <f t="shared" si="47"/>
        <v>1.5332197614991605E-2</v>
      </c>
      <c r="T326">
        <f t="shared" si="48"/>
        <v>-2.7074073887686127E-2</v>
      </c>
      <c r="U326">
        <f t="shared" si="53"/>
        <v>-3.1842784059545916E-2</v>
      </c>
      <c r="V326">
        <f t="shared" si="49"/>
        <v>2.234522433752998E-4</v>
      </c>
      <c r="W326">
        <f t="shared" si="50"/>
        <v>-8.416157536201066E-2</v>
      </c>
      <c r="X326">
        <f t="shared" si="51"/>
        <v>2.3701129242228568E-3</v>
      </c>
    </row>
    <row r="327" spans="1:24">
      <c r="A327" s="1">
        <v>44834</v>
      </c>
      <c r="B327">
        <v>9944</v>
      </c>
      <c r="C327" s="10">
        <f t="shared" si="52"/>
        <v>-6.5764750093949664E-2</v>
      </c>
      <c r="D327">
        <v>4896</v>
      </c>
      <c r="E327" s="10">
        <f t="shared" ref="E327:E352" si="54">IFERROR(D327/D326-1,"N/A")</f>
        <v>2.6199958080067143E-2</v>
      </c>
      <c r="F327">
        <v>789.8</v>
      </c>
      <c r="G327" s="10">
        <f t="shared" ref="G327:G352" si="55">IFERROR(F327/F326-1,"N/A")</f>
        <v>1.7521257407884461E-2</v>
      </c>
      <c r="H327">
        <v>2760</v>
      </c>
      <c r="I327" s="10">
        <f t="shared" ref="I327:I352" si="56">IFERROR(H327/H326-1,"N/A")</f>
        <v>-3.5302341838517992E-2</v>
      </c>
      <c r="J327">
        <v>697.2</v>
      </c>
      <c r="K327" s="10">
        <f t="shared" ref="K327:K352" si="57">IFERROR(J327/J326-1,"N/A")</f>
        <v>-2.5167785234899376E-2</v>
      </c>
      <c r="T327">
        <f t="shared" ref="T327:T352" si="58">IFERROR(C327-$N$3,"N/A")</f>
        <v>-7.4395445154634698E-2</v>
      </c>
      <c r="U327">
        <f t="shared" si="53"/>
        <v>2.5527851246635553E-2</v>
      </c>
      <c r="V327">
        <f t="shared" ref="V327:V352" si="59">IFERROR(G327-$P$3,"N/A")</f>
        <v>9.6927615993116726E-3</v>
      </c>
      <c r="W327">
        <f t="shared" ref="W327:W352" si="60">IFERROR(I327-$Q$3,"N/A")</f>
        <v>-5.1082282553833763E-2</v>
      </c>
      <c r="X327">
        <f t="shared" ref="X327:X352" si="61">IFERROR(K327-$R$3,"N/A")</f>
        <v>-3.8129869925668122E-2</v>
      </c>
    </row>
    <row r="328" spans="1:24">
      <c r="A328" s="12">
        <v>44865</v>
      </c>
      <c r="B328">
        <v>10254</v>
      </c>
      <c r="C328" s="10">
        <f t="shared" ref="C328:C352" si="62">IFERROR(B328/B327-1,"N/A")</f>
        <v>3.117457763475473E-2</v>
      </c>
      <c r="D328">
        <v>4537</v>
      </c>
      <c r="E328" s="10">
        <f t="shared" si="54"/>
        <v>-7.3325163398692772E-2</v>
      </c>
      <c r="F328">
        <v>814.4</v>
      </c>
      <c r="G328" s="10">
        <f t="shared" si="55"/>
        <v>3.114712585464674E-2</v>
      </c>
      <c r="H328">
        <v>2841</v>
      </c>
      <c r="I328" s="10">
        <f t="shared" si="56"/>
        <v>2.934782608695663E-2</v>
      </c>
      <c r="J328">
        <v>726.8</v>
      </c>
      <c r="K328" s="10">
        <f t="shared" si="57"/>
        <v>4.2455536431439844E-2</v>
      </c>
      <c r="T328">
        <f t="shared" si="58"/>
        <v>2.2543882574069692E-2</v>
      </c>
      <c r="U328">
        <f t="shared" si="53"/>
        <v>-7.3997270232124365E-2</v>
      </c>
      <c r="V328">
        <f t="shared" si="59"/>
        <v>2.331863004607395E-2</v>
      </c>
      <c r="W328">
        <f t="shared" si="60"/>
        <v>1.3567885371640859E-2</v>
      </c>
      <c r="X328">
        <f t="shared" si="61"/>
        <v>2.9493451740671098E-2</v>
      </c>
    </row>
    <row r="329" spans="1:24">
      <c r="A329" s="1">
        <v>44895</v>
      </c>
      <c r="B329">
        <v>11166</v>
      </c>
      <c r="C329" s="10">
        <f t="shared" si="62"/>
        <v>8.8940901111761228E-2</v>
      </c>
      <c r="D329">
        <v>5585</v>
      </c>
      <c r="E329" s="10">
        <f t="shared" si="54"/>
        <v>0.23098964073176109</v>
      </c>
      <c r="F329">
        <v>822.6</v>
      </c>
      <c r="G329" s="10">
        <f t="shared" si="55"/>
        <v>1.0068762278978349E-2</v>
      </c>
      <c r="H329">
        <v>3048</v>
      </c>
      <c r="I329" s="10">
        <f t="shared" si="56"/>
        <v>7.2861668426610349E-2</v>
      </c>
      <c r="J329">
        <v>796.6</v>
      </c>
      <c r="K329" s="10">
        <f t="shared" si="57"/>
        <v>9.6037424325811971E-2</v>
      </c>
      <c r="T329">
        <f t="shared" si="58"/>
        <v>8.0310206051076194E-2</v>
      </c>
      <c r="U329">
        <f t="shared" si="53"/>
        <v>0.23031753389832951</v>
      </c>
      <c r="V329">
        <f t="shared" si="59"/>
        <v>2.2402664704055612E-3</v>
      </c>
      <c r="W329">
        <f t="shared" si="60"/>
        <v>5.7081727711294578E-2</v>
      </c>
      <c r="X329">
        <f t="shared" si="61"/>
        <v>8.3075339635043224E-2</v>
      </c>
    </row>
    <row r="330" spans="1:24">
      <c r="A330" s="1">
        <v>44925</v>
      </c>
      <c r="B330">
        <v>11218</v>
      </c>
      <c r="C330" s="10">
        <f t="shared" si="62"/>
        <v>4.6569944474297298E-3</v>
      </c>
      <c r="D330">
        <v>5798</v>
      </c>
      <c r="E330" s="10">
        <f t="shared" si="54"/>
        <v>3.8137869292748539E-2</v>
      </c>
      <c r="F330">
        <v>856</v>
      </c>
      <c r="G330" s="10">
        <f t="shared" si="55"/>
        <v>4.0602966204716706E-2</v>
      </c>
      <c r="H330">
        <v>2759</v>
      </c>
      <c r="I330" s="10">
        <f t="shared" si="56"/>
        <v>-9.4816272965879245E-2</v>
      </c>
      <c r="J330">
        <v>745.6</v>
      </c>
      <c r="K330" s="10">
        <f t="shared" si="57"/>
        <v>-6.4022093899071097E-2</v>
      </c>
      <c r="T330">
        <f t="shared" si="58"/>
        <v>-3.9737006132553078E-3</v>
      </c>
      <c r="U330">
        <f t="shared" si="53"/>
        <v>3.7465762459316952E-2</v>
      </c>
      <c r="V330">
        <f t="shared" si="59"/>
        <v>3.2774470396143916E-2</v>
      </c>
      <c r="W330">
        <f t="shared" si="60"/>
        <v>-0.11059621368119502</v>
      </c>
      <c r="X330">
        <f t="shared" si="61"/>
        <v>-7.6984178589839844E-2</v>
      </c>
    </row>
    <row r="331" spans="1:24">
      <c r="A331" s="1">
        <v>44957</v>
      </c>
      <c r="B331">
        <v>10590</v>
      </c>
      <c r="C331" s="10">
        <f t="shared" si="62"/>
        <v>-5.5981458370475967E-2</v>
      </c>
      <c r="D331">
        <v>6319</v>
      </c>
      <c r="E331" s="10">
        <f t="shared" si="54"/>
        <v>8.985857192135227E-2</v>
      </c>
      <c r="F331">
        <v>856.8</v>
      </c>
      <c r="G331" s="10">
        <f t="shared" si="55"/>
        <v>9.3457943925234765E-4</v>
      </c>
      <c r="H331">
        <v>2970</v>
      </c>
      <c r="I331" s="10">
        <f t="shared" si="56"/>
        <v>7.6476984414642901E-2</v>
      </c>
      <c r="J331">
        <v>776.8</v>
      </c>
      <c r="K331" s="10">
        <f t="shared" si="57"/>
        <v>4.1845493562231661E-2</v>
      </c>
      <c r="T331">
        <f t="shared" si="58"/>
        <v>-6.4612153431161001E-2</v>
      </c>
      <c r="U331">
        <f t="shared" si="53"/>
        <v>8.9186465087920677E-2</v>
      </c>
      <c r="V331">
        <f t="shared" si="59"/>
        <v>-6.8939163693204405E-3</v>
      </c>
      <c r="W331">
        <f t="shared" si="60"/>
        <v>6.069704369932713E-2</v>
      </c>
      <c r="X331">
        <f t="shared" si="61"/>
        <v>2.8883408871462915E-2</v>
      </c>
    </row>
    <row r="332" spans="1:24">
      <c r="A332" s="1">
        <v>44985</v>
      </c>
      <c r="B332">
        <v>10880</v>
      </c>
      <c r="C332" s="10">
        <f t="shared" si="62"/>
        <v>2.738432483474984E-2</v>
      </c>
      <c r="D332">
        <v>5712</v>
      </c>
      <c r="E332" s="10">
        <f t="shared" si="54"/>
        <v>-9.6059503085931364E-2</v>
      </c>
      <c r="F332">
        <v>898</v>
      </c>
      <c r="G332" s="10">
        <f t="shared" si="55"/>
        <v>4.8085901027077549E-2</v>
      </c>
      <c r="H332">
        <v>2964</v>
      </c>
      <c r="I332" s="10">
        <f t="shared" si="56"/>
        <v>-2.0202020202020332E-3</v>
      </c>
      <c r="J332">
        <v>748.6</v>
      </c>
      <c r="K332" s="10">
        <f t="shared" si="57"/>
        <v>-3.6302780638516885E-2</v>
      </c>
      <c r="T332">
        <f t="shared" si="58"/>
        <v>1.8753629774064803E-2</v>
      </c>
      <c r="U332">
        <f t="shared" si="53"/>
        <v>-9.6731609919362957E-2</v>
      </c>
      <c r="V332">
        <f t="shared" si="59"/>
        <v>4.0257405218504759E-2</v>
      </c>
      <c r="W332">
        <f t="shared" si="60"/>
        <v>-1.7800142735517804E-2</v>
      </c>
      <c r="X332">
        <f t="shared" si="61"/>
        <v>-4.9264865329285631E-2</v>
      </c>
    </row>
    <row r="333" spans="1:24">
      <c r="A333" s="1">
        <v>45016</v>
      </c>
      <c r="B333">
        <v>11232</v>
      </c>
      <c r="C333" s="10">
        <f t="shared" si="62"/>
        <v>3.2352941176470695E-2</v>
      </c>
      <c r="D333">
        <v>5478</v>
      </c>
      <c r="E333" s="10">
        <f t="shared" si="54"/>
        <v>-4.0966386554621814E-2</v>
      </c>
      <c r="F333">
        <v>982.6</v>
      </c>
      <c r="G333" s="10">
        <f t="shared" si="55"/>
        <v>9.4209354120267319E-2</v>
      </c>
      <c r="H333">
        <v>3057</v>
      </c>
      <c r="I333" s="10">
        <f t="shared" si="56"/>
        <v>3.1376518218623417E-2</v>
      </c>
      <c r="J333">
        <v>775</v>
      </c>
      <c r="K333" s="10">
        <f t="shared" si="57"/>
        <v>3.5265829548490446E-2</v>
      </c>
      <c r="T333">
        <f t="shared" si="58"/>
        <v>2.3722246115785658E-2</v>
      </c>
      <c r="U333">
        <f t="shared" si="53"/>
        <v>-4.1638493388053401E-2</v>
      </c>
      <c r="V333">
        <f t="shared" si="59"/>
        <v>8.6380858311694536E-2</v>
      </c>
      <c r="W333">
        <f t="shared" si="60"/>
        <v>1.5596577503307646E-2</v>
      </c>
      <c r="X333">
        <f t="shared" si="61"/>
        <v>2.23037448577217E-2</v>
      </c>
    </row>
    <row r="334" spans="1:24">
      <c r="A334" s="12">
        <v>45044</v>
      </c>
      <c r="B334">
        <v>11746</v>
      </c>
      <c r="C334" s="10">
        <f t="shared" si="62"/>
        <v>4.5762108262108248E-2</v>
      </c>
      <c r="D334">
        <v>5049</v>
      </c>
      <c r="E334" s="10">
        <f t="shared" si="54"/>
        <v>-7.8313253012048167E-2</v>
      </c>
      <c r="F334">
        <v>1014</v>
      </c>
      <c r="G334" s="10">
        <f t="shared" si="55"/>
        <v>3.1956035009159445E-2</v>
      </c>
      <c r="H334">
        <v>3164</v>
      </c>
      <c r="I334" s="10">
        <f t="shared" si="56"/>
        <v>3.500163559044811E-2</v>
      </c>
      <c r="J334">
        <v>818.6</v>
      </c>
      <c r="K334" s="10">
        <f t="shared" si="57"/>
        <v>5.6258064516129025E-2</v>
      </c>
      <c r="T334">
        <f t="shared" si="58"/>
        <v>3.7131413201423213E-2</v>
      </c>
      <c r="U334">
        <f t="shared" si="53"/>
        <v>-7.8985359845479761E-2</v>
      </c>
      <c r="V334">
        <f t="shared" si="59"/>
        <v>2.4127539200586655E-2</v>
      </c>
      <c r="W334">
        <f t="shared" si="60"/>
        <v>1.9221694875132339E-2</v>
      </c>
      <c r="X334">
        <f t="shared" si="61"/>
        <v>4.3295979825360278E-2</v>
      </c>
    </row>
    <row r="335" spans="1:24">
      <c r="A335" s="1">
        <v>45077</v>
      </c>
      <c r="B335">
        <v>11660</v>
      </c>
      <c r="C335" s="10">
        <f t="shared" si="62"/>
        <v>-7.3216414098415949E-3</v>
      </c>
      <c r="D335">
        <v>4782</v>
      </c>
      <c r="E335" s="10">
        <f t="shared" si="54"/>
        <v>-5.2881758764111719E-2</v>
      </c>
      <c r="F335">
        <v>928.2</v>
      </c>
      <c r="G335" s="10">
        <f t="shared" si="55"/>
        <v>-8.4615384615384537E-2</v>
      </c>
      <c r="H335">
        <v>3144</v>
      </c>
      <c r="I335" s="10">
        <f t="shared" si="56"/>
        <v>-6.321112515802807E-3</v>
      </c>
      <c r="J335">
        <v>871</v>
      </c>
      <c r="K335" s="10">
        <f t="shared" si="57"/>
        <v>6.4011727339359892E-2</v>
      </c>
      <c r="T335">
        <f t="shared" si="58"/>
        <v>-1.5952336470526633E-2</v>
      </c>
      <c r="U335">
        <f t="shared" si="53"/>
        <v>-5.3553865597543306E-2</v>
      </c>
      <c r="V335">
        <f t="shared" si="59"/>
        <v>-9.244388042395732E-2</v>
      </c>
      <c r="W335">
        <f t="shared" si="60"/>
        <v>-2.2101053231118578E-2</v>
      </c>
      <c r="X335">
        <f t="shared" si="61"/>
        <v>5.1049642648591145E-2</v>
      </c>
    </row>
    <row r="336" spans="1:24">
      <c r="A336" s="1">
        <v>45107</v>
      </c>
      <c r="B336">
        <v>11276</v>
      </c>
      <c r="C336" s="10">
        <f t="shared" si="62"/>
        <v>-3.2933104631217791E-2</v>
      </c>
      <c r="D336">
        <v>4985.5</v>
      </c>
      <c r="E336" s="10">
        <f t="shared" si="54"/>
        <v>4.2555416143872815E-2</v>
      </c>
      <c r="F336">
        <v>927</v>
      </c>
      <c r="G336" s="10">
        <f t="shared" si="55"/>
        <v>-1.2928248222365823E-3</v>
      </c>
      <c r="H336">
        <v>2999</v>
      </c>
      <c r="I336" s="10">
        <f t="shared" si="56"/>
        <v>-4.6119592875318083E-2</v>
      </c>
      <c r="J336">
        <v>924.8</v>
      </c>
      <c r="K336" s="10">
        <f t="shared" si="57"/>
        <v>6.1768082663604895E-2</v>
      </c>
      <c r="T336">
        <f t="shared" si="58"/>
        <v>-4.1563799691902825E-2</v>
      </c>
      <c r="U336">
        <f t="shared" si="53"/>
        <v>4.1883309310441229E-2</v>
      </c>
      <c r="V336">
        <f t="shared" si="59"/>
        <v>-9.1213206308093705E-3</v>
      </c>
      <c r="W336">
        <f t="shared" si="60"/>
        <v>-6.1899533590633854E-2</v>
      </c>
      <c r="X336">
        <f t="shared" si="61"/>
        <v>4.8805997972836149E-2</v>
      </c>
    </row>
    <row r="337" spans="1:24">
      <c r="A337" s="1">
        <v>45138</v>
      </c>
      <c r="B337">
        <v>11186</v>
      </c>
      <c r="C337" s="10">
        <f t="shared" si="62"/>
        <v>-7.9815537424618999E-3</v>
      </c>
      <c r="D337">
        <v>5150</v>
      </c>
      <c r="E337" s="10">
        <f t="shared" si="54"/>
        <v>3.2995687493731829E-2</v>
      </c>
      <c r="F337">
        <v>931.4</v>
      </c>
      <c r="G337" s="10">
        <f t="shared" si="55"/>
        <v>4.746494066882434E-3</v>
      </c>
      <c r="H337">
        <v>2888</v>
      </c>
      <c r="I337" s="10">
        <f t="shared" si="56"/>
        <v>-3.7012337445815224E-2</v>
      </c>
      <c r="J337">
        <v>936.6</v>
      </c>
      <c r="K337" s="10">
        <f t="shared" si="57"/>
        <v>1.2759515570934354E-2</v>
      </c>
      <c r="T337">
        <f t="shared" si="58"/>
        <v>-1.6612248803146937E-2</v>
      </c>
      <c r="U337">
        <f t="shared" si="53"/>
        <v>3.2323580660300243E-2</v>
      </c>
      <c r="V337">
        <f t="shared" si="59"/>
        <v>-3.0820017416903541E-3</v>
      </c>
      <c r="W337">
        <f t="shared" si="60"/>
        <v>-5.2792278161130995E-2</v>
      </c>
      <c r="X337">
        <f t="shared" si="61"/>
        <v>-2.0256911983439381E-4</v>
      </c>
    </row>
    <row r="338" spans="1:24">
      <c r="A338" s="1">
        <v>45169</v>
      </c>
      <c r="B338">
        <v>10662</v>
      </c>
      <c r="C338" s="10">
        <f t="shared" si="62"/>
        <v>-4.6844269622742685E-2</v>
      </c>
      <c r="D338">
        <v>4872.5</v>
      </c>
      <c r="E338" s="10">
        <f t="shared" si="54"/>
        <v>-5.3883495145631066E-2</v>
      </c>
      <c r="F338">
        <v>1007.5</v>
      </c>
      <c r="G338" s="10">
        <f t="shared" si="55"/>
        <v>8.1704960274855187E-2</v>
      </c>
      <c r="H338">
        <v>2830</v>
      </c>
      <c r="I338" s="10">
        <f t="shared" si="56"/>
        <v>-2.0083102493074767E-2</v>
      </c>
      <c r="J338">
        <v>971</v>
      </c>
      <c r="K338" s="10">
        <f t="shared" si="57"/>
        <v>3.6728592782404368E-2</v>
      </c>
      <c r="T338">
        <f t="shared" si="58"/>
        <v>-5.5474964683427719E-2</v>
      </c>
      <c r="U338">
        <f t="shared" si="53"/>
        <v>-5.4555601979062653E-2</v>
      </c>
      <c r="V338">
        <f t="shared" si="59"/>
        <v>7.3876464466282404E-2</v>
      </c>
      <c r="W338">
        <f t="shared" si="60"/>
        <v>-3.5863043208390538E-2</v>
      </c>
      <c r="X338">
        <f t="shared" si="61"/>
        <v>2.3766508091635621E-2</v>
      </c>
    </row>
    <row r="339" spans="1:24">
      <c r="A339" s="1">
        <v>45198</v>
      </c>
      <c r="B339">
        <v>11102</v>
      </c>
      <c r="C339" s="10">
        <f t="shared" si="62"/>
        <v>4.1268054773963669E-2</v>
      </c>
      <c r="D339">
        <v>5174</v>
      </c>
      <c r="E339" s="10">
        <f t="shared" si="54"/>
        <v>6.1877886095433654E-2</v>
      </c>
      <c r="F339">
        <v>997.8</v>
      </c>
      <c r="G339" s="10">
        <f t="shared" si="55"/>
        <v>-9.627791563275534E-3</v>
      </c>
      <c r="H339">
        <v>2926</v>
      </c>
      <c r="I339" s="10">
        <f t="shared" si="56"/>
        <v>3.3922261484099048E-2</v>
      </c>
      <c r="J339">
        <v>989</v>
      </c>
      <c r="K339" s="10">
        <f t="shared" si="57"/>
        <v>1.8537590113285374E-2</v>
      </c>
      <c r="T339">
        <f t="shared" si="58"/>
        <v>3.2637359713278635E-2</v>
      </c>
      <c r="U339">
        <f t="shared" si="53"/>
        <v>6.1205779262002068E-2</v>
      </c>
      <c r="V339">
        <f t="shared" si="59"/>
        <v>-1.7456287371848324E-2</v>
      </c>
      <c r="W339">
        <f t="shared" si="60"/>
        <v>1.8142320768783277E-2</v>
      </c>
      <c r="X339">
        <f t="shared" si="61"/>
        <v>5.5755054225166256E-3</v>
      </c>
    </row>
    <row r="340" spans="1:24">
      <c r="A340" s="12">
        <v>45230</v>
      </c>
      <c r="B340">
        <v>10250</v>
      </c>
      <c r="C340" s="10">
        <f t="shared" si="62"/>
        <v>-7.6742929201945587E-2</v>
      </c>
      <c r="D340">
        <v>5255</v>
      </c>
      <c r="E340" s="10">
        <f t="shared" si="54"/>
        <v>1.5655199072284409E-2</v>
      </c>
      <c r="F340">
        <v>1104</v>
      </c>
      <c r="G340" s="10">
        <f t="shared" si="55"/>
        <v>0.10643415514131083</v>
      </c>
      <c r="H340">
        <v>2932</v>
      </c>
      <c r="I340" s="10">
        <f t="shared" si="56"/>
        <v>2.0505809979494138E-3</v>
      </c>
      <c r="J340">
        <v>970.6</v>
      </c>
      <c r="K340" s="10">
        <f t="shared" si="57"/>
        <v>-1.8604651162790642E-2</v>
      </c>
      <c r="T340">
        <f t="shared" si="58"/>
        <v>-8.5373624262630621E-2</v>
      </c>
      <c r="U340">
        <f t="shared" si="53"/>
        <v>1.4983092238852821E-2</v>
      </c>
      <c r="V340">
        <f t="shared" si="59"/>
        <v>9.8605659332738044E-2</v>
      </c>
      <c r="W340">
        <f t="shared" si="60"/>
        <v>-1.3729359717366357E-2</v>
      </c>
      <c r="X340">
        <f t="shared" si="61"/>
        <v>-3.1566735853559388E-2</v>
      </c>
    </row>
    <row r="341" spans="1:24">
      <c r="A341" s="1">
        <v>45260</v>
      </c>
      <c r="B341">
        <v>10126</v>
      </c>
      <c r="C341" s="10">
        <f t="shared" si="62"/>
        <v>-1.2097560975609767E-2</v>
      </c>
      <c r="D341">
        <v>5399</v>
      </c>
      <c r="E341" s="10">
        <f t="shared" si="54"/>
        <v>2.7402473834443386E-2</v>
      </c>
      <c r="F341">
        <v>1050</v>
      </c>
      <c r="G341" s="10">
        <f t="shared" si="55"/>
        <v>-4.8913043478260865E-2</v>
      </c>
      <c r="H341">
        <v>3002</v>
      </c>
      <c r="I341" s="10">
        <f t="shared" si="56"/>
        <v>2.3874488403820004E-2</v>
      </c>
      <c r="J341">
        <v>1130.5</v>
      </c>
      <c r="K341" s="10">
        <f t="shared" si="57"/>
        <v>0.1647434576550586</v>
      </c>
      <c r="T341">
        <f t="shared" si="58"/>
        <v>-2.0728256036294804E-2</v>
      </c>
      <c r="U341">
        <f t="shared" si="53"/>
        <v>2.6730367001011796E-2</v>
      </c>
      <c r="V341">
        <f t="shared" si="59"/>
        <v>-5.6741539286833655E-2</v>
      </c>
      <c r="W341">
        <f t="shared" si="60"/>
        <v>8.0945476885042333E-3</v>
      </c>
      <c r="X341">
        <f t="shared" si="61"/>
        <v>0.15178137296428984</v>
      </c>
    </row>
    <row r="342" spans="1:24">
      <c r="A342" s="1">
        <v>45289</v>
      </c>
      <c r="B342">
        <v>10600</v>
      </c>
      <c r="C342" s="10">
        <f t="shared" si="62"/>
        <v>4.6810191586016181E-2</v>
      </c>
      <c r="D342">
        <v>5842</v>
      </c>
      <c r="E342" s="10">
        <f t="shared" si="54"/>
        <v>8.205223189479538E-2</v>
      </c>
      <c r="F342">
        <v>1110.5</v>
      </c>
      <c r="G342" s="10">
        <f t="shared" si="55"/>
        <v>5.7619047619047681E-2</v>
      </c>
      <c r="H342">
        <v>3190</v>
      </c>
      <c r="I342" s="10">
        <f t="shared" si="56"/>
        <v>6.2624916722185286E-2</v>
      </c>
      <c r="J342">
        <v>1172.5</v>
      </c>
      <c r="K342" s="10">
        <f t="shared" si="57"/>
        <v>3.7151702786377694E-2</v>
      </c>
      <c r="T342">
        <f t="shared" si="58"/>
        <v>3.8179496525331147E-2</v>
      </c>
      <c r="U342">
        <f t="shared" si="53"/>
        <v>8.1380125061363787E-2</v>
      </c>
      <c r="V342">
        <f t="shared" si="59"/>
        <v>4.9790551810474891E-2</v>
      </c>
      <c r="W342">
        <f t="shared" si="60"/>
        <v>4.6844976006869515E-2</v>
      </c>
      <c r="X342">
        <f t="shared" si="61"/>
        <v>2.4189618095608947E-2</v>
      </c>
    </row>
    <row r="343" spans="1:24">
      <c r="A343" s="1">
        <v>45322</v>
      </c>
      <c r="B343">
        <v>10500</v>
      </c>
      <c r="C343" s="10">
        <f t="shared" si="62"/>
        <v>-9.4339622641509413E-3</v>
      </c>
      <c r="D343">
        <v>5503</v>
      </c>
      <c r="E343" s="10">
        <f t="shared" si="54"/>
        <v>-5.8028072577884338E-2</v>
      </c>
      <c r="F343">
        <v>1177</v>
      </c>
      <c r="G343" s="10">
        <f t="shared" si="55"/>
        <v>5.9882935614588018E-2</v>
      </c>
      <c r="H343">
        <v>3215</v>
      </c>
      <c r="I343" s="10">
        <f t="shared" si="56"/>
        <v>7.8369905956112706E-3</v>
      </c>
      <c r="J343">
        <v>1178</v>
      </c>
      <c r="K343" s="10">
        <f t="shared" si="57"/>
        <v>4.6908315565032943E-3</v>
      </c>
      <c r="T343">
        <f t="shared" si="58"/>
        <v>-1.8064657324835979E-2</v>
      </c>
      <c r="U343">
        <f t="shared" si="53"/>
        <v>-5.8700179411315924E-2</v>
      </c>
      <c r="V343">
        <f t="shared" si="59"/>
        <v>5.2054439806015228E-2</v>
      </c>
      <c r="W343">
        <f t="shared" si="60"/>
        <v>-7.9429501197045005E-3</v>
      </c>
      <c r="X343">
        <f t="shared" si="61"/>
        <v>-8.2712531342654539E-3</v>
      </c>
    </row>
    <row r="344" spans="1:24">
      <c r="A344" s="1">
        <v>45351</v>
      </c>
      <c r="B344">
        <v>9983</v>
      </c>
      <c r="C344" s="10">
        <f t="shared" si="62"/>
        <v>-4.9238095238095192E-2</v>
      </c>
      <c r="D344">
        <v>5079</v>
      </c>
      <c r="E344" s="10">
        <f t="shared" si="54"/>
        <v>-7.7048882427766641E-2</v>
      </c>
      <c r="F344">
        <v>1242</v>
      </c>
      <c r="G344" s="10">
        <f t="shared" si="55"/>
        <v>5.5225148683092584E-2</v>
      </c>
      <c r="H344">
        <v>3153</v>
      </c>
      <c r="I344" s="10">
        <f t="shared" si="56"/>
        <v>-1.9284603421461877E-2</v>
      </c>
      <c r="J344">
        <v>1244.5</v>
      </c>
      <c r="K344" s="10">
        <f t="shared" si="57"/>
        <v>5.6451612903225756E-2</v>
      </c>
      <c r="T344">
        <f t="shared" si="58"/>
        <v>-5.7868790298780226E-2</v>
      </c>
      <c r="U344">
        <f t="shared" si="53"/>
        <v>-7.7720989261198234E-2</v>
      </c>
      <c r="V344">
        <f t="shared" si="59"/>
        <v>4.7396652874519794E-2</v>
      </c>
      <c r="W344">
        <f t="shared" si="60"/>
        <v>-3.5064544136777648E-2</v>
      </c>
      <c r="X344">
        <f t="shared" si="61"/>
        <v>4.348952821245701E-2</v>
      </c>
    </row>
    <row r="345" spans="1:24">
      <c r="A345" s="1">
        <v>45380</v>
      </c>
      <c r="B345">
        <v>10678</v>
      </c>
      <c r="C345" s="10">
        <f t="shared" si="62"/>
        <v>6.9618351197034967E-2</v>
      </c>
      <c r="D345">
        <v>5017</v>
      </c>
      <c r="E345" s="10">
        <f t="shared" si="54"/>
        <v>-1.2207127387280914E-2</v>
      </c>
      <c r="F345">
        <v>1349.5</v>
      </c>
      <c r="G345" s="10">
        <f t="shared" si="55"/>
        <v>8.6553945249597364E-2</v>
      </c>
      <c r="H345">
        <v>3048</v>
      </c>
      <c r="I345" s="10">
        <f t="shared" si="56"/>
        <v>-3.3301617507136005E-2</v>
      </c>
      <c r="J345">
        <v>1265.5</v>
      </c>
      <c r="K345" s="10">
        <f t="shared" si="57"/>
        <v>1.6874246685415928E-2</v>
      </c>
      <c r="T345">
        <f t="shared" si="58"/>
        <v>6.0987656136349933E-2</v>
      </c>
      <c r="U345">
        <f t="shared" si="53"/>
        <v>-1.2879234220712502E-2</v>
      </c>
      <c r="V345">
        <f t="shared" si="59"/>
        <v>7.8725449441024581E-2</v>
      </c>
      <c r="W345">
        <f t="shared" si="60"/>
        <v>-4.9081558222451777E-2</v>
      </c>
      <c r="X345">
        <f t="shared" si="61"/>
        <v>3.9121619946471797E-3</v>
      </c>
    </row>
    <row r="346" spans="1:24">
      <c r="A346" s="12">
        <v>45412</v>
      </c>
      <c r="B346">
        <v>12062</v>
      </c>
      <c r="C346" s="10">
        <f t="shared" si="62"/>
        <v>0.12961228694512084</v>
      </c>
      <c r="D346">
        <v>5472</v>
      </c>
      <c r="E346" s="10">
        <f t="shared" si="54"/>
        <v>9.0691648395455404E-2</v>
      </c>
      <c r="F346">
        <v>1333</v>
      </c>
      <c r="G346" s="10">
        <f t="shared" si="55"/>
        <v>-1.2226750648388296E-2</v>
      </c>
      <c r="H346">
        <v>3074</v>
      </c>
      <c r="I346" s="10">
        <f t="shared" si="56"/>
        <v>8.5301837270341796E-3</v>
      </c>
      <c r="J346">
        <v>1166</v>
      </c>
      <c r="K346" s="10">
        <f t="shared" si="57"/>
        <v>-7.8625049387593848E-2</v>
      </c>
      <c r="T346">
        <f t="shared" si="58"/>
        <v>0.1209815918844358</v>
      </c>
      <c r="U346">
        <f t="shared" si="53"/>
        <v>9.0019541562023811E-2</v>
      </c>
      <c r="V346">
        <f t="shared" si="59"/>
        <v>-2.0055246456961086E-2</v>
      </c>
      <c r="W346">
        <f t="shared" si="60"/>
        <v>-7.2497569882815915E-3</v>
      </c>
      <c r="X346">
        <f t="shared" si="61"/>
        <v>-9.1587134078362595E-2</v>
      </c>
    </row>
    <row r="347" spans="1:24">
      <c r="A347" s="1">
        <v>45443</v>
      </c>
      <c r="B347">
        <v>12190</v>
      </c>
      <c r="C347" s="10">
        <f t="shared" si="62"/>
        <v>1.0611838832697673E-2</v>
      </c>
      <c r="D347">
        <v>5476</v>
      </c>
      <c r="E347" s="10">
        <f t="shared" si="54"/>
        <v>7.309941520468044E-4</v>
      </c>
      <c r="F347">
        <v>1392</v>
      </c>
      <c r="G347" s="10">
        <f t="shared" si="55"/>
        <v>4.4261065266316679E-2</v>
      </c>
      <c r="H347">
        <v>2936</v>
      </c>
      <c r="I347" s="10">
        <f t="shared" si="56"/>
        <v>-4.4892648015614878E-2</v>
      </c>
      <c r="J347">
        <v>1022.5</v>
      </c>
      <c r="K347" s="10">
        <f t="shared" si="57"/>
        <v>-0.12307032590051459</v>
      </c>
      <c r="T347">
        <f t="shared" si="58"/>
        <v>1.9811437720126356E-3</v>
      </c>
      <c r="U347">
        <f t="shared" si="53"/>
        <v>5.8887318615215788E-5</v>
      </c>
      <c r="V347">
        <f t="shared" si="59"/>
        <v>3.6432569457743889E-2</v>
      </c>
      <c r="W347">
        <f t="shared" si="60"/>
        <v>-6.0672588730930649E-2</v>
      </c>
      <c r="X347">
        <f t="shared" si="61"/>
        <v>-0.13603241059128335</v>
      </c>
    </row>
    <row r="348" spans="1:24">
      <c r="A348" s="1">
        <v>45471</v>
      </c>
      <c r="B348">
        <v>12356</v>
      </c>
      <c r="C348" s="10">
        <f t="shared" si="62"/>
        <v>1.361771944216561E-2</v>
      </c>
      <c r="D348">
        <v>5201</v>
      </c>
      <c r="E348" s="10">
        <f t="shared" si="54"/>
        <v>-5.0219138056975865E-2</v>
      </c>
      <c r="F348">
        <v>1320</v>
      </c>
      <c r="G348" s="10">
        <f t="shared" si="55"/>
        <v>-5.1724137931034475E-2</v>
      </c>
      <c r="H348">
        <v>3010</v>
      </c>
      <c r="I348" s="10">
        <f t="shared" si="56"/>
        <v>2.5204359673024479E-2</v>
      </c>
      <c r="J348">
        <v>1088.5</v>
      </c>
      <c r="K348" s="10">
        <f t="shared" si="57"/>
        <v>6.454767726161359E-2</v>
      </c>
      <c r="T348">
        <f t="shared" si="58"/>
        <v>4.9870243814805724E-3</v>
      </c>
      <c r="U348">
        <f t="shared" si="53"/>
        <v>-5.0891244890407451E-2</v>
      </c>
      <c r="V348">
        <f t="shared" si="59"/>
        <v>-5.9552633739607265E-2</v>
      </c>
      <c r="W348">
        <f t="shared" si="60"/>
        <v>9.4244189577087079E-3</v>
      </c>
      <c r="X348">
        <f t="shared" si="61"/>
        <v>5.1585592570844843E-2</v>
      </c>
    </row>
    <row r="349" spans="1:24">
      <c r="A349" s="1">
        <v>45504</v>
      </c>
      <c r="B349">
        <v>12368</v>
      </c>
      <c r="C349" s="10">
        <f t="shared" si="62"/>
        <v>9.711880867595557E-4</v>
      </c>
      <c r="D349">
        <v>5026</v>
      </c>
      <c r="E349" s="10">
        <f t="shared" si="54"/>
        <v>-3.3647375504710642E-2</v>
      </c>
      <c r="F349">
        <v>1297</v>
      </c>
      <c r="G349" s="10">
        <f t="shared" si="55"/>
        <v>-1.7424242424242453E-2</v>
      </c>
      <c r="H349">
        <v>3258</v>
      </c>
      <c r="I349" s="10">
        <f t="shared" si="56"/>
        <v>8.2392026578073096E-2</v>
      </c>
      <c r="J349">
        <v>1086</v>
      </c>
      <c r="K349" s="10">
        <f t="shared" si="57"/>
        <v>-2.2967386311437687E-3</v>
      </c>
      <c r="T349">
        <f t="shared" si="58"/>
        <v>-7.6595069739254819E-3</v>
      </c>
      <c r="U349">
        <f t="shared" si="53"/>
        <v>-3.4319482338142228E-2</v>
      </c>
      <c r="V349">
        <f t="shared" si="59"/>
        <v>-2.5252738232815243E-2</v>
      </c>
      <c r="W349">
        <f t="shared" si="60"/>
        <v>6.6612085862757325E-2</v>
      </c>
      <c r="X349">
        <f t="shared" si="61"/>
        <v>-1.5258823321912517E-2</v>
      </c>
    </row>
    <row r="350" spans="1:24">
      <c r="A350" s="1">
        <v>45534</v>
      </c>
      <c r="B350">
        <v>13274</v>
      </c>
      <c r="C350" s="10">
        <f t="shared" si="62"/>
        <v>7.3253557567917182E-2</v>
      </c>
      <c r="D350">
        <v>4770</v>
      </c>
      <c r="E350" s="10">
        <f t="shared" si="54"/>
        <v>-5.0935137286112209E-2</v>
      </c>
      <c r="F350">
        <v>1363</v>
      </c>
      <c r="G350" s="10">
        <f t="shared" si="55"/>
        <v>5.088666152659993E-2</v>
      </c>
      <c r="H350">
        <v>3540</v>
      </c>
      <c r="I350" s="10">
        <f t="shared" si="56"/>
        <v>8.6556169429097496E-2</v>
      </c>
      <c r="J350">
        <v>1011</v>
      </c>
      <c r="K350" s="10">
        <f t="shared" si="57"/>
        <v>-6.9060773480662974E-2</v>
      </c>
      <c r="T350">
        <f t="shared" si="58"/>
        <v>6.4622862507232148E-2</v>
      </c>
      <c r="U350">
        <f t="shared" si="53"/>
        <v>-5.1607244119543795E-2</v>
      </c>
      <c r="V350">
        <f t="shared" si="59"/>
        <v>4.305816571802714E-2</v>
      </c>
      <c r="W350">
        <f t="shared" si="60"/>
        <v>7.0776228713781725E-2</v>
      </c>
      <c r="X350">
        <f t="shared" si="61"/>
        <v>-8.202285817143172E-2</v>
      </c>
    </row>
    <row r="351" spans="1:24">
      <c r="A351" s="1">
        <v>45565</v>
      </c>
      <c r="B351">
        <v>11588</v>
      </c>
      <c r="C351" s="10">
        <f t="shared" si="62"/>
        <v>-0.12701521771884883</v>
      </c>
      <c r="D351">
        <v>5299</v>
      </c>
      <c r="E351" s="10">
        <f t="shared" si="54"/>
        <v>0.1109014675052411</v>
      </c>
      <c r="F351">
        <v>1237.5</v>
      </c>
      <c r="G351" s="10">
        <f t="shared" si="55"/>
        <v>-9.2076302274394672E-2</v>
      </c>
      <c r="H351">
        <v>3534</v>
      </c>
      <c r="I351" s="10">
        <f t="shared" si="56"/>
        <v>-1.6949152542372614E-3</v>
      </c>
      <c r="J351">
        <v>1024.5</v>
      </c>
      <c r="K351" s="10">
        <f t="shared" si="57"/>
        <v>1.335311572700304E-2</v>
      </c>
      <c r="T351">
        <f t="shared" si="58"/>
        <v>-0.13564591277953386</v>
      </c>
      <c r="U351">
        <f t="shared" si="53"/>
        <v>0.11022936067180951</v>
      </c>
      <c r="V351">
        <f t="shared" si="59"/>
        <v>-9.9904798082967455E-2</v>
      </c>
      <c r="W351">
        <f t="shared" si="60"/>
        <v>-1.7474855969553033E-2</v>
      </c>
      <c r="X351">
        <f t="shared" si="61"/>
        <v>3.9103103623429163E-4</v>
      </c>
    </row>
    <row r="352" spans="1:24">
      <c r="A352" s="12">
        <v>45596</v>
      </c>
      <c r="B352">
        <v>11042</v>
      </c>
      <c r="C352" s="10">
        <f t="shared" si="62"/>
        <v>-4.711770797376591E-2</v>
      </c>
      <c r="D352">
        <v>5016</v>
      </c>
      <c r="E352" s="10">
        <f t="shared" si="54"/>
        <v>-5.3406303076052097E-2</v>
      </c>
      <c r="F352">
        <v>1250</v>
      </c>
      <c r="G352" s="10">
        <f t="shared" si="55"/>
        <v>1.0101010101010166E-2</v>
      </c>
      <c r="H352">
        <v>3412</v>
      </c>
      <c r="I352" s="10">
        <f t="shared" si="56"/>
        <v>-3.452178834182229E-2</v>
      </c>
      <c r="J352">
        <v>969.4</v>
      </c>
      <c r="K352" s="10">
        <f t="shared" si="57"/>
        <v>-5.3782332845290437E-2</v>
      </c>
      <c r="T352">
        <f t="shared" si="58"/>
        <v>-5.5748403034450944E-2</v>
      </c>
      <c r="U352">
        <f t="shared" si="53"/>
        <v>-5.4078409909483684E-2</v>
      </c>
      <c r="V352">
        <f t="shared" si="59"/>
        <v>2.2725142924373779E-3</v>
      </c>
      <c r="W352">
        <f t="shared" si="60"/>
        <v>-5.0301729057138062E-2</v>
      </c>
      <c r="X352">
        <f t="shared" si="61"/>
        <v>-6.6744417536059183E-2</v>
      </c>
    </row>
    <row r="354" spans="1:12 16383:16383">
      <c r="A354" t="s">
        <v>169</v>
      </c>
      <c r="C354" s="11">
        <f>_xlfn.STDEV.S(C7:C352)</f>
        <v>6.4841043267322485E-2</v>
      </c>
      <c r="E354" s="11">
        <f>_xlfn.STDEV.S(E7:E352)</f>
        <v>9.3154598961695978E-2</v>
      </c>
      <c r="F354" s="4"/>
      <c r="G354" s="11">
        <f>_xlfn.STDEV.S(G7:G352)</f>
        <v>7.6333106393875236E-2</v>
      </c>
      <c r="H354" s="4"/>
      <c r="I354" s="11">
        <f>_xlfn.STDEV.S(I7:I352)</f>
        <v>6.1343518977072041E-2</v>
      </c>
      <c r="J354" s="4"/>
      <c r="K354" s="11">
        <f>_xlfn.STDEV.S(K7:K352)</f>
        <v>9.5233226140261779E-2</v>
      </c>
      <c r="L354" s="5"/>
    </row>
    <row r="355" spans="1:12 16383:16383">
      <c r="A355" t="s">
        <v>170</v>
      </c>
      <c r="C355" s="10">
        <f>AVERAGE(C7:C352)</f>
        <v>8.4695381676016951E-3</v>
      </c>
      <c r="E355" s="10">
        <f>AVERAGE(E7:E352)</f>
        <v>9.8468920982962751E-3</v>
      </c>
      <c r="G355" s="10">
        <f>AVERAGE(G7:G352)</f>
        <v>8.3059834057359391E-3</v>
      </c>
      <c r="I355" s="10">
        <f>AVERAGE(I7:I352)</f>
        <v>1.0047482484810074E-2</v>
      </c>
      <c r="K355" s="10">
        <f>AVERAGE(K7:K352)</f>
        <v>1.4051035624305963E-2</v>
      </c>
    </row>
    <row r="356" spans="1:12 16383:16383">
      <c r="XFC356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4145A-A3FB-EC40-A623-6424E405862A}">
  <dimension ref="A1:XFC356"/>
  <sheetViews>
    <sheetView topLeftCell="O5" zoomScale="83" workbookViewId="0">
      <selection activeCell="AE24" sqref="AE24"/>
    </sheetView>
  </sheetViews>
  <sheetFormatPr defaultColWidth="11.42578125" defaultRowHeight="15"/>
  <cols>
    <col min="1" max="1" width="10.140625" bestFit="1" customWidth="1"/>
    <col min="2" max="2" width="14.28515625" customWidth="1"/>
    <col min="3" max="3" width="14" style="10" customWidth="1"/>
    <col min="4" max="4" width="15.7109375" customWidth="1"/>
    <col min="5" max="5" width="14" style="10" customWidth="1"/>
    <col min="6" max="6" width="14.28515625" customWidth="1"/>
    <col min="7" max="7" width="14" style="10" customWidth="1"/>
    <col min="8" max="8" width="14.28515625" customWidth="1"/>
    <col min="9" max="9" width="14" style="10" customWidth="1"/>
    <col min="10" max="10" width="14.28515625" customWidth="1"/>
    <col min="11" max="11" width="14" style="10" customWidth="1"/>
    <col min="13" max="13" width="22.140625" customWidth="1"/>
    <col min="14" max="18" width="15" customWidth="1"/>
    <col min="20" max="24" width="15" customWidth="1"/>
    <col min="25" max="26" width="16.140625" customWidth="1"/>
    <col min="27" max="31" width="15.140625" customWidth="1"/>
  </cols>
  <sheetData>
    <row r="1" spans="1:31">
      <c r="B1" t="s">
        <v>0</v>
      </c>
      <c r="C1" s="10" t="s">
        <v>154</v>
      </c>
      <c r="D1" t="s">
        <v>1</v>
      </c>
      <c r="E1" s="10" t="s">
        <v>154</v>
      </c>
      <c r="F1" t="s">
        <v>8</v>
      </c>
      <c r="G1" s="10" t="s">
        <v>154</v>
      </c>
      <c r="H1" t="s">
        <v>13</v>
      </c>
      <c r="I1" s="10" t="s">
        <v>154</v>
      </c>
      <c r="J1" t="s">
        <v>19</v>
      </c>
      <c r="K1" s="10" t="s">
        <v>154</v>
      </c>
      <c r="N1" t="s">
        <v>155</v>
      </c>
      <c r="T1" t="s">
        <v>156</v>
      </c>
      <c r="Y1" s="14">
        <f>'Q2, Q3.1-5'!A3</f>
        <v>42307</v>
      </c>
      <c r="AA1" t="s">
        <v>157</v>
      </c>
    </row>
    <row r="2" spans="1:31">
      <c r="A2" s="1" t="s">
        <v>25</v>
      </c>
      <c r="B2" t="s">
        <v>26</v>
      </c>
      <c r="D2" t="s">
        <v>27</v>
      </c>
      <c r="F2" t="s">
        <v>34</v>
      </c>
      <c r="H2" t="s">
        <v>39</v>
      </c>
      <c r="J2" t="s">
        <v>45</v>
      </c>
      <c r="N2" t="s">
        <v>0</v>
      </c>
      <c r="O2" t="s">
        <v>1</v>
      </c>
      <c r="P2" t="s">
        <v>8</v>
      </c>
      <c r="Q2" t="s">
        <v>13</v>
      </c>
      <c r="R2" t="s">
        <v>19</v>
      </c>
      <c r="T2" t="s">
        <v>0</v>
      </c>
      <c r="U2" t="s">
        <v>1</v>
      </c>
      <c r="V2" t="s">
        <v>8</v>
      </c>
      <c r="W2" t="s">
        <v>13</v>
      </c>
      <c r="X2" t="s">
        <v>19</v>
      </c>
      <c r="AA2" t="s">
        <v>0</v>
      </c>
      <c r="AB2" t="s">
        <v>1</v>
      </c>
      <c r="AC2" t="s">
        <v>8</v>
      </c>
      <c r="AD2" t="s">
        <v>13</v>
      </c>
      <c r="AE2" t="s">
        <v>19</v>
      </c>
    </row>
    <row r="3" spans="1:31">
      <c r="A3" s="1" t="s">
        <v>51</v>
      </c>
      <c r="B3" t="s">
        <v>52</v>
      </c>
      <c r="D3" t="s">
        <v>52</v>
      </c>
      <c r="F3" t="s">
        <v>52</v>
      </c>
      <c r="H3" t="s">
        <v>52</v>
      </c>
      <c r="J3" t="s">
        <v>52</v>
      </c>
      <c r="M3" t="s">
        <v>158</v>
      </c>
      <c r="N3">
        <f>AVERAGE(C185:C244)</f>
        <v>6.0130654999646779E-3</v>
      </c>
      <c r="O3">
        <f>AVERAGE(E185:E244)</f>
        <v>-5.8146256921918806E-3</v>
      </c>
      <c r="P3">
        <f>AVERAGE(G185:G244)</f>
        <v>5.3707069778247208E-3</v>
      </c>
      <c r="Q3">
        <f>AVERAGE(I185:I244)</f>
        <v>1.6534942855122043E-2</v>
      </c>
      <c r="R3">
        <f>AVERAGE(K185:K244)</f>
        <v>1.3523872392640314E-2</v>
      </c>
      <c r="Z3" t="s">
        <v>0</v>
      </c>
      <c r="AA3">
        <f t="array" ref="AA3:AE7">MMULT(TRANSPOSE(T185:X244),T185:X244)*12/59</f>
        <v>3.2589261291712669E-2</v>
      </c>
      <c r="AB3">
        <v>4.350327613666426E-3</v>
      </c>
      <c r="AC3">
        <v>1.1234496136248178E-2</v>
      </c>
      <c r="AD3">
        <v>1.0570159524923911E-2</v>
      </c>
      <c r="AE3">
        <v>1.1257509660886409E-2</v>
      </c>
    </row>
    <row r="4" spans="1:31">
      <c r="A4" s="1"/>
      <c r="B4">
        <v>1</v>
      </c>
      <c r="D4">
        <v>2</v>
      </c>
      <c r="F4">
        <v>9</v>
      </c>
      <c r="H4">
        <v>14</v>
      </c>
      <c r="J4">
        <v>20</v>
      </c>
      <c r="M4" t="s">
        <v>160</v>
      </c>
      <c r="N4">
        <f>VAR(C185:C244)</f>
        <v>2.7157717743093892E-3</v>
      </c>
      <c r="O4">
        <f>VAR(E185:E244)</f>
        <v>6.1920693805080206E-3</v>
      </c>
      <c r="P4">
        <f>VAR(G185:G244)</f>
        <v>2.6379832974790249E-3</v>
      </c>
      <c r="Q4">
        <f>VAR(I185:I244)</f>
        <v>2.1756948762213829E-3</v>
      </c>
      <c r="R4">
        <f>VAR(K185:K244)</f>
        <v>3.5743897395688114E-3</v>
      </c>
      <c r="Z4" t="s">
        <v>1</v>
      </c>
      <c r="AA4">
        <v>4.350327613666426E-3</v>
      </c>
      <c r="AB4">
        <v>7.4304832566096157E-2</v>
      </c>
      <c r="AC4">
        <v>1.3512779805763538E-2</v>
      </c>
      <c r="AD4">
        <v>3.5656558899659183E-3</v>
      </c>
      <c r="AE4">
        <v>1.5980253074302446E-2</v>
      </c>
    </row>
    <row r="5" spans="1:31">
      <c r="A5" s="1"/>
      <c r="M5" t="s">
        <v>161</v>
      </c>
      <c r="N5">
        <f>N3*12</f>
        <v>7.2156785999576131E-2</v>
      </c>
      <c r="O5">
        <f>O3*12</f>
        <v>-6.9775508306302567E-2</v>
      </c>
      <c r="P5">
        <f t="shared" ref="P5:R6" si="0">P3*12</f>
        <v>6.4448483733896653E-2</v>
      </c>
      <c r="Q5">
        <f t="shared" si="0"/>
        <v>0.19841931426146453</v>
      </c>
      <c r="R5">
        <f t="shared" si="0"/>
        <v>0.16228646871168376</v>
      </c>
      <c r="Z5" t="s">
        <v>8</v>
      </c>
      <c r="AA5">
        <v>1.1234496136248178E-2</v>
      </c>
      <c r="AB5">
        <v>1.3512779805763538E-2</v>
      </c>
      <c r="AC5">
        <v>3.1655799569748309E-2</v>
      </c>
      <c r="AD5">
        <v>1.0306663804442756E-2</v>
      </c>
      <c r="AE5">
        <v>1.2700515977521894E-2</v>
      </c>
    </row>
    <row r="6" spans="1:31">
      <c r="A6" s="1">
        <v>35064</v>
      </c>
      <c r="B6">
        <v>1215.3699999999999</v>
      </c>
      <c r="D6">
        <v>773.23</v>
      </c>
      <c r="F6">
        <v>199.25</v>
      </c>
      <c r="H6">
        <v>201.72</v>
      </c>
      <c r="J6">
        <v>32.51</v>
      </c>
      <c r="M6" t="s">
        <v>162</v>
      </c>
      <c r="N6" s="24">
        <f>N4*12</f>
        <v>3.2589261291712669E-2</v>
      </c>
      <c r="O6" s="24">
        <f>O4*12</f>
        <v>7.4304832566096241E-2</v>
      </c>
      <c r="P6" s="24">
        <f t="shared" si="0"/>
        <v>3.1655799569748302E-2</v>
      </c>
      <c r="Q6" s="24">
        <f t="shared" si="0"/>
        <v>2.6108338514656597E-2</v>
      </c>
      <c r="R6" s="24">
        <f t="shared" si="0"/>
        <v>4.2892676874825737E-2</v>
      </c>
      <c r="Z6" t="s">
        <v>13</v>
      </c>
      <c r="AA6">
        <v>1.0570159524923911E-2</v>
      </c>
      <c r="AB6">
        <v>3.5656558899659183E-3</v>
      </c>
      <c r="AC6">
        <v>1.0306663804442756E-2</v>
      </c>
      <c r="AD6">
        <v>2.6108338514656583E-2</v>
      </c>
      <c r="AE6">
        <v>1.661871509791182E-2</v>
      </c>
    </row>
    <row r="7" spans="1:31">
      <c r="A7" s="1">
        <v>35095</v>
      </c>
      <c r="B7">
        <v>1257.32</v>
      </c>
      <c r="C7" s="10">
        <f>IFERROR(B7/B6-1,"N/A")</f>
        <v>3.4516237853493115E-2</v>
      </c>
      <c r="D7">
        <v>757.54</v>
      </c>
      <c r="E7" s="10">
        <f t="shared" ref="E7:E70" si="1">IFERROR(D7/D6-1,"N/A")</f>
        <v>-2.029150446826955E-2</v>
      </c>
      <c r="F7">
        <v>223</v>
      </c>
      <c r="G7" s="10">
        <f t="shared" ref="G7:G70" si="2">IFERROR(F7/F6-1,"N/A")</f>
        <v>0.11919698870765361</v>
      </c>
      <c r="H7">
        <v>201.72</v>
      </c>
      <c r="I7" s="10">
        <f t="shared" ref="I7:I70" si="3">IFERROR(H7/H6-1,"N/A")</f>
        <v>0</v>
      </c>
      <c r="J7">
        <v>34.01</v>
      </c>
      <c r="K7" s="10">
        <f t="shared" ref="K7:K70" si="4">IFERROR(J7/J6-1,"N/A")</f>
        <v>4.613964933866499E-2</v>
      </c>
      <c r="T7">
        <f t="shared" ref="T7:T70" si="5">IFERROR(C7-$N$3,"N/A")</f>
        <v>2.8503172353528436E-2</v>
      </c>
      <c r="U7">
        <f t="shared" ref="U7:U38" si="6">IFERROR(E7-$O$3,0)</f>
        <v>-1.4476878776077669E-2</v>
      </c>
      <c r="V7">
        <f t="shared" ref="V7:V70" si="7">IFERROR(G7-$P$3,"N/A")</f>
        <v>0.11382628172982888</v>
      </c>
      <c r="W7">
        <f t="shared" ref="W7:W70" si="8">IFERROR(I7-$Q$3,"N/A")</f>
        <v>-1.6534942855122043E-2</v>
      </c>
      <c r="X7">
        <f t="shared" ref="X7:X70" si="9">IFERROR(K7-$R$3,"N/A")</f>
        <v>3.2615776946024674E-2</v>
      </c>
      <c r="Z7" t="s">
        <v>19</v>
      </c>
      <c r="AA7">
        <v>1.1257509660886409E-2</v>
      </c>
      <c r="AB7">
        <v>1.5980253074302446E-2</v>
      </c>
      <c r="AC7">
        <v>1.2700515977521894E-2</v>
      </c>
      <c r="AD7">
        <v>1.661871509791182E-2</v>
      </c>
      <c r="AE7">
        <v>4.2892676874825758E-2</v>
      </c>
    </row>
    <row r="8" spans="1:31">
      <c r="A8" s="1">
        <v>35124</v>
      </c>
      <c r="B8">
        <v>1226.0999999999999</v>
      </c>
      <c r="C8" s="10">
        <f t="shared" ref="C8:C71" si="10">IFERROR(B8/B7-1,"N/A")</f>
        <v>-2.4830592052938028E-2</v>
      </c>
      <c r="D8">
        <v>752.58</v>
      </c>
      <c r="E8" s="10">
        <f t="shared" si="1"/>
        <v>-6.5475090424267357E-3</v>
      </c>
      <c r="F8">
        <v>217.5</v>
      </c>
      <c r="G8" s="10">
        <f t="shared" si="2"/>
        <v>-2.4663677130044803E-2</v>
      </c>
      <c r="H8">
        <v>199.69</v>
      </c>
      <c r="I8" s="10">
        <f t="shared" si="3"/>
        <v>-1.0063454293079532E-2</v>
      </c>
      <c r="J8">
        <v>33.909999999999997</v>
      </c>
      <c r="K8" s="10">
        <f t="shared" si="4"/>
        <v>-2.9403116730374323E-3</v>
      </c>
      <c r="T8">
        <f t="shared" si="5"/>
        <v>-3.0843657552902706E-2</v>
      </c>
      <c r="U8">
        <f t="shared" si="6"/>
        <v>-7.3288335023485515E-4</v>
      </c>
      <c r="V8">
        <f t="shared" si="7"/>
        <v>-3.0034384107869523E-2</v>
      </c>
      <c r="W8">
        <f t="shared" si="8"/>
        <v>-2.6598397148201575E-2</v>
      </c>
      <c r="X8">
        <f t="shared" si="9"/>
        <v>-1.6464184065677748E-2</v>
      </c>
      <c r="Z8" s="26" t="s">
        <v>152</v>
      </c>
      <c r="AA8" s="27">
        <f>AA3-N6</f>
        <v>0</v>
      </c>
      <c r="AB8" s="27">
        <f>AB4-O6</f>
        <v>0</v>
      </c>
      <c r="AC8" s="27">
        <f>AC5-P6</f>
        <v>0</v>
      </c>
      <c r="AD8" s="27">
        <f>AD6-Q6</f>
        <v>0</v>
      </c>
      <c r="AE8" s="28">
        <f>AE7-R6</f>
        <v>0</v>
      </c>
    </row>
    <row r="9" spans="1:31">
      <c r="A9" s="1">
        <v>35153</v>
      </c>
      <c r="B9">
        <v>1326.57</v>
      </c>
      <c r="C9" s="10">
        <f t="shared" si="10"/>
        <v>8.1942745289943719E-2</v>
      </c>
      <c r="D9">
        <v>783.97</v>
      </c>
      <c r="E9" s="10">
        <f t="shared" si="1"/>
        <v>4.1709851444364787E-2</v>
      </c>
      <c r="F9">
        <v>214.75</v>
      </c>
      <c r="G9" s="10">
        <f t="shared" si="2"/>
        <v>-1.2643678160919491E-2</v>
      </c>
      <c r="H9">
        <v>223.01</v>
      </c>
      <c r="I9" s="10">
        <f t="shared" si="3"/>
        <v>0.1167810105663778</v>
      </c>
      <c r="J9">
        <v>34.61</v>
      </c>
      <c r="K9" s="10">
        <f t="shared" si="4"/>
        <v>2.0642878207018711E-2</v>
      </c>
      <c r="T9">
        <f t="shared" si="5"/>
        <v>7.592967978997904E-2</v>
      </c>
      <c r="U9">
        <f t="shared" si="6"/>
        <v>4.7524477136556664E-2</v>
      </c>
      <c r="V9">
        <f t="shared" si="7"/>
        <v>-1.8014385138744211E-2</v>
      </c>
      <c r="W9">
        <f t="shared" si="8"/>
        <v>0.10024606771125576</v>
      </c>
      <c r="X9">
        <f t="shared" si="9"/>
        <v>7.1190058143783975E-3</v>
      </c>
      <c r="Z9" t="s">
        <v>163</v>
      </c>
      <c r="AA9">
        <f>_xlfn.XLOOKUP(Y1,Sheet1!A:A,Sheet1!AB:AB)/100</f>
        <v>4.0600000000000002E-3</v>
      </c>
    </row>
    <row r="10" spans="1:31">
      <c r="A10" s="1">
        <v>35185</v>
      </c>
      <c r="B10">
        <v>1358.76</v>
      </c>
      <c r="C10" s="10">
        <f t="shared" si="10"/>
        <v>2.426558719102645E-2</v>
      </c>
      <c r="D10">
        <v>863.28</v>
      </c>
      <c r="E10" s="10">
        <f t="shared" si="1"/>
        <v>0.10116458537954243</v>
      </c>
      <c r="F10">
        <v>217.75</v>
      </c>
      <c r="G10" s="10">
        <f t="shared" si="2"/>
        <v>1.396973224679865E-2</v>
      </c>
      <c r="H10">
        <v>233.14</v>
      </c>
      <c r="I10" s="10">
        <f t="shared" si="3"/>
        <v>4.5423972019192016E-2</v>
      </c>
      <c r="J10">
        <v>45.91</v>
      </c>
      <c r="K10" s="10">
        <f t="shared" si="4"/>
        <v>0.32649523259173652</v>
      </c>
      <c r="R10" t="s">
        <v>164</v>
      </c>
      <c r="T10">
        <f t="shared" si="5"/>
        <v>1.8252521691061771E-2</v>
      </c>
      <c r="U10">
        <f t="shared" si="6"/>
        <v>0.1069792110717343</v>
      </c>
      <c r="V10">
        <f t="shared" si="7"/>
        <v>8.5990252689739297E-3</v>
      </c>
      <c r="W10">
        <f t="shared" si="8"/>
        <v>2.8889029164069973E-2</v>
      </c>
      <c r="X10">
        <f t="shared" si="9"/>
        <v>0.31297136019909622</v>
      </c>
    </row>
    <row r="11" spans="1:31">
      <c r="A11" s="1">
        <v>35216</v>
      </c>
      <c r="B11">
        <v>1337.3</v>
      </c>
      <c r="C11" s="10">
        <f t="shared" si="10"/>
        <v>-1.5793812005063468E-2</v>
      </c>
      <c r="D11">
        <v>830.65</v>
      </c>
      <c r="E11" s="10">
        <f t="shared" si="1"/>
        <v>-3.7797701788527482E-2</v>
      </c>
      <c r="F11">
        <v>222.25</v>
      </c>
      <c r="G11" s="10">
        <f t="shared" si="2"/>
        <v>2.0665901262916231E-2</v>
      </c>
      <c r="H11">
        <v>238.21</v>
      </c>
      <c r="I11" s="10">
        <f t="shared" si="3"/>
        <v>2.174659003174062E-2</v>
      </c>
      <c r="J11">
        <v>46.31</v>
      </c>
      <c r="K11" s="10">
        <f t="shared" si="4"/>
        <v>8.7126987584404958E-3</v>
      </c>
      <c r="T11">
        <f t="shared" si="5"/>
        <v>-2.1806877505028147E-2</v>
      </c>
      <c r="U11">
        <f t="shared" si="6"/>
        <v>-3.1983076096335605E-2</v>
      </c>
      <c r="V11">
        <f t="shared" si="7"/>
        <v>1.5295194285091511E-2</v>
      </c>
      <c r="W11">
        <f t="shared" si="8"/>
        <v>5.2116471766185772E-3</v>
      </c>
      <c r="X11">
        <f t="shared" si="9"/>
        <v>-4.8111736341998178E-3</v>
      </c>
      <c r="AA11" s="7" t="s">
        <v>165</v>
      </c>
    </row>
    <row r="12" spans="1:31">
      <c r="A12" s="1">
        <v>35244</v>
      </c>
      <c r="B12">
        <v>1388.02</v>
      </c>
      <c r="C12" s="10">
        <f t="shared" si="10"/>
        <v>3.7927166679129654E-2</v>
      </c>
      <c r="D12">
        <v>787.28</v>
      </c>
      <c r="E12" s="10">
        <f t="shared" si="1"/>
        <v>-5.2212123036176505E-2</v>
      </c>
      <c r="F12">
        <v>244.25</v>
      </c>
      <c r="G12" s="10">
        <f t="shared" si="2"/>
        <v>9.8987626546681584E-2</v>
      </c>
      <c r="H12">
        <v>239.23</v>
      </c>
      <c r="I12" s="10">
        <f t="shared" si="3"/>
        <v>4.2819361067965023E-3</v>
      </c>
      <c r="J12">
        <v>48.81</v>
      </c>
      <c r="K12" s="10">
        <f t="shared" si="4"/>
        <v>5.3984020729863857E-2</v>
      </c>
      <c r="T12">
        <f t="shared" si="5"/>
        <v>3.1914101179164975E-2</v>
      </c>
      <c r="U12">
        <f t="shared" si="6"/>
        <v>-4.6397497343984628E-2</v>
      </c>
      <c r="V12">
        <f t="shared" si="7"/>
        <v>9.3616919568856857E-2</v>
      </c>
      <c r="W12">
        <f t="shared" si="8"/>
        <v>-1.2253006748325541E-2</v>
      </c>
      <c r="X12">
        <f t="shared" si="9"/>
        <v>4.0460148337223542E-2</v>
      </c>
      <c r="Z12" t="s">
        <v>0</v>
      </c>
      <c r="AA12">
        <f>N5</f>
        <v>7.2156785999576131E-2</v>
      </c>
    </row>
    <row r="13" spans="1:31">
      <c r="A13" s="1">
        <v>35277</v>
      </c>
      <c r="B13">
        <v>1356.81</v>
      </c>
      <c r="C13" s="10">
        <f t="shared" si="10"/>
        <v>-2.2485266782899416E-2</v>
      </c>
      <c r="D13">
        <v>767.45</v>
      </c>
      <c r="E13" s="10">
        <f t="shared" si="1"/>
        <v>-2.5187989025505453E-2</v>
      </c>
      <c r="F13">
        <v>232.25</v>
      </c>
      <c r="G13" s="10">
        <f t="shared" si="2"/>
        <v>-4.9129989764585491E-2</v>
      </c>
      <c r="H13">
        <v>228.08</v>
      </c>
      <c r="I13" s="10">
        <f t="shared" si="3"/>
        <v>-4.6607866906324347E-2</v>
      </c>
      <c r="J13">
        <v>43.01</v>
      </c>
      <c r="K13" s="10">
        <f t="shared" si="4"/>
        <v>-0.11882810899405871</v>
      </c>
      <c r="T13">
        <f t="shared" si="5"/>
        <v>-2.8498332282864094E-2</v>
      </c>
      <c r="U13">
        <f t="shared" si="6"/>
        <v>-1.9373363333313572E-2</v>
      </c>
      <c r="V13">
        <f t="shared" si="7"/>
        <v>-5.4500696742410211E-2</v>
      </c>
      <c r="W13">
        <f t="shared" si="8"/>
        <v>-6.3142809761446386E-2</v>
      </c>
      <c r="X13">
        <f t="shared" si="9"/>
        <v>-0.13235198138669901</v>
      </c>
      <c r="Z13" t="s">
        <v>1</v>
      </c>
      <c r="AA13">
        <f>O5</f>
        <v>-6.9775508306302567E-2</v>
      </c>
    </row>
    <row r="14" spans="1:31">
      <c r="A14" s="1">
        <v>35307</v>
      </c>
      <c r="B14">
        <v>1494.34</v>
      </c>
      <c r="C14" s="10">
        <f t="shared" si="10"/>
        <v>0.10136275528629657</v>
      </c>
      <c r="D14">
        <v>787.69</v>
      </c>
      <c r="E14" s="10">
        <f t="shared" si="1"/>
        <v>2.6373053619128228E-2</v>
      </c>
      <c r="F14">
        <v>249.12</v>
      </c>
      <c r="G14" s="10">
        <f t="shared" si="2"/>
        <v>7.2637244348762176E-2</v>
      </c>
      <c r="H14">
        <v>243.28</v>
      </c>
      <c r="I14" s="10">
        <f t="shared" si="3"/>
        <v>6.6643283058575919E-2</v>
      </c>
      <c r="J14">
        <v>43.51</v>
      </c>
      <c r="K14" s="10">
        <f t="shared" si="4"/>
        <v>1.1625203441060217E-2</v>
      </c>
      <c r="T14">
        <f t="shared" si="5"/>
        <v>9.534968978633189E-2</v>
      </c>
      <c r="U14">
        <f t="shared" si="6"/>
        <v>3.2187679311320105E-2</v>
      </c>
      <c r="V14">
        <f t="shared" si="7"/>
        <v>6.7266537370937449E-2</v>
      </c>
      <c r="W14">
        <f t="shared" si="8"/>
        <v>5.010834020345388E-2</v>
      </c>
      <c r="X14">
        <f t="shared" si="9"/>
        <v>-1.8986689515800969E-3</v>
      </c>
      <c r="Z14" t="s">
        <v>8</v>
      </c>
      <c r="AA14">
        <f>P5</f>
        <v>6.4448483733896653E-2</v>
      </c>
    </row>
    <row r="15" spans="1:31">
      <c r="A15" s="1">
        <v>35338</v>
      </c>
      <c r="B15">
        <v>1548.97</v>
      </c>
      <c r="C15" s="10">
        <f t="shared" si="10"/>
        <v>3.6557945313650198E-2</v>
      </c>
      <c r="D15">
        <v>808.34</v>
      </c>
      <c r="E15" s="10">
        <f t="shared" si="1"/>
        <v>2.6215897116885989E-2</v>
      </c>
      <c r="F15">
        <v>264.13</v>
      </c>
      <c r="G15" s="10">
        <f t="shared" si="2"/>
        <v>6.0252087347463013E-2</v>
      </c>
      <c r="H15">
        <v>240.24</v>
      </c>
      <c r="I15" s="10">
        <f t="shared" si="3"/>
        <v>-1.2495889510029556E-2</v>
      </c>
      <c r="J15">
        <v>46.66</v>
      </c>
      <c r="K15" s="10">
        <f t="shared" si="4"/>
        <v>7.239715008044123E-2</v>
      </c>
      <c r="T15">
        <f t="shared" si="5"/>
        <v>3.0544879813685519E-2</v>
      </c>
      <c r="U15">
        <f t="shared" si="6"/>
        <v>3.2030522809077866E-2</v>
      </c>
      <c r="V15">
        <f t="shared" si="7"/>
        <v>5.4881380369638293E-2</v>
      </c>
      <c r="W15">
        <f t="shared" si="8"/>
        <v>-2.9030832365151599E-2</v>
      </c>
      <c r="X15">
        <f t="shared" si="9"/>
        <v>5.8873277687800915E-2</v>
      </c>
      <c r="Z15" t="s">
        <v>13</v>
      </c>
      <c r="AA15">
        <f>Q5</f>
        <v>0.19841931426146453</v>
      </c>
    </row>
    <row r="16" spans="1:31">
      <c r="A16" s="1">
        <v>35369</v>
      </c>
      <c r="B16">
        <v>1630.9</v>
      </c>
      <c r="C16" s="10">
        <f t="shared" si="10"/>
        <v>5.2893212909223664E-2</v>
      </c>
      <c r="D16">
        <v>811.65</v>
      </c>
      <c r="E16" s="10">
        <f t="shared" si="1"/>
        <v>4.0948115891827896E-3</v>
      </c>
      <c r="F16">
        <v>291.25</v>
      </c>
      <c r="G16" s="10">
        <f t="shared" si="2"/>
        <v>0.10267671222504071</v>
      </c>
      <c r="H16">
        <v>240.75</v>
      </c>
      <c r="I16" s="10">
        <f t="shared" si="3"/>
        <v>2.1228771228771759E-3</v>
      </c>
      <c r="J16">
        <v>48.26</v>
      </c>
      <c r="K16" s="10">
        <f t="shared" si="4"/>
        <v>3.4290612944706478E-2</v>
      </c>
      <c r="T16">
        <f t="shared" si="5"/>
        <v>4.6880147409258985E-2</v>
      </c>
      <c r="U16">
        <f t="shared" si="6"/>
        <v>9.9094372813746702E-3</v>
      </c>
      <c r="V16">
        <f t="shared" si="7"/>
        <v>9.7306005247215985E-2</v>
      </c>
      <c r="W16">
        <f t="shared" si="8"/>
        <v>-1.4412065732244867E-2</v>
      </c>
      <c r="X16">
        <f t="shared" si="9"/>
        <v>2.0766740552066162E-2</v>
      </c>
      <c r="Z16" t="s">
        <v>19</v>
      </c>
      <c r="AA16">
        <f>R5</f>
        <v>0.16228646871168376</v>
      </c>
    </row>
    <row r="17" spans="1:28">
      <c r="A17" s="1">
        <v>35398</v>
      </c>
      <c r="B17">
        <v>1599.69</v>
      </c>
      <c r="C17" s="10">
        <f t="shared" si="10"/>
        <v>-1.9136673002636551E-2</v>
      </c>
      <c r="D17">
        <v>826.93</v>
      </c>
      <c r="E17" s="10">
        <f t="shared" si="1"/>
        <v>1.8825848580052984E-2</v>
      </c>
      <c r="F17">
        <v>289.25</v>
      </c>
      <c r="G17" s="10">
        <f t="shared" si="2"/>
        <v>-6.8669527896996208E-3</v>
      </c>
      <c r="H17">
        <v>224.02</v>
      </c>
      <c r="I17" s="10">
        <f t="shared" si="3"/>
        <v>-6.9491173416406982E-2</v>
      </c>
      <c r="J17">
        <v>51.76</v>
      </c>
      <c r="K17" s="10">
        <f t="shared" si="4"/>
        <v>7.2523829258184902E-2</v>
      </c>
      <c r="T17">
        <f t="shared" si="5"/>
        <v>-2.5149738502601229E-2</v>
      </c>
      <c r="U17">
        <f t="shared" si="6"/>
        <v>2.4640474272244865E-2</v>
      </c>
      <c r="V17">
        <f t="shared" si="7"/>
        <v>-1.2237659767524341E-2</v>
      </c>
      <c r="W17">
        <f t="shared" si="8"/>
        <v>-8.6026116271529021E-2</v>
      </c>
      <c r="X17">
        <f t="shared" si="9"/>
        <v>5.8999956865544587E-2</v>
      </c>
    </row>
    <row r="18" spans="1:28">
      <c r="A18" s="1">
        <v>35430</v>
      </c>
      <c r="B18">
        <v>1607</v>
      </c>
      <c r="C18" s="10">
        <f t="shared" si="10"/>
        <v>4.5696353668522871E-3</v>
      </c>
      <c r="D18">
        <v>773.65</v>
      </c>
      <c r="E18" s="10">
        <f t="shared" si="1"/>
        <v>-6.4431088483910326E-2</v>
      </c>
      <c r="F18">
        <v>320</v>
      </c>
      <c r="G18" s="10">
        <f t="shared" si="2"/>
        <v>0.10630942091616258</v>
      </c>
      <c r="H18">
        <v>237.2</v>
      </c>
      <c r="I18" s="10">
        <f t="shared" si="3"/>
        <v>5.8834032675653791E-2</v>
      </c>
      <c r="J18">
        <v>53.01</v>
      </c>
      <c r="K18" s="10">
        <f t="shared" si="4"/>
        <v>2.4149922720247297E-2</v>
      </c>
      <c r="T18">
        <f t="shared" si="5"/>
        <v>-1.4434301331123908E-3</v>
      </c>
      <c r="U18">
        <f t="shared" si="6"/>
        <v>-5.8616462791718449E-2</v>
      </c>
      <c r="V18">
        <f t="shared" si="7"/>
        <v>0.10093871393833785</v>
      </c>
      <c r="W18">
        <f t="shared" si="8"/>
        <v>4.2299089820531752E-2</v>
      </c>
      <c r="X18">
        <f t="shared" si="9"/>
        <v>1.0626050327606983E-2</v>
      </c>
      <c r="AA18" s="7" t="s">
        <v>166</v>
      </c>
    </row>
    <row r="19" spans="1:28">
      <c r="A19" s="1">
        <v>35461</v>
      </c>
      <c r="B19">
        <v>1760.14</v>
      </c>
      <c r="C19" s="10">
        <f t="shared" si="10"/>
        <v>9.5295581829496046E-2</v>
      </c>
      <c r="D19">
        <v>751.76</v>
      </c>
      <c r="E19" s="10">
        <f t="shared" si="1"/>
        <v>-2.8294448393976546E-2</v>
      </c>
      <c r="F19">
        <v>317.13</v>
      </c>
      <c r="G19" s="10">
        <f t="shared" si="2"/>
        <v>-8.9687499999999698E-3</v>
      </c>
      <c r="H19">
        <v>212.87</v>
      </c>
      <c r="I19" s="10">
        <f t="shared" si="3"/>
        <v>-0.10257166947723428</v>
      </c>
      <c r="J19">
        <v>55.46</v>
      </c>
      <c r="K19" s="10">
        <f t="shared" si="4"/>
        <v>4.6217694774570939E-2</v>
      </c>
      <c r="T19">
        <f t="shared" si="5"/>
        <v>8.9282516329531367E-2</v>
      </c>
      <c r="U19">
        <f t="shared" si="6"/>
        <v>-2.2479822701784665E-2</v>
      </c>
      <c r="V19">
        <f t="shared" si="7"/>
        <v>-1.433945697782469E-2</v>
      </c>
      <c r="W19">
        <f t="shared" si="8"/>
        <v>-0.11910661233235632</v>
      </c>
      <c r="X19">
        <f t="shared" si="9"/>
        <v>3.2693822381930623E-2</v>
      </c>
      <c r="Z19" t="s">
        <v>0</v>
      </c>
      <c r="AA19">
        <f>0.2</f>
        <v>0.2</v>
      </c>
    </row>
    <row r="20" spans="1:28">
      <c r="A20" s="1">
        <v>35489</v>
      </c>
      <c r="B20">
        <v>1760.63</v>
      </c>
      <c r="C20" s="10">
        <f t="shared" si="10"/>
        <v>2.783869464928479E-4</v>
      </c>
      <c r="D20">
        <v>774.47</v>
      </c>
      <c r="E20" s="10">
        <f t="shared" si="1"/>
        <v>3.0209109290199043E-2</v>
      </c>
      <c r="F20">
        <v>319.38</v>
      </c>
      <c r="G20" s="10">
        <f t="shared" si="2"/>
        <v>7.0948822249550236E-3</v>
      </c>
      <c r="H20">
        <v>212.36</v>
      </c>
      <c r="I20" s="10">
        <f t="shared" si="3"/>
        <v>-2.3958284398928331E-3</v>
      </c>
      <c r="J20">
        <v>61.76</v>
      </c>
      <c r="K20" s="10">
        <f t="shared" si="4"/>
        <v>0.11359538406058411</v>
      </c>
      <c r="T20">
        <f t="shared" si="5"/>
        <v>-5.73467855347183E-3</v>
      </c>
      <c r="U20">
        <f t="shared" si="6"/>
        <v>3.602373498239092E-2</v>
      </c>
      <c r="V20">
        <f t="shared" si="7"/>
        <v>1.7241752471303029E-3</v>
      </c>
      <c r="W20">
        <f t="shared" si="8"/>
        <v>-1.8930771295014876E-2</v>
      </c>
      <c r="X20">
        <f t="shared" si="9"/>
        <v>0.1000715116679438</v>
      </c>
      <c r="Z20" t="s">
        <v>1</v>
      </c>
      <c r="AA20">
        <f t="shared" ref="AA20:AA23" si="11">0.2</f>
        <v>0.2</v>
      </c>
    </row>
    <row r="21" spans="1:28">
      <c r="A21" s="1">
        <v>35520</v>
      </c>
      <c r="B21">
        <v>1719.18</v>
      </c>
      <c r="C21" s="10">
        <f t="shared" si="10"/>
        <v>-2.3542709143886009E-2</v>
      </c>
      <c r="D21">
        <v>795.95</v>
      </c>
      <c r="E21" s="10">
        <f t="shared" si="1"/>
        <v>2.7735096259377423E-2</v>
      </c>
      <c r="F21">
        <v>341.13</v>
      </c>
      <c r="G21" s="10">
        <f t="shared" si="2"/>
        <v>6.8100695096749986E-2</v>
      </c>
      <c r="H21">
        <v>218.95</v>
      </c>
      <c r="I21" s="10">
        <f t="shared" si="3"/>
        <v>3.1032209455641224E-2</v>
      </c>
      <c r="J21">
        <v>65.36</v>
      </c>
      <c r="K21" s="10">
        <f t="shared" si="4"/>
        <v>5.8290155440414493E-2</v>
      </c>
      <c r="T21">
        <f t="shared" si="5"/>
        <v>-2.9555774643850688E-2</v>
      </c>
      <c r="U21">
        <f t="shared" si="6"/>
        <v>3.35497219515693E-2</v>
      </c>
      <c r="V21">
        <f t="shared" si="7"/>
        <v>6.2729988118925259E-2</v>
      </c>
      <c r="W21">
        <f t="shared" si="8"/>
        <v>1.4497266600519181E-2</v>
      </c>
      <c r="X21">
        <f t="shared" si="9"/>
        <v>4.4766283047774177E-2</v>
      </c>
      <c r="Z21" t="s">
        <v>8</v>
      </c>
      <c r="AA21">
        <f t="shared" si="11"/>
        <v>0.2</v>
      </c>
    </row>
    <row r="22" spans="1:28">
      <c r="A22" s="1">
        <v>35550</v>
      </c>
      <c r="B22">
        <v>1813.79</v>
      </c>
      <c r="C22" s="10">
        <f t="shared" si="10"/>
        <v>5.503205016345003E-2</v>
      </c>
      <c r="D22">
        <v>808.34</v>
      </c>
      <c r="E22" s="10">
        <f t="shared" si="1"/>
        <v>1.5566304416106513E-2</v>
      </c>
      <c r="F22">
        <v>327.75</v>
      </c>
      <c r="G22" s="10">
        <f t="shared" si="2"/>
        <v>-3.9222583765719854E-2</v>
      </c>
      <c r="H22">
        <v>214.9</v>
      </c>
      <c r="I22" s="10">
        <f t="shared" si="3"/>
        <v>-1.8497373829641339E-2</v>
      </c>
      <c r="J22">
        <v>64.16</v>
      </c>
      <c r="K22" s="10">
        <f t="shared" si="4"/>
        <v>-1.8359853121175052E-2</v>
      </c>
      <c r="T22">
        <f t="shared" si="5"/>
        <v>4.9018984663485352E-2</v>
      </c>
      <c r="U22">
        <f t="shared" si="6"/>
        <v>2.1380930108298394E-2</v>
      </c>
      <c r="V22">
        <f t="shared" si="7"/>
        <v>-4.4593290743544574E-2</v>
      </c>
      <c r="W22">
        <f t="shared" si="8"/>
        <v>-3.5032316684763379E-2</v>
      </c>
      <c r="X22">
        <f t="shared" si="9"/>
        <v>-3.1883725513815367E-2</v>
      </c>
      <c r="Z22" t="s">
        <v>13</v>
      </c>
      <c r="AA22">
        <f t="shared" si="11"/>
        <v>0.2</v>
      </c>
    </row>
    <row r="23" spans="1:28">
      <c r="A23" s="1">
        <v>35580</v>
      </c>
      <c r="B23">
        <v>1807.94</v>
      </c>
      <c r="C23" s="10">
        <f t="shared" si="10"/>
        <v>-3.2252906896608202E-3</v>
      </c>
      <c r="D23">
        <v>866.58</v>
      </c>
      <c r="E23" s="10">
        <f t="shared" si="1"/>
        <v>7.2048890318430425E-2</v>
      </c>
      <c r="F23">
        <v>310.63</v>
      </c>
      <c r="G23" s="10">
        <f t="shared" si="2"/>
        <v>-5.223493516399691E-2</v>
      </c>
      <c r="H23">
        <v>203.75</v>
      </c>
      <c r="I23" s="10">
        <f t="shared" si="3"/>
        <v>-5.1884597487203421E-2</v>
      </c>
      <c r="J23">
        <v>65.36</v>
      </c>
      <c r="K23" s="10">
        <f t="shared" si="4"/>
        <v>1.8703241895261957E-2</v>
      </c>
      <c r="T23">
        <f t="shared" si="5"/>
        <v>-9.238356189625499E-3</v>
      </c>
      <c r="U23">
        <f t="shared" si="6"/>
        <v>7.7863516010622302E-2</v>
      </c>
      <c r="V23">
        <f t="shared" si="7"/>
        <v>-5.7605642141821629E-2</v>
      </c>
      <c r="W23">
        <f t="shared" si="8"/>
        <v>-6.8419540342325461E-2</v>
      </c>
      <c r="X23">
        <f t="shared" si="9"/>
        <v>5.1793695026216436E-3</v>
      </c>
      <c r="Z23" t="s">
        <v>19</v>
      </c>
      <c r="AA23">
        <f t="shared" si="11"/>
        <v>0.2</v>
      </c>
    </row>
    <row r="24" spans="1:28">
      <c r="A24" s="1">
        <v>35611</v>
      </c>
      <c r="B24">
        <v>1937.18</v>
      </c>
      <c r="C24" s="10">
        <f t="shared" si="10"/>
        <v>7.1484673163932477E-2</v>
      </c>
      <c r="D24">
        <v>864.52</v>
      </c>
      <c r="E24" s="10">
        <f t="shared" si="1"/>
        <v>-2.3771607930024308E-3</v>
      </c>
      <c r="F24">
        <v>334.13</v>
      </c>
      <c r="G24" s="10">
        <f t="shared" si="2"/>
        <v>7.5652705791455999E-2</v>
      </c>
      <c r="H24">
        <v>197.16</v>
      </c>
      <c r="I24" s="10">
        <f t="shared" si="3"/>
        <v>-3.2343558282208584E-2</v>
      </c>
      <c r="J24">
        <v>65.959999999999994</v>
      </c>
      <c r="K24" s="10">
        <f t="shared" si="4"/>
        <v>9.1799265605874147E-3</v>
      </c>
      <c r="T24">
        <f t="shared" si="5"/>
        <v>6.5471607663967799E-2</v>
      </c>
      <c r="U24">
        <f t="shared" si="6"/>
        <v>3.4374648991894498E-3</v>
      </c>
      <c r="V24">
        <f t="shared" si="7"/>
        <v>7.0281998813631272E-2</v>
      </c>
      <c r="W24">
        <f t="shared" si="8"/>
        <v>-4.8878501137330624E-2</v>
      </c>
      <c r="X24">
        <f t="shared" si="9"/>
        <v>-4.3439458320528989E-3</v>
      </c>
      <c r="Z24" t="s">
        <v>57</v>
      </c>
      <c r="AA24">
        <f>SUM(AA19:AA23)</f>
        <v>1</v>
      </c>
    </row>
    <row r="25" spans="1:28">
      <c r="A25" s="1">
        <v>35642</v>
      </c>
      <c r="B25">
        <v>1971.32</v>
      </c>
      <c r="C25" s="10">
        <f t="shared" si="10"/>
        <v>1.7623555890521114E-2</v>
      </c>
      <c r="D25">
        <v>816.6</v>
      </c>
      <c r="E25" s="10">
        <f t="shared" si="1"/>
        <v>-5.5429602554018409E-2</v>
      </c>
      <c r="F25">
        <v>333.38</v>
      </c>
      <c r="G25" s="10">
        <f t="shared" si="2"/>
        <v>-2.2446353215813675E-3</v>
      </c>
      <c r="H25">
        <v>195.13</v>
      </c>
      <c r="I25" s="10">
        <f t="shared" si="3"/>
        <v>-1.0296206127003438E-2</v>
      </c>
      <c r="J25">
        <v>67.510000000000005</v>
      </c>
      <c r="K25" s="10">
        <f t="shared" si="4"/>
        <v>2.349909035779274E-2</v>
      </c>
      <c r="T25">
        <f t="shared" si="5"/>
        <v>1.1610490390556436E-2</v>
      </c>
      <c r="U25">
        <f t="shared" si="6"/>
        <v>-4.9614976861826532E-2</v>
      </c>
      <c r="V25">
        <f t="shared" si="7"/>
        <v>-7.6153422994060882E-3</v>
      </c>
      <c r="W25">
        <f t="shared" si="8"/>
        <v>-2.6831148982125481E-2</v>
      </c>
      <c r="X25">
        <f t="shared" si="9"/>
        <v>9.9752179651524265E-3</v>
      </c>
    </row>
    <row r="26" spans="1:28">
      <c r="A26" s="1">
        <v>35671</v>
      </c>
      <c r="B26">
        <v>1907.92</v>
      </c>
      <c r="C26" s="10">
        <f t="shared" si="10"/>
        <v>-3.2161191485907903E-2</v>
      </c>
      <c r="D26">
        <v>803.8</v>
      </c>
      <c r="E26" s="10">
        <f t="shared" si="1"/>
        <v>-1.5674748959098816E-2</v>
      </c>
      <c r="F26">
        <v>361</v>
      </c>
      <c r="G26" s="10">
        <f t="shared" si="2"/>
        <v>8.2848401223828638E-2</v>
      </c>
      <c r="H26">
        <v>238.72</v>
      </c>
      <c r="I26" s="10">
        <f t="shared" si="3"/>
        <v>0.2233895351816737</v>
      </c>
      <c r="J26">
        <v>71.27</v>
      </c>
      <c r="K26" s="10">
        <f t="shared" si="4"/>
        <v>5.5695452525551525E-2</v>
      </c>
      <c r="T26">
        <f t="shared" si="5"/>
        <v>-3.8174256985872582E-2</v>
      </c>
      <c r="U26">
        <f t="shared" si="6"/>
        <v>-9.8601232669069359E-3</v>
      </c>
      <c r="V26">
        <f t="shared" si="7"/>
        <v>7.7477694246003911E-2</v>
      </c>
      <c r="W26">
        <f t="shared" si="8"/>
        <v>0.20685459232655165</v>
      </c>
      <c r="X26">
        <f t="shared" si="9"/>
        <v>4.217158013291121E-2</v>
      </c>
      <c r="Z26" t="s">
        <v>58</v>
      </c>
      <c r="AA26" cm="1">
        <f t="array" ref="AA26">MMULT(TRANSPOSE(AA19:AA23),AA12:AA16)</f>
        <v>8.5507108880063715E-2</v>
      </c>
    </row>
    <row r="27" spans="1:28">
      <c r="A27" s="1">
        <v>35703</v>
      </c>
      <c r="B27">
        <v>1971.81</v>
      </c>
      <c r="C27" s="10">
        <f t="shared" si="10"/>
        <v>3.348672900331251E-2</v>
      </c>
      <c r="D27">
        <v>818.26</v>
      </c>
      <c r="E27" s="10">
        <f t="shared" si="1"/>
        <v>1.7989549639213731E-2</v>
      </c>
      <c r="F27">
        <v>415.88</v>
      </c>
      <c r="G27" s="10">
        <f t="shared" si="2"/>
        <v>0.15202216066481999</v>
      </c>
      <c r="H27">
        <v>266.58999999999997</v>
      </c>
      <c r="I27" s="10">
        <f t="shared" si="3"/>
        <v>0.11674765415549593</v>
      </c>
      <c r="J27">
        <v>69.56</v>
      </c>
      <c r="K27" s="10">
        <f t="shared" si="4"/>
        <v>-2.3993265048407375E-2</v>
      </c>
      <c r="T27">
        <f t="shared" si="5"/>
        <v>2.7473663503347831E-2</v>
      </c>
      <c r="U27">
        <f t="shared" si="6"/>
        <v>2.3804175331405612E-2</v>
      </c>
      <c r="V27">
        <f t="shared" si="7"/>
        <v>0.14665145368699528</v>
      </c>
      <c r="W27">
        <f t="shared" si="8"/>
        <v>0.10021271130037389</v>
      </c>
      <c r="X27">
        <f t="shared" si="9"/>
        <v>-3.751713744104769E-2</v>
      </c>
      <c r="Z27" t="s">
        <v>59</v>
      </c>
      <c r="AA27" cm="1">
        <f t="array" ref="AA27">SQRT(MMULT(MMULT(TRANSPOSE(AA19:AA23),AA3:AE7),AA19:AA23))</f>
        <v>0.13080444365361693</v>
      </c>
    </row>
    <row r="28" spans="1:28">
      <c r="A28" s="1">
        <v>35734</v>
      </c>
      <c r="B28">
        <v>1834.76</v>
      </c>
      <c r="C28" s="10">
        <f t="shared" si="10"/>
        <v>-6.9504668299684047E-2</v>
      </c>
      <c r="D28">
        <v>634.45000000000005</v>
      </c>
      <c r="E28" s="10">
        <f t="shared" si="1"/>
        <v>-0.22463520152518757</v>
      </c>
      <c r="F28">
        <v>395.5</v>
      </c>
      <c r="G28" s="10">
        <f t="shared" si="2"/>
        <v>-4.9004520534769669E-2</v>
      </c>
      <c r="H28">
        <v>251.39</v>
      </c>
      <c r="I28" s="10">
        <f t="shared" si="3"/>
        <v>-5.7016392212761113E-2</v>
      </c>
      <c r="J28">
        <v>71.02</v>
      </c>
      <c r="K28" s="10">
        <f t="shared" si="4"/>
        <v>2.0989074180563394E-2</v>
      </c>
      <c r="T28">
        <f t="shared" si="5"/>
        <v>-7.5517733799648726E-2</v>
      </c>
      <c r="U28">
        <f t="shared" si="6"/>
        <v>-0.21882057583299569</v>
      </c>
      <c r="V28">
        <f t="shared" si="7"/>
        <v>-5.4375227512594389E-2</v>
      </c>
      <c r="W28">
        <f t="shared" si="8"/>
        <v>-7.3551335067883153E-2</v>
      </c>
      <c r="X28">
        <f t="shared" si="9"/>
        <v>7.4652017879230804E-3</v>
      </c>
      <c r="Z28" t="s">
        <v>60</v>
      </c>
      <c r="AA28">
        <f>(AA26-AA9)/AA27</f>
        <v>0.62266316498959084</v>
      </c>
    </row>
    <row r="29" spans="1:28">
      <c r="A29" s="1">
        <v>35762</v>
      </c>
      <c r="B29">
        <v>1843.54</v>
      </c>
      <c r="C29" s="10">
        <f t="shared" si="10"/>
        <v>4.7853670234798695E-3</v>
      </c>
      <c r="D29">
        <v>590.66</v>
      </c>
      <c r="E29" s="10">
        <f t="shared" si="1"/>
        <v>-6.9020411379935531E-2</v>
      </c>
      <c r="F29">
        <v>404</v>
      </c>
      <c r="G29" s="10">
        <f t="shared" si="2"/>
        <v>2.1491782553729522E-2</v>
      </c>
      <c r="H29">
        <v>230.1</v>
      </c>
      <c r="I29" s="10">
        <f t="shared" si="3"/>
        <v>-8.4689128445841089E-2</v>
      </c>
      <c r="J29">
        <v>76.17</v>
      </c>
      <c r="K29" s="10">
        <f t="shared" si="4"/>
        <v>7.2514784567727419E-2</v>
      </c>
      <c r="T29">
        <f t="shared" si="5"/>
        <v>-1.2276984764848084E-3</v>
      </c>
      <c r="U29">
        <f t="shared" si="6"/>
        <v>-6.3205785687743654E-2</v>
      </c>
      <c r="V29">
        <f t="shared" si="7"/>
        <v>1.6121075575904802E-2</v>
      </c>
      <c r="W29">
        <f t="shared" si="8"/>
        <v>-0.10122407130096313</v>
      </c>
      <c r="X29">
        <f t="shared" si="9"/>
        <v>5.8990912175087104E-2</v>
      </c>
    </row>
    <row r="30" spans="1:28">
      <c r="A30" s="1">
        <v>35795</v>
      </c>
      <c r="B30">
        <v>2084.4699999999998</v>
      </c>
      <c r="C30" s="10">
        <f t="shared" si="10"/>
        <v>0.13068878353602309</v>
      </c>
      <c r="D30">
        <v>618.75</v>
      </c>
      <c r="E30" s="10">
        <f t="shared" si="1"/>
        <v>4.7556970168963542E-2</v>
      </c>
      <c r="F30">
        <v>433.75</v>
      </c>
      <c r="G30" s="10">
        <f t="shared" si="2"/>
        <v>7.3638613861386037E-2</v>
      </c>
      <c r="H30">
        <v>240.24</v>
      </c>
      <c r="I30" s="10">
        <f t="shared" si="3"/>
        <v>4.4067796610169463E-2</v>
      </c>
      <c r="J30">
        <v>83.02</v>
      </c>
      <c r="K30" s="10">
        <f t="shared" si="4"/>
        <v>8.9930418800052481E-2</v>
      </c>
      <c r="T30">
        <f t="shared" si="5"/>
        <v>0.12467571803605841</v>
      </c>
      <c r="U30">
        <f t="shared" si="6"/>
        <v>5.3371595861155419E-2</v>
      </c>
      <c r="V30">
        <f t="shared" si="7"/>
        <v>6.8267906883561311E-2</v>
      </c>
      <c r="W30">
        <f t="shared" si="8"/>
        <v>2.753285375504742E-2</v>
      </c>
      <c r="X30">
        <f t="shared" si="9"/>
        <v>7.6406546407412165E-2</v>
      </c>
      <c r="Z30" s="2"/>
      <c r="AA30" s="8" t="s">
        <v>56</v>
      </c>
      <c r="AB30" s="2"/>
    </row>
    <row r="31" spans="1:28">
      <c r="A31" s="1">
        <v>35825</v>
      </c>
      <c r="B31">
        <v>2389.7800000000002</v>
      </c>
      <c r="C31" s="10">
        <f t="shared" si="10"/>
        <v>0.14646888657548462</v>
      </c>
      <c r="D31">
        <v>646.01</v>
      </c>
      <c r="E31" s="10">
        <f t="shared" si="1"/>
        <v>4.4056565656565683E-2</v>
      </c>
      <c r="F31">
        <v>397.5</v>
      </c>
      <c r="G31" s="10">
        <f t="shared" si="2"/>
        <v>-8.3573487031700311E-2</v>
      </c>
      <c r="H31">
        <v>228.08</v>
      </c>
      <c r="I31" s="10">
        <f t="shared" si="3"/>
        <v>-5.0616050616050567E-2</v>
      </c>
      <c r="J31">
        <v>98.77</v>
      </c>
      <c r="K31" s="10">
        <f t="shared" si="4"/>
        <v>0.18971332209106251</v>
      </c>
      <c r="T31">
        <f t="shared" si="5"/>
        <v>0.14045582107551996</v>
      </c>
      <c r="U31">
        <f t="shared" si="6"/>
        <v>4.987119134875756E-2</v>
      </c>
      <c r="V31">
        <f t="shared" si="7"/>
        <v>-8.8944194009525038E-2</v>
      </c>
      <c r="W31">
        <f t="shared" si="8"/>
        <v>-6.7150993471172607E-2</v>
      </c>
      <c r="X31">
        <f t="shared" si="9"/>
        <v>0.17618944969842221</v>
      </c>
      <c r="Z31" s="2" t="s">
        <v>0</v>
      </c>
      <c r="AA31" s="13">
        <v>0</v>
      </c>
      <c r="AB31" s="2"/>
    </row>
    <row r="32" spans="1:28">
      <c r="A32" s="1">
        <v>35853</v>
      </c>
      <c r="B32">
        <v>2575.1</v>
      </c>
      <c r="C32" s="10">
        <f t="shared" si="10"/>
        <v>7.7546887161161093E-2</v>
      </c>
      <c r="D32">
        <v>677.41</v>
      </c>
      <c r="E32" s="10">
        <f t="shared" si="1"/>
        <v>4.8606058729740997E-2</v>
      </c>
      <c r="F32">
        <v>477</v>
      </c>
      <c r="G32" s="10">
        <f t="shared" si="2"/>
        <v>0.19999999999999996</v>
      </c>
      <c r="H32">
        <v>247.84</v>
      </c>
      <c r="I32" s="10">
        <f t="shared" si="3"/>
        <v>8.6636267976148762E-2</v>
      </c>
      <c r="J32">
        <v>136.03</v>
      </c>
      <c r="K32" s="10">
        <f t="shared" si="4"/>
        <v>0.37724005264756522</v>
      </c>
      <c r="T32">
        <f t="shared" si="5"/>
        <v>7.1533821661196414E-2</v>
      </c>
      <c r="U32">
        <f t="shared" si="6"/>
        <v>5.4420684421932874E-2</v>
      </c>
      <c r="V32">
        <f t="shared" si="7"/>
        <v>0.19462929302217524</v>
      </c>
      <c r="W32">
        <f t="shared" si="8"/>
        <v>7.0101325121026722E-2</v>
      </c>
      <c r="X32">
        <f t="shared" si="9"/>
        <v>0.36371618025492491</v>
      </c>
      <c r="Z32" s="2" t="s">
        <v>1</v>
      </c>
      <c r="AA32" s="13">
        <v>0</v>
      </c>
      <c r="AB32" s="2"/>
    </row>
    <row r="33" spans="1:28">
      <c r="A33" s="1">
        <v>35885</v>
      </c>
      <c r="B33">
        <v>2510.73</v>
      </c>
      <c r="C33" s="10">
        <f t="shared" si="10"/>
        <v>-2.4997087491747894E-2</v>
      </c>
      <c r="D33">
        <v>662.54</v>
      </c>
      <c r="E33" s="10">
        <f t="shared" si="1"/>
        <v>-2.195125551733812E-2</v>
      </c>
      <c r="F33">
        <v>492</v>
      </c>
      <c r="G33" s="10">
        <f t="shared" si="2"/>
        <v>3.1446540880503138E-2</v>
      </c>
      <c r="H33">
        <v>274.7</v>
      </c>
      <c r="I33" s="10">
        <f t="shared" si="3"/>
        <v>0.10837637185280813</v>
      </c>
      <c r="J33">
        <v>136.53</v>
      </c>
      <c r="K33" s="10">
        <f t="shared" si="4"/>
        <v>3.6756597809306513E-3</v>
      </c>
      <c r="T33">
        <f t="shared" si="5"/>
        <v>-3.1010152991712572E-2</v>
      </c>
      <c r="U33">
        <f t="shared" si="6"/>
        <v>-1.6136629825146239E-2</v>
      </c>
      <c r="V33">
        <f t="shared" si="7"/>
        <v>2.6075833902678418E-2</v>
      </c>
      <c r="W33">
        <f t="shared" si="8"/>
        <v>9.1841428997686089E-2</v>
      </c>
      <c r="X33">
        <f t="shared" si="9"/>
        <v>-9.8482126117096624E-3</v>
      </c>
      <c r="Z33" s="2" t="s">
        <v>8</v>
      </c>
      <c r="AA33" s="13">
        <v>0</v>
      </c>
      <c r="AB33" s="2"/>
    </row>
    <row r="34" spans="1:28">
      <c r="A34" s="1">
        <v>35915</v>
      </c>
      <c r="B34">
        <v>2512.6799999999998</v>
      </c>
      <c r="C34" s="10">
        <f t="shared" si="10"/>
        <v>7.7666654717933881E-4</v>
      </c>
      <c r="D34">
        <v>709.21</v>
      </c>
      <c r="E34" s="10">
        <f t="shared" si="1"/>
        <v>7.0441029975548686E-2</v>
      </c>
      <c r="F34">
        <v>499.5</v>
      </c>
      <c r="G34" s="10">
        <f t="shared" si="2"/>
        <v>1.5243902439024293E-2</v>
      </c>
      <c r="H34">
        <v>297.51</v>
      </c>
      <c r="I34" s="10">
        <f t="shared" si="3"/>
        <v>8.3036039315617094E-2</v>
      </c>
      <c r="J34">
        <v>125.53</v>
      </c>
      <c r="K34" s="10">
        <f t="shared" si="4"/>
        <v>-8.0568373251300063E-2</v>
      </c>
      <c r="T34">
        <f t="shared" si="5"/>
        <v>-5.2363989527853391E-3</v>
      </c>
      <c r="U34">
        <f t="shared" si="6"/>
        <v>7.6255655667740563E-2</v>
      </c>
      <c r="V34">
        <f t="shared" si="7"/>
        <v>9.8731954611995729E-3</v>
      </c>
      <c r="W34">
        <f t="shared" si="8"/>
        <v>6.6501096460495054E-2</v>
      </c>
      <c r="X34">
        <f t="shared" si="9"/>
        <v>-9.4092245643940378E-2</v>
      </c>
      <c r="Z34" s="2" t="s">
        <v>13</v>
      </c>
      <c r="AA34" s="13">
        <v>0.86364790469046482</v>
      </c>
      <c r="AB34" s="2"/>
    </row>
    <row r="35" spans="1:28">
      <c r="A35" s="1">
        <v>35944</v>
      </c>
      <c r="B35">
        <v>2427.8200000000002</v>
      </c>
      <c r="C35" s="10">
        <f t="shared" si="10"/>
        <v>-3.3772704841046108E-2</v>
      </c>
      <c r="D35">
        <v>632.38</v>
      </c>
      <c r="E35" s="10">
        <f t="shared" si="1"/>
        <v>-0.10833180581210089</v>
      </c>
      <c r="F35">
        <v>543</v>
      </c>
      <c r="G35" s="10">
        <f t="shared" si="2"/>
        <v>8.7087087087087012E-2</v>
      </c>
      <c r="H35">
        <v>335.02</v>
      </c>
      <c r="I35" s="10">
        <f t="shared" si="3"/>
        <v>0.12607979563712135</v>
      </c>
      <c r="J35">
        <v>148.03</v>
      </c>
      <c r="K35" s="10">
        <f t="shared" si="4"/>
        <v>0.17924002230542491</v>
      </c>
      <c r="T35">
        <f t="shared" si="5"/>
        <v>-3.9785770341010787E-2</v>
      </c>
      <c r="U35">
        <f t="shared" si="6"/>
        <v>-0.10251718011990901</v>
      </c>
      <c r="V35">
        <f t="shared" si="7"/>
        <v>8.1716380109262285E-2</v>
      </c>
      <c r="W35">
        <f t="shared" si="8"/>
        <v>0.10954485278199931</v>
      </c>
      <c r="X35">
        <f t="shared" si="9"/>
        <v>0.1657161499127846</v>
      </c>
      <c r="Z35" s="2" t="s">
        <v>19</v>
      </c>
      <c r="AA35" s="13">
        <v>0.13635209888251759</v>
      </c>
      <c r="AB35" s="2"/>
    </row>
    <row r="36" spans="1:28">
      <c r="A36" s="1">
        <v>35976</v>
      </c>
      <c r="B36">
        <v>2508.7800000000002</v>
      </c>
      <c r="C36" s="10">
        <f t="shared" si="10"/>
        <v>3.3346788476905198E-2</v>
      </c>
      <c r="D36">
        <v>557.62</v>
      </c>
      <c r="E36" s="10">
        <f t="shared" si="1"/>
        <v>-0.11822005756032761</v>
      </c>
      <c r="F36">
        <v>459</v>
      </c>
      <c r="G36" s="10">
        <f t="shared" si="2"/>
        <v>-0.15469613259668513</v>
      </c>
      <c r="H36">
        <v>285.85000000000002</v>
      </c>
      <c r="I36" s="10">
        <f t="shared" si="3"/>
        <v>-0.14676735717270595</v>
      </c>
      <c r="J36">
        <v>169.04</v>
      </c>
      <c r="K36" s="10">
        <f t="shared" si="4"/>
        <v>0.14193068972505563</v>
      </c>
      <c r="T36">
        <f t="shared" si="5"/>
        <v>2.7333722976940519E-2</v>
      </c>
      <c r="U36">
        <f t="shared" si="6"/>
        <v>-0.11240543186813573</v>
      </c>
      <c r="V36">
        <f t="shared" si="7"/>
        <v>-0.16006683957450984</v>
      </c>
      <c r="W36">
        <f t="shared" si="8"/>
        <v>-0.163302300027828</v>
      </c>
      <c r="X36">
        <f t="shared" si="9"/>
        <v>0.12840681733241532</v>
      </c>
      <c r="Z36" s="2" t="s">
        <v>57</v>
      </c>
      <c r="AA36" s="13">
        <f>SUM(AA31:AA35)</f>
        <v>1.0000000035729824</v>
      </c>
      <c r="AB36" s="2"/>
    </row>
    <row r="37" spans="1:28">
      <c r="A37" s="1">
        <v>36007</v>
      </c>
      <c r="B37">
        <v>2263.9499999999998</v>
      </c>
      <c r="C37" s="10">
        <f t="shared" si="10"/>
        <v>-9.7589266496065918E-2</v>
      </c>
      <c r="D37">
        <v>568.36</v>
      </c>
      <c r="E37" s="10">
        <f t="shared" si="1"/>
        <v>1.926042824862817E-2</v>
      </c>
      <c r="F37">
        <v>467</v>
      </c>
      <c r="G37" s="10">
        <f t="shared" si="2"/>
        <v>1.7429193899782147E-2</v>
      </c>
      <c r="H37">
        <v>285.35000000000002</v>
      </c>
      <c r="I37" s="10">
        <f t="shared" si="3"/>
        <v>-1.7491691446562818E-3</v>
      </c>
      <c r="J37">
        <v>163.53</v>
      </c>
      <c r="K37" s="10">
        <f t="shared" si="4"/>
        <v>-3.2595835305253118E-2</v>
      </c>
      <c r="T37">
        <f t="shared" si="5"/>
        <v>-0.1036023319960306</v>
      </c>
      <c r="U37">
        <f t="shared" si="6"/>
        <v>2.507505394082005E-2</v>
      </c>
      <c r="V37">
        <f t="shared" si="7"/>
        <v>1.2058486921957427E-2</v>
      </c>
      <c r="W37">
        <f t="shared" si="8"/>
        <v>-1.8284111999778325E-2</v>
      </c>
      <c r="X37">
        <f t="shared" si="9"/>
        <v>-4.6119707697893433E-2</v>
      </c>
      <c r="Z37" s="2"/>
      <c r="AA37" s="13"/>
      <c r="AB37" s="2"/>
    </row>
    <row r="38" spans="1:28">
      <c r="A38" s="1">
        <v>36038</v>
      </c>
      <c r="B38">
        <v>2277.6</v>
      </c>
      <c r="C38" s="10">
        <f t="shared" si="10"/>
        <v>6.0292850990526503E-3</v>
      </c>
      <c r="D38">
        <v>482.44</v>
      </c>
      <c r="E38" s="10">
        <f t="shared" si="1"/>
        <v>-0.15117179252586388</v>
      </c>
      <c r="F38">
        <v>382</v>
      </c>
      <c r="G38" s="10">
        <f t="shared" si="2"/>
        <v>-0.1820128479657388</v>
      </c>
      <c r="H38">
        <v>239.73</v>
      </c>
      <c r="I38" s="10">
        <f t="shared" si="3"/>
        <v>-0.15987383914490982</v>
      </c>
      <c r="J38">
        <v>129.53</v>
      </c>
      <c r="K38" s="10">
        <f t="shared" si="4"/>
        <v>-0.20791292117654248</v>
      </c>
      <c r="T38">
        <f t="shared" si="5"/>
        <v>1.6219599087972415E-5</v>
      </c>
      <c r="U38">
        <f t="shared" si="6"/>
        <v>-0.145357166833672</v>
      </c>
      <c r="V38">
        <f t="shared" si="7"/>
        <v>-0.18738355494356351</v>
      </c>
      <c r="W38">
        <f t="shared" si="8"/>
        <v>-0.17640878200003188</v>
      </c>
      <c r="X38">
        <f t="shared" si="9"/>
        <v>-0.22143679356918278</v>
      </c>
      <c r="Z38" s="2" t="s">
        <v>58</v>
      </c>
      <c r="AA38" s="13" cm="1">
        <f t="array" ref="AA38">MMULT(TRANSPOSE(AA31:AA35),AA12:AA16)</f>
        <v>0.19349252564110281</v>
      </c>
      <c r="AB38" s="2"/>
    </row>
    <row r="39" spans="1:28">
      <c r="A39" s="1">
        <v>36068</v>
      </c>
      <c r="B39">
        <v>2028.87</v>
      </c>
      <c r="C39" s="10">
        <f t="shared" si="10"/>
        <v>-0.10920706006322445</v>
      </c>
      <c r="D39">
        <v>579.51</v>
      </c>
      <c r="E39" s="10">
        <f t="shared" si="1"/>
        <v>0.20120636763120792</v>
      </c>
      <c r="F39">
        <v>357</v>
      </c>
      <c r="G39" s="10">
        <f t="shared" si="2"/>
        <v>-6.5445026178010512E-2</v>
      </c>
      <c r="H39">
        <v>214.39</v>
      </c>
      <c r="I39" s="10">
        <f t="shared" si="3"/>
        <v>-0.10570224836274145</v>
      </c>
      <c r="J39">
        <v>128.28</v>
      </c>
      <c r="K39" s="10">
        <f t="shared" si="4"/>
        <v>-9.6502740677835153E-3</v>
      </c>
      <c r="T39">
        <f t="shared" si="5"/>
        <v>-0.11522012556318913</v>
      </c>
      <c r="U39">
        <f t="shared" ref="U39:U68" si="12">IFERROR(E39-$O$3,0)</f>
        <v>0.20702099332339979</v>
      </c>
      <c r="V39">
        <f t="shared" si="7"/>
        <v>-7.0815733155835239E-2</v>
      </c>
      <c r="W39">
        <f t="shared" si="8"/>
        <v>-0.12223719121786349</v>
      </c>
      <c r="X39">
        <f t="shared" si="9"/>
        <v>-2.3174146460423831E-2</v>
      </c>
      <c r="Z39" s="2" t="s">
        <v>59</v>
      </c>
      <c r="AA39" s="13" cm="1">
        <f t="array" ref="AA39">SQRT(MMULT(MMULT(TRANSPOSE(AA31:AA35),AA3:AE7),AA31:AA35))</f>
        <v>0.15551653084835296</v>
      </c>
      <c r="AB39" s="2"/>
    </row>
    <row r="40" spans="1:28">
      <c r="A40" s="1">
        <v>36098</v>
      </c>
      <c r="B40">
        <v>2237.61</v>
      </c>
      <c r="C40" s="10">
        <f t="shared" si="10"/>
        <v>0.10288485708793571</v>
      </c>
      <c r="D40">
        <v>598.92999999999995</v>
      </c>
      <c r="E40" s="10">
        <f t="shared" si="1"/>
        <v>3.3511069696812834E-2</v>
      </c>
      <c r="F40">
        <v>444.5</v>
      </c>
      <c r="G40" s="10">
        <f t="shared" si="2"/>
        <v>0.24509803921568629</v>
      </c>
      <c r="H40">
        <v>279.77</v>
      </c>
      <c r="I40" s="10">
        <f t="shared" si="3"/>
        <v>0.30495825364989049</v>
      </c>
      <c r="J40">
        <v>128.28</v>
      </c>
      <c r="K40" s="10">
        <f t="shared" si="4"/>
        <v>0</v>
      </c>
      <c r="T40">
        <f t="shared" si="5"/>
        <v>9.6871791587971032E-2</v>
      </c>
      <c r="U40">
        <f t="shared" si="12"/>
        <v>3.9325695389004711E-2</v>
      </c>
      <c r="V40">
        <f t="shared" si="7"/>
        <v>0.23972733223786158</v>
      </c>
      <c r="W40">
        <f t="shared" si="8"/>
        <v>0.28842331079476846</v>
      </c>
      <c r="X40">
        <f t="shared" si="9"/>
        <v>-1.3523872392640314E-2</v>
      </c>
      <c r="Z40" s="2" t="s">
        <v>60</v>
      </c>
      <c r="AA40" s="13">
        <f>(AA38-AA9)/AA39</f>
        <v>1.2180861070378555</v>
      </c>
      <c r="AB40" s="2"/>
    </row>
    <row r="41" spans="1:28">
      <c r="A41" s="1">
        <v>36129</v>
      </c>
      <c r="B41">
        <v>2458.06</v>
      </c>
      <c r="C41" s="10">
        <f t="shared" si="10"/>
        <v>9.8520296208901348E-2</v>
      </c>
      <c r="D41">
        <v>586.53</v>
      </c>
      <c r="E41" s="10">
        <f t="shared" si="1"/>
        <v>-2.0703588065383194E-2</v>
      </c>
      <c r="F41">
        <v>521</v>
      </c>
      <c r="G41" s="10">
        <f t="shared" si="2"/>
        <v>0.17210348706411693</v>
      </c>
      <c r="H41">
        <v>273.69</v>
      </c>
      <c r="I41" s="10">
        <f t="shared" si="3"/>
        <v>-2.1732137112628225E-2</v>
      </c>
      <c r="J41">
        <v>145.03</v>
      </c>
      <c r="K41" s="10">
        <f t="shared" si="4"/>
        <v>0.13057374493295915</v>
      </c>
      <c r="T41">
        <f t="shared" si="5"/>
        <v>9.2507230708936669E-2</v>
      </c>
      <c r="U41">
        <f t="shared" si="12"/>
        <v>-1.4888962373191313E-2</v>
      </c>
      <c r="V41">
        <f t="shared" si="7"/>
        <v>0.16673278008629222</v>
      </c>
      <c r="W41">
        <f t="shared" si="8"/>
        <v>-3.8267079967750264E-2</v>
      </c>
      <c r="X41">
        <f t="shared" si="9"/>
        <v>0.11704987254031883</v>
      </c>
    </row>
    <row r="42" spans="1:28">
      <c r="A42" s="1">
        <v>36160</v>
      </c>
      <c r="B42">
        <v>2552.67</v>
      </c>
      <c r="C42" s="10">
        <f t="shared" si="10"/>
        <v>3.8489703261922026E-2</v>
      </c>
      <c r="D42">
        <v>577.45000000000005</v>
      </c>
      <c r="E42" s="10">
        <f t="shared" si="1"/>
        <v>-1.5480879068419218E-2</v>
      </c>
      <c r="F42">
        <v>509.5</v>
      </c>
      <c r="G42" s="10">
        <f t="shared" si="2"/>
        <v>-2.2072936660268661E-2</v>
      </c>
      <c r="H42">
        <v>238.72</v>
      </c>
      <c r="I42" s="10">
        <f t="shared" si="3"/>
        <v>-0.1277722971244839</v>
      </c>
      <c r="J42">
        <v>157.03</v>
      </c>
      <c r="K42" s="10">
        <f t="shared" si="4"/>
        <v>8.2741501758256897E-2</v>
      </c>
      <c r="T42">
        <f t="shared" si="5"/>
        <v>3.2476637761957347E-2</v>
      </c>
      <c r="U42">
        <f t="shared" si="12"/>
        <v>-9.6662533762273371E-3</v>
      </c>
      <c r="V42">
        <f t="shared" si="7"/>
        <v>-2.744364363809338E-2</v>
      </c>
      <c r="W42">
        <f t="shared" si="8"/>
        <v>-0.14430723997960596</v>
      </c>
      <c r="X42">
        <f t="shared" si="9"/>
        <v>6.9217629365616581E-2</v>
      </c>
    </row>
    <row r="43" spans="1:28">
      <c r="A43" s="1">
        <v>36189</v>
      </c>
      <c r="B43">
        <v>2721.42</v>
      </c>
      <c r="C43" s="10">
        <f t="shared" si="10"/>
        <v>6.6107252406303996E-2</v>
      </c>
      <c r="D43">
        <v>604.71</v>
      </c>
      <c r="E43" s="10">
        <f t="shared" si="1"/>
        <v>4.720755043726732E-2</v>
      </c>
      <c r="F43">
        <v>462</v>
      </c>
      <c r="G43" s="10">
        <f t="shared" si="2"/>
        <v>-9.3228655544651651E-2</v>
      </c>
      <c r="H43">
        <v>239.73</v>
      </c>
      <c r="I43" s="10">
        <f t="shared" si="3"/>
        <v>4.2308981233243337E-3</v>
      </c>
      <c r="J43">
        <v>191.04</v>
      </c>
      <c r="K43" s="10">
        <f t="shared" si="4"/>
        <v>0.21658281856970008</v>
      </c>
      <c r="T43">
        <f t="shared" si="5"/>
        <v>6.0094186906339317E-2</v>
      </c>
      <c r="U43">
        <f t="shared" si="12"/>
        <v>5.3022176129459198E-2</v>
      </c>
      <c r="V43">
        <f t="shared" si="7"/>
        <v>-9.8599362522476378E-2</v>
      </c>
      <c r="W43">
        <f t="shared" si="8"/>
        <v>-1.2304044731797709E-2</v>
      </c>
      <c r="X43">
        <f t="shared" si="9"/>
        <v>0.20305894617705977</v>
      </c>
      <c r="Z43" s="2"/>
      <c r="AA43" s="8" t="s">
        <v>61</v>
      </c>
      <c r="AB43" s="2"/>
    </row>
    <row r="44" spans="1:28">
      <c r="A44" s="1">
        <v>36217</v>
      </c>
      <c r="B44">
        <v>2532.19</v>
      </c>
      <c r="C44" s="10">
        <f t="shared" si="10"/>
        <v>-6.9533552336647819E-2</v>
      </c>
      <c r="D44">
        <v>667.91</v>
      </c>
      <c r="E44" s="10">
        <f t="shared" si="1"/>
        <v>0.10451290701327887</v>
      </c>
      <c r="F44">
        <v>396.5</v>
      </c>
      <c r="G44" s="10">
        <f t="shared" si="2"/>
        <v>-0.14177489177489178</v>
      </c>
      <c r="H44">
        <v>229.6</v>
      </c>
      <c r="I44" s="10">
        <f t="shared" si="3"/>
        <v>-4.2255871188420335E-2</v>
      </c>
      <c r="J44">
        <v>201.79</v>
      </c>
      <c r="K44" s="10">
        <f t="shared" si="4"/>
        <v>5.6270938023450512E-2</v>
      </c>
      <c r="T44">
        <f t="shared" si="5"/>
        <v>-7.5546617836612498E-2</v>
      </c>
      <c r="U44">
        <f t="shared" si="12"/>
        <v>0.11032753270547074</v>
      </c>
      <c r="V44">
        <f t="shared" si="7"/>
        <v>-0.14714559875271649</v>
      </c>
      <c r="W44">
        <f t="shared" si="8"/>
        <v>-5.8790814043542375E-2</v>
      </c>
      <c r="X44">
        <f t="shared" si="9"/>
        <v>4.2747065630810197E-2</v>
      </c>
      <c r="Z44" s="2" t="s">
        <v>0</v>
      </c>
      <c r="AA44" s="13">
        <v>0.25387282956691704</v>
      </c>
      <c r="AB44" s="2"/>
    </row>
    <row r="45" spans="1:28">
      <c r="A45" s="1">
        <v>36250</v>
      </c>
      <c r="B45">
        <v>2856.02</v>
      </c>
      <c r="C45" s="10">
        <f t="shared" si="10"/>
        <v>0.12788534825585751</v>
      </c>
      <c r="D45">
        <v>710.04</v>
      </c>
      <c r="E45" s="10">
        <f t="shared" si="1"/>
        <v>6.3077360722253006E-2</v>
      </c>
      <c r="F45">
        <v>414</v>
      </c>
      <c r="G45" s="10">
        <f t="shared" si="2"/>
        <v>4.4136191677175196E-2</v>
      </c>
      <c r="H45">
        <v>246.32</v>
      </c>
      <c r="I45" s="10">
        <f t="shared" si="3"/>
        <v>7.2822299651567945E-2</v>
      </c>
      <c r="J45">
        <v>224.05</v>
      </c>
      <c r="K45" s="10">
        <f t="shared" si="4"/>
        <v>0.11031270132315774</v>
      </c>
      <c r="T45">
        <f t="shared" si="5"/>
        <v>0.12187228275589283</v>
      </c>
      <c r="U45">
        <f t="shared" si="12"/>
        <v>6.8891986414444883E-2</v>
      </c>
      <c r="V45">
        <f t="shared" si="7"/>
        <v>3.8765484699350476E-2</v>
      </c>
      <c r="W45">
        <f t="shared" si="8"/>
        <v>5.6287356796445906E-2</v>
      </c>
      <c r="X45">
        <f t="shared" si="9"/>
        <v>9.678882893051742E-2</v>
      </c>
      <c r="Z45" s="2" t="s">
        <v>1</v>
      </c>
      <c r="AA45" s="13">
        <v>0.12904787032420298</v>
      </c>
      <c r="AB45" s="2"/>
    </row>
    <row r="46" spans="1:28">
      <c r="A46" s="1">
        <v>36280</v>
      </c>
      <c r="B46">
        <v>2373.19</v>
      </c>
      <c r="C46" s="10">
        <f t="shared" si="10"/>
        <v>-0.16905693937717525</v>
      </c>
      <c r="D46">
        <v>896.74</v>
      </c>
      <c r="E46" s="10">
        <f t="shared" si="1"/>
        <v>0.26294293279251879</v>
      </c>
      <c r="F46">
        <v>465</v>
      </c>
      <c r="G46" s="10">
        <f t="shared" si="2"/>
        <v>0.12318840579710155</v>
      </c>
      <c r="H46">
        <v>269.13</v>
      </c>
      <c r="I46" s="10">
        <f t="shared" si="3"/>
        <v>9.2603117895420528E-2</v>
      </c>
      <c r="J46">
        <v>208.79</v>
      </c>
      <c r="K46" s="10">
        <f t="shared" si="4"/>
        <v>-6.8109796920330368E-2</v>
      </c>
      <c r="T46">
        <f t="shared" si="5"/>
        <v>-0.17507000487713992</v>
      </c>
      <c r="U46">
        <f t="shared" si="12"/>
        <v>0.26875755848471067</v>
      </c>
      <c r="V46">
        <f t="shared" si="7"/>
        <v>0.11781769881927683</v>
      </c>
      <c r="W46">
        <f t="shared" si="8"/>
        <v>7.6068175040298489E-2</v>
      </c>
      <c r="X46">
        <f t="shared" si="9"/>
        <v>-8.1633669312970683E-2</v>
      </c>
      <c r="Z46" s="2" t="s">
        <v>8</v>
      </c>
      <c r="AA46" s="13">
        <v>0.2091163204662442</v>
      </c>
      <c r="AB46" s="2"/>
    </row>
    <row r="47" spans="1:28">
      <c r="A47" s="1">
        <v>36311</v>
      </c>
      <c r="B47">
        <v>2420.02</v>
      </c>
      <c r="C47" s="10">
        <f t="shared" si="10"/>
        <v>1.9732933309174472E-2</v>
      </c>
      <c r="D47">
        <v>755.89</v>
      </c>
      <c r="E47" s="10">
        <f t="shared" si="1"/>
        <v>-0.15706893859981719</v>
      </c>
      <c r="F47">
        <v>411.75</v>
      </c>
      <c r="G47" s="10">
        <f t="shared" si="2"/>
        <v>-0.11451612903225805</v>
      </c>
      <c r="H47">
        <v>298.52999999999997</v>
      </c>
      <c r="I47" s="10">
        <f t="shared" si="3"/>
        <v>0.10924088730353354</v>
      </c>
      <c r="J47">
        <v>215.8</v>
      </c>
      <c r="K47" s="10">
        <f t="shared" si="4"/>
        <v>3.3574404904449517E-2</v>
      </c>
      <c r="T47">
        <f t="shared" si="5"/>
        <v>1.3719867809209793E-2</v>
      </c>
      <c r="U47">
        <f t="shared" si="12"/>
        <v>-0.15125431290762531</v>
      </c>
      <c r="V47">
        <f t="shared" si="7"/>
        <v>-0.11988683601008278</v>
      </c>
      <c r="W47">
        <f t="shared" si="8"/>
        <v>9.2705944448411501E-2</v>
      </c>
      <c r="X47">
        <f t="shared" si="9"/>
        <v>2.0050532511809202E-2</v>
      </c>
      <c r="Z47" s="2" t="s">
        <v>13</v>
      </c>
      <c r="AA47" s="13">
        <v>0.36338556510620457</v>
      </c>
      <c r="AB47" s="2"/>
    </row>
    <row r="48" spans="1:28">
      <c r="A48" s="1">
        <v>36341</v>
      </c>
      <c r="B48">
        <v>2393.6799999999998</v>
      </c>
      <c r="C48" s="10">
        <f t="shared" si="10"/>
        <v>-1.0884207568532589E-2</v>
      </c>
      <c r="D48">
        <v>878.56</v>
      </c>
      <c r="E48" s="10">
        <f t="shared" si="1"/>
        <v>0.16228551773406186</v>
      </c>
      <c r="F48">
        <v>411.75</v>
      </c>
      <c r="G48" s="10">
        <f t="shared" si="2"/>
        <v>0</v>
      </c>
      <c r="H48">
        <v>318.8</v>
      </c>
      <c r="I48" s="10">
        <f t="shared" si="3"/>
        <v>6.7899373597293478E-2</v>
      </c>
      <c r="J48">
        <v>225.55</v>
      </c>
      <c r="K48" s="10">
        <f t="shared" si="4"/>
        <v>4.5180722891566161E-2</v>
      </c>
      <c r="T48">
        <f t="shared" si="5"/>
        <v>-1.6897273068497268E-2</v>
      </c>
      <c r="U48">
        <f t="shared" si="12"/>
        <v>0.16810014342625373</v>
      </c>
      <c r="V48">
        <f t="shared" si="7"/>
        <v>-5.3707069778247208E-3</v>
      </c>
      <c r="W48">
        <f t="shared" si="8"/>
        <v>5.1364430742171438E-2</v>
      </c>
      <c r="X48">
        <f t="shared" si="9"/>
        <v>3.1656850498925845E-2</v>
      </c>
      <c r="Z48" s="2" t="s">
        <v>19</v>
      </c>
      <c r="AA48" s="13">
        <v>4.4577417113195156E-2</v>
      </c>
      <c r="AB48" s="2"/>
    </row>
    <row r="49" spans="1:28">
      <c r="A49" s="1">
        <v>36371</v>
      </c>
      <c r="B49">
        <v>2239.56</v>
      </c>
      <c r="C49" s="10">
        <f t="shared" si="10"/>
        <v>-6.4386217038200577E-2</v>
      </c>
      <c r="D49">
        <v>966.96</v>
      </c>
      <c r="E49" s="10">
        <f t="shared" si="1"/>
        <v>0.10061919504643968</v>
      </c>
      <c r="F49">
        <v>407</v>
      </c>
      <c r="G49" s="10">
        <f t="shared" si="2"/>
        <v>-1.1536126290224602E-2</v>
      </c>
      <c r="H49">
        <v>338.06</v>
      </c>
      <c r="I49" s="10">
        <f t="shared" si="3"/>
        <v>6.0414052697616016E-2</v>
      </c>
      <c r="J49">
        <v>256.55</v>
      </c>
      <c r="K49" s="10">
        <f t="shared" si="4"/>
        <v>0.13744180891154945</v>
      </c>
      <c r="T49">
        <f t="shared" si="5"/>
        <v>-7.0399282538165256E-2</v>
      </c>
      <c r="U49">
        <f t="shared" si="12"/>
        <v>0.10643382073863156</v>
      </c>
      <c r="V49">
        <f t="shared" si="7"/>
        <v>-1.6906833268049322E-2</v>
      </c>
      <c r="W49">
        <f t="shared" si="8"/>
        <v>4.3879109842493977E-2</v>
      </c>
      <c r="X49">
        <f t="shared" si="9"/>
        <v>0.12391793651890913</v>
      </c>
      <c r="Z49" s="2" t="s">
        <v>57</v>
      </c>
      <c r="AA49" s="13">
        <f>SUM(AA44:AA48)</f>
        <v>1.0000000025767639</v>
      </c>
      <c r="AB49" s="2"/>
    </row>
    <row r="50" spans="1:28">
      <c r="A50" s="1">
        <v>36403</v>
      </c>
      <c r="B50">
        <v>2409.29</v>
      </c>
      <c r="C50" s="10">
        <f t="shared" si="10"/>
        <v>7.5787208201611111E-2</v>
      </c>
      <c r="D50">
        <v>925.24</v>
      </c>
      <c r="E50" s="10">
        <f t="shared" si="1"/>
        <v>-4.3145528253495491E-2</v>
      </c>
      <c r="F50">
        <v>454.25</v>
      </c>
      <c r="G50" s="10">
        <f t="shared" si="2"/>
        <v>0.11609336609336607</v>
      </c>
      <c r="H50">
        <v>327.92</v>
      </c>
      <c r="I50" s="10">
        <f t="shared" si="3"/>
        <v>-2.9994675501390233E-2</v>
      </c>
      <c r="J50">
        <v>273.06</v>
      </c>
      <c r="K50" s="10">
        <f t="shared" si="4"/>
        <v>6.4353927109725095E-2</v>
      </c>
      <c r="T50">
        <f t="shared" si="5"/>
        <v>6.9774142701646433E-2</v>
      </c>
      <c r="U50">
        <f t="shared" si="12"/>
        <v>-3.7330902561303614E-2</v>
      </c>
      <c r="V50">
        <f t="shared" si="7"/>
        <v>0.11072265911554134</v>
      </c>
      <c r="W50">
        <f t="shared" si="8"/>
        <v>-4.6529618356512273E-2</v>
      </c>
      <c r="X50">
        <f t="shared" si="9"/>
        <v>5.083005471708478E-2</v>
      </c>
      <c r="Z50" s="2"/>
      <c r="AA50" s="13"/>
      <c r="AB50" s="2"/>
    </row>
    <row r="51" spans="1:28">
      <c r="A51" s="1">
        <v>36433</v>
      </c>
      <c r="B51">
        <v>2484.39</v>
      </c>
      <c r="C51" s="10">
        <f t="shared" si="10"/>
        <v>3.1171008886435425E-2</v>
      </c>
      <c r="D51">
        <v>869.89</v>
      </c>
      <c r="E51" s="10">
        <f t="shared" si="1"/>
        <v>-5.9822316371968332E-2</v>
      </c>
      <c r="F51">
        <v>400.25</v>
      </c>
      <c r="G51" s="10">
        <f t="shared" si="2"/>
        <v>-0.11887727022564665</v>
      </c>
      <c r="H51">
        <v>292.95</v>
      </c>
      <c r="I51" s="10">
        <f t="shared" si="3"/>
        <v>-0.10664186386923646</v>
      </c>
      <c r="J51">
        <v>272.76</v>
      </c>
      <c r="K51" s="10">
        <f t="shared" si="4"/>
        <v>-1.0986596352450251E-3</v>
      </c>
      <c r="T51">
        <f t="shared" si="5"/>
        <v>2.5157943386470746E-2</v>
      </c>
      <c r="U51">
        <f t="shared" si="12"/>
        <v>-5.4007690679776454E-2</v>
      </c>
      <c r="V51">
        <f t="shared" si="7"/>
        <v>-0.12424797720347137</v>
      </c>
      <c r="W51">
        <f t="shared" si="8"/>
        <v>-0.1231768067243585</v>
      </c>
      <c r="X51">
        <f t="shared" si="9"/>
        <v>-1.4622532027885339E-2</v>
      </c>
      <c r="Z51" s="2" t="s">
        <v>58</v>
      </c>
      <c r="AA51" s="13" cm="1">
        <f t="array" ref="AA51">MMULT(TRANSPOSE(AA44:AA48),$AA$12:$AA$16)</f>
        <v>0.10212852271298697</v>
      </c>
      <c r="AB51" s="2"/>
    </row>
    <row r="52" spans="1:28">
      <c r="A52" s="1">
        <v>36462</v>
      </c>
      <c r="B52">
        <v>2684.35</v>
      </c>
      <c r="C52" s="10">
        <f t="shared" si="10"/>
        <v>8.0486558068580294E-2</v>
      </c>
      <c r="D52">
        <v>859.97</v>
      </c>
      <c r="E52" s="10">
        <f t="shared" si="1"/>
        <v>-1.1403740702847442E-2</v>
      </c>
      <c r="F52">
        <v>355.5</v>
      </c>
      <c r="G52" s="10">
        <f t="shared" si="2"/>
        <v>-0.1118051217988757</v>
      </c>
      <c r="H52">
        <v>303.58999999999997</v>
      </c>
      <c r="I52" s="10">
        <f t="shared" si="3"/>
        <v>3.6320191158900839E-2</v>
      </c>
      <c r="J52">
        <v>312.17</v>
      </c>
      <c r="K52" s="10">
        <f t="shared" si="4"/>
        <v>0.14448599501393167</v>
      </c>
      <c r="T52">
        <f t="shared" si="5"/>
        <v>7.4473492568615615E-2</v>
      </c>
      <c r="U52">
        <f t="shared" si="12"/>
        <v>-5.5891150106555619E-3</v>
      </c>
      <c r="V52">
        <f t="shared" si="7"/>
        <v>-0.11717582877670042</v>
      </c>
      <c r="W52">
        <f t="shared" si="8"/>
        <v>1.9785248303778796E-2</v>
      </c>
      <c r="X52">
        <f t="shared" si="9"/>
        <v>0.13096212262129137</v>
      </c>
      <c r="Z52" s="2" t="s">
        <v>59</v>
      </c>
      <c r="AA52" s="13" cm="1">
        <f t="array" ref="AA52">SQRT(MMULT(MMULT(TRANSPOSE(AA44:AA48),$AA$3:$AE$7),AA44:AA48))</f>
        <v>0.12460786788395047</v>
      </c>
      <c r="AB52" s="2"/>
    </row>
    <row r="53" spans="1:28">
      <c r="A53" s="1">
        <v>36494</v>
      </c>
      <c r="B53">
        <v>2729.22</v>
      </c>
      <c r="C53" s="10">
        <f t="shared" si="10"/>
        <v>1.6715405964199848E-2</v>
      </c>
      <c r="D53">
        <v>1016.11</v>
      </c>
      <c r="E53" s="10">
        <f t="shared" si="1"/>
        <v>0.18156447317929691</v>
      </c>
      <c r="F53">
        <v>358.75</v>
      </c>
      <c r="G53" s="10">
        <f t="shared" si="2"/>
        <v>9.1420534458508396E-3</v>
      </c>
      <c r="H53">
        <v>335.52</v>
      </c>
      <c r="I53" s="10">
        <f t="shared" si="3"/>
        <v>0.10517474225106227</v>
      </c>
      <c r="J53">
        <v>433.19</v>
      </c>
      <c r="K53" s="10">
        <f t="shared" si="4"/>
        <v>0.38767338309254562</v>
      </c>
      <c r="T53">
        <f t="shared" si="5"/>
        <v>1.0702340464235169E-2</v>
      </c>
      <c r="U53">
        <f t="shared" si="12"/>
        <v>0.18737909887148879</v>
      </c>
      <c r="V53">
        <f t="shared" si="7"/>
        <v>3.7713464680261188E-3</v>
      </c>
      <c r="W53">
        <f t="shared" si="8"/>
        <v>8.863979939594023E-2</v>
      </c>
      <c r="X53">
        <f t="shared" si="9"/>
        <v>0.37414951069990532</v>
      </c>
      <c r="Z53" s="2" t="s">
        <v>60</v>
      </c>
      <c r="AA53" s="13">
        <f>(AA51-$AA$9)/AA52</f>
        <v>0.78701709914754303</v>
      </c>
      <c r="AB53" s="2"/>
    </row>
    <row r="54" spans="1:28">
      <c r="A54" s="1">
        <v>36525</v>
      </c>
      <c r="B54">
        <v>2504.88</v>
      </c>
      <c r="C54" s="10">
        <f t="shared" si="10"/>
        <v>-8.2199309692879141E-2</v>
      </c>
      <c r="D54">
        <v>1235.03</v>
      </c>
      <c r="E54" s="10">
        <f t="shared" si="1"/>
        <v>0.21544911476119699</v>
      </c>
      <c r="F54">
        <v>410</v>
      </c>
      <c r="G54" s="10">
        <f t="shared" si="2"/>
        <v>0.14285714285714279</v>
      </c>
      <c r="H54">
        <v>345.66</v>
      </c>
      <c r="I54" s="10">
        <f t="shared" si="3"/>
        <v>3.0221745350500928E-2</v>
      </c>
      <c r="J54">
        <v>755.66</v>
      </c>
      <c r="K54" s="10">
        <f t="shared" si="4"/>
        <v>0.74440776564555966</v>
      </c>
      <c r="T54">
        <f t="shared" si="5"/>
        <v>-8.821237519284382E-2</v>
      </c>
      <c r="U54">
        <f t="shared" si="12"/>
        <v>0.22126374045338887</v>
      </c>
      <c r="V54">
        <f t="shared" si="7"/>
        <v>0.13748643587931808</v>
      </c>
      <c r="W54">
        <f t="shared" si="8"/>
        <v>1.3686802495378885E-2</v>
      </c>
      <c r="X54">
        <f t="shared" si="9"/>
        <v>0.73088389325291936</v>
      </c>
    </row>
    <row r="55" spans="1:28">
      <c r="A55" s="1">
        <v>36556</v>
      </c>
      <c r="B55">
        <v>2216.15</v>
      </c>
      <c r="C55" s="10">
        <f t="shared" si="10"/>
        <v>-0.11526699881830671</v>
      </c>
      <c r="D55">
        <v>954.98</v>
      </c>
      <c r="E55" s="10">
        <f t="shared" si="1"/>
        <v>-0.22675562536942417</v>
      </c>
      <c r="F55">
        <v>332</v>
      </c>
      <c r="G55" s="10">
        <f t="shared" si="2"/>
        <v>-0.19024390243902434</v>
      </c>
      <c r="H55">
        <v>313.22000000000003</v>
      </c>
      <c r="I55" s="10">
        <f t="shared" si="3"/>
        <v>-9.3849447433894562E-2</v>
      </c>
      <c r="J55">
        <v>743.66</v>
      </c>
      <c r="K55" s="10">
        <f t="shared" si="4"/>
        <v>-1.5880157742900192E-2</v>
      </c>
      <c r="T55">
        <f t="shared" si="5"/>
        <v>-0.12128006431827139</v>
      </c>
      <c r="U55">
        <f t="shared" si="12"/>
        <v>-0.2209409996772323</v>
      </c>
      <c r="V55">
        <f t="shared" si="7"/>
        <v>-0.19561460941684905</v>
      </c>
      <c r="W55">
        <f t="shared" si="8"/>
        <v>-0.1103843902890166</v>
      </c>
      <c r="X55">
        <f t="shared" si="9"/>
        <v>-2.9404030135540507E-2</v>
      </c>
    </row>
    <row r="56" spans="1:28">
      <c r="A56" s="1">
        <v>36585</v>
      </c>
      <c r="B56">
        <v>2008.39</v>
      </c>
      <c r="C56" s="10">
        <f t="shared" si="10"/>
        <v>-9.3748166865961213E-2</v>
      </c>
      <c r="D56">
        <v>774.89</v>
      </c>
      <c r="E56" s="10">
        <f t="shared" si="1"/>
        <v>-0.18857986554692252</v>
      </c>
      <c r="F56">
        <v>313.5</v>
      </c>
      <c r="G56" s="10">
        <f t="shared" si="2"/>
        <v>-5.5722891566265087E-2</v>
      </c>
      <c r="H56">
        <v>291.43</v>
      </c>
      <c r="I56" s="10">
        <f t="shared" si="3"/>
        <v>-6.9567715982376654E-2</v>
      </c>
      <c r="J56">
        <v>797.67</v>
      </c>
      <c r="K56" s="10">
        <f t="shared" si="4"/>
        <v>7.2627275905655875E-2</v>
      </c>
      <c r="T56">
        <f t="shared" si="5"/>
        <v>-9.9761232365925892E-2</v>
      </c>
      <c r="U56">
        <f t="shared" si="12"/>
        <v>-0.18276523985473064</v>
      </c>
      <c r="V56">
        <f t="shared" si="7"/>
        <v>-6.1093598544089807E-2</v>
      </c>
      <c r="W56">
        <f t="shared" si="8"/>
        <v>-8.6102658837498694E-2</v>
      </c>
      <c r="X56">
        <f t="shared" si="9"/>
        <v>5.9103403513015559E-2</v>
      </c>
    </row>
    <row r="57" spans="1:28">
      <c r="A57" s="1">
        <v>36616</v>
      </c>
      <c r="B57">
        <v>2476.59</v>
      </c>
      <c r="C57" s="10">
        <f t="shared" si="10"/>
        <v>0.23312205298771649</v>
      </c>
      <c r="D57">
        <v>869.48</v>
      </c>
      <c r="E57" s="10">
        <f t="shared" si="1"/>
        <v>0.12206893881712255</v>
      </c>
      <c r="F57">
        <v>354</v>
      </c>
      <c r="G57" s="10">
        <f t="shared" si="2"/>
        <v>0.12918660287081329</v>
      </c>
      <c r="H57">
        <v>302.07</v>
      </c>
      <c r="I57" s="10">
        <f t="shared" si="3"/>
        <v>3.6509624952818731E-2</v>
      </c>
      <c r="J57">
        <v>703.65</v>
      </c>
      <c r="K57" s="10">
        <f t="shared" si="4"/>
        <v>-0.1178682913986987</v>
      </c>
      <c r="T57">
        <f t="shared" si="5"/>
        <v>0.22710898748775182</v>
      </c>
      <c r="U57">
        <f t="shared" si="12"/>
        <v>0.12788356450931443</v>
      </c>
      <c r="V57">
        <f t="shared" si="7"/>
        <v>0.12381589589298857</v>
      </c>
      <c r="W57">
        <f t="shared" si="8"/>
        <v>1.9974682097696688E-2</v>
      </c>
      <c r="X57">
        <f t="shared" si="9"/>
        <v>-0.131392163791339</v>
      </c>
    </row>
    <row r="58" spans="1:28">
      <c r="A58" s="1">
        <v>36644</v>
      </c>
      <c r="B58">
        <v>2622.9</v>
      </c>
      <c r="C58" s="10">
        <f t="shared" si="10"/>
        <v>5.9077198890409743E-2</v>
      </c>
      <c r="D58">
        <v>821.97</v>
      </c>
      <c r="E58" s="10">
        <f t="shared" si="1"/>
        <v>-5.4641854901780418E-2</v>
      </c>
      <c r="F58">
        <v>394</v>
      </c>
      <c r="G58" s="10">
        <f t="shared" si="2"/>
        <v>0.11299435028248594</v>
      </c>
      <c r="H58">
        <v>293.45999999999998</v>
      </c>
      <c r="I58" s="10">
        <f t="shared" si="3"/>
        <v>-2.8503327043400528E-2</v>
      </c>
      <c r="J58">
        <v>711.15</v>
      </c>
      <c r="K58" s="10">
        <f t="shared" si="4"/>
        <v>1.0658708164570374E-2</v>
      </c>
      <c r="T58">
        <f t="shared" si="5"/>
        <v>5.3064133390445065E-2</v>
      </c>
      <c r="U58">
        <f t="shared" si="12"/>
        <v>-4.8827229209588541E-2</v>
      </c>
      <c r="V58">
        <f t="shared" si="7"/>
        <v>0.10762364330466122</v>
      </c>
      <c r="W58">
        <f t="shared" si="8"/>
        <v>-4.5038269898522568E-2</v>
      </c>
      <c r="X58">
        <f t="shared" si="9"/>
        <v>-2.8651642280699396E-3</v>
      </c>
    </row>
    <row r="59" spans="1:28">
      <c r="A59" s="1">
        <v>36677</v>
      </c>
      <c r="B59">
        <v>2748.73</v>
      </c>
      <c r="C59" s="10">
        <f t="shared" si="10"/>
        <v>4.7973616988829182E-2</v>
      </c>
      <c r="D59">
        <v>815.37</v>
      </c>
      <c r="E59" s="10">
        <f t="shared" si="1"/>
        <v>-8.0294901273769703E-3</v>
      </c>
      <c r="F59">
        <v>419.5</v>
      </c>
      <c r="G59" s="10">
        <f t="shared" si="2"/>
        <v>6.4720812182741172E-2</v>
      </c>
      <c r="H59">
        <v>324.37</v>
      </c>
      <c r="I59" s="10">
        <f t="shared" si="3"/>
        <v>0.10532951679956382</v>
      </c>
      <c r="J59">
        <v>648.64</v>
      </c>
      <c r="K59" s="10">
        <f t="shared" si="4"/>
        <v>-8.7899880475286518E-2</v>
      </c>
      <c r="T59">
        <f t="shared" si="5"/>
        <v>4.1960551488864503E-2</v>
      </c>
      <c r="U59">
        <f t="shared" si="12"/>
        <v>-2.2148644351850898E-3</v>
      </c>
      <c r="V59">
        <f t="shared" si="7"/>
        <v>5.9350105204916452E-2</v>
      </c>
      <c r="W59">
        <f t="shared" si="8"/>
        <v>8.8794573944441776E-2</v>
      </c>
      <c r="X59">
        <f t="shared" si="9"/>
        <v>-0.10142375286792683</v>
      </c>
    </row>
    <row r="60" spans="1:28">
      <c r="A60" s="1">
        <v>36707</v>
      </c>
      <c r="B60">
        <v>3009.17</v>
      </c>
      <c r="C60" s="10">
        <f t="shared" si="10"/>
        <v>9.4749211454016935E-2</v>
      </c>
      <c r="D60">
        <v>892.19</v>
      </c>
      <c r="E60" s="10">
        <f t="shared" si="1"/>
        <v>9.421489630474511E-2</v>
      </c>
      <c r="F60">
        <v>412</v>
      </c>
      <c r="G60" s="10">
        <f t="shared" si="2"/>
        <v>-1.7878426698450522E-2</v>
      </c>
      <c r="H60">
        <v>358.84</v>
      </c>
      <c r="I60" s="10">
        <f t="shared" si="3"/>
        <v>0.10626753398896316</v>
      </c>
      <c r="J60">
        <v>535.11</v>
      </c>
      <c r="K60" s="10">
        <f t="shared" si="4"/>
        <v>-0.17502775037000484</v>
      </c>
      <c r="T60">
        <f t="shared" si="5"/>
        <v>8.8736145954052256E-2</v>
      </c>
      <c r="U60">
        <f t="shared" si="12"/>
        <v>0.10002952199693699</v>
      </c>
      <c r="V60">
        <f t="shared" si="7"/>
        <v>-2.3249133676275242E-2</v>
      </c>
      <c r="W60">
        <f t="shared" si="8"/>
        <v>8.9732591133841119E-2</v>
      </c>
      <c r="X60">
        <f t="shared" si="9"/>
        <v>-0.18855162276264514</v>
      </c>
    </row>
    <row r="61" spans="1:28">
      <c r="A61" s="1">
        <v>36738</v>
      </c>
      <c r="B61">
        <v>2805.3</v>
      </c>
      <c r="C61" s="10">
        <f t="shared" si="10"/>
        <v>-6.7749578787506204E-2</v>
      </c>
      <c r="D61">
        <v>885.58</v>
      </c>
      <c r="E61" s="10">
        <f t="shared" si="1"/>
        <v>-7.4087358073953169E-3</v>
      </c>
      <c r="F61">
        <v>450</v>
      </c>
      <c r="G61" s="10">
        <f t="shared" si="2"/>
        <v>9.2233009708737823E-2</v>
      </c>
      <c r="H61">
        <v>394.32</v>
      </c>
      <c r="I61" s="10">
        <f t="shared" si="3"/>
        <v>9.8874150039014674E-2</v>
      </c>
      <c r="J61">
        <v>559.12</v>
      </c>
      <c r="K61" s="10">
        <f t="shared" si="4"/>
        <v>4.4869279213619606E-2</v>
      </c>
      <c r="T61">
        <f t="shared" si="5"/>
        <v>-7.3762644287470883E-2</v>
      </c>
      <c r="U61">
        <f t="shared" si="12"/>
        <v>-1.5941101152034363E-3</v>
      </c>
      <c r="V61">
        <f t="shared" si="7"/>
        <v>8.6862302730913096E-2</v>
      </c>
      <c r="W61">
        <f t="shared" si="8"/>
        <v>8.2339207183892635E-2</v>
      </c>
      <c r="X61">
        <f t="shared" si="9"/>
        <v>3.1345406820979291E-2</v>
      </c>
    </row>
    <row r="62" spans="1:28">
      <c r="A62" s="1">
        <v>36769</v>
      </c>
      <c r="B62">
        <v>3062.82</v>
      </c>
      <c r="C62" s="10">
        <f t="shared" si="10"/>
        <v>9.1797668698534896E-2</v>
      </c>
      <c r="D62">
        <v>907.89</v>
      </c>
      <c r="E62" s="10">
        <f t="shared" si="1"/>
        <v>2.519252918990933E-2</v>
      </c>
      <c r="F62">
        <v>429</v>
      </c>
      <c r="G62" s="10">
        <f t="shared" si="2"/>
        <v>-4.6666666666666634E-2</v>
      </c>
      <c r="H62">
        <v>392.8</v>
      </c>
      <c r="I62" s="10">
        <f t="shared" si="3"/>
        <v>-3.8547372692229187E-3</v>
      </c>
      <c r="J62">
        <v>635.63</v>
      </c>
      <c r="K62" s="10">
        <f t="shared" si="4"/>
        <v>0.13684003433967651</v>
      </c>
      <c r="T62">
        <f t="shared" si="5"/>
        <v>8.5784603198570217E-2</v>
      </c>
      <c r="U62">
        <f t="shared" si="12"/>
        <v>3.100715488210121E-2</v>
      </c>
      <c r="V62">
        <f t="shared" si="7"/>
        <v>-5.2037373644491354E-2</v>
      </c>
      <c r="W62">
        <f t="shared" si="8"/>
        <v>-2.0389680124344962E-2</v>
      </c>
      <c r="X62">
        <f t="shared" si="9"/>
        <v>0.12331616194703619</v>
      </c>
    </row>
    <row r="63" spans="1:28">
      <c r="A63" s="1">
        <v>36798</v>
      </c>
      <c r="B63">
        <v>3456.88</v>
      </c>
      <c r="C63" s="10">
        <f t="shared" si="10"/>
        <v>0.12865920948668208</v>
      </c>
      <c r="D63">
        <v>810.41</v>
      </c>
      <c r="E63" s="10">
        <f t="shared" si="1"/>
        <v>-0.10736983555276525</v>
      </c>
      <c r="F63">
        <v>365</v>
      </c>
      <c r="G63" s="10">
        <f t="shared" si="2"/>
        <v>-0.14918414918414924</v>
      </c>
      <c r="H63">
        <v>384.18</v>
      </c>
      <c r="I63" s="10">
        <f t="shared" si="3"/>
        <v>-2.1945010183299418E-2</v>
      </c>
      <c r="J63">
        <v>504.11</v>
      </c>
      <c r="K63" s="10">
        <f t="shared" si="4"/>
        <v>-0.20691282664443145</v>
      </c>
      <c r="T63">
        <f t="shared" si="5"/>
        <v>0.1226461439867174</v>
      </c>
      <c r="U63">
        <f t="shared" si="12"/>
        <v>-0.10155520986057337</v>
      </c>
      <c r="V63">
        <f t="shared" si="7"/>
        <v>-0.15455485616197395</v>
      </c>
      <c r="W63">
        <f t="shared" si="8"/>
        <v>-3.8479953038421458E-2</v>
      </c>
      <c r="X63">
        <f t="shared" si="9"/>
        <v>-0.22043669903707175</v>
      </c>
    </row>
    <row r="64" spans="1:28">
      <c r="A64" s="1">
        <v>36830</v>
      </c>
      <c r="B64">
        <v>3148.65</v>
      </c>
      <c r="C64" s="10">
        <f t="shared" si="10"/>
        <v>-8.916421744463221E-2</v>
      </c>
      <c r="D64">
        <v>921.11</v>
      </c>
      <c r="E64" s="10">
        <f t="shared" si="1"/>
        <v>0.13659752470971487</v>
      </c>
      <c r="F64">
        <v>391.5</v>
      </c>
      <c r="G64" s="10">
        <f t="shared" si="2"/>
        <v>7.2602739726027377E-2</v>
      </c>
      <c r="H64">
        <v>400.4</v>
      </c>
      <c r="I64" s="10">
        <f t="shared" si="3"/>
        <v>4.2219792805455736E-2</v>
      </c>
      <c r="J64">
        <v>503.11</v>
      </c>
      <c r="K64" s="10">
        <f t="shared" si="4"/>
        <v>-1.9836940350320686E-3</v>
      </c>
      <c r="T64">
        <f t="shared" si="5"/>
        <v>-9.5177282944596889E-2</v>
      </c>
      <c r="U64">
        <f t="shared" si="12"/>
        <v>0.14241215040190675</v>
      </c>
      <c r="V64">
        <f t="shared" si="7"/>
        <v>6.723203274820265E-2</v>
      </c>
      <c r="W64">
        <f t="shared" si="8"/>
        <v>2.5684849950333693E-2</v>
      </c>
      <c r="X64">
        <f t="shared" si="9"/>
        <v>-1.5507566427672382E-2</v>
      </c>
    </row>
    <row r="65" spans="1:24">
      <c r="A65" s="1">
        <v>36860</v>
      </c>
      <c r="B65">
        <v>3600</v>
      </c>
      <c r="C65" s="10">
        <f t="shared" si="10"/>
        <v>0.14334714877804777</v>
      </c>
      <c r="D65">
        <v>871.54</v>
      </c>
      <c r="E65" s="10">
        <f t="shared" si="1"/>
        <v>-5.3815505205675795E-2</v>
      </c>
      <c r="F65">
        <v>362</v>
      </c>
      <c r="G65" s="10">
        <f t="shared" si="2"/>
        <v>-7.5351213282247809E-2</v>
      </c>
      <c r="H65">
        <v>434.86</v>
      </c>
      <c r="I65" s="10">
        <f t="shared" si="3"/>
        <v>8.6063936063936142E-2</v>
      </c>
      <c r="J65">
        <v>388.08</v>
      </c>
      <c r="K65" s="10">
        <f t="shared" si="4"/>
        <v>-0.2286378724334639</v>
      </c>
      <c r="T65">
        <f t="shared" si="5"/>
        <v>0.13733408327808311</v>
      </c>
      <c r="U65">
        <f t="shared" si="12"/>
        <v>-4.8000879513483918E-2</v>
      </c>
      <c r="V65">
        <f t="shared" si="7"/>
        <v>-8.0721920260072536E-2</v>
      </c>
      <c r="W65">
        <f t="shared" si="8"/>
        <v>6.9528993208814102E-2</v>
      </c>
      <c r="X65">
        <f t="shared" si="9"/>
        <v>-0.2421617448261042</v>
      </c>
    </row>
    <row r="66" spans="1:24">
      <c r="A66" s="1">
        <v>36889</v>
      </c>
      <c r="B66">
        <v>3375</v>
      </c>
      <c r="C66" s="10">
        <f t="shared" si="10"/>
        <v>-6.25E-2</v>
      </c>
      <c r="D66">
        <v>973.15</v>
      </c>
      <c r="E66" s="10">
        <f t="shared" si="1"/>
        <v>0.11658673153268939</v>
      </c>
      <c r="F66">
        <v>382</v>
      </c>
      <c r="G66" s="10">
        <f t="shared" si="2"/>
        <v>5.5248618784530468E-2</v>
      </c>
      <c r="H66">
        <v>416.11</v>
      </c>
      <c r="I66" s="10">
        <f t="shared" si="3"/>
        <v>-4.3117325116129313E-2</v>
      </c>
      <c r="J66">
        <v>306.81</v>
      </c>
      <c r="K66" s="10">
        <f t="shared" si="4"/>
        <v>-0.20941558441558439</v>
      </c>
      <c r="T66">
        <f t="shared" si="5"/>
        <v>-6.8513065499964679E-2</v>
      </c>
      <c r="U66">
        <f t="shared" si="12"/>
        <v>0.12240135722488127</v>
      </c>
      <c r="V66">
        <f t="shared" si="7"/>
        <v>4.9877911806705748E-2</v>
      </c>
      <c r="W66">
        <f t="shared" si="8"/>
        <v>-5.9652267971251352E-2</v>
      </c>
      <c r="X66">
        <f t="shared" si="9"/>
        <v>-0.22293945680822469</v>
      </c>
    </row>
    <row r="67" spans="1:24">
      <c r="A67" s="1">
        <v>36922</v>
      </c>
      <c r="B67">
        <v>2972</v>
      </c>
      <c r="C67" s="10">
        <f t="shared" si="10"/>
        <v>-0.11940740740740741</v>
      </c>
      <c r="D67">
        <v>984.72</v>
      </c>
      <c r="E67" s="10">
        <f t="shared" si="1"/>
        <v>1.1889225710322249E-2</v>
      </c>
      <c r="F67">
        <v>296</v>
      </c>
      <c r="G67" s="10">
        <f t="shared" si="2"/>
        <v>-0.22513089005235598</v>
      </c>
      <c r="H67">
        <v>455.14</v>
      </c>
      <c r="I67" s="10">
        <f t="shared" si="3"/>
        <v>9.379731321044904E-2</v>
      </c>
      <c r="J67">
        <v>380.83</v>
      </c>
      <c r="K67" s="10">
        <f t="shared" si="4"/>
        <v>0.24125680388514059</v>
      </c>
      <c r="T67">
        <f t="shared" si="5"/>
        <v>-0.12542047290737207</v>
      </c>
      <c r="U67">
        <f t="shared" si="12"/>
        <v>1.7703851402514129E-2</v>
      </c>
      <c r="V67">
        <f t="shared" si="7"/>
        <v>-0.23050159703018069</v>
      </c>
      <c r="W67">
        <f t="shared" si="8"/>
        <v>7.7262370355327001E-2</v>
      </c>
      <c r="X67">
        <f t="shared" si="9"/>
        <v>0.22773293149250029</v>
      </c>
    </row>
    <row r="68" spans="1:24">
      <c r="A68" s="1">
        <v>36950</v>
      </c>
      <c r="B68">
        <v>3149</v>
      </c>
      <c r="C68" s="10">
        <f t="shared" si="10"/>
        <v>5.9555854643337902E-2</v>
      </c>
      <c r="D68">
        <v>1053.28</v>
      </c>
      <c r="E68" s="10">
        <f t="shared" si="1"/>
        <v>6.9623852465675373E-2</v>
      </c>
      <c r="F68">
        <v>294</v>
      </c>
      <c r="G68" s="10">
        <f t="shared" si="2"/>
        <v>-6.7567567567567988E-3</v>
      </c>
      <c r="H68">
        <v>460.71</v>
      </c>
      <c r="I68" s="10">
        <f t="shared" si="3"/>
        <v>1.2237992705541156E-2</v>
      </c>
      <c r="J68">
        <v>291.06</v>
      </c>
      <c r="K68" s="10">
        <f t="shared" si="4"/>
        <v>-0.23572197568468867</v>
      </c>
      <c r="T68">
        <f t="shared" si="5"/>
        <v>5.3542789143373223E-2</v>
      </c>
      <c r="U68">
        <f t="shared" si="12"/>
        <v>7.543847815786725E-2</v>
      </c>
      <c r="V68">
        <f t="shared" si="7"/>
        <v>-1.2127463734581519E-2</v>
      </c>
      <c r="W68">
        <f t="shared" si="8"/>
        <v>-4.2969501495808866E-3</v>
      </c>
      <c r="X68">
        <f t="shared" si="9"/>
        <v>-0.24924584807732897</v>
      </c>
    </row>
    <row r="69" spans="1:24">
      <c r="A69" s="1">
        <v>36980</v>
      </c>
      <c r="B69">
        <v>3360</v>
      </c>
      <c r="C69" s="10">
        <f t="shared" si="10"/>
        <v>6.7005398539218719E-2</v>
      </c>
      <c r="D69">
        <v>1011.98</v>
      </c>
      <c r="E69" s="10">
        <f t="shared" si="1"/>
        <v>-3.9210846118790776E-2</v>
      </c>
      <c r="F69">
        <v>314</v>
      </c>
      <c r="G69" s="10">
        <f t="shared" si="2"/>
        <v>6.8027210884353817E-2</v>
      </c>
      <c r="H69">
        <v>428.78</v>
      </c>
      <c r="I69" s="10">
        <f t="shared" si="3"/>
        <v>-6.9306071064226926E-2</v>
      </c>
      <c r="J69">
        <v>247.05</v>
      </c>
      <c r="K69" s="10">
        <f t="shared" si="4"/>
        <v>-0.15120593692022255</v>
      </c>
      <c r="T69">
        <f t="shared" si="5"/>
        <v>6.099233303925404E-2</v>
      </c>
      <c r="U69">
        <f t="shared" ref="U69:U132" si="13">IFERROR(E69-$O$3,"N/A")</f>
        <v>-3.3396220426598899E-2</v>
      </c>
      <c r="V69">
        <f t="shared" si="7"/>
        <v>6.265650390652909E-2</v>
      </c>
      <c r="W69">
        <f t="shared" si="8"/>
        <v>-8.5841013919348966E-2</v>
      </c>
      <c r="X69">
        <f t="shared" si="9"/>
        <v>-0.16472980931286285</v>
      </c>
    </row>
    <row r="70" spans="1:24">
      <c r="A70" s="1">
        <v>37011</v>
      </c>
      <c r="B70">
        <v>3254</v>
      </c>
      <c r="C70" s="10">
        <f t="shared" si="10"/>
        <v>-3.1547619047619047E-2</v>
      </c>
      <c r="D70">
        <v>1169.76</v>
      </c>
      <c r="E70" s="10">
        <f t="shared" si="1"/>
        <v>0.15591217217731579</v>
      </c>
      <c r="F70">
        <v>331</v>
      </c>
      <c r="G70" s="10">
        <f t="shared" si="2"/>
        <v>5.4140127388535131E-2</v>
      </c>
      <c r="H70">
        <v>417.12</v>
      </c>
      <c r="I70" s="10">
        <f t="shared" si="3"/>
        <v>-2.7193432529502237E-2</v>
      </c>
      <c r="J70">
        <v>295.81</v>
      </c>
      <c r="K70" s="10">
        <f t="shared" si="4"/>
        <v>0.19736895365310669</v>
      </c>
      <c r="T70">
        <f t="shared" si="5"/>
        <v>-3.7560684547583725E-2</v>
      </c>
      <c r="U70">
        <f t="shared" si="13"/>
        <v>0.16172679786950767</v>
      </c>
      <c r="V70">
        <f t="shared" si="7"/>
        <v>4.8769420410710411E-2</v>
      </c>
      <c r="W70">
        <f t="shared" si="8"/>
        <v>-4.3728375384624277E-2</v>
      </c>
      <c r="X70">
        <f t="shared" si="9"/>
        <v>0.18384508126046639</v>
      </c>
    </row>
    <row r="71" spans="1:24">
      <c r="A71" s="1">
        <v>37042</v>
      </c>
      <c r="B71">
        <v>3325</v>
      </c>
      <c r="C71" s="10">
        <f t="shared" si="10"/>
        <v>2.1819299323909025E-2</v>
      </c>
      <c r="D71">
        <v>1160.68</v>
      </c>
      <c r="E71" s="10">
        <f t="shared" ref="E71:E134" si="14">IFERROR(D71/D70-1,"N/A")</f>
        <v>-7.7622760224318466E-3</v>
      </c>
      <c r="F71">
        <v>350</v>
      </c>
      <c r="G71" s="10">
        <f t="shared" ref="G71:G134" si="15">IFERROR(F71/F70-1,"N/A")</f>
        <v>5.7401812688821829E-2</v>
      </c>
      <c r="H71">
        <v>457.16</v>
      </c>
      <c r="I71" s="10">
        <f t="shared" ref="I71:I134" si="16">IFERROR(H71/H70-1,"N/A")</f>
        <v>9.5991561181434593E-2</v>
      </c>
      <c r="J71">
        <v>285.06</v>
      </c>
      <c r="K71" s="10">
        <f t="shared" ref="K71:K134" si="17">IFERROR(J71/J70-1,"N/A")</f>
        <v>-3.6340894493086751E-2</v>
      </c>
      <c r="T71">
        <f t="shared" ref="T71:T134" si="18">IFERROR(C71-$N$3,"N/A")</f>
        <v>1.5806233823944346E-2</v>
      </c>
      <c r="U71">
        <f t="shared" si="13"/>
        <v>-1.947650330239966E-3</v>
      </c>
      <c r="V71">
        <f t="shared" ref="V71:V134" si="19">IFERROR(G71-$P$3,"N/A")</f>
        <v>5.203110571099711E-2</v>
      </c>
      <c r="W71">
        <f t="shared" ref="W71:W134" si="20">IFERROR(I71-$Q$3,"N/A")</f>
        <v>7.9456618326312553E-2</v>
      </c>
      <c r="X71">
        <f t="shared" ref="X71:X134" si="21">IFERROR(K71-$R$3,"N/A")</f>
        <v>-4.9864766885727066E-2</v>
      </c>
    </row>
    <row r="72" spans="1:24">
      <c r="A72" s="1">
        <v>37071</v>
      </c>
      <c r="B72">
        <v>3313</v>
      </c>
      <c r="C72" s="10">
        <f t="shared" ref="C72:C135" si="22">IFERROR(B72/B71-1,"N/A")</f>
        <v>-3.6090225563909506E-3</v>
      </c>
      <c r="D72">
        <v>1042.54</v>
      </c>
      <c r="E72" s="10">
        <f t="shared" si="14"/>
        <v>-0.10178516042320029</v>
      </c>
      <c r="F72">
        <v>340.5</v>
      </c>
      <c r="G72" s="10">
        <f t="shared" si="15"/>
        <v>-2.7142857142857135E-2</v>
      </c>
      <c r="H72">
        <v>492.64</v>
      </c>
      <c r="I72" s="10">
        <f t="shared" si="16"/>
        <v>7.7609589640388332E-2</v>
      </c>
      <c r="J72">
        <v>254.05</v>
      </c>
      <c r="K72" s="10">
        <f t="shared" si="17"/>
        <v>-0.10878411562478074</v>
      </c>
      <c r="T72">
        <f t="shared" si="18"/>
        <v>-9.6220880563556294E-3</v>
      </c>
      <c r="U72">
        <f t="shared" si="13"/>
        <v>-9.5970534731008417E-2</v>
      </c>
      <c r="V72">
        <f t="shared" si="19"/>
        <v>-3.2513564120681855E-2</v>
      </c>
      <c r="W72">
        <f t="shared" si="20"/>
        <v>6.1074646785266293E-2</v>
      </c>
      <c r="X72">
        <f t="shared" si="21"/>
        <v>-0.12230798801742106</v>
      </c>
    </row>
    <row r="73" spans="1:24">
      <c r="A73" s="1">
        <v>37103</v>
      </c>
      <c r="B73">
        <v>3484</v>
      </c>
      <c r="C73" s="10">
        <f t="shared" si="22"/>
        <v>5.16148505885905E-2</v>
      </c>
      <c r="D73">
        <v>974.8</v>
      </c>
      <c r="E73" s="10">
        <f t="shared" si="14"/>
        <v>-6.4975924185163181E-2</v>
      </c>
      <c r="F73">
        <v>374.25</v>
      </c>
      <c r="G73" s="10">
        <f t="shared" si="15"/>
        <v>9.9118942731277526E-2</v>
      </c>
      <c r="H73">
        <v>466.29</v>
      </c>
      <c r="I73" s="10">
        <f t="shared" si="16"/>
        <v>-5.3487333549853799E-2</v>
      </c>
      <c r="J73">
        <v>235.05</v>
      </c>
      <c r="K73" s="10">
        <f t="shared" si="17"/>
        <v>-7.4788427474906549E-2</v>
      </c>
      <c r="T73">
        <f t="shared" si="18"/>
        <v>4.5601785088625821E-2</v>
      </c>
      <c r="U73">
        <f t="shared" si="13"/>
        <v>-5.9161298492971304E-2</v>
      </c>
      <c r="V73">
        <f t="shared" si="19"/>
        <v>9.3748235753452799E-2</v>
      </c>
      <c r="W73">
        <f t="shared" si="20"/>
        <v>-7.0022276404975839E-2</v>
      </c>
      <c r="X73">
        <f t="shared" si="21"/>
        <v>-8.8312299867546865E-2</v>
      </c>
    </row>
    <row r="74" spans="1:24">
      <c r="A74" s="1">
        <v>37134</v>
      </c>
      <c r="B74">
        <v>3327</v>
      </c>
      <c r="C74" s="10">
        <f t="shared" si="22"/>
        <v>-4.5063145809414507E-2</v>
      </c>
      <c r="D74">
        <v>1024.3699999999999</v>
      </c>
      <c r="E74" s="10">
        <f t="shared" si="14"/>
        <v>5.0851456709068543E-2</v>
      </c>
      <c r="F74">
        <v>330</v>
      </c>
      <c r="G74" s="10">
        <f t="shared" si="15"/>
        <v>-0.11823647294589179</v>
      </c>
      <c r="H74">
        <v>461.73</v>
      </c>
      <c r="I74" s="10">
        <f t="shared" si="16"/>
        <v>-9.7793218812327609E-3</v>
      </c>
      <c r="J74">
        <v>208.04</v>
      </c>
      <c r="K74" s="10">
        <f t="shared" si="17"/>
        <v>-0.11491172091044466</v>
      </c>
      <c r="T74">
        <f t="shared" si="18"/>
        <v>-5.1076211309379185E-2</v>
      </c>
      <c r="U74">
        <f t="shared" si="13"/>
        <v>5.666608240126042E-2</v>
      </c>
      <c r="V74">
        <f t="shared" si="19"/>
        <v>-0.12360717992371652</v>
      </c>
      <c r="W74">
        <f t="shared" si="20"/>
        <v>-2.6314264736354804E-2</v>
      </c>
      <c r="X74">
        <f t="shared" si="21"/>
        <v>-0.12843559330308496</v>
      </c>
    </row>
    <row r="75" spans="1:24">
      <c r="A75" s="1">
        <v>37162</v>
      </c>
      <c r="B75">
        <v>3165</v>
      </c>
      <c r="C75" s="10">
        <f t="shared" si="22"/>
        <v>-4.8692515779982015E-2</v>
      </c>
      <c r="D75">
        <v>883.93</v>
      </c>
      <c r="E75" s="10">
        <f t="shared" si="14"/>
        <v>-0.13709889981159151</v>
      </c>
      <c r="F75">
        <v>331</v>
      </c>
      <c r="G75" s="10">
        <f t="shared" si="15"/>
        <v>3.0303030303029388E-3</v>
      </c>
      <c r="H75">
        <v>461.22</v>
      </c>
      <c r="I75" s="10">
        <f t="shared" si="16"/>
        <v>-1.1045416152296594E-3</v>
      </c>
      <c r="J75">
        <v>163.53</v>
      </c>
      <c r="K75" s="10">
        <f t="shared" si="17"/>
        <v>-0.21394924053066711</v>
      </c>
      <c r="T75">
        <f t="shared" si="18"/>
        <v>-5.4705581279946694E-2</v>
      </c>
      <c r="U75">
        <f t="shared" si="13"/>
        <v>-0.13128427411939964</v>
      </c>
      <c r="V75">
        <f t="shared" si="19"/>
        <v>-2.340403947521782E-3</v>
      </c>
      <c r="W75">
        <f t="shared" si="20"/>
        <v>-1.7639484470351702E-2</v>
      </c>
      <c r="X75">
        <f t="shared" si="21"/>
        <v>-0.22747311292330741</v>
      </c>
    </row>
    <row r="76" spans="1:24">
      <c r="A76" s="1">
        <v>37195</v>
      </c>
      <c r="B76">
        <v>3101</v>
      </c>
      <c r="C76" s="10">
        <f t="shared" si="22"/>
        <v>-2.0221169036334863E-2</v>
      </c>
      <c r="D76">
        <v>921.93</v>
      </c>
      <c r="E76" s="10">
        <f t="shared" si="14"/>
        <v>4.2989829511386635E-2</v>
      </c>
      <c r="F76">
        <v>334</v>
      </c>
      <c r="G76" s="10">
        <f t="shared" si="15"/>
        <v>9.0634441087613649E-3</v>
      </c>
      <c r="H76">
        <v>435.88</v>
      </c>
      <c r="I76" s="10">
        <f t="shared" si="16"/>
        <v>-5.4941242790859102E-2</v>
      </c>
      <c r="J76">
        <v>211.04</v>
      </c>
      <c r="K76" s="10">
        <f t="shared" si="17"/>
        <v>0.29052773191463332</v>
      </c>
      <c r="T76">
        <f t="shared" si="18"/>
        <v>-2.6234234536299542E-2</v>
      </c>
      <c r="U76">
        <f t="shared" si="13"/>
        <v>4.8804455203578512E-2</v>
      </c>
      <c r="V76">
        <f t="shared" si="19"/>
        <v>3.6927371309366441E-3</v>
      </c>
      <c r="W76">
        <f t="shared" si="20"/>
        <v>-7.1476185645981141E-2</v>
      </c>
      <c r="X76">
        <f t="shared" si="21"/>
        <v>0.27700385952199302</v>
      </c>
    </row>
    <row r="77" spans="1:24">
      <c r="A77" s="1">
        <v>37225</v>
      </c>
      <c r="B77">
        <v>3135</v>
      </c>
      <c r="C77" s="10">
        <f t="shared" si="22"/>
        <v>1.096420509513063E-2</v>
      </c>
      <c r="D77">
        <v>1086.33</v>
      </c>
      <c r="E77" s="10">
        <f t="shared" si="14"/>
        <v>0.17832156454394577</v>
      </c>
      <c r="F77">
        <v>319</v>
      </c>
      <c r="G77" s="10">
        <f t="shared" si="15"/>
        <v>-4.4910179640718528E-2</v>
      </c>
      <c r="H77">
        <v>479.46</v>
      </c>
      <c r="I77" s="10">
        <f t="shared" si="16"/>
        <v>9.9981646324676543E-2</v>
      </c>
      <c r="J77">
        <v>238.8</v>
      </c>
      <c r="K77" s="10">
        <f t="shared" si="17"/>
        <v>0.13153904473085687</v>
      </c>
      <c r="T77">
        <f t="shared" si="18"/>
        <v>4.9511395951659523E-3</v>
      </c>
      <c r="U77">
        <f t="shared" si="13"/>
        <v>0.18413619023613764</v>
      </c>
      <c r="V77">
        <f t="shared" si="19"/>
        <v>-5.0280886618543248E-2</v>
      </c>
      <c r="W77">
        <f t="shared" si="20"/>
        <v>8.3446703469554503E-2</v>
      </c>
      <c r="X77">
        <f t="shared" si="21"/>
        <v>0.11801517233821655</v>
      </c>
    </row>
    <row r="78" spans="1:24">
      <c r="A78" s="1">
        <v>37256</v>
      </c>
      <c r="B78">
        <v>3098</v>
      </c>
      <c r="C78" s="10">
        <f t="shared" si="22"/>
        <v>-1.1802232854864481E-2</v>
      </c>
      <c r="D78">
        <v>1087.1500000000001</v>
      </c>
      <c r="E78" s="10">
        <f t="shared" si="14"/>
        <v>7.5483508694418333E-4</v>
      </c>
      <c r="F78">
        <v>309.5</v>
      </c>
      <c r="G78" s="10">
        <f t="shared" si="15"/>
        <v>-2.9780564263322873E-2</v>
      </c>
      <c r="H78">
        <v>446.01</v>
      </c>
      <c r="I78" s="10">
        <f t="shared" si="16"/>
        <v>-6.9765986735076946E-2</v>
      </c>
      <c r="J78">
        <v>228.55</v>
      </c>
      <c r="K78" s="10">
        <f t="shared" si="17"/>
        <v>-4.2922948073701894E-2</v>
      </c>
      <c r="T78">
        <f t="shared" si="18"/>
        <v>-1.7815298354829159E-2</v>
      </c>
      <c r="U78">
        <f t="shared" si="13"/>
        <v>6.5694607791360639E-3</v>
      </c>
      <c r="V78">
        <f t="shared" si="19"/>
        <v>-3.5151271241147593E-2</v>
      </c>
      <c r="W78">
        <f t="shared" si="20"/>
        <v>-8.6300929590198985E-2</v>
      </c>
      <c r="X78">
        <f t="shared" si="21"/>
        <v>-5.644682046634221E-2</v>
      </c>
    </row>
    <row r="79" spans="1:24">
      <c r="A79" s="1">
        <v>37287</v>
      </c>
      <c r="B79">
        <v>3250</v>
      </c>
      <c r="C79" s="10">
        <f t="shared" si="22"/>
        <v>4.9063912201420257E-2</v>
      </c>
      <c r="D79">
        <v>1148.29</v>
      </c>
      <c r="E79" s="10">
        <f t="shared" si="14"/>
        <v>5.6238789495469677E-2</v>
      </c>
      <c r="F79">
        <v>340</v>
      </c>
      <c r="G79" s="10">
        <f t="shared" si="15"/>
        <v>9.8546042003230916E-2</v>
      </c>
      <c r="H79">
        <v>476.42</v>
      </c>
      <c r="I79" s="10">
        <f t="shared" si="16"/>
        <v>6.8182327750498928E-2</v>
      </c>
      <c r="J79">
        <v>240.8</v>
      </c>
      <c r="K79" s="10">
        <f t="shared" si="17"/>
        <v>5.3598774885145417E-2</v>
      </c>
      <c r="T79">
        <f t="shared" si="18"/>
        <v>4.3050846701455578E-2</v>
      </c>
      <c r="U79">
        <f t="shared" si="13"/>
        <v>6.2053415187661554E-2</v>
      </c>
      <c r="V79">
        <f t="shared" si="19"/>
        <v>9.3175335025406189E-2</v>
      </c>
      <c r="W79">
        <f t="shared" si="20"/>
        <v>5.1647384895376888E-2</v>
      </c>
      <c r="X79">
        <f t="shared" si="21"/>
        <v>4.0074902492505102E-2</v>
      </c>
    </row>
    <row r="80" spans="1:24">
      <c r="A80" s="1">
        <v>37315</v>
      </c>
      <c r="B80">
        <v>3576</v>
      </c>
      <c r="C80" s="10">
        <f t="shared" si="22"/>
        <v>0.10030769230769221</v>
      </c>
      <c r="D80">
        <v>1174.72</v>
      </c>
      <c r="E80" s="10">
        <f t="shared" si="14"/>
        <v>2.3016833726671848E-2</v>
      </c>
      <c r="F80">
        <v>318</v>
      </c>
      <c r="G80" s="10">
        <f t="shared" si="15"/>
        <v>-6.4705882352941169E-2</v>
      </c>
      <c r="H80">
        <v>509.88</v>
      </c>
      <c r="I80" s="10">
        <f t="shared" si="16"/>
        <v>7.0232148104613534E-2</v>
      </c>
      <c r="J80">
        <v>207.29</v>
      </c>
      <c r="K80" s="10">
        <f t="shared" si="17"/>
        <v>-0.13916112956810633</v>
      </c>
      <c r="T80">
        <f t="shared" si="18"/>
        <v>9.429462680772753E-2</v>
      </c>
      <c r="U80">
        <f t="shared" si="13"/>
        <v>2.8831459418863729E-2</v>
      </c>
      <c r="V80">
        <f t="shared" si="19"/>
        <v>-7.0076589330765895E-2</v>
      </c>
      <c r="W80">
        <f t="shared" si="20"/>
        <v>5.3697205249491495E-2</v>
      </c>
      <c r="X80">
        <f t="shared" si="21"/>
        <v>-0.15268500196074664</v>
      </c>
    </row>
    <row r="81" spans="1:24">
      <c r="A81" s="1">
        <v>37344</v>
      </c>
      <c r="B81">
        <v>3487</v>
      </c>
      <c r="C81" s="10">
        <f t="shared" si="22"/>
        <v>-2.4888143176733823E-2</v>
      </c>
      <c r="D81">
        <v>1146.6300000000001</v>
      </c>
      <c r="E81" s="10">
        <f t="shared" si="14"/>
        <v>-2.3912081176791E-2</v>
      </c>
      <c r="F81">
        <v>335</v>
      </c>
      <c r="G81" s="10">
        <f t="shared" si="15"/>
        <v>5.3459119496855445E-2</v>
      </c>
      <c r="H81">
        <v>537.24</v>
      </c>
      <c r="I81" s="10">
        <f t="shared" si="16"/>
        <v>5.365968463167814E-2</v>
      </c>
      <c r="J81">
        <v>226.05</v>
      </c>
      <c r="K81" s="10">
        <f t="shared" si="17"/>
        <v>9.0501230160644708E-2</v>
      </c>
      <c r="T81">
        <f t="shared" si="18"/>
        <v>-3.0901208676698502E-2</v>
      </c>
      <c r="U81">
        <f t="shared" si="13"/>
        <v>-1.809745548459912E-2</v>
      </c>
      <c r="V81">
        <f t="shared" si="19"/>
        <v>4.8088412519030725E-2</v>
      </c>
      <c r="W81">
        <f t="shared" si="20"/>
        <v>3.71247417765561E-2</v>
      </c>
      <c r="X81">
        <f t="shared" si="21"/>
        <v>7.6977357768004392E-2</v>
      </c>
    </row>
    <row r="82" spans="1:24">
      <c r="A82" s="1">
        <v>37376</v>
      </c>
      <c r="B82">
        <v>3215</v>
      </c>
      <c r="C82" s="10">
        <f t="shared" si="22"/>
        <v>-7.8004014912532282E-2</v>
      </c>
      <c r="D82">
        <v>1053.28</v>
      </c>
      <c r="E82" s="10">
        <f t="shared" si="14"/>
        <v>-8.1412487027201608E-2</v>
      </c>
      <c r="F82">
        <v>349</v>
      </c>
      <c r="G82" s="10">
        <f t="shared" si="15"/>
        <v>4.179104477611939E-2</v>
      </c>
      <c r="H82">
        <v>545.35</v>
      </c>
      <c r="I82" s="10">
        <f t="shared" si="16"/>
        <v>1.5095674186583308E-2</v>
      </c>
      <c r="J82">
        <v>198.04</v>
      </c>
      <c r="K82" s="10">
        <f t="shared" si="17"/>
        <v>-0.1239106392391065</v>
      </c>
      <c r="T82">
        <f t="shared" si="18"/>
        <v>-8.4017080412496961E-2</v>
      </c>
      <c r="U82">
        <f t="shared" si="13"/>
        <v>-7.5597861335009731E-2</v>
      </c>
      <c r="V82">
        <f t="shared" si="19"/>
        <v>3.642033779829467E-2</v>
      </c>
      <c r="W82">
        <f t="shared" si="20"/>
        <v>-1.4392686685387353E-3</v>
      </c>
      <c r="X82">
        <f t="shared" si="21"/>
        <v>-0.1374345116317468</v>
      </c>
    </row>
    <row r="83" spans="1:24">
      <c r="A83" s="1">
        <v>37407</v>
      </c>
      <c r="B83">
        <v>3006</v>
      </c>
      <c r="C83" s="10">
        <f t="shared" si="22"/>
        <v>-6.5007776049766708E-2</v>
      </c>
      <c r="D83">
        <v>1075.5899999999999</v>
      </c>
      <c r="E83" s="10">
        <f t="shared" si="14"/>
        <v>2.1181452225428998E-2</v>
      </c>
      <c r="F83">
        <v>384</v>
      </c>
      <c r="G83" s="10">
        <f t="shared" si="15"/>
        <v>0.10028653295128942</v>
      </c>
      <c r="H83">
        <v>530.15</v>
      </c>
      <c r="I83" s="10">
        <f t="shared" si="16"/>
        <v>-2.7872008801687054E-2</v>
      </c>
      <c r="J83">
        <v>175.54</v>
      </c>
      <c r="K83" s="10">
        <f t="shared" si="17"/>
        <v>-0.11361341143203396</v>
      </c>
      <c r="T83">
        <f t="shared" si="18"/>
        <v>-7.1020841549731387E-2</v>
      </c>
      <c r="U83">
        <f t="shared" si="13"/>
        <v>2.6996077917620879E-2</v>
      </c>
      <c r="V83">
        <f t="shared" si="19"/>
        <v>9.4915825973464693E-2</v>
      </c>
      <c r="W83">
        <f t="shared" si="20"/>
        <v>-4.4406951656809093E-2</v>
      </c>
      <c r="X83">
        <f t="shared" si="21"/>
        <v>-0.12713728382467426</v>
      </c>
    </row>
    <row r="84" spans="1:24">
      <c r="A84" s="1">
        <v>37435</v>
      </c>
      <c r="B84">
        <v>2716</v>
      </c>
      <c r="C84" s="10">
        <f t="shared" si="22"/>
        <v>-9.6473719228210242E-2</v>
      </c>
      <c r="D84">
        <v>993.8</v>
      </c>
      <c r="E84" s="10">
        <f t="shared" si="14"/>
        <v>-7.6041986258704508E-2</v>
      </c>
      <c r="F84">
        <v>335</v>
      </c>
      <c r="G84" s="10">
        <f t="shared" si="15"/>
        <v>-0.12760416666666663</v>
      </c>
      <c r="H84">
        <v>526.09</v>
      </c>
      <c r="I84" s="10">
        <f t="shared" si="16"/>
        <v>-7.6582099405827497E-3</v>
      </c>
      <c r="J84">
        <v>169.54</v>
      </c>
      <c r="K84" s="10">
        <f t="shared" si="17"/>
        <v>-3.4180243819072587E-2</v>
      </c>
      <c r="T84">
        <f t="shared" si="18"/>
        <v>-0.10248678472817492</v>
      </c>
      <c r="U84">
        <f t="shared" si="13"/>
        <v>-7.0227360566512631E-2</v>
      </c>
      <c r="V84">
        <f t="shared" si="19"/>
        <v>-0.13297487364449134</v>
      </c>
      <c r="W84">
        <f t="shared" si="20"/>
        <v>-2.4193152795704793E-2</v>
      </c>
      <c r="X84">
        <f t="shared" si="21"/>
        <v>-4.7704116211712902E-2</v>
      </c>
    </row>
    <row r="85" spans="1:24">
      <c r="A85" s="1">
        <v>37468</v>
      </c>
      <c r="B85">
        <v>2290</v>
      </c>
      <c r="C85" s="10">
        <f t="shared" si="22"/>
        <v>-0.15684830633284241</v>
      </c>
      <c r="D85">
        <v>908.72</v>
      </c>
      <c r="E85" s="10">
        <f t="shared" si="14"/>
        <v>-8.5610786878647538E-2</v>
      </c>
      <c r="F85">
        <v>298</v>
      </c>
      <c r="G85" s="10">
        <f t="shared" si="15"/>
        <v>-0.11044776119402988</v>
      </c>
      <c r="H85">
        <v>456.15</v>
      </c>
      <c r="I85" s="10">
        <f t="shared" si="16"/>
        <v>-0.13294303256096873</v>
      </c>
      <c r="J85">
        <v>133.53</v>
      </c>
      <c r="K85" s="10">
        <f t="shared" si="17"/>
        <v>-0.21239825409932755</v>
      </c>
      <c r="T85">
        <f t="shared" si="18"/>
        <v>-0.16286137183280708</v>
      </c>
      <c r="U85">
        <f t="shared" si="13"/>
        <v>-7.9796161186455661E-2</v>
      </c>
      <c r="V85">
        <f t="shared" si="19"/>
        <v>-0.11581846817185461</v>
      </c>
      <c r="W85">
        <f t="shared" si="20"/>
        <v>-0.14947797541609079</v>
      </c>
      <c r="X85">
        <f t="shared" si="21"/>
        <v>-0.22592212649196786</v>
      </c>
    </row>
    <row r="86" spans="1:24">
      <c r="A86" s="1">
        <v>37498</v>
      </c>
      <c r="B86">
        <v>1822</v>
      </c>
      <c r="C86" s="10">
        <f t="shared" si="22"/>
        <v>-0.2043668122270742</v>
      </c>
      <c r="D86">
        <v>936.8</v>
      </c>
      <c r="E86" s="10">
        <f t="shared" si="14"/>
        <v>3.0900607447838624E-2</v>
      </c>
      <c r="F86">
        <v>306</v>
      </c>
      <c r="G86" s="10">
        <f t="shared" si="15"/>
        <v>2.6845637583892579E-2</v>
      </c>
      <c r="H86">
        <v>472.37</v>
      </c>
      <c r="I86" s="10">
        <f t="shared" si="16"/>
        <v>3.5558478570645757E-2</v>
      </c>
      <c r="J86">
        <v>129.03</v>
      </c>
      <c r="K86" s="10">
        <f t="shared" si="17"/>
        <v>-3.370029206919789E-2</v>
      </c>
      <c r="T86">
        <f t="shared" si="18"/>
        <v>-0.21037987772703887</v>
      </c>
      <c r="U86">
        <f t="shared" si="13"/>
        <v>3.6715233140030501E-2</v>
      </c>
      <c r="V86">
        <f t="shared" si="19"/>
        <v>2.1474930606067859E-2</v>
      </c>
      <c r="W86">
        <f t="shared" si="20"/>
        <v>1.9023535715523714E-2</v>
      </c>
      <c r="X86">
        <f t="shared" si="21"/>
        <v>-4.7224164461838206E-2</v>
      </c>
    </row>
    <row r="87" spans="1:24">
      <c r="A87" s="1">
        <v>37529</v>
      </c>
      <c r="B87">
        <v>1928</v>
      </c>
      <c r="C87" s="10">
        <f t="shared" si="22"/>
        <v>5.8177826564215218E-2</v>
      </c>
      <c r="D87">
        <v>844.28</v>
      </c>
      <c r="E87" s="10">
        <f t="shared" si="14"/>
        <v>-9.8761742100768601E-2</v>
      </c>
      <c r="F87">
        <v>192</v>
      </c>
      <c r="G87" s="10">
        <f t="shared" si="15"/>
        <v>-0.37254901960784315</v>
      </c>
      <c r="H87">
        <v>447.03</v>
      </c>
      <c r="I87" s="10">
        <f t="shared" si="16"/>
        <v>-5.3644388932404752E-2</v>
      </c>
      <c r="J87">
        <v>112.52</v>
      </c>
      <c r="K87" s="10">
        <f t="shared" si="17"/>
        <v>-0.12795473920793621</v>
      </c>
      <c r="T87">
        <f t="shared" si="18"/>
        <v>5.2164761064250539E-2</v>
      </c>
      <c r="U87">
        <f t="shared" si="13"/>
        <v>-9.2947116408576724E-2</v>
      </c>
      <c r="V87">
        <f t="shared" si="19"/>
        <v>-0.37791972658566786</v>
      </c>
      <c r="W87">
        <f t="shared" si="20"/>
        <v>-7.0179331787526791E-2</v>
      </c>
      <c r="X87">
        <f t="shared" si="21"/>
        <v>-0.14147861160057651</v>
      </c>
    </row>
    <row r="88" spans="1:24">
      <c r="A88" s="1">
        <v>37560</v>
      </c>
      <c r="B88">
        <v>2385</v>
      </c>
      <c r="C88" s="10">
        <f t="shared" si="22"/>
        <v>0.23703319502074693</v>
      </c>
      <c r="D88">
        <v>954.15</v>
      </c>
      <c r="E88" s="10">
        <f t="shared" si="14"/>
        <v>0.13013455251812189</v>
      </c>
      <c r="F88">
        <v>186.25</v>
      </c>
      <c r="G88" s="10">
        <f t="shared" si="15"/>
        <v>-2.994791666666663E-2</v>
      </c>
      <c r="H88">
        <v>461.22</v>
      </c>
      <c r="I88" s="10">
        <f t="shared" si="16"/>
        <v>3.1742836051271928E-2</v>
      </c>
      <c r="J88">
        <v>146.03</v>
      </c>
      <c r="K88" s="10">
        <f t="shared" si="17"/>
        <v>0.29781372200497702</v>
      </c>
      <c r="T88">
        <f t="shared" si="18"/>
        <v>0.23102012952078227</v>
      </c>
      <c r="U88">
        <f t="shared" si="13"/>
        <v>0.13594917821031377</v>
      </c>
      <c r="V88">
        <f t="shared" si="19"/>
        <v>-3.531862364449135E-2</v>
      </c>
      <c r="W88">
        <f t="shared" si="20"/>
        <v>1.5207893196149885E-2</v>
      </c>
      <c r="X88">
        <f t="shared" si="21"/>
        <v>0.28428984961233672</v>
      </c>
    </row>
    <row r="89" spans="1:24">
      <c r="A89" s="1">
        <v>37589</v>
      </c>
      <c r="B89">
        <v>2446</v>
      </c>
      <c r="C89" s="10">
        <f t="shared" si="22"/>
        <v>2.5576519916142626E-2</v>
      </c>
      <c r="D89">
        <v>1075.5899999999999</v>
      </c>
      <c r="E89" s="10">
        <f t="shared" si="14"/>
        <v>0.1272755855997485</v>
      </c>
      <c r="F89">
        <v>169.25</v>
      </c>
      <c r="G89" s="10">
        <f t="shared" si="15"/>
        <v>-9.1275167785234923E-2</v>
      </c>
      <c r="H89">
        <v>432.84</v>
      </c>
      <c r="I89" s="10">
        <f t="shared" si="16"/>
        <v>-6.1532457395603091E-2</v>
      </c>
      <c r="J89">
        <v>156.78</v>
      </c>
      <c r="K89" s="10">
        <f t="shared" si="17"/>
        <v>7.3615010614257237E-2</v>
      </c>
      <c r="T89">
        <f t="shared" si="18"/>
        <v>1.9563454416177947E-2</v>
      </c>
      <c r="U89">
        <f t="shared" si="13"/>
        <v>0.13309021129194037</v>
      </c>
      <c r="V89">
        <f t="shared" si="19"/>
        <v>-9.664587476305965E-2</v>
      </c>
      <c r="W89">
        <f t="shared" si="20"/>
        <v>-7.806740025072513E-2</v>
      </c>
      <c r="X89">
        <f t="shared" si="21"/>
        <v>6.0091138221616922E-2</v>
      </c>
    </row>
    <row r="90" spans="1:24">
      <c r="A90" s="1">
        <v>37621</v>
      </c>
      <c r="B90">
        <v>2220</v>
      </c>
      <c r="C90" s="10">
        <f t="shared" si="22"/>
        <v>-9.2395748160261637E-2</v>
      </c>
      <c r="D90">
        <v>1024.3699999999999</v>
      </c>
      <c r="E90" s="10">
        <f t="shared" si="14"/>
        <v>-4.7620375793750447E-2</v>
      </c>
      <c r="F90">
        <v>124</v>
      </c>
      <c r="G90" s="10">
        <f t="shared" si="15"/>
        <v>-0.26735598227474155</v>
      </c>
      <c r="H90">
        <v>385.19</v>
      </c>
      <c r="I90" s="10">
        <f t="shared" si="16"/>
        <v>-0.11008686812679047</v>
      </c>
      <c r="J90">
        <v>133.03</v>
      </c>
      <c r="K90" s="10">
        <f t="shared" si="17"/>
        <v>-0.15148615894884554</v>
      </c>
      <c r="T90">
        <f t="shared" si="18"/>
        <v>-9.8408813660226316E-2</v>
      </c>
      <c r="U90">
        <f t="shared" si="13"/>
        <v>-4.180575010155857E-2</v>
      </c>
      <c r="V90">
        <f t="shared" si="19"/>
        <v>-0.27272668925256627</v>
      </c>
      <c r="W90">
        <f t="shared" si="20"/>
        <v>-0.12662181098191252</v>
      </c>
      <c r="X90">
        <f t="shared" si="21"/>
        <v>-0.16501003134148584</v>
      </c>
    </row>
    <row r="91" spans="1:24">
      <c r="A91" s="1">
        <v>37652</v>
      </c>
      <c r="B91">
        <v>2055</v>
      </c>
      <c r="C91" s="10">
        <f t="shared" si="22"/>
        <v>-7.4324324324324342E-2</v>
      </c>
      <c r="D91">
        <v>918.63</v>
      </c>
      <c r="E91" s="10">
        <f t="shared" si="14"/>
        <v>-0.1032244208635551</v>
      </c>
      <c r="F91">
        <v>113.75</v>
      </c>
      <c r="G91" s="10">
        <f t="shared" si="15"/>
        <v>-8.2661290322580627E-2</v>
      </c>
      <c r="H91">
        <v>349.72</v>
      </c>
      <c r="I91" s="10">
        <f t="shared" si="16"/>
        <v>-9.208442586775345E-2</v>
      </c>
      <c r="J91">
        <v>118.02</v>
      </c>
      <c r="K91" s="10">
        <f t="shared" si="17"/>
        <v>-0.11283169209952648</v>
      </c>
      <c r="T91">
        <f t="shared" si="18"/>
        <v>-8.0337389824289021E-2</v>
      </c>
      <c r="U91">
        <f t="shared" si="13"/>
        <v>-9.7409795171363223E-2</v>
      </c>
      <c r="V91">
        <f t="shared" si="19"/>
        <v>-8.8031997300405354E-2</v>
      </c>
      <c r="W91">
        <f t="shared" si="20"/>
        <v>-0.10861936872287549</v>
      </c>
      <c r="X91">
        <f t="shared" si="21"/>
        <v>-0.12635556449216678</v>
      </c>
    </row>
    <row r="92" spans="1:24">
      <c r="A92" s="1">
        <v>37680</v>
      </c>
      <c r="B92">
        <v>2048</v>
      </c>
      <c r="C92" s="10">
        <f t="shared" si="22"/>
        <v>-3.4063260340632118E-3</v>
      </c>
      <c r="D92">
        <v>1061.54</v>
      </c>
      <c r="E92" s="10">
        <f t="shared" si="14"/>
        <v>0.15556861848622394</v>
      </c>
      <c r="F92">
        <v>110</v>
      </c>
      <c r="G92" s="10">
        <f t="shared" si="15"/>
        <v>-3.2967032967032961E-2</v>
      </c>
      <c r="H92">
        <v>390.26</v>
      </c>
      <c r="I92" s="10">
        <f t="shared" si="16"/>
        <v>0.11592130847535165</v>
      </c>
      <c r="J92">
        <v>133.78</v>
      </c>
      <c r="K92" s="10">
        <f t="shared" si="17"/>
        <v>0.133536688696831</v>
      </c>
      <c r="T92">
        <f t="shared" si="18"/>
        <v>-9.4193915340278905E-3</v>
      </c>
      <c r="U92">
        <f t="shared" si="13"/>
        <v>0.16138324417841582</v>
      </c>
      <c r="V92">
        <f t="shared" si="19"/>
        <v>-3.8337739944857681E-2</v>
      </c>
      <c r="W92">
        <f t="shared" si="20"/>
        <v>9.9386365620229608E-2</v>
      </c>
      <c r="X92">
        <f t="shared" si="21"/>
        <v>0.12001281630419068</v>
      </c>
    </row>
    <row r="93" spans="1:24">
      <c r="A93" s="1">
        <v>37711</v>
      </c>
      <c r="B93">
        <v>2157</v>
      </c>
      <c r="C93" s="10">
        <f t="shared" si="22"/>
        <v>5.322265625E-2</v>
      </c>
      <c r="D93">
        <v>973.98</v>
      </c>
      <c r="E93" s="10">
        <f t="shared" si="14"/>
        <v>-8.2483938429074644E-2</v>
      </c>
      <c r="F93">
        <v>112</v>
      </c>
      <c r="G93" s="10">
        <f t="shared" si="15"/>
        <v>1.8181818181818077E-2</v>
      </c>
      <c r="H93">
        <v>389.25</v>
      </c>
      <c r="I93" s="10">
        <f t="shared" si="16"/>
        <v>-2.5880182442473698E-3</v>
      </c>
      <c r="J93">
        <v>115.02</v>
      </c>
      <c r="K93" s="10">
        <f t="shared" si="17"/>
        <v>-0.14023022873374202</v>
      </c>
      <c r="T93">
        <f t="shared" si="18"/>
        <v>4.7209590750035321E-2</v>
      </c>
      <c r="U93">
        <f t="shared" si="13"/>
        <v>-7.6669312736882766E-2</v>
      </c>
      <c r="V93">
        <f t="shared" si="19"/>
        <v>1.2811111203993357E-2</v>
      </c>
      <c r="W93">
        <f t="shared" si="20"/>
        <v>-1.9122961099369413E-2</v>
      </c>
      <c r="X93">
        <f t="shared" si="21"/>
        <v>-0.15375410112638233</v>
      </c>
    </row>
    <row r="94" spans="1:24">
      <c r="A94" s="1">
        <v>37741</v>
      </c>
      <c r="B94">
        <v>2455</v>
      </c>
      <c r="C94" s="10">
        <f t="shared" si="22"/>
        <v>0.13815484469170136</v>
      </c>
      <c r="D94">
        <v>988.02</v>
      </c>
      <c r="E94" s="10">
        <f t="shared" si="14"/>
        <v>1.4415080391794399E-2</v>
      </c>
      <c r="F94">
        <v>127</v>
      </c>
      <c r="G94" s="10">
        <f t="shared" si="15"/>
        <v>0.1339285714285714</v>
      </c>
      <c r="H94">
        <v>456.66</v>
      </c>
      <c r="I94" s="10">
        <f t="shared" si="16"/>
        <v>0.17317919075144506</v>
      </c>
      <c r="J94">
        <v>138.78</v>
      </c>
      <c r="K94" s="10">
        <f t="shared" si="17"/>
        <v>0.20657276995305174</v>
      </c>
      <c r="T94">
        <f t="shared" si="18"/>
        <v>0.1321417791917367</v>
      </c>
      <c r="U94">
        <f t="shared" si="13"/>
        <v>2.022970608398628E-2</v>
      </c>
      <c r="V94">
        <f t="shared" si="19"/>
        <v>0.12855786445074668</v>
      </c>
      <c r="W94">
        <f t="shared" si="20"/>
        <v>0.156644247896323</v>
      </c>
      <c r="X94">
        <f t="shared" si="21"/>
        <v>0.19304889756041144</v>
      </c>
    </row>
    <row r="95" spans="1:24">
      <c r="A95" s="1">
        <v>37771</v>
      </c>
      <c r="B95">
        <v>2473</v>
      </c>
      <c r="C95" s="10">
        <f t="shared" si="22"/>
        <v>7.3319755600813608E-3</v>
      </c>
      <c r="D95">
        <v>988.02</v>
      </c>
      <c r="E95" s="10">
        <f t="shared" si="14"/>
        <v>0</v>
      </c>
      <c r="F95">
        <v>129.5</v>
      </c>
      <c r="G95" s="10">
        <f t="shared" si="15"/>
        <v>1.9685039370078705E-2</v>
      </c>
      <c r="H95">
        <v>456.15</v>
      </c>
      <c r="I95" s="10">
        <f t="shared" si="16"/>
        <v>-1.1168046248851704E-3</v>
      </c>
      <c r="J95">
        <v>160.28</v>
      </c>
      <c r="K95" s="10">
        <f t="shared" si="17"/>
        <v>0.15492145842340399</v>
      </c>
      <c r="T95">
        <f t="shared" si="18"/>
        <v>1.3189100601166829E-3</v>
      </c>
      <c r="U95">
        <f t="shared" si="13"/>
        <v>5.8146256921918806E-3</v>
      </c>
      <c r="V95">
        <f t="shared" si="19"/>
        <v>1.4314332392253985E-2</v>
      </c>
      <c r="W95">
        <f t="shared" si="20"/>
        <v>-1.7651747480007213E-2</v>
      </c>
      <c r="X95">
        <f t="shared" si="21"/>
        <v>0.14139758603076369</v>
      </c>
    </row>
    <row r="96" spans="1:24">
      <c r="A96" s="1">
        <v>37802</v>
      </c>
      <c r="B96">
        <v>2430</v>
      </c>
      <c r="C96" s="10">
        <f t="shared" si="22"/>
        <v>-1.7387788111605351E-2</v>
      </c>
      <c r="D96">
        <v>941.76</v>
      </c>
      <c r="E96" s="10">
        <f t="shared" si="14"/>
        <v>-4.6820914556385484E-2</v>
      </c>
      <c r="F96">
        <v>142.5</v>
      </c>
      <c r="G96" s="10">
        <f t="shared" si="15"/>
        <v>0.10038610038610041</v>
      </c>
      <c r="H96">
        <v>430.56</v>
      </c>
      <c r="I96" s="10">
        <f t="shared" si="16"/>
        <v>-5.6099967116080229E-2</v>
      </c>
      <c r="J96">
        <v>162.03</v>
      </c>
      <c r="K96" s="10">
        <f t="shared" si="17"/>
        <v>1.0918392812578004E-2</v>
      </c>
      <c r="T96">
        <f t="shared" si="18"/>
        <v>-2.340085361157003E-2</v>
      </c>
      <c r="U96">
        <f t="shared" si="13"/>
        <v>-4.1006288864193607E-2</v>
      </c>
      <c r="V96">
        <f t="shared" si="19"/>
        <v>9.5015393408275681E-2</v>
      </c>
      <c r="W96">
        <f t="shared" si="20"/>
        <v>-7.2634909971202269E-2</v>
      </c>
      <c r="X96">
        <f t="shared" si="21"/>
        <v>-2.6054795800623098E-3</v>
      </c>
    </row>
    <row r="97" spans="1:24">
      <c r="A97" s="1">
        <v>37833</v>
      </c>
      <c r="B97">
        <v>2483</v>
      </c>
      <c r="C97" s="10">
        <f t="shared" si="22"/>
        <v>2.1810699588477256E-2</v>
      </c>
      <c r="D97">
        <v>1065.67</v>
      </c>
      <c r="E97" s="10">
        <f t="shared" si="14"/>
        <v>0.13157279986408432</v>
      </c>
      <c r="F97">
        <v>154.25</v>
      </c>
      <c r="G97" s="10">
        <f t="shared" si="15"/>
        <v>8.2456140350877227E-2</v>
      </c>
      <c r="H97">
        <v>439.17</v>
      </c>
      <c r="I97" s="10">
        <f t="shared" si="16"/>
        <v>1.9997212931995634E-2</v>
      </c>
      <c r="J97">
        <v>184.29</v>
      </c>
      <c r="K97" s="10">
        <f t="shared" si="17"/>
        <v>0.13738196630253641</v>
      </c>
      <c r="T97">
        <f t="shared" si="18"/>
        <v>1.5797634088512577E-2</v>
      </c>
      <c r="U97">
        <f t="shared" si="13"/>
        <v>0.1373874255562762</v>
      </c>
      <c r="V97">
        <f t="shared" si="19"/>
        <v>7.70854333730525E-2</v>
      </c>
      <c r="W97">
        <f t="shared" si="20"/>
        <v>3.4622700768735908E-3</v>
      </c>
      <c r="X97">
        <f t="shared" si="21"/>
        <v>0.12385809390989609</v>
      </c>
    </row>
    <row r="98" spans="1:24">
      <c r="A98" s="1">
        <v>37862</v>
      </c>
      <c r="B98">
        <v>2430</v>
      </c>
      <c r="C98" s="10">
        <f t="shared" si="22"/>
        <v>-2.134514699959722E-2</v>
      </c>
      <c r="D98">
        <v>1149.1099999999999</v>
      </c>
      <c r="E98" s="10">
        <f t="shared" si="14"/>
        <v>7.8298159843103177E-2</v>
      </c>
      <c r="F98">
        <v>170.75</v>
      </c>
      <c r="G98" s="10">
        <f t="shared" si="15"/>
        <v>0.10696920583468406</v>
      </c>
      <c r="H98">
        <v>466.29</v>
      </c>
      <c r="I98" s="10">
        <f t="shared" si="16"/>
        <v>6.1752851970763079E-2</v>
      </c>
      <c r="J98">
        <v>169.04</v>
      </c>
      <c r="K98" s="10">
        <f t="shared" si="17"/>
        <v>-8.2750013565575986E-2</v>
      </c>
      <c r="T98">
        <f t="shared" si="18"/>
        <v>-2.7358212499561899E-2</v>
      </c>
      <c r="U98">
        <f t="shared" si="13"/>
        <v>8.4112785535295054E-2</v>
      </c>
      <c r="V98">
        <f t="shared" si="19"/>
        <v>0.10159849885685933</v>
      </c>
      <c r="W98">
        <f t="shared" si="20"/>
        <v>4.5217909115641039E-2</v>
      </c>
      <c r="X98">
        <f t="shared" si="21"/>
        <v>-9.6273885958216301E-2</v>
      </c>
    </row>
    <row r="99" spans="1:24">
      <c r="A99" s="1">
        <v>37894</v>
      </c>
      <c r="B99">
        <v>2542</v>
      </c>
      <c r="C99" s="10">
        <f t="shared" si="22"/>
        <v>4.6090534979423836E-2</v>
      </c>
      <c r="D99">
        <v>1059.8900000000001</v>
      </c>
      <c r="E99" s="10">
        <f t="shared" si="14"/>
        <v>-7.7642697391894444E-2</v>
      </c>
      <c r="F99">
        <v>168</v>
      </c>
      <c r="G99" s="10">
        <f t="shared" si="15"/>
        <v>-1.6105417276720324E-2</v>
      </c>
      <c r="H99">
        <v>462.23</v>
      </c>
      <c r="I99" s="10">
        <f t="shared" si="16"/>
        <v>-8.7070278153080771E-3</v>
      </c>
      <c r="J99">
        <v>164.28</v>
      </c>
      <c r="K99" s="10">
        <f t="shared" si="17"/>
        <v>-2.8159015617605254E-2</v>
      </c>
      <c r="T99">
        <f t="shared" si="18"/>
        <v>4.0077469479459157E-2</v>
      </c>
      <c r="U99">
        <f t="shared" si="13"/>
        <v>-7.1828071699702567E-2</v>
      </c>
      <c r="V99">
        <f t="shared" si="19"/>
        <v>-2.1476124254545044E-2</v>
      </c>
      <c r="W99">
        <f t="shared" si="20"/>
        <v>-2.524197067043012E-2</v>
      </c>
      <c r="X99">
        <f t="shared" si="21"/>
        <v>-4.168288801024557E-2</v>
      </c>
    </row>
    <row r="100" spans="1:24">
      <c r="A100" s="1">
        <v>37925</v>
      </c>
      <c r="B100">
        <v>2768</v>
      </c>
      <c r="C100" s="10">
        <f t="shared" si="22"/>
        <v>8.8906372934697053E-2</v>
      </c>
      <c r="D100">
        <v>1180.5</v>
      </c>
      <c r="E100" s="10">
        <f t="shared" si="14"/>
        <v>0.11379482776514527</v>
      </c>
      <c r="F100">
        <v>183</v>
      </c>
      <c r="G100" s="10">
        <f t="shared" si="15"/>
        <v>8.9285714285714191E-2</v>
      </c>
      <c r="H100">
        <v>466.29</v>
      </c>
      <c r="I100" s="10">
        <f t="shared" si="16"/>
        <v>8.7835060467733594E-3</v>
      </c>
      <c r="J100">
        <v>186.54</v>
      </c>
      <c r="K100" s="10">
        <f t="shared" si="17"/>
        <v>0.13550036523009501</v>
      </c>
      <c r="T100">
        <f t="shared" si="18"/>
        <v>8.2893307434732375E-2</v>
      </c>
      <c r="U100">
        <f t="shared" si="13"/>
        <v>0.11960945345733714</v>
      </c>
      <c r="V100">
        <f t="shared" si="19"/>
        <v>8.3915007307889464E-2</v>
      </c>
      <c r="W100">
        <f t="shared" si="20"/>
        <v>-7.7514368083486836E-3</v>
      </c>
      <c r="X100">
        <f t="shared" si="21"/>
        <v>0.12197649283745469</v>
      </c>
    </row>
    <row r="101" spans="1:24">
      <c r="A101" s="1">
        <v>37953</v>
      </c>
      <c r="B101">
        <v>2639</v>
      </c>
      <c r="C101" s="10">
        <f t="shared" si="22"/>
        <v>-4.6604046242774588E-2</v>
      </c>
      <c r="D101">
        <v>1147.46</v>
      </c>
      <c r="E101" s="10">
        <f t="shared" si="14"/>
        <v>-2.7988140618382062E-2</v>
      </c>
      <c r="F101">
        <v>174.25</v>
      </c>
      <c r="G101" s="10">
        <f t="shared" si="15"/>
        <v>-4.7814207650273222E-2</v>
      </c>
      <c r="H101">
        <v>449.82</v>
      </c>
      <c r="I101" s="10">
        <f t="shared" si="16"/>
        <v>-3.5321366531557707E-2</v>
      </c>
      <c r="J101">
        <v>181.29</v>
      </c>
      <c r="K101" s="10">
        <f t="shared" si="17"/>
        <v>-2.8144097780636868E-2</v>
      </c>
      <c r="T101">
        <f t="shared" si="18"/>
        <v>-5.2617111742739267E-2</v>
      </c>
      <c r="U101">
        <f t="shared" si="13"/>
        <v>-2.2173514926190182E-2</v>
      </c>
      <c r="V101">
        <f t="shared" si="19"/>
        <v>-5.3184914628097942E-2</v>
      </c>
      <c r="W101">
        <f t="shared" si="20"/>
        <v>-5.1856309386679747E-2</v>
      </c>
      <c r="X101">
        <f t="shared" si="21"/>
        <v>-4.1667970173277183E-2</v>
      </c>
    </row>
    <row r="102" spans="1:24">
      <c r="A102" s="1">
        <v>37986</v>
      </c>
      <c r="B102">
        <v>2680</v>
      </c>
      <c r="C102" s="10">
        <f t="shared" si="22"/>
        <v>1.5536187949981128E-2</v>
      </c>
      <c r="D102">
        <v>1274.68</v>
      </c>
      <c r="E102" s="10">
        <f t="shared" si="14"/>
        <v>0.11087096717968392</v>
      </c>
      <c r="F102">
        <v>168.25</v>
      </c>
      <c r="G102" s="10">
        <f t="shared" si="15"/>
        <v>-3.4433285509325673E-2</v>
      </c>
      <c r="H102">
        <v>432.58</v>
      </c>
      <c r="I102" s="10">
        <f t="shared" si="16"/>
        <v>-3.8326441687786206E-2</v>
      </c>
      <c r="J102">
        <v>175.79</v>
      </c>
      <c r="K102" s="10">
        <f t="shared" si="17"/>
        <v>-3.0338132274256746E-2</v>
      </c>
      <c r="T102">
        <f t="shared" si="18"/>
        <v>9.5231224500164496E-3</v>
      </c>
      <c r="U102">
        <f t="shared" si="13"/>
        <v>0.1166855928718758</v>
      </c>
      <c r="V102">
        <f t="shared" si="19"/>
        <v>-3.9803992487150393E-2</v>
      </c>
      <c r="W102">
        <f t="shared" si="20"/>
        <v>-5.4861384542908245E-2</v>
      </c>
      <c r="X102">
        <f t="shared" si="21"/>
        <v>-4.3862004666897061E-2</v>
      </c>
    </row>
    <row r="103" spans="1:24">
      <c r="A103" s="1">
        <v>38016</v>
      </c>
      <c r="B103">
        <v>2602</v>
      </c>
      <c r="C103" s="10">
        <f t="shared" si="22"/>
        <v>-2.9104477611940349E-2</v>
      </c>
      <c r="D103">
        <v>1206.1099999999999</v>
      </c>
      <c r="E103" s="10">
        <f t="shared" si="14"/>
        <v>-5.3793893369316392E-2</v>
      </c>
      <c r="F103">
        <v>164.5</v>
      </c>
      <c r="G103" s="10">
        <f t="shared" si="15"/>
        <v>-2.2288261515601815E-2</v>
      </c>
      <c r="H103">
        <v>440.95</v>
      </c>
      <c r="I103" s="10">
        <f t="shared" si="16"/>
        <v>1.9349022146192718E-2</v>
      </c>
      <c r="J103">
        <v>195.54</v>
      </c>
      <c r="K103" s="10">
        <f t="shared" si="17"/>
        <v>0.11234996302406275</v>
      </c>
      <c r="T103">
        <f t="shared" si="18"/>
        <v>-3.5117543111905028E-2</v>
      </c>
      <c r="U103">
        <f t="shared" si="13"/>
        <v>-4.7979267677124515E-2</v>
      </c>
      <c r="V103">
        <f t="shared" si="19"/>
        <v>-2.7658968493426535E-2</v>
      </c>
      <c r="W103">
        <f t="shared" si="20"/>
        <v>2.8140792910706751E-3</v>
      </c>
      <c r="X103">
        <f t="shared" si="21"/>
        <v>9.8826090631422434E-2</v>
      </c>
    </row>
    <row r="104" spans="1:24">
      <c r="A104" s="1">
        <v>38044</v>
      </c>
      <c r="B104">
        <v>2552</v>
      </c>
      <c r="C104" s="10">
        <f t="shared" si="22"/>
        <v>-1.9215987701767911E-2</v>
      </c>
      <c r="D104">
        <v>1190.42</v>
      </c>
      <c r="E104" s="10">
        <f t="shared" si="14"/>
        <v>-1.3008763711435778E-2</v>
      </c>
      <c r="F104">
        <v>190.25</v>
      </c>
      <c r="G104" s="10">
        <f t="shared" si="15"/>
        <v>0.15653495440729492</v>
      </c>
      <c r="H104">
        <v>452.1</v>
      </c>
      <c r="I104" s="10">
        <f t="shared" si="16"/>
        <v>2.5286313641002423E-2</v>
      </c>
      <c r="J104">
        <v>192.79</v>
      </c>
      <c r="K104" s="10">
        <f t="shared" si="17"/>
        <v>-1.4063618696941838E-2</v>
      </c>
      <c r="T104">
        <f t="shared" si="18"/>
        <v>-2.522905320173259E-2</v>
      </c>
      <c r="U104">
        <f t="shared" si="13"/>
        <v>-7.1941380192438974E-3</v>
      </c>
      <c r="V104">
        <f t="shared" si="19"/>
        <v>0.15116424742947021</v>
      </c>
      <c r="W104">
        <f t="shared" si="20"/>
        <v>8.7513707858803795E-3</v>
      </c>
      <c r="X104">
        <f t="shared" si="21"/>
        <v>-2.7587491089582153E-2</v>
      </c>
    </row>
    <row r="105" spans="1:24">
      <c r="A105" s="1">
        <v>38077</v>
      </c>
      <c r="B105">
        <v>2523</v>
      </c>
      <c r="C105" s="10">
        <f t="shared" si="22"/>
        <v>-1.1363636363636354E-2</v>
      </c>
      <c r="D105">
        <v>1108.6300000000001</v>
      </c>
      <c r="E105" s="10">
        <f t="shared" si="14"/>
        <v>-6.8706842962987791E-2</v>
      </c>
      <c r="F105">
        <v>201</v>
      </c>
      <c r="G105" s="10">
        <f t="shared" si="15"/>
        <v>5.6504599211563811E-2</v>
      </c>
      <c r="H105">
        <v>457.92</v>
      </c>
      <c r="I105" s="10">
        <f t="shared" si="16"/>
        <v>1.2873258128732523E-2</v>
      </c>
      <c r="J105">
        <v>180.29</v>
      </c>
      <c r="K105" s="10">
        <f t="shared" si="17"/>
        <v>-6.4837387831319093E-2</v>
      </c>
      <c r="T105">
        <f t="shared" si="18"/>
        <v>-1.7376701863601032E-2</v>
      </c>
      <c r="U105">
        <f t="shared" si="13"/>
        <v>-6.2892217270795914E-2</v>
      </c>
      <c r="V105">
        <f t="shared" si="19"/>
        <v>5.1133892233739091E-2</v>
      </c>
      <c r="W105">
        <f t="shared" si="20"/>
        <v>-3.6616847263895198E-3</v>
      </c>
      <c r="X105">
        <f t="shared" si="21"/>
        <v>-7.8361260223959409E-2</v>
      </c>
    </row>
    <row r="106" spans="1:24">
      <c r="A106" s="1">
        <v>38107</v>
      </c>
      <c r="B106">
        <v>2637</v>
      </c>
      <c r="C106" s="10">
        <f t="shared" si="22"/>
        <v>4.5184304399524367E-2</v>
      </c>
      <c r="D106">
        <v>1021.89</v>
      </c>
      <c r="E106" s="10">
        <f t="shared" si="14"/>
        <v>-7.8240711508799299E-2</v>
      </c>
      <c r="F106">
        <v>209.75</v>
      </c>
      <c r="G106" s="10">
        <f t="shared" si="15"/>
        <v>4.3532338308457819E-2</v>
      </c>
      <c r="H106">
        <v>477.69</v>
      </c>
      <c r="I106" s="10">
        <f t="shared" si="16"/>
        <v>4.3173480083857463E-2</v>
      </c>
      <c r="J106">
        <v>172.79</v>
      </c>
      <c r="K106" s="10">
        <f t="shared" si="17"/>
        <v>-4.1599645016362485E-2</v>
      </c>
      <c r="T106">
        <f t="shared" si="18"/>
        <v>3.9171238899559688E-2</v>
      </c>
      <c r="U106">
        <f t="shared" si="13"/>
        <v>-7.2426085816607422E-2</v>
      </c>
      <c r="V106">
        <f t="shared" si="19"/>
        <v>3.8161631330633099E-2</v>
      </c>
      <c r="W106">
        <f t="shared" si="20"/>
        <v>2.663853722873542E-2</v>
      </c>
      <c r="X106">
        <f t="shared" si="21"/>
        <v>-5.5123517409002801E-2</v>
      </c>
    </row>
    <row r="107" spans="1:24">
      <c r="A107" s="1">
        <v>38138</v>
      </c>
      <c r="B107">
        <v>2541</v>
      </c>
      <c r="C107" s="10">
        <f t="shared" si="22"/>
        <v>-3.6405005688282088E-2</v>
      </c>
      <c r="D107">
        <v>1085.5</v>
      </c>
      <c r="E107" s="10">
        <f t="shared" si="14"/>
        <v>6.2247404319447419E-2</v>
      </c>
      <c r="F107">
        <v>205.75</v>
      </c>
      <c r="G107" s="10">
        <f t="shared" si="15"/>
        <v>-1.9070321811680557E-2</v>
      </c>
      <c r="H107">
        <v>465.27</v>
      </c>
      <c r="I107" s="10">
        <f t="shared" si="16"/>
        <v>-2.6000125604471513E-2</v>
      </c>
      <c r="J107">
        <v>176.79</v>
      </c>
      <c r="K107" s="10">
        <f t="shared" si="17"/>
        <v>2.3149487817581971E-2</v>
      </c>
      <c r="T107">
        <f t="shared" si="18"/>
        <v>-4.2418071188246767E-2</v>
      </c>
      <c r="U107">
        <f t="shared" si="13"/>
        <v>6.8062030011639296E-2</v>
      </c>
      <c r="V107">
        <f t="shared" si="19"/>
        <v>-2.4441028789505277E-2</v>
      </c>
      <c r="W107">
        <f t="shared" si="20"/>
        <v>-4.2535068459593553E-2</v>
      </c>
      <c r="X107">
        <f t="shared" si="21"/>
        <v>9.6256154249416571E-3</v>
      </c>
    </row>
    <row r="108" spans="1:24">
      <c r="A108" s="1">
        <v>38168</v>
      </c>
      <c r="B108">
        <v>2474</v>
      </c>
      <c r="C108" s="10">
        <f t="shared" si="22"/>
        <v>-2.6367571822117242E-2</v>
      </c>
      <c r="D108">
        <v>1095.4100000000001</v>
      </c>
      <c r="E108" s="10">
        <f t="shared" si="14"/>
        <v>9.1294334408107414E-3</v>
      </c>
      <c r="F108">
        <v>219.25</v>
      </c>
      <c r="G108" s="10">
        <f t="shared" si="15"/>
        <v>6.56136087484811E-2</v>
      </c>
      <c r="H108">
        <v>466.03</v>
      </c>
      <c r="I108" s="10">
        <f t="shared" si="16"/>
        <v>1.633460141423182E-3</v>
      </c>
      <c r="J108">
        <v>186.54</v>
      </c>
      <c r="K108" s="10">
        <f t="shared" si="17"/>
        <v>5.5150178177498788E-2</v>
      </c>
      <c r="T108">
        <f t="shared" si="18"/>
        <v>-3.238063732208192E-2</v>
      </c>
      <c r="U108">
        <f t="shared" si="13"/>
        <v>1.4944059133002622E-2</v>
      </c>
      <c r="V108">
        <f t="shared" si="19"/>
        <v>6.024290177065638E-2</v>
      </c>
      <c r="W108">
        <f t="shared" si="20"/>
        <v>-1.4901482713698861E-2</v>
      </c>
      <c r="X108">
        <f t="shared" si="21"/>
        <v>4.1626305784858472E-2</v>
      </c>
    </row>
    <row r="109" spans="1:24">
      <c r="A109" s="1">
        <v>38198</v>
      </c>
      <c r="B109">
        <v>2461</v>
      </c>
      <c r="C109" s="10">
        <f t="shared" si="22"/>
        <v>-5.2546483427647894E-3</v>
      </c>
      <c r="D109">
        <v>1183.81</v>
      </c>
      <c r="E109" s="10">
        <f t="shared" si="14"/>
        <v>8.0700377027779435E-2</v>
      </c>
      <c r="F109">
        <v>213.75</v>
      </c>
      <c r="G109" s="10">
        <f t="shared" si="15"/>
        <v>-2.5085518814139118E-2</v>
      </c>
      <c r="H109">
        <v>446.01</v>
      </c>
      <c r="I109" s="10">
        <f t="shared" si="16"/>
        <v>-4.2958607814947536E-2</v>
      </c>
      <c r="J109">
        <v>172.79</v>
      </c>
      <c r="K109" s="10">
        <f t="shared" si="17"/>
        <v>-7.3710732282620373E-2</v>
      </c>
      <c r="T109">
        <f t="shared" si="18"/>
        <v>-1.1267713842729468E-2</v>
      </c>
      <c r="U109">
        <f t="shared" si="13"/>
        <v>8.6515002719971312E-2</v>
      </c>
      <c r="V109">
        <f t="shared" si="19"/>
        <v>-3.0456225791963838E-2</v>
      </c>
      <c r="W109">
        <f t="shared" si="20"/>
        <v>-5.9493550670069575E-2</v>
      </c>
      <c r="X109">
        <f t="shared" si="21"/>
        <v>-8.7234604675260688E-2</v>
      </c>
    </row>
    <row r="110" spans="1:24">
      <c r="A110" s="1">
        <v>38230</v>
      </c>
      <c r="B110">
        <v>2555</v>
      </c>
      <c r="C110" s="10">
        <f t="shared" si="22"/>
        <v>3.8195855343356344E-2</v>
      </c>
      <c r="D110">
        <v>1139.2</v>
      </c>
      <c r="E110" s="10">
        <f t="shared" si="14"/>
        <v>-3.7683412034025698E-2</v>
      </c>
      <c r="F110">
        <v>200.5</v>
      </c>
      <c r="G110" s="10">
        <f t="shared" si="15"/>
        <v>-6.1988304093567259E-2</v>
      </c>
      <c r="H110">
        <v>429.8</v>
      </c>
      <c r="I110" s="10">
        <f t="shared" si="16"/>
        <v>-3.6344476581242513E-2</v>
      </c>
      <c r="J110">
        <v>163.53</v>
      </c>
      <c r="K110" s="10">
        <f t="shared" si="17"/>
        <v>-5.3591064297702329E-2</v>
      </c>
      <c r="T110">
        <f t="shared" si="18"/>
        <v>3.2182789843391665E-2</v>
      </c>
      <c r="U110">
        <f t="shared" si="13"/>
        <v>-3.1868786341833821E-2</v>
      </c>
      <c r="V110">
        <f t="shared" si="19"/>
        <v>-6.7359011071391986E-2</v>
      </c>
      <c r="W110">
        <f t="shared" si="20"/>
        <v>-5.2879419436364553E-2</v>
      </c>
      <c r="X110">
        <f t="shared" si="21"/>
        <v>-6.7114936690342644E-2</v>
      </c>
    </row>
    <row r="111" spans="1:24">
      <c r="A111" s="1">
        <v>38260</v>
      </c>
      <c r="B111">
        <v>2265</v>
      </c>
      <c r="C111" s="10">
        <f t="shared" si="22"/>
        <v>-0.11350293542074363</v>
      </c>
      <c r="D111">
        <v>1227.5899999999999</v>
      </c>
      <c r="E111" s="10">
        <f t="shared" si="14"/>
        <v>7.7589536516853741E-2</v>
      </c>
      <c r="F111">
        <v>224.75</v>
      </c>
      <c r="G111" s="10">
        <f t="shared" si="15"/>
        <v>0.12094763092269334</v>
      </c>
      <c r="H111">
        <v>421.94</v>
      </c>
      <c r="I111" s="10">
        <f t="shared" si="16"/>
        <v>-1.828757561656591E-2</v>
      </c>
      <c r="J111">
        <v>162.28</v>
      </c>
      <c r="K111" s="10">
        <f t="shared" si="17"/>
        <v>-7.6438573961964407E-3</v>
      </c>
      <c r="T111">
        <f t="shared" si="18"/>
        <v>-0.11951600092070831</v>
      </c>
      <c r="U111">
        <f t="shared" si="13"/>
        <v>8.3404162209045618E-2</v>
      </c>
      <c r="V111">
        <f t="shared" si="19"/>
        <v>0.11557692394486861</v>
      </c>
      <c r="W111">
        <f t="shared" si="20"/>
        <v>-3.4822518471687949E-2</v>
      </c>
      <c r="X111">
        <f t="shared" si="21"/>
        <v>-2.1167729788836756E-2</v>
      </c>
    </row>
    <row r="112" spans="1:24">
      <c r="A112" s="1">
        <v>38289</v>
      </c>
      <c r="B112">
        <v>2232</v>
      </c>
      <c r="C112" s="10">
        <f t="shared" si="22"/>
        <v>-1.4569536423841067E-2</v>
      </c>
      <c r="D112">
        <v>1176.3699999999999</v>
      </c>
      <c r="E112" s="10">
        <f t="shared" si="14"/>
        <v>-4.172402838081124E-2</v>
      </c>
      <c r="F112">
        <v>238.25</v>
      </c>
      <c r="G112" s="10">
        <f t="shared" si="15"/>
        <v>6.0066740823136788E-2</v>
      </c>
      <c r="H112">
        <v>418.39</v>
      </c>
      <c r="I112" s="10">
        <f t="shared" si="16"/>
        <v>-8.4135185097407028E-3</v>
      </c>
      <c r="J112">
        <v>183.54</v>
      </c>
      <c r="K112" s="10">
        <f t="shared" si="17"/>
        <v>0.1310081340892284</v>
      </c>
      <c r="T112">
        <f t="shared" si="18"/>
        <v>-2.0582601923805746E-2</v>
      </c>
      <c r="U112">
        <f t="shared" si="13"/>
        <v>-3.5909402688619363E-2</v>
      </c>
      <c r="V112">
        <f t="shared" si="19"/>
        <v>5.4696033845312068E-2</v>
      </c>
      <c r="W112">
        <f t="shared" si="20"/>
        <v>-2.4948461364862746E-2</v>
      </c>
      <c r="X112">
        <f t="shared" si="21"/>
        <v>0.11748426169658809</v>
      </c>
    </row>
    <row r="113" spans="1:24">
      <c r="A113" s="1">
        <v>38321</v>
      </c>
      <c r="B113">
        <v>2045</v>
      </c>
      <c r="C113" s="10">
        <f t="shared" si="22"/>
        <v>-8.3781362007168458E-2</v>
      </c>
      <c r="D113">
        <v>1266.42</v>
      </c>
      <c r="E113" s="10">
        <f t="shared" si="14"/>
        <v>7.6549044943342803E-2</v>
      </c>
      <c r="F113">
        <v>245.25</v>
      </c>
      <c r="G113" s="10">
        <f t="shared" si="15"/>
        <v>2.9380902413431276E-2</v>
      </c>
      <c r="H113">
        <v>452.6</v>
      </c>
      <c r="I113" s="10">
        <f t="shared" si="16"/>
        <v>8.1765816582614503E-2</v>
      </c>
      <c r="J113">
        <v>193.04</v>
      </c>
      <c r="K113" s="10">
        <f t="shared" si="17"/>
        <v>5.1759834368529933E-2</v>
      </c>
      <c r="T113">
        <f t="shared" si="18"/>
        <v>-8.9794427507133137E-2</v>
      </c>
      <c r="U113">
        <f t="shared" si="13"/>
        <v>8.236367063553468E-2</v>
      </c>
      <c r="V113">
        <f t="shared" si="19"/>
        <v>2.4010195435606556E-2</v>
      </c>
      <c r="W113">
        <f t="shared" si="20"/>
        <v>6.5230873727492464E-2</v>
      </c>
      <c r="X113">
        <f t="shared" si="21"/>
        <v>3.8235961975889618E-2</v>
      </c>
    </row>
    <row r="114" spans="1:24">
      <c r="A114" s="1">
        <v>38352</v>
      </c>
      <c r="B114">
        <v>1889</v>
      </c>
      <c r="C114" s="10">
        <f t="shared" si="22"/>
        <v>-7.6283618581907131E-2</v>
      </c>
      <c r="D114">
        <v>1266.42</v>
      </c>
      <c r="E114" s="10">
        <f t="shared" si="14"/>
        <v>0</v>
      </c>
      <c r="F114">
        <v>230.5</v>
      </c>
      <c r="G114" s="10">
        <f t="shared" si="15"/>
        <v>-6.0142711518858305E-2</v>
      </c>
      <c r="H114">
        <v>440.44</v>
      </c>
      <c r="I114" s="10">
        <f t="shared" si="16"/>
        <v>-2.6866990720282868E-2</v>
      </c>
      <c r="J114">
        <v>202.29</v>
      </c>
      <c r="K114" s="10">
        <f t="shared" si="17"/>
        <v>4.7917530045586298E-2</v>
      </c>
      <c r="T114">
        <f t="shared" si="18"/>
        <v>-8.229668408187181E-2</v>
      </c>
      <c r="U114">
        <f t="shared" si="13"/>
        <v>5.8146256921918806E-3</v>
      </c>
      <c r="V114">
        <f t="shared" si="19"/>
        <v>-6.5513418496683032E-2</v>
      </c>
      <c r="W114">
        <f t="shared" si="20"/>
        <v>-4.3401933575404908E-2</v>
      </c>
      <c r="X114">
        <f t="shared" si="21"/>
        <v>3.4393657652945983E-2</v>
      </c>
    </row>
    <row r="115" spans="1:24">
      <c r="A115" s="1">
        <v>38383</v>
      </c>
      <c r="B115">
        <v>1990</v>
      </c>
      <c r="C115" s="10">
        <f t="shared" si="22"/>
        <v>5.3467443091582911E-2</v>
      </c>
      <c r="D115">
        <v>1363.07</v>
      </c>
      <c r="E115" s="10">
        <f t="shared" si="14"/>
        <v>7.6317493406610648E-2</v>
      </c>
      <c r="F115">
        <v>245.5</v>
      </c>
      <c r="G115" s="10">
        <f t="shared" si="15"/>
        <v>6.5075921908893664E-2</v>
      </c>
      <c r="H115">
        <v>449.56</v>
      </c>
      <c r="I115" s="10">
        <f t="shared" si="16"/>
        <v>2.0706566161111661E-2</v>
      </c>
      <c r="J115">
        <v>197.54</v>
      </c>
      <c r="K115" s="10">
        <f t="shared" si="17"/>
        <v>-2.3481140936279621E-2</v>
      </c>
      <c r="T115">
        <f t="shared" si="18"/>
        <v>4.7454377591618233E-2</v>
      </c>
      <c r="U115">
        <f t="shared" si="13"/>
        <v>8.2132119098802525E-2</v>
      </c>
      <c r="V115">
        <f t="shared" si="19"/>
        <v>5.9705214931068944E-2</v>
      </c>
      <c r="W115">
        <f t="shared" si="20"/>
        <v>4.1716233059896184E-3</v>
      </c>
      <c r="X115">
        <f t="shared" si="21"/>
        <v>-3.7005013328919936E-2</v>
      </c>
    </row>
    <row r="116" spans="1:24">
      <c r="A116" s="1">
        <v>38411</v>
      </c>
      <c r="B116">
        <v>2050</v>
      </c>
      <c r="C116" s="10">
        <f t="shared" si="22"/>
        <v>3.015075376884413E-2</v>
      </c>
      <c r="D116">
        <v>1515.9</v>
      </c>
      <c r="E116" s="10">
        <f t="shared" si="14"/>
        <v>0.11212190129633859</v>
      </c>
      <c r="F116">
        <v>256</v>
      </c>
      <c r="G116" s="10">
        <f t="shared" si="15"/>
        <v>4.2769857433808456E-2</v>
      </c>
      <c r="H116">
        <v>507.09</v>
      </c>
      <c r="I116" s="10">
        <f t="shared" si="16"/>
        <v>0.12796957024646316</v>
      </c>
      <c r="J116">
        <v>206.54</v>
      </c>
      <c r="K116" s="10">
        <f t="shared" si="17"/>
        <v>4.5560392831831553E-2</v>
      </c>
      <c r="T116">
        <f t="shared" si="18"/>
        <v>2.4137688268879451E-2</v>
      </c>
      <c r="U116">
        <f t="shared" si="13"/>
        <v>0.11793652698853047</v>
      </c>
      <c r="V116">
        <f t="shared" si="19"/>
        <v>3.7399150455983736E-2</v>
      </c>
      <c r="W116">
        <f t="shared" si="20"/>
        <v>0.11143462739134112</v>
      </c>
      <c r="X116">
        <f t="shared" si="21"/>
        <v>3.2036520439191238E-2</v>
      </c>
    </row>
    <row r="117" spans="1:24">
      <c r="A117" s="1">
        <v>38442</v>
      </c>
      <c r="B117">
        <v>2086</v>
      </c>
      <c r="C117" s="10">
        <f t="shared" si="22"/>
        <v>1.7560975609756113E-2</v>
      </c>
      <c r="D117">
        <v>1413.46</v>
      </c>
      <c r="E117" s="10">
        <f t="shared" si="14"/>
        <v>-6.7577016953624947E-2</v>
      </c>
      <c r="F117">
        <v>259.5</v>
      </c>
      <c r="G117" s="10">
        <f t="shared" si="15"/>
        <v>1.3671875E-2</v>
      </c>
      <c r="H117">
        <v>524.07000000000005</v>
      </c>
      <c r="I117" s="10">
        <f t="shared" si="16"/>
        <v>3.3485180145536475E-2</v>
      </c>
      <c r="J117">
        <v>201.29</v>
      </c>
      <c r="K117" s="10">
        <f t="shared" si="17"/>
        <v>-2.5418805074077677E-2</v>
      </c>
      <c r="T117">
        <f t="shared" si="18"/>
        <v>1.1547910109791434E-2</v>
      </c>
      <c r="U117">
        <f t="shared" si="13"/>
        <v>-6.1762391261433069E-2</v>
      </c>
      <c r="V117">
        <f t="shared" si="19"/>
        <v>8.3011680221752801E-3</v>
      </c>
      <c r="W117">
        <f t="shared" si="20"/>
        <v>1.6950237290414432E-2</v>
      </c>
      <c r="X117">
        <f t="shared" si="21"/>
        <v>-3.8942677466717993E-2</v>
      </c>
    </row>
    <row r="118" spans="1:24">
      <c r="A118" s="1">
        <v>38471</v>
      </c>
      <c r="B118">
        <v>2281</v>
      </c>
      <c r="C118" s="10">
        <f t="shared" si="22"/>
        <v>9.3480345158197586E-2</v>
      </c>
      <c r="D118">
        <v>1306.07</v>
      </c>
      <c r="E118" s="10">
        <f t="shared" si="14"/>
        <v>-7.5976681335163443E-2</v>
      </c>
      <c r="F118">
        <v>255.25</v>
      </c>
      <c r="G118" s="10">
        <f t="shared" si="15"/>
        <v>-1.6377649325626242E-2</v>
      </c>
      <c r="H118">
        <v>513.92999999999995</v>
      </c>
      <c r="I118" s="10">
        <f t="shared" si="16"/>
        <v>-1.934856030682941E-2</v>
      </c>
      <c r="J118">
        <v>195.54</v>
      </c>
      <c r="K118" s="10">
        <f t="shared" si="17"/>
        <v>-2.8565750906652143E-2</v>
      </c>
      <c r="T118">
        <f t="shared" si="18"/>
        <v>8.7467279658232908E-2</v>
      </c>
      <c r="U118">
        <f t="shared" si="13"/>
        <v>-7.0162055642971566E-2</v>
      </c>
      <c r="V118">
        <f t="shared" si="19"/>
        <v>-2.1748356303450962E-2</v>
      </c>
      <c r="W118">
        <f t="shared" si="20"/>
        <v>-3.5883503161951449E-2</v>
      </c>
      <c r="X118">
        <f t="shared" si="21"/>
        <v>-4.2089623299292458E-2</v>
      </c>
    </row>
    <row r="119" spans="1:24">
      <c r="A119" s="1">
        <v>38503</v>
      </c>
      <c r="B119">
        <v>2335</v>
      </c>
      <c r="C119" s="10">
        <f t="shared" si="22"/>
        <v>2.3673827268741787E-2</v>
      </c>
      <c r="D119">
        <v>1348.2</v>
      </c>
      <c r="E119" s="10">
        <f t="shared" si="14"/>
        <v>3.2257076573231291E-2</v>
      </c>
      <c r="F119">
        <v>269.25</v>
      </c>
      <c r="G119" s="10">
        <f t="shared" si="15"/>
        <v>5.4848188050930391E-2</v>
      </c>
      <c r="H119">
        <v>545.35</v>
      </c>
      <c r="I119" s="10">
        <f t="shared" si="16"/>
        <v>6.1136730683167162E-2</v>
      </c>
      <c r="J119">
        <v>216.05</v>
      </c>
      <c r="K119" s="10">
        <f t="shared" si="17"/>
        <v>0.1048890252633734</v>
      </c>
      <c r="T119">
        <f t="shared" si="18"/>
        <v>1.7660761768777108E-2</v>
      </c>
      <c r="U119">
        <f t="shared" si="13"/>
        <v>3.8071702265423168E-2</v>
      </c>
      <c r="V119">
        <f t="shared" si="19"/>
        <v>4.9477481073105671E-2</v>
      </c>
      <c r="W119">
        <f t="shared" si="20"/>
        <v>4.4601787828045122E-2</v>
      </c>
      <c r="X119">
        <f t="shared" si="21"/>
        <v>9.1365152870733088E-2</v>
      </c>
    </row>
    <row r="120" spans="1:24">
      <c r="A120" s="1">
        <v>38533</v>
      </c>
      <c r="B120">
        <v>2311</v>
      </c>
      <c r="C120" s="10">
        <f t="shared" si="22"/>
        <v>-1.0278372591006391E-2</v>
      </c>
      <c r="D120">
        <v>1410.98</v>
      </c>
      <c r="E120" s="10">
        <f t="shared" si="14"/>
        <v>4.6565791425604575E-2</v>
      </c>
      <c r="F120">
        <v>287</v>
      </c>
      <c r="G120" s="10">
        <f t="shared" si="15"/>
        <v>6.5923862581244164E-2</v>
      </c>
      <c r="H120">
        <v>521</v>
      </c>
      <c r="I120" s="10">
        <f t="shared" si="16"/>
        <v>-4.4650224626386792E-2</v>
      </c>
      <c r="J120">
        <v>223.8</v>
      </c>
      <c r="K120" s="10">
        <f t="shared" si="17"/>
        <v>3.5871326081925448E-2</v>
      </c>
      <c r="T120">
        <f t="shared" si="18"/>
        <v>-1.6291438090971069E-2</v>
      </c>
      <c r="U120">
        <f t="shared" si="13"/>
        <v>5.2380417117796452E-2</v>
      </c>
      <c r="V120">
        <f t="shared" si="19"/>
        <v>6.0553155603419444E-2</v>
      </c>
      <c r="W120">
        <f t="shared" si="20"/>
        <v>-6.1185167481508831E-2</v>
      </c>
      <c r="X120">
        <f t="shared" si="21"/>
        <v>2.2347453689285132E-2</v>
      </c>
    </row>
    <row r="121" spans="1:24">
      <c r="A121" s="1">
        <v>38562</v>
      </c>
      <c r="B121">
        <v>2558</v>
      </c>
      <c r="C121" s="10">
        <f t="shared" si="22"/>
        <v>0.10688013846819566</v>
      </c>
      <c r="D121">
        <v>1566.29</v>
      </c>
      <c r="E121" s="10">
        <f t="shared" si="14"/>
        <v>0.11007243192674587</v>
      </c>
      <c r="F121">
        <v>308</v>
      </c>
      <c r="G121" s="10">
        <f t="shared" si="15"/>
        <v>7.3170731707317138E-2</v>
      </c>
      <c r="H121">
        <v>521.5</v>
      </c>
      <c r="I121" s="10">
        <f t="shared" si="16"/>
        <v>9.596928982724684E-4</v>
      </c>
      <c r="J121">
        <v>231.55</v>
      </c>
      <c r="K121" s="10">
        <f t="shared" si="17"/>
        <v>3.4629133154602254E-2</v>
      </c>
      <c r="T121">
        <f t="shared" si="18"/>
        <v>0.10086707296823098</v>
      </c>
      <c r="U121">
        <f t="shared" si="13"/>
        <v>0.11588705761893775</v>
      </c>
      <c r="V121">
        <f t="shared" si="19"/>
        <v>6.7800024729492411E-2</v>
      </c>
      <c r="W121">
        <f t="shared" si="20"/>
        <v>-1.5575249956849575E-2</v>
      </c>
      <c r="X121">
        <f t="shared" si="21"/>
        <v>2.1105260761961939E-2</v>
      </c>
    </row>
    <row r="122" spans="1:24">
      <c r="A122" s="1">
        <v>38595</v>
      </c>
      <c r="B122">
        <v>2530</v>
      </c>
      <c r="C122" s="10">
        <f t="shared" si="22"/>
        <v>-1.0946051602814699E-2</v>
      </c>
      <c r="D122">
        <v>1618.34</v>
      </c>
      <c r="E122" s="10">
        <f t="shared" si="14"/>
        <v>3.3231393930881259E-2</v>
      </c>
      <c r="F122">
        <v>327.25</v>
      </c>
      <c r="G122" s="10">
        <f t="shared" si="15"/>
        <v>6.25E-2</v>
      </c>
      <c r="H122">
        <v>545.5</v>
      </c>
      <c r="I122" s="10">
        <f t="shared" si="16"/>
        <v>4.6021093000958802E-2</v>
      </c>
      <c r="J122">
        <v>228.55</v>
      </c>
      <c r="K122" s="10">
        <f t="shared" si="17"/>
        <v>-1.2956164975167384E-2</v>
      </c>
      <c r="T122">
        <f t="shared" si="18"/>
        <v>-1.6959117102779378E-2</v>
      </c>
      <c r="U122">
        <f t="shared" si="13"/>
        <v>3.9046019623073136E-2</v>
      </c>
      <c r="V122">
        <f t="shared" si="19"/>
        <v>5.712929302217528E-2</v>
      </c>
      <c r="W122">
        <f t="shared" si="20"/>
        <v>2.9486150145836759E-2</v>
      </c>
      <c r="X122">
        <f t="shared" si="21"/>
        <v>-2.6480037367807699E-2</v>
      </c>
    </row>
    <row r="123" spans="1:24">
      <c r="A123" s="1">
        <v>38625</v>
      </c>
      <c r="B123">
        <v>2635</v>
      </c>
      <c r="C123" s="10">
        <f t="shared" si="22"/>
        <v>4.1501976284584963E-2</v>
      </c>
      <c r="D123">
        <v>1914.91</v>
      </c>
      <c r="E123" s="10">
        <f t="shared" si="14"/>
        <v>0.18325568174796403</v>
      </c>
      <c r="F123">
        <v>343.5</v>
      </c>
      <c r="G123" s="10">
        <f t="shared" si="15"/>
        <v>4.9656226126814307E-2</v>
      </c>
      <c r="H123">
        <v>568</v>
      </c>
      <c r="I123" s="10">
        <f t="shared" si="16"/>
        <v>4.124656278643446E-2</v>
      </c>
      <c r="J123">
        <v>230.55</v>
      </c>
      <c r="K123" s="10">
        <f t="shared" si="17"/>
        <v>8.750820389411551E-3</v>
      </c>
      <c r="T123">
        <f t="shared" si="18"/>
        <v>3.5488910784620284E-2</v>
      </c>
      <c r="U123">
        <f t="shared" si="13"/>
        <v>0.1890703074401559</v>
      </c>
      <c r="V123">
        <f t="shared" si="19"/>
        <v>4.4285519148989587E-2</v>
      </c>
      <c r="W123">
        <f t="shared" si="20"/>
        <v>2.4711619931312417E-2</v>
      </c>
      <c r="X123">
        <f t="shared" si="21"/>
        <v>-4.7730520032287626E-3</v>
      </c>
    </row>
    <row r="124" spans="1:24">
      <c r="A124" s="1">
        <v>38656</v>
      </c>
      <c r="B124">
        <v>2533</v>
      </c>
      <c r="C124" s="10">
        <f t="shared" si="22"/>
        <v>-3.8709677419354827E-2</v>
      </c>
      <c r="D124">
        <v>1779.43</v>
      </c>
      <c r="E124" s="10">
        <f t="shared" si="14"/>
        <v>-7.0750061360586147E-2</v>
      </c>
      <c r="F124">
        <v>330.5</v>
      </c>
      <c r="G124" s="10">
        <f t="shared" si="15"/>
        <v>-3.7845705967976762E-2</v>
      </c>
      <c r="H124">
        <v>565</v>
      </c>
      <c r="I124" s="10">
        <f t="shared" si="16"/>
        <v>-5.2816901408451189E-3</v>
      </c>
      <c r="J124">
        <v>214.55</v>
      </c>
      <c r="K124" s="10">
        <f t="shared" si="17"/>
        <v>-6.9399262632834469E-2</v>
      </c>
      <c r="T124">
        <f t="shared" si="18"/>
        <v>-4.4722742919319505E-2</v>
      </c>
      <c r="U124">
        <f t="shared" si="13"/>
        <v>-6.493543566839427E-2</v>
      </c>
      <c r="V124">
        <f t="shared" si="19"/>
        <v>-4.3216412945801481E-2</v>
      </c>
      <c r="W124">
        <f t="shared" si="20"/>
        <v>-2.1816632995967162E-2</v>
      </c>
      <c r="X124">
        <f t="shared" si="21"/>
        <v>-8.2923135025474784E-2</v>
      </c>
    </row>
    <row r="125" spans="1:24">
      <c r="A125" s="1">
        <v>38686</v>
      </c>
      <c r="B125">
        <v>2668</v>
      </c>
      <c r="C125" s="10">
        <f t="shared" si="22"/>
        <v>5.32964863797869E-2</v>
      </c>
      <c r="D125">
        <v>1933.08</v>
      </c>
      <c r="E125" s="10">
        <f t="shared" si="14"/>
        <v>8.6347875443259836E-2</v>
      </c>
      <c r="F125">
        <v>338.5</v>
      </c>
      <c r="G125" s="10">
        <f t="shared" si="15"/>
        <v>2.4205748865355536E-2</v>
      </c>
      <c r="H125">
        <v>594.5</v>
      </c>
      <c r="I125" s="10">
        <f t="shared" si="16"/>
        <v>5.2212389380531077E-2</v>
      </c>
      <c r="J125">
        <v>232.3</v>
      </c>
      <c r="K125" s="10">
        <f t="shared" si="17"/>
        <v>8.2731298065718883E-2</v>
      </c>
      <c r="T125">
        <f t="shared" si="18"/>
        <v>4.7283420879822222E-2</v>
      </c>
      <c r="U125">
        <f t="shared" si="13"/>
        <v>9.2162501135451713E-2</v>
      </c>
      <c r="V125">
        <f t="shared" si="19"/>
        <v>1.8835041887530816E-2</v>
      </c>
      <c r="W125">
        <f t="shared" si="20"/>
        <v>3.5677446525409037E-2</v>
      </c>
      <c r="X125">
        <f t="shared" si="21"/>
        <v>6.9207425673078568E-2</v>
      </c>
    </row>
    <row r="126" spans="1:24">
      <c r="A126" s="1">
        <v>38716</v>
      </c>
      <c r="B126">
        <v>2829</v>
      </c>
      <c r="C126" s="10">
        <f t="shared" si="22"/>
        <v>6.0344827586206851E-2</v>
      </c>
      <c r="D126">
        <v>2193.31</v>
      </c>
      <c r="E126" s="10">
        <f t="shared" si="14"/>
        <v>0.13461936391665108</v>
      </c>
      <c r="F126">
        <v>381.75</v>
      </c>
      <c r="G126" s="10">
        <f t="shared" si="15"/>
        <v>0.12776957163958635</v>
      </c>
      <c r="H126">
        <v>638</v>
      </c>
      <c r="I126" s="10">
        <f t="shared" si="16"/>
        <v>7.3170731707317138E-2</v>
      </c>
      <c r="J126">
        <v>258.05</v>
      </c>
      <c r="K126" s="10">
        <f t="shared" si="17"/>
        <v>0.11084804132587167</v>
      </c>
      <c r="T126">
        <f t="shared" si="18"/>
        <v>5.4331762086242172E-2</v>
      </c>
      <c r="U126">
        <f t="shared" si="13"/>
        <v>0.14043398960884296</v>
      </c>
      <c r="V126">
        <f t="shared" si="19"/>
        <v>0.12239886466176163</v>
      </c>
      <c r="W126">
        <f t="shared" si="20"/>
        <v>5.6635788852195099E-2</v>
      </c>
      <c r="X126">
        <f t="shared" si="21"/>
        <v>9.7324168933231356E-2</v>
      </c>
    </row>
    <row r="127" spans="1:24">
      <c r="A127" s="1">
        <v>38748</v>
      </c>
      <c r="B127">
        <v>2722</v>
      </c>
      <c r="C127" s="10">
        <f t="shared" si="22"/>
        <v>-3.7822552138564891E-2</v>
      </c>
      <c r="D127">
        <v>2368.44</v>
      </c>
      <c r="E127" s="10">
        <f t="shared" si="14"/>
        <v>7.9847353999206838E-2</v>
      </c>
      <c r="F127">
        <v>417</v>
      </c>
      <c r="G127" s="10">
        <f t="shared" si="15"/>
        <v>9.2337917485265208E-2</v>
      </c>
      <c r="H127">
        <v>631.5</v>
      </c>
      <c r="I127" s="10">
        <f t="shared" si="16"/>
        <v>-1.0188087774294696E-2</v>
      </c>
      <c r="J127">
        <v>266.31</v>
      </c>
      <c r="K127" s="10">
        <f t="shared" si="17"/>
        <v>3.2009300523154316E-2</v>
      </c>
      <c r="T127">
        <f t="shared" si="18"/>
        <v>-4.383561763852957E-2</v>
      </c>
      <c r="U127">
        <f t="shared" si="13"/>
        <v>8.5661979691398715E-2</v>
      </c>
      <c r="V127">
        <f t="shared" si="19"/>
        <v>8.6967210507440482E-2</v>
      </c>
      <c r="W127">
        <f t="shared" si="20"/>
        <v>-2.6723030629416739E-2</v>
      </c>
      <c r="X127">
        <f t="shared" si="21"/>
        <v>1.8485428130514001E-2</v>
      </c>
    </row>
    <row r="128" spans="1:24">
      <c r="A128" s="1">
        <v>38776</v>
      </c>
      <c r="B128">
        <v>2635</v>
      </c>
      <c r="C128" s="10">
        <f t="shared" si="22"/>
        <v>-3.1961792799412247E-2</v>
      </c>
      <c r="D128">
        <v>2213.96</v>
      </c>
      <c r="E128" s="10">
        <f t="shared" si="14"/>
        <v>-6.5224367093952185E-2</v>
      </c>
      <c r="F128">
        <v>420</v>
      </c>
      <c r="G128" s="10">
        <f t="shared" si="15"/>
        <v>7.194244604316502E-3</v>
      </c>
      <c r="H128">
        <v>639</v>
      </c>
      <c r="I128" s="10">
        <f t="shared" si="16"/>
        <v>1.1876484560570111E-2</v>
      </c>
      <c r="J128">
        <v>277.31</v>
      </c>
      <c r="K128" s="10">
        <f t="shared" si="17"/>
        <v>4.1305245766212417E-2</v>
      </c>
      <c r="T128">
        <f t="shared" si="18"/>
        <v>-3.7974858299376926E-2</v>
      </c>
      <c r="U128">
        <f t="shared" si="13"/>
        <v>-5.9409741401760308E-2</v>
      </c>
      <c r="V128">
        <f t="shared" si="19"/>
        <v>1.8235376264917813E-3</v>
      </c>
      <c r="W128">
        <f t="shared" si="20"/>
        <v>-4.6584582945519322E-3</v>
      </c>
      <c r="X128">
        <f t="shared" si="21"/>
        <v>2.7781373373572102E-2</v>
      </c>
    </row>
    <row r="129" spans="1:24">
      <c r="A129" s="1">
        <v>38807</v>
      </c>
      <c r="B129">
        <v>2900</v>
      </c>
      <c r="C129" s="10">
        <f t="shared" si="22"/>
        <v>0.10056925996204935</v>
      </c>
      <c r="D129">
        <v>2413.88</v>
      </c>
      <c r="E129" s="10">
        <f t="shared" si="14"/>
        <v>9.0299734412545796E-2</v>
      </c>
      <c r="F129">
        <v>420.75</v>
      </c>
      <c r="G129" s="10">
        <f t="shared" si="15"/>
        <v>1.7857142857142794E-3</v>
      </c>
      <c r="H129">
        <v>683</v>
      </c>
      <c r="I129" s="10">
        <f t="shared" si="16"/>
        <v>6.8857589984350653E-2</v>
      </c>
      <c r="J129">
        <v>275.31</v>
      </c>
      <c r="K129" s="10">
        <f t="shared" si="17"/>
        <v>-7.2121452526053842E-3</v>
      </c>
      <c r="T129">
        <f t="shared" si="18"/>
        <v>9.4556194462084672E-2</v>
      </c>
      <c r="U129">
        <f t="shared" si="13"/>
        <v>9.6114360104737673E-2</v>
      </c>
      <c r="V129">
        <f t="shared" si="19"/>
        <v>-3.5849926921104414E-3</v>
      </c>
      <c r="W129">
        <f t="shared" si="20"/>
        <v>5.2322647129228614E-2</v>
      </c>
      <c r="X129">
        <f t="shared" si="21"/>
        <v>-2.07360176452457E-2</v>
      </c>
    </row>
    <row r="130" spans="1:24">
      <c r="A130" s="1">
        <v>38835</v>
      </c>
      <c r="B130">
        <v>3030</v>
      </c>
      <c r="C130" s="10">
        <f t="shared" si="22"/>
        <v>4.482758620689653E-2</v>
      </c>
      <c r="D130">
        <v>2491.5300000000002</v>
      </c>
      <c r="E130" s="10">
        <f t="shared" si="14"/>
        <v>3.216812766168986E-2</v>
      </c>
      <c r="F130">
        <v>417.5</v>
      </c>
      <c r="G130" s="10">
        <f t="shared" si="15"/>
        <v>-7.724301841948944E-3</v>
      </c>
      <c r="H130">
        <v>694.5</v>
      </c>
      <c r="I130" s="10">
        <f t="shared" si="16"/>
        <v>1.6837481698389389E-2</v>
      </c>
      <c r="J130">
        <v>250.05</v>
      </c>
      <c r="K130" s="10">
        <f t="shared" si="17"/>
        <v>-9.1751116922741627E-2</v>
      </c>
      <c r="T130">
        <f t="shared" si="18"/>
        <v>3.8814520706931852E-2</v>
      </c>
      <c r="U130">
        <f t="shared" si="13"/>
        <v>3.7982753353881737E-2</v>
      </c>
      <c r="V130">
        <f t="shared" si="19"/>
        <v>-1.3095008819773664E-2</v>
      </c>
      <c r="W130">
        <f t="shared" si="20"/>
        <v>3.0253884326734634E-4</v>
      </c>
      <c r="X130">
        <f t="shared" si="21"/>
        <v>-0.10527498931538194</v>
      </c>
    </row>
    <row r="131" spans="1:24">
      <c r="A131" s="1">
        <v>38868</v>
      </c>
      <c r="B131">
        <v>2824</v>
      </c>
      <c r="C131" s="10">
        <f t="shared" si="22"/>
        <v>-6.798679867986801E-2</v>
      </c>
      <c r="D131">
        <v>2447.75</v>
      </c>
      <c r="E131" s="10">
        <f t="shared" si="14"/>
        <v>-1.7571532351607355E-2</v>
      </c>
      <c r="F131">
        <v>382</v>
      </c>
      <c r="G131" s="10">
        <f t="shared" si="15"/>
        <v>-8.5029940119760505E-2</v>
      </c>
      <c r="H131">
        <v>613.5</v>
      </c>
      <c r="I131" s="10">
        <f t="shared" si="16"/>
        <v>-0.11663066954643631</v>
      </c>
      <c r="J131">
        <v>231.8</v>
      </c>
      <c r="K131" s="10">
        <f t="shared" si="17"/>
        <v>-7.2985402919416131E-2</v>
      </c>
      <c r="T131">
        <f t="shared" si="18"/>
        <v>-7.3999864179832689E-2</v>
      </c>
      <c r="U131">
        <f t="shared" si="13"/>
        <v>-1.1756906659415475E-2</v>
      </c>
      <c r="V131">
        <f t="shared" si="19"/>
        <v>-9.0400647097585232E-2</v>
      </c>
      <c r="W131">
        <f t="shared" si="20"/>
        <v>-0.13316561240155836</v>
      </c>
      <c r="X131">
        <f t="shared" si="21"/>
        <v>-8.6509275312056447E-2</v>
      </c>
    </row>
    <row r="132" spans="1:24">
      <c r="A132" s="1">
        <v>38898</v>
      </c>
      <c r="B132">
        <v>3264</v>
      </c>
      <c r="C132" s="10">
        <f t="shared" si="22"/>
        <v>0.15580736543909346</v>
      </c>
      <c r="D132">
        <v>2361.83</v>
      </c>
      <c r="E132" s="10">
        <f t="shared" si="14"/>
        <v>-3.5101623940353432E-2</v>
      </c>
      <c r="F132">
        <v>369.75</v>
      </c>
      <c r="G132" s="10">
        <f t="shared" si="15"/>
        <v>-3.2068062827225186E-2</v>
      </c>
      <c r="H132">
        <v>617.5</v>
      </c>
      <c r="I132" s="10">
        <f t="shared" si="16"/>
        <v>6.5199674001630292E-3</v>
      </c>
      <c r="J132">
        <v>230.8</v>
      </c>
      <c r="K132" s="10">
        <f t="shared" si="17"/>
        <v>-4.3140638481449223E-3</v>
      </c>
      <c r="T132">
        <f t="shared" si="18"/>
        <v>0.14979429993912879</v>
      </c>
      <c r="U132">
        <f t="shared" si="13"/>
        <v>-2.9286998248161552E-2</v>
      </c>
      <c r="V132">
        <f t="shared" si="19"/>
        <v>-3.7438769805049905E-2</v>
      </c>
      <c r="W132">
        <f t="shared" si="20"/>
        <v>-1.0014975454959014E-2</v>
      </c>
      <c r="X132">
        <f t="shared" si="21"/>
        <v>-1.7837936240785238E-2</v>
      </c>
    </row>
    <row r="133" spans="1:24">
      <c r="A133" s="1">
        <v>38929</v>
      </c>
      <c r="B133">
        <v>3269</v>
      </c>
      <c r="C133" s="10">
        <f t="shared" si="22"/>
        <v>1.5318627450979783E-3</v>
      </c>
      <c r="D133">
        <v>2284.1799999999998</v>
      </c>
      <c r="E133" s="10">
        <f t="shared" si="14"/>
        <v>-3.2877048729163416E-2</v>
      </c>
      <c r="F133">
        <v>357.25</v>
      </c>
      <c r="G133" s="10">
        <f t="shared" si="15"/>
        <v>-3.380662609871532E-2</v>
      </c>
      <c r="H133">
        <v>624</v>
      </c>
      <c r="I133" s="10">
        <f t="shared" si="16"/>
        <v>1.0526315789473717E-2</v>
      </c>
      <c r="J133">
        <v>232.55</v>
      </c>
      <c r="K133" s="10">
        <f t="shared" si="17"/>
        <v>7.5823223570190557E-3</v>
      </c>
      <c r="T133">
        <f t="shared" si="18"/>
        <v>-4.4812027548666996E-3</v>
      </c>
      <c r="U133">
        <f t="shared" ref="U133:U196" si="23">IFERROR(E133-$O$3,"N/A")</f>
        <v>-2.7062423036971536E-2</v>
      </c>
      <c r="V133">
        <f t="shared" si="19"/>
        <v>-3.917733307654004E-2</v>
      </c>
      <c r="W133">
        <f t="shared" si="20"/>
        <v>-6.0086270656483261E-3</v>
      </c>
      <c r="X133">
        <f t="shared" si="21"/>
        <v>-5.941550035621258E-3</v>
      </c>
    </row>
    <row r="134" spans="1:24">
      <c r="A134" s="1">
        <v>38960</v>
      </c>
      <c r="B134">
        <v>3404</v>
      </c>
      <c r="C134" s="10">
        <f t="shared" si="22"/>
        <v>4.1297032731722139E-2</v>
      </c>
      <c r="D134">
        <v>2194.96</v>
      </c>
      <c r="E134" s="10">
        <f t="shared" si="14"/>
        <v>-3.9059969004193951E-2</v>
      </c>
      <c r="F134">
        <v>370.5</v>
      </c>
      <c r="G134" s="10">
        <f t="shared" si="15"/>
        <v>3.7088873337998596E-2</v>
      </c>
      <c r="H134">
        <v>652.5</v>
      </c>
      <c r="I134" s="10">
        <f t="shared" si="16"/>
        <v>4.5673076923076872E-2</v>
      </c>
      <c r="J134">
        <v>239.3</v>
      </c>
      <c r="K134" s="10">
        <f t="shared" si="17"/>
        <v>2.9026015910556868E-2</v>
      </c>
      <c r="T134">
        <f t="shared" si="18"/>
        <v>3.528396723175746E-2</v>
      </c>
      <c r="U134">
        <f t="shared" si="23"/>
        <v>-3.3245343312002074E-2</v>
      </c>
      <c r="V134">
        <f t="shared" si="19"/>
        <v>3.1718166360173876E-2</v>
      </c>
      <c r="W134">
        <f t="shared" si="20"/>
        <v>2.9138134067954829E-2</v>
      </c>
      <c r="X134">
        <f t="shared" si="21"/>
        <v>1.5502143517916555E-2</v>
      </c>
    </row>
    <row r="135" spans="1:24">
      <c r="A135" s="1">
        <v>38989</v>
      </c>
      <c r="B135">
        <v>3338</v>
      </c>
      <c r="C135" s="10">
        <f t="shared" si="22"/>
        <v>-1.9388954171562833E-2</v>
      </c>
      <c r="D135">
        <v>2087.56</v>
      </c>
      <c r="E135" s="10">
        <f t="shared" ref="E135:E198" si="24">IFERROR(D135/D134-1,"N/A")</f>
        <v>-4.8930276633742831E-2</v>
      </c>
      <c r="F135">
        <v>395.25</v>
      </c>
      <c r="G135" s="10">
        <f t="shared" ref="G135:G198" si="25">IFERROR(F135/F134-1,"N/A")</f>
        <v>6.68016194331984E-2</v>
      </c>
      <c r="H135">
        <v>668.5</v>
      </c>
      <c r="I135" s="10">
        <f t="shared" ref="I135:I198" si="26">IFERROR(H135/H134-1,"N/A")</f>
        <v>2.452107279693494E-2</v>
      </c>
      <c r="J135">
        <v>251.3</v>
      </c>
      <c r="K135" s="10">
        <f t="shared" ref="K135:K198" si="27">IFERROR(J135/J134-1,"N/A")</f>
        <v>5.0146259924780612E-2</v>
      </c>
      <c r="T135">
        <f t="shared" ref="T135:T198" si="28">IFERROR(C135-$N$3,"N/A")</f>
        <v>-2.5402019671527512E-2</v>
      </c>
      <c r="U135">
        <f t="shared" si="23"/>
        <v>-4.3115650941550954E-2</v>
      </c>
      <c r="V135">
        <f t="shared" ref="V135:V198" si="29">IFERROR(G135-$P$3,"N/A")</f>
        <v>6.143091245537368E-2</v>
      </c>
      <c r="W135">
        <f t="shared" ref="W135:W198" si="30">IFERROR(I135-$Q$3,"N/A")</f>
        <v>7.9861299418128966E-3</v>
      </c>
      <c r="X135">
        <f t="shared" ref="X135:X198" si="31">IFERROR(K135-$R$3,"N/A")</f>
        <v>3.6622387532140296E-2</v>
      </c>
    </row>
    <row r="136" spans="1:24">
      <c r="A136" s="1">
        <v>39021</v>
      </c>
      <c r="B136">
        <v>3098</v>
      </c>
      <c r="C136" s="10">
        <f t="shared" ref="C136:C199" si="32">IFERROR(B136/B135-1,"N/A")</f>
        <v>-7.1899340922708221E-2</v>
      </c>
      <c r="D136">
        <v>2389.09</v>
      </c>
      <c r="E136" s="10">
        <f t="shared" si="24"/>
        <v>0.14444135737415942</v>
      </c>
      <c r="F136">
        <v>419.5</v>
      </c>
      <c r="G136" s="10">
        <f t="shared" si="25"/>
        <v>6.1353573687539464E-2</v>
      </c>
      <c r="H136">
        <v>693</v>
      </c>
      <c r="I136" s="10">
        <f t="shared" si="26"/>
        <v>3.6649214659685958E-2</v>
      </c>
      <c r="J136">
        <v>240.05</v>
      </c>
      <c r="K136" s="10">
        <f t="shared" si="27"/>
        <v>-4.4767210505372024E-2</v>
      </c>
      <c r="T136">
        <f t="shared" si="28"/>
        <v>-7.79124064226729E-2</v>
      </c>
      <c r="U136">
        <f t="shared" si="23"/>
        <v>0.1502559830663513</v>
      </c>
      <c r="V136">
        <f t="shared" si="29"/>
        <v>5.5982866709714744E-2</v>
      </c>
      <c r="W136">
        <f t="shared" si="30"/>
        <v>2.0114271804563915E-2</v>
      </c>
      <c r="X136">
        <f t="shared" si="31"/>
        <v>-5.8291082898012339E-2</v>
      </c>
    </row>
    <row r="137" spans="1:24">
      <c r="A137" s="1">
        <v>39051</v>
      </c>
      <c r="B137">
        <v>2950</v>
      </c>
      <c r="C137" s="10">
        <f t="shared" si="32"/>
        <v>-4.7772756617172396E-2</v>
      </c>
      <c r="D137">
        <v>2242.87</v>
      </c>
      <c r="E137" s="10">
        <f t="shared" si="24"/>
        <v>-6.1203219635928452E-2</v>
      </c>
      <c r="F137">
        <v>387</v>
      </c>
      <c r="G137" s="10">
        <f t="shared" si="25"/>
        <v>-7.7473182359952375E-2</v>
      </c>
      <c r="H137">
        <v>657.5</v>
      </c>
      <c r="I137" s="10">
        <f t="shared" si="26"/>
        <v>-5.1226551226551176E-2</v>
      </c>
      <c r="J137">
        <v>256.3</v>
      </c>
      <c r="K137" s="10">
        <f t="shared" si="27"/>
        <v>6.7694230368673169E-2</v>
      </c>
      <c r="T137">
        <f t="shared" si="28"/>
        <v>-5.3785822117137075E-2</v>
      </c>
      <c r="U137">
        <f t="shared" si="23"/>
        <v>-5.5388593943736575E-2</v>
      </c>
      <c r="V137">
        <f t="shared" si="29"/>
        <v>-8.2843889337777102E-2</v>
      </c>
      <c r="W137">
        <f t="shared" si="30"/>
        <v>-6.7761494081673215E-2</v>
      </c>
      <c r="X137">
        <f t="shared" si="31"/>
        <v>5.4170357976032854E-2</v>
      </c>
    </row>
    <row r="138" spans="1:24">
      <c r="A138" s="1">
        <v>39080</v>
      </c>
      <c r="B138">
        <v>2744</v>
      </c>
      <c r="C138" s="10">
        <f t="shared" si="32"/>
        <v>-6.9830508474576281E-2</v>
      </c>
      <c r="D138">
        <v>2245.35</v>
      </c>
      <c r="E138" s="10">
        <f t="shared" si="24"/>
        <v>1.1057261455189593E-3</v>
      </c>
      <c r="F138">
        <v>425.75</v>
      </c>
      <c r="G138" s="10">
        <f t="shared" si="25"/>
        <v>0.10012919896640837</v>
      </c>
      <c r="H138">
        <v>628.5</v>
      </c>
      <c r="I138" s="10">
        <f t="shared" si="26"/>
        <v>-4.4106463878326951E-2</v>
      </c>
      <c r="J138">
        <v>271.06</v>
      </c>
      <c r="K138" s="10">
        <f t="shared" si="27"/>
        <v>5.7588763168162194E-2</v>
      </c>
      <c r="T138">
        <f t="shared" si="28"/>
        <v>-7.5843573974540959E-2</v>
      </c>
      <c r="U138">
        <f t="shared" si="23"/>
        <v>6.9203518377108399E-3</v>
      </c>
      <c r="V138">
        <f t="shared" si="29"/>
        <v>9.4758491988583646E-2</v>
      </c>
      <c r="W138">
        <f t="shared" si="30"/>
        <v>-6.0641406733448991E-2</v>
      </c>
      <c r="X138">
        <f t="shared" si="31"/>
        <v>4.4064890775521878E-2</v>
      </c>
    </row>
    <row r="139" spans="1:24">
      <c r="A139" s="1">
        <v>39113</v>
      </c>
      <c r="B139">
        <v>2840</v>
      </c>
      <c r="C139" s="10">
        <f t="shared" si="32"/>
        <v>3.4985422740524852E-2</v>
      </c>
      <c r="D139">
        <v>2242.87</v>
      </c>
      <c r="E139" s="10">
        <f t="shared" si="24"/>
        <v>-1.1045048656112E-3</v>
      </c>
      <c r="F139">
        <v>417.75</v>
      </c>
      <c r="G139" s="10">
        <f t="shared" si="25"/>
        <v>-1.8790369935408058E-2</v>
      </c>
      <c r="H139">
        <v>639</v>
      </c>
      <c r="I139" s="10">
        <f t="shared" si="26"/>
        <v>1.6706443914081159E-2</v>
      </c>
      <c r="J139">
        <v>269.31</v>
      </c>
      <c r="K139" s="10">
        <f t="shared" si="27"/>
        <v>-6.4561351730244576E-3</v>
      </c>
      <c r="T139">
        <f t="shared" si="28"/>
        <v>2.8972357240560173E-2</v>
      </c>
      <c r="U139">
        <f t="shared" si="23"/>
        <v>4.7101208265806806E-3</v>
      </c>
      <c r="V139">
        <f t="shared" si="29"/>
        <v>-2.4161076913232778E-2</v>
      </c>
      <c r="W139">
        <f t="shared" si="30"/>
        <v>1.7150105895911635E-4</v>
      </c>
      <c r="X139">
        <f t="shared" si="31"/>
        <v>-1.9980007565664773E-2</v>
      </c>
    </row>
    <row r="140" spans="1:24">
      <c r="A140" s="1">
        <v>39141</v>
      </c>
      <c r="B140">
        <v>2864</v>
      </c>
      <c r="C140" s="10">
        <f t="shared" si="32"/>
        <v>8.4507042253521014E-3</v>
      </c>
      <c r="D140">
        <v>2260.2199999999998</v>
      </c>
      <c r="E140" s="10">
        <f t="shared" si="24"/>
        <v>7.7356244454649392E-3</v>
      </c>
      <c r="F140">
        <v>435.75</v>
      </c>
      <c r="G140" s="10">
        <f t="shared" si="25"/>
        <v>4.3087971274685888E-2</v>
      </c>
      <c r="H140">
        <v>659</v>
      </c>
      <c r="I140" s="10">
        <f t="shared" si="26"/>
        <v>3.1298904538341166E-2</v>
      </c>
      <c r="J140">
        <v>257.05</v>
      </c>
      <c r="K140" s="10">
        <f t="shared" si="27"/>
        <v>-4.5523745869072818E-2</v>
      </c>
      <c r="T140">
        <f t="shared" si="28"/>
        <v>2.4376387253874235E-3</v>
      </c>
      <c r="U140">
        <f t="shared" si="23"/>
        <v>1.355025013765682E-2</v>
      </c>
      <c r="V140">
        <f t="shared" si="29"/>
        <v>3.7717264296861168E-2</v>
      </c>
      <c r="W140">
        <f t="shared" si="30"/>
        <v>1.4763961683219123E-2</v>
      </c>
      <c r="X140">
        <f t="shared" si="31"/>
        <v>-5.9047618261713133E-2</v>
      </c>
    </row>
    <row r="141" spans="1:24">
      <c r="A141" s="1">
        <v>39171</v>
      </c>
      <c r="B141">
        <v>2734</v>
      </c>
      <c r="C141" s="10">
        <f t="shared" si="32"/>
        <v>-4.5391061452513926E-2</v>
      </c>
      <c r="D141">
        <v>2397.35</v>
      </c>
      <c r="E141" s="10">
        <f t="shared" si="24"/>
        <v>6.0671085115608259E-2</v>
      </c>
      <c r="F141">
        <v>460</v>
      </c>
      <c r="G141" s="10">
        <f t="shared" si="25"/>
        <v>5.5651176133103775E-2</v>
      </c>
      <c r="H141">
        <v>719</v>
      </c>
      <c r="I141" s="10">
        <f t="shared" si="26"/>
        <v>9.1047040971168336E-2</v>
      </c>
      <c r="J141">
        <v>258.3</v>
      </c>
      <c r="K141" s="10">
        <f t="shared" si="27"/>
        <v>4.8628671464696627E-3</v>
      </c>
      <c r="T141">
        <f t="shared" si="28"/>
        <v>-5.1404126952478604E-2</v>
      </c>
      <c r="U141">
        <f t="shared" si="23"/>
        <v>6.6485710807800136E-2</v>
      </c>
      <c r="V141">
        <f t="shared" si="29"/>
        <v>5.0280469155279055E-2</v>
      </c>
      <c r="W141">
        <f t="shared" si="30"/>
        <v>7.4512098116046296E-2</v>
      </c>
      <c r="X141">
        <f t="shared" si="31"/>
        <v>-8.661005246170651E-3</v>
      </c>
    </row>
    <row r="142" spans="1:24">
      <c r="A142" s="1">
        <v>39202</v>
      </c>
      <c r="B142">
        <v>2740</v>
      </c>
      <c r="C142" s="10">
        <f t="shared" si="32"/>
        <v>2.1945866861741159E-3</v>
      </c>
      <c r="D142">
        <v>2538.62</v>
      </c>
      <c r="E142" s="10">
        <f t="shared" si="24"/>
        <v>5.8927565853963637E-2</v>
      </c>
      <c r="F142">
        <v>457</v>
      </c>
      <c r="G142" s="10">
        <f t="shared" si="25"/>
        <v>-6.521739130434745E-3</v>
      </c>
      <c r="H142">
        <v>714.5</v>
      </c>
      <c r="I142" s="10">
        <f t="shared" si="26"/>
        <v>-6.2586926286508637E-3</v>
      </c>
      <c r="J142">
        <v>264.56</v>
      </c>
      <c r="K142" s="10">
        <f t="shared" si="27"/>
        <v>2.4235385210994886E-2</v>
      </c>
      <c r="T142">
        <f t="shared" si="28"/>
        <v>-3.818478813790562E-3</v>
      </c>
      <c r="U142">
        <f t="shared" si="23"/>
        <v>6.4742191546155514E-2</v>
      </c>
      <c r="V142">
        <f t="shared" si="29"/>
        <v>-1.1892446108259465E-2</v>
      </c>
      <c r="W142">
        <f t="shared" si="30"/>
        <v>-2.2793635483772907E-2</v>
      </c>
      <c r="X142">
        <f t="shared" si="31"/>
        <v>1.0711512818354573E-2</v>
      </c>
    </row>
    <row r="143" spans="1:24">
      <c r="A143" s="1">
        <v>39233</v>
      </c>
      <c r="B143">
        <v>2686</v>
      </c>
      <c r="C143" s="10">
        <f t="shared" si="32"/>
        <v>-1.9708029197080257E-2</v>
      </c>
      <c r="D143">
        <v>3031.8</v>
      </c>
      <c r="E143" s="10">
        <f t="shared" si="24"/>
        <v>0.19427090308908013</v>
      </c>
      <c r="F143">
        <v>447.25</v>
      </c>
      <c r="G143" s="10">
        <f t="shared" si="25"/>
        <v>-2.1334792122538304E-2</v>
      </c>
      <c r="H143">
        <v>737</v>
      </c>
      <c r="I143" s="10">
        <f t="shared" si="26"/>
        <v>3.149055283414981E-2</v>
      </c>
      <c r="J143">
        <v>251.3</v>
      </c>
      <c r="K143" s="10">
        <f t="shared" si="27"/>
        <v>-5.0120955548835777E-2</v>
      </c>
      <c r="T143">
        <f t="shared" si="28"/>
        <v>-2.5721094697044936E-2</v>
      </c>
      <c r="U143">
        <f t="shared" si="23"/>
        <v>0.200085528781272</v>
      </c>
      <c r="V143">
        <f t="shared" si="29"/>
        <v>-2.6705499100363024E-2</v>
      </c>
      <c r="W143">
        <f t="shared" si="30"/>
        <v>1.4955609979027767E-2</v>
      </c>
      <c r="X143">
        <f t="shared" si="31"/>
        <v>-6.3644827941476093E-2</v>
      </c>
    </row>
    <row r="144" spans="1:24">
      <c r="A144" s="1">
        <v>39262</v>
      </c>
      <c r="B144">
        <v>2683</v>
      </c>
      <c r="C144" s="10">
        <f t="shared" si="32"/>
        <v>-1.1169024571854314E-3</v>
      </c>
      <c r="D144">
        <v>3161.5</v>
      </c>
      <c r="E144" s="10">
        <f t="shared" si="24"/>
        <v>4.2779866745827455E-2</v>
      </c>
      <c r="F144">
        <v>405</v>
      </c>
      <c r="G144" s="10">
        <f t="shared" si="25"/>
        <v>-9.4466182224706485E-2</v>
      </c>
      <c r="H144">
        <v>695.5</v>
      </c>
      <c r="I144" s="10">
        <f t="shared" si="26"/>
        <v>-5.6309362279511554E-2</v>
      </c>
      <c r="J144">
        <v>234.55</v>
      </c>
      <c r="K144" s="10">
        <f t="shared" si="27"/>
        <v>-6.6653402307998433E-2</v>
      </c>
      <c r="T144">
        <f t="shared" si="28"/>
        <v>-7.1299679571501092E-3</v>
      </c>
      <c r="U144">
        <f t="shared" si="23"/>
        <v>4.8594492438019332E-2</v>
      </c>
      <c r="V144">
        <f t="shared" si="29"/>
        <v>-9.9836889202531212E-2</v>
      </c>
      <c r="W144">
        <f t="shared" si="30"/>
        <v>-7.2844305134633594E-2</v>
      </c>
      <c r="X144">
        <f t="shared" si="31"/>
        <v>-8.0177274700638748E-2</v>
      </c>
    </row>
    <row r="145" spans="1:24">
      <c r="A145" s="1">
        <v>39294</v>
      </c>
      <c r="B145">
        <v>2559</v>
      </c>
      <c r="C145" s="10">
        <f t="shared" si="32"/>
        <v>-4.621692135669031E-2</v>
      </c>
      <c r="D145">
        <v>2978.93</v>
      </c>
      <c r="E145" s="10">
        <f t="shared" si="24"/>
        <v>-5.7747904475723644E-2</v>
      </c>
      <c r="F145">
        <v>422.5</v>
      </c>
      <c r="G145" s="10">
        <f t="shared" si="25"/>
        <v>4.3209876543209846E-2</v>
      </c>
      <c r="H145">
        <v>659</v>
      </c>
      <c r="I145" s="10">
        <f t="shared" si="26"/>
        <v>-5.248023005032354E-2</v>
      </c>
      <c r="J145">
        <v>231.3</v>
      </c>
      <c r="K145" s="10">
        <f t="shared" si="27"/>
        <v>-1.3856320613941597E-2</v>
      </c>
      <c r="T145">
        <f t="shared" si="28"/>
        <v>-5.2229986856654989E-2</v>
      </c>
      <c r="U145">
        <f t="shared" si="23"/>
        <v>-5.1933278783531767E-2</v>
      </c>
      <c r="V145">
        <f t="shared" si="29"/>
        <v>3.7839169565385126E-2</v>
      </c>
      <c r="W145">
        <f t="shared" si="30"/>
        <v>-6.9015172905445579E-2</v>
      </c>
      <c r="X145">
        <f t="shared" si="31"/>
        <v>-2.7380193006581913E-2</v>
      </c>
    </row>
    <row r="146" spans="1:24">
      <c r="A146" s="1">
        <v>39325</v>
      </c>
      <c r="B146">
        <v>2445</v>
      </c>
      <c r="C146" s="10">
        <f t="shared" si="32"/>
        <v>-4.4548651817116092E-2</v>
      </c>
      <c r="D146">
        <v>2833.54</v>
      </c>
      <c r="E146" s="10">
        <f t="shared" si="24"/>
        <v>-4.8806114947313239E-2</v>
      </c>
      <c r="F146">
        <v>462.25</v>
      </c>
      <c r="G146" s="10">
        <f t="shared" si="25"/>
        <v>9.4082840236686449E-2</v>
      </c>
      <c r="H146">
        <v>689</v>
      </c>
      <c r="I146" s="10">
        <f t="shared" si="26"/>
        <v>4.5523520485584168E-2</v>
      </c>
      <c r="J146">
        <v>236.3</v>
      </c>
      <c r="K146" s="10">
        <f t="shared" si="27"/>
        <v>2.1616947686986521E-2</v>
      </c>
      <c r="T146">
        <f t="shared" si="28"/>
        <v>-5.056171731708077E-2</v>
      </c>
      <c r="U146">
        <f t="shared" si="23"/>
        <v>-4.2991489255121362E-2</v>
      </c>
      <c r="V146">
        <f t="shared" si="29"/>
        <v>8.8712133258861722E-2</v>
      </c>
      <c r="W146">
        <f t="shared" si="30"/>
        <v>2.8988577630462125E-2</v>
      </c>
      <c r="X146">
        <f t="shared" si="31"/>
        <v>8.0930752943462071E-3</v>
      </c>
    </row>
    <row r="147" spans="1:24">
      <c r="A147" s="1">
        <v>39353</v>
      </c>
      <c r="B147">
        <v>2449</v>
      </c>
      <c r="C147" s="10">
        <f t="shared" si="32"/>
        <v>1.6359918200408163E-3</v>
      </c>
      <c r="D147">
        <v>3492.77</v>
      </c>
      <c r="E147" s="10">
        <f t="shared" si="24"/>
        <v>0.23265244182189071</v>
      </c>
      <c r="F147">
        <v>493.5</v>
      </c>
      <c r="G147" s="10">
        <f t="shared" si="25"/>
        <v>6.7604110329908096E-2</v>
      </c>
      <c r="H147">
        <v>700.5</v>
      </c>
      <c r="I147" s="10">
        <f t="shared" si="26"/>
        <v>1.6690856313497759E-2</v>
      </c>
      <c r="J147">
        <v>249.3</v>
      </c>
      <c r="K147" s="10">
        <f t="shared" si="27"/>
        <v>5.5014811680067721E-2</v>
      </c>
      <c r="T147">
        <f t="shared" si="28"/>
        <v>-4.3770736799238616E-3</v>
      </c>
      <c r="U147">
        <f t="shared" si="23"/>
        <v>0.23846706751408259</v>
      </c>
      <c r="V147">
        <f t="shared" si="29"/>
        <v>6.2233403352083376E-2</v>
      </c>
      <c r="W147">
        <f t="shared" si="30"/>
        <v>1.5591345837571643E-4</v>
      </c>
      <c r="X147">
        <f t="shared" si="31"/>
        <v>4.1490939287427406E-2</v>
      </c>
    </row>
    <row r="148" spans="1:24">
      <c r="A148" s="1">
        <v>39386</v>
      </c>
      <c r="B148">
        <v>2373</v>
      </c>
      <c r="C148" s="10">
        <f t="shared" si="32"/>
        <v>-3.103307472437733E-2</v>
      </c>
      <c r="D148">
        <v>3709.21</v>
      </c>
      <c r="E148" s="10">
        <f t="shared" si="24"/>
        <v>6.1968008199795532E-2</v>
      </c>
      <c r="F148">
        <v>498</v>
      </c>
      <c r="G148" s="10">
        <f t="shared" si="25"/>
        <v>9.1185410334346795E-3</v>
      </c>
      <c r="H148">
        <v>723.5</v>
      </c>
      <c r="I148" s="10">
        <f t="shared" si="26"/>
        <v>3.2833690221270473E-2</v>
      </c>
      <c r="J148">
        <v>242.05</v>
      </c>
      <c r="K148" s="10">
        <f t="shared" si="27"/>
        <v>-2.9081427998395526E-2</v>
      </c>
      <c r="T148">
        <f t="shared" si="28"/>
        <v>-3.7046140224342008E-2</v>
      </c>
      <c r="U148">
        <f t="shared" si="23"/>
        <v>6.7782633891987409E-2</v>
      </c>
      <c r="V148">
        <f t="shared" si="29"/>
        <v>3.7478340556099587E-3</v>
      </c>
      <c r="W148">
        <f t="shared" si="30"/>
        <v>1.629874736614843E-2</v>
      </c>
      <c r="X148">
        <f t="shared" si="31"/>
        <v>-4.2605300391035841E-2</v>
      </c>
    </row>
    <row r="149" spans="1:24">
      <c r="A149" s="1">
        <v>39416</v>
      </c>
      <c r="B149">
        <v>2310</v>
      </c>
      <c r="C149" s="10">
        <f t="shared" si="32"/>
        <v>-2.6548672566371723E-2</v>
      </c>
      <c r="D149">
        <v>4659.2299999999996</v>
      </c>
      <c r="E149" s="10">
        <f t="shared" si="24"/>
        <v>0.25612461952814747</v>
      </c>
      <c r="F149">
        <v>460</v>
      </c>
      <c r="G149" s="10">
        <f t="shared" si="25"/>
        <v>-7.6305220883534086E-2</v>
      </c>
      <c r="H149">
        <v>716</v>
      </c>
      <c r="I149" s="10">
        <f t="shared" si="26"/>
        <v>-1.0366275051831408E-2</v>
      </c>
      <c r="J149">
        <v>215.8</v>
      </c>
      <c r="K149" s="10">
        <f t="shared" si="27"/>
        <v>-0.10844866763065486</v>
      </c>
      <c r="T149">
        <f t="shared" si="28"/>
        <v>-3.2561738066336401E-2</v>
      </c>
      <c r="U149">
        <f t="shared" si="23"/>
        <v>0.26193924522033935</v>
      </c>
      <c r="V149">
        <f t="shared" si="29"/>
        <v>-8.1675927861358813E-2</v>
      </c>
      <c r="W149">
        <f t="shared" si="30"/>
        <v>-2.6901217906953451E-2</v>
      </c>
      <c r="X149">
        <f t="shared" si="31"/>
        <v>-0.12197254002329518</v>
      </c>
    </row>
    <row r="150" spans="1:24">
      <c r="A150" s="1">
        <v>39447</v>
      </c>
      <c r="B150">
        <v>2164</v>
      </c>
      <c r="C150" s="10">
        <f t="shared" si="32"/>
        <v>-6.320346320346315E-2</v>
      </c>
      <c r="D150">
        <v>4392.3999999999996</v>
      </c>
      <c r="E150" s="10">
        <f t="shared" si="24"/>
        <v>-5.7269119575552141E-2</v>
      </c>
      <c r="F150">
        <v>498</v>
      </c>
      <c r="G150" s="10">
        <f t="shared" si="25"/>
        <v>8.260869565217388E-2</v>
      </c>
      <c r="H150">
        <v>709.5</v>
      </c>
      <c r="I150" s="10">
        <f t="shared" si="26"/>
        <v>-9.0782122905027629E-3</v>
      </c>
      <c r="J150">
        <v>230.05</v>
      </c>
      <c r="K150" s="10">
        <f t="shared" si="27"/>
        <v>6.603336422613526E-2</v>
      </c>
      <c r="T150">
        <f t="shared" si="28"/>
        <v>-6.9216528703427829E-2</v>
      </c>
      <c r="U150">
        <f t="shared" si="23"/>
        <v>-5.1454493883360264E-2</v>
      </c>
      <c r="V150">
        <f t="shared" si="29"/>
        <v>7.7237988674349153E-2</v>
      </c>
      <c r="W150">
        <f t="shared" si="30"/>
        <v>-2.5613155145624806E-2</v>
      </c>
      <c r="X150">
        <f t="shared" si="31"/>
        <v>5.2509491833494945E-2</v>
      </c>
    </row>
    <row r="151" spans="1:24">
      <c r="A151" s="1">
        <v>39478</v>
      </c>
      <c r="B151">
        <v>2094</v>
      </c>
      <c r="C151" s="10">
        <f t="shared" si="32"/>
        <v>-3.2347504621072054E-2</v>
      </c>
      <c r="D151">
        <v>4094.17</v>
      </c>
      <c r="E151" s="10">
        <f t="shared" si="24"/>
        <v>-6.7896821783079764E-2</v>
      </c>
      <c r="F151">
        <v>465</v>
      </c>
      <c r="G151" s="10">
        <f t="shared" si="25"/>
        <v>-6.6265060240963902E-2</v>
      </c>
      <c r="H151">
        <v>628</v>
      </c>
      <c r="I151" s="10">
        <f t="shared" si="26"/>
        <v>-0.11486962649753352</v>
      </c>
      <c r="J151">
        <v>220.55</v>
      </c>
      <c r="K151" s="10">
        <f t="shared" si="27"/>
        <v>-4.1295370571614809E-2</v>
      </c>
      <c r="T151">
        <f t="shared" si="28"/>
        <v>-3.8360570121036733E-2</v>
      </c>
      <c r="U151">
        <f t="shared" si="23"/>
        <v>-6.2082196090887887E-2</v>
      </c>
      <c r="V151">
        <f t="shared" si="29"/>
        <v>-7.1635767218788629E-2</v>
      </c>
      <c r="W151">
        <f t="shared" si="30"/>
        <v>-0.13140456935265557</v>
      </c>
      <c r="X151">
        <f t="shared" si="31"/>
        <v>-5.4819242964255124E-2</v>
      </c>
    </row>
    <row r="152" spans="1:24">
      <c r="A152" s="1">
        <v>39507</v>
      </c>
      <c r="B152">
        <v>1893</v>
      </c>
      <c r="C152" s="10">
        <f t="shared" si="32"/>
        <v>-9.5988538681948454E-2</v>
      </c>
      <c r="D152">
        <v>4725.32</v>
      </c>
      <c r="E152" s="10">
        <f t="shared" si="24"/>
        <v>0.15415822987320982</v>
      </c>
      <c r="F152">
        <v>482.75</v>
      </c>
      <c r="G152" s="10">
        <f t="shared" si="25"/>
        <v>3.817204301075261E-2</v>
      </c>
      <c r="H152">
        <v>697.5</v>
      </c>
      <c r="I152" s="10">
        <f t="shared" si="26"/>
        <v>0.11066878980891715</v>
      </c>
      <c r="J152">
        <v>197.54</v>
      </c>
      <c r="K152" s="10">
        <f t="shared" si="27"/>
        <v>-0.10433008388120613</v>
      </c>
      <c r="T152">
        <f t="shared" si="28"/>
        <v>-0.10200160418191313</v>
      </c>
      <c r="U152">
        <f t="shared" si="23"/>
        <v>0.15997285556540169</v>
      </c>
      <c r="V152">
        <f t="shared" si="29"/>
        <v>3.280133603292789E-2</v>
      </c>
      <c r="W152">
        <f t="shared" si="30"/>
        <v>9.4133846953795106E-2</v>
      </c>
      <c r="X152">
        <f t="shared" si="31"/>
        <v>-0.11785395627384644</v>
      </c>
    </row>
    <row r="153" spans="1:24">
      <c r="A153" s="1">
        <v>39538</v>
      </c>
      <c r="B153">
        <v>1884</v>
      </c>
      <c r="C153" s="10">
        <f t="shared" si="32"/>
        <v>-4.7543581616481534E-3</v>
      </c>
      <c r="D153">
        <v>4323</v>
      </c>
      <c r="E153" s="10">
        <f t="shared" si="24"/>
        <v>-8.5141323762200183E-2</v>
      </c>
      <c r="F153">
        <v>485.25</v>
      </c>
      <c r="G153" s="10">
        <f t="shared" si="25"/>
        <v>5.1786639047126659E-3</v>
      </c>
      <c r="H153">
        <v>709.5</v>
      </c>
      <c r="I153" s="10">
        <f t="shared" si="26"/>
        <v>1.7204301075268713E-2</v>
      </c>
      <c r="J153">
        <v>188.14</v>
      </c>
      <c r="K153" s="10">
        <f t="shared" si="27"/>
        <v>-4.7585299179912943E-2</v>
      </c>
      <c r="T153">
        <f t="shared" si="28"/>
        <v>-1.0767423661612832E-2</v>
      </c>
      <c r="U153">
        <f t="shared" si="23"/>
        <v>-7.9326698070008306E-2</v>
      </c>
      <c r="V153">
        <f t="shared" si="29"/>
        <v>-1.9204307311205485E-4</v>
      </c>
      <c r="W153">
        <f t="shared" si="30"/>
        <v>6.693582201466701E-4</v>
      </c>
      <c r="X153">
        <f t="shared" si="31"/>
        <v>-6.1109171572553259E-2</v>
      </c>
    </row>
    <row r="154" spans="1:24">
      <c r="A154" s="1">
        <v>39568</v>
      </c>
      <c r="B154">
        <v>2128</v>
      </c>
      <c r="C154" s="10">
        <f t="shared" si="32"/>
        <v>0.12951167728237789</v>
      </c>
      <c r="D154">
        <v>4883.1000000000004</v>
      </c>
      <c r="E154" s="10">
        <f t="shared" si="24"/>
        <v>0.12956280360860517</v>
      </c>
      <c r="F154">
        <v>466.75</v>
      </c>
      <c r="G154" s="10">
        <f t="shared" si="25"/>
        <v>-3.8124678001030365E-2</v>
      </c>
      <c r="H154">
        <v>739.5</v>
      </c>
      <c r="I154" s="10">
        <f t="shared" si="26"/>
        <v>4.228329809725162E-2</v>
      </c>
      <c r="J154">
        <v>197.84</v>
      </c>
      <c r="K154" s="10">
        <f t="shared" si="27"/>
        <v>5.1557350908897792E-2</v>
      </c>
      <c r="T154">
        <f t="shared" si="28"/>
        <v>0.12349861178241321</v>
      </c>
      <c r="U154">
        <f t="shared" si="23"/>
        <v>0.13537742930079705</v>
      </c>
      <c r="V154">
        <f t="shared" si="29"/>
        <v>-4.3495384978855085E-2</v>
      </c>
      <c r="W154">
        <f t="shared" si="30"/>
        <v>2.5748355242129577E-2</v>
      </c>
      <c r="X154">
        <f t="shared" si="31"/>
        <v>3.8033478516257477E-2</v>
      </c>
    </row>
    <row r="155" spans="1:24">
      <c r="A155" s="1">
        <v>39598</v>
      </c>
      <c r="B155">
        <v>2205</v>
      </c>
      <c r="C155" s="10">
        <f t="shared" si="32"/>
        <v>3.6184210526315708E-2</v>
      </c>
      <c r="D155">
        <v>5002.0600000000004</v>
      </c>
      <c r="E155" s="10">
        <f t="shared" si="24"/>
        <v>2.4361573590546914E-2</v>
      </c>
      <c r="F155">
        <v>453.25</v>
      </c>
      <c r="G155" s="10">
        <f t="shared" si="25"/>
        <v>-2.8923406534547391E-2</v>
      </c>
      <c r="H155">
        <v>706.5</v>
      </c>
      <c r="I155" s="10">
        <f t="shared" si="26"/>
        <v>-4.4624746450304231E-2</v>
      </c>
      <c r="J155">
        <v>225.05</v>
      </c>
      <c r="K155" s="10">
        <f t="shared" si="27"/>
        <v>0.13753538212697136</v>
      </c>
      <c r="T155">
        <f t="shared" si="28"/>
        <v>3.0171145026351029E-2</v>
      </c>
      <c r="U155">
        <f t="shared" si="23"/>
        <v>3.0176199282738795E-2</v>
      </c>
      <c r="V155">
        <f t="shared" si="29"/>
        <v>-3.4294113512372111E-2</v>
      </c>
      <c r="W155">
        <f t="shared" si="30"/>
        <v>-6.1159689305426271E-2</v>
      </c>
      <c r="X155">
        <f t="shared" si="31"/>
        <v>0.12401150973433105</v>
      </c>
    </row>
    <row r="156" spans="1:24">
      <c r="A156" s="1">
        <v>39629</v>
      </c>
      <c r="B156">
        <v>2142</v>
      </c>
      <c r="C156" s="10">
        <f t="shared" si="32"/>
        <v>-2.8571428571428581E-2</v>
      </c>
      <c r="D156">
        <v>4964.0600000000004</v>
      </c>
      <c r="E156" s="10">
        <f t="shared" si="24"/>
        <v>-7.5968700895231445E-3</v>
      </c>
      <c r="F156">
        <v>442.5</v>
      </c>
      <c r="G156" s="10">
        <f t="shared" si="25"/>
        <v>-2.3717595146166559E-2</v>
      </c>
      <c r="H156">
        <v>654.5</v>
      </c>
      <c r="I156" s="10">
        <f t="shared" si="26"/>
        <v>-7.3602264685067254E-2</v>
      </c>
      <c r="J156">
        <v>209.04</v>
      </c>
      <c r="K156" s="10">
        <f t="shared" si="27"/>
        <v>-7.1139746722950536E-2</v>
      </c>
      <c r="T156">
        <f t="shared" si="28"/>
        <v>-3.458449407139326E-2</v>
      </c>
      <c r="U156">
        <f t="shared" si="23"/>
        <v>-1.7822443973312639E-3</v>
      </c>
      <c r="V156">
        <f t="shared" si="29"/>
        <v>-2.9088302123991279E-2</v>
      </c>
      <c r="W156">
        <f t="shared" si="30"/>
        <v>-9.0137207540189293E-2</v>
      </c>
      <c r="X156">
        <f t="shared" si="31"/>
        <v>-8.4663619115590852E-2</v>
      </c>
    </row>
    <row r="157" spans="1:24">
      <c r="A157" s="1">
        <v>39660</v>
      </c>
      <c r="B157">
        <v>2468</v>
      </c>
      <c r="C157" s="10">
        <f t="shared" si="32"/>
        <v>0.15219421101774033</v>
      </c>
      <c r="D157">
        <v>4411.3999999999996</v>
      </c>
      <c r="E157" s="10">
        <f t="shared" si="24"/>
        <v>-0.11133225625798249</v>
      </c>
      <c r="F157">
        <v>450</v>
      </c>
      <c r="G157" s="10">
        <f t="shared" si="25"/>
        <v>1.6949152542372836E-2</v>
      </c>
      <c r="H157">
        <v>632</v>
      </c>
      <c r="I157" s="10">
        <f t="shared" si="26"/>
        <v>-3.4377387318563768E-2</v>
      </c>
      <c r="J157">
        <v>195.94</v>
      </c>
      <c r="K157" s="10">
        <f t="shared" si="27"/>
        <v>-6.2667432070417139E-2</v>
      </c>
      <c r="T157">
        <f t="shared" si="28"/>
        <v>0.14618114551777567</v>
      </c>
      <c r="U157">
        <f t="shared" si="23"/>
        <v>-0.10551763056579061</v>
      </c>
      <c r="V157">
        <f t="shared" si="29"/>
        <v>1.1578445564548116E-2</v>
      </c>
      <c r="W157">
        <f t="shared" si="30"/>
        <v>-5.0912330173685807E-2</v>
      </c>
      <c r="X157">
        <f t="shared" si="31"/>
        <v>-7.6191304463057455E-2</v>
      </c>
    </row>
    <row r="158" spans="1:24">
      <c r="A158" s="1">
        <v>39689</v>
      </c>
      <c r="B158">
        <v>2693</v>
      </c>
      <c r="C158" s="10">
        <f t="shared" si="32"/>
        <v>9.1166936790923803E-2</v>
      </c>
      <c r="D158">
        <v>4319.7</v>
      </c>
      <c r="E158" s="10">
        <f t="shared" si="24"/>
        <v>-2.0787051729609596E-2</v>
      </c>
      <c r="F158">
        <v>480</v>
      </c>
      <c r="G158" s="10">
        <f t="shared" si="25"/>
        <v>6.6666666666666652E-2</v>
      </c>
      <c r="H158">
        <v>715</v>
      </c>
      <c r="I158" s="10">
        <f t="shared" si="26"/>
        <v>0.13132911392405067</v>
      </c>
      <c r="J158">
        <v>210.04</v>
      </c>
      <c r="K158" s="10">
        <f t="shared" si="27"/>
        <v>7.1960804327855454E-2</v>
      </c>
      <c r="T158">
        <f t="shared" si="28"/>
        <v>8.5153871290959124E-2</v>
      </c>
      <c r="U158">
        <f t="shared" si="23"/>
        <v>-1.4972426037417715E-2</v>
      </c>
      <c r="V158">
        <f t="shared" si="29"/>
        <v>6.1295959688841932E-2</v>
      </c>
      <c r="W158">
        <f t="shared" si="30"/>
        <v>0.11479417106892863</v>
      </c>
      <c r="X158">
        <f t="shared" si="31"/>
        <v>5.8436931935215139E-2</v>
      </c>
    </row>
    <row r="159" spans="1:24">
      <c r="A159" s="1">
        <v>39721</v>
      </c>
      <c r="B159">
        <v>2460</v>
      </c>
      <c r="C159" s="10">
        <f t="shared" si="32"/>
        <v>-8.6520608986260683E-2</v>
      </c>
      <c r="D159">
        <v>2867.41</v>
      </c>
      <c r="E159" s="10">
        <f t="shared" si="24"/>
        <v>-0.33620158807324585</v>
      </c>
      <c r="F159">
        <v>412</v>
      </c>
      <c r="G159" s="10">
        <f t="shared" si="25"/>
        <v>-0.14166666666666672</v>
      </c>
      <c r="H159">
        <v>657</v>
      </c>
      <c r="I159" s="10">
        <f t="shared" si="26"/>
        <v>-8.1118881118881103E-2</v>
      </c>
      <c r="J159">
        <v>195.34</v>
      </c>
      <c r="K159" s="10">
        <f t="shared" si="27"/>
        <v>-6.9986669205865493E-2</v>
      </c>
      <c r="T159">
        <f t="shared" si="28"/>
        <v>-9.2533674486225362E-2</v>
      </c>
      <c r="U159">
        <f t="shared" si="23"/>
        <v>-0.33038696238105397</v>
      </c>
      <c r="V159">
        <f t="shared" si="29"/>
        <v>-0.14703737364449143</v>
      </c>
      <c r="W159">
        <f t="shared" si="30"/>
        <v>-9.7653823974003143E-2</v>
      </c>
      <c r="X159">
        <f t="shared" si="31"/>
        <v>-8.3510541598505808E-2</v>
      </c>
    </row>
    <row r="160" spans="1:24">
      <c r="A160" s="1">
        <v>39752</v>
      </c>
      <c r="B160">
        <v>2630</v>
      </c>
      <c r="C160" s="10">
        <f t="shared" si="32"/>
        <v>6.9105691056910556E-2</v>
      </c>
      <c r="D160">
        <v>2365.96</v>
      </c>
      <c r="E160" s="10">
        <f t="shared" si="24"/>
        <v>-0.17487907205457187</v>
      </c>
      <c r="F160">
        <v>348.75</v>
      </c>
      <c r="G160" s="10">
        <f t="shared" si="25"/>
        <v>-0.15351941747572817</v>
      </c>
      <c r="H160">
        <v>623</v>
      </c>
      <c r="I160" s="10">
        <f t="shared" si="26"/>
        <v>-5.1750380517503802E-2</v>
      </c>
      <c r="J160">
        <v>173.04</v>
      </c>
      <c r="K160" s="10">
        <f t="shared" si="27"/>
        <v>-0.11415992628237948</v>
      </c>
      <c r="T160">
        <f t="shared" si="28"/>
        <v>6.3092625556945878E-2</v>
      </c>
      <c r="U160">
        <f t="shared" si="23"/>
        <v>-0.16906444636237999</v>
      </c>
      <c r="V160">
        <f t="shared" si="29"/>
        <v>-0.15889012445355288</v>
      </c>
      <c r="W160">
        <f t="shared" si="30"/>
        <v>-6.8285323372625842E-2</v>
      </c>
      <c r="X160">
        <f t="shared" si="31"/>
        <v>-0.12768379867501978</v>
      </c>
    </row>
    <row r="161" spans="1:24">
      <c r="A161" s="1">
        <v>39780</v>
      </c>
      <c r="B161">
        <v>2445</v>
      </c>
      <c r="C161" s="10">
        <f t="shared" si="32"/>
        <v>-7.0342205323193907E-2</v>
      </c>
      <c r="D161">
        <v>1328.38</v>
      </c>
      <c r="E161" s="10">
        <f t="shared" si="24"/>
        <v>-0.43854503034708947</v>
      </c>
      <c r="F161">
        <v>354.25</v>
      </c>
      <c r="G161" s="10">
        <f t="shared" si="25"/>
        <v>1.5770609318996431E-2</v>
      </c>
      <c r="H161">
        <v>632.5</v>
      </c>
      <c r="I161" s="10">
        <f t="shared" si="26"/>
        <v>1.5248796147672605E-2</v>
      </c>
      <c r="J161">
        <v>166.14</v>
      </c>
      <c r="K161" s="10">
        <f t="shared" si="27"/>
        <v>-3.9875173370318984E-2</v>
      </c>
      <c r="T161">
        <f t="shared" si="28"/>
        <v>-7.6355270823158586E-2</v>
      </c>
      <c r="U161">
        <f t="shared" si="23"/>
        <v>-0.43273040465489759</v>
      </c>
      <c r="V161">
        <f t="shared" si="29"/>
        <v>1.0399902341171711E-2</v>
      </c>
      <c r="W161">
        <f t="shared" si="30"/>
        <v>-1.2861467074494377E-3</v>
      </c>
      <c r="X161">
        <f t="shared" si="31"/>
        <v>-5.3399045762959299E-2</v>
      </c>
    </row>
    <row r="162" spans="1:24">
      <c r="A162" s="1">
        <v>39813</v>
      </c>
      <c r="B162">
        <v>2807</v>
      </c>
      <c r="C162" s="10">
        <f t="shared" si="32"/>
        <v>0.14805725971370154</v>
      </c>
      <c r="D162">
        <v>1230.9000000000001</v>
      </c>
      <c r="E162" s="10">
        <f t="shared" si="24"/>
        <v>-7.3382616420000324E-2</v>
      </c>
      <c r="F162">
        <v>376.75</v>
      </c>
      <c r="G162" s="10">
        <f t="shared" si="25"/>
        <v>6.3514467184191847E-2</v>
      </c>
      <c r="H162">
        <v>590</v>
      </c>
      <c r="I162" s="10">
        <f t="shared" si="26"/>
        <v>-6.7193675889328008E-2</v>
      </c>
      <c r="J162">
        <v>170.04</v>
      </c>
      <c r="K162" s="10">
        <f t="shared" si="27"/>
        <v>2.3474178403755985E-2</v>
      </c>
      <c r="T162">
        <f t="shared" si="28"/>
        <v>0.14204419421373687</v>
      </c>
      <c r="U162">
        <f t="shared" si="23"/>
        <v>-6.7567990727808447E-2</v>
      </c>
      <c r="V162">
        <f t="shared" si="29"/>
        <v>5.8143760206367127E-2</v>
      </c>
      <c r="W162">
        <f t="shared" si="30"/>
        <v>-8.3728618744450048E-2</v>
      </c>
      <c r="X162">
        <f t="shared" si="31"/>
        <v>9.9503060111156717E-3</v>
      </c>
    </row>
    <row r="163" spans="1:24">
      <c r="A163" s="1">
        <v>39843</v>
      </c>
      <c r="B163">
        <v>2671</v>
      </c>
      <c r="C163" s="10">
        <f t="shared" si="32"/>
        <v>-4.8450302814392554E-2</v>
      </c>
      <c r="D163">
        <v>1244.1099999999999</v>
      </c>
      <c r="E163" s="10">
        <f t="shared" si="24"/>
        <v>1.0731984726622734E-2</v>
      </c>
      <c r="F163">
        <v>402.25</v>
      </c>
      <c r="G163" s="10">
        <f t="shared" si="25"/>
        <v>6.7684140676841364E-2</v>
      </c>
      <c r="H163">
        <v>567</v>
      </c>
      <c r="I163" s="10">
        <f t="shared" si="26"/>
        <v>-3.8983050847457679E-2</v>
      </c>
      <c r="J163">
        <v>181.14</v>
      </c>
      <c r="K163" s="10">
        <f t="shared" si="27"/>
        <v>6.5278757939308374E-2</v>
      </c>
      <c r="T163">
        <f t="shared" si="28"/>
        <v>-5.4463368314357233E-2</v>
      </c>
      <c r="U163">
        <f t="shared" si="23"/>
        <v>1.6546610418814615E-2</v>
      </c>
      <c r="V163">
        <f t="shared" si="29"/>
        <v>6.2313433699016645E-2</v>
      </c>
      <c r="W163">
        <f t="shared" si="30"/>
        <v>-5.5517993702579718E-2</v>
      </c>
      <c r="X163">
        <f t="shared" si="31"/>
        <v>5.1754885546668059E-2</v>
      </c>
    </row>
    <row r="164" spans="1:24">
      <c r="A164" s="1">
        <v>39871</v>
      </c>
      <c r="B164">
        <v>2243</v>
      </c>
      <c r="C164" s="10">
        <f t="shared" si="32"/>
        <v>-0.16023961063272185</v>
      </c>
      <c r="D164">
        <v>1487.81</v>
      </c>
      <c r="E164" s="10">
        <f t="shared" si="24"/>
        <v>0.1958830006992951</v>
      </c>
      <c r="F164">
        <v>371.5</v>
      </c>
      <c r="G164" s="10">
        <f t="shared" si="25"/>
        <v>-7.6444996892479855E-2</v>
      </c>
      <c r="H164">
        <v>581</v>
      </c>
      <c r="I164" s="10">
        <f t="shared" si="26"/>
        <v>2.4691358024691468E-2</v>
      </c>
      <c r="J164">
        <v>170.74</v>
      </c>
      <c r="K164" s="10">
        <f t="shared" si="27"/>
        <v>-5.7414154797394201E-2</v>
      </c>
      <c r="T164">
        <f t="shared" si="28"/>
        <v>-0.16625267613268652</v>
      </c>
      <c r="U164">
        <f t="shared" si="23"/>
        <v>0.20169762639148697</v>
      </c>
      <c r="V164">
        <f t="shared" si="29"/>
        <v>-8.1815703870304582E-2</v>
      </c>
      <c r="W164">
        <f t="shared" si="30"/>
        <v>8.1564151695694247E-3</v>
      </c>
      <c r="X164">
        <f t="shared" si="31"/>
        <v>-7.0938027190034517E-2</v>
      </c>
    </row>
    <row r="165" spans="1:24">
      <c r="A165" s="1">
        <v>39903</v>
      </c>
      <c r="B165">
        <v>2451</v>
      </c>
      <c r="C165" s="10">
        <f t="shared" si="32"/>
        <v>9.2732946946054495E-2</v>
      </c>
      <c r="D165">
        <v>1941.35</v>
      </c>
      <c r="E165" s="10">
        <f t="shared" si="24"/>
        <v>0.30483731121581381</v>
      </c>
      <c r="F165">
        <v>334.5</v>
      </c>
      <c r="G165" s="10">
        <f t="shared" si="25"/>
        <v>-9.9596231493943477E-2</v>
      </c>
      <c r="H165">
        <v>546.5</v>
      </c>
      <c r="I165" s="10">
        <f t="shared" si="26"/>
        <v>-5.9380378657487132E-2</v>
      </c>
      <c r="J165">
        <v>169.24</v>
      </c>
      <c r="K165" s="10">
        <f t="shared" si="27"/>
        <v>-8.7852875717465695E-3</v>
      </c>
      <c r="T165">
        <f t="shared" si="28"/>
        <v>8.6719881446089817E-2</v>
      </c>
      <c r="U165">
        <f t="shared" si="23"/>
        <v>0.31065193690800569</v>
      </c>
      <c r="V165">
        <f t="shared" si="29"/>
        <v>-0.1049669384717682</v>
      </c>
      <c r="W165">
        <f t="shared" si="30"/>
        <v>-7.5915321512609171E-2</v>
      </c>
      <c r="X165">
        <f t="shared" si="31"/>
        <v>-2.2309159964386885E-2</v>
      </c>
    </row>
    <row r="166" spans="1:24">
      <c r="A166" s="1">
        <v>39933</v>
      </c>
      <c r="B166">
        <v>2385</v>
      </c>
      <c r="C166" s="10">
        <f t="shared" si="32"/>
        <v>-2.6927784577723379E-2</v>
      </c>
      <c r="D166">
        <v>2291.61</v>
      </c>
      <c r="E166" s="10">
        <f t="shared" si="24"/>
        <v>0.18042084116722901</v>
      </c>
      <c r="F166">
        <v>358.25</v>
      </c>
      <c r="G166" s="10">
        <f t="shared" si="25"/>
        <v>7.1001494768310858E-2</v>
      </c>
      <c r="H166">
        <v>548.5</v>
      </c>
      <c r="I166" s="10">
        <f t="shared" si="26"/>
        <v>3.6596523330283404E-3</v>
      </c>
      <c r="J166">
        <v>185.54</v>
      </c>
      <c r="K166" s="10">
        <f t="shared" si="27"/>
        <v>9.631292838572425E-2</v>
      </c>
      <c r="T166">
        <f t="shared" si="28"/>
        <v>-3.2940850077688058E-2</v>
      </c>
      <c r="U166">
        <f t="shared" si="23"/>
        <v>0.18623546685942088</v>
      </c>
      <c r="V166">
        <f t="shared" si="29"/>
        <v>6.5630787790486131E-2</v>
      </c>
      <c r="W166">
        <f t="shared" si="30"/>
        <v>-1.2875290522093703E-2</v>
      </c>
      <c r="X166">
        <f t="shared" si="31"/>
        <v>8.2789055993083935E-2</v>
      </c>
    </row>
    <row r="167" spans="1:24">
      <c r="A167" s="1">
        <v>39962</v>
      </c>
      <c r="B167">
        <v>2570</v>
      </c>
      <c r="C167" s="10">
        <f t="shared" si="32"/>
        <v>7.7568134171907666E-2</v>
      </c>
      <c r="D167">
        <v>2313.09</v>
      </c>
      <c r="E167" s="10">
        <f t="shared" si="24"/>
        <v>9.3733226857972696E-3</v>
      </c>
      <c r="F167">
        <v>341.75</v>
      </c>
      <c r="G167" s="10">
        <f t="shared" si="25"/>
        <v>-4.6057222609909299E-2</v>
      </c>
      <c r="H167">
        <v>510.5</v>
      </c>
      <c r="I167" s="10">
        <f t="shared" si="26"/>
        <v>-6.9279854147675457E-2</v>
      </c>
      <c r="J167">
        <v>190.04</v>
      </c>
      <c r="K167" s="10">
        <f t="shared" si="27"/>
        <v>2.42535302360678E-2</v>
      </c>
      <c r="T167">
        <f t="shared" si="28"/>
        <v>7.1555068671942987E-2</v>
      </c>
      <c r="U167">
        <f t="shared" si="23"/>
        <v>1.518794837798915E-2</v>
      </c>
      <c r="V167">
        <f t="shared" si="29"/>
        <v>-5.1427929587734018E-2</v>
      </c>
      <c r="W167">
        <f t="shared" si="30"/>
        <v>-8.5814797002797497E-2</v>
      </c>
      <c r="X167">
        <f t="shared" si="31"/>
        <v>1.0729657843427486E-2</v>
      </c>
    </row>
    <row r="168" spans="1:24">
      <c r="A168" s="1">
        <v>39994</v>
      </c>
      <c r="B168">
        <v>2670.5</v>
      </c>
      <c r="C168" s="10">
        <f t="shared" si="32"/>
        <v>3.9105058365758838E-2</v>
      </c>
      <c r="D168">
        <v>2105</v>
      </c>
      <c r="E168" s="10">
        <f t="shared" si="24"/>
        <v>-8.9961912420182588E-2</v>
      </c>
      <c r="F168">
        <v>338.5</v>
      </c>
      <c r="G168" s="10">
        <f t="shared" si="25"/>
        <v>-9.5098756400877615E-3</v>
      </c>
      <c r="H168">
        <v>502.5</v>
      </c>
      <c r="I168" s="10">
        <f t="shared" si="26"/>
        <v>-1.5670910871694366E-2</v>
      </c>
      <c r="J168">
        <v>178.14</v>
      </c>
      <c r="K168" s="10">
        <f t="shared" si="27"/>
        <v>-6.261839612713116E-2</v>
      </c>
      <c r="T168">
        <f t="shared" si="28"/>
        <v>3.3091992865794159E-2</v>
      </c>
      <c r="U168">
        <f t="shared" si="23"/>
        <v>-8.4147286727990711E-2</v>
      </c>
      <c r="V168">
        <f t="shared" si="29"/>
        <v>-1.4880582617912481E-2</v>
      </c>
      <c r="W168">
        <f t="shared" si="30"/>
        <v>-3.2205853726816405E-2</v>
      </c>
      <c r="X168">
        <f t="shared" si="31"/>
        <v>-7.6142268519771475E-2</v>
      </c>
    </row>
    <row r="169" spans="1:24">
      <c r="A169" s="1">
        <v>40025</v>
      </c>
      <c r="B169">
        <v>2803</v>
      </c>
      <c r="C169" s="10">
        <f t="shared" si="32"/>
        <v>4.9616176745927776E-2</v>
      </c>
      <c r="D169">
        <v>2489</v>
      </c>
      <c r="E169" s="10">
        <f t="shared" si="24"/>
        <v>0.18242280285035628</v>
      </c>
      <c r="F169">
        <v>307</v>
      </c>
      <c r="G169" s="10">
        <f t="shared" si="25"/>
        <v>-9.3057607090103356E-2</v>
      </c>
      <c r="H169">
        <v>518</v>
      </c>
      <c r="I169" s="10">
        <f t="shared" si="26"/>
        <v>3.0845771144278666E-2</v>
      </c>
      <c r="J169">
        <v>195.44</v>
      </c>
      <c r="K169" s="10">
        <f t="shared" si="27"/>
        <v>9.7114628943527626E-2</v>
      </c>
      <c r="T169">
        <f t="shared" si="28"/>
        <v>4.3603111245963097E-2</v>
      </c>
      <c r="U169">
        <f t="shared" si="23"/>
        <v>0.18823742854254816</v>
      </c>
      <c r="V169">
        <f t="shared" si="29"/>
        <v>-9.8428314067928083E-2</v>
      </c>
      <c r="W169">
        <f t="shared" si="30"/>
        <v>1.4310828289156623E-2</v>
      </c>
      <c r="X169">
        <f t="shared" si="31"/>
        <v>8.359075655088731E-2</v>
      </c>
    </row>
    <row r="170" spans="1:24">
      <c r="A170" s="1">
        <v>40056</v>
      </c>
      <c r="B170">
        <v>2840</v>
      </c>
      <c r="C170" s="10">
        <f t="shared" si="32"/>
        <v>1.320014270424541E-2</v>
      </c>
      <c r="D170">
        <v>2413.5</v>
      </c>
      <c r="E170" s="10">
        <f t="shared" si="24"/>
        <v>-3.0333467255926116E-2</v>
      </c>
      <c r="F170">
        <v>312.2</v>
      </c>
      <c r="G170" s="10">
        <f t="shared" si="25"/>
        <v>1.693811074918572E-2</v>
      </c>
      <c r="H170">
        <v>587.5</v>
      </c>
      <c r="I170" s="10">
        <f t="shared" si="26"/>
        <v>0.13416988416988418</v>
      </c>
      <c r="J170">
        <v>220.75</v>
      </c>
      <c r="K170" s="10">
        <f t="shared" si="27"/>
        <v>0.12950266066311911</v>
      </c>
      <c r="T170">
        <f t="shared" si="28"/>
        <v>7.1870772042807321E-3</v>
      </c>
      <c r="U170">
        <f t="shared" si="23"/>
        <v>-2.4518841563734236E-2</v>
      </c>
      <c r="V170">
        <f t="shared" si="29"/>
        <v>1.1567403771361E-2</v>
      </c>
      <c r="W170">
        <f t="shared" si="30"/>
        <v>0.11763494131476214</v>
      </c>
      <c r="X170">
        <f t="shared" si="31"/>
        <v>0.11597878827047879</v>
      </c>
    </row>
    <row r="171" spans="1:24">
      <c r="A171" s="1">
        <v>40086</v>
      </c>
      <c r="B171">
        <v>2804</v>
      </c>
      <c r="C171" s="10">
        <f t="shared" si="32"/>
        <v>-1.2676056338028152E-2</v>
      </c>
      <c r="D171">
        <v>2668.5</v>
      </c>
      <c r="E171" s="10">
        <f t="shared" si="24"/>
        <v>0.10565568676196402</v>
      </c>
      <c r="F171">
        <v>349.2</v>
      </c>
      <c r="G171" s="10">
        <f t="shared" si="25"/>
        <v>0.11851377322229339</v>
      </c>
      <c r="H171">
        <v>634.5</v>
      </c>
      <c r="I171" s="10">
        <f t="shared" si="26"/>
        <v>8.0000000000000071E-2</v>
      </c>
      <c r="J171">
        <v>233.45</v>
      </c>
      <c r="K171" s="10">
        <f t="shared" si="27"/>
        <v>5.7531143827859621E-2</v>
      </c>
      <c r="T171">
        <f t="shared" si="28"/>
        <v>-1.8689121837992831E-2</v>
      </c>
      <c r="U171">
        <f t="shared" si="23"/>
        <v>0.1114703124541559</v>
      </c>
      <c r="V171">
        <f t="shared" si="29"/>
        <v>0.11314306624446867</v>
      </c>
      <c r="W171">
        <f t="shared" si="30"/>
        <v>6.3465057144878032E-2</v>
      </c>
      <c r="X171">
        <f t="shared" si="31"/>
        <v>4.4007271435219306E-2</v>
      </c>
    </row>
    <row r="172" spans="1:24">
      <c r="A172" s="1">
        <v>40116</v>
      </c>
      <c r="B172">
        <v>2742</v>
      </c>
      <c r="C172" s="10">
        <f t="shared" si="32"/>
        <v>-2.2111269614835893E-2</v>
      </c>
      <c r="D172">
        <v>2693</v>
      </c>
      <c r="E172" s="10">
        <f t="shared" si="24"/>
        <v>9.1811879332959201E-3</v>
      </c>
      <c r="F172">
        <v>314.5</v>
      </c>
      <c r="G172" s="10">
        <f t="shared" si="25"/>
        <v>-9.9369988545246257E-2</v>
      </c>
      <c r="H172">
        <v>664.5</v>
      </c>
      <c r="I172" s="10">
        <f t="shared" si="26"/>
        <v>4.7281323877068626E-2</v>
      </c>
      <c r="J172">
        <v>213.55</v>
      </c>
      <c r="K172" s="10">
        <f t="shared" si="27"/>
        <v>-8.5243092739344495E-2</v>
      </c>
      <c r="T172">
        <f t="shared" si="28"/>
        <v>-2.8124335114800572E-2</v>
      </c>
      <c r="U172">
        <f t="shared" si="23"/>
        <v>1.4995813625487801E-2</v>
      </c>
      <c r="V172">
        <f t="shared" si="29"/>
        <v>-0.10474069552307098</v>
      </c>
      <c r="W172">
        <f t="shared" si="30"/>
        <v>3.0746381021946583E-2</v>
      </c>
      <c r="X172">
        <f t="shared" si="31"/>
        <v>-9.876696513198481E-2</v>
      </c>
    </row>
    <row r="173" spans="1:24">
      <c r="A173" s="1">
        <v>40147</v>
      </c>
      <c r="B173">
        <v>2717</v>
      </c>
      <c r="C173" s="10">
        <f t="shared" si="32"/>
        <v>-9.117432530999281E-3</v>
      </c>
      <c r="D173">
        <v>3088</v>
      </c>
      <c r="E173" s="10">
        <f t="shared" si="24"/>
        <v>0.14667656888228731</v>
      </c>
      <c r="F173">
        <v>328.1</v>
      </c>
      <c r="G173" s="10">
        <f t="shared" si="25"/>
        <v>4.3243243243243246E-2</v>
      </c>
      <c r="H173">
        <v>624</v>
      </c>
      <c r="I173" s="10">
        <f t="shared" si="26"/>
        <v>-6.0948081264108334E-2</v>
      </c>
      <c r="J173">
        <v>213.35</v>
      </c>
      <c r="K173" s="10">
        <f t="shared" si="27"/>
        <v>-9.3654881760718567E-4</v>
      </c>
      <c r="T173">
        <f t="shared" si="28"/>
        <v>-1.513049803096396E-2</v>
      </c>
      <c r="U173">
        <f t="shared" si="23"/>
        <v>0.15249119457447918</v>
      </c>
      <c r="V173">
        <f t="shared" si="29"/>
        <v>3.7872536265418526E-2</v>
      </c>
      <c r="W173">
        <f t="shared" si="30"/>
        <v>-7.7483024119230373E-2</v>
      </c>
      <c r="X173">
        <f t="shared" si="31"/>
        <v>-1.4460421210247499E-2</v>
      </c>
    </row>
    <row r="174" spans="1:24">
      <c r="A174" s="1">
        <v>40178</v>
      </c>
      <c r="B174">
        <v>2910.5</v>
      </c>
      <c r="C174" s="10">
        <f t="shared" si="32"/>
        <v>7.1218255428781685E-2</v>
      </c>
      <c r="D174">
        <v>3390</v>
      </c>
      <c r="E174" s="10">
        <f t="shared" si="24"/>
        <v>9.77979274611398E-2</v>
      </c>
      <c r="F174">
        <v>359.5</v>
      </c>
      <c r="G174" s="10">
        <f t="shared" si="25"/>
        <v>9.5702529716549689E-2</v>
      </c>
      <c r="H174">
        <v>675</v>
      </c>
      <c r="I174" s="10">
        <f t="shared" si="26"/>
        <v>8.1730769230769162E-2</v>
      </c>
      <c r="J174">
        <v>220.05</v>
      </c>
      <c r="K174" s="10">
        <f t="shared" si="27"/>
        <v>3.1403796578392429E-2</v>
      </c>
      <c r="T174">
        <f t="shared" si="28"/>
        <v>6.5205189928817006E-2</v>
      </c>
      <c r="U174">
        <f t="shared" si="23"/>
        <v>0.10361255315333168</v>
      </c>
      <c r="V174">
        <f t="shared" si="29"/>
        <v>9.0331822738724962E-2</v>
      </c>
      <c r="W174">
        <f t="shared" si="30"/>
        <v>6.5195826375647123E-2</v>
      </c>
      <c r="X174">
        <f t="shared" si="31"/>
        <v>1.7879924185752114E-2</v>
      </c>
    </row>
    <row r="175" spans="1:24">
      <c r="A175" s="1">
        <v>40207</v>
      </c>
      <c r="B175">
        <v>2912</v>
      </c>
      <c r="C175" s="10">
        <f t="shared" si="32"/>
        <v>5.1537536505752435E-4</v>
      </c>
      <c r="D175">
        <v>3099</v>
      </c>
      <c r="E175" s="10">
        <f t="shared" si="24"/>
        <v>-8.5840707964601748E-2</v>
      </c>
      <c r="F175">
        <v>353</v>
      </c>
      <c r="G175" s="10">
        <f t="shared" si="25"/>
        <v>-1.8080667593880384E-2</v>
      </c>
      <c r="H175">
        <v>624.5</v>
      </c>
      <c r="I175" s="10">
        <f t="shared" si="26"/>
        <v>-7.4814814814814778E-2</v>
      </c>
      <c r="J175">
        <v>236.75</v>
      </c>
      <c r="K175" s="10">
        <f t="shared" si="27"/>
        <v>7.5891842763008421E-2</v>
      </c>
      <c r="T175">
        <f t="shared" si="28"/>
        <v>-5.4976901349071535E-3</v>
      </c>
      <c r="U175">
        <f t="shared" si="23"/>
        <v>-8.0026082272409871E-2</v>
      </c>
      <c r="V175">
        <f t="shared" si="29"/>
        <v>-2.3451374571705104E-2</v>
      </c>
      <c r="W175">
        <f t="shared" si="30"/>
        <v>-9.1349757669936818E-2</v>
      </c>
      <c r="X175">
        <f t="shared" si="31"/>
        <v>6.2367970370368106E-2</v>
      </c>
    </row>
    <row r="176" spans="1:24">
      <c r="A176" s="1">
        <v>40235</v>
      </c>
      <c r="B176">
        <v>2883.5</v>
      </c>
      <c r="C176" s="10">
        <f t="shared" si="32"/>
        <v>-9.7870879120879328E-3</v>
      </c>
      <c r="D176">
        <v>3364</v>
      </c>
      <c r="E176" s="10">
        <f t="shared" si="24"/>
        <v>8.5511455308163953E-2</v>
      </c>
      <c r="F176">
        <v>374.3</v>
      </c>
      <c r="G176" s="10">
        <f t="shared" si="25"/>
        <v>6.0339943342776259E-2</v>
      </c>
      <c r="H176">
        <v>680.5</v>
      </c>
      <c r="I176" s="10">
        <f t="shared" si="26"/>
        <v>8.9671737389911854E-2</v>
      </c>
      <c r="J176">
        <v>236.85</v>
      </c>
      <c r="K176" s="10">
        <f t="shared" si="27"/>
        <v>4.2238648363257525E-4</v>
      </c>
      <c r="T176">
        <f t="shared" si="28"/>
        <v>-1.5800153412052612E-2</v>
      </c>
      <c r="U176">
        <f t="shared" si="23"/>
        <v>9.132608100035583E-2</v>
      </c>
      <c r="V176">
        <f t="shared" si="29"/>
        <v>5.4969236364951539E-2</v>
      </c>
      <c r="W176">
        <f t="shared" si="30"/>
        <v>7.3136794534789815E-2</v>
      </c>
      <c r="X176">
        <f t="shared" si="31"/>
        <v>-1.3101485909007738E-2</v>
      </c>
    </row>
    <row r="177" spans="1:24">
      <c r="A177" s="1">
        <v>40268</v>
      </c>
      <c r="B177">
        <v>2939</v>
      </c>
      <c r="C177" s="10">
        <f t="shared" si="32"/>
        <v>1.9247442344373145E-2</v>
      </c>
      <c r="D177">
        <v>3905</v>
      </c>
      <c r="E177" s="10">
        <f t="shared" si="24"/>
        <v>0.16082045184304405</v>
      </c>
      <c r="F177">
        <v>371.3</v>
      </c>
      <c r="G177" s="10">
        <f t="shared" si="25"/>
        <v>-8.0149612610205256E-3</v>
      </c>
      <c r="H177">
        <v>721</v>
      </c>
      <c r="I177" s="10">
        <f t="shared" si="26"/>
        <v>5.9515062454077894E-2</v>
      </c>
      <c r="J177">
        <v>239.15</v>
      </c>
      <c r="K177" s="10">
        <f t="shared" si="27"/>
        <v>9.7107874181971976E-3</v>
      </c>
      <c r="T177">
        <f t="shared" si="28"/>
        <v>1.3234376844408466E-2</v>
      </c>
      <c r="U177">
        <f t="shared" si="23"/>
        <v>0.16663507753523593</v>
      </c>
      <c r="V177">
        <f t="shared" si="29"/>
        <v>-1.3385668238845246E-2</v>
      </c>
      <c r="W177">
        <f t="shared" si="30"/>
        <v>4.2980119598955854E-2</v>
      </c>
      <c r="X177">
        <f t="shared" si="31"/>
        <v>-3.813084974443116E-3</v>
      </c>
    </row>
    <row r="178" spans="1:24">
      <c r="A178" s="1">
        <v>40298</v>
      </c>
      <c r="B178">
        <v>2889</v>
      </c>
      <c r="C178" s="10">
        <f t="shared" si="32"/>
        <v>-1.7012589316093951E-2</v>
      </c>
      <c r="D178">
        <v>3379</v>
      </c>
      <c r="E178" s="10">
        <f t="shared" si="24"/>
        <v>-0.13469910371318827</v>
      </c>
      <c r="F178">
        <v>344.4</v>
      </c>
      <c r="G178" s="10">
        <f t="shared" si="25"/>
        <v>-7.2448155130622194E-2</v>
      </c>
      <c r="H178">
        <v>764</v>
      </c>
      <c r="I178" s="10">
        <f t="shared" si="26"/>
        <v>5.9639389736477089E-2</v>
      </c>
      <c r="J178">
        <v>245.25</v>
      </c>
      <c r="K178" s="10">
        <f t="shared" si="27"/>
        <v>2.5507003972402131E-2</v>
      </c>
      <c r="T178">
        <f t="shared" si="28"/>
        <v>-2.302565481605863E-2</v>
      </c>
      <c r="U178">
        <f t="shared" si="23"/>
        <v>-0.1288844780209964</v>
      </c>
      <c r="V178">
        <f t="shared" si="29"/>
        <v>-7.7818862108446921E-2</v>
      </c>
      <c r="W178">
        <f t="shared" si="30"/>
        <v>4.3104446881355049E-2</v>
      </c>
      <c r="X178">
        <f t="shared" si="31"/>
        <v>1.1983131579761818E-2</v>
      </c>
    </row>
    <row r="179" spans="1:24">
      <c r="A179" s="1">
        <v>40329</v>
      </c>
      <c r="B179">
        <v>2901.5</v>
      </c>
      <c r="C179" s="10">
        <f t="shared" si="32"/>
        <v>4.3267566632052556E-3</v>
      </c>
      <c r="D179">
        <v>3189</v>
      </c>
      <c r="E179" s="10">
        <f t="shared" si="24"/>
        <v>-5.6229653743711139E-2</v>
      </c>
      <c r="F179">
        <v>322.7</v>
      </c>
      <c r="G179" s="10">
        <f t="shared" si="25"/>
        <v>-6.3008130081300795E-2</v>
      </c>
      <c r="H179">
        <v>716.5</v>
      </c>
      <c r="I179" s="10">
        <f t="shared" si="26"/>
        <v>-6.2172774869109992E-2</v>
      </c>
      <c r="J179">
        <v>237.75</v>
      </c>
      <c r="K179" s="10">
        <f t="shared" si="27"/>
        <v>-3.0581039755351647E-2</v>
      </c>
      <c r="T179">
        <f t="shared" si="28"/>
        <v>-1.6863088367594222E-3</v>
      </c>
      <c r="U179">
        <f t="shared" si="23"/>
        <v>-5.0415028051519262E-2</v>
      </c>
      <c r="V179">
        <f t="shared" si="29"/>
        <v>-6.8378837059125522E-2</v>
      </c>
      <c r="W179">
        <f t="shared" si="30"/>
        <v>-7.8707717724232032E-2</v>
      </c>
      <c r="X179">
        <f t="shared" si="31"/>
        <v>-4.4104912147991962E-2</v>
      </c>
    </row>
    <row r="180" spans="1:24">
      <c r="A180" s="1">
        <v>40359</v>
      </c>
      <c r="B180">
        <v>3169</v>
      </c>
      <c r="C180" s="10">
        <f t="shared" si="32"/>
        <v>9.2193692917456493E-2</v>
      </c>
      <c r="D180">
        <v>2968.5</v>
      </c>
      <c r="E180" s="10">
        <f t="shared" si="24"/>
        <v>-6.9143932267168418E-2</v>
      </c>
      <c r="F180">
        <v>313.5</v>
      </c>
      <c r="G180" s="10">
        <f t="shared" si="25"/>
        <v>-2.8509451502943928E-2</v>
      </c>
      <c r="H180">
        <v>673.5</v>
      </c>
      <c r="I180" s="10">
        <f t="shared" si="26"/>
        <v>-6.0013956734124241E-2</v>
      </c>
      <c r="J180">
        <v>231.65</v>
      </c>
      <c r="K180" s="10">
        <f t="shared" si="27"/>
        <v>-2.5657202944269208E-2</v>
      </c>
      <c r="T180">
        <f t="shared" si="28"/>
        <v>8.6180627417491815E-2</v>
      </c>
      <c r="U180">
        <f t="shared" si="23"/>
        <v>-6.332930657497654E-2</v>
      </c>
      <c r="V180">
        <f t="shared" si="29"/>
        <v>-3.3880158480768648E-2</v>
      </c>
      <c r="W180">
        <f t="shared" si="30"/>
        <v>-7.654889958924628E-2</v>
      </c>
      <c r="X180">
        <f t="shared" si="31"/>
        <v>-3.9181075336909524E-2</v>
      </c>
    </row>
    <row r="181" spans="1:24">
      <c r="A181" s="1">
        <v>40389</v>
      </c>
      <c r="B181">
        <v>3238</v>
      </c>
      <c r="C181" s="10">
        <f t="shared" si="32"/>
        <v>2.1773430104133906E-2</v>
      </c>
      <c r="D181">
        <v>3304.5</v>
      </c>
      <c r="E181" s="10">
        <f t="shared" si="24"/>
        <v>0.11318847902981299</v>
      </c>
      <c r="F181">
        <v>312.39999999999998</v>
      </c>
      <c r="G181" s="10">
        <f t="shared" si="25"/>
        <v>-3.5087719298246833E-3</v>
      </c>
      <c r="H181">
        <v>690</v>
      </c>
      <c r="I181" s="10">
        <f t="shared" si="26"/>
        <v>2.4498886414253906E-2</v>
      </c>
      <c r="J181">
        <v>238.95</v>
      </c>
      <c r="K181" s="10">
        <f t="shared" si="27"/>
        <v>3.1513058493416679E-2</v>
      </c>
      <c r="T181">
        <f t="shared" si="28"/>
        <v>1.5760364604169227E-2</v>
      </c>
      <c r="U181">
        <f t="shared" si="23"/>
        <v>0.11900310472200487</v>
      </c>
      <c r="V181">
        <f t="shared" si="29"/>
        <v>-8.8794789076494032E-3</v>
      </c>
      <c r="W181">
        <f t="shared" si="30"/>
        <v>7.9639435591318634E-3</v>
      </c>
      <c r="X181">
        <f t="shared" si="31"/>
        <v>1.7989186100776364E-2</v>
      </c>
    </row>
    <row r="182" spans="1:24">
      <c r="A182" s="1">
        <v>40421</v>
      </c>
      <c r="B182">
        <v>3228</v>
      </c>
      <c r="C182" s="10">
        <f t="shared" si="32"/>
        <v>-3.0883261272390827E-3</v>
      </c>
      <c r="D182">
        <v>3300</v>
      </c>
      <c r="E182" s="10">
        <f t="shared" si="24"/>
        <v>-1.3617793917385379E-3</v>
      </c>
      <c r="F182">
        <v>294.7</v>
      </c>
      <c r="G182" s="10">
        <f t="shared" si="25"/>
        <v>-5.6658130601792589E-2</v>
      </c>
      <c r="H182">
        <v>711</v>
      </c>
      <c r="I182" s="10">
        <f t="shared" si="26"/>
        <v>3.0434782608695699E-2</v>
      </c>
      <c r="J182">
        <v>244.95</v>
      </c>
      <c r="K182" s="10">
        <f t="shared" si="27"/>
        <v>2.5109855618330235E-2</v>
      </c>
      <c r="T182">
        <f t="shared" si="28"/>
        <v>-9.1013916272037615E-3</v>
      </c>
      <c r="U182">
        <f t="shared" si="23"/>
        <v>4.4528463004533426E-3</v>
      </c>
      <c r="V182">
        <f t="shared" si="29"/>
        <v>-6.2028837579617309E-2</v>
      </c>
      <c r="W182">
        <f t="shared" si="30"/>
        <v>1.3899839753573656E-2</v>
      </c>
      <c r="X182">
        <f t="shared" si="31"/>
        <v>1.1585983225689921E-2</v>
      </c>
    </row>
    <row r="183" spans="1:24">
      <c r="A183" s="1">
        <v>40451</v>
      </c>
      <c r="B183">
        <v>3233.5</v>
      </c>
      <c r="C183" s="10">
        <f t="shared" si="32"/>
        <v>1.7038413878562864E-3</v>
      </c>
      <c r="D183">
        <v>3721</v>
      </c>
      <c r="E183" s="10">
        <f t="shared" si="24"/>
        <v>0.12757575757575768</v>
      </c>
      <c r="F183">
        <v>342.3</v>
      </c>
      <c r="G183" s="10">
        <f t="shared" si="25"/>
        <v>0.16152019002375306</v>
      </c>
      <c r="H183">
        <v>759</v>
      </c>
      <c r="I183" s="10">
        <f t="shared" si="26"/>
        <v>6.7510548523206815E-2</v>
      </c>
      <c r="J183">
        <v>276.36</v>
      </c>
      <c r="K183" s="10">
        <f t="shared" si="27"/>
        <v>0.12823025107164732</v>
      </c>
      <c r="T183">
        <f t="shared" si="28"/>
        <v>-4.3092241121083915E-3</v>
      </c>
      <c r="U183">
        <f t="shared" si="23"/>
        <v>0.13339038326794955</v>
      </c>
      <c r="V183">
        <f t="shared" si="29"/>
        <v>0.15614948304592835</v>
      </c>
      <c r="W183">
        <f t="shared" si="30"/>
        <v>5.0975605668084775E-2</v>
      </c>
      <c r="X183">
        <f t="shared" si="31"/>
        <v>0.114706378679007</v>
      </c>
    </row>
    <row r="184" spans="1:24" s="16" customFormat="1">
      <c r="A184" s="25">
        <v>40480</v>
      </c>
      <c r="B184" s="16">
        <v>3129.5</v>
      </c>
      <c r="C184" s="17">
        <f t="shared" si="32"/>
        <v>-3.2163290552033375E-2</v>
      </c>
      <c r="D184" s="16">
        <v>4036</v>
      </c>
      <c r="E184" s="17">
        <f t="shared" si="24"/>
        <v>8.4654662725073937E-2</v>
      </c>
      <c r="F184" s="16">
        <v>344.7</v>
      </c>
      <c r="G184" s="17">
        <f t="shared" si="25"/>
        <v>7.0113935144608952E-3</v>
      </c>
      <c r="H184" s="16">
        <v>739</v>
      </c>
      <c r="I184" s="17">
        <f t="shared" si="26"/>
        <v>-2.6350461133069825E-2</v>
      </c>
      <c r="J184" s="16">
        <v>269.45999999999998</v>
      </c>
      <c r="K184" s="17">
        <f t="shared" si="27"/>
        <v>-2.4967433782023596E-2</v>
      </c>
      <c r="T184" s="16">
        <f t="shared" si="28"/>
        <v>-3.8176356051998053E-2</v>
      </c>
      <c r="U184" s="16">
        <f t="shared" si="23"/>
        <v>9.0469288417265814E-2</v>
      </c>
      <c r="V184" s="16">
        <f t="shared" si="29"/>
        <v>1.6406865366361744E-3</v>
      </c>
      <c r="W184" s="16">
        <f t="shared" si="30"/>
        <v>-4.2885403988191864E-2</v>
      </c>
      <c r="X184" s="16">
        <f t="shared" si="31"/>
        <v>-3.8491306174663911E-2</v>
      </c>
    </row>
    <row r="185" spans="1:24">
      <c r="A185" s="1">
        <v>40512</v>
      </c>
      <c r="B185">
        <v>2995.5</v>
      </c>
      <c r="C185" s="10">
        <f t="shared" si="32"/>
        <v>-4.2818341588113151E-2</v>
      </c>
      <c r="D185">
        <v>4079.5</v>
      </c>
      <c r="E185" s="10">
        <f t="shared" si="24"/>
        <v>1.0777998017839518E-2</v>
      </c>
      <c r="F185">
        <v>330.3</v>
      </c>
      <c r="G185" s="10">
        <f t="shared" si="25"/>
        <v>-4.1775456919060039E-2</v>
      </c>
      <c r="H185">
        <v>701.5</v>
      </c>
      <c r="I185" s="10">
        <f t="shared" si="26"/>
        <v>-5.0744248985114981E-2</v>
      </c>
      <c r="J185">
        <v>257.35000000000002</v>
      </c>
      <c r="K185" s="10">
        <f t="shared" si="27"/>
        <v>-4.4941735322496679E-2</v>
      </c>
      <c r="T185" s="22">
        <f t="shared" si="28"/>
        <v>-4.883140708807783E-2</v>
      </c>
      <c r="U185" s="22">
        <f t="shared" si="23"/>
        <v>1.6592623710031399E-2</v>
      </c>
      <c r="V185" s="22">
        <f t="shared" si="29"/>
        <v>-4.7146163896884759E-2</v>
      </c>
      <c r="W185" s="22">
        <f t="shared" si="30"/>
        <v>-6.7279191840237021E-2</v>
      </c>
      <c r="X185" s="22">
        <f t="shared" si="31"/>
        <v>-5.8465607715136994E-2</v>
      </c>
    </row>
    <row r="186" spans="1:24">
      <c r="A186" s="1">
        <v>40543</v>
      </c>
      <c r="B186">
        <v>2922</v>
      </c>
      <c r="C186" s="10">
        <f t="shared" si="32"/>
        <v>-2.4536805207811763E-2</v>
      </c>
      <c r="D186">
        <v>4486.5</v>
      </c>
      <c r="E186" s="10">
        <f t="shared" si="24"/>
        <v>9.9767128324549592E-2</v>
      </c>
      <c r="F186">
        <v>330</v>
      </c>
      <c r="G186" s="10">
        <f t="shared" si="25"/>
        <v>-9.0826521344233857E-4</v>
      </c>
      <c r="H186">
        <v>719</v>
      </c>
      <c r="I186" s="10">
        <f t="shared" si="26"/>
        <v>2.4946543121881604E-2</v>
      </c>
      <c r="J186">
        <v>273.45999999999998</v>
      </c>
      <c r="K186" s="10">
        <f t="shared" si="27"/>
        <v>6.259957256654336E-2</v>
      </c>
      <c r="T186" s="22">
        <f t="shared" si="28"/>
        <v>-3.0549870707776441E-2</v>
      </c>
      <c r="U186" s="22">
        <f t="shared" si="23"/>
        <v>0.10558175401674147</v>
      </c>
      <c r="V186" s="22">
        <f t="shared" si="29"/>
        <v>-6.2789721912670593E-3</v>
      </c>
      <c r="W186" s="22">
        <f t="shared" si="30"/>
        <v>8.4116002667595606E-3</v>
      </c>
      <c r="X186" s="22">
        <f t="shared" si="31"/>
        <v>4.9075700173903045E-2</v>
      </c>
    </row>
    <row r="187" spans="1:24">
      <c r="A187" s="1">
        <v>40574</v>
      </c>
      <c r="B187">
        <v>3030.5</v>
      </c>
      <c r="C187" s="10">
        <f t="shared" si="32"/>
        <v>3.7132101300479059E-2</v>
      </c>
      <c r="D187">
        <v>4280</v>
      </c>
      <c r="E187" s="10">
        <f t="shared" si="24"/>
        <v>-4.602696979828369E-2</v>
      </c>
      <c r="F187">
        <v>342</v>
      </c>
      <c r="G187" s="10">
        <f t="shared" si="25"/>
        <v>3.6363636363636376E-2</v>
      </c>
      <c r="H187">
        <v>760.5</v>
      </c>
      <c r="I187" s="10">
        <f t="shared" si="26"/>
        <v>5.7719054242002743E-2</v>
      </c>
      <c r="J187">
        <v>295.16000000000003</v>
      </c>
      <c r="K187" s="10">
        <f t="shared" si="27"/>
        <v>7.9353470343011878E-2</v>
      </c>
      <c r="T187" s="22">
        <f t="shared" si="28"/>
        <v>3.111903580051438E-2</v>
      </c>
      <c r="U187" s="22">
        <f t="shared" si="23"/>
        <v>-4.0212344106091813E-2</v>
      </c>
      <c r="V187" s="22">
        <f t="shared" si="29"/>
        <v>3.0992929385811656E-2</v>
      </c>
      <c r="W187" s="22">
        <f t="shared" si="30"/>
        <v>4.1184111386880703E-2</v>
      </c>
      <c r="X187" s="22">
        <f t="shared" si="31"/>
        <v>6.5829597950371563E-2</v>
      </c>
    </row>
    <row r="188" spans="1:24">
      <c r="A188" s="1">
        <v>40602</v>
      </c>
      <c r="B188">
        <v>2996</v>
      </c>
      <c r="C188" s="10">
        <f t="shared" si="32"/>
        <v>-1.1384260023098447E-2</v>
      </c>
      <c r="D188">
        <v>4309.5</v>
      </c>
      <c r="E188" s="10">
        <f t="shared" si="24"/>
        <v>6.8925233644860917E-3</v>
      </c>
      <c r="F188">
        <v>328.9</v>
      </c>
      <c r="G188" s="10">
        <f t="shared" si="25"/>
        <v>-3.8304093567251507E-2</v>
      </c>
      <c r="H188">
        <v>760</v>
      </c>
      <c r="I188" s="10">
        <f t="shared" si="26"/>
        <v>-6.5746219592377475E-4</v>
      </c>
      <c r="J188">
        <v>284.36</v>
      </c>
      <c r="K188" s="10">
        <f t="shared" si="27"/>
        <v>-3.6590323892126353E-2</v>
      </c>
      <c r="T188" s="22">
        <f t="shared" si="28"/>
        <v>-1.7397325523063126E-2</v>
      </c>
      <c r="U188" s="22">
        <f t="shared" si="23"/>
        <v>1.2707149056677972E-2</v>
      </c>
      <c r="V188" s="22">
        <f t="shared" si="29"/>
        <v>-4.3674800545076227E-2</v>
      </c>
      <c r="W188" s="22">
        <f t="shared" si="30"/>
        <v>-1.7192405051045818E-2</v>
      </c>
      <c r="X188" s="22">
        <f t="shared" si="31"/>
        <v>-5.0114196284766668E-2</v>
      </c>
    </row>
    <row r="189" spans="1:24">
      <c r="A189" s="1">
        <v>40633</v>
      </c>
      <c r="B189">
        <v>2863</v>
      </c>
      <c r="C189" s="10">
        <f t="shared" si="32"/>
        <v>-4.4392523364485958E-2</v>
      </c>
      <c r="D189">
        <v>4379</v>
      </c>
      <c r="E189" s="10">
        <f t="shared" si="24"/>
        <v>1.612716092354094E-2</v>
      </c>
      <c r="F189">
        <v>324.89999999999998</v>
      </c>
      <c r="G189" s="10">
        <f t="shared" si="25"/>
        <v>-1.2161751292186107E-2</v>
      </c>
      <c r="H189">
        <v>744.5</v>
      </c>
      <c r="I189" s="10">
        <f t="shared" si="26"/>
        <v>-2.0394736842105243E-2</v>
      </c>
      <c r="J189">
        <v>278.16000000000003</v>
      </c>
      <c r="K189" s="10">
        <f t="shared" si="27"/>
        <v>-2.1803347868898593E-2</v>
      </c>
      <c r="T189" s="22">
        <f t="shared" si="28"/>
        <v>-5.0405588864450637E-2</v>
      </c>
      <c r="U189" s="22">
        <f t="shared" si="23"/>
        <v>2.194178661573282E-2</v>
      </c>
      <c r="V189" s="22">
        <f t="shared" si="29"/>
        <v>-1.7532458270010827E-2</v>
      </c>
      <c r="W189" s="22">
        <f t="shared" si="30"/>
        <v>-3.6929679697227283E-2</v>
      </c>
      <c r="X189" s="22">
        <f t="shared" si="31"/>
        <v>-3.5327220261538908E-2</v>
      </c>
    </row>
    <row r="190" spans="1:24">
      <c r="A190" s="1">
        <v>40662</v>
      </c>
      <c r="B190">
        <v>2990</v>
      </c>
      <c r="C190" s="10">
        <f t="shared" si="32"/>
        <v>4.4359063918966157E-2</v>
      </c>
      <c r="D190">
        <v>4360</v>
      </c>
      <c r="E190" s="10">
        <f t="shared" si="24"/>
        <v>-4.3388901575702743E-3</v>
      </c>
      <c r="F190">
        <v>327.9</v>
      </c>
      <c r="G190" s="10">
        <f t="shared" si="25"/>
        <v>9.2336103416434945E-3</v>
      </c>
      <c r="H190">
        <v>744</v>
      </c>
      <c r="I190" s="10">
        <f t="shared" si="26"/>
        <v>-6.7159167226327199E-4</v>
      </c>
      <c r="J190">
        <v>285.06</v>
      </c>
      <c r="K190" s="10">
        <f t="shared" si="27"/>
        <v>2.4805867126833414E-2</v>
      </c>
      <c r="T190" s="22">
        <f t="shared" si="28"/>
        <v>3.8345998419001479E-2</v>
      </c>
      <c r="U190" s="22">
        <f t="shared" si="23"/>
        <v>1.4757355346216063E-3</v>
      </c>
      <c r="V190" s="22">
        <f t="shared" si="29"/>
        <v>3.8629033638187737E-3</v>
      </c>
      <c r="W190" s="22">
        <f t="shared" si="30"/>
        <v>-1.7206534527385315E-2</v>
      </c>
      <c r="X190" s="22">
        <f t="shared" si="31"/>
        <v>1.12819947341931E-2</v>
      </c>
    </row>
    <row r="191" spans="1:24">
      <c r="A191" s="1">
        <v>40694</v>
      </c>
      <c r="B191">
        <v>3177.5</v>
      </c>
      <c r="C191" s="10">
        <f t="shared" si="32"/>
        <v>6.2709030100334351E-2</v>
      </c>
      <c r="D191">
        <v>4245</v>
      </c>
      <c r="E191" s="10">
        <f t="shared" si="24"/>
        <v>-2.6376146788990806E-2</v>
      </c>
      <c r="F191">
        <v>330.2</v>
      </c>
      <c r="G191" s="10">
        <f t="shared" si="25"/>
        <v>7.014333638304393E-3</v>
      </c>
      <c r="H191">
        <v>766.5</v>
      </c>
      <c r="I191" s="10">
        <f t="shared" si="26"/>
        <v>3.0241935483870996E-2</v>
      </c>
      <c r="J191">
        <v>290.26</v>
      </c>
      <c r="K191" s="10">
        <f t="shared" si="27"/>
        <v>1.8241773661685112E-2</v>
      </c>
      <c r="T191" s="22">
        <f t="shared" si="28"/>
        <v>5.6695964600369672E-2</v>
      </c>
      <c r="U191" s="22">
        <f t="shared" si="23"/>
        <v>-2.0561521096798926E-2</v>
      </c>
      <c r="V191" s="22">
        <f t="shared" si="29"/>
        <v>1.6436266604796723E-3</v>
      </c>
      <c r="W191" s="22">
        <f t="shared" si="30"/>
        <v>1.3706992628748953E-2</v>
      </c>
      <c r="X191" s="22">
        <f t="shared" si="31"/>
        <v>4.7179012690447986E-3</v>
      </c>
    </row>
    <row r="192" spans="1:24">
      <c r="A192" s="1">
        <v>40724</v>
      </c>
      <c r="B192">
        <v>3108</v>
      </c>
      <c r="C192" s="10">
        <f t="shared" si="32"/>
        <v>-2.1872541306058202E-2</v>
      </c>
      <c r="D192">
        <v>4490.5</v>
      </c>
      <c r="E192" s="10">
        <f t="shared" si="24"/>
        <v>5.783274440518249E-2</v>
      </c>
      <c r="F192">
        <v>318.5</v>
      </c>
      <c r="G192" s="10">
        <f t="shared" si="25"/>
        <v>-3.5433070866141669E-2</v>
      </c>
      <c r="H192">
        <v>780</v>
      </c>
      <c r="I192" s="10">
        <f t="shared" si="26"/>
        <v>1.7612524461839474E-2</v>
      </c>
      <c r="J192">
        <v>288.95999999999998</v>
      </c>
      <c r="K192" s="10">
        <f t="shared" si="27"/>
        <v>-4.4787431957555857E-3</v>
      </c>
      <c r="T192" s="22">
        <f t="shared" si="28"/>
        <v>-2.7885606806022881E-2</v>
      </c>
      <c r="U192" s="22">
        <f t="shared" si="23"/>
        <v>6.3647370097374367E-2</v>
      </c>
      <c r="V192" s="22">
        <f t="shared" si="29"/>
        <v>-4.0803777843966389E-2</v>
      </c>
      <c r="W192" s="22">
        <f t="shared" si="30"/>
        <v>1.0775816067174308E-3</v>
      </c>
      <c r="X192" s="22">
        <f t="shared" si="31"/>
        <v>-1.8002615588395901E-2</v>
      </c>
    </row>
    <row r="193" spans="1:24">
      <c r="A193" s="1">
        <v>40753</v>
      </c>
      <c r="B193">
        <v>2973</v>
      </c>
      <c r="C193" s="10">
        <f t="shared" si="32"/>
        <v>-4.3436293436293405E-2</v>
      </c>
      <c r="D193">
        <v>4300</v>
      </c>
      <c r="E193" s="10">
        <f t="shared" si="24"/>
        <v>-4.2422892773633203E-2</v>
      </c>
      <c r="F193">
        <v>304</v>
      </c>
      <c r="G193" s="10">
        <f t="shared" si="25"/>
        <v>-4.5525902668759777E-2</v>
      </c>
      <c r="H193">
        <v>771.5</v>
      </c>
      <c r="I193" s="10">
        <f t="shared" si="26"/>
        <v>-1.0897435897435859E-2</v>
      </c>
      <c r="J193">
        <v>274.45999999999998</v>
      </c>
      <c r="K193" s="10">
        <f t="shared" si="27"/>
        <v>-5.0179955703211543E-2</v>
      </c>
      <c r="T193" s="22">
        <f t="shared" si="28"/>
        <v>-4.9449358936258084E-2</v>
      </c>
      <c r="U193" s="22">
        <f t="shared" si="23"/>
        <v>-3.6608267081441326E-2</v>
      </c>
      <c r="V193" s="22">
        <f t="shared" si="29"/>
        <v>-5.0896609646584497E-2</v>
      </c>
      <c r="W193" s="22">
        <f t="shared" si="30"/>
        <v>-2.7432378752557902E-2</v>
      </c>
      <c r="X193" s="22">
        <f t="shared" si="31"/>
        <v>-6.3703828095851858E-2</v>
      </c>
    </row>
    <row r="194" spans="1:24">
      <c r="A194" s="1">
        <v>40786</v>
      </c>
      <c r="B194">
        <v>2920</v>
      </c>
      <c r="C194" s="10">
        <f t="shared" si="32"/>
        <v>-1.7827110662630319E-2</v>
      </c>
      <c r="D194">
        <v>3802</v>
      </c>
      <c r="E194" s="10">
        <f t="shared" si="24"/>
        <v>-0.11581395348837209</v>
      </c>
      <c r="F194">
        <v>275.3</v>
      </c>
      <c r="G194" s="10">
        <f t="shared" si="25"/>
        <v>-9.440789473684208E-2</v>
      </c>
      <c r="H194">
        <v>800</v>
      </c>
      <c r="I194" s="10">
        <f t="shared" si="26"/>
        <v>3.6941023979261134E-2</v>
      </c>
      <c r="J194">
        <v>252.15</v>
      </c>
      <c r="K194" s="10">
        <f t="shared" si="27"/>
        <v>-8.1286890621584118E-2</v>
      </c>
      <c r="T194" s="22">
        <f t="shared" si="28"/>
        <v>-2.3840176162594998E-2</v>
      </c>
      <c r="U194" s="22">
        <f t="shared" si="23"/>
        <v>-0.10999932779618021</v>
      </c>
      <c r="V194" s="22">
        <f t="shared" si="29"/>
        <v>-9.9778601714666806E-2</v>
      </c>
      <c r="W194" s="22">
        <f t="shared" si="30"/>
        <v>2.0406081124139091E-2</v>
      </c>
      <c r="X194" s="22">
        <f t="shared" si="31"/>
        <v>-9.4810763014224433E-2</v>
      </c>
    </row>
    <row r="195" spans="1:24">
      <c r="A195" s="1">
        <v>40816</v>
      </c>
      <c r="B195">
        <v>2868</v>
      </c>
      <c r="C195" s="10">
        <f t="shared" si="32"/>
        <v>-1.7808219178082174E-2</v>
      </c>
      <c r="D195">
        <v>2888.5</v>
      </c>
      <c r="E195" s="10">
        <f t="shared" si="24"/>
        <v>-0.24026827985270915</v>
      </c>
      <c r="F195">
        <v>267.3</v>
      </c>
      <c r="G195" s="10">
        <f t="shared" si="25"/>
        <v>-2.9059208136578252E-2</v>
      </c>
      <c r="H195">
        <v>769</v>
      </c>
      <c r="I195" s="10">
        <f t="shared" si="26"/>
        <v>-3.8749999999999951E-2</v>
      </c>
      <c r="J195">
        <v>256.45</v>
      </c>
      <c r="K195" s="10">
        <f t="shared" si="27"/>
        <v>1.7053341265119926E-2</v>
      </c>
      <c r="T195" s="22">
        <f t="shared" si="28"/>
        <v>-2.3821284678046853E-2</v>
      </c>
      <c r="U195" s="22">
        <f t="shared" si="23"/>
        <v>-0.23445365416051728</v>
      </c>
      <c r="V195" s="22">
        <f t="shared" si="29"/>
        <v>-3.4429915114402972E-2</v>
      </c>
      <c r="W195" s="22">
        <f t="shared" si="30"/>
        <v>-5.5284942855121991E-2</v>
      </c>
      <c r="X195" s="22">
        <f t="shared" si="31"/>
        <v>3.529468872479612E-3</v>
      </c>
    </row>
    <row r="196" spans="1:24">
      <c r="A196" s="1">
        <v>40847</v>
      </c>
      <c r="B196">
        <v>2986</v>
      </c>
      <c r="C196" s="10">
        <f t="shared" si="32"/>
        <v>4.1143654114365491E-2</v>
      </c>
      <c r="D196">
        <v>3385</v>
      </c>
      <c r="E196" s="10">
        <f t="shared" si="24"/>
        <v>0.17188852345508043</v>
      </c>
      <c r="F196">
        <v>276.60000000000002</v>
      </c>
      <c r="G196" s="10">
        <f t="shared" si="25"/>
        <v>3.4792368125701412E-2</v>
      </c>
      <c r="H196">
        <v>806</v>
      </c>
      <c r="I196" s="10">
        <f t="shared" si="26"/>
        <v>4.811443433029905E-2</v>
      </c>
      <c r="J196">
        <v>278.16000000000003</v>
      </c>
      <c r="K196" s="10">
        <f t="shared" si="27"/>
        <v>8.4655878338857571E-2</v>
      </c>
      <c r="T196" s="22">
        <f t="shared" si="28"/>
        <v>3.5130588614400812E-2</v>
      </c>
      <c r="U196" s="22">
        <f t="shared" si="23"/>
        <v>0.17770314914727231</v>
      </c>
      <c r="V196" s="22">
        <f t="shared" si="29"/>
        <v>2.9421661147876692E-2</v>
      </c>
      <c r="W196" s="22">
        <f t="shared" si="30"/>
        <v>3.157949147517701E-2</v>
      </c>
      <c r="X196" s="22">
        <f t="shared" si="31"/>
        <v>7.1132005946217255E-2</v>
      </c>
    </row>
    <row r="197" spans="1:24">
      <c r="A197" s="1">
        <v>40877</v>
      </c>
      <c r="B197">
        <v>2940</v>
      </c>
      <c r="C197" s="10">
        <f t="shared" si="32"/>
        <v>-1.5405224380442117E-2</v>
      </c>
      <c r="D197">
        <v>3339</v>
      </c>
      <c r="E197" s="10">
        <f t="shared" si="24"/>
        <v>-1.3589364844904028E-2</v>
      </c>
      <c r="F197">
        <v>273.7</v>
      </c>
      <c r="G197" s="10">
        <f t="shared" si="25"/>
        <v>-1.0484454085321837E-2</v>
      </c>
      <c r="H197">
        <v>830</v>
      </c>
      <c r="I197" s="10">
        <f t="shared" si="26"/>
        <v>2.977667493796532E-2</v>
      </c>
      <c r="J197">
        <v>290.16000000000003</v>
      </c>
      <c r="K197" s="10">
        <f t="shared" si="27"/>
        <v>4.3140638481449445E-2</v>
      </c>
      <c r="T197" s="22">
        <f t="shared" si="28"/>
        <v>-2.1418289880406796E-2</v>
      </c>
      <c r="U197" s="22">
        <f t="shared" ref="U197:U260" si="33">IFERROR(E197-$O$3,"N/A")</f>
        <v>-7.7747391527121477E-3</v>
      </c>
      <c r="V197" s="22">
        <f t="shared" si="29"/>
        <v>-1.5855161063146557E-2</v>
      </c>
      <c r="W197" s="22">
        <f t="shared" si="30"/>
        <v>1.3241732082843276E-2</v>
      </c>
      <c r="X197" s="22">
        <f t="shared" si="31"/>
        <v>2.9616766088809129E-2</v>
      </c>
    </row>
    <row r="198" spans="1:24">
      <c r="A198" s="1">
        <v>40907</v>
      </c>
      <c r="B198">
        <v>2975</v>
      </c>
      <c r="C198" s="10">
        <f t="shared" si="32"/>
        <v>1.1904761904761862E-2</v>
      </c>
      <c r="D198">
        <v>3125</v>
      </c>
      <c r="E198" s="10">
        <f t="shared" si="24"/>
        <v>-6.4091045223120702E-2</v>
      </c>
      <c r="F198">
        <v>285.10000000000002</v>
      </c>
      <c r="G198" s="10">
        <f t="shared" si="25"/>
        <v>4.1651443185970249E-2</v>
      </c>
      <c r="H198">
        <v>884</v>
      </c>
      <c r="I198" s="10">
        <f t="shared" si="26"/>
        <v>6.5060240963855431E-2</v>
      </c>
      <c r="J198">
        <v>294.26</v>
      </c>
      <c r="K198" s="10">
        <f t="shared" si="27"/>
        <v>1.4130135097876861E-2</v>
      </c>
      <c r="T198" s="22">
        <f t="shared" si="28"/>
        <v>5.8916964047971846E-3</v>
      </c>
      <c r="U198" s="22">
        <f t="shared" si="33"/>
        <v>-5.8276419530928825E-2</v>
      </c>
      <c r="V198" s="22">
        <f t="shared" si="29"/>
        <v>3.628073620814553E-2</v>
      </c>
      <c r="W198" s="22">
        <f t="shared" si="30"/>
        <v>4.8525298108733392E-2</v>
      </c>
      <c r="X198" s="22">
        <f t="shared" si="31"/>
        <v>6.0626270523654775E-4</v>
      </c>
    </row>
    <row r="199" spans="1:24">
      <c r="A199" s="1">
        <v>40939</v>
      </c>
      <c r="B199">
        <v>3054.5</v>
      </c>
      <c r="C199" s="10">
        <f t="shared" si="32"/>
        <v>2.6722689075630246E-2</v>
      </c>
      <c r="D199">
        <v>3805</v>
      </c>
      <c r="E199" s="10">
        <f t="shared" ref="E199:E262" si="34">IFERROR(D199/D198-1,"N/A")</f>
        <v>0.21760000000000002</v>
      </c>
      <c r="F199">
        <v>307.8</v>
      </c>
      <c r="G199" s="10">
        <f t="shared" ref="G199:G262" si="35">IFERROR(F199/F198-1,"N/A")</f>
        <v>7.9621185548930162E-2</v>
      </c>
      <c r="H199">
        <v>861</v>
      </c>
      <c r="I199" s="10">
        <f t="shared" ref="I199:I262" si="36">IFERROR(H199/H198-1,"N/A")</f>
        <v>-2.6018099547511331E-2</v>
      </c>
      <c r="J199">
        <v>293.16000000000003</v>
      </c>
      <c r="K199" s="10">
        <f t="shared" ref="K199:K262" si="37">IFERROR(J199/J198-1,"N/A")</f>
        <v>-3.738190715693479E-3</v>
      </c>
      <c r="T199" s="22">
        <f t="shared" ref="T199:T262" si="38">IFERROR(C199-$N$3,"N/A")</f>
        <v>2.0709623575665567E-2</v>
      </c>
      <c r="U199" s="22">
        <f t="shared" si="33"/>
        <v>0.22341462569219189</v>
      </c>
      <c r="V199" s="22">
        <f t="shared" ref="V199:V262" si="39">IFERROR(G199-$P$3,"N/A")</f>
        <v>7.4250478571105435E-2</v>
      </c>
      <c r="W199" s="22">
        <f t="shared" ref="W199:W262" si="40">IFERROR(I199-$Q$3,"N/A")</f>
        <v>-4.255304240263337E-2</v>
      </c>
      <c r="X199" s="22">
        <f t="shared" ref="X199:X262" si="41">IFERROR(K199-$R$3,"N/A")</f>
        <v>-1.7262063108333794E-2</v>
      </c>
    </row>
    <row r="200" spans="1:24">
      <c r="A200" s="1">
        <v>40968</v>
      </c>
      <c r="B200">
        <v>2807.5</v>
      </c>
      <c r="C200" s="10">
        <f t="shared" ref="C200:C263" si="42">IFERROR(B200/B199-1,"N/A")</f>
        <v>-8.0864298575871629E-2</v>
      </c>
      <c r="D200">
        <v>3584</v>
      </c>
      <c r="E200" s="10">
        <f t="shared" si="34"/>
        <v>-5.8081471747700397E-2</v>
      </c>
      <c r="F200">
        <v>312.7</v>
      </c>
      <c r="G200" s="10">
        <f t="shared" si="35"/>
        <v>1.5919428200129815E-2</v>
      </c>
      <c r="H200">
        <v>962</v>
      </c>
      <c r="I200" s="10">
        <f t="shared" si="36"/>
        <v>0.11730545876887333</v>
      </c>
      <c r="J200">
        <v>310.67</v>
      </c>
      <c r="K200" s="10">
        <f t="shared" si="37"/>
        <v>5.9728475917587565E-2</v>
      </c>
      <c r="T200" s="22">
        <f t="shared" si="38"/>
        <v>-8.6877364075836308E-2</v>
      </c>
      <c r="U200" s="22">
        <f t="shared" si="33"/>
        <v>-5.226684605550852E-2</v>
      </c>
      <c r="V200" s="22">
        <f t="shared" si="39"/>
        <v>1.0548721222305095E-2</v>
      </c>
      <c r="W200" s="22">
        <f t="shared" si="40"/>
        <v>0.10077051591375129</v>
      </c>
      <c r="X200" s="22">
        <f t="shared" si="41"/>
        <v>4.6204603524947249E-2</v>
      </c>
    </row>
    <row r="201" spans="1:24">
      <c r="A201" s="1">
        <v>40998</v>
      </c>
      <c r="B201">
        <v>2779</v>
      </c>
      <c r="C201" s="10">
        <f t="shared" si="42"/>
        <v>-1.0151380231522733E-2</v>
      </c>
      <c r="D201">
        <v>3446</v>
      </c>
      <c r="E201" s="10">
        <f t="shared" si="34"/>
        <v>-3.8504464285714302E-2</v>
      </c>
      <c r="F201">
        <v>299.89999999999998</v>
      </c>
      <c r="G201" s="10">
        <f t="shared" si="35"/>
        <v>-4.0933802366485472E-2</v>
      </c>
      <c r="H201">
        <v>1004</v>
      </c>
      <c r="I201" s="10">
        <f t="shared" si="36"/>
        <v>4.3659043659043606E-2</v>
      </c>
      <c r="J201">
        <v>299.26</v>
      </c>
      <c r="K201" s="10">
        <f t="shared" si="37"/>
        <v>-3.6727073743843985E-2</v>
      </c>
      <c r="T201" s="22">
        <f t="shared" si="38"/>
        <v>-1.6164445731487412E-2</v>
      </c>
      <c r="U201" s="22">
        <f t="shared" si="33"/>
        <v>-3.2689838593522424E-2</v>
      </c>
      <c r="V201" s="22">
        <f t="shared" si="39"/>
        <v>-4.6304509344310192E-2</v>
      </c>
      <c r="W201" s="22">
        <f t="shared" si="40"/>
        <v>2.7124100803921563E-2</v>
      </c>
      <c r="X201" s="22">
        <f t="shared" si="41"/>
        <v>-5.0250946136484301E-2</v>
      </c>
    </row>
    <row r="202" spans="1:24">
      <c r="A202" s="1">
        <v>41029</v>
      </c>
      <c r="B202">
        <v>2699.5</v>
      </c>
      <c r="C202" s="10">
        <f t="shared" si="42"/>
        <v>-2.8607412738395066E-2</v>
      </c>
      <c r="D202">
        <v>3432.5</v>
      </c>
      <c r="E202" s="10">
        <f t="shared" si="34"/>
        <v>-3.9175856065002401E-3</v>
      </c>
      <c r="F202">
        <v>295.2</v>
      </c>
      <c r="G202" s="10">
        <f t="shared" si="35"/>
        <v>-1.5671890630210017E-2</v>
      </c>
      <c r="H202">
        <v>1023</v>
      </c>
      <c r="I202" s="10">
        <f t="shared" si="36"/>
        <v>1.8924302788844605E-2</v>
      </c>
      <c r="J202">
        <v>286.16000000000003</v>
      </c>
      <c r="K202" s="10">
        <f t="shared" si="37"/>
        <v>-4.3774644122167916E-2</v>
      </c>
      <c r="T202" s="22">
        <f t="shared" si="38"/>
        <v>-3.4620478238359745E-2</v>
      </c>
      <c r="U202" s="22">
        <f t="shared" si="33"/>
        <v>1.8970400856916404E-3</v>
      </c>
      <c r="V202" s="22">
        <f t="shared" si="39"/>
        <v>-2.1042597608034737E-2</v>
      </c>
      <c r="W202" s="22">
        <f t="shared" si="40"/>
        <v>2.3893599337225617E-3</v>
      </c>
      <c r="X202" s="22">
        <f t="shared" si="41"/>
        <v>-5.7298516514808231E-2</v>
      </c>
    </row>
    <row r="203" spans="1:24">
      <c r="A203" s="1">
        <v>41060</v>
      </c>
      <c r="B203">
        <v>2618</v>
      </c>
      <c r="C203" s="10">
        <f t="shared" si="42"/>
        <v>-3.0190776069642489E-2</v>
      </c>
      <c r="D203">
        <v>2780</v>
      </c>
      <c r="E203" s="10">
        <f t="shared" si="34"/>
        <v>-0.19009468317552802</v>
      </c>
      <c r="F203">
        <v>272.8</v>
      </c>
      <c r="G203" s="10">
        <f t="shared" si="35"/>
        <v>-7.5880758807588045E-2</v>
      </c>
      <c r="H203">
        <v>1023</v>
      </c>
      <c r="I203" s="10">
        <f t="shared" si="36"/>
        <v>0</v>
      </c>
      <c r="J203">
        <v>256.55</v>
      </c>
      <c r="K203" s="10">
        <f t="shared" si="37"/>
        <v>-0.1034735812133073</v>
      </c>
      <c r="T203" s="22">
        <f t="shared" si="38"/>
        <v>-3.6203841569607167E-2</v>
      </c>
      <c r="U203" s="22">
        <f t="shared" si="33"/>
        <v>-0.18428005748333615</v>
      </c>
      <c r="V203" s="22">
        <f t="shared" si="39"/>
        <v>-8.1251465785412771E-2</v>
      </c>
      <c r="W203" s="22">
        <f t="shared" si="40"/>
        <v>-1.6534942855122043E-2</v>
      </c>
      <c r="X203" s="22">
        <f t="shared" si="41"/>
        <v>-0.11699745360594761</v>
      </c>
    </row>
    <row r="204" spans="1:24">
      <c r="A204" s="1">
        <v>41089</v>
      </c>
      <c r="B204">
        <v>2853</v>
      </c>
      <c r="C204" s="10">
        <f t="shared" si="42"/>
        <v>8.9763177998472221E-2</v>
      </c>
      <c r="D204">
        <v>3019</v>
      </c>
      <c r="E204" s="10">
        <f t="shared" si="34"/>
        <v>8.5971223021582777E-2</v>
      </c>
      <c r="F204">
        <v>288.60000000000002</v>
      </c>
      <c r="G204" s="10">
        <f t="shared" si="35"/>
        <v>5.7917888563049802E-2</v>
      </c>
      <c r="H204">
        <v>1043</v>
      </c>
      <c r="I204" s="10">
        <f t="shared" si="36"/>
        <v>1.9550342130987275E-2</v>
      </c>
      <c r="J204">
        <v>277.36</v>
      </c>
      <c r="K204" s="10">
        <f t="shared" si="37"/>
        <v>8.1114792438121253E-2</v>
      </c>
      <c r="T204" s="22">
        <f t="shared" si="38"/>
        <v>8.3750112498507542E-2</v>
      </c>
      <c r="U204" s="22">
        <f t="shared" si="33"/>
        <v>9.1785848713774654E-2</v>
      </c>
      <c r="V204" s="22">
        <f t="shared" si="39"/>
        <v>5.2547181585225082E-2</v>
      </c>
      <c r="W204" s="22">
        <f t="shared" si="40"/>
        <v>3.0153992758652319E-3</v>
      </c>
      <c r="X204" s="22">
        <f t="shared" si="41"/>
        <v>6.7590920045480937E-2</v>
      </c>
    </row>
    <row r="205" spans="1:24">
      <c r="A205" s="1">
        <v>41121</v>
      </c>
      <c r="B205">
        <v>2986.5</v>
      </c>
      <c r="C205" s="10">
        <f t="shared" si="42"/>
        <v>4.6792849631966282E-2</v>
      </c>
      <c r="D205">
        <v>2946.5</v>
      </c>
      <c r="E205" s="10">
        <f t="shared" si="34"/>
        <v>-2.4014574362371643E-2</v>
      </c>
      <c r="F205">
        <v>308.89999999999998</v>
      </c>
      <c r="G205" s="10">
        <f t="shared" si="35"/>
        <v>7.0339570339570168E-2</v>
      </c>
      <c r="H205">
        <v>1114</v>
      </c>
      <c r="I205" s="10">
        <f t="shared" si="36"/>
        <v>6.8072866730584769E-2</v>
      </c>
      <c r="J205">
        <v>287.56</v>
      </c>
      <c r="K205" s="10">
        <f t="shared" si="37"/>
        <v>3.6775310066339717E-2</v>
      </c>
      <c r="T205" s="22">
        <f t="shared" si="38"/>
        <v>4.0779784132001604E-2</v>
      </c>
      <c r="U205" s="22">
        <f t="shared" si="33"/>
        <v>-1.8199948670179763E-2</v>
      </c>
      <c r="V205" s="22">
        <f t="shared" si="39"/>
        <v>6.4968863361745441E-2</v>
      </c>
      <c r="W205" s="22">
        <f t="shared" si="40"/>
        <v>5.1537923875462729E-2</v>
      </c>
      <c r="X205" s="22">
        <f t="shared" si="41"/>
        <v>2.3251437673699402E-2</v>
      </c>
    </row>
    <row r="206" spans="1:24">
      <c r="A206" s="1">
        <v>41152</v>
      </c>
      <c r="B206">
        <v>2936.5</v>
      </c>
      <c r="C206" s="10">
        <f t="shared" si="42"/>
        <v>-1.6742005692281903E-2</v>
      </c>
      <c r="D206">
        <v>2735.5</v>
      </c>
      <c r="E206" s="10">
        <f t="shared" si="34"/>
        <v>-7.1610385202782956E-2</v>
      </c>
      <c r="F206">
        <v>318.5</v>
      </c>
      <c r="G206" s="10">
        <f t="shared" si="35"/>
        <v>3.1078018776303118E-2</v>
      </c>
      <c r="H206">
        <v>1124</v>
      </c>
      <c r="I206" s="10">
        <f t="shared" si="36"/>
        <v>8.9766606822261341E-3</v>
      </c>
      <c r="J206">
        <v>296.26</v>
      </c>
      <c r="K206" s="10">
        <f t="shared" si="37"/>
        <v>3.0254555571011199E-2</v>
      </c>
      <c r="T206" s="22">
        <f t="shared" si="38"/>
        <v>-2.2755071192246581E-2</v>
      </c>
      <c r="U206" s="22">
        <f t="shared" si="33"/>
        <v>-6.5795759510591079E-2</v>
      </c>
      <c r="V206" s="22">
        <f t="shared" si="39"/>
        <v>2.5707311798478398E-2</v>
      </c>
      <c r="W206" s="22">
        <f t="shared" si="40"/>
        <v>-7.5582821728959089E-3</v>
      </c>
      <c r="X206" s="22">
        <f t="shared" si="41"/>
        <v>1.6730683178370884E-2</v>
      </c>
    </row>
    <row r="207" spans="1:24">
      <c r="A207" s="1">
        <v>41180</v>
      </c>
      <c r="B207">
        <v>2955</v>
      </c>
      <c r="C207" s="10">
        <f t="shared" si="42"/>
        <v>6.3000170270730571E-3</v>
      </c>
      <c r="D207">
        <v>2885</v>
      </c>
      <c r="E207" s="10">
        <f t="shared" si="34"/>
        <v>5.4651800402120365E-2</v>
      </c>
      <c r="F207">
        <v>325.10000000000002</v>
      </c>
      <c r="G207" s="10">
        <f t="shared" si="35"/>
        <v>2.0722135007849474E-2</v>
      </c>
      <c r="H207">
        <v>1109</v>
      </c>
      <c r="I207" s="10">
        <f t="shared" si="36"/>
        <v>-1.3345195729537407E-2</v>
      </c>
      <c r="J207">
        <v>313.47000000000003</v>
      </c>
      <c r="K207" s="10">
        <f t="shared" si="37"/>
        <v>5.809086613110126E-2</v>
      </c>
      <c r="T207" s="22">
        <f t="shared" si="38"/>
        <v>2.8695152710837921E-4</v>
      </c>
      <c r="U207" s="22">
        <f t="shared" si="33"/>
        <v>6.0466426094312242E-2</v>
      </c>
      <c r="V207" s="22">
        <f t="shared" si="39"/>
        <v>1.5351428030024754E-2</v>
      </c>
      <c r="W207" s="22">
        <f t="shared" si="40"/>
        <v>-2.988013858465945E-2</v>
      </c>
      <c r="X207" s="22">
        <f t="shared" si="41"/>
        <v>4.4566993738460944E-2</v>
      </c>
    </row>
    <row r="208" spans="1:24">
      <c r="A208" s="1">
        <v>41213</v>
      </c>
      <c r="B208">
        <v>2877.5</v>
      </c>
      <c r="C208" s="10">
        <f t="shared" si="42"/>
        <v>-2.6226734348561709E-2</v>
      </c>
      <c r="D208">
        <v>3104.5</v>
      </c>
      <c r="E208" s="10">
        <f t="shared" si="34"/>
        <v>7.6083188908145472E-2</v>
      </c>
      <c r="F208">
        <v>312.2</v>
      </c>
      <c r="G208" s="10">
        <f t="shared" si="35"/>
        <v>-3.9680098431251976E-2</v>
      </c>
      <c r="H208">
        <v>1025</v>
      </c>
      <c r="I208" s="10">
        <f t="shared" si="36"/>
        <v>-7.5743913435527555E-2</v>
      </c>
      <c r="J208">
        <v>310.77</v>
      </c>
      <c r="K208" s="10">
        <f t="shared" si="37"/>
        <v>-8.6132644272181036E-3</v>
      </c>
      <c r="T208" s="22">
        <f t="shared" si="38"/>
        <v>-3.2239799848526388E-2</v>
      </c>
      <c r="U208" s="22">
        <f t="shared" si="33"/>
        <v>8.1897814600337349E-2</v>
      </c>
      <c r="V208" s="22">
        <f t="shared" si="39"/>
        <v>-4.5050805409076695E-2</v>
      </c>
      <c r="W208" s="22">
        <f t="shared" si="40"/>
        <v>-9.2278856290649594E-2</v>
      </c>
      <c r="X208" s="22">
        <f t="shared" si="41"/>
        <v>-2.2137136819858419E-2</v>
      </c>
    </row>
    <row r="209" spans="1:24">
      <c r="A209" s="1">
        <v>41243</v>
      </c>
      <c r="B209">
        <v>2966.5</v>
      </c>
      <c r="C209" s="10">
        <f t="shared" si="42"/>
        <v>3.0929626411815736E-2</v>
      </c>
      <c r="D209">
        <v>3093.5</v>
      </c>
      <c r="E209" s="10">
        <f t="shared" si="34"/>
        <v>-3.5432436785312049E-3</v>
      </c>
      <c r="F209">
        <v>327.3</v>
      </c>
      <c r="G209" s="10">
        <f t="shared" si="35"/>
        <v>4.8366431774503615E-2</v>
      </c>
      <c r="H209">
        <v>1029</v>
      </c>
      <c r="I209" s="10">
        <f t="shared" si="36"/>
        <v>3.9024390243902474E-3</v>
      </c>
      <c r="J209">
        <v>311.67</v>
      </c>
      <c r="K209" s="10">
        <f t="shared" si="37"/>
        <v>2.896032435563356E-3</v>
      </c>
      <c r="T209" s="22">
        <f t="shared" si="38"/>
        <v>2.4916560911851057E-2</v>
      </c>
      <c r="U209" s="22">
        <f t="shared" si="33"/>
        <v>2.2713820136606756E-3</v>
      </c>
      <c r="V209" s="22">
        <f t="shared" si="39"/>
        <v>4.2995724796678896E-2</v>
      </c>
      <c r="W209" s="22">
        <f t="shared" si="40"/>
        <v>-1.2632503830731796E-2</v>
      </c>
      <c r="X209" s="22">
        <f t="shared" si="41"/>
        <v>-1.0627839957076958E-2</v>
      </c>
    </row>
    <row r="210" spans="1:24">
      <c r="A210" s="1">
        <v>41274</v>
      </c>
      <c r="B210">
        <v>2909.5</v>
      </c>
      <c r="C210" s="10">
        <f t="shared" si="42"/>
        <v>-1.9214562615877284E-2</v>
      </c>
      <c r="D210">
        <v>3511.5</v>
      </c>
      <c r="E210" s="10">
        <f t="shared" si="34"/>
        <v>0.13512203006303536</v>
      </c>
      <c r="F210">
        <v>336.9</v>
      </c>
      <c r="G210" s="10">
        <f t="shared" si="35"/>
        <v>2.9330889092575418E-2</v>
      </c>
      <c r="H210">
        <v>1009</v>
      </c>
      <c r="I210" s="10">
        <f t="shared" si="36"/>
        <v>-1.9436345966958202E-2</v>
      </c>
      <c r="J210">
        <v>294.36</v>
      </c>
      <c r="K210" s="10">
        <f t="shared" si="37"/>
        <v>-5.5539512946385594E-2</v>
      </c>
      <c r="T210" s="22">
        <f t="shared" si="38"/>
        <v>-2.5227628115841963E-2</v>
      </c>
      <c r="U210" s="22">
        <f t="shared" si="33"/>
        <v>0.14093665575522724</v>
      </c>
      <c r="V210" s="22">
        <f t="shared" si="39"/>
        <v>2.3960182114750699E-2</v>
      </c>
      <c r="W210" s="22">
        <f t="shared" si="40"/>
        <v>-3.5971288822080241E-2</v>
      </c>
      <c r="X210" s="22">
        <f t="shared" si="41"/>
        <v>-6.9063385339025909E-2</v>
      </c>
    </row>
    <row r="211" spans="1:24">
      <c r="A211" s="1">
        <v>41305</v>
      </c>
      <c r="B211">
        <v>3053</v>
      </c>
      <c r="C211" s="10">
        <f t="shared" si="42"/>
        <v>4.9321189207767624E-2</v>
      </c>
      <c r="D211">
        <v>3560</v>
      </c>
      <c r="E211" s="10">
        <f t="shared" si="34"/>
        <v>1.381176135554596E-2</v>
      </c>
      <c r="F211">
        <v>339.6</v>
      </c>
      <c r="G211" s="10">
        <f t="shared" si="35"/>
        <v>8.0142475512021694E-3</v>
      </c>
      <c r="H211">
        <v>1133</v>
      </c>
      <c r="I211" s="10">
        <f t="shared" si="36"/>
        <v>0.12289395441030715</v>
      </c>
      <c r="J211">
        <v>322.77</v>
      </c>
      <c r="K211" s="10">
        <f t="shared" si="37"/>
        <v>9.6514472075010183E-2</v>
      </c>
      <c r="T211" s="22">
        <f t="shared" si="38"/>
        <v>4.3308123707802945E-2</v>
      </c>
      <c r="U211" s="22">
        <f t="shared" si="33"/>
        <v>1.962638704773784E-2</v>
      </c>
      <c r="V211" s="22">
        <f t="shared" si="39"/>
        <v>2.6435405733774486E-3</v>
      </c>
      <c r="W211" s="22">
        <f t="shared" si="40"/>
        <v>0.10635901155518511</v>
      </c>
      <c r="X211" s="22">
        <f t="shared" si="41"/>
        <v>8.2990599682369867E-2</v>
      </c>
    </row>
    <row r="212" spans="1:24">
      <c r="A212" s="1">
        <v>41333</v>
      </c>
      <c r="B212">
        <v>2995.5</v>
      </c>
      <c r="C212" s="10">
        <f t="shared" si="42"/>
        <v>-1.8833933835571526E-2</v>
      </c>
      <c r="D212">
        <v>3541</v>
      </c>
      <c r="E212" s="10">
        <f t="shared" si="34"/>
        <v>-5.3370786516854229E-3</v>
      </c>
      <c r="F212">
        <v>355.1</v>
      </c>
      <c r="G212" s="10">
        <f t="shared" si="35"/>
        <v>4.5641931684334613E-2</v>
      </c>
      <c r="H212">
        <v>1261</v>
      </c>
      <c r="I212" s="10">
        <f t="shared" si="36"/>
        <v>0.11297440423654015</v>
      </c>
      <c r="J212">
        <v>340.07</v>
      </c>
      <c r="K212" s="10">
        <f t="shared" si="37"/>
        <v>5.3598537658394507E-2</v>
      </c>
      <c r="T212" s="22">
        <f t="shared" si="38"/>
        <v>-2.4846999335536205E-2</v>
      </c>
      <c r="U212" s="22">
        <f t="shared" si="33"/>
        <v>4.775470405064576E-4</v>
      </c>
      <c r="V212" s="22">
        <f t="shared" si="39"/>
        <v>4.0271224706509894E-2</v>
      </c>
      <c r="W212" s="22">
        <f t="shared" si="40"/>
        <v>9.643946138141811E-2</v>
      </c>
      <c r="X212" s="22">
        <f t="shared" si="41"/>
        <v>4.0074665265754192E-2</v>
      </c>
    </row>
    <row r="213" spans="1:24">
      <c r="A213" s="1">
        <v>41362</v>
      </c>
      <c r="B213">
        <v>3299.5</v>
      </c>
      <c r="C213" s="10">
        <f t="shared" si="42"/>
        <v>0.10148556167584721</v>
      </c>
      <c r="D213">
        <v>3085</v>
      </c>
      <c r="E213" s="10">
        <f t="shared" si="34"/>
        <v>-0.12877718158712226</v>
      </c>
      <c r="F213">
        <v>394.3</v>
      </c>
      <c r="G213" s="10">
        <f t="shared" si="35"/>
        <v>0.11039143903125881</v>
      </c>
      <c r="H213">
        <v>1295</v>
      </c>
      <c r="I213" s="10">
        <f t="shared" si="36"/>
        <v>2.6962727993655733E-2</v>
      </c>
      <c r="J213">
        <v>342.77</v>
      </c>
      <c r="K213" s="10">
        <f t="shared" si="37"/>
        <v>7.939541859028898E-3</v>
      </c>
      <c r="T213" s="22">
        <f t="shared" si="38"/>
        <v>9.5472496175882535E-2</v>
      </c>
      <c r="U213" s="22">
        <f t="shared" si="33"/>
        <v>-0.12296255589493038</v>
      </c>
      <c r="V213" s="22">
        <f t="shared" si="39"/>
        <v>0.10502073205343408</v>
      </c>
      <c r="W213" s="22">
        <f t="shared" si="40"/>
        <v>1.042778513853369E-2</v>
      </c>
      <c r="X213" s="22">
        <f t="shared" si="41"/>
        <v>-5.5843305336114157E-3</v>
      </c>
    </row>
    <row r="214" spans="1:24">
      <c r="A214" s="1">
        <v>41394</v>
      </c>
      <c r="B214">
        <v>3342.5</v>
      </c>
      <c r="C214" s="10">
        <f t="shared" si="42"/>
        <v>1.3032277617820887E-2</v>
      </c>
      <c r="D214">
        <v>2919</v>
      </c>
      <c r="E214" s="10">
        <f t="shared" si="34"/>
        <v>-5.3808752025931939E-2</v>
      </c>
      <c r="F214">
        <v>375.5</v>
      </c>
      <c r="G214" s="10">
        <f t="shared" si="35"/>
        <v>-4.767943190464119E-2</v>
      </c>
      <c r="H214">
        <v>1279</v>
      </c>
      <c r="I214" s="10">
        <f t="shared" si="36"/>
        <v>-1.2355212355212308E-2</v>
      </c>
      <c r="J214">
        <v>337.57</v>
      </c>
      <c r="K214" s="10">
        <f t="shared" si="37"/>
        <v>-1.5170522507804041E-2</v>
      </c>
      <c r="T214" s="22">
        <f t="shared" si="38"/>
        <v>7.0192121178562087E-3</v>
      </c>
      <c r="U214" s="22">
        <f t="shared" si="33"/>
        <v>-4.7994126333740061E-2</v>
      </c>
      <c r="V214" s="22">
        <f t="shared" si="39"/>
        <v>-5.305013888246591E-2</v>
      </c>
      <c r="W214" s="22">
        <f t="shared" si="40"/>
        <v>-2.8890155210334351E-2</v>
      </c>
      <c r="X214" s="22">
        <f t="shared" si="41"/>
        <v>-2.8694394900444356E-2</v>
      </c>
    </row>
    <row r="215" spans="1:24">
      <c r="A215" s="1">
        <v>41425</v>
      </c>
      <c r="B215">
        <v>3388</v>
      </c>
      <c r="C215" s="10">
        <f t="shared" si="42"/>
        <v>1.3612565445026092E-2</v>
      </c>
      <c r="D215">
        <v>2857</v>
      </c>
      <c r="E215" s="10">
        <f t="shared" si="34"/>
        <v>-2.1240150736553609E-2</v>
      </c>
      <c r="F215">
        <v>405.1</v>
      </c>
      <c r="G215" s="10">
        <f t="shared" si="35"/>
        <v>7.8828229027962715E-2</v>
      </c>
      <c r="H215">
        <v>1284</v>
      </c>
      <c r="I215" s="10">
        <f t="shared" si="36"/>
        <v>3.9093041438624798E-3</v>
      </c>
      <c r="J215">
        <v>365.18</v>
      </c>
      <c r="K215" s="10">
        <f t="shared" si="37"/>
        <v>8.1790443463577889E-2</v>
      </c>
      <c r="T215" s="22">
        <f t="shared" si="38"/>
        <v>7.5994999450614146E-3</v>
      </c>
      <c r="U215" s="22">
        <f t="shared" si="33"/>
        <v>-1.5425525044361729E-2</v>
      </c>
      <c r="V215" s="22">
        <f t="shared" si="39"/>
        <v>7.3457522050137988E-2</v>
      </c>
      <c r="W215" s="22">
        <f t="shared" si="40"/>
        <v>-1.2625638711259563E-2</v>
      </c>
      <c r="X215" s="22">
        <f t="shared" si="41"/>
        <v>6.8266571070937573E-2</v>
      </c>
    </row>
    <row r="216" spans="1:24">
      <c r="A216" s="1">
        <v>41453</v>
      </c>
      <c r="B216">
        <v>3115</v>
      </c>
      <c r="C216" s="10">
        <f t="shared" si="42"/>
        <v>-8.0578512396694224E-2</v>
      </c>
      <c r="D216">
        <v>2683</v>
      </c>
      <c r="E216" s="10">
        <f t="shared" si="34"/>
        <v>-6.090304515225764E-2</v>
      </c>
      <c r="F216">
        <v>383</v>
      </c>
      <c r="G216" s="10">
        <f t="shared" si="35"/>
        <v>-5.4554431004690263E-2</v>
      </c>
      <c r="H216">
        <v>1280</v>
      </c>
      <c r="I216" s="10">
        <f t="shared" si="36"/>
        <v>-3.1152647975077885E-3</v>
      </c>
      <c r="J216">
        <v>340.2</v>
      </c>
      <c r="K216" s="10">
        <f t="shared" si="37"/>
        <v>-6.8404622378005375E-2</v>
      </c>
      <c r="T216" s="22">
        <f t="shared" si="38"/>
        <v>-8.6591577896658903E-2</v>
      </c>
      <c r="U216" s="22">
        <f t="shared" si="33"/>
        <v>-5.5088419460065763E-2</v>
      </c>
      <c r="V216" s="22">
        <f t="shared" si="39"/>
        <v>-5.9925137982514982E-2</v>
      </c>
      <c r="W216" s="22">
        <f t="shared" si="40"/>
        <v>-1.9650207652629832E-2</v>
      </c>
      <c r="X216" s="22">
        <f t="shared" si="41"/>
        <v>-8.1928494770645691E-2</v>
      </c>
    </row>
    <row r="217" spans="1:24">
      <c r="A217" s="1">
        <v>41486</v>
      </c>
      <c r="B217">
        <v>3335</v>
      </c>
      <c r="C217" s="10">
        <f t="shared" si="42"/>
        <v>7.0626003210272792E-2</v>
      </c>
      <c r="D217">
        <v>2955</v>
      </c>
      <c r="E217" s="10">
        <f t="shared" si="34"/>
        <v>0.10137905329854635</v>
      </c>
      <c r="F217">
        <v>445.9</v>
      </c>
      <c r="G217" s="10">
        <f t="shared" si="35"/>
        <v>0.16422976501305486</v>
      </c>
      <c r="H217">
        <v>1409</v>
      </c>
      <c r="I217" s="10">
        <f t="shared" si="36"/>
        <v>0.10078125000000004</v>
      </c>
      <c r="J217">
        <v>350.5</v>
      </c>
      <c r="K217" s="10">
        <f t="shared" si="37"/>
        <v>3.0276308054085765E-2</v>
      </c>
      <c r="T217" s="22">
        <f t="shared" si="38"/>
        <v>6.4612937710308113E-2</v>
      </c>
      <c r="U217" s="22">
        <f t="shared" si="33"/>
        <v>0.10719367899073823</v>
      </c>
      <c r="V217" s="22">
        <f t="shared" si="39"/>
        <v>0.15885905803523015</v>
      </c>
      <c r="W217" s="22">
        <f t="shared" si="40"/>
        <v>8.4246307144878005E-2</v>
      </c>
      <c r="X217" s="22">
        <f t="shared" si="41"/>
        <v>1.675243566144545E-2</v>
      </c>
    </row>
    <row r="218" spans="1:24">
      <c r="A218" s="1">
        <v>41516</v>
      </c>
      <c r="B218">
        <v>3178</v>
      </c>
      <c r="C218" s="10">
        <f t="shared" si="42"/>
        <v>-4.7076461769115396E-2</v>
      </c>
      <c r="D218">
        <v>2913</v>
      </c>
      <c r="E218" s="10">
        <f t="shared" si="34"/>
        <v>-1.4213197969543123E-2</v>
      </c>
      <c r="F218">
        <v>435.1</v>
      </c>
      <c r="G218" s="10">
        <f t="shared" si="35"/>
        <v>-2.4220677281901692E-2</v>
      </c>
      <c r="H218">
        <v>1361</v>
      </c>
      <c r="I218" s="10">
        <f t="shared" si="36"/>
        <v>-3.4066713981547148E-2</v>
      </c>
      <c r="J218">
        <v>344.1</v>
      </c>
      <c r="K218" s="10">
        <f t="shared" si="37"/>
        <v>-1.825962910128387E-2</v>
      </c>
      <c r="T218" s="22">
        <f t="shared" si="38"/>
        <v>-5.3089527269080075E-2</v>
      </c>
      <c r="U218" s="22">
        <f t="shared" si="33"/>
        <v>-8.3985722773512426E-3</v>
      </c>
      <c r="V218" s="22">
        <f t="shared" si="39"/>
        <v>-2.9591384259726412E-2</v>
      </c>
      <c r="W218" s="22">
        <f t="shared" si="40"/>
        <v>-5.0601656836669187E-2</v>
      </c>
      <c r="X218" s="22">
        <f t="shared" si="41"/>
        <v>-3.1783501493924185E-2</v>
      </c>
    </row>
    <row r="219" spans="1:24">
      <c r="A219" s="1">
        <v>41547</v>
      </c>
      <c r="B219">
        <v>3215.5</v>
      </c>
      <c r="C219" s="10">
        <f t="shared" si="42"/>
        <v>1.179987413467587E-2</v>
      </c>
      <c r="D219">
        <v>3023</v>
      </c>
      <c r="E219" s="10">
        <f t="shared" si="34"/>
        <v>3.7761757638173687E-2</v>
      </c>
      <c r="F219">
        <v>454.4</v>
      </c>
      <c r="G219" s="10">
        <f t="shared" si="35"/>
        <v>4.4357618938175136E-2</v>
      </c>
      <c r="H219">
        <v>1338</v>
      </c>
      <c r="I219" s="10">
        <f t="shared" si="36"/>
        <v>-1.6899338721528268E-2</v>
      </c>
      <c r="J219">
        <v>329.8</v>
      </c>
      <c r="K219" s="10">
        <f t="shared" si="37"/>
        <v>-4.1557686718977083E-2</v>
      </c>
      <c r="T219" s="22">
        <f t="shared" si="38"/>
        <v>5.7868086347111916E-3</v>
      </c>
      <c r="U219" s="22">
        <f t="shared" si="33"/>
        <v>4.3576383330365565E-2</v>
      </c>
      <c r="V219" s="22">
        <f t="shared" si="39"/>
        <v>3.8986911960350416E-2</v>
      </c>
      <c r="W219" s="22">
        <f t="shared" si="40"/>
        <v>-3.3434281576650307E-2</v>
      </c>
      <c r="X219" s="22">
        <f t="shared" si="41"/>
        <v>-5.5081559111617398E-2</v>
      </c>
    </row>
    <row r="220" spans="1:24">
      <c r="A220" s="1">
        <v>41578</v>
      </c>
      <c r="B220">
        <v>3309</v>
      </c>
      <c r="C220" s="10">
        <f t="shared" si="42"/>
        <v>2.9077903902970048E-2</v>
      </c>
      <c r="D220">
        <v>3158</v>
      </c>
      <c r="E220" s="10">
        <f t="shared" si="34"/>
        <v>4.4657624875951152E-2</v>
      </c>
      <c r="F220">
        <v>454.7</v>
      </c>
      <c r="G220" s="10">
        <f t="shared" si="35"/>
        <v>6.6021126760573701E-4</v>
      </c>
      <c r="H220">
        <v>1377</v>
      </c>
      <c r="I220" s="10">
        <f t="shared" si="36"/>
        <v>2.9147982062780242E-2</v>
      </c>
      <c r="J220">
        <v>337.1</v>
      </c>
      <c r="K220" s="10">
        <f t="shared" si="37"/>
        <v>2.213462704669511E-2</v>
      </c>
      <c r="T220" s="22">
        <f t="shared" si="38"/>
        <v>2.3064838403005369E-2</v>
      </c>
      <c r="U220" s="22">
        <f t="shared" si="33"/>
        <v>5.0472250568143029E-2</v>
      </c>
      <c r="V220" s="22">
        <f t="shared" si="39"/>
        <v>-4.7104957102189838E-3</v>
      </c>
      <c r="W220" s="22">
        <f t="shared" si="40"/>
        <v>1.2613039207658199E-2</v>
      </c>
      <c r="X220" s="22">
        <f t="shared" si="41"/>
        <v>8.6107546540547964E-3</v>
      </c>
    </row>
    <row r="221" spans="1:24">
      <c r="A221" s="1">
        <v>41607</v>
      </c>
      <c r="B221">
        <v>3513.5</v>
      </c>
      <c r="C221" s="10">
        <f t="shared" si="42"/>
        <v>6.180114838319728E-2</v>
      </c>
      <c r="D221">
        <v>3261.5</v>
      </c>
      <c r="E221" s="10">
        <f t="shared" si="34"/>
        <v>3.2773907536415514E-2</v>
      </c>
      <c r="F221">
        <v>427.4</v>
      </c>
      <c r="G221" s="10">
        <f t="shared" si="35"/>
        <v>-6.0039586540576284E-2</v>
      </c>
      <c r="H221">
        <v>1388</v>
      </c>
      <c r="I221" s="10">
        <f t="shared" si="36"/>
        <v>7.9883805374001415E-3</v>
      </c>
      <c r="J221">
        <v>348.4</v>
      </c>
      <c r="K221" s="10">
        <f t="shared" si="37"/>
        <v>3.3521210323345985E-2</v>
      </c>
      <c r="T221" s="22">
        <f t="shared" si="38"/>
        <v>5.5788082883232601E-2</v>
      </c>
      <c r="U221" s="22">
        <f t="shared" si="33"/>
        <v>3.8588533228607391E-2</v>
      </c>
      <c r="V221" s="22">
        <f t="shared" si="39"/>
        <v>-6.5410293518401011E-2</v>
      </c>
      <c r="W221" s="22">
        <f t="shared" si="40"/>
        <v>-8.5465623177219015E-3</v>
      </c>
      <c r="X221" s="22">
        <f t="shared" si="41"/>
        <v>1.9997337930705669E-2</v>
      </c>
    </row>
    <row r="222" spans="1:24">
      <c r="A222" s="1">
        <v>41639</v>
      </c>
      <c r="B222">
        <v>3574.5</v>
      </c>
      <c r="C222" s="10">
        <f t="shared" si="42"/>
        <v>1.7361605236943189E-2</v>
      </c>
      <c r="D222">
        <v>3409.5</v>
      </c>
      <c r="E222" s="10">
        <f t="shared" si="34"/>
        <v>4.5377893607235986E-2</v>
      </c>
      <c r="F222">
        <v>435</v>
      </c>
      <c r="G222" s="10">
        <f t="shared" si="35"/>
        <v>1.7781937295273886E-2</v>
      </c>
      <c r="H222">
        <v>1450</v>
      </c>
      <c r="I222" s="10">
        <f t="shared" si="36"/>
        <v>4.4668587896253609E-2</v>
      </c>
      <c r="J222">
        <v>403.7</v>
      </c>
      <c r="K222" s="10">
        <f t="shared" si="37"/>
        <v>0.15872560275545355</v>
      </c>
      <c r="T222" s="22">
        <f t="shared" si="38"/>
        <v>1.1348539736978511E-2</v>
      </c>
      <c r="U222" s="22">
        <f t="shared" si="33"/>
        <v>5.1192519299427863E-2</v>
      </c>
      <c r="V222" s="22">
        <f t="shared" si="39"/>
        <v>1.2411230317449166E-2</v>
      </c>
      <c r="W222" s="22">
        <f t="shared" si="40"/>
        <v>2.8133645041131566E-2</v>
      </c>
      <c r="X222" s="22">
        <f t="shared" si="41"/>
        <v>0.14520173036281325</v>
      </c>
    </row>
    <row r="223" spans="1:24">
      <c r="A223" s="1">
        <v>41670</v>
      </c>
      <c r="B223">
        <v>3858.5</v>
      </c>
      <c r="C223" s="10">
        <f t="shared" si="42"/>
        <v>7.945167156245625E-2</v>
      </c>
      <c r="D223">
        <v>3243.5</v>
      </c>
      <c r="E223" s="10">
        <f t="shared" si="34"/>
        <v>-4.8687490834433245E-2</v>
      </c>
      <c r="F223">
        <v>429.1</v>
      </c>
      <c r="G223" s="10">
        <f t="shared" si="35"/>
        <v>-1.3563218390804543E-2</v>
      </c>
      <c r="H223">
        <v>1388</v>
      </c>
      <c r="I223" s="10">
        <f t="shared" si="36"/>
        <v>-4.2758620689655191E-2</v>
      </c>
      <c r="J223">
        <v>408.3</v>
      </c>
      <c r="K223" s="10">
        <f t="shared" si="37"/>
        <v>1.1394599950458328E-2</v>
      </c>
      <c r="T223" s="22">
        <f t="shared" si="38"/>
        <v>7.3438606062491571E-2</v>
      </c>
      <c r="U223" s="22">
        <f t="shared" si="33"/>
        <v>-4.2872865142241368E-2</v>
      </c>
      <c r="V223" s="22">
        <f t="shared" si="39"/>
        <v>-1.8933925368629263E-2</v>
      </c>
      <c r="W223" s="22">
        <f t="shared" si="40"/>
        <v>-5.9293563544777231E-2</v>
      </c>
      <c r="X223" s="22">
        <f t="shared" si="41"/>
        <v>-2.1292724421819852E-3</v>
      </c>
    </row>
    <row r="224" spans="1:24">
      <c r="A224" s="1">
        <v>41698</v>
      </c>
      <c r="B224">
        <v>4084</v>
      </c>
      <c r="C224" s="10">
        <f t="shared" si="42"/>
        <v>5.844239989633282E-2</v>
      </c>
      <c r="D224">
        <v>3432.5</v>
      </c>
      <c r="E224" s="10">
        <f t="shared" si="34"/>
        <v>5.8270386927701479E-2</v>
      </c>
      <c r="F224">
        <v>410.9</v>
      </c>
      <c r="G224" s="10">
        <f t="shared" si="35"/>
        <v>-4.2414355628058842E-2</v>
      </c>
      <c r="H224">
        <v>1573</v>
      </c>
      <c r="I224" s="10">
        <f t="shared" si="36"/>
        <v>0.13328530259366</v>
      </c>
      <c r="J224">
        <v>431.7</v>
      </c>
      <c r="K224" s="10">
        <f t="shared" si="37"/>
        <v>5.7310800881704482E-2</v>
      </c>
      <c r="T224" s="22">
        <f t="shared" si="38"/>
        <v>5.2429334396368141E-2</v>
      </c>
      <c r="U224" s="22">
        <f t="shared" si="33"/>
        <v>6.4085012619893356E-2</v>
      </c>
      <c r="V224" s="22">
        <f t="shared" si="39"/>
        <v>-4.7785062605883562E-2</v>
      </c>
      <c r="W224" s="22">
        <f t="shared" si="40"/>
        <v>0.11675035973853796</v>
      </c>
      <c r="X224" s="22">
        <f t="shared" si="41"/>
        <v>4.3786928489064167E-2</v>
      </c>
    </row>
    <row r="225" spans="1:24">
      <c r="A225" s="1">
        <v>41729</v>
      </c>
      <c r="B225">
        <v>3876.5</v>
      </c>
      <c r="C225" s="10">
        <f t="shared" si="42"/>
        <v>-5.0808031341821769E-2</v>
      </c>
      <c r="D225">
        <v>3337.5</v>
      </c>
      <c r="E225" s="10">
        <f t="shared" si="34"/>
        <v>-2.7676620538965802E-2</v>
      </c>
      <c r="F225">
        <v>414.2</v>
      </c>
      <c r="G225" s="10">
        <f t="shared" si="35"/>
        <v>8.0311511316621953E-3</v>
      </c>
      <c r="H225">
        <v>1596</v>
      </c>
      <c r="I225" s="10">
        <f t="shared" si="36"/>
        <v>1.4621741894469187E-2</v>
      </c>
      <c r="J225">
        <v>418.1</v>
      </c>
      <c r="K225" s="10">
        <f t="shared" si="37"/>
        <v>-3.1503358813991134E-2</v>
      </c>
      <c r="T225" s="22">
        <f t="shared" si="38"/>
        <v>-5.6821096841786448E-2</v>
      </c>
      <c r="U225" s="22">
        <f t="shared" si="33"/>
        <v>-2.1861994846773921E-2</v>
      </c>
      <c r="V225" s="22">
        <f t="shared" si="39"/>
        <v>2.6604441538374745E-3</v>
      </c>
      <c r="W225" s="22">
        <f t="shared" si="40"/>
        <v>-1.9132009606528562E-3</v>
      </c>
      <c r="X225" s="22">
        <f t="shared" si="41"/>
        <v>-4.5027231206631449E-2</v>
      </c>
    </row>
    <row r="226" spans="1:24">
      <c r="A226" s="1">
        <v>41759</v>
      </c>
      <c r="B226">
        <v>4664</v>
      </c>
      <c r="C226" s="10">
        <f t="shared" si="42"/>
        <v>0.20314716883786921</v>
      </c>
      <c r="D226">
        <v>3224.5</v>
      </c>
      <c r="E226" s="10">
        <f t="shared" si="34"/>
        <v>-3.385767790262173E-2</v>
      </c>
      <c r="F226">
        <v>400</v>
      </c>
      <c r="G226" s="10">
        <f t="shared" si="35"/>
        <v>-3.4282955094157352E-2</v>
      </c>
      <c r="H226">
        <v>1681</v>
      </c>
      <c r="I226" s="10">
        <f t="shared" si="36"/>
        <v>5.3258145363408449E-2</v>
      </c>
      <c r="J226">
        <v>426.4</v>
      </c>
      <c r="K226" s="10">
        <f t="shared" si="37"/>
        <v>1.9851710117196664E-2</v>
      </c>
      <c r="T226" s="22">
        <f t="shared" si="38"/>
        <v>0.19713410333790454</v>
      </c>
      <c r="U226" s="22">
        <f t="shared" si="33"/>
        <v>-2.8043052210429849E-2</v>
      </c>
      <c r="V226" s="22">
        <f t="shared" si="39"/>
        <v>-3.9653662071982072E-2</v>
      </c>
      <c r="W226" s="22">
        <f t="shared" si="40"/>
        <v>3.6723202508286409E-2</v>
      </c>
      <c r="X226" s="22">
        <f t="shared" si="41"/>
        <v>6.32783772455635E-3</v>
      </c>
    </row>
    <row r="227" spans="1:24">
      <c r="A227" s="1">
        <v>41789</v>
      </c>
      <c r="B227">
        <v>4283.5</v>
      </c>
      <c r="C227" s="10">
        <f t="shared" si="42"/>
        <v>-8.1582332761578003E-2</v>
      </c>
      <c r="D227">
        <v>3057</v>
      </c>
      <c r="E227" s="10">
        <f t="shared" si="34"/>
        <v>-5.1946038145448958E-2</v>
      </c>
      <c r="F227">
        <v>423.1</v>
      </c>
      <c r="G227" s="10">
        <f t="shared" si="35"/>
        <v>5.7749999999999968E-2</v>
      </c>
      <c r="H227">
        <v>1672</v>
      </c>
      <c r="I227" s="10">
        <f t="shared" si="36"/>
        <v>-5.353955978584124E-3</v>
      </c>
      <c r="J227">
        <v>409.8</v>
      </c>
      <c r="K227" s="10">
        <f t="shared" si="37"/>
        <v>-3.8930581613508375E-2</v>
      </c>
      <c r="T227" s="22">
        <f t="shared" si="38"/>
        <v>-8.7595398261542681E-2</v>
      </c>
      <c r="U227" s="22">
        <f t="shared" si="33"/>
        <v>-4.6131412453257081E-2</v>
      </c>
      <c r="V227" s="22">
        <f t="shared" si="39"/>
        <v>5.2379293022175248E-2</v>
      </c>
      <c r="W227" s="22">
        <f t="shared" si="40"/>
        <v>-2.1888898833706167E-2</v>
      </c>
      <c r="X227" s="22">
        <f t="shared" si="41"/>
        <v>-5.245445400614869E-2</v>
      </c>
    </row>
    <row r="228" spans="1:24">
      <c r="A228" s="1">
        <v>41820</v>
      </c>
      <c r="B228">
        <v>4340.5</v>
      </c>
      <c r="C228" s="10">
        <f t="shared" si="42"/>
        <v>1.3306875218862979E-2</v>
      </c>
      <c r="D228">
        <v>3108.5</v>
      </c>
      <c r="E228" s="10">
        <f t="shared" si="34"/>
        <v>1.6846581615963307E-2</v>
      </c>
      <c r="F228">
        <v>432.9</v>
      </c>
      <c r="G228" s="10">
        <f t="shared" si="35"/>
        <v>2.316237296147472E-2</v>
      </c>
      <c r="H228">
        <v>1622</v>
      </c>
      <c r="I228" s="10">
        <f t="shared" si="36"/>
        <v>-2.9904306220095656E-2</v>
      </c>
      <c r="J228">
        <v>384.1</v>
      </c>
      <c r="K228" s="10">
        <f t="shared" si="37"/>
        <v>-6.2713518789653477E-2</v>
      </c>
      <c r="T228" s="22">
        <f t="shared" si="38"/>
        <v>7.2938097188983012E-3</v>
      </c>
      <c r="U228" s="22">
        <f t="shared" si="33"/>
        <v>2.2661207308155188E-2</v>
      </c>
      <c r="V228" s="22">
        <f t="shared" si="39"/>
        <v>1.779166598365E-2</v>
      </c>
      <c r="W228" s="22">
        <f t="shared" si="40"/>
        <v>-4.6439249075217695E-2</v>
      </c>
      <c r="X228" s="22">
        <f t="shared" si="41"/>
        <v>-7.6237391182293793E-2</v>
      </c>
    </row>
    <row r="229" spans="1:24">
      <c r="A229" s="1">
        <v>41851</v>
      </c>
      <c r="B229">
        <v>4344.5</v>
      </c>
      <c r="C229" s="10">
        <f t="shared" si="42"/>
        <v>9.2155281649586307E-4</v>
      </c>
      <c r="D229">
        <v>3392</v>
      </c>
      <c r="E229" s="10">
        <f t="shared" si="34"/>
        <v>9.1201544153128422E-2</v>
      </c>
      <c r="F229">
        <v>427.8</v>
      </c>
      <c r="G229" s="10">
        <f t="shared" si="35"/>
        <v>-1.1781011781011652E-2</v>
      </c>
      <c r="H229">
        <v>1591</v>
      </c>
      <c r="I229" s="10">
        <f t="shared" si="36"/>
        <v>-1.9112207151664617E-2</v>
      </c>
      <c r="J229">
        <v>369.1</v>
      </c>
      <c r="K229" s="10">
        <f t="shared" si="37"/>
        <v>-3.9052330122363976E-2</v>
      </c>
      <c r="T229" s="22">
        <f t="shared" si="38"/>
        <v>-5.0915126834688148E-3</v>
      </c>
      <c r="U229" s="22">
        <f t="shared" si="33"/>
        <v>9.7016169845320299E-2</v>
      </c>
      <c r="V229" s="22">
        <f t="shared" si="39"/>
        <v>-1.7151718758836372E-2</v>
      </c>
      <c r="W229" s="22">
        <f t="shared" si="40"/>
        <v>-3.5647150006786657E-2</v>
      </c>
      <c r="X229" s="22">
        <f t="shared" si="41"/>
        <v>-5.2576202515004292E-2</v>
      </c>
    </row>
    <row r="230" spans="1:24">
      <c r="A230" s="1">
        <v>41880</v>
      </c>
      <c r="B230">
        <v>4567</v>
      </c>
      <c r="C230" s="10">
        <f t="shared" si="42"/>
        <v>5.1214178846817893E-2</v>
      </c>
      <c r="D230">
        <v>3213.5</v>
      </c>
      <c r="E230" s="10">
        <f t="shared" si="34"/>
        <v>-5.2623820754716943E-2</v>
      </c>
      <c r="F230">
        <v>445.1</v>
      </c>
      <c r="G230" s="10">
        <f t="shared" si="35"/>
        <v>4.0439457690509606E-2</v>
      </c>
      <c r="H230">
        <v>1646</v>
      </c>
      <c r="I230" s="10">
        <f t="shared" si="36"/>
        <v>3.4569453174104314E-2</v>
      </c>
      <c r="J230">
        <v>393.7</v>
      </c>
      <c r="K230" s="10">
        <f t="shared" si="37"/>
        <v>6.6648604714169446E-2</v>
      </c>
      <c r="T230" s="22">
        <f t="shared" si="38"/>
        <v>4.5201113346853214E-2</v>
      </c>
      <c r="U230" s="22">
        <f t="shared" si="33"/>
        <v>-4.6809195062525066E-2</v>
      </c>
      <c r="V230" s="22">
        <f t="shared" si="39"/>
        <v>3.5068750712684886E-2</v>
      </c>
      <c r="W230" s="22">
        <f t="shared" si="40"/>
        <v>1.8034510318982271E-2</v>
      </c>
      <c r="X230" s="22">
        <f t="shared" si="41"/>
        <v>5.3124732321529131E-2</v>
      </c>
    </row>
    <row r="231" spans="1:24">
      <c r="A231" s="1">
        <v>41912</v>
      </c>
      <c r="B231">
        <v>4441.5</v>
      </c>
      <c r="C231" s="10">
        <f t="shared" si="42"/>
        <v>-2.7479746003941319E-2</v>
      </c>
      <c r="D231">
        <v>3031.5</v>
      </c>
      <c r="E231" s="10">
        <f t="shared" si="34"/>
        <v>-5.6636066594056289E-2</v>
      </c>
      <c r="F231">
        <v>471.5</v>
      </c>
      <c r="G231" s="10">
        <f t="shared" si="35"/>
        <v>5.9312514041788278E-2</v>
      </c>
      <c r="H231">
        <v>1610</v>
      </c>
      <c r="I231" s="10">
        <f t="shared" si="36"/>
        <v>-2.1871202916160404E-2</v>
      </c>
      <c r="J231">
        <v>365.4</v>
      </c>
      <c r="K231" s="10">
        <f t="shared" si="37"/>
        <v>-7.1882143764287587E-2</v>
      </c>
      <c r="T231" s="22">
        <f t="shared" si="38"/>
        <v>-3.3492811503905998E-2</v>
      </c>
      <c r="U231" s="22">
        <f t="shared" si="33"/>
        <v>-5.0821440901864412E-2</v>
      </c>
      <c r="V231" s="22">
        <f t="shared" si="39"/>
        <v>5.3941807063963558E-2</v>
      </c>
      <c r="W231" s="22">
        <f t="shared" si="40"/>
        <v>-3.8406145771282443E-2</v>
      </c>
      <c r="X231" s="22">
        <f t="shared" si="41"/>
        <v>-8.5406016156927902E-2</v>
      </c>
    </row>
    <row r="232" spans="1:24">
      <c r="A232" s="12">
        <v>41943</v>
      </c>
      <c r="B232">
        <v>4543.5</v>
      </c>
      <c r="C232" s="10">
        <f t="shared" si="42"/>
        <v>2.2965214454576222E-2</v>
      </c>
      <c r="D232">
        <v>2971.5</v>
      </c>
      <c r="E232" s="10">
        <f t="shared" si="34"/>
        <v>-1.9792182088075205E-2</v>
      </c>
      <c r="F232">
        <v>458.7</v>
      </c>
      <c r="G232" s="10">
        <f t="shared" si="35"/>
        <v>-2.7147401908801716E-2</v>
      </c>
      <c r="H232">
        <v>1695</v>
      </c>
      <c r="I232" s="10">
        <f t="shared" si="36"/>
        <v>5.2795031055900665E-2</v>
      </c>
      <c r="J232">
        <v>377.7</v>
      </c>
      <c r="K232" s="10">
        <f t="shared" si="37"/>
        <v>3.3661740558292408E-2</v>
      </c>
      <c r="T232" s="22">
        <f t="shared" si="38"/>
        <v>1.6952148954611543E-2</v>
      </c>
      <c r="U232" s="22">
        <f t="shared" si="33"/>
        <v>-1.3977556395883325E-2</v>
      </c>
      <c r="V232" s="22">
        <f t="shared" si="39"/>
        <v>-3.2518108886626436E-2</v>
      </c>
      <c r="W232" s="22">
        <f t="shared" si="40"/>
        <v>3.6260088200778626E-2</v>
      </c>
      <c r="X232" s="22">
        <f t="shared" si="41"/>
        <v>2.0137868165652092E-2</v>
      </c>
    </row>
    <row r="233" spans="1:24">
      <c r="A233" s="1">
        <v>41971</v>
      </c>
      <c r="B233">
        <v>4780</v>
      </c>
      <c r="C233" s="10">
        <f t="shared" si="42"/>
        <v>5.205238252448563E-2</v>
      </c>
      <c r="D233">
        <v>2992.5</v>
      </c>
      <c r="E233" s="10">
        <f t="shared" si="34"/>
        <v>7.0671378091873294E-3</v>
      </c>
      <c r="F233">
        <v>481.1</v>
      </c>
      <c r="G233" s="10">
        <f t="shared" si="35"/>
        <v>4.883366034445169E-2</v>
      </c>
      <c r="H233">
        <v>1786</v>
      </c>
      <c r="I233" s="10">
        <f t="shared" si="36"/>
        <v>5.3687315634218358E-2</v>
      </c>
      <c r="J233">
        <v>407.1</v>
      </c>
      <c r="K233" s="10">
        <f t="shared" si="37"/>
        <v>7.783955520254171E-2</v>
      </c>
      <c r="T233" s="22">
        <f t="shared" si="38"/>
        <v>4.6039317024520951E-2</v>
      </c>
      <c r="U233" s="22">
        <f t="shared" si="33"/>
        <v>1.288176350137921E-2</v>
      </c>
      <c r="V233" s="22">
        <f t="shared" si="39"/>
        <v>4.346295336662697E-2</v>
      </c>
      <c r="W233" s="22">
        <f t="shared" si="40"/>
        <v>3.7152372779096318E-2</v>
      </c>
      <c r="X233" s="22">
        <f t="shared" si="41"/>
        <v>6.4315682809901395E-2</v>
      </c>
    </row>
    <row r="234" spans="1:24">
      <c r="A234" s="1">
        <v>42004</v>
      </c>
      <c r="B234">
        <v>4555.5</v>
      </c>
      <c r="C234" s="10">
        <f t="shared" si="42"/>
        <v>-4.696652719665273E-2</v>
      </c>
      <c r="D234">
        <v>3000</v>
      </c>
      <c r="E234" s="10">
        <f t="shared" si="34"/>
        <v>2.5062656641603454E-3</v>
      </c>
      <c r="F234">
        <v>472</v>
      </c>
      <c r="G234" s="10">
        <f t="shared" si="35"/>
        <v>-1.891498648929546E-2</v>
      </c>
      <c r="H234">
        <v>1764</v>
      </c>
      <c r="I234" s="10">
        <f t="shared" si="36"/>
        <v>-1.2318029115341522E-2</v>
      </c>
      <c r="J234">
        <v>465.7</v>
      </c>
      <c r="K234" s="10">
        <f t="shared" si="37"/>
        <v>0.14394497666421024</v>
      </c>
      <c r="T234" s="22">
        <f t="shared" si="38"/>
        <v>-5.2979592696617409E-2</v>
      </c>
      <c r="U234" s="22">
        <f t="shared" si="33"/>
        <v>8.3208913563522259E-3</v>
      </c>
      <c r="V234" s="22">
        <f t="shared" si="39"/>
        <v>-2.428569346712018E-2</v>
      </c>
      <c r="W234" s="22">
        <f t="shared" si="40"/>
        <v>-2.8852971970463565E-2</v>
      </c>
      <c r="X234" s="22">
        <f t="shared" si="41"/>
        <v>0.13042110427156994</v>
      </c>
    </row>
    <row r="235" spans="1:24">
      <c r="A235" s="1">
        <v>42034</v>
      </c>
      <c r="B235">
        <v>4743</v>
      </c>
      <c r="C235" s="10">
        <f t="shared" si="42"/>
        <v>4.1159038524860136E-2</v>
      </c>
      <c r="D235">
        <v>2925</v>
      </c>
      <c r="E235" s="10">
        <f t="shared" si="34"/>
        <v>-2.5000000000000022E-2</v>
      </c>
      <c r="F235">
        <v>507.5</v>
      </c>
      <c r="G235" s="10">
        <f t="shared" si="35"/>
        <v>7.5211864406779627E-2</v>
      </c>
      <c r="H235">
        <v>1897</v>
      </c>
      <c r="I235" s="10">
        <f t="shared" si="36"/>
        <v>7.5396825396825351E-2</v>
      </c>
      <c r="J235">
        <v>480.2</v>
      </c>
      <c r="K235" s="10">
        <f t="shared" si="37"/>
        <v>3.1135924414859462E-2</v>
      </c>
      <c r="T235" s="22">
        <f t="shared" si="38"/>
        <v>3.5145973024895458E-2</v>
      </c>
      <c r="U235" s="22">
        <f t="shared" si="33"/>
        <v>-1.9185374307808142E-2</v>
      </c>
      <c r="V235" s="22">
        <f t="shared" si="39"/>
        <v>6.98411574289549E-2</v>
      </c>
      <c r="W235" s="22">
        <f t="shared" si="40"/>
        <v>5.8861882541703311E-2</v>
      </c>
      <c r="X235" s="22">
        <f t="shared" si="41"/>
        <v>1.7612052022219146E-2</v>
      </c>
    </row>
    <row r="236" spans="1:24">
      <c r="A236" s="1">
        <v>42062</v>
      </c>
      <c r="B236">
        <v>4469.5</v>
      </c>
      <c r="C236" s="10">
        <f t="shared" si="42"/>
        <v>-5.7663925785367942E-2</v>
      </c>
      <c r="D236">
        <v>3192</v>
      </c>
      <c r="E236" s="10">
        <f t="shared" si="34"/>
        <v>9.1282051282051357E-2</v>
      </c>
      <c r="F236">
        <v>532</v>
      </c>
      <c r="G236" s="10">
        <f t="shared" si="35"/>
        <v>4.8275862068965614E-2</v>
      </c>
      <c r="H236">
        <v>1896</v>
      </c>
      <c r="I236" s="10">
        <f t="shared" si="36"/>
        <v>-5.2714812862408866E-4</v>
      </c>
      <c r="J236">
        <v>484.5</v>
      </c>
      <c r="K236" s="10">
        <f t="shared" si="37"/>
        <v>8.9546022490629706E-3</v>
      </c>
      <c r="T236" s="22">
        <f t="shared" si="38"/>
        <v>-6.3676991285332621E-2</v>
      </c>
      <c r="U236" s="22">
        <f t="shared" si="33"/>
        <v>9.7096676974243235E-2</v>
      </c>
      <c r="V236" s="22">
        <f t="shared" si="39"/>
        <v>4.2905155091140894E-2</v>
      </c>
      <c r="W236" s="22">
        <f t="shared" si="40"/>
        <v>-1.7062090983746132E-2</v>
      </c>
      <c r="X236" s="22">
        <f t="shared" si="41"/>
        <v>-4.569270143577343E-3</v>
      </c>
    </row>
    <row r="237" spans="1:24">
      <c r="A237" s="1">
        <v>42094</v>
      </c>
      <c r="B237">
        <v>4626.5</v>
      </c>
      <c r="C237" s="10">
        <f t="shared" si="42"/>
        <v>3.5126971697057918E-2</v>
      </c>
      <c r="D237">
        <v>2772</v>
      </c>
      <c r="E237" s="10">
        <f t="shared" si="34"/>
        <v>-0.13157894736842102</v>
      </c>
      <c r="F237">
        <v>523.5</v>
      </c>
      <c r="G237" s="10">
        <f t="shared" si="35"/>
        <v>-1.5977443609022535E-2</v>
      </c>
      <c r="H237">
        <v>1831</v>
      </c>
      <c r="I237" s="10">
        <f t="shared" si="36"/>
        <v>-3.4282700421940926E-2</v>
      </c>
      <c r="J237">
        <v>466.7</v>
      </c>
      <c r="K237" s="10">
        <f t="shared" si="37"/>
        <v>-3.67389060887513E-2</v>
      </c>
      <c r="T237" s="22">
        <f t="shared" si="38"/>
        <v>2.9113906197093239E-2</v>
      </c>
      <c r="U237" s="22">
        <f t="shared" si="33"/>
        <v>-0.12576432167622914</v>
      </c>
      <c r="V237" s="22">
        <f t="shared" si="39"/>
        <v>-2.1348150586847255E-2</v>
      </c>
      <c r="W237" s="22">
        <f t="shared" si="40"/>
        <v>-5.0817643277062965E-2</v>
      </c>
      <c r="X237" s="22">
        <f t="shared" si="41"/>
        <v>-5.0262778481391615E-2</v>
      </c>
    </row>
    <row r="238" spans="1:24">
      <c r="A238" s="12">
        <v>42124</v>
      </c>
      <c r="B238">
        <v>4496.5</v>
      </c>
      <c r="C238" s="10">
        <f t="shared" si="42"/>
        <v>-2.8098994920566334E-2</v>
      </c>
      <c r="D238">
        <v>2885</v>
      </c>
      <c r="E238" s="10">
        <f t="shared" si="34"/>
        <v>4.0764790764790781E-2</v>
      </c>
      <c r="F238">
        <v>508</v>
      </c>
      <c r="G238" s="10">
        <f t="shared" si="35"/>
        <v>-2.9608404966571134E-2</v>
      </c>
      <c r="H238">
        <v>1839</v>
      </c>
      <c r="I238" s="10">
        <f t="shared" si="36"/>
        <v>4.3691971600219315E-3</v>
      </c>
      <c r="J238">
        <v>486</v>
      </c>
      <c r="K238" s="10">
        <f t="shared" si="37"/>
        <v>4.1354188986501006E-2</v>
      </c>
      <c r="T238" s="22">
        <f t="shared" si="38"/>
        <v>-3.4112060420531012E-2</v>
      </c>
      <c r="U238" s="22">
        <f t="shared" si="33"/>
        <v>4.6579416456982659E-2</v>
      </c>
      <c r="V238" s="22">
        <f t="shared" si="39"/>
        <v>-3.4979111944395853E-2</v>
      </c>
      <c r="W238" s="22">
        <f t="shared" si="40"/>
        <v>-1.2165745695100112E-2</v>
      </c>
      <c r="X238" s="22">
        <f t="shared" si="41"/>
        <v>2.7830316593860691E-2</v>
      </c>
    </row>
    <row r="239" spans="1:24">
      <c r="A239" s="1">
        <v>42153</v>
      </c>
      <c r="B239">
        <v>4372.5</v>
      </c>
      <c r="C239" s="10">
        <f t="shared" si="42"/>
        <v>-2.757700433670629E-2</v>
      </c>
      <c r="D239">
        <v>2856</v>
      </c>
      <c r="E239" s="10">
        <f t="shared" si="34"/>
        <v>-1.005199306759097E-2</v>
      </c>
      <c r="F239">
        <v>515</v>
      </c>
      <c r="G239" s="10">
        <f t="shared" si="35"/>
        <v>1.3779527559055094E-2</v>
      </c>
      <c r="H239">
        <v>1896</v>
      </c>
      <c r="I239" s="10">
        <f t="shared" si="36"/>
        <v>3.0995106035889064E-2</v>
      </c>
      <c r="J239">
        <v>568.5</v>
      </c>
      <c r="K239" s="10">
        <f t="shared" si="37"/>
        <v>0.16975308641975317</v>
      </c>
      <c r="T239" s="22">
        <f t="shared" si="38"/>
        <v>-3.3590069836670969E-2</v>
      </c>
      <c r="U239" s="22">
        <f t="shared" si="33"/>
        <v>-4.2373673753990891E-3</v>
      </c>
      <c r="V239" s="22">
        <f t="shared" si="39"/>
        <v>8.4088205812303737E-3</v>
      </c>
      <c r="W239" s="22">
        <f t="shared" si="40"/>
        <v>1.4460163180767021E-2</v>
      </c>
      <c r="X239" s="22">
        <f t="shared" si="41"/>
        <v>0.15622921402711287</v>
      </c>
    </row>
    <row r="240" spans="1:24">
      <c r="A240" s="1">
        <v>42185</v>
      </c>
      <c r="B240">
        <v>4019</v>
      </c>
      <c r="C240" s="10">
        <f t="shared" si="42"/>
        <v>-8.0846197827329935E-2</v>
      </c>
      <c r="D240">
        <v>2614</v>
      </c>
      <c r="E240" s="10">
        <f t="shared" si="34"/>
        <v>-8.4733893557423001E-2</v>
      </c>
      <c r="F240">
        <v>451.2</v>
      </c>
      <c r="G240" s="10">
        <f t="shared" si="35"/>
        <v>-0.12388349514563113</v>
      </c>
      <c r="H240">
        <v>1738</v>
      </c>
      <c r="I240" s="10">
        <f t="shared" si="36"/>
        <v>-8.333333333333337E-2</v>
      </c>
      <c r="J240">
        <v>512.5</v>
      </c>
      <c r="K240" s="10">
        <f t="shared" si="37"/>
        <v>-9.850483729111692E-2</v>
      </c>
      <c r="T240" s="22">
        <f t="shared" si="38"/>
        <v>-8.6859263327294614E-2</v>
      </c>
      <c r="U240" s="22">
        <f t="shared" si="33"/>
        <v>-7.8919267865231124E-2</v>
      </c>
      <c r="V240" s="22">
        <f t="shared" si="39"/>
        <v>-0.12925420212345584</v>
      </c>
      <c r="W240" s="22">
        <f t="shared" si="40"/>
        <v>-9.986827618845541E-2</v>
      </c>
      <c r="X240" s="22">
        <f t="shared" si="41"/>
        <v>-0.11202870968375724</v>
      </c>
    </row>
    <row r="241" spans="1:24">
      <c r="A241" s="1">
        <v>42216</v>
      </c>
      <c r="B241">
        <v>4320</v>
      </c>
      <c r="C241" s="10">
        <f t="shared" si="42"/>
        <v>7.4894252301567654E-2</v>
      </c>
      <c r="D241">
        <v>2486.5</v>
      </c>
      <c r="E241" s="10">
        <f t="shared" si="34"/>
        <v>-4.8775822494261711E-2</v>
      </c>
      <c r="F241">
        <v>480.2</v>
      </c>
      <c r="G241" s="10">
        <f t="shared" si="35"/>
        <v>6.4273049645390046E-2</v>
      </c>
      <c r="H241">
        <v>1834</v>
      </c>
      <c r="I241" s="10">
        <f t="shared" si="36"/>
        <v>5.5235903337169212E-2</v>
      </c>
      <c r="J241">
        <v>521</v>
      </c>
      <c r="K241" s="10">
        <f t="shared" si="37"/>
        <v>1.6585365853658551E-2</v>
      </c>
      <c r="T241" s="22">
        <f t="shared" si="38"/>
        <v>6.8881186801602975E-2</v>
      </c>
      <c r="U241" s="22">
        <f t="shared" si="33"/>
        <v>-4.2961196802069834E-2</v>
      </c>
      <c r="V241" s="22">
        <f t="shared" si="39"/>
        <v>5.8902342667565326E-2</v>
      </c>
      <c r="W241" s="22">
        <f t="shared" si="40"/>
        <v>3.8700960482047173E-2</v>
      </c>
      <c r="X241" s="22">
        <f t="shared" si="41"/>
        <v>3.0614934610182377E-3</v>
      </c>
    </row>
    <row r="242" spans="1:24">
      <c r="A242" s="1">
        <v>42247</v>
      </c>
      <c r="B242">
        <v>4120</v>
      </c>
      <c r="C242" s="10">
        <f t="shared" si="42"/>
        <v>-4.629629629629628E-2</v>
      </c>
      <c r="D242">
        <v>2388</v>
      </c>
      <c r="E242" s="10">
        <f t="shared" si="34"/>
        <v>-3.9613915141765488E-2</v>
      </c>
      <c r="F242">
        <v>452.2</v>
      </c>
      <c r="G242" s="10">
        <f t="shared" si="35"/>
        <v>-5.8309037900874605E-2</v>
      </c>
      <c r="H242">
        <v>1739</v>
      </c>
      <c r="I242" s="10">
        <f t="shared" si="36"/>
        <v>-5.1799345692475462E-2</v>
      </c>
      <c r="J242">
        <v>515.5</v>
      </c>
      <c r="K242" s="10">
        <f t="shared" si="37"/>
        <v>-1.0556621880998041E-2</v>
      </c>
      <c r="T242" s="22">
        <f t="shared" si="38"/>
        <v>-5.2309361796260959E-2</v>
      </c>
      <c r="U242" s="22">
        <f t="shared" si="33"/>
        <v>-3.3799289449573611E-2</v>
      </c>
      <c r="V242" s="22">
        <f t="shared" si="39"/>
        <v>-6.3679744878699332E-2</v>
      </c>
      <c r="W242" s="22">
        <f t="shared" si="40"/>
        <v>-6.8334288547597502E-2</v>
      </c>
      <c r="X242" s="22">
        <f t="shared" si="41"/>
        <v>-2.4080494273638356E-2</v>
      </c>
    </row>
    <row r="243" spans="1:24">
      <c r="A243" s="1">
        <v>42277</v>
      </c>
      <c r="B243">
        <v>4181.5</v>
      </c>
      <c r="C243" s="10">
        <f t="shared" si="42"/>
        <v>1.4927184466019483E-2</v>
      </c>
      <c r="D243">
        <v>2210</v>
      </c>
      <c r="E243" s="10">
        <f t="shared" si="34"/>
        <v>-7.4539363484087073E-2</v>
      </c>
      <c r="F243">
        <v>447.7</v>
      </c>
      <c r="G243" s="10">
        <f t="shared" si="35"/>
        <v>-9.9513489606368744E-3</v>
      </c>
      <c r="H243">
        <v>1770</v>
      </c>
      <c r="I243" s="10">
        <f t="shared" si="36"/>
        <v>1.7826336975273138E-2</v>
      </c>
      <c r="J243">
        <v>499.4</v>
      </c>
      <c r="K243" s="10">
        <f t="shared" si="37"/>
        <v>-3.1231813773035966E-2</v>
      </c>
      <c r="T243" s="22">
        <f t="shared" si="38"/>
        <v>8.9141189660548042E-3</v>
      </c>
      <c r="U243" s="22">
        <f t="shared" si="33"/>
        <v>-6.8724737791895196E-2</v>
      </c>
      <c r="V243" s="22">
        <f t="shared" si="39"/>
        <v>-1.5322055938461594E-2</v>
      </c>
      <c r="W243" s="22">
        <f t="shared" si="40"/>
        <v>1.2913941201510952E-3</v>
      </c>
      <c r="X243" s="22">
        <f t="shared" si="41"/>
        <v>-4.4755686165676281E-2</v>
      </c>
    </row>
    <row r="244" spans="1:24" s="16" customFormat="1">
      <c r="A244" s="15">
        <v>42307</v>
      </c>
      <c r="B244" s="16">
        <v>4150.5</v>
      </c>
      <c r="C244" s="17">
        <f t="shared" si="42"/>
        <v>-7.4136075570967463E-3</v>
      </c>
      <c r="D244" s="16">
        <v>2358.5</v>
      </c>
      <c r="E244" s="17">
        <f t="shared" si="34"/>
        <v>6.719457013574659E-2</v>
      </c>
      <c r="F244" s="16">
        <v>440.3</v>
      </c>
      <c r="G244" s="17">
        <f t="shared" si="35"/>
        <v>-1.6528925619834656E-2</v>
      </c>
      <c r="H244" s="16">
        <v>1859</v>
      </c>
      <c r="I244" s="17">
        <f t="shared" si="36"/>
        <v>5.0282485875706273E-2</v>
      </c>
      <c r="J244" s="16">
        <v>545</v>
      </c>
      <c r="K244" s="17">
        <f t="shared" si="37"/>
        <v>9.1309571485783003E-2</v>
      </c>
      <c r="T244" s="23">
        <f t="shared" si="38"/>
        <v>-1.3426673057061425E-2</v>
      </c>
      <c r="U244" s="23">
        <f t="shared" si="33"/>
        <v>7.3009195827938467E-2</v>
      </c>
      <c r="V244" s="23">
        <f t="shared" si="39"/>
        <v>-2.1899632597659376E-2</v>
      </c>
      <c r="W244" s="23">
        <f t="shared" si="40"/>
        <v>3.3747543020584234E-2</v>
      </c>
      <c r="X244" s="23">
        <f t="shared" si="41"/>
        <v>7.7785699093142688E-2</v>
      </c>
    </row>
    <row r="245" spans="1:24">
      <c r="A245" s="1">
        <v>42338</v>
      </c>
      <c r="B245">
        <v>4502.5</v>
      </c>
      <c r="C245" s="10">
        <f t="shared" si="42"/>
        <v>8.4809059149500099E-2</v>
      </c>
      <c r="D245">
        <v>2208.5</v>
      </c>
      <c r="E245" s="10">
        <f t="shared" si="34"/>
        <v>-6.3599745601017554E-2</v>
      </c>
      <c r="F245">
        <v>516.5</v>
      </c>
      <c r="G245" s="10">
        <f t="shared" si="35"/>
        <v>0.17306382012264354</v>
      </c>
      <c r="H245">
        <v>1920</v>
      </c>
      <c r="I245" s="10">
        <f t="shared" si="36"/>
        <v>3.2813340505648103E-2</v>
      </c>
      <c r="J245">
        <v>586.5</v>
      </c>
      <c r="K245" s="10">
        <f t="shared" si="37"/>
        <v>7.6146788990825609E-2</v>
      </c>
      <c r="T245">
        <f t="shared" si="38"/>
        <v>7.879599364953542E-2</v>
      </c>
      <c r="U245">
        <f t="shared" si="33"/>
        <v>-5.7785119908825677E-2</v>
      </c>
      <c r="V245">
        <f t="shared" si="39"/>
        <v>0.16769311314481883</v>
      </c>
      <c r="W245">
        <f t="shared" si="40"/>
        <v>1.627839765052606E-2</v>
      </c>
      <c r="X245">
        <f t="shared" si="41"/>
        <v>6.2622916598185294E-2</v>
      </c>
    </row>
    <row r="246" spans="1:24">
      <c r="A246" s="1">
        <v>42369</v>
      </c>
      <c r="B246">
        <v>4616.5</v>
      </c>
      <c r="C246" s="10">
        <f t="shared" si="42"/>
        <v>2.5319267073847795E-2</v>
      </c>
      <c r="D246">
        <v>1979.5</v>
      </c>
      <c r="E246" s="10">
        <f t="shared" si="34"/>
        <v>-0.10369028752546983</v>
      </c>
      <c r="F246">
        <v>499.6</v>
      </c>
      <c r="G246" s="10">
        <f t="shared" si="35"/>
        <v>-3.2720232333010579E-2</v>
      </c>
      <c r="H246">
        <v>1885</v>
      </c>
      <c r="I246" s="10">
        <f t="shared" si="36"/>
        <v>-1.822916666666663E-2</v>
      </c>
      <c r="J246">
        <v>603.5</v>
      </c>
      <c r="K246" s="10">
        <f t="shared" si="37"/>
        <v>2.8985507246376718E-2</v>
      </c>
      <c r="T246">
        <f t="shared" si="38"/>
        <v>1.9306201573883117E-2</v>
      </c>
      <c r="U246">
        <f t="shared" si="33"/>
        <v>-9.7875661833277949E-2</v>
      </c>
      <c r="V246">
        <f t="shared" si="39"/>
        <v>-3.8090939310835299E-2</v>
      </c>
      <c r="W246">
        <f t="shared" si="40"/>
        <v>-3.4764109521788669E-2</v>
      </c>
      <c r="X246">
        <f t="shared" si="41"/>
        <v>1.5461634853736405E-2</v>
      </c>
    </row>
    <row r="247" spans="1:24">
      <c r="A247" s="1">
        <v>42398</v>
      </c>
      <c r="B247">
        <v>4487.5</v>
      </c>
      <c r="C247" s="10">
        <f t="shared" si="42"/>
        <v>-2.7943247048629938E-2</v>
      </c>
      <c r="D247">
        <v>1714</v>
      </c>
      <c r="E247" s="10">
        <f t="shared" si="34"/>
        <v>-0.13412477898459207</v>
      </c>
      <c r="F247">
        <v>516</v>
      </c>
      <c r="G247" s="10">
        <f t="shared" si="35"/>
        <v>3.2826261008807034E-2</v>
      </c>
      <c r="H247">
        <v>1868</v>
      </c>
      <c r="I247" s="10">
        <f t="shared" si="36"/>
        <v>-9.0185676392573466E-3</v>
      </c>
      <c r="J247">
        <v>621</v>
      </c>
      <c r="K247" s="10">
        <f t="shared" si="37"/>
        <v>2.8997514498757315E-2</v>
      </c>
      <c r="T247">
        <f t="shared" si="38"/>
        <v>-3.3956312548594617E-2</v>
      </c>
      <c r="U247">
        <f t="shared" si="33"/>
        <v>-0.1283101532924002</v>
      </c>
      <c r="V247">
        <f t="shared" si="39"/>
        <v>2.7455554030982314E-2</v>
      </c>
      <c r="W247">
        <f t="shared" si="40"/>
        <v>-2.555351049437939E-2</v>
      </c>
      <c r="X247">
        <f t="shared" si="41"/>
        <v>1.5473642106117002E-2</v>
      </c>
    </row>
    <row r="248" spans="1:24">
      <c r="A248" s="1">
        <v>42429</v>
      </c>
      <c r="B248">
        <v>4107</v>
      </c>
      <c r="C248" s="10">
        <f t="shared" si="42"/>
        <v>-8.4791086350974876E-2</v>
      </c>
      <c r="D248">
        <v>1904</v>
      </c>
      <c r="E248" s="10">
        <f t="shared" si="34"/>
        <v>0.11085180863477251</v>
      </c>
      <c r="F248">
        <v>513</v>
      </c>
      <c r="G248" s="10">
        <f t="shared" si="35"/>
        <v>-5.8139534883721034E-3</v>
      </c>
      <c r="H248">
        <v>1933</v>
      </c>
      <c r="I248" s="10">
        <f t="shared" si="36"/>
        <v>3.4796573875802927E-2</v>
      </c>
      <c r="J248">
        <v>596.5</v>
      </c>
      <c r="K248" s="10">
        <f t="shared" si="37"/>
        <v>-3.9452495974235058E-2</v>
      </c>
      <c r="T248">
        <f t="shared" si="38"/>
        <v>-9.0804151850939555E-2</v>
      </c>
      <c r="U248">
        <f t="shared" si="33"/>
        <v>0.11666643432696439</v>
      </c>
      <c r="V248">
        <f t="shared" si="39"/>
        <v>-1.1184660466196823E-2</v>
      </c>
      <c r="W248">
        <f t="shared" si="40"/>
        <v>1.8261631020680884E-2</v>
      </c>
      <c r="X248">
        <f t="shared" si="41"/>
        <v>-5.2976368366875373E-2</v>
      </c>
    </row>
    <row r="249" spans="1:24">
      <c r="A249" s="1">
        <v>42460</v>
      </c>
      <c r="B249">
        <v>3902.5</v>
      </c>
      <c r="C249" s="10">
        <f t="shared" si="42"/>
        <v>-4.9793036279522807E-2</v>
      </c>
      <c r="D249">
        <v>1955.5</v>
      </c>
      <c r="E249" s="10">
        <f t="shared" si="34"/>
        <v>2.7048319327731107E-2</v>
      </c>
      <c r="F249">
        <v>509</v>
      </c>
      <c r="G249" s="10">
        <f t="shared" si="35"/>
        <v>-7.7972709551656916E-3</v>
      </c>
      <c r="H249">
        <v>2023</v>
      </c>
      <c r="I249" s="10">
        <f t="shared" si="36"/>
        <v>4.6559751681324313E-2</v>
      </c>
      <c r="J249">
        <v>629</v>
      </c>
      <c r="K249" s="10">
        <f t="shared" si="37"/>
        <v>5.4484492875104706E-2</v>
      </c>
      <c r="T249">
        <f t="shared" si="38"/>
        <v>-5.5806101779487485E-2</v>
      </c>
      <c r="U249">
        <f t="shared" si="33"/>
        <v>3.2862945019922984E-2</v>
      </c>
      <c r="V249">
        <f t="shared" si="39"/>
        <v>-1.3167977932990411E-2</v>
      </c>
      <c r="W249">
        <f t="shared" si="40"/>
        <v>3.002480882620227E-2</v>
      </c>
      <c r="X249">
        <f t="shared" si="41"/>
        <v>4.0960620482464391E-2</v>
      </c>
    </row>
    <row r="250" spans="1:24">
      <c r="A250" s="12">
        <v>42489</v>
      </c>
      <c r="B250">
        <v>3928</v>
      </c>
      <c r="C250" s="10">
        <f t="shared" si="42"/>
        <v>6.534272901985938E-3</v>
      </c>
      <c r="D250">
        <v>2300.5</v>
      </c>
      <c r="E250" s="10">
        <f t="shared" si="34"/>
        <v>0.17642546663257486</v>
      </c>
      <c r="F250">
        <v>477.3</v>
      </c>
      <c r="G250" s="10">
        <f t="shared" si="35"/>
        <v>-6.2278978388997985E-2</v>
      </c>
      <c r="H250">
        <v>2039</v>
      </c>
      <c r="I250" s="10">
        <f t="shared" si="36"/>
        <v>7.9090459713297978E-3</v>
      </c>
      <c r="J250">
        <v>592</v>
      </c>
      <c r="K250" s="10">
        <f t="shared" si="37"/>
        <v>-5.8823529411764719E-2</v>
      </c>
      <c r="T250">
        <f t="shared" si="38"/>
        <v>5.2120740202126013E-4</v>
      </c>
      <c r="U250">
        <f t="shared" si="33"/>
        <v>0.18224009232476673</v>
      </c>
      <c r="V250">
        <f t="shared" si="39"/>
        <v>-6.7649685366822712E-2</v>
      </c>
      <c r="W250">
        <f t="shared" si="40"/>
        <v>-8.6258968837922452E-3</v>
      </c>
      <c r="X250">
        <f t="shared" si="41"/>
        <v>-7.2347401804405034E-2</v>
      </c>
    </row>
    <row r="251" spans="1:24">
      <c r="A251" s="1">
        <v>42521</v>
      </c>
      <c r="B251">
        <v>4028</v>
      </c>
      <c r="C251" s="10">
        <f t="shared" si="42"/>
        <v>2.5458248472504996E-2</v>
      </c>
      <c r="D251">
        <v>1942.5</v>
      </c>
      <c r="E251" s="10">
        <f t="shared" si="34"/>
        <v>-0.15561834383829598</v>
      </c>
      <c r="F251">
        <v>483.6</v>
      </c>
      <c r="G251" s="10">
        <f t="shared" si="35"/>
        <v>1.3199245757385292E-2</v>
      </c>
      <c r="H251">
        <v>2044</v>
      </c>
      <c r="I251" s="10">
        <f t="shared" si="36"/>
        <v>2.4521824423737737E-3</v>
      </c>
      <c r="J251">
        <v>613</v>
      </c>
      <c r="K251" s="10">
        <f t="shared" si="37"/>
        <v>3.5472972972973027E-2</v>
      </c>
      <c r="T251">
        <f t="shared" si="38"/>
        <v>1.9445182972540317E-2</v>
      </c>
      <c r="U251">
        <f t="shared" si="33"/>
        <v>-0.1498037181461041</v>
      </c>
      <c r="V251">
        <f t="shared" si="39"/>
        <v>7.8285387795605718E-3</v>
      </c>
      <c r="W251">
        <f t="shared" si="40"/>
        <v>-1.4082760412748269E-2</v>
      </c>
      <c r="X251">
        <f t="shared" si="41"/>
        <v>2.1949100580332712E-2</v>
      </c>
    </row>
    <row r="252" spans="1:24">
      <c r="A252" s="1">
        <v>42551</v>
      </c>
      <c r="B252">
        <v>4467</v>
      </c>
      <c r="C252" s="10">
        <f t="shared" si="42"/>
        <v>0.10898709036742793</v>
      </c>
      <c r="D252">
        <v>2294</v>
      </c>
      <c r="E252" s="10">
        <f t="shared" si="34"/>
        <v>0.18095238095238098</v>
      </c>
      <c r="F252">
        <v>524</v>
      </c>
      <c r="G252" s="10">
        <f t="shared" si="35"/>
        <v>8.3540115798180326E-2</v>
      </c>
      <c r="H252">
        <v>2302</v>
      </c>
      <c r="I252" s="10">
        <f t="shared" si="36"/>
        <v>0.1262230919765166</v>
      </c>
      <c r="J252">
        <v>645.5</v>
      </c>
      <c r="K252" s="10">
        <f t="shared" si="37"/>
        <v>5.3017944535073358E-2</v>
      </c>
      <c r="T252">
        <f t="shared" si="38"/>
        <v>0.10297402486746325</v>
      </c>
      <c r="U252">
        <f t="shared" si="33"/>
        <v>0.18676700664457285</v>
      </c>
      <c r="V252">
        <f t="shared" si="39"/>
        <v>7.8169408820355599E-2</v>
      </c>
      <c r="W252">
        <f t="shared" si="40"/>
        <v>0.10968814912139456</v>
      </c>
      <c r="X252">
        <f t="shared" si="41"/>
        <v>3.9494072142433043E-2</v>
      </c>
    </row>
    <row r="253" spans="1:24">
      <c r="A253" s="1">
        <v>42580</v>
      </c>
      <c r="B253">
        <v>5048</v>
      </c>
      <c r="C253" s="10">
        <f t="shared" si="42"/>
        <v>0.13006492052831886</v>
      </c>
      <c r="D253">
        <v>2461.5</v>
      </c>
      <c r="E253" s="10">
        <f t="shared" si="34"/>
        <v>7.301656495204889E-2</v>
      </c>
      <c r="F253">
        <v>534</v>
      </c>
      <c r="G253" s="10">
        <f t="shared" si="35"/>
        <v>1.9083969465648831E-2</v>
      </c>
      <c r="H253">
        <v>2365</v>
      </c>
      <c r="I253" s="10">
        <f t="shared" si="36"/>
        <v>2.7367506516073004E-2</v>
      </c>
      <c r="J253">
        <v>712.5</v>
      </c>
      <c r="K253" s="10">
        <f t="shared" si="37"/>
        <v>0.10379550735863674</v>
      </c>
      <c r="T253">
        <f t="shared" si="38"/>
        <v>0.12405185502835418</v>
      </c>
      <c r="U253">
        <f t="shared" si="33"/>
        <v>7.8831190644240767E-2</v>
      </c>
      <c r="V253">
        <f t="shared" si="39"/>
        <v>1.3713262487824111E-2</v>
      </c>
      <c r="W253">
        <f t="shared" si="40"/>
        <v>1.0832563660950961E-2</v>
      </c>
      <c r="X253">
        <f t="shared" si="41"/>
        <v>9.0271634965996425E-2</v>
      </c>
    </row>
    <row r="254" spans="1:24">
      <c r="A254" s="1">
        <v>42613</v>
      </c>
      <c r="B254">
        <v>4909</v>
      </c>
      <c r="C254" s="10">
        <f t="shared" si="42"/>
        <v>-2.7535657686212356E-2</v>
      </c>
      <c r="D254">
        <v>2301</v>
      </c>
      <c r="E254" s="10">
        <f t="shared" si="34"/>
        <v>-6.5204143814747151E-2</v>
      </c>
      <c r="F254">
        <v>538.5</v>
      </c>
      <c r="G254" s="10">
        <f t="shared" si="35"/>
        <v>8.4269662921347965E-3</v>
      </c>
      <c r="H254">
        <v>2358</v>
      </c>
      <c r="I254" s="10">
        <f t="shared" si="36"/>
        <v>-2.9598308668076223E-3</v>
      </c>
      <c r="J254">
        <v>725</v>
      </c>
      <c r="K254" s="10">
        <f t="shared" si="37"/>
        <v>1.7543859649122862E-2</v>
      </c>
      <c r="T254">
        <f t="shared" si="38"/>
        <v>-3.3548723186177035E-2</v>
      </c>
      <c r="U254">
        <f t="shared" si="33"/>
        <v>-5.9389518122555274E-2</v>
      </c>
      <c r="V254">
        <f t="shared" si="39"/>
        <v>3.0562593143100758E-3</v>
      </c>
      <c r="W254">
        <f t="shared" si="40"/>
        <v>-1.9494773721929665E-2</v>
      </c>
      <c r="X254">
        <f t="shared" si="41"/>
        <v>4.0199872564825479E-3</v>
      </c>
    </row>
    <row r="255" spans="1:24">
      <c r="A255" s="1">
        <v>42643</v>
      </c>
      <c r="B255">
        <v>5004</v>
      </c>
      <c r="C255" s="10">
        <f t="shared" si="42"/>
        <v>1.9352210226115218E-2</v>
      </c>
      <c r="D255">
        <v>2574.5</v>
      </c>
      <c r="E255" s="10">
        <f t="shared" si="34"/>
        <v>0.11886136462407659</v>
      </c>
      <c r="F255">
        <v>524</v>
      </c>
      <c r="G255" s="10">
        <f t="shared" si="35"/>
        <v>-2.6926648096564532E-2</v>
      </c>
      <c r="H255">
        <v>2280</v>
      </c>
      <c r="I255" s="10">
        <f t="shared" si="36"/>
        <v>-3.30788804071247E-2</v>
      </c>
      <c r="J255">
        <v>738</v>
      </c>
      <c r="K255" s="10">
        <f t="shared" si="37"/>
        <v>1.7931034482758568E-2</v>
      </c>
      <c r="T255">
        <f t="shared" si="38"/>
        <v>1.333914472615054E-2</v>
      </c>
      <c r="U255">
        <f t="shared" si="33"/>
        <v>0.12467599031626847</v>
      </c>
      <c r="V255">
        <f t="shared" si="39"/>
        <v>-3.2297355074389252E-2</v>
      </c>
      <c r="W255">
        <f t="shared" si="40"/>
        <v>-4.961382326224674E-2</v>
      </c>
      <c r="X255">
        <f t="shared" si="41"/>
        <v>4.4071620901182541E-3</v>
      </c>
    </row>
    <row r="256" spans="1:24">
      <c r="A256" s="12">
        <v>42674</v>
      </c>
      <c r="B256">
        <v>4588</v>
      </c>
      <c r="C256" s="10">
        <f t="shared" si="42"/>
        <v>-8.3133493205435616E-2</v>
      </c>
      <c r="D256">
        <v>2839.5</v>
      </c>
      <c r="E256" s="10">
        <f t="shared" si="34"/>
        <v>0.10293260827345119</v>
      </c>
      <c r="F256">
        <v>542.5</v>
      </c>
      <c r="G256" s="10">
        <f t="shared" si="35"/>
        <v>3.5305343511450316E-2</v>
      </c>
      <c r="H256">
        <v>2199</v>
      </c>
      <c r="I256" s="10">
        <f t="shared" si="36"/>
        <v>-3.5526315789473739E-2</v>
      </c>
      <c r="J256">
        <v>721.5</v>
      </c>
      <c r="K256" s="10">
        <f t="shared" si="37"/>
        <v>-2.2357723577235755E-2</v>
      </c>
      <c r="T256">
        <f t="shared" si="38"/>
        <v>-8.9146558705400294E-2</v>
      </c>
      <c r="U256">
        <f t="shared" si="33"/>
        <v>0.10874723396564306</v>
      </c>
      <c r="V256">
        <f t="shared" si="39"/>
        <v>2.9934636533625596E-2</v>
      </c>
      <c r="W256">
        <f t="shared" si="40"/>
        <v>-5.2061258644595779E-2</v>
      </c>
      <c r="X256">
        <f t="shared" si="41"/>
        <v>-3.5881595969876071E-2</v>
      </c>
    </row>
    <row r="257" spans="1:24">
      <c r="A257" s="1">
        <v>42704</v>
      </c>
      <c r="B257">
        <v>4149.5</v>
      </c>
      <c r="C257" s="10">
        <f t="shared" si="42"/>
        <v>-9.5575414123801217E-2</v>
      </c>
      <c r="D257">
        <v>2990</v>
      </c>
      <c r="E257" s="10">
        <f t="shared" si="34"/>
        <v>5.3002289135411162E-2</v>
      </c>
      <c r="F257">
        <v>600.5</v>
      </c>
      <c r="G257" s="10">
        <f t="shared" si="35"/>
        <v>0.10691244239631326</v>
      </c>
      <c r="H257">
        <v>2060</v>
      </c>
      <c r="I257" s="10">
        <f t="shared" si="36"/>
        <v>-6.3210550250113684E-2</v>
      </c>
      <c r="J257">
        <v>657.5</v>
      </c>
      <c r="K257" s="10">
        <f t="shared" si="37"/>
        <v>-8.8704088704088746E-2</v>
      </c>
      <c r="T257">
        <f t="shared" si="38"/>
        <v>-0.1015884796237659</v>
      </c>
      <c r="U257">
        <f t="shared" si="33"/>
        <v>5.881691482760304E-2</v>
      </c>
      <c r="V257">
        <f t="shared" si="39"/>
        <v>0.10154173541848853</v>
      </c>
      <c r="W257">
        <f t="shared" si="40"/>
        <v>-7.9745493105235724E-2</v>
      </c>
      <c r="X257">
        <f t="shared" si="41"/>
        <v>-0.10222796109672906</v>
      </c>
    </row>
    <row r="258" spans="1:24">
      <c r="A258" s="1">
        <v>42734</v>
      </c>
      <c r="B258">
        <v>4437.5</v>
      </c>
      <c r="C258" s="10">
        <f t="shared" si="42"/>
        <v>6.9405952524400627E-2</v>
      </c>
      <c r="D258">
        <v>3158.5</v>
      </c>
      <c r="E258" s="10">
        <f t="shared" si="34"/>
        <v>5.6354515050167198E-2</v>
      </c>
      <c r="F258">
        <v>591.5</v>
      </c>
      <c r="G258" s="10">
        <f t="shared" si="35"/>
        <v>-1.4987510407993287E-2</v>
      </c>
      <c r="H258">
        <v>2109</v>
      </c>
      <c r="I258" s="10">
        <f t="shared" si="36"/>
        <v>2.3786407766990258E-2</v>
      </c>
      <c r="J258">
        <v>655</v>
      </c>
      <c r="K258" s="10">
        <f t="shared" si="37"/>
        <v>-3.8022813688213253E-3</v>
      </c>
      <c r="T258">
        <f t="shared" si="38"/>
        <v>6.3392887024435948E-2</v>
      </c>
      <c r="U258">
        <f t="shared" si="33"/>
        <v>6.2169140742359075E-2</v>
      </c>
      <c r="V258">
        <f t="shared" si="39"/>
        <v>-2.0358217385818007E-2</v>
      </c>
      <c r="W258">
        <f t="shared" si="40"/>
        <v>7.2514649118682155E-3</v>
      </c>
      <c r="X258">
        <f t="shared" si="41"/>
        <v>-1.7326153761461641E-2</v>
      </c>
    </row>
    <row r="259" spans="1:24">
      <c r="A259" s="1">
        <v>42766</v>
      </c>
      <c r="B259">
        <v>4194</v>
      </c>
      <c r="C259" s="10">
        <f t="shared" si="42"/>
        <v>-5.4873239436619703E-2</v>
      </c>
      <c r="D259">
        <v>3491</v>
      </c>
      <c r="E259" s="10">
        <f t="shared" si="34"/>
        <v>0.10527148963115396</v>
      </c>
      <c r="F259">
        <v>582</v>
      </c>
      <c r="G259" s="10">
        <f t="shared" si="35"/>
        <v>-1.6060862214708371E-2</v>
      </c>
      <c r="H259">
        <v>2089</v>
      </c>
      <c r="I259" s="10">
        <f t="shared" si="36"/>
        <v>-9.4831673779042225E-3</v>
      </c>
      <c r="J259">
        <v>613</v>
      </c>
      <c r="K259" s="10">
        <f t="shared" si="37"/>
        <v>-6.4122137404580171E-2</v>
      </c>
      <c r="T259">
        <f t="shared" si="38"/>
        <v>-6.0886304936584382E-2</v>
      </c>
      <c r="U259">
        <f t="shared" si="33"/>
        <v>0.11108611532334584</v>
      </c>
      <c r="V259">
        <f t="shared" si="39"/>
        <v>-2.1431569192533091E-2</v>
      </c>
      <c r="W259">
        <f t="shared" si="40"/>
        <v>-2.6018110233026265E-2</v>
      </c>
      <c r="X259">
        <f t="shared" si="41"/>
        <v>-7.7646009797220486E-2</v>
      </c>
    </row>
    <row r="260" spans="1:24">
      <c r="A260" s="1">
        <v>42794</v>
      </c>
      <c r="B260">
        <v>4644</v>
      </c>
      <c r="C260" s="10">
        <f t="shared" si="42"/>
        <v>0.10729613733905574</v>
      </c>
      <c r="D260">
        <v>3297</v>
      </c>
      <c r="E260" s="10">
        <f t="shared" si="34"/>
        <v>-5.5571469492981973E-2</v>
      </c>
      <c r="F260">
        <v>630</v>
      </c>
      <c r="G260" s="10">
        <f t="shared" si="35"/>
        <v>8.247422680412364E-2</v>
      </c>
      <c r="H260">
        <v>2255</v>
      </c>
      <c r="I260" s="10">
        <f t="shared" si="36"/>
        <v>7.9463858305409252E-2</v>
      </c>
      <c r="J260">
        <v>646</v>
      </c>
      <c r="K260" s="10">
        <f t="shared" si="37"/>
        <v>5.3833605220228398E-2</v>
      </c>
      <c r="T260">
        <f t="shared" si="38"/>
        <v>0.10128307183909106</v>
      </c>
      <c r="U260">
        <f t="shared" si="33"/>
        <v>-4.9756843800790096E-2</v>
      </c>
      <c r="V260">
        <f t="shared" si="39"/>
        <v>7.7103519826298914E-2</v>
      </c>
      <c r="W260">
        <f t="shared" si="40"/>
        <v>6.2928915450287212E-2</v>
      </c>
      <c r="X260">
        <f t="shared" si="41"/>
        <v>4.0309732827588082E-2</v>
      </c>
    </row>
    <row r="261" spans="1:24">
      <c r="A261" s="1">
        <v>42825</v>
      </c>
      <c r="B261">
        <v>4912.5</v>
      </c>
      <c r="C261" s="10">
        <f t="shared" si="42"/>
        <v>5.7816537467700213E-2</v>
      </c>
      <c r="D261">
        <v>3209.5</v>
      </c>
      <c r="E261" s="10">
        <f t="shared" si="34"/>
        <v>-2.6539278131634814E-2</v>
      </c>
      <c r="F261">
        <v>642.5</v>
      </c>
      <c r="G261" s="10">
        <f t="shared" si="35"/>
        <v>1.9841269841269771E-2</v>
      </c>
      <c r="H261">
        <v>2320</v>
      </c>
      <c r="I261" s="10">
        <f t="shared" si="36"/>
        <v>2.8824833702882469E-2</v>
      </c>
      <c r="J261">
        <v>630.5</v>
      </c>
      <c r="K261" s="10">
        <f t="shared" si="37"/>
        <v>-2.3993808049535659E-2</v>
      </c>
      <c r="T261">
        <f t="shared" si="38"/>
        <v>5.1803471967735534E-2</v>
      </c>
      <c r="U261">
        <f t="shared" ref="U261:U324" si="43">IFERROR(E261-$O$3,"N/A")</f>
        <v>-2.0724652439442933E-2</v>
      </c>
      <c r="V261">
        <f t="shared" si="39"/>
        <v>1.4470562863445051E-2</v>
      </c>
      <c r="W261">
        <f t="shared" si="40"/>
        <v>1.2289890847760426E-2</v>
      </c>
      <c r="X261">
        <f t="shared" si="41"/>
        <v>-3.7517680442175974E-2</v>
      </c>
    </row>
    <row r="262" spans="1:24">
      <c r="A262" s="12">
        <v>42853</v>
      </c>
      <c r="B262">
        <v>4637.5</v>
      </c>
      <c r="C262" s="10">
        <f t="shared" si="42"/>
        <v>-5.5979643765903253E-2</v>
      </c>
      <c r="D262">
        <v>3062</v>
      </c>
      <c r="E262" s="10">
        <f t="shared" si="34"/>
        <v>-4.5957314223399326E-2</v>
      </c>
      <c r="F262">
        <v>627</v>
      </c>
      <c r="G262" s="10">
        <f t="shared" si="35"/>
        <v>-2.4124513618677068E-2</v>
      </c>
      <c r="H262">
        <v>2408</v>
      </c>
      <c r="I262" s="10">
        <f t="shared" si="36"/>
        <v>3.7931034482758585E-2</v>
      </c>
      <c r="J262">
        <v>670</v>
      </c>
      <c r="K262" s="10">
        <f t="shared" si="37"/>
        <v>6.2648691514670896E-2</v>
      </c>
      <c r="T262">
        <f t="shared" si="38"/>
        <v>-6.1992709265867932E-2</v>
      </c>
      <c r="U262">
        <f t="shared" si="43"/>
        <v>-4.0142688531207449E-2</v>
      </c>
      <c r="V262">
        <f t="shared" si="39"/>
        <v>-2.9495220596501788E-2</v>
      </c>
      <c r="W262">
        <f t="shared" si="40"/>
        <v>2.1396091627636542E-2</v>
      </c>
      <c r="X262">
        <f t="shared" si="41"/>
        <v>4.912481912203058E-2</v>
      </c>
    </row>
    <row r="263" spans="1:24">
      <c r="A263" s="1">
        <v>42886</v>
      </c>
      <c r="B263">
        <v>5234</v>
      </c>
      <c r="C263" s="10">
        <f t="shared" si="42"/>
        <v>0.12862533692722367</v>
      </c>
      <c r="D263">
        <v>3102.5</v>
      </c>
      <c r="E263" s="10">
        <f t="shared" ref="E263:E326" si="44">IFERROR(D263/D262-1,"N/A")</f>
        <v>1.3226649248856859E-2</v>
      </c>
      <c r="F263">
        <v>665.5</v>
      </c>
      <c r="G263" s="10">
        <f t="shared" ref="G263:G326" si="45">IFERROR(F263/F262-1,"N/A")</f>
        <v>6.1403508771929793E-2</v>
      </c>
      <c r="H263">
        <v>2432</v>
      </c>
      <c r="I263" s="10">
        <f t="shared" ref="I263:I326" si="46">IFERROR(H263/H262-1,"N/A")</f>
        <v>9.966777408637828E-3</v>
      </c>
      <c r="J263">
        <v>720.5</v>
      </c>
      <c r="K263" s="10">
        <f t="shared" ref="K263:K326" si="47">IFERROR(J263/J262-1,"N/A")</f>
        <v>7.5373134328358127E-2</v>
      </c>
      <c r="T263">
        <f t="shared" ref="T263:T326" si="48">IFERROR(C263-$N$3,"N/A")</f>
        <v>0.12261227142725899</v>
      </c>
      <c r="U263">
        <f t="shared" si="43"/>
        <v>1.9041274941048739E-2</v>
      </c>
      <c r="V263">
        <f t="shared" ref="V263:V326" si="49">IFERROR(G263-$P$3,"N/A")</f>
        <v>5.6032801794105074E-2</v>
      </c>
      <c r="W263">
        <f t="shared" ref="W263:W326" si="50">IFERROR(I263-$Q$3,"N/A")</f>
        <v>-6.568165446484215E-3</v>
      </c>
      <c r="X263">
        <f t="shared" ref="X263:X326" si="51">IFERROR(K263-$R$3,"N/A")</f>
        <v>6.1849261935717811E-2</v>
      </c>
    </row>
    <row r="264" spans="1:24">
      <c r="A264" s="1">
        <v>42916</v>
      </c>
      <c r="B264">
        <v>5135</v>
      </c>
      <c r="C264" s="10">
        <f t="shared" ref="C264:C327" si="52">IFERROR(B264/B263-1,"N/A")</f>
        <v>-1.8914787925105037E-2</v>
      </c>
      <c r="D264">
        <v>3242</v>
      </c>
      <c r="E264" s="10">
        <f t="shared" si="44"/>
        <v>4.4963738920225538E-2</v>
      </c>
      <c r="F264">
        <v>633.5</v>
      </c>
      <c r="G264" s="10">
        <f t="shared" si="45"/>
        <v>-4.8084147257700938E-2</v>
      </c>
      <c r="H264">
        <v>2288</v>
      </c>
      <c r="I264" s="10">
        <f t="shared" si="46"/>
        <v>-5.9210526315789491E-2</v>
      </c>
      <c r="J264">
        <v>688</v>
      </c>
      <c r="K264" s="10">
        <f t="shared" si="47"/>
        <v>-4.5107564191533611E-2</v>
      </c>
      <c r="T264">
        <f t="shared" si="48"/>
        <v>-2.4927853425069715E-2</v>
      </c>
      <c r="U264">
        <f t="shared" si="43"/>
        <v>5.0778364612417415E-2</v>
      </c>
      <c r="V264">
        <f t="shared" si="49"/>
        <v>-5.3454854235525658E-2</v>
      </c>
      <c r="W264">
        <f t="shared" si="50"/>
        <v>-7.5745469170911531E-2</v>
      </c>
      <c r="X264">
        <f t="shared" si="51"/>
        <v>-5.8631436584173927E-2</v>
      </c>
    </row>
    <row r="265" spans="1:24">
      <c r="A265" s="1">
        <v>42947</v>
      </c>
      <c r="B265">
        <v>4569</v>
      </c>
      <c r="C265" s="10">
        <f t="shared" si="52"/>
        <v>-0.11022395326192791</v>
      </c>
      <c r="D265">
        <v>3520</v>
      </c>
      <c r="E265" s="10">
        <f t="shared" si="44"/>
        <v>8.5749537322640235E-2</v>
      </c>
      <c r="F265">
        <v>601.5</v>
      </c>
      <c r="G265" s="10">
        <f t="shared" si="45"/>
        <v>-5.051302288871351E-2</v>
      </c>
      <c r="H265">
        <v>2288</v>
      </c>
      <c r="I265" s="10">
        <f t="shared" si="46"/>
        <v>0</v>
      </c>
      <c r="J265">
        <v>674</v>
      </c>
      <c r="K265" s="10">
        <f t="shared" si="47"/>
        <v>-2.0348837209302362E-2</v>
      </c>
      <c r="T265">
        <f t="shared" si="48"/>
        <v>-0.11623701876189259</v>
      </c>
      <c r="U265">
        <f t="shared" si="43"/>
        <v>9.1564163014832112E-2</v>
      </c>
      <c r="V265">
        <f t="shared" si="49"/>
        <v>-5.588372986653823E-2</v>
      </c>
      <c r="W265">
        <f t="shared" si="50"/>
        <v>-1.6534942855122043E-2</v>
      </c>
      <c r="X265">
        <f t="shared" si="51"/>
        <v>-3.3872709601942677E-2</v>
      </c>
    </row>
    <row r="266" spans="1:24">
      <c r="A266" s="1">
        <v>42978</v>
      </c>
      <c r="B266">
        <v>4541</v>
      </c>
      <c r="C266" s="10">
        <f t="shared" si="52"/>
        <v>-6.1282556358065454E-3</v>
      </c>
      <c r="D266">
        <v>3746.5</v>
      </c>
      <c r="E266" s="10">
        <f t="shared" si="44"/>
        <v>6.4346590909091006E-2</v>
      </c>
      <c r="F266">
        <v>607.5</v>
      </c>
      <c r="G266" s="10">
        <f t="shared" si="45"/>
        <v>9.9750623441396957E-3</v>
      </c>
      <c r="H266">
        <v>2310</v>
      </c>
      <c r="I266" s="10">
        <f t="shared" si="46"/>
        <v>9.6153846153845812E-3</v>
      </c>
      <c r="J266">
        <v>692.5</v>
      </c>
      <c r="K266" s="10">
        <f t="shared" si="47"/>
        <v>2.7448071216617187E-2</v>
      </c>
      <c r="T266">
        <f t="shared" si="48"/>
        <v>-1.2141321135771224E-2</v>
      </c>
      <c r="U266">
        <f t="shared" si="43"/>
        <v>7.0161216601282883E-2</v>
      </c>
      <c r="V266">
        <f t="shared" si="49"/>
        <v>4.604355366314975E-3</v>
      </c>
      <c r="W266">
        <f t="shared" si="50"/>
        <v>-6.9195582397374618E-3</v>
      </c>
      <c r="X266">
        <f t="shared" si="51"/>
        <v>1.3924198823976873E-2</v>
      </c>
    </row>
    <row r="267" spans="1:24">
      <c r="A267" s="1">
        <v>43007</v>
      </c>
      <c r="B267">
        <v>4955</v>
      </c>
      <c r="C267" s="10">
        <f t="shared" si="52"/>
        <v>9.1169345959039916E-2</v>
      </c>
      <c r="D267">
        <v>3473</v>
      </c>
      <c r="E267" s="10">
        <f t="shared" si="44"/>
        <v>-7.3001468036834383E-2</v>
      </c>
      <c r="F267">
        <v>631.5</v>
      </c>
      <c r="G267" s="10">
        <f t="shared" si="45"/>
        <v>3.9506172839506082E-2</v>
      </c>
      <c r="H267">
        <v>2267</v>
      </c>
      <c r="I267" s="10">
        <f t="shared" si="46"/>
        <v>-1.8614718614718639E-2</v>
      </c>
      <c r="J267">
        <v>698.5</v>
      </c>
      <c r="K267" s="10">
        <f t="shared" si="47"/>
        <v>8.664259927797735E-3</v>
      </c>
      <c r="T267">
        <f t="shared" si="48"/>
        <v>8.5156280459075237E-2</v>
      </c>
      <c r="U267">
        <f t="shared" si="43"/>
        <v>-6.7186842344642506E-2</v>
      </c>
      <c r="V267">
        <f t="shared" si="49"/>
        <v>3.4135465861681362E-2</v>
      </c>
      <c r="W267">
        <f t="shared" si="50"/>
        <v>-3.5149661469840679E-2</v>
      </c>
      <c r="X267">
        <f t="shared" si="51"/>
        <v>-4.8596124648425786E-3</v>
      </c>
    </row>
    <row r="268" spans="1:24">
      <c r="A268" s="12">
        <v>43039</v>
      </c>
      <c r="B268">
        <v>5032</v>
      </c>
      <c r="C268" s="10">
        <f t="shared" si="52"/>
        <v>1.5539858728557121E-2</v>
      </c>
      <c r="D268">
        <v>3548.5</v>
      </c>
      <c r="E268" s="10">
        <f t="shared" si="44"/>
        <v>2.1739130434782705E-2</v>
      </c>
      <c r="F268">
        <v>593.5</v>
      </c>
      <c r="G268" s="10">
        <f t="shared" si="45"/>
        <v>-6.017418844022171E-2</v>
      </c>
      <c r="H268">
        <v>2345</v>
      </c>
      <c r="I268" s="10">
        <f t="shared" si="46"/>
        <v>3.4406704896338791E-2</v>
      </c>
      <c r="J268">
        <v>745.5</v>
      </c>
      <c r="K268" s="10">
        <f t="shared" si="47"/>
        <v>6.7287043664996382E-2</v>
      </c>
      <c r="T268">
        <f t="shared" si="48"/>
        <v>9.5267932285924423E-3</v>
      </c>
      <c r="U268">
        <f t="shared" si="43"/>
        <v>2.7553756126974586E-2</v>
      </c>
      <c r="V268">
        <f t="shared" si="49"/>
        <v>-6.5544895418046437E-2</v>
      </c>
      <c r="W268">
        <f t="shared" si="50"/>
        <v>1.7871762041216748E-2</v>
      </c>
      <c r="X268">
        <f t="shared" si="51"/>
        <v>5.3763171272356067E-2</v>
      </c>
    </row>
    <row r="269" spans="1:24">
      <c r="A269" s="1">
        <v>43069</v>
      </c>
      <c r="B269">
        <v>4777</v>
      </c>
      <c r="C269" s="10">
        <f t="shared" si="52"/>
        <v>-5.0675675675675658E-2</v>
      </c>
      <c r="D269">
        <v>3501.5</v>
      </c>
      <c r="E269" s="10">
        <f t="shared" si="44"/>
        <v>-1.3245033112582738E-2</v>
      </c>
      <c r="F269">
        <v>552</v>
      </c>
      <c r="G269" s="10">
        <f t="shared" si="45"/>
        <v>-6.9924178601516451E-2</v>
      </c>
      <c r="H269">
        <v>2115</v>
      </c>
      <c r="I269" s="10">
        <f t="shared" si="46"/>
        <v>-9.8081023454157812E-2</v>
      </c>
      <c r="J269">
        <v>774.5</v>
      </c>
      <c r="K269" s="10">
        <f t="shared" si="47"/>
        <v>3.8900067069081112E-2</v>
      </c>
      <c r="T269">
        <f t="shared" si="48"/>
        <v>-5.6688741175640336E-2</v>
      </c>
      <c r="U269">
        <f t="shared" si="43"/>
        <v>-7.4304074203908575E-3</v>
      </c>
      <c r="V269">
        <f t="shared" si="49"/>
        <v>-7.5294885579341178E-2</v>
      </c>
      <c r="W269">
        <f t="shared" si="50"/>
        <v>-0.11461596630927985</v>
      </c>
      <c r="X269">
        <f t="shared" si="51"/>
        <v>2.5376194676440797E-2</v>
      </c>
    </row>
    <row r="270" spans="1:24">
      <c r="A270" s="1">
        <v>43098</v>
      </c>
      <c r="B270">
        <v>5121</v>
      </c>
      <c r="C270" s="10">
        <f t="shared" si="52"/>
        <v>7.2011722838601688E-2</v>
      </c>
      <c r="D270">
        <v>3942</v>
      </c>
      <c r="E270" s="10">
        <f t="shared" si="44"/>
        <v>0.1258032271883478</v>
      </c>
      <c r="F270">
        <v>572.75</v>
      </c>
      <c r="G270" s="10">
        <f t="shared" si="45"/>
        <v>3.7590579710145011E-2</v>
      </c>
      <c r="H270">
        <v>2072</v>
      </c>
      <c r="I270" s="10">
        <f t="shared" si="46"/>
        <v>-2.0330969267139509E-2</v>
      </c>
      <c r="J270">
        <v>798</v>
      </c>
      <c r="K270" s="10">
        <f t="shared" si="47"/>
        <v>3.0342156229825612E-2</v>
      </c>
      <c r="T270">
        <f t="shared" si="48"/>
        <v>6.599865733863701E-2</v>
      </c>
      <c r="U270">
        <f t="shared" si="43"/>
        <v>0.13161785288053968</v>
      </c>
      <c r="V270">
        <f t="shared" si="49"/>
        <v>3.2219872732320291E-2</v>
      </c>
      <c r="W270">
        <f t="shared" si="50"/>
        <v>-3.6865912122261549E-2</v>
      </c>
      <c r="X270">
        <f t="shared" si="51"/>
        <v>1.6818283837185297E-2</v>
      </c>
    </row>
    <row r="271" spans="1:24">
      <c r="A271" s="1">
        <v>43131</v>
      </c>
      <c r="B271">
        <v>4886.5</v>
      </c>
      <c r="C271" s="10">
        <f t="shared" si="52"/>
        <v>-4.5791837531732105E-2</v>
      </c>
      <c r="D271">
        <v>3922</v>
      </c>
      <c r="E271" s="10">
        <f t="shared" si="44"/>
        <v>-5.0735667174023336E-3</v>
      </c>
      <c r="F271">
        <v>594</v>
      </c>
      <c r="G271" s="10">
        <f t="shared" si="45"/>
        <v>3.7101702313400153E-2</v>
      </c>
      <c r="H271">
        <v>2060</v>
      </c>
      <c r="I271" s="10">
        <f t="shared" si="46"/>
        <v>-5.7915057915057799E-3</v>
      </c>
      <c r="J271">
        <v>749.2</v>
      </c>
      <c r="K271" s="10">
        <f t="shared" si="47"/>
        <v>-6.1152882205513737E-2</v>
      </c>
      <c r="T271">
        <f t="shared" si="48"/>
        <v>-5.1804903031696783E-2</v>
      </c>
      <c r="U271">
        <f t="shared" si="43"/>
        <v>7.4105897478954699E-4</v>
      </c>
      <c r="V271">
        <f t="shared" si="49"/>
        <v>3.1730995335575433E-2</v>
      </c>
      <c r="W271">
        <f t="shared" si="50"/>
        <v>-2.2326448646627823E-2</v>
      </c>
      <c r="X271">
        <f t="shared" si="51"/>
        <v>-7.4676754598154052E-2</v>
      </c>
    </row>
    <row r="272" spans="1:24">
      <c r="A272" s="1">
        <v>43159</v>
      </c>
      <c r="B272">
        <v>4775</v>
      </c>
      <c r="C272" s="10">
        <f t="shared" si="52"/>
        <v>-2.2817967870664035E-2</v>
      </c>
      <c r="D272">
        <v>3926</v>
      </c>
      <c r="E272" s="10">
        <f t="shared" si="44"/>
        <v>1.0198878123406363E-3</v>
      </c>
      <c r="F272">
        <v>579.4</v>
      </c>
      <c r="G272" s="10">
        <f t="shared" si="45"/>
        <v>-2.4579124579124589E-2</v>
      </c>
      <c r="H272">
        <v>1955</v>
      </c>
      <c r="I272" s="10">
        <f t="shared" si="46"/>
        <v>-5.0970873786407744E-2</v>
      </c>
      <c r="J272">
        <v>692.6</v>
      </c>
      <c r="K272" s="10">
        <f t="shared" si="47"/>
        <v>-7.5547250400427202E-2</v>
      </c>
      <c r="T272">
        <f t="shared" si="48"/>
        <v>-2.8831033370628714E-2</v>
      </c>
      <c r="U272">
        <f t="shared" si="43"/>
        <v>6.8345135045325169E-3</v>
      </c>
      <c r="V272">
        <f t="shared" si="49"/>
        <v>-2.9949831556949309E-2</v>
      </c>
      <c r="W272">
        <f t="shared" si="50"/>
        <v>-6.7505816641529784E-2</v>
      </c>
      <c r="X272">
        <f t="shared" si="51"/>
        <v>-8.9071122793067517E-2</v>
      </c>
    </row>
    <row r="273" spans="1:24">
      <c r="A273" s="1">
        <v>43189</v>
      </c>
      <c r="B273">
        <v>4895.5</v>
      </c>
      <c r="C273" s="10">
        <f t="shared" si="52"/>
        <v>2.5235602094240805E-2</v>
      </c>
      <c r="D273">
        <v>3611</v>
      </c>
      <c r="E273" s="10">
        <f t="shared" si="44"/>
        <v>-8.0234335201222584E-2</v>
      </c>
      <c r="F273">
        <v>581.4</v>
      </c>
      <c r="G273" s="10">
        <f t="shared" si="45"/>
        <v>3.4518467380049156E-3</v>
      </c>
      <c r="H273">
        <v>2095</v>
      </c>
      <c r="I273" s="10">
        <f t="shared" si="46"/>
        <v>7.1611253196930846E-2</v>
      </c>
      <c r="J273">
        <v>639.20000000000005</v>
      </c>
      <c r="K273" s="10">
        <f t="shared" si="47"/>
        <v>-7.7100779670805641E-2</v>
      </c>
      <c r="T273">
        <f t="shared" si="48"/>
        <v>1.9222536594276127E-2</v>
      </c>
      <c r="U273">
        <f t="shared" si="43"/>
        <v>-7.4419709509030707E-2</v>
      </c>
      <c r="V273">
        <f t="shared" si="49"/>
        <v>-1.9188602398198052E-3</v>
      </c>
      <c r="W273">
        <f t="shared" si="50"/>
        <v>5.5076310341808807E-2</v>
      </c>
      <c r="X273">
        <f t="shared" si="51"/>
        <v>-9.0624652063445957E-2</v>
      </c>
    </row>
    <row r="274" spans="1:24">
      <c r="A274" s="12">
        <v>43220</v>
      </c>
      <c r="B274">
        <v>5103</v>
      </c>
      <c r="C274" s="10">
        <f t="shared" si="52"/>
        <v>4.2385864569502552E-2</v>
      </c>
      <c r="D274">
        <v>3946</v>
      </c>
      <c r="E274" s="10">
        <f t="shared" si="44"/>
        <v>9.2772085294932083E-2</v>
      </c>
      <c r="F274">
        <v>611</v>
      </c>
      <c r="G274" s="10">
        <f t="shared" si="45"/>
        <v>5.0911592707258313E-2</v>
      </c>
      <c r="H274">
        <v>2111</v>
      </c>
      <c r="I274" s="10">
        <f t="shared" si="46"/>
        <v>7.6372315035799776E-3</v>
      </c>
      <c r="J274">
        <v>635.20000000000005</v>
      </c>
      <c r="K274" s="10">
        <f t="shared" si="47"/>
        <v>-6.2578222778473247E-3</v>
      </c>
      <c r="T274">
        <f t="shared" si="48"/>
        <v>3.6372799069537873E-2</v>
      </c>
      <c r="U274">
        <f t="shared" si="43"/>
        <v>9.858671098712396E-2</v>
      </c>
      <c r="V274">
        <f t="shared" si="49"/>
        <v>4.5540885729433593E-2</v>
      </c>
      <c r="W274">
        <f t="shared" si="50"/>
        <v>-8.8977113515420654E-3</v>
      </c>
      <c r="X274">
        <f t="shared" si="51"/>
        <v>-1.978169467048764E-2</v>
      </c>
    </row>
    <row r="275" spans="1:24">
      <c r="A275" s="1">
        <v>43251</v>
      </c>
      <c r="B275">
        <v>5466</v>
      </c>
      <c r="C275" s="10">
        <f t="shared" si="52"/>
        <v>7.1134626690182223E-2</v>
      </c>
      <c r="D275">
        <v>4240</v>
      </c>
      <c r="E275" s="10">
        <f t="shared" si="44"/>
        <v>7.4505828687278175E-2</v>
      </c>
      <c r="F275">
        <v>639.4</v>
      </c>
      <c r="G275" s="10">
        <f t="shared" si="45"/>
        <v>4.6481178396071909E-2</v>
      </c>
      <c r="H275">
        <v>2290</v>
      </c>
      <c r="I275" s="10">
        <f t="shared" si="46"/>
        <v>8.4793936522974844E-2</v>
      </c>
      <c r="J275">
        <v>662.4</v>
      </c>
      <c r="K275" s="10">
        <f t="shared" si="47"/>
        <v>4.2821158690176109E-2</v>
      </c>
      <c r="T275">
        <f t="shared" si="48"/>
        <v>6.5121561190217545E-2</v>
      </c>
      <c r="U275">
        <f t="shared" si="43"/>
        <v>8.0320454379470052E-2</v>
      </c>
      <c r="V275">
        <f t="shared" si="49"/>
        <v>4.1110471418247189E-2</v>
      </c>
      <c r="W275">
        <f t="shared" si="50"/>
        <v>6.8258993667852805E-2</v>
      </c>
      <c r="X275">
        <f t="shared" si="51"/>
        <v>2.9297286297535793E-2</v>
      </c>
    </row>
    <row r="276" spans="1:24">
      <c r="A276" s="1">
        <v>43280</v>
      </c>
      <c r="B276">
        <v>5253</v>
      </c>
      <c r="C276" s="10">
        <f t="shared" si="52"/>
        <v>-3.8968166849615793E-2</v>
      </c>
      <c r="D276">
        <v>4201</v>
      </c>
      <c r="E276" s="10">
        <f t="shared" si="44"/>
        <v>-9.1981132075471539E-3</v>
      </c>
      <c r="F276">
        <v>646.79999999999995</v>
      </c>
      <c r="G276" s="10">
        <f t="shared" si="45"/>
        <v>1.1573350015639638E-2</v>
      </c>
      <c r="H276">
        <v>2295</v>
      </c>
      <c r="I276" s="10">
        <f t="shared" si="46"/>
        <v>2.1834061135370675E-3</v>
      </c>
      <c r="J276">
        <v>628.6</v>
      </c>
      <c r="K276" s="10">
        <f t="shared" si="47"/>
        <v>-5.1026570048309128E-2</v>
      </c>
      <c r="T276">
        <f t="shared" si="48"/>
        <v>-4.4981232349580472E-2</v>
      </c>
      <c r="U276">
        <f t="shared" si="43"/>
        <v>-3.3834875153552733E-3</v>
      </c>
      <c r="V276">
        <f t="shared" si="49"/>
        <v>6.2026430378149177E-3</v>
      </c>
      <c r="W276">
        <f t="shared" si="50"/>
        <v>-1.4351536741584976E-2</v>
      </c>
      <c r="X276">
        <f t="shared" si="51"/>
        <v>-6.4550442440949443E-2</v>
      </c>
    </row>
    <row r="277" spans="1:24">
      <c r="A277" s="1">
        <v>43312</v>
      </c>
      <c r="B277">
        <v>5865</v>
      </c>
      <c r="C277" s="10">
        <f t="shared" si="52"/>
        <v>0.11650485436893199</v>
      </c>
      <c r="D277">
        <v>4196.5</v>
      </c>
      <c r="E277" s="10">
        <f t="shared" si="44"/>
        <v>-1.0711735301118797E-3</v>
      </c>
      <c r="F277">
        <v>653.20000000000005</v>
      </c>
      <c r="G277" s="10">
        <f t="shared" si="45"/>
        <v>9.8948670377243531E-3</v>
      </c>
      <c r="H277">
        <v>2265</v>
      </c>
      <c r="I277" s="10">
        <f t="shared" si="46"/>
        <v>-1.3071895424836555E-2</v>
      </c>
      <c r="J277">
        <v>622</v>
      </c>
      <c r="K277" s="10">
        <f t="shared" si="47"/>
        <v>-1.0499522748966039E-2</v>
      </c>
      <c r="T277">
        <f t="shared" si="48"/>
        <v>0.11049178886896731</v>
      </c>
      <c r="U277">
        <f t="shared" si="43"/>
        <v>4.7434521620800009E-3</v>
      </c>
      <c r="V277">
        <f t="shared" si="49"/>
        <v>4.5241600598996323E-3</v>
      </c>
      <c r="W277">
        <f t="shared" si="50"/>
        <v>-2.9606838279958598E-2</v>
      </c>
      <c r="X277">
        <f t="shared" si="51"/>
        <v>-2.4023395141606355E-2</v>
      </c>
    </row>
    <row r="278" spans="1:24">
      <c r="A278" s="1">
        <v>43343</v>
      </c>
      <c r="B278">
        <v>5795</v>
      </c>
      <c r="C278" s="10">
        <f t="shared" si="52"/>
        <v>-1.1935208866155178E-2</v>
      </c>
      <c r="D278">
        <v>3659</v>
      </c>
      <c r="E278" s="10">
        <f t="shared" si="44"/>
        <v>-0.12808292624806383</v>
      </c>
      <c r="F278">
        <v>606</v>
      </c>
      <c r="G278" s="10">
        <f t="shared" si="45"/>
        <v>-7.2259644825474645E-2</v>
      </c>
      <c r="H278">
        <v>2398</v>
      </c>
      <c r="I278" s="10">
        <f t="shared" si="46"/>
        <v>5.8719646799116898E-2</v>
      </c>
      <c r="J278">
        <v>595.4</v>
      </c>
      <c r="K278" s="10">
        <f t="shared" si="47"/>
        <v>-4.2765273311897167E-2</v>
      </c>
      <c r="T278">
        <f t="shared" si="48"/>
        <v>-1.7948274366119857E-2</v>
      </c>
      <c r="U278">
        <f t="shared" si="43"/>
        <v>-0.12226830055587196</v>
      </c>
      <c r="V278">
        <f t="shared" si="49"/>
        <v>-7.7630351803299372E-2</v>
      </c>
      <c r="W278">
        <f t="shared" si="50"/>
        <v>4.2184703943994858E-2</v>
      </c>
      <c r="X278">
        <f t="shared" si="51"/>
        <v>-5.6289145704537483E-2</v>
      </c>
    </row>
    <row r="279" spans="1:24">
      <c r="A279" s="1">
        <v>43371</v>
      </c>
      <c r="B279">
        <v>5963</v>
      </c>
      <c r="C279" s="10">
        <f t="shared" si="52"/>
        <v>2.8990509059534153E-2</v>
      </c>
      <c r="D279">
        <v>3880</v>
      </c>
      <c r="E279" s="10">
        <f t="shared" si="44"/>
        <v>6.0399016124624172E-2</v>
      </c>
      <c r="F279">
        <v>629.79999999999995</v>
      </c>
      <c r="G279" s="10">
        <f t="shared" si="45"/>
        <v>3.9273927392739161E-2</v>
      </c>
      <c r="H279">
        <v>2413</v>
      </c>
      <c r="I279" s="10">
        <f t="shared" si="46"/>
        <v>6.255212677231059E-3</v>
      </c>
      <c r="J279">
        <v>586.4</v>
      </c>
      <c r="K279" s="10">
        <f t="shared" si="47"/>
        <v>-1.5115888478333894E-2</v>
      </c>
      <c r="T279">
        <f t="shared" si="48"/>
        <v>2.2977443559569474E-2</v>
      </c>
      <c r="U279">
        <f t="shared" si="43"/>
        <v>6.6213641816816049E-2</v>
      </c>
      <c r="V279">
        <f t="shared" si="49"/>
        <v>3.3903220414914441E-2</v>
      </c>
      <c r="W279">
        <f t="shared" si="50"/>
        <v>-1.0279730177890984E-2</v>
      </c>
      <c r="X279">
        <f t="shared" si="51"/>
        <v>-2.863976087097421E-2</v>
      </c>
    </row>
    <row r="280" spans="1:24">
      <c r="A280" s="12">
        <v>43404</v>
      </c>
      <c r="B280">
        <v>5990</v>
      </c>
      <c r="C280" s="10">
        <f t="shared" si="52"/>
        <v>4.5279221868186337E-3</v>
      </c>
      <c r="D280">
        <v>3803.5</v>
      </c>
      <c r="E280" s="10">
        <f t="shared" si="44"/>
        <v>-1.9716494845360866E-2</v>
      </c>
      <c r="F280">
        <v>525.79999999999995</v>
      </c>
      <c r="G280" s="10">
        <f t="shared" si="45"/>
        <v>-0.16513178786916483</v>
      </c>
      <c r="H280">
        <v>2311</v>
      </c>
      <c r="I280" s="10">
        <f t="shared" si="46"/>
        <v>-4.2271031910484869E-2</v>
      </c>
      <c r="J280">
        <v>544.4</v>
      </c>
      <c r="K280" s="10">
        <f t="shared" si="47"/>
        <v>-7.1623465211459791E-2</v>
      </c>
      <c r="T280">
        <f t="shared" si="48"/>
        <v>-1.4851433131460442E-3</v>
      </c>
      <c r="U280">
        <f t="shared" si="43"/>
        <v>-1.3901869153168985E-2</v>
      </c>
      <c r="V280">
        <f t="shared" si="49"/>
        <v>-0.17050249484698954</v>
      </c>
      <c r="W280">
        <f t="shared" si="50"/>
        <v>-5.8805974765606908E-2</v>
      </c>
      <c r="X280">
        <f t="shared" si="51"/>
        <v>-8.5147337604100107E-2</v>
      </c>
    </row>
    <row r="281" spans="1:24">
      <c r="A281" s="1">
        <v>43434</v>
      </c>
      <c r="B281">
        <v>6117</v>
      </c>
      <c r="C281" s="10">
        <f t="shared" si="52"/>
        <v>2.1202003338898212E-2</v>
      </c>
      <c r="D281">
        <v>3559</v>
      </c>
      <c r="E281" s="10">
        <f t="shared" si="44"/>
        <v>-6.4282897331405242E-2</v>
      </c>
      <c r="F281">
        <v>491.3</v>
      </c>
      <c r="G281" s="10">
        <f t="shared" si="45"/>
        <v>-6.5614302015975512E-2</v>
      </c>
      <c r="H281">
        <v>2416</v>
      </c>
      <c r="I281" s="10">
        <f t="shared" si="46"/>
        <v>4.543487667676338E-2</v>
      </c>
      <c r="J281">
        <v>581.4</v>
      </c>
      <c r="K281" s="10">
        <f t="shared" si="47"/>
        <v>6.7964731814841972E-2</v>
      </c>
      <c r="T281">
        <f t="shared" si="48"/>
        <v>1.5188937838933533E-2</v>
      </c>
      <c r="U281">
        <f t="shared" si="43"/>
        <v>-5.8468271639213365E-2</v>
      </c>
      <c r="V281">
        <f t="shared" si="49"/>
        <v>-7.0985008993800239E-2</v>
      </c>
      <c r="W281">
        <f t="shared" si="50"/>
        <v>2.8899933821641337E-2</v>
      </c>
      <c r="X281">
        <f t="shared" si="51"/>
        <v>5.4440859422201657E-2</v>
      </c>
    </row>
    <row r="282" spans="1:24">
      <c r="A282" s="1">
        <v>43465</v>
      </c>
      <c r="B282">
        <v>5873</v>
      </c>
      <c r="C282" s="10">
        <f t="shared" si="52"/>
        <v>-3.9888834395945705E-2</v>
      </c>
      <c r="D282">
        <v>3730</v>
      </c>
      <c r="E282" s="10">
        <f t="shared" si="44"/>
        <v>4.804720427086262E-2</v>
      </c>
      <c r="F282">
        <v>459.2</v>
      </c>
      <c r="G282" s="10">
        <f t="shared" si="45"/>
        <v>-6.5336861388153977E-2</v>
      </c>
      <c r="H282">
        <v>2369</v>
      </c>
      <c r="I282" s="10">
        <f t="shared" si="46"/>
        <v>-1.9453642384105962E-2</v>
      </c>
      <c r="J282">
        <v>601.4</v>
      </c>
      <c r="K282" s="10">
        <f t="shared" si="47"/>
        <v>3.4399724802201659E-2</v>
      </c>
      <c r="T282">
        <f t="shared" si="48"/>
        <v>-4.5901899895910384E-2</v>
      </c>
      <c r="U282">
        <f t="shared" si="43"/>
        <v>5.3861829963054497E-2</v>
      </c>
      <c r="V282">
        <f t="shared" si="49"/>
        <v>-7.0707568365978704E-2</v>
      </c>
      <c r="W282">
        <f t="shared" si="50"/>
        <v>-3.5988585239228002E-2</v>
      </c>
      <c r="X282">
        <f t="shared" si="51"/>
        <v>2.0875852409561343E-2</v>
      </c>
    </row>
    <row r="283" spans="1:24">
      <c r="A283" s="1">
        <v>43496</v>
      </c>
      <c r="B283">
        <v>5532</v>
      </c>
      <c r="C283" s="10">
        <f t="shared" si="52"/>
        <v>-5.8062319087348935E-2</v>
      </c>
      <c r="D283">
        <v>4187.5</v>
      </c>
      <c r="E283" s="10">
        <f t="shared" si="44"/>
        <v>0.12265415549597858</v>
      </c>
      <c r="F283">
        <v>511.8</v>
      </c>
      <c r="G283" s="10">
        <f t="shared" si="45"/>
        <v>0.11454703832752622</v>
      </c>
      <c r="H283">
        <v>2400</v>
      </c>
      <c r="I283" s="10">
        <f t="shared" si="46"/>
        <v>1.3085690164626351E-2</v>
      </c>
      <c r="J283">
        <v>626</v>
      </c>
      <c r="K283" s="10">
        <f t="shared" si="47"/>
        <v>4.0904556035916251E-2</v>
      </c>
      <c r="T283">
        <f t="shared" si="48"/>
        <v>-6.4075384587313614E-2</v>
      </c>
      <c r="U283">
        <f t="shared" si="43"/>
        <v>0.12846878118817046</v>
      </c>
      <c r="V283">
        <f t="shared" si="49"/>
        <v>0.10917633134970149</v>
      </c>
      <c r="W283">
        <f t="shared" si="50"/>
        <v>-3.4492526904956917E-3</v>
      </c>
      <c r="X283">
        <f t="shared" si="51"/>
        <v>2.7380683643275935E-2</v>
      </c>
    </row>
    <row r="284" spans="1:24">
      <c r="A284" s="1">
        <v>43524</v>
      </c>
      <c r="B284">
        <v>6139</v>
      </c>
      <c r="C284" s="10">
        <f t="shared" si="52"/>
        <v>0.10972523499638465</v>
      </c>
      <c r="D284">
        <v>4336</v>
      </c>
      <c r="E284" s="10">
        <f t="shared" si="44"/>
        <v>3.5462686567164114E-2</v>
      </c>
      <c r="F284">
        <v>466</v>
      </c>
      <c r="G284" s="10">
        <f t="shared" si="45"/>
        <v>-8.9488081281750675E-2</v>
      </c>
      <c r="H284">
        <v>2373</v>
      </c>
      <c r="I284" s="10">
        <f t="shared" si="46"/>
        <v>-1.1249999999999982E-2</v>
      </c>
      <c r="J284">
        <v>661</v>
      </c>
      <c r="K284" s="10">
        <f t="shared" si="47"/>
        <v>5.5910543130990309E-2</v>
      </c>
      <c r="T284">
        <f t="shared" si="48"/>
        <v>0.10371216949641997</v>
      </c>
      <c r="U284">
        <f t="shared" si="43"/>
        <v>4.1277312259355992E-2</v>
      </c>
      <c r="V284">
        <f t="shared" si="49"/>
        <v>-9.4858788259575402E-2</v>
      </c>
      <c r="W284">
        <f t="shared" si="50"/>
        <v>-2.7784942855122025E-2</v>
      </c>
      <c r="X284">
        <f t="shared" si="51"/>
        <v>4.2386670738349994E-2</v>
      </c>
    </row>
    <row r="285" spans="1:24">
      <c r="A285" s="1">
        <v>43553</v>
      </c>
      <c r="B285">
        <v>6135</v>
      </c>
      <c r="C285" s="10">
        <f t="shared" si="52"/>
        <v>-6.515719172504042E-4</v>
      </c>
      <c r="D285">
        <v>4461</v>
      </c>
      <c r="E285" s="10">
        <f t="shared" si="44"/>
        <v>2.882841328413277E-2</v>
      </c>
      <c r="F285">
        <v>482.4</v>
      </c>
      <c r="G285" s="10">
        <f t="shared" si="45"/>
        <v>3.5193133047210168E-2</v>
      </c>
      <c r="H285">
        <v>2532</v>
      </c>
      <c r="I285" s="10">
        <f t="shared" si="46"/>
        <v>6.7003792667509554E-2</v>
      </c>
      <c r="J285">
        <v>701.2</v>
      </c>
      <c r="K285" s="10">
        <f t="shared" si="47"/>
        <v>6.0816944024205899E-2</v>
      </c>
      <c r="T285">
        <f t="shared" si="48"/>
        <v>-6.6646374172150821E-3</v>
      </c>
      <c r="U285">
        <f t="shared" si="43"/>
        <v>3.4643038976324647E-2</v>
      </c>
      <c r="V285">
        <f t="shared" si="49"/>
        <v>2.9822426069385448E-2</v>
      </c>
      <c r="W285">
        <f t="shared" si="50"/>
        <v>5.0468849812387515E-2</v>
      </c>
      <c r="X285">
        <f t="shared" si="51"/>
        <v>4.7293071631565584E-2</v>
      </c>
    </row>
    <row r="286" spans="1:24">
      <c r="A286" s="12">
        <v>43585</v>
      </c>
      <c r="B286">
        <v>5726</v>
      </c>
      <c r="C286" s="10">
        <f t="shared" si="52"/>
        <v>-6.6666666666666652E-2</v>
      </c>
      <c r="D286">
        <v>4465</v>
      </c>
      <c r="E286" s="10">
        <f t="shared" si="44"/>
        <v>8.9665994171705954E-4</v>
      </c>
      <c r="F286">
        <v>494</v>
      </c>
      <c r="G286" s="10">
        <f t="shared" si="45"/>
        <v>2.4046434494195745E-2</v>
      </c>
      <c r="H286">
        <v>2309</v>
      </c>
      <c r="I286" s="10">
        <f t="shared" si="46"/>
        <v>-8.8072669826224304E-2</v>
      </c>
      <c r="J286">
        <v>725.4</v>
      </c>
      <c r="K286" s="10">
        <f t="shared" si="47"/>
        <v>3.4512264689104288E-2</v>
      </c>
      <c r="T286">
        <f t="shared" si="48"/>
        <v>-7.2679732166631331E-2</v>
      </c>
      <c r="U286">
        <f t="shared" si="43"/>
        <v>6.7112856339089401E-3</v>
      </c>
      <c r="V286">
        <f t="shared" si="49"/>
        <v>1.8675727516371025E-2</v>
      </c>
      <c r="W286">
        <f t="shared" si="50"/>
        <v>-0.10460761268134634</v>
      </c>
      <c r="X286">
        <f t="shared" si="51"/>
        <v>2.0988392296463973E-2</v>
      </c>
    </row>
    <row r="287" spans="1:24">
      <c r="A287" s="1">
        <v>43616</v>
      </c>
      <c r="B287">
        <v>5833</v>
      </c>
      <c r="C287" s="10">
        <f t="shared" si="52"/>
        <v>1.8686692280824202E-2</v>
      </c>
      <c r="D287">
        <v>4536.5</v>
      </c>
      <c r="E287" s="10">
        <f t="shared" si="44"/>
        <v>1.6013437849943912E-2</v>
      </c>
      <c r="F287">
        <v>452.4</v>
      </c>
      <c r="G287" s="10">
        <f t="shared" si="45"/>
        <v>-8.4210526315789513E-2</v>
      </c>
      <c r="H287">
        <v>2115</v>
      </c>
      <c r="I287" s="10">
        <f t="shared" si="46"/>
        <v>-8.4019055868341241E-2</v>
      </c>
      <c r="J287">
        <v>747</v>
      </c>
      <c r="K287" s="10">
        <f t="shared" si="47"/>
        <v>2.977667493796532E-2</v>
      </c>
      <c r="T287">
        <f t="shared" si="48"/>
        <v>1.2673626780859523E-2</v>
      </c>
      <c r="U287">
        <f t="shared" si="43"/>
        <v>2.1828063542135793E-2</v>
      </c>
      <c r="V287">
        <f t="shared" si="49"/>
        <v>-8.958123329361424E-2</v>
      </c>
      <c r="W287">
        <f t="shared" si="50"/>
        <v>-0.10055399872346328</v>
      </c>
      <c r="X287">
        <f t="shared" si="51"/>
        <v>1.6252802545325004E-2</v>
      </c>
    </row>
    <row r="288" spans="1:24">
      <c r="A288" s="1">
        <v>43644</v>
      </c>
      <c r="B288">
        <v>6438</v>
      </c>
      <c r="C288" s="10">
        <f t="shared" si="52"/>
        <v>0.10372021258357611</v>
      </c>
      <c r="D288">
        <v>4880.5</v>
      </c>
      <c r="E288" s="10">
        <f t="shared" si="44"/>
        <v>7.5829383886255819E-2</v>
      </c>
      <c r="F288">
        <v>495.4</v>
      </c>
      <c r="G288" s="10">
        <f t="shared" si="45"/>
        <v>9.5048629531388151E-2</v>
      </c>
      <c r="H288">
        <v>2077</v>
      </c>
      <c r="I288" s="10">
        <f t="shared" si="46"/>
        <v>-1.7966903073286078E-2</v>
      </c>
      <c r="J288">
        <v>802.4</v>
      </c>
      <c r="K288" s="10">
        <f t="shared" si="47"/>
        <v>7.4163319946452422E-2</v>
      </c>
      <c r="T288">
        <f t="shared" si="48"/>
        <v>9.7707147083611431E-2</v>
      </c>
      <c r="U288">
        <f t="shared" si="43"/>
        <v>8.1644009578447696E-2</v>
      </c>
      <c r="V288">
        <f t="shared" si="49"/>
        <v>8.9677922553563424E-2</v>
      </c>
      <c r="W288">
        <f t="shared" si="50"/>
        <v>-3.4501845928408117E-2</v>
      </c>
      <c r="X288">
        <f t="shared" si="51"/>
        <v>6.0639447553812106E-2</v>
      </c>
    </row>
    <row r="289" spans="1:24">
      <c r="A289" s="1">
        <v>43677</v>
      </c>
      <c r="B289">
        <v>7061</v>
      </c>
      <c r="C289" s="10">
        <f t="shared" si="52"/>
        <v>9.6769182976079504E-2</v>
      </c>
      <c r="D289">
        <v>4698</v>
      </c>
      <c r="E289" s="10">
        <f t="shared" si="44"/>
        <v>-3.7393709660895391E-2</v>
      </c>
      <c r="F289">
        <v>548.6</v>
      </c>
      <c r="G289" s="10">
        <f t="shared" si="45"/>
        <v>0.1073879693177231</v>
      </c>
      <c r="H289">
        <v>2150</v>
      </c>
      <c r="I289" s="10">
        <f t="shared" si="46"/>
        <v>3.5146846413095734E-2</v>
      </c>
      <c r="J289">
        <v>720</v>
      </c>
      <c r="K289" s="10">
        <f t="shared" si="47"/>
        <v>-0.10269192422731799</v>
      </c>
      <c r="T289">
        <f t="shared" si="48"/>
        <v>9.0756117476114825E-2</v>
      </c>
      <c r="U289">
        <f t="shared" si="43"/>
        <v>-3.1579083968703514E-2</v>
      </c>
      <c r="V289">
        <f t="shared" si="49"/>
        <v>0.10201726233989837</v>
      </c>
      <c r="W289">
        <f t="shared" si="50"/>
        <v>1.8611903557973691E-2</v>
      </c>
      <c r="X289">
        <f t="shared" si="51"/>
        <v>-0.1162157966199583</v>
      </c>
    </row>
    <row r="290" spans="1:24">
      <c r="A290" s="1">
        <v>43707</v>
      </c>
      <c r="B290">
        <v>7318</v>
      </c>
      <c r="C290" s="10">
        <f t="shared" si="52"/>
        <v>3.639711089080877E-2</v>
      </c>
      <c r="D290">
        <v>4149.5</v>
      </c>
      <c r="E290" s="10">
        <f t="shared" si="44"/>
        <v>-0.11675180928054496</v>
      </c>
      <c r="F290">
        <v>545.6</v>
      </c>
      <c r="G290" s="10">
        <f t="shared" si="45"/>
        <v>-5.4684651841050425E-3</v>
      </c>
      <c r="H290">
        <v>2013</v>
      </c>
      <c r="I290" s="10">
        <f t="shared" si="46"/>
        <v>-6.3720930232558093E-2</v>
      </c>
      <c r="J290">
        <v>700.6</v>
      </c>
      <c r="K290" s="10">
        <f t="shared" si="47"/>
        <v>-2.6944444444444438E-2</v>
      </c>
      <c r="T290">
        <f t="shared" si="48"/>
        <v>3.0384045390844092E-2</v>
      </c>
      <c r="U290">
        <f t="shared" si="43"/>
        <v>-0.11093718358835308</v>
      </c>
      <c r="V290">
        <f t="shared" si="49"/>
        <v>-1.0839172161929762E-2</v>
      </c>
      <c r="W290">
        <f t="shared" si="50"/>
        <v>-8.0255873087680132E-2</v>
      </c>
      <c r="X290">
        <f t="shared" si="51"/>
        <v>-4.0468316837084753E-2</v>
      </c>
    </row>
    <row r="291" spans="1:24">
      <c r="A291" s="1">
        <v>43738</v>
      </c>
      <c r="B291">
        <v>7261</v>
      </c>
      <c r="C291" s="10">
        <f t="shared" si="52"/>
        <v>-7.7890133916370674E-3</v>
      </c>
      <c r="D291">
        <v>4209</v>
      </c>
      <c r="E291" s="10">
        <f t="shared" si="44"/>
        <v>1.4339076997228473E-2</v>
      </c>
      <c r="F291">
        <v>570</v>
      </c>
      <c r="G291" s="10">
        <f t="shared" si="45"/>
        <v>4.4721407624633391E-2</v>
      </c>
      <c r="H291">
        <v>2125</v>
      </c>
      <c r="I291" s="10">
        <f t="shared" si="46"/>
        <v>5.5638350720317975E-2</v>
      </c>
      <c r="J291">
        <v>691.4</v>
      </c>
      <c r="K291" s="10">
        <f t="shared" si="47"/>
        <v>-1.3131601484441924E-2</v>
      </c>
      <c r="T291">
        <f t="shared" si="48"/>
        <v>-1.3802078891601746E-2</v>
      </c>
      <c r="U291">
        <f t="shared" si="43"/>
        <v>2.0153702689420353E-2</v>
      </c>
      <c r="V291">
        <f t="shared" si="49"/>
        <v>3.9350700646808671E-2</v>
      </c>
      <c r="W291">
        <f t="shared" si="50"/>
        <v>3.9103407865195935E-2</v>
      </c>
      <c r="X291">
        <f t="shared" si="51"/>
        <v>-2.6655473877082239E-2</v>
      </c>
    </row>
    <row r="292" spans="1:24">
      <c r="A292" s="12">
        <v>43769</v>
      </c>
      <c r="B292">
        <v>7501</v>
      </c>
      <c r="C292" s="10">
        <f t="shared" si="52"/>
        <v>3.3053298443740609E-2</v>
      </c>
      <c r="D292">
        <v>4014</v>
      </c>
      <c r="E292" s="10">
        <f t="shared" si="44"/>
        <v>-4.6329294369208851E-2</v>
      </c>
      <c r="F292">
        <v>576.20000000000005</v>
      </c>
      <c r="G292" s="10">
        <f t="shared" si="45"/>
        <v>1.0877192982456263E-2</v>
      </c>
      <c r="H292">
        <v>2008</v>
      </c>
      <c r="I292" s="10">
        <f t="shared" si="46"/>
        <v>-5.5058823529411716E-2</v>
      </c>
      <c r="J292">
        <v>719.8</v>
      </c>
      <c r="K292" s="10">
        <f t="shared" si="47"/>
        <v>4.1076077523864551E-2</v>
      </c>
      <c r="T292">
        <f t="shared" si="48"/>
        <v>2.704023294377593E-2</v>
      </c>
      <c r="U292">
        <f t="shared" si="43"/>
        <v>-4.0514668677016974E-2</v>
      </c>
      <c r="V292">
        <f t="shared" si="49"/>
        <v>5.5064860046315422E-3</v>
      </c>
      <c r="W292">
        <f t="shared" si="50"/>
        <v>-7.1593766384533755E-2</v>
      </c>
      <c r="X292">
        <f t="shared" si="51"/>
        <v>2.7552205131224236E-2</v>
      </c>
    </row>
    <row r="293" spans="1:24">
      <c r="A293" s="1">
        <v>43798</v>
      </c>
      <c r="B293">
        <v>7458</v>
      </c>
      <c r="C293" s="10">
        <f t="shared" si="52"/>
        <v>-5.7325689908012123E-3</v>
      </c>
      <c r="D293">
        <v>4201.5</v>
      </c>
      <c r="E293" s="10">
        <f t="shared" si="44"/>
        <v>4.6711509715994026E-2</v>
      </c>
      <c r="F293">
        <v>573.4</v>
      </c>
      <c r="G293" s="10">
        <f t="shared" si="45"/>
        <v>-4.8594238111767663E-3</v>
      </c>
      <c r="H293">
        <v>2123</v>
      </c>
      <c r="I293" s="10">
        <f t="shared" si="46"/>
        <v>5.7270916334661415E-2</v>
      </c>
      <c r="J293">
        <v>753.8</v>
      </c>
      <c r="K293" s="10">
        <f t="shared" si="47"/>
        <v>4.7235343150875186E-2</v>
      </c>
      <c r="T293">
        <f t="shared" si="48"/>
        <v>-1.1745634490765891E-2</v>
      </c>
      <c r="U293">
        <f t="shared" si="43"/>
        <v>5.2526135408185903E-2</v>
      </c>
      <c r="V293">
        <f t="shared" si="49"/>
        <v>-1.0230130789001486E-2</v>
      </c>
      <c r="W293">
        <f t="shared" si="50"/>
        <v>4.0735973479539375E-2</v>
      </c>
      <c r="X293">
        <f t="shared" si="51"/>
        <v>3.3711470758234871E-2</v>
      </c>
    </row>
    <row r="294" spans="1:24">
      <c r="A294" s="1">
        <v>43830</v>
      </c>
      <c r="B294">
        <v>7607</v>
      </c>
      <c r="C294" s="10">
        <f t="shared" si="52"/>
        <v>1.9978546527219088E-2</v>
      </c>
      <c r="D294">
        <v>4503</v>
      </c>
      <c r="E294" s="10">
        <f t="shared" si="44"/>
        <v>7.1760085683684416E-2</v>
      </c>
      <c r="F294">
        <v>564.79999999999995</v>
      </c>
      <c r="G294" s="10">
        <f t="shared" si="45"/>
        <v>-1.4998256016742317E-2</v>
      </c>
      <c r="H294">
        <v>2065</v>
      </c>
      <c r="I294" s="10">
        <f t="shared" si="46"/>
        <v>-2.7319830428638725E-2</v>
      </c>
      <c r="J294">
        <v>749</v>
      </c>
      <c r="K294" s="10">
        <f t="shared" si="47"/>
        <v>-6.367736800212187E-3</v>
      </c>
      <c r="T294">
        <f t="shared" si="48"/>
        <v>1.3965481027254409E-2</v>
      </c>
      <c r="U294">
        <f t="shared" si="43"/>
        <v>7.7574711375876293E-2</v>
      </c>
      <c r="V294">
        <f t="shared" si="49"/>
        <v>-2.0368962994567037E-2</v>
      </c>
      <c r="W294">
        <f t="shared" si="50"/>
        <v>-4.3854773283760765E-2</v>
      </c>
      <c r="X294">
        <f t="shared" si="51"/>
        <v>-1.9891609192852502E-2</v>
      </c>
    </row>
    <row r="295" spans="1:24">
      <c r="A295" s="1">
        <v>43861</v>
      </c>
      <c r="B295">
        <v>7424</v>
      </c>
      <c r="C295" s="10">
        <f t="shared" si="52"/>
        <v>-2.4056789798869493E-2</v>
      </c>
      <c r="D295">
        <v>4084</v>
      </c>
      <c r="E295" s="10">
        <f t="shared" si="44"/>
        <v>-9.3049078392183016E-2</v>
      </c>
      <c r="F295">
        <v>631.4</v>
      </c>
      <c r="G295" s="10">
        <f t="shared" si="45"/>
        <v>0.11791784702549579</v>
      </c>
      <c r="H295">
        <v>1965</v>
      </c>
      <c r="I295" s="10">
        <f t="shared" si="46"/>
        <v>-4.8426150121065326E-2</v>
      </c>
      <c r="J295">
        <v>738.4</v>
      </c>
      <c r="K295" s="10">
        <f t="shared" si="47"/>
        <v>-1.4152202937249725E-2</v>
      </c>
      <c r="T295">
        <f t="shared" si="48"/>
        <v>-3.0069855298834172E-2</v>
      </c>
      <c r="U295">
        <f t="shared" si="43"/>
        <v>-8.7234452699991138E-2</v>
      </c>
      <c r="V295">
        <f t="shared" si="49"/>
        <v>0.11254714004767107</v>
      </c>
      <c r="W295">
        <f t="shared" si="50"/>
        <v>-6.4961092976187365E-2</v>
      </c>
      <c r="X295">
        <f t="shared" si="51"/>
        <v>-2.767607532989004E-2</v>
      </c>
    </row>
    <row r="296" spans="1:24">
      <c r="A296" s="1">
        <v>43889</v>
      </c>
      <c r="B296">
        <v>6794</v>
      </c>
      <c r="C296" s="10">
        <f t="shared" si="52"/>
        <v>-8.4859913793103425E-2</v>
      </c>
      <c r="D296">
        <v>3608</v>
      </c>
      <c r="E296" s="10">
        <f t="shared" si="44"/>
        <v>-0.11655239960822728</v>
      </c>
      <c r="F296">
        <v>608.4</v>
      </c>
      <c r="G296" s="10">
        <f t="shared" si="45"/>
        <v>-3.6426987646499875E-2</v>
      </c>
      <c r="H296">
        <v>1870</v>
      </c>
      <c r="I296" s="10">
        <f t="shared" si="46"/>
        <v>-4.8346055979643809E-2</v>
      </c>
      <c r="J296">
        <v>681.8</v>
      </c>
      <c r="K296" s="10">
        <f t="shared" si="47"/>
        <v>-7.6652221018418287E-2</v>
      </c>
      <c r="T296">
        <f t="shared" si="48"/>
        <v>-9.0872979293068104E-2</v>
      </c>
      <c r="U296">
        <f t="shared" si="43"/>
        <v>-0.1107377739160354</v>
      </c>
      <c r="V296">
        <f t="shared" si="49"/>
        <v>-4.1797694624324595E-2</v>
      </c>
      <c r="W296">
        <f t="shared" si="50"/>
        <v>-6.4880998834765849E-2</v>
      </c>
      <c r="X296">
        <f t="shared" si="51"/>
        <v>-9.0176093411058603E-2</v>
      </c>
    </row>
    <row r="297" spans="1:24">
      <c r="A297" s="1">
        <v>43921</v>
      </c>
      <c r="B297">
        <v>7216</v>
      </c>
      <c r="C297" s="10">
        <f t="shared" si="52"/>
        <v>6.2113629673241189E-2</v>
      </c>
      <c r="D297">
        <v>3718.5</v>
      </c>
      <c r="E297" s="10">
        <f t="shared" si="44"/>
        <v>3.062638580931254E-2</v>
      </c>
      <c r="F297">
        <v>521.79999999999995</v>
      </c>
      <c r="G297" s="10">
        <f t="shared" si="45"/>
        <v>-0.14234056541748852</v>
      </c>
      <c r="H297">
        <v>1629.5</v>
      </c>
      <c r="I297" s="10">
        <f t="shared" si="46"/>
        <v>-0.12860962566844925</v>
      </c>
      <c r="J297">
        <v>591.79999999999995</v>
      </c>
      <c r="K297" s="10">
        <f t="shared" si="47"/>
        <v>-0.13200352009386918</v>
      </c>
      <c r="T297">
        <f t="shared" si="48"/>
        <v>5.610056417327651E-2</v>
      </c>
      <c r="U297">
        <f t="shared" si="43"/>
        <v>3.6441011501504417E-2</v>
      </c>
      <c r="V297">
        <f t="shared" si="49"/>
        <v>-0.14771127239531323</v>
      </c>
      <c r="W297">
        <f t="shared" si="50"/>
        <v>-0.1451445685235713</v>
      </c>
      <c r="X297">
        <f t="shared" si="51"/>
        <v>-0.14552739248650948</v>
      </c>
    </row>
    <row r="298" spans="1:24">
      <c r="A298" s="12">
        <v>43951</v>
      </c>
      <c r="B298">
        <v>8322</v>
      </c>
      <c r="C298" s="10">
        <f t="shared" si="52"/>
        <v>0.1532705099778271</v>
      </c>
      <c r="D298">
        <v>3684.5</v>
      </c>
      <c r="E298" s="10">
        <f t="shared" si="44"/>
        <v>-9.1434718300389406E-3</v>
      </c>
      <c r="F298">
        <v>508.4</v>
      </c>
      <c r="G298" s="10">
        <f t="shared" si="45"/>
        <v>-2.5680337293982336E-2</v>
      </c>
      <c r="H298">
        <v>1727.5</v>
      </c>
      <c r="I298" s="10">
        <f t="shared" si="46"/>
        <v>6.0141147591285637E-2</v>
      </c>
      <c r="J298">
        <v>640</v>
      </c>
      <c r="K298" s="10">
        <f t="shared" si="47"/>
        <v>8.1446434606285978E-2</v>
      </c>
      <c r="T298">
        <f t="shared" si="48"/>
        <v>0.14725744447786243</v>
      </c>
      <c r="U298">
        <f t="shared" si="43"/>
        <v>-3.32884613784706E-3</v>
      </c>
      <c r="V298">
        <f t="shared" si="49"/>
        <v>-3.1051044271807056E-2</v>
      </c>
      <c r="W298">
        <f t="shared" si="50"/>
        <v>4.3606204736163598E-2</v>
      </c>
      <c r="X298">
        <f t="shared" si="51"/>
        <v>6.7922562213645662E-2</v>
      </c>
    </row>
    <row r="299" spans="1:24">
      <c r="A299" s="1">
        <v>43980</v>
      </c>
      <c r="B299">
        <v>8580</v>
      </c>
      <c r="C299" s="10">
        <f t="shared" si="52"/>
        <v>3.1002162941600631E-2</v>
      </c>
      <c r="D299">
        <v>4313</v>
      </c>
      <c r="E299" s="10">
        <f t="shared" si="44"/>
        <v>0.1705794544714343</v>
      </c>
      <c r="F299">
        <v>496.2</v>
      </c>
      <c r="G299" s="10">
        <f t="shared" si="45"/>
        <v>-2.3996852871754459E-2</v>
      </c>
      <c r="H299">
        <v>1886.5</v>
      </c>
      <c r="I299" s="10">
        <f t="shared" si="46"/>
        <v>9.2040520984081109E-2</v>
      </c>
      <c r="J299">
        <v>691</v>
      </c>
      <c r="K299" s="10">
        <f t="shared" si="47"/>
        <v>7.9687499999999911E-2</v>
      </c>
      <c r="T299">
        <f t="shared" si="48"/>
        <v>2.4989097441635952E-2</v>
      </c>
      <c r="U299">
        <f t="shared" si="43"/>
        <v>0.17639408016362618</v>
      </c>
      <c r="V299">
        <f t="shared" si="49"/>
        <v>-2.9367559849579179E-2</v>
      </c>
      <c r="W299">
        <f t="shared" si="50"/>
        <v>7.5505578128959069E-2</v>
      </c>
      <c r="X299">
        <f t="shared" si="51"/>
        <v>6.6163627607359596E-2</v>
      </c>
    </row>
    <row r="300" spans="1:24">
      <c r="A300" s="1">
        <v>44012</v>
      </c>
      <c r="B300">
        <v>8421</v>
      </c>
      <c r="C300" s="10">
        <f t="shared" si="52"/>
        <v>-1.8531468531468587E-2</v>
      </c>
      <c r="D300">
        <v>4549</v>
      </c>
      <c r="E300" s="10">
        <f t="shared" si="44"/>
        <v>5.4718293531184736E-2</v>
      </c>
      <c r="F300">
        <v>483.4</v>
      </c>
      <c r="G300" s="10">
        <f t="shared" si="45"/>
        <v>-2.5796049979846858E-2</v>
      </c>
      <c r="H300">
        <v>2166</v>
      </c>
      <c r="I300" s="10">
        <f t="shared" si="46"/>
        <v>0.14815796448449503</v>
      </c>
      <c r="J300">
        <v>671.8</v>
      </c>
      <c r="K300" s="10">
        <f t="shared" si="47"/>
        <v>-2.7785817655571754E-2</v>
      </c>
      <c r="T300">
        <f t="shared" si="48"/>
        <v>-2.4544534031433266E-2</v>
      </c>
      <c r="U300">
        <f t="shared" si="43"/>
        <v>6.0532919223376613E-2</v>
      </c>
      <c r="V300">
        <f t="shared" si="49"/>
        <v>-3.1166756957671578E-2</v>
      </c>
      <c r="W300">
        <f t="shared" si="50"/>
        <v>0.13162302162937298</v>
      </c>
      <c r="X300">
        <f t="shared" si="51"/>
        <v>-4.1309690048212069E-2</v>
      </c>
    </row>
    <row r="301" spans="1:24">
      <c r="A301" s="1">
        <v>44043</v>
      </c>
      <c r="B301">
        <v>8530</v>
      </c>
      <c r="C301" s="10">
        <f t="shared" si="52"/>
        <v>1.2943830898943132E-2</v>
      </c>
      <c r="D301">
        <v>4615</v>
      </c>
      <c r="E301" s="10">
        <f t="shared" si="44"/>
        <v>1.4508683227082875E-2</v>
      </c>
      <c r="F301">
        <v>490.2</v>
      </c>
      <c r="G301" s="10">
        <f t="shared" si="45"/>
        <v>1.4067025237898267E-2</v>
      </c>
      <c r="H301">
        <v>2198</v>
      </c>
      <c r="I301" s="10">
        <f t="shared" si="46"/>
        <v>1.4773776546629813E-2</v>
      </c>
      <c r="J301">
        <v>729.4</v>
      </c>
      <c r="K301" s="10">
        <f t="shared" si="47"/>
        <v>8.5739803512950408E-2</v>
      </c>
      <c r="T301">
        <f t="shared" si="48"/>
        <v>6.9307653989784538E-3</v>
      </c>
      <c r="U301">
        <f t="shared" si="43"/>
        <v>2.0323308919274755E-2</v>
      </c>
      <c r="V301">
        <f t="shared" si="49"/>
        <v>8.6963182600735475E-3</v>
      </c>
      <c r="W301">
        <f t="shared" si="50"/>
        <v>-1.7611663084922298E-3</v>
      </c>
      <c r="X301">
        <f t="shared" si="51"/>
        <v>7.2215931120310092E-2</v>
      </c>
    </row>
    <row r="302" spans="1:24">
      <c r="A302" s="1">
        <v>44074</v>
      </c>
      <c r="B302">
        <v>8340</v>
      </c>
      <c r="C302" s="10">
        <f t="shared" si="52"/>
        <v>-2.2274325908558046E-2</v>
      </c>
      <c r="D302">
        <v>4635</v>
      </c>
      <c r="E302" s="10">
        <f t="shared" si="44"/>
        <v>4.3336944745395733E-3</v>
      </c>
      <c r="F302">
        <v>519.6</v>
      </c>
      <c r="G302" s="10">
        <f t="shared" si="45"/>
        <v>5.9975520195838516E-2</v>
      </c>
      <c r="H302">
        <v>2422</v>
      </c>
      <c r="I302" s="10">
        <f t="shared" si="46"/>
        <v>0.10191082802547768</v>
      </c>
      <c r="J302">
        <v>740.6</v>
      </c>
      <c r="K302" s="10">
        <f t="shared" si="47"/>
        <v>1.5355086372360827E-2</v>
      </c>
      <c r="T302">
        <f t="shared" si="48"/>
        <v>-2.8287391408522725E-2</v>
      </c>
      <c r="U302">
        <f t="shared" si="43"/>
        <v>1.0148320166731454E-2</v>
      </c>
      <c r="V302">
        <f t="shared" si="49"/>
        <v>5.4604813218013797E-2</v>
      </c>
      <c r="W302">
        <f t="shared" si="50"/>
        <v>8.5375885170355645E-2</v>
      </c>
      <c r="X302">
        <f t="shared" si="51"/>
        <v>1.831213979720513E-3</v>
      </c>
    </row>
    <row r="303" spans="1:24">
      <c r="A303" s="1">
        <v>44104</v>
      </c>
      <c r="B303">
        <v>8457</v>
      </c>
      <c r="C303" s="10">
        <f t="shared" si="52"/>
        <v>1.4028776978417312E-2</v>
      </c>
      <c r="D303">
        <v>4655.5</v>
      </c>
      <c r="E303" s="10">
        <f t="shared" si="44"/>
        <v>4.4228694714132377E-3</v>
      </c>
      <c r="F303">
        <v>482</v>
      </c>
      <c r="G303" s="10">
        <f t="shared" si="45"/>
        <v>-7.2363356428021608E-2</v>
      </c>
      <c r="H303">
        <v>2507</v>
      </c>
      <c r="I303" s="10">
        <f t="shared" si="46"/>
        <v>3.509496284062763E-2</v>
      </c>
      <c r="J303">
        <v>720.8</v>
      </c>
      <c r="K303" s="10">
        <f t="shared" si="47"/>
        <v>-2.6735079665136441E-2</v>
      </c>
      <c r="T303">
        <f t="shared" si="48"/>
        <v>8.0157114784526334E-3</v>
      </c>
      <c r="U303">
        <f t="shared" si="43"/>
        <v>1.0237495163605118E-2</v>
      </c>
      <c r="V303">
        <f t="shared" si="49"/>
        <v>-7.7734063405846335E-2</v>
      </c>
      <c r="W303">
        <f t="shared" si="50"/>
        <v>1.8560019985505587E-2</v>
      </c>
      <c r="X303">
        <f t="shared" si="51"/>
        <v>-4.0258952057776756E-2</v>
      </c>
    </row>
    <row r="304" spans="1:24">
      <c r="A304" s="12">
        <v>44134</v>
      </c>
      <c r="B304">
        <v>7766</v>
      </c>
      <c r="C304" s="10">
        <f t="shared" si="52"/>
        <v>-8.1707461274683646E-2</v>
      </c>
      <c r="D304">
        <v>4357</v>
      </c>
      <c r="E304" s="10">
        <f t="shared" si="44"/>
        <v>-6.4117710235205627E-2</v>
      </c>
      <c r="F304">
        <v>397</v>
      </c>
      <c r="G304" s="10">
        <f t="shared" si="45"/>
        <v>-0.17634854771784236</v>
      </c>
      <c r="H304">
        <v>2400</v>
      </c>
      <c r="I304" s="10">
        <f t="shared" si="46"/>
        <v>-4.2680494615077835E-2</v>
      </c>
      <c r="J304">
        <v>635.6</v>
      </c>
      <c r="K304" s="10">
        <f t="shared" si="47"/>
        <v>-0.11820199778024409</v>
      </c>
      <c r="T304">
        <f t="shared" si="48"/>
        <v>-8.7720526774648325E-2</v>
      </c>
      <c r="U304">
        <f t="shared" si="43"/>
        <v>-5.830308454301375E-2</v>
      </c>
      <c r="V304">
        <f t="shared" si="49"/>
        <v>-0.18171925469566708</v>
      </c>
      <c r="W304">
        <f t="shared" si="50"/>
        <v>-5.9215437470199875E-2</v>
      </c>
      <c r="X304">
        <f t="shared" si="51"/>
        <v>-0.1317258701728844</v>
      </c>
    </row>
    <row r="305" spans="1:24">
      <c r="A305" s="1">
        <v>44165</v>
      </c>
      <c r="B305">
        <v>7805</v>
      </c>
      <c r="C305" s="10">
        <f t="shared" si="52"/>
        <v>5.0218902910121876E-3</v>
      </c>
      <c r="D305">
        <v>4834</v>
      </c>
      <c r="E305" s="10">
        <f t="shared" si="44"/>
        <v>0.10947899931145288</v>
      </c>
      <c r="F305">
        <v>504</v>
      </c>
      <c r="G305" s="10">
        <f t="shared" si="45"/>
        <v>0.26952141057934509</v>
      </c>
      <c r="H305">
        <v>2359</v>
      </c>
      <c r="I305" s="10">
        <f t="shared" si="46"/>
        <v>-1.7083333333333339E-2</v>
      </c>
      <c r="J305">
        <v>605</v>
      </c>
      <c r="K305" s="10">
        <f t="shared" si="47"/>
        <v>-4.8143486469477748E-2</v>
      </c>
      <c r="T305">
        <f t="shared" si="48"/>
        <v>-9.9117520895249025E-4</v>
      </c>
      <c r="U305">
        <f t="shared" si="43"/>
        <v>0.11529362500364476</v>
      </c>
      <c r="V305">
        <f t="shared" si="49"/>
        <v>0.26415070360152038</v>
      </c>
      <c r="W305">
        <f t="shared" si="50"/>
        <v>-3.3618276188455379E-2</v>
      </c>
      <c r="X305">
        <f t="shared" si="51"/>
        <v>-6.1667358862118063E-2</v>
      </c>
    </row>
    <row r="306" spans="1:24">
      <c r="A306" s="1">
        <v>44196</v>
      </c>
      <c r="B306">
        <v>7324</v>
      </c>
      <c r="C306" s="10">
        <f t="shared" si="52"/>
        <v>-6.1627162075592601E-2</v>
      </c>
      <c r="D306">
        <v>5470</v>
      </c>
      <c r="E306" s="10">
        <f t="shared" si="44"/>
        <v>0.13156805957798934</v>
      </c>
      <c r="F306">
        <v>488.8</v>
      </c>
      <c r="G306" s="10">
        <f t="shared" si="45"/>
        <v>-3.0158730158730163E-2</v>
      </c>
      <c r="H306">
        <v>2443</v>
      </c>
      <c r="I306" s="10">
        <f t="shared" si="46"/>
        <v>3.5608308605341144E-2</v>
      </c>
      <c r="J306">
        <v>582</v>
      </c>
      <c r="K306" s="10">
        <f t="shared" si="47"/>
        <v>-3.8016528925619797E-2</v>
      </c>
      <c r="T306">
        <f t="shared" si="48"/>
        <v>-6.764022757555728E-2</v>
      </c>
      <c r="U306">
        <f t="shared" si="43"/>
        <v>0.13738268527018122</v>
      </c>
      <c r="V306">
        <f t="shared" si="49"/>
        <v>-3.5529437136554883E-2</v>
      </c>
      <c r="W306">
        <f t="shared" si="50"/>
        <v>1.90733657502191E-2</v>
      </c>
      <c r="X306">
        <f t="shared" si="51"/>
        <v>-5.1540401318260112E-2</v>
      </c>
    </row>
    <row r="307" spans="1:24">
      <c r="A307" s="1">
        <v>44225</v>
      </c>
      <c r="B307">
        <v>7491</v>
      </c>
      <c r="C307" s="10">
        <f t="shared" si="52"/>
        <v>2.2801747678864004E-2</v>
      </c>
      <c r="D307">
        <v>5589</v>
      </c>
      <c r="E307" s="10">
        <f t="shared" si="44"/>
        <v>2.1755027422303508E-2</v>
      </c>
      <c r="F307">
        <v>462.1</v>
      </c>
      <c r="G307" s="10">
        <f t="shared" si="45"/>
        <v>-5.4623567921440186E-2</v>
      </c>
      <c r="H307">
        <v>2350</v>
      </c>
      <c r="I307" s="10">
        <f t="shared" si="46"/>
        <v>-3.8067949242734378E-2</v>
      </c>
      <c r="J307">
        <v>589.79999999999995</v>
      </c>
      <c r="K307" s="10">
        <f t="shared" si="47"/>
        <v>1.3402061855670055E-2</v>
      </c>
      <c r="T307">
        <f t="shared" si="48"/>
        <v>1.6788682178899325E-2</v>
      </c>
      <c r="U307">
        <f t="shared" si="43"/>
        <v>2.7569653114495388E-2</v>
      </c>
      <c r="V307">
        <f t="shared" si="49"/>
        <v>-5.9994274899264906E-2</v>
      </c>
      <c r="W307">
        <f t="shared" si="50"/>
        <v>-5.4602892097856418E-2</v>
      </c>
      <c r="X307">
        <f t="shared" si="51"/>
        <v>-1.2181053697025816E-4</v>
      </c>
    </row>
    <row r="308" spans="1:24">
      <c r="A308" s="1">
        <v>44253</v>
      </c>
      <c r="B308">
        <v>6945</v>
      </c>
      <c r="C308" s="10">
        <f t="shared" si="52"/>
        <v>-7.288746495794951E-2</v>
      </c>
      <c r="D308">
        <v>6187</v>
      </c>
      <c r="E308" s="10">
        <f t="shared" si="44"/>
        <v>0.10699588477366251</v>
      </c>
      <c r="F308">
        <v>483.9</v>
      </c>
      <c r="G308" s="10">
        <f t="shared" si="45"/>
        <v>4.7175935944600678E-2</v>
      </c>
      <c r="H308">
        <v>2237</v>
      </c>
      <c r="I308" s="10">
        <f t="shared" si="46"/>
        <v>-4.8085106382978693E-2</v>
      </c>
      <c r="J308">
        <v>558.6</v>
      </c>
      <c r="K308" s="10">
        <f t="shared" si="47"/>
        <v>-5.2899287894201286E-2</v>
      </c>
      <c r="T308">
        <f t="shared" si="48"/>
        <v>-7.8900530457914189E-2</v>
      </c>
      <c r="U308">
        <f t="shared" si="43"/>
        <v>0.11281051046585439</v>
      </c>
      <c r="V308">
        <f t="shared" si="49"/>
        <v>4.1805228966775958E-2</v>
      </c>
      <c r="W308">
        <f t="shared" si="50"/>
        <v>-6.4620049238100732E-2</v>
      </c>
      <c r="X308">
        <f t="shared" si="51"/>
        <v>-6.6423160286841601E-2</v>
      </c>
    </row>
    <row r="309" spans="1:24">
      <c r="A309" s="1">
        <v>44286</v>
      </c>
      <c r="B309">
        <v>7247</v>
      </c>
      <c r="C309" s="10">
        <f t="shared" si="52"/>
        <v>4.3484521238301044E-2</v>
      </c>
      <c r="D309">
        <v>5550</v>
      </c>
      <c r="E309" s="10">
        <f t="shared" si="44"/>
        <v>-0.10295781477291099</v>
      </c>
      <c r="F309">
        <v>505</v>
      </c>
      <c r="G309" s="10">
        <f t="shared" si="45"/>
        <v>4.3604050423641239E-2</v>
      </c>
      <c r="H309">
        <v>2323</v>
      </c>
      <c r="I309" s="10">
        <f t="shared" si="46"/>
        <v>3.8444345105051347E-2</v>
      </c>
      <c r="J309">
        <v>612.79999999999995</v>
      </c>
      <c r="K309" s="10">
        <f t="shared" si="47"/>
        <v>9.7028284998209591E-2</v>
      </c>
      <c r="T309">
        <f t="shared" si="48"/>
        <v>3.7471455738336365E-2</v>
      </c>
      <c r="U309">
        <f t="shared" si="43"/>
        <v>-9.7143189080719117E-2</v>
      </c>
      <c r="V309">
        <f t="shared" si="49"/>
        <v>3.8233343445816519E-2</v>
      </c>
      <c r="W309">
        <f t="shared" si="50"/>
        <v>2.1909402249929304E-2</v>
      </c>
      <c r="X309">
        <f t="shared" si="51"/>
        <v>8.3504412605569275E-2</v>
      </c>
    </row>
    <row r="310" spans="1:24">
      <c r="A310" s="12">
        <v>44316</v>
      </c>
      <c r="B310">
        <v>7715</v>
      </c>
      <c r="C310" s="10">
        <f t="shared" si="52"/>
        <v>6.4578446253622079E-2</v>
      </c>
      <c r="D310">
        <v>6076</v>
      </c>
      <c r="E310" s="10">
        <f t="shared" si="44"/>
        <v>9.4774774774774695E-2</v>
      </c>
      <c r="F310">
        <v>506.2</v>
      </c>
      <c r="G310" s="10">
        <f t="shared" si="45"/>
        <v>2.3762376237623783E-3</v>
      </c>
      <c r="H310">
        <v>2327</v>
      </c>
      <c r="I310" s="10">
        <f t="shared" si="46"/>
        <v>1.7219113215669601E-3</v>
      </c>
      <c r="J310">
        <v>638</v>
      </c>
      <c r="K310" s="10">
        <f t="shared" si="47"/>
        <v>4.1122715404699806E-2</v>
      </c>
      <c r="T310">
        <f t="shared" si="48"/>
        <v>5.8565380753657401E-2</v>
      </c>
      <c r="U310">
        <f t="shared" si="43"/>
        <v>0.10058940046696657</v>
      </c>
      <c r="V310">
        <f t="shared" si="49"/>
        <v>-2.9944693540623424E-3</v>
      </c>
      <c r="W310">
        <f t="shared" si="50"/>
        <v>-1.4813031533555083E-2</v>
      </c>
      <c r="X310">
        <f t="shared" si="51"/>
        <v>2.759884301205949E-2</v>
      </c>
    </row>
    <row r="311" spans="1:24">
      <c r="A311" s="1">
        <v>44347</v>
      </c>
      <c r="B311">
        <v>8046</v>
      </c>
      <c r="C311" s="10">
        <f t="shared" si="52"/>
        <v>4.2903434867141987E-2</v>
      </c>
      <c r="D311">
        <v>6064</v>
      </c>
      <c r="E311" s="10">
        <f t="shared" si="44"/>
        <v>-1.9749835418038098E-3</v>
      </c>
      <c r="F311">
        <v>526.6</v>
      </c>
      <c r="G311" s="10">
        <f t="shared" si="45"/>
        <v>4.0300276570525595E-2</v>
      </c>
      <c r="H311">
        <v>2285</v>
      </c>
      <c r="I311" s="10">
        <f t="shared" si="46"/>
        <v>-1.8048990116029229E-2</v>
      </c>
      <c r="J311">
        <v>656.6</v>
      </c>
      <c r="K311" s="10">
        <f t="shared" si="47"/>
        <v>2.9153605015673989E-2</v>
      </c>
      <c r="T311">
        <f t="shared" si="48"/>
        <v>3.6890369367177309E-2</v>
      </c>
      <c r="U311">
        <f t="shared" si="43"/>
        <v>3.8396421503880708E-3</v>
      </c>
      <c r="V311">
        <f t="shared" si="49"/>
        <v>3.4929569592700875E-2</v>
      </c>
      <c r="W311">
        <f t="shared" si="50"/>
        <v>-3.4583932971151268E-2</v>
      </c>
      <c r="X311">
        <f t="shared" si="51"/>
        <v>1.5629732623033674E-2</v>
      </c>
    </row>
    <row r="312" spans="1:24">
      <c r="A312" s="1">
        <v>44377</v>
      </c>
      <c r="B312">
        <v>8683</v>
      </c>
      <c r="C312" s="10">
        <f t="shared" si="52"/>
        <v>7.916977380064627E-2</v>
      </c>
      <c r="D312">
        <v>5949</v>
      </c>
      <c r="E312" s="10">
        <f t="shared" si="44"/>
        <v>-1.8964379947229548E-2</v>
      </c>
      <c r="F312">
        <v>522</v>
      </c>
      <c r="G312" s="10">
        <f t="shared" si="45"/>
        <v>-8.7352829472086002E-3</v>
      </c>
      <c r="H312">
        <v>2389</v>
      </c>
      <c r="I312" s="10">
        <f t="shared" si="46"/>
        <v>4.5514223194748293E-2</v>
      </c>
      <c r="J312">
        <v>684.2</v>
      </c>
      <c r="K312" s="10">
        <f t="shared" si="47"/>
        <v>4.2034724337496332E-2</v>
      </c>
      <c r="T312">
        <f t="shared" si="48"/>
        <v>7.3156708300681592E-2</v>
      </c>
      <c r="U312">
        <f t="shared" si="43"/>
        <v>-1.3149754255037668E-2</v>
      </c>
      <c r="V312">
        <f t="shared" si="49"/>
        <v>-1.410598992503332E-2</v>
      </c>
      <c r="W312">
        <f t="shared" si="50"/>
        <v>2.897928033962625E-2</v>
      </c>
      <c r="X312">
        <f t="shared" si="51"/>
        <v>2.8510851944856017E-2</v>
      </c>
    </row>
    <row r="313" spans="1:24">
      <c r="A313" s="1">
        <v>44407</v>
      </c>
      <c r="B313">
        <v>8268</v>
      </c>
      <c r="C313" s="10">
        <f t="shared" si="52"/>
        <v>-4.7794541057238238E-2</v>
      </c>
      <c r="D313">
        <v>6101</v>
      </c>
      <c r="E313" s="10">
        <f t="shared" si="44"/>
        <v>2.555051269120856E-2</v>
      </c>
      <c r="F313">
        <v>576</v>
      </c>
      <c r="G313" s="10">
        <f t="shared" si="45"/>
        <v>0.10344827586206895</v>
      </c>
      <c r="H313">
        <v>2666</v>
      </c>
      <c r="I313" s="10">
        <f t="shared" si="46"/>
        <v>0.11594809543742146</v>
      </c>
      <c r="J313">
        <v>701.6</v>
      </c>
      <c r="K313" s="10">
        <f t="shared" si="47"/>
        <v>2.5431160479391979E-2</v>
      </c>
      <c r="T313">
        <f t="shared" si="48"/>
        <v>-5.3807606557202917E-2</v>
      </c>
      <c r="U313">
        <f t="shared" si="43"/>
        <v>3.1365138383400437E-2</v>
      </c>
      <c r="V313">
        <f t="shared" si="49"/>
        <v>9.8077568884244223E-2</v>
      </c>
      <c r="W313">
        <f t="shared" si="50"/>
        <v>9.9413152582299422E-2</v>
      </c>
      <c r="X313">
        <f t="shared" si="51"/>
        <v>1.1907288086751665E-2</v>
      </c>
    </row>
    <row r="314" spans="1:24">
      <c r="A314" s="1">
        <v>44439</v>
      </c>
      <c r="B314">
        <v>8514</v>
      </c>
      <c r="C314" s="10">
        <f t="shared" si="52"/>
        <v>2.9753265602322276E-2</v>
      </c>
      <c r="D314">
        <v>5382</v>
      </c>
      <c r="E314" s="10">
        <f t="shared" si="44"/>
        <v>-0.117849532863465</v>
      </c>
      <c r="F314">
        <v>568.4</v>
      </c>
      <c r="G314" s="10">
        <f t="shared" si="45"/>
        <v>-1.3194444444444509E-2</v>
      </c>
      <c r="H314">
        <v>2636</v>
      </c>
      <c r="I314" s="10">
        <f t="shared" si="46"/>
        <v>-1.1252813203300849E-2</v>
      </c>
      <c r="J314">
        <v>742.2</v>
      </c>
      <c r="K314" s="10">
        <f t="shared" si="47"/>
        <v>5.786773090079822E-2</v>
      </c>
      <c r="T314">
        <f t="shared" si="48"/>
        <v>2.3740200102357598E-2</v>
      </c>
      <c r="U314">
        <f t="shared" si="43"/>
        <v>-0.11203490717127312</v>
      </c>
      <c r="V314">
        <f t="shared" si="49"/>
        <v>-1.8565151422269228E-2</v>
      </c>
      <c r="W314">
        <f t="shared" si="50"/>
        <v>-2.7787756058422892E-2</v>
      </c>
      <c r="X314">
        <f t="shared" si="51"/>
        <v>4.4343858508157905E-2</v>
      </c>
    </row>
    <row r="315" spans="1:24">
      <c r="A315" s="1">
        <v>44469</v>
      </c>
      <c r="B315">
        <v>8958</v>
      </c>
      <c r="C315" s="10">
        <f t="shared" si="52"/>
        <v>5.2149400986610361E-2</v>
      </c>
      <c r="D315">
        <v>4913.5</v>
      </c>
      <c r="E315" s="10">
        <f t="shared" si="44"/>
        <v>-8.704942400594573E-2</v>
      </c>
      <c r="F315">
        <v>565.20000000000005</v>
      </c>
      <c r="G315" s="10">
        <f t="shared" si="45"/>
        <v>-5.6298381421533428E-3</v>
      </c>
      <c r="H315">
        <v>2455</v>
      </c>
      <c r="I315" s="10">
        <f t="shared" si="46"/>
        <v>-6.8664643399089509E-2</v>
      </c>
      <c r="J315">
        <v>709.6</v>
      </c>
      <c r="K315" s="10">
        <f t="shared" si="47"/>
        <v>-4.3923470762597727E-2</v>
      </c>
      <c r="T315">
        <f t="shared" si="48"/>
        <v>4.6136335486645683E-2</v>
      </c>
      <c r="U315">
        <f t="shared" si="43"/>
        <v>-8.1234798313753853E-2</v>
      </c>
      <c r="V315">
        <f t="shared" si="49"/>
        <v>-1.1000545119978063E-2</v>
      </c>
      <c r="W315">
        <f t="shared" si="50"/>
        <v>-8.5199586254211548E-2</v>
      </c>
      <c r="X315">
        <f t="shared" si="51"/>
        <v>-5.7447343155238043E-2</v>
      </c>
    </row>
    <row r="316" spans="1:24">
      <c r="A316" s="12">
        <v>44498</v>
      </c>
      <c r="B316">
        <v>9094</v>
      </c>
      <c r="C316" s="10">
        <f t="shared" si="52"/>
        <v>1.5181960258986438E-2</v>
      </c>
      <c r="D316">
        <v>4560.5</v>
      </c>
      <c r="E316" s="10">
        <f t="shared" si="44"/>
        <v>-7.1842881856110763E-2</v>
      </c>
      <c r="F316">
        <v>551.79999999999995</v>
      </c>
      <c r="G316" s="10">
        <f t="shared" si="45"/>
        <v>-2.3708421797593915E-2</v>
      </c>
      <c r="H316">
        <v>2702</v>
      </c>
      <c r="I316" s="10">
        <f t="shared" si="46"/>
        <v>0.10061099796334005</v>
      </c>
      <c r="J316">
        <v>710.8</v>
      </c>
      <c r="K316" s="10">
        <f t="shared" si="47"/>
        <v>1.6910935738443378E-3</v>
      </c>
      <c r="T316">
        <f t="shared" si="48"/>
        <v>9.168894759021759E-3</v>
      </c>
      <c r="U316">
        <f t="shared" si="43"/>
        <v>-6.6028256163918886E-2</v>
      </c>
      <c r="V316">
        <f t="shared" si="49"/>
        <v>-2.9079128775418635E-2</v>
      </c>
      <c r="W316">
        <f t="shared" si="50"/>
        <v>8.4076055108218015E-2</v>
      </c>
      <c r="X316">
        <f t="shared" si="51"/>
        <v>-1.1832778818795976E-2</v>
      </c>
    </row>
    <row r="317" spans="1:24">
      <c r="A317" s="1">
        <v>44530</v>
      </c>
      <c r="B317">
        <v>8276</v>
      </c>
      <c r="C317" s="10">
        <f t="shared" si="52"/>
        <v>-8.9949417198152637E-2</v>
      </c>
      <c r="D317">
        <v>4612</v>
      </c>
      <c r="E317" s="10">
        <f t="shared" si="44"/>
        <v>1.1292621423089511E-2</v>
      </c>
      <c r="F317">
        <v>548.20000000000005</v>
      </c>
      <c r="G317" s="10">
        <f t="shared" si="45"/>
        <v>-6.5241029358461544E-3</v>
      </c>
      <c r="H317">
        <v>2868</v>
      </c>
      <c r="I317" s="10">
        <f t="shared" si="46"/>
        <v>6.1435973353071827E-2</v>
      </c>
      <c r="J317">
        <v>771.8</v>
      </c>
      <c r="K317" s="10">
        <f t="shared" si="47"/>
        <v>8.5818795723128893E-2</v>
      </c>
      <c r="T317">
        <f t="shared" si="48"/>
        <v>-9.5962482698117316E-2</v>
      </c>
      <c r="U317">
        <f t="shared" si="43"/>
        <v>1.7107247115281391E-2</v>
      </c>
      <c r="V317">
        <f t="shared" si="49"/>
        <v>-1.1894809913670874E-2</v>
      </c>
      <c r="W317">
        <f t="shared" si="50"/>
        <v>4.4901030497949787E-2</v>
      </c>
      <c r="X317">
        <f t="shared" si="51"/>
        <v>7.2294923330488578E-2</v>
      </c>
    </row>
    <row r="318" spans="1:24">
      <c r="A318" s="1">
        <v>44561</v>
      </c>
      <c r="B318">
        <v>8678</v>
      </c>
      <c r="C318" s="10">
        <f t="shared" si="52"/>
        <v>4.8574190430159536E-2</v>
      </c>
      <c r="D318">
        <v>4892</v>
      </c>
      <c r="E318" s="10">
        <f t="shared" si="44"/>
        <v>6.0711188204683353E-2</v>
      </c>
      <c r="F318">
        <v>549.79999999999995</v>
      </c>
      <c r="G318" s="10">
        <f t="shared" si="45"/>
        <v>2.9186428310834511E-3</v>
      </c>
      <c r="H318">
        <v>2885</v>
      </c>
      <c r="I318" s="10">
        <f t="shared" si="46"/>
        <v>5.9274755927476441E-3</v>
      </c>
      <c r="J318">
        <v>852.6</v>
      </c>
      <c r="K318" s="10">
        <f t="shared" si="47"/>
        <v>0.10469033428349328</v>
      </c>
      <c r="T318">
        <f t="shared" si="48"/>
        <v>4.2561124930194857E-2</v>
      </c>
      <c r="U318">
        <f t="shared" si="43"/>
        <v>6.652581389687523E-2</v>
      </c>
      <c r="V318">
        <f t="shared" si="49"/>
        <v>-2.4520641467412696E-3</v>
      </c>
      <c r="W318">
        <f t="shared" si="50"/>
        <v>-1.0607467262374399E-2</v>
      </c>
      <c r="X318">
        <f t="shared" si="51"/>
        <v>9.1166461890852965E-2</v>
      </c>
    </row>
    <row r="319" spans="1:24">
      <c r="A319" s="1">
        <v>44592</v>
      </c>
      <c r="B319">
        <v>8617</v>
      </c>
      <c r="C319" s="10">
        <f t="shared" si="52"/>
        <v>-7.029269416916395E-3</v>
      </c>
      <c r="D319">
        <v>5185</v>
      </c>
      <c r="E319" s="10">
        <f t="shared" si="44"/>
        <v>5.989370400654126E-2</v>
      </c>
      <c r="F319">
        <v>577.20000000000005</v>
      </c>
      <c r="G319" s="10">
        <f t="shared" si="45"/>
        <v>4.9836304110585816E-2</v>
      </c>
      <c r="H319">
        <v>2767</v>
      </c>
      <c r="I319" s="10">
        <f t="shared" si="46"/>
        <v>-4.0901213171577133E-2</v>
      </c>
      <c r="J319">
        <v>720.8</v>
      </c>
      <c r="K319" s="10">
        <f t="shared" si="47"/>
        <v>-0.15458597231996252</v>
      </c>
      <c r="T319">
        <f t="shared" si="48"/>
        <v>-1.3042334916881074E-2</v>
      </c>
      <c r="U319">
        <f t="shared" si="43"/>
        <v>6.5708329698733137E-2</v>
      </c>
      <c r="V319">
        <f t="shared" si="49"/>
        <v>4.4465597132761096E-2</v>
      </c>
      <c r="W319">
        <f t="shared" si="50"/>
        <v>-5.7436156026699173E-2</v>
      </c>
      <c r="X319">
        <f t="shared" si="51"/>
        <v>-0.16810984471260282</v>
      </c>
    </row>
    <row r="320" spans="1:24">
      <c r="A320" s="1">
        <v>44620</v>
      </c>
      <c r="B320">
        <v>9059</v>
      </c>
      <c r="C320" s="10">
        <f t="shared" si="52"/>
        <v>5.1293953812231674E-2</v>
      </c>
      <c r="D320">
        <v>5791</v>
      </c>
      <c r="E320" s="10">
        <f t="shared" si="44"/>
        <v>0.11687560270009634</v>
      </c>
      <c r="F320">
        <v>719.6</v>
      </c>
      <c r="G320" s="10">
        <f t="shared" si="45"/>
        <v>0.24670824670824665</v>
      </c>
      <c r="H320">
        <v>2969</v>
      </c>
      <c r="I320" s="10">
        <f t="shared" si="46"/>
        <v>7.300325262016627E-2</v>
      </c>
      <c r="J320">
        <v>702.8</v>
      </c>
      <c r="K320" s="10">
        <f t="shared" si="47"/>
        <v>-2.4972253052164217E-2</v>
      </c>
      <c r="T320">
        <f t="shared" si="48"/>
        <v>4.5280888312266995E-2</v>
      </c>
      <c r="U320">
        <f t="shared" si="43"/>
        <v>0.12269022839228821</v>
      </c>
      <c r="V320">
        <f t="shared" si="49"/>
        <v>0.24133753973042193</v>
      </c>
      <c r="W320">
        <f t="shared" si="50"/>
        <v>5.6468309765044231E-2</v>
      </c>
      <c r="X320">
        <f t="shared" si="51"/>
        <v>-3.8496125444804533E-2</v>
      </c>
    </row>
    <row r="321" spans="1:24">
      <c r="A321" s="1">
        <v>44651</v>
      </c>
      <c r="B321">
        <v>10132</v>
      </c>
      <c r="C321" s="10">
        <f t="shared" si="52"/>
        <v>0.1184457445634175</v>
      </c>
      <c r="D321">
        <v>6081</v>
      </c>
      <c r="E321" s="10">
        <f t="shared" si="44"/>
        <v>5.0077706786392673E-2</v>
      </c>
      <c r="F321">
        <v>717.4</v>
      </c>
      <c r="G321" s="10">
        <f t="shared" si="45"/>
        <v>-3.0572540300167761E-3</v>
      </c>
      <c r="H321">
        <v>2968</v>
      </c>
      <c r="I321" s="10">
        <f t="shared" si="46"/>
        <v>-3.3681374200067449E-4</v>
      </c>
      <c r="J321">
        <v>701.2</v>
      </c>
      <c r="K321" s="10">
        <f t="shared" si="47"/>
        <v>-2.2766078542969526E-3</v>
      </c>
      <c r="T321">
        <f t="shared" si="48"/>
        <v>0.11243267906345282</v>
      </c>
      <c r="U321">
        <f t="shared" si="43"/>
        <v>5.589233247858455E-2</v>
      </c>
      <c r="V321">
        <f t="shared" si="49"/>
        <v>-8.427961007841496E-3</v>
      </c>
      <c r="W321">
        <f t="shared" si="50"/>
        <v>-1.6871756597122717E-2</v>
      </c>
      <c r="X321">
        <f t="shared" si="51"/>
        <v>-1.5800480246937268E-2</v>
      </c>
    </row>
    <row r="322" spans="1:24">
      <c r="A322" s="12">
        <v>44680</v>
      </c>
      <c r="B322">
        <v>10688</v>
      </c>
      <c r="C322" s="10">
        <f t="shared" si="52"/>
        <v>5.4875641531780595E-2</v>
      </c>
      <c r="D322">
        <v>5706</v>
      </c>
      <c r="E322" s="10">
        <f t="shared" si="44"/>
        <v>-6.1667488899851963E-2</v>
      </c>
      <c r="F322">
        <v>740</v>
      </c>
      <c r="G322" s="10">
        <f t="shared" si="45"/>
        <v>3.1502648452746085E-2</v>
      </c>
      <c r="H322">
        <v>3103</v>
      </c>
      <c r="I322" s="10">
        <f t="shared" si="46"/>
        <v>4.5485175202156336E-2</v>
      </c>
      <c r="J322">
        <v>737.4</v>
      </c>
      <c r="K322" s="10">
        <f t="shared" si="47"/>
        <v>5.1625784369651928E-2</v>
      </c>
      <c r="T322">
        <f t="shared" si="48"/>
        <v>4.8862576031815916E-2</v>
      </c>
      <c r="U322">
        <f t="shared" si="43"/>
        <v>-5.5852863207660086E-2</v>
      </c>
      <c r="V322">
        <f t="shared" si="49"/>
        <v>2.6131941474921365E-2</v>
      </c>
      <c r="W322">
        <f t="shared" si="50"/>
        <v>2.8950232347034293E-2</v>
      </c>
      <c r="X322">
        <f t="shared" si="51"/>
        <v>3.8101911977011613E-2</v>
      </c>
    </row>
    <row r="323" spans="1:24">
      <c r="A323" s="1">
        <v>44712</v>
      </c>
      <c r="B323">
        <v>10454</v>
      </c>
      <c r="C323" s="10">
        <f t="shared" si="52"/>
        <v>-2.1893712574850288E-2</v>
      </c>
      <c r="D323">
        <v>5750</v>
      </c>
      <c r="E323" s="10">
        <f t="shared" si="44"/>
        <v>7.7111812127585999E-3</v>
      </c>
      <c r="F323">
        <v>756</v>
      </c>
      <c r="G323" s="10">
        <f t="shared" si="45"/>
        <v>2.1621621621621623E-2</v>
      </c>
      <c r="H323">
        <v>2767</v>
      </c>
      <c r="I323" s="10">
        <f t="shared" si="46"/>
        <v>-0.10828230744440859</v>
      </c>
      <c r="J323">
        <v>656.6</v>
      </c>
      <c r="K323" s="10">
        <f t="shared" si="47"/>
        <v>-0.10957417954976945</v>
      </c>
      <c r="T323">
        <f t="shared" si="48"/>
        <v>-2.7906778074814967E-2</v>
      </c>
      <c r="U323">
        <f t="shared" si="43"/>
        <v>1.352580690495048E-2</v>
      </c>
      <c r="V323">
        <f t="shared" si="49"/>
        <v>1.6250914643796903E-2</v>
      </c>
      <c r="W323">
        <f t="shared" si="50"/>
        <v>-0.12481725029953063</v>
      </c>
      <c r="X323">
        <f t="shared" si="51"/>
        <v>-0.12309805194240976</v>
      </c>
    </row>
    <row r="324" spans="1:24">
      <c r="A324" s="1">
        <v>44742</v>
      </c>
      <c r="B324">
        <v>10800</v>
      </c>
      <c r="C324" s="10">
        <f t="shared" si="52"/>
        <v>3.3097378993686588E-2</v>
      </c>
      <c r="D324">
        <v>4916.5</v>
      </c>
      <c r="E324" s="10">
        <f t="shared" si="44"/>
        <v>-0.14495652173913043</v>
      </c>
      <c r="F324">
        <v>830.2</v>
      </c>
      <c r="G324" s="10">
        <f t="shared" si="45"/>
        <v>9.8148148148148318E-2</v>
      </c>
      <c r="H324">
        <v>2719</v>
      </c>
      <c r="I324" s="10">
        <f t="shared" si="46"/>
        <v>-1.7347307553306823E-2</v>
      </c>
      <c r="J324">
        <v>634.79999999999995</v>
      </c>
      <c r="K324" s="10">
        <f t="shared" si="47"/>
        <v>-3.3201340237587695E-2</v>
      </c>
      <c r="T324">
        <f t="shared" si="48"/>
        <v>2.7084313493721909E-2</v>
      </c>
      <c r="U324">
        <f t="shared" si="43"/>
        <v>-0.13914189604693855</v>
      </c>
      <c r="V324">
        <f t="shared" si="49"/>
        <v>9.2777441170323591E-2</v>
      </c>
      <c r="W324">
        <f t="shared" si="50"/>
        <v>-3.3882250408428863E-2</v>
      </c>
      <c r="X324">
        <f t="shared" si="51"/>
        <v>-4.6725212630228011E-2</v>
      </c>
    </row>
    <row r="325" spans="1:24">
      <c r="A325" s="1">
        <v>44771</v>
      </c>
      <c r="B325">
        <v>10844</v>
      </c>
      <c r="C325" s="10">
        <f t="shared" si="52"/>
        <v>4.0740740740741188E-3</v>
      </c>
      <c r="D325">
        <v>4924.5</v>
      </c>
      <c r="E325" s="10">
        <f t="shared" si="44"/>
        <v>1.627173802501769E-3</v>
      </c>
      <c r="F325">
        <v>770</v>
      </c>
      <c r="G325" s="10">
        <f t="shared" si="45"/>
        <v>-7.2512647554806131E-2</v>
      </c>
      <c r="H325">
        <v>3071</v>
      </c>
      <c r="I325" s="10">
        <f t="shared" si="46"/>
        <v>0.12945936005884517</v>
      </c>
      <c r="J325">
        <v>704.4</v>
      </c>
      <c r="K325" s="10">
        <f t="shared" si="47"/>
        <v>0.10964083175803396</v>
      </c>
      <c r="T325">
        <f t="shared" si="48"/>
        <v>-1.9389914258905591E-3</v>
      </c>
      <c r="U325">
        <f t="shared" ref="U325:U352" si="53">IFERROR(E325-$O$3,"N/A")</f>
        <v>7.4417994946936496E-3</v>
      </c>
      <c r="V325">
        <f t="shared" si="49"/>
        <v>-7.7883354532630858E-2</v>
      </c>
      <c r="W325">
        <f t="shared" si="50"/>
        <v>0.11292441720372313</v>
      </c>
      <c r="X325">
        <f t="shared" si="51"/>
        <v>9.6116959365393648E-2</v>
      </c>
    </row>
    <row r="326" spans="1:24">
      <c r="A326" s="1">
        <v>44804</v>
      </c>
      <c r="B326">
        <v>10644</v>
      </c>
      <c r="C326" s="10">
        <f t="shared" si="52"/>
        <v>-1.8443378827001089E-2</v>
      </c>
      <c r="D326">
        <v>4771</v>
      </c>
      <c r="E326" s="10">
        <f t="shared" si="44"/>
        <v>-3.1170677226114329E-2</v>
      </c>
      <c r="F326">
        <v>776.2</v>
      </c>
      <c r="G326" s="10">
        <f t="shared" si="45"/>
        <v>8.0519480519480879E-3</v>
      </c>
      <c r="H326">
        <v>2861</v>
      </c>
      <c r="I326" s="10">
        <f t="shared" si="46"/>
        <v>-6.8381634646694889E-2</v>
      </c>
      <c r="J326">
        <v>715.2</v>
      </c>
      <c r="K326" s="10">
        <f t="shared" si="47"/>
        <v>1.5332197614991605E-2</v>
      </c>
      <c r="T326">
        <f t="shared" si="48"/>
        <v>-2.4456444326965768E-2</v>
      </c>
      <c r="U326">
        <f t="shared" si="53"/>
        <v>-2.5356051533922449E-2</v>
      </c>
      <c r="V326">
        <f t="shared" si="49"/>
        <v>2.6812410741233672E-3</v>
      </c>
      <c r="W326">
        <f t="shared" si="50"/>
        <v>-8.4916577501816928E-2</v>
      </c>
      <c r="X326">
        <f t="shared" si="51"/>
        <v>1.8083252223512914E-3</v>
      </c>
    </row>
    <row r="327" spans="1:24">
      <c r="A327" s="1">
        <v>44834</v>
      </c>
      <c r="B327">
        <v>9944</v>
      </c>
      <c r="C327" s="10">
        <f t="shared" si="52"/>
        <v>-6.5764750093949664E-2</v>
      </c>
      <c r="D327">
        <v>4896</v>
      </c>
      <c r="E327" s="10">
        <f t="shared" ref="E327:E352" si="54">IFERROR(D327/D326-1,"N/A")</f>
        <v>2.6199958080067143E-2</v>
      </c>
      <c r="F327">
        <v>789.8</v>
      </c>
      <c r="G327" s="10">
        <f t="shared" ref="G327:G352" si="55">IFERROR(F327/F326-1,"N/A")</f>
        <v>1.7521257407884461E-2</v>
      </c>
      <c r="H327">
        <v>2760</v>
      </c>
      <c r="I327" s="10">
        <f t="shared" ref="I327:I352" si="56">IFERROR(H327/H326-1,"N/A")</f>
        <v>-3.5302341838517992E-2</v>
      </c>
      <c r="J327">
        <v>697.2</v>
      </c>
      <c r="K327" s="10">
        <f t="shared" ref="K327:K352" si="57">IFERROR(J327/J326-1,"N/A")</f>
        <v>-2.5167785234899376E-2</v>
      </c>
      <c r="T327">
        <f t="shared" ref="T327:T352" si="58">IFERROR(C327-$N$3,"N/A")</f>
        <v>-7.1777815593914343E-2</v>
      </c>
      <c r="U327">
        <f t="shared" si="53"/>
        <v>3.201458377225902E-2</v>
      </c>
      <c r="V327">
        <f t="shared" ref="V327:V352" si="59">IFERROR(G327-$P$3,"N/A")</f>
        <v>1.2150550430059741E-2</v>
      </c>
      <c r="W327">
        <f t="shared" ref="W327:W352" si="60">IFERROR(I327-$Q$3,"N/A")</f>
        <v>-5.1837284693640032E-2</v>
      </c>
      <c r="X327">
        <f t="shared" ref="X327:X352" si="61">IFERROR(K327-$R$3,"N/A")</f>
        <v>-3.8691657627539691E-2</v>
      </c>
    </row>
    <row r="328" spans="1:24">
      <c r="A328" s="12">
        <v>44865</v>
      </c>
      <c r="B328">
        <v>10254</v>
      </c>
      <c r="C328" s="10">
        <f t="shared" ref="C328:C352" si="62">IFERROR(B328/B327-1,"N/A")</f>
        <v>3.117457763475473E-2</v>
      </c>
      <c r="D328">
        <v>4537</v>
      </c>
      <c r="E328" s="10">
        <f t="shared" si="54"/>
        <v>-7.3325163398692772E-2</v>
      </c>
      <c r="F328">
        <v>814.4</v>
      </c>
      <c r="G328" s="10">
        <f t="shared" si="55"/>
        <v>3.114712585464674E-2</v>
      </c>
      <c r="H328">
        <v>2841</v>
      </c>
      <c r="I328" s="10">
        <f t="shared" si="56"/>
        <v>2.934782608695663E-2</v>
      </c>
      <c r="J328">
        <v>726.8</v>
      </c>
      <c r="K328" s="10">
        <f t="shared" si="57"/>
        <v>4.2455536431439844E-2</v>
      </c>
      <c r="T328">
        <f t="shared" si="58"/>
        <v>2.5161512134790051E-2</v>
      </c>
      <c r="U328">
        <f t="shared" si="53"/>
        <v>-6.7510537706500895E-2</v>
      </c>
      <c r="V328">
        <f t="shared" si="59"/>
        <v>2.577641887682202E-2</v>
      </c>
      <c r="W328">
        <f t="shared" si="60"/>
        <v>1.2812883231834587E-2</v>
      </c>
      <c r="X328">
        <f t="shared" si="61"/>
        <v>2.8931664038799529E-2</v>
      </c>
    </row>
    <row r="329" spans="1:24">
      <c r="A329" s="1">
        <v>44895</v>
      </c>
      <c r="B329">
        <v>11166</v>
      </c>
      <c r="C329" s="10">
        <f t="shared" si="62"/>
        <v>8.8940901111761228E-2</v>
      </c>
      <c r="D329">
        <v>5585</v>
      </c>
      <c r="E329" s="10">
        <f t="shared" si="54"/>
        <v>0.23098964073176109</v>
      </c>
      <c r="F329">
        <v>822.6</v>
      </c>
      <c r="G329" s="10">
        <f t="shared" si="55"/>
        <v>1.0068762278978349E-2</v>
      </c>
      <c r="H329">
        <v>3048</v>
      </c>
      <c r="I329" s="10">
        <f t="shared" si="56"/>
        <v>7.2861668426610349E-2</v>
      </c>
      <c r="J329">
        <v>796.6</v>
      </c>
      <c r="K329" s="10">
        <f t="shared" si="57"/>
        <v>9.6037424325811971E-2</v>
      </c>
      <c r="T329">
        <f t="shared" si="58"/>
        <v>8.2927835611796549E-2</v>
      </c>
      <c r="U329">
        <f t="shared" si="53"/>
        <v>0.23680426642395297</v>
      </c>
      <c r="V329">
        <f t="shared" si="59"/>
        <v>4.6980553011536285E-3</v>
      </c>
      <c r="W329">
        <f t="shared" si="60"/>
        <v>5.6326725571488309E-2</v>
      </c>
      <c r="X329">
        <f t="shared" si="61"/>
        <v>8.2513551933171655E-2</v>
      </c>
    </row>
    <row r="330" spans="1:24">
      <c r="A330" s="1">
        <v>44925</v>
      </c>
      <c r="B330">
        <v>11218</v>
      </c>
      <c r="C330" s="10">
        <f t="shared" si="62"/>
        <v>4.6569944474297298E-3</v>
      </c>
      <c r="D330">
        <v>5798</v>
      </c>
      <c r="E330" s="10">
        <f t="shared" si="54"/>
        <v>3.8137869292748539E-2</v>
      </c>
      <c r="F330">
        <v>856</v>
      </c>
      <c r="G330" s="10">
        <f t="shared" si="55"/>
        <v>4.0602966204716706E-2</v>
      </c>
      <c r="H330">
        <v>2759</v>
      </c>
      <c r="I330" s="10">
        <f t="shared" si="56"/>
        <v>-9.4816272965879245E-2</v>
      </c>
      <c r="J330">
        <v>745.6</v>
      </c>
      <c r="K330" s="10">
        <f t="shared" si="57"/>
        <v>-6.4022093899071097E-2</v>
      </c>
      <c r="T330">
        <f t="shared" si="58"/>
        <v>-1.3560710525349481E-3</v>
      </c>
      <c r="U330">
        <f t="shared" si="53"/>
        <v>4.3952494984940416E-2</v>
      </c>
      <c r="V330">
        <f t="shared" si="59"/>
        <v>3.5232259226891986E-2</v>
      </c>
      <c r="W330">
        <f t="shared" si="60"/>
        <v>-0.11135121582100128</v>
      </c>
      <c r="X330">
        <f t="shared" si="61"/>
        <v>-7.7545966291711413E-2</v>
      </c>
    </row>
    <row r="331" spans="1:24">
      <c r="A331" s="1">
        <v>44957</v>
      </c>
      <c r="B331">
        <v>10590</v>
      </c>
      <c r="C331" s="10">
        <f t="shared" si="62"/>
        <v>-5.5981458370475967E-2</v>
      </c>
      <c r="D331">
        <v>6319</v>
      </c>
      <c r="E331" s="10">
        <f t="shared" si="54"/>
        <v>8.985857192135227E-2</v>
      </c>
      <c r="F331">
        <v>856.8</v>
      </c>
      <c r="G331" s="10">
        <f t="shared" si="55"/>
        <v>9.3457943925234765E-4</v>
      </c>
      <c r="H331">
        <v>2970</v>
      </c>
      <c r="I331" s="10">
        <f t="shared" si="56"/>
        <v>7.6476984414642901E-2</v>
      </c>
      <c r="J331">
        <v>776.8</v>
      </c>
      <c r="K331" s="10">
        <f t="shared" si="57"/>
        <v>4.1845493562231661E-2</v>
      </c>
      <c r="T331">
        <f t="shared" si="58"/>
        <v>-6.1994523870440646E-2</v>
      </c>
      <c r="U331">
        <f t="shared" si="53"/>
        <v>9.5673197613544148E-2</v>
      </c>
      <c r="V331">
        <f t="shared" si="59"/>
        <v>-4.4361275385723731E-3</v>
      </c>
      <c r="W331">
        <f t="shared" si="60"/>
        <v>5.9942041559520862E-2</v>
      </c>
      <c r="X331">
        <f t="shared" si="61"/>
        <v>2.8321621169591346E-2</v>
      </c>
    </row>
    <row r="332" spans="1:24">
      <c r="A332" s="1">
        <v>44985</v>
      </c>
      <c r="B332">
        <v>10880</v>
      </c>
      <c r="C332" s="10">
        <f t="shared" si="62"/>
        <v>2.738432483474984E-2</v>
      </c>
      <c r="D332">
        <v>5712</v>
      </c>
      <c r="E332" s="10">
        <f t="shared" si="54"/>
        <v>-9.6059503085931364E-2</v>
      </c>
      <c r="F332">
        <v>898</v>
      </c>
      <c r="G332" s="10">
        <f t="shared" si="55"/>
        <v>4.8085901027077549E-2</v>
      </c>
      <c r="H332">
        <v>2964</v>
      </c>
      <c r="I332" s="10">
        <f t="shared" si="56"/>
        <v>-2.0202020202020332E-3</v>
      </c>
      <c r="J332">
        <v>748.6</v>
      </c>
      <c r="K332" s="10">
        <f t="shared" si="57"/>
        <v>-3.6302780638516885E-2</v>
      </c>
      <c r="T332">
        <f t="shared" si="58"/>
        <v>2.1371259334785161E-2</v>
      </c>
      <c r="U332">
        <f t="shared" si="53"/>
        <v>-9.0244877393739487E-2</v>
      </c>
      <c r="V332">
        <f t="shared" si="59"/>
        <v>4.2715194049252829E-2</v>
      </c>
      <c r="W332">
        <f t="shared" si="60"/>
        <v>-1.8555144875324076E-2</v>
      </c>
      <c r="X332">
        <f t="shared" si="61"/>
        <v>-4.98266530311572E-2</v>
      </c>
    </row>
    <row r="333" spans="1:24">
      <c r="A333" s="1">
        <v>45016</v>
      </c>
      <c r="B333">
        <v>11232</v>
      </c>
      <c r="C333" s="10">
        <f t="shared" si="62"/>
        <v>3.2352941176470695E-2</v>
      </c>
      <c r="D333">
        <v>5478</v>
      </c>
      <c r="E333" s="10">
        <f t="shared" si="54"/>
        <v>-4.0966386554621814E-2</v>
      </c>
      <c r="F333">
        <v>982.6</v>
      </c>
      <c r="G333" s="10">
        <f t="shared" si="55"/>
        <v>9.4209354120267319E-2</v>
      </c>
      <c r="H333">
        <v>3057</v>
      </c>
      <c r="I333" s="10">
        <f t="shared" si="56"/>
        <v>3.1376518218623417E-2</v>
      </c>
      <c r="J333">
        <v>775</v>
      </c>
      <c r="K333" s="10">
        <f t="shared" si="57"/>
        <v>3.5265829548490446E-2</v>
      </c>
      <c r="T333">
        <f t="shared" si="58"/>
        <v>2.6339875676506017E-2</v>
      </c>
      <c r="U333">
        <f t="shared" si="53"/>
        <v>-3.5151760862429937E-2</v>
      </c>
      <c r="V333">
        <f t="shared" si="59"/>
        <v>8.8838647142442592E-2</v>
      </c>
      <c r="W333">
        <f t="shared" si="60"/>
        <v>1.4841575363501374E-2</v>
      </c>
      <c r="X333">
        <f t="shared" si="61"/>
        <v>2.1741957155850131E-2</v>
      </c>
    </row>
    <row r="334" spans="1:24">
      <c r="A334" s="12">
        <v>45044</v>
      </c>
      <c r="B334">
        <v>11746</v>
      </c>
      <c r="C334" s="10">
        <f t="shared" si="62"/>
        <v>4.5762108262108248E-2</v>
      </c>
      <c r="D334">
        <v>5049</v>
      </c>
      <c r="E334" s="10">
        <f t="shared" si="54"/>
        <v>-7.8313253012048167E-2</v>
      </c>
      <c r="F334">
        <v>1014</v>
      </c>
      <c r="G334" s="10">
        <f t="shared" si="55"/>
        <v>3.1956035009159445E-2</v>
      </c>
      <c r="H334">
        <v>3164</v>
      </c>
      <c r="I334" s="10">
        <f t="shared" si="56"/>
        <v>3.500163559044811E-2</v>
      </c>
      <c r="J334">
        <v>818.6</v>
      </c>
      <c r="K334" s="10">
        <f t="shared" si="57"/>
        <v>5.6258064516129025E-2</v>
      </c>
      <c r="T334">
        <f t="shared" si="58"/>
        <v>3.9749042762143569E-2</v>
      </c>
      <c r="U334">
        <f t="shared" si="53"/>
        <v>-7.249862731985629E-2</v>
      </c>
      <c r="V334">
        <f t="shared" si="59"/>
        <v>2.6585328031334725E-2</v>
      </c>
      <c r="W334">
        <f t="shared" si="60"/>
        <v>1.8466692735326067E-2</v>
      </c>
      <c r="X334">
        <f t="shared" si="61"/>
        <v>4.273419212348871E-2</v>
      </c>
    </row>
    <row r="335" spans="1:24">
      <c r="A335" s="1">
        <v>45077</v>
      </c>
      <c r="B335">
        <v>11660</v>
      </c>
      <c r="C335" s="10">
        <f t="shared" si="62"/>
        <v>-7.3216414098415949E-3</v>
      </c>
      <c r="D335">
        <v>4782</v>
      </c>
      <c r="E335" s="10">
        <f t="shared" si="54"/>
        <v>-5.2881758764111719E-2</v>
      </c>
      <c r="F335">
        <v>928.2</v>
      </c>
      <c r="G335" s="10">
        <f t="shared" si="55"/>
        <v>-8.4615384615384537E-2</v>
      </c>
      <c r="H335">
        <v>3144</v>
      </c>
      <c r="I335" s="10">
        <f t="shared" si="56"/>
        <v>-6.321112515802807E-3</v>
      </c>
      <c r="J335">
        <v>871</v>
      </c>
      <c r="K335" s="10">
        <f t="shared" si="57"/>
        <v>6.4011727339359892E-2</v>
      </c>
      <c r="T335">
        <f t="shared" si="58"/>
        <v>-1.3334706909806274E-2</v>
      </c>
      <c r="U335">
        <f t="shared" si="53"/>
        <v>-4.7067133071919842E-2</v>
      </c>
      <c r="V335">
        <f t="shared" si="59"/>
        <v>-8.9986091593209264E-2</v>
      </c>
      <c r="W335">
        <f t="shared" si="60"/>
        <v>-2.285605537092485E-2</v>
      </c>
      <c r="X335">
        <f t="shared" si="61"/>
        <v>5.0487854946719576E-2</v>
      </c>
    </row>
    <row r="336" spans="1:24">
      <c r="A336" s="1">
        <v>45107</v>
      </c>
      <c r="B336">
        <v>11276</v>
      </c>
      <c r="C336" s="10">
        <f t="shared" si="62"/>
        <v>-3.2933104631217791E-2</v>
      </c>
      <c r="D336">
        <v>4985.5</v>
      </c>
      <c r="E336" s="10">
        <f t="shared" si="54"/>
        <v>4.2555416143872815E-2</v>
      </c>
      <c r="F336">
        <v>927</v>
      </c>
      <c r="G336" s="10">
        <f t="shared" si="55"/>
        <v>-1.2928248222365823E-3</v>
      </c>
      <c r="H336">
        <v>2999</v>
      </c>
      <c r="I336" s="10">
        <f t="shared" si="56"/>
        <v>-4.6119592875318083E-2</v>
      </c>
      <c r="J336">
        <v>924.8</v>
      </c>
      <c r="K336" s="10">
        <f t="shared" si="57"/>
        <v>6.1768082663604895E-2</v>
      </c>
      <c r="T336">
        <f t="shared" si="58"/>
        <v>-3.894617013118247E-2</v>
      </c>
      <c r="U336">
        <f t="shared" si="53"/>
        <v>4.8370041836064692E-2</v>
      </c>
      <c r="V336">
        <f t="shared" si="59"/>
        <v>-6.6635318000613031E-3</v>
      </c>
      <c r="W336">
        <f t="shared" si="60"/>
        <v>-6.2654535730440122E-2</v>
      </c>
      <c r="X336">
        <f t="shared" si="61"/>
        <v>4.824421027096458E-2</v>
      </c>
    </row>
    <row r="337" spans="1:24">
      <c r="A337" s="1">
        <v>45138</v>
      </c>
      <c r="B337">
        <v>11186</v>
      </c>
      <c r="C337" s="10">
        <f t="shared" si="62"/>
        <v>-7.9815537424618999E-3</v>
      </c>
      <c r="D337">
        <v>5150</v>
      </c>
      <c r="E337" s="10">
        <f t="shared" si="54"/>
        <v>3.2995687493731829E-2</v>
      </c>
      <c r="F337">
        <v>931.4</v>
      </c>
      <c r="G337" s="10">
        <f t="shared" si="55"/>
        <v>4.746494066882434E-3</v>
      </c>
      <c r="H337">
        <v>2888</v>
      </c>
      <c r="I337" s="10">
        <f t="shared" si="56"/>
        <v>-3.7012337445815224E-2</v>
      </c>
      <c r="J337">
        <v>936.6</v>
      </c>
      <c r="K337" s="10">
        <f t="shared" si="57"/>
        <v>1.2759515570934354E-2</v>
      </c>
      <c r="T337">
        <f t="shared" si="58"/>
        <v>-1.3994619242426579E-2</v>
      </c>
      <c r="U337">
        <f t="shared" si="53"/>
        <v>3.8810313185923706E-2</v>
      </c>
      <c r="V337">
        <f t="shared" si="59"/>
        <v>-6.2421291094228674E-4</v>
      </c>
      <c r="W337">
        <f t="shared" si="60"/>
        <v>-5.3547280300937264E-2</v>
      </c>
      <c r="X337">
        <f t="shared" si="61"/>
        <v>-7.6435682170595924E-4</v>
      </c>
    </row>
    <row r="338" spans="1:24">
      <c r="A338" s="1">
        <v>45169</v>
      </c>
      <c r="B338">
        <v>10662</v>
      </c>
      <c r="C338" s="10">
        <f t="shared" si="62"/>
        <v>-4.6844269622742685E-2</v>
      </c>
      <c r="D338">
        <v>4872.5</v>
      </c>
      <c r="E338" s="10">
        <f t="shared" si="54"/>
        <v>-5.3883495145631066E-2</v>
      </c>
      <c r="F338">
        <v>1007.5</v>
      </c>
      <c r="G338" s="10">
        <f t="shared" si="55"/>
        <v>8.1704960274855187E-2</v>
      </c>
      <c r="H338">
        <v>2830</v>
      </c>
      <c r="I338" s="10">
        <f t="shared" si="56"/>
        <v>-2.0083102493074767E-2</v>
      </c>
      <c r="J338">
        <v>971</v>
      </c>
      <c r="K338" s="10">
        <f t="shared" si="57"/>
        <v>3.6728592782404368E-2</v>
      </c>
      <c r="T338">
        <f t="shared" si="58"/>
        <v>-5.2857335122707363E-2</v>
      </c>
      <c r="U338">
        <f t="shared" si="53"/>
        <v>-4.8068869453439189E-2</v>
      </c>
      <c r="V338">
        <f t="shared" si="59"/>
        <v>7.633425329703046E-2</v>
      </c>
      <c r="W338">
        <f t="shared" si="60"/>
        <v>-3.6618045348196807E-2</v>
      </c>
      <c r="X338">
        <f t="shared" si="61"/>
        <v>2.3204720389764052E-2</v>
      </c>
    </row>
    <row r="339" spans="1:24">
      <c r="A339" s="1">
        <v>45198</v>
      </c>
      <c r="B339">
        <v>11102</v>
      </c>
      <c r="C339" s="10">
        <f t="shared" si="62"/>
        <v>4.1268054773963669E-2</v>
      </c>
      <c r="D339">
        <v>5174</v>
      </c>
      <c r="E339" s="10">
        <f t="shared" si="54"/>
        <v>6.1877886095433654E-2</v>
      </c>
      <c r="F339">
        <v>997.8</v>
      </c>
      <c r="G339" s="10">
        <f t="shared" si="55"/>
        <v>-9.627791563275534E-3</v>
      </c>
      <c r="H339">
        <v>2926</v>
      </c>
      <c r="I339" s="10">
        <f t="shared" si="56"/>
        <v>3.3922261484099048E-2</v>
      </c>
      <c r="J339">
        <v>989</v>
      </c>
      <c r="K339" s="10">
        <f t="shared" si="57"/>
        <v>1.8537590113285374E-2</v>
      </c>
      <c r="T339">
        <f t="shared" si="58"/>
        <v>3.5254989273998991E-2</v>
      </c>
      <c r="U339">
        <f t="shared" si="53"/>
        <v>6.7692511787625531E-2</v>
      </c>
      <c r="V339">
        <f t="shared" si="59"/>
        <v>-1.4998498541100254E-2</v>
      </c>
      <c r="W339">
        <f t="shared" si="60"/>
        <v>1.7387318628977005E-2</v>
      </c>
      <c r="X339">
        <f t="shared" si="61"/>
        <v>5.0137177206450601E-3</v>
      </c>
    </row>
    <row r="340" spans="1:24">
      <c r="A340" s="12">
        <v>45230</v>
      </c>
      <c r="B340">
        <v>10250</v>
      </c>
      <c r="C340" s="10">
        <f t="shared" si="62"/>
        <v>-7.6742929201945587E-2</v>
      </c>
      <c r="D340">
        <v>5255</v>
      </c>
      <c r="E340" s="10">
        <f t="shared" si="54"/>
        <v>1.5655199072284409E-2</v>
      </c>
      <c r="F340">
        <v>1104</v>
      </c>
      <c r="G340" s="10">
        <f t="shared" si="55"/>
        <v>0.10643415514131083</v>
      </c>
      <c r="H340">
        <v>2932</v>
      </c>
      <c r="I340" s="10">
        <f t="shared" si="56"/>
        <v>2.0505809979494138E-3</v>
      </c>
      <c r="J340">
        <v>970.6</v>
      </c>
      <c r="K340" s="10">
        <f t="shared" si="57"/>
        <v>-1.8604651162790642E-2</v>
      </c>
      <c r="T340">
        <f t="shared" si="58"/>
        <v>-8.2755994701910265E-2</v>
      </c>
      <c r="U340">
        <f t="shared" si="53"/>
        <v>2.146982476447629E-2</v>
      </c>
      <c r="V340">
        <f t="shared" si="59"/>
        <v>0.1010634481634861</v>
      </c>
      <c r="W340">
        <f t="shared" si="60"/>
        <v>-1.4484361857172629E-2</v>
      </c>
      <c r="X340">
        <f t="shared" si="61"/>
        <v>-3.2128523555430957E-2</v>
      </c>
    </row>
    <row r="341" spans="1:24">
      <c r="A341" s="1">
        <v>45260</v>
      </c>
      <c r="B341">
        <v>10126</v>
      </c>
      <c r="C341" s="10">
        <f t="shared" si="62"/>
        <v>-1.2097560975609767E-2</v>
      </c>
      <c r="D341">
        <v>5399</v>
      </c>
      <c r="E341" s="10">
        <f t="shared" si="54"/>
        <v>2.7402473834443386E-2</v>
      </c>
      <c r="F341">
        <v>1050</v>
      </c>
      <c r="G341" s="10">
        <f t="shared" si="55"/>
        <v>-4.8913043478260865E-2</v>
      </c>
      <c r="H341">
        <v>3002</v>
      </c>
      <c r="I341" s="10">
        <f t="shared" si="56"/>
        <v>2.3874488403820004E-2</v>
      </c>
      <c r="J341">
        <v>1130.5</v>
      </c>
      <c r="K341" s="10">
        <f t="shared" si="57"/>
        <v>0.1647434576550586</v>
      </c>
      <c r="T341">
        <f t="shared" si="58"/>
        <v>-1.8110626475574446E-2</v>
      </c>
      <c r="U341">
        <f t="shared" si="53"/>
        <v>3.3217099526635263E-2</v>
      </c>
      <c r="V341">
        <f t="shared" si="59"/>
        <v>-5.4283750456085585E-2</v>
      </c>
      <c r="W341">
        <f t="shared" si="60"/>
        <v>7.3395455486979615E-3</v>
      </c>
      <c r="X341">
        <f t="shared" si="61"/>
        <v>0.1512195852624183</v>
      </c>
    </row>
    <row r="342" spans="1:24">
      <c r="A342" s="1">
        <v>45289</v>
      </c>
      <c r="B342">
        <v>10600</v>
      </c>
      <c r="C342" s="10">
        <f t="shared" si="62"/>
        <v>4.6810191586016181E-2</v>
      </c>
      <c r="D342">
        <v>5842</v>
      </c>
      <c r="E342" s="10">
        <f t="shared" si="54"/>
        <v>8.205223189479538E-2</v>
      </c>
      <c r="F342">
        <v>1110.5</v>
      </c>
      <c r="G342" s="10">
        <f t="shared" si="55"/>
        <v>5.7619047619047681E-2</v>
      </c>
      <c r="H342">
        <v>3190</v>
      </c>
      <c r="I342" s="10">
        <f t="shared" si="56"/>
        <v>6.2624916722185286E-2</v>
      </c>
      <c r="J342">
        <v>1172.5</v>
      </c>
      <c r="K342" s="10">
        <f t="shared" si="57"/>
        <v>3.7151702786377694E-2</v>
      </c>
      <c r="T342">
        <f t="shared" si="58"/>
        <v>4.0797126086051502E-2</v>
      </c>
      <c r="U342">
        <f t="shared" si="53"/>
        <v>8.7866857586987257E-2</v>
      </c>
      <c r="V342">
        <f t="shared" si="59"/>
        <v>5.2248340641222961E-2</v>
      </c>
      <c r="W342">
        <f t="shared" si="60"/>
        <v>4.6089973867063247E-2</v>
      </c>
      <c r="X342">
        <f t="shared" si="61"/>
        <v>2.3627830393737378E-2</v>
      </c>
    </row>
    <row r="343" spans="1:24">
      <c r="A343" s="1">
        <v>45322</v>
      </c>
      <c r="B343">
        <v>10500</v>
      </c>
      <c r="C343" s="10">
        <f t="shared" si="62"/>
        <v>-9.4339622641509413E-3</v>
      </c>
      <c r="D343">
        <v>5503</v>
      </c>
      <c r="E343" s="10">
        <f t="shared" si="54"/>
        <v>-5.8028072577884338E-2</v>
      </c>
      <c r="F343">
        <v>1177</v>
      </c>
      <c r="G343" s="10">
        <f t="shared" si="55"/>
        <v>5.9882935614588018E-2</v>
      </c>
      <c r="H343">
        <v>3215</v>
      </c>
      <c r="I343" s="10">
        <f t="shared" si="56"/>
        <v>7.8369905956112706E-3</v>
      </c>
      <c r="J343">
        <v>1178</v>
      </c>
      <c r="K343" s="10">
        <f t="shared" si="57"/>
        <v>4.6908315565032943E-3</v>
      </c>
      <c r="T343">
        <f t="shared" si="58"/>
        <v>-1.544702776411562E-2</v>
      </c>
      <c r="U343">
        <f t="shared" si="53"/>
        <v>-5.2213446885692461E-2</v>
      </c>
      <c r="V343">
        <f t="shared" si="59"/>
        <v>5.4512228636763298E-2</v>
      </c>
      <c r="W343">
        <f t="shared" si="60"/>
        <v>-8.6979522595107724E-3</v>
      </c>
      <c r="X343">
        <f t="shared" si="61"/>
        <v>-8.8330408361370193E-3</v>
      </c>
    </row>
    <row r="344" spans="1:24">
      <c r="A344" s="1">
        <v>45351</v>
      </c>
      <c r="B344">
        <v>9983</v>
      </c>
      <c r="C344" s="10">
        <f t="shared" si="62"/>
        <v>-4.9238095238095192E-2</v>
      </c>
      <c r="D344">
        <v>5079</v>
      </c>
      <c r="E344" s="10">
        <f t="shared" si="54"/>
        <v>-7.7048882427766641E-2</v>
      </c>
      <c r="F344">
        <v>1242</v>
      </c>
      <c r="G344" s="10">
        <f t="shared" si="55"/>
        <v>5.5225148683092584E-2</v>
      </c>
      <c r="H344">
        <v>3153</v>
      </c>
      <c r="I344" s="10">
        <f t="shared" si="56"/>
        <v>-1.9284603421461877E-2</v>
      </c>
      <c r="J344">
        <v>1244.5</v>
      </c>
      <c r="K344" s="10">
        <f t="shared" si="57"/>
        <v>5.6451612903225756E-2</v>
      </c>
      <c r="T344">
        <f t="shared" si="58"/>
        <v>-5.5251160738059871E-2</v>
      </c>
      <c r="U344">
        <f t="shared" si="53"/>
        <v>-7.1234256735574764E-2</v>
      </c>
      <c r="V344">
        <f t="shared" si="59"/>
        <v>4.9854441705267864E-2</v>
      </c>
      <c r="W344">
        <f t="shared" si="60"/>
        <v>-3.5819546276583916E-2</v>
      </c>
      <c r="X344">
        <f t="shared" si="61"/>
        <v>4.2927740510585441E-2</v>
      </c>
    </row>
    <row r="345" spans="1:24">
      <c r="A345" s="1">
        <v>45380</v>
      </c>
      <c r="B345">
        <v>10678</v>
      </c>
      <c r="C345" s="10">
        <f t="shared" si="62"/>
        <v>6.9618351197034967E-2</v>
      </c>
      <c r="D345">
        <v>5017</v>
      </c>
      <c r="E345" s="10">
        <f t="shared" si="54"/>
        <v>-1.2207127387280914E-2</v>
      </c>
      <c r="F345">
        <v>1349.5</v>
      </c>
      <c r="G345" s="10">
        <f t="shared" si="55"/>
        <v>8.6553945249597364E-2</v>
      </c>
      <c r="H345">
        <v>3048</v>
      </c>
      <c r="I345" s="10">
        <f t="shared" si="56"/>
        <v>-3.3301617507136005E-2</v>
      </c>
      <c r="J345">
        <v>1265.5</v>
      </c>
      <c r="K345" s="10">
        <f t="shared" si="57"/>
        <v>1.6874246685415928E-2</v>
      </c>
      <c r="T345">
        <f t="shared" si="58"/>
        <v>6.3605285697070288E-2</v>
      </c>
      <c r="U345">
        <f t="shared" si="53"/>
        <v>-6.3925016950890333E-3</v>
      </c>
      <c r="V345">
        <f t="shared" si="59"/>
        <v>8.1183238271772637E-2</v>
      </c>
      <c r="W345">
        <f t="shared" si="60"/>
        <v>-4.9836560362258045E-2</v>
      </c>
      <c r="X345">
        <f t="shared" si="61"/>
        <v>3.3503742927756142E-3</v>
      </c>
    </row>
    <row r="346" spans="1:24">
      <c r="A346" s="12">
        <v>45412</v>
      </c>
      <c r="B346">
        <v>12062</v>
      </c>
      <c r="C346" s="10">
        <f t="shared" si="62"/>
        <v>0.12961228694512084</v>
      </c>
      <c r="D346">
        <v>5472</v>
      </c>
      <c r="E346" s="10">
        <f t="shared" si="54"/>
        <v>9.0691648395455404E-2</v>
      </c>
      <c r="F346">
        <v>1333</v>
      </c>
      <c r="G346" s="10">
        <f t="shared" si="55"/>
        <v>-1.2226750648388296E-2</v>
      </c>
      <c r="H346">
        <v>3074</v>
      </c>
      <c r="I346" s="10">
        <f t="shared" si="56"/>
        <v>8.5301837270341796E-3</v>
      </c>
      <c r="J346">
        <v>1166</v>
      </c>
      <c r="K346" s="10">
        <f t="shared" si="57"/>
        <v>-7.8625049387593848E-2</v>
      </c>
      <c r="T346">
        <f t="shared" si="58"/>
        <v>0.12359922144515616</v>
      </c>
      <c r="U346">
        <f t="shared" si="53"/>
        <v>9.6506274087647281E-2</v>
      </c>
      <c r="V346">
        <f t="shared" si="59"/>
        <v>-1.7597457626213016E-2</v>
      </c>
      <c r="W346">
        <f t="shared" si="60"/>
        <v>-8.0047591280878634E-3</v>
      </c>
      <c r="X346">
        <f t="shared" si="61"/>
        <v>-9.2148921780234164E-2</v>
      </c>
    </row>
    <row r="347" spans="1:24">
      <c r="A347" s="1">
        <v>45443</v>
      </c>
      <c r="B347">
        <v>12190</v>
      </c>
      <c r="C347" s="10">
        <f t="shared" si="62"/>
        <v>1.0611838832697673E-2</v>
      </c>
      <c r="D347">
        <v>5476</v>
      </c>
      <c r="E347" s="10">
        <f t="shared" si="54"/>
        <v>7.309941520468044E-4</v>
      </c>
      <c r="F347">
        <v>1392</v>
      </c>
      <c r="G347" s="10">
        <f t="shared" si="55"/>
        <v>4.4261065266316679E-2</v>
      </c>
      <c r="H347">
        <v>2936</v>
      </c>
      <c r="I347" s="10">
        <f t="shared" si="56"/>
        <v>-4.4892648015614878E-2</v>
      </c>
      <c r="J347">
        <v>1022.5</v>
      </c>
      <c r="K347" s="10">
        <f t="shared" si="57"/>
        <v>-0.12307032590051459</v>
      </c>
      <c r="T347">
        <f t="shared" si="58"/>
        <v>4.5987733327329952E-3</v>
      </c>
      <c r="U347">
        <f t="shared" si="53"/>
        <v>6.545619844238685E-3</v>
      </c>
      <c r="V347">
        <f t="shared" si="59"/>
        <v>3.8890358288491959E-2</v>
      </c>
      <c r="W347">
        <f t="shared" si="60"/>
        <v>-6.1427590870736917E-2</v>
      </c>
      <c r="X347">
        <f t="shared" si="61"/>
        <v>-0.13659419829315489</v>
      </c>
    </row>
    <row r="348" spans="1:24">
      <c r="A348" s="1">
        <v>45471</v>
      </c>
      <c r="B348">
        <v>12356</v>
      </c>
      <c r="C348" s="10">
        <f t="shared" si="62"/>
        <v>1.361771944216561E-2</v>
      </c>
      <c r="D348">
        <v>5201</v>
      </c>
      <c r="E348" s="10">
        <f t="shared" si="54"/>
        <v>-5.0219138056975865E-2</v>
      </c>
      <c r="F348">
        <v>1320</v>
      </c>
      <c r="G348" s="10">
        <f t="shared" si="55"/>
        <v>-5.1724137931034475E-2</v>
      </c>
      <c r="H348">
        <v>3010</v>
      </c>
      <c r="I348" s="10">
        <f t="shared" si="56"/>
        <v>2.5204359673024479E-2</v>
      </c>
      <c r="J348">
        <v>1088.5</v>
      </c>
      <c r="K348" s="10">
        <f t="shared" si="57"/>
        <v>6.454767726161359E-2</v>
      </c>
      <c r="T348">
        <f t="shared" si="58"/>
        <v>7.6046539422009321E-3</v>
      </c>
      <c r="U348">
        <f t="shared" si="53"/>
        <v>-4.4404512364783988E-2</v>
      </c>
      <c r="V348">
        <f t="shared" si="59"/>
        <v>-5.7094844908859195E-2</v>
      </c>
      <c r="W348">
        <f t="shared" si="60"/>
        <v>8.669416817902436E-3</v>
      </c>
      <c r="X348">
        <f t="shared" si="61"/>
        <v>5.1023804868973274E-2</v>
      </c>
    </row>
    <row r="349" spans="1:24">
      <c r="A349" s="1">
        <v>45504</v>
      </c>
      <c r="B349">
        <v>12368</v>
      </c>
      <c r="C349" s="10">
        <f t="shared" si="62"/>
        <v>9.711880867595557E-4</v>
      </c>
      <c r="D349">
        <v>5026</v>
      </c>
      <c r="E349" s="10">
        <f t="shared" si="54"/>
        <v>-3.3647375504710642E-2</v>
      </c>
      <c r="F349">
        <v>1297</v>
      </c>
      <c r="G349" s="10">
        <f t="shared" si="55"/>
        <v>-1.7424242424242453E-2</v>
      </c>
      <c r="H349">
        <v>3258</v>
      </c>
      <c r="I349" s="10">
        <f t="shared" si="56"/>
        <v>8.2392026578073096E-2</v>
      </c>
      <c r="J349">
        <v>1086</v>
      </c>
      <c r="K349" s="10">
        <f t="shared" si="57"/>
        <v>-2.2967386311437687E-3</v>
      </c>
      <c r="T349">
        <f t="shared" si="58"/>
        <v>-5.0418774132051222E-3</v>
      </c>
      <c r="U349">
        <f t="shared" si="53"/>
        <v>-2.7832749812518761E-2</v>
      </c>
      <c r="V349">
        <f t="shared" si="59"/>
        <v>-2.2794949402067173E-2</v>
      </c>
      <c r="W349">
        <f t="shared" si="60"/>
        <v>6.5857083722951057E-2</v>
      </c>
      <c r="X349">
        <f t="shared" si="61"/>
        <v>-1.5820611023784084E-2</v>
      </c>
    </row>
    <row r="350" spans="1:24">
      <c r="A350" s="1">
        <v>45534</v>
      </c>
      <c r="B350">
        <v>13274</v>
      </c>
      <c r="C350" s="10">
        <f t="shared" si="62"/>
        <v>7.3253557567917182E-2</v>
      </c>
      <c r="D350">
        <v>4770</v>
      </c>
      <c r="E350" s="10">
        <f t="shared" si="54"/>
        <v>-5.0935137286112209E-2</v>
      </c>
      <c r="F350">
        <v>1363</v>
      </c>
      <c r="G350" s="10">
        <f t="shared" si="55"/>
        <v>5.088666152659993E-2</v>
      </c>
      <c r="H350">
        <v>3540</v>
      </c>
      <c r="I350" s="10">
        <f t="shared" si="56"/>
        <v>8.6556169429097496E-2</v>
      </c>
      <c r="J350">
        <v>1011</v>
      </c>
      <c r="K350" s="10">
        <f t="shared" si="57"/>
        <v>-6.9060773480662974E-2</v>
      </c>
      <c r="T350">
        <f t="shared" si="58"/>
        <v>6.7240492067952504E-2</v>
      </c>
      <c r="U350">
        <f t="shared" si="53"/>
        <v>-4.5120511593920332E-2</v>
      </c>
      <c r="V350">
        <f t="shared" si="59"/>
        <v>4.551595454877521E-2</v>
      </c>
      <c r="W350">
        <f t="shared" si="60"/>
        <v>7.0021226573975456E-2</v>
      </c>
      <c r="X350">
        <f t="shared" si="61"/>
        <v>-8.2584645873303289E-2</v>
      </c>
    </row>
    <row r="351" spans="1:24">
      <c r="A351" s="1">
        <v>45565</v>
      </c>
      <c r="B351">
        <v>11588</v>
      </c>
      <c r="C351" s="10">
        <f t="shared" si="62"/>
        <v>-0.12701521771884883</v>
      </c>
      <c r="D351">
        <v>5299</v>
      </c>
      <c r="E351" s="10">
        <f t="shared" si="54"/>
        <v>0.1109014675052411</v>
      </c>
      <c r="F351">
        <v>1237.5</v>
      </c>
      <c r="G351" s="10">
        <f t="shared" si="55"/>
        <v>-9.2076302274394672E-2</v>
      </c>
      <c r="H351">
        <v>3534</v>
      </c>
      <c r="I351" s="10">
        <f t="shared" si="56"/>
        <v>-1.6949152542372614E-3</v>
      </c>
      <c r="J351">
        <v>1024.5</v>
      </c>
      <c r="K351" s="10">
        <f t="shared" si="57"/>
        <v>1.335311572700304E-2</v>
      </c>
      <c r="T351">
        <f t="shared" si="58"/>
        <v>-0.13302828321881349</v>
      </c>
      <c r="U351">
        <f t="shared" si="53"/>
        <v>0.11671609319743298</v>
      </c>
      <c r="V351">
        <f t="shared" si="59"/>
        <v>-9.7447009252219399E-2</v>
      </c>
      <c r="W351">
        <f t="shared" si="60"/>
        <v>-1.8229858109359304E-2</v>
      </c>
      <c r="X351">
        <f t="shared" si="61"/>
        <v>-1.7075666563727381E-4</v>
      </c>
    </row>
    <row r="352" spans="1:24">
      <c r="A352" s="12">
        <v>45596</v>
      </c>
      <c r="B352">
        <v>11042</v>
      </c>
      <c r="C352" s="10">
        <f t="shared" si="62"/>
        <v>-4.711770797376591E-2</v>
      </c>
      <c r="D352">
        <v>5016</v>
      </c>
      <c r="E352" s="10">
        <f t="shared" si="54"/>
        <v>-5.3406303076052097E-2</v>
      </c>
      <c r="F352">
        <v>1250</v>
      </c>
      <c r="G352" s="10">
        <f t="shared" si="55"/>
        <v>1.0101010101010166E-2</v>
      </c>
      <c r="H352">
        <v>3412</v>
      </c>
      <c r="I352" s="10">
        <f t="shared" si="56"/>
        <v>-3.452178834182229E-2</v>
      </c>
      <c r="J352">
        <v>969.4</v>
      </c>
      <c r="K352" s="10">
        <f t="shared" si="57"/>
        <v>-5.3782332845290437E-2</v>
      </c>
      <c r="T352">
        <f t="shared" si="58"/>
        <v>-5.3130773473730589E-2</v>
      </c>
      <c r="U352">
        <f t="shared" si="53"/>
        <v>-4.759167738386022E-2</v>
      </c>
      <c r="V352">
        <f t="shared" si="59"/>
        <v>4.7303031231854453E-3</v>
      </c>
      <c r="W352">
        <f t="shared" si="60"/>
        <v>-5.105673119694433E-2</v>
      </c>
      <c r="X352">
        <f t="shared" si="61"/>
        <v>-6.7306205237930752E-2</v>
      </c>
    </row>
    <row r="354" spans="1:12 16383:16383">
      <c r="A354" t="s">
        <v>169</v>
      </c>
      <c r="C354" s="11">
        <f>_xlfn.STDEV.S(C7:C352)</f>
        <v>6.4841043267322485E-2</v>
      </c>
      <c r="E354" s="11">
        <f>_xlfn.STDEV.S(E7:E352)</f>
        <v>9.3154598961695978E-2</v>
      </c>
      <c r="F354" s="4"/>
      <c r="G354" s="11">
        <f>_xlfn.STDEV.S(G7:G352)</f>
        <v>7.6333106393875236E-2</v>
      </c>
      <c r="H354" s="4"/>
      <c r="I354" s="11">
        <f>_xlfn.STDEV.S(I7:I352)</f>
        <v>6.1343518977072041E-2</v>
      </c>
      <c r="J354" s="4"/>
      <c r="K354" s="11">
        <f>_xlfn.STDEV.S(K7:K352)</f>
        <v>9.5233226140261779E-2</v>
      </c>
      <c r="L354" s="5"/>
    </row>
    <row r="355" spans="1:12 16383:16383">
      <c r="A355" t="s">
        <v>170</v>
      </c>
      <c r="C355" s="10">
        <f>AVERAGE(C7:C352)</f>
        <v>8.4695381676016951E-3</v>
      </c>
      <c r="E355" s="10">
        <f>AVERAGE(E7:E352)</f>
        <v>9.8468920982962751E-3</v>
      </c>
      <c r="G355" s="10">
        <f>AVERAGE(G7:G352)</f>
        <v>8.3059834057359391E-3</v>
      </c>
      <c r="I355" s="10">
        <f>AVERAGE(I7:I352)</f>
        <v>1.0047482484810074E-2</v>
      </c>
      <c r="K355" s="10">
        <f>AVERAGE(K7:K352)</f>
        <v>1.4051035624305963E-2</v>
      </c>
    </row>
    <row r="356" spans="1:12 16383:16383">
      <c r="XFC356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730B1-36FA-EF4B-B3F3-77FBC1D9F55D}">
  <dimension ref="A1:XFC356"/>
  <sheetViews>
    <sheetView topLeftCell="Q5" workbookViewId="0">
      <selection activeCell="Z43" sqref="Z43:AB53"/>
    </sheetView>
  </sheetViews>
  <sheetFormatPr defaultColWidth="11.42578125" defaultRowHeight="15"/>
  <cols>
    <col min="1" max="1" width="10.140625" bestFit="1" customWidth="1"/>
    <col min="2" max="2" width="14.28515625" customWidth="1"/>
    <col min="3" max="3" width="14" style="10" customWidth="1"/>
    <col min="4" max="4" width="15.7109375" customWidth="1"/>
    <col min="5" max="5" width="14" style="10" customWidth="1"/>
    <col min="6" max="6" width="14.28515625" customWidth="1"/>
    <col min="7" max="7" width="14" style="10" customWidth="1"/>
    <col min="8" max="8" width="14.28515625" customWidth="1"/>
    <col min="9" max="9" width="14" style="10" customWidth="1"/>
    <col min="10" max="10" width="14.28515625" customWidth="1"/>
    <col min="11" max="11" width="14" style="10" customWidth="1"/>
    <col min="13" max="13" width="22.140625" customWidth="1"/>
    <col min="14" max="18" width="15" customWidth="1"/>
    <col min="20" max="24" width="15" customWidth="1"/>
    <col min="25" max="26" width="16.140625" customWidth="1"/>
    <col min="27" max="31" width="15.140625" customWidth="1"/>
  </cols>
  <sheetData>
    <row r="1" spans="1:31">
      <c r="B1" t="s">
        <v>0</v>
      </c>
      <c r="C1" s="10" t="s">
        <v>154</v>
      </c>
      <c r="D1" t="s">
        <v>1</v>
      </c>
      <c r="E1" s="10" t="s">
        <v>154</v>
      </c>
      <c r="F1" t="s">
        <v>8</v>
      </c>
      <c r="G1" s="10" t="s">
        <v>154</v>
      </c>
      <c r="H1" t="s">
        <v>13</v>
      </c>
      <c r="I1" s="10" t="s">
        <v>154</v>
      </c>
      <c r="J1" t="s">
        <v>19</v>
      </c>
      <c r="K1" s="10" t="s">
        <v>154</v>
      </c>
      <c r="N1" t="s">
        <v>155</v>
      </c>
      <c r="T1" t="s">
        <v>156</v>
      </c>
      <c r="Y1" s="14">
        <f>'Q2, Q3.1-5'!A4</f>
        <v>42489</v>
      </c>
      <c r="AA1" t="s">
        <v>157</v>
      </c>
    </row>
    <row r="2" spans="1:31">
      <c r="A2" s="1" t="s">
        <v>25</v>
      </c>
      <c r="B2" t="s">
        <v>26</v>
      </c>
      <c r="D2" t="s">
        <v>27</v>
      </c>
      <c r="F2" t="s">
        <v>34</v>
      </c>
      <c r="H2" t="s">
        <v>39</v>
      </c>
      <c r="J2" t="s">
        <v>45</v>
      </c>
      <c r="N2" t="s">
        <v>0</v>
      </c>
      <c r="O2" t="s">
        <v>1</v>
      </c>
      <c r="P2" t="s">
        <v>8</v>
      </c>
      <c r="Q2" t="s">
        <v>13</v>
      </c>
      <c r="R2" t="s">
        <v>19</v>
      </c>
      <c r="T2" t="s">
        <v>0</v>
      </c>
      <c r="U2" t="s">
        <v>1</v>
      </c>
      <c r="V2" t="s">
        <v>8</v>
      </c>
      <c r="W2" t="s">
        <v>13</v>
      </c>
      <c r="X2" t="s">
        <v>19</v>
      </c>
      <c r="AA2" t="s">
        <v>0</v>
      </c>
      <c r="AB2" t="s">
        <v>1</v>
      </c>
      <c r="AC2" t="s">
        <v>8</v>
      </c>
      <c r="AD2" t="s">
        <v>13</v>
      </c>
      <c r="AE2" t="s">
        <v>19</v>
      </c>
    </row>
    <row r="3" spans="1:31">
      <c r="A3" s="1" t="s">
        <v>51</v>
      </c>
      <c r="B3" t="s">
        <v>52</v>
      </c>
      <c r="D3" t="s">
        <v>52</v>
      </c>
      <c r="F3" t="s">
        <v>52</v>
      </c>
      <c r="H3" t="s">
        <v>52</v>
      </c>
      <c r="J3" t="s">
        <v>52</v>
      </c>
      <c r="M3" t="s">
        <v>158</v>
      </c>
      <c r="N3">
        <f>AVERAGE(C191:C250)</f>
        <v>5.9426654068025168E-3</v>
      </c>
      <c r="O3">
        <f>AVERAGE(E191:E250)</f>
        <v>-6.9860951620346005E-3</v>
      </c>
      <c r="P3">
        <f>AVERAGE(G191:G250)</f>
        <v>7.7845730820341264E-3</v>
      </c>
      <c r="Q3">
        <f>AVERAGE(I191:I250)</f>
        <v>1.7945499856117115E-2</v>
      </c>
      <c r="R3">
        <f>AVERAGE(K191:K250)</f>
        <v>1.3972451980510274E-2</v>
      </c>
      <c r="Z3" t="s">
        <v>0</v>
      </c>
      <c r="AA3">
        <f t="array" ref="AA3:AE7">MMULT(TRANSPOSE(T191:X250),T191:X250)*12/59</f>
        <v>3.4723686494246675E-2</v>
      </c>
      <c r="AB3">
        <v>2.7504578360303513E-3</v>
      </c>
      <c r="AC3">
        <v>1.2865901762394443E-2</v>
      </c>
      <c r="AD3">
        <v>9.0114081253978903E-3</v>
      </c>
      <c r="AE3">
        <v>1.1401286766758202E-2</v>
      </c>
    </row>
    <row r="4" spans="1:31">
      <c r="A4" s="1"/>
      <c r="B4">
        <v>1</v>
      </c>
      <c r="D4">
        <v>2</v>
      </c>
      <c r="F4">
        <v>9</v>
      </c>
      <c r="H4">
        <v>14</v>
      </c>
      <c r="J4">
        <v>20</v>
      </c>
      <c r="M4" t="s">
        <v>160</v>
      </c>
      <c r="N4">
        <f>VAR(C191:C250)</f>
        <v>2.8936405411872225E-3</v>
      </c>
      <c r="O4">
        <f>VAR(E191:E250)</f>
        <v>7.2686364240285963E-3</v>
      </c>
      <c r="P4">
        <f>VAR(G191:G250)</f>
        <v>3.1362634547278598E-3</v>
      </c>
      <c r="Q4">
        <f>VAR(I191:I250)</f>
        <v>2.092096452782037E-3</v>
      </c>
      <c r="R4">
        <f>VAR(K191:K250)</f>
        <v>3.5753990689775827E-3</v>
      </c>
      <c r="Z4" t="s">
        <v>1</v>
      </c>
      <c r="AA4">
        <v>2.7504578360303513E-3</v>
      </c>
      <c r="AB4">
        <v>8.7223637088343103E-2</v>
      </c>
      <c r="AC4">
        <v>9.4946607665597205E-3</v>
      </c>
      <c r="AD4">
        <v>5.6653647413190469E-3</v>
      </c>
      <c r="AE4">
        <v>1.0839799408894367E-2</v>
      </c>
    </row>
    <row r="5" spans="1:31">
      <c r="A5" s="1"/>
      <c r="M5" t="s">
        <v>161</v>
      </c>
      <c r="N5">
        <f>N3*12</f>
        <v>7.1311984881630208E-2</v>
      </c>
      <c r="O5">
        <f>O3*12</f>
        <v>-8.3833141944415213E-2</v>
      </c>
      <c r="P5">
        <f t="shared" ref="P5:R6" si="0">P3*12</f>
        <v>9.341487698440952E-2</v>
      </c>
      <c r="Q5">
        <f t="shared" si="0"/>
        <v>0.21534599827340539</v>
      </c>
      <c r="R5">
        <f t="shared" si="0"/>
        <v>0.16766942376612329</v>
      </c>
      <c r="Z5" t="s">
        <v>8</v>
      </c>
      <c r="AA5">
        <v>1.2865901762394443E-2</v>
      </c>
      <c r="AB5">
        <v>9.4946607665597205E-3</v>
      </c>
      <c r="AC5">
        <v>3.763516145673431E-2</v>
      </c>
      <c r="AD5">
        <v>9.7787827211412281E-3</v>
      </c>
      <c r="AE5">
        <v>1.4303139869092015E-2</v>
      </c>
    </row>
    <row r="6" spans="1:31">
      <c r="A6" s="1">
        <v>35064</v>
      </c>
      <c r="B6">
        <v>1215.3699999999999</v>
      </c>
      <c r="D6">
        <v>773.23</v>
      </c>
      <c r="F6">
        <v>199.25</v>
      </c>
      <c r="H6">
        <v>201.72</v>
      </c>
      <c r="J6">
        <v>32.51</v>
      </c>
      <c r="M6" t="s">
        <v>162</v>
      </c>
      <c r="N6" s="24">
        <f>N4*12</f>
        <v>3.4723686494246668E-2</v>
      </c>
      <c r="O6" s="24">
        <f>O4*12</f>
        <v>8.7223637088343159E-2</v>
      </c>
      <c r="P6" s="24">
        <f t="shared" si="0"/>
        <v>3.7635161456734317E-2</v>
      </c>
      <c r="Q6" s="24">
        <f t="shared" si="0"/>
        <v>2.5105157433384442E-2</v>
      </c>
      <c r="R6" s="24">
        <f t="shared" si="0"/>
        <v>4.2904788827730994E-2</v>
      </c>
      <c r="Z6" t="s">
        <v>13</v>
      </c>
      <c r="AA6">
        <v>9.0114081253978903E-3</v>
      </c>
      <c r="AB6">
        <v>5.6653647413190469E-3</v>
      </c>
      <c r="AC6">
        <v>9.7787827211412281E-3</v>
      </c>
      <c r="AD6">
        <v>2.5105157433384432E-2</v>
      </c>
      <c r="AE6">
        <v>1.4972364164199741E-2</v>
      </c>
    </row>
    <row r="7" spans="1:31">
      <c r="A7" s="1">
        <v>35095</v>
      </c>
      <c r="B7">
        <v>1257.32</v>
      </c>
      <c r="C7" s="10">
        <f>IFERROR(B7/B6-1,"N/A")</f>
        <v>3.4516237853493115E-2</v>
      </c>
      <c r="D7">
        <v>757.54</v>
      </c>
      <c r="E7" s="10">
        <f t="shared" ref="E7:E70" si="1">IFERROR(D7/D6-1,"N/A")</f>
        <v>-2.029150446826955E-2</v>
      </c>
      <c r="F7">
        <v>223</v>
      </c>
      <c r="G7" s="10">
        <f t="shared" ref="G7:G70" si="2">IFERROR(F7/F6-1,"N/A")</f>
        <v>0.11919698870765361</v>
      </c>
      <c r="H7">
        <v>201.72</v>
      </c>
      <c r="I7" s="10">
        <f t="shared" ref="I7:I70" si="3">IFERROR(H7/H6-1,"N/A")</f>
        <v>0</v>
      </c>
      <c r="J7">
        <v>34.01</v>
      </c>
      <c r="K7" s="10">
        <f t="shared" ref="K7:K70" si="4">IFERROR(J7/J6-1,"N/A")</f>
        <v>4.613964933866499E-2</v>
      </c>
      <c r="T7">
        <f t="shared" ref="T7:T70" si="5">IFERROR(C7-$N$3,"N/A")</f>
        <v>2.85735724466906E-2</v>
      </c>
      <c r="U7">
        <f t="shared" ref="U7:U38" si="6">IFERROR(E7-$O$3,0)</f>
        <v>-1.330540930623495E-2</v>
      </c>
      <c r="V7">
        <f t="shared" ref="V7:V70" si="7">IFERROR(G7-$P$3,"N/A")</f>
        <v>0.11141241562561947</v>
      </c>
      <c r="W7">
        <f t="shared" ref="W7:W70" si="8">IFERROR(I7-$Q$3,"N/A")</f>
        <v>-1.7945499856117115E-2</v>
      </c>
      <c r="X7">
        <f t="shared" ref="X7:X70" si="9">IFERROR(K7-$R$3,"N/A")</f>
        <v>3.2167197358154716E-2</v>
      </c>
      <c r="Z7" t="s">
        <v>19</v>
      </c>
      <c r="AA7">
        <v>1.1401286766758202E-2</v>
      </c>
      <c r="AB7">
        <v>1.0839799408894367E-2</v>
      </c>
      <c r="AC7">
        <v>1.4303139869092015E-2</v>
      </c>
      <c r="AD7">
        <v>1.4972364164199741E-2</v>
      </c>
      <c r="AE7">
        <v>4.2904788827730994E-2</v>
      </c>
    </row>
    <row r="8" spans="1:31">
      <c r="A8" s="1">
        <v>35124</v>
      </c>
      <c r="B8">
        <v>1226.0999999999999</v>
      </c>
      <c r="C8" s="10">
        <f t="shared" ref="C8:C71" si="10">IFERROR(B8/B7-1,"N/A")</f>
        <v>-2.4830592052938028E-2</v>
      </c>
      <c r="D8">
        <v>752.58</v>
      </c>
      <c r="E8" s="10">
        <f t="shared" si="1"/>
        <v>-6.5475090424267357E-3</v>
      </c>
      <c r="F8">
        <v>217.5</v>
      </c>
      <c r="G8" s="10">
        <f t="shared" si="2"/>
        <v>-2.4663677130044803E-2</v>
      </c>
      <c r="H8">
        <v>199.69</v>
      </c>
      <c r="I8" s="10">
        <f t="shared" si="3"/>
        <v>-1.0063454293079532E-2</v>
      </c>
      <c r="J8">
        <v>33.909999999999997</v>
      </c>
      <c r="K8" s="10">
        <f t="shared" si="4"/>
        <v>-2.9403116730374323E-3</v>
      </c>
      <c r="T8">
        <f t="shared" si="5"/>
        <v>-3.0773257459740543E-2</v>
      </c>
      <c r="U8">
        <f t="shared" si="6"/>
        <v>4.3858611960786477E-4</v>
      </c>
      <c r="V8">
        <f t="shared" si="7"/>
        <v>-3.2448250212078929E-2</v>
      </c>
      <c r="W8">
        <f t="shared" si="8"/>
        <v>-2.8008954149196647E-2</v>
      </c>
      <c r="X8">
        <f t="shared" si="9"/>
        <v>-1.6912763653547706E-2</v>
      </c>
      <c r="Z8" s="26" t="s">
        <v>152</v>
      </c>
      <c r="AA8" s="27">
        <f>AA3-N6</f>
        <v>0</v>
      </c>
      <c r="AB8" s="27">
        <f>AB4-O6</f>
        <v>0</v>
      </c>
      <c r="AC8" s="27">
        <f>AC5-P6</f>
        <v>0</v>
      </c>
      <c r="AD8" s="27">
        <f>AD6-Q6</f>
        <v>0</v>
      </c>
      <c r="AE8" s="28">
        <f>AE7-R6</f>
        <v>0</v>
      </c>
    </row>
    <row r="9" spans="1:31">
      <c r="A9" s="1">
        <v>35153</v>
      </c>
      <c r="B9">
        <v>1326.57</v>
      </c>
      <c r="C9" s="10">
        <f t="shared" si="10"/>
        <v>8.1942745289943719E-2</v>
      </c>
      <c r="D9">
        <v>783.97</v>
      </c>
      <c r="E9" s="10">
        <f t="shared" si="1"/>
        <v>4.1709851444364787E-2</v>
      </c>
      <c r="F9">
        <v>214.75</v>
      </c>
      <c r="G9" s="10">
        <f t="shared" si="2"/>
        <v>-1.2643678160919491E-2</v>
      </c>
      <c r="H9">
        <v>223.01</v>
      </c>
      <c r="I9" s="10">
        <f t="shared" si="3"/>
        <v>0.1167810105663778</v>
      </c>
      <c r="J9">
        <v>34.61</v>
      </c>
      <c r="K9" s="10">
        <f t="shared" si="4"/>
        <v>2.0642878207018711E-2</v>
      </c>
      <c r="T9">
        <f t="shared" si="5"/>
        <v>7.6000079883141197E-2</v>
      </c>
      <c r="U9">
        <f t="shared" si="6"/>
        <v>4.8695946606399386E-2</v>
      </c>
      <c r="V9">
        <f t="shared" si="7"/>
        <v>-2.0428251242953617E-2</v>
      </c>
      <c r="W9">
        <f t="shared" si="8"/>
        <v>9.8835510710260685E-2</v>
      </c>
      <c r="X9">
        <f t="shared" si="9"/>
        <v>6.6704262265084371E-3</v>
      </c>
      <c r="Z9" t="s">
        <v>163</v>
      </c>
      <c r="AA9">
        <f>_xlfn.XLOOKUP(Y1,Sheet1!A:A,Sheet1!AB:AB)/100</f>
        <v>3.5099999999999997E-3</v>
      </c>
    </row>
    <row r="10" spans="1:31">
      <c r="A10" s="1">
        <v>35185</v>
      </c>
      <c r="B10">
        <v>1358.76</v>
      </c>
      <c r="C10" s="10">
        <f t="shared" si="10"/>
        <v>2.426558719102645E-2</v>
      </c>
      <c r="D10">
        <v>863.28</v>
      </c>
      <c r="E10" s="10">
        <f t="shared" si="1"/>
        <v>0.10116458537954243</v>
      </c>
      <c r="F10">
        <v>217.75</v>
      </c>
      <c r="G10" s="10">
        <f t="shared" si="2"/>
        <v>1.396973224679865E-2</v>
      </c>
      <c r="H10">
        <v>233.14</v>
      </c>
      <c r="I10" s="10">
        <f t="shared" si="3"/>
        <v>4.5423972019192016E-2</v>
      </c>
      <c r="J10">
        <v>45.91</v>
      </c>
      <c r="K10" s="10">
        <f t="shared" si="4"/>
        <v>0.32649523259173652</v>
      </c>
      <c r="R10" t="s">
        <v>164</v>
      </c>
      <c r="T10">
        <f t="shared" si="5"/>
        <v>1.8322921784223935E-2</v>
      </c>
      <c r="U10">
        <f t="shared" si="6"/>
        <v>0.10815068054157703</v>
      </c>
      <c r="V10">
        <f t="shared" si="7"/>
        <v>6.1851591647645232E-3</v>
      </c>
      <c r="W10">
        <f t="shared" si="8"/>
        <v>2.7478472163074901E-2</v>
      </c>
      <c r="X10">
        <f t="shared" si="9"/>
        <v>0.31252278061122624</v>
      </c>
    </row>
    <row r="11" spans="1:31">
      <c r="A11" s="1">
        <v>35216</v>
      </c>
      <c r="B11">
        <v>1337.3</v>
      </c>
      <c r="C11" s="10">
        <f t="shared" si="10"/>
        <v>-1.5793812005063468E-2</v>
      </c>
      <c r="D11">
        <v>830.65</v>
      </c>
      <c r="E11" s="10">
        <f t="shared" si="1"/>
        <v>-3.7797701788527482E-2</v>
      </c>
      <c r="F11">
        <v>222.25</v>
      </c>
      <c r="G11" s="10">
        <f t="shared" si="2"/>
        <v>2.0665901262916231E-2</v>
      </c>
      <c r="H11">
        <v>238.21</v>
      </c>
      <c r="I11" s="10">
        <f t="shared" si="3"/>
        <v>2.174659003174062E-2</v>
      </c>
      <c r="J11">
        <v>46.31</v>
      </c>
      <c r="K11" s="10">
        <f t="shared" si="4"/>
        <v>8.7126987584404958E-3</v>
      </c>
      <c r="T11">
        <f t="shared" si="5"/>
        <v>-2.1736477411865983E-2</v>
      </c>
      <c r="U11">
        <f t="shared" si="6"/>
        <v>-3.0811606626492884E-2</v>
      </c>
      <c r="V11">
        <f t="shared" si="7"/>
        <v>1.2881328180882105E-2</v>
      </c>
      <c r="W11">
        <f t="shared" si="8"/>
        <v>3.8010901756235053E-3</v>
      </c>
      <c r="X11">
        <f t="shared" si="9"/>
        <v>-5.2597532220697782E-3</v>
      </c>
      <c r="AA11" s="7" t="s">
        <v>165</v>
      </c>
    </row>
    <row r="12" spans="1:31">
      <c r="A12" s="1">
        <v>35244</v>
      </c>
      <c r="B12">
        <v>1388.02</v>
      </c>
      <c r="C12" s="10">
        <f t="shared" si="10"/>
        <v>3.7927166679129654E-2</v>
      </c>
      <c r="D12">
        <v>787.28</v>
      </c>
      <c r="E12" s="10">
        <f t="shared" si="1"/>
        <v>-5.2212123036176505E-2</v>
      </c>
      <c r="F12">
        <v>244.25</v>
      </c>
      <c r="G12" s="10">
        <f t="shared" si="2"/>
        <v>9.8987626546681584E-2</v>
      </c>
      <c r="H12">
        <v>239.23</v>
      </c>
      <c r="I12" s="10">
        <f t="shared" si="3"/>
        <v>4.2819361067965023E-3</v>
      </c>
      <c r="J12">
        <v>48.81</v>
      </c>
      <c r="K12" s="10">
        <f t="shared" si="4"/>
        <v>5.3984020729863857E-2</v>
      </c>
      <c r="T12">
        <f t="shared" si="5"/>
        <v>3.1984501272327139E-2</v>
      </c>
      <c r="U12">
        <f t="shared" si="6"/>
        <v>-4.5226027874141907E-2</v>
      </c>
      <c r="V12">
        <f t="shared" si="7"/>
        <v>9.1203053464647452E-2</v>
      </c>
      <c r="W12">
        <f t="shared" si="8"/>
        <v>-1.3663563749320613E-2</v>
      </c>
      <c r="X12">
        <f t="shared" si="9"/>
        <v>4.0011568749353583E-2</v>
      </c>
      <c r="Z12" t="s">
        <v>0</v>
      </c>
      <c r="AA12">
        <f>N5</f>
        <v>7.1311984881630208E-2</v>
      </c>
    </row>
    <row r="13" spans="1:31">
      <c r="A13" s="1">
        <v>35277</v>
      </c>
      <c r="B13">
        <v>1356.81</v>
      </c>
      <c r="C13" s="10">
        <f t="shared" si="10"/>
        <v>-2.2485266782899416E-2</v>
      </c>
      <c r="D13">
        <v>767.45</v>
      </c>
      <c r="E13" s="10">
        <f t="shared" si="1"/>
        <v>-2.5187989025505453E-2</v>
      </c>
      <c r="F13">
        <v>232.25</v>
      </c>
      <c r="G13" s="10">
        <f t="shared" si="2"/>
        <v>-4.9129989764585491E-2</v>
      </c>
      <c r="H13">
        <v>228.08</v>
      </c>
      <c r="I13" s="10">
        <f t="shared" si="3"/>
        <v>-4.6607866906324347E-2</v>
      </c>
      <c r="J13">
        <v>43.01</v>
      </c>
      <c r="K13" s="10">
        <f t="shared" si="4"/>
        <v>-0.11882810899405871</v>
      </c>
      <c r="T13">
        <f t="shared" si="5"/>
        <v>-2.8427932189701931E-2</v>
      </c>
      <c r="U13">
        <f t="shared" si="6"/>
        <v>-1.8201893863470854E-2</v>
      </c>
      <c r="V13">
        <f t="shared" si="7"/>
        <v>-5.6914562846619617E-2</v>
      </c>
      <c r="W13">
        <f t="shared" si="8"/>
        <v>-6.4553366762441458E-2</v>
      </c>
      <c r="X13">
        <f t="shared" si="9"/>
        <v>-0.13280056097456899</v>
      </c>
      <c r="Z13" t="s">
        <v>1</v>
      </c>
      <c r="AA13">
        <f>O5</f>
        <v>-8.3833141944415213E-2</v>
      </c>
    </row>
    <row r="14" spans="1:31">
      <c r="A14" s="1">
        <v>35307</v>
      </c>
      <c r="B14">
        <v>1494.34</v>
      </c>
      <c r="C14" s="10">
        <f t="shared" si="10"/>
        <v>0.10136275528629657</v>
      </c>
      <c r="D14">
        <v>787.69</v>
      </c>
      <c r="E14" s="10">
        <f t="shared" si="1"/>
        <v>2.6373053619128228E-2</v>
      </c>
      <c r="F14">
        <v>249.12</v>
      </c>
      <c r="G14" s="10">
        <f t="shared" si="2"/>
        <v>7.2637244348762176E-2</v>
      </c>
      <c r="H14">
        <v>243.28</v>
      </c>
      <c r="I14" s="10">
        <f t="shared" si="3"/>
        <v>6.6643283058575919E-2</v>
      </c>
      <c r="J14">
        <v>43.51</v>
      </c>
      <c r="K14" s="10">
        <f t="shared" si="4"/>
        <v>1.1625203441060217E-2</v>
      </c>
      <c r="T14">
        <f t="shared" si="5"/>
        <v>9.5420089879494047E-2</v>
      </c>
      <c r="U14">
        <f t="shared" si="6"/>
        <v>3.3359148781162827E-2</v>
      </c>
      <c r="V14">
        <f t="shared" si="7"/>
        <v>6.4852671266728043E-2</v>
      </c>
      <c r="W14">
        <f t="shared" si="8"/>
        <v>4.8697783202458808E-2</v>
      </c>
      <c r="X14">
        <f t="shared" si="9"/>
        <v>-2.3472485394500572E-3</v>
      </c>
      <c r="Z14" t="s">
        <v>8</v>
      </c>
      <c r="AA14">
        <f>P5</f>
        <v>9.341487698440952E-2</v>
      </c>
    </row>
    <row r="15" spans="1:31">
      <c r="A15" s="1">
        <v>35338</v>
      </c>
      <c r="B15">
        <v>1548.97</v>
      </c>
      <c r="C15" s="10">
        <f t="shared" si="10"/>
        <v>3.6557945313650198E-2</v>
      </c>
      <c r="D15">
        <v>808.34</v>
      </c>
      <c r="E15" s="10">
        <f t="shared" si="1"/>
        <v>2.6215897116885989E-2</v>
      </c>
      <c r="F15">
        <v>264.13</v>
      </c>
      <c r="G15" s="10">
        <f t="shared" si="2"/>
        <v>6.0252087347463013E-2</v>
      </c>
      <c r="H15">
        <v>240.24</v>
      </c>
      <c r="I15" s="10">
        <f t="shared" si="3"/>
        <v>-1.2495889510029556E-2</v>
      </c>
      <c r="J15">
        <v>46.66</v>
      </c>
      <c r="K15" s="10">
        <f t="shared" si="4"/>
        <v>7.239715008044123E-2</v>
      </c>
      <c r="T15">
        <f t="shared" si="5"/>
        <v>3.0615279906847682E-2</v>
      </c>
      <c r="U15">
        <f t="shared" si="6"/>
        <v>3.3201992278920588E-2</v>
      </c>
      <c r="V15">
        <f t="shared" si="7"/>
        <v>5.2467514265428887E-2</v>
      </c>
      <c r="W15">
        <f t="shared" si="8"/>
        <v>-3.0441389366146671E-2</v>
      </c>
      <c r="X15">
        <f t="shared" si="9"/>
        <v>5.8424698099930956E-2</v>
      </c>
      <c r="Z15" t="s">
        <v>13</v>
      </c>
      <c r="AA15">
        <f>Q5</f>
        <v>0.21534599827340539</v>
      </c>
    </row>
    <row r="16" spans="1:31">
      <c r="A16" s="1">
        <v>35369</v>
      </c>
      <c r="B16">
        <v>1630.9</v>
      </c>
      <c r="C16" s="10">
        <f t="shared" si="10"/>
        <v>5.2893212909223664E-2</v>
      </c>
      <c r="D16">
        <v>811.65</v>
      </c>
      <c r="E16" s="10">
        <f t="shared" si="1"/>
        <v>4.0948115891827896E-3</v>
      </c>
      <c r="F16">
        <v>291.25</v>
      </c>
      <c r="G16" s="10">
        <f t="shared" si="2"/>
        <v>0.10267671222504071</v>
      </c>
      <c r="H16">
        <v>240.75</v>
      </c>
      <c r="I16" s="10">
        <f t="shared" si="3"/>
        <v>2.1228771228771759E-3</v>
      </c>
      <c r="J16">
        <v>48.26</v>
      </c>
      <c r="K16" s="10">
        <f t="shared" si="4"/>
        <v>3.4290612944706478E-2</v>
      </c>
      <c r="T16">
        <f t="shared" si="5"/>
        <v>4.6950547502421149E-2</v>
      </c>
      <c r="U16">
        <f t="shared" si="6"/>
        <v>1.108090675121739E-2</v>
      </c>
      <c r="V16">
        <f t="shared" si="7"/>
        <v>9.4892139143006579E-2</v>
      </c>
      <c r="W16">
        <f t="shared" si="8"/>
        <v>-1.5822622733239939E-2</v>
      </c>
      <c r="X16">
        <f t="shared" si="9"/>
        <v>2.0318160964196204E-2</v>
      </c>
      <c r="Z16" t="s">
        <v>19</v>
      </c>
      <c r="AA16">
        <f>R5</f>
        <v>0.16766942376612329</v>
      </c>
    </row>
    <row r="17" spans="1:28">
      <c r="A17" s="1">
        <v>35398</v>
      </c>
      <c r="B17">
        <v>1599.69</v>
      </c>
      <c r="C17" s="10">
        <f t="shared" si="10"/>
        <v>-1.9136673002636551E-2</v>
      </c>
      <c r="D17">
        <v>826.93</v>
      </c>
      <c r="E17" s="10">
        <f t="shared" si="1"/>
        <v>1.8825848580052984E-2</v>
      </c>
      <c r="F17">
        <v>289.25</v>
      </c>
      <c r="G17" s="10">
        <f t="shared" si="2"/>
        <v>-6.8669527896996208E-3</v>
      </c>
      <c r="H17">
        <v>224.02</v>
      </c>
      <c r="I17" s="10">
        <f t="shared" si="3"/>
        <v>-6.9491173416406982E-2</v>
      </c>
      <c r="J17">
        <v>51.76</v>
      </c>
      <c r="K17" s="10">
        <f t="shared" si="4"/>
        <v>7.2523829258184902E-2</v>
      </c>
      <c r="T17">
        <f t="shared" si="5"/>
        <v>-2.5079338409439066E-2</v>
      </c>
      <c r="U17">
        <f t="shared" si="6"/>
        <v>2.5811943742087583E-2</v>
      </c>
      <c r="V17">
        <f t="shared" si="7"/>
        <v>-1.4651525871733746E-2</v>
      </c>
      <c r="W17">
        <f t="shared" si="8"/>
        <v>-8.7436673272524093E-2</v>
      </c>
      <c r="X17">
        <f t="shared" si="9"/>
        <v>5.8551377277674628E-2</v>
      </c>
    </row>
    <row r="18" spans="1:28">
      <c r="A18" s="1">
        <v>35430</v>
      </c>
      <c r="B18">
        <v>1607</v>
      </c>
      <c r="C18" s="10">
        <f t="shared" si="10"/>
        <v>4.5696353668522871E-3</v>
      </c>
      <c r="D18">
        <v>773.65</v>
      </c>
      <c r="E18" s="10">
        <f t="shared" si="1"/>
        <v>-6.4431088483910326E-2</v>
      </c>
      <c r="F18">
        <v>320</v>
      </c>
      <c r="G18" s="10">
        <f t="shared" si="2"/>
        <v>0.10630942091616258</v>
      </c>
      <c r="H18">
        <v>237.2</v>
      </c>
      <c r="I18" s="10">
        <f t="shared" si="3"/>
        <v>5.8834032675653791E-2</v>
      </c>
      <c r="J18">
        <v>53.01</v>
      </c>
      <c r="K18" s="10">
        <f t="shared" si="4"/>
        <v>2.4149922720247297E-2</v>
      </c>
      <c r="T18">
        <f t="shared" si="5"/>
        <v>-1.3730300399502297E-3</v>
      </c>
      <c r="U18">
        <f t="shared" si="6"/>
        <v>-5.7444993321875727E-2</v>
      </c>
      <c r="V18">
        <f t="shared" si="7"/>
        <v>9.8524847834128446E-2</v>
      </c>
      <c r="W18">
        <f t="shared" si="8"/>
        <v>4.088853281953668E-2</v>
      </c>
      <c r="X18">
        <f t="shared" si="9"/>
        <v>1.0177470739737023E-2</v>
      </c>
      <c r="AA18" s="7" t="s">
        <v>166</v>
      </c>
    </row>
    <row r="19" spans="1:28">
      <c r="A19" s="1">
        <v>35461</v>
      </c>
      <c r="B19">
        <v>1760.14</v>
      </c>
      <c r="C19" s="10">
        <f t="shared" si="10"/>
        <v>9.5295581829496046E-2</v>
      </c>
      <c r="D19">
        <v>751.76</v>
      </c>
      <c r="E19" s="10">
        <f t="shared" si="1"/>
        <v>-2.8294448393976546E-2</v>
      </c>
      <c r="F19">
        <v>317.13</v>
      </c>
      <c r="G19" s="10">
        <f t="shared" si="2"/>
        <v>-8.9687499999999698E-3</v>
      </c>
      <c r="H19">
        <v>212.87</v>
      </c>
      <c r="I19" s="10">
        <f t="shared" si="3"/>
        <v>-0.10257166947723428</v>
      </c>
      <c r="J19">
        <v>55.46</v>
      </c>
      <c r="K19" s="10">
        <f t="shared" si="4"/>
        <v>4.6217694774570939E-2</v>
      </c>
      <c r="T19">
        <f t="shared" si="5"/>
        <v>8.9352916422693524E-2</v>
      </c>
      <c r="U19">
        <f t="shared" si="6"/>
        <v>-2.1308353231941947E-2</v>
      </c>
      <c r="V19">
        <f t="shared" si="7"/>
        <v>-1.6753323082034095E-2</v>
      </c>
      <c r="W19">
        <f t="shared" si="8"/>
        <v>-0.1205171693333514</v>
      </c>
      <c r="X19">
        <f t="shared" si="9"/>
        <v>3.2245242794060665E-2</v>
      </c>
      <c r="Z19" t="s">
        <v>0</v>
      </c>
      <c r="AA19">
        <f>0.2</f>
        <v>0.2</v>
      </c>
    </row>
    <row r="20" spans="1:28">
      <c r="A20" s="1">
        <v>35489</v>
      </c>
      <c r="B20">
        <v>1760.63</v>
      </c>
      <c r="C20" s="10">
        <f t="shared" si="10"/>
        <v>2.783869464928479E-4</v>
      </c>
      <c r="D20">
        <v>774.47</v>
      </c>
      <c r="E20" s="10">
        <f t="shared" si="1"/>
        <v>3.0209109290199043E-2</v>
      </c>
      <c r="F20">
        <v>319.38</v>
      </c>
      <c r="G20" s="10">
        <f t="shared" si="2"/>
        <v>7.0948822249550236E-3</v>
      </c>
      <c r="H20">
        <v>212.36</v>
      </c>
      <c r="I20" s="10">
        <f t="shared" si="3"/>
        <v>-2.3958284398928331E-3</v>
      </c>
      <c r="J20">
        <v>61.76</v>
      </c>
      <c r="K20" s="10">
        <f t="shared" si="4"/>
        <v>0.11359538406058411</v>
      </c>
      <c r="T20">
        <f t="shared" si="5"/>
        <v>-5.6642784603096689E-3</v>
      </c>
      <c r="U20">
        <f t="shared" si="6"/>
        <v>3.7195204452233642E-2</v>
      </c>
      <c r="V20">
        <f t="shared" si="7"/>
        <v>-6.8969085707910275E-4</v>
      </c>
      <c r="W20">
        <f t="shared" si="8"/>
        <v>-2.0341328296009948E-2</v>
      </c>
      <c r="X20">
        <f t="shared" si="9"/>
        <v>9.9622932080073834E-2</v>
      </c>
      <c r="Z20" t="s">
        <v>1</v>
      </c>
      <c r="AA20">
        <f t="shared" ref="AA20:AA23" si="11">0.2</f>
        <v>0.2</v>
      </c>
    </row>
    <row r="21" spans="1:28">
      <c r="A21" s="1">
        <v>35520</v>
      </c>
      <c r="B21">
        <v>1719.18</v>
      </c>
      <c r="C21" s="10">
        <f t="shared" si="10"/>
        <v>-2.3542709143886009E-2</v>
      </c>
      <c r="D21">
        <v>795.95</v>
      </c>
      <c r="E21" s="10">
        <f t="shared" si="1"/>
        <v>2.7735096259377423E-2</v>
      </c>
      <c r="F21">
        <v>341.13</v>
      </c>
      <c r="G21" s="10">
        <f t="shared" si="2"/>
        <v>6.8100695096749986E-2</v>
      </c>
      <c r="H21">
        <v>218.95</v>
      </c>
      <c r="I21" s="10">
        <f t="shared" si="3"/>
        <v>3.1032209455641224E-2</v>
      </c>
      <c r="J21">
        <v>65.36</v>
      </c>
      <c r="K21" s="10">
        <f t="shared" si="4"/>
        <v>5.8290155440414493E-2</v>
      </c>
      <c r="T21">
        <f t="shared" si="5"/>
        <v>-2.9485374550688524E-2</v>
      </c>
      <c r="U21">
        <f t="shared" si="6"/>
        <v>3.4721191421412022E-2</v>
      </c>
      <c r="V21">
        <f t="shared" si="7"/>
        <v>6.031612201471586E-2</v>
      </c>
      <c r="W21">
        <f t="shared" si="8"/>
        <v>1.3086709599524109E-2</v>
      </c>
      <c r="X21">
        <f t="shared" si="9"/>
        <v>4.4317703459904219E-2</v>
      </c>
      <c r="Z21" t="s">
        <v>8</v>
      </c>
      <c r="AA21">
        <f t="shared" si="11"/>
        <v>0.2</v>
      </c>
    </row>
    <row r="22" spans="1:28">
      <c r="A22" s="1">
        <v>35550</v>
      </c>
      <c r="B22">
        <v>1813.79</v>
      </c>
      <c r="C22" s="10">
        <f t="shared" si="10"/>
        <v>5.503205016345003E-2</v>
      </c>
      <c r="D22">
        <v>808.34</v>
      </c>
      <c r="E22" s="10">
        <f t="shared" si="1"/>
        <v>1.5566304416106513E-2</v>
      </c>
      <c r="F22">
        <v>327.75</v>
      </c>
      <c r="G22" s="10">
        <f t="shared" si="2"/>
        <v>-3.9222583765719854E-2</v>
      </c>
      <c r="H22">
        <v>214.9</v>
      </c>
      <c r="I22" s="10">
        <f t="shared" si="3"/>
        <v>-1.8497373829641339E-2</v>
      </c>
      <c r="J22">
        <v>64.16</v>
      </c>
      <c r="K22" s="10">
        <f t="shared" si="4"/>
        <v>-1.8359853121175052E-2</v>
      </c>
      <c r="T22">
        <f t="shared" si="5"/>
        <v>4.9089384756647515E-2</v>
      </c>
      <c r="U22">
        <f t="shared" si="6"/>
        <v>2.2552399578141112E-2</v>
      </c>
      <c r="V22">
        <f t="shared" si="7"/>
        <v>-4.7007156847753979E-2</v>
      </c>
      <c r="W22">
        <f t="shared" si="8"/>
        <v>-3.6442873685758451E-2</v>
      </c>
      <c r="X22">
        <f t="shared" si="9"/>
        <v>-3.2332305101685326E-2</v>
      </c>
      <c r="Z22" t="s">
        <v>13</v>
      </c>
      <c r="AA22">
        <f t="shared" si="11"/>
        <v>0.2</v>
      </c>
    </row>
    <row r="23" spans="1:28">
      <c r="A23" s="1">
        <v>35580</v>
      </c>
      <c r="B23">
        <v>1807.94</v>
      </c>
      <c r="C23" s="10">
        <f t="shared" si="10"/>
        <v>-3.2252906896608202E-3</v>
      </c>
      <c r="D23">
        <v>866.58</v>
      </c>
      <c r="E23" s="10">
        <f t="shared" si="1"/>
        <v>7.2048890318430425E-2</v>
      </c>
      <c r="F23">
        <v>310.63</v>
      </c>
      <c r="G23" s="10">
        <f t="shared" si="2"/>
        <v>-5.223493516399691E-2</v>
      </c>
      <c r="H23">
        <v>203.75</v>
      </c>
      <c r="I23" s="10">
        <f t="shared" si="3"/>
        <v>-5.1884597487203421E-2</v>
      </c>
      <c r="J23">
        <v>65.36</v>
      </c>
      <c r="K23" s="10">
        <f t="shared" si="4"/>
        <v>1.8703241895261957E-2</v>
      </c>
      <c r="T23">
        <f t="shared" si="5"/>
        <v>-9.167956096463337E-3</v>
      </c>
      <c r="U23">
        <f t="shared" si="6"/>
        <v>7.9034985480465031E-2</v>
      </c>
      <c r="V23">
        <f t="shared" si="7"/>
        <v>-6.0019508246031035E-2</v>
      </c>
      <c r="W23">
        <f t="shared" si="8"/>
        <v>-6.9830097343320532E-2</v>
      </c>
      <c r="X23">
        <f t="shared" si="9"/>
        <v>4.7307899147516833E-3</v>
      </c>
      <c r="Z23" t="s">
        <v>19</v>
      </c>
      <c r="AA23">
        <f t="shared" si="11"/>
        <v>0.2</v>
      </c>
    </row>
    <row r="24" spans="1:28">
      <c r="A24" s="1">
        <v>35611</v>
      </c>
      <c r="B24">
        <v>1937.18</v>
      </c>
      <c r="C24" s="10">
        <f t="shared" si="10"/>
        <v>7.1484673163932477E-2</v>
      </c>
      <c r="D24">
        <v>864.52</v>
      </c>
      <c r="E24" s="10">
        <f t="shared" si="1"/>
        <v>-2.3771607930024308E-3</v>
      </c>
      <c r="F24">
        <v>334.13</v>
      </c>
      <c r="G24" s="10">
        <f t="shared" si="2"/>
        <v>7.5652705791455999E-2</v>
      </c>
      <c r="H24">
        <v>197.16</v>
      </c>
      <c r="I24" s="10">
        <f t="shared" si="3"/>
        <v>-3.2343558282208584E-2</v>
      </c>
      <c r="J24">
        <v>65.959999999999994</v>
      </c>
      <c r="K24" s="10">
        <f t="shared" si="4"/>
        <v>9.1799265605874147E-3</v>
      </c>
      <c r="T24">
        <f t="shared" si="5"/>
        <v>6.5542007757129955E-2</v>
      </c>
      <c r="U24">
        <f t="shared" si="6"/>
        <v>4.6089343690321697E-3</v>
      </c>
      <c r="V24">
        <f t="shared" si="7"/>
        <v>6.7868132709421866E-2</v>
      </c>
      <c r="W24">
        <f t="shared" si="8"/>
        <v>-5.0289058138325696E-2</v>
      </c>
      <c r="X24">
        <f t="shared" si="9"/>
        <v>-4.7925254199228592E-3</v>
      </c>
      <c r="Z24" t="s">
        <v>57</v>
      </c>
      <c r="AA24">
        <f>SUM(AA19:AA23)</f>
        <v>1</v>
      </c>
    </row>
    <row r="25" spans="1:28">
      <c r="A25" s="1">
        <v>35642</v>
      </c>
      <c r="B25">
        <v>1971.32</v>
      </c>
      <c r="C25" s="10">
        <f t="shared" si="10"/>
        <v>1.7623555890521114E-2</v>
      </c>
      <c r="D25">
        <v>816.6</v>
      </c>
      <c r="E25" s="10">
        <f t="shared" si="1"/>
        <v>-5.5429602554018409E-2</v>
      </c>
      <c r="F25">
        <v>333.38</v>
      </c>
      <c r="G25" s="10">
        <f t="shared" si="2"/>
        <v>-2.2446353215813675E-3</v>
      </c>
      <c r="H25">
        <v>195.13</v>
      </c>
      <c r="I25" s="10">
        <f t="shared" si="3"/>
        <v>-1.0296206127003438E-2</v>
      </c>
      <c r="J25">
        <v>67.510000000000005</v>
      </c>
      <c r="K25" s="10">
        <f t="shared" si="4"/>
        <v>2.349909035779274E-2</v>
      </c>
      <c r="T25">
        <f t="shared" si="5"/>
        <v>1.1680890483718597E-2</v>
      </c>
      <c r="U25">
        <f t="shared" si="6"/>
        <v>-4.844350739198381E-2</v>
      </c>
      <c r="V25">
        <f t="shared" si="7"/>
        <v>-1.0029208403615493E-2</v>
      </c>
      <c r="W25">
        <f t="shared" si="8"/>
        <v>-2.8241705983120553E-2</v>
      </c>
      <c r="X25">
        <f t="shared" si="9"/>
        <v>9.5266383772824662E-3</v>
      </c>
    </row>
    <row r="26" spans="1:28">
      <c r="A26" s="1">
        <v>35671</v>
      </c>
      <c r="B26">
        <v>1907.92</v>
      </c>
      <c r="C26" s="10">
        <f t="shared" si="10"/>
        <v>-3.2161191485907903E-2</v>
      </c>
      <c r="D26">
        <v>803.8</v>
      </c>
      <c r="E26" s="10">
        <f t="shared" si="1"/>
        <v>-1.5674748959098816E-2</v>
      </c>
      <c r="F26">
        <v>361</v>
      </c>
      <c r="G26" s="10">
        <f t="shared" si="2"/>
        <v>8.2848401223828638E-2</v>
      </c>
      <c r="H26">
        <v>238.72</v>
      </c>
      <c r="I26" s="10">
        <f t="shared" si="3"/>
        <v>0.2233895351816737</v>
      </c>
      <c r="J26">
        <v>71.27</v>
      </c>
      <c r="K26" s="10">
        <f t="shared" si="4"/>
        <v>5.5695452525551525E-2</v>
      </c>
      <c r="T26">
        <f t="shared" si="5"/>
        <v>-3.8103856892710418E-2</v>
      </c>
      <c r="U26">
        <f t="shared" si="6"/>
        <v>-8.688653797064216E-3</v>
      </c>
      <c r="V26">
        <f t="shared" si="7"/>
        <v>7.5063828141794506E-2</v>
      </c>
      <c r="W26">
        <f t="shared" si="8"/>
        <v>0.20544403532555658</v>
      </c>
      <c r="X26">
        <f t="shared" si="9"/>
        <v>4.1723000545041251E-2</v>
      </c>
      <c r="Z26" t="s">
        <v>58</v>
      </c>
      <c r="AA26" cm="1">
        <f t="array" ref="AA26">MMULT(TRANSPOSE(AA19:AA23),AA12:AA16)</f>
        <v>9.2781828392230647E-2</v>
      </c>
    </row>
    <row r="27" spans="1:28">
      <c r="A27" s="1">
        <v>35703</v>
      </c>
      <c r="B27">
        <v>1971.81</v>
      </c>
      <c r="C27" s="10">
        <f t="shared" si="10"/>
        <v>3.348672900331251E-2</v>
      </c>
      <c r="D27">
        <v>818.26</v>
      </c>
      <c r="E27" s="10">
        <f t="shared" si="1"/>
        <v>1.7989549639213731E-2</v>
      </c>
      <c r="F27">
        <v>415.88</v>
      </c>
      <c r="G27" s="10">
        <f t="shared" si="2"/>
        <v>0.15202216066481999</v>
      </c>
      <c r="H27">
        <v>266.58999999999997</v>
      </c>
      <c r="I27" s="10">
        <f t="shared" si="3"/>
        <v>0.11674765415549593</v>
      </c>
      <c r="J27">
        <v>69.56</v>
      </c>
      <c r="K27" s="10">
        <f t="shared" si="4"/>
        <v>-2.3993265048407375E-2</v>
      </c>
      <c r="T27">
        <f t="shared" si="5"/>
        <v>2.7544063596509995E-2</v>
      </c>
      <c r="U27">
        <f t="shared" si="6"/>
        <v>2.497564480124833E-2</v>
      </c>
      <c r="V27">
        <f t="shared" si="7"/>
        <v>0.14423758758278588</v>
      </c>
      <c r="W27">
        <f t="shared" si="8"/>
        <v>9.8802154299378817E-2</v>
      </c>
      <c r="X27">
        <f t="shared" si="9"/>
        <v>-3.7965717028917649E-2</v>
      </c>
      <c r="Z27" t="s">
        <v>59</v>
      </c>
      <c r="AA27" cm="1">
        <f t="array" ref="AA27">SQRT(MMULT(MMULT(TRANSPOSE(AA19:AA23),AA3:AE7),AA19:AA23))</f>
        <v>0.13111197712246025</v>
      </c>
    </row>
    <row r="28" spans="1:28">
      <c r="A28" s="1">
        <v>35734</v>
      </c>
      <c r="B28">
        <v>1834.76</v>
      </c>
      <c r="C28" s="10">
        <f t="shared" si="10"/>
        <v>-6.9504668299684047E-2</v>
      </c>
      <c r="D28">
        <v>634.45000000000005</v>
      </c>
      <c r="E28" s="10">
        <f t="shared" si="1"/>
        <v>-0.22463520152518757</v>
      </c>
      <c r="F28">
        <v>395.5</v>
      </c>
      <c r="G28" s="10">
        <f t="shared" si="2"/>
        <v>-4.9004520534769669E-2</v>
      </c>
      <c r="H28">
        <v>251.39</v>
      </c>
      <c r="I28" s="10">
        <f t="shared" si="3"/>
        <v>-5.7016392212761113E-2</v>
      </c>
      <c r="J28">
        <v>71.02</v>
      </c>
      <c r="K28" s="10">
        <f t="shared" si="4"/>
        <v>2.0989074180563394E-2</v>
      </c>
      <c r="T28">
        <f t="shared" si="5"/>
        <v>-7.5447333706486569E-2</v>
      </c>
      <c r="U28">
        <f t="shared" si="6"/>
        <v>-0.21764910636315296</v>
      </c>
      <c r="V28">
        <f t="shared" si="7"/>
        <v>-5.6789093616803794E-2</v>
      </c>
      <c r="W28">
        <f t="shared" si="8"/>
        <v>-7.4961892068878225E-2</v>
      </c>
      <c r="X28">
        <f t="shared" si="9"/>
        <v>7.01662220005312E-3</v>
      </c>
      <c r="Z28" t="s">
        <v>60</v>
      </c>
      <c r="AA28">
        <f>(AA26-AA9)/AA27</f>
        <v>0.68088232937597781</v>
      </c>
    </row>
    <row r="29" spans="1:28">
      <c r="A29" s="1">
        <v>35762</v>
      </c>
      <c r="B29">
        <v>1843.54</v>
      </c>
      <c r="C29" s="10">
        <f t="shared" si="10"/>
        <v>4.7853670234798695E-3</v>
      </c>
      <c r="D29">
        <v>590.66</v>
      </c>
      <c r="E29" s="10">
        <f t="shared" si="1"/>
        <v>-6.9020411379935531E-2</v>
      </c>
      <c r="F29">
        <v>404</v>
      </c>
      <c r="G29" s="10">
        <f t="shared" si="2"/>
        <v>2.1491782553729522E-2</v>
      </c>
      <c r="H29">
        <v>230.1</v>
      </c>
      <c r="I29" s="10">
        <f t="shared" si="3"/>
        <v>-8.4689128445841089E-2</v>
      </c>
      <c r="J29">
        <v>76.17</v>
      </c>
      <c r="K29" s="10">
        <f t="shared" si="4"/>
        <v>7.2514784567727419E-2</v>
      </c>
      <c r="T29">
        <f t="shared" si="5"/>
        <v>-1.1572983833226472E-3</v>
      </c>
      <c r="U29">
        <f t="shared" si="6"/>
        <v>-6.2034316217900932E-2</v>
      </c>
      <c r="V29">
        <f t="shared" si="7"/>
        <v>1.3707209471695396E-2</v>
      </c>
      <c r="W29">
        <f t="shared" si="8"/>
        <v>-0.1026346283019582</v>
      </c>
      <c r="X29">
        <f t="shared" si="9"/>
        <v>5.8542332587217145E-2</v>
      </c>
    </row>
    <row r="30" spans="1:28">
      <c r="A30" s="1">
        <v>35795</v>
      </c>
      <c r="B30">
        <v>2084.4699999999998</v>
      </c>
      <c r="C30" s="10">
        <f t="shared" si="10"/>
        <v>0.13068878353602309</v>
      </c>
      <c r="D30">
        <v>618.75</v>
      </c>
      <c r="E30" s="10">
        <f t="shared" si="1"/>
        <v>4.7556970168963542E-2</v>
      </c>
      <c r="F30">
        <v>433.75</v>
      </c>
      <c r="G30" s="10">
        <f t="shared" si="2"/>
        <v>7.3638613861386037E-2</v>
      </c>
      <c r="H30">
        <v>240.24</v>
      </c>
      <c r="I30" s="10">
        <f t="shared" si="3"/>
        <v>4.4067796610169463E-2</v>
      </c>
      <c r="J30">
        <v>83.02</v>
      </c>
      <c r="K30" s="10">
        <f t="shared" si="4"/>
        <v>8.9930418800052481E-2</v>
      </c>
      <c r="T30">
        <f t="shared" si="5"/>
        <v>0.12474611812922057</v>
      </c>
      <c r="U30">
        <f t="shared" si="6"/>
        <v>5.454306533099814E-2</v>
      </c>
      <c r="V30">
        <f t="shared" si="7"/>
        <v>6.5854040779351905E-2</v>
      </c>
      <c r="W30">
        <f t="shared" si="8"/>
        <v>2.6122296754052348E-2</v>
      </c>
      <c r="X30">
        <f t="shared" si="9"/>
        <v>7.59579668195422E-2</v>
      </c>
      <c r="Z30" s="2"/>
      <c r="AA30" s="8" t="s">
        <v>56</v>
      </c>
      <c r="AB30" s="2"/>
    </row>
    <row r="31" spans="1:28">
      <c r="A31" s="1">
        <v>35825</v>
      </c>
      <c r="B31">
        <v>2389.7800000000002</v>
      </c>
      <c r="C31" s="10">
        <f t="shared" si="10"/>
        <v>0.14646888657548462</v>
      </c>
      <c r="D31">
        <v>646.01</v>
      </c>
      <c r="E31" s="10">
        <f t="shared" si="1"/>
        <v>4.4056565656565683E-2</v>
      </c>
      <c r="F31">
        <v>397.5</v>
      </c>
      <c r="G31" s="10">
        <f t="shared" si="2"/>
        <v>-8.3573487031700311E-2</v>
      </c>
      <c r="H31">
        <v>228.08</v>
      </c>
      <c r="I31" s="10">
        <f t="shared" si="3"/>
        <v>-5.0616050616050567E-2</v>
      </c>
      <c r="J31">
        <v>98.77</v>
      </c>
      <c r="K31" s="10">
        <f t="shared" si="4"/>
        <v>0.18971332209106251</v>
      </c>
      <c r="T31">
        <f t="shared" si="5"/>
        <v>0.1405262211686821</v>
      </c>
      <c r="U31">
        <f t="shared" si="6"/>
        <v>5.1042660818600281E-2</v>
      </c>
      <c r="V31">
        <f t="shared" si="7"/>
        <v>-9.1358060113734443E-2</v>
      </c>
      <c r="W31">
        <f t="shared" si="8"/>
        <v>-6.8561550472167679E-2</v>
      </c>
      <c r="X31">
        <f t="shared" si="9"/>
        <v>0.17574087011055223</v>
      </c>
      <c r="Z31" s="2" t="s">
        <v>0</v>
      </c>
      <c r="AA31" s="13">
        <v>0</v>
      </c>
      <c r="AB31" s="2"/>
    </row>
    <row r="32" spans="1:28">
      <c r="A32" s="1">
        <v>35853</v>
      </c>
      <c r="B32">
        <v>2575.1</v>
      </c>
      <c r="C32" s="10">
        <f t="shared" si="10"/>
        <v>7.7546887161161093E-2</v>
      </c>
      <c r="D32">
        <v>677.41</v>
      </c>
      <c r="E32" s="10">
        <f t="shared" si="1"/>
        <v>4.8606058729740997E-2</v>
      </c>
      <c r="F32">
        <v>477</v>
      </c>
      <c r="G32" s="10">
        <f t="shared" si="2"/>
        <v>0.19999999999999996</v>
      </c>
      <c r="H32">
        <v>247.84</v>
      </c>
      <c r="I32" s="10">
        <f t="shared" si="3"/>
        <v>8.6636267976148762E-2</v>
      </c>
      <c r="J32">
        <v>136.03</v>
      </c>
      <c r="K32" s="10">
        <f t="shared" si="4"/>
        <v>0.37724005264756522</v>
      </c>
      <c r="T32">
        <f t="shared" si="5"/>
        <v>7.1604221754358571E-2</v>
      </c>
      <c r="U32">
        <f t="shared" si="6"/>
        <v>5.5592153891775596E-2</v>
      </c>
      <c r="V32">
        <f t="shared" si="7"/>
        <v>0.19221542691796584</v>
      </c>
      <c r="W32">
        <f t="shared" si="8"/>
        <v>6.8690768120031651E-2</v>
      </c>
      <c r="X32">
        <f t="shared" si="9"/>
        <v>0.36326760066705494</v>
      </c>
      <c r="Z32" s="2" t="s">
        <v>1</v>
      </c>
      <c r="AA32" s="13">
        <v>0</v>
      </c>
      <c r="AB32" s="2"/>
    </row>
    <row r="33" spans="1:28">
      <c r="A33" s="1">
        <v>35885</v>
      </c>
      <c r="B33">
        <v>2510.73</v>
      </c>
      <c r="C33" s="10">
        <f t="shared" si="10"/>
        <v>-2.4997087491747894E-2</v>
      </c>
      <c r="D33">
        <v>662.54</v>
      </c>
      <c r="E33" s="10">
        <f t="shared" si="1"/>
        <v>-2.195125551733812E-2</v>
      </c>
      <c r="F33">
        <v>492</v>
      </c>
      <c r="G33" s="10">
        <f t="shared" si="2"/>
        <v>3.1446540880503138E-2</v>
      </c>
      <c r="H33">
        <v>274.7</v>
      </c>
      <c r="I33" s="10">
        <f t="shared" si="3"/>
        <v>0.10837637185280813</v>
      </c>
      <c r="J33">
        <v>136.53</v>
      </c>
      <c r="K33" s="10">
        <f t="shared" si="4"/>
        <v>3.6756597809306513E-3</v>
      </c>
      <c r="T33">
        <f t="shared" si="5"/>
        <v>-3.0939752898550409E-2</v>
      </c>
      <c r="U33">
        <f t="shared" si="6"/>
        <v>-1.4965160355303519E-2</v>
      </c>
      <c r="V33">
        <f t="shared" si="7"/>
        <v>2.3661967798469012E-2</v>
      </c>
      <c r="W33">
        <f t="shared" si="8"/>
        <v>9.0430871996691017E-2</v>
      </c>
      <c r="X33">
        <f t="shared" si="9"/>
        <v>-1.0296792199579623E-2</v>
      </c>
      <c r="Z33" s="2" t="s">
        <v>8</v>
      </c>
      <c r="AA33" s="13">
        <v>0</v>
      </c>
      <c r="AB33" s="2"/>
    </row>
    <row r="34" spans="1:28">
      <c r="A34" s="1">
        <v>35915</v>
      </c>
      <c r="B34">
        <v>2512.6799999999998</v>
      </c>
      <c r="C34" s="10">
        <f t="shared" si="10"/>
        <v>7.7666654717933881E-4</v>
      </c>
      <c r="D34">
        <v>709.21</v>
      </c>
      <c r="E34" s="10">
        <f t="shared" si="1"/>
        <v>7.0441029975548686E-2</v>
      </c>
      <c r="F34">
        <v>499.5</v>
      </c>
      <c r="G34" s="10">
        <f t="shared" si="2"/>
        <v>1.5243902439024293E-2</v>
      </c>
      <c r="H34">
        <v>297.51</v>
      </c>
      <c r="I34" s="10">
        <f t="shared" si="3"/>
        <v>8.3036039315617094E-2</v>
      </c>
      <c r="J34">
        <v>125.53</v>
      </c>
      <c r="K34" s="10">
        <f t="shared" si="4"/>
        <v>-8.0568373251300063E-2</v>
      </c>
      <c r="T34">
        <f t="shared" si="5"/>
        <v>-5.165998859623178E-3</v>
      </c>
      <c r="U34">
        <f t="shared" si="6"/>
        <v>7.7427125137583291E-2</v>
      </c>
      <c r="V34">
        <f t="shared" si="7"/>
        <v>7.4593293569901664E-3</v>
      </c>
      <c r="W34">
        <f t="shared" si="8"/>
        <v>6.5090539459499983E-2</v>
      </c>
      <c r="X34">
        <f t="shared" si="9"/>
        <v>-9.4540825231810344E-2</v>
      </c>
      <c r="Z34" s="2" t="s">
        <v>13</v>
      </c>
      <c r="AA34" s="13">
        <v>0.87473595014623551</v>
      </c>
      <c r="AB34" s="2"/>
    </row>
    <row r="35" spans="1:28">
      <c r="A35" s="1">
        <v>35944</v>
      </c>
      <c r="B35">
        <v>2427.8200000000002</v>
      </c>
      <c r="C35" s="10">
        <f t="shared" si="10"/>
        <v>-3.3772704841046108E-2</v>
      </c>
      <c r="D35">
        <v>632.38</v>
      </c>
      <c r="E35" s="10">
        <f t="shared" si="1"/>
        <v>-0.10833180581210089</v>
      </c>
      <c r="F35">
        <v>543</v>
      </c>
      <c r="G35" s="10">
        <f t="shared" si="2"/>
        <v>8.7087087087087012E-2</v>
      </c>
      <c r="H35">
        <v>335.02</v>
      </c>
      <c r="I35" s="10">
        <f t="shared" si="3"/>
        <v>0.12607979563712135</v>
      </c>
      <c r="J35">
        <v>148.03</v>
      </c>
      <c r="K35" s="10">
        <f t="shared" si="4"/>
        <v>0.17924002230542491</v>
      </c>
      <c r="T35">
        <f t="shared" si="5"/>
        <v>-3.9715370247848623E-2</v>
      </c>
      <c r="U35">
        <f t="shared" si="6"/>
        <v>-0.10134571065006628</v>
      </c>
      <c r="V35">
        <f t="shared" si="7"/>
        <v>7.9302514005052879E-2</v>
      </c>
      <c r="W35">
        <f t="shared" si="8"/>
        <v>0.10813429578100424</v>
      </c>
      <c r="X35">
        <f t="shared" si="9"/>
        <v>0.16526757032491463</v>
      </c>
      <c r="Z35" s="2" t="s">
        <v>19</v>
      </c>
      <c r="AA35" s="13">
        <v>0.12526405320980155</v>
      </c>
      <c r="AB35" s="2"/>
    </row>
    <row r="36" spans="1:28">
      <c r="A36" s="1">
        <v>35976</v>
      </c>
      <c r="B36">
        <v>2508.7800000000002</v>
      </c>
      <c r="C36" s="10">
        <f t="shared" si="10"/>
        <v>3.3346788476905198E-2</v>
      </c>
      <c r="D36">
        <v>557.62</v>
      </c>
      <c r="E36" s="10">
        <f t="shared" si="1"/>
        <v>-0.11822005756032761</v>
      </c>
      <c r="F36">
        <v>459</v>
      </c>
      <c r="G36" s="10">
        <f t="shared" si="2"/>
        <v>-0.15469613259668513</v>
      </c>
      <c r="H36">
        <v>285.85000000000002</v>
      </c>
      <c r="I36" s="10">
        <f t="shared" si="3"/>
        <v>-0.14676735717270595</v>
      </c>
      <c r="J36">
        <v>169.04</v>
      </c>
      <c r="K36" s="10">
        <f t="shared" si="4"/>
        <v>0.14193068972505563</v>
      </c>
      <c r="T36">
        <f t="shared" si="5"/>
        <v>2.7404123070102683E-2</v>
      </c>
      <c r="U36">
        <f t="shared" si="6"/>
        <v>-0.111233962398293</v>
      </c>
      <c r="V36">
        <f t="shared" si="7"/>
        <v>-0.16248070567871925</v>
      </c>
      <c r="W36">
        <f t="shared" si="8"/>
        <v>-0.16471285702882307</v>
      </c>
      <c r="X36">
        <f t="shared" si="9"/>
        <v>0.12795823774454534</v>
      </c>
      <c r="Z36" s="2" t="s">
        <v>57</v>
      </c>
      <c r="AA36" s="13">
        <f>SUM(AA31:AA35)</f>
        <v>1.000000003356037</v>
      </c>
      <c r="AB36" s="2"/>
    </row>
    <row r="37" spans="1:28">
      <c r="A37" s="1">
        <v>36007</v>
      </c>
      <c r="B37">
        <v>2263.9499999999998</v>
      </c>
      <c r="C37" s="10">
        <f t="shared" si="10"/>
        <v>-9.7589266496065918E-2</v>
      </c>
      <c r="D37">
        <v>568.36</v>
      </c>
      <c r="E37" s="10">
        <f t="shared" si="1"/>
        <v>1.926042824862817E-2</v>
      </c>
      <c r="F37">
        <v>467</v>
      </c>
      <c r="G37" s="10">
        <f t="shared" si="2"/>
        <v>1.7429193899782147E-2</v>
      </c>
      <c r="H37">
        <v>285.35000000000002</v>
      </c>
      <c r="I37" s="10">
        <f t="shared" si="3"/>
        <v>-1.7491691446562818E-3</v>
      </c>
      <c r="J37">
        <v>163.53</v>
      </c>
      <c r="K37" s="10">
        <f t="shared" si="4"/>
        <v>-3.2595835305253118E-2</v>
      </c>
      <c r="T37">
        <f t="shared" si="5"/>
        <v>-0.10353193190286844</v>
      </c>
      <c r="U37">
        <f t="shared" si="6"/>
        <v>2.6246523410662768E-2</v>
      </c>
      <c r="V37">
        <f t="shared" si="7"/>
        <v>9.6446208177480217E-3</v>
      </c>
      <c r="W37">
        <f t="shared" si="8"/>
        <v>-1.9694669000773397E-2</v>
      </c>
      <c r="X37">
        <f t="shared" si="9"/>
        <v>-4.6568287285763392E-2</v>
      </c>
      <c r="Z37" s="2"/>
      <c r="AA37" s="13"/>
      <c r="AB37" s="2"/>
    </row>
    <row r="38" spans="1:28">
      <c r="A38" s="1">
        <v>36038</v>
      </c>
      <c r="B38">
        <v>2277.6</v>
      </c>
      <c r="C38" s="10">
        <f t="shared" si="10"/>
        <v>6.0292850990526503E-3</v>
      </c>
      <c r="D38">
        <v>482.44</v>
      </c>
      <c r="E38" s="10">
        <f t="shared" si="1"/>
        <v>-0.15117179252586388</v>
      </c>
      <c r="F38">
        <v>382</v>
      </c>
      <c r="G38" s="10">
        <f t="shared" si="2"/>
        <v>-0.1820128479657388</v>
      </c>
      <c r="H38">
        <v>239.73</v>
      </c>
      <c r="I38" s="10">
        <f t="shared" si="3"/>
        <v>-0.15987383914490982</v>
      </c>
      <c r="J38">
        <v>129.53</v>
      </c>
      <c r="K38" s="10">
        <f t="shared" si="4"/>
        <v>-0.20791292117654248</v>
      </c>
      <c r="T38">
        <f t="shared" si="5"/>
        <v>8.6619692250133537E-5</v>
      </c>
      <c r="U38">
        <f t="shared" si="6"/>
        <v>-0.14418569736382927</v>
      </c>
      <c r="V38">
        <f t="shared" si="7"/>
        <v>-0.18979742104777292</v>
      </c>
      <c r="W38">
        <f t="shared" si="8"/>
        <v>-0.17781933900102695</v>
      </c>
      <c r="X38">
        <f t="shared" si="9"/>
        <v>-0.22188537315705276</v>
      </c>
      <c r="Z38" s="2" t="s">
        <v>58</v>
      </c>
      <c r="AA38" s="13" cm="1">
        <f t="array" ref="AA38">MMULT(TRANSPOSE(AA31:AA35),AA12:AA16)</f>
        <v>0.20937383803017329</v>
      </c>
      <c r="AB38" s="2"/>
    </row>
    <row r="39" spans="1:28">
      <c r="A39" s="1">
        <v>36068</v>
      </c>
      <c r="B39">
        <v>2028.87</v>
      </c>
      <c r="C39" s="10">
        <f t="shared" si="10"/>
        <v>-0.10920706006322445</v>
      </c>
      <c r="D39">
        <v>579.51</v>
      </c>
      <c r="E39" s="10">
        <f t="shared" si="1"/>
        <v>0.20120636763120792</v>
      </c>
      <c r="F39">
        <v>357</v>
      </c>
      <c r="G39" s="10">
        <f t="shared" si="2"/>
        <v>-6.5445026178010512E-2</v>
      </c>
      <c r="H39">
        <v>214.39</v>
      </c>
      <c r="I39" s="10">
        <f t="shared" si="3"/>
        <v>-0.10570224836274145</v>
      </c>
      <c r="J39">
        <v>128.28</v>
      </c>
      <c r="K39" s="10">
        <f t="shared" si="4"/>
        <v>-9.6502740677835153E-3</v>
      </c>
      <c r="T39">
        <f t="shared" si="5"/>
        <v>-0.11514972547002697</v>
      </c>
      <c r="U39">
        <f t="shared" ref="U39:U68" si="12">IFERROR(E39-$O$3,0)</f>
        <v>0.20819246279324252</v>
      </c>
      <c r="V39">
        <f t="shared" si="7"/>
        <v>-7.3229599260044645E-2</v>
      </c>
      <c r="W39">
        <f t="shared" si="8"/>
        <v>-0.12364774821885856</v>
      </c>
      <c r="X39">
        <f t="shared" si="9"/>
        <v>-2.3622726048293789E-2</v>
      </c>
      <c r="Z39" s="2" t="s">
        <v>59</v>
      </c>
      <c r="AA39" s="13" cm="1">
        <f t="array" ref="AA39">SQRT(MMULT(MMULT(TRANSPOSE(AA31:AA35),AA3:AE7),AA31:AA35))</f>
        <v>0.152196887543433</v>
      </c>
      <c r="AB39" s="2"/>
    </row>
    <row r="40" spans="1:28">
      <c r="A40" s="1">
        <v>36098</v>
      </c>
      <c r="B40">
        <v>2237.61</v>
      </c>
      <c r="C40" s="10">
        <f t="shared" si="10"/>
        <v>0.10288485708793571</v>
      </c>
      <c r="D40">
        <v>598.92999999999995</v>
      </c>
      <c r="E40" s="10">
        <f t="shared" si="1"/>
        <v>3.3511069696812834E-2</v>
      </c>
      <c r="F40">
        <v>444.5</v>
      </c>
      <c r="G40" s="10">
        <f t="shared" si="2"/>
        <v>0.24509803921568629</v>
      </c>
      <c r="H40">
        <v>279.77</v>
      </c>
      <c r="I40" s="10">
        <f t="shared" si="3"/>
        <v>0.30495825364989049</v>
      </c>
      <c r="J40">
        <v>128.28</v>
      </c>
      <c r="K40" s="10">
        <f t="shared" si="4"/>
        <v>0</v>
      </c>
      <c r="T40">
        <f t="shared" si="5"/>
        <v>9.6942191681133189E-2</v>
      </c>
      <c r="U40">
        <f t="shared" si="12"/>
        <v>4.0497164858847433E-2</v>
      </c>
      <c r="V40">
        <f t="shared" si="7"/>
        <v>0.23731346613365217</v>
      </c>
      <c r="W40">
        <f t="shared" si="8"/>
        <v>0.28701275379377339</v>
      </c>
      <c r="X40">
        <f t="shared" si="9"/>
        <v>-1.3972451980510274E-2</v>
      </c>
      <c r="Z40" s="2" t="s">
        <v>60</v>
      </c>
      <c r="AA40" s="13">
        <f>(AA38-AA9)/AA39</f>
        <v>1.3526152955751158</v>
      </c>
      <c r="AB40" s="2"/>
    </row>
    <row r="41" spans="1:28">
      <c r="A41" s="1">
        <v>36129</v>
      </c>
      <c r="B41">
        <v>2458.06</v>
      </c>
      <c r="C41" s="10">
        <f t="shared" si="10"/>
        <v>9.8520296208901348E-2</v>
      </c>
      <c r="D41">
        <v>586.53</v>
      </c>
      <c r="E41" s="10">
        <f t="shared" si="1"/>
        <v>-2.0703588065383194E-2</v>
      </c>
      <c r="F41">
        <v>521</v>
      </c>
      <c r="G41" s="10">
        <f t="shared" si="2"/>
        <v>0.17210348706411693</v>
      </c>
      <c r="H41">
        <v>273.69</v>
      </c>
      <c r="I41" s="10">
        <f t="shared" si="3"/>
        <v>-2.1732137112628225E-2</v>
      </c>
      <c r="J41">
        <v>145.03</v>
      </c>
      <c r="K41" s="10">
        <f t="shared" si="4"/>
        <v>0.13057374493295915</v>
      </c>
      <c r="T41">
        <f t="shared" si="5"/>
        <v>9.2577630802098826E-2</v>
      </c>
      <c r="U41">
        <f t="shared" si="12"/>
        <v>-1.3717492903348593E-2</v>
      </c>
      <c r="V41">
        <f t="shared" si="7"/>
        <v>0.16431891398208281</v>
      </c>
      <c r="W41">
        <f t="shared" si="8"/>
        <v>-3.9677636968745336E-2</v>
      </c>
      <c r="X41">
        <f t="shared" si="9"/>
        <v>0.11660129295244887</v>
      </c>
    </row>
    <row r="42" spans="1:28">
      <c r="A42" s="1">
        <v>36160</v>
      </c>
      <c r="B42">
        <v>2552.67</v>
      </c>
      <c r="C42" s="10">
        <f t="shared" si="10"/>
        <v>3.8489703261922026E-2</v>
      </c>
      <c r="D42">
        <v>577.45000000000005</v>
      </c>
      <c r="E42" s="10">
        <f t="shared" si="1"/>
        <v>-1.5480879068419218E-2</v>
      </c>
      <c r="F42">
        <v>509.5</v>
      </c>
      <c r="G42" s="10">
        <f t="shared" si="2"/>
        <v>-2.2072936660268661E-2</v>
      </c>
      <c r="H42">
        <v>238.72</v>
      </c>
      <c r="I42" s="10">
        <f t="shared" si="3"/>
        <v>-0.1277722971244839</v>
      </c>
      <c r="J42">
        <v>157.03</v>
      </c>
      <c r="K42" s="10">
        <f t="shared" si="4"/>
        <v>8.2741501758256897E-2</v>
      </c>
      <c r="T42">
        <f t="shared" si="5"/>
        <v>3.2547037855119511E-2</v>
      </c>
      <c r="U42">
        <f t="shared" si="12"/>
        <v>-8.4947839063846172E-3</v>
      </c>
      <c r="V42">
        <f t="shared" si="7"/>
        <v>-2.9857509742302786E-2</v>
      </c>
      <c r="W42">
        <f t="shared" si="8"/>
        <v>-0.14571779698060103</v>
      </c>
      <c r="X42">
        <f t="shared" si="9"/>
        <v>6.8769049777746616E-2</v>
      </c>
    </row>
    <row r="43" spans="1:28">
      <c r="A43" s="1">
        <v>36189</v>
      </c>
      <c r="B43">
        <v>2721.42</v>
      </c>
      <c r="C43" s="10">
        <f t="shared" si="10"/>
        <v>6.6107252406303996E-2</v>
      </c>
      <c r="D43">
        <v>604.71</v>
      </c>
      <c r="E43" s="10">
        <f t="shared" si="1"/>
        <v>4.720755043726732E-2</v>
      </c>
      <c r="F43">
        <v>462</v>
      </c>
      <c r="G43" s="10">
        <f t="shared" si="2"/>
        <v>-9.3228655544651651E-2</v>
      </c>
      <c r="H43">
        <v>239.73</v>
      </c>
      <c r="I43" s="10">
        <f t="shared" si="3"/>
        <v>4.2308981233243337E-3</v>
      </c>
      <c r="J43">
        <v>191.04</v>
      </c>
      <c r="K43" s="10">
        <f t="shared" si="4"/>
        <v>0.21658281856970008</v>
      </c>
      <c r="T43">
        <f t="shared" si="5"/>
        <v>6.0164586999501481E-2</v>
      </c>
      <c r="U43">
        <f t="shared" si="12"/>
        <v>5.4193645599301919E-2</v>
      </c>
      <c r="V43">
        <f t="shared" si="7"/>
        <v>-0.10101322862668578</v>
      </c>
      <c r="W43">
        <f t="shared" si="8"/>
        <v>-1.3714601732792781E-2</v>
      </c>
      <c r="X43">
        <f t="shared" si="9"/>
        <v>0.20261036658918979</v>
      </c>
      <c r="Z43" s="2"/>
      <c r="AA43" s="8" t="s">
        <v>61</v>
      </c>
      <c r="AB43" s="2"/>
    </row>
    <row r="44" spans="1:28">
      <c r="A44" s="1">
        <v>36217</v>
      </c>
      <c r="B44">
        <v>2532.19</v>
      </c>
      <c r="C44" s="10">
        <f t="shared" si="10"/>
        <v>-6.9533552336647819E-2</v>
      </c>
      <c r="D44">
        <v>667.91</v>
      </c>
      <c r="E44" s="10">
        <f t="shared" si="1"/>
        <v>0.10451290701327887</v>
      </c>
      <c r="F44">
        <v>396.5</v>
      </c>
      <c r="G44" s="10">
        <f t="shared" si="2"/>
        <v>-0.14177489177489178</v>
      </c>
      <c r="H44">
        <v>229.6</v>
      </c>
      <c r="I44" s="10">
        <f t="shared" si="3"/>
        <v>-4.2255871188420335E-2</v>
      </c>
      <c r="J44">
        <v>201.79</v>
      </c>
      <c r="K44" s="10">
        <f t="shared" si="4"/>
        <v>5.6270938023450512E-2</v>
      </c>
      <c r="T44">
        <f t="shared" si="5"/>
        <v>-7.5476217743450341E-2</v>
      </c>
      <c r="U44">
        <f t="shared" si="12"/>
        <v>0.11149900217531347</v>
      </c>
      <c r="V44">
        <f t="shared" si="7"/>
        <v>-0.14955946485692589</v>
      </c>
      <c r="W44">
        <f t="shared" si="8"/>
        <v>-6.0201371044537447E-2</v>
      </c>
      <c r="X44">
        <f t="shared" si="9"/>
        <v>4.2298486042940238E-2</v>
      </c>
      <c r="Z44" s="2" t="s">
        <v>0</v>
      </c>
      <c r="AA44" s="13">
        <v>0.24944113892537428</v>
      </c>
      <c r="AB44" s="2"/>
    </row>
    <row r="45" spans="1:28">
      <c r="A45" s="1">
        <v>36250</v>
      </c>
      <c r="B45">
        <v>2856.02</v>
      </c>
      <c r="C45" s="10">
        <f t="shared" si="10"/>
        <v>0.12788534825585751</v>
      </c>
      <c r="D45">
        <v>710.04</v>
      </c>
      <c r="E45" s="10">
        <f t="shared" si="1"/>
        <v>6.3077360722253006E-2</v>
      </c>
      <c r="F45">
        <v>414</v>
      </c>
      <c r="G45" s="10">
        <f t="shared" si="2"/>
        <v>4.4136191677175196E-2</v>
      </c>
      <c r="H45">
        <v>246.32</v>
      </c>
      <c r="I45" s="10">
        <f t="shared" si="3"/>
        <v>7.2822299651567945E-2</v>
      </c>
      <c r="J45">
        <v>224.05</v>
      </c>
      <c r="K45" s="10">
        <f t="shared" si="4"/>
        <v>0.11031270132315774</v>
      </c>
      <c r="T45">
        <f t="shared" si="5"/>
        <v>0.12194268284905499</v>
      </c>
      <c r="U45">
        <f t="shared" si="12"/>
        <v>7.0063455884287612E-2</v>
      </c>
      <c r="V45">
        <f t="shared" si="7"/>
        <v>3.6351618595141071E-2</v>
      </c>
      <c r="W45">
        <f t="shared" si="8"/>
        <v>5.4876799795450834E-2</v>
      </c>
      <c r="X45">
        <f t="shared" si="9"/>
        <v>9.6340249342647455E-2</v>
      </c>
      <c r="Z45" s="2" t="s">
        <v>1</v>
      </c>
      <c r="AA45" s="13">
        <v>0.11716289379571034</v>
      </c>
      <c r="AB45" s="2"/>
    </row>
    <row r="46" spans="1:28">
      <c r="A46" s="1">
        <v>36280</v>
      </c>
      <c r="B46">
        <v>2373.19</v>
      </c>
      <c r="C46" s="10">
        <f t="shared" si="10"/>
        <v>-0.16905693937717525</v>
      </c>
      <c r="D46">
        <v>896.74</v>
      </c>
      <c r="E46" s="10">
        <f t="shared" si="1"/>
        <v>0.26294293279251879</v>
      </c>
      <c r="F46">
        <v>465</v>
      </c>
      <c r="G46" s="10">
        <f t="shared" si="2"/>
        <v>0.12318840579710155</v>
      </c>
      <c r="H46">
        <v>269.13</v>
      </c>
      <c r="I46" s="10">
        <f t="shared" si="3"/>
        <v>9.2603117895420528E-2</v>
      </c>
      <c r="J46">
        <v>208.79</v>
      </c>
      <c r="K46" s="10">
        <f t="shared" si="4"/>
        <v>-6.8109796920330368E-2</v>
      </c>
      <c r="T46">
        <f t="shared" si="5"/>
        <v>-0.17499960478397777</v>
      </c>
      <c r="U46">
        <f t="shared" si="12"/>
        <v>0.26992902795455337</v>
      </c>
      <c r="V46">
        <f t="shared" si="7"/>
        <v>0.11540383271506742</v>
      </c>
      <c r="W46">
        <f t="shared" si="8"/>
        <v>7.4657618039303417E-2</v>
      </c>
      <c r="X46">
        <f t="shared" si="9"/>
        <v>-8.2082248900840649E-2</v>
      </c>
      <c r="Z46" s="2" t="s">
        <v>8</v>
      </c>
      <c r="AA46" s="13">
        <v>0.16753856209697715</v>
      </c>
      <c r="AB46" s="2"/>
    </row>
    <row r="47" spans="1:28">
      <c r="A47" s="1">
        <v>36311</v>
      </c>
      <c r="B47">
        <v>2420.02</v>
      </c>
      <c r="C47" s="10">
        <f t="shared" si="10"/>
        <v>1.9732933309174472E-2</v>
      </c>
      <c r="D47">
        <v>755.89</v>
      </c>
      <c r="E47" s="10">
        <f t="shared" si="1"/>
        <v>-0.15706893859981719</v>
      </c>
      <c r="F47">
        <v>411.75</v>
      </c>
      <c r="G47" s="10">
        <f t="shared" si="2"/>
        <v>-0.11451612903225805</v>
      </c>
      <c r="H47">
        <v>298.52999999999997</v>
      </c>
      <c r="I47" s="10">
        <f t="shared" si="3"/>
        <v>0.10924088730353354</v>
      </c>
      <c r="J47">
        <v>215.8</v>
      </c>
      <c r="K47" s="10">
        <f t="shared" si="4"/>
        <v>3.3574404904449517E-2</v>
      </c>
      <c r="T47">
        <f t="shared" si="5"/>
        <v>1.3790267902371955E-2</v>
      </c>
      <c r="U47">
        <f t="shared" si="12"/>
        <v>-0.15008284343778258</v>
      </c>
      <c r="V47">
        <f t="shared" si="7"/>
        <v>-0.12230070211429218</v>
      </c>
      <c r="W47">
        <f t="shared" si="8"/>
        <v>9.1295387447416429E-2</v>
      </c>
      <c r="X47">
        <f t="shared" si="9"/>
        <v>1.9601952923939243E-2</v>
      </c>
      <c r="Z47" s="2" t="s">
        <v>13</v>
      </c>
      <c r="AA47" s="13">
        <v>0.39334901211675172</v>
      </c>
      <c r="AB47" s="2"/>
    </row>
    <row r="48" spans="1:28">
      <c r="A48" s="1">
        <v>36341</v>
      </c>
      <c r="B48">
        <v>2393.6799999999998</v>
      </c>
      <c r="C48" s="10">
        <f t="shared" si="10"/>
        <v>-1.0884207568532589E-2</v>
      </c>
      <c r="D48">
        <v>878.56</v>
      </c>
      <c r="E48" s="10">
        <f t="shared" si="1"/>
        <v>0.16228551773406186</v>
      </c>
      <c r="F48">
        <v>411.75</v>
      </c>
      <c r="G48" s="10">
        <f t="shared" si="2"/>
        <v>0</v>
      </c>
      <c r="H48">
        <v>318.8</v>
      </c>
      <c r="I48" s="10">
        <f t="shared" si="3"/>
        <v>6.7899373597293478E-2</v>
      </c>
      <c r="J48">
        <v>225.55</v>
      </c>
      <c r="K48" s="10">
        <f t="shared" si="4"/>
        <v>4.5180722891566161E-2</v>
      </c>
      <c r="T48">
        <f t="shared" si="5"/>
        <v>-1.6826872975335104E-2</v>
      </c>
      <c r="U48">
        <f t="shared" si="12"/>
        <v>0.16927161289609646</v>
      </c>
      <c r="V48">
        <f t="shared" si="7"/>
        <v>-7.7845730820341264E-3</v>
      </c>
      <c r="W48">
        <f t="shared" si="8"/>
        <v>4.9953873741176366E-2</v>
      </c>
      <c r="X48">
        <f t="shared" si="9"/>
        <v>3.1208270911055887E-2</v>
      </c>
      <c r="Z48" s="2" t="s">
        <v>19</v>
      </c>
      <c r="AA48" s="13">
        <v>7.2508397991286347E-2</v>
      </c>
      <c r="AB48" s="2"/>
    </row>
    <row r="49" spans="1:28">
      <c r="A49" s="1">
        <v>36371</v>
      </c>
      <c r="B49">
        <v>2239.56</v>
      </c>
      <c r="C49" s="10">
        <f t="shared" si="10"/>
        <v>-6.4386217038200577E-2</v>
      </c>
      <c r="D49">
        <v>966.96</v>
      </c>
      <c r="E49" s="10">
        <f t="shared" si="1"/>
        <v>0.10061919504643968</v>
      </c>
      <c r="F49">
        <v>407</v>
      </c>
      <c r="G49" s="10">
        <f t="shared" si="2"/>
        <v>-1.1536126290224602E-2</v>
      </c>
      <c r="H49">
        <v>338.06</v>
      </c>
      <c r="I49" s="10">
        <f t="shared" si="3"/>
        <v>6.0414052697616016E-2</v>
      </c>
      <c r="J49">
        <v>256.55</v>
      </c>
      <c r="K49" s="10">
        <f t="shared" si="4"/>
        <v>0.13744180891154945</v>
      </c>
      <c r="T49">
        <f t="shared" si="5"/>
        <v>-7.0328882445003099E-2</v>
      </c>
      <c r="U49">
        <f t="shared" si="12"/>
        <v>0.10760529020847429</v>
      </c>
      <c r="V49">
        <f t="shared" si="7"/>
        <v>-1.9320699372258728E-2</v>
      </c>
      <c r="W49">
        <f t="shared" si="8"/>
        <v>4.2468552841498905E-2</v>
      </c>
      <c r="X49">
        <f t="shared" si="9"/>
        <v>0.12346935693103916</v>
      </c>
      <c r="Z49" s="2" t="s">
        <v>57</v>
      </c>
      <c r="AA49" s="13">
        <f>SUM(AA44:AA48)</f>
        <v>1.0000000049261</v>
      </c>
      <c r="AB49" s="2"/>
    </row>
    <row r="50" spans="1:28">
      <c r="A50" s="1">
        <v>36403</v>
      </c>
      <c r="B50">
        <v>2409.29</v>
      </c>
      <c r="C50" s="10">
        <f t="shared" si="10"/>
        <v>7.5787208201611111E-2</v>
      </c>
      <c r="D50">
        <v>925.24</v>
      </c>
      <c r="E50" s="10">
        <f t="shared" si="1"/>
        <v>-4.3145528253495491E-2</v>
      </c>
      <c r="F50">
        <v>454.25</v>
      </c>
      <c r="G50" s="10">
        <f t="shared" si="2"/>
        <v>0.11609336609336607</v>
      </c>
      <c r="H50">
        <v>327.92</v>
      </c>
      <c r="I50" s="10">
        <f t="shared" si="3"/>
        <v>-2.9994675501390233E-2</v>
      </c>
      <c r="J50">
        <v>273.06</v>
      </c>
      <c r="K50" s="10">
        <f t="shared" si="4"/>
        <v>6.4353927109725095E-2</v>
      </c>
      <c r="T50">
        <f t="shared" si="5"/>
        <v>6.984454279480859E-2</v>
      </c>
      <c r="U50">
        <f t="shared" si="12"/>
        <v>-3.6159433091460892E-2</v>
      </c>
      <c r="V50">
        <f t="shared" si="7"/>
        <v>0.10830879301133194</v>
      </c>
      <c r="W50">
        <f t="shared" si="8"/>
        <v>-4.7940175357507345E-2</v>
      </c>
      <c r="X50">
        <f t="shared" si="9"/>
        <v>5.0381475129214821E-2</v>
      </c>
      <c r="Z50" s="2"/>
      <c r="AA50" s="13"/>
      <c r="AB50" s="2"/>
    </row>
    <row r="51" spans="1:28">
      <c r="A51" s="1">
        <v>36433</v>
      </c>
      <c r="B51">
        <v>2484.39</v>
      </c>
      <c r="C51" s="10">
        <f t="shared" si="10"/>
        <v>3.1171008886435425E-2</v>
      </c>
      <c r="D51">
        <v>869.89</v>
      </c>
      <c r="E51" s="10">
        <f t="shared" si="1"/>
        <v>-5.9822316371968332E-2</v>
      </c>
      <c r="F51">
        <v>400.25</v>
      </c>
      <c r="G51" s="10">
        <f t="shared" si="2"/>
        <v>-0.11887727022564665</v>
      </c>
      <c r="H51">
        <v>292.95</v>
      </c>
      <c r="I51" s="10">
        <f t="shared" si="3"/>
        <v>-0.10664186386923646</v>
      </c>
      <c r="J51">
        <v>272.76</v>
      </c>
      <c r="K51" s="10">
        <f t="shared" si="4"/>
        <v>-1.0986596352450251E-3</v>
      </c>
      <c r="T51">
        <f t="shared" si="5"/>
        <v>2.522834347963291E-2</v>
      </c>
      <c r="U51">
        <f t="shared" si="12"/>
        <v>-5.2836221209933733E-2</v>
      </c>
      <c r="V51">
        <f t="shared" si="7"/>
        <v>-0.12666184330768077</v>
      </c>
      <c r="W51">
        <f t="shared" si="8"/>
        <v>-0.12458736372535358</v>
      </c>
      <c r="X51">
        <f t="shared" si="9"/>
        <v>-1.5071111615755299E-2</v>
      </c>
      <c r="Z51" s="2" t="s">
        <v>58</v>
      </c>
      <c r="AA51" s="13" cm="1">
        <f t="array" ref="AA51">MMULT(TRANSPOSE(AA44:AA48),$AA$12:$AA$16)</f>
        <v>0.1204801803836861</v>
      </c>
      <c r="AB51" s="2"/>
    </row>
    <row r="52" spans="1:28">
      <c r="A52" s="1">
        <v>36462</v>
      </c>
      <c r="B52">
        <v>2684.35</v>
      </c>
      <c r="C52" s="10">
        <f t="shared" si="10"/>
        <v>8.0486558068580294E-2</v>
      </c>
      <c r="D52">
        <v>859.97</v>
      </c>
      <c r="E52" s="10">
        <f t="shared" si="1"/>
        <v>-1.1403740702847442E-2</v>
      </c>
      <c r="F52">
        <v>355.5</v>
      </c>
      <c r="G52" s="10">
        <f t="shared" si="2"/>
        <v>-0.1118051217988757</v>
      </c>
      <c r="H52">
        <v>303.58999999999997</v>
      </c>
      <c r="I52" s="10">
        <f t="shared" si="3"/>
        <v>3.6320191158900839E-2</v>
      </c>
      <c r="J52">
        <v>312.17</v>
      </c>
      <c r="K52" s="10">
        <f t="shared" si="4"/>
        <v>0.14448599501393167</v>
      </c>
      <c r="T52">
        <f t="shared" si="5"/>
        <v>7.4543892661777772E-2</v>
      </c>
      <c r="U52">
        <f t="shared" si="12"/>
        <v>-4.417645540812842E-3</v>
      </c>
      <c r="V52">
        <f t="shared" si="7"/>
        <v>-0.11958969488090983</v>
      </c>
      <c r="W52">
        <f t="shared" si="8"/>
        <v>1.8374691302783724E-2</v>
      </c>
      <c r="X52">
        <f t="shared" si="9"/>
        <v>0.13051354303342139</v>
      </c>
      <c r="Z52" s="2" t="s">
        <v>59</v>
      </c>
      <c r="AA52" s="13" cm="1">
        <f t="array" ref="AA52">SQRT(MMULT(MMULT(TRANSPOSE(AA44:AA48),$AA$3:$AE$7),AA44:AA48))</f>
        <v>0.12454163900356938</v>
      </c>
      <c r="AB52" s="2"/>
    </row>
    <row r="53" spans="1:28">
      <c r="A53" s="1">
        <v>36494</v>
      </c>
      <c r="B53">
        <v>2729.22</v>
      </c>
      <c r="C53" s="10">
        <f t="shared" si="10"/>
        <v>1.6715405964199848E-2</v>
      </c>
      <c r="D53">
        <v>1016.11</v>
      </c>
      <c r="E53" s="10">
        <f t="shared" si="1"/>
        <v>0.18156447317929691</v>
      </c>
      <c r="F53">
        <v>358.75</v>
      </c>
      <c r="G53" s="10">
        <f t="shared" si="2"/>
        <v>9.1420534458508396E-3</v>
      </c>
      <c r="H53">
        <v>335.52</v>
      </c>
      <c r="I53" s="10">
        <f t="shared" si="3"/>
        <v>0.10517474225106227</v>
      </c>
      <c r="J53">
        <v>433.19</v>
      </c>
      <c r="K53" s="10">
        <f t="shared" si="4"/>
        <v>0.38767338309254562</v>
      </c>
      <c r="T53">
        <f t="shared" si="5"/>
        <v>1.0772740557397331E-2</v>
      </c>
      <c r="U53">
        <f t="shared" si="12"/>
        <v>0.18855056834133152</v>
      </c>
      <c r="V53">
        <f t="shared" si="7"/>
        <v>1.3574803638167132E-3</v>
      </c>
      <c r="W53">
        <f t="shared" si="8"/>
        <v>8.7229242394945158E-2</v>
      </c>
      <c r="X53">
        <f t="shared" si="9"/>
        <v>0.37370093111203534</v>
      </c>
      <c r="Z53" s="2" t="s">
        <v>60</v>
      </c>
      <c r="AA53" s="13">
        <f>(AA51-$AA$9)/AA52</f>
        <v>0.93920540406838326</v>
      </c>
      <c r="AB53" s="2"/>
    </row>
    <row r="54" spans="1:28">
      <c r="A54" s="1">
        <v>36525</v>
      </c>
      <c r="B54">
        <v>2504.88</v>
      </c>
      <c r="C54" s="10">
        <f t="shared" si="10"/>
        <v>-8.2199309692879141E-2</v>
      </c>
      <c r="D54">
        <v>1235.03</v>
      </c>
      <c r="E54" s="10">
        <f t="shared" si="1"/>
        <v>0.21544911476119699</v>
      </c>
      <c r="F54">
        <v>410</v>
      </c>
      <c r="G54" s="10">
        <f t="shared" si="2"/>
        <v>0.14285714285714279</v>
      </c>
      <c r="H54">
        <v>345.66</v>
      </c>
      <c r="I54" s="10">
        <f t="shared" si="3"/>
        <v>3.0221745350500928E-2</v>
      </c>
      <c r="J54">
        <v>755.66</v>
      </c>
      <c r="K54" s="10">
        <f t="shared" si="4"/>
        <v>0.74440776564555966</v>
      </c>
      <c r="T54">
        <f t="shared" si="5"/>
        <v>-8.8141975099681663E-2</v>
      </c>
      <c r="U54">
        <f t="shared" si="12"/>
        <v>0.2224352099232316</v>
      </c>
      <c r="V54">
        <f t="shared" si="7"/>
        <v>0.13507256977510868</v>
      </c>
      <c r="W54">
        <f t="shared" si="8"/>
        <v>1.2276245494383813E-2</v>
      </c>
      <c r="X54">
        <f t="shared" si="9"/>
        <v>0.73043531366504943</v>
      </c>
    </row>
    <row r="55" spans="1:28">
      <c r="A55" s="1">
        <v>36556</v>
      </c>
      <c r="B55">
        <v>2216.15</v>
      </c>
      <c r="C55" s="10">
        <f t="shared" si="10"/>
        <v>-0.11526699881830671</v>
      </c>
      <c r="D55">
        <v>954.98</v>
      </c>
      <c r="E55" s="10">
        <f t="shared" si="1"/>
        <v>-0.22675562536942417</v>
      </c>
      <c r="F55">
        <v>332</v>
      </c>
      <c r="G55" s="10">
        <f t="shared" si="2"/>
        <v>-0.19024390243902434</v>
      </c>
      <c r="H55">
        <v>313.22000000000003</v>
      </c>
      <c r="I55" s="10">
        <f t="shared" si="3"/>
        <v>-9.3849447433894562E-2</v>
      </c>
      <c r="J55">
        <v>743.66</v>
      </c>
      <c r="K55" s="10">
        <f t="shared" si="4"/>
        <v>-1.5880157742900192E-2</v>
      </c>
      <c r="T55">
        <f t="shared" si="5"/>
        <v>-0.12120966422510923</v>
      </c>
      <c r="U55">
        <f t="shared" si="12"/>
        <v>-0.21976953020738957</v>
      </c>
      <c r="V55">
        <f t="shared" si="7"/>
        <v>-0.19802847552105846</v>
      </c>
      <c r="W55">
        <f t="shared" si="8"/>
        <v>-0.11179494729001167</v>
      </c>
      <c r="X55">
        <f t="shared" si="9"/>
        <v>-2.9852609723410466E-2</v>
      </c>
    </row>
    <row r="56" spans="1:28">
      <c r="A56" s="1">
        <v>36585</v>
      </c>
      <c r="B56">
        <v>2008.39</v>
      </c>
      <c r="C56" s="10">
        <f t="shared" si="10"/>
        <v>-9.3748166865961213E-2</v>
      </c>
      <c r="D56">
        <v>774.89</v>
      </c>
      <c r="E56" s="10">
        <f t="shared" si="1"/>
        <v>-0.18857986554692252</v>
      </c>
      <c r="F56">
        <v>313.5</v>
      </c>
      <c r="G56" s="10">
        <f t="shared" si="2"/>
        <v>-5.5722891566265087E-2</v>
      </c>
      <c r="H56">
        <v>291.43</v>
      </c>
      <c r="I56" s="10">
        <f t="shared" si="3"/>
        <v>-6.9567715982376654E-2</v>
      </c>
      <c r="J56">
        <v>797.67</v>
      </c>
      <c r="K56" s="10">
        <f t="shared" si="4"/>
        <v>7.2627275905655875E-2</v>
      </c>
      <c r="T56">
        <f t="shared" si="5"/>
        <v>-9.9690832272763735E-2</v>
      </c>
      <c r="U56">
        <f t="shared" si="12"/>
        <v>-0.18159377038488791</v>
      </c>
      <c r="V56">
        <f t="shared" si="7"/>
        <v>-6.3507464648299219E-2</v>
      </c>
      <c r="W56">
        <f t="shared" si="8"/>
        <v>-8.7513215838493766E-2</v>
      </c>
      <c r="X56">
        <f t="shared" si="9"/>
        <v>5.8654823925145601E-2</v>
      </c>
    </row>
    <row r="57" spans="1:28">
      <c r="A57" s="1">
        <v>36616</v>
      </c>
      <c r="B57">
        <v>2476.59</v>
      </c>
      <c r="C57" s="10">
        <f t="shared" si="10"/>
        <v>0.23312205298771649</v>
      </c>
      <c r="D57">
        <v>869.48</v>
      </c>
      <c r="E57" s="10">
        <f t="shared" si="1"/>
        <v>0.12206893881712255</v>
      </c>
      <c r="F57">
        <v>354</v>
      </c>
      <c r="G57" s="10">
        <f t="shared" si="2"/>
        <v>0.12918660287081329</v>
      </c>
      <c r="H57">
        <v>302.07</v>
      </c>
      <c r="I57" s="10">
        <f t="shared" si="3"/>
        <v>3.6509624952818731E-2</v>
      </c>
      <c r="J57">
        <v>703.65</v>
      </c>
      <c r="K57" s="10">
        <f t="shared" si="4"/>
        <v>-0.1178682913986987</v>
      </c>
      <c r="T57">
        <f t="shared" si="5"/>
        <v>0.22717938758091397</v>
      </c>
      <c r="U57">
        <f t="shared" si="12"/>
        <v>0.12905503397915716</v>
      </c>
      <c r="V57">
        <f t="shared" si="7"/>
        <v>0.12140202978877916</v>
      </c>
      <c r="W57">
        <f t="shared" si="8"/>
        <v>1.8564125096701616E-2</v>
      </c>
      <c r="X57">
        <f t="shared" si="9"/>
        <v>-0.13184074337920898</v>
      </c>
    </row>
    <row r="58" spans="1:28">
      <c r="A58" s="1">
        <v>36644</v>
      </c>
      <c r="B58">
        <v>2622.9</v>
      </c>
      <c r="C58" s="10">
        <f t="shared" si="10"/>
        <v>5.9077198890409743E-2</v>
      </c>
      <c r="D58">
        <v>821.97</v>
      </c>
      <c r="E58" s="10">
        <f t="shared" si="1"/>
        <v>-5.4641854901780418E-2</v>
      </c>
      <c r="F58">
        <v>394</v>
      </c>
      <c r="G58" s="10">
        <f t="shared" si="2"/>
        <v>0.11299435028248594</v>
      </c>
      <c r="H58">
        <v>293.45999999999998</v>
      </c>
      <c r="I58" s="10">
        <f t="shared" si="3"/>
        <v>-2.8503327043400528E-2</v>
      </c>
      <c r="J58">
        <v>711.15</v>
      </c>
      <c r="K58" s="10">
        <f t="shared" si="4"/>
        <v>1.0658708164570374E-2</v>
      </c>
      <c r="T58">
        <f t="shared" si="5"/>
        <v>5.3134533483607228E-2</v>
      </c>
      <c r="U58">
        <f t="shared" si="12"/>
        <v>-4.7655759739745819E-2</v>
      </c>
      <c r="V58">
        <f t="shared" si="7"/>
        <v>0.10520977720045181</v>
      </c>
      <c r="W58">
        <f t="shared" si="8"/>
        <v>-4.644882689951764E-2</v>
      </c>
      <c r="X58">
        <f t="shared" si="9"/>
        <v>-3.3137438159398999E-3</v>
      </c>
    </row>
    <row r="59" spans="1:28">
      <c r="A59" s="1">
        <v>36677</v>
      </c>
      <c r="B59">
        <v>2748.73</v>
      </c>
      <c r="C59" s="10">
        <f t="shared" si="10"/>
        <v>4.7973616988829182E-2</v>
      </c>
      <c r="D59">
        <v>815.37</v>
      </c>
      <c r="E59" s="10">
        <f t="shared" si="1"/>
        <v>-8.0294901273769703E-3</v>
      </c>
      <c r="F59">
        <v>419.5</v>
      </c>
      <c r="G59" s="10">
        <f t="shared" si="2"/>
        <v>6.4720812182741172E-2</v>
      </c>
      <c r="H59">
        <v>324.37</v>
      </c>
      <c r="I59" s="10">
        <f t="shared" si="3"/>
        <v>0.10532951679956382</v>
      </c>
      <c r="J59">
        <v>648.64</v>
      </c>
      <c r="K59" s="10">
        <f t="shared" si="4"/>
        <v>-8.7899880475286518E-2</v>
      </c>
      <c r="T59">
        <f t="shared" si="5"/>
        <v>4.2030951582026667E-2</v>
      </c>
      <c r="U59">
        <f t="shared" si="12"/>
        <v>-1.0433949653423698E-3</v>
      </c>
      <c r="V59">
        <f t="shared" si="7"/>
        <v>5.6936239100707046E-2</v>
      </c>
      <c r="W59">
        <f t="shared" si="8"/>
        <v>8.7384016943446705E-2</v>
      </c>
      <c r="X59">
        <f t="shared" si="9"/>
        <v>-0.1018723324557968</v>
      </c>
    </row>
    <row r="60" spans="1:28">
      <c r="A60" s="1">
        <v>36707</v>
      </c>
      <c r="B60">
        <v>3009.17</v>
      </c>
      <c r="C60" s="10">
        <f t="shared" si="10"/>
        <v>9.4749211454016935E-2</v>
      </c>
      <c r="D60">
        <v>892.19</v>
      </c>
      <c r="E60" s="10">
        <f t="shared" si="1"/>
        <v>9.421489630474511E-2</v>
      </c>
      <c r="F60">
        <v>412</v>
      </c>
      <c r="G60" s="10">
        <f t="shared" si="2"/>
        <v>-1.7878426698450522E-2</v>
      </c>
      <c r="H60">
        <v>358.84</v>
      </c>
      <c r="I60" s="10">
        <f t="shared" si="3"/>
        <v>0.10626753398896316</v>
      </c>
      <c r="J60">
        <v>535.11</v>
      </c>
      <c r="K60" s="10">
        <f t="shared" si="4"/>
        <v>-0.17502775037000484</v>
      </c>
      <c r="T60">
        <f t="shared" si="5"/>
        <v>8.8806546047214413E-2</v>
      </c>
      <c r="U60">
        <f t="shared" si="12"/>
        <v>0.10120099146677972</v>
      </c>
      <c r="V60">
        <f t="shared" si="7"/>
        <v>-2.5662999780484648E-2</v>
      </c>
      <c r="W60">
        <f t="shared" si="8"/>
        <v>8.8322034132846047E-2</v>
      </c>
      <c r="X60">
        <f t="shared" si="9"/>
        <v>-0.18900020235051512</v>
      </c>
    </row>
    <row r="61" spans="1:28">
      <c r="A61" s="1">
        <v>36738</v>
      </c>
      <c r="B61">
        <v>2805.3</v>
      </c>
      <c r="C61" s="10">
        <f t="shared" si="10"/>
        <v>-6.7749578787506204E-2</v>
      </c>
      <c r="D61">
        <v>885.58</v>
      </c>
      <c r="E61" s="10">
        <f t="shared" si="1"/>
        <v>-7.4087358073953169E-3</v>
      </c>
      <c r="F61">
        <v>450</v>
      </c>
      <c r="G61" s="10">
        <f t="shared" si="2"/>
        <v>9.2233009708737823E-2</v>
      </c>
      <c r="H61">
        <v>394.32</v>
      </c>
      <c r="I61" s="10">
        <f t="shared" si="3"/>
        <v>9.8874150039014674E-2</v>
      </c>
      <c r="J61">
        <v>559.12</v>
      </c>
      <c r="K61" s="10">
        <f t="shared" si="4"/>
        <v>4.4869279213619606E-2</v>
      </c>
      <c r="T61">
        <f t="shared" si="5"/>
        <v>-7.3692244194308726E-2</v>
      </c>
      <c r="U61">
        <f t="shared" si="12"/>
        <v>-4.2264064536071642E-4</v>
      </c>
      <c r="V61">
        <f t="shared" si="7"/>
        <v>8.4448436626703691E-2</v>
      </c>
      <c r="W61">
        <f t="shared" si="8"/>
        <v>8.0928650182897563E-2</v>
      </c>
      <c r="X61">
        <f t="shared" si="9"/>
        <v>3.0896827233109332E-2</v>
      </c>
    </row>
    <row r="62" spans="1:28">
      <c r="A62" s="1">
        <v>36769</v>
      </c>
      <c r="B62">
        <v>3062.82</v>
      </c>
      <c r="C62" s="10">
        <f t="shared" si="10"/>
        <v>9.1797668698534896E-2</v>
      </c>
      <c r="D62">
        <v>907.89</v>
      </c>
      <c r="E62" s="10">
        <f t="shared" si="1"/>
        <v>2.519252918990933E-2</v>
      </c>
      <c r="F62">
        <v>429</v>
      </c>
      <c r="G62" s="10">
        <f t="shared" si="2"/>
        <v>-4.6666666666666634E-2</v>
      </c>
      <c r="H62">
        <v>392.8</v>
      </c>
      <c r="I62" s="10">
        <f t="shared" si="3"/>
        <v>-3.8547372692229187E-3</v>
      </c>
      <c r="J62">
        <v>635.63</v>
      </c>
      <c r="K62" s="10">
        <f t="shared" si="4"/>
        <v>0.13684003433967651</v>
      </c>
      <c r="T62">
        <f t="shared" si="5"/>
        <v>8.5855003291732374E-2</v>
      </c>
      <c r="U62">
        <f t="shared" si="12"/>
        <v>3.2178624351943928E-2</v>
      </c>
      <c r="V62">
        <f t="shared" si="7"/>
        <v>-5.445123974870076E-2</v>
      </c>
      <c r="W62">
        <f t="shared" si="8"/>
        <v>-2.1800237125340034E-2</v>
      </c>
      <c r="X62">
        <f t="shared" si="9"/>
        <v>0.12286758235916623</v>
      </c>
    </row>
    <row r="63" spans="1:28">
      <c r="A63" s="1">
        <v>36798</v>
      </c>
      <c r="B63">
        <v>3456.88</v>
      </c>
      <c r="C63" s="10">
        <f t="shared" si="10"/>
        <v>0.12865920948668208</v>
      </c>
      <c r="D63">
        <v>810.41</v>
      </c>
      <c r="E63" s="10">
        <f t="shared" si="1"/>
        <v>-0.10736983555276525</v>
      </c>
      <c r="F63">
        <v>365</v>
      </c>
      <c r="G63" s="10">
        <f t="shared" si="2"/>
        <v>-0.14918414918414924</v>
      </c>
      <c r="H63">
        <v>384.18</v>
      </c>
      <c r="I63" s="10">
        <f t="shared" si="3"/>
        <v>-2.1945010183299418E-2</v>
      </c>
      <c r="J63">
        <v>504.11</v>
      </c>
      <c r="K63" s="10">
        <f t="shared" si="4"/>
        <v>-0.20691282664443145</v>
      </c>
      <c r="T63">
        <f t="shared" si="5"/>
        <v>0.12271654407987956</v>
      </c>
      <c r="U63">
        <f t="shared" si="12"/>
        <v>-0.10038374039073064</v>
      </c>
      <c r="V63">
        <f t="shared" si="7"/>
        <v>-0.15696872226618336</v>
      </c>
      <c r="W63">
        <f t="shared" si="8"/>
        <v>-3.989051003941653E-2</v>
      </c>
      <c r="X63">
        <f t="shared" si="9"/>
        <v>-0.22088527862494173</v>
      </c>
    </row>
    <row r="64" spans="1:28">
      <c r="A64" s="1">
        <v>36830</v>
      </c>
      <c r="B64">
        <v>3148.65</v>
      </c>
      <c r="C64" s="10">
        <f t="shared" si="10"/>
        <v>-8.916421744463221E-2</v>
      </c>
      <c r="D64">
        <v>921.11</v>
      </c>
      <c r="E64" s="10">
        <f t="shared" si="1"/>
        <v>0.13659752470971487</v>
      </c>
      <c r="F64">
        <v>391.5</v>
      </c>
      <c r="G64" s="10">
        <f t="shared" si="2"/>
        <v>7.2602739726027377E-2</v>
      </c>
      <c r="H64">
        <v>400.4</v>
      </c>
      <c r="I64" s="10">
        <f t="shared" si="3"/>
        <v>4.2219792805455736E-2</v>
      </c>
      <c r="J64">
        <v>503.11</v>
      </c>
      <c r="K64" s="10">
        <f t="shared" si="4"/>
        <v>-1.9836940350320686E-3</v>
      </c>
      <c r="T64">
        <f t="shared" si="5"/>
        <v>-9.5106882851434732E-2</v>
      </c>
      <c r="U64">
        <f t="shared" si="12"/>
        <v>0.14358361987174947</v>
      </c>
      <c r="V64">
        <f t="shared" si="7"/>
        <v>6.4818166643993244E-2</v>
      </c>
      <c r="W64">
        <f t="shared" si="8"/>
        <v>2.4274292949338621E-2</v>
      </c>
      <c r="X64">
        <f t="shared" si="9"/>
        <v>-1.5956146015542343E-2</v>
      </c>
    </row>
    <row r="65" spans="1:24">
      <c r="A65" s="1">
        <v>36860</v>
      </c>
      <c r="B65">
        <v>3600</v>
      </c>
      <c r="C65" s="10">
        <f t="shared" si="10"/>
        <v>0.14334714877804777</v>
      </c>
      <c r="D65">
        <v>871.54</v>
      </c>
      <c r="E65" s="10">
        <f t="shared" si="1"/>
        <v>-5.3815505205675795E-2</v>
      </c>
      <c r="F65">
        <v>362</v>
      </c>
      <c r="G65" s="10">
        <f t="shared" si="2"/>
        <v>-7.5351213282247809E-2</v>
      </c>
      <c r="H65">
        <v>434.86</v>
      </c>
      <c r="I65" s="10">
        <f t="shared" si="3"/>
        <v>8.6063936063936142E-2</v>
      </c>
      <c r="J65">
        <v>388.08</v>
      </c>
      <c r="K65" s="10">
        <f t="shared" si="4"/>
        <v>-0.2286378724334639</v>
      </c>
      <c r="T65">
        <f t="shared" si="5"/>
        <v>0.13740448337124525</v>
      </c>
      <c r="U65">
        <f t="shared" si="12"/>
        <v>-4.6829410043641197E-2</v>
      </c>
      <c r="V65">
        <f t="shared" si="7"/>
        <v>-8.3135786364281941E-2</v>
      </c>
      <c r="W65">
        <f t="shared" si="8"/>
        <v>6.811843620781903E-2</v>
      </c>
      <c r="X65">
        <f t="shared" si="9"/>
        <v>-0.24261032441397418</v>
      </c>
    </row>
    <row r="66" spans="1:24">
      <c r="A66" s="1">
        <v>36889</v>
      </c>
      <c r="B66">
        <v>3375</v>
      </c>
      <c r="C66" s="10">
        <f t="shared" si="10"/>
        <v>-6.25E-2</v>
      </c>
      <c r="D66">
        <v>973.15</v>
      </c>
      <c r="E66" s="10">
        <f t="shared" si="1"/>
        <v>0.11658673153268939</v>
      </c>
      <c r="F66">
        <v>382</v>
      </c>
      <c r="G66" s="10">
        <f t="shared" si="2"/>
        <v>5.5248618784530468E-2</v>
      </c>
      <c r="H66">
        <v>416.11</v>
      </c>
      <c r="I66" s="10">
        <f t="shared" si="3"/>
        <v>-4.3117325116129313E-2</v>
      </c>
      <c r="J66">
        <v>306.81</v>
      </c>
      <c r="K66" s="10">
        <f t="shared" si="4"/>
        <v>-0.20941558441558439</v>
      </c>
      <c r="T66">
        <f t="shared" si="5"/>
        <v>-6.8442665406802522E-2</v>
      </c>
      <c r="U66">
        <f t="shared" si="12"/>
        <v>0.123572826694724</v>
      </c>
      <c r="V66">
        <f t="shared" si="7"/>
        <v>4.7464045702496342E-2</v>
      </c>
      <c r="W66">
        <f t="shared" si="8"/>
        <v>-6.1062824972246424E-2</v>
      </c>
      <c r="X66">
        <f t="shared" si="9"/>
        <v>-0.22338803639609467</v>
      </c>
    </row>
    <row r="67" spans="1:24">
      <c r="A67" s="1">
        <v>36922</v>
      </c>
      <c r="B67">
        <v>2972</v>
      </c>
      <c r="C67" s="10">
        <f t="shared" si="10"/>
        <v>-0.11940740740740741</v>
      </c>
      <c r="D67">
        <v>984.72</v>
      </c>
      <c r="E67" s="10">
        <f t="shared" si="1"/>
        <v>1.1889225710322249E-2</v>
      </c>
      <c r="F67">
        <v>296</v>
      </c>
      <c r="G67" s="10">
        <f t="shared" si="2"/>
        <v>-0.22513089005235598</v>
      </c>
      <c r="H67">
        <v>455.14</v>
      </c>
      <c r="I67" s="10">
        <f t="shared" si="3"/>
        <v>9.379731321044904E-2</v>
      </c>
      <c r="J67">
        <v>380.83</v>
      </c>
      <c r="K67" s="10">
        <f t="shared" si="4"/>
        <v>0.24125680388514059</v>
      </c>
      <c r="T67">
        <f t="shared" si="5"/>
        <v>-0.12535007281420993</v>
      </c>
      <c r="U67">
        <f t="shared" si="12"/>
        <v>1.8875320872356847E-2</v>
      </c>
      <c r="V67">
        <f t="shared" si="7"/>
        <v>-0.2329154631343901</v>
      </c>
      <c r="W67">
        <f t="shared" si="8"/>
        <v>7.5851813354331929E-2</v>
      </c>
      <c r="X67">
        <f t="shared" si="9"/>
        <v>0.22728435190463031</v>
      </c>
    </row>
    <row r="68" spans="1:24">
      <c r="A68" s="1">
        <v>36950</v>
      </c>
      <c r="B68">
        <v>3149</v>
      </c>
      <c r="C68" s="10">
        <f t="shared" si="10"/>
        <v>5.9555854643337902E-2</v>
      </c>
      <c r="D68">
        <v>1053.28</v>
      </c>
      <c r="E68" s="10">
        <f t="shared" si="1"/>
        <v>6.9623852465675373E-2</v>
      </c>
      <c r="F68">
        <v>294</v>
      </c>
      <c r="G68" s="10">
        <f t="shared" si="2"/>
        <v>-6.7567567567567988E-3</v>
      </c>
      <c r="H68">
        <v>460.71</v>
      </c>
      <c r="I68" s="10">
        <f t="shared" si="3"/>
        <v>1.2237992705541156E-2</v>
      </c>
      <c r="J68">
        <v>291.06</v>
      </c>
      <c r="K68" s="10">
        <f t="shared" si="4"/>
        <v>-0.23572197568468867</v>
      </c>
      <c r="T68">
        <f t="shared" si="5"/>
        <v>5.3613189236535387E-2</v>
      </c>
      <c r="U68">
        <f t="shared" si="12"/>
        <v>7.6609947627709979E-2</v>
      </c>
      <c r="V68">
        <f t="shared" si="7"/>
        <v>-1.4541329838790924E-2</v>
      </c>
      <c r="W68">
        <f t="shared" si="8"/>
        <v>-5.7075071505759585E-3</v>
      </c>
      <c r="X68">
        <f t="shared" si="9"/>
        <v>-0.24969442766519895</v>
      </c>
    </row>
    <row r="69" spans="1:24">
      <c r="A69" s="1">
        <v>36980</v>
      </c>
      <c r="B69">
        <v>3360</v>
      </c>
      <c r="C69" s="10">
        <f t="shared" si="10"/>
        <v>6.7005398539218719E-2</v>
      </c>
      <c r="D69">
        <v>1011.98</v>
      </c>
      <c r="E69" s="10">
        <f t="shared" si="1"/>
        <v>-3.9210846118790776E-2</v>
      </c>
      <c r="F69">
        <v>314</v>
      </c>
      <c r="G69" s="10">
        <f t="shared" si="2"/>
        <v>6.8027210884353817E-2</v>
      </c>
      <c r="H69">
        <v>428.78</v>
      </c>
      <c r="I69" s="10">
        <f t="shared" si="3"/>
        <v>-6.9306071064226926E-2</v>
      </c>
      <c r="J69">
        <v>247.05</v>
      </c>
      <c r="K69" s="10">
        <f t="shared" si="4"/>
        <v>-0.15120593692022255</v>
      </c>
      <c r="T69">
        <f t="shared" si="5"/>
        <v>6.1062733132416204E-2</v>
      </c>
      <c r="U69">
        <f t="shared" ref="U69:U132" si="13">IFERROR(E69-$O$3,"N/A")</f>
        <v>-3.2224750956756178E-2</v>
      </c>
      <c r="V69">
        <f t="shared" si="7"/>
        <v>6.0242637802319692E-2</v>
      </c>
      <c r="W69">
        <f t="shared" si="8"/>
        <v>-8.7251570920344038E-2</v>
      </c>
      <c r="X69">
        <f t="shared" si="9"/>
        <v>-0.16517838890073283</v>
      </c>
    </row>
    <row r="70" spans="1:24">
      <c r="A70" s="1">
        <v>37011</v>
      </c>
      <c r="B70">
        <v>3254</v>
      </c>
      <c r="C70" s="10">
        <f t="shared" si="10"/>
        <v>-3.1547619047619047E-2</v>
      </c>
      <c r="D70">
        <v>1169.76</v>
      </c>
      <c r="E70" s="10">
        <f t="shared" si="1"/>
        <v>0.15591217217731579</v>
      </c>
      <c r="F70">
        <v>331</v>
      </c>
      <c r="G70" s="10">
        <f t="shared" si="2"/>
        <v>5.4140127388535131E-2</v>
      </c>
      <c r="H70">
        <v>417.12</v>
      </c>
      <c r="I70" s="10">
        <f t="shared" si="3"/>
        <v>-2.7193432529502237E-2</v>
      </c>
      <c r="J70">
        <v>295.81</v>
      </c>
      <c r="K70" s="10">
        <f t="shared" si="4"/>
        <v>0.19736895365310669</v>
      </c>
      <c r="T70">
        <f t="shared" si="5"/>
        <v>-3.7490284454421562E-2</v>
      </c>
      <c r="U70">
        <f t="shared" si="13"/>
        <v>0.16289826733935039</v>
      </c>
      <c r="V70">
        <f t="shared" si="7"/>
        <v>4.6355554306501005E-2</v>
      </c>
      <c r="W70">
        <f t="shared" si="8"/>
        <v>-4.5138932385619349E-2</v>
      </c>
      <c r="X70">
        <f t="shared" si="9"/>
        <v>0.18339650167259641</v>
      </c>
    </row>
    <row r="71" spans="1:24">
      <c r="A71" s="1">
        <v>37042</v>
      </c>
      <c r="B71">
        <v>3325</v>
      </c>
      <c r="C71" s="10">
        <f t="shared" si="10"/>
        <v>2.1819299323909025E-2</v>
      </c>
      <c r="D71">
        <v>1160.68</v>
      </c>
      <c r="E71" s="10">
        <f t="shared" ref="E71:E134" si="14">IFERROR(D71/D70-1,"N/A")</f>
        <v>-7.7622760224318466E-3</v>
      </c>
      <c r="F71">
        <v>350</v>
      </c>
      <c r="G71" s="10">
        <f t="shared" ref="G71:G134" si="15">IFERROR(F71/F70-1,"N/A")</f>
        <v>5.7401812688821829E-2</v>
      </c>
      <c r="H71">
        <v>457.16</v>
      </c>
      <c r="I71" s="10">
        <f t="shared" ref="I71:I134" si="16">IFERROR(H71/H70-1,"N/A")</f>
        <v>9.5991561181434593E-2</v>
      </c>
      <c r="J71">
        <v>285.06</v>
      </c>
      <c r="K71" s="10">
        <f t="shared" ref="K71:K134" si="17">IFERROR(J71/J70-1,"N/A")</f>
        <v>-3.6340894493086751E-2</v>
      </c>
      <c r="T71">
        <f t="shared" ref="T71:T134" si="18">IFERROR(C71-$N$3,"N/A")</f>
        <v>1.587663391710651E-2</v>
      </c>
      <c r="U71">
        <f t="shared" si="13"/>
        <v>-7.7618086039724608E-4</v>
      </c>
      <c r="V71">
        <f t="shared" ref="V71:V134" si="19">IFERROR(G71-$P$3,"N/A")</f>
        <v>4.9617239606787704E-2</v>
      </c>
      <c r="W71">
        <f t="shared" ref="W71:W134" si="20">IFERROR(I71-$Q$3,"N/A")</f>
        <v>7.8046061325317481E-2</v>
      </c>
      <c r="X71">
        <f t="shared" ref="X71:X134" si="21">IFERROR(K71-$R$3,"N/A")</f>
        <v>-5.0313346473597025E-2</v>
      </c>
    </row>
    <row r="72" spans="1:24">
      <c r="A72" s="1">
        <v>37071</v>
      </c>
      <c r="B72">
        <v>3313</v>
      </c>
      <c r="C72" s="10">
        <f t="shared" ref="C72:C135" si="22">IFERROR(B72/B71-1,"N/A")</f>
        <v>-3.6090225563909506E-3</v>
      </c>
      <c r="D72">
        <v>1042.54</v>
      </c>
      <c r="E72" s="10">
        <f t="shared" si="14"/>
        <v>-0.10178516042320029</v>
      </c>
      <c r="F72">
        <v>340.5</v>
      </c>
      <c r="G72" s="10">
        <f t="shared" si="15"/>
        <v>-2.7142857142857135E-2</v>
      </c>
      <c r="H72">
        <v>492.64</v>
      </c>
      <c r="I72" s="10">
        <f t="shared" si="16"/>
        <v>7.7609589640388332E-2</v>
      </c>
      <c r="J72">
        <v>254.05</v>
      </c>
      <c r="K72" s="10">
        <f t="shared" si="17"/>
        <v>-0.10878411562478074</v>
      </c>
      <c r="T72">
        <f t="shared" si="18"/>
        <v>-9.5516879631934674E-3</v>
      </c>
      <c r="U72">
        <f t="shared" si="13"/>
        <v>-9.4799065261165688E-2</v>
      </c>
      <c r="V72">
        <f t="shared" si="19"/>
        <v>-3.4927430224891261E-2</v>
      </c>
      <c r="W72">
        <f t="shared" si="20"/>
        <v>5.9664089784271221E-2</v>
      </c>
      <c r="X72">
        <f t="shared" si="21"/>
        <v>-0.12275656760529102</v>
      </c>
    </row>
    <row r="73" spans="1:24">
      <c r="A73" s="1">
        <v>37103</v>
      </c>
      <c r="B73">
        <v>3484</v>
      </c>
      <c r="C73" s="10">
        <f t="shared" si="22"/>
        <v>5.16148505885905E-2</v>
      </c>
      <c r="D73">
        <v>974.8</v>
      </c>
      <c r="E73" s="10">
        <f t="shared" si="14"/>
        <v>-6.4975924185163181E-2</v>
      </c>
      <c r="F73">
        <v>374.25</v>
      </c>
      <c r="G73" s="10">
        <f t="shared" si="15"/>
        <v>9.9118942731277526E-2</v>
      </c>
      <c r="H73">
        <v>466.29</v>
      </c>
      <c r="I73" s="10">
        <f t="shared" si="16"/>
        <v>-5.3487333549853799E-2</v>
      </c>
      <c r="J73">
        <v>235.05</v>
      </c>
      <c r="K73" s="10">
        <f t="shared" si="17"/>
        <v>-7.4788427474906549E-2</v>
      </c>
      <c r="T73">
        <f t="shared" si="18"/>
        <v>4.5672185181787985E-2</v>
      </c>
      <c r="U73">
        <f t="shared" si="13"/>
        <v>-5.7989829023128582E-2</v>
      </c>
      <c r="V73">
        <f t="shared" si="19"/>
        <v>9.1334369649243394E-2</v>
      </c>
      <c r="W73">
        <f t="shared" si="20"/>
        <v>-7.1432833405970911E-2</v>
      </c>
      <c r="X73">
        <f t="shared" si="21"/>
        <v>-8.876087945541683E-2</v>
      </c>
    </row>
    <row r="74" spans="1:24">
      <c r="A74" s="1">
        <v>37134</v>
      </c>
      <c r="B74">
        <v>3327</v>
      </c>
      <c r="C74" s="10">
        <f t="shared" si="22"/>
        <v>-4.5063145809414507E-2</v>
      </c>
      <c r="D74">
        <v>1024.3699999999999</v>
      </c>
      <c r="E74" s="10">
        <f t="shared" si="14"/>
        <v>5.0851456709068543E-2</v>
      </c>
      <c r="F74">
        <v>330</v>
      </c>
      <c r="G74" s="10">
        <f t="shared" si="15"/>
        <v>-0.11823647294589179</v>
      </c>
      <c r="H74">
        <v>461.73</v>
      </c>
      <c r="I74" s="10">
        <f t="shared" si="16"/>
        <v>-9.7793218812327609E-3</v>
      </c>
      <c r="J74">
        <v>208.04</v>
      </c>
      <c r="K74" s="10">
        <f t="shared" si="17"/>
        <v>-0.11491172091044466</v>
      </c>
      <c r="T74">
        <f t="shared" si="18"/>
        <v>-5.1005811216217022E-2</v>
      </c>
      <c r="U74">
        <f t="shared" si="13"/>
        <v>5.7837551871103142E-2</v>
      </c>
      <c r="V74">
        <f t="shared" si="19"/>
        <v>-0.12602104602792591</v>
      </c>
      <c r="W74">
        <f t="shared" si="20"/>
        <v>-2.7724821737349876E-2</v>
      </c>
      <c r="X74">
        <f t="shared" si="21"/>
        <v>-0.12888417289095494</v>
      </c>
    </row>
    <row r="75" spans="1:24">
      <c r="A75" s="1">
        <v>37162</v>
      </c>
      <c r="B75">
        <v>3165</v>
      </c>
      <c r="C75" s="10">
        <f t="shared" si="22"/>
        <v>-4.8692515779982015E-2</v>
      </c>
      <c r="D75">
        <v>883.93</v>
      </c>
      <c r="E75" s="10">
        <f t="shared" si="14"/>
        <v>-0.13709889981159151</v>
      </c>
      <c r="F75">
        <v>331</v>
      </c>
      <c r="G75" s="10">
        <f t="shared" si="15"/>
        <v>3.0303030303029388E-3</v>
      </c>
      <c r="H75">
        <v>461.22</v>
      </c>
      <c r="I75" s="10">
        <f t="shared" si="16"/>
        <v>-1.1045416152296594E-3</v>
      </c>
      <c r="J75">
        <v>163.53</v>
      </c>
      <c r="K75" s="10">
        <f t="shared" si="17"/>
        <v>-0.21394924053066711</v>
      </c>
      <c r="T75">
        <f t="shared" si="18"/>
        <v>-5.463518118678453E-2</v>
      </c>
      <c r="U75">
        <f t="shared" si="13"/>
        <v>-0.13011280464955691</v>
      </c>
      <c r="V75">
        <f t="shared" si="19"/>
        <v>-4.7542700517311876E-3</v>
      </c>
      <c r="W75">
        <f t="shared" si="20"/>
        <v>-1.9050041471346774E-2</v>
      </c>
      <c r="X75">
        <f t="shared" si="21"/>
        <v>-0.22792169251117739</v>
      </c>
    </row>
    <row r="76" spans="1:24">
      <c r="A76" s="1">
        <v>37195</v>
      </c>
      <c r="B76">
        <v>3101</v>
      </c>
      <c r="C76" s="10">
        <f t="shared" si="22"/>
        <v>-2.0221169036334863E-2</v>
      </c>
      <c r="D76">
        <v>921.93</v>
      </c>
      <c r="E76" s="10">
        <f t="shared" si="14"/>
        <v>4.2989829511386635E-2</v>
      </c>
      <c r="F76">
        <v>334</v>
      </c>
      <c r="G76" s="10">
        <f t="shared" si="15"/>
        <v>9.0634441087613649E-3</v>
      </c>
      <c r="H76">
        <v>435.88</v>
      </c>
      <c r="I76" s="10">
        <f t="shared" si="16"/>
        <v>-5.4941242790859102E-2</v>
      </c>
      <c r="J76">
        <v>211.04</v>
      </c>
      <c r="K76" s="10">
        <f t="shared" si="17"/>
        <v>0.29052773191463332</v>
      </c>
      <c r="T76">
        <f t="shared" si="18"/>
        <v>-2.6163834443137378E-2</v>
      </c>
      <c r="U76">
        <f t="shared" si="13"/>
        <v>4.9975924673421233E-2</v>
      </c>
      <c r="V76">
        <f t="shared" si="19"/>
        <v>1.2788710267272385E-3</v>
      </c>
      <c r="W76">
        <f t="shared" si="20"/>
        <v>-7.2886742646976213E-2</v>
      </c>
      <c r="X76">
        <f t="shared" si="21"/>
        <v>0.27655527993412304</v>
      </c>
    </row>
    <row r="77" spans="1:24">
      <c r="A77" s="1">
        <v>37225</v>
      </c>
      <c r="B77">
        <v>3135</v>
      </c>
      <c r="C77" s="10">
        <f t="shared" si="22"/>
        <v>1.096420509513063E-2</v>
      </c>
      <c r="D77">
        <v>1086.33</v>
      </c>
      <c r="E77" s="10">
        <f t="shared" si="14"/>
        <v>0.17832156454394577</v>
      </c>
      <c r="F77">
        <v>319</v>
      </c>
      <c r="G77" s="10">
        <f t="shared" si="15"/>
        <v>-4.4910179640718528E-2</v>
      </c>
      <c r="H77">
        <v>479.46</v>
      </c>
      <c r="I77" s="10">
        <f t="shared" si="16"/>
        <v>9.9981646324676543E-2</v>
      </c>
      <c r="J77">
        <v>238.8</v>
      </c>
      <c r="K77" s="10">
        <f t="shared" si="17"/>
        <v>0.13153904473085687</v>
      </c>
      <c r="T77">
        <f t="shared" si="18"/>
        <v>5.0215396883281135E-3</v>
      </c>
      <c r="U77">
        <f t="shared" si="13"/>
        <v>0.18530765970598037</v>
      </c>
      <c r="V77">
        <f t="shared" si="19"/>
        <v>-5.2694752722752654E-2</v>
      </c>
      <c r="W77">
        <f t="shared" si="20"/>
        <v>8.2036146468559432E-2</v>
      </c>
      <c r="X77">
        <f t="shared" si="21"/>
        <v>0.11756659275034659</v>
      </c>
    </row>
    <row r="78" spans="1:24">
      <c r="A78" s="1">
        <v>37256</v>
      </c>
      <c r="B78">
        <v>3098</v>
      </c>
      <c r="C78" s="10">
        <f t="shared" si="22"/>
        <v>-1.1802232854864481E-2</v>
      </c>
      <c r="D78">
        <v>1087.1500000000001</v>
      </c>
      <c r="E78" s="10">
        <f t="shared" si="14"/>
        <v>7.5483508694418333E-4</v>
      </c>
      <c r="F78">
        <v>309.5</v>
      </c>
      <c r="G78" s="10">
        <f t="shared" si="15"/>
        <v>-2.9780564263322873E-2</v>
      </c>
      <c r="H78">
        <v>446.01</v>
      </c>
      <c r="I78" s="10">
        <f t="shared" si="16"/>
        <v>-6.9765986735076946E-2</v>
      </c>
      <c r="J78">
        <v>228.55</v>
      </c>
      <c r="K78" s="10">
        <f t="shared" si="17"/>
        <v>-4.2922948073701894E-2</v>
      </c>
      <c r="T78">
        <f t="shared" si="18"/>
        <v>-1.7744898261666996E-2</v>
      </c>
      <c r="U78">
        <f t="shared" si="13"/>
        <v>7.7409302489787838E-3</v>
      </c>
      <c r="V78">
        <f t="shared" si="19"/>
        <v>-3.7565137345356998E-2</v>
      </c>
      <c r="W78">
        <f t="shared" si="20"/>
        <v>-8.7711486591194057E-2</v>
      </c>
      <c r="X78">
        <f t="shared" si="21"/>
        <v>-5.6895400054212168E-2</v>
      </c>
    </row>
    <row r="79" spans="1:24">
      <c r="A79" s="1">
        <v>37287</v>
      </c>
      <c r="B79">
        <v>3250</v>
      </c>
      <c r="C79" s="10">
        <f t="shared" si="22"/>
        <v>4.9063912201420257E-2</v>
      </c>
      <c r="D79">
        <v>1148.29</v>
      </c>
      <c r="E79" s="10">
        <f t="shared" si="14"/>
        <v>5.6238789495469677E-2</v>
      </c>
      <c r="F79">
        <v>340</v>
      </c>
      <c r="G79" s="10">
        <f t="shared" si="15"/>
        <v>9.8546042003230916E-2</v>
      </c>
      <c r="H79">
        <v>476.42</v>
      </c>
      <c r="I79" s="10">
        <f t="shared" si="16"/>
        <v>6.8182327750498928E-2</v>
      </c>
      <c r="J79">
        <v>240.8</v>
      </c>
      <c r="K79" s="10">
        <f t="shared" si="17"/>
        <v>5.3598774885145417E-2</v>
      </c>
      <c r="T79">
        <f t="shared" si="18"/>
        <v>4.3121246794617742E-2</v>
      </c>
      <c r="U79">
        <f t="shared" si="13"/>
        <v>6.3224884657504282E-2</v>
      </c>
      <c r="V79">
        <f t="shared" si="19"/>
        <v>9.0761468921196783E-2</v>
      </c>
      <c r="W79">
        <f t="shared" si="20"/>
        <v>5.0236827894381816E-2</v>
      </c>
      <c r="X79">
        <f t="shared" si="21"/>
        <v>3.9626322904635143E-2</v>
      </c>
    </row>
    <row r="80" spans="1:24">
      <c r="A80" s="1">
        <v>37315</v>
      </c>
      <c r="B80">
        <v>3576</v>
      </c>
      <c r="C80" s="10">
        <f t="shared" si="22"/>
        <v>0.10030769230769221</v>
      </c>
      <c r="D80">
        <v>1174.72</v>
      </c>
      <c r="E80" s="10">
        <f t="shared" si="14"/>
        <v>2.3016833726671848E-2</v>
      </c>
      <c r="F80">
        <v>318</v>
      </c>
      <c r="G80" s="10">
        <f t="shared" si="15"/>
        <v>-6.4705882352941169E-2</v>
      </c>
      <c r="H80">
        <v>509.88</v>
      </c>
      <c r="I80" s="10">
        <f t="shared" si="16"/>
        <v>7.0232148104613534E-2</v>
      </c>
      <c r="J80">
        <v>207.29</v>
      </c>
      <c r="K80" s="10">
        <f t="shared" si="17"/>
        <v>-0.13916112956810633</v>
      </c>
      <c r="T80">
        <f t="shared" si="18"/>
        <v>9.4365026900889687E-2</v>
      </c>
      <c r="U80">
        <f t="shared" si="13"/>
        <v>3.0002928888706447E-2</v>
      </c>
      <c r="V80">
        <f t="shared" si="19"/>
        <v>-7.2490455434975301E-2</v>
      </c>
      <c r="W80">
        <f t="shared" si="20"/>
        <v>5.2286648248496423E-2</v>
      </c>
      <c r="X80">
        <f t="shared" si="21"/>
        <v>-0.15313358154861662</v>
      </c>
    </row>
    <row r="81" spans="1:24">
      <c r="A81" s="1">
        <v>37344</v>
      </c>
      <c r="B81">
        <v>3487</v>
      </c>
      <c r="C81" s="10">
        <f t="shared" si="22"/>
        <v>-2.4888143176733823E-2</v>
      </c>
      <c r="D81">
        <v>1146.6300000000001</v>
      </c>
      <c r="E81" s="10">
        <f t="shared" si="14"/>
        <v>-2.3912081176791E-2</v>
      </c>
      <c r="F81">
        <v>335</v>
      </c>
      <c r="G81" s="10">
        <f t="shared" si="15"/>
        <v>5.3459119496855445E-2</v>
      </c>
      <c r="H81">
        <v>537.24</v>
      </c>
      <c r="I81" s="10">
        <f t="shared" si="16"/>
        <v>5.365968463167814E-2</v>
      </c>
      <c r="J81">
        <v>226.05</v>
      </c>
      <c r="K81" s="10">
        <f t="shared" si="17"/>
        <v>9.0501230160644708E-2</v>
      </c>
      <c r="T81">
        <f t="shared" si="18"/>
        <v>-3.0830808583536339E-2</v>
      </c>
      <c r="U81">
        <f t="shared" si="13"/>
        <v>-1.6925986014756401E-2</v>
      </c>
      <c r="V81">
        <f t="shared" si="19"/>
        <v>4.567454641482132E-2</v>
      </c>
      <c r="W81">
        <f t="shared" si="20"/>
        <v>3.5714184775561028E-2</v>
      </c>
      <c r="X81">
        <f t="shared" si="21"/>
        <v>7.6528778180134427E-2</v>
      </c>
    </row>
    <row r="82" spans="1:24">
      <c r="A82" s="1">
        <v>37376</v>
      </c>
      <c r="B82">
        <v>3215</v>
      </c>
      <c r="C82" s="10">
        <f t="shared" si="22"/>
        <v>-7.8004014912532282E-2</v>
      </c>
      <c r="D82">
        <v>1053.28</v>
      </c>
      <c r="E82" s="10">
        <f t="shared" si="14"/>
        <v>-8.1412487027201608E-2</v>
      </c>
      <c r="F82">
        <v>349</v>
      </c>
      <c r="G82" s="10">
        <f t="shared" si="15"/>
        <v>4.179104477611939E-2</v>
      </c>
      <c r="H82">
        <v>545.35</v>
      </c>
      <c r="I82" s="10">
        <f t="shared" si="16"/>
        <v>1.5095674186583308E-2</v>
      </c>
      <c r="J82">
        <v>198.04</v>
      </c>
      <c r="K82" s="10">
        <f t="shared" si="17"/>
        <v>-0.1239106392391065</v>
      </c>
      <c r="T82">
        <f t="shared" si="18"/>
        <v>-8.3946680319334804E-2</v>
      </c>
      <c r="U82">
        <f t="shared" si="13"/>
        <v>-7.4426391865167002E-2</v>
      </c>
      <c r="V82">
        <f t="shared" si="19"/>
        <v>3.4006471694085265E-2</v>
      </c>
      <c r="W82">
        <f t="shared" si="20"/>
        <v>-2.8498256695338071E-3</v>
      </c>
      <c r="X82">
        <f t="shared" si="21"/>
        <v>-0.13788309121961678</v>
      </c>
    </row>
    <row r="83" spans="1:24">
      <c r="A83" s="1">
        <v>37407</v>
      </c>
      <c r="B83">
        <v>3006</v>
      </c>
      <c r="C83" s="10">
        <f t="shared" si="22"/>
        <v>-6.5007776049766708E-2</v>
      </c>
      <c r="D83">
        <v>1075.5899999999999</v>
      </c>
      <c r="E83" s="10">
        <f t="shared" si="14"/>
        <v>2.1181452225428998E-2</v>
      </c>
      <c r="F83">
        <v>384</v>
      </c>
      <c r="G83" s="10">
        <f t="shared" si="15"/>
        <v>0.10028653295128942</v>
      </c>
      <c r="H83">
        <v>530.15</v>
      </c>
      <c r="I83" s="10">
        <f t="shared" si="16"/>
        <v>-2.7872008801687054E-2</v>
      </c>
      <c r="J83">
        <v>175.54</v>
      </c>
      <c r="K83" s="10">
        <f t="shared" si="17"/>
        <v>-0.11361341143203396</v>
      </c>
      <c r="T83">
        <f t="shared" si="18"/>
        <v>-7.095044145656923E-2</v>
      </c>
      <c r="U83">
        <f t="shared" si="13"/>
        <v>2.8167547387463597E-2</v>
      </c>
      <c r="V83">
        <f t="shared" si="19"/>
        <v>9.2501959869255287E-2</v>
      </c>
      <c r="W83">
        <f t="shared" si="20"/>
        <v>-4.5817508657804165E-2</v>
      </c>
      <c r="X83">
        <f t="shared" si="21"/>
        <v>-0.12758586341254424</v>
      </c>
    </row>
    <row r="84" spans="1:24">
      <c r="A84" s="1">
        <v>37435</v>
      </c>
      <c r="B84">
        <v>2716</v>
      </c>
      <c r="C84" s="10">
        <f t="shared" si="22"/>
        <v>-9.6473719228210242E-2</v>
      </c>
      <c r="D84">
        <v>993.8</v>
      </c>
      <c r="E84" s="10">
        <f t="shared" si="14"/>
        <v>-7.6041986258704508E-2</v>
      </c>
      <c r="F84">
        <v>335</v>
      </c>
      <c r="G84" s="10">
        <f t="shared" si="15"/>
        <v>-0.12760416666666663</v>
      </c>
      <c r="H84">
        <v>526.09</v>
      </c>
      <c r="I84" s="10">
        <f t="shared" si="16"/>
        <v>-7.6582099405827497E-3</v>
      </c>
      <c r="J84">
        <v>169.54</v>
      </c>
      <c r="K84" s="10">
        <f t="shared" si="17"/>
        <v>-3.4180243819072587E-2</v>
      </c>
      <c r="T84">
        <f t="shared" si="18"/>
        <v>-0.10241638463501276</v>
      </c>
      <c r="U84">
        <f t="shared" si="13"/>
        <v>-6.9055891096669902E-2</v>
      </c>
      <c r="V84">
        <f t="shared" si="19"/>
        <v>-0.13538873974870075</v>
      </c>
      <c r="W84">
        <f t="shared" si="20"/>
        <v>-2.5603709796699865E-2</v>
      </c>
      <c r="X84">
        <f t="shared" si="21"/>
        <v>-4.8152695799582861E-2</v>
      </c>
    </row>
    <row r="85" spans="1:24">
      <c r="A85" s="1">
        <v>37468</v>
      </c>
      <c r="B85">
        <v>2290</v>
      </c>
      <c r="C85" s="10">
        <f t="shared" si="22"/>
        <v>-0.15684830633284241</v>
      </c>
      <c r="D85">
        <v>908.72</v>
      </c>
      <c r="E85" s="10">
        <f t="shared" si="14"/>
        <v>-8.5610786878647538E-2</v>
      </c>
      <c r="F85">
        <v>298</v>
      </c>
      <c r="G85" s="10">
        <f t="shared" si="15"/>
        <v>-0.11044776119402988</v>
      </c>
      <c r="H85">
        <v>456.15</v>
      </c>
      <c r="I85" s="10">
        <f t="shared" si="16"/>
        <v>-0.13294303256096873</v>
      </c>
      <c r="J85">
        <v>133.53</v>
      </c>
      <c r="K85" s="10">
        <f t="shared" si="17"/>
        <v>-0.21239825409932755</v>
      </c>
      <c r="T85">
        <f t="shared" si="18"/>
        <v>-0.16279097173964494</v>
      </c>
      <c r="U85">
        <f t="shared" si="13"/>
        <v>-7.8624691716612932E-2</v>
      </c>
      <c r="V85">
        <f t="shared" si="19"/>
        <v>-0.11823233427606401</v>
      </c>
      <c r="W85">
        <f t="shared" si="20"/>
        <v>-0.15088853241708586</v>
      </c>
      <c r="X85">
        <f t="shared" si="21"/>
        <v>-0.22637070607983784</v>
      </c>
    </row>
    <row r="86" spans="1:24">
      <c r="A86" s="1">
        <v>37498</v>
      </c>
      <c r="B86">
        <v>1822</v>
      </c>
      <c r="C86" s="10">
        <f t="shared" si="22"/>
        <v>-0.2043668122270742</v>
      </c>
      <c r="D86">
        <v>936.8</v>
      </c>
      <c r="E86" s="10">
        <f t="shared" si="14"/>
        <v>3.0900607447838624E-2</v>
      </c>
      <c r="F86">
        <v>306</v>
      </c>
      <c r="G86" s="10">
        <f t="shared" si="15"/>
        <v>2.6845637583892579E-2</v>
      </c>
      <c r="H86">
        <v>472.37</v>
      </c>
      <c r="I86" s="10">
        <f t="shared" si="16"/>
        <v>3.5558478570645757E-2</v>
      </c>
      <c r="J86">
        <v>129.03</v>
      </c>
      <c r="K86" s="10">
        <f t="shared" si="17"/>
        <v>-3.370029206919789E-2</v>
      </c>
      <c r="T86">
        <f t="shared" si="18"/>
        <v>-0.21030947763387672</v>
      </c>
      <c r="U86">
        <f t="shared" si="13"/>
        <v>3.7886702609873223E-2</v>
      </c>
      <c r="V86">
        <f t="shared" si="19"/>
        <v>1.9061064501858453E-2</v>
      </c>
      <c r="W86">
        <f t="shared" si="20"/>
        <v>1.7612978714528642E-2</v>
      </c>
      <c r="X86">
        <f t="shared" si="21"/>
        <v>-4.7672744049708164E-2</v>
      </c>
    </row>
    <row r="87" spans="1:24">
      <c r="A87" s="1">
        <v>37529</v>
      </c>
      <c r="B87">
        <v>1928</v>
      </c>
      <c r="C87" s="10">
        <f t="shared" si="22"/>
        <v>5.8177826564215218E-2</v>
      </c>
      <c r="D87">
        <v>844.28</v>
      </c>
      <c r="E87" s="10">
        <f t="shared" si="14"/>
        <v>-9.8761742100768601E-2</v>
      </c>
      <c r="F87">
        <v>192</v>
      </c>
      <c r="G87" s="10">
        <f t="shared" si="15"/>
        <v>-0.37254901960784315</v>
      </c>
      <c r="H87">
        <v>447.03</v>
      </c>
      <c r="I87" s="10">
        <f t="shared" si="16"/>
        <v>-5.3644388932404752E-2</v>
      </c>
      <c r="J87">
        <v>112.52</v>
      </c>
      <c r="K87" s="10">
        <f t="shared" si="17"/>
        <v>-0.12795473920793621</v>
      </c>
      <c r="T87">
        <f t="shared" si="18"/>
        <v>5.2235161157412703E-2</v>
      </c>
      <c r="U87">
        <f t="shared" si="13"/>
        <v>-9.1775646938733996E-2</v>
      </c>
      <c r="V87">
        <f t="shared" si="19"/>
        <v>-0.38033359268987726</v>
      </c>
      <c r="W87">
        <f t="shared" si="20"/>
        <v>-7.1589888788521863E-2</v>
      </c>
      <c r="X87">
        <f t="shared" si="21"/>
        <v>-0.14192719118844649</v>
      </c>
    </row>
    <row r="88" spans="1:24">
      <c r="A88" s="1">
        <v>37560</v>
      </c>
      <c r="B88">
        <v>2385</v>
      </c>
      <c r="C88" s="10">
        <f t="shared" si="22"/>
        <v>0.23703319502074693</v>
      </c>
      <c r="D88">
        <v>954.15</v>
      </c>
      <c r="E88" s="10">
        <f t="shared" si="14"/>
        <v>0.13013455251812189</v>
      </c>
      <c r="F88">
        <v>186.25</v>
      </c>
      <c r="G88" s="10">
        <f t="shared" si="15"/>
        <v>-2.994791666666663E-2</v>
      </c>
      <c r="H88">
        <v>461.22</v>
      </c>
      <c r="I88" s="10">
        <f t="shared" si="16"/>
        <v>3.1742836051271928E-2</v>
      </c>
      <c r="J88">
        <v>146.03</v>
      </c>
      <c r="K88" s="10">
        <f t="shared" si="17"/>
        <v>0.29781372200497702</v>
      </c>
      <c r="T88">
        <f t="shared" si="18"/>
        <v>0.23109052961394441</v>
      </c>
      <c r="U88">
        <f t="shared" si="13"/>
        <v>0.1371206476801565</v>
      </c>
      <c r="V88">
        <f t="shared" si="19"/>
        <v>-3.7732489748700755E-2</v>
      </c>
      <c r="W88">
        <f t="shared" si="20"/>
        <v>1.3797336195154813E-2</v>
      </c>
      <c r="X88">
        <f t="shared" si="21"/>
        <v>0.28384127002446674</v>
      </c>
    </row>
    <row r="89" spans="1:24">
      <c r="A89" s="1">
        <v>37589</v>
      </c>
      <c r="B89">
        <v>2446</v>
      </c>
      <c r="C89" s="10">
        <f t="shared" si="22"/>
        <v>2.5576519916142626E-2</v>
      </c>
      <c r="D89">
        <v>1075.5899999999999</v>
      </c>
      <c r="E89" s="10">
        <f t="shared" si="14"/>
        <v>0.1272755855997485</v>
      </c>
      <c r="F89">
        <v>169.25</v>
      </c>
      <c r="G89" s="10">
        <f t="shared" si="15"/>
        <v>-9.1275167785234923E-2</v>
      </c>
      <c r="H89">
        <v>432.84</v>
      </c>
      <c r="I89" s="10">
        <f t="shared" si="16"/>
        <v>-6.1532457395603091E-2</v>
      </c>
      <c r="J89">
        <v>156.78</v>
      </c>
      <c r="K89" s="10">
        <f t="shared" si="17"/>
        <v>7.3615010614257237E-2</v>
      </c>
      <c r="T89">
        <f t="shared" si="18"/>
        <v>1.9633854509340111E-2</v>
      </c>
      <c r="U89">
        <f t="shared" si="13"/>
        <v>0.1342616807617831</v>
      </c>
      <c r="V89">
        <f t="shared" si="19"/>
        <v>-9.9059740867269055E-2</v>
      </c>
      <c r="W89">
        <f t="shared" si="20"/>
        <v>-7.9477957251720202E-2</v>
      </c>
      <c r="X89">
        <f t="shared" si="21"/>
        <v>5.9642558633746963E-2</v>
      </c>
    </row>
    <row r="90" spans="1:24">
      <c r="A90" s="1">
        <v>37621</v>
      </c>
      <c r="B90">
        <v>2220</v>
      </c>
      <c r="C90" s="10">
        <f t="shared" si="22"/>
        <v>-9.2395748160261637E-2</v>
      </c>
      <c r="D90">
        <v>1024.3699999999999</v>
      </c>
      <c r="E90" s="10">
        <f t="shared" si="14"/>
        <v>-4.7620375793750447E-2</v>
      </c>
      <c r="F90">
        <v>124</v>
      </c>
      <c r="G90" s="10">
        <f t="shared" si="15"/>
        <v>-0.26735598227474155</v>
      </c>
      <c r="H90">
        <v>385.19</v>
      </c>
      <c r="I90" s="10">
        <f t="shared" si="16"/>
        <v>-0.11008686812679047</v>
      </c>
      <c r="J90">
        <v>133.03</v>
      </c>
      <c r="K90" s="10">
        <f t="shared" si="17"/>
        <v>-0.15148615894884554</v>
      </c>
      <c r="T90">
        <f t="shared" si="18"/>
        <v>-9.8338413567064159E-2</v>
      </c>
      <c r="U90">
        <f t="shared" si="13"/>
        <v>-4.0634280631715848E-2</v>
      </c>
      <c r="V90">
        <f t="shared" si="19"/>
        <v>-0.27514055535677567</v>
      </c>
      <c r="W90">
        <f t="shared" si="20"/>
        <v>-0.1280323679829076</v>
      </c>
      <c r="X90">
        <f t="shared" si="21"/>
        <v>-0.16545861092935582</v>
      </c>
    </row>
    <row r="91" spans="1:24">
      <c r="A91" s="1">
        <v>37652</v>
      </c>
      <c r="B91">
        <v>2055</v>
      </c>
      <c r="C91" s="10">
        <f t="shared" si="22"/>
        <v>-7.4324324324324342E-2</v>
      </c>
      <c r="D91">
        <v>918.63</v>
      </c>
      <c r="E91" s="10">
        <f t="shared" si="14"/>
        <v>-0.1032244208635551</v>
      </c>
      <c r="F91">
        <v>113.75</v>
      </c>
      <c r="G91" s="10">
        <f t="shared" si="15"/>
        <v>-8.2661290322580627E-2</v>
      </c>
      <c r="H91">
        <v>349.72</v>
      </c>
      <c r="I91" s="10">
        <f t="shared" si="16"/>
        <v>-9.208442586775345E-2</v>
      </c>
      <c r="J91">
        <v>118.02</v>
      </c>
      <c r="K91" s="10">
        <f t="shared" si="17"/>
        <v>-0.11283169209952648</v>
      </c>
      <c r="T91">
        <f t="shared" si="18"/>
        <v>-8.0266989731126864E-2</v>
      </c>
      <c r="U91">
        <f t="shared" si="13"/>
        <v>-9.6238325701520494E-2</v>
      </c>
      <c r="V91">
        <f t="shared" si="19"/>
        <v>-9.044586340461476E-2</v>
      </c>
      <c r="W91">
        <f t="shared" si="20"/>
        <v>-0.11002992572387056</v>
      </c>
      <c r="X91">
        <f t="shared" si="21"/>
        <v>-0.12680414408003676</v>
      </c>
    </row>
    <row r="92" spans="1:24">
      <c r="A92" s="1">
        <v>37680</v>
      </c>
      <c r="B92">
        <v>2048</v>
      </c>
      <c r="C92" s="10">
        <f t="shared" si="22"/>
        <v>-3.4063260340632118E-3</v>
      </c>
      <c r="D92">
        <v>1061.54</v>
      </c>
      <c r="E92" s="10">
        <f t="shared" si="14"/>
        <v>0.15556861848622394</v>
      </c>
      <c r="F92">
        <v>110</v>
      </c>
      <c r="G92" s="10">
        <f t="shared" si="15"/>
        <v>-3.2967032967032961E-2</v>
      </c>
      <c r="H92">
        <v>390.26</v>
      </c>
      <c r="I92" s="10">
        <f t="shared" si="16"/>
        <v>0.11592130847535165</v>
      </c>
      <c r="J92">
        <v>133.78</v>
      </c>
      <c r="K92" s="10">
        <f t="shared" si="17"/>
        <v>0.133536688696831</v>
      </c>
      <c r="T92">
        <f t="shared" si="18"/>
        <v>-9.3489914408657285E-3</v>
      </c>
      <c r="U92">
        <f t="shared" si="13"/>
        <v>0.16255471364825855</v>
      </c>
      <c r="V92">
        <f t="shared" si="19"/>
        <v>-4.0751606049067086E-2</v>
      </c>
      <c r="W92">
        <f t="shared" si="20"/>
        <v>9.7975808619234536E-2</v>
      </c>
      <c r="X92">
        <f t="shared" si="21"/>
        <v>0.11956423671632072</v>
      </c>
    </row>
    <row r="93" spans="1:24">
      <c r="A93" s="1">
        <v>37711</v>
      </c>
      <c r="B93">
        <v>2157</v>
      </c>
      <c r="C93" s="10">
        <f t="shared" si="22"/>
        <v>5.322265625E-2</v>
      </c>
      <c r="D93">
        <v>973.98</v>
      </c>
      <c r="E93" s="10">
        <f t="shared" si="14"/>
        <v>-8.2483938429074644E-2</v>
      </c>
      <c r="F93">
        <v>112</v>
      </c>
      <c r="G93" s="10">
        <f t="shared" si="15"/>
        <v>1.8181818181818077E-2</v>
      </c>
      <c r="H93">
        <v>389.25</v>
      </c>
      <c r="I93" s="10">
        <f t="shared" si="16"/>
        <v>-2.5880182442473698E-3</v>
      </c>
      <c r="J93">
        <v>115.02</v>
      </c>
      <c r="K93" s="10">
        <f t="shared" si="17"/>
        <v>-0.14023022873374202</v>
      </c>
      <c r="T93">
        <f t="shared" si="18"/>
        <v>4.7279990843197485E-2</v>
      </c>
      <c r="U93">
        <f t="shared" si="13"/>
        <v>-7.5497843267040038E-2</v>
      </c>
      <c r="V93">
        <f t="shared" si="19"/>
        <v>1.0397245099783951E-2</v>
      </c>
      <c r="W93">
        <f t="shared" si="20"/>
        <v>-2.0533518100364485E-2</v>
      </c>
      <c r="X93">
        <f t="shared" si="21"/>
        <v>-0.1542026807142523</v>
      </c>
    </row>
    <row r="94" spans="1:24">
      <c r="A94" s="1">
        <v>37741</v>
      </c>
      <c r="B94">
        <v>2455</v>
      </c>
      <c r="C94" s="10">
        <f t="shared" si="22"/>
        <v>0.13815484469170136</v>
      </c>
      <c r="D94">
        <v>988.02</v>
      </c>
      <c r="E94" s="10">
        <f t="shared" si="14"/>
        <v>1.4415080391794399E-2</v>
      </c>
      <c r="F94">
        <v>127</v>
      </c>
      <c r="G94" s="10">
        <f t="shared" si="15"/>
        <v>0.1339285714285714</v>
      </c>
      <c r="H94">
        <v>456.66</v>
      </c>
      <c r="I94" s="10">
        <f t="shared" si="16"/>
        <v>0.17317919075144506</v>
      </c>
      <c r="J94">
        <v>138.78</v>
      </c>
      <c r="K94" s="10">
        <f t="shared" si="17"/>
        <v>0.20657276995305174</v>
      </c>
      <c r="T94">
        <f t="shared" si="18"/>
        <v>0.13221217928489884</v>
      </c>
      <c r="U94">
        <f t="shared" si="13"/>
        <v>2.1401175553828998E-2</v>
      </c>
      <c r="V94">
        <f t="shared" si="19"/>
        <v>0.12614399834653728</v>
      </c>
      <c r="W94">
        <f t="shared" si="20"/>
        <v>0.15523369089532793</v>
      </c>
      <c r="X94">
        <f t="shared" si="21"/>
        <v>0.19260031797254146</v>
      </c>
    </row>
    <row r="95" spans="1:24">
      <c r="A95" s="1">
        <v>37771</v>
      </c>
      <c r="B95">
        <v>2473</v>
      </c>
      <c r="C95" s="10">
        <f t="shared" si="22"/>
        <v>7.3319755600813608E-3</v>
      </c>
      <c r="D95">
        <v>988.02</v>
      </c>
      <c r="E95" s="10">
        <f t="shared" si="14"/>
        <v>0</v>
      </c>
      <c r="F95">
        <v>129.5</v>
      </c>
      <c r="G95" s="10">
        <f t="shared" si="15"/>
        <v>1.9685039370078705E-2</v>
      </c>
      <c r="H95">
        <v>456.15</v>
      </c>
      <c r="I95" s="10">
        <f t="shared" si="16"/>
        <v>-1.1168046248851704E-3</v>
      </c>
      <c r="J95">
        <v>160.28</v>
      </c>
      <c r="K95" s="10">
        <f t="shared" si="17"/>
        <v>0.15492145842340399</v>
      </c>
      <c r="T95">
        <f t="shared" si="18"/>
        <v>1.389310153278844E-3</v>
      </c>
      <c r="U95">
        <f t="shared" si="13"/>
        <v>6.9860951620346005E-3</v>
      </c>
      <c r="V95">
        <f t="shared" si="19"/>
        <v>1.190046628804458E-2</v>
      </c>
      <c r="W95">
        <f t="shared" si="20"/>
        <v>-1.9062304481002285E-2</v>
      </c>
      <c r="X95">
        <f t="shared" si="21"/>
        <v>0.14094900644289371</v>
      </c>
    </row>
    <row r="96" spans="1:24">
      <c r="A96" s="1">
        <v>37802</v>
      </c>
      <c r="B96">
        <v>2430</v>
      </c>
      <c r="C96" s="10">
        <f t="shared" si="22"/>
        <v>-1.7387788111605351E-2</v>
      </c>
      <c r="D96">
        <v>941.76</v>
      </c>
      <c r="E96" s="10">
        <f t="shared" si="14"/>
        <v>-4.6820914556385484E-2</v>
      </c>
      <c r="F96">
        <v>142.5</v>
      </c>
      <c r="G96" s="10">
        <f t="shared" si="15"/>
        <v>0.10038610038610041</v>
      </c>
      <c r="H96">
        <v>430.56</v>
      </c>
      <c r="I96" s="10">
        <f t="shared" si="16"/>
        <v>-5.6099967116080229E-2</v>
      </c>
      <c r="J96">
        <v>162.03</v>
      </c>
      <c r="K96" s="10">
        <f t="shared" si="17"/>
        <v>1.0918392812578004E-2</v>
      </c>
      <c r="T96">
        <f t="shared" si="18"/>
        <v>-2.3330453518407866E-2</v>
      </c>
      <c r="U96">
        <f t="shared" si="13"/>
        <v>-3.9834819394350886E-2</v>
      </c>
      <c r="V96">
        <f t="shared" si="19"/>
        <v>9.2601527304066275E-2</v>
      </c>
      <c r="W96">
        <f t="shared" si="20"/>
        <v>-7.4045466972197341E-2</v>
      </c>
      <c r="X96">
        <f t="shared" si="21"/>
        <v>-3.0540591679322701E-3</v>
      </c>
    </row>
    <row r="97" spans="1:24">
      <c r="A97" s="1">
        <v>37833</v>
      </c>
      <c r="B97">
        <v>2483</v>
      </c>
      <c r="C97" s="10">
        <f t="shared" si="22"/>
        <v>2.1810699588477256E-2</v>
      </c>
      <c r="D97">
        <v>1065.67</v>
      </c>
      <c r="E97" s="10">
        <f t="shared" si="14"/>
        <v>0.13157279986408432</v>
      </c>
      <c r="F97">
        <v>154.25</v>
      </c>
      <c r="G97" s="10">
        <f t="shared" si="15"/>
        <v>8.2456140350877227E-2</v>
      </c>
      <c r="H97">
        <v>439.17</v>
      </c>
      <c r="I97" s="10">
        <f t="shared" si="16"/>
        <v>1.9997212931995634E-2</v>
      </c>
      <c r="J97">
        <v>184.29</v>
      </c>
      <c r="K97" s="10">
        <f t="shared" si="17"/>
        <v>0.13738196630253641</v>
      </c>
      <c r="T97">
        <f t="shared" si="18"/>
        <v>1.5868034181674741E-2</v>
      </c>
      <c r="U97">
        <f t="shared" si="13"/>
        <v>0.13855889502611893</v>
      </c>
      <c r="V97">
        <f t="shared" si="19"/>
        <v>7.4671567268843095E-2</v>
      </c>
      <c r="W97">
        <f t="shared" si="20"/>
        <v>2.0517130758785189E-3</v>
      </c>
      <c r="X97">
        <f t="shared" si="21"/>
        <v>0.12340951432202613</v>
      </c>
    </row>
    <row r="98" spans="1:24">
      <c r="A98" s="1">
        <v>37862</v>
      </c>
      <c r="B98">
        <v>2430</v>
      </c>
      <c r="C98" s="10">
        <f t="shared" si="22"/>
        <v>-2.134514699959722E-2</v>
      </c>
      <c r="D98">
        <v>1149.1099999999999</v>
      </c>
      <c r="E98" s="10">
        <f t="shared" si="14"/>
        <v>7.8298159843103177E-2</v>
      </c>
      <c r="F98">
        <v>170.75</v>
      </c>
      <c r="G98" s="10">
        <f t="shared" si="15"/>
        <v>0.10696920583468406</v>
      </c>
      <c r="H98">
        <v>466.29</v>
      </c>
      <c r="I98" s="10">
        <f t="shared" si="16"/>
        <v>6.1752851970763079E-2</v>
      </c>
      <c r="J98">
        <v>169.04</v>
      </c>
      <c r="K98" s="10">
        <f t="shared" si="17"/>
        <v>-8.2750013565575986E-2</v>
      </c>
      <c r="T98">
        <f t="shared" si="18"/>
        <v>-2.7287812406399735E-2</v>
      </c>
      <c r="U98">
        <f t="shared" si="13"/>
        <v>8.5284255005137782E-2</v>
      </c>
      <c r="V98">
        <f t="shared" si="19"/>
        <v>9.9184632752649923E-2</v>
      </c>
      <c r="W98">
        <f t="shared" si="20"/>
        <v>4.3807352114645967E-2</v>
      </c>
      <c r="X98">
        <f t="shared" si="21"/>
        <v>-9.6722465546086267E-2</v>
      </c>
    </row>
    <row r="99" spans="1:24">
      <c r="A99" s="1">
        <v>37894</v>
      </c>
      <c r="B99">
        <v>2542</v>
      </c>
      <c r="C99" s="10">
        <f t="shared" si="22"/>
        <v>4.6090534979423836E-2</v>
      </c>
      <c r="D99">
        <v>1059.8900000000001</v>
      </c>
      <c r="E99" s="10">
        <f t="shared" si="14"/>
        <v>-7.7642697391894444E-2</v>
      </c>
      <c r="F99">
        <v>168</v>
      </c>
      <c r="G99" s="10">
        <f t="shared" si="15"/>
        <v>-1.6105417276720324E-2</v>
      </c>
      <c r="H99">
        <v>462.23</v>
      </c>
      <c r="I99" s="10">
        <f t="shared" si="16"/>
        <v>-8.7070278153080771E-3</v>
      </c>
      <c r="J99">
        <v>164.28</v>
      </c>
      <c r="K99" s="10">
        <f t="shared" si="17"/>
        <v>-2.8159015617605254E-2</v>
      </c>
      <c r="T99">
        <f t="shared" si="18"/>
        <v>4.0147869572621321E-2</v>
      </c>
      <c r="U99">
        <f t="shared" si="13"/>
        <v>-7.0656602229859838E-2</v>
      </c>
      <c r="V99">
        <f t="shared" si="19"/>
        <v>-2.388999035875445E-2</v>
      </c>
      <c r="W99">
        <f t="shared" si="20"/>
        <v>-2.6652527671425192E-2</v>
      </c>
      <c r="X99">
        <f t="shared" si="21"/>
        <v>-4.2131467598115528E-2</v>
      </c>
    </row>
    <row r="100" spans="1:24">
      <c r="A100" s="1">
        <v>37925</v>
      </c>
      <c r="B100">
        <v>2768</v>
      </c>
      <c r="C100" s="10">
        <f t="shared" si="22"/>
        <v>8.8906372934697053E-2</v>
      </c>
      <c r="D100">
        <v>1180.5</v>
      </c>
      <c r="E100" s="10">
        <f t="shared" si="14"/>
        <v>0.11379482776514527</v>
      </c>
      <c r="F100">
        <v>183</v>
      </c>
      <c r="G100" s="10">
        <f t="shared" si="15"/>
        <v>8.9285714285714191E-2</v>
      </c>
      <c r="H100">
        <v>466.29</v>
      </c>
      <c r="I100" s="10">
        <f t="shared" si="16"/>
        <v>8.7835060467733594E-3</v>
      </c>
      <c r="J100">
        <v>186.54</v>
      </c>
      <c r="K100" s="10">
        <f t="shared" si="17"/>
        <v>0.13550036523009501</v>
      </c>
      <c r="T100">
        <f t="shared" si="18"/>
        <v>8.2963707527894531E-2</v>
      </c>
      <c r="U100">
        <f t="shared" si="13"/>
        <v>0.12078092292717987</v>
      </c>
      <c r="V100">
        <f t="shared" si="19"/>
        <v>8.1501141203680058E-2</v>
      </c>
      <c r="W100">
        <f t="shared" si="20"/>
        <v>-9.1619938093437554E-3</v>
      </c>
      <c r="X100">
        <f t="shared" si="21"/>
        <v>0.12152791324958473</v>
      </c>
    </row>
    <row r="101" spans="1:24">
      <c r="A101" s="1">
        <v>37953</v>
      </c>
      <c r="B101">
        <v>2639</v>
      </c>
      <c r="C101" s="10">
        <f t="shared" si="22"/>
        <v>-4.6604046242774588E-2</v>
      </c>
      <c r="D101">
        <v>1147.46</v>
      </c>
      <c r="E101" s="10">
        <f t="shared" si="14"/>
        <v>-2.7988140618382062E-2</v>
      </c>
      <c r="F101">
        <v>174.25</v>
      </c>
      <c r="G101" s="10">
        <f t="shared" si="15"/>
        <v>-4.7814207650273222E-2</v>
      </c>
      <c r="H101">
        <v>449.82</v>
      </c>
      <c r="I101" s="10">
        <f t="shared" si="16"/>
        <v>-3.5321366531557707E-2</v>
      </c>
      <c r="J101">
        <v>181.29</v>
      </c>
      <c r="K101" s="10">
        <f t="shared" si="17"/>
        <v>-2.8144097780636868E-2</v>
      </c>
      <c r="T101">
        <f t="shared" si="18"/>
        <v>-5.2546711649577103E-2</v>
      </c>
      <c r="U101">
        <f t="shared" si="13"/>
        <v>-2.1002045456347464E-2</v>
      </c>
      <c r="V101">
        <f t="shared" si="19"/>
        <v>-5.5598780732307347E-2</v>
      </c>
      <c r="W101">
        <f t="shared" si="20"/>
        <v>-5.3266866387674819E-2</v>
      </c>
      <c r="X101">
        <f t="shared" si="21"/>
        <v>-4.2116549761147141E-2</v>
      </c>
    </row>
    <row r="102" spans="1:24">
      <c r="A102" s="1">
        <v>37986</v>
      </c>
      <c r="B102">
        <v>2680</v>
      </c>
      <c r="C102" s="10">
        <f t="shared" si="22"/>
        <v>1.5536187949981128E-2</v>
      </c>
      <c r="D102">
        <v>1274.68</v>
      </c>
      <c r="E102" s="10">
        <f t="shared" si="14"/>
        <v>0.11087096717968392</v>
      </c>
      <c r="F102">
        <v>168.25</v>
      </c>
      <c r="G102" s="10">
        <f t="shared" si="15"/>
        <v>-3.4433285509325673E-2</v>
      </c>
      <c r="H102">
        <v>432.58</v>
      </c>
      <c r="I102" s="10">
        <f t="shared" si="16"/>
        <v>-3.8326441687786206E-2</v>
      </c>
      <c r="J102">
        <v>175.79</v>
      </c>
      <c r="K102" s="10">
        <f t="shared" si="17"/>
        <v>-3.0338132274256746E-2</v>
      </c>
      <c r="T102">
        <f t="shared" si="18"/>
        <v>9.5935225431786116E-3</v>
      </c>
      <c r="U102">
        <f t="shared" si="13"/>
        <v>0.11785706234171853</v>
      </c>
      <c r="V102">
        <f t="shared" si="19"/>
        <v>-4.2217858591359798E-2</v>
      </c>
      <c r="W102">
        <f t="shared" si="20"/>
        <v>-5.6271941543903317E-2</v>
      </c>
      <c r="X102">
        <f t="shared" si="21"/>
        <v>-4.431058425476702E-2</v>
      </c>
    </row>
    <row r="103" spans="1:24">
      <c r="A103" s="1">
        <v>38016</v>
      </c>
      <c r="B103">
        <v>2602</v>
      </c>
      <c r="C103" s="10">
        <f t="shared" si="22"/>
        <v>-2.9104477611940349E-2</v>
      </c>
      <c r="D103">
        <v>1206.1099999999999</v>
      </c>
      <c r="E103" s="10">
        <f t="shared" si="14"/>
        <v>-5.3793893369316392E-2</v>
      </c>
      <c r="F103">
        <v>164.5</v>
      </c>
      <c r="G103" s="10">
        <f t="shared" si="15"/>
        <v>-2.2288261515601815E-2</v>
      </c>
      <c r="H103">
        <v>440.95</v>
      </c>
      <c r="I103" s="10">
        <f t="shared" si="16"/>
        <v>1.9349022146192718E-2</v>
      </c>
      <c r="J103">
        <v>195.54</v>
      </c>
      <c r="K103" s="10">
        <f t="shared" si="17"/>
        <v>0.11234996302406275</v>
      </c>
      <c r="T103">
        <f t="shared" si="18"/>
        <v>-3.5047143018742864E-2</v>
      </c>
      <c r="U103">
        <f t="shared" si="13"/>
        <v>-4.6807798207281794E-2</v>
      </c>
      <c r="V103">
        <f t="shared" si="19"/>
        <v>-3.007283459763594E-2</v>
      </c>
      <c r="W103">
        <f t="shared" si="20"/>
        <v>1.4035222900756032E-3</v>
      </c>
      <c r="X103">
        <f t="shared" si="21"/>
        <v>9.8377511043552468E-2</v>
      </c>
    </row>
    <row r="104" spans="1:24">
      <c r="A104" s="1">
        <v>38044</v>
      </c>
      <c r="B104">
        <v>2552</v>
      </c>
      <c r="C104" s="10">
        <f t="shared" si="22"/>
        <v>-1.9215987701767911E-2</v>
      </c>
      <c r="D104">
        <v>1190.42</v>
      </c>
      <c r="E104" s="10">
        <f t="shared" si="14"/>
        <v>-1.3008763711435778E-2</v>
      </c>
      <c r="F104">
        <v>190.25</v>
      </c>
      <c r="G104" s="10">
        <f t="shared" si="15"/>
        <v>0.15653495440729492</v>
      </c>
      <c r="H104">
        <v>452.1</v>
      </c>
      <c r="I104" s="10">
        <f t="shared" si="16"/>
        <v>2.5286313641002423E-2</v>
      </c>
      <c r="J104">
        <v>192.79</v>
      </c>
      <c r="K104" s="10">
        <f t="shared" si="17"/>
        <v>-1.4063618696941838E-2</v>
      </c>
      <c r="T104">
        <f t="shared" si="18"/>
        <v>-2.5158653108570427E-2</v>
      </c>
      <c r="U104">
        <f t="shared" si="13"/>
        <v>-6.0226685494011774E-3</v>
      </c>
      <c r="V104">
        <f t="shared" si="19"/>
        <v>0.14875038132526081</v>
      </c>
      <c r="W104">
        <f t="shared" si="20"/>
        <v>7.3408137848853076E-3</v>
      </c>
      <c r="X104">
        <f t="shared" si="21"/>
        <v>-2.8036070677452112E-2</v>
      </c>
    </row>
    <row r="105" spans="1:24">
      <c r="A105" s="1">
        <v>38077</v>
      </c>
      <c r="B105">
        <v>2523</v>
      </c>
      <c r="C105" s="10">
        <f t="shared" si="22"/>
        <v>-1.1363636363636354E-2</v>
      </c>
      <c r="D105">
        <v>1108.6300000000001</v>
      </c>
      <c r="E105" s="10">
        <f t="shared" si="14"/>
        <v>-6.8706842962987791E-2</v>
      </c>
      <c r="F105">
        <v>201</v>
      </c>
      <c r="G105" s="10">
        <f t="shared" si="15"/>
        <v>5.6504599211563811E-2</v>
      </c>
      <c r="H105">
        <v>457.92</v>
      </c>
      <c r="I105" s="10">
        <f t="shared" si="16"/>
        <v>1.2873258128732523E-2</v>
      </c>
      <c r="J105">
        <v>180.29</v>
      </c>
      <c r="K105" s="10">
        <f t="shared" si="17"/>
        <v>-6.4837387831319093E-2</v>
      </c>
      <c r="T105">
        <f t="shared" si="18"/>
        <v>-1.7306301770438869E-2</v>
      </c>
      <c r="U105">
        <f t="shared" si="13"/>
        <v>-6.1720747800953192E-2</v>
      </c>
      <c r="V105">
        <f t="shared" si="19"/>
        <v>4.8720026129529685E-2</v>
      </c>
      <c r="W105">
        <f t="shared" si="20"/>
        <v>-5.0722417273845917E-3</v>
      </c>
      <c r="X105">
        <f t="shared" si="21"/>
        <v>-7.8809839811829374E-2</v>
      </c>
    </row>
    <row r="106" spans="1:24">
      <c r="A106" s="1">
        <v>38107</v>
      </c>
      <c r="B106">
        <v>2637</v>
      </c>
      <c r="C106" s="10">
        <f t="shared" si="22"/>
        <v>4.5184304399524367E-2</v>
      </c>
      <c r="D106">
        <v>1021.89</v>
      </c>
      <c r="E106" s="10">
        <f t="shared" si="14"/>
        <v>-7.8240711508799299E-2</v>
      </c>
      <c r="F106">
        <v>209.75</v>
      </c>
      <c r="G106" s="10">
        <f t="shared" si="15"/>
        <v>4.3532338308457819E-2</v>
      </c>
      <c r="H106">
        <v>477.69</v>
      </c>
      <c r="I106" s="10">
        <f t="shared" si="16"/>
        <v>4.3173480083857463E-2</v>
      </c>
      <c r="J106">
        <v>172.79</v>
      </c>
      <c r="K106" s="10">
        <f t="shared" si="17"/>
        <v>-4.1599645016362485E-2</v>
      </c>
      <c r="T106">
        <f t="shared" si="18"/>
        <v>3.9241638992721851E-2</v>
      </c>
      <c r="U106">
        <f t="shared" si="13"/>
        <v>-7.1254616346764693E-2</v>
      </c>
      <c r="V106">
        <f t="shared" si="19"/>
        <v>3.5747765226423693E-2</v>
      </c>
      <c r="W106">
        <f t="shared" si="20"/>
        <v>2.5227980227740348E-2</v>
      </c>
      <c r="X106">
        <f t="shared" si="21"/>
        <v>-5.5572096996872759E-2</v>
      </c>
    </row>
    <row r="107" spans="1:24">
      <c r="A107" s="1">
        <v>38138</v>
      </c>
      <c r="B107">
        <v>2541</v>
      </c>
      <c r="C107" s="10">
        <f t="shared" si="22"/>
        <v>-3.6405005688282088E-2</v>
      </c>
      <c r="D107">
        <v>1085.5</v>
      </c>
      <c r="E107" s="10">
        <f t="shared" si="14"/>
        <v>6.2247404319447419E-2</v>
      </c>
      <c r="F107">
        <v>205.75</v>
      </c>
      <c r="G107" s="10">
        <f t="shared" si="15"/>
        <v>-1.9070321811680557E-2</v>
      </c>
      <c r="H107">
        <v>465.27</v>
      </c>
      <c r="I107" s="10">
        <f t="shared" si="16"/>
        <v>-2.6000125604471513E-2</v>
      </c>
      <c r="J107">
        <v>176.79</v>
      </c>
      <c r="K107" s="10">
        <f t="shared" si="17"/>
        <v>2.3149487817581971E-2</v>
      </c>
      <c r="T107">
        <f t="shared" si="18"/>
        <v>-4.2347671095084603E-2</v>
      </c>
      <c r="U107">
        <f t="shared" si="13"/>
        <v>6.9233499481482025E-2</v>
      </c>
      <c r="V107">
        <f t="shared" si="19"/>
        <v>-2.6854894893714683E-2</v>
      </c>
      <c r="W107">
        <f t="shared" si="20"/>
        <v>-4.3945625460588625E-2</v>
      </c>
      <c r="X107">
        <f t="shared" si="21"/>
        <v>9.1770358370716967E-3</v>
      </c>
    </row>
    <row r="108" spans="1:24">
      <c r="A108" s="1">
        <v>38168</v>
      </c>
      <c r="B108">
        <v>2474</v>
      </c>
      <c r="C108" s="10">
        <f t="shared" si="22"/>
        <v>-2.6367571822117242E-2</v>
      </c>
      <c r="D108">
        <v>1095.4100000000001</v>
      </c>
      <c r="E108" s="10">
        <f t="shared" si="14"/>
        <v>9.1294334408107414E-3</v>
      </c>
      <c r="F108">
        <v>219.25</v>
      </c>
      <c r="G108" s="10">
        <f t="shared" si="15"/>
        <v>6.56136087484811E-2</v>
      </c>
      <c r="H108">
        <v>466.03</v>
      </c>
      <c r="I108" s="10">
        <f t="shared" si="16"/>
        <v>1.633460141423182E-3</v>
      </c>
      <c r="J108">
        <v>186.54</v>
      </c>
      <c r="K108" s="10">
        <f t="shared" si="17"/>
        <v>5.5150178177498788E-2</v>
      </c>
      <c r="T108">
        <f t="shared" si="18"/>
        <v>-3.2310237228919757E-2</v>
      </c>
      <c r="U108">
        <f t="shared" si="13"/>
        <v>1.611552860284534E-2</v>
      </c>
      <c r="V108">
        <f t="shared" si="19"/>
        <v>5.7829035666446975E-2</v>
      </c>
      <c r="W108">
        <f t="shared" si="20"/>
        <v>-1.6312039714693933E-2</v>
      </c>
      <c r="X108">
        <f t="shared" si="21"/>
        <v>4.1177726196988514E-2</v>
      </c>
    </row>
    <row r="109" spans="1:24">
      <c r="A109" s="1">
        <v>38198</v>
      </c>
      <c r="B109">
        <v>2461</v>
      </c>
      <c r="C109" s="10">
        <f t="shared" si="22"/>
        <v>-5.2546483427647894E-3</v>
      </c>
      <c r="D109">
        <v>1183.81</v>
      </c>
      <c r="E109" s="10">
        <f t="shared" si="14"/>
        <v>8.0700377027779435E-2</v>
      </c>
      <c r="F109">
        <v>213.75</v>
      </c>
      <c r="G109" s="10">
        <f t="shared" si="15"/>
        <v>-2.5085518814139118E-2</v>
      </c>
      <c r="H109">
        <v>446.01</v>
      </c>
      <c r="I109" s="10">
        <f t="shared" si="16"/>
        <v>-4.2958607814947536E-2</v>
      </c>
      <c r="J109">
        <v>172.79</v>
      </c>
      <c r="K109" s="10">
        <f t="shared" si="17"/>
        <v>-7.3710732282620373E-2</v>
      </c>
      <c r="T109">
        <f t="shared" si="18"/>
        <v>-1.1197313749567306E-2</v>
      </c>
      <c r="U109">
        <f t="shared" si="13"/>
        <v>8.7686472189814041E-2</v>
      </c>
      <c r="V109">
        <f t="shared" si="19"/>
        <v>-3.2870091896173244E-2</v>
      </c>
      <c r="W109">
        <f t="shared" si="20"/>
        <v>-6.0904107671064647E-2</v>
      </c>
      <c r="X109">
        <f t="shared" si="21"/>
        <v>-8.7683184263130654E-2</v>
      </c>
    </row>
    <row r="110" spans="1:24">
      <c r="A110" s="1">
        <v>38230</v>
      </c>
      <c r="B110">
        <v>2555</v>
      </c>
      <c r="C110" s="10">
        <f t="shared" si="22"/>
        <v>3.8195855343356344E-2</v>
      </c>
      <c r="D110">
        <v>1139.2</v>
      </c>
      <c r="E110" s="10">
        <f t="shared" si="14"/>
        <v>-3.7683412034025698E-2</v>
      </c>
      <c r="F110">
        <v>200.5</v>
      </c>
      <c r="G110" s="10">
        <f t="shared" si="15"/>
        <v>-6.1988304093567259E-2</v>
      </c>
      <c r="H110">
        <v>429.8</v>
      </c>
      <c r="I110" s="10">
        <f t="shared" si="16"/>
        <v>-3.6344476581242513E-2</v>
      </c>
      <c r="J110">
        <v>163.53</v>
      </c>
      <c r="K110" s="10">
        <f t="shared" si="17"/>
        <v>-5.3591064297702329E-2</v>
      </c>
      <c r="T110">
        <f t="shared" si="18"/>
        <v>3.2253189936553829E-2</v>
      </c>
      <c r="U110">
        <f t="shared" si="13"/>
        <v>-3.06973168719911E-2</v>
      </c>
      <c r="V110">
        <f t="shared" si="19"/>
        <v>-6.9772877175601392E-2</v>
      </c>
      <c r="W110">
        <f t="shared" si="20"/>
        <v>-5.4289976437359624E-2</v>
      </c>
      <c r="X110">
        <f t="shared" si="21"/>
        <v>-6.756351627821261E-2</v>
      </c>
    </row>
    <row r="111" spans="1:24">
      <c r="A111" s="1">
        <v>38260</v>
      </c>
      <c r="B111">
        <v>2265</v>
      </c>
      <c r="C111" s="10">
        <f t="shared" si="22"/>
        <v>-0.11350293542074363</v>
      </c>
      <c r="D111">
        <v>1227.5899999999999</v>
      </c>
      <c r="E111" s="10">
        <f t="shared" si="14"/>
        <v>7.7589536516853741E-2</v>
      </c>
      <c r="F111">
        <v>224.75</v>
      </c>
      <c r="G111" s="10">
        <f t="shared" si="15"/>
        <v>0.12094763092269334</v>
      </c>
      <c r="H111">
        <v>421.94</v>
      </c>
      <c r="I111" s="10">
        <f t="shared" si="16"/>
        <v>-1.828757561656591E-2</v>
      </c>
      <c r="J111">
        <v>162.28</v>
      </c>
      <c r="K111" s="10">
        <f t="shared" si="17"/>
        <v>-7.6438573961964407E-3</v>
      </c>
      <c r="T111">
        <f t="shared" si="18"/>
        <v>-0.11944560082754616</v>
      </c>
      <c r="U111">
        <f t="shared" si="13"/>
        <v>8.4575631678888347E-2</v>
      </c>
      <c r="V111">
        <f t="shared" si="19"/>
        <v>0.11316305784065921</v>
      </c>
      <c r="W111">
        <f t="shared" si="20"/>
        <v>-3.6233075472683021E-2</v>
      </c>
      <c r="X111">
        <f t="shared" si="21"/>
        <v>-2.1616309376706715E-2</v>
      </c>
    </row>
    <row r="112" spans="1:24">
      <c r="A112" s="1">
        <v>38289</v>
      </c>
      <c r="B112">
        <v>2232</v>
      </c>
      <c r="C112" s="10">
        <f t="shared" si="22"/>
        <v>-1.4569536423841067E-2</v>
      </c>
      <c r="D112">
        <v>1176.3699999999999</v>
      </c>
      <c r="E112" s="10">
        <f t="shared" si="14"/>
        <v>-4.172402838081124E-2</v>
      </c>
      <c r="F112">
        <v>238.25</v>
      </c>
      <c r="G112" s="10">
        <f t="shared" si="15"/>
        <v>6.0066740823136788E-2</v>
      </c>
      <c r="H112">
        <v>418.39</v>
      </c>
      <c r="I112" s="10">
        <f t="shared" si="16"/>
        <v>-8.4135185097407028E-3</v>
      </c>
      <c r="J112">
        <v>183.54</v>
      </c>
      <c r="K112" s="10">
        <f t="shared" si="17"/>
        <v>0.1310081340892284</v>
      </c>
      <c r="T112">
        <f t="shared" si="18"/>
        <v>-2.0512201830643582E-2</v>
      </c>
      <c r="U112">
        <f t="shared" si="13"/>
        <v>-3.4737933218776641E-2</v>
      </c>
      <c r="V112">
        <f t="shared" si="19"/>
        <v>5.2282167741102663E-2</v>
      </c>
      <c r="W112">
        <f t="shared" si="20"/>
        <v>-2.6359018365857818E-2</v>
      </c>
      <c r="X112">
        <f t="shared" si="21"/>
        <v>0.11703568210871812</v>
      </c>
    </row>
    <row r="113" spans="1:24">
      <c r="A113" s="1">
        <v>38321</v>
      </c>
      <c r="B113">
        <v>2045</v>
      </c>
      <c r="C113" s="10">
        <f t="shared" si="22"/>
        <v>-8.3781362007168458E-2</v>
      </c>
      <c r="D113">
        <v>1266.42</v>
      </c>
      <c r="E113" s="10">
        <f t="shared" si="14"/>
        <v>7.6549044943342803E-2</v>
      </c>
      <c r="F113">
        <v>245.25</v>
      </c>
      <c r="G113" s="10">
        <f t="shared" si="15"/>
        <v>2.9380902413431276E-2</v>
      </c>
      <c r="H113">
        <v>452.6</v>
      </c>
      <c r="I113" s="10">
        <f t="shared" si="16"/>
        <v>8.1765816582614503E-2</v>
      </c>
      <c r="J113">
        <v>193.04</v>
      </c>
      <c r="K113" s="10">
        <f t="shared" si="17"/>
        <v>5.1759834368529933E-2</v>
      </c>
      <c r="T113">
        <f t="shared" si="18"/>
        <v>-8.972402741397098E-2</v>
      </c>
      <c r="U113">
        <f t="shared" si="13"/>
        <v>8.3535140105377409E-2</v>
      </c>
      <c r="V113">
        <f t="shared" si="19"/>
        <v>2.159632933139715E-2</v>
      </c>
      <c r="W113">
        <f t="shared" si="20"/>
        <v>6.3820316726497392E-2</v>
      </c>
      <c r="X113">
        <f t="shared" si="21"/>
        <v>3.7787382388019659E-2</v>
      </c>
    </row>
    <row r="114" spans="1:24">
      <c r="A114" s="1">
        <v>38352</v>
      </c>
      <c r="B114">
        <v>1889</v>
      </c>
      <c r="C114" s="10">
        <f t="shared" si="22"/>
        <v>-7.6283618581907131E-2</v>
      </c>
      <c r="D114">
        <v>1266.42</v>
      </c>
      <c r="E114" s="10">
        <f t="shared" si="14"/>
        <v>0</v>
      </c>
      <c r="F114">
        <v>230.5</v>
      </c>
      <c r="G114" s="10">
        <f t="shared" si="15"/>
        <v>-6.0142711518858305E-2</v>
      </c>
      <c r="H114">
        <v>440.44</v>
      </c>
      <c r="I114" s="10">
        <f t="shared" si="16"/>
        <v>-2.6866990720282868E-2</v>
      </c>
      <c r="J114">
        <v>202.29</v>
      </c>
      <c r="K114" s="10">
        <f t="shared" si="17"/>
        <v>4.7917530045586298E-2</v>
      </c>
      <c r="T114">
        <f t="shared" si="18"/>
        <v>-8.2226283988709653E-2</v>
      </c>
      <c r="U114">
        <f t="shared" si="13"/>
        <v>6.9860951620346005E-3</v>
      </c>
      <c r="V114">
        <f t="shared" si="19"/>
        <v>-6.7927284600892437E-2</v>
      </c>
      <c r="W114">
        <f t="shared" si="20"/>
        <v>-4.481249057639998E-2</v>
      </c>
      <c r="X114">
        <f t="shared" si="21"/>
        <v>3.3945078065076024E-2</v>
      </c>
    </row>
    <row r="115" spans="1:24">
      <c r="A115" s="1">
        <v>38383</v>
      </c>
      <c r="B115">
        <v>1990</v>
      </c>
      <c r="C115" s="10">
        <f t="shared" si="22"/>
        <v>5.3467443091582911E-2</v>
      </c>
      <c r="D115">
        <v>1363.07</v>
      </c>
      <c r="E115" s="10">
        <f t="shared" si="14"/>
        <v>7.6317493406610648E-2</v>
      </c>
      <c r="F115">
        <v>245.5</v>
      </c>
      <c r="G115" s="10">
        <f t="shared" si="15"/>
        <v>6.5075921908893664E-2</v>
      </c>
      <c r="H115">
        <v>449.56</v>
      </c>
      <c r="I115" s="10">
        <f t="shared" si="16"/>
        <v>2.0706566161111661E-2</v>
      </c>
      <c r="J115">
        <v>197.54</v>
      </c>
      <c r="K115" s="10">
        <f t="shared" si="17"/>
        <v>-2.3481140936279621E-2</v>
      </c>
      <c r="T115">
        <f t="shared" si="18"/>
        <v>4.7524777684780396E-2</v>
      </c>
      <c r="U115">
        <f t="shared" si="13"/>
        <v>8.3303588568645254E-2</v>
      </c>
      <c r="V115">
        <f t="shared" si="19"/>
        <v>5.7291348826859538E-2</v>
      </c>
      <c r="W115">
        <f t="shared" si="20"/>
        <v>2.7610663049945465E-3</v>
      </c>
      <c r="X115">
        <f t="shared" si="21"/>
        <v>-3.7453592916789895E-2</v>
      </c>
    </row>
    <row r="116" spans="1:24">
      <c r="A116" s="1">
        <v>38411</v>
      </c>
      <c r="B116">
        <v>2050</v>
      </c>
      <c r="C116" s="10">
        <f t="shared" si="22"/>
        <v>3.015075376884413E-2</v>
      </c>
      <c r="D116">
        <v>1515.9</v>
      </c>
      <c r="E116" s="10">
        <f t="shared" si="14"/>
        <v>0.11212190129633859</v>
      </c>
      <c r="F116">
        <v>256</v>
      </c>
      <c r="G116" s="10">
        <f t="shared" si="15"/>
        <v>4.2769857433808456E-2</v>
      </c>
      <c r="H116">
        <v>507.09</v>
      </c>
      <c r="I116" s="10">
        <f t="shared" si="16"/>
        <v>0.12796957024646316</v>
      </c>
      <c r="J116">
        <v>206.54</v>
      </c>
      <c r="K116" s="10">
        <f t="shared" si="17"/>
        <v>4.5560392831831553E-2</v>
      </c>
      <c r="T116">
        <f t="shared" si="18"/>
        <v>2.4208088362041615E-2</v>
      </c>
      <c r="U116">
        <f t="shared" si="13"/>
        <v>0.11910799645837319</v>
      </c>
      <c r="V116">
        <f t="shared" si="19"/>
        <v>3.498528435177433E-2</v>
      </c>
      <c r="W116">
        <f t="shared" si="20"/>
        <v>0.11002407039034605</v>
      </c>
      <c r="X116">
        <f t="shared" si="21"/>
        <v>3.1587940851321279E-2</v>
      </c>
    </row>
    <row r="117" spans="1:24">
      <c r="A117" s="1">
        <v>38442</v>
      </c>
      <c r="B117">
        <v>2086</v>
      </c>
      <c r="C117" s="10">
        <f t="shared" si="22"/>
        <v>1.7560975609756113E-2</v>
      </c>
      <c r="D117">
        <v>1413.46</v>
      </c>
      <c r="E117" s="10">
        <f t="shared" si="14"/>
        <v>-6.7577016953624947E-2</v>
      </c>
      <c r="F117">
        <v>259.5</v>
      </c>
      <c r="G117" s="10">
        <f t="shared" si="15"/>
        <v>1.3671875E-2</v>
      </c>
      <c r="H117">
        <v>524.07000000000005</v>
      </c>
      <c r="I117" s="10">
        <f t="shared" si="16"/>
        <v>3.3485180145536475E-2</v>
      </c>
      <c r="J117">
        <v>201.29</v>
      </c>
      <c r="K117" s="10">
        <f t="shared" si="17"/>
        <v>-2.5418805074077677E-2</v>
      </c>
      <c r="T117">
        <f t="shared" si="18"/>
        <v>1.1618310202953596E-2</v>
      </c>
      <c r="U117">
        <f t="shared" si="13"/>
        <v>-6.0590921791590348E-2</v>
      </c>
      <c r="V117">
        <f t="shared" si="19"/>
        <v>5.8873019179658736E-3</v>
      </c>
      <c r="W117">
        <f t="shared" si="20"/>
        <v>1.553968028941936E-2</v>
      </c>
      <c r="X117">
        <f t="shared" si="21"/>
        <v>-3.9391257054587951E-2</v>
      </c>
    </row>
    <row r="118" spans="1:24">
      <c r="A118" s="1">
        <v>38471</v>
      </c>
      <c r="B118">
        <v>2281</v>
      </c>
      <c r="C118" s="10">
        <f t="shared" si="22"/>
        <v>9.3480345158197586E-2</v>
      </c>
      <c r="D118">
        <v>1306.07</v>
      </c>
      <c r="E118" s="10">
        <f t="shared" si="14"/>
        <v>-7.5976681335163443E-2</v>
      </c>
      <c r="F118">
        <v>255.25</v>
      </c>
      <c r="G118" s="10">
        <f t="shared" si="15"/>
        <v>-1.6377649325626242E-2</v>
      </c>
      <c r="H118">
        <v>513.92999999999995</v>
      </c>
      <c r="I118" s="10">
        <f t="shared" si="16"/>
        <v>-1.934856030682941E-2</v>
      </c>
      <c r="J118">
        <v>195.54</v>
      </c>
      <c r="K118" s="10">
        <f t="shared" si="17"/>
        <v>-2.8565750906652143E-2</v>
      </c>
      <c r="T118">
        <f t="shared" si="18"/>
        <v>8.7537679751395064E-2</v>
      </c>
      <c r="U118">
        <f t="shared" si="13"/>
        <v>-6.8990586173128837E-2</v>
      </c>
      <c r="V118">
        <f t="shared" si="19"/>
        <v>-2.4162222407660368E-2</v>
      </c>
      <c r="W118">
        <f t="shared" si="20"/>
        <v>-3.7294060162946521E-2</v>
      </c>
      <c r="X118">
        <f t="shared" si="21"/>
        <v>-4.2538202887162417E-2</v>
      </c>
    </row>
    <row r="119" spans="1:24">
      <c r="A119" s="1">
        <v>38503</v>
      </c>
      <c r="B119">
        <v>2335</v>
      </c>
      <c r="C119" s="10">
        <f t="shared" si="22"/>
        <v>2.3673827268741787E-2</v>
      </c>
      <c r="D119">
        <v>1348.2</v>
      </c>
      <c r="E119" s="10">
        <f t="shared" si="14"/>
        <v>3.2257076573231291E-2</v>
      </c>
      <c r="F119">
        <v>269.25</v>
      </c>
      <c r="G119" s="10">
        <f t="shared" si="15"/>
        <v>5.4848188050930391E-2</v>
      </c>
      <c r="H119">
        <v>545.35</v>
      </c>
      <c r="I119" s="10">
        <f t="shared" si="16"/>
        <v>6.1136730683167162E-2</v>
      </c>
      <c r="J119">
        <v>216.05</v>
      </c>
      <c r="K119" s="10">
        <f t="shared" si="17"/>
        <v>0.1048890252633734</v>
      </c>
      <c r="T119">
        <f t="shared" si="18"/>
        <v>1.7731161861939272E-2</v>
      </c>
      <c r="U119">
        <f t="shared" si="13"/>
        <v>3.924317173526589E-2</v>
      </c>
      <c r="V119">
        <f t="shared" si="19"/>
        <v>4.7063614968896265E-2</v>
      </c>
      <c r="W119">
        <f t="shared" si="20"/>
        <v>4.3191230827050051E-2</v>
      </c>
      <c r="X119">
        <f t="shared" si="21"/>
        <v>9.0916573282863122E-2</v>
      </c>
    </row>
    <row r="120" spans="1:24">
      <c r="A120" s="1">
        <v>38533</v>
      </c>
      <c r="B120">
        <v>2311</v>
      </c>
      <c r="C120" s="10">
        <f t="shared" si="22"/>
        <v>-1.0278372591006391E-2</v>
      </c>
      <c r="D120">
        <v>1410.98</v>
      </c>
      <c r="E120" s="10">
        <f t="shared" si="14"/>
        <v>4.6565791425604575E-2</v>
      </c>
      <c r="F120">
        <v>287</v>
      </c>
      <c r="G120" s="10">
        <f t="shared" si="15"/>
        <v>6.5923862581244164E-2</v>
      </c>
      <c r="H120">
        <v>521</v>
      </c>
      <c r="I120" s="10">
        <f t="shared" si="16"/>
        <v>-4.4650224626386792E-2</v>
      </c>
      <c r="J120">
        <v>223.8</v>
      </c>
      <c r="K120" s="10">
        <f t="shared" si="17"/>
        <v>3.5871326081925448E-2</v>
      </c>
      <c r="T120">
        <f t="shared" si="18"/>
        <v>-1.6221037997808906E-2</v>
      </c>
      <c r="U120">
        <f t="shared" si="13"/>
        <v>5.3551886587639173E-2</v>
      </c>
      <c r="V120">
        <f t="shared" si="19"/>
        <v>5.8139289499210038E-2</v>
      </c>
      <c r="W120">
        <f t="shared" si="20"/>
        <v>-6.2595724482503903E-2</v>
      </c>
      <c r="X120">
        <f t="shared" si="21"/>
        <v>2.1898874101415174E-2</v>
      </c>
    </row>
    <row r="121" spans="1:24">
      <c r="A121" s="1">
        <v>38562</v>
      </c>
      <c r="B121">
        <v>2558</v>
      </c>
      <c r="C121" s="10">
        <f t="shared" si="22"/>
        <v>0.10688013846819566</v>
      </c>
      <c r="D121">
        <v>1566.29</v>
      </c>
      <c r="E121" s="10">
        <f t="shared" si="14"/>
        <v>0.11007243192674587</v>
      </c>
      <c r="F121">
        <v>308</v>
      </c>
      <c r="G121" s="10">
        <f t="shared" si="15"/>
        <v>7.3170731707317138E-2</v>
      </c>
      <c r="H121">
        <v>521.5</v>
      </c>
      <c r="I121" s="10">
        <f t="shared" si="16"/>
        <v>9.596928982724684E-4</v>
      </c>
      <c r="J121">
        <v>231.55</v>
      </c>
      <c r="K121" s="10">
        <f t="shared" si="17"/>
        <v>3.4629133154602254E-2</v>
      </c>
      <c r="T121">
        <f t="shared" si="18"/>
        <v>0.10093747306139314</v>
      </c>
      <c r="U121">
        <f t="shared" si="13"/>
        <v>0.11705852708878048</v>
      </c>
      <c r="V121">
        <f t="shared" si="19"/>
        <v>6.5386158625283006E-2</v>
      </c>
      <c r="W121">
        <f t="shared" si="20"/>
        <v>-1.6985806957844646E-2</v>
      </c>
      <c r="X121">
        <f t="shared" si="21"/>
        <v>2.065668117409198E-2</v>
      </c>
    </row>
    <row r="122" spans="1:24">
      <c r="A122" s="1">
        <v>38595</v>
      </c>
      <c r="B122">
        <v>2530</v>
      </c>
      <c r="C122" s="10">
        <f t="shared" si="22"/>
        <v>-1.0946051602814699E-2</v>
      </c>
      <c r="D122">
        <v>1618.34</v>
      </c>
      <c r="E122" s="10">
        <f t="shared" si="14"/>
        <v>3.3231393930881259E-2</v>
      </c>
      <c r="F122">
        <v>327.25</v>
      </c>
      <c r="G122" s="10">
        <f t="shared" si="15"/>
        <v>6.25E-2</v>
      </c>
      <c r="H122">
        <v>545.5</v>
      </c>
      <c r="I122" s="10">
        <f t="shared" si="16"/>
        <v>4.6021093000958802E-2</v>
      </c>
      <c r="J122">
        <v>228.55</v>
      </c>
      <c r="K122" s="10">
        <f t="shared" si="17"/>
        <v>-1.2956164975167384E-2</v>
      </c>
      <c r="T122">
        <f t="shared" si="18"/>
        <v>-1.6888717009617214E-2</v>
      </c>
      <c r="U122">
        <f t="shared" si="13"/>
        <v>4.0217489092915858E-2</v>
      </c>
      <c r="V122">
        <f t="shared" si="19"/>
        <v>5.4715426917965874E-2</v>
      </c>
      <c r="W122">
        <f t="shared" si="20"/>
        <v>2.8075593144841687E-2</v>
      </c>
      <c r="X122">
        <f t="shared" si="21"/>
        <v>-2.6928616955677658E-2</v>
      </c>
    </row>
    <row r="123" spans="1:24">
      <c r="A123" s="1">
        <v>38625</v>
      </c>
      <c r="B123">
        <v>2635</v>
      </c>
      <c r="C123" s="10">
        <f t="shared" si="22"/>
        <v>4.1501976284584963E-2</v>
      </c>
      <c r="D123">
        <v>1914.91</v>
      </c>
      <c r="E123" s="10">
        <f t="shared" si="14"/>
        <v>0.18325568174796403</v>
      </c>
      <c r="F123">
        <v>343.5</v>
      </c>
      <c r="G123" s="10">
        <f t="shared" si="15"/>
        <v>4.9656226126814307E-2</v>
      </c>
      <c r="H123">
        <v>568</v>
      </c>
      <c r="I123" s="10">
        <f t="shared" si="16"/>
        <v>4.124656278643446E-2</v>
      </c>
      <c r="J123">
        <v>230.55</v>
      </c>
      <c r="K123" s="10">
        <f t="shared" si="17"/>
        <v>8.750820389411551E-3</v>
      </c>
      <c r="T123">
        <f t="shared" si="18"/>
        <v>3.5559310877782448E-2</v>
      </c>
      <c r="U123">
        <f t="shared" si="13"/>
        <v>0.19024177690999863</v>
      </c>
      <c r="V123">
        <f t="shared" si="19"/>
        <v>4.1871653044780181E-2</v>
      </c>
      <c r="W123">
        <f t="shared" si="20"/>
        <v>2.3301062930317345E-2</v>
      </c>
      <c r="X123">
        <f t="shared" si="21"/>
        <v>-5.2216315910987229E-3</v>
      </c>
    </row>
    <row r="124" spans="1:24">
      <c r="A124" s="1">
        <v>38656</v>
      </c>
      <c r="B124">
        <v>2533</v>
      </c>
      <c r="C124" s="10">
        <f t="shared" si="22"/>
        <v>-3.8709677419354827E-2</v>
      </c>
      <c r="D124">
        <v>1779.43</v>
      </c>
      <c r="E124" s="10">
        <f t="shared" si="14"/>
        <v>-7.0750061360586147E-2</v>
      </c>
      <c r="F124">
        <v>330.5</v>
      </c>
      <c r="G124" s="10">
        <f t="shared" si="15"/>
        <v>-3.7845705967976762E-2</v>
      </c>
      <c r="H124">
        <v>565</v>
      </c>
      <c r="I124" s="10">
        <f t="shared" si="16"/>
        <v>-5.2816901408451189E-3</v>
      </c>
      <c r="J124">
        <v>214.55</v>
      </c>
      <c r="K124" s="10">
        <f t="shared" si="17"/>
        <v>-6.9399262632834469E-2</v>
      </c>
      <c r="T124">
        <f t="shared" si="18"/>
        <v>-4.4652342826157342E-2</v>
      </c>
      <c r="U124">
        <f t="shared" si="13"/>
        <v>-6.3763966198551542E-2</v>
      </c>
      <c r="V124">
        <f t="shared" si="19"/>
        <v>-4.5630279050010887E-2</v>
      </c>
      <c r="W124">
        <f t="shared" si="20"/>
        <v>-2.3227189996962234E-2</v>
      </c>
      <c r="X124">
        <f t="shared" si="21"/>
        <v>-8.337171461334475E-2</v>
      </c>
    </row>
    <row r="125" spans="1:24">
      <c r="A125" s="1">
        <v>38686</v>
      </c>
      <c r="B125">
        <v>2668</v>
      </c>
      <c r="C125" s="10">
        <f t="shared" si="22"/>
        <v>5.32964863797869E-2</v>
      </c>
      <c r="D125">
        <v>1933.08</v>
      </c>
      <c r="E125" s="10">
        <f t="shared" si="14"/>
        <v>8.6347875443259836E-2</v>
      </c>
      <c r="F125">
        <v>338.5</v>
      </c>
      <c r="G125" s="10">
        <f t="shared" si="15"/>
        <v>2.4205748865355536E-2</v>
      </c>
      <c r="H125">
        <v>594.5</v>
      </c>
      <c r="I125" s="10">
        <f t="shared" si="16"/>
        <v>5.2212389380531077E-2</v>
      </c>
      <c r="J125">
        <v>232.3</v>
      </c>
      <c r="K125" s="10">
        <f t="shared" si="17"/>
        <v>8.2731298065718883E-2</v>
      </c>
      <c r="T125">
        <f t="shared" si="18"/>
        <v>4.7353820972984385E-2</v>
      </c>
      <c r="U125">
        <f t="shared" si="13"/>
        <v>9.3333970605294442E-2</v>
      </c>
      <c r="V125">
        <f t="shared" si="19"/>
        <v>1.6421175783321411E-2</v>
      </c>
      <c r="W125">
        <f t="shared" si="20"/>
        <v>3.4266889524413965E-2</v>
      </c>
      <c r="X125">
        <f t="shared" si="21"/>
        <v>6.8758846085208603E-2</v>
      </c>
    </row>
    <row r="126" spans="1:24">
      <c r="A126" s="1">
        <v>38716</v>
      </c>
      <c r="B126">
        <v>2829</v>
      </c>
      <c r="C126" s="10">
        <f t="shared" si="22"/>
        <v>6.0344827586206851E-2</v>
      </c>
      <c r="D126">
        <v>2193.31</v>
      </c>
      <c r="E126" s="10">
        <f t="shared" si="14"/>
        <v>0.13461936391665108</v>
      </c>
      <c r="F126">
        <v>381.75</v>
      </c>
      <c r="G126" s="10">
        <f t="shared" si="15"/>
        <v>0.12776957163958635</v>
      </c>
      <c r="H126">
        <v>638</v>
      </c>
      <c r="I126" s="10">
        <f t="shared" si="16"/>
        <v>7.3170731707317138E-2</v>
      </c>
      <c r="J126">
        <v>258.05</v>
      </c>
      <c r="K126" s="10">
        <f t="shared" si="17"/>
        <v>0.11084804132587167</v>
      </c>
      <c r="T126">
        <f t="shared" si="18"/>
        <v>5.4402162179404336E-2</v>
      </c>
      <c r="U126">
        <f t="shared" si="13"/>
        <v>0.14160545907868569</v>
      </c>
      <c r="V126">
        <f t="shared" si="19"/>
        <v>0.11998499855755222</v>
      </c>
      <c r="W126">
        <f t="shared" si="20"/>
        <v>5.5225231851200027E-2</v>
      </c>
      <c r="X126">
        <f t="shared" si="21"/>
        <v>9.687558934536139E-2</v>
      </c>
    </row>
    <row r="127" spans="1:24">
      <c r="A127" s="1">
        <v>38748</v>
      </c>
      <c r="B127">
        <v>2722</v>
      </c>
      <c r="C127" s="10">
        <f t="shared" si="22"/>
        <v>-3.7822552138564891E-2</v>
      </c>
      <c r="D127">
        <v>2368.44</v>
      </c>
      <c r="E127" s="10">
        <f t="shared" si="14"/>
        <v>7.9847353999206838E-2</v>
      </c>
      <c r="F127">
        <v>417</v>
      </c>
      <c r="G127" s="10">
        <f t="shared" si="15"/>
        <v>9.2337917485265208E-2</v>
      </c>
      <c r="H127">
        <v>631.5</v>
      </c>
      <c r="I127" s="10">
        <f t="shared" si="16"/>
        <v>-1.0188087774294696E-2</v>
      </c>
      <c r="J127">
        <v>266.31</v>
      </c>
      <c r="K127" s="10">
        <f t="shared" si="17"/>
        <v>3.2009300523154316E-2</v>
      </c>
      <c r="T127">
        <f t="shared" si="18"/>
        <v>-4.3765217545367406E-2</v>
      </c>
      <c r="U127">
        <f t="shared" si="13"/>
        <v>8.6833449161241444E-2</v>
      </c>
      <c r="V127">
        <f t="shared" si="19"/>
        <v>8.4553344403231076E-2</v>
      </c>
      <c r="W127">
        <f t="shared" si="20"/>
        <v>-2.8133587630411811E-2</v>
      </c>
      <c r="X127">
        <f t="shared" si="21"/>
        <v>1.8036848542644042E-2</v>
      </c>
    </row>
    <row r="128" spans="1:24">
      <c r="A128" s="1">
        <v>38776</v>
      </c>
      <c r="B128">
        <v>2635</v>
      </c>
      <c r="C128" s="10">
        <f t="shared" si="22"/>
        <v>-3.1961792799412247E-2</v>
      </c>
      <c r="D128">
        <v>2213.96</v>
      </c>
      <c r="E128" s="10">
        <f t="shared" si="14"/>
        <v>-6.5224367093952185E-2</v>
      </c>
      <c r="F128">
        <v>420</v>
      </c>
      <c r="G128" s="10">
        <f t="shared" si="15"/>
        <v>7.194244604316502E-3</v>
      </c>
      <c r="H128">
        <v>639</v>
      </c>
      <c r="I128" s="10">
        <f t="shared" si="16"/>
        <v>1.1876484560570111E-2</v>
      </c>
      <c r="J128">
        <v>277.31</v>
      </c>
      <c r="K128" s="10">
        <f t="shared" si="17"/>
        <v>4.1305245766212417E-2</v>
      </c>
      <c r="T128">
        <f t="shared" si="18"/>
        <v>-3.7904458206214763E-2</v>
      </c>
      <c r="U128">
        <f t="shared" si="13"/>
        <v>-5.8238271931917586E-2</v>
      </c>
      <c r="V128">
        <f t="shared" si="19"/>
        <v>-5.9032847771762435E-4</v>
      </c>
      <c r="W128">
        <f t="shared" si="20"/>
        <v>-6.0690152955470041E-3</v>
      </c>
      <c r="X128">
        <f t="shared" si="21"/>
        <v>2.7332793785702143E-2</v>
      </c>
    </row>
    <row r="129" spans="1:24">
      <c r="A129" s="1">
        <v>38807</v>
      </c>
      <c r="B129">
        <v>2900</v>
      </c>
      <c r="C129" s="10">
        <f t="shared" si="22"/>
        <v>0.10056925996204935</v>
      </c>
      <c r="D129">
        <v>2413.88</v>
      </c>
      <c r="E129" s="10">
        <f t="shared" si="14"/>
        <v>9.0299734412545796E-2</v>
      </c>
      <c r="F129">
        <v>420.75</v>
      </c>
      <c r="G129" s="10">
        <f t="shared" si="15"/>
        <v>1.7857142857142794E-3</v>
      </c>
      <c r="H129">
        <v>683</v>
      </c>
      <c r="I129" s="10">
        <f t="shared" si="16"/>
        <v>6.8857589984350653E-2</v>
      </c>
      <c r="J129">
        <v>275.31</v>
      </c>
      <c r="K129" s="10">
        <f t="shared" si="17"/>
        <v>-7.2121452526053842E-3</v>
      </c>
      <c r="T129">
        <f t="shared" si="18"/>
        <v>9.4626594555246829E-2</v>
      </c>
      <c r="U129">
        <f t="shared" si="13"/>
        <v>9.7285829574580401E-2</v>
      </c>
      <c r="V129">
        <f t="shared" si="19"/>
        <v>-5.998858796319847E-3</v>
      </c>
      <c r="W129">
        <f t="shared" si="20"/>
        <v>5.0912090128233542E-2</v>
      </c>
      <c r="X129">
        <f t="shared" si="21"/>
        <v>-2.1184597233115658E-2</v>
      </c>
    </row>
    <row r="130" spans="1:24">
      <c r="A130" s="1">
        <v>38835</v>
      </c>
      <c r="B130">
        <v>3030</v>
      </c>
      <c r="C130" s="10">
        <f t="shared" si="22"/>
        <v>4.482758620689653E-2</v>
      </c>
      <c r="D130">
        <v>2491.5300000000002</v>
      </c>
      <c r="E130" s="10">
        <f t="shared" si="14"/>
        <v>3.216812766168986E-2</v>
      </c>
      <c r="F130">
        <v>417.5</v>
      </c>
      <c r="G130" s="10">
        <f t="shared" si="15"/>
        <v>-7.724301841948944E-3</v>
      </c>
      <c r="H130">
        <v>694.5</v>
      </c>
      <c r="I130" s="10">
        <f t="shared" si="16"/>
        <v>1.6837481698389389E-2</v>
      </c>
      <c r="J130">
        <v>250.05</v>
      </c>
      <c r="K130" s="10">
        <f t="shared" si="17"/>
        <v>-9.1751116922741627E-2</v>
      </c>
      <c r="T130">
        <f t="shared" si="18"/>
        <v>3.8884920800094015E-2</v>
      </c>
      <c r="U130">
        <f t="shared" si="13"/>
        <v>3.9154222823724459E-2</v>
      </c>
      <c r="V130">
        <f t="shared" si="19"/>
        <v>-1.5508874923983069E-2</v>
      </c>
      <c r="W130">
        <f t="shared" si="20"/>
        <v>-1.1080181577277255E-3</v>
      </c>
      <c r="X130">
        <f t="shared" si="21"/>
        <v>-0.10572356890325191</v>
      </c>
    </row>
    <row r="131" spans="1:24">
      <c r="A131" s="1">
        <v>38868</v>
      </c>
      <c r="B131">
        <v>2824</v>
      </c>
      <c r="C131" s="10">
        <f t="shared" si="22"/>
        <v>-6.798679867986801E-2</v>
      </c>
      <c r="D131">
        <v>2447.75</v>
      </c>
      <c r="E131" s="10">
        <f t="shared" si="14"/>
        <v>-1.7571532351607355E-2</v>
      </c>
      <c r="F131">
        <v>382</v>
      </c>
      <c r="G131" s="10">
        <f t="shared" si="15"/>
        <v>-8.5029940119760505E-2</v>
      </c>
      <c r="H131">
        <v>613.5</v>
      </c>
      <c r="I131" s="10">
        <f t="shared" si="16"/>
        <v>-0.11663066954643631</v>
      </c>
      <c r="J131">
        <v>231.8</v>
      </c>
      <c r="K131" s="10">
        <f t="shared" si="17"/>
        <v>-7.2985402919416131E-2</v>
      </c>
      <c r="T131">
        <f t="shared" si="18"/>
        <v>-7.3929464086670532E-2</v>
      </c>
      <c r="U131">
        <f t="shared" si="13"/>
        <v>-1.0585437189572755E-2</v>
      </c>
      <c r="V131">
        <f t="shared" si="19"/>
        <v>-9.2814513201794638E-2</v>
      </c>
      <c r="W131">
        <f t="shared" si="20"/>
        <v>-0.13457616940255343</v>
      </c>
      <c r="X131">
        <f t="shared" si="21"/>
        <v>-8.6957854899926412E-2</v>
      </c>
    </row>
    <row r="132" spans="1:24">
      <c r="A132" s="1">
        <v>38898</v>
      </c>
      <c r="B132">
        <v>3264</v>
      </c>
      <c r="C132" s="10">
        <f t="shared" si="22"/>
        <v>0.15580736543909346</v>
      </c>
      <c r="D132">
        <v>2361.83</v>
      </c>
      <c r="E132" s="10">
        <f t="shared" si="14"/>
        <v>-3.5101623940353432E-2</v>
      </c>
      <c r="F132">
        <v>369.75</v>
      </c>
      <c r="G132" s="10">
        <f t="shared" si="15"/>
        <v>-3.2068062827225186E-2</v>
      </c>
      <c r="H132">
        <v>617.5</v>
      </c>
      <c r="I132" s="10">
        <f t="shared" si="16"/>
        <v>6.5199674001630292E-3</v>
      </c>
      <c r="J132">
        <v>230.8</v>
      </c>
      <c r="K132" s="10">
        <f t="shared" si="17"/>
        <v>-4.3140638481449223E-3</v>
      </c>
      <c r="T132">
        <f t="shared" si="18"/>
        <v>0.14986470003229094</v>
      </c>
      <c r="U132">
        <f t="shared" si="13"/>
        <v>-2.8115528778318834E-2</v>
      </c>
      <c r="V132">
        <f t="shared" si="19"/>
        <v>-3.9852635909259311E-2</v>
      </c>
      <c r="W132">
        <f t="shared" si="20"/>
        <v>-1.1425532455954086E-2</v>
      </c>
      <c r="X132">
        <f t="shared" si="21"/>
        <v>-1.8286515828655196E-2</v>
      </c>
    </row>
    <row r="133" spans="1:24">
      <c r="A133" s="1">
        <v>38929</v>
      </c>
      <c r="B133">
        <v>3269</v>
      </c>
      <c r="C133" s="10">
        <f t="shared" si="22"/>
        <v>1.5318627450979783E-3</v>
      </c>
      <c r="D133">
        <v>2284.1799999999998</v>
      </c>
      <c r="E133" s="10">
        <f t="shared" si="14"/>
        <v>-3.2877048729163416E-2</v>
      </c>
      <c r="F133">
        <v>357.25</v>
      </c>
      <c r="G133" s="10">
        <f t="shared" si="15"/>
        <v>-3.380662609871532E-2</v>
      </c>
      <c r="H133">
        <v>624</v>
      </c>
      <c r="I133" s="10">
        <f t="shared" si="16"/>
        <v>1.0526315789473717E-2</v>
      </c>
      <c r="J133">
        <v>232.55</v>
      </c>
      <c r="K133" s="10">
        <f t="shared" si="17"/>
        <v>7.5823223570190557E-3</v>
      </c>
      <c r="T133">
        <f t="shared" si="18"/>
        <v>-4.4108026617045385E-3</v>
      </c>
      <c r="U133">
        <f t="shared" ref="U133:U196" si="23">IFERROR(E133-$O$3,"N/A")</f>
        <v>-2.5890953567128817E-2</v>
      </c>
      <c r="V133">
        <f t="shared" si="19"/>
        <v>-4.1591199180749445E-2</v>
      </c>
      <c r="W133">
        <f t="shared" si="20"/>
        <v>-7.4191840666433979E-3</v>
      </c>
      <c r="X133">
        <f t="shared" si="21"/>
        <v>-6.3901296234912183E-3</v>
      </c>
    </row>
    <row r="134" spans="1:24">
      <c r="A134" s="1">
        <v>38960</v>
      </c>
      <c r="B134">
        <v>3404</v>
      </c>
      <c r="C134" s="10">
        <f t="shared" si="22"/>
        <v>4.1297032731722139E-2</v>
      </c>
      <c r="D134">
        <v>2194.96</v>
      </c>
      <c r="E134" s="10">
        <f t="shared" si="14"/>
        <v>-3.9059969004193951E-2</v>
      </c>
      <c r="F134">
        <v>370.5</v>
      </c>
      <c r="G134" s="10">
        <f t="shared" si="15"/>
        <v>3.7088873337998596E-2</v>
      </c>
      <c r="H134">
        <v>652.5</v>
      </c>
      <c r="I134" s="10">
        <f t="shared" si="16"/>
        <v>4.5673076923076872E-2</v>
      </c>
      <c r="J134">
        <v>239.3</v>
      </c>
      <c r="K134" s="10">
        <f t="shared" si="17"/>
        <v>2.9026015910556868E-2</v>
      </c>
      <c r="T134">
        <f t="shared" si="18"/>
        <v>3.5354367324919624E-2</v>
      </c>
      <c r="U134">
        <f t="shared" si="23"/>
        <v>-3.2073873842159352E-2</v>
      </c>
      <c r="V134">
        <f t="shared" si="19"/>
        <v>2.930430025596447E-2</v>
      </c>
      <c r="W134">
        <f t="shared" si="20"/>
        <v>2.7727577066959757E-2</v>
      </c>
      <c r="X134">
        <f t="shared" si="21"/>
        <v>1.5053563930046594E-2</v>
      </c>
    </row>
    <row r="135" spans="1:24">
      <c r="A135" s="1">
        <v>38989</v>
      </c>
      <c r="B135">
        <v>3338</v>
      </c>
      <c r="C135" s="10">
        <f t="shared" si="22"/>
        <v>-1.9388954171562833E-2</v>
      </c>
      <c r="D135">
        <v>2087.56</v>
      </c>
      <c r="E135" s="10">
        <f t="shared" ref="E135:E198" si="24">IFERROR(D135/D134-1,"N/A")</f>
        <v>-4.8930276633742831E-2</v>
      </c>
      <c r="F135">
        <v>395.25</v>
      </c>
      <c r="G135" s="10">
        <f t="shared" ref="G135:G198" si="25">IFERROR(F135/F134-1,"N/A")</f>
        <v>6.68016194331984E-2</v>
      </c>
      <c r="H135">
        <v>668.5</v>
      </c>
      <c r="I135" s="10">
        <f t="shared" ref="I135:I198" si="26">IFERROR(H135/H134-1,"N/A")</f>
        <v>2.452107279693494E-2</v>
      </c>
      <c r="J135">
        <v>251.3</v>
      </c>
      <c r="K135" s="10">
        <f t="shared" ref="K135:K198" si="27">IFERROR(J135/J134-1,"N/A")</f>
        <v>5.0146259924780612E-2</v>
      </c>
      <c r="T135">
        <f t="shared" ref="T135:T198" si="28">IFERROR(C135-$N$3,"N/A")</f>
        <v>-2.5331619578365348E-2</v>
      </c>
      <c r="U135">
        <f t="shared" si="23"/>
        <v>-4.1944181471708232E-2</v>
      </c>
      <c r="V135">
        <f t="shared" ref="V135:V198" si="29">IFERROR(G135-$P$3,"N/A")</f>
        <v>5.9017046351164275E-2</v>
      </c>
      <c r="W135">
        <f t="shared" ref="W135:W198" si="30">IFERROR(I135-$Q$3,"N/A")</f>
        <v>6.5755729408178247E-3</v>
      </c>
      <c r="X135">
        <f t="shared" ref="X135:X198" si="31">IFERROR(K135-$R$3,"N/A")</f>
        <v>3.6173807944270338E-2</v>
      </c>
    </row>
    <row r="136" spans="1:24">
      <c r="A136" s="1">
        <v>39021</v>
      </c>
      <c r="B136">
        <v>3098</v>
      </c>
      <c r="C136" s="10">
        <f t="shared" ref="C136:C199" si="32">IFERROR(B136/B135-1,"N/A")</f>
        <v>-7.1899340922708221E-2</v>
      </c>
      <c r="D136">
        <v>2389.09</v>
      </c>
      <c r="E136" s="10">
        <f t="shared" si="24"/>
        <v>0.14444135737415942</v>
      </c>
      <c r="F136">
        <v>419.5</v>
      </c>
      <c r="G136" s="10">
        <f t="shared" si="25"/>
        <v>6.1353573687539464E-2</v>
      </c>
      <c r="H136">
        <v>693</v>
      </c>
      <c r="I136" s="10">
        <f t="shared" si="26"/>
        <v>3.6649214659685958E-2</v>
      </c>
      <c r="J136">
        <v>240.05</v>
      </c>
      <c r="K136" s="10">
        <f t="shared" si="27"/>
        <v>-4.4767210505372024E-2</v>
      </c>
      <c r="T136">
        <f t="shared" si="28"/>
        <v>-7.7842006329510743E-2</v>
      </c>
      <c r="U136">
        <f t="shared" si="23"/>
        <v>0.15142745253619402</v>
      </c>
      <c r="V136">
        <f t="shared" si="29"/>
        <v>5.3569000605505339E-2</v>
      </c>
      <c r="W136">
        <f t="shared" si="30"/>
        <v>1.8703714803568843E-2</v>
      </c>
      <c r="X136">
        <f t="shared" si="31"/>
        <v>-5.8739662485882298E-2</v>
      </c>
    </row>
    <row r="137" spans="1:24">
      <c r="A137" s="1">
        <v>39051</v>
      </c>
      <c r="B137">
        <v>2950</v>
      </c>
      <c r="C137" s="10">
        <f t="shared" si="32"/>
        <v>-4.7772756617172396E-2</v>
      </c>
      <c r="D137">
        <v>2242.87</v>
      </c>
      <c r="E137" s="10">
        <f t="shared" si="24"/>
        <v>-6.1203219635928452E-2</v>
      </c>
      <c r="F137">
        <v>387</v>
      </c>
      <c r="G137" s="10">
        <f t="shared" si="25"/>
        <v>-7.7473182359952375E-2</v>
      </c>
      <c r="H137">
        <v>657.5</v>
      </c>
      <c r="I137" s="10">
        <f t="shared" si="26"/>
        <v>-5.1226551226551176E-2</v>
      </c>
      <c r="J137">
        <v>256.3</v>
      </c>
      <c r="K137" s="10">
        <f t="shared" si="27"/>
        <v>6.7694230368673169E-2</v>
      </c>
      <c r="T137">
        <f t="shared" si="28"/>
        <v>-5.3715422023974911E-2</v>
      </c>
      <c r="U137">
        <f t="shared" si="23"/>
        <v>-5.4217124473893853E-2</v>
      </c>
      <c r="V137">
        <f t="shared" si="29"/>
        <v>-8.5257755441986507E-2</v>
      </c>
      <c r="W137">
        <f t="shared" si="30"/>
        <v>-6.9172051082668287E-2</v>
      </c>
      <c r="X137">
        <f t="shared" si="31"/>
        <v>5.3721778388162895E-2</v>
      </c>
    </row>
    <row r="138" spans="1:24">
      <c r="A138" s="1">
        <v>39080</v>
      </c>
      <c r="B138">
        <v>2744</v>
      </c>
      <c r="C138" s="10">
        <f t="shared" si="32"/>
        <v>-6.9830508474576281E-2</v>
      </c>
      <c r="D138">
        <v>2245.35</v>
      </c>
      <c r="E138" s="10">
        <f t="shared" si="24"/>
        <v>1.1057261455189593E-3</v>
      </c>
      <c r="F138">
        <v>425.75</v>
      </c>
      <c r="G138" s="10">
        <f t="shared" si="25"/>
        <v>0.10012919896640837</v>
      </c>
      <c r="H138">
        <v>628.5</v>
      </c>
      <c r="I138" s="10">
        <f t="shared" si="26"/>
        <v>-4.4106463878326951E-2</v>
      </c>
      <c r="J138">
        <v>271.06</v>
      </c>
      <c r="K138" s="10">
        <f t="shared" si="27"/>
        <v>5.7588763168162194E-2</v>
      </c>
      <c r="T138">
        <f t="shared" si="28"/>
        <v>-7.5773173881378802E-2</v>
      </c>
      <c r="U138">
        <f t="shared" si="23"/>
        <v>8.0918213075535598E-3</v>
      </c>
      <c r="V138">
        <f t="shared" si="29"/>
        <v>9.234462588437424E-2</v>
      </c>
      <c r="W138">
        <f t="shared" si="30"/>
        <v>-6.2051963734444063E-2</v>
      </c>
      <c r="X138">
        <f t="shared" si="31"/>
        <v>4.361631118765192E-2</v>
      </c>
    </row>
    <row r="139" spans="1:24">
      <c r="A139" s="1">
        <v>39113</v>
      </c>
      <c r="B139">
        <v>2840</v>
      </c>
      <c r="C139" s="10">
        <f t="shared" si="32"/>
        <v>3.4985422740524852E-2</v>
      </c>
      <c r="D139">
        <v>2242.87</v>
      </c>
      <c r="E139" s="10">
        <f t="shared" si="24"/>
        <v>-1.1045048656112E-3</v>
      </c>
      <c r="F139">
        <v>417.75</v>
      </c>
      <c r="G139" s="10">
        <f t="shared" si="25"/>
        <v>-1.8790369935408058E-2</v>
      </c>
      <c r="H139">
        <v>639</v>
      </c>
      <c r="I139" s="10">
        <f t="shared" si="26"/>
        <v>1.6706443914081159E-2</v>
      </c>
      <c r="J139">
        <v>269.31</v>
      </c>
      <c r="K139" s="10">
        <f t="shared" si="27"/>
        <v>-6.4561351730244576E-3</v>
      </c>
      <c r="T139">
        <f t="shared" si="28"/>
        <v>2.9042757333722337E-2</v>
      </c>
      <c r="U139">
        <f t="shared" si="23"/>
        <v>5.8815902964234005E-3</v>
      </c>
      <c r="V139">
        <f t="shared" si="29"/>
        <v>-2.6574943017442183E-2</v>
      </c>
      <c r="W139">
        <f t="shared" si="30"/>
        <v>-1.2390559420359555E-3</v>
      </c>
      <c r="X139">
        <f t="shared" si="31"/>
        <v>-2.0428587153534732E-2</v>
      </c>
    </row>
    <row r="140" spans="1:24">
      <c r="A140" s="1">
        <v>39141</v>
      </c>
      <c r="B140">
        <v>2864</v>
      </c>
      <c r="C140" s="10">
        <f t="shared" si="32"/>
        <v>8.4507042253521014E-3</v>
      </c>
      <c r="D140">
        <v>2260.2199999999998</v>
      </c>
      <c r="E140" s="10">
        <f t="shared" si="24"/>
        <v>7.7356244454649392E-3</v>
      </c>
      <c r="F140">
        <v>435.75</v>
      </c>
      <c r="G140" s="10">
        <f t="shared" si="25"/>
        <v>4.3087971274685888E-2</v>
      </c>
      <c r="H140">
        <v>659</v>
      </c>
      <c r="I140" s="10">
        <f t="shared" si="26"/>
        <v>3.1298904538341166E-2</v>
      </c>
      <c r="J140">
        <v>257.05</v>
      </c>
      <c r="K140" s="10">
        <f t="shared" si="27"/>
        <v>-4.5523745869072818E-2</v>
      </c>
      <c r="T140">
        <f t="shared" si="28"/>
        <v>2.5080388185495846E-3</v>
      </c>
      <c r="U140">
        <f t="shared" si="23"/>
        <v>1.472171960749954E-2</v>
      </c>
      <c r="V140">
        <f t="shared" si="29"/>
        <v>3.5303398192651762E-2</v>
      </c>
      <c r="W140">
        <f t="shared" si="30"/>
        <v>1.3353404682224051E-2</v>
      </c>
      <c r="X140">
        <f t="shared" si="31"/>
        <v>-5.9496197849583092E-2</v>
      </c>
    </row>
    <row r="141" spans="1:24">
      <c r="A141" s="1">
        <v>39171</v>
      </c>
      <c r="B141">
        <v>2734</v>
      </c>
      <c r="C141" s="10">
        <f t="shared" si="32"/>
        <v>-4.5391061452513926E-2</v>
      </c>
      <c r="D141">
        <v>2397.35</v>
      </c>
      <c r="E141" s="10">
        <f t="shared" si="24"/>
        <v>6.0671085115608259E-2</v>
      </c>
      <c r="F141">
        <v>460</v>
      </c>
      <c r="G141" s="10">
        <f t="shared" si="25"/>
        <v>5.5651176133103775E-2</v>
      </c>
      <c r="H141">
        <v>719</v>
      </c>
      <c r="I141" s="10">
        <f t="shared" si="26"/>
        <v>9.1047040971168336E-2</v>
      </c>
      <c r="J141">
        <v>258.3</v>
      </c>
      <c r="K141" s="10">
        <f t="shared" si="27"/>
        <v>4.8628671464696627E-3</v>
      </c>
      <c r="T141">
        <f t="shared" si="28"/>
        <v>-5.1333726859316441E-2</v>
      </c>
      <c r="U141">
        <f t="shared" si="23"/>
        <v>6.7657180277642864E-2</v>
      </c>
      <c r="V141">
        <f t="shared" si="29"/>
        <v>4.7866603051069649E-2</v>
      </c>
      <c r="W141">
        <f t="shared" si="30"/>
        <v>7.3101541115051225E-2</v>
      </c>
      <c r="X141">
        <f t="shared" si="31"/>
        <v>-9.1095848340406113E-3</v>
      </c>
    </row>
    <row r="142" spans="1:24">
      <c r="A142" s="1">
        <v>39202</v>
      </c>
      <c r="B142">
        <v>2740</v>
      </c>
      <c r="C142" s="10">
        <f t="shared" si="32"/>
        <v>2.1945866861741159E-3</v>
      </c>
      <c r="D142">
        <v>2538.62</v>
      </c>
      <c r="E142" s="10">
        <f t="shared" si="24"/>
        <v>5.8927565853963637E-2</v>
      </c>
      <c r="F142">
        <v>457</v>
      </c>
      <c r="G142" s="10">
        <f t="shared" si="25"/>
        <v>-6.521739130434745E-3</v>
      </c>
      <c r="H142">
        <v>714.5</v>
      </c>
      <c r="I142" s="10">
        <f t="shared" si="26"/>
        <v>-6.2586926286508637E-3</v>
      </c>
      <c r="J142">
        <v>264.56</v>
      </c>
      <c r="K142" s="10">
        <f t="shared" si="27"/>
        <v>2.4235385210994886E-2</v>
      </c>
      <c r="T142">
        <f t="shared" si="28"/>
        <v>-3.7480787206284009E-3</v>
      </c>
      <c r="U142">
        <f t="shared" si="23"/>
        <v>6.5913661015998243E-2</v>
      </c>
      <c r="V142">
        <f t="shared" si="29"/>
        <v>-1.430631221246887E-2</v>
      </c>
      <c r="W142">
        <f t="shared" si="30"/>
        <v>-2.4204192484767979E-2</v>
      </c>
      <c r="X142">
        <f t="shared" si="31"/>
        <v>1.0262933230484612E-2</v>
      </c>
    </row>
    <row r="143" spans="1:24">
      <c r="A143" s="1">
        <v>39233</v>
      </c>
      <c r="B143">
        <v>2686</v>
      </c>
      <c r="C143" s="10">
        <f t="shared" si="32"/>
        <v>-1.9708029197080257E-2</v>
      </c>
      <c r="D143">
        <v>3031.8</v>
      </c>
      <c r="E143" s="10">
        <f t="shared" si="24"/>
        <v>0.19427090308908013</v>
      </c>
      <c r="F143">
        <v>447.25</v>
      </c>
      <c r="G143" s="10">
        <f t="shared" si="25"/>
        <v>-2.1334792122538304E-2</v>
      </c>
      <c r="H143">
        <v>737</v>
      </c>
      <c r="I143" s="10">
        <f t="shared" si="26"/>
        <v>3.149055283414981E-2</v>
      </c>
      <c r="J143">
        <v>251.3</v>
      </c>
      <c r="K143" s="10">
        <f t="shared" si="27"/>
        <v>-5.0120955548835777E-2</v>
      </c>
      <c r="T143">
        <f t="shared" si="28"/>
        <v>-2.5650694603882772E-2</v>
      </c>
      <c r="U143">
        <f t="shared" si="23"/>
        <v>0.20125699825111473</v>
      </c>
      <c r="V143">
        <f t="shared" si="29"/>
        <v>-2.911936520457243E-2</v>
      </c>
      <c r="W143">
        <f t="shared" si="30"/>
        <v>1.3545052978032695E-2</v>
      </c>
      <c r="X143">
        <f t="shared" si="31"/>
        <v>-6.4093407529346058E-2</v>
      </c>
    </row>
    <row r="144" spans="1:24">
      <c r="A144" s="1">
        <v>39262</v>
      </c>
      <c r="B144">
        <v>2683</v>
      </c>
      <c r="C144" s="10">
        <f t="shared" si="32"/>
        <v>-1.1169024571854314E-3</v>
      </c>
      <c r="D144">
        <v>3161.5</v>
      </c>
      <c r="E144" s="10">
        <f t="shared" si="24"/>
        <v>4.2779866745827455E-2</v>
      </c>
      <c r="F144">
        <v>405</v>
      </c>
      <c r="G144" s="10">
        <f t="shared" si="25"/>
        <v>-9.4466182224706485E-2</v>
      </c>
      <c r="H144">
        <v>695.5</v>
      </c>
      <c r="I144" s="10">
        <f t="shared" si="26"/>
        <v>-5.6309362279511554E-2</v>
      </c>
      <c r="J144">
        <v>234.55</v>
      </c>
      <c r="K144" s="10">
        <f t="shared" si="27"/>
        <v>-6.6653402307998433E-2</v>
      </c>
      <c r="T144">
        <f t="shared" si="28"/>
        <v>-7.0595678639879481E-3</v>
      </c>
      <c r="U144">
        <f t="shared" si="23"/>
        <v>4.9765961907862054E-2</v>
      </c>
      <c r="V144">
        <f t="shared" si="29"/>
        <v>-0.10225075530674062</v>
      </c>
      <c r="W144">
        <f t="shared" si="30"/>
        <v>-7.4254862135628666E-2</v>
      </c>
      <c r="X144">
        <f t="shared" si="31"/>
        <v>-8.0625854288508714E-2</v>
      </c>
    </row>
    <row r="145" spans="1:24">
      <c r="A145" s="1">
        <v>39294</v>
      </c>
      <c r="B145">
        <v>2559</v>
      </c>
      <c r="C145" s="10">
        <f t="shared" si="32"/>
        <v>-4.621692135669031E-2</v>
      </c>
      <c r="D145">
        <v>2978.93</v>
      </c>
      <c r="E145" s="10">
        <f t="shared" si="24"/>
        <v>-5.7747904475723644E-2</v>
      </c>
      <c r="F145">
        <v>422.5</v>
      </c>
      <c r="G145" s="10">
        <f t="shared" si="25"/>
        <v>4.3209876543209846E-2</v>
      </c>
      <c r="H145">
        <v>659</v>
      </c>
      <c r="I145" s="10">
        <f t="shared" si="26"/>
        <v>-5.248023005032354E-2</v>
      </c>
      <c r="J145">
        <v>231.3</v>
      </c>
      <c r="K145" s="10">
        <f t="shared" si="27"/>
        <v>-1.3856320613941597E-2</v>
      </c>
      <c r="T145">
        <f t="shared" si="28"/>
        <v>-5.2159586763492825E-2</v>
      </c>
      <c r="U145">
        <f t="shared" si="23"/>
        <v>-5.0761809313689045E-2</v>
      </c>
      <c r="V145">
        <f t="shared" si="29"/>
        <v>3.5425303461175721E-2</v>
      </c>
      <c r="W145">
        <f t="shared" si="30"/>
        <v>-7.0425729906440651E-2</v>
      </c>
      <c r="X145">
        <f t="shared" si="31"/>
        <v>-2.7828772594451871E-2</v>
      </c>
    </row>
    <row r="146" spans="1:24">
      <c r="A146" s="1">
        <v>39325</v>
      </c>
      <c r="B146">
        <v>2445</v>
      </c>
      <c r="C146" s="10">
        <f t="shared" si="32"/>
        <v>-4.4548651817116092E-2</v>
      </c>
      <c r="D146">
        <v>2833.54</v>
      </c>
      <c r="E146" s="10">
        <f t="shared" si="24"/>
        <v>-4.8806114947313239E-2</v>
      </c>
      <c r="F146">
        <v>462.25</v>
      </c>
      <c r="G146" s="10">
        <f t="shared" si="25"/>
        <v>9.4082840236686449E-2</v>
      </c>
      <c r="H146">
        <v>689</v>
      </c>
      <c r="I146" s="10">
        <f t="shared" si="26"/>
        <v>4.5523520485584168E-2</v>
      </c>
      <c r="J146">
        <v>236.3</v>
      </c>
      <c r="K146" s="10">
        <f t="shared" si="27"/>
        <v>2.1616947686986521E-2</v>
      </c>
      <c r="T146">
        <f t="shared" si="28"/>
        <v>-5.0491317223918607E-2</v>
      </c>
      <c r="U146">
        <f t="shared" si="23"/>
        <v>-4.1820019785278641E-2</v>
      </c>
      <c r="V146">
        <f t="shared" si="29"/>
        <v>8.6298267154652317E-2</v>
      </c>
      <c r="W146">
        <f t="shared" si="30"/>
        <v>2.7578020629467053E-2</v>
      </c>
      <c r="X146">
        <f t="shared" si="31"/>
        <v>7.6444957064762467E-3</v>
      </c>
    </row>
    <row r="147" spans="1:24">
      <c r="A147" s="1">
        <v>39353</v>
      </c>
      <c r="B147">
        <v>2449</v>
      </c>
      <c r="C147" s="10">
        <f t="shared" si="32"/>
        <v>1.6359918200408163E-3</v>
      </c>
      <c r="D147">
        <v>3492.77</v>
      </c>
      <c r="E147" s="10">
        <f t="shared" si="24"/>
        <v>0.23265244182189071</v>
      </c>
      <c r="F147">
        <v>493.5</v>
      </c>
      <c r="G147" s="10">
        <f t="shared" si="25"/>
        <v>6.7604110329908096E-2</v>
      </c>
      <c r="H147">
        <v>700.5</v>
      </c>
      <c r="I147" s="10">
        <f t="shared" si="26"/>
        <v>1.6690856313497759E-2</v>
      </c>
      <c r="J147">
        <v>249.3</v>
      </c>
      <c r="K147" s="10">
        <f t="shared" si="27"/>
        <v>5.5014811680067721E-2</v>
      </c>
      <c r="T147">
        <f t="shared" si="28"/>
        <v>-4.3066735867617004E-3</v>
      </c>
      <c r="U147">
        <f t="shared" si="23"/>
        <v>0.23963853698392532</v>
      </c>
      <c r="V147">
        <f t="shared" si="29"/>
        <v>5.981953724787397E-2</v>
      </c>
      <c r="W147">
        <f t="shared" si="30"/>
        <v>-1.2546435426193554E-3</v>
      </c>
      <c r="X147">
        <f t="shared" si="31"/>
        <v>4.1042359699557447E-2</v>
      </c>
    </row>
    <row r="148" spans="1:24">
      <c r="A148" s="1">
        <v>39386</v>
      </c>
      <c r="B148">
        <v>2373</v>
      </c>
      <c r="C148" s="10">
        <f t="shared" si="32"/>
        <v>-3.103307472437733E-2</v>
      </c>
      <c r="D148">
        <v>3709.21</v>
      </c>
      <c r="E148" s="10">
        <f t="shared" si="24"/>
        <v>6.1968008199795532E-2</v>
      </c>
      <c r="F148">
        <v>498</v>
      </c>
      <c r="G148" s="10">
        <f t="shared" si="25"/>
        <v>9.1185410334346795E-3</v>
      </c>
      <c r="H148">
        <v>723.5</v>
      </c>
      <c r="I148" s="10">
        <f t="shared" si="26"/>
        <v>3.2833690221270473E-2</v>
      </c>
      <c r="J148">
        <v>242.05</v>
      </c>
      <c r="K148" s="10">
        <f t="shared" si="27"/>
        <v>-2.9081427998395526E-2</v>
      </c>
      <c r="T148">
        <f t="shared" si="28"/>
        <v>-3.6975740131179845E-2</v>
      </c>
      <c r="U148">
        <f t="shared" si="23"/>
        <v>6.8954103361830138E-2</v>
      </c>
      <c r="V148">
        <f t="shared" si="29"/>
        <v>1.3339679514005531E-3</v>
      </c>
      <c r="W148">
        <f t="shared" si="30"/>
        <v>1.4888190365153358E-2</v>
      </c>
      <c r="X148">
        <f t="shared" si="31"/>
        <v>-4.30538799789058E-2</v>
      </c>
    </row>
    <row r="149" spans="1:24">
      <c r="A149" s="1">
        <v>39416</v>
      </c>
      <c r="B149">
        <v>2310</v>
      </c>
      <c r="C149" s="10">
        <f t="shared" si="32"/>
        <v>-2.6548672566371723E-2</v>
      </c>
      <c r="D149">
        <v>4659.2299999999996</v>
      </c>
      <c r="E149" s="10">
        <f t="shared" si="24"/>
        <v>0.25612461952814747</v>
      </c>
      <c r="F149">
        <v>460</v>
      </c>
      <c r="G149" s="10">
        <f t="shared" si="25"/>
        <v>-7.6305220883534086E-2</v>
      </c>
      <c r="H149">
        <v>716</v>
      </c>
      <c r="I149" s="10">
        <f t="shared" si="26"/>
        <v>-1.0366275051831408E-2</v>
      </c>
      <c r="J149">
        <v>215.8</v>
      </c>
      <c r="K149" s="10">
        <f t="shared" si="27"/>
        <v>-0.10844866763065486</v>
      </c>
      <c r="T149">
        <f t="shared" si="28"/>
        <v>-3.2491337973174238E-2</v>
      </c>
      <c r="U149">
        <f t="shared" si="23"/>
        <v>0.26311071469018205</v>
      </c>
      <c r="V149">
        <f t="shared" si="29"/>
        <v>-8.4089793965568219E-2</v>
      </c>
      <c r="W149">
        <f t="shared" si="30"/>
        <v>-2.8311774907948523E-2</v>
      </c>
      <c r="X149">
        <f t="shared" si="31"/>
        <v>-0.12242111961116514</v>
      </c>
    </row>
    <row r="150" spans="1:24">
      <c r="A150" s="1">
        <v>39447</v>
      </c>
      <c r="B150">
        <v>2164</v>
      </c>
      <c r="C150" s="10">
        <f t="shared" si="32"/>
        <v>-6.320346320346315E-2</v>
      </c>
      <c r="D150">
        <v>4392.3999999999996</v>
      </c>
      <c r="E150" s="10">
        <f t="shared" si="24"/>
        <v>-5.7269119575552141E-2</v>
      </c>
      <c r="F150">
        <v>498</v>
      </c>
      <c r="G150" s="10">
        <f t="shared" si="25"/>
        <v>8.260869565217388E-2</v>
      </c>
      <c r="H150">
        <v>709.5</v>
      </c>
      <c r="I150" s="10">
        <f t="shared" si="26"/>
        <v>-9.0782122905027629E-3</v>
      </c>
      <c r="J150">
        <v>230.05</v>
      </c>
      <c r="K150" s="10">
        <f t="shared" si="27"/>
        <v>6.603336422613526E-2</v>
      </c>
      <c r="T150">
        <f t="shared" si="28"/>
        <v>-6.9146128610265672E-2</v>
      </c>
      <c r="U150">
        <f t="shared" si="23"/>
        <v>-5.0283024413517542E-2</v>
      </c>
      <c r="V150">
        <f t="shared" si="29"/>
        <v>7.4824122570139748E-2</v>
      </c>
      <c r="W150">
        <f t="shared" si="30"/>
        <v>-2.7023712146619878E-2</v>
      </c>
      <c r="X150">
        <f t="shared" si="31"/>
        <v>5.2060912245624986E-2</v>
      </c>
    </row>
    <row r="151" spans="1:24">
      <c r="A151" s="1">
        <v>39478</v>
      </c>
      <c r="B151">
        <v>2094</v>
      </c>
      <c r="C151" s="10">
        <f t="shared" si="32"/>
        <v>-3.2347504621072054E-2</v>
      </c>
      <c r="D151">
        <v>4094.17</v>
      </c>
      <c r="E151" s="10">
        <f t="shared" si="24"/>
        <v>-6.7896821783079764E-2</v>
      </c>
      <c r="F151">
        <v>465</v>
      </c>
      <c r="G151" s="10">
        <f t="shared" si="25"/>
        <v>-6.6265060240963902E-2</v>
      </c>
      <c r="H151">
        <v>628</v>
      </c>
      <c r="I151" s="10">
        <f t="shared" si="26"/>
        <v>-0.11486962649753352</v>
      </c>
      <c r="J151">
        <v>220.55</v>
      </c>
      <c r="K151" s="10">
        <f t="shared" si="27"/>
        <v>-4.1295370571614809E-2</v>
      </c>
      <c r="T151">
        <f t="shared" si="28"/>
        <v>-3.8290170027874569E-2</v>
      </c>
      <c r="U151">
        <f t="shared" si="23"/>
        <v>-6.0910726621045165E-2</v>
      </c>
      <c r="V151">
        <f t="shared" si="29"/>
        <v>-7.4049633322998035E-2</v>
      </c>
      <c r="W151">
        <f t="shared" si="30"/>
        <v>-0.13281512635365064</v>
      </c>
      <c r="X151">
        <f t="shared" si="31"/>
        <v>-5.5267822552125083E-2</v>
      </c>
    </row>
    <row r="152" spans="1:24">
      <c r="A152" s="1">
        <v>39507</v>
      </c>
      <c r="B152">
        <v>1893</v>
      </c>
      <c r="C152" s="10">
        <f t="shared" si="32"/>
        <v>-9.5988538681948454E-2</v>
      </c>
      <c r="D152">
        <v>4725.32</v>
      </c>
      <c r="E152" s="10">
        <f t="shared" si="24"/>
        <v>0.15415822987320982</v>
      </c>
      <c r="F152">
        <v>482.75</v>
      </c>
      <c r="G152" s="10">
        <f t="shared" si="25"/>
        <v>3.817204301075261E-2</v>
      </c>
      <c r="H152">
        <v>697.5</v>
      </c>
      <c r="I152" s="10">
        <f t="shared" si="26"/>
        <v>0.11066878980891715</v>
      </c>
      <c r="J152">
        <v>197.54</v>
      </c>
      <c r="K152" s="10">
        <f t="shared" si="27"/>
        <v>-0.10433008388120613</v>
      </c>
      <c r="T152">
        <f t="shared" si="28"/>
        <v>-0.10193120408875098</v>
      </c>
      <c r="U152">
        <f t="shared" si="23"/>
        <v>0.16114432503524442</v>
      </c>
      <c r="V152">
        <f t="shared" si="29"/>
        <v>3.0387469928718484E-2</v>
      </c>
      <c r="W152">
        <f t="shared" si="30"/>
        <v>9.2723289952800034E-2</v>
      </c>
      <c r="X152">
        <f t="shared" si="31"/>
        <v>-0.11830253586171641</v>
      </c>
    </row>
    <row r="153" spans="1:24">
      <c r="A153" s="1">
        <v>39538</v>
      </c>
      <c r="B153">
        <v>1884</v>
      </c>
      <c r="C153" s="10">
        <f t="shared" si="32"/>
        <v>-4.7543581616481534E-3</v>
      </c>
      <c r="D153">
        <v>4323</v>
      </c>
      <c r="E153" s="10">
        <f t="shared" si="24"/>
        <v>-8.5141323762200183E-2</v>
      </c>
      <c r="F153">
        <v>485.25</v>
      </c>
      <c r="G153" s="10">
        <f t="shared" si="25"/>
        <v>5.1786639047126659E-3</v>
      </c>
      <c r="H153">
        <v>709.5</v>
      </c>
      <c r="I153" s="10">
        <f t="shared" si="26"/>
        <v>1.7204301075268713E-2</v>
      </c>
      <c r="J153">
        <v>188.14</v>
      </c>
      <c r="K153" s="10">
        <f t="shared" si="27"/>
        <v>-4.7585299179912943E-2</v>
      </c>
      <c r="T153">
        <f t="shared" si="28"/>
        <v>-1.069702356845067E-2</v>
      </c>
      <c r="U153">
        <f t="shared" si="23"/>
        <v>-7.8155228600165577E-2</v>
      </c>
      <c r="V153">
        <f t="shared" si="29"/>
        <v>-2.6059091773214605E-3</v>
      </c>
      <c r="W153">
        <f t="shared" si="30"/>
        <v>-7.4119878084840177E-4</v>
      </c>
      <c r="X153">
        <f t="shared" si="31"/>
        <v>-6.1557751160423217E-2</v>
      </c>
    </row>
    <row r="154" spans="1:24">
      <c r="A154" s="1">
        <v>39568</v>
      </c>
      <c r="B154">
        <v>2128</v>
      </c>
      <c r="C154" s="10">
        <f t="shared" si="32"/>
        <v>0.12951167728237789</v>
      </c>
      <c r="D154">
        <v>4883.1000000000004</v>
      </c>
      <c r="E154" s="10">
        <f t="shared" si="24"/>
        <v>0.12956280360860517</v>
      </c>
      <c r="F154">
        <v>466.75</v>
      </c>
      <c r="G154" s="10">
        <f t="shared" si="25"/>
        <v>-3.8124678001030365E-2</v>
      </c>
      <c r="H154">
        <v>739.5</v>
      </c>
      <c r="I154" s="10">
        <f t="shared" si="26"/>
        <v>4.228329809725162E-2</v>
      </c>
      <c r="J154">
        <v>197.84</v>
      </c>
      <c r="K154" s="10">
        <f t="shared" si="27"/>
        <v>5.1557350908897792E-2</v>
      </c>
      <c r="T154">
        <f t="shared" si="28"/>
        <v>0.12356901187557537</v>
      </c>
      <c r="U154">
        <f t="shared" si="23"/>
        <v>0.13654889877063978</v>
      </c>
      <c r="V154">
        <f t="shared" si="29"/>
        <v>-4.5909251083064491E-2</v>
      </c>
      <c r="W154">
        <f t="shared" si="30"/>
        <v>2.4337798241134505E-2</v>
      </c>
      <c r="X154">
        <f t="shared" si="31"/>
        <v>3.7584898928387518E-2</v>
      </c>
    </row>
    <row r="155" spans="1:24">
      <c r="A155" s="1">
        <v>39598</v>
      </c>
      <c r="B155">
        <v>2205</v>
      </c>
      <c r="C155" s="10">
        <f t="shared" si="32"/>
        <v>3.6184210526315708E-2</v>
      </c>
      <c r="D155">
        <v>5002.0600000000004</v>
      </c>
      <c r="E155" s="10">
        <f t="shared" si="24"/>
        <v>2.4361573590546914E-2</v>
      </c>
      <c r="F155">
        <v>453.25</v>
      </c>
      <c r="G155" s="10">
        <f t="shared" si="25"/>
        <v>-2.8923406534547391E-2</v>
      </c>
      <c r="H155">
        <v>706.5</v>
      </c>
      <c r="I155" s="10">
        <f t="shared" si="26"/>
        <v>-4.4624746450304231E-2</v>
      </c>
      <c r="J155">
        <v>225.05</v>
      </c>
      <c r="K155" s="10">
        <f t="shared" si="27"/>
        <v>0.13753538212697136</v>
      </c>
      <c r="T155">
        <f t="shared" si="28"/>
        <v>3.0241545119513193E-2</v>
      </c>
      <c r="U155">
        <f t="shared" si="23"/>
        <v>3.1347668752581513E-2</v>
      </c>
      <c r="V155">
        <f t="shared" si="29"/>
        <v>-3.6707979616581517E-2</v>
      </c>
      <c r="W155">
        <f t="shared" si="30"/>
        <v>-6.2570246306421343E-2</v>
      </c>
      <c r="X155">
        <f t="shared" si="31"/>
        <v>0.12356293014646108</v>
      </c>
    </row>
    <row r="156" spans="1:24">
      <c r="A156" s="1">
        <v>39629</v>
      </c>
      <c r="B156">
        <v>2142</v>
      </c>
      <c r="C156" s="10">
        <f t="shared" si="32"/>
        <v>-2.8571428571428581E-2</v>
      </c>
      <c r="D156">
        <v>4964.0600000000004</v>
      </c>
      <c r="E156" s="10">
        <f t="shared" si="24"/>
        <v>-7.5968700895231445E-3</v>
      </c>
      <c r="F156">
        <v>442.5</v>
      </c>
      <c r="G156" s="10">
        <f t="shared" si="25"/>
        <v>-2.3717595146166559E-2</v>
      </c>
      <c r="H156">
        <v>654.5</v>
      </c>
      <c r="I156" s="10">
        <f t="shared" si="26"/>
        <v>-7.3602264685067254E-2</v>
      </c>
      <c r="J156">
        <v>209.04</v>
      </c>
      <c r="K156" s="10">
        <f t="shared" si="27"/>
        <v>-7.1139746722950536E-2</v>
      </c>
      <c r="T156">
        <f t="shared" si="28"/>
        <v>-3.4514093978231096E-2</v>
      </c>
      <c r="U156">
        <f t="shared" si="23"/>
        <v>-6.1077492748854399E-4</v>
      </c>
      <c r="V156">
        <f t="shared" si="29"/>
        <v>-3.1502168228200685E-2</v>
      </c>
      <c r="W156">
        <f t="shared" si="30"/>
        <v>-9.1547764541184365E-2</v>
      </c>
      <c r="X156">
        <f t="shared" si="31"/>
        <v>-8.5112198703460817E-2</v>
      </c>
    </row>
    <row r="157" spans="1:24">
      <c r="A157" s="1">
        <v>39660</v>
      </c>
      <c r="B157">
        <v>2468</v>
      </c>
      <c r="C157" s="10">
        <f t="shared" si="32"/>
        <v>0.15219421101774033</v>
      </c>
      <c r="D157">
        <v>4411.3999999999996</v>
      </c>
      <c r="E157" s="10">
        <f t="shared" si="24"/>
        <v>-0.11133225625798249</v>
      </c>
      <c r="F157">
        <v>450</v>
      </c>
      <c r="G157" s="10">
        <f t="shared" si="25"/>
        <v>1.6949152542372836E-2</v>
      </c>
      <c r="H157">
        <v>632</v>
      </c>
      <c r="I157" s="10">
        <f t="shared" si="26"/>
        <v>-3.4377387318563768E-2</v>
      </c>
      <c r="J157">
        <v>195.94</v>
      </c>
      <c r="K157" s="10">
        <f t="shared" si="27"/>
        <v>-6.2667432070417139E-2</v>
      </c>
      <c r="T157">
        <f t="shared" si="28"/>
        <v>0.14625154561093781</v>
      </c>
      <c r="U157">
        <f t="shared" si="23"/>
        <v>-0.10434616109594788</v>
      </c>
      <c r="V157">
        <f t="shared" si="29"/>
        <v>9.1645794603387107E-3</v>
      </c>
      <c r="W157">
        <f t="shared" si="30"/>
        <v>-5.2322887174680879E-2</v>
      </c>
      <c r="X157">
        <f t="shared" si="31"/>
        <v>-7.663988405092742E-2</v>
      </c>
    </row>
    <row r="158" spans="1:24">
      <c r="A158" s="1">
        <v>39689</v>
      </c>
      <c r="B158">
        <v>2693</v>
      </c>
      <c r="C158" s="10">
        <f t="shared" si="32"/>
        <v>9.1166936790923803E-2</v>
      </c>
      <c r="D158">
        <v>4319.7</v>
      </c>
      <c r="E158" s="10">
        <f t="shared" si="24"/>
        <v>-2.0787051729609596E-2</v>
      </c>
      <c r="F158">
        <v>480</v>
      </c>
      <c r="G158" s="10">
        <f t="shared" si="25"/>
        <v>6.6666666666666652E-2</v>
      </c>
      <c r="H158">
        <v>715</v>
      </c>
      <c r="I158" s="10">
        <f t="shared" si="26"/>
        <v>0.13132911392405067</v>
      </c>
      <c r="J158">
        <v>210.04</v>
      </c>
      <c r="K158" s="10">
        <f t="shared" si="27"/>
        <v>7.1960804327855454E-2</v>
      </c>
      <c r="T158">
        <f t="shared" si="28"/>
        <v>8.5224271384121281E-2</v>
      </c>
      <c r="U158">
        <f t="shared" si="23"/>
        <v>-1.3800956567574995E-2</v>
      </c>
      <c r="V158">
        <f t="shared" si="29"/>
        <v>5.8882093584632526E-2</v>
      </c>
      <c r="W158">
        <f t="shared" si="30"/>
        <v>0.11338361406793356</v>
      </c>
      <c r="X158">
        <f t="shared" si="31"/>
        <v>5.798835234734518E-2</v>
      </c>
    </row>
    <row r="159" spans="1:24">
      <c r="A159" s="1">
        <v>39721</v>
      </c>
      <c r="B159">
        <v>2460</v>
      </c>
      <c r="C159" s="10">
        <f t="shared" si="32"/>
        <v>-8.6520608986260683E-2</v>
      </c>
      <c r="D159">
        <v>2867.41</v>
      </c>
      <c r="E159" s="10">
        <f t="shared" si="24"/>
        <v>-0.33620158807324585</v>
      </c>
      <c r="F159">
        <v>412</v>
      </c>
      <c r="G159" s="10">
        <f t="shared" si="25"/>
        <v>-0.14166666666666672</v>
      </c>
      <c r="H159">
        <v>657</v>
      </c>
      <c r="I159" s="10">
        <f t="shared" si="26"/>
        <v>-8.1118881118881103E-2</v>
      </c>
      <c r="J159">
        <v>195.34</v>
      </c>
      <c r="K159" s="10">
        <f t="shared" si="27"/>
        <v>-6.9986669205865493E-2</v>
      </c>
      <c r="T159">
        <f t="shared" si="28"/>
        <v>-9.2463274393063205E-2</v>
      </c>
      <c r="U159">
        <f t="shared" si="23"/>
        <v>-0.32921549291121127</v>
      </c>
      <c r="V159">
        <f t="shared" si="29"/>
        <v>-0.14945123974870084</v>
      </c>
      <c r="W159">
        <f t="shared" si="30"/>
        <v>-9.9064380974998215E-2</v>
      </c>
      <c r="X159">
        <f t="shared" si="31"/>
        <v>-8.3959121186375774E-2</v>
      </c>
    </row>
    <row r="160" spans="1:24">
      <c r="A160" s="1">
        <v>39752</v>
      </c>
      <c r="B160">
        <v>2630</v>
      </c>
      <c r="C160" s="10">
        <f t="shared" si="32"/>
        <v>6.9105691056910556E-2</v>
      </c>
      <c r="D160">
        <v>2365.96</v>
      </c>
      <c r="E160" s="10">
        <f t="shared" si="24"/>
        <v>-0.17487907205457187</v>
      </c>
      <c r="F160">
        <v>348.75</v>
      </c>
      <c r="G160" s="10">
        <f t="shared" si="25"/>
        <v>-0.15351941747572817</v>
      </c>
      <c r="H160">
        <v>623</v>
      </c>
      <c r="I160" s="10">
        <f t="shared" si="26"/>
        <v>-5.1750380517503802E-2</v>
      </c>
      <c r="J160">
        <v>173.04</v>
      </c>
      <c r="K160" s="10">
        <f t="shared" si="27"/>
        <v>-0.11415992628237948</v>
      </c>
      <c r="T160">
        <f t="shared" si="28"/>
        <v>6.3163025650108034E-2</v>
      </c>
      <c r="U160">
        <f t="shared" si="23"/>
        <v>-0.16789297689253727</v>
      </c>
      <c r="V160">
        <f t="shared" si="29"/>
        <v>-0.16130399055776229</v>
      </c>
      <c r="W160">
        <f t="shared" si="30"/>
        <v>-6.9695880373620914E-2</v>
      </c>
      <c r="X160">
        <f t="shared" si="31"/>
        <v>-0.12813237826288976</v>
      </c>
    </row>
    <row r="161" spans="1:24">
      <c r="A161" s="1">
        <v>39780</v>
      </c>
      <c r="B161">
        <v>2445</v>
      </c>
      <c r="C161" s="10">
        <f t="shared" si="32"/>
        <v>-7.0342205323193907E-2</v>
      </c>
      <c r="D161">
        <v>1328.38</v>
      </c>
      <c r="E161" s="10">
        <f t="shared" si="24"/>
        <v>-0.43854503034708947</v>
      </c>
      <c r="F161">
        <v>354.25</v>
      </c>
      <c r="G161" s="10">
        <f t="shared" si="25"/>
        <v>1.5770609318996431E-2</v>
      </c>
      <c r="H161">
        <v>632.5</v>
      </c>
      <c r="I161" s="10">
        <f t="shared" si="26"/>
        <v>1.5248796147672605E-2</v>
      </c>
      <c r="J161">
        <v>166.14</v>
      </c>
      <c r="K161" s="10">
        <f t="shared" si="27"/>
        <v>-3.9875173370318984E-2</v>
      </c>
      <c r="T161">
        <f t="shared" si="28"/>
        <v>-7.6284870729996429E-2</v>
      </c>
      <c r="U161">
        <f t="shared" si="23"/>
        <v>-0.43155893518505489</v>
      </c>
      <c r="V161">
        <f t="shared" si="29"/>
        <v>7.9860362369623059E-3</v>
      </c>
      <c r="W161">
        <f t="shared" si="30"/>
        <v>-2.6967037084445096E-3</v>
      </c>
      <c r="X161">
        <f t="shared" si="31"/>
        <v>-5.3847625350829258E-2</v>
      </c>
    </row>
    <row r="162" spans="1:24">
      <c r="A162" s="1">
        <v>39813</v>
      </c>
      <c r="B162">
        <v>2807</v>
      </c>
      <c r="C162" s="10">
        <f t="shared" si="32"/>
        <v>0.14805725971370154</v>
      </c>
      <c r="D162">
        <v>1230.9000000000001</v>
      </c>
      <c r="E162" s="10">
        <f t="shared" si="24"/>
        <v>-7.3382616420000324E-2</v>
      </c>
      <c r="F162">
        <v>376.75</v>
      </c>
      <c r="G162" s="10">
        <f t="shared" si="25"/>
        <v>6.3514467184191847E-2</v>
      </c>
      <c r="H162">
        <v>590</v>
      </c>
      <c r="I162" s="10">
        <f t="shared" si="26"/>
        <v>-6.7193675889328008E-2</v>
      </c>
      <c r="J162">
        <v>170.04</v>
      </c>
      <c r="K162" s="10">
        <f t="shared" si="27"/>
        <v>2.3474178403755985E-2</v>
      </c>
      <c r="T162">
        <f t="shared" si="28"/>
        <v>0.14211459430689902</v>
      </c>
      <c r="U162">
        <f t="shared" si="23"/>
        <v>-6.6396521257965718E-2</v>
      </c>
      <c r="V162">
        <f t="shared" si="29"/>
        <v>5.5729894102157722E-2</v>
      </c>
      <c r="W162">
        <f t="shared" si="30"/>
        <v>-8.513917574544512E-2</v>
      </c>
      <c r="X162">
        <f t="shared" si="31"/>
        <v>9.5017264232457113E-3</v>
      </c>
    </row>
    <row r="163" spans="1:24">
      <c r="A163" s="1">
        <v>39843</v>
      </c>
      <c r="B163">
        <v>2671</v>
      </c>
      <c r="C163" s="10">
        <f t="shared" si="32"/>
        <v>-4.8450302814392554E-2</v>
      </c>
      <c r="D163">
        <v>1244.1099999999999</v>
      </c>
      <c r="E163" s="10">
        <f t="shared" si="24"/>
        <v>1.0731984726622734E-2</v>
      </c>
      <c r="F163">
        <v>402.25</v>
      </c>
      <c r="G163" s="10">
        <f t="shared" si="25"/>
        <v>6.7684140676841364E-2</v>
      </c>
      <c r="H163">
        <v>567</v>
      </c>
      <c r="I163" s="10">
        <f t="shared" si="26"/>
        <v>-3.8983050847457679E-2</v>
      </c>
      <c r="J163">
        <v>181.14</v>
      </c>
      <c r="K163" s="10">
        <f t="shared" si="27"/>
        <v>6.5278757939308374E-2</v>
      </c>
      <c r="T163">
        <f t="shared" si="28"/>
        <v>-5.4392968221195069E-2</v>
      </c>
      <c r="U163">
        <f t="shared" si="23"/>
        <v>1.7718079888657333E-2</v>
      </c>
      <c r="V163">
        <f t="shared" si="29"/>
        <v>5.9899567594807239E-2</v>
      </c>
      <c r="W163">
        <f t="shared" si="30"/>
        <v>-5.692855070357479E-2</v>
      </c>
      <c r="X163">
        <f t="shared" si="31"/>
        <v>5.13063059587981E-2</v>
      </c>
    </row>
    <row r="164" spans="1:24">
      <c r="A164" s="1">
        <v>39871</v>
      </c>
      <c r="B164">
        <v>2243</v>
      </c>
      <c r="C164" s="10">
        <f t="shared" si="32"/>
        <v>-0.16023961063272185</v>
      </c>
      <c r="D164">
        <v>1487.81</v>
      </c>
      <c r="E164" s="10">
        <f t="shared" si="24"/>
        <v>0.1958830006992951</v>
      </c>
      <c r="F164">
        <v>371.5</v>
      </c>
      <c r="G164" s="10">
        <f t="shared" si="25"/>
        <v>-7.6444996892479855E-2</v>
      </c>
      <c r="H164">
        <v>581</v>
      </c>
      <c r="I164" s="10">
        <f t="shared" si="26"/>
        <v>2.4691358024691468E-2</v>
      </c>
      <c r="J164">
        <v>170.74</v>
      </c>
      <c r="K164" s="10">
        <f t="shared" si="27"/>
        <v>-5.7414154797394201E-2</v>
      </c>
      <c r="T164">
        <f t="shared" si="28"/>
        <v>-0.16618227603952437</v>
      </c>
      <c r="U164">
        <f t="shared" si="23"/>
        <v>0.2028690958613297</v>
      </c>
      <c r="V164">
        <f t="shared" si="29"/>
        <v>-8.4229569974513988E-2</v>
      </c>
      <c r="W164">
        <f t="shared" si="30"/>
        <v>6.7458581685743528E-3</v>
      </c>
      <c r="X164">
        <f t="shared" si="31"/>
        <v>-7.1386606777904482E-2</v>
      </c>
    </row>
    <row r="165" spans="1:24">
      <c r="A165" s="1">
        <v>39903</v>
      </c>
      <c r="B165">
        <v>2451</v>
      </c>
      <c r="C165" s="10">
        <f t="shared" si="32"/>
        <v>9.2732946946054495E-2</v>
      </c>
      <c r="D165">
        <v>1941.35</v>
      </c>
      <c r="E165" s="10">
        <f t="shared" si="24"/>
        <v>0.30483731121581381</v>
      </c>
      <c r="F165">
        <v>334.5</v>
      </c>
      <c r="G165" s="10">
        <f t="shared" si="25"/>
        <v>-9.9596231493943477E-2</v>
      </c>
      <c r="H165">
        <v>546.5</v>
      </c>
      <c r="I165" s="10">
        <f t="shared" si="26"/>
        <v>-5.9380378657487132E-2</v>
      </c>
      <c r="J165">
        <v>169.24</v>
      </c>
      <c r="K165" s="10">
        <f t="shared" si="27"/>
        <v>-8.7852875717465695E-3</v>
      </c>
      <c r="T165">
        <f t="shared" si="28"/>
        <v>8.6790281539251973E-2</v>
      </c>
      <c r="U165">
        <f t="shared" si="23"/>
        <v>0.31182340637784839</v>
      </c>
      <c r="V165">
        <f t="shared" si="29"/>
        <v>-0.10738080457597761</v>
      </c>
      <c r="W165">
        <f t="shared" si="30"/>
        <v>-7.7325878513604243E-2</v>
      </c>
      <c r="X165">
        <f t="shared" si="31"/>
        <v>-2.2757739552256843E-2</v>
      </c>
    </row>
    <row r="166" spans="1:24">
      <c r="A166" s="1">
        <v>39933</v>
      </c>
      <c r="B166">
        <v>2385</v>
      </c>
      <c r="C166" s="10">
        <f t="shared" si="32"/>
        <v>-2.6927784577723379E-2</v>
      </c>
      <c r="D166">
        <v>2291.61</v>
      </c>
      <c r="E166" s="10">
        <f t="shared" si="24"/>
        <v>0.18042084116722901</v>
      </c>
      <c r="F166">
        <v>358.25</v>
      </c>
      <c r="G166" s="10">
        <f t="shared" si="25"/>
        <v>7.1001494768310858E-2</v>
      </c>
      <c r="H166">
        <v>548.5</v>
      </c>
      <c r="I166" s="10">
        <f t="shared" si="26"/>
        <v>3.6596523330283404E-3</v>
      </c>
      <c r="J166">
        <v>185.54</v>
      </c>
      <c r="K166" s="10">
        <f t="shared" si="27"/>
        <v>9.631292838572425E-2</v>
      </c>
      <c r="T166">
        <f t="shared" si="28"/>
        <v>-3.2870449984525894E-2</v>
      </c>
      <c r="U166">
        <f t="shared" si="23"/>
        <v>0.18740693632926361</v>
      </c>
      <c r="V166">
        <f t="shared" si="29"/>
        <v>6.3216921686276725E-2</v>
      </c>
      <c r="W166">
        <f t="shared" si="30"/>
        <v>-1.4285847523088775E-2</v>
      </c>
      <c r="X166">
        <f t="shared" si="31"/>
        <v>8.2340476405213969E-2</v>
      </c>
    </row>
    <row r="167" spans="1:24">
      <c r="A167" s="1">
        <v>39962</v>
      </c>
      <c r="B167">
        <v>2570</v>
      </c>
      <c r="C167" s="10">
        <f t="shared" si="32"/>
        <v>7.7568134171907666E-2</v>
      </c>
      <c r="D167">
        <v>2313.09</v>
      </c>
      <c r="E167" s="10">
        <f t="shared" si="24"/>
        <v>9.3733226857972696E-3</v>
      </c>
      <c r="F167">
        <v>341.75</v>
      </c>
      <c r="G167" s="10">
        <f t="shared" si="25"/>
        <v>-4.6057222609909299E-2</v>
      </c>
      <c r="H167">
        <v>510.5</v>
      </c>
      <c r="I167" s="10">
        <f t="shared" si="26"/>
        <v>-6.9279854147675457E-2</v>
      </c>
      <c r="J167">
        <v>190.04</v>
      </c>
      <c r="K167" s="10">
        <f t="shared" si="27"/>
        <v>2.42535302360678E-2</v>
      </c>
      <c r="T167">
        <f t="shared" si="28"/>
        <v>7.1625468765105144E-2</v>
      </c>
      <c r="U167">
        <f t="shared" si="23"/>
        <v>1.6359417847831868E-2</v>
      </c>
      <c r="V167">
        <f t="shared" si="29"/>
        <v>-5.3841795691943424E-2</v>
      </c>
      <c r="W167">
        <f t="shared" si="30"/>
        <v>-8.7225354003792568E-2</v>
      </c>
      <c r="X167">
        <f t="shared" si="31"/>
        <v>1.0281078255557526E-2</v>
      </c>
    </row>
    <row r="168" spans="1:24">
      <c r="A168" s="1">
        <v>39994</v>
      </c>
      <c r="B168">
        <v>2670.5</v>
      </c>
      <c r="C168" s="10">
        <f t="shared" si="32"/>
        <v>3.9105058365758838E-2</v>
      </c>
      <c r="D168">
        <v>2105</v>
      </c>
      <c r="E168" s="10">
        <f t="shared" si="24"/>
        <v>-8.9961912420182588E-2</v>
      </c>
      <c r="F168">
        <v>338.5</v>
      </c>
      <c r="G168" s="10">
        <f t="shared" si="25"/>
        <v>-9.5098756400877615E-3</v>
      </c>
      <c r="H168">
        <v>502.5</v>
      </c>
      <c r="I168" s="10">
        <f t="shared" si="26"/>
        <v>-1.5670910871694366E-2</v>
      </c>
      <c r="J168">
        <v>178.14</v>
      </c>
      <c r="K168" s="10">
        <f t="shared" si="27"/>
        <v>-6.261839612713116E-2</v>
      </c>
      <c r="T168">
        <f t="shared" si="28"/>
        <v>3.3162392958956323E-2</v>
      </c>
      <c r="U168">
        <f t="shared" si="23"/>
        <v>-8.2975817258147982E-2</v>
      </c>
      <c r="V168">
        <f t="shared" si="29"/>
        <v>-1.7294448722121887E-2</v>
      </c>
      <c r="W168">
        <f t="shared" si="30"/>
        <v>-3.3616410727811477E-2</v>
      </c>
      <c r="X168">
        <f t="shared" si="31"/>
        <v>-7.659084810764144E-2</v>
      </c>
    </row>
    <row r="169" spans="1:24">
      <c r="A169" s="1">
        <v>40025</v>
      </c>
      <c r="B169">
        <v>2803</v>
      </c>
      <c r="C169" s="10">
        <f t="shared" si="32"/>
        <v>4.9616176745927776E-2</v>
      </c>
      <c r="D169">
        <v>2489</v>
      </c>
      <c r="E169" s="10">
        <f t="shared" si="24"/>
        <v>0.18242280285035628</v>
      </c>
      <c r="F169">
        <v>307</v>
      </c>
      <c r="G169" s="10">
        <f t="shared" si="25"/>
        <v>-9.3057607090103356E-2</v>
      </c>
      <c r="H169">
        <v>518</v>
      </c>
      <c r="I169" s="10">
        <f t="shared" si="26"/>
        <v>3.0845771144278666E-2</v>
      </c>
      <c r="J169">
        <v>195.44</v>
      </c>
      <c r="K169" s="10">
        <f t="shared" si="27"/>
        <v>9.7114628943527626E-2</v>
      </c>
      <c r="T169">
        <f t="shared" si="28"/>
        <v>4.3673511339125261E-2</v>
      </c>
      <c r="U169">
        <f t="shared" si="23"/>
        <v>0.18940889801239089</v>
      </c>
      <c r="V169">
        <f t="shared" si="29"/>
        <v>-0.10084218017213749</v>
      </c>
      <c r="W169">
        <f t="shared" si="30"/>
        <v>1.2900271288161552E-2</v>
      </c>
      <c r="X169">
        <f t="shared" si="31"/>
        <v>8.3142176963017345E-2</v>
      </c>
    </row>
    <row r="170" spans="1:24">
      <c r="A170" s="1">
        <v>40056</v>
      </c>
      <c r="B170">
        <v>2840</v>
      </c>
      <c r="C170" s="10">
        <f t="shared" si="32"/>
        <v>1.320014270424541E-2</v>
      </c>
      <c r="D170">
        <v>2413.5</v>
      </c>
      <c r="E170" s="10">
        <f t="shared" si="24"/>
        <v>-3.0333467255926116E-2</v>
      </c>
      <c r="F170">
        <v>312.2</v>
      </c>
      <c r="G170" s="10">
        <f t="shared" si="25"/>
        <v>1.693811074918572E-2</v>
      </c>
      <c r="H170">
        <v>587.5</v>
      </c>
      <c r="I170" s="10">
        <f t="shared" si="26"/>
        <v>0.13416988416988418</v>
      </c>
      <c r="J170">
        <v>220.75</v>
      </c>
      <c r="K170" s="10">
        <f t="shared" si="27"/>
        <v>0.12950266066311911</v>
      </c>
      <c r="T170">
        <f t="shared" si="28"/>
        <v>7.2574772974428933E-3</v>
      </c>
      <c r="U170">
        <f t="shared" si="23"/>
        <v>-2.3347372093891518E-2</v>
      </c>
      <c r="V170">
        <f t="shared" si="29"/>
        <v>9.1535376671515942E-3</v>
      </c>
      <c r="W170">
        <f t="shared" si="30"/>
        <v>0.11622438431376707</v>
      </c>
      <c r="X170">
        <f t="shared" si="31"/>
        <v>0.11553020868260883</v>
      </c>
    </row>
    <row r="171" spans="1:24">
      <c r="A171" s="1">
        <v>40086</v>
      </c>
      <c r="B171">
        <v>2804</v>
      </c>
      <c r="C171" s="10">
        <f t="shared" si="32"/>
        <v>-1.2676056338028152E-2</v>
      </c>
      <c r="D171">
        <v>2668.5</v>
      </c>
      <c r="E171" s="10">
        <f t="shared" si="24"/>
        <v>0.10565568676196402</v>
      </c>
      <c r="F171">
        <v>349.2</v>
      </c>
      <c r="G171" s="10">
        <f t="shared" si="25"/>
        <v>0.11851377322229339</v>
      </c>
      <c r="H171">
        <v>634.5</v>
      </c>
      <c r="I171" s="10">
        <f t="shared" si="26"/>
        <v>8.0000000000000071E-2</v>
      </c>
      <c r="J171">
        <v>233.45</v>
      </c>
      <c r="K171" s="10">
        <f t="shared" si="27"/>
        <v>5.7531143827859621E-2</v>
      </c>
      <c r="T171">
        <f t="shared" si="28"/>
        <v>-1.8618721744830667E-2</v>
      </c>
      <c r="U171">
        <f t="shared" si="23"/>
        <v>0.11264178192399862</v>
      </c>
      <c r="V171">
        <f t="shared" si="29"/>
        <v>0.11072920014025926</v>
      </c>
      <c r="W171">
        <f t="shared" si="30"/>
        <v>6.205450014388296E-2</v>
      </c>
      <c r="X171">
        <f t="shared" si="31"/>
        <v>4.3558691847349347E-2</v>
      </c>
    </row>
    <row r="172" spans="1:24">
      <c r="A172" s="1">
        <v>40116</v>
      </c>
      <c r="B172">
        <v>2742</v>
      </c>
      <c r="C172" s="10">
        <f t="shared" si="32"/>
        <v>-2.2111269614835893E-2</v>
      </c>
      <c r="D172">
        <v>2693</v>
      </c>
      <c r="E172" s="10">
        <f t="shared" si="24"/>
        <v>9.1811879332959201E-3</v>
      </c>
      <c r="F172">
        <v>314.5</v>
      </c>
      <c r="G172" s="10">
        <f t="shared" si="25"/>
        <v>-9.9369988545246257E-2</v>
      </c>
      <c r="H172">
        <v>664.5</v>
      </c>
      <c r="I172" s="10">
        <f t="shared" si="26"/>
        <v>4.7281323877068626E-2</v>
      </c>
      <c r="J172">
        <v>213.55</v>
      </c>
      <c r="K172" s="10">
        <f t="shared" si="27"/>
        <v>-8.5243092739344495E-2</v>
      </c>
      <c r="T172">
        <f t="shared" si="28"/>
        <v>-2.8053935021638408E-2</v>
      </c>
      <c r="U172">
        <f t="shared" si="23"/>
        <v>1.6167283095330519E-2</v>
      </c>
      <c r="V172">
        <f t="shared" si="29"/>
        <v>-0.10715456162728039</v>
      </c>
      <c r="W172">
        <f t="shared" si="30"/>
        <v>2.9335824020951511E-2</v>
      </c>
      <c r="X172">
        <f t="shared" si="31"/>
        <v>-9.9215544719854776E-2</v>
      </c>
    </row>
    <row r="173" spans="1:24">
      <c r="A173" s="1">
        <v>40147</v>
      </c>
      <c r="B173">
        <v>2717</v>
      </c>
      <c r="C173" s="10">
        <f t="shared" si="32"/>
        <v>-9.117432530999281E-3</v>
      </c>
      <c r="D173">
        <v>3088</v>
      </c>
      <c r="E173" s="10">
        <f t="shared" si="24"/>
        <v>0.14667656888228731</v>
      </c>
      <c r="F173">
        <v>328.1</v>
      </c>
      <c r="G173" s="10">
        <f t="shared" si="25"/>
        <v>4.3243243243243246E-2</v>
      </c>
      <c r="H173">
        <v>624</v>
      </c>
      <c r="I173" s="10">
        <f t="shared" si="26"/>
        <v>-6.0948081264108334E-2</v>
      </c>
      <c r="J173">
        <v>213.35</v>
      </c>
      <c r="K173" s="10">
        <f t="shared" si="27"/>
        <v>-9.3654881760718567E-4</v>
      </c>
      <c r="T173">
        <f t="shared" si="28"/>
        <v>-1.5060097937801798E-2</v>
      </c>
      <c r="U173">
        <f t="shared" si="23"/>
        <v>0.15366266404432191</v>
      </c>
      <c r="V173">
        <f t="shared" si="29"/>
        <v>3.545867016120912E-2</v>
      </c>
      <c r="W173">
        <f t="shared" si="30"/>
        <v>-7.8893581120225445E-2</v>
      </c>
      <c r="X173">
        <f t="shared" si="31"/>
        <v>-1.490900079811746E-2</v>
      </c>
    </row>
    <row r="174" spans="1:24">
      <c r="A174" s="1">
        <v>40178</v>
      </c>
      <c r="B174">
        <v>2910.5</v>
      </c>
      <c r="C174" s="10">
        <f t="shared" si="32"/>
        <v>7.1218255428781685E-2</v>
      </c>
      <c r="D174">
        <v>3390</v>
      </c>
      <c r="E174" s="10">
        <f t="shared" si="24"/>
        <v>9.77979274611398E-2</v>
      </c>
      <c r="F174">
        <v>359.5</v>
      </c>
      <c r="G174" s="10">
        <f t="shared" si="25"/>
        <v>9.5702529716549689E-2</v>
      </c>
      <c r="H174">
        <v>675</v>
      </c>
      <c r="I174" s="10">
        <f t="shared" si="26"/>
        <v>8.1730769230769162E-2</v>
      </c>
      <c r="J174">
        <v>220.05</v>
      </c>
      <c r="K174" s="10">
        <f t="shared" si="27"/>
        <v>3.1403796578392429E-2</v>
      </c>
      <c r="T174">
        <f t="shared" si="28"/>
        <v>6.5275590021979163E-2</v>
      </c>
      <c r="U174">
        <f t="shared" si="23"/>
        <v>0.10478402262317441</v>
      </c>
      <c r="V174">
        <f t="shared" si="29"/>
        <v>8.7917956634515557E-2</v>
      </c>
      <c r="W174">
        <f t="shared" si="30"/>
        <v>6.3785269374652051E-2</v>
      </c>
      <c r="X174">
        <f t="shared" si="31"/>
        <v>1.7431344597882155E-2</v>
      </c>
    </row>
    <row r="175" spans="1:24">
      <c r="A175" s="1">
        <v>40207</v>
      </c>
      <c r="B175">
        <v>2912</v>
      </c>
      <c r="C175" s="10">
        <f t="shared" si="32"/>
        <v>5.1537536505752435E-4</v>
      </c>
      <c r="D175">
        <v>3099</v>
      </c>
      <c r="E175" s="10">
        <f t="shared" si="24"/>
        <v>-8.5840707964601748E-2</v>
      </c>
      <c r="F175">
        <v>353</v>
      </c>
      <c r="G175" s="10">
        <f t="shared" si="25"/>
        <v>-1.8080667593880384E-2</v>
      </c>
      <c r="H175">
        <v>624.5</v>
      </c>
      <c r="I175" s="10">
        <f t="shared" si="26"/>
        <v>-7.4814814814814778E-2</v>
      </c>
      <c r="J175">
        <v>236.75</v>
      </c>
      <c r="K175" s="10">
        <f t="shared" si="27"/>
        <v>7.5891842763008421E-2</v>
      </c>
      <c r="T175">
        <f t="shared" si="28"/>
        <v>-5.4272900417449924E-3</v>
      </c>
      <c r="U175">
        <f t="shared" si="23"/>
        <v>-7.8854612802567142E-2</v>
      </c>
      <c r="V175">
        <f t="shared" si="29"/>
        <v>-2.586524067591451E-2</v>
      </c>
      <c r="W175">
        <f t="shared" si="30"/>
        <v>-9.276031467093189E-2</v>
      </c>
      <c r="X175">
        <f t="shared" si="31"/>
        <v>6.1919390782498147E-2</v>
      </c>
    </row>
    <row r="176" spans="1:24">
      <c r="A176" s="1">
        <v>40235</v>
      </c>
      <c r="B176">
        <v>2883.5</v>
      </c>
      <c r="C176" s="10">
        <f t="shared" si="32"/>
        <v>-9.7870879120879328E-3</v>
      </c>
      <c r="D176">
        <v>3364</v>
      </c>
      <c r="E176" s="10">
        <f t="shared" si="24"/>
        <v>8.5511455308163953E-2</v>
      </c>
      <c r="F176">
        <v>374.3</v>
      </c>
      <c r="G176" s="10">
        <f t="shared" si="25"/>
        <v>6.0339943342776259E-2</v>
      </c>
      <c r="H176">
        <v>680.5</v>
      </c>
      <c r="I176" s="10">
        <f t="shared" si="26"/>
        <v>8.9671737389911854E-2</v>
      </c>
      <c r="J176">
        <v>236.85</v>
      </c>
      <c r="K176" s="10">
        <f t="shared" si="27"/>
        <v>4.2238648363257525E-4</v>
      </c>
      <c r="T176">
        <f t="shared" si="28"/>
        <v>-1.5729753318890448E-2</v>
      </c>
      <c r="U176">
        <f t="shared" si="23"/>
        <v>9.2497550470198558E-2</v>
      </c>
      <c r="V176">
        <f t="shared" si="29"/>
        <v>5.2555370260742133E-2</v>
      </c>
      <c r="W176">
        <f t="shared" si="30"/>
        <v>7.1726237533794743E-2</v>
      </c>
      <c r="X176">
        <f t="shared" si="31"/>
        <v>-1.3550065496877699E-2</v>
      </c>
    </row>
    <row r="177" spans="1:24">
      <c r="A177" s="1">
        <v>40268</v>
      </c>
      <c r="B177">
        <v>2939</v>
      </c>
      <c r="C177" s="10">
        <f t="shared" si="32"/>
        <v>1.9247442344373145E-2</v>
      </c>
      <c r="D177">
        <v>3905</v>
      </c>
      <c r="E177" s="10">
        <f t="shared" si="24"/>
        <v>0.16082045184304405</v>
      </c>
      <c r="F177">
        <v>371.3</v>
      </c>
      <c r="G177" s="10">
        <f t="shared" si="25"/>
        <v>-8.0149612610205256E-3</v>
      </c>
      <c r="H177">
        <v>721</v>
      </c>
      <c r="I177" s="10">
        <f t="shared" si="26"/>
        <v>5.9515062454077894E-2</v>
      </c>
      <c r="J177">
        <v>239.15</v>
      </c>
      <c r="K177" s="10">
        <f t="shared" si="27"/>
        <v>9.7107874181971976E-3</v>
      </c>
      <c r="T177">
        <f t="shared" si="28"/>
        <v>1.3304776937570628E-2</v>
      </c>
      <c r="U177">
        <f t="shared" si="23"/>
        <v>0.16780654700507866</v>
      </c>
      <c r="V177">
        <f t="shared" si="29"/>
        <v>-1.5799534343054651E-2</v>
      </c>
      <c r="W177">
        <f t="shared" si="30"/>
        <v>4.1569562597960782E-2</v>
      </c>
      <c r="X177">
        <f t="shared" si="31"/>
        <v>-4.2616645623130764E-3</v>
      </c>
    </row>
    <row r="178" spans="1:24">
      <c r="A178" s="1">
        <v>40298</v>
      </c>
      <c r="B178">
        <v>2889</v>
      </c>
      <c r="C178" s="10">
        <f t="shared" si="32"/>
        <v>-1.7012589316093951E-2</v>
      </c>
      <c r="D178">
        <v>3379</v>
      </c>
      <c r="E178" s="10">
        <f t="shared" si="24"/>
        <v>-0.13469910371318827</v>
      </c>
      <c r="F178">
        <v>344.4</v>
      </c>
      <c r="G178" s="10">
        <f t="shared" si="25"/>
        <v>-7.2448155130622194E-2</v>
      </c>
      <c r="H178">
        <v>764</v>
      </c>
      <c r="I178" s="10">
        <f t="shared" si="26"/>
        <v>5.9639389736477089E-2</v>
      </c>
      <c r="J178">
        <v>245.25</v>
      </c>
      <c r="K178" s="10">
        <f t="shared" si="27"/>
        <v>2.5507003972402131E-2</v>
      </c>
      <c r="T178">
        <f t="shared" si="28"/>
        <v>-2.2955254722896466E-2</v>
      </c>
      <c r="U178">
        <f t="shared" si="23"/>
        <v>-0.12771300855115367</v>
      </c>
      <c r="V178">
        <f t="shared" si="29"/>
        <v>-8.0232728212656326E-2</v>
      </c>
      <c r="W178">
        <f t="shared" si="30"/>
        <v>4.1693889880359977E-2</v>
      </c>
      <c r="X178">
        <f t="shared" si="31"/>
        <v>1.1534551991891857E-2</v>
      </c>
    </row>
    <row r="179" spans="1:24">
      <c r="A179" s="1">
        <v>40329</v>
      </c>
      <c r="B179">
        <v>2901.5</v>
      </c>
      <c r="C179" s="10">
        <f t="shared" si="32"/>
        <v>4.3267566632052556E-3</v>
      </c>
      <c r="D179">
        <v>3189</v>
      </c>
      <c r="E179" s="10">
        <f t="shared" si="24"/>
        <v>-5.6229653743711139E-2</v>
      </c>
      <c r="F179">
        <v>322.7</v>
      </c>
      <c r="G179" s="10">
        <f t="shared" si="25"/>
        <v>-6.3008130081300795E-2</v>
      </c>
      <c r="H179">
        <v>716.5</v>
      </c>
      <c r="I179" s="10">
        <f t="shared" si="26"/>
        <v>-6.2172774869109992E-2</v>
      </c>
      <c r="J179">
        <v>237.75</v>
      </c>
      <c r="K179" s="10">
        <f t="shared" si="27"/>
        <v>-3.0581039755351647E-2</v>
      </c>
      <c r="T179">
        <f t="shared" si="28"/>
        <v>-1.6159087435972611E-3</v>
      </c>
      <c r="U179">
        <f t="shared" si="23"/>
        <v>-4.924355858167654E-2</v>
      </c>
      <c r="V179">
        <f t="shared" si="29"/>
        <v>-7.0792703163334927E-2</v>
      </c>
      <c r="W179">
        <f t="shared" si="30"/>
        <v>-8.0118274725227104E-2</v>
      </c>
      <c r="X179">
        <f t="shared" si="31"/>
        <v>-4.4553491735861921E-2</v>
      </c>
    </row>
    <row r="180" spans="1:24">
      <c r="A180" s="1">
        <v>40359</v>
      </c>
      <c r="B180">
        <v>3169</v>
      </c>
      <c r="C180" s="10">
        <f t="shared" si="32"/>
        <v>9.2193692917456493E-2</v>
      </c>
      <c r="D180">
        <v>2968.5</v>
      </c>
      <c r="E180" s="10">
        <f t="shared" si="24"/>
        <v>-6.9143932267168418E-2</v>
      </c>
      <c r="F180">
        <v>313.5</v>
      </c>
      <c r="G180" s="10">
        <f t="shared" si="25"/>
        <v>-2.8509451502943928E-2</v>
      </c>
      <c r="H180">
        <v>673.5</v>
      </c>
      <c r="I180" s="10">
        <f t="shared" si="26"/>
        <v>-6.0013956734124241E-2</v>
      </c>
      <c r="J180">
        <v>231.65</v>
      </c>
      <c r="K180" s="10">
        <f t="shared" si="27"/>
        <v>-2.5657202944269208E-2</v>
      </c>
      <c r="T180">
        <f t="shared" si="28"/>
        <v>8.6251027510653971E-2</v>
      </c>
      <c r="U180">
        <f t="shared" si="23"/>
        <v>-6.2157837105133819E-2</v>
      </c>
      <c r="V180">
        <f t="shared" si="29"/>
        <v>-3.6294024584978053E-2</v>
      </c>
      <c r="W180">
        <f t="shared" si="30"/>
        <v>-7.7959456590241352E-2</v>
      </c>
      <c r="X180">
        <f t="shared" si="31"/>
        <v>-3.9629654924779482E-2</v>
      </c>
    </row>
    <row r="181" spans="1:24">
      <c r="A181" s="1">
        <v>40389</v>
      </c>
      <c r="B181">
        <v>3238</v>
      </c>
      <c r="C181" s="10">
        <f t="shared" si="32"/>
        <v>2.1773430104133906E-2</v>
      </c>
      <c r="D181">
        <v>3304.5</v>
      </c>
      <c r="E181" s="10">
        <f t="shared" si="24"/>
        <v>0.11318847902981299</v>
      </c>
      <c r="F181">
        <v>312.39999999999998</v>
      </c>
      <c r="G181" s="10">
        <f t="shared" si="25"/>
        <v>-3.5087719298246833E-3</v>
      </c>
      <c r="H181">
        <v>690</v>
      </c>
      <c r="I181" s="10">
        <f t="shared" si="26"/>
        <v>2.4498886414253906E-2</v>
      </c>
      <c r="J181">
        <v>238.95</v>
      </c>
      <c r="K181" s="10">
        <f t="shared" si="27"/>
        <v>3.1513058493416679E-2</v>
      </c>
      <c r="T181">
        <f t="shared" si="28"/>
        <v>1.5830764697331391E-2</v>
      </c>
      <c r="U181">
        <f t="shared" si="23"/>
        <v>0.1201745741918476</v>
      </c>
      <c r="V181">
        <f t="shared" si="29"/>
        <v>-1.1293345011858809E-2</v>
      </c>
      <c r="W181">
        <f t="shared" si="30"/>
        <v>6.5533865581367916E-3</v>
      </c>
      <c r="X181">
        <f t="shared" si="31"/>
        <v>1.7540606512906405E-2</v>
      </c>
    </row>
    <row r="182" spans="1:24">
      <c r="A182" s="1">
        <v>40421</v>
      </c>
      <c r="B182">
        <v>3228</v>
      </c>
      <c r="C182" s="10">
        <f t="shared" si="32"/>
        <v>-3.0883261272390827E-3</v>
      </c>
      <c r="D182">
        <v>3300</v>
      </c>
      <c r="E182" s="10">
        <f t="shared" si="24"/>
        <v>-1.3617793917385379E-3</v>
      </c>
      <c r="F182">
        <v>294.7</v>
      </c>
      <c r="G182" s="10">
        <f t="shared" si="25"/>
        <v>-5.6658130601792589E-2</v>
      </c>
      <c r="H182">
        <v>711</v>
      </c>
      <c r="I182" s="10">
        <f t="shared" si="26"/>
        <v>3.0434782608695699E-2</v>
      </c>
      <c r="J182">
        <v>244.95</v>
      </c>
      <c r="K182" s="10">
        <f t="shared" si="27"/>
        <v>2.5109855618330235E-2</v>
      </c>
      <c r="T182">
        <f t="shared" si="28"/>
        <v>-9.0309915340415995E-3</v>
      </c>
      <c r="U182">
        <f t="shared" si="23"/>
        <v>5.6243157702960626E-3</v>
      </c>
      <c r="V182">
        <f t="shared" si="29"/>
        <v>-6.4442703683826721E-2</v>
      </c>
      <c r="W182">
        <f t="shared" si="30"/>
        <v>1.2489282752578584E-2</v>
      </c>
      <c r="X182">
        <f t="shared" si="31"/>
        <v>1.1137403637819961E-2</v>
      </c>
    </row>
    <row r="183" spans="1:24">
      <c r="A183" s="1">
        <v>40451</v>
      </c>
      <c r="B183">
        <v>3233.5</v>
      </c>
      <c r="C183" s="10">
        <f t="shared" si="32"/>
        <v>1.7038413878562864E-3</v>
      </c>
      <c r="D183">
        <v>3721</v>
      </c>
      <c r="E183" s="10">
        <f t="shared" si="24"/>
        <v>0.12757575757575768</v>
      </c>
      <c r="F183">
        <v>342.3</v>
      </c>
      <c r="G183" s="10">
        <f t="shared" si="25"/>
        <v>0.16152019002375306</v>
      </c>
      <c r="H183">
        <v>759</v>
      </c>
      <c r="I183" s="10">
        <f t="shared" si="26"/>
        <v>6.7510548523206815E-2</v>
      </c>
      <c r="J183">
        <v>276.36</v>
      </c>
      <c r="K183" s="10">
        <f t="shared" si="27"/>
        <v>0.12823025107164732</v>
      </c>
      <c r="T183">
        <f t="shared" si="28"/>
        <v>-4.2388240189462304E-3</v>
      </c>
      <c r="U183">
        <f t="shared" si="23"/>
        <v>0.13456185273779228</v>
      </c>
      <c r="V183">
        <f t="shared" si="29"/>
        <v>0.15373561694171894</v>
      </c>
      <c r="W183">
        <f t="shared" si="30"/>
        <v>4.9565048667089703E-2</v>
      </c>
      <c r="X183">
        <f t="shared" si="31"/>
        <v>0.11425779909113704</v>
      </c>
    </row>
    <row r="184" spans="1:24">
      <c r="A184" s="1">
        <v>40480</v>
      </c>
      <c r="B184">
        <v>3129.5</v>
      </c>
      <c r="C184" s="10">
        <f t="shared" si="32"/>
        <v>-3.2163290552033375E-2</v>
      </c>
      <c r="D184">
        <v>4036</v>
      </c>
      <c r="E184" s="10">
        <f t="shared" si="24"/>
        <v>8.4654662725073937E-2</v>
      </c>
      <c r="F184">
        <v>344.7</v>
      </c>
      <c r="G184" s="10">
        <f t="shared" si="25"/>
        <v>7.0113935144608952E-3</v>
      </c>
      <c r="H184">
        <v>739</v>
      </c>
      <c r="I184" s="10">
        <f t="shared" si="26"/>
        <v>-2.6350461133069825E-2</v>
      </c>
      <c r="J184">
        <v>269.45999999999998</v>
      </c>
      <c r="K184" s="10">
        <f t="shared" si="27"/>
        <v>-2.4967433782023596E-2</v>
      </c>
      <c r="T184">
        <f t="shared" si="28"/>
        <v>-3.810595595883589E-2</v>
      </c>
      <c r="U184">
        <f t="shared" si="23"/>
        <v>9.1640757887108543E-2</v>
      </c>
      <c r="V184">
        <f t="shared" si="29"/>
        <v>-7.7317956757323118E-4</v>
      </c>
      <c r="W184">
        <f t="shared" si="30"/>
        <v>-4.4295960989186936E-2</v>
      </c>
      <c r="X184">
        <f t="shared" si="31"/>
        <v>-3.893988576253387E-2</v>
      </c>
    </row>
    <row r="185" spans="1:24">
      <c r="A185" s="1">
        <v>40512</v>
      </c>
      <c r="B185">
        <v>2995.5</v>
      </c>
      <c r="C185" s="10">
        <f t="shared" si="32"/>
        <v>-4.2818341588113151E-2</v>
      </c>
      <c r="D185">
        <v>4079.5</v>
      </c>
      <c r="E185" s="10">
        <f t="shared" si="24"/>
        <v>1.0777998017839518E-2</v>
      </c>
      <c r="F185">
        <v>330.3</v>
      </c>
      <c r="G185" s="10">
        <f t="shared" si="25"/>
        <v>-4.1775456919060039E-2</v>
      </c>
      <c r="H185">
        <v>701.5</v>
      </c>
      <c r="I185" s="10">
        <f t="shared" si="26"/>
        <v>-5.0744248985114981E-2</v>
      </c>
      <c r="J185">
        <v>257.35000000000002</v>
      </c>
      <c r="K185" s="10">
        <f t="shared" si="27"/>
        <v>-4.4941735322496679E-2</v>
      </c>
      <c r="T185">
        <f t="shared" si="28"/>
        <v>-4.8761006994915666E-2</v>
      </c>
      <c r="U185">
        <f t="shared" si="23"/>
        <v>1.7764093179874117E-2</v>
      </c>
      <c r="V185">
        <f t="shared" si="29"/>
        <v>-4.9560030001094164E-2</v>
      </c>
      <c r="W185">
        <f t="shared" si="30"/>
        <v>-6.8689748841232093E-2</v>
      </c>
      <c r="X185">
        <f t="shared" si="31"/>
        <v>-5.8914187303006953E-2</v>
      </c>
    </row>
    <row r="186" spans="1:24">
      <c r="A186" s="1">
        <v>40543</v>
      </c>
      <c r="B186">
        <v>2922</v>
      </c>
      <c r="C186" s="10">
        <f t="shared" si="32"/>
        <v>-2.4536805207811763E-2</v>
      </c>
      <c r="D186">
        <v>4486.5</v>
      </c>
      <c r="E186" s="10">
        <f t="shared" si="24"/>
        <v>9.9767128324549592E-2</v>
      </c>
      <c r="F186">
        <v>330</v>
      </c>
      <c r="G186" s="10">
        <f t="shared" si="25"/>
        <v>-9.0826521344233857E-4</v>
      </c>
      <c r="H186">
        <v>719</v>
      </c>
      <c r="I186" s="10">
        <f t="shared" si="26"/>
        <v>2.4946543121881604E-2</v>
      </c>
      <c r="J186">
        <v>273.45999999999998</v>
      </c>
      <c r="K186" s="10">
        <f t="shared" si="27"/>
        <v>6.259957256654336E-2</v>
      </c>
      <c r="T186">
        <f t="shared" si="28"/>
        <v>-3.0479470614614278E-2</v>
      </c>
      <c r="U186">
        <f t="shared" si="23"/>
        <v>0.1067532234865842</v>
      </c>
      <c r="V186">
        <f t="shared" si="29"/>
        <v>-8.6928382954764641E-3</v>
      </c>
      <c r="W186">
        <f t="shared" si="30"/>
        <v>7.0010432657644887E-3</v>
      </c>
      <c r="X186">
        <f t="shared" si="31"/>
        <v>4.8627120586033086E-2</v>
      </c>
    </row>
    <row r="187" spans="1:24">
      <c r="A187" s="1">
        <v>40574</v>
      </c>
      <c r="B187">
        <v>3030.5</v>
      </c>
      <c r="C187" s="10">
        <f t="shared" si="32"/>
        <v>3.7132101300479059E-2</v>
      </c>
      <c r="D187">
        <v>4280</v>
      </c>
      <c r="E187" s="10">
        <f t="shared" si="24"/>
        <v>-4.602696979828369E-2</v>
      </c>
      <c r="F187">
        <v>342</v>
      </c>
      <c r="G187" s="10">
        <f t="shared" si="25"/>
        <v>3.6363636363636376E-2</v>
      </c>
      <c r="H187">
        <v>760.5</v>
      </c>
      <c r="I187" s="10">
        <f t="shared" si="26"/>
        <v>5.7719054242002743E-2</v>
      </c>
      <c r="J187">
        <v>295.16000000000003</v>
      </c>
      <c r="K187" s="10">
        <f t="shared" si="27"/>
        <v>7.9353470343011878E-2</v>
      </c>
      <c r="T187">
        <f t="shared" si="28"/>
        <v>3.1189435893676544E-2</v>
      </c>
      <c r="U187">
        <f t="shared" si="23"/>
        <v>-3.9040874636249091E-2</v>
      </c>
      <c r="V187">
        <f t="shared" si="29"/>
        <v>2.857906328160225E-2</v>
      </c>
      <c r="W187">
        <f t="shared" si="30"/>
        <v>3.9773554385885632E-2</v>
      </c>
      <c r="X187">
        <f t="shared" si="31"/>
        <v>6.5381018362501597E-2</v>
      </c>
    </row>
    <row r="188" spans="1:24">
      <c r="A188" s="1">
        <v>40602</v>
      </c>
      <c r="B188">
        <v>2996</v>
      </c>
      <c r="C188" s="10">
        <f t="shared" si="32"/>
        <v>-1.1384260023098447E-2</v>
      </c>
      <c r="D188">
        <v>4309.5</v>
      </c>
      <c r="E188" s="10">
        <f t="shared" si="24"/>
        <v>6.8925233644860917E-3</v>
      </c>
      <c r="F188">
        <v>328.9</v>
      </c>
      <c r="G188" s="10">
        <f t="shared" si="25"/>
        <v>-3.8304093567251507E-2</v>
      </c>
      <c r="H188">
        <v>760</v>
      </c>
      <c r="I188" s="10">
        <f t="shared" si="26"/>
        <v>-6.5746219592377475E-4</v>
      </c>
      <c r="J188">
        <v>284.36</v>
      </c>
      <c r="K188" s="10">
        <f t="shared" si="27"/>
        <v>-3.6590323892126353E-2</v>
      </c>
      <c r="T188">
        <f t="shared" si="28"/>
        <v>-1.7326925429900962E-2</v>
      </c>
      <c r="U188">
        <f t="shared" si="23"/>
        <v>1.3878618526520692E-2</v>
      </c>
      <c r="V188">
        <f t="shared" si="29"/>
        <v>-4.6088666649285633E-2</v>
      </c>
      <c r="W188">
        <f t="shared" si="30"/>
        <v>-1.860296205204089E-2</v>
      </c>
      <c r="X188">
        <f t="shared" si="31"/>
        <v>-5.0562775872636627E-2</v>
      </c>
    </row>
    <row r="189" spans="1:24">
      <c r="A189" s="1">
        <v>40633</v>
      </c>
      <c r="B189">
        <v>2863</v>
      </c>
      <c r="C189" s="10">
        <f t="shared" si="32"/>
        <v>-4.4392523364485958E-2</v>
      </c>
      <c r="D189">
        <v>4379</v>
      </c>
      <c r="E189" s="10">
        <f t="shared" si="24"/>
        <v>1.612716092354094E-2</v>
      </c>
      <c r="F189">
        <v>324.89999999999998</v>
      </c>
      <c r="G189" s="10">
        <f t="shared" si="25"/>
        <v>-1.2161751292186107E-2</v>
      </c>
      <c r="H189">
        <v>744.5</v>
      </c>
      <c r="I189" s="10">
        <f t="shared" si="26"/>
        <v>-2.0394736842105243E-2</v>
      </c>
      <c r="J189">
        <v>278.16000000000003</v>
      </c>
      <c r="K189" s="10">
        <f t="shared" si="27"/>
        <v>-2.1803347868898593E-2</v>
      </c>
      <c r="T189">
        <f t="shared" si="28"/>
        <v>-5.0335188771288474E-2</v>
      </c>
      <c r="U189">
        <f t="shared" si="23"/>
        <v>2.3113256085575538E-2</v>
      </c>
      <c r="V189">
        <f t="shared" si="29"/>
        <v>-1.9946324374220233E-2</v>
      </c>
      <c r="W189">
        <f t="shared" si="30"/>
        <v>-3.8340236698222355E-2</v>
      </c>
      <c r="X189">
        <f t="shared" si="31"/>
        <v>-3.5775799849408867E-2</v>
      </c>
    </row>
    <row r="190" spans="1:24" s="16" customFormat="1">
      <c r="A190" s="25">
        <v>40662</v>
      </c>
      <c r="B190" s="16">
        <v>2990</v>
      </c>
      <c r="C190" s="17">
        <f t="shared" si="32"/>
        <v>4.4359063918966157E-2</v>
      </c>
      <c r="D190" s="16">
        <v>4360</v>
      </c>
      <c r="E190" s="17">
        <f t="shared" si="24"/>
        <v>-4.3388901575702743E-3</v>
      </c>
      <c r="F190" s="16">
        <v>327.9</v>
      </c>
      <c r="G190" s="17">
        <f t="shared" si="25"/>
        <v>9.2336103416434945E-3</v>
      </c>
      <c r="H190" s="16">
        <v>744</v>
      </c>
      <c r="I190" s="17">
        <f t="shared" si="26"/>
        <v>-6.7159167226327199E-4</v>
      </c>
      <c r="J190" s="16">
        <v>285.06</v>
      </c>
      <c r="K190" s="17">
        <f t="shared" si="27"/>
        <v>2.4805867126833414E-2</v>
      </c>
      <c r="T190" s="16">
        <f t="shared" si="28"/>
        <v>3.8416398512163642E-2</v>
      </c>
      <c r="U190" s="16">
        <f t="shared" si="23"/>
        <v>2.6472050044643262E-3</v>
      </c>
      <c r="V190" s="16">
        <f t="shared" si="29"/>
        <v>1.4490372596093681E-3</v>
      </c>
      <c r="W190" s="16">
        <f t="shared" si="30"/>
        <v>-1.8617091528380387E-2</v>
      </c>
      <c r="X190" s="16">
        <f t="shared" si="31"/>
        <v>1.083341514632314E-2</v>
      </c>
    </row>
    <row r="191" spans="1:24">
      <c r="A191" s="1">
        <v>40694</v>
      </c>
      <c r="B191">
        <v>3177.5</v>
      </c>
      <c r="C191" s="10">
        <f t="shared" si="32"/>
        <v>6.2709030100334351E-2</v>
      </c>
      <c r="D191">
        <v>4245</v>
      </c>
      <c r="E191" s="10">
        <f t="shared" si="24"/>
        <v>-2.6376146788990806E-2</v>
      </c>
      <c r="F191">
        <v>330.2</v>
      </c>
      <c r="G191" s="10">
        <f t="shared" si="25"/>
        <v>7.014333638304393E-3</v>
      </c>
      <c r="H191">
        <v>766.5</v>
      </c>
      <c r="I191" s="10">
        <f t="shared" si="26"/>
        <v>3.0241935483870996E-2</v>
      </c>
      <c r="J191">
        <v>290.26</v>
      </c>
      <c r="K191" s="10">
        <f t="shared" si="27"/>
        <v>1.8241773661685112E-2</v>
      </c>
      <c r="T191" s="22">
        <f t="shared" si="28"/>
        <v>5.6766364693531836E-2</v>
      </c>
      <c r="U191" s="22">
        <f t="shared" si="23"/>
        <v>-1.9390051626956208E-2</v>
      </c>
      <c r="V191" s="22">
        <f t="shared" si="29"/>
        <v>-7.7023944372973333E-4</v>
      </c>
      <c r="W191" s="22">
        <f t="shared" si="30"/>
        <v>1.2296435627753882E-2</v>
      </c>
      <c r="X191" s="22">
        <f t="shared" si="31"/>
        <v>4.2693216811748383E-3</v>
      </c>
    </row>
    <row r="192" spans="1:24">
      <c r="A192" s="1">
        <v>40724</v>
      </c>
      <c r="B192">
        <v>3108</v>
      </c>
      <c r="C192" s="10">
        <f t="shared" si="32"/>
        <v>-2.1872541306058202E-2</v>
      </c>
      <c r="D192">
        <v>4490.5</v>
      </c>
      <c r="E192" s="10">
        <f t="shared" si="24"/>
        <v>5.783274440518249E-2</v>
      </c>
      <c r="F192">
        <v>318.5</v>
      </c>
      <c r="G192" s="10">
        <f t="shared" si="25"/>
        <v>-3.5433070866141669E-2</v>
      </c>
      <c r="H192">
        <v>780</v>
      </c>
      <c r="I192" s="10">
        <f t="shared" si="26"/>
        <v>1.7612524461839474E-2</v>
      </c>
      <c r="J192">
        <v>288.95999999999998</v>
      </c>
      <c r="K192" s="10">
        <f t="shared" si="27"/>
        <v>-4.4787431957555857E-3</v>
      </c>
      <c r="T192" s="22">
        <f t="shared" si="28"/>
        <v>-2.7815206712860717E-2</v>
      </c>
      <c r="U192" s="22">
        <f t="shared" si="23"/>
        <v>6.4818839567217096E-2</v>
      </c>
      <c r="V192" s="22">
        <f t="shared" si="29"/>
        <v>-4.3217643948175795E-2</v>
      </c>
      <c r="W192" s="22">
        <f t="shared" si="30"/>
        <v>-3.3297539427764103E-4</v>
      </c>
      <c r="X192" s="22">
        <f t="shared" si="31"/>
        <v>-1.845119517626586E-2</v>
      </c>
    </row>
    <row r="193" spans="1:24">
      <c r="A193" s="1">
        <v>40753</v>
      </c>
      <c r="B193">
        <v>2973</v>
      </c>
      <c r="C193" s="10">
        <f t="shared" si="32"/>
        <v>-4.3436293436293405E-2</v>
      </c>
      <c r="D193">
        <v>4300</v>
      </c>
      <c r="E193" s="10">
        <f t="shared" si="24"/>
        <v>-4.2422892773633203E-2</v>
      </c>
      <c r="F193">
        <v>304</v>
      </c>
      <c r="G193" s="10">
        <f t="shared" si="25"/>
        <v>-4.5525902668759777E-2</v>
      </c>
      <c r="H193">
        <v>771.5</v>
      </c>
      <c r="I193" s="10">
        <f t="shared" si="26"/>
        <v>-1.0897435897435859E-2</v>
      </c>
      <c r="J193">
        <v>274.45999999999998</v>
      </c>
      <c r="K193" s="10">
        <f t="shared" si="27"/>
        <v>-5.0179955703211543E-2</v>
      </c>
      <c r="T193" s="22">
        <f t="shared" si="28"/>
        <v>-4.937895884309592E-2</v>
      </c>
      <c r="U193" s="22">
        <f t="shared" si="23"/>
        <v>-3.5436797611598604E-2</v>
      </c>
      <c r="V193" s="22">
        <f t="shared" si="29"/>
        <v>-5.3310475750793902E-2</v>
      </c>
      <c r="W193" s="22">
        <f t="shared" si="30"/>
        <v>-2.8842935753552974E-2</v>
      </c>
      <c r="X193" s="22">
        <f t="shared" si="31"/>
        <v>-6.4152407683721824E-2</v>
      </c>
    </row>
    <row r="194" spans="1:24">
      <c r="A194" s="1">
        <v>40786</v>
      </c>
      <c r="B194">
        <v>2920</v>
      </c>
      <c r="C194" s="10">
        <f t="shared" si="32"/>
        <v>-1.7827110662630319E-2</v>
      </c>
      <c r="D194">
        <v>3802</v>
      </c>
      <c r="E194" s="10">
        <f t="shared" si="24"/>
        <v>-0.11581395348837209</v>
      </c>
      <c r="F194">
        <v>275.3</v>
      </c>
      <c r="G194" s="10">
        <f t="shared" si="25"/>
        <v>-9.440789473684208E-2</v>
      </c>
      <c r="H194">
        <v>800</v>
      </c>
      <c r="I194" s="10">
        <f t="shared" si="26"/>
        <v>3.6941023979261134E-2</v>
      </c>
      <c r="J194">
        <v>252.15</v>
      </c>
      <c r="K194" s="10">
        <f t="shared" si="27"/>
        <v>-8.1286890621584118E-2</v>
      </c>
      <c r="T194" s="22">
        <f t="shared" si="28"/>
        <v>-2.3769776069432834E-2</v>
      </c>
      <c r="U194" s="22">
        <f t="shared" si="23"/>
        <v>-0.10882785832633748</v>
      </c>
      <c r="V194" s="22">
        <f t="shared" si="29"/>
        <v>-0.10219246781887621</v>
      </c>
      <c r="W194" s="22">
        <f t="shared" si="30"/>
        <v>1.8995524123144019E-2</v>
      </c>
      <c r="X194" s="22">
        <f t="shared" si="31"/>
        <v>-9.5259342602094399E-2</v>
      </c>
    </row>
    <row r="195" spans="1:24">
      <c r="A195" s="1">
        <v>40816</v>
      </c>
      <c r="B195">
        <v>2868</v>
      </c>
      <c r="C195" s="10">
        <f t="shared" si="32"/>
        <v>-1.7808219178082174E-2</v>
      </c>
      <c r="D195">
        <v>2888.5</v>
      </c>
      <c r="E195" s="10">
        <f t="shared" si="24"/>
        <v>-0.24026827985270915</v>
      </c>
      <c r="F195">
        <v>267.3</v>
      </c>
      <c r="G195" s="10">
        <f t="shared" si="25"/>
        <v>-2.9059208136578252E-2</v>
      </c>
      <c r="H195">
        <v>769</v>
      </c>
      <c r="I195" s="10">
        <f t="shared" si="26"/>
        <v>-3.8749999999999951E-2</v>
      </c>
      <c r="J195">
        <v>256.45</v>
      </c>
      <c r="K195" s="10">
        <f t="shared" si="27"/>
        <v>1.7053341265119926E-2</v>
      </c>
      <c r="T195" s="22">
        <f t="shared" si="28"/>
        <v>-2.3750884584884689E-2</v>
      </c>
      <c r="U195" s="22">
        <f t="shared" si="23"/>
        <v>-0.23328218469067455</v>
      </c>
      <c r="V195" s="22">
        <f t="shared" si="29"/>
        <v>-3.6843781218612377E-2</v>
      </c>
      <c r="W195" s="22">
        <f t="shared" si="30"/>
        <v>-5.6695499856117063E-2</v>
      </c>
      <c r="X195" s="22">
        <f t="shared" si="31"/>
        <v>3.0808892846096517E-3</v>
      </c>
    </row>
    <row r="196" spans="1:24">
      <c r="A196" s="1">
        <v>40847</v>
      </c>
      <c r="B196">
        <v>2986</v>
      </c>
      <c r="C196" s="10">
        <f t="shared" si="32"/>
        <v>4.1143654114365491E-2</v>
      </c>
      <c r="D196">
        <v>3385</v>
      </c>
      <c r="E196" s="10">
        <f t="shared" si="24"/>
        <v>0.17188852345508043</v>
      </c>
      <c r="F196">
        <v>276.60000000000002</v>
      </c>
      <c r="G196" s="10">
        <f t="shared" si="25"/>
        <v>3.4792368125701412E-2</v>
      </c>
      <c r="H196">
        <v>806</v>
      </c>
      <c r="I196" s="10">
        <f t="shared" si="26"/>
        <v>4.811443433029905E-2</v>
      </c>
      <c r="J196">
        <v>278.16000000000003</v>
      </c>
      <c r="K196" s="10">
        <f t="shared" si="27"/>
        <v>8.4655878338857571E-2</v>
      </c>
      <c r="T196" s="22">
        <f t="shared" si="28"/>
        <v>3.5200988707562976E-2</v>
      </c>
      <c r="U196" s="22">
        <f t="shared" si="23"/>
        <v>0.17887461861711504</v>
      </c>
      <c r="V196" s="22">
        <f t="shared" si="29"/>
        <v>2.7007795043667286E-2</v>
      </c>
      <c r="W196" s="22">
        <f t="shared" si="30"/>
        <v>3.0168934474181935E-2</v>
      </c>
      <c r="X196" s="22">
        <f t="shared" si="31"/>
        <v>7.068342635834729E-2</v>
      </c>
    </row>
    <row r="197" spans="1:24">
      <c r="A197" s="1">
        <v>40877</v>
      </c>
      <c r="B197">
        <v>2940</v>
      </c>
      <c r="C197" s="10">
        <f t="shared" si="32"/>
        <v>-1.5405224380442117E-2</v>
      </c>
      <c r="D197">
        <v>3339</v>
      </c>
      <c r="E197" s="10">
        <f t="shared" si="24"/>
        <v>-1.3589364844904028E-2</v>
      </c>
      <c r="F197">
        <v>273.7</v>
      </c>
      <c r="G197" s="10">
        <f t="shared" si="25"/>
        <v>-1.0484454085321837E-2</v>
      </c>
      <c r="H197">
        <v>830</v>
      </c>
      <c r="I197" s="10">
        <f t="shared" si="26"/>
        <v>2.977667493796532E-2</v>
      </c>
      <c r="J197">
        <v>290.16000000000003</v>
      </c>
      <c r="K197" s="10">
        <f t="shared" si="27"/>
        <v>4.3140638481449445E-2</v>
      </c>
      <c r="T197" s="22">
        <f t="shared" si="28"/>
        <v>-2.1347889787244632E-2</v>
      </c>
      <c r="U197" s="22">
        <f t="shared" ref="U197:U260" si="33">IFERROR(E197-$O$3,"N/A")</f>
        <v>-6.6032696828694278E-3</v>
      </c>
      <c r="V197" s="22">
        <f t="shared" si="29"/>
        <v>-1.8269027167355963E-2</v>
      </c>
      <c r="W197" s="22">
        <f t="shared" si="30"/>
        <v>1.1831175081848205E-2</v>
      </c>
      <c r="X197" s="22">
        <f t="shared" si="31"/>
        <v>2.9168186500939171E-2</v>
      </c>
    </row>
    <row r="198" spans="1:24">
      <c r="A198" s="1">
        <v>40907</v>
      </c>
      <c r="B198">
        <v>2975</v>
      </c>
      <c r="C198" s="10">
        <f t="shared" si="32"/>
        <v>1.1904761904761862E-2</v>
      </c>
      <c r="D198">
        <v>3125</v>
      </c>
      <c r="E198" s="10">
        <f t="shared" si="24"/>
        <v>-6.4091045223120702E-2</v>
      </c>
      <c r="F198">
        <v>285.10000000000002</v>
      </c>
      <c r="G198" s="10">
        <f t="shared" si="25"/>
        <v>4.1651443185970249E-2</v>
      </c>
      <c r="H198">
        <v>884</v>
      </c>
      <c r="I198" s="10">
        <f t="shared" si="26"/>
        <v>6.5060240963855431E-2</v>
      </c>
      <c r="J198">
        <v>294.26</v>
      </c>
      <c r="K198" s="10">
        <f t="shared" si="27"/>
        <v>1.4130135097876861E-2</v>
      </c>
      <c r="T198" s="22">
        <f t="shared" si="28"/>
        <v>5.9620964979593457E-3</v>
      </c>
      <c r="U198" s="22">
        <f t="shared" si="33"/>
        <v>-5.7104950061086103E-2</v>
      </c>
      <c r="V198" s="22">
        <f t="shared" si="29"/>
        <v>3.3866870103936124E-2</v>
      </c>
      <c r="W198" s="22">
        <f t="shared" si="30"/>
        <v>4.711474110773832E-2</v>
      </c>
      <c r="X198" s="22">
        <f t="shared" si="31"/>
        <v>1.5768311736658741E-4</v>
      </c>
    </row>
    <row r="199" spans="1:24">
      <c r="A199" s="1">
        <v>40939</v>
      </c>
      <c r="B199">
        <v>3054.5</v>
      </c>
      <c r="C199" s="10">
        <f t="shared" si="32"/>
        <v>2.6722689075630246E-2</v>
      </c>
      <c r="D199">
        <v>3805</v>
      </c>
      <c r="E199" s="10">
        <f t="shared" ref="E199:E262" si="34">IFERROR(D199/D198-1,"N/A")</f>
        <v>0.21760000000000002</v>
      </c>
      <c r="F199">
        <v>307.8</v>
      </c>
      <c r="G199" s="10">
        <f t="shared" ref="G199:G262" si="35">IFERROR(F199/F198-1,"N/A")</f>
        <v>7.9621185548930162E-2</v>
      </c>
      <c r="H199">
        <v>861</v>
      </c>
      <c r="I199" s="10">
        <f t="shared" ref="I199:I262" si="36">IFERROR(H199/H198-1,"N/A")</f>
        <v>-2.6018099547511331E-2</v>
      </c>
      <c r="J199">
        <v>293.16000000000003</v>
      </c>
      <c r="K199" s="10">
        <f t="shared" ref="K199:K262" si="37">IFERROR(J199/J198-1,"N/A")</f>
        <v>-3.738190715693479E-3</v>
      </c>
      <c r="T199" s="22">
        <f t="shared" ref="T199:T262" si="38">IFERROR(C199-$N$3,"N/A")</f>
        <v>2.0780023668827731E-2</v>
      </c>
      <c r="U199" s="22">
        <f t="shared" si="33"/>
        <v>0.22458609516203462</v>
      </c>
      <c r="V199" s="22">
        <f t="shared" ref="V199:V262" si="39">IFERROR(G199-$P$3,"N/A")</f>
        <v>7.183661246689603E-2</v>
      </c>
      <c r="W199" s="22">
        <f t="shared" ref="W199:W262" si="40">IFERROR(I199-$Q$3,"N/A")</f>
        <v>-4.3963599403628442E-2</v>
      </c>
      <c r="X199" s="22">
        <f t="shared" ref="X199:X262" si="41">IFERROR(K199-$R$3,"N/A")</f>
        <v>-1.7710642696203753E-2</v>
      </c>
    </row>
    <row r="200" spans="1:24">
      <c r="A200" s="1">
        <v>40968</v>
      </c>
      <c r="B200">
        <v>2807.5</v>
      </c>
      <c r="C200" s="10">
        <f t="shared" ref="C200:C263" si="42">IFERROR(B200/B199-1,"N/A")</f>
        <v>-8.0864298575871629E-2</v>
      </c>
      <c r="D200">
        <v>3584</v>
      </c>
      <c r="E200" s="10">
        <f t="shared" si="34"/>
        <v>-5.8081471747700397E-2</v>
      </c>
      <c r="F200">
        <v>312.7</v>
      </c>
      <c r="G200" s="10">
        <f t="shared" si="35"/>
        <v>1.5919428200129815E-2</v>
      </c>
      <c r="H200">
        <v>962</v>
      </c>
      <c r="I200" s="10">
        <f t="shared" si="36"/>
        <v>0.11730545876887333</v>
      </c>
      <c r="J200">
        <v>310.67</v>
      </c>
      <c r="K200" s="10">
        <f t="shared" si="37"/>
        <v>5.9728475917587565E-2</v>
      </c>
      <c r="T200" s="22">
        <f t="shared" si="38"/>
        <v>-8.6806963982674151E-2</v>
      </c>
      <c r="U200" s="22">
        <f t="shared" si="33"/>
        <v>-5.1095376585665798E-2</v>
      </c>
      <c r="V200" s="22">
        <f t="shared" si="39"/>
        <v>8.1348551180956893E-3</v>
      </c>
      <c r="W200" s="22">
        <f t="shared" si="40"/>
        <v>9.9359958912756216E-2</v>
      </c>
      <c r="X200" s="22">
        <f t="shared" si="41"/>
        <v>4.5756023937077291E-2</v>
      </c>
    </row>
    <row r="201" spans="1:24">
      <c r="A201" s="1">
        <v>40998</v>
      </c>
      <c r="B201">
        <v>2779</v>
      </c>
      <c r="C201" s="10">
        <f t="shared" si="42"/>
        <v>-1.0151380231522733E-2</v>
      </c>
      <c r="D201">
        <v>3446</v>
      </c>
      <c r="E201" s="10">
        <f t="shared" si="34"/>
        <v>-3.8504464285714302E-2</v>
      </c>
      <c r="F201">
        <v>299.89999999999998</v>
      </c>
      <c r="G201" s="10">
        <f t="shared" si="35"/>
        <v>-4.0933802366485472E-2</v>
      </c>
      <c r="H201">
        <v>1004</v>
      </c>
      <c r="I201" s="10">
        <f t="shared" si="36"/>
        <v>4.3659043659043606E-2</v>
      </c>
      <c r="J201">
        <v>299.26</v>
      </c>
      <c r="K201" s="10">
        <f t="shared" si="37"/>
        <v>-3.6727073743843985E-2</v>
      </c>
      <c r="T201" s="22">
        <f t="shared" si="38"/>
        <v>-1.6094045638325248E-2</v>
      </c>
      <c r="U201" s="22">
        <f t="shared" si="33"/>
        <v>-3.1518369123679703E-2</v>
      </c>
      <c r="V201" s="22">
        <f t="shared" si="39"/>
        <v>-4.8718375448519598E-2</v>
      </c>
      <c r="W201" s="22">
        <f t="shared" si="40"/>
        <v>2.5713543802926491E-2</v>
      </c>
      <c r="X201" s="22">
        <f t="shared" si="41"/>
        <v>-5.0699525724354259E-2</v>
      </c>
    </row>
    <row r="202" spans="1:24">
      <c r="A202" s="1">
        <v>41029</v>
      </c>
      <c r="B202">
        <v>2699.5</v>
      </c>
      <c r="C202" s="10">
        <f t="shared" si="42"/>
        <v>-2.8607412738395066E-2</v>
      </c>
      <c r="D202">
        <v>3432.5</v>
      </c>
      <c r="E202" s="10">
        <f t="shared" si="34"/>
        <v>-3.9175856065002401E-3</v>
      </c>
      <c r="F202">
        <v>295.2</v>
      </c>
      <c r="G202" s="10">
        <f t="shared" si="35"/>
        <v>-1.5671890630210017E-2</v>
      </c>
      <c r="H202">
        <v>1023</v>
      </c>
      <c r="I202" s="10">
        <f t="shared" si="36"/>
        <v>1.8924302788844605E-2</v>
      </c>
      <c r="J202">
        <v>286.16000000000003</v>
      </c>
      <c r="K202" s="10">
        <f t="shared" si="37"/>
        <v>-4.3774644122167916E-2</v>
      </c>
      <c r="T202" s="22">
        <f t="shared" si="38"/>
        <v>-3.4550078145197581E-2</v>
      </c>
      <c r="U202" s="22">
        <f t="shared" si="33"/>
        <v>3.0685095555343603E-3</v>
      </c>
      <c r="V202" s="22">
        <f t="shared" si="39"/>
        <v>-2.3456463712244142E-2</v>
      </c>
      <c r="W202" s="22">
        <f t="shared" si="40"/>
        <v>9.7880293272748983E-4</v>
      </c>
      <c r="X202" s="22">
        <f t="shared" si="41"/>
        <v>-5.774709610267819E-2</v>
      </c>
    </row>
    <row r="203" spans="1:24">
      <c r="A203" s="1">
        <v>41060</v>
      </c>
      <c r="B203">
        <v>2618</v>
      </c>
      <c r="C203" s="10">
        <f t="shared" si="42"/>
        <v>-3.0190776069642489E-2</v>
      </c>
      <c r="D203">
        <v>2780</v>
      </c>
      <c r="E203" s="10">
        <f t="shared" si="34"/>
        <v>-0.19009468317552802</v>
      </c>
      <c r="F203">
        <v>272.8</v>
      </c>
      <c r="G203" s="10">
        <f t="shared" si="35"/>
        <v>-7.5880758807588045E-2</v>
      </c>
      <c r="H203">
        <v>1023</v>
      </c>
      <c r="I203" s="10">
        <f t="shared" si="36"/>
        <v>0</v>
      </c>
      <c r="J203">
        <v>256.55</v>
      </c>
      <c r="K203" s="10">
        <f t="shared" si="37"/>
        <v>-0.1034735812133073</v>
      </c>
      <c r="T203" s="22">
        <f t="shared" si="38"/>
        <v>-3.6133441476445004E-2</v>
      </c>
      <c r="U203" s="22">
        <f t="shared" si="33"/>
        <v>-0.18310858801349342</v>
      </c>
      <c r="V203" s="22">
        <f t="shared" si="39"/>
        <v>-8.3665331889622177E-2</v>
      </c>
      <c r="W203" s="22">
        <f t="shared" si="40"/>
        <v>-1.7945499856117115E-2</v>
      </c>
      <c r="X203" s="22">
        <f t="shared" si="41"/>
        <v>-0.11744603319381758</v>
      </c>
    </row>
    <row r="204" spans="1:24">
      <c r="A204" s="1">
        <v>41089</v>
      </c>
      <c r="B204">
        <v>2853</v>
      </c>
      <c r="C204" s="10">
        <f t="shared" si="42"/>
        <v>8.9763177998472221E-2</v>
      </c>
      <c r="D204">
        <v>3019</v>
      </c>
      <c r="E204" s="10">
        <f t="shared" si="34"/>
        <v>8.5971223021582777E-2</v>
      </c>
      <c r="F204">
        <v>288.60000000000002</v>
      </c>
      <c r="G204" s="10">
        <f t="shared" si="35"/>
        <v>5.7917888563049802E-2</v>
      </c>
      <c r="H204">
        <v>1043</v>
      </c>
      <c r="I204" s="10">
        <f t="shared" si="36"/>
        <v>1.9550342130987275E-2</v>
      </c>
      <c r="J204">
        <v>277.36</v>
      </c>
      <c r="K204" s="10">
        <f t="shared" si="37"/>
        <v>8.1114792438121253E-2</v>
      </c>
      <c r="T204" s="22">
        <f t="shared" si="38"/>
        <v>8.3820512591669699E-2</v>
      </c>
      <c r="U204" s="22">
        <f t="shared" si="33"/>
        <v>9.2957318183617382E-2</v>
      </c>
      <c r="V204" s="22">
        <f t="shared" si="39"/>
        <v>5.0133315481015676E-2</v>
      </c>
      <c r="W204" s="22">
        <f t="shared" si="40"/>
        <v>1.60484227487016E-3</v>
      </c>
      <c r="X204" s="22">
        <f t="shared" si="41"/>
        <v>6.7142340457610972E-2</v>
      </c>
    </row>
    <row r="205" spans="1:24">
      <c r="A205" s="1">
        <v>41121</v>
      </c>
      <c r="B205">
        <v>2986.5</v>
      </c>
      <c r="C205" s="10">
        <f t="shared" si="42"/>
        <v>4.6792849631966282E-2</v>
      </c>
      <c r="D205">
        <v>2946.5</v>
      </c>
      <c r="E205" s="10">
        <f t="shared" si="34"/>
        <v>-2.4014574362371643E-2</v>
      </c>
      <c r="F205">
        <v>308.89999999999998</v>
      </c>
      <c r="G205" s="10">
        <f t="shared" si="35"/>
        <v>7.0339570339570168E-2</v>
      </c>
      <c r="H205">
        <v>1114</v>
      </c>
      <c r="I205" s="10">
        <f t="shared" si="36"/>
        <v>6.8072866730584769E-2</v>
      </c>
      <c r="J205">
        <v>287.56</v>
      </c>
      <c r="K205" s="10">
        <f t="shared" si="37"/>
        <v>3.6775310066339717E-2</v>
      </c>
      <c r="T205" s="22">
        <f t="shared" si="38"/>
        <v>4.0850184225163767E-2</v>
      </c>
      <c r="U205" s="22">
        <f t="shared" si="33"/>
        <v>-1.7028479200337045E-2</v>
      </c>
      <c r="V205" s="22">
        <f t="shared" si="39"/>
        <v>6.2554997257536035E-2</v>
      </c>
      <c r="W205" s="22">
        <f t="shared" si="40"/>
        <v>5.0127366874467658E-2</v>
      </c>
      <c r="X205" s="22">
        <f t="shared" si="41"/>
        <v>2.2802858085829443E-2</v>
      </c>
    </row>
    <row r="206" spans="1:24">
      <c r="A206" s="1">
        <v>41152</v>
      </c>
      <c r="B206">
        <v>2936.5</v>
      </c>
      <c r="C206" s="10">
        <f t="shared" si="42"/>
        <v>-1.6742005692281903E-2</v>
      </c>
      <c r="D206">
        <v>2735.5</v>
      </c>
      <c r="E206" s="10">
        <f t="shared" si="34"/>
        <v>-7.1610385202782956E-2</v>
      </c>
      <c r="F206">
        <v>318.5</v>
      </c>
      <c r="G206" s="10">
        <f t="shared" si="35"/>
        <v>3.1078018776303118E-2</v>
      </c>
      <c r="H206">
        <v>1124</v>
      </c>
      <c r="I206" s="10">
        <f t="shared" si="36"/>
        <v>8.9766606822261341E-3</v>
      </c>
      <c r="J206">
        <v>296.26</v>
      </c>
      <c r="K206" s="10">
        <f t="shared" si="37"/>
        <v>3.0254555571011199E-2</v>
      </c>
      <c r="T206" s="22">
        <f t="shared" si="38"/>
        <v>-2.2684671099084418E-2</v>
      </c>
      <c r="U206" s="22">
        <f t="shared" si="33"/>
        <v>-6.462429004074835E-2</v>
      </c>
      <c r="V206" s="22">
        <f t="shared" si="39"/>
        <v>2.3293445694268992E-2</v>
      </c>
      <c r="W206" s="22">
        <f t="shared" si="40"/>
        <v>-8.9688391738909808E-3</v>
      </c>
      <c r="X206" s="22">
        <f t="shared" si="41"/>
        <v>1.6282103590500925E-2</v>
      </c>
    </row>
    <row r="207" spans="1:24">
      <c r="A207" s="1">
        <v>41180</v>
      </c>
      <c r="B207">
        <v>2955</v>
      </c>
      <c r="C207" s="10">
        <f t="shared" si="42"/>
        <v>6.3000170270730571E-3</v>
      </c>
      <c r="D207">
        <v>2885</v>
      </c>
      <c r="E207" s="10">
        <f t="shared" si="34"/>
        <v>5.4651800402120365E-2</v>
      </c>
      <c r="F207">
        <v>325.10000000000002</v>
      </c>
      <c r="G207" s="10">
        <f t="shared" si="35"/>
        <v>2.0722135007849474E-2</v>
      </c>
      <c r="H207">
        <v>1109</v>
      </c>
      <c r="I207" s="10">
        <f t="shared" si="36"/>
        <v>-1.3345195729537407E-2</v>
      </c>
      <c r="J207">
        <v>313.47000000000003</v>
      </c>
      <c r="K207" s="10">
        <f t="shared" si="37"/>
        <v>5.809086613110126E-2</v>
      </c>
      <c r="T207" s="22">
        <f t="shared" si="38"/>
        <v>3.5735162027054033E-4</v>
      </c>
      <c r="U207" s="22">
        <f t="shared" si="33"/>
        <v>6.1637895564154964E-2</v>
      </c>
      <c r="V207" s="22">
        <f t="shared" si="39"/>
        <v>1.2937561925815348E-2</v>
      </c>
      <c r="W207" s="22">
        <f t="shared" si="40"/>
        <v>-3.1290695585654518E-2</v>
      </c>
      <c r="X207" s="22">
        <f t="shared" si="41"/>
        <v>4.4118414150590986E-2</v>
      </c>
    </row>
    <row r="208" spans="1:24">
      <c r="A208" s="1">
        <v>41213</v>
      </c>
      <c r="B208">
        <v>2877.5</v>
      </c>
      <c r="C208" s="10">
        <f t="shared" si="42"/>
        <v>-2.6226734348561709E-2</v>
      </c>
      <c r="D208">
        <v>3104.5</v>
      </c>
      <c r="E208" s="10">
        <f t="shared" si="34"/>
        <v>7.6083188908145472E-2</v>
      </c>
      <c r="F208">
        <v>312.2</v>
      </c>
      <c r="G208" s="10">
        <f t="shared" si="35"/>
        <v>-3.9680098431251976E-2</v>
      </c>
      <c r="H208">
        <v>1025</v>
      </c>
      <c r="I208" s="10">
        <f t="shared" si="36"/>
        <v>-7.5743913435527555E-2</v>
      </c>
      <c r="J208">
        <v>310.77</v>
      </c>
      <c r="K208" s="10">
        <f t="shared" si="37"/>
        <v>-8.6132644272181036E-3</v>
      </c>
      <c r="T208" s="22">
        <f t="shared" si="38"/>
        <v>-3.2169399755364224E-2</v>
      </c>
      <c r="U208" s="22">
        <f t="shared" si="33"/>
        <v>8.3069284070180077E-2</v>
      </c>
      <c r="V208" s="22">
        <f t="shared" si="39"/>
        <v>-4.7464671513286101E-2</v>
      </c>
      <c r="W208" s="22">
        <f t="shared" si="40"/>
        <v>-9.3689413291644666E-2</v>
      </c>
      <c r="X208" s="22">
        <f t="shared" si="41"/>
        <v>-2.2585716407728378E-2</v>
      </c>
    </row>
    <row r="209" spans="1:24">
      <c r="A209" s="1">
        <v>41243</v>
      </c>
      <c r="B209">
        <v>2966.5</v>
      </c>
      <c r="C209" s="10">
        <f t="shared" si="42"/>
        <v>3.0929626411815736E-2</v>
      </c>
      <c r="D209">
        <v>3093.5</v>
      </c>
      <c r="E209" s="10">
        <f t="shared" si="34"/>
        <v>-3.5432436785312049E-3</v>
      </c>
      <c r="F209">
        <v>327.3</v>
      </c>
      <c r="G209" s="10">
        <f t="shared" si="35"/>
        <v>4.8366431774503615E-2</v>
      </c>
      <c r="H209">
        <v>1029</v>
      </c>
      <c r="I209" s="10">
        <f t="shared" si="36"/>
        <v>3.9024390243902474E-3</v>
      </c>
      <c r="J209">
        <v>311.67</v>
      </c>
      <c r="K209" s="10">
        <f t="shared" si="37"/>
        <v>2.896032435563356E-3</v>
      </c>
      <c r="T209" s="22">
        <f t="shared" si="38"/>
        <v>2.4986961005013221E-2</v>
      </c>
      <c r="U209" s="22">
        <f t="shared" si="33"/>
        <v>3.4428514835033956E-3</v>
      </c>
      <c r="V209" s="22">
        <f t="shared" si="39"/>
        <v>4.058185869246949E-2</v>
      </c>
      <c r="W209" s="22">
        <f t="shared" si="40"/>
        <v>-1.4043060831726868E-2</v>
      </c>
      <c r="X209" s="22">
        <f t="shared" si="41"/>
        <v>-1.1076419544946918E-2</v>
      </c>
    </row>
    <row r="210" spans="1:24">
      <c r="A210" s="1">
        <v>41274</v>
      </c>
      <c r="B210">
        <v>2909.5</v>
      </c>
      <c r="C210" s="10">
        <f t="shared" si="42"/>
        <v>-1.9214562615877284E-2</v>
      </c>
      <c r="D210">
        <v>3511.5</v>
      </c>
      <c r="E210" s="10">
        <f t="shared" si="34"/>
        <v>0.13512203006303536</v>
      </c>
      <c r="F210">
        <v>336.9</v>
      </c>
      <c r="G210" s="10">
        <f t="shared" si="35"/>
        <v>2.9330889092575418E-2</v>
      </c>
      <c r="H210">
        <v>1009</v>
      </c>
      <c r="I210" s="10">
        <f t="shared" si="36"/>
        <v>-1.9436345966958202E-2</v>
      </c>
      <c r="J210">
        <v>294.36</v>
      </c>
      <c r="K210" s="10">
        <f t="shared" si="37"/>
        <v>-5.5539512946385594E-2</v>
      </c>
      <c r="T210" s="22">
        <f t="shared" si="38"/>
        <v>-2.5157228022679799E-2</v>
      </c>
      <c r="U210" s="22">
        <f t="shared" si="33"/>
        <v>0.14210812522506996</v>
      </c>
      <c r="V210" s="22">
        <f t="shared" si="39"/>
        <v>2.1546316010541293E-2</v>
      </c>
      <c r="W210" s="22">
        <f t="shared" si="40"/>
        <v>-3.7381845823075313E-2</v>
      </c>
      <c r="X210" s="22">
        <f t="shared" si="41"/>
        <v>-6.9511964926895875E-2</v>
      </c>
    </row>
    <row r="211" spans="1:24">
      <c r="A211" s="1">
        <v>41305</v>
      </c>
      <c r="B211">
        <v>3053</v>
      </c>
      <c r="C211" s="10">
        <f t="shared" si="42"/>
        <v>4.9321189207767624E-2</v>
      </c>
      <c r="D211">
        <v>3560</v>
      </c>
      <c r="E211" s="10">
        <f t="shared" si="34"/>
        <v>1.381176135554596E-2</v>
      </c>
      <c r="F211">
        <v>339.6</v>
      </c>
      <c r="G211" s="10">
        <f t="shared" si="35"/>
        <v>8.0142475512021694E-3</v>
      </c>
      <c r="H211">
        <v>1133</v>
      </c>
      <c r="I211" s="10">
        <f t="shared" si="36"/>
        <v>0.12289395441030715</v>
      </c>
      <c r="J211">
        <v>322.77</v>
      </c>
      <c r="K211" s="10">
        <f t="shared" si="37"/>
        <v>9.6514472075010183E-2</v>
      </c>
      <c r="T211" s="22">
        <f t="shared" si="38"/>
        <v>4.3378523800965109E-2</v>
      </c>
      <c r="U211" s="22">
        <f t="shared" si="33"/>
        <v>2.0797856517580558E-2</v>
      </c>
      <c r="V211" s="22">
        <f t="shared" si="39"/>
        <v>2.2967446916804298E-4</v>
      </c>
      <c r="W211" s="22">
        <f t="shared" si="40"/>
        <v>0.10494845455419004</v>
      </c>
      <c r="X211" s="22">
        <f t="shared" si="41"/>
        <v>8.2542020094499902E-2</v>
      </c>
    </row>
    <row r="212" spans="1:24">
      <c r="A212" s="1">
        <v>41333</v>
      </c>
      <c r="B212">
        <v>2995.5</v>
      </c>
      <c r="C212" s="10">
        <f t="shared" si="42"/>
        <v>-1.8833933835571526E-2</v>
      </c>
      <c r="D212">
        <v>3541</v>
      </c>
      <c r="E212" s="10">
        <f t="shared" si="34"/>
        <v>-5.3370786516854229E-3</v>
      </c>
      <c r="F212">
        <v>355.1</v>
      </c>
      <c r="G212" s="10">
        <f t="shared" si="35"/>
        <v>4.5641931684334613E-2</v>
      </c>
      <c r="H212">
        <v>1261</v>
      </c>
      <c r="I212" s="10">
        <f t="shared" si="36"/>
        <v>0.11297440423654015</v>
      </c>
      <c r="J212">
        <v>340.07</v>
      </c>
      <c r="K212" s="10">
        <f t="shared" si="37"/>
        <v>5.3598537658394507E-2</v>
      </c>
      <c r="T212" s="22">
        <f t="shared" si="38"/>
        <v>-2.4776599242374041E-2</v>
      </c>
      <c r="U212" s="22">
        <f t="shared" si="33"/>
        <v>1.6490165103491775E-3</v>
      </c>
      <c r="V212" s="22">
        <f t="shared" si="39"/>
        <v>3.7857358602300488E-2</v>
      </c>
      <c r="W212" s="22">
        <f t="shared" si="40"/>
        <v>9.5028904380423038E-2</v>
      </c>
      <c r="X212" s="22">
        <f t="shared" si="41"/>
        <v>3.9626085677884233E-2</v>
      </c>
    </row>
    <row r="213" spans="1:24">
      <c r="A213" s="1">
        <v>41362</v>
      </c>
      <c r="B213">
        <v>3299.5</v>
      </c>
      <c r="C213" s="10">
        <f t="shared" si="42"/>
        <v>0.10148556167584721</v>
      </c>
      <c r="D213">
        <v>3085</v>
      </c>
      <c r="E213" s="10">
        <f t="shared" si="34"/>
        <v>-0.12877718158712226</v>
      </c>
      <c r="F213">
        <v>394.3</v>
      </c>
      <c r="G213" s="10">
        <f t="shared" si="35"/>
        <v>0.11039143903125881</v>
      </c>
      <c r="H213">
        <v>1295</v>
      </c>
      <c r="I213" s="10">
        <f t="shared" si="36"/>
        <v>2.6962727993655733E-2</v>
      </c>
      <c r="J213">
        <v>342.77</v>
      </c>
      <c r="K213" s="10">
        <f t="shared" si="37"/>
        <v>7.939541859028898E-3</v>
      </c>
      <c r="T213" s="22">
        <f t="shared" si="38"/>
        <v>9.5542896269044691E-2</v>
      </c>
      <c r="U213" s="22">
        <f t="shared" si="33"/>
        <v>-0.12179108642508765</v>
      </c>
      <c r="V213" s="22">
        <f t="shared" si="39"/>
        <v>0.10260686594922468</v>
      </c>
      <c r="W213" s="22">
        <f t="shared" si="40"/>
        <v>9.017228137538618E-3</v>
      </c>
      <c r="X213" s="22">
        <f t="shared" si="41"/>
        <v>-6.032910121481376E-3</v>
      </c>
    </row>
    <row r="214" spans="1:24">
      <c r="A214" s="1">
        <v>41394</v>
      </c>
      <c r="B214">
        <v>3342.5</v>
      </c>
      <c r="C214" s="10">
        <f t="shared" si="42"/>
        <v>1.3032277617820887E-2</v>
      </c>
      <c r="D214">
        <v>2919</v>
      </c>
      <c r="E214" s="10">
        <f t="shared" si="34"/>
        <v>-5.3808752025931939E-2</v>
      </c>
      <c r="F214">
        <v>375.5</v>
      </c>
      <c r="G214" s="10">
        <f t="shared" si="35"/>
        <v>-4.767943190464119E-2</v>
      </c>
      <c r="H214">
        <v>1279</v>
      </c>
      <c r="I214" s="10">
        <f t="shared" si="36"/>
        <v>-1.2355212355212308E-2</v>
      </c>
      <c r="J214">
        <v>337.57</v>
      </c>
      <c r="K214" s="10">
        <f t="shared" si="37"/>
        <v>-1.5170522507804041E-2</v>
      </c>
      <c r="T214" s="22">
        <f t="shared" si="38"/>
        <v>7.0896122110183698E-3</v>
      </c>
      <c r="U214" s="22">
        <f t="shared" si="33"/>
        <v>-4.682265686389734E-2</v>
      </c>
      <c r="V214" s="22">
        <f t="shared" si="39"/>
        <v>-5.5464004986675315E-2</v>
      </c>
      <c r="W214" s="22">
        <f t="shared" si="40"/>
        <v>-3.0300712211329423E-2</v>
      </c>
      <c r="X214" s="22">
        <f t="shared" si="41"/>
        <v>-2.9142974488314315E-2</v>
      </c>
    </row>
    <row r="215" spans="1:24">
      <c r="A215" s="1">
        <v>41425</v>
      </c>
      <c r="B215">
        <v>3388</v>
      </c>
      <c r="C215" s="10">
        <f t="shared" si="42"/>
        <v>1.3612565445026092E-2</v>
      </c>
      <c r="D215">
        <v>2857</v>
      </c>
      <c r="E215" s="10">
        <f t="shared" si="34"/>
        <v>-2.1240150736553609E-2</v>
      </c>
      <c r="F215">
        <v>405.1</v>
      </c>
      <c r="G215" s="10">
        <f t="shared" si="35"/>
        <v>7.8828229027962715E-2</v>
      </c>
      <c r="H215">
        <v>1284</v>
      </c>
      <c r="I215" s="10">
        <f t="shared" si="36"/>
        <v>3.9093041438624798E-3</v>
      </c>
      <c r="J215">
        <v>365.18</v>
      </c>
      <c r="K215" s="10">
        <f t="shared" si="37"/>
        <v>8.1790443463577889E-2</v>
      </c>
      <c r="T215" s="22">
        <f t="shared" si="38"/>
        <v>7.6699000382235757E-3</v>
      </c>
      <c r="U215" s="22">
        <f t="shared" si="33"/>
        <v>-1.4254055574519009E-2</v>
      </c>
      <c r="V215" s="22">
        <f t="shared" si="39"/>
        <v>7.1043655945928583E-2</v>
      </c>
      <c r="W215" s="22">
        <f t="shared" si="40"/>
        <v>-1.4036195712254635E-2</v>
      </c>
      <c r="X215" s="22">
        <f t="shared" si="41"/>
        <v>6.7817991483067608E-2</v>
      </c>
    </row>
    <row r="216" spans="1:24">
      <c r="A216" s="1">
        <v>41453</v>
      </c>
      <c r="B216">
        <v>3115</v>
      </c>
      <c r="C216" s="10">
        <f t="shared" si="42"/>
        <v>-8.0578512396694224E-2</v>
      </c>
      <c r="D216">
        <v>2683</v>
      </c>
      <c r="E216" s="10">
        <f t="shared" si="34"/>
        <v>-6.090304515225764E-2</v>
      </c>
      <c r="F216">
        <v>383</v>
      </c>
      <c r="G216" s="10">
        <f t="shared" si="35"/>
        <v>-5.4554431004690263E-2</v>
      </c>
      <c r="H216">
        <v>1280</v>
      </c>
      <c r="I216" s="10">
        <f t="shared" si="36"/>
        <v>-3.1152647975077885E-3</v>
      </c>
      <c r="J216">
        <v>340.2</v>
      </c>
      <c r="K216" s="10">
        <f t="shared" si="37"/>
        <v>-6.8404622378005375E-2</v>
      </c>
      <c r="T216" s="22">
        <f t="shared" si="38"/>
        <v>-8.6521177803496746E-2</v>
      </c>
      <c r="U216" s="22">
        <f t="shared" si="33"/>
        <v>-5.3916949990223041E-2</v>
      </c>
      <c r="V216" s="22">
        <f t="shared" si="39"/>
        <v>-6.2339004086724388E-2</v>
      </c>
      <c r="W216" s="22">
        <f t="shared" si="40"/>
        <v>-2.1060764653624903E-2</v>
      </c>
      <c r="X216" s="22">
        <f t="shared" si="41"/>
        <v>-8.2377074358515656E-2</v>
      </c>
    </row>
    <row r="217" spans="1:24">
      <c r="A217" s="1">
        <v>41486</v>
      </c>
      <c r="B217">
        <v>3335</v>
      </c>
      <c r="C217" s="10">
        <f t="shared" si="42"/>
        <v>7.0626003210272792E-2</v>
      </c>
      <c r="D217">
        <v>2955</v>
      </c>
      <c r="E217" s="10">
        <f t="shared" si="34"/>
        <v>0.10137905329854635</v>
      </c>
      <c r="F217">
        <v>445.9</v>
      </c>
      <c r="G217" s="10">
        <f t="shared" si="35"/>
        <v>0.16422976501305486</v>
      </c>
      <c r="H217">
        <v>1409</v>
      </c>
      <c r="I217" s="10">
        <f t="shared" si="36"/>
        <v>0.10078125000000004</v>
      </c>
      <c r="J217">
        <v>350.5</v>
      </c>
      <c r="K217" s="10">
        <f t="shared" si="37"/>
        <v>3.0276308054085765E-2</v>
      </c>
      <c r="T217" s="22">
        <f t="shared" si="38"/>
        <v>6.468333780347027E-2</v>
      </c>
      <c r="U217" s="22">
        <f t="shared" si="33"/>
        <v>0.10836514846058096</v>
      </c>
      <c r="V217" s="22">
        <f t="shared" si="39"/>
        <v>0.15644519193102074</v>
      </c>
      <c r="W217" s="22">
        <f t="shared" si="40"/>
        <v>8.2835750143882933E-2</v>
      </c>
      <c r="X217" s="22">
        <f t="shared" si="41"/>
        <v>1.6303856073575491E-2</v>
      </c>
    </row>
    <row r="218" spans="1:24">
      <c r="A218" s="1">
        <v>41516</v>
      </c>
      <c r="B218">
        <v>3178</v>
      </c>
      <c r="C218" s="10">
        <f t="shared" si="42"/>
        <v>-4.7076461769115396E-2</v>
      </c>
      <c r="D218">
        <v>2913</v>
      </c>
      <c r="E218" s="10">
        <f t="shared" si="34"/>
        <v>-1.4213197969543123E-2</v>
      </c>
      <c r="F218">
        <v>435.1</v>
      </c>
      <c r="G218" s="10">
        <f t="shared" si="35"/>
        <v>-2.4220677281901692E-2</v>
      </c>
      <c r="H218">
        <v>1361</v>
      </c>
      <c r="I218" s="10">
        <f t="shared" si="36"/>
        <v>-3.4066713981547148E-2</v>
      </c>
      <c r="J218">
        <v>344.1</v>
      </c>
      <c r="K218" s="10">
        <f t="shared" si="37"/>
        <v>-1.825962910128387E-2</v>
      </c>
      <c r="T218" s="22">
        <f t="shared" si="38"/>
        <v>-5.3019127175917911E-2</v>
      </c>
      <c r="U218" s="22">
        <f t="shared" si="33"/>
        <v>-7.2271028075085227E-3</v>
      </c>
      <c r="V218" s="22">
        <f t="shared" si="39"/>
        <v>-3.2005250363935818E-2</v>
      </c>
      <c r="W218" s="22">
        <f t="shared" si="40"/>
        <v>-5.2012213837664259E-2</v>
      </c>
      <c r="X218" s="22">
        <f t="shared" si="41"/>
        <v>-3.2232081081794144E-2</v>
      </c>
    </row>
    <row r="219" spans="1:24">
      <c r="A219" s="1">
        <v>41547</v>
      </c>
      <c r="B219">
        <v>3215.5</v>
      </c>
      <c r="C219" s="10">
        <f t="shared" si="42"/>
        <v>1.179987413467587E-2</v>
      </c>
      <c r="D219">
        <v>3023</v>
      </c>
      <c r="E219" s="10">
        <f t="shared" si="34"/>
        <v>3.7761757638173687E-2</v>
      </c>
      <c r="F219">
        <v>454.4</v>
      </c>
      <c r="G219" s="10">
        <f t="shared" si="35"/>
        <v>4.4357618938175136E-2</v>
      </c>
      <c r="H219">
        <v>1338</v>
      </c>
      <c r="I219" s="10">
        <f t="shared" si="36"/>
        <v>-1.6899338721528268E-2</v>
      </c>
      <c r="J219">
        <v>329.8</v>
      </c>
      <c r="K219" s="10">
        <f t="shared" si="37"/>
        <v>-4.1557686718977083E-2</v>
      </c>
      <c r="T219" s="22">
        <f t="shared" si="38"/>
        <v>5.8572087278733528E-3</v>
      </c>
      <c r="U219" s="22">
        <f t="shared" si="33"/>
        <v>4.4747852800208286E-2</v>
      </c>
      <c r="V219" s="22">
        <f t="shared" si="39"/>
        <v>3.6573045856141011E-2</v>
      </c>
      <c r="W219" s="22">
        <f t="shared" si="40"/>
        <v>-3.4844838577645379E-2</v>
      </c>
      <c r="X219" s="22">
        <f t="shared" si="41"/>
        <v>-5.5530138699487357E-2</v>
      </c>
    </row>
    <row r="220" spans="1:24">
      <c r="A220" s="1">
        <v>41578</v>
      </c>
      <c r="B220">
        <v>3309</v>
      </c>
      <c r="C220" s="10">
        <f t="shared" si="42"/>
        <v>2.9077903902970048E-2</v>
      </c>
      <c r="D220">
        <v>3158</v>
      </c>
      <c r="E220" s="10">
        <f t="shared" si="34"/>
        <v>4.4657624875951152E-2</v>
      </c>
      <c r="F220">
        <v>454.7</v>
      </c>
      <c r="G220" s="10">
        <f t="shared" si="35"/>
        <v>6.6021126760573701E-4</v>
      </c>
      <c r="H220">
        <v>1377</v>
      </c>
      <c r="I220" s="10">
        <f t="shared" si="36"/>
        <v>2.9147982062780242E-2</v>
      </c>
      <c r="J220">
        <v>337.1</v>
      </c>
      <c r="K220" s="10">
        <f t="shared" si="37"/>
        <v>2.213462704669511E-2</v>
      </c>
      <c r="T220" s="22">
        <f t="shared" si="38"/>
        <v>2.3135238496167533E-2</v>
      </c>
      <c r="U220" s="22">
        <f t="shared" si="33"/>
        <v>5.1643720037985751E-2</v>
      </c>
      <c r="V220" s="22">
        <f t="shared" si="39"/>
        <v>-7.1243618144283894E-3</v>
      </c>
      <c r="W220" s="22">
        <f t="shared" si="40"/>
        <v>1.1202482206663127E-2</v>
      </c>
      <c r="X220" s="22">
        <f t="shared" si="41"/>
        <v>8.1621750661848361E-3</v>
      </c>
    </row>
    <row r="221" spans="1:24">
      <c r="A221" s="1">
        <v>41607</v>
      </c>
      <c r="B221">
        <v>3513.5</v>
      </c>
      <c r="C221" s="10">
        <f t="shared" si="42"/>
        <v>6.180114838319728E-2</v>
      </c>
      <c r="D221">
        <v>3261.5</v>
      </c>
      <c r="E221" s="10">
        <f t="shared" si="34"/>
        <v>3.2773907536415514E-2</v>
      </c>
      <c r="F221">
        <v>427.4</v>
      </c>
      <c r="G221" s="10">
        <f t="shared" si="35"/>
        <v>-6.0039586540576284E-2</v>
      </c>
      <c r="H221">
        <v>1388</v>
      </c>
      <c r="I221" s="10">
        <f t="shared" si="36"/>
        <v>7.9883805374001415E-3</v>
      </c>
      <c r="J221">
        <v>348.4</v>
      </c>
      <c r="K221" s="10">
        <f t="shared" si="37"/>
        <v>3.3521210323345985E-2</v>
      </c>
      <c r="T221" s="22">
        <f t="shared" si="38"/>
        <v>5.5858482976394765E-2</v>
      </c>
      <c r="U221" s="22">
        <f t="shared" si="33"/>
        <v>3.9760002698450113E-2</v>
      </c>
      <c r="V221" s="22">
        <f t="shared" si="39"/>
        <v>-6.7824159622610417E-2</v>
      </c>
      <c r="W221" s="22">
        <f t="shared" si="40"/>
        <v>-9.9571193187169733E-3</v>
      </c>
      <c r="X221" s="22">
        <f t="shared" si="41"/>
        <v>1.9548758342835711E-2</v>
      </c>
    </row>
    <row r="222" spans="1:24">
      <c r="A222" s="1">
        <v>41639</v>
      </c>
      <c r="B222">
        <v>3574.5</v>
      </c>
      <c r="C222" s="10">
        <f t="shared" si="42"/>
        <v>1.7361605236943189E-2</v>
      </c>
      <c r="D222">
        <v>3409.5</v>
      </c>
      <c r="E222" s="10">
        <f t="shared" si="34"/>
        <v>4.5377893607235986E-2</v>
      </c>
      <c r="F222">
        <v>435</v>
      </c>
      <c r="G222" s="10">
        <f t="shared" si="35"/>
        <v>1.7781937295273886E-2</v>
      </c>
      <c r="H222">
        <v>1450</v>
      </c>
      <c r="I222" s="10">
        <f t="shared" si="36"/>
        <v>4.4668587896253609E-2</v>
      </c>
      <c r="J222">
        <v>403.7</v>
      </c>
      <c r="K222" s="10">
        <f t="shared" si="37"/>
        <v>0.15872560275545355</v>
      </c>
      <c r="T222" s="22">
        <f t="shared" si="38"/>
        <v>1.1418939830140673E-2</v>
      </c>
      <c r="U222" s="22">
        <f t="shared" si="33"/>
        <v>5.2363988769270585E-2</v>
      </c>
      <c r="V222" s="22">
        <f t="shared" si="39"/>
        <v>9.9973642132397608E-3</v>
      </c>
      <c r="W222" s="22">
        <f t="shared" si="40"/>
        <v>2.6723088040136494E-2</v>
      </c>
      <c r="X222" s="22">
        <f t="shared" si="41"/>
        <v>0.14475315077494327</v>
      </c>
    </row>
    <row r="223" spans="1:24">
      <c r="A223" s="1">
        <v>41670</v>
      </c>
      <c r="B223">
        <v>3858.5</v>
      </c>
      <c r="C223" s="10">
        <f t="shared" si="42"/>
        <v>7.945167156245625E-2</v>
      </c>
      <c r="D223">
        <v>3243.5</v>
      </c>
      <c r="E223" s="10">
        <f t="shared" si="34"/>
        <v>-4.8687490834433245E-2</v>
      </c>
      <c r="F223">
        <v>429.1</v>
      </c>
      <c r="G223" s="10">
        <f t="shared" si="35"/>
        <v>-1.3563218390804543E-2</v>
      </c>
      <c r="H223">
        <v>1388</v>
      </c>
      <c r="I223" s="10">
        <f t="shared" si="36"/>
        <v>-4.2758620689655191E-2</v>
      </c>
      <c r="J223">
        <v>408.3</v>
      </c>
      <c r="K223" s="10">
        <f t="shared" si="37"/>
        <v>1.1394599950458328E-2</v>
      </c>
      <c r="T223" s="22">
        <f t="shared" si="38"/>
        <v>7.3509006155653728E-2</v>
      </c>
      <c r="U223" s="22">
        <f t="shared" si="33"/>
        <v>-4.1701395672398646E-2</v>
      </c>
      <c r="V223" s="22">
        <f t="shared" si="39"/>
        <v>-2.1347791472838669E-2</v>
      </c>
      <c r="W223" s="22">
        <f t="shared" si="40"/>
        <v>-6.0704120545772303E-2</v>
      </c>
      <c r="X223" s="22">
        <f t="shared" si="41"/>
        <v>-2.5778520300519456E-3</v>
      </c>
    </row>
    <row r="224" spans="1:24">
      <c r="A224" s="1">
        <v>41698</v>
      </c>
      <c r="B224">
        <v>4084</v>
      </c>
      <c r="C224" s="10">
        <f t="shared" si="42"/>
        <v>5.844239989633282E-2</v>
      </c>
      <c r="D224">
        <v>3432.5</v>
      </c>
      <c r="E224" s="10">
        <f t="shared" si="34"/>
        <v>5.8270386927701479E-2</v>
      </c>
      <c r="F224">
        <v>410.9</v>
      </c>
      <c r="G224" s="10">
        <f t="shared" si="35"/>
        <v>-4.2414355628058842E-2</v>
      </c>
      <c r="H224">
        <v>1573</v>
      </c>
      <c r="I224" s="10">
        <f t="shared" si="36"/>
        <v>0.13328530259366</v>
      </c>
      <c r="J224">
        <v>431.7</v>
      </c>
      <c r="K224" s="10">
        <f t="shared" si="37"/>
        <v>5.7310800881704482E-2</v>
      </c>
      <c r="T224" s="22">
        <f t="shared" si="38"/>
        <v>5.2499734489530304E-2</v>
      </c>
      <c r="U224" s="22">
        <f t="shared" si="33"/>
        <v>6.5256482089736084E-2</v>
      </c>
      <c r="V224" s="22">
        <f t="shared" si="39"/>
        <v>-5.0198928710092967E-2</v>
      </c>
      <c r="W224" s="22">
        <f t="shared" si="40"/>
        <v>0.11533980273754289</v>
      </c>
      <c r="X224" s="22">
        <f t="shared" si="41"/>
        <v>4.3338348901194208E-2</v>
      </c>
    </row>
    <row r="225" spans="1:24">
      <c r="A225" s="1">
        <v>41729</v>
      </c>
      <c r="B225">
        <v>3876.5</v>
      </c>
      <c r="C225" s="10">
        <f t="shared" si="42"/>
        <v>-5.0808031341821769E-2</v>
      </c>
      <c r="D225">
        <v>3337.5</v>
      </c>
      <c r="E225" s="10">
        <f t="shared" si="34"/>
        <v>-2.7676620538965802E-2</v>
      </c>
      <c r="F225">
        <v>414.2</v>
      </c>
      <c r="G225" s="10">
        <f t="shared" si="35"/>
        <v>8.0311511316621953E-3</v>
      </c>
      <c r="H225">
        <v>1596</v>
      </c>
      <c r="I225" s="10">
        <f t="shared" si="36"/>
        <v>1.4621741894469187E-2</v>
      </c>
      <c r="J225">
        <v>418.1</v>
      </c>
      <c r="K225" s="10">
        <f t="shared" si="37"/>
        <v>-3.1503358813991134E-2</v>
      </c>
      <c r="T225" s="22">
        <f t="shared" si="38"/>
        <v>-5.6750696748624284E-2</v>
      </c>
      <c r="U225" s="22">
        <f t="shared" si="33"/>
        <v>-2.0690525376931203E-2</v>
      </c>
      <c r="V225" s="22">
        <f t="shared" si="39"/>
        <v>2.4657804962806892E-4</v>
      </c>
      <c r="W225" s="22">
        <f t="shared" si="40"/>
        <v>-3.3237579616479281E-3</v>
      </c>
      <c r="X225" s="22">
        <f t="shared" si="41"/>
        <v>-4.5475810794501408E-2</v>
      </c>
    </row>
    <row r="226" spans="1:24">
      <c r="A226" s="1">
        <v>41759</v>
      </c>
      <c r="B226">
        <v>4664</v>
      </c>
      <c r="C226" s="10">
        <f t="shared" si="42"/>
        <v>0.20314716883786921</v>
      </c>
      <c r="D226">
        <v>3224.5</v>
      </c>
      <c r="E226" s="10">
        <f t="shared" si="34"/>
        <v>-3.385767790262173E-2</v>
      </c>
      <c r="F226">
        <v>400</v>
      </c>
      <c r="G226" s="10">
        <f t="shared" si="35"/>
        <v>-3.4282955094157352E-2</v>
      </c>
      <c r="H226">
        <v>1681</v>
      </c>
      <c r="I226" s="10">
        <f t="shared" si="36"/>
        <v>5.3258145363408449E-2</v>
      </c>
      <c r="J226">
        <v>426.4</v>
      </c>
      <c r="K226" s="10">
        <f t="shared" si="37"/>
        <v>1.9851710117196664E-2</v>
      </c>
      <c r="T226" s="22">
        <f t="shared" si="38"/>
        <v>0.19720450343106669</v>
      </c>
      <c r="U226" s="22">
        <f t="shared" si="33"/>
        <v>-2.6871582740587131E-2</v>
      </c>
      <c r="V226" s="22">
        <f t="shared" si="39"/>
        <v>-4.2067528176191478E-2</v>
      </c>
      <c r="W226" s="22">
        <f t="shared" si="40"/>
        <v>3.5312645507291338E-2</v>
      </c>
      <c r="X226" s="22">
        <f t="shared" si="41"/>
        <v>5.8792581366863897E-3</v>
      </c>
    </row>
    <row r="227" spans="1:24">
      <c r="A227" s="1">
        <v>41789</v>
      </c>
      <c r="B227">
        <v>4283.5</v>
      </c>
      <c r="C227" s="10">
        <f t="shared" si="42"/>
        <v>-8.1582332761578003E-2</v>
      </c>
      <c r="D227">
        <v>3057</v>
      </c>
      <c r="E227" s="10">
        <f t="shared" si="34"/>
        <v>-5.1946038145448958E-2</v>
      </c>
      <c r="F227">
        <v>423.1</v>
      </c>
      <c r="G227" s="10">
        <f t="shared" si="35"/>
        <v>5.7749999999999968E-2</v>
      </c>
      <c r="H227">
        <v>1672</v>
      </c>
      <c r="I227" s="10">
        <f t="shared" si="36"/>
        <v>-5.353955978584124E-3</v>
      </c>
      <c r="J227">
        <v>409.8</v>
      </c>
      <c r="K227" s="10">
        <f t="shared" si="37"/>
        <v>-3.8930581613508375E-2</v>
      </c>
      <c r="T227" s="22">
        <f t="shared" si="38"/>
        <v>-8.7524998168380524E-2</v>
      </c>
      <c r="U227" s="22">
        <f t="shared" si="33"/>
        <v>-4.495994298341436E-2</v>
      </c>
      <c r="V227" s="22">
        <f t="shared" si="39"/>
        <v>4.9965426917965843E-2</v>
      </c>
      <c r="W227" s="22">
        <f t="shared" si="40"/>
        <v>-2.3299455834701239E-2</v>
      </c>
      <c r="X227" s="22">
        <f t="shared" si="41"/>
        <v>-5.2903033594018649E-2</v>
      </c>
    </row>
    <row r="228" spans="1:24">
      <c r="A228" s="1">
        <v>41820</v>
      </c>
      <c r="B228">
        <v>4340.5</v>
      </c>
      <c r="C228" s="10">
        <f t="shared" si="42"/>
        <v>1.3306875218862979E-2</v>
      </c>
      <c r="D228">
        <v>3108.5</v>
      </c>
      <c r="E228" s="10">
        <f t="shared" si="34"/>
        <v>1.6846581615963307E-2</v>
      </c>
      <c r="F228">
        <v>432.9</v>
      </c>
      <c r="G228" s="10">
        <f t="shared" si="35"/>
        <v>2.316237296147472E-2</v>
      </c>
      <c r="H228">
        <v>1622</v>
      </c>
      <c r="I228" s="10">
        <f t="shared" si="36"/>
        <v>-2.9904306220095656E-2</v>
      </c>
      <c r="J228">
        <v>384.1</v>
      </c>
      <c r="K228" s="10">
        <f t="shared" si="37"/>
        <v>-6.2713518789653477E-2</v>
      </c>
      <c r="T228" s="22">
        <f t="shared" si="38"/>
        <v>7.3642098120604623E-3</v>
      </c>
      <c r="U228" s="22">
        <f t="shared" si="33"/>
        <v>2.3832676777997906E-2</v>
      </c>
      <c r="V228" s="22">
        <f t="shared" si="39"/>
        <v>1.5377799879440594E-2</v>
      </c>
      <c r="W228" s="22">
        <f t="shared" si="40"/>
        <v>-4.7849806076212767E-2</v>
      </c>
      <c r="X228" s="22">
        <f t="shared" si="41"/>
        <v>-7.6685970770163758E-2</v>
      </c>
    </row>
    <row r="229" spans="1:24">
      <c r="A229" s="1">
        <v>41851</v>
      </c>
      <c r="B229">
        <v>4344.5</v>
      </c>
      <c r="C229" s="10">
        <f t="shared" si="42"/>
        <v>9.2155281649586307E-4</v>
      </c>
      <c r="D229">
        <v>3392</v>
      </c>
      <c r="E229" s="10">
        <f t="shared" si="34"/>
        <v>9.1201544153128422E-2</v>
      </c>
      <c r="F229">
        <v>427.8</v>
      </c>
      <c r="G229" s="10">
        <f t="shared" si="35"/>
        <v>-1.1781011781011652E-2</v>
      </c>
      <c r="H229">
        <v>1591</v>
      </c>
      <c r="I229" s="10">
        <f t="shared" si="36"/>
        <v>-1.9112207151664617E-2</v>
      </c>
      <c r="J229">
        <v>369.1</v>
      </c>
      <c r="K229" s="10">
        <f t="shared" si="37"/>
        <v>-3.9052330122363976E-2</v>
      </c>
      <c r="T229" s="22">
        <f t="shared" si="38"/>
        <v>-5.0211125903066537E-3</v>
      </c>
      <c r="U229" s="22">
        <f t="shared" si="33"/>
        <v>9.8187639315163028E-2</v>
      </c>
      <c r="V229" s="22">
        <f t="shared" si="39"/>
        <v>-1.9565584863045778E-2</v>
      </c>
      <c r="W229" s="22">
        <f t="shared" si="40"/>
        <v>-3.7057707007781729E-2</v>
      </c>
      <c r="X229" s="22">
        <f t="shared" si="41"/>
        <v>-5.302478210287425E-2</v>
      </c>
    </row>
    <row r="230" spans="1:24">
      <c r="A230" s="1">
        <v>41880</v>
      </c>
      <c r="B230">
        <v>4567</v>
      </c>
      <c r="C230" s="10">
        <f t="shared" si="42"/>
        <v>5.1214178846817893E-2</v>
      </c>
      <c r="D230">
        <v>3213.5</v>
      </c>
      <c r="E230" s="10">
        <f t="shared" si="34"/>
        <v>-5.2623820754716943E-2</v>
      </c>
      <c r="F230">
        <v>445.1</v>
      </c>
      <c r="G230" s="10">
        <f t="shared" si="35"/>
        <v>4.0439457690509606E-2</v>
      </c>
      <c r="H230">
        <v>1646</v>
      </c>
      <c r="I230" s="10">
        <f t="shared" si="36"/>
        <v>3.4569453174104314E-2</v>
      </c>
      <c r="J230">
        <v>393.7</v>
      </c>
      <c r="K230" s="10">
        <f t="shared" si="37"/>
        <v>6.6648604714169446E-2</v>
      </c>
      <c r="T230" s="22">
        <f t="shared" si="38"/>
        <v>4.5271513440015378E-2</v>
      </c>
      <c r="U230" s="22">
        <f t="shared" si="33"/>
        <v>-4.5637725592682345E-2</v>
      </c>
      <c r="V230" s="22">
        <f t="shared" si="39"/>
        <v>3.265488460847548E-2</v>
      </c>
      <c r="W230" s="22">
        <f t="shared" si="40"/>
        <v>1.6623953317987199E-2</v>
      </c>
      <c r="X230" s="22">
        <f t="shared" si="41"/>
        <v>5.2676152733659172E-2</v>
      </c>
    </row>
    <row r="231" spans="1:24">
      <c r="A231" s="1">
        <v>41912</v>
      </c>
      <c r="B231">
        <v>4441.5</v>
      </c>
      <c r="C231" s="10">
        <f t="shared" si="42"/>
        <v>-2.7479746003941319E-2</v>
      </c>
      <c r="D231">
        <v>3031.5</v>
      </c>
      <c r="E231" s="10">
        <f t="shared" si="34"/>
        <v>-5.6636066594056289E-2</v>
      </c>
      <c r="F231">
        <v>471.5</v>
      </c>
      <c r="G231" s="10">
        <f t="shared" si="35"/>
        <v>5.9312514041788278E-2</v>
      </c>
      <c r="H231">
        <v>1610</v>
      </c>
      <c r="I231" s="10">
        <f t="shared" si="36"/>
        <v>-2.1871202916160404E-2</v>
      </c>
      <c r="J231">
        <v>365.4</v>
      </c>
      <c r="K231" s="10">
        <f t="shared" si="37"/>
        <v>-7.1882143764287587E-2</v>
      </c>
      <c r="T231" s="22">
        <f t="shared" si="38"/>
        <v>-3.3422411410743834E-2</v>
      </c>
      <c r="U231" s="22">
        <f t="shared" si="33"/>
        <v>-4.964997143202169E-2</v>
      </c>
      <c r="V231" s="22">
        <f t="shared" si="39"/>
        <v>5.1527940959754152E-2</v>
      </c>
      <c r="W231" s="22">
        <f t="shared" si="40"/>
        <v>-3.9816702772277515E-2</v>
      </c>
      <c r="X231" s="22">
        <f t="shared" si="41"/>
        <v>-8.5854595744797868E-2</v>
      </c>
    </row>
    <row r="232" spans="1:24">
      <c r="A232" s="12">
        <v>41943</v>
      </c>
      <c r="B232">
        <v>4543.5</v>
      </c>
      <c r="C232" s="10">
        <f t="shared" si="42"/>
        <v>2.2965214454576222E-2</v>
      </c>
      <c r="D232">
        <v>2971.5</v>
      </c>
      <c r="E232" s="10">
        <f t="shared" si="34"/>
        <v>-1.9792182088075205E-2</v>
      </c>
      <c r="F232">
        <v>458.7</v>
      </c>
      <c r="G232" s="10">
        <f t="shared" si="35"/>
        <v>-2.7147401908801716E-2</v>
      </c>
      <c r="H232">
        <v>1695</v>
      </c>
      <c r="I232" s="10">
        <f t="shared" si="36"/>
        <v>5.2795031055900665E-2</v>
      </c>
      <c r="J232">
        <v>377.7</v>
      </c>
      <c r="K232" s="10">
        <f t="shared" si="37"/>
        <v>3.3661740558292408E-2</v>
      </c>
      <c r="T232" s="22">
        <f t="shared" si="38"/>
        <v>1.7022549047773707E-2</v>
      </c>
      <c r="U232" s="22">
        <f t="shared" si="33"/>
        <v>-1.2806086926040605E-2</v>
      </c>
      <c r="V232" s="22">
        <f t="shared" si="39"/>
        <v>-3.4931974990835842E-2</v>
      </c>
      <c r="W232" s="22">
        <f t="shared" si="40"/>
        <v>3.4849531199783554E-2</v>
      </c>
      <c r="X232" s="22">
        <f t="shared" si="41"/>
        <v>1.9689288577782134E-2</v>
      </c>
    </row>
    <row r="233" spans="1:24">
      <c r="A233" s="1">
        <v>41971</v>
      </c>
      <c r="B233">
        <v>4780</v>
      </c>
      <c r="C233" s="10">
        <f t="shared" si="42"/>
        <v>5.205238252448563E-2</v>
      </c>
      <c r="D233">
        <v>2992.5</v>
      </c>
      <c r="E233" s="10">
        <f t="shared" si="34"/>
        <v>7.0671378091873294E-3</v>
      </c>
      <c r="F233">
        <v>481.1</v>
      </c>
      <c r="G233" s="10">
        <f t="shared" si="35"/>
        <v>4.883366034445169E-2</v>
      </c>
      <c r="H233">
        <v>1786</v>
      </c>
      <c r="I233" s="10">
        <f t="shared" si="36"/>
        <v>5.3687315634218358E-2</v>
      </c>
      <c r="J233">
        <v>407.1</v>
      </c>
      <c r="K233" s="10">
        <f t="shared" si="37"/>
        <v>7.783955520254171E-2</v>
      </c>
      <c r="T233" s="22">
        <f t="shared" si="38"/>
        <v>4.6109717117683115E-2</v>
      </c>
      <c r="U233" s="22">
        <f t="shared" si="33"/>
        <v>1.405323297122193E-2</v>
      </c>
      <c r="V233" s="22">
        <f t="shared" si="39"/>
        <v>4.1049087262417565E-2</v>
      </c>
      <c r="W233" s="22">
        <f t="shared" si="40"/>
        <v>3.5741815778101246E-2</v>
      </c>
      <c r="X233" s="22">
        <f t="shared" si="41"/>
        <v>6.3867103222031429E-2</v>
      </c>
    </row>
    <row r="234" spans="1:24">
      <c r="A234" s="1">
        <v>42004</v>
      </c>
      <c r="B234">
        <v>4555.5</v>
      </c>
      <c r="C234" s="10">
        <f t="shared" si="42"/>
        <v>-4.696652719665273E-2</v>
      </c>
      <c r="D234">
        <v>3000</v>
      </c>
      <c r="E234" s="10">
        <f t="shared" si="34"/>
        <v>2.5062656641603454E-3</v>
      </c>
      <c r="F234">
        <v>472</v>
      </c>
      <c r="G234" s="10">
        <f t="shared" si="35"/>
        <v>-1.891498648929546E-2</v>
      </c>
      <c r="H234">
        <v>1764</v>
      </c>
      <c r="I234" s="10">
        <f t="shared" si="36"/>
        <v>-1.2318029115341522E-2</v>
      </c>
      <c r="J234">
        <v>465.7</v>
      </c>
      <c r="K234" s="10">
        <f t="shared" si="37"/>
        <v>0.14394497666421024</v>
      </c>
      <c r="T234" s="22">
        <f t="shared" si="38"/>
        <v>-5.2909192603455245E-2</v>
      </c>
      <c r="U234" s="22">
        <f t="shared" si="33"/>
        <v>9.4923608261949458E-3</v>
      </c>
      <c r="V234" s="22">
        <f t="shared" si="39"/>
        <v>-2.6699559571329586E-2</v>
      </c>
      <c r="W234" s="22">
        <f t="shared" si="40"/>
        <v>-3.0263528971458637E-2</v>
      </c>
      <c r="X234" s="22">
        <f t="shared" si="41"/>
        <v>0.12997252468369996</v>
      </c>
    </row>
    <row r="235" spans="1:24">
      <c r="A235" s="1">
        <v>42034</v>
      </c>
      <c r="B235">
        <v>4743</v>
      </c>
      <c r="C235" s="10">
        <f t="shared" si="42"/>
        <v>4.1159038524860136E-2</v>
      </c>
      <c r="D235">
        <v>2925</v>
      </c>
      <c r="E235" s="10">
        <f t="shared" si="34"/>
        <v>-2.5000000000000022E-2</v>
      </c>
      <c r="F235">
        <v>507.5</v>
      </c>
      <c r="G235" s="10">
        <f t="shared" si="35"/>
        <v>7.5211864406779627E-2</v>
      </c>
      <c r="H235">
        <v>1897</v>
      </c>
      <c r="I235" s="10">
        <f t="shared" si="36"/>
        <v>7.5396825396825351E-2</v>
      </c>
      <c r="J235">
        <v>480.2</v>
      </c>
      <c r="K235" s="10">
        <f t="shared" si="37"/>
        <v>3.1135924414859462E-2</v>
      </c>
      <c r="T235" s="22">
        <f t="shared" si="38"/>
        <v>3.5216373118057621E-2</v>
      </c>
      <c r="U235" s="22">
        <f t="shared" si="33"/>
        <v>-1.8013904837965423E-2</v>
      </c>
      <c r="V235" s="22">
        <f t="shared" si="39"/>
        <v>6.7427291324745495E-2</v>
      </c>
      <c r="W235" s="22">
        <f t="shared" si="40"/>
        <v>5.745132554070824E-2</v>
      </c>
      <c r="X235" s="22">
        <f t="shared" si="41"/>
        <v>1.7163472434349188E-2</v>
      </c>
    </row>
    <row r="236" spans="1:24">
      <c r="A236" s="1">
        <v>42062</v>
      </c>
      <c r="B236">
        <v>4469.5</v>
      </c>
      <c r="C236" s="10">
        <f t="shared" si="42"/>
        <v>-5.7663925785367942E-2</v>
      </c>
      <c r="D236">
        <v>3192</v>
      </c>
      <c r="E236" s="10">
        <f t="shared" si="34"/>
        <v>9.1282051282051357E-2</v>
      </c>
      <c r="F236">
        <v>532</v>
      </c>
      <c r="G236" s="10">
        <f t="shared" si="35"/>
        <v>4.8275862068965614E-2</v>
      </c>
      <c r="H236">
        <v>1896</v>
      </c>
      <c r="I236" s="10">
        <f t="shared" si="36"/>
        <v>-5.2714812862408866E-4</v>
      </c>
      <c r="J236">
        <v>484.5</v>
      </c>
      <c r="K236" s="10">
        <f t="shared" si="37"/>
        <v>8.9546022490629706E-3</v>
      </c>
      <c r="T236" s="22">
        <f t="shared" si="38"/>
        <v>-6.3606591192170464E-2</v>
      </c>
      <c r="U236" s="22">
        <f t="shared" si="33"/>
        <v>9.8268146444085963E-2</v>
      </c>
      <c r="V236" s="22">
        <f t="shared" si="39"/>
        <v>4.0491288986931488E-2</v>
      </c>
      <c r="W236" s="22">
        <f t="shared" si="40"/>
        <v>-1.8472647984741204E-2</v>
      </c>
      <c r="X236" s="22">
        <f t="shared" si="41"/>
        <v>-5.0178497314473033E-3</v>
      </c>
    </row>
    <row r="237" spans="1:24">
      <c r="A237" s="1">
        <v>42094</v>
      </c>
      <c r="B237">
        <v>4626.5</v>
      </c>
      <c r="C237" s="10">
        <f t="shared" si="42"/>
        <v>3.5126971697057918E-2</v>
      </c>
      <c r="D237">
        <v>2772</v>
      </c>
      <c r="E237" s="10">
        <f t="shared" si="34"/>
        <v>-0.13157894736842102</v>
      </c>
      <c r="F237">
        <v>523.5</v>
      </c>
      <c r="G237" s="10">
        <f t="shared" si="35"/>
        <v>-1.5977443609022535E-2</v>
      </c>
      <c r="H237">
        <v>1831</v>
      </c>
      <c r="I237" s="10">
        <f t="shared" si="36"/>
        <v>-3.4282700421940926E-2</v>
      </c>
      <c r="J237">
        <v>466.7</v>
      </c>
      <c r="K237" s="10">
        <f t="shared" si="37"/>
        <v>-3.67389060887513E-2</v>
      </c>
      <c r="T237" s="22">
        <f t="shared" si="38"/>
        <v>2.9184306290255403E-2</v>
      </c>
      <c r="U237" s="22">
        <f t="shared" si="33"/>
        <v>-0.12459285220638641</v>
      </c>
      <c r="V237" s="22">
        <f t="shared" si="39"/>
        <v>-2.376201669105666E-2</v>
      </c>
      <c r="W237" s="22">
        <f t="shared" si="40"/>
        <v>-5.2228200278058037E-2</v>
      </c>
      <c r="X237" s="22">
        <f t="shared" si="41"/>
        <v>-5.0711358069261574E-2</v>
      </c>
    </row>
    <row r="238" spans="1:24">
      <c r="A238" s="12">
        <v>42124</v>
      </c>
      <c r="B238">
        <v>4496.5</v>
      </c>
      <c r="C238" s="10">
        <f t="shared" si="42"/>
        <v>-2.8098994920566334E-2</v>
      </c>
      <c r="D238">
        <v>2885</v>
      </c>
      <c r="E238" s="10">
        <f t="shared" si="34"/>
        <v>4.0764790764790781E-2</v>
      </c>
      <c r="F238">
        <v>508</v>
      </c>
      <c r="G238" s="10">
        <f t="shared" si="35"/>
        <v>-2.9608404966571134E-2</v>
      </c>
      <c r="H238">
        <v>1839</v>
      </c>
      <c r="I238" s="10">
        <f t="shared" si="36"/>
        <v>4.3691971600219315E-3</v>
      </c>
      <c r="J238">
        <v>486</v>
      </c>
      <c r="K238" s="10">
        <f t="shared" si="37"/>
        <v>4.1354188986501006E-2</v>
      </c>
      <c r="T238" s="22">
        <f t="shared" si="38"/>
        <v>-3.4041660327368849E-2</v>
      </c>
      <c r="U238" s="22">
        <f t="shared" si="33"/>
        <v>4.775088592682538E-2</v>
      </c>
      <c r="V238" s="22">
        <f t="shared" si="39"/>
        <v>-3.7392978048605259E-2</v>
      </c>
      <c r="W238" s="22">
        <f t="shared" si="40"/>
        <v>-1.3576302696095183E-2</v>
      </c>
      <c r="X238" s="22">
        <f t="shared" si="41"/>
        <v>2.7381737005990732E-2</v>
      </c>
    </row>
    <row r="239" spans="1:24">
      <c r="A239" s="1">
        <v>42153</v>
      </c>
      <c r="B239">
        <v>4372.5</v>
      </c>
      <c r="C239" s="10">
        <f t="shared" si="42"/>
        <v>-2.757700433670629E-2</v>
      </c>
      <c r="D239">
        <v>2856</v>
      </c>
      <c r="E239" s="10">
        <f t="shared" si="34"/>
        <v>-1.005199306759097E-2</v>
      </c>
      <c r="F239">
        <v>515</v>
      </c>
      <c r="G239" s="10">
        <f t="shared" si="35"/>
        <v>1.3779527559055094E-2</v>
      </c>
      <c r="H239">
        <v>1896</v>
      </c>
      <c r="I239" s="10">
        <f t="shared" si="36"/>
        <v>3.0995106035889064E-2</v>
      </c>
      <c r="J239">
        <v>568.5</v>
      </c>
      <c r="K239" s="10">
        <f t="shared" si="37"/>
        <v>0.16975308641975317</v>
      </c>
      <c r="T239" s="22">
        <f t="shared" si="38"/>
        <v>-3.3519669743508805E-2</v>
      </c>
      <c r="U239" s="22">
        <f t="shared" si="33"/>
        <v>-3.0658979055563692E-3</v>
      </c>
      <c r="V239" s="22">
        <f t="shared" si="39"/>
        <v>5.9949544770209673E-3</v>
      </c>
      <c r="W239" s="22">
        <f t="shared" si="40"/>
        <v>1.3049606179771949E-2</v>
      </c>
      <c r="X239" s="22">
        <f t="shared" si="41"/>
        <v>0.15578063443924289</v>
      </c>
    </row>
    <row r="240" spans="1:24">
      <c r="A240" s="1">
        <v>42185</v>
      </c>
      <c r="B240">
        <v>4019</v>
      </c>
      <c r="C240" s="10">
        <f t="shared" si="42"/>
        <v>-8.0846197827329935E-2</v>
      </c>
      <c r="D240">
        <v>2614</v>
      </c>
      <c r="E240" s="10">
        <f t="shared" si="34"/>
        <v>-8.4733893557423001E-2</v>
      </c>
      <c r="F240">
        <v>451.2</v>
      </c>
      <c r="G240" s="10">
        <f t="shared" si="35"/>
        <v>-0.12388349514563113</v>
      </c>
      <c r="H240">
        <v>1738</v>
      </c>
      <c r="I240" s="10">
        <f t="shared" si="36"/>
        <v>-8.333333333333337E-2</v>
      </c>
      <c r="J240">
        <v>512.5</v>
      </c>
      <c r="K240" s="10">
        <f t="shared" si="37"/>
        <v>-9.850483729111692E-2</v>
      </c>
      <c r="T240" s="22">
        <f t="shared" si="38"/>
        <v>-8.6788863234132457E-2</v>
      </c>
      <c r="U240" s="22">
        <f t="shared" si="33"/>
        <v>-7.7747798395388396E-2</v>
      </c>
      <c r="V240" s="22">
        <f t="shared" si="39"/>
        <v>-0.13166806822766525</v>
      </c>
      <c r="W240" s="22">
        <f t="shared" si="40"/>
        <v>-0.10127883318945048</v>
      </c>
      <c r="X240" s="22">
        <f t="shared" si="41"/>
        <v>-0.1124772892716272</v>
      </c>
    </row>
    <row r="241" spans="1:24" ht="15.95" customHeight="1">
      <c r="A241" s="1">
        <v>42216</v>
      </c>
      <c r="B241">
        <v>4320</v>
      </c>
      <c r="C241" s="10">
        <f t="shared" si="42"/>
        <v>7.4894252301567654E-2</v>
      </c>
      <c r="D241">
        <v>2486.5</v>
      </c>
      <c r="E241" s="10">
        <f t="shared" si="34"/>
        <v>-4.8775822494261711E-2</v>
      </c>
      <c r="F241">
        <v>480.2</v>
      </c>
      <c r="G241" s="10">
        <f t="shared" si="35"/>
        <v>6.4273049645390046E-2</v>
      </c>
      <c r="H241">
        <v>1834</v>
      </c>
      <c r="I241" s="10">
        <f t="shared" si="36"/>
        <v>5.5235903337169212E-2</v>
      </c>
      <c r="J241">
        <v>521</v>
      </c>
      <c r="K241" s="10">
        <f t="shared" si="37"/>
        <v>1.6585365853658551E-2</v>
      </c>
      <c r="T241" s="22">
        <f t="shared" si="38"/>
        <v>6.8951586894765132E-2</v>
      </c>
      <c r="U241" s="22">
        <f t="shared" si="33"/>
        <v>-4.1789727332227113E-2</v>
      </c>
      <c r="V241" s="22">
        <f t="shared" si="39"/>
        <v>5.648847656335592E-2</v>
      </c>
      <c r="W241" s="22">
        <f t="shared" si="40"/>
        <v>3.7290403481052101E-2</v>
      </c>
      <c r="X241" s="22">
        <f t="shared" si="41"/>
        <v>2.6129138731482773E-3</v>
      </c>
    </row>
    <row r="242" spans="1:24">
      <c r="A242" s="1">
        <v>42247</v>
      </c>
      <c r="B242">
        <v>4120</v>
      </c>
      <c r="C242" s="10">
        <f t="shared" si="42"/>
        <v>-4.629629629629628E-2</v>
      </c>
      <c r="D242">
        <v>2388</v>
      </c>
      <c r="E242" s="10">
        <f t="shared" si="34"/>
        <v>-3.9613915141765488E-2</v>
      </c>
      <c r="F242">
        <v>452.2</v>
      </c>
      <c r="G242" s="10">
        <f t="shared" si="35"/>
        <v>-5.8309037900874605E-2</v>
      </c>
      <c r="H242">
        <v>1739</v>
      </c>
      <c r="I242" s="10">
        <f t="shared" si="36"/>
        <v>-5.1799345692475462E-2</v>
      </c>
      <c r="J242">
        <v>515.5</v>
      </c>
      <c r="K242" s="10">
        <f t="shared" si="37"/>
        <v>-1.0556621880998041E-2</v>
      </c>
      <c r="T242" s="22">
        <f t="shared" si="38"/>
        <v>-5.2238961703098795E-2</v>
      </c>
      <c r="U242" s="22">
        <f t="shared" si="33"/>
        <v>-3.2627819979730889E-2</v>
      </c>
      <c r="V242" s="22">
        <f t="shared" si="39"/>
        <v>-6.6093610982908738E-2</v>
      </c>
      <c r="W242" s="22">
        <f t="shared" si="40"/>
        <v>-6.9744845548592574E-2</v>
      </c>
      <c r="X242" s="22">
        <f t="shared" si="41"/>
        <v>-2.4529073861508315E-2</v>
      </c>
    </row>
    <row r="243" spans="1:24">
      <c r="A243" s="1">
        <v>42277</v>
      </c>
      <c r="B243">
        <v>4181.5</v>
      </c>
      <c r="C243" s="10">
        <f t="shared" si="42"/>
        <v>1.4927184466019483E-2</v>
      </c>
      <c r="D243">
        <v>2210</v>
      </c>
      <c r="E243" s="10">
        <f t="shared" si="34"/>
        <v>-7.4539363484087073E-2</v>
      </c>
      <c r="F243">
        <v>447.7</v>
      </c>
      <c r="G243" s="10">
        <f t="shared" si="35"/>
        <v>-9.9513489606368744E-3</v>
      </c>
      <c r="H243">
        <v>1770</v>
      </c>
      <c r="I243" s="10">
        <f t="shared" si="36"/>
        <v>1.7826336975273138E-2</v>
      </c>
      <c r="J243">
        <v>499.4</v>
      </c>
      <c r="K243" s="10">
        <f t="shared" si="37"/>
        <v>-3.1231813773035966E-2</v>
      </c>
      <c r="T243" s="22">
        <f t="shared" si="38"/>
        <v>8.9845190592169662E-3</v>
      </c>
      <c r="U243" s="22">
        <f t="shared" si="33"/>
        <v>-6.7553268322052468E-2</v>
      </c>
      <c r="V243" s="22">
        <f t="shared" si="39"/>
        <v>-1.7735922042671E-2</v>
      </c>
      <c r="W243" s="22">
        <f t="shared" si="40"/>
        <v>-1.1916288084397667E-4</v>
      </c>
      <c r="X243" s="22">
        <f t="shared" si="41"/>
        <v>-4.520426575354624E-2</v>
      </c>
    </row>
    <row r="244" spans="1:24">
      <c r="A244" s="12">
        <v>42307</v>
      </c>
      <c r="B244">
        <v>4150.5</v>
      </c>
      <c r="C244" s="10">
        <f t="shared" si="42"/>
        <v>-7.4136075570967463E-3</v>
      </c>
      <c r="D244">
        <v>2358.5</v>
      </c>
      <c r="E244" s="10">
        <f t="shared" si="34"/>
        <v>6.719457013574659E-2</v>
      </c>
      <c r="F244">
        <v>440.3</v>
      </c>
      <c r="G244" s="10">
        <f t="shared" si="35"/>
        <v>-1.6528925619834656E-2</v>
      </c>
      <c r="H244">
        <v>1859</v>
      </c>
      <c r="I244" s="10">
        <f t="shared" si="36"/>
        <v>5.0282485875706273E-2</v>
      </c>
      <c r="J244">
        <v>545</v>
      </c>
      <c r="K244" s="10">
        <f t="shared" si="37"/>
        <v>9.1309571485783003E-2</v>
      </c>
      <c r="T244" s="22">
        <f t="shared" si="38"/>
        <v>-1.3356272963899263E-2</v>
      </c>
      <c r="U244" s="22">
        <f t="shared" si="33"/>
        <v>7.4180665297781195E-2</v>
      </c>
      <c r="V244" s="22">
        <f t="shared" si="39"/>
        <v>-2.4313498701868781E-2</v>
      </c>
      <c r="W244" s="22">
        <f t="shared" si="40"/>
        <v>3.2336986019589162E-2</v>
      </c>
      <c r="X244" s="22">
        <f t="shared" si="41"/>
        <v>7.7337119505272722E-2</v>
      </c>
    </row>
    <row r="245" spans="1:24">
      <c r="A245" s="1">
        <v>42338</v>
      </c>
      <c r="B245">
        <v>4502.5</v>
      </c>
      <c r="C245" s="10">
        <f t="shared" si="42"/>
        <v>8.4809059149500099E-2</v>
      </c>
      <c r="D245">
        <v>2208.5</v>
      </c>
      <c r="E245" s="10">
        <f t="shared" si="34"/>
        <v>-6.3599745601017554E-2</v>
      </c>
      <c r="F245">
        <v>516.5</v>
      </c>
      <c r="G245" s="10">
        <f t="shared" si="35"/>
        <v>0.17306382012264354</v>
      </c>
      <c r="H245">
        <v>1920</v>
      </c>
      <c r="I245" s="10">
        <f t="shared" si="36"/>
        <v>3.2813340505648103E-2</v>
      </c>
      <c r="J245">
        <v>586.5</v>
      </c>
      <c r="K245" s="10">
        <f t="shared" si="37"/>
        <v>7.6146788990825609E-2</v>
      </c>
      <c r="T245" s="22">
        <f t="shared" si="38"/>
        <v>7.8866393742697577E-2</v>
      </c>
      <c r="U245" s="22">
        <f t="shared" si="33"/>
        <v>-5.6613650438982956E-2</v>
      </c>
      <c r="V245" s="22">
        <f t="shared" si="39"/>
        <v>0.16527924704060942</v>
      </c>
      <c r="W245" s="22">
        <f t="shared" si="40"/>
        <v>1.4867840649530988E-2</v>
      </c>
      <c r="X245" s="22">
        <f t="shared" si="41"/>
        <v>6.2174337010315335E-2</v>
      </c>
    </row>
    <row r="246" spans="1:24">
      <c r="A246" s="1">
        <v>42369</v>
      </c>
      <c r="B246">
        <v>4616.5</v>
      </c>
      <c r="C246" s="10">
        <f t="shared" si="42"/>
        <v>2.5319267073847795E-2</v>
      </c>
      <c r="D246">
        <v>1979.5</v>
      </c>
      <c r="E246" s="10">
        <f t="shared" si="34"/>
        <v>-0.10369028752546983</v>
      </c>
      <c r="F246">
        <v>499.6</v>
      </c>
      <c r="G246" s="10">
        <f t="shared" si="35"/>
        <v>-3.2720232333010579E-2</v>
      </c>
      <c r="H246">
        <v>1885</v>
      </c>
      <c r="I246" s="10">
        <f t="shared" si="36"/>
        <v>-1.822916666666663E-2</v>
      </c>
      <c r="J246">
        <v>603.5</v>
      </c>
      <c r="K246" s="10">
        <f t="shared" si="37"/>
        <v>2.8985507246376718E-2</v>
      </c>
      <c r="T246" s="22">
        <f t="shared" si="38"/>
        <v>1.937660166704528E-2</v>
      </c>
      <c r="U246" s="22">
        <f t="shared" si="33"/>
        <v>-9.6704192363435221E-2</v>
      </c>
      <c r="V246" s="22">
        <f t="shared" si="39"/>
        <v>-4.0504805415044705E-2</v>
      </c>
      <c r="W246" s="22">
        <f t="shared" si="40"/>
        <v>-3.6174666522783741E-2</v>
      </c>
      <c r="X246" s="22">
        <f t="shared" si="41"/>
        <v>1.5013055265866444E-2</v>
      </c>
    </row>
    <row r="247" spans="1:24">
      <c r="A247" s="1">
        <v>42398</v>
      </c>
      <c r="B247">
        <v>4487.5</v>
      </c>
      <c r="C247" s="10">
        <f t="shared" si="42"/>
        <v>-2.7943247048629938E-2</v>
      </c>
      <c r="D247">
        <v>1714</v>
      </c>
      <c r="E247" s="10">
        <f t="shared" si="34"/>
        <v>-0.13412477898459207</v>
      </c>
      <c r="F247">
        <v>516</v>
      </c>
      <c r="G247" s="10">
        <f t="shared" si="35"/>
        <v>3.2826261008807034E-2</v>
      </c>
      <c r="H247">
        <v>1868</v>
      </c>
      <c r="I247" s="10">
        <f t="shared" si="36"/>
        <v>-9.0185676392573466E-3</v>
      </c>
      <c r="J247">
        <v>621</v>
      </c>
      <c r="K247" s="10">
        <f t="shared" si="37"/>
        <v>2.8997514498757315E-2</v>
      </c>
      <c r="T247" s="22">
        <f t="shared" si="38"/>
        <v>-3.3885912455432453E-2</v>
      </c>
      <c r="U247" s="22">
        <f t="shared" si="33"/>
        <v>-0.12713868382255747</v>
      </c>
      <c r="V247" s="22">
        <f t="shared" si="39"/>
        <v>2.5041687926772908E-2</v>
      </c>
      <c r="W247" s="22">
        <f t="shared" si="40"/>
        <v>-2.6964067495374461E-2</v>
      </c>
      <c r="X247" s="22">
        <f t="shared" si="41"/>
        <v>1.5025062518247041E-2</v>
      </c>
    </row>
    <row r="248" spans="1:24">
      <c r="A248" s="1">
        <v>42429</v>
      </c>
      <c r="B248">
        <v>4107</v>
      </c>
      <c r="C248" s="10">
        <f t="shared" si="42"/>
        <v>-8.4791086350974876E-2</v>
      </c>
      <c r="D248">
        <v>1904</v>
      </c>
      <c r="E248" s="10">
        <f t="shared" si="34"/>
        <v>0.11085180863477251</v>
      </c>
      <c r="F248">
        <v>513</v>
      </c>
      <c r="G248" s="10">
        <f t="shared" si="35"/>
        <v>-5.8139534883721034E-3</v>
      </c>
      <c r="H248">
        <v>1933</v>
      </c>
      <c r="I248" s="10">
        <f t="shared" si="36"/>
        <v>3.4796573875802927E-2</v>
      </c>
      <c r="J248">
        <v>596.5</v>
      </c>
      <c r="K248" s="10">
        <f t="shared" si="37"/>
        <v>-3.9452495974235058E-2</v>
      </c>
      <c r="T248" s="22">
        <f t="shared" si="38"/>
        <v>-9.0733751757777398E-2</v>
      </c>
      <c r="U248" s="22">
        <f t="shared" si="33"/>
        <v>0.11783790379680711</v>
      </c>
      <c r="V248" s="22">
        <f t="shared" si="39"/>
        <v>-1.3598526570406229E-2</v>
      </c>
      <c r="W248" s="22">
        <f t="shared" si="40"/>
        <v>1.6851074019685813E-2</v>
      </c>
      <c r="X248" s="22">
        <f t="shared" si="41"/>
        <v>-5.3424947954745332E-2</v>
      </c>
    </row>
    <row r="249" spans="1:24">
      <c r="A249" s="1">
        <v>42460</v>
      </c>
      <c r="B249">
        <v>3902.5</v>
      </c>
      <c r="C249" s="10">
        <f t="shared" si="42"/>
        <v>-4.9793036279522807E-2</v>
      </c>
      <c r="D249">
        <v>1955.5</v>
      </c>
      <c r="E249" s="10">
        <f t="shared" si="34"/>
        <v>2.7048319327731107E-2</v>
      </c>
      <c r="F249">
        <v>509</v>
      </c>
      <c r="G249" s="10">
        <f t="shared" si="35"/>
        <v>-7.7972709551656916E-3</v>
      </c>
      <c r="H249">
        <v>2023</v>
      </c>
      <c r="I249" s="10">
        <f t="shared" si="36"/>
        <v>4.6559751681324313E-2</v>
      </c>
      <c r="J249">
        <v>629</v>
      </c>
      <c r="K249" s="10">
        <f t="shared" si="37"/>
        <v>5.4484492875104706E-2</v>
      </c>
      <c r="T249" s="22">
        <f t="shared" si="38"/>
        <v>-5.5735701686325322E-2</v>
      </c>
      <c r="U249" s="22">
        <f t="shared" si="33"/>
        <v>3.4034414489765706E-2</v>
      </c>
      <c r="V249" s="22">
        <f t="shared" si="39"/>
        <v>-1.5581844037199817E-2</v>
      </c>
      <c r="W249" s="22">
        <f t="shared" si="40"/>
        <v>2.8614251825207198E-2</v>
      </c>
      <c r="X249" s="22">
        <f t="shared" si="41"/>
        <v>4.0512040894594432E-2</v>
      </c>
    </row>
    <row r="250" spans="1:24" s="16" customFormat="1">
      <c r="A250" s="15">
        <v>42489</v>
      </c>
      <c r="B250" s="16">
        <v>3928</v>
      </c>
      <c r="C250" s="17">
        <f t="shared" si="42"/>
        <v>6.534272901985938E-3</v>
      </c>
      <c r="D250" s="16">
        <v>2300.5</v>
      </c>
      <c r="E250" s="17">
        <f t="shared" si="34"/>
        <v>0.17642546663257486</v>
      </c>
      <c r="F250" s="16">
        <v>477.3</v>
      </c>
      <c r="G250" s="17">
        <f t="shared" si="35"/>
        <v>-6.2278978388997985E-2</v>
      </c>
      <c r="H250" s="16">
        <v>2039</v>
      </c>
      <c r="I250" s="17">
        <f t="shared" si="36"/>
        <v>7.9090459713297978E-3</v>
      </c>
      <c r="J250" s="16">
        <v>592</v>
      </c>
      <c r="K250" s="17">
        <f t="shared" si="37"/>
        <v>-5.8823529411764719E-2</v>
      </c>
      <c r="T250" s="23">
        <f t="shared" si="38"/>
        <v>5.9160749518342125E-4</v>
      </c>
      <c r="U250" s="23">
        <f t="shared" si="33"/>
        <v>0.18341156179460946</v>
      </c>
      <c r="V250" s="23">
        <f t="shared" si="39"/>
        <v>-7.0063551471032118E-2</v>
      </c>
      <c r="W250" s="23">
        <f t="shared" si="40"/>
        <v>-1.0036453884787317E-2</v>
      </c>
      <c r="X250" s="23">
        <f t="shared" si="41"/>
        <v>-7.2795981392275E-2</v>
      </c>
    </row>
    <row r="251" spans="1:24">
      <c r="A251" s="1">
        <v>42521</v>
      </c>
      <c r="B251">
        <v>4028</v>
      </c>
      <c r="C251" s="10">
        <f t="shared" si="42"/>
        <v>2.5458248472504996E-2</v>
      </c>
      <c r="D251">
        <v>1942.5</v>
      </c>
      <c r="E251" s="10">
        <f t="shared" si="34"/>
        <v>-0.15561834383829598</v>
      </c>
      <c r="F251">
        <v>483.6</v>
      </c>
      <c r="G251" s="10">
        <f t="shared" si="35"/>
        <v>1.3199245757385292E-2</v>
      </c>
      <c r="H251">
        <v>2044</v>
      </c>
      <c r="I251" s="10">
        <f t="shared" si="36"/>
        <v>2.4521824423737737E-3</v>
      </c>
      <c r="J251">
        <v>613</v>
      </c>
      <c r="K251" s="10">
        <f t="shared" si="37"/>
        <v>3.5472972972973027E-2</v>
      </c>
      <c r="T251">
        <f t="shared" si="38"/>
        <v>1.9515583065702481E-2</v>
      </c>
      <c r="U251">
        <f t="shared" si="33"/>
        <v>-0.14863224867626137</v>
      </c>
      <c r="V251">
        <f t="shared" si="39"/>
        <v>5.4146726753511653E-3</v>
      </c>
      <c r="W251">
        <f t="shared" si="40"/>
        <v>-1.5493317413743341E-2</v>
      </c>
      <c r="X251">
        <f t="shared" si="41"/>
        <v>2.1500520992462753E-2</v>
      </c>
    </row>
    <row r="252" spans="1:24">
      <c r="A252" s="1">
        <v>42551</v>
      </c>
      <c r="B252">
        <v>4467</v>
      </c>
      <c r="C252" s="10">
        <f t="shared" si="42"/>
        <v>0.10898709036742793</v>
      </c>
      <c r="D252">
        <v>2294</v>
      </c>
      <c r="E252" s="10">
        <f t="shared" si="34"/>
        <v>0.18095238095238098</v>
      </c>
      <c r="F252">
        <v>524</v>
      </c>
      <c r="G252" s="10">
        <f t="shared" si="35"/>
        <v>8.3540115798180326E-2</v>
      </c>
      <c r="H252">
        <v>2302</v>
      </c>
      <c r="I252" s="10">
        <f t="shared" si="36"/>
        <v>0.1262230919765166</v>
      </c>
      <c r="J252">
        <v>645.5</v>
      </c>
      <c r="K252" s="10">
        <f t="shared" si="37"/>
        <v>5.3017944535073358E-2</v>
      </c>
      <c r="T252">
        <f t="shared" si="38"/>
        <v>0.10304442496062541</v>
      </c>
      <c r="U252">
        <f t="shared" si="33"/>
        <v>0.18793847611441558</v>
      </c>
      <c r="V252">
        <f t="shared" si="39"/>
        <v>7.5755542716146193E-2</v>
      </c>
      <c r="W252">
        <f t="shared" si="40"/>
        <v>0.10827759212039949</v>
      </c>
      <c r="X252">
        <f t="shared" si="41"/>
        <v>3.9045492554563084E-2</v>
      </c>
    </row>
    <row r="253" spans="1:24">
      <c r="A253" s="1">
        <v>42580</v>
      </c>
      <c r="B253">
        <v>5048</v>
      </c>
      <c r="C253" s="10">
        <f t="shared" si="42"/>
        <v>0.13006492052831886</v>
      </c>
      <c r="D253">
        <v>2461.5</v>
      </c>
      <c r="E253" s="10">
        <f t="shared" si="34"/>
        <v>7.301656495204889E-2</v>
      </c>
      <c r="F253">
        <v>534</v>
      </c>
      <c r="G253" s="10">
        <f t="shared" si="35"/>
        <v>1.9083969465648831E-2</v>
      </c>
      <c r="H253">
        <v>2365</v>
      </c>
      <c r="I253" s="10">
        <f t="shared" si="36"/>
        <v>2.7367506516073004E-2</v>
      </c>
      <c r="J253">
        <v>712.5</v>
      </c>
      <c r="K253" s="10">
        <f t="shared" si="37"/>
        <v>0.10379550735863674</v>
      </c>
      <c r="T253">
        <f t="shared" si="38"/>
        <v>0.12412225512151634</v>
      </c>
      <c r="U253">
        <f t="shared" si="33"/>
        <v>8.0002660114083496E-2</v>
      </c>
      <c r="V253">
        <f t="shared" si="39"/>
        <v>1.1299396383614706E-2</v>
      </c>
      <c r="W253">
        <f t="shared" si="40"/>
        <v>9.4220066599558887E-3</v>
      </c>
      <c r="X253">
        <f t="shared" si="41"/>
        <v>8.982305537812646E-2</v>
      </c>
    </row>
    <row r="254" spans="1:24">
      <c r="A254" s="1">
        <v>42613</v>
      </c>
      <c r="B254">
        <v>4909</v>
      </c>
      <c r="C254" s="10">
        <f t="shared" si="42"/>
        <v>-2.7535657686212356E-2</v>
      </c>
      <c r="D254">
        <v>2301</v>
      </c>
      <c r="E254" s="10">
        <f t="shared" si="34"/>
        <v>-6.5204143814747151E-2</v>
      </c>
      <c r="F254">
        <v>538.5</v>
      </c>
      <c r="G254" s="10">
        <f t="shared" si="35"/>
        <v>8.4269662921347965E-3</v>
      </c>
      <c r="H254">
        <v>2358</v>
      </c>
      <c r="I254" s="10">
        <f t="shared" si="36"/>
        <v>-2.9598308668076223E-3</v>
      </c>
      <c r="J254">
        <v>725</v>
      </c>
      <c r="K254" s="10">
        <f t="shared" si="37"/>
        <v>1.7543859649122862E-2</v>
      </c>
      <c r="T254">
        <f t="shared" si="38"/>
        <v>-3.3478323093014871E-2</v>
      </c>
      <c r="U254">
        <f t="shared" si="33"/>
        <v>-5.8218048652712552E-2</v>
      </c>
      <c r="V254">
        <f t="shared" si="39"/>
        <v>6.4239321010067015E-4</v>
      </c>
      <c r="W254">
        <f t="shared" si="40"/>
        <v>-2.0905330722924737E-2</v>
      </c>
      <c r="X254">
        <f t="shared" si="41"/>
        <v>3.5714076686125876E-3</v>
      </c>
    </row>
    <row r="255" spans="1:24">
      <c r="A255" s="1">
        <v>42643</v>
      </c>
      <c r="B255">
        <v>5004</v>
      </c>
      <c r="C255" s="10">
        <f t="shared" si="42"/>
        <v>1.9352210226115218E-2</v>
      </c>
      <c r="D255">
        <v>2574.5</v>
      </c>
      <c r="E255" s="10">
        <f t="shared" si="34"/>
        <v>0.11886136462407659</v>
      </c>
      <c r="F255">
        <v>524</v>
      </c>
      <c r="G255" s="10">
        <f t="shared" si="35"/>
        <v>-2.6926648096564532E-2</v>
      </c>
      <c r="H255">
        <v>2280</v>
      </c>
      <c r="I255" s="10">
        <f t="shared" si="36"/>
        <v>-3.30788804071247E-2</v>
      </c>
      <c r="J255">
        <v>738</v>
      </c>
      <c r="K255" s="10">
        <f t="shared" si="37"/>
        <v>1.7931034482758568E-2</v>
      </c>
      <c r="T255">
        <f t="shared" si="38"/>
        <v>1.3409544819312702E-2</v>
      </c>
      <c r="U255">
        <f t="shared" si="33"/>
        <v>0.1258474597861112</v>
      </c>
      <c r="V255">
        <f t="shared" si="39"/>
        <v>-3.4711221178598657E-2</v>
      </c>
      <c r="W255">
        <f t="shared" si="40"/>
        <v>-5.1024380263241811E-2</v>
      </c>
      <c r="X255">
        <f t="shared" si="41"/>
        <v>3.9585825022482937E-3</v>
      </c>
    </row>
    <row r="256" spans="1:24">
      <c r="A256" s="12">
        <v>42674</v>
      </c>
      <c r="B256">
        <v>4588</v>
      </c>
      <c r="C256" s="10">
        <f t="shared" si="42"/>
        <v>-8.3133493205435616E-2</v>
      </c>
      <c r="D256">
        <v>2839.5</v>
      </c>
      <c r="E256" s="10">
        <f t="shared" si="34"/>
        <v>0.10293260827345119</v>
      </c>
      <c r="F256">
        <v>542.5</v>
      </c>
      <c r="G256" s="10">
        <f t="shared" si="35"/>
        <v>3.5305343511450316E-2</v>
      </c>
      <c r="H256">
        <v>2199</v>
      </c>
      <c r="I256" s="10">
        <f t="shared" si="36"/>
        <v>-3.5526315789473739E-2</v>
      </c>
      <c r="J256">
        <v>721.5</v>
      </c>
      <c r="K256" s="10">
        <f t="shared" si="37"/>
        <v>-2.2357723577235755E-2</v>
      </c>
      <c r="T256">
        <f t="shared" si="38"/>
        <v>-8.9076158612238138E-2</v>
      </c>
      <c r="U256">
        <f t="shared" si="33"/>
        <v>0.10991870343548579</v>
      </c>
      <c r="V256">
        <f t="shared" si="39"/>
        <v>2.752077042941619E-2</v>
      </c>
      <c r="W256">
        <f t="shared" si="40"/>
        <v>-5.3471815645590851E-2</v>
      </c>
      <c r="X256">
        <f t="shared" si="41"/>
        <v>-3.6330175557746029E-2</v>
      </c>
    </row>
    <row r="257" spans="1:24">
      <c r="A257" s="1">
        <v>42704</v>
      </c>
      <c r="B257">
        <v>4149.5</v>
      </c>
      <c r="C257" s="10">
        <f t="shared" si="42"/>
        <v>-9.5575414123801217E-2</v>
      </c>
      <c r="D257">
        <v>2990</v>
      </c>
      <c r="E257" s="10">
        <f t="shared" si="34"/>
        <v>5.3002289135411162E-2</v>
      </c>
      <c r="F257">
        <v>600.5</v>
      </c>
      <c r="G257" s="10">
        <f t="shared" si="35"/>
        <v>0.10691244239631326</v>
      </c>
      <c r="H257">
        <v>2060</v>
      </c>
      <c r="I257" s="10">
        <f t="shared" si="36"/>
        <v>-6.3210550250113684E-2</v>
      </c>
      <c r="J257">
        <v>657.5</v>
      </c>
      <c r="K257" s="10">
        <f t="shared" si="37"/>
        <v>-8.8704088704088746E-2</v>
      </c>
      <c r="T257">
        <f t="shared" si="38"/>
        <v>-0.10151807953060374</v>
      </c>
      <c r="U257">
        <f t="shared" si="33"/>
        <v>5.9988384297445761E-2</v>
      </c>
      <c r="V257">
        <f t="shared" si="39"/>
        <v>9.9127869314279124E-2</v>
      </c>
      <c r="W257">
        <f t="shared" si="40"/>
        <v>-8.1156050106230795E-2</v>
      </c>
      <c r="X257">
        <f t="shared" si="41"/>
        <v>-0.10267654068459903</v>
      </c>
    </row>
    <row r="258" spans="1:24">
      <c r="A258" s="1">
        <v>42734</v>
      </c>
      <c r="B258">
        <v>4437.5</v>
      </c>
      <c r="C258" s="10">
        <f t="shared" si="42"/>
        <v>6.9405952524400627E-2</v>
      </c>
      <c r="D258">
        <v>3158.5</v>
      </c>
      <c r="E258" s="10">
        <f t="shared" si="34"/>
        <v>5.6354515050167198E-2</v>
      </c>
      <c r="F258">
        <v>591.5</v>
      </c>
      <c r="G258" s="10">
        <f t="shared" si="35"/>
        <v>-1.4987510407993287E-2</v>
      </c>
      <c r="H258">
        <v>2109</v>
      </c>
      <c r="I258" s="10">
        <f t="shared" si="36"/>
        <v>2.3786407766990258E-2</v>
      </c>
      <c r="J258">
        <v>655</v>
      </c>
      <c r="K258" s="10">
        <f t="shared" si="37"/>
        <v>-3.8022813688213253E-3</v>
      </c>
      <c r="T258">
        <f t="shared" si="38"/>
        <v>6.3463287117598105E-2</v>
      </c>
      <c r="U258">
        <f t="shared" si="33"/>
        <v>6.3340610212201803E-2</v>
      </c>
      <c r="V258">
        <f t="shared" si="39"/>
        <v>-2.2772083490027413E-2</v>
      </c>
      <c r="W258">
        <f t="shared" si="40"/>
        <v>5.8409079108731436E-3</v>
      </c>
      <c r="X258">
        <f t="shared" si="41"/>
        <v>-1.7774733349331599E-2</v>
      </c>
    </row>
    <row r="259" spans="1:24">
      <c r="A259" s="1">
        <v>42766</v>
      </c>
      <c r="B259">
        <v>4194</v>
      </c>
      <c r="C259" s="10">
        <f t="shared" si="42"/>
        <v>-5.4873239436619703E-2</v>
      </c>
      <c r="D259">
        <v>3491</v>
      </c>
      <c r="E259" s="10">
        <f t="shared" si="34"/>
        <v>0.10527148963115396</v>
      </c>
      <c r="F259">
        <v>582</v>
      </c>
      <c r="G259" s="10">
        <f t="shared" si="35"/>
        <v>-1.6060862214708371E-2</v>
      </c>
      <c r="H259">
        <v>2089</v>
      </c>
      <c r="I259" s="10">
        <f t="shared" si="36"/>
        <v>-9.4831673779042225E-3</v>
      </c>
      <c r="J259">
        <v>613</v>
      </c>
      <c r="K259" s="10">
        <f t="shared" si="37"/>
        <v>-6.4122137404580171E-2</v>
      </c>
      <c r="T259">
        <f t="shared" si="38"/>
        <v>-6.0815904843422218E-2</v>
      </c>
      <c r="U259">
        <f t="shared" si="33"/>
        <v>0.11225758479318856</v>
      </c>
      <c r="V259">
        <f t="shared" si="39"/>
        <v>-2.3845435296742497E-2</v>
      </c>
      <c r="W259">
        <f t="shared" si="40"/>
        <v>-2.7428667234021337E-2</v>
      </c>
      <c r="X259">
        <f t="shared" si="41"/>
        <v>-7.8094589385090452E-2</v>
      </c>
    </row>
    <row r="260" spans="1:24">
      <c r="A260" s="1">
        <v>42794</v>
      </c>
      <c r="B260">
        <v>4644</v>
      </c>
      <c r="C260" s="10">
        <f t="shared" si="42"/>
        <v>0.10729613733905574</v>
      </c>
      <c r="D260">
        <v>3297</v>
      </c>
      <c r="E260" s="10">
        <f t="shared" si="34"/>
        <v>-5.5571469492981973E-2</v>
      </c>
      <c r="F260">
        <v>630</v>
      </c>
      <c r="G260" s="10">
        <f t="shared" si="35"/>
        <v>8.247422680412364E-2</v>
      </c>
      <c r="H260">
        <v>2255</v>
      </c>
      <c r="I260" s="10">
        <f t="shared" si="36"/>
        <v>7.9463858305409252E-2</v>
      </c>
      <c r="J260">
        <v>646</v>
      </c>
      <c r="K260" s="10">
        <f t="shared" si="37"/>
        <v>5.3833605220228398E-2</v>
      </c>
      <c r="T260">
        <f t="shared" si="38"/>
        <v>0.10135347193225322</v>
      </c>
      <c r="U260">
        <f t="shared" si="33"/>
        <v>-4.8585374330947374E-2</v>
      </c>
      <c r="V260">
        <f t="shared" si="39"/>
        <v>7.4689653722089508E-2</v>
      </c>
      <c r="W260">
        <f t="shared" si="40"/>
        <v>6.151835844929214E-2</v>
      </c>
      <c r="X260">
        <f t="shared" si="41"/>
        <v>3.9861153239718124E-2</v>
      </c>
    </row>
    <row r="261" spans="1:24">
      <c r="A261" s="1">
        <v>42825</v>
      </c>
      <c r="B261">
        <v>4912.5</v>
      </c>
      <c r="C261" s="10">
        <f t="shared" si="42"/>
        <v>5.7816537467700213E-2</v>
      </c>
      <c r="D261">
        <v>3209.5</v>
      </c>
      <c r="E261" s="10">
        <f t="shared" si="34"/>
        <v>-2.6539278131634814E-2</v>
      </c>
      <c r="F261">
        <v>642.5</v>
      </c>
      <c r="G261" s="10">
        <f t="shared" si="35"/>
        <v>1.9841269841269771E-2</v>
      </c>
      <c r="H261">
        <v>2320</v>
      </c>
      <c r="I261" s="10">
        <f t="shared" si="36"/>
        <v>2.8824833702882469E-2</v>
      </c>
      <c r="J261">
        <v>630.5</v>
      </c>
      <c r="K261" s="10">
        <f t="shared" si="37"/>
        <v>-2.3993808049535659E-2</v>
      </c>
      <c r="T261">
        <f t="shared" si="38"/>
        <v>5.1873872060897698E-2</v>
      </c>
      <c r="U261">
        <f t="shared" ref="U261:U324" si="43">IFERROR(E261-$O$3,"N/A")</f>
        <v>-1.9553182969600215E-2</v>
      </c>
      <c r="V261">
        <f t="shared" si="39"/>
        <v>1.2056696759235645E-2</v>
      </c>
      <c r="W261">
        <f t="shared" si="40"/>
        <v>1.0879333846765354E-2</v>
      </c>
      <c r="X261">
        <f t="shared" si="41"/>
        <v>-3.7966260030045933E-2</v>
      </c>
    </row>
    <row r="262" spans="1:24">
      <c r="A262" s="12">
        <v>42853</v>
      </c>
      <c r="B262">
        <v>4637.5</v>
      </c>
      <c r="C262" s="10">
        <f t="shared" si="42"/>
        <v>-5.5979643765903253E-2</v>
      </c>
      <c r="D262">
        <v>3062</v>
      </c>
      <c r="E262" s="10">
        <f t="shared" si="34"/>
        <v>-4.5957314223399326E-2</v>
      </c>
      <c r="F262">
        <v>627</v>
      </c>
      <c r="G262" s="10">
        <f t="shared" si="35"/>
        <v>-2.4124513618677068E-2</v>
      </c>
      <c r="H262">
        <v>2408</v>
      </c>
      <c r="I262" s="10">
        <f t="shared" si="36"/>
        <v>3.7931034482758585E-2</v>
      </c>
      <c r="J262">
        <v>670</v>
      </c>
      <c r="K262" s="10">
        <f t="shared" si="37"/>
        <v>6.2648691514670896E-2</v>
      </c>
      <c r="T262">
        <f t="shared" si="38"/>
        <v>-6.1922309172705768E-2</v>
      </c>
      <c r="U262">
        <f t="shared" si="43"/>
        <v>-3.8971219061364727E-2</v>
      </c>
      <c r="V262">
        <f t="shared" si="39"/>
        <v>-3.1909086700711194E-2</v>
      </c>
      <c r="W262">
        <f t="shared" si="40"/>
        <v>1.9985534626641471E-2</v>
      </c>
      <c r="X262">
        <f t="shared" si="41"/>
        <v>4.8676239534160622E-2</v>
      </c>
    </row>
    <row r="263" spans="1:24">
      <c r="A263" s="1">
        <v>42886</v>
      </c>
      <c r="B263">
        <v>5234</v>
      </c>
      <c r="C263" s="10">
        <f t="shared" si="42"/>
        <v>0.12862533692722367</v>
      </c>
      <c r="D263">
        <v>3102.5</v>
      </c>
      <c r="E263" s="10">
        <f t="shared" ref="E263:E326" si="44">IFERROR(D263/D262-1,"N/A")</f>
        <v>1.3226649248856859E-2</v>
      </c>
      <c r="F263">
        <v>665.5</v>
      </c>
      <c r="G263" s="10">
        <f t="shared" ref="G263:G326" si="45">IFERROR(F263/F262-1,"N/A")</f>
        <v>6.1403508771929793E-2</v>
      </c>
      <c r="H263">
        <v>2432</v>
      </c>
      <c r="I263" s="10">
        <f t="shared" ref="I263:I326" si="46">IFERROR(H263/H262-1,"N/A")</f>
        <v>9.966777408637828E-3</v>
      </c>
      <c r="J263">
        <v>720.5</v>
      </c>
      <c r="K263" s="10">
        <f t="shared" ref="K263:K326" si="47">IFERROR(J263/J262-1,"N/A")</f>
        <v>7.5373134328358127E-2</v>
      </c>
      <c r="T263">
        <f t="shared" ref="T263:T326" si="48">IFERROR(C263-$N$3,"N/A")</f>
        <v>0.12268267152042114</v>
      </c>
      <c r="U263">
        <f t="shared" si="43"/>
        <v>2.0212744410891458E-2</v>
      </c>
      <c r="V263">
        <f t="shared" ref="V263:V326" si="49">IFERROR(G263-$P$3,"N/A")</f>
        <v>5.3618935689895668E-2</v>
      </c>
      <c r="W263">
        <f t="shared" ref="W263:W326" si="50">IFERROR(I263-$Q$3,"N/A")</f>
        <v>-7.9787224474792869E-3</v>
      </c>
      <c r="X263">
        <f t="shared" ref="X263:X326" si="51">IFERROR(K263-$R$3,"N/A")</f>
        <v>6.1400682347847853E-2</v>
      </c>
    </row>
    <row r="264" spans="1:24">
      <c r="A264" s="1">
        <v>42916</v>
      </c>
      <c r="B264">
        <v>5135</v>
      </c>
      <c r="C264" s="10">
        <f t="shared" ref="C264:C327" si="52">IFERROR(B264/B263-1,"N/A")</f>
        <v>-1.8914787925105037E-2</v>
      </c>
      <c r="D264">
        <v>3242</v>
      </c>
      <c r="E264" s="10">
        <f t="shared" si="44"/>
        <v>4.4963738920225538E-2</v>
      </c>
      <c r="F264">
        <v>633.5</v>
      </c>
      <c r="G264" s="10">
        <f t="shared" si="45"/>
        <v>-4.8084147257700938E-2</v>
      </c>
      <c r="H264">
        <v>2288</v>
      </c>
      <c r="I264" s="10">
        <f t="shared" si="46"/>
        <v>-5.9210526315789491E-2</v>
      </c>
      <c r="J264">
        <v>688</v>
      </c>
      <c r="K264" s="10">
        <f t="shared" si="47"/>
        <v>-4.5107564191533611E-2</v>
      </c>
      <c r="T264">
        <f t="shared" si="48"/>
        <v>-2.4857453331907552E-2</v>
      </c>
      <c r="U264">
        <f t="shared" si="43"/>
        <v>5.1949834082260136E-2</v>
      </c>
      <c r="V264">
        <f t="shared" si="49"/>
        <v>-5.5868720339735063E-2</v>
      </c>
      <c r="W264">
        <f t="shared" si="50"/>
        <v>-7.7156026171906603E-2</v>
      </c>
      <c r="X264">
        <f t="shared" si="51"/>
        <v>-5.9080016172043885E-2</v>
      </c>
    </row>
    <row r="265" spans="1:24">
      <c r="A265" s="1">
        <v>42947</v>
      </c>
      <c r="B265">
        <v>4569</v>
      </c>
      <c r="C265" s="10">
        <f t="shared" si="52"/>
        <v>-0.11022395326192791</v>
      </c>
      <c r="D265">
        <v>3520</v>
      </c>
      <c r="E265" s="10">
        <f t="shared" si="44"/>
        <v>8.5749537322640235E-2</v>
      </c>
      <c r="F265">
        <v>601.5</v>
      </c>
      <c r="G265" s="10">
        <f t="shared" si="45"/>
        <v>-5.051302288871351E-2</v>
      </c>
      <c r="H265">
        <v>2288</v>
      </c>
      <c r="I265" s="10">
        <f t="shared" si="46"/>
        <v>0</v>
      </c>
      <c r="J265">
        <v>674</v>
      </c>
      <c r="K265" s="10">
        <f t="shared" si="47"/>
        <v>-2.0348837209302362E-2</v>
      </c>
      <c r="T265">
        <f t="shared" si="48"/>
        <v>-0.11616661866873043</v>
      </c>
      <c r="U265">
        <f t="shared" si="43"/>
        <v>9.273563248467484E-2</v>
      </c>
      <c r="V265">
        <f t="shared" si="49"/>
        <v>-5.8297595970747636E-2</v>
      </c>
      <c r="W265">
        <f t="shared" si="50"/>
        <v>-1.7945499856117115E-2</v>
      </c>
      <c r="X265">
        <f t="shared" si="51"/>
        <v>-3.4321289189812636E-2</v>
      </c>
    </row>
    <row r="266" spans="1:24">
      <c r="A266" s="1">
        <v>42978</v>
      </c>
      <c r="B266">
        <v>4541</v>
      </c>
      <c r="C266" s="10">
        <f t="shared" si="52"/>
        <v>-6.1282556358065454E-3</v>
      </c>
      <c r="D266">
        <v>3746.5</v>
      </c>
      <c r="E266" s="10">
        <f t="shared" si="44"/>
        <v>6.4346590909091006E-2</v>
      </c>
      <c r="F266">
        <v>607.5</v>
      </c>
      <c r="G266" s="10">
        <f t="shared" si="45"/>
        <v>9.9750623441396957E-3</v>
      </c>
      <c r="H266">
        <v>2310</v>
      </c>
      <c r="I266" s="10">
        <f t="shared" si="46"/>
        <v>9.6153846153845812E-3</v>
      </c>
      <c r="J266">
        <v>692.5</v>
      </c>
      <c r="K266" s="10">
        <f t="shared" si="47"/>
        <v>2.7448071216617187E-2</v>
      </c>
      <c r="T266">
        <f t="shared" si="48"/>
        <v>-1.2070921042609062E-2</v>
      </c>
      <c r="U266">
        <f t="shared" si="43"/>
        <v>7.1332686071125612E-2</v>
      </c>
      <c r="V266">
        <f t="shared" si="49"/>
        <v>2.1904892621055693E-3</v>
      </c>
      <c r="W266">
        <f t="shared" si="50"/>
        <v>-8.3301152407325336E-3</v>
      </c>
      <c r="X266">
        <f t="shared" si="51"/>
        <v>1.3475619236106913E-2</v>
      </c>
    </row>
    <row r="267" spans="1:24">
      <c r="A267" s="1">
        <v>43007</v>
      </c>
      <c r="B267">
        <v>4955</v>
      </c>
      <c r="C267" s="10">
        <f t="shared" si="52"/>
        <v>9.1169345959039916E-2</v>
      </c>
      <c r="D267">
        <v>3473</v>
      </c>
      <c r="E267" s="10">
        <f t="shared" si="44"/>
        <v>-7.3001468036834383E-2</v>
      </c>
      <c r="F267">
        <v>631.5</v>
      </c>
      <c r="G267" s="10">
        <f t="shared" si="45"/>
        <v>3.9506172839506082E-2</v>
      </c>
      <c r="H267">
        <v>2267</v>
      </c>
      <c r="I267" s="10">
        <f t="shared" si="46"/>
        <v>-1.8614718614718639E-2</v>
      </c>
      <c r="J267">
        <v>698.5</v>
      </c>
      <c r="K267" s="10">
        <f t="shared" si="47"/>
        <v>8.664259927797735E-3</v>
      </c>
      <c r="T267">
        <f t="shared" si="48"/>
        <v>8.5226680552237394E-2</v>
      </c>
      <c r="U267">
        <f t="shared" si="43"/>
        <v>-6.6015372874799777E-2</v>
      </c>
      <c r="V267">
        <f t="shared" si="49"/>
        <v>3.1721599757471956E-2</v>
      </c>
      <c r="W267">
        <f t="shared" si="50"/>
        <v>-3.6560218470835751E-2</v>
      </c>
      <c r="X267">
        <f t="shared" si="51"/>
        <v>-5.308192052712539E-3</v>
      </c>
    </row>
    <row r="268" spans="1:24">
      <c r="A268" s="12">
        <v>43039</v>
      </c>
      <c r="B268">
        <v>5032</v>
      </c>
      <c r="C268" s="10">
        <f t="shared" si="52"/>
        <v>1.5539858728557121E-2</v>
      </c>
      <c r="D268">
        <v>3548.5</v>
      </c>
      <c r="E268" s="10">
        <f t="shared" si="44"/>
        <v>2.1739130434782705E-2</v>
      </c>
      <c r="F268">
        <v>593.5</v>
      </c>
      <c r="G268" s="10">
        <f t="shared" si="45"/>
        <v>-6.017418844022171E-2</v>
      </c>
      <c r="H268">
        <v>2345</v>
      </c>
      <c r="I268" s="10">
        <f t="shared" si="46"/>
        <v>3.4406704896338791E-2</v>
      </c>
      <c r="J268">
        <v>745.5</v>
      </c>
      <c r="K268" s="10">
        <f t="shared" si="47"/>
        <v>6.7287043664996382E-2</v>
      </c>
      <c r="T268">
        <f t="shared" si="48"/>
        <v>9.5971933217546043E-3</v>
      </c>
      <c r="U268">
        <f t="shared" si="43"/>
        <v>2.8725225596817304E-2</v>
      </c>
      <c r="V268">
        <f t="shared" si="49"/>
        <v>-6.7958761522255842E-2</v>
      </c>
      <c r="W268">
        <f t="shared" si="50"/>
        <v>1.6461205040221676E-2</v>
      </c>
      <c r="X268">
        <f t="shared" si="51"/>
        <v>5.3314591684486108E-2</v>
      </c>
    </row>
    <row r="269" spans="1:24">
      <c r="A269" s="1">
        <v>43069</v>
      </c>
      <c r="B269">
        <v>4777</v>
      </c>
      <c r="C269" s="10">
        <f t="shared" si="52"/>
        <v>-5.0675675675675658E-2</v>
      </c>
      <c r="D269">
        <v>3501.5</v>
      </c>
      <c r="E269" s="10">
        <f t="shared" si="44"/>
        <v>-1.3245033112582738E-2</v>
      </c>
      <c r="F269">
        <v>552</v>
      </c>
      <c r="G269" s="10">
        <f t="shared" si="45"/>
        <v>-6.9924178601516451E-2</v>
      </c>
      <c r="H269">
        <v>2115</v>
      </c>
      <c r="I269" s="10">
        <f t="shared" si="46"/>
        <v>-9.8081023454157812E-2</v>
      </c>
      <c r="J269">
        <v>774.5</v>
      </c>
      <c r="K269" s="10">
        <f t="shared" si="47"/>
        <v>3.8900067069081112E-2</v>
      </c>
      <c r="T269">
        <f t="shared" si="48"/>
        <v>-5.6618341082478173E-2</v>
      </c>
      <c r="U269">
        <f t="shared" si="43"/>
        <v>-6.2589379505481376E-3</v>
      </c>
      <c r="V269">
        <f t="shared" si="49"/>
        <v>-7.7708751683550584E-2</v>
      </c>
      <c r="W269">
        <f t="shared" si="50"/>
        <v>-0.11602652331027492</v>
      </c>
      <c r="X269">
        <f t="shared" si="51"/>
        <v>2.4927615088570838E-2</v>
      </c>
    </row>
    <row r="270" spans="1:24">
      <c r="A270" s="1">
        <v>43098</v>
      </c>
      <c r="B270">
        <v>5121</v>
      </c>
      <c r="C270" s="10">
        <f t="shared" si="52"/>
        <v>7.2011722838601688E-2</v>
      </c>
      <c r="D270">
        <v>3942</v>
      </c>
      <c r="E270" s="10">
        <f t="shared" si="44"/>
        <v>0.1258032271883478</v>
      </c>
      <c r="F270">
        <v>572.75</v>
      </c>
      <c r="G270" s="10">
        <f t="shared" si="45"/>
        <v>3.7590579710145011E-2</v>
      </c>
      <c r="H270">
        <v>2072</v>
      </c>
      <c r="I270" s="10">
        <f t="shared" si="46"/>
        <v>-2.0330969267139509E-2</v>
      </c>
      <c r="J270">
        <v>798</v>
      </c>
      <c r="K270" s="10">
        <f t="shared" si="47"/>
        <v>3.0342156229825612E-2</v>
      </c>
      <c r="T270">
        <f t="shared" si="48"/>
        <v>6.6069057431799166E-2</v>
      </c>
      <c r="U270">
        <f t="shared" si="43"/>
        <v>0.1327893223503824</v>
      </c>
      <c r="V270">
        <f t="shared" si="49"/>
        <v>2.9806006628110886E-2</v>
      </c>
      <c r="W270">
        <f t="shared" si="50"/>
        <v>-3.8276469123256621E-2</v>
      </c>
      <c r="X270">
        <f t="shared" si="51"/>
        <v>1.6369704249315338E-2</v>
      </c>
    </row>
    <row r="271" spans="1:24">
      <c r="A271" s="1">
        <v>43131</v>
      </c>
      <c r="B271">
        <v>4886.5</v>
      </c>
      <c r="C271" s="10">
        <f t="shared" si="52"/>
        <v>-4.5791837531732105E-2</v>
      </c>
      <c r="D271">
        <v>3922</v>
      </c>
      <c r="E271" s="10">
        <f t="shared" si="44"/>
        <v>-5.0735667174023336E-3</v>
      </c>
      <c r="F271">
        <v>594</v>
      </c>
      <c r="G271" s="10">
        <f t="shared" si="45"/>
        <v>3.7101702313400153E-2</v>
      </c>
      <c r="H271">
        <v>2060</v>
      </c>
      <c r="I271" s="10">
        <f t="shared" si="46"/>
        <v>-5.7915057915057799E-3</v>
      </c>
      <c r="J271">
        <v>749.2</v>
      </c>
      <c r="K271" s="10">
        <f t="shared" si="47"/>
        <v>-6.1152882205513737E-2</v>
      </c>
      <c r="T271">
        <f t="shared" si="48"/>
        <v>-5.173450293853462E-2</v>
      </c>
      <c r="U271">
        <f t="shared" si="43"/>
        <v>1.9125284446322669E-3</v>
      </c>
      <c r="V271">
        <f t="shared" si="49"/>
        <v>2.9317129231366028E-2</v>
      </c>
      <c r="W271">
        <f t="shared" si="50"/>
        <v>-2.3737005647622895E-2</v>
      </c>
      <c r="X271">
        <f t="shared" si="51"/>
        <v>-7.5125334186024018E-2</v>
      </c>
    </row>
    <row r="272" spans="1:24">
      <c r="A272" s="1">
        <v>43159</v>
      </c>
      <c r="B272">
        <v>4775</v>
      </c>
      <c r="C272" s="10">
        <f t="shared" si="52"/>
        <v>-2.2817967870664035E-2</v>
      </c>
      <c r="D272">
        <v>3926</v>
      </c>
      <c r="E272" s="10">
        <f t="shared" si="44"/>
        <v>1.0198878123406363E-3</v>
      </c>
      <c r="F272">
        <v>579.4</v>
      </c>
      <c r="G272" s="10">
        <f t="shared" si="45"/>
        <v>-2.4579124579124589E-2</v>
      </c>
      <c r="H272">
        <v>1955</v>
      </c>
      <c r="I272" s="10">
        <f t="shared" si="46"/>
        <v>-5.0970873786407744E-2</v>
      </c>
      <c r="J272">
        <v>692.6</v>
      </c>
      <c r="K272" s="10">
        <f t="shared" si="47"/>
        <v>-7.5547250400427202E-2</v>
      </c>
      <c r="T272">
        <f t="shared" si="48"/>
        <v>-2.876063327746655E-2</v>
      </c>
      <c r="U272">
        <f t="shared" si="43"/>
        <v>8.0059829743752368E-3</v>
      </c>
      <c r="V272">
        <f t="shared" si="49"/>
        <v>-3.2363697661158715E-2</v>
      </c>
      <c r="W272">
        <f t="shared" si="50"/>
        <v>-6.8916373642524856E-2</v>
      </c>
      <c r="X272">
        <f t="shared" si="51"/>
        <v>-8.9519702380937483E-2</v>
      </c>
    </row>
    <row r="273" spans="1:24">
      <c r="A273" s="1">
        <v>43189</v>
      </c>
      <c r="B273">
        <v>4895.5</v>
      </c>
      <c r="C273" s="10">
        <f t="shared" si="52"/>
        <v>2.5235602094240805E-2</v>
      </c>
      <c r="D273">
        <v>3611</v>
      </c>
      <c r="E273" s="10">
        <f t="shared" si="44"/>
        <v>-8.0234335201222584E-2</v>
      </c>
      <c r="F273">
        <v>581.4</v>
      </c>
      <c r="G273" s="10">
        <f t="shared" si="45"/>
        <v>3.4518467380049156E-3</v>
      </c>
      <c r="H273">
        <v>2095</v>
      </c>
      <c r="I273" s="10">
        <f t="shared" si="46"/>
        <v>7.1611253196930846E-2</v>
      </c>
      <c r="J273">
        <v>639.20000000000005</v>
      </c>
      <c r="K273" s="10">
        <f t="shared" si="47"/>
        <v>-7.7100779670805641E-2</v>
      </c>
      <c r="T273">
        <f t="shared" si="48"/>
        <v>1.929293668743829E-2</v>
      </c>
      <c r="U273">
        <f t="shared" si="43"/>
        <v>-7.3248240039187978E-2</v>
      </c>
      <c r="V273">
        <f t="shared" si="49"/>
        <v>-4.3327263440292108E-3</v>
      </c>
      <c r="W273">
        <f t="shared" si="50"/>
        <v>5.3665753340813735E-2</v>
      </c>
      <c r="X273">
        <f t="shared" si="51"/>
        <v>-9.1073231651315922E-2</v>
      </c>
    </row>
    <row r="274" spans="1:24">
      <c r="A274" s="12">
        <v>43220</v>
      </c>
      <c r="B274">
        <v>5103</v>
      </c>
      <c r="C274" s="10">
        <f t="shared" si="52"/>
        <v>4.2385864569502552E-2</v>
      </c>
      <c r="D274">
        <v>3946</v>
      </c>
      <c r="E274" s="10">
        <f t="shared" si="44"/>
        <v>9.2772085294932083E-2</v>
      </c>
      <c r="F274">
        <v>611</v>
      </c>
      <c r="G274" s="10">
        <f t="shared" si="45"/>
        <v>5.0911592707258313E-2</v>
      </c>
      <c r="H274">
        <v>2111</v>
      </c>
      <c r="I274" s="10">
        <f t="shared" si="46"/>
        <v>7.6372315035799776E-3</v>
      </c>
      <c r="J274">
        <v>635.20000000000005</v>
      </c>
      <c r="K274" s="10">
        <f t="shared" si="47"/>
        <v>-6.2578222778473247E-3</v>
      </c>
      <c r="T274">
        <f t="shared" si="48"/>
        <v>3.6443199162700037E-2</v>
      </c>
      <c r="U274">
        <f t="shared" si="43"/>
        <v>9.9758180456966689E-2</v>
      </c>
      <c r="V274">
        <f t="shared" si="49"/>
        <v>4.3127019625224187E-2</v>
      </c>
      <c r="W274">
        <f t="shared" si="50"/>
        <v>-1.0308268352537137E-2</v>
      </c>
      <c r="X274">
        <f t="shared" si="51"/>
        <v>-2.0230274258357599E-2</v>
      </c>
    </row>
    <row r="275" spans="1:24">
      <c r="A275" s="1">
        <v>43251</v>
      </c>
      <c r="B275">
        <v>5466</v>
      </c>
      <c r="C275" s="10">
        <f t="shared" si="52"/>
        <v>7.1134626690182223E-2</v>
      </c>
      <c r="D275">
        <v>4240</v>
      </c>
      <c r="E275" s="10">
        <f t="shared" si="44"/>
        <v>7.4505828687278175E-2</v>
      </c>
      <c r="F275">
        <v>639.4</v>
      </c>
      <c r="G275" s="10">
        <f t="shared" si="45"/>
        <v>4.6481178396071909E-2</v>
      </c>
      <c r="H275">
        <v>2290</v>
      </c>
      <c r="I275" s="10">
        <f t="shared" si="46"/>
        <v>8.4793936522974844E-2</v>
      </c>
      <c r="J275">
        <v>662.4</v>
      </c>
      <c r="K275" s="10">
        <f t="shared" si="47"/>
        <v>4.2821158690176109E-2</v>
      </c>
      <c r="T275">
        <f t="shared" si="48"/>
        <v>6.5191961283379701E-2</v>
      </c>
      <c r="U275">
        <f t="shared" si="43"/>
        <v>8.1491923849312781E-2</v>
      </c>
      <c r="V275">
        <f t="shared" si="49"/>
        <v>3.8696605314037784E-2</v>
      </c>
      <c r="W275">
        <f t="shared" si="50"/>
        <v>6.6848436666857733E-2</v>
      </c>
      <c r="X275">
        <f t="shared" si="51"/>
        <v>2.8848706709665835E-2</v>
      </c>
    </row>
    <row r="276" spans="1:24">
      <c r="A276" s="1">
        <v>43280</v>
      </c>
      <c r="B276">
        <v>5253</v>
      </c>
      <c r="C276" s="10">
        <f t="shared" si="52"/>
        <v>-3.8968166849615793E-2</v>
      </c>
      <c r="D276">
        <v>4201</v>
      </c>
      <c r="E276" s="10">
        <f t="shared" si="44"/>
        <v>-9.1981132075471539E-3</v>
      </c>
      <c r="F276">
        <v>646.79999999999995</v>
      </c>
      <c r="G276" s="10">
        <f t="shared" si="45"/>
        <v>1.1573350015639638E-2</v>
      </c>
      <c r="H276">
        <v>2295</v>
      </c>
      <c r="I276" s="10">
        <f t="shared" si="46"/>
        <v>2.1834061135370675E-3</v>
      </c>
      <c r="J276">
        <v>628.6</v>
      </c>
      <c r="K276" s="10">
        <f t="shared" si="47"/>
        <v>-5.1026570048309128E-2</v>
      </c>
      <c r="T276">
        <f t="shared" si="48"/>
        <v>-4.4910832256418308E-2</v>
      </c>
      <c r="U276">
        <f t="shared" si="43"/>
        <v>-2.2120180455125534E-3</v>
      </c>
      <c r="V276">
        <f t="shared" si="49"/>
        <v>3.7887769336055121E-3</v>
      </c>
      <c r="W276">
        <f t="shared" si="50"/>
        <v>-1.5762093742580047E-2</v>
      </c>
      <c r="X276">
        <f t="shared" si="51"/>
        <v>-6.4999022028819409E-2</v>
      </c>
    </row>
    <row r="277" spans="1:24">
      <c r="A277" s="1">
        <v>43312</v>
      </c>
      <c r="B277">
        <v>5865</v>
      </c>
      <c r="C277" s="10">
        <f t="shared" si="52"/>
        <v>0.11650485436893199</v>
      </c>
      <c r="D277">
        <v>4196.5</v>
      </c>
      <c r="E277" s="10">
        <f t="shared" si="44"/>
        <v>-1.0711735301118797E-3</v>
      </c>
      <c r="F277">
        <v>653.20000000000005</v>
      </c>
      <c r="G277" s="10">
        <f t="shared" si="45"/>
        <v>9.8948670377243531E-3</v>
      </c>
      <c r="H277">
        <v>2265</v>
      </c>
      <c r="I277" s="10">
        <f t="shared" si="46"/>
        <v>-1.3071895424836555E-2</v>
      </c>
      <c r="J277">
        <v>622</v>
      </c>
      <c r="K277" s="10">
        <f t="shared" si="47"/>
        <v>-1.0499522748966039E-2</v>
      </c>
      <c r="T277">
        <f t="shared" si="48"/>
        <v>0.11056218896212947</v>
      </c>
      <c r="U277">
        <f t="shared" si="43"/>
        <v>5.9149216319227208E-3</v>
      </c>
      <c r="V277">
        <f t="shared" si="49"/>
        <v>2.1102939556902267E-3</v>
      </c>
      <c r="W277">
        <f t="shared" si="50"/>
        <v>-3.101739528095367E-2</v>
      </c>
      <c r="X277">
        <f t="shared" si="51"/>
        <v>-2.4471974729476313E-2</v>
      </c>
    </row>
    <row r="278" spans="1:24">
      <c r="A278" s="1">
        <v>43343</v>
      </c>
      <c r="B278">
        <v>5795</v>
      </c>
      <c r="C278" s="10">
        <f t="shared" si="52"/>
        <v>-1.1935208866155178E-2</v>
      </c>
      <c r="D278">
        <v>3659</v>
      </c>
      <c r="E278" s="10">
        <f t="shared" si="44"/>
        <v>-0.12808292624806383</v>
      </c>
      <c r="F278">
        <v>606</v>
      </c>
      <c r="G278" s="10">
        <f t="shared" si="45"/>
        <v>-7.2259644825474645E-2</v>
      </c>
      <c r="H278">
        <v>2398</v>
      </c>
      <c r="I278" s="10">
        <f t="shared" si="46"/>
        <v>5.8719646799116898E-2</v>
      </c>
      <c r="J278">
        <v>595.4</v>
      </c>
      <c r="K278" s="10">
        <f t="shared" si="47"/>
        <v>-4.2765273311897167E-2</v>
      </c>
      <c r="T278">
        <f t="shared" si="48"/>
        <v>-1.7877874272957693E-2</v>
      </c>
      <c r="U278">
        <f t="shared" si="43"/>
        <v>-0.12109683108602923</v>
      </c>
      <c r="V278">
        <f t="shared" si="49"/>
        <v>-8.0044217907508777E-2</v>
      </c>
      <c r="W278">
        <f t="shared" si="50"/>
        <v>4.0774146942999787E-2</v>
      </c>
      <c r="X278">
        <f t="shared" si="51"/>
        <v>-5.6737725292407441E-2</v>
      </c>
    </row>
    <row r="279" spans="1:24">
      <c r="A279" s="1">
        <v>43371</v>
      </c>
      <c r="B279">
        <v>5963</v>
      </c>
      <c r="C279" s="10">
        <f t="shared" si="52"/>
        <v>2.8990509059534153E-2</v>
      </c>
      <c r="D279">
        <v>3880</v>
      </c>
      <c r="E279" s="10">
        <f t="shared" si="44"/>
        <v>6.0399016124624172E-2</v>
      </c>
      <c r="F279">
        <v>629.79999999999995</v>
      </c>
      <c r="G279" s="10">
        <f t="shared" si="45"/>
        <v>3.9273927392739161E-2</v>
      </c>
      <c r="H279">
        <v>2413</v>
      </c>
      <c r="I279" s="10">
        <f t="shared" si="46"/>
        <v>6.255212677231059E-3</v>
      </c>
      <c r="J279">
        <v>586.4</v>
      </c>
      <c r="K279" s="10">
        <f t="shared" si="47"/>
        <v>-1.5115888478333894E-2</v>
      </c>
      <c r="T279">
        <f t="shared" si="48"/>
        <v>2.3047843652731638E-2</v>
      </c>
      <c r="U279">
        <f t="shared" si="43"/>
        <v>6.7385111286658778E-2</v>
      </c>
      <c r="V279">
        <f t="shared" si="49"/>
        <v>3.1489354310705035E-2</v>
      </c>
      <c r="W279">
        <f t="shared" si="50"/>
        <v>-1.1690287178886056E-2</v>
      </c>
      <c r="X279">
        <f t="shared" si="51"/>
        <v>-2.9088340458844168E-2</v>
      </c>
    </row>
    <row r="280" spans="1:24">
      <c r="A280" s="12">
        <v>43404</v>
      </c>
      <c r="B280">
        <v>5990</v>
      </c>
      <c r="C280" s="10">
        <f t="shared" si="52"/>
        <v>4.5279221868186337E-3</v>
      </c>
      <c r="D280">
        <v>3803.5</v>
      </c>
      <c r="E280" s="10">
        <f t="shared" si="44"/>
        <v>-1.9716494845360866E-2</v>
      </c>
      <c r="F280">
        <v>525.79999999999995</v>
      </c>
      <c r="G280" s="10">
        <f t="shared" si="45"/>
        <v>-0.16513178786916483</v>
      </c>
      <c r="H280">
        <v>2311</v>
      </c>
      <c r="I280" s="10">
        <f t="shared" si="46"/>
        <v>-4.2271031910484869E-2</v>
      </c>
      <c r="J280">
        <v>544.4</v>
      </c>
      <c r="K280" s="10">
        <f t="shared" si="47"/>
        <v>-7.1623465211459791E-2</v>
      </c>
      <c r="T280">
        <f t="shared" si="48"/>
        <v>-1.4147432199838831E-3</v>
      </c>
      <c r="U280">
        <f t="shared" si="43"/>
        <v>-1.2730399683326265E-2</v>
      </c>
      <c r="V280">
        <f t="shared" si="49"/>
        <v>-0.17291636095119894</v>
      </c>
      <c r="W280">
        <f t="shared" si="50"/>
        <v>-6.021653176660198E-2</v>
      </c>
      <c r="X280">
        <f t="shared" si="51"/>
        <v>-8.5595917191970072E-2</v>
      </c>
    </row>
    <row r="281" spans="1:24">
      <c r="A281" s="1">
        <v>43434</v>
      </c>
      <c r="B281">
        <v>6117</v>
      </c>
      <c r="C281" s="10">
        <f t="shared" si="52"/>
        <v>2.1202003338898212E-2</v>
      </c>
      <c r="D281">
        <v>3559</v>
      </c>
      <c r="E281" s="10">
        <f t="shared" si="44"/>
        <v>-6.4282897331405242E-2</v>
      </c>
      <c r="F281">
        <v>491.3</v>
      </c>
      <c r="G281" s="10">
        <f t="shared" si="45"/>
        <v>-6.5614302015975512E-2</v>
      </c>
      <c r="H281">
        <v>2416</v>
      </c>
      <c r="I281" s="10">
        <f t="shared" si="46"/>
        <v>4.543487667676338E-2</v>
      </c>
      <c r="J281">
        <v>581.4</v>
      </c>
      <c r="K281" s="10">
        <f t="shared" si="47"/>
        <v>6.7964731814841972E-2</v>
      </c>
      <c r="T281">
        <f t="shared" si="48"/>
        <v>1.5259337932095695E-2</v>
      </c>
      <c r="U281">
        <f t="shared" si="43"/>
        <v>-5.7296802169370643E-2</v>
      </c>
      <c r="V281">
        <f t="shared" si="49"/>
        <v>-7.3398875098009644E-2</v>
      </c>
      <c r="W281">
        <f t="shared" si="50"/>
        <v>2.7489376820646266E-2</v>
      </c>
      <c r="X281">
        <f t="shared" si="51"/>
        <v>5.3992279834331698E-2</v>
      </c>
    </row>
    <row r="282" spans="1:24">
      <c r="A282" s="1">
        <v>43465</v>
      </c>
      <c r="B282">
        <v>5873</v>
      </c>
      <c r="C282" s="10">
        <f t="shared" si="52"/>
        <v>-3.9888834395945705E-2</v>
      </c>
      <c r="D282">
        <v>3730</v>
      </c>
      <c r="E282" s="10">
        <f t="shared" si="44"/>
        <v>4.804720427086262E-2</v>
      </c>
      <c r="F282">
        <v>459.2</v>
      </c>
      <c r="G282" s="10">
        <f t="shared" si="45"/>
        <v>-6.5336861388153977E-2</v>
      </c>
      <c r="H282">
        <v>2369</v>
      </c>
      <c r="I282" s="10">
        <f t="shared" si="46"/>
        <v>-1.9453642384105962E-2</v>
      </c>
      <c r="J282">
        <v>601.4</v>
      </c>
      <c r="K282" s="10">
        <f t="shared" si="47"/>
        <v>3.4399724802201659E-2</v>
      </c>
      <c r="T282">
        <f t="shared" si="48"/>
        <v>-4.583149980274822E-2</v>
      </c>
      <c r="U282">
        <f t="shared" si="43"/>
        <v>5.5033299432897219E-2</v>
      </c>
      <c r="V282">
        <f t="shared" si="49"/>
        <v>-7.312143447018811E-2</v>
      </c>
      <c r="W282">
        <f t="shared" si="50"/>
        <v>-3.7399142240223074E-2</v>
      </c>
      <c r="X282">
        <f t="shared" si="51"/>
        <v>2.0427272821691385E-2</v>
      </c>
    </row>
    <row r="283" spans="1:24">
      <c r="A283" s="1">
        <v>43496</v>
      </c>
      <c r="B283">
        <v>5532</v>
      </c>
      <c r="C283" s="10">
        <f t="shared" si="52"/>
        <v>-5.8062319087348935E-2</v>
      </c>
      <c r="D283">
        <v>4187.5</v>
      </c>
      <c r="E283" s="10">
        <f t="shared" si="44"/>
        <v>0.12265415549597858</v>
      </c>
      <c r="F283">
        <v>511.8</v>
      </c>
      <c r="G283" s="10">
        <f t="shared" si="45"/>
        <v>0.11454703832752622</v>
      </c>
      <c r="H283">
        <v>2400</v>
      </c>
      <c r="I283" s="10">
        <f t="shared" si="46"/>
        <v>1.3085690164626351E-2</v>
      </c>
      <c r="J283">
        <v>626</v>
      </c>
      <c r="K283" s="10">
        <f t="shared" si="47"/>
        <v>4.0904556035916251E-2</v>
      </c>
      <c r="T283">
        <f t="shared" si="48"/>
        <v>-6.4004984494151457E-2</v>
      </c>
      <c r="U283">
        <f t="shared" si="43"/>
        <v>0.12964025065801318</v>
      </c>
      <c r="V283">
        <f t="shared" si="49"/>
        <v>0.10676246524549209</v>
      </c>
      <c r="W283">
        <f t="shared" si="50"/>
        <v>-4.8598096914907636E-3</v>
      </c>
      <c r="X283">
        <f t="shared" si="51"/>
        <v>2.6932104055405977E-2</v>
      </c>
    </row>
    <row r="284" spans="1:24">
      <c r="A284" s="1">
        <v>43524</v>
      </c>
      <c r="B284">
        <v>6139</v>
      </c>
      <c r="C284" s="10">
        <f t="shared" si="52"/>
        <v>0.10972523499638465</v>
      </c>
      <c r="D284">
        <v>4336</v>
      </c>
      <c r="E284" s="10">
        <f t="shared" si="44"/>
        <v>3.5462686567164114E-2</v>
      </c>
      <c r="F284">
        <v>466</v>
      </c>
      <c r="G284" s="10">
        <f t="shared" si="45"/>
        <v>-8.9488081281750675E-2</v>
      </c>
      <c r="H284">
        <v>2373</v>
      </c>
      <c r="I284" s="10">
        <f t="shared" si="46"/>
        <v>-1.1249999999999982E-2</v>
      </c>
      <c r="J284">
        <v>661</v>
      </c>
      <c r="K284" s="10">
        <f t="shared" si="47"/>
        <v>5.5910543130990309E-2</v>
      </c>
      <c r="T284">
        <f t="shared" si="48"/>
        <v>0.10378256958958212</v>
      </c>
      <c r="U284">
        <f t="shared" si="43"/>
        <v>4.2448781729198713E-2</v>
      </c>
      <c r="V284">
        <f t="shared" si="49"/>
        <v>-9.7272654363784808E-2</v>
      </c>
      <c r="W284">
        <f t="shared" si="50"/>
        <v>-2.9195499856117097E-2</v>
      </c>
      <c r="X284">
        <f t="shared" si="51"/>
        <v>4.1938091150480035E-2</v>
      </c>
    </row>
    <row r="285" spans="1:24">
      <c r="A285" s="1">
        <v>43553</v>
      </c>
      <c r="B285">
        <v>6135</v>
      </c>
      <c r="C285" s="10">
        <f t="shared" si="52"/>
        <v>-6.515719172504042E-4</v>
      </c>
      <c r="D285">
        <v>4461</v>
      </c>
      <c r="E285" s="10">
        <f t="shared" si="44"/>
        <v>2.882841328413277E-2</v>
      </c>
      <c r="F285">
        <v>482.4</v>
      </c>
      <c r="G285" s="10">
        <f t="shared" si="45"/>
        <v>3.5193133047210168E-2</v>
      </c>
      <c r="H285">
        <v>2532</v>
      </c>
      <c r="I285" s="10">
        <f t="shared" si="46"/>
        <v>6.7003792667509554E-2</v>
      </c>
      <c r="J285">
        <v>701.2</v>
      </c>
      <c r="K285" s="10">
        <f t="shared" si="47"/>
        <v>6.0816944024205899E-2</v>
      </c>
      <c r="T285">
        <f t="shared" si="48"/>
        <v>-6.594237324052921E-3</v>
      </c>
      <c r="U285">
        <f t="shared" si="43"/>
        <v>3.5814508446167369E-2</v>
      </c>
      <c r="V285">
        <f t="shared" si="49"/>
        <v>2.7408559965176042E-2</v>
      </c>
      <c r="W285">
        <f t="shared" si="50"/>
        <v>4.9058292811392443E-2</v>
      </c>
      <c r="X285">
        <f t="shared" si="51"/>
        <v>4.6844492043695625E-2</v>
      </c>
    </row>
    <row r="286" spans="1:24">
      <c r="A286" s="12">
        <v>43585</v>
      </c>
      <c r="B286">
        <v>5726</v>
      </c>
      <c r="C286" s="10">
        <f t="shared" si="52"/>
        <v>-6.6666666666666652E-2</v>
      </c>
      <c r="D286">
        <v>4465</v>
      </c>
      <c r="E286" s="10">
        <f t="shared" si="44"/>
        <v>8.9665994171705954E-4</v>
      </c>
      <c r="F286">
        <v>494</v>
      </c>
      <c r="G286" s="10">
        <f t="shared" si="45"/>
        <v>2.4046434494195745E-2</v>
      </c>
      <c r="H286">
        <v>2309</v>
      </c>
      <c r="I286" s="10">
        <f t="shared" si="46"/>
        <v>-8.8072669826224304E-2</v>
      </c>
      <c r="J286">
        <v>725.4</v>
      </c>
      <c r="K286" s="10">
        <f t="shared" si="47"/>
        <v>3.4512264689104288E-2</v>
      </c>
      <c r="T286">
        <f t="shared" si="48"/>
        <v>-7.2609332073469174E-2</v>
      </c>
      <c r="U286">
        <f t="shared" si="43"/>
        <v>7.88275510375166E-3</v>
      </c>
      <c r="V286">
        <f t="shared" si="49"/>
        <v>1.626186141216162E-2</v>
      </c>
      <c r="W286">
        <f t="shared" si="50"/>
        <v>-0.10601816968234141</v>
      </c>
      <c r="X286">
        <f t="shared" si="51"/>
        <v>2.0539812708594014E-2</v>
      </c>
    </row>
    <row r="287" spans="1:24">
      <c r="A287" s="1">
        <v>43616</v>
      </c>
      <c r="B287">
        <v>5833</v>
      </c>
      <c r="C287" s="10">
        <f t="shared" si="52"/>
        <v>1.8686692280824202E-2</v>
      </c>
      <c r="D287">
        <v>4536.5</v>
      </c>
      <c r="E287" s="10">
        <f t="shared" si="44"/>
        <v>1.6013437849943912E-2</v>
      </c>
      <c r="F287">
        <v>452.4</v>
      </c>
      <c r="G287" s="10">
        <f t="shared" si="45"/>
        <v>-8.4210526315789513E-2</v>
      </c>
      <c r="H287">
        <v>2115</v>
      </c>
      <c r="I287" s="10">
        <f t="shared" si="46"/>
        <v>-8.4019055868341241E-2</v>
      </c>
      <c r="J287">
        <v>747</v>
      </c>
      <c r="K287" s="10">
        <f t="shared" si="47"/>
        <v>2.977667493796532E-2</v>
      </c>
      <c r="T287">
        <f t="shared" si="48"/>
        <v>1.2744026874021685E-2</v>
      </c>
      <c r="U287">
        <f t="shared" si="43"/>
        <v>2.2999533011978511E-2</v>
      </c>
      <c r="V287">
        <f t="shared" si="49"/>
        <v>-9.1995099397823646E-2</v>
      </c>
      <c r="W287">
        <f t="shared" si="50"/>
        <v>-0.10196455572445835</v>
      </c>
      <c r="X287">
        <f t="shared" si="51"/>
        <v>1.5804222957455046E-2</v>
      </c>
    </row>
    <row r="288" spans="1:24">
      <c r="A288" s="1">
        <v>43644</v>
      </c>
      <c r="B288">
        <v>6438</v>
      </c>
      <c r="C288" s="10">
        <f t="shared" si="52"/>
        <v>0.10372021258357611</v>
      </c>
      <c r="D288">
        <v>4880.5</v>
      </c>
      <c r="E288" s="10">
        <f t="shared" si="44"/>
        <v>7.5829383886255819E-2</v>
      </c>
      <c r="F288">
        <v>495.4</v>
      </c>
      <c r="G288" s="10">
        <f t="shared" si="45"/>
        <v>9.5048629531388151E-2</v>
      </c>
      <c r="H288">
        <v>2077</v>
      </c>
      <c r="I288" s="10">
        <f t="shared" si="46"/>
        <v>-1.7966903073286078E-2</v>
      </c>
      <c r="J288">
        <v>802.4</v>
      </c>
      <c r="K288" s="10">
        <f t="shared" si="47"/>
        <v>7.4163319946452422E-2</v>
      </c>
      <c r="T288">
        <f t="shared" si="48"/>
        <v>9.7777547176773588E-2</v>
      </c>
      <c r="U288">
        <f t="shared" si="43"/>
        <v>8.2815479048290425E-2</v>
      </c>
      <c r="V288">
        <f t="shared" si="49"/>
        <v>8.7264056449354019E-2</v>
      </c>
      <c r="W288">
        <f t="shared" si="50"/>
        <v>-3.5912402929403189E-2</v>
      </c>
      <c r="X288">
        <f t="shared" si="51"/>
        <v>6.0190867965942148E-2</v>
      </c>
    </row>
    <row r="289" spans="1:24">
      <c r="A289" s="1">
        <v>43677</v>
      </c>
      <c r="B289">
        <v>7061</v>
      </c>
      <c r="C289" s="10">
        <f t="shared" si="52"/>
        <v>9.6769182976079504E-2</v>
      </c>
      <c r="D289">
        <v>4698</v>
      </c>
      <c r="E289" s="10">
        <f t="shared" si="44"/>
        <v>-3.7393709660895391E-2</v>
      </c>
      <c r="F289">
        <v>548.6</v>
      </c>
      <c r="G289" s="10">
        <f t="shared" si="45"/>
        <v>0.1073879693177231</v>
      </c>
      <c r="H289">
        <v>2150</v>
      </c>
      <c r="I289" s="10">
        <f t="shared" si="46"/>
        <v>3.5146846413095734E-2</v>
      </c>
      <c r="J289">
        <v>720</v>
      </c>
      <c r="K289" s="10">
        <f t="shared" si="47"/>
        <v>-0.10269192422731799</v>
      </c>
      <c r="T289">
        <f t="shared" si="48"/>
        <v>9.0826517569276982E-2</v>
      </c>
      <c r="U289">
        <f t="shared" si="43"/>
        <v>-3.0407614498860792E-2</v>
      </c>
      <c r="V289">
        <f t="shared" si="49"/>
        <v>9.9603396235688965E-2</v>
      </c>
      <c r="W289">
        <f t="shared" si="50"/>
        <v>1.7201346556978619E-2</v>
      </c>
      <c r="X289">
        <f t="shared" si="51"/>
        <v>-0.11666437620782827</v>
      </c>
    </row>
    <row r="290" spans="1:24">
      <c r="A290" s="1">
        <v>43707</v>
      </c>
      <c r="B290">
        <v>7318</v>
      </c>
      <c r="C290" s="10">
        <f t="shared" si="52"/>
        <v>3.639711089080877E-2</v>
      </c>
      <c r="D290">
        <v>4149.5</v>
      </c>
      <c r="E290" s="10">
        <f t="shared" si="44"/>
        <v>-0.11675180928054496</v>
      </c>
      <c r="F290">
        <v>545.6</v>
      </c>
      <c r="G290" s="10">
        <f t="shared" si="45"/>
        <v>-5.4684651841050425E-3</v>
      </c>
      <c r="H290">
        <v>2013</v>
      </c>
      <c r="I290" s="10">
        <f t="shared" si="46"/>
        <v>-6.3720930232558093E-2</v>
      </c>
      <c r="J290">
        <v>700.6</v>
      </c>
      <c r="K290" s="10">
        <f t="shared" si="47"/>
        <v>-2.6944444444444438E-2</v>
      </c>
      <c r="T290">
        <f t="shared" si="48"/>
        <v>3.0454445484006255E-2</v>
      </c>
      <c r="U290">
        <f t="shared" si="43"/>
        <v>-0.10976571411851035</v>
      </c>
      <c r="V290">
        <f t="shared" si="49"/>
        <v>-1.3253038266139168E-2</v>
      </c>
      <c r="W290">
        <f t="shared" si="50"/>
        <v>-8.1666430088675204E-2</v>
      </c>
      <c r="X290">
        <f t="shared" si="51"/>
        <v>-4.0916896424954712E-2</v>
      </c>
    </row>
    <row r="291" spans="1:24">
      <c r="A291" s="1">
        <v>43738</v>
      </c>
      <c r="B291">
        <v>7261</v>
      </c>
      <c r="C291" s="10">
        <f t="shared" si="52"/>
        <v>-7.7890133916370674E-3</v>
      </c>
      <c r="D291">
        <v>4209</v>
      </c>
      <c r="E291" s="10">
        <f t="shared" si="44"/>
        <v>1.4339076997228473E-2</v>
      </c>
      <c r="F291">
        <v>570</v>
      </c>
      <c r="G291" s="10">
        <f t="shared" si="45"/>
        <v>4.4721407624633391E-2</v>
      </c>
      <c r="H291">
        <v>2125</v>
      </c>
      <c r="I291" s="10">
        <f t="shared" si="46"/>
        <v>5.5638350720317975E-2</v>
      </c>
      <c r="J291">
        <v>691.4</v>
      </c>
      <c r="K291" s="10">
        <f t="shared" si="47"/>
        <v>-1.3131601484441924E-2</v>
      </c>
      <c r="T291">
        <f t="shared" si="48"/>
        <v>-1.3731678798439584E-2</v>
      </c>
      <c r="U291">
        <f t="shared" si="43"/>
        <v>2.1325172159263071E-2</v>
      </c>
      <c r="V291">
        <f t="shared" si="49"/>
        <v>3.6936834542599266E-2</v>
      </c>
      <c r="W291">
        <f t="shared" si="50"/>
        <v>3.7692850864200864E-2</v>
      </c>
      <c r="X291">
        <f t="shared" si="51"/>
        <v>-2.7104053464952198E-2</v>
      </c>
    </row>
    <row r="292" spans="1:24">
      <c r="A292" s="12">
        <v>43769</v>
      </c>
      <c r="B292">
        <v>7501</v>
      </c>
      <c r="C292" s="10">
        <f t="shared" si="52"/>
        <v>3.3053298443740609E-2</v>
      </c>
      <c r="D292">
        <v>4014</v>
      </c>
      <c r="E292" s="10">
        <f t="shared" si="44"/>
        <v>-4.6329294369208851E-2</v>
      </c>
      <c r="F292">
        <v>576.20000000000005</v>
      </c>
      <c r="G292" s="10">
        <f t="shared" si="45"/>
        <v>1.0877192982456263E-2</v>
      </c>
      <c r="H292">
        <v>2008</v>
      </c>
      <c r="I292" s="10">
        <f t="shared" si="46"/>
        <v>-5.5058823529411716E-2</v>
      </c>
      <c r="J292">
        <v>719.8</v>
      </c>
      <c r="K292" s="10">
        <f t="shared" si="47"/>
        <v>4.1076077523864551E-2</v>
      </c>
      <c r="T292">
        <f t="shared" si="48"/>
        <v>2.7110633036938094E-2</v>
      </c>
      <c r="U292">
        <f t="shared" si="43"/>
        <v>-3.9343199207174252E-2</v>
      </c>
      <c r="V292">
        <f t="shared" si="49"/>
        <v>3.0926199004221366E-3</v>
      </c>
      <c r="W292">
        <f t="shared" si="50"/>
        <v>-7.3004323385528827E-2</v>
      </c>
      <c r="X292">
        <f t="shared" si="51"/>
        <v>2.7103625543354277E-2</v>
      </c>
    </row>
    <row r="293" spans="1:24">
      <c r="A293" s="1">
        <v>43798</v>
      </c>
      <c r="B293">
        <v>7458</v>
      </c>
      <c r="C293" s="10">
        <f t="shared" si="52"/>
        <v>-5.7325689908012123E-3</v>
      </c>
      <c r="D293">
        <v>4201.5</v>
      </c>
      <c r="E293" s="10">
        <f t="shared" si="44"/>
        <v>4.6711509715994026E-2</v>
      </c>
      <c r="F293">
        <v>573.4</v>
      </c>
      <c r="G293" s="10">
        <f t="shared" si="45"/>
        <v>-4.8594238111767663E-3</v>
      </c>
      <c r="H293">
        <v>2123</v>
      </c>
      <c r="I293" s="10">
        <f t="shared" si="46"/>
        <v>5.7270916334661415E-2</v>
      </c>
      <c r="J293">
        <v>753.8</v>
      </c>
      <c r="K293" s="10">
        <f t="shared" si="47"/>
        <v>4.7235343150875186E-2</v>
      </c>
      <c r="T293">
        <f t="shared" si="48"/>
        <v>-1.1675234397603729E-2</v>
      </c>
      <c r="U293">
        <f t="shared" si="43"/>
        <v>5.3697604878028625E-2</v>
      </c>
      <c r="V293">
        <f t="shared" si="49"/>
        <v>-1.2643996893210892E-2</v>
      </c>
      <c r="W293">
        <f t="shared" si="50"/>
        <v>3.9325416478544303E-2</v>
      </c>
      <c r="X293">
        <f t="shared" si="51"/>
        <v>3.3262891170364912E-2</v>
      </c>
    </row>
    <row r="294" spans="1:24">
      <c r="A294" s="1">
        <v>43830</v>
      </c>
      <c r="B294">
        <v>7607</v>
      </c>
      <c r="C294" s="10">
        <f t="shared" si="52"/>
        <v>1.9978546527219088E-2</v>
      </c>
      <c r="D294">
        <v>4503</v>
      </c>
      <c r="E294" s="10">
        <f t="shared" si="44"/>
        <v>7.1760085683684416E-2</v>
      </c>
      <c r="F294">
        <v>564.79999999999995</v>
      </c>
      <c r="G294" s="10">
        <f t="shared" si="45"/>
        <v>-1.4998256016742317E-2</v>
      </c>
      <c r="H294">
        <v>2065</v>
      </c>
      <c r="I294" s="10">
        <f t="shared" si="46"/>
        <v>-2.7319830428638725E-2</v>
      </c>
      <c r="J294">
        <v>749</v>
      </c>
      <c r="K294" s="10">
        <f t="shared" si="47"/>
        <v>-6.367736800212187E-3</v>
      </c>
      <c r="T294">
        <f t="shared" si="48"/>
        <v>1.4035881120416571E-2</v>
      </c>
      <c r="U294">
        <f t="shared" si="43"/>
        <v>7.8746180845719022E-2</v>
      </c>
      <c r="V294">
        <f t="shared" si="49"/>
        <v>-2.2782829098776443E-2</v>
      </c>
      <c r="W294">
        <f t="shared" si="50"/>
        <v>-4.5265330284755836E-2</v>
      </c>
      <c r="X294">
        <f t="shared" si="51"/>
        <v>-2.0340188780722461E-2</v>
      </c>
    </row>
    <row r="295" spans="1:24">
      <c r="A295" s="1">
        <v>43861</v>
      </c>
      <c r="B295">
        <v>7424</v>
      </c>
      <c r="C295" s="10">
        <f t="shared" si="52"/>
        <v>-2.4056789798869493E-2</v>
      </c>
      <c r="D295">
        <v>4084</v>
      </c>
      <c r="E295" s="10">
        <f t="shared" si="44"/>
        <v>-9.3049078392183016E-2</v>
      </c>
      <c r="F295">
        <v>631.4</v>
      </c>
      <c r="G295" s="10">
        <f t="shared" si="45"/>
        <v>0.11791784702549579</v>
      </c>
      <c r="H295">
        <v>1965</v>
      </c>
      <c r="I295" s="10">
        <f t="shared" si="46"/>
        <v>-4.8426150121065326E-2</v>
      </c>
      <c r="J295">
        <v>738.4</v>
      </c>
      <c r="K295" s="10">
        <f t="shared" si="47"/>
        <v>-1.4152202937249725E-2</v>
      </c>
      <c r="T295">
        <f t="shared" si="48"/>
        <v>-2.9999455205672008E-2</v>
      </c>
      <c r="U295">
        <f t="shared" si="43"/>
        <v>-8.606298323014841E-2</v>
      </c>
      <c r="V295">
        <f t="shared" si="49"/>
        <v>0.11013327394346166</v>
      </c>
      <c r="W295">
        <f t="shared" si="50"/>
        <v>-6.6371649977182437E-2</v>
      </c>
      <c r="X295">
        <f t="shared" si="51"/>
        <v>-2.8124654917759999E-2</v>
      </c>
    </row>
    <row r="296" spans="1:24">
      <c r="A296" s="1">
        <v>43889</v>
      </c>
      <c r="B296">
        <v>6794</v>
      </c>
      <c r="C296" s="10">
        <f t="shared" si="52"/>
        <v>-8.4859913793103425E-2</v>
      </c>
      <c r="D296">
        <v>3608</v>
      </c>
      <c r="E296" s="10">
        <f t="shared" si="44"/>
        <v>-0.11655239960822728</v>
      </c>
      <c r="F296">
        <v>608.4</v>
      </c>
      <c r="G296" s="10">
        <f t="shared" si="45"/>
        <v>-3.6426987646499875E-2</v>
      </c>
      <c r="H296">
        <v>1870</v>
      </c>
      <c r="I296" s="10">
        <f t="shared" si="46"/>
        <v>-4.8346055979643809E-2</v>
      </c>
      <c r="J296">
        <v>681.8</v>
      </c>
      <c r="K296" s="10">
        <f t="shared" si="47"/>
        <v>-7.6652221018418287E-2</v>
      </c>
      <c r="T296">
        <f t="shared" si="48"/>
        <v>-9.0802579199905947E-2</v>
      </c>
      <c r="U296">
        <f t="shared" si="43"/>
        <v>-0.10956630444619267</v>
      </c>
      <c r="V296">
        <f t="shared" si="49"/>
        <v>-4.4211560728534001E-2</v>
      </c>
      <c r="W296">
        <f t="shared" si="50"/>
        <v>-6.6291555835760921E-2</v>
      </c>
      <c r="X296">
        <f t="shared" si="51"/>
        <v>-9.0624672998928568E-2</v>
      </c>
    </row>
    <row r="297" spans="1:24">
      <c r="A297" s="1">
        <v>43921</v>
      </c>
      <c r="B297">
        <v>7216</v>
      </c>
      <c r="C297" s="10">
        <f t="shared" si="52"/>
        <v>6.2113629673241189E-2</v>
      </c>
      <c r="D297">
        <v>3718.5</v>
      </c>
      <c r="E297" s="10">
        <f t="shared" si="44"/>
        <v>3.062638580931254E-2</v>
      </c>
      <c r="F297">
        <v>521.79999999999995</v>
      </c>
      <c r="G297" s="10">
        <f t="shared" si="45"/>
        <v>-0.14234056541748852</v>
      </c>
      <c r="H297">
        <v>1629.5</v>
      </c>
      <c r="I297" s="10">
        <f t="shared" si="46"/>
        <v>-0.12860962566844925</v>
      </c>
      <c r="J297">
        <v>591.79999999999995</v>
      </c>
      <c r="K297" s="10">
        <f t="shared" si="47"/>
        <v>-0.13200352009386918</v>
      </c>
      <c r="T297">
        <f t="shared" si="48"/>
        <v>5.6170964266438674E-2</v>
      </c>
      <c r="U297">
        <f t="shared" si="43"/>
        <v>3.7612480971347138E-2</v>
      </c>
      <c r="V297">
        <f t="shared" si="49"/>
        <v>-0.15012513849952264</v>
      </c>
      <c r="W297">
        <f t="shared" si="50"/>
        <v>-0.14655512552456637</v>
      </c>
      <c r="X297">
        <f t="shared" si="51"/>
        <v>-0.14597597207437946</v>
      </c>
    </row>
    <row r="298" spans="1:24">
      <c r="A298" s="12">
        <v>43951</v>
      </c>
      <c r="B298">
        <v>8322</v>
      </c>
      <c r="C298" s="10">
        <f t="shared" si="52"/>
        <v>0.1532705099778271</v>
      </c>
      <c r="D298">
        <v>3684.5</v>
      </c>
      <c r="E298" s="10">
        <f t="shared" si="44"/>
        <v>-9.1434718300389406E-3</v>
      </c>
      <c r="F298">
        <v>508.4</v>
      </c>
      <c r="G298" s="10">
        <f t="shared" si="45"/>
        <v>-2.5680337293982336E-2</v>
      </c>
      <c r="H298">
        <v>1727.5</v>
      </c>
      <c r="I298" s="10">
        <f t="shared" si="46"/>
        <v>6.0141147591285637E-2</v>
      </c>
      <c r="J298">
        <v>640</v>
      </c>
      <c r="K298" s="10">
        <f t="shared" si="47"/>
        <v>8.1446434606285978E-2</v>
      </c>
      <c r="T298">
        <f t="shared" si="48"/>
        <v>0.14732784457102457</v>
      </c>
      <c r="U298">
        <f t="shared" si="43"/>
        <v>-2.1573766680043401E-3</v>
      </c>
      <c r="V298">
        <f t="shared" si="49"/>
        <v>-3.3464910376016462E-2</v>
      </c>
      <c r="W298">
        <f t="shared" si="50"/>
        <v>4.2195647735168526E-2</v>
      </c>
      <c r="X298">
        <f t="shared" si="51"/>
        <v>6.7473982625775697E-2</v>
      </c>
    </row>
    <row r="299" spans="1:24">
      <c r="A299" s="1">
        <v>43980</v>
      </c>
      <c r="B299">
        <v>8580</v>
      </c>
      <c r="C299" s="10">
        <f t="shared" si="52"/>
        <v>3.1002162941600631E-2</v>
      </c>
      <c r="D299">
        <v>4313</v>
      </c>
      <c r="E299" s="10">
        <f t="shared" si="44"/>
        <v>0.1705794544714343</v>
      </c>
      <c r="F299">
        <v>496.2</v>
      </c>
      <c r="G299" s="10">
        <f t="shared" si="45"/>
        <v>-2.3996852871754459E-2</v>
      </c>
      <c r="H299">
        <v>1886.5</v>
      </c>
      <c r="I299" s="10">
        <f t="shared" si="46"/>
        <v>9.2040520984081109E-2</v>
      </c>
      <c r="J299">
        <v>691</v>
      </c>
      <c r="K299" s="10">
        <f t="shared" si="47"/>
        <v>7.9687499999999911E-2</v>
      </c>
      <c r="T299">
        <f t="shared" si="48"/>
        <v>2.5059497534798116E-2</v>
      </c>
      <c r="U299">
        <f t="shared" si="43"/>
        <v>0.17756554963346891</v>
      </c>
      <c r="V299">
        <f t="shared" si="49"/>
        <v>-3.1781425953788585E-2</v>
      </c>
      <c r="W299">
        <f t="shared" si="50"/>
        <v>7.4095021127963998E-2</v>
      </c>
      <c r="X299">
        <f t="shared" si="51"/>
        <v>6.571504801948963E-2</v>
      </c>
    </row>
    <row r="300" spans="1:24">
      <c r="A300" s="1">
        <v>44012</v>
      </c>
      <c r="B300">
        <v>8421</v>
      </c>
      <c r="C300" s="10">
        <f t="shared" si="52"/>
        <v>-1.8531468531468587E-2</v>
      </c>
      <c r="D300">
        <v>4549</v>
      </c>
      <c r="E300" s="10">
        <f t="shared" si="44"/>
        <v>5.4718293531184736E-2</v>
      </c>
      <c r="F300">
        <v>483.4</v>
      </c>
      <c r="G300" s="10">
        <f t="shared" si="45"/>
        <v>-2.5796049979846858E-2</v>
      </c>
      <c r="H300">
        <v>2166</v>
      </c>
      <c r="I300" s="10">
        <f t="shared" si="46"/>
        <v>0.14815796448449503</v>
      </c>
      <c r="J300">
        <v>671.8</v>
      </c>
      <c r="K300" s="10">
        <f t="shared" si="47"/>
        <v>-2.7785817655571754E-2</v>
      </c>
      <c r="T300">
        <f t="shared" si="48"/>
        <v>-2.4474133938271102E-2</v>
      </c>
      <c r="U300">
        <f t="shared" si="43"/>
        <v>6.1704388693219335E-2</v>
      </c>
      <c r="V300">
        <f t="shared" si="49"/>
        <v>-3.3580623061880983E-2</v>
      </c>
      <c r="W300">
        <f t="shared" si="50"/>
        <v>0.13021246462837791</v>
      </c>
      <c r="X300">
        <f t="shared" si="51"/>
        <v>-4.1758269636082028E-2</v>
      </c>
    </row>
    <row r="301" spans="1:24">
      <c r="A301" s="1">
        <v>44043</v>
      </c>
      <c r="B301">
        <v>8530</v>
      </c>
      <c r="C301" s="10">
        <f t="shared" si="52"/>
        <v>1.2943830898943132E-2</v>
      </c>
      <c r="D301">
        <v>4615</v>
      </c>
      <c r="E301" s="10">
        <f t="shared" si="44"/>
        <v>1.4508683227082875E-2</v>
      </c>
      <c r="F301">
        <v>490.2</v>
      </c>
      <c r="G301" s="10">
        <f t="shared" si="45"/>
        <v>1.4067025237898267E-2</v>
      </c>
      <c r="H301">
        <v>2198</v>
      </c>
      <c r="I301" s="10">
        <f t="shared" si="46"/>
        <v>1.4773776546629813E-2</v>
      </c>
      <c r="J301">
        <v>729.4</v>
      </c>
      <c r="K301" s="10">
        <f t="shared" si="47"/>
        <v>8.5739803512950408E-2</v>
      </c>
      <c r="T301">
        <f t="shared" si="48"/>
        <v>7.0011654921406149E-3</v>
      </c>
      <c r="U301">
        <f t="shared" si="43"/>
        <v>2.1494778389117473E-2</v>
      </c>
      <c r="V301">
        <f t="shared" si="49"/>
        <v>6.282452155864141E-3</v>
      </c>
      <c r="W301">
        <f t="shared" si="50"/>
        <v>-3.1717233094873017E-3</v>
      </c>
      <c r="X301">
        <f t="shared" si="51"/>
        <v>7.1767351532440127E-2</v>
      </c>
    </row>
    <row r="302" spans="1:24">
      <c r="A302" s="1">
        <v>44074</v>
      </c>
      <c r="B302">
        <v>8340</v>
      </c>
      <c r="C302" s="10">
        <f t="shared" si="52"/>
        <v>-2.2274325908558046E-2</v>
      </c>
      <c r="D302">
        <v>4635</v>
      </c>
      <c r="E302" s="10">
        <f t="shared" si="44"/>
        <v>4.3336944745395733E-3</v>
      </c>
      <c r="F302">
        <v>519.6</v>
      </c>
      <c r="G302" s="10">
        <f t="shared" si="45"/>
        <v>5.9975520195838516E-2</v>
      </c>
      <c r="H302">
        <v>2422</v>
      </c>
      <c r="I302" s="10">
        <f t="shared" si="46"/>
        <v>0.10191082802547768</v>
      </c>
      <c r="J302">
        <v>740.6</v>
      </c>
      <c r="K302" s="10">
        <f t="shared" si="47"/>
        <v>1.5355086372360827E-2</v>
      </c>
      <c r="T302">
        <f t="shared" si="48"/>
        <v>-2.8216991315360561E-2</v>
      </c>
      <c r="U302">
        <f t="shared" si="43"/>
        <v>1.1319789636574174E-2</v>
      </c>
      <c r="V302">
        <f t="shared" si="49"/>
        <v>5.2190947113804391E-2</v>
      </c>
      <c r="W302">
        <f t="shared" si="50"/>
        <v>8.3965328169360573E-2</v>
      </c>
      <c r="X302">
        <f t="shared" si="51"/>
        <v>1.3826343918505526E-3</v>
      </c>
    </row>
    <row r="303" spans="1:24">
      <c r="A303" s="1">
        <v>44104</v>
      </c>
      <c r="B303">
        <v>8457</v>
      </c>
      <c r="C303" s="10">
        <f t="shared" si="52"/>
        <v>1.4028776978417312E-2</v>
      </c>
      <c r="D303">
        <v>4655.5</v>
      </c>
      <c r="E303" s="10">
        <f t="shared" si="44"/>
        <v>4.4228694714132377E-3</v>
      </c>
      <c r="F303">
        <v>482</v>
      </c>
      <c r="G303" s="10">
        <f t="shared" si="45"/>
        <v>-7.2363356428021608E-2</v>
      </c>
      <c r="H303">
        <v>2507</v>
      </c>
      <c r="I303" s="10">
        <f t="shared" si="46"/>
        <v>3.509496284062763E-2</v>
      </c>
      <c r="J303">
        <v>720.8</v>
      </c>
      <c r="K303" s="10">
        <f t="shared" si="47"/>
        <v>-2.6735079665136441E-2</v>
      </c>
      <c r="T303">
        <f t="shared" si="48"/>
        <v>8.0861115716147954E-3</v>
      </c>
      <c r="U303">
        <f t="shared" si="43"/>
        <v>1.1408964633447838E-2</v>
      </c>
      <c r="V303">
        <f t="shared" si="49"/>
        <v>-8.014792951005574E-2</v>
      </c>
      <c r="W303">
        <f t="shared" si="50"/>
        <v>1.7149462984510516E-2</v>
      </c>
      <c r="X303">
        <f t="shared" si="51"/>
        <v>-4.0707531645646715E-2</v>
      </c>
    </row>
    <row r="304" spans="1:24">
      <c r="A304" s="12">
        <v>44134</v>
      </c>
      <c r="B304">
        <v>7766</v>
      </c>
      <c r="C304" s="10">
        <f t="shared" si="52"/>
        <v>-8.1707461274683646E-2</v>
      </c>
      <c r="D304">
        <v>4357</v>
      </c>
      <c r="E304" s="10">
        <f t="shared" si="44"/>
        <v>-6.4117710235205627E-2</v>
      </c>
      <c r="F304">
        <v>397</v>
      </c>
      <c r="G304" s="10">
        <f t="shared" si="45"/>
        <v>-0.17634854771784236</v>
      </c>
      <c r="H304">
        <v>2400</v>
      </c>
      <c r="I304" s="10">
        <f t="shared" si="46"/>
        <v>-4.2680494615077835E-2</v>
      </c>
      <c r="J304">
        <v>635.6</v>
      </c>
      <c r="K304" s="10">
        <f t="shared" si="47"/>
        <v>-0.11820199778024409</v>
      </c>
      <c r="T304">
        <f t="shared" si="48"/>
        <v>-8.7650126681486168E-2</v>
      </c>
      <c r="U304">
        <f t="shared" si="43"/>
        <v>-5.7131615073171028E-2</v>
      </c>
      <c r="V304">
        <f t="shared" si="49"/>
        <v>-0.18413312079987648</v>
      </c>
      <c r="W304">
        <f t="shared" si="50"/>
        <v>-6.0625994471194947E-2</v>
      </c>
      <c r="X304">
        <f t="shared" si="51"/>
        <v>-0.13217444976075438</v>
      </c>
    </row>
    <row r="305" spans="1:24">
      <c r="A305" s="1">
        <v>44165</v>
      </c>
      <c r="B305">
        <v>7805</v>
      </c>
      <c r="C305" s="10">
        <f t="shared" si="52"/>
        <v>5.0218902910121876E-3</v>
      </c>
      <c r="D305">
        <v>4834</v>
      </c>
      <c r="E305" s="10">
        <f t="shared" si="44"/>
        <v>0.10947899931145288</v>
      </c>
      <c r="F305">
        <v>504</v>
      </c>
      <c r="G305" s="10">
        <f t="shared" si="45"/>
        <v>0.26952141057934509</v>
      </c>
      <c r="H305">
        <v>2359</v>
      </c>
      <c r="I305" s="10">
        <f t="shared" si="46"/>
        <v>-1.7083333333333339E-2</v>
      </c>
      <c r="J305">
        <v>605</v>
      </c>
      <c r="K305" s="10">
        <f t="shared" si="47"/>
        <v>-4.8143486469477748E-2</v>
      </c>
      <c r="T305">
        <f t="shared" si="48"/>
        <v>-9.2077511579032913E-4</v>
      </c>
      <c r="U305">
        <f t="shared" si="43"/>
        <v>0.11646509447348749</v>
      </c>
      <c r="V305">
        <f t="shared" si="49"/>
        <v>0.26173683749731097</v>
      </c>
      <c r="W305">
        <f t="shared" si="50"/>
        <v>-3.5028833189450451E-2</v>
      </c>
      <c r="X305">
        <f t="shared" si="51"/>
        <v>-6.2115938449988022E-2</v>
      </c>
    </row>
    <row r="306" spans="1:24">
      <c r="A306" s="1">
        <v>44196</v>
      </c>
      <c r="B306">
        <v>7324</v>
      </c>
      <c r="C306" s="10">
        <f t="shared" si="52"/>
        <v>-6.1627162075592601E-2</v>
      </c>
      <c r="D306">
        <v>5470</v>
      </c>
      <c r="E306" s="10">
        <f t="shared" si="44"/>
        <v>0.13156805957798934</v>
      </c>
      <c r="F306">
        <v>488.8</v>
      </c>
      <c r="G306" s="10">
        <f t="shared" si="45"/>
        <v>-3.0158730158730163E-2</v>
      </c>
      <c r="H306">
        <v>2443</v>
      </c>
      <c r="I306" s="10">
        <f t="shared" si="46"/>
        <v>3.5608308605341144E-2</v>
      </c>
      <c r="J306">
        <v>582</v>
      </c>
      <c r="K306" s="10">
        <f t="shared" si="47"/>
        <v>-3.8016528925619797E-2</v>
      </c>
      <c r="T306">
        <f t="shared" si="48"/>
        <v>-6.7569827482395123E-2</v>
      </c>
      <c r="U306">
        <f t="shared" si="43"/>
        <v>0.13855415474002394</v>
      </c>
      <c r="V306">
        <f t="shared" si="49"/>
        <v>-3.7943303240764288E-2</v>
      </c>
      <c r="W306">
        <f t="shared" si="50"/>
        <v>1.7662808749224029E-2</v>
      </c>
      <c r="X306">
        <f t="shared" si="51"/>
        <v>-5.1988980906130071E-2</v>
      </c>
    </row>
    <row r="307" spans="1:24">
      <c r="A307" s="1">
        <v>44225</v>
      </c>
      <c r="B307">
        <v>7491</v>
      </c>
      <c r="C307" s="10">
        <f t="shared" si="52"/>
        <v>2.2801747678864004E-2</v>
      </c>
      <c r="D307">
        <v>5589</v>
      </c>
      <c r="E307" s="10">
        <f t="shared" si="44"/>
        <v>2.1755027422303508E-2</v>
      </c>
      <c r="F307">
        <v>462.1</v>
      </c>
      <c r="G307" s="10">
        <f t="shared" si="45"/>
        <v>-5.4623567921440186E-2</v>
      </c>
      <c r="H307">
        <v>2350</v>
      </c>
      <c r="I307" s="10">
        <f t="shared" si="46"/>
        <v>-3.8067949242734378E-2</v>
      </c>
      <c r="J307">
        <v>589.79999999999995</v>
      </c>
      <c r="K307" s="10">
        <f t="shared" si="47"/>
        <v>1.3402061855670055E-2</v>
      </c>
      <c r="T307">
        <f t="shared" si="48"/>
        <v>1.6859082272061489E-2</v>
      </c>
      <c r="U307">
        <f t="shared" si="43"/>
        <v>2.8741122584338107E-2</v>
      </c>
      <c r="V307">
        <f t="shared" si="49"/>
        <v>-6.2408141003474311E-2</v>
      </c>
      <c r="W307">
        <f t="shared" si="50"/>
        <v>-5.6013449098851489E-2</v>
      </c>
      <c r="X307">
        <f t="shared" si="51"/>
        <v>-5.703901248402185E-4</v>
      </c>
    </row>
    <row r="308" spans="1:24">
      <c r="A308" s="1">
        <v>44253</v>
      </c>
      <c r="B308">
        <v>6945</v>
      </c>
      <c r="C308" s="10">
        <f t="shared" si="52"/>
        <v>-7.288746495794951E-2</v>
      </c>
      <c r="D308">
        <v>6187</v>
      </c>
      <c r="E308" s="10">
        <f t="shared" si="44"/>
        <v>0.10699588477366251</v>
      </c>
      <c r="F308">
        <v>483.9</v>
      </c>
      <c r="G308" s="10">
        <f t="shared" si="45"/>
        <v>4.7175935944600678E-2</v>
      </c>
      <c r="H308">
        <v>2237</v>
      </c>
      <c r="I308" s="10">
        <f t="shared" si="46"/>
        <v>-4.8085106382978693E-2</v>
      </c>
      <c r="J308">
        <v>558.6</v>
      </c>
      <c r="K308" s="10">
        <f t="shared" si="47"/>
        <v>-5.2899287894201286E-2</v>
      </c>
      <c r="T308">
        <f t="shared" si="48"/>
        <v>-7.8830130364752032E-2</v>
      </c>
      <c r="U308">
        <f t="shared" si="43"/>
        <v>0.11398197993569711</v>
      </c>
      <c r="V308">
        <f t="shared" si="49"/>
        <v>3.9391362862566552E-2</v>
      </c>
      <c r="W308">
        <f t="shared" si="50"/>
        <v>-6.6030606239095804E-2</v>
      </c>
      <c r="X308">
        <f t="shared" si="51"/>
        <v>-6.6871739874711567E-2</v>
      </c>
    </row>
    <row r="309" spans="1:24">
      <c r="A309" s="1">
        <v>44286</v>
      </c>
      <c r="B309">
        <v>7247</v>
      </c>
      <c r="C309" s="10">
        <f t="shared" si="52"/>
        <v>4.3484521238301044E-2</v>
      </c>
      <c r="D309">
        <v>5550</v>
      </c>
      <c r="E309" s="10">
        <f t="shared" si="44"/>
        <v>-0.10295781477291099</v>
      </c>
      <c r="F309">
        <v>505</v>
      </c>
      <c r="G309" s="10">
        <f t="shared" si="45"/>
        <v>4.3604050423641239E-2</v>
      </c>
      <c r="H309">
        <v>2323</v>
      </c>
      <c r="I309" s="10">
        <f t="shared" si="46"/>
        <v>3.8444345105051347E-2</v>
      </c>
      <c r="J309">
        <v>612.79999999999995</v>
      </c>
      <c r="K309" s="10">
        <f t="shared" si="47"/>
        <v>9.7028284998209591E-2</v>
      </c>
      <c r="T309">
        <f t="shared" si="48"/>
        <v>3.7541855831498529E-2</v>
      </c>
      <c r="U309">
        <f t="shared" si="43"/>
        <v>-9.5971719610876388E-2</v>
      </c>
      <c r="V309">
        <f t="shared" si="49"/>
        <v>3.5819477341607113E-2</v>
      </c>
      <c r="W309">
        <f t="shared" si="50"/>
        <v>2.0498845248934233E-2</v>
      </c>
      <c r="X309">
        <f t="shared" si="51"/>
        <v>8.305583301769931E-2</v>
      </c>
    </row>
    <row r="310" spans="1:24">
      <c r="A310" s="12">
        <v>44316</v>
      </c>
      <c r="B310">
        <v>7715</v>
      </c>
      <c r="C310" s="10">
        <f t="shared" si="52"/>
        <v>6.4578446253622079E-2</v>
      </c>
      <c r="D310">
        <v>6076</v>
      </c>
      <c r="E310" s="10">
        <f t="shared" si="44"/>
        <v>9.4774774774774695E-2</v>
      </c>
      <c r="F310">
        <v>506.2</v>
      </c>
      <c r="G310" s="10">
        <f t="shared" si="45"/>
        <v>2.3762376237623783E-3</v>
      </c>
      <c r="H310">
        <v>2327</v>
      </c>
      <c r="I310" s="10">
        <f t="shared" si="46"/>
        <v>1.7219113215669601E-3</v>
      </c>
      <c r="J310">
        <v>638</v>
      </c>
      <c r="K310" s="10">
        <f t="shared" si="47"/>
        <v>4.1122715404699806E-2</v>
      </c>
      <c r="T310">
        <f t="shared" si="48"/>
        <v>5.8635780846819564E-2</v>
      </c>
      <c r="U310">
        <f t="shared" si="43"/>
        <v>0.1017608699368093</v>
      </c>
      <c r="V310">
        <f t="shared" si="49"/>
        <v>-5.408335458271748E-3</v>
      </c>
      <c r="W310">
        <f t="shared" si="50"/>
        <v>-1.6223588534550155E-2</v>
      </c>
      <c r="X310">
        <f t="shared" si="51"/>
        <v>2.7150263424189532E-2</v>
      </c>
    </row>
    <row r="311" spans="1:24">
      <c r="A311" s="1">
        <v>44347</v>
      </c>
      <c r="B311">
        <v>8046</v>
      </c>
      <c r="C311" s="10">
        <f t="shared" si="52"/>
        <v>4.2903434867141987E-2</v>
      </c>
      <c r="D311">
        <v>6064</v>
      </c>
      <c r="E311" s="10">
        <f t="shared" si="44"/>
        <v>-1.9749835418038098E-3</v>
      </c>
      <c r="F311">
        <v>526.6</v>
      </c>
      <c r="G311" s="10">
        <f t="shared" si="45"/>
        <v>4.0300276570525595E-2</v>
      </c>
      <c r="H311">
        <v>2285</v>
      </c>
      <c r="I311" s="10">
        <f t="shared" si="46"/>
        <v>-1.8048990116029229E-2</v>
      </c>
      <c r="J311">
        <v>656.6</v>
      </c>
      <c r="K311" s="10">
        <f t="shared" si="47"/>
        <v>2.9153605015673989E-2</v>
      </c>
      <c r="T311">
        <f t="shared" si="48"/>
        <v>3.6960769460339472E-2</v>
      </c>
      <c r="U311">
        <f t="shared" si="43"/>
        <v>5.0111116202307907E-3</v>
      </c>
      <c r="V311">
        <f t="shared" si="49"/>
        <v>3.2515703488491469E-2</v>
      </c>
      <c r="W311">
        <f t="shared" si="50"/>
        <v>-3.599448997214634E-2</v>
      </c>
      <c r="X311">
        <f t="shared" si="51"/>
        <v>1.5181153035163715E-2</v>
      </c>
    </row>
    <row r="312" spans="1:24">
      <c r="A312" s="1">
        <v>44377</v>
      </c>
      <c r="B312">
        <v>8683</v>
      </c>
      <c r="C312" s="10">
        <f t="shared" si="52"/>
        <v>7.916977380064627E-2</v>
      </c>
      <c r="D312">
        <v>5949</v>
      </c>
      <c r="E312" s="10">
        <f t="shared" si="44"/>
        <v>-1.8964379947229548E-2</v>
      </c>
      <c r="F312">
        <v>522</v>
      </c>
      <c r="G312" s="10">
        <f t="shared" si="45"/>
        <v>-8.7352829472086002E-3</v>
      </c>
      <c r="H312">
        <v>2389</v>
      </c>
      <c r="I312" s="10">
        <f t="shared" si="46"/>
        <v>4.5514223194748293E-2</v>
      </c>
      <c r="J312">
        <v>684.2</v>
      </c>
      <c r="K312" s="10">
        <f t="shared" si="47"/>
        <v>4.2034724337496332E-2</v>
      </c>
      <c r="T312">
        <f t="shared" si="48"/>
        <v>7.3227108393843748E-2</v>
      </c>
      <c r="U312">
        <f t="shared" si="43"/>
        <v>-1.1978284785194948E-2</v>
      </c>
      <c r="V312">
        <f t="shared" si="49"/>
        <v>-1.6519856029242726E-2</v>
      </c>
      <c r="W312">
        <f t="shared" si="50"/>
        <v>2.7568723338631178E-2</v>
      </c>
      <c r="X312">
        <f t="shared" si="51"/>
        <v>2.8062272356986058E-2</v>
      </c>
    </row>
    <row r="313" spans="1:24">
      <c r="A313" s="1">
        <v>44407</v>
      </c>
      <c r="B313">
        <v>8268</v>
      </c>
      <c r="C313" s="10">
        <f t="shared" si="52"/>
        <v>-4.7794541057238238E-2</v>
      </c>
      <c r="D313">
        <v>6101</v>
      </c>
      <c r="E313" s="10">
        <f t="shared" si="44"/>
        <v>2.555051269120856E-2</v>
      </c>
      <c r="F313">
        <v>576</v>
      </c>
      <c r="G313" s="10">
        <f t="shared" si="45"/>
        <v>0.10344827586206895</v>
      </c>
      <c r="H313">
        <v>2666</v>
      </c>
      <c r="I313" s="10">
        <f t="shared" si="46"/>
        <v>0.11594809543742146</v>
      </c>
      <c r="J313">
        <v>701.6</v>
      </c>
      <c r="K313" s="10">
        <f t="shared" si="47"/>
        <v>2.5431160479391979E-2</v>
      </c>
      <c r="T313">
        <f t="shared" si="48"/>
        <v>-5.3737206464040753E-2</v>
      </c>
      <c r="U313">
        <f t="shared" si="43"/>
        <v>3.2536607853243159E-2</v>
      </c>
      <c r="V313">
        <f t="shared" si="49"/>
        <v>9.5663702780034818E-2</v>
      </c>
      <c r="W313">
        <f t="shared" si="50"/>
        <v>9.800259558130435E-2</v>
      </c>
      <c r="X313">
        <f t="shared" si="51"/>
        <v>1.1458708498881705E-2</v>
      </c>
    </row>
    <row r="314" spans="1:24">
      <c r="A314" s="1">
        <v>44439</v>
      </c>
      <c r="B314">
        <v>8514</v>
      </c>
      <c r="C314" s="10">
        <f t="shared" si="52"/>
        <v>2.9753265602322276E-2</v>
      </c>
      <c r="D314">
        <v>5382</v>
      </c>
      <c r="E314" s="10">
        <f t="shared" si="44"/>
        <v>-0.117849532863465</v>
      </c>
      <c r="F314">
        <v>568.4</v>
      </c>
      <c r="G314" s="10">
        <f t="shared" si="45"/>
        <v>-1.3194444444444509E-2</v>
      </c>
      <c r="H314">
        <v>2636</v>
      </c>
      <c r="I314" s="10">
        <f t="shared" si="46"/>
        <v>-1.1252813203300849E-2</v>
      </c>
      <c r="J314">
        <v>742.2</v>
      </c>
      <c r="K314" s="10">
        <f t="shared" si="47"/>
        <v>5.786773090079822E-2</v>
      </c>
      <c r="T314">
        <f t="shared" si="48"/>
        <v>2.3810600195519761E-2</v>
      </c>
      <c r="U314">
        <f t="shared" si="43"/>
        <v>-0.1108634377014304</v>
      </c>
      <c r="V314">
        <f t="shared" si="49"/>
        <v>-2.0979017526478634E-2</v>
      </c>
      <c r="W314">
        <f t="shared" si="50"/>
        <v>-2.9198313059417964E-2</v>
      </c>
      <c r="X314">
        <f t="shared" si="51"/>
        <v>4.3895278920287946E-2</v>
      </c>
    </row>
    <row r="315" spans="1:24">
      <c r="A315" s="1">
        <v>44469</v>
      </c>
      <c r="B315">
        <v>8958</v>
      </c>
      <c r="C315" s="10">
        <f t="shared" si="52"/>
        <v>5.2149400986610361E-2</v>
      </c>
      <c r="D315">
        <v>4913.5</v>
      </c>
      <c r="E315" s="10">
        <f t="shared" si="44"/>
        <v>-8.704942400594573E-2</v>
      </c>
      <c r="F315">
        <v>565.20000000000005</v>
      </c>
      <c r="G315" s="10">
        <f t="shared" si="45"/>
        <v>-5.6298381421533428E-3</v>
      </c>
      <c r="H315">
        <v>2455</v>
      </c>
      <c r="I315" s="10">
        <f t="shared" si="46"/>
        <v>-6.8664643399089509E-2</v>
      </c>
      <c r="J315">
        <v>709.6</v>
      </c>
      <c r="K315" s="10">
        <f t="shared" si="47"/>
        <v>-4.3923470762597727E-2</v>
      </c>
      <c r="T315">
        <f t="shared" si="48"/>
        <v>4.6206735579807846E-2</v>
      </c>
      <c r="U315">
        <f t="shared" si="43"/>
        <v>-8.0063328843911125E-2</v>
      </c>
      <c r="V315">
        <f t="shared" si="49"/>
        <v>-1.3414411224187468E-2</v>
      </c>
      <c r="W315">
        <f t="shared" si="50"/>
        <v>-8.661014325520662E-2</v>
      </c>
      <c r="X315">
        <f t="shared" si="51"/>
        <v>-5.7895922743108001E-2</v>
      </c>
    </row>
    <row r="316" spans="1:24">
      <c r="A316" s="12">
        <v>44498</v>
      </c>
      <c r="B316">
        <v>9094</v>
      </c>
      <c r="C316" s="10">
        <f t="shared" si="52"/>
        <v>1.5181960258986438E-2</v>
      </c>
      <c r="D316">
        <v>4560.5</v>
      </c>
      <c r="E316" s="10">
        <f t="shared" si="44"/>
        <v>-7.1842881856110763E-2</v>
      </c>
      <c r="F316">
        <v>551.79999999999995</v>
      </c>
      <c r="G316" s="10">
        <f t="shared" si="45"/>
        <v>-2.3708421797593915E-2</v>
      </c>
      <c r="H316">
        <v>2702</v>
      </c>
      <c r="I316" s="10">
        <f t="shared" si="46"/>
        <v>0.10061099796334005</v>
      </c>
      <c r="J316">
        <v>710.8</v>
      </c>
      <c r="K316" s="10">
        <f t="shared" si="47"/>
        <v>1.6910935738443378E-3</v>
      </c>
      <c r="T316">
        <f t="shared" si="48"/>
        <v>9.239294852183921E-3</v>
      </c>
      <c r="U316">
        <f t="shared" si="43"/>
        <v>-6.4856786694076157E-2</v>
      </c>
      <c r="V316">
        <f t="shared" si="49"/>
        <v>-3.149299487962804E-2</v>
      </c>
      <c r="W316">
        <f t="shared" si="50"/>
        <v>8.2665498107222943E-2</v>
      </c>
      <c r="X316">
        <f t="shared" si="51"/>
        <v>-1.2281358406665936E-2</v>
      </c>
    </row>
    <row r="317" spans="1:24">
      <c r="A317" s="1">
        <v>44530</v>
      </c>
      <c r="B317">
        <v>8276</v>
      </c>
      <c r="C317" s="10">
        <f t="shared" si="52"/>
        <v>-8.9949417198152637E-2</v>
      </c>
      <c r="D317">
        <v>4612</v>
      </c>
      <c r="E317" s="10">
        <f t="shared" si="44"/>
        <v>1.1292621423089511E-2</v>
      </c>
      <c r="F317">
        <v>548.20000000000005</v>
      </c>
      <c r="G317" s="10">
        <f t="shared" si="45"/>
        <v>-6.5241029358461544E-3</v>
      </c>
      <c r="H317">
        <v>2868</v>
      </c>
      <c r="I317" s="10">
        <f t="shared" si="46"/>
        <v>6.1435973353071827E-2</v>
      </c>
      <c r="J317">
        <v>771.8</v>
      </c>
      <c r="K317" s="10">
        <f t="shared" si="47"/>
        <v>8.5818795723128893E-2</v>
      </c>
      <c r="T317">
        <f t="shared" si="48"/>
        <v>-9.5892082604955159E-2</v>
      </c>
      <c r="U317">
        <f t="shared" si="43"/>
        <v>1.8278716585124109E-2</v>
      </c>
      <c r="V317">
        <f t="shared" si="49"/>
        <v>-1.430867601788028E-2</v>
      </c>
      <c r="W317">
        <f t="shared" si="50"/>
        <v>4.3490473496954715E-2</v>
      </c>
      <c r="X317">
        <f t="shared" si="51"/>
        <v>7.1846343742618612E-2</v>
      </c>
    </row>
    <row r="318" spans="1:24">
      <c r="A318" s="1">
        <v>44561</v>
      </c>
      <c r="B318">
        <v>8678</v>
      </c>
      <c r="C318" s="10">
        <f t="shared" si="52"/>
        <v>4.8574190430159536E-2</v>
      </c>
      <c r="D318">
        <v>4892</v>
      </c>
      <c r="E318" s="10">
        <f t="shared" si="44"/>
        <v>6.0711188204683353E-2</v>
      </c>
      <c r="F318">
        <v>549.79999999999995</v>
      </c>
      <c r="G318" s="10">
        <f t="shared" si="45"/>
        <v>2.9186428310834511E-3</v>
      </c>
      <c r="H318">
        <v>2885</v>
      </c>
      <c r="I318" s="10">
        <f t="shared" si="46"/>
        <v>5.9274755927476441E-3</v>
      </c>
      <c r="J318">
        <v>852.6</v>
      </c>
      <c r="K318" s="10">
        <f t="shared" si="47"/>
        <v>0.10469033428349328</v>
      </c>
      <c r="T318">
        <f t="shared" si="48"/>
        <v>4.2631525023357021E-2</v>
      </c>
      <c r="U318">
        <f t="shared" si="43"/>
        <v>6.7697283366717959E-2</v>
      </c>
      <c r="V318">
        <f t="shared" si="49"/>
        <v>-4.8659302509506753E-3</v>
      </c>
      <c r="W318">
        <f t="shared" si="50"/>
        <v>-1.2018024263369471E-2</v>
      </c>
      <c r="X318">
        <f t="shared" si="51"/>
        <v>9.0717882302982999E-2</v>
      </c>
    </row>
    <row r="319" spans="1:24">
      <c r="A319" s="1">
        <v>44592</v>
      </c>
      <c r="B319">
        <v>8617</v>
      </c>
      <c r="C319" s="10">
        <f t="shared" si="52"/>
        <v>-7.029269416916395E-3</v>
      </c>
      <c r="D319">
        <v>5185</v>
      </c>
      <c r="E319" s="10">
        <f t="shared" si="44"/>
        <v>5.989370400654126E-2</v>
      </c>
      <c r="F319">
        <v>577.20000000000005</v>
      </c>
      <c r="G319" s="10">
        <f t="shared" si="45"/>
        <v>4.9836304110585816E-2</v>
      </c>
      <c r="H319">
        <v>2767</v>
      </c>
      <c r="I319" s="10">
        <f t="shared" si="46"/>
        <v>-4.0901213171577133E-2</v>
      </c>
      <c r="J319">
        <v>720.8</v>
      </c>
      <c r="K319" s="10">
        <f t="shared" si="47"/>
        <v>-0.15458597231996252</v>
      </c>
      <c r="T319">
        <f t="shared" si="48"/>
        <v>-1.2971934823718912E-2</v>
      </c>
      <c r="U319">
        <f t="shared" si="43"/>
        <v>6.6879799168575865E-2</v>
      </c>
      <c r="V319">
        <f t="shared" si="49"/>
        <v>4.2051731028551691E-2</v>
      </c>
      <c r="W319">
        <f t="shared" si="50"/>
        <v>-5.8846713027694245E-2</v>
      </c>
      <c r="X319">
        <f t="shared" si="51"/>
        <v>-0.1685584243004728</v>
      </c>
    </row>
    <row r="320" spans="1:24">
      <c r="A320" s="1">
        <v>44620</v>
      </c>
      <c r="B320">
        <v>9059</v>
      </c>
      <c r="C320" s="10">
        <f t="shared" si="52"/>
        <v>5.1293953812231674E-2</v>
      </c>
      <c r="D320">
        <v>5791</v>
      </c>
      <c r="E320" s="10">
        <f t="shared" si="44"/>
        <v>0.11687560270009634</v>
      </c>
      <c r="F320">
        <v>719.6</v>
      </c>
      <c r="G320" s="10">
        <f t="shared" si="45"/>
        <v>0.24670824670824665</v>
      </c>
      <c r="H320">
        <v>2969</v>
      </c>
      <c r="I320" s="10">
        <f t="shared" si="46"/>
        <v>7.300325262016627E-2</v>
      </c>
      <c r="J320">
        <v>702.8</v>
      </c>
      <c r="K320" s="10">
        <f t="shared" si="47"/>
        <v>-2.4972253052164217E-2</v>
      </c>
      <c r="T320">
        <f t="shared" si="48"/>
        <v>4.5351288405429159E-2</v>
      </c>
      <c r="U320">
        <f t="shared" si="43"/>
        <v>0.12386169786213094</v>
      </c>
      <c r="V320">
        <f t="shared" si="49"/>
        <v>0.23892367362621253</v>
      </c>
      <c r="W320">
        <f t="shared" si="50"/>
        <v>5.5057752764049159E-2</v>
      </c>
      <c r="X320">
        <f t="shared" si="51"/>
        <v>-3.8944705032674491E-2</v>
      </c>
    </row>
    <row r="321" spans="1:24">
      <c r="A321" s="1">
        <v>44651</v>
      </c>
      <c r="B321">
        <v>10132</v>
      </c>
      <c r="C321" s="10">
        <f t="shared" si="52"/>
        <v>0.1184457445634175</v>
      </c>
      <c r="D321">
        <v>6081</v>
      </c>
      <c r="E321" s="10">
        <f t="shared" si="44"/>
        <v>5.0077706786392673E-2</v>
      </c>
      <c r="F321">
        <v>717.4</v>
      </c>
      <c r="G321" s="10">
        <f t="shared" si="45"/>
        <v>-3.0572540300167761E-3</v>
      </c>
      <c r="H321">
        <v>2968</v>
      </c>
      <c r="I321" s="10">
        <f t="shared" si="46"/>
        <v>-3.3681374200067449E-4</v>
      </c>
      <c r="J321">
        <v>701.2</v>
      </c>
      <c r="K321" s="10">
        <f t="shared" si="47"/>
        <v>-2.2766078542969526E-3</v>
      </c>
      <c r="T321">
        <f t="shared" si="48"/>
        <v>0.11250307915661498</v>
      </c>
      <c r="U321">
        <f t="shared" si="43"/>
        <v>5.7063801948427272E-2</v>
      </c>
      <c r="V321">
        <f t="shared" si="49"/>
        <v>-1.0841827112050902E-2</v>
      </c>
      <c r="W321">
        <f t="shared" si="50"/>
        <v>-1.8282313598117789E-2</v>
      </c>
      <c r="X321">
        <f t="shared" si="51"/>
        <v>-1.6249059834807227E-2</v>
      </c>
    </row>
    <row r="322" spans="1:24">
      <c r="A322" s="12">
        <v>44680</v>
      </c>
      <c r="B322">
        <v>10688</v>
      </c>
      <c r="C322" s="10">
        <f t="shared" si="52"/>
        <v>5.4875641531780595E-2</v>
      </c>
      <c r="D322">
        <v>5706</v>
      </c>
      <c r="E322" s="10">
        <f t="shared" si="44"/>
        <v>-6.1667488899851963E-2</v>
      </c>
      <c r="F322">
        <v>740</v>
      </c>
      <c r="G322" s="10">
        <f t="shared" si="45"/>
        <v>3.1502648452746085E-2</v>
      </c>
      <c r="H322">
        <v>3103</v>
      </c>
      <c r="I322" s="10">
        <f t="shared" si="46"/>
        <v>4.5485175202156336E-2</v>
      </c>
      <c r="J322">
        <v>737.4</v>
      </c>
      <c r="K322" s="10">
        <f t="shared" si="47"/>
        <v>5.1625784369651928E-2</v>
      </c>
      <c r="T322">
        <f t="shared" si="48"/>
        <v>4.893297612497808E-2</v>
      </c>
      <c r="U322">
        <f t="shared" si="43"/>
        <v>-5.4681393737817365E-2</v>
      </c>
      <c r="V322">
        <f t="shared" si="49"/>
        <v>2.3718075370711959E-2</v>
      </c>
      <c r="W322">
        <f t="shared" si="50"/>
        <v>2.7539675346039221E-2</v>
      </c>
      <c r="X322">
        <f t="shared" si="51"/>
        <v>3.7653332389141654E-2</v>
      </c>
    </row>
    <row r="323" spans="1:24">
      <c r="A323" s="1">
        <v>44712</v>
      </c>
      <c r="B323">
        <v>10454</v>
      </c>
      <c r="C323" s="10">
        <f t="shared" si="52"/>
        <v>-2.1893712574850288E-2</v>
      </c>
      <c r="D323">
        <v>5750</v>
      </c>
      <c r="E323" s="10">
        <f t="shared" si="44"/>
        <v>7.7111812127585999E-3</v>
      </c>
      <c r="F323">
        <v>756</v>
      </c>
      <c r="G323" s="10">
        <f t="shared" si="45"/>
        <v>2.1621621621621623E-2</v>
      </c>
      <c r="H323">
        <v>2767</v>
      </c>
      <c r="I323" s="10">
        <f t="shared" si="46"/>
        <v>-0.10828230744440859</v>
      </c>
      <c r="J323">
        <v>656.6</v>
      </c>
      <c r="K323" s="10">
        <f t="shared" si="47"/>
        <v>-0.10957417954976945</v>
      </c>
      <c r="T323">
        <f t="shared" si="48"/>
        <v>-2.7836377981652803E-2</v>
      </c>
      <c r="U323">
        <f t="shared" si="43"/>
        <v>1.46972763747932E-2</v>
      </c>
      <c r="V323">
        <f t="shared" si="49"/>
        <v>1.3837048539587497E-2</v>
      </c>
      <c r="W323">
        <f t="shared" si="50"/>
        <v>-0.12622780730052571</v>
      </c>
      <c r="X323">
        <f t="shared" si="51"/>
        <v>-0.12354663153027973</v>
      </c>
    </row>
    <row r="324" spans="1:24">
      <c r="A324" s="1">
        <v>44742</v>
      </c>
      <c r="B324">
        <v>10800</v>
      </c>
      <c r="C324" s="10">
        <f t="shared" si="52"/>
        <v>3.3097378993686588E-2</v>
      </c>
      <c r="D324">
        <v>4916.5</v>
      </c>
      <c r="E324" s="10">
        <f t="shared" si="44"/>
        <v>-0.14495652173913043</v>
      </c>
      <c r="F324">
        <v>830.2</v>
      </c>
      <c r="G324" s="10">
        <f t="shared" si="45"/>
        <v>9.8148148148148318E-2</v>
      </c>
      <c r="H324">
        <v>2719</v>
      </c>
      <c r="I324" s="10">
        <f t="shared" si="46"/>
        <v>-1.7347307553306823E-2</v>
      </c>
      <c r="J324">
        <v>634.79999999999995</v>
      </c>
      <c r="K324" s="10">
        <f t="shared" si="47"/>
        <v>-3.3201340237587695E-2</v>
      </c>
      <c r="T324">
        <f t="shared" si="48"/>
        <v>2.7154713586884073E-2</v>
      </c>
      <c r="U324">
        <f t="shared" si="43"/>
        <v>-0.13797042657709582</v>
      </c>
      <c r="V324">
        <f t="shared" si="49"/>
        <v>9.0363575066114185E-2</v>
      </c>
      <c r="W324">
        <f t="shared" si="50"/>
        <v>-3.5292807409423935E-2</v>
      </c>
      <c r="X324">
        <f t="shared" si="51"/>
        <v>-4.7173792218097969E-2</v>
      </c>
    </row>
    <row r="325" spans="1:24">
      <c r="A325" s="1">
        <v>44771</v>
      </c>
      <c r="B325">
        <v>10844</v>
      </c>
      <c r="C325" s="10">
        <f t="shared" si="52"/>
        <v>4.0740740740741188E-3</v>
      </c>
      <c r="D325">
        <v>4924.5</v>
      </c>
      <c r="E325" s="10">
        <f t="shared" si="44"/>
        <v>1.627173802501769E-3</v>
      </c>
      <c r="F325">
        <v>770</v>
      </c>
      <c r="G325" s="10">
        <f t="shared" si="45"/>
        <v>-7.2512647554806131E-2</v>
      </c>
      <c r="H325">
        <v>3071</v>
      </c>
      <c r="I325" s="10">
        <f t="shared" si="46"/>
        <v>0.12945936005884517</v>
      </c>
      <c r="J325">
        <v>704.4</v>
      </c>
      <c r="K325" s="10">
        <f t="shared" si="47"/>
        <v>0.10964083175803396</v>
      </c>
      <c r="T325">
        <f t="shared" si="48"/>
        <v>-1.868591332728398E-3</v>
      </c>
      <c r="U325">
        <f t="shared" ref="U325:U352" si="53">IFERROR(E325-$O$3,"N/A")</f>
        <v>8.6132689645363695E-3</v>
      </c>
      <c r="V325">
        <f t="shared" si="49"/>
        <v>-8.0297220636840264E-2</v>
      </c>
      <c r="W325">
        <f t="shared" si="50"/>
        <v>0.11151386020272806</v>
      </c>
      <c r="X325">
        <f t="shared" si="51"/>
        <v>9.5668379777523682E-2</v>
      </c>
    </row>
    <row r="326" spans="1:24">
      <c r="A326" s="1">
        <v>44804</v>
      </c>
      <c r="B326">
        <v>10644</v>
      </c>
      <c r="C326" s="10">
        <f t="shared" si="52"/>
        <v>-1.8443378827001089E-2</v>
      </c>
      <c r="D326">
        <v>4771</v>
      </c>
      <c r="E326" s="10">
        <f t="shared" si="44"/>
        <v>-3.1170677226114329E-2</v>
      </c>
      <c r="F326">
        <v>776.2</v>
      </c>
      <c r="G326" s="10">
        <f t="shared" si="45"/>
        <v>8.0519480519480879E-3</v>
      </c>
      <c r="H326">
        <v>2861</v>
      </c>
      <c r="I326" s="10">
        <f t="shared" si="46"/>
        <v>-6.8381634646694889E-2</v>
      </c>
      <c r="J326">
        <v>715.2</v>
      </c>
      <c r="K326" s="10">
        <f t="shared" si="47"/>
        <v>1.5332197614991605E-2</v>
      </c>
      <c r="T326">
        <f t="shared" si="48"/>
        <v>-2.4386044233803604E-2</v>
      </c>
      <c r="U326">
        <f t="shared" si="53"/>
        <v>-2.4184582064079731E-2</v>
      </c>
      <c r="V326">
        <f t="shared" si="49"/>
        <v>2.6737496991396156E-4</v>
      </c>
      <c r="W326">
        <f t="shared" si="50"/>
        <v>-8.6327134502812E-2</v>
      </c>
      <c r="X326">
        <f t="shared" si="51"/>
        <v>1.3597456344813311E-3</v>
      </c>
    </row>
    <row r="327" spans="1:24">
      <c r="A327" s="1">
        <v>44834</v>
      </c>
      <c r="B327">
        <v>9944</v>
      </c>
      <c r="C327" s="10">
        <f t="shared" si="52"/>
        <v>-6.5764750093949664E-2</v>
      </c>
      <c r="D327">
        <v>4896</v>
      </c>
      <c r="E327" s="10">
        <f t="shared" ref="E327:E352" si="54">IFERROR(D327/D326-1,"N/A")</f>
        <v>2.6199958080067143E-2</v>
      </c>
      <c r="F327">
        <v>789.8</v>
      </c>
      <c r="G327" s="10">
        <f t="shared" ref="G327:G352" si="55">IFERROR(F327/F326-1,"N/A")</f>
        <v>1.7521257407884461E-2</v>
      </c>
      <c r="H327">
        <v>2760</v>
      </c>
      <c r="I327" s="10">
        <f t="shared" ref="I327:I352" si="56">IFERROR(H327/H326-1,"N/A")</f>
        <v>-3.5302341838517992E-2</v>
      </c>
      <c r="J327">
        <v>697.2</v>
      </c>
      <c r="K327" s="10">
        <f t="shared" ref="K327:K352" si="57">IFERROR(J327/J326-1,"N/A")</f>
        <v>-2.5167785234899376E-2</v>
      </c>
      <c r="T327">
        <f t="shared" ref="T327:T352" si="58">IFERROR(C327-$N$3,"N/A")</f>
        <v>-7.1707415500752186E-2</v>
      </c>
      <c r="U327">
        <f t="shared" si="53"/>
        <v>3.3186053242101742E-2</v>
      </c>
      <c r="V327">
        <f t="shared" ref="V327:V352" si="59">IFERROR(G327-$P$3,"N/A")</f>
        <v>9.7366843258503352E-3</v>
      </c>
      <c r="W327">
        <f t="shared" ref="W327:W352" si="60">IFERROR(I327-$Q$3,"N/A")</f>
        <v>-5.3247841694635104E-2</v>
      </c>
      <c r="X327">
        <f t="shared" ref="X327:X352" si="61">IFERROR(K327-$R$3,"N/A")</f>
        <v>-3.914023721540965E-2</v>
      </c>
    </row>
    <row r="328" spans="1:24">
      <c r="A328" s="12">
        <v>44865</v>
      </c>
      <c r="B328">
        <v>10254</v>
      </c>
      <c r="C328" s="10">
        <f t="shared" ref="C328:C352" si="62">IFERROR(B328/B327-1,"N/A")</f>
        <v>3.117457763475473E-2</v>
      </c>
      <c r="D328">
        <v>4537</v>
      </c>
      <c r="E328" s="10">
        <f t="shared" si="54"/>
        <v>-7.3325163398692772E-2</v>
      </c>
      <c r="F328">
        <v>814.4</v>
      </c>
      <c r="G328" s="10">
        <f t="shared" si="55"/>
        <v>3.114712585464674E-2</v>
      </c>
      <c r="H328">
        <v>2841</v>
      </c>
      <c r="I328" s="10">
        <f t="shared" si="56"/>
        <v>2.934782608695663E-2</v>
      </c>
      <c r="J328">
        <v>726.8</v>
      </c>
      <c r="K328" s="10">
        <f t="shared" si="57"/>
        <v>4.2455536431439844E-2</v>
      </c>
      <c r="T328">
        <f t="shared" si="58"/>
        <v>2.5231912227952215E-2</v>
      </c>
      <c r="U328">
        <f t="shared" si="53"/>
        <v>-6.6339068236658166E-2</v>
      </c>
      <c r="V328">
        <f t="shared" si="59"/>
        <v>2.3362552772612614E-2</v>
      </c>
      <c r="W328">
        <f t="shared" si="60"/>
        <v>1.1402326230839515E-2</v>
      </c>
      <c r="X328">
        <f t="shared" si="61"/>
        <v>2.848308445092957E-2</v>
      </c>
    </row>
    <row r="329" spans="1:24">
      <c r="A329" s="1">
        <v>44895</v>
      </c>
      <c r="B329">
        <v>11166</v>
      </c>
      <c r="C329" s="10">
        <f t="shared" si="62"/>
        <v>8.8940901111761228E-2</v>
      </c>
      <c r="D329">
        <v>5585</v>
      </c>
      <c r="E329" s="10">
        <f t="shared" si="54"/>
        <v>0.23098964073176109</v>
      </c>
      <c r="F329">
        <v>822.6</v>
      </c>
      <c r="G329" s="10">
        <f t="shared" si="55"/>
        <v>1.0068762278978349E-2</v>
      </c>
      <c r="H329">
        <v>3048</v>
      </c>
      <c r="I329" s="10">
        <f t="shared" si="56"/>
        <v>7.2861668426610349E-2</v>
      </c>
      <c r="J329">
        <v>796.6</v>
      </c>
      <c r="K329" s="10">
        <f t="shared" si="57"/>
        <v>9.6037424325811971E-2</v>
      </c>
      <c r="T329">
        <f t="shared" si="58"/>
        <v>8.2998235704958706E-2</v>
      </c>
      <c r="U329">
        <f t="shared" si="53"/>
        <v>0.2379757358937957</v>
      </c>
      <c r="V329">
        <f t="shared" si="59"/>
        <v>2.2841891969442229E-3</v>
      </c>
      <c r="W329">
        <f t="shared" si="60"/>
        <v>5.4916168570493237E-2</v>
      </c>
      <c r="X329">
        <f t="shared" si="61"/>
        <v>8.206497234530169E-2</v>
      </c>
    </row>
    <row r="330" spans="1:24">
      <c r="A330" s="1">
        <v>44925</v>
      </c>
      <c r="B330">
        <v>11218</v>
      </c>
      <c r="C330" s="10">
        <f t="shared" si="62"/>
        <v>4.6569944474297298E-3</v>
      </c>
      <c r="D330">
        <v>5798</v>
      </c>
      <c r="E330" s="10">
        <f t="shared" si="54"/>
        <v>3.8137869292748539E-2</v>
      </c>
      <c r="F330">
        <v>856</v>
      </c>
      <c r="G330" s="10">
        <f t="shared" si="55"/>
        <v>4.0602966204716706E-2</v>
      </c>
      <c r="H330">
        <v>2759</v>
      </c>
      <c r="I330" s="10">
        <f t="shared" si="56"/>
        <v>-9.4816272965879245E-2</v>
      </c>
      <c r="J330">
        <v>745.6</v>
      </c>
      <c r="K330" s="10">
        <f t="shared" si="57"/>
        <v>-6.4022093899071097E-2</v>
      </c>
      <c r="T330">
        <f t="shared" si="58"/>
        <v>-1.285670959372787E-3</v>
      </c>
      <c r="U330">
        <f t="shared" si="53"/>
        <v>4.5123964454783137E-2</v>
      </c>
      <c r="V330">
        <f t="shared" si="59"/>
        <v>3.2818393122682581E-2</v>
      </c>
      <c r="W330">
        <f t="shared" si="60"/>
        <v>-0.11276177282199636</v>
      </c>
      <c r="X330">
        <f t="shared" si="61"/>
        <v>-7.7994545879581378E-2</v>
      </c>
    </row>
    <row r="331" spans="1:24">
      <c r="A331" s="1">
        <v>44957</v>
      </c>
      <c r="B331">
        <v>10590</v>
      </c>
      <c r="C331" s="10">
        <f t="shared" si="62"/>
        <v>-5.5981458370475967E-2</v>
      </c>
      <c r="D331">
        <v>6319</v>
      </c>
      <c r="E331" s="10">
        <f t="shared" si="54"/>
        <v>8.985857192135227E-2</v>
      </c>
      <c r="F331">
        <v>856.8</v>
      </c>
      <c r="G331" s="10">
        <f t="shared" si="55"/>
        <v>9.3457943925234765E-4</v>
      </c>
      <c r="H331">
        <v>2970</v>
      </c>
      <c r="I331" s="10">
        <f t="shared" si="56"/>
        <v>7.6476984414642901E-2</v>
      </c>
      <c r="J331">
        <v>776.8</v>
      </c>
      <c r="K331" s="10">
        <f t="shared" si="57"/>
        <v>4.1845493562231661E-2</v>
      </c>
      <c r="T331">
        <f t="shared" si="58"/>
        <v>-6.1924123777278482E-2</v>
      </c>
      <c r="U331">
        <f t="shared" si="53"/>
        <v>9.6844667083386876E-2</v>
      </c>
      <c r="V331">
        <f t="shared" si="59"/>
        <v>-6.8499936427817787E-3</v>
      </c>
      <c r="W331">
        <f t="shared" si="60"/>
        <v>5.853148455852579E-2</v>
      </c>
      <c r="X331">
        <f t="shared" si="61"/>
        <v>2.7873041581721388E-2</v>
      </c>
    </row>
    <row r="332" spans="1:24">
      <c r="A332" s="1">
        <v>44985</v>
      </c>
      <c r="B332">
        <v>10880</v>
      </c>
      <c r="C332" s="10">
        <f t="shared" si="62"/>
        <v>2.738432483474984E-2</v>
      </c>
      <c r="D332">
        <v>5712</v>
      </c>
      <c r="E332" s="10">
        <f t="shared" si="54"/>
        <v>-9.6059503085931364E-2</v>
      </c>
      <c r="F332">
        <v>898</v>
      </c>
      <c r="G332" s="10">
        <f t="shared" si="55"/>
        <v>4.8085901027077549E-2</v>
      </c>
      <c r="H332">
        <v>2964</v>
      </c>
      <c r="I332" s="10">
        <f t="shared" si="56"/>
        <v>-2.0202020202020332E-3</v>
      </c>
      <c r="J332">
        <v>748.6</v>
      </c>
      <c r="K332" s="10">
        <f t="shared" si="57"/>
        <v>-3.6302780638516885E-2</v>
      </c>
      <c r="T332">
        <f t="shared" si="58"/>
        <v>2.1441659427947325E-2</v>
      </c>
      <c r="U332">
        <f t="shared" si="53"/>
        <v>-8.9073407923896758E-2</v>
      </c>
      <c r="V332">
        <f t="shared" si="59"/>
        <v>4.0301327945043423E-2</v>
      </c>
      <c r="W332">
        <f t="shared" si="60"/>
        <v>-1.9965701876319148E-2</v>
      </c>
      <c r="X332">
        <f t="shared" si="61"/>
        <v>-5.0275232619027159E-2</v>
      </c>
    </row>
    <row r="333" spans="1:24">
      <c r="A333" s="1">
        <v>45016</v>
      </c>
      <c r="B333">
        <v>11232</v>
      </c>
      <c r="C333" s="10">
        <f t="shared" si="62"/>
        <v>3.2352941176470695E-2</v>
      </c>
      <c r="D333">
        <v>5478</v>
      </c>
      <c r="E333" s="10">
        <f t="shared" si="54"/>
        <v>-4.0966386554621814E-2</v>
      </c>
      <c r="F333">
        <v>982.6</v>
      </c>
      <c r="G333" s="10">
        <f t="shared" si="55"/>
        <v>9.4209354120267319E-2</v>
      </c>
      <c r="H333">
        <v>3057</v>
      </c>
      <c r="I333" s="10">
        <f t="shared" si="56"/>
        <v>3.1376518218623417E-2</v>
      </c>
      <c r="J333">
        <v>775</v>
      </c>
      <c r="K333" s="10">
        <f t="shared" si="57"/>
        <v>3.5265829548490446E-2</v>
      </c>
      <c r="T333">
        <f t="shared" si="58"/>
        <v>2.641027576966818E-2</v>
      </c>
      <c r="U333">
        <f t="shared" si="53"/>
        <v>-3.3980291392587215E-2</v>
      </c>
      <c r="V333">
        <f t="shared" si="59"/>
        <v>8.6424781038233187E-2</v>
      </c>
      <c r="W333">
        <f t="shared" si="60"/>
        <v>1.3431018362506302E-2</v>
      </c>
      <c r="X333">
        <f t="shared" si="61"/>
        <v>2.1293377567980172E-2</v>
      </c>
    </row>
    <row r="334" spans="1:24">
      <c r="A334" s="12">
        <v>45044</v>
      </c>
      <c r="B334">
        <v>11746</v>
      </c>
      <c r="C334" s="10">
        <f t="shared" si="62"/>
        <v>4.5762108262108248E-2</v>
      </c>
      <c r="D334">
        <v>5049</v>
      </c>
      <c r="E334" s="10">
        <f t="shared" si="54"/>
        <v>-7.8313253012048167E-2</v>
      </c>
      <c r="F334">
        <v>1014</v>
      </c>
      <c r="G334" s="10">
        <f t="shared" si="55"/>
        <v>3.1956035009159445E-2</v>
      </c>
      <c r="H334">
        <v>3164</v>
      </c>
      <c r="I334" s="10">
        <f t="shared" si="56"/>
        <v>3.500163559044811E-2</v>
      </c>
      <c r="J334">
        <v>818.6</v>
      </c>
      <c r="K334" s="10">
        <f t="shared" si="57"/>
        <v>5.6258064516129025E-2</v>
      </c>
      <c r="T334">
        <f t="shared" si="58"/>
        <v>3.9819442855305733E-2</v>
      </c>
      <c r="U334">
        <f t="shared" si="53"/>
        <v>-7.1327157850013562E-2</v>
      </c>
      <c r="V334">
        <f t="shared" si="59"/>
        <v>2.4171461927125319E-2</v>
      </c>
      <c r="W334">
        <f t="shared" si="60"/>
        <v>1.7056135734330995E-2</v>
      </c>
      <c r="X334">
        <f t="shared" si="61"/>
        <v>4.2285612535618751E-2</v>
      </c>
    </row>
    <row r="335" spans="1:24">
      <c r="A335" s="1">
        <v>45077</v>
      </c>
      <c r="B335">
        <v>11660</v>
      </c>
      <c r="C335" s="10">
        <f t="shared" si="62"/>
        <v>-7.3216414098415949E-3</v>
      </c>
      <c r="D335">
        <v>4782</v>
      </c>
      <c r="E335" s="10">
        <f t="shared" si="54"/>
        <v>-5.2881758764111719E-2</v>
      </c>
      <c r="F335">
        <v>928.2</v>
      </c>
      <c r="G335" s="10">
        <f t="shared" si="55"/>
        <v>-8.4615384615384537E-2</v>
      </c>
      <c r="H335">
        <v>3144</v>
      </c>
      <c r="I335" s="10">
        <f t="shared" si="56"/>
        <v>-6.321112515802807E-3</v>
      </c>
      <c r="J335">
        <v>871</v>
      </c>
      <c r="K335" s="10">
        <f t="shared" si="57"/>
        <v>6.4011727339359892E-2</v>
      </c>
      <c r="T335">
        <f t="shared" si="58"/>
        <v>-1.3264306816644112E-2</v>
      </c>
      <c r="U335">
        <f t="shared" si="53"/>
        <v>-4.5895663602077121E-2</v>
      </c>
      <c r="V335">
        <f t="shared" si="59"/>
        <v>-9.2399957697418669E-2</v>
      </c>
      <c r="W335">
        <f t="shared" si="60"/>
        <v>-2.4266612371919922E-2</v>
      </c>
      <c r="X335">
        <f t="shared" si="61"/>
        <v>5.0039275358849618E-2</v>
      </c>
    </row>
    <row r="336" spans="1:24">
      <c r="A336" s="1">
        <v>45107</v>
      </c>
      <c r="B336">
        <v>11276</v>
      </c>
      <c r="C336" s="10">
        <f t="shared" si="62"/>
        <v>-3.2933104631217791E-2</v>
      </c>
      <c r="D336">
        <v>4985.5</v>
      </c>
      <c r="E336" s="10">
        <f t="shared" si="54"/>
        <v>4.2555416143872815E-2</v>
      </c>
      <c r="F336">
        <v>927</v>
      </c>
      <c r="G336" s="10">
        <f t="shared" si="55"/>
        <v>-1.2928248222365823E-3</v>
      </c>
      <c r="H336">
        <v>2999</v>
      </c>
      <c r="I336" s="10">
        <f t="shared" si="56"/>
        <v>-4.6119592875318083E-2</v>
      </c>
      <c r="J336">
        <v>924.8</v>
      </c>
      <c r="K336" s="10">
        <f t="shared" si="57"/>
        <v>6.1768082663604895E-2</v>
      </c>
      <c r="T336">
        <f t="shared" si="58"/>
        <v>-3.8875770038020306E-2</v>
      </c>
      <c r="U336">
        <f t="shared" si="53"/>
        <v>4.9541511305907414E-2</v>
      </c>
      <c r="V336">
        <f t="shared" si="59"/>
        <v>-9.0773979042707079E-3</v>
      </c>
      <c r="W336">
        <f t="shared" si="60"/>
        <v>-6.4065092731435194E-2</v>
      </c>
      <c r="X336">
        <f t="shared" si="61"/>
        <v>4.7795630683094621E-2</v>
      </c>
    </row>
    <row r="337" spans="1:24">
      <c r="A337" s="1">
        <v>45138</v>
      </c>
      <c r="B337">
        <v>11186</v>
      </c>
      <c r="C337" s="10">
        <f t="shared" si="62"/>
        <v>-7.9815537424618999E-3</v>
      </c>
      <c r="D337">
        <v>5150</v>
      </c>
      <c r="E337" s="10">
        <f t="shared" si="54"/>
        <v>3.2995687493731829E-2</v>
      </c>
      <c r="F337">
        <v>931.4</v>
      </c>
      <c r="G337" s="10">
        <f t="shared" si="55"/>
        <v>4.746494066882434E-3</v>
      </c>
      <c r="H337">
        <v>2888</v>
      </c>
      <c r="I337" s="10">
        <f t="shared" si="56"/>
        <v>-3.7012337445815224E-2</v>
      </c>
      <c r="J337">
        <v>936.6</v>
      </c>
      <c r="K337" s="10">
        <f t="shared" si="57"/>
        <v>1.2759515570934354E-2</v>
      </c>
      <c r="T337">
        <f t="shared" si="58"/>
        <v>-1.3924219149264417E-2</v>
      </c>
      <c r="U337">
        <f t="shared" si="53"/>
        <v>3.9981782655766428E-2</v>
      </c>
      <c r="V337">
        <f t="shared" si="59"/>
        <v>-3.0380790151516924E-3</v>
      </c>
      <c r="W337">
        <f t="shared" si="60"/>
        <v>-5.4957837301932336E-2</v>
      </c>
      <c r="X337">
        <f t="shared" si="61"/>
        <v>-1.2129364095759196E-3</v>
      </c>
    </row>
    <row r="338" spans="1:24">
      <c r="A338" s="1">
        <v>45169</v>
      </c>
      <c r="B338">
        <v>10662</v>
      </c>
      <c r="C338" s="10">
        <f t="shared" si="62"/>
        <v>-4.6844269622742685E-2</v>
      </c>
      <c r="D338">
        <v>4872.5</v>
      </c>
      <c r="E338" s="10">
        <f t="shared" si="54"/>
        <v>-5.3883495145631066E-2</v>
      </c>
      <c r="F338">
        <v>1007.5</v>
      </c>
      <c r="G338" s="10">
        <f t="shared" si="55"/>
        <v>8.1704960274855187E-2</v>
      </c>
      <c r="H338">
        <v>2830</v>
      </c>
      <c r="I338" s="10">
        <f t="shared" si="56"/>
        <v>-2.0083102493074767E-2</v>
      </c>
      <c r="J338">
        <v>971</v>
      </c>
      <c r="K338" s="10">
        <f t="shared" si="57"/>
        <v>3.6728592782404368E-2</v>
      </c>
      <c r="T338">
        <f t="shared" si="58"/>
        <v>-5.27869350295452E-2</v>
      </c>
      <c r="U338">
        <f t="shared" si="53"/>
        <v>-4.6897399983596467E-2</v>
      </c>
      <c r="V338">
        <f t="shared" si="59"/>
        <v>7.3920387192821055E-2</v>
      </c>
      <c r="W338">
        <f t="shared" si="60"/>
        <v>-3.8028602349191878E-2</v>
      </c>
      <c r="X338">
        <f t="shared" si="61"/>
        <v>2.2756140801894094E-2</v>
      </c>
    </row>
    <row r="339" spans="1:24">
      <c r="A339" s="1">
        <v>45198</v>
      </c>
      <c r="B339">
        <v>11102</v>
      </c>
      <c r="C339" s="10">
        <f t="shared" si="62"/>
        <v>4.1268054773963669E-2</v>
      </c>
      <c r="D339">
        <v>5174</v>
      </c>
      <c r="E339" s="10">
        <f t="shared" si="54"/>
        <v>6.1877886095433654E-2</v>
      </c>
      <c r="F339">
        <v>997.8</v>
      </c>
      <c r="G339" s="10">
        <f t="shared" si="55"/>
        <v>-9.627791563275534E-3</v>
      </c>
      <c r="H339">
        <v>2926</v>
      </c>
      <c r="I339" s="10">
        <f t="shared" si="56"/>
        <v>3.3922261484099048E-2</v>
      </c>
      <c r="J339">
        <v>989</v>
      </c>
      <c r="K339" s="10">
        <f t="shared" si="57"/>
        <v>1.8537590113285374E-2</v>
      </c>
      <c r="T339">
        <f t="shared" si="58"/>
        <v>3.5325389367161154E-2</v>
      </c>
      <c r="U339">
        <f t="shared" si="53"/>
        <v>6.886398125746826E-2</v>
      </c>
      <c r="V339">
        <f t="shared" si="59"/>
        <v>-1.7412364645309659E-2</v>
      </c>
      <c r="W339">
        <f t="shared" si="60"/>
        <v>1.5976761627981933E-2</v>
      </c>
      <c r="X339">
        <f t="shared" si="61"/>
        <v>4.5651381327750998E-3</v>
      </c>
    </row>
    <row r="340" spans="1:24">
      <c r="A340" s="12">
        <v>45230</v>
      </c>
      <c r="B340">
        <v>10250</v>
      </c>
      <c r="C340" s="10">
        <f t="shared" si="62"/>
        <v>-7.6742929201945587E-2</v>
      </c>
      <c r="D340">
        <v>5255</v>
      </c>
      <c r="E340" s="10">
        <f t="shared" si="54"/>
        <v>1.5655199072284409E-2</v>
      </c>
      <c r="F340">
        <v>1104</v>
      </c>
      <c r="G340" s="10">
        <f t="shared" si="55"/>
        <v>0.10643415514131083</v>
      </c>
      <c r="H340">
        <v>2932</v>
      </c>
      <c r="I340" s="10">
        <f t="shared" si="56"/>
        <v>2.0505809979494138E-3</v>
      </c>
      <c r="J340">
        <v>970.6</v>
      </c>
      <c r="K340" s="10">
        <f t="shared" si="57"/>
        <v>-1.8604651162790642E-2</v>
      </c>
      <c r="T340">
        <f t="shared" si="58"/>
        <v>-8.2685594608748109E-2</v>
      </c>
      <c r="U340">
        <f t="shared" si="53"/>
        <v>2.2641294234319008E-2</v>
      </c>
      <c r="V340">
        <f t="shared" si="59"/>
        <v>9.8649582059276694E-2</v>
      </c>
      <c r="W340">
        <f t="shared" si="60"/>
        <v>-1.5894918858167701E-2</v>
      </c>
      <c r="X340">
        <f t="shared" si="61"/>
        <v>-3.2577103143300916E-2</v>
      </c>
    </row>
    <row r="341" spans="1:24">
      <c r="A341" s="1">
        <v>45260</v>
      </c>
      <c r="B341">
        <v>10126</v>
      </c>
      <c r="C341" s="10">
        <f t="shared" si="62"/>
        <v>-1.2097560975609767E-2</v>
      </c>
      <c r="D341">
        <v>5399</v>
      </c>
      <c r="E341" s="10">
        <f t="shared" si="54"/>
        <v>2.7402473834443386E-2</v>
      </c>
      <c r="F341">
        <v>1050</v>
      </c>
      <c r="G341" s="10">
        <f t="shared" si="55"/>
        <v>-4.8913043478260865E-2</v>
      </c>
      <c r="H341">
        <v>3002</v>
      </c>
      <c r="I341" s="10">
        <f t="shared" si="56"/>
        <v>2.3874488403820004E-2</v>
      </c>
      <c r="J341">
        <v>1130.5</v>
      </c>
      <c r="K341" s="10">
        <f t="shared" si="57"/>
        <v>0.1647434576550586</v>
      </c>
      <c r="T341">
        <f t="shared" si="58"/>
        <v>-1.8040226382412282E-2</v>
      </c>
      <c r="U341">
        <f t="shared" si="53"/>
        <v>3.4388568996477985E-2</v>
      </c>
      <c r="V341">
        <f t="shared" si="59"/>
        <v>-5.669761656029499E-2</v>
      </c>
      <c r="W341">
        <f t="shared" si="60"/>
        <v>5.9289885477028896E-3</v>
      </c>
      <c r="X341">
        <f t="shared" si="61"/>
        <v>0.15077100567454832</v>
      </c>
    </row>
    <row r="342" spans="1:24">
      <c r="A342" s="1">
        <v>45289</v>
      </c>
      <c r="B342">
        <v>10600</v>
      </c>
      <c r="C342" s="10">
        <f t="shared" si="62"/>
        <v>4.6810191586016181E-2</v>
      </c>
      <c r="D342">
        <v>5842</v>
      </c>
      <c r="E342" s="10">
        <f t="shared" si="54"/>
        <v>8.205223189479538E-2</v>
      </c>
      <c r="F342">
        <v>1110.5</v>
      </c>
      <c r="G342" s="10">
        <f t="shared" si="55"/>
        <v>5.7619047619047681E-2</v>
      </c>
      <c r="H342">
        <v>3190</v>
      </c>
      <c r="I342" s="10">
        <f t="shared" si="56"/>
        <v>6.2624916722185286E-2</v>
      </c>
      <c r="J342">
        <v>1172.5</v>
      </c>
      <c r="K342" s="10">
        <f t="shared" si="57"/>
        <v>3.7151702786377694E-2</v>
      </c>
      <c r="T342">
        <f t="shared" si="58"/>
        <v>4.0867526179213666E-2</v>
      </c>
      <c r="U342">
        <f t="shared" si="53"/>
        <v>8.9038327056829986E-2</v>
      </c>
      <c r="V342">
        <f t="shared" si="59"/>
        <v>4.9834474537013555E-2</v>
      </c>
      <c r="W342">
        <f t="shared" si="60"/>
        <v>4.4679416866068175E-2</v>
      </c>
      <c r="X342">
        <f t="shared" si="61"/>
        <v>2.317925080586742E-2</v>
      </c>
    </row>
    <row r="343" spans="1:24">
      <c r="A343" s="1">
        <v>45322</v>
      </c>
      <c r="B343">
        <v>10500</v>
      </c>
      <c r="C343" s="10">
        <f t="shared" si="62"/>
        <v>-9.4339622641509413E-3</v>
      </c>
      <c r="D343">
        <v>5503</v>
      </c>
      <c r="E343" s="10">
        <f t="shared" si="54"/>
        <v>-5.8028072577884338E-2</v>
      </c>
      <c r="F343">
        <v>1177</v>
      </c>
      <c r="G343" s="10">
        <f t="shared" si="55"/>
        <v>5.9882935614588018E-2</v>
      </c>
      <c r="H343">
        <v>3215</v>
      </c>
      <c r="I343" s="10">
        <f t="shared" si="56"/>
        <v>7.8369905956112706E-3</v>
      </c>
      <c r="J343">
        <v>1178</v>
      </c>
      <c r="K343" s="10">
        <f t="shared" si="57"/>
        <v>4.6908315565032943E-3</v>
      </c>
      <c r="T343">
        <f t="shared" si="58"/>
        <v>-1.5376627670953458E-2</v>
      </c>
      <c r="U343">
        <f t="shared" si="53"/>
        <v>-5.1041977415849739E-2</v>
      </c>
      <c r="V343">
        <f t="shared" si="59"/>
        <v>5.2098362532553892E-2</v>
      </c>
      <c r="W343">
        <f t="shared" si="60"/>
        <v>-1.0108509260505844E-2</v>
      </c>
      <c r="X343">
        <f t="shared" si="61"/>
        <v>-9.2816204240069797E-3</v>
      </c>
    </row>
    <row r="344" spans="1:24">
      <c r="A344" s="1">
        <v>45351</v>
      </c>
      <c r="B344">
        <v>9983</v>
      </c>
      <c r="C344" s="10">
        <f t="shared" si="62"/>
        <v>-4.9238095238095192E-2</v>
      </c>
      <c r="D344">
        <v>5079</v>
      </c>
      <c r="E344" s="10">
        <f t="shared" si="54"/>
        <v>-7.7048882427766641E-2</v>
      </c>
      <c r="F344">
        <v>1242</v>
      </c>
      <c r="G344" s="10">
        <f t="shared" si="55"/>
        <v>5.5225148683092584E-2</v>
      </c>
      <c r="H344">
        <v>3153</v>
      </c>
      <c r="I344" s="10">
        <f t="shared" si="56"/>
        <v>-1.9284603421461877E-2</v>
      </c>
      <c r="J344">
        <v>1244.5</v>
      </c>
      <c r="K344" s="10">
        <f t="shared" si="57"/>
        <v>5.6451612903225756E-2</v>
      </c>
      <c r="T344">
        <f t="shared" si="58"/>
        <v>-5.5180760644897707E-2</v>
      </c>
      <c r="U344">
        <f t="shared" si="53"/>
        <v>-7.0062787265732035E-2</v>
      </c>
      <c r="V344">
        <f t="shared" si="59"/>
        <v>4.7440575601058459E-2</v>
      </c>
      <c r="W344">
        <f t="shared" si="60"/>
        <v>-3.7230103277578988E-2</v>
      </c>
      <c r="X344">
        <f t="shared" si="61"/>
        <v>4.2479160922715482E-2</v>
      </c>
    </row>
    <row r="345" spans="1:24">
      <c r="A345" s="1">
        <v>45380</v>
      </c>
      <c r="B345">
        <v>10678</v>
      </c>
      <c r="C345" s="10">
        <f t="shared" si="62"/>
        <v>6.9618351197034967E-2</v>
      </c>
      <c r="D345">
        <v>5017</v>
      </c>
      <c r="E345" s="10">
        <f t="shared" si="54"/>
        <v>-1.2207127387280914E-2</v>
      </c>
      <c r="F345">
        <v>1349.5</v>
      </c>
      <c r="G345" s="10">
        <f t="shared" si="55"/>
        <v>8.6553945249597364E-2</v>
      </c>
      <c r="H345">
        <v>3048</v>
      </c>
      <c r="I345" s="10">
        <f t="shared" si="56"/>
        <v>-3.3301617507136005E-2</v>
      </c>
      <c r="J345">
        <v>1265.5</v>
      </c>
      <c r="K345" s="10">
        <f t="shared" si="57"/>
        <v>1.6874246685415928E-2</v>
      </c>
      <c r="T345">
        <f t="shared" si="58"/>
        <v>6.3675685790232445E-2</v>
      </c>
      <c r="U345">
        <f t="shared" si="53"/>
        <v>-5.2210322252463134E-3</v>
      </c>
      <c r="V345">
        <f t="shared" si="59"/>
        <v>7.8769372167563231E-2</v>
      </c>
      <c r="W345">
        <f t="shared" si="60"/>
        <v>-5.1247117363253117E-2</v>
      </c>
      <c r="X345">
        <f t="shared" si="61"/>
        <v>2.9017947049056539E-3</v>
      </c>
    </row>
    <row r="346" spans="1:24">
      <c r="A346" s="12">
        <v>45412</v>
      </c>
      <c r="B346">
        <v>12062</v>
      </c>
      <c r="C346" s="10">
        <f t="shared" si="62"/>
        <v>0.12961228694512084</v>
      </c>
      <c r="D346">
        <v>5472</v>
      </c>
      <c r="E346" s="10">
        <f t="shared" si="54"/>
        <v>9.0691648395455404E-2</v>
      </c>
      <c r="F346">
        <v>1333</v>
      </c>
      <c r="G346" s="10">
        <f t="shared" si="55"/>
        <v>-1.2226750648388296E-2</v>
      </c>
      <c r="H346">
        <v>3074</v>
      </c>
      <c r="I346" s="10">
        <f t="shared" si="56"/>
        <v>8.5301837270341796E-3</v>
      </c>
      <c r="J346">
        <v>1166</v>
      </c>
      <c r="K346" s="10">
        <f t="shared" si="57"/>
        <v>-7.8625049387593848E-2</v>
      </c>
      <c r="T346">
        <f t="shared" si="58"/>
        <v>0.12366962153831831</v>
      </c>
      <c r="U346">
        <f t="shared" si="53"/>
        <v>9.767774355749001E-2</v>
      </c>
      <c r="V346">
        <f t="shared" si="59"/>
        <v>-2.0011323730422421E-2</v>
      </c>
      <c r="W346">
        <f t="shared" si="60"/>
        <v>-9.4153161290829353E-3</v>
      </c>
      <c r="X346">
        <f t="shared" si="61"/>
        <v>-9.2597501368104129E-2</v>
      </c>
    </row>
    <row r="347" spans="1:24">
      <c r="A347" s="1">
        <v>45443</v>
      </c>
      <c r="B347">
        <v>12190</v>
      </c>
      <c r="C347" s="10">
        <f t="shared" si="62"/>
        <v>1.0611838832697673E-2</v>
      </c>
      <c r="D347">
        <v>5476</v>
      </c>
      <c r="E347" s="10">
        <f t="shared" si="54"/>
        <v>7.309941520468044E-4</v>
      </c>
      <c r="F347">
        <v>1392</v>
      </c>
      <c r="G347" s="10">
        <f t="shared" si="55"/>
        <v>4.4261065266316679E-2</v>
      </c>
      <c r="H347">
        <v>2936</v>
      </c>
      <c r="I347" s="10">
        <f t="shared" si="56"/>
        <v>-4.4892648015614878E-2</v>
      </c>
      <c r="J347">
        <v>1022.5</v>
      </c>
      <c r="K347" s="10">
        <f t="shared" si="57"/>
        <v>-0.12307032590051459</v>
      </c>
      <c r="T347">
        <f t="shared" si="58"/>
        <v>4.6691734258951564E-3</v>
      </c>
      <c r="U347">
        <f t="shared" si="53"/>
        <v>7.7170893140814049E-3</v>
      </c>
      <c r="V347">
        <f t="shared" si="59"/>
        <v>3.6476492184282554E-2</v>
      </c>
      <c r="W347">
        <f t="shared" si="60"/>
        <v>-6.2838147871731989E-2</v>
      </c>
      <c r="X347">
        <f t="shared" si="61"/>
        <v>-0.13704277788102487</v>
      </c>
    </row>
    <row r="348" spans="1:24">
      <c r="A348" s="1">
        <v>45471</v>
      </c>
      <c r="B348">
        <v>12356</v>
      </c>
      <c r="C348" s="10">
        <f t="shared" si="62"/>
        <v>1.361771944216561E-2</v>
      </c>
      <c r="D348">
        <v>5201</v>
      </c>
      <c r="E348" s="10">
        <f t="shared" si="54"/>
        <v>-5.0219138056975865E-2</v>
      </c>
      <c r="F348">
        <v>1320</v>
      </c>
      <c r="G348" s="10">
        <f t="shared" si="55"/>
        <v>-5.1724137931034475E-2</v>
      </c>
      <c r="H348">
        <v>3010</v>
      </c>
      <c r="I348" s="10">
        <f t="shared" si="56"/>
        <v>2.5204359673024479E-2</v>
      </c>
      <c r="J348">
        <v>1088.5</v>
      </c>
      <c r="K348" s="10">
        <f t="shared" si="57"/>
        <v>6.454767726161359E-2</v>
      </c>
      <c r="T348">
        <f t="shared" si="58"/>
        <v>7.6750540353630933E-3</v>
      </c>
      <c r="U348">
        <f t="shared" si="53"/>
        <v>-4.3233042894941266E-2</v>
      </c>
      <c r="V348">
        <f t="shared" si="59"/>
        <v>-5.9508711013068601E-2</v>
      </c>
      <c r="W348">
        <f t="shared" si="60"/>
        <v>7.2588598169073641E-3</v>
      </c>
      <c r="X348">
        <f t="shared" si="61"/>
        <v>5.0575225281103316E-2</v>
      </c>
    </row>
    <row r="349" spans="1:24">
      <c r="A349" s="1">
        <v>45504</v>
      </c>
      <c r="B349">
        <v>12368</v>
      </c>
      <c r="C349" s="10">
        <f t="shared" si="62"/>
        <v>9.711880867595557E-4</v>
      </c>
      <c r="D349">
        <v>5026</v>
      </c>
      <c r="E349" s="10">
        <f t="shared" si="54"/>
        <v>-3.3647375504710642E-2</v>
      </c>
      <c r="F349">
        <v>1297</v>
      </c>
      <c r="G349" s="10">
        <f t="shared" si="55"/>
        <v>-1.7424242424242453E-2</v>
      </c>
      <c r="H349">
        <v>3258</v>
      </c>
      <c r="I349" s="10">
        <f t="shared" si="56"/>
        <v>8.2392026578073096E-2</v>
      </c>
      <c r="J349">
        <v>1086</v>
      </c>
      <c r="K349" s="10">
        <f t="shared" si="57"/>
        <v>-2.2967386311437687E-3</v>
      </c>
      <c r="T349">
        <f t="shared" si="58"/>
        <v>-4.9714773200429611E-3</v>
      </c>
      <c r="U349">
        <f t="shared" si="53"/>
        <v>-2.6661280342676043E-2</v>
      </c>
      <c r="V349">
        <f t="shared" si="59"/>
        <v>-2.5208815506276579E-2</v>
      </c>
      <c r="W349">
        <f t="shared" si="60"/>
        <v>6.4446526721955985E-2</v>
      </c>
      <c r="X349">
        <f t="shared" si="61"/>
        <v>-1.6269190611654043E-2</v>
      </c>
    </row>
    <row r="350" spans="1:24">
      <c r="A350" s="1">
        <v>45534</v>
      </c>
      <c r="B350">
        <v>13274</v>
      </c>
      <c r="C350" s="10">
        <f t="shared" si="62"/>
        <v>7.3253557567917182E-2</v>
      </c>
      <c r="D350">
        <v>4770</v>
      </c>
      <c r="E350" s="10">
        <f t="shared" si="54"/>
        <v>-5.0935137286112209E-2</v>
      </c>
      <c r="F350">
        <v>1363</v>
      </c>
      <c r="G350" s="10">
        <f t="shared" si="55"/>
        <v>5.088666152659993E-2</v>
      </c>
      <c r="H350">
        <v>3540</v>
      </c>
      <c r="I350" s="10">
        <f t="shared" si="56"/>
        <v>8.6556169429097496E-2</v>
      </c>
      <c r="J350">
        <v>1011</v>
      </c>
      <c r="K350" s="10">
        <f t="shared" si="57"/>
        <v>-6.9060773480662974E-2</v>
      </c>
      <c r="T350">
        <f t="shared" si="58"/>
        <v>6.731089216111466E-2</v>
      </c>
      <c r="U350">
        <f t="shared" si="53"/>
        <v>-4.394904212407761E-2</v>
      </c>
      <c r="V350">
        <f t="shared" si="59"/>
        <v>4.3102088444565805E-2</v>
      </c>
      <c r="W350">
        <f t="shared" si="60"/>
        <v>6.8610669572980384E-2</v>
      </c>
      <c r="X350">
        <f t="shared" si="61"/>
        <v>-8.3033225461173255E-2</v>
      </c>
    </row>
    <row r="351" spans="1:24">
      <c r="A351" s="1">
        <v>45565</v>
      </c>
      <c r="B351">
        <v>11588</v>
      </c>
      <c r="C351" s="10">
        <f t="shared" si="62"/>
        <v>-0.12701521771884883</v>
      </c>
      <c r="D351">
        <v>5299</v>
      </c>
      <c r="E351" s="10">
        <f t="shared" si="54"/>
        <v>0.1109014675052411</v>
      </c>
      <c r="F351">
        <v>1237.5</v>
      </c>
      <c r="G351" s="10">
        <f t="shared" si="55"/>
        <v>-9.2076302274394672E-2</v>
      </c>
      <c r="H351">
        <v>3534</v>
      </c>
      <c r="I351" s="10">
        <f t="shared" si="56"/>
        <v>-1.6949152542372614E-3</v>
      </c>
      <c r="J351">
        <v>1024.5</v>
      </c>
      <c r="K351" s="10">
        <f t="shared" si="57"/>
        <v>1.335311572700304E-2</v>
      </c>
      <c r="T351">
        <f t="shared" si="58"/>
        <v>-0.13295788312565135</v>
      </c>
      <c r="U351">
        <f t="shared" si="53"/>
        <v>0.11788756266727571</v>
      </c>
      <c r="V351">
        <f t="shared" si="59"/>
        <v>-9.9860875356428805E-2</v>
      </c>
      <c r="W351">
        <f t="shared" si="60"/>
        <v>-1.9640415110354376E-2</v>
      </c>
      <c r="X351">
        <f t="shared" si="61"/>
        <v>-6.1933625350723415E-4</v>
      </c>
    </row>
    <row r="352" spans="1:24">
      <c r="A352" s="12">
        <v>45596</v>
      </c>
      <c r="B352">
        <v>11042</v>
      </c>
      <c r="C352" s="10">
        <f t="shared" si="62"/>
        <v>-4.711770797376591E-2</v>
      </c>
      <c r="D352">
        <v>5016</v>
      </c>
      <c r="E352" s="10">
        <f t="shared" si="54"/>
        <v>-5.3406303076052097E-2</v>
      </c>
      <c r="F352">
        <v>1250</v>
      </c>
      <c r="G352" s="10">
        <f t="shared" si="55"/>
        <v>1.0101010101010166E-2</v>
      </c>
      <c r="H352">
        <v>3412</v>
      </c>
      <c r="I352" s="10">
        <f t="shared" si="56"/>
        <v>-3.452178834182229E-2</v>
      </c>
      <c r="J352">
        <v>969.4</v>
      </c>
      <c r="K352" s="10">
        <f t="shared" si="57"/>
        <v>-5.3782332845290437E-2</v>
      </c>
      <c r="T352">
        <f t="shared" si="58"/>
        <v>-5.3060373380568425E-2</v>
      </c>
      <c r="U352">
        <f t="shared" si="53"/>
        <v>-4.6420207914017499E-2</v>
      </c>
      <c r="V352">
        <f t="shared" si="59"/>
        <v>2.3164370189760397E-3</v>
      </c>
      <c r="W352">
        <f t="shared" si="60"/>
        <v>-5.2467288197939402E-2</v>
      </c>
      <c r="X352">
        <f t="shared" si="61"/>
        <v>-6.7754784825800718E-2</v>
      </c>
    </row>
    <row r="354" spans="1:12 16383:16383">
      <c r="A354" t="s">
        <v>169</v>
      </c>
      <c r="C354" s="11">
        <f>_xlfn.STDEV.S(C7:C352)</f>
        <v>6.4841043267322485E-2</v>
      </c>
      <c r="E354" s="11">
        <f>_xlfn.STDEV.S(E7:E352)</f>
        <v>9.3154598961695978E-2</v>
      </c>
      <c r="F354" s="4"/>
      <c r="G354" s="11">
        <f>_xlfn.STDEV.S(G7:G352)</f>
        <v>7.6333106393875236E-2</v>
      </c>
      <c r="H354" s="4"/>
      <c r="I354" s="11">
        <f>_xlfn.STDEV.S(I7:I352)</f>
        <v>6.1343518977072041E-2</v>
      </c>
      <c r="J354" s="4"/>
      <c r="K354" s="11">
        <f>_xlfn.STDEV.S(K7:K352)</f>
        <v>9.5233226140261779E-2</v>
      </c>
      <c r="L354" s="5"/>
    </row>
    <row r="355" spans="1:12 16383:16383">
      <c r="A355" t="s">
        <v>170</v>
      </c>
      <c r="C355" s="10">
        <f>AVERAGE(C7:C352)</f>
        <v>8.4695381676016951E-3</v>
      </c>
      <c r="E355" s="10">
        <f>AVERAGE(E7:E352)</f>
        <v>9.8468920982962751E-3</v>
      </c>
      <c r="G355" s="10">
        <f>AVERAGE(G7:G352)</f>
        <v>8.3059834057359391E-3</v>
      </c>
      <c r="I355" s="10">
        <f>AVERAGE(I7:I352)</f>
        <v>1.0047482484810074E-2</v>
      </c>
      <c r="K355" s="10">
        <f>AVERAGE(K7:K352)</f>
        <v>1.4051035624305963E-2</v>
      </c>
    </row>
    <row r="356" spans="1:12 16383:16383">
      <c r="XFC356" s="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E002A-93B9-214A-833C-4B38FDCD7B78}">
  <dimension ref="A1:XFC356"/>
  <sheetViews>
    <sheetView topLeftCell="O8" zoomScale="90" workbookViewId="0">
      <selection activeCell="AA52" sqref="AA52"/>
    </sheetView>
  </sheetViews>
  <sheetFormatPr defaultColWidth="11.42578125" defaultRowHeight="15"/>
  <cols>
    <col min="1" max="1" width="10.140625" bestFit="1" customWidth="1"/>
    <col min="2" max="2" width="14.28515625" customWidth="1"/>
    <col min="3" max="3" width="14" style="10" customWidth="1"/>
    <col min="4" max="4" width="15.7109375" customWidth="1"/>
    <col min="5" max="5" width="14" style="10" customWidth="1"/>
    <col min="6" max="6" width="14.28515625" customWidth="1"/>
    <col min="7" max="7" width="14" style="10" customWidth="1"/>
    <col min="8" max="8" width="14.28515625" customWidth="1"/>
    <col min="9" max="9" width="14" style="10" customWidth="1"/>
    <col min="10" max="10" width="14.28515625" customWidth="1"/>
    <col min="11" max="11" width="14" style="10" customWidth="1"/>
    <col min="13" max="13" width="22.140625" customWidth="1"/>
    <col min="14" max="18" width="15" customWidth="1"/>
    <col min="20" max="24" width="15" customWidth="1"/>
    <col min="25" max="26" width="16.140625" customWidth="1"/>
    <col min="27" max="31" width="15.140625" customWidth="1"/>
  </cols>
  <sheetData>
    <row r="1" spans="1:31">
      <c r="B1" t="s">
        <v>0</v>
      </c>
      <c r="C1" s="10" t="s">
        <v>154</v>
      </c>
      <c r="D1" t="s">
        <v>1</v>
      </c>
      <c r="E1" s="10" t="s">
        <v>154</v>
      </c>
      <c r="F1" t="s">
        <v>8</v>
      </c>
      <c r="G1" s="10" t="s">
        <v>154</v>
      </c>
      <c r="H1" t="s">
        <v>13</v>
      </c>
      <c r="I1" s="10" t="s">
        <v>154</v>
      </c>
      <c r="J1" t="s">
        <v>19</v>
      </c>
      <c r="K1" s="10" t="s">
        <v>154</v>
      </c>
      <c r="N1" t="s">
        <v>155</v>
      </c>
      <c r="T1" t="s">
        <v>156</v>
      </c>
      <c r="Y1" s="14">
        <f>'Q2, Q3.1-5'!A5</f>
        <v>42674</v>
      </c>
      <c r="AA1" t="s">
        <v>157</v>
      </c>
    </row>
    <row r="2" spans="1:31">
      <c r="A2" s="1" t="s">
        <v>25</v>
      </c>
      <c r="B2" t="s">
        <v>26</v>
      </c>
      <c r="D2" t="s">
        <v>27</v>
      </c>
      <c r="F2" t="s">
        <v>34</v>
      </c>
      <c r="H2" t="s">
        <v>39</v>
      </c>
      <c r="J2" t="s">
        <v>45</v>
      </c>
      <c r="N2" t="s">
        <v>0</v>
      </c>
      <c r="O2" t="s">
        <v>1</v>
      </c>
      <c r="P2" t="s">
        <v>8</v>
      </c>
      <c r="Q2" t="s">
        <v>13</v>
      </c>
      <c r="R2" t="s">
        <v>19</v>
      </c>
      <c r="T2" t="s">
        <v>0</v>
      </c>
      <c r="U2" t="s">
        <v>1</v>
      </c>
      <c r="V2" t="s">
        <v>8</v>
      </c>
      <c r="W2" t="s">
        <v>13</v>
      </c>
      <c r="X2" t="s">
        <v>19</v>
      </c>
      <c r="AA2" t="s">
        <v>0</v>
      </c>
      <c r="AB2" t="s">
        <v>1</v>
      </c>
      <c r="AC2" t="s">
        <v>8</v>
      </c>
      <c r="AD2" t="s">
        <v>13</v>
      </c>
      <c r="AE2" t="s">
        <v>19</v>
      </c>
    </row>
    <row r="3" spans="1:31">
      <c r="A3" s="1" t="s">
        <v>51</v>
      </c>
      <c r="B3" t="s">
        <v>52</v>
      </c>
      <c r="D3" t="s">
        <v>52</v>
      </c>
      <c r="F3" t="s">
        <v>52</v>
      </c>
      <c r="H3" t="s">
        <v>52</v>
      </c>
      <c r="J3" t="s">
        <v>52</v>
      </c>
      <c r="M3" t="s">
        <v>158</v>
      </c>
      <c r="N3">
        <f>AVERAGE(C197:C256)</f>
        <v>8.780745391320571E-3</v>
      </c>
      <c r="O3">
        <f>AVERAGE(E197:E256)</f>
        <v>5.1557877450468059E-4</v>
      </c>
      <c r="P3">
        <f>AVERAGE(G197:G256)</f>
        <v>1.2705379204909975E-2</v>
      </c>
      <c r="Q3">
        <f>AVERAGE(I197:I256)</f>
        <v>1.7965754381345823E-2</v>
      </c>
      <c r="R3">
        <f>AVERAGE(K197:K256)</f>
        <v>1.7662421841780566E-2</v>
      </c>
      <c r="Z3" t="s">
        <v>0</v>
      </c>
      <c r="AA3">
        <f t="array" ref="AA3:AE7">MMULT(TRANSPOSE(T197:X256),T197:X256)*12/59</f>
        <v>4.008395145082741E-2</v>
      </c>
      <c r="AB3">
        <v>3.9084182122879462E-3</v>
      </c>
      <c r="AC3">
        <v>1.2355870668101905E-2</v>
      </c>
      <c r="AD3">
        <v>1.1596747779048486E-2</v>
      </c>
      <c r="AE3">
        <v>1.3339750050651375E-2</v>
      </c>
    </row>
    <row r="4" spans="1:31">
      <c r="A4" s="1"/>
      <c r="B4">
        <v>1</v>
      </c>
      <c r="D4">
        <v>2</v>
      </c>
      <c r="F4">
        <v>9</v>
      </c>
      <c r="H4">
        <v>14</v>
      </c>
      <c r="J4">
        <v>20</v>
      </c>
      <c r="M4" t="s">
        <v>160</v>
      </c>
      <c r="N4">
        <f>VAR(C197:C256)</f>
        <v>3.3403292875689517E-3</v>
      </c>
      <c r="O4">
        <f>VAR(E197:E256)</f>
        <v>7.0593474144744275E-3</v>
      </c>
      <c r="P4">
        <f>VAR(G197:G256)</f>
        <v>2.9526221180896576E-3</v>
      </c>
      <c r="Q4">
        <f>VAR(I197:I256)</f>
        <v>2.3036893738726536E-3</v>
      </c>
      <c r="R4">
        <f>VAR(K197:K256)</f>
        <v>3.4403511432596228E-3</v>
      </c>
      <c r="Z4" t="s">
        <v>1</v>
      </c>
      <c r="AA4">
        <v>3.9084182122879462E-3</v>
      </c>
      <c r="AB4">
        <v>8.4712168973693075E-2</v>
      </c>
      <c r="AC4">
        <v>6.8690762979516165E-3</v>
      </c>
      <c r="AD4">
        <v>4.647983055790797E-3</v>
      </c>
      <c r="AE4">
        <v>7.3167589146909675E-3</v>
      </c>
    </row>
    <row r="5" spans="1:31">
      <c r="A5" s="1"/>
      <c r="M5" t="s">
        <v>161</v>
      </c>
      <c r="N5">
        <f>N3*12</f>
        <v>0.10536894469584684</v>
      </c>
      <c r="O5">
        <f>O3*12</f>
        <v>6.1869452940561676E-3</v>
      </c>
      <c r="P5">
        <f t="shared" ref="P5:R6" si="0">P3*12</f>
        <v>0.15246455045891971</v>
      </c>
      <c r="Q5">
        <f t="shared" si="0"/>
        <v>0.21558905257614988</v>
      </c>
      <c r="R5">
        <f t="shared" si="0"/>
        <v>0.2119490621013668</v>
      </c>
      <c r="Z5" t="s">
        <v>8</v>
      </c>
      <c r="AA5">
        <v>1.2355870668101905E-2</v>
      </c>
      <c r="AB5">
        <v>6.8690762979516165E-3</v>
      </c>
      <c r="AC5">
        <v>3.5431465417075883E-2</v>
      </c>
      <c r="AD5">
        <v>1.0999182636760734E-2</v>
      </c>
      <c r="AE5">
        <v>1.1480184359437451E-2</v>
      </c>
    </row>
    <row r="6" spans="1:31">
      <c r="A6" s="1">
        <v>35064</v>
      </c>
      <c r="B6">
        <v>1215.3699999999999</v>
      </c>
      <c r="D6">
        <v>773.23</v>
      </c>
      <c r="F6">
        <v>199.25</v>
      </c>
      <c r="H6">
        <v>201.72</v>
      </c>
      <c r="J6">
        <v>32.51</v>
      </c>
      <c r="M6" t="s">
        <v>162</v>
      </c>
      <c r="N6" s="24">
        <f>N4*12</f>
        <v>4.0083951450827424E-2</v>
      </c>
      <c r="O6" s="24">
        <f>O4*12</f>
        <v>8.471216897369313E-2</v>
      </c>
      <c r="P6" s="24">
        <f t="shared" si="0"/>
        <v>3.543146541707589E-2</v>
      </c>
      <c r="Q6" s="24">
        <f t="shared" si="0"/>
        <v>2.7644272486471843E-2</v>
      </c>
      <c r="R6" s="24">
        <f t="shared" si="0"/>
        <v>4.1284213719115476E-2</v>
      </c>
      <c r="Z6" t="s">
        <v>13</v>
      </c>
      <c r="AA6">
        <v>1.1596747779048486E-2</v>
      </c>
      <c r="AB6">
        <v>4.647983055790797E-3</v>
      </c>
      <c r="AC6">
        <v>1.0999182636760734E-2</v>
      </c>
      <c r="AD6">
        <v>2.7644272486471843E-2</v>
      </c>
      <c r="AE6">
        <v>1.5856134965045798E-2</v>
      </c>
    </row>
    <row r="7" spans="1:31">
      <c r="A7" s="1">
        <v>35095</v>
      </c>
      <c r="B7">
        <v>1257.32</v>
      </c>
      <c r="C7" s="10">
        <f>IFERROR(B7/B6-1,"N/A")</f>
        <v>3.4516237853493115E-2</v>
      </c>
      <c r="D7">
        <v>757.54</v>
      </c>
      <c r="E7" s="10">
        <f t="shared" ref="E7:E70" si="1">IFERROR(D7/D6-1,"N/A")</f>
        <v>-2.029150446826955E-2</v>
      </c>
      <c r="F7">
        <v>223</v>
      </c>
      <c r="G7" s="10">
        <f t="shared" ref="G7:G70" si="2">IFERROR(F7/F6-1,"N/A")</f>
        <v>0.11919698870765361</v>
      </c>
      <c r="H7">
        <v>201.72</v>
      </c>
      <c r="I7" s="10">
        <f t="shared" ref="I7:I70" si="3">IFERROR(H7/H6-1,"N/A")</f>
        <v>0</v>
      </c>
      <c r="J7">
        <v>34.01</v>
      </c>
      <c r="K7" s="10">
        <f t="shared" ref="K7:K70" si="4">IFERROR(J7/J6-1,"N/A")</f>
        <v>4.613964933866499E-2</v>
      </c>
      <c r="T7">
        <f t="shared" ref="T7:T70" si="5">IFERROR(C7-$N$3,"N/A")</f>
        <v>2.5735492462172542E-2</v>
      </c>
      <c r="U7">
        <f t="shared" ref="U7:U38" si="6">IFERROR(E7-$O$3,0)</f>
        <v>-2.0807083242774232E-2</v>
      </c>
      <c r="V7">
        <f t="shared" ref="V7:V70" si="7">IFERROR(G7-$P$3,"N/A")</f>
        <v>0.10649160950274363</v>
      </c>
      <c r="W7">
        <f t="shared" ref="W7:W70" si="8">IFERROR(I7-$Q$3,"N/A")</f>
        <v>-1.7965754381345823E-2</v>
      </c>
      <c r="X7">
        <f t="shared" ref="X7:X70" si="9">IFERROR(K7-$R$3,"N/A")</f>
        <v>2.8477227496884423E-2</v>
      </c>
      <c r="Z7" t="s">
        <v>19</v>
      </c>
      <c r="AA7">
        <v>1.3339750050651375E-2</v>
      </c>
      <c r="AB7">
        <v>7.3167589146909675E-3</v>
      </c>
      <c r="AC7">
        <v>1.1480184359437451E-2</v>
      </c>
      <c r="AD7">
        <v>1.5856134965045798E-2</v>
      </c>
      <c r="AE7">
        <v>4.1284213719115483E-2</v>
      </c>
    </row>
    <row r="8" spans="1:31">
      <c r="A8" s="1">
        <v>35124</v>
      </c>
      <c r="B8">
        <v>1226.0999999999999</v>
      </c>
      <c r="C8" s="10">
        <f t="shared" ref="C8:C71" si="10">IFERROR(B8/B7-1,"N/A")</f>
        <v>-2.4830592052938028E-2</v>
      </c>
      <c r="D8">
        <v>752.58</v>
      </c>
      <c r="E8" s="10">
        <f t="shared" si="1"/>
        <v>-6.5475090424267357E-3</v>
      </c>
      <c r="F8">
        <v>217.5</v>
      </c>
      <c r="G8" s="10">
        <f t="shared" si="2"/>
        <v>-2.4663677130044803E-2</v>
      </c>
      <c r="H8">
        <v>199.69</v>
      </c>
      <c r="I8" s="10">
        <f t="shared" si="3"/>
        <v>-1.0063454293079532E-2</v>
      </c>
      <c r="J8">
        <v>33.909999999999997</v>
      </c>
      <c r="K8" s="10">
        <f t="shared" si="4"/>
        <v>-2.9403116730374323E-3</v>
      </c>
      <c r="T8">
        <f t="shared" si="5"/>
        <v>-3.36113374442586E-2</v>
      </c>
      <c r="U8">
        <f t="shared" si="6"/>
        <v>-7.0630878169314166E-3</v>
      </c>
      <c r="V8">
        <f t="shared" si="7"/>
        <v>-3.7369056334954777E-2</v>
      </c>
      <c r="W8">
        <f t="shared" si="8"/>
        <v>-2.8029208674425356E-2</v>
      </c>
      <c r="X8">
        <f t="shared" si="9"/>
        <v>-2.0602733514817999E-2</v>
      </c>
      <c r="Z8" s="26" t="s">
        <v>152</v>
      </c>
      <c r="AA8" s="27">
        <f>AA3-N6</f>
        <v>0</v>
      </c>
      <c r="AB8" s="27">
        <f>AB4-O6</f>
        <v>0</v>
      </c>
      <c r="AC8" s="27">
        <f>AC5-P6</f>
        <v>0</v>
      </c>
      <c r="AD8" s="27">
        <f>AD6-Q6</f>
        <v>0</v>
      </c>
      <c r="AE8" s="28">
        <f>AE7-R6</f>
        <v>0</v>
      </c>
    </row>
    <row r="9" spans="1:31">
      <c r="A9" s="1">
        <v>35153</v>
      </c>
      <c r="B9">
        <v>1326.57</v>
      </c>
      <c r="C9" s="10">
        <f t="shared" si="10"/>
        <v>8.1942745289943719E-2</v>
      </c>
      <c r="D9">
        <v>783.97</v>
      </c>
      <c r="E9" s="10">
        <f t="shared" si="1"/>
        <v>4.1709851444364787E-2</v>
      </c>
      <c r="F9">
        <v>214.75</v>
      </c>
      <c r="G9" s="10">
        <f t="shared" si="2"/>
        <v>-1.2643678160919491E-2</v>
      </c>
      <c r="H9">
        <v>223.01</v>
      </c>
      <c r="I9" s="10">
        <f t="shared" si="3"/>
        <v>0.1167810105663778</v>
      </c>
      <c r="J9">
        <v>34.61</v>
      </c>
      <c r="K9" s="10">
        <f t="shared" si="4"/>
        <v>2.0642878207018711E-2</v>
      </c>
      <c r="T9">
        <f t="shared" si="5"/>
        <v>7.3161999898623153E-2</v>
      </c>
      <c r="U9">
        <f t="shared" si="6"/>
        <v>4.1194272669860109E-2</v>
      </c>
      <c r="V9">
        <f t="shared" si="7"/>
        <v>-2.5349057365829465E-2</v>
      </c>
      <c r="W9">
        <f t="shared" si="8"/>
        <v>9.881525618503198E-2</v>
      </c>
      <c r="X9">
        <f t="shared" si="9"/>
        <v>2.9804563652381447E-3</v>
      </c>
      <c r="Z9" t="s">
        <v>163</v>
      </c>
      <c r="AA9">
        <f>_xlfn.XLOOKUP(Y1,Sheet1!A:A,Sheet1!AB:AB)/100</f>
        <v>1.8400000000000001E-3</v>
      </c>
    </row>
    <row r="10" spans="1:31">
      <c r="A10" s="1">
        <v>35185</v>
      </c>
      <c r="B10">
        <v>1358.76</v>
      </c>
      <c r="C10" s="10">
        <f t="shared" si="10"/>
        <v>2.426558719102645E-2</v>
      </c>
      <c r="D10">
        <v>863.28</v>
      </c>
      <c r="E10" s="10">
        <f t="shared" si="1"/>
        <v>0.10116458537954243</v>
      </c>
      <c r="F10">
        <v>217.75</v>
      </c>
      <c r="G10" s="10">
        <f t="shared" si="2"/>
        <v>1.396973224679865E-2</v>
      </c>
      <c r="H10">
        <v>233.14</v>
      </c>
      <c r="I10" s="10">
        <f t="shared" si="3"/>
        <v>4.5423972019192016E-2</v>
      </c>
      <c r="J10">
        <v>45.91</v>
      </c>
      <c r="K10" s="10">
        <f t="shared" si="4"/>
        <v>0.32649523259173652</v>
      </c>
      <c r="R10" t="s">
        <v>164</v>
      </c>
      <c r="T10">
        <f t="shared" si="5"/>
        <v>1.5484841799705879E-2</v>
      </c>
      <c r="U10">
        <f t="shared" si="6"/>
        <v>0.10064900660503774</v>
      </c>
      <c r="V10">
        <f t="shared" si="7"/>
        <v>1.2643530418886741E-3</v>
      </c>
      <c r="W10">
        <f t="shared" si="8"/>
        <v>2.7458217637846193E-2</v>
      </c>
      <c r="X10">
        <f t="shared" si="9"/>
        <v>0.30883281074995594</v>
      </c>
    </row>
    <row r="11" spans="1:31">
      <c r="A11" s="1">
        <v>35216</v>
      </c>
      <c r="B11">
        <v>1337.3</v>
      </c>
      <c r="C11" s="10">
        <f t="shared" si="10"/>
        <v>-1.5793812005063468E-2</v>
      </c>
      <c r="D11">
        <v>830.65</v>
      </c>
      <c r="E11" s="10">
        <f t="shared" si="1"/>
        <v>-3.7797701788527482E-2</v>
      </c>
      <c r="F11">
        <v>222.25</v>
      </c>
      <c r="G11" s="10">
        <f t="shared" si="2"/>
        <v>2.0665901262916231E-2</v>
      </c>
      <c r="H11">
        <v>238.21</v>
      </c>
      <c r="I11" s="10">
        <f t="shared" si="3"/>
        <v>2.174659003174062E-2</v>
      </c>
      <c r="J11">
        <v>46.31</v>
      </c>
      <c r="K11" s="10">
        <f t="shared" si="4"/>
        <v>8.7126987584404958E-3</v>
      </c>
      <c r="T11">
        <f t="shared" si="5"/>
        <v>-2.4574557396384041E-2</v>
      </c>
      <c r="U11">
        <f t="shared" si="6"/>
        <v>-3.8313280563032161E-2</v>
      </c>
      <c r="V11">
        <f t="shared" si="7"/>
        <v>7.9605220580062554E-3</v>
      </c>
      <c r="W11">
        <f t="shared" si="8"/>
        <v>3.7808356503947968E-3</v>
      </c>
      <c r="X11">
        <f t="shared" si="9"/>
        <v>-8.9497230833400707E-3</v>
      </c>
      <c r="AA11" s="7" t="s">
        <v>165</v>
      </c>
    </row>
    <row r="12" spans="1:31">
      <c r="A12" s="1">
        <v>35244</v>
      </c>
      <c r="B12">
        <v>1388.02</v>
      </c>
      <c r="C12" s="10">
        <f t="shared" si="10"/>
        <v>3.7927166679129654E-2</v>
      </c>
      <c r="D12">
        <v>787.28</v>
      </c>
      <c r="E12" s="10">
        <f t="shared" si="1"/>
        <v>-5.2212123036176505E-2</v>
      </c>
      <c r="F12">
        <v>244.25</v>
      </c>
      <c r="G12" s="10">
        <f t="shared" si="2"/>
        <v>9.8987626546681584E-2</v>
      </c>
      <c r="H12">
        <v>239.23</v>
      </c>
      <c r="I12" s="10">
        <f t="shared" si="3"/>
        <v>4.2819361067965023E-3</v>
      </c>
      <c r="J12">
        <v>48.81</v>
      </c>
      <c r="K12" s="10">
        <f t="shared" si="4"/>
        <v>5.3984020729863857E-2</v>
      </c>
      <c r="T12">
        <f t="shared" si="5"/>
        <v>2.9146421287809081E-2</v>
      </c>
      <c r="U12">
        <f t="shared" si="6"/>
        <v>-5.2727701810681184E-2</v>
      </c>
      <c r="V12">
        <f t="shared" si="7"/>
        <v>8.6282247341771603E-2</v>
      </c>
      <c r="W12">
        <f t="shared" si="8"/>
        <v>-1.3683818274549321E-2</v>
      </c>
      <c r="X12">
        <f t="shared" si="9"/>
        <v>3.6321598888083291E-2</v>
      </c>
      <c r="Z12" t="s">
        <v>0</v>
      </c>
      <c r="AA12">
        <f>N5</f>
        <v>0.10536894469584684</v>
      </c>
    </row>
    <row r="13" spans="1:31">
      <c r="A13" s="1">
        <v>35277</v>
      </c>
      <c r="B13">
        <v>1356.81</v>
      </c>
      <c r="C13" s="10">
        <f t="shared" si="10"/>
        <v>-2.2485266782899416E-2</v>
      </c>
      <c r="D13">
        <v>767.45</v>
      </c>
      <c r="E13" s="10">
        <f t="shared" si="1"/>
        <v>-2.5187989025505453E-2</v>
      </c>
      <c r="F13">
        <v>232.25</v>
      </c>
      <c r="G13" s="10">
        <f t="shared" si="2"/>
        <v>-4.9129989764585491E-2</v>
      </c>
      <c r="H13">
        <v>228.08</v>
      </c>
      <c r="I13" s="10">
        <f t="shared" si="3"/>
        <v>-4.6607866906324347E-2</v>
      </c>
      <c r="J13">
        <v>43.01</v>
      </c>
      <c r="K13" s="10">
        <f t="shared" si="4"/>
        <v>-0.11882810899405871</v>
      </c>
      <c r="T13">
        <f t="shared" si="5"/>
        <v>-3.1266012174219988E-2</v>
      </c>
      <c r="U13">
        <f t="shared" si="6"/>
        <v>-2.5703567800010135E-2</v>
      </c>
      <c r="V13">
        <f t="shared" si="7"/>
        <v>-6.1835368969495465E-2</v>
      </c>
      <c r="W13">
        <f t="shared" si="8"/>
        <v>-6.4573621287670163E-2</v>
      </c>
      <c r="X13">
        <f t="shared" si="9"/>
        <v>-0.13649053083583929</v>
      </c>
      <c r="Z13" t="s">
        <v>1</v>
      </c>
      <c r="AA13">
        <f>O5</f>
        <v>6.1869452940561676E-3</v>
      </c>
    </row>
    <row r="14" spans="1:31">
      <c r="A14" s="1">
        <v>35307</v>
      </c>
      <c r="B14">
        <v>1494.34</v>
      </c>
      <c r="C14" s="10">
        <f t="shared" si="10"/>
        <v>0.10136275528629657</v>
      </c>
      <c r="D14">
        <v>787.69</v>
      </c>
      <c r="E14" s="10">
        <f t="shared" si="1"/>
        <v>2.6373053619128228E-2</v>
      </c>
      <c r="F14">
        <v>249.12</v>
      </c>
      <c r="G14" s="10">
        <f t="shared" si="2"/>
        <v>7.2637244348762176E-2</v>
      </c>
      <c r="H14">
        <v>243.28</v>
      </c>
      <c r="I14" s="10">
        <f t="shared" si="3"/>
        <v>6.6643283058575919E-2</v>
      </c>
      <c r="J14">
        <v>43.51</v>
      </c>
      <c r="K14" s="10">
        <f t="shared" si="4"/>
        <v>1.1625203441060217E-2</v>
      </c>
      <c r="T14">
        <f t="shared" si="5"/>
        <v>9.2582009894976003E-2</v>
      </c>
      <c r="U14">
        <f t="shared" si="6"/>
        <v>2.5857474844623547E-2</v>
      </c>
      <c r="V14">
        <f t="shared" si="7"/>
        <v>5.9931865143852202E-2</v>
      </c>
      <c r="W14">
        <f t="shared" si="8"/>
        <v>4.8677528677230096E-2</v>
      </c>
      <c r="X14">
        <f t="shared" si="9"/>
        <v>-6.0372184007203497E-3</v>
      </c>
      <c r="Z14" t="s">
        <v>8</v>
      </c>
      <c r="AA14">
        <f>P5</f>
        <v>0.15246455045891971</v>
      </c>
    </row>
    <row r="15" spans="1:31">
      <c r="A15" s="1">
        <v>35338</v>
      </c>
      <c r="B15">
        <v>1548.97</v>
      </c>
      <c r="C15" s="10">
        <f t="shared" si="10"/>
        <v>3.6557945313650198E-2</v>
      </c>
      <c r="D15">
        <v>808.34</v>
      </c>
      <c r="E15" s="10">
        <f t="shared" si="1"/>
        <v>2.6215897116885989E-2</v>
      </c>
      <c r="F15">
        <v>264.13</v>
      </c>
      <c r="G15" s="10">
        <f t="shared" si="2"/>
        <v>6.0252087347463013E-2</v>
      </c>
      <c r="H15">
        <v>240.24</v>
      </c>
      <c r="I15" s="10">
        <f t="shared" si="3"/>
        <v>-1.2495889510029556E-2</v>
      </c>
      <c r="J15">
        <v>46.66</v>
      </c>
      <c r="K15" s="10">
        <f t="shared" si="4"/>
        <v>7.239715008044123E-2</v>
      </c>
      <c r="T15">
        <f t="shared" si="5"/>
        <v>2.7777199922329625E-2</v>
      </c>
      <c r="U15">
        <f t="shared" si="6"/>
        <v>2.5700318342381307E-2</v>
      </c>
      <c r="V15">
        <f t="shared" si="7"/>
        <v>4.7546708142553039E-2</v>
      </c>
      <c r="W15">
        <f t="shared" si="8"/>
        <v>-3.046164389137538E-2</v>
      </c>
      <c r="X15">
        <f t="shared" si="9"/>
        <v>5.4734728238660664E-2</v>
      </c>
      <c r="Z15" t="s">
        <v>13</v>
      </c>
      <c r="AA15">
        <f>Q5</f>
        <v>0.21558905257614988</v>
      </c>
    </row>
    <row r="16" spans="1:31">
      <c r="A16" s="1">
        <v>35369</v>
      </c>
      <c r="B16">
        <v>1630.9</v>
      </c>
      <c r="C16" s="10">
        <f t="shared" si="10"/>
        <v>5.2893212909223664E-2</v>
      </c>
      <c r="D16">
        <v>811.65</v>
      </c>
      <c r="E16" s="10">
        <f t="shared" si="1"/>
        <v>4.0948115891827896E-3</v>
      </c>
      <c r="F16">
        <v>291.25</v>
      </c>
      <c r="G16" s="10">
        <f t="shared" si="2"/>
        <v>0.10267671222504071</v>
      </c>
      <c r="H16">
        <v>240.75</v>
      </c>
      <c r="I16" s="10">
        <f t="shared" si="3"/>
        <v>2.1228771228771759E-3</v>
      </c>
      <c r="J16">
        <v>48.26</v>
      </c>
      <c r="K16" s="10">
        <f t="shared" si="4"/>
        <v>3.4290612944706478E-2</v>
      </c>
      <c r="T16">
        <f t="shared" si="5"/>
        <v>4.4112467517903091E-2</v>
      </c>
      <c r="U16">
        <f t="shared" si="6"/>
        <v>3.5792328146781092E-3</v>
      </c>
      <c r="V16">
        <f t="shared" si="7"/>
        <v>8.9971333020130731E-2</v>
      </c>
      <c r="W16">
        <f t="shared" si="8"/>
        <v>-1.5842877258468648E-2</v>
      </c>
      <c r="X16">
        <f t="shared" si="9"/>
        <v>1.6628191102925911E-2</v>
      </c>
      <c r="Z16" t="s">
        <v>19</v>
      </c>
      <c r="AA16">
        <f>R5</f>
        <v>0.2119490621013668</v>
      </c>
    </row>
    <row r="17" spans="1:28">
      <c r="A17" s="1">
        <v>35398</v>
      </c>
      <c r="B17">
        <v>1599.69</v>
      </c>
      <c r="C17" s="10">
        <f t="shared" si="10"/>
        <v>-1.9136673002636551E-2</v>
      </c>
      <c r="D17">
        <v>826.93</v>
      </c>
      <c r="E17" s="10">
        <f t="shared" si="1"/>
        <v>1.8825848580052984E-2</v>
      </c>
      <c r="F17">
        <v>289.25</v>
      </c>
      <c r="G17" s="10">
        <f t="shared" si="2"/>
        <v>-6.8669527896996208E-3</v>
      </c>
      <c r="H17">
        <v>224.02</v>
      </c>
      <c r="I17" s="10">
        <f t="shared" si="3"/>
        <v>-6.9491173416406982E-2</v>
      </c>
      <c r="J17">
        <v>51.76</v>
      </c>
      <c r="K17" s="10">
        <f t="shared" si="4"/>
        <v>7.2523829258184902E-2</v>
      </c>
      <c r="T17">
        <f t="shared" si="5"/>
        <v>-2.7917418393957123E-2</v>
      </c>
      <c r="U17">
        <f t="shared" si="6"/>
        <v>1.8310269805548302E-2</v>
      </c>
      <c r="V17">
        <f t="shared" si="7"/>
        <v>-1.9572331994609594E-2</v>
      </c>
      <c r="W17">
        <f t="shared" si="8"/>
        <v>-8.7456927797752798E-2</v>
      </c>
      <c r="X17">
        <f t="shared" si="9"/>
        <v>5.4861407416404336E-2</v>
      </c>
    </row>
    <row r="18" spans="1:28">
      <c r="A18" s="1">
        <v>35430</v>
      </c>
      <c r="B18">
        <v>1607</v>
      </c>
      <c r="C18" s="10">
        <f t="shared" si="10"/>
        <v>4.5696353668522871E-3</v>
      </c>
      <c r="D18">
        <v>773.65</v>
      </c>
      <c r="E18" s="10">
        <f t="shared" si="1"/>
        <v>-6.4431088483910326E-2</v>
      </c>
      <c r="F18">
        <v>320</v>
      </c>
      <c r="G18" s="10">
        <f t="shared" si="2"/>
        <v>0.10630942091616258</v>
      </c>
      <c r="H18">
        <v>237.2</v>
      </c>
      <c r="I18" s="10">
        <f t="shared" si="3"/>
        <v>5.8834032675653791E-2</v>
      </c>
      <c r="J18">
        <v>53.01</v>
      </c>
      <c r="K18" s="10">
        <f t="shared" si="4"/>
        <v>2.4149922720247297E-2</v>
      </c>
      <c r="T18">
        <f t="shared" si="5"/>
        <v>-4.2111100244682838E-3</v>
      </c>
      <c r="U18">
        <f t="shared" si="6"/>
        <v>-6.4946667258415011E-2</v>
      </c>
      <c r="V18">
        <f t="shared" si="7"/>
        <v>9.3604041711252597E-2</v>
      </c>
      <c r="W18">
        <f t="shared" si="8"/>
        <v>4.0868278294307968E-2</v>
      </c>
      <c r="X18">
        <f t="shared" si="9"/>
        <v>6.4875008784667301E-3</v>
      </c>
      <c r="AA18" s="7" t="s">
        <v>166</v>
      </c>
    </row>
    <row r="19" spans="1:28">
      <c r="A19" s="1">
        <v>35461</v>
      </c>
      <c r="B19">
        <v>1760.14</v>
      </c>
      <c r="C19" s="10">
        <f t="shared" si="10"/>
        <v>9.5295581829496046E-2</v>
      </c>
      <c r="D19">
        <v>751.76</v>
      </c>
      <c r="E19" s="10">
        <f t="shared" si="1"/>
        <v>-2.8294448393976546E-2</v>
      </c>
      <c r="F19">
        <v>317.13</v>
      </c>
      <c r="G19" s="10">
        <f t="shared" si="2"/>
        <v>-8.9687499999999698E-3</v>
      </c>
      <c r="H19">
        <v>212.87</v>
      </c>
      <c r="I19" s="10">
        <f t="shared" si="3"/>
        <v>-0.10257166947723428</v>
      </c>
      <c r="J19">
        <v>55.46</v>
      </c>
      <c r="K19" s="10">
        <f t="shared" si="4"/>
        <v>4.6217694774570939E-2</v>
      </c>
      <c r="T19">
        <f t="shared" si="5"/>
        <v>8.651483643817548E-2</v>
      </c>
      <c r="U19">
        <f t="shared" si="6"/>
        <v>-2.8810027168481227E-2</v>
      </c>
      <c r="V19">
        <f t="shared" si="7"/>
        <v>-2.1674129204909943E-2</v>
      </c>
      <c r="W19">
        <f t="shared" si="8"/>
        <v>-0.1205374238585801</v>
      </c>
      <c r="X19">
        <f t="shared" si="9"/>
        <v>2.8555272932790372E-2</v>
      </c>
      <c r="Z19" t="s">
        <v>0</v>
      </c>
      <c r="AA19">
        <f>0.2</f>
        <v>0.2</v>
      </c>
    </row>
    <row r="20" spans="1:28">
      <c r="A20" s="1">
        <v>35489</v>
      </c>
      <c r="B20">
        <v>1760.63</v>
      </c>
      <c r="C20" s="10">
        <f t="shared" si="10"/>
        <v>2.783869464928479E-4</v>
      </c>
      <c r="D20">
        <v>774.47</v>
      </c>
      <c r="E20" s="10">
        <f t="shared" si="1"/>
        <v>3.0209109290199043E-2</v>
      </c>
      <c r="F20">
        <v>319.38</v>
      </c>
      <c r="G20" s="10">
        <f t="shared" si="2"/>
        <v>7.0948822249550236E-3</v>
      </c>
      <c r="H20">
        <v>212.36</v>
      </c>
      <c r="I20" s="10">
        <f t="shared" si="3"/>
        <v>-2.3958284398928331E-3</v>
      </c>
      <c r="J20">
        <v>61.76</v>
      </c>
      <c r="K20" s="10">
        <f t="shared" si="4"/>
        <v>0.11359538406058411</v>
      </c>
      <c r="T20">
        <f t="shared" si="5"/>
        <v>-8.5023584448277231E-3</v>
      </c>
      <c r="U20">
        <f t="shared" si="6"/>
        <v>2.9693530515694361E-2</v>
      </c>
      <c r="V20">
        <f t="shared" si="7"/>
        <v>-5.6104969799549518E-3</v>
      </c>
      <c r="W20">
        <f t="shared" si="8"/>
        <v>-2.0361582821238657E-2</v>
      </c>
      <c r="X20">
        <f t="shared" si="9"/>
        <v>9.5932962218803541E-2</v>
      </c>
      <c r="Z20" t="s">
        <v>1</v>
      </c>
      <c r="AA20">
        <f t="shared" ref="AA20:AA23" si="11">0.2</f>
        <v>0.2</v>
      </c>
    </row>
    <row r="21" spans="1:28">
      <c r="A21" s="1">
        <v>35520</v>
      </c>
      <c r="B21">
        <v>1719.18</v>
      </c>
      <c r="C21" s="10">
        <f t="shared" si="10"/>
        <v>-2.3542709143886009E-2</v>
      </c>
      <c r="D21">
        <v>795.95</v>
      </c>
      <c r="E21" s="10">
        <f t="shared" si="1"/>
        <v>2.7735096259377423E-2</v>
      </c>
      <c r="F21">
        <v>341.13</v>
      </c>
      <c r="G21" s="10">
        <f t="shared" si="2"/>
        <v>6.8100695096749986E-2</v>
      </c>
      <c r="H21">
        <v>218.95</v>
      </c>
      <c r="I21" s="10">
        <f t="shared" si="3"/>
        <v>3.1032209455641224E-2</v>
      </c>
      <c r="J21">
        <v>65.36</v>
      </c>
      <c r="K21" s="10">
        <f t="shared" si="4"/>
        <v>5.8290155440414493E-2</v>
      </c>
      <c r="T21">
        <f t="shared" si="5"/>
        <v>-3.2323454535206582E-2</v>
      </c>
      <c r="U21">
        <f t="shared" si="6"/>
        <v>2.7219517484872741E-2</v>
      </c>
      <c r="V21">
        <f t="shared" si="7"/>
        <v>5.5395315891840012E-2</v>
      </c>
      <c r="W21">
        <f t="shared" si="8"/>
        <v>1.3066455074295401E-2</v>
      </c>
      <c r="X21">
        <f t="shared" si="9"/>
        <v>4.0627733598633926E-2</v>
      </c>
      <c r="Z21" t="s">
        <v>8</v>
      </c>
      <c r="AA21">
        <f t="shared" si="11"/>
        <v>0.2</v>
      </c>
    </row>
    <row r="22" spans="1:28">
      <c r="A22" s="1">
        <v>35550</v>
      </c>
      <c r="B22">
        <v>1813.79</v>
      </c>
      <c r="C22" s="10">
        <f t="shared" si="10"/>
        <v>5.503205016345003E-2</v>
      </c>
      <c r="D22">
        <v>808.34</v>
      </c>
      <c r="E22" s="10">
        <f t="shared" si="1"/>
        <v>1.5566304416106513E-2</v>
      </c>
      <c r="F22">
        <v>327.75</v>
      </c>
      <c r="G22" s="10">
        <f t="shared" si="2"/>
        <v>-3.9222583765719854E-2</v>
      </c>
      <c r="H22">
        <v>214.9</v>
      </c>
      <c r="I22" s="10">
        <f t="shared" si="3"/>
        <v>-1.8497373829641339E-2</v>
      </c>
      <c r="J22">
        <v>64.16</v>
      </c>
      <c r="K22" s="10">
        <f t="shared" si="4"/>
        <v>-1.8359853121175052E-2</v>
      </c>
      <c r="T22">
        <f t="shared" si="5"/>
        <v>4.6251304772129458E-2</v>
      </c>
      <c r="U22">
        <f t="shared" si="6"/>
        <v>1.5050725641601833E-2</v>
      </c>
      <c r="V22">
        <f t="shared" si="7"/>
        <v>-5.1927962970629828E-2</v>
      </c>
      <c r="W22">
        <f t="shared" si="8"/>
        <v>-3.6463128210987163E-2</v>
      </c>
      <c r="X22">
        <f t="shared" si="9"/>
        <v>-3.6022274962955618E-2</v>
      </c>
      <c r="Z22" t="s">
        <v>13</v>
      </c>
      <c r="AA22">
        <f t="shared" si="11"/>
        <v>0.2</v>
      </c>
    </row>
    <row r="23" spans="1:28">
      <c r="A23" s="1">
        <v>35580</v>
      </c>
      <c r="B23">
        <v>1807.94</v>
      </c>
      <c r="C23" s="10">
        <f t="shared" si="10"/>
        <v>-3.2252906896608202E-3</v>
      </c>
      <c r="D23">
        <v>866.58</v>
      </c>
      <c r="E23" s="10">
        <f t="shared" si="1"/>
        <v>7.2048890318430425E-2</v>
      </c>
      <c r="F23">
        <v>310.63</v>
      </c>
      <c r="G23" s="10">
        <f t="shared" si="2"/>
        <v>-5.223493516399691E-2</v>
      </c>
      <c r="H23">
        <v>203.75</v>
      </c>
      <c r="I23" s="10">
        <f t="shared" si="3"/>
        <v>-5.1884597487203421E-2</v>
      </c>
      <c r="J23">
        <v>65.36</v>
      </c>
      <c r="K23" s="10">
        <f t="shared" si="4"/>
        <v>1.8703241895261957E-2</v>
      </c>
      <c r="T23">
        <f t="shared" si="5"/>
        <v>-1.2006036080981391E-2</v>
      </c>
      <c r="U23">
        <f t="shared" si="6"/>
        <v>7.153331154392574E-2</v>
      </c>
      <c r="V23">
        <f t="shared" si="7"/>
        <v>-6.494031436890689E-2</v>
      </c>
      <c r="W23">
        <f t="shared" si="8"/>
        <v>-6.9850351868549237E-2</v>
      </c>
      <c r="X23">
        <f t="shared" si="9"/>
        <v>1.0408200534813908E-3</v>
      </c>
      <c r="Z23" t="s">
        <v>19</v>
      </c>
      <c r="AA23">
        <f t="shared" si="11"/>
        <v>0.2</v>
      </c>
    </row>
    <row r="24" spans="1:28">
      <c r="A24" s="1">
        <v>35611</v>
      </c>
      <c r="B24">
        <v>1937.18</v>
      </c>
      <c r="C24" s="10">
        <f t="shared" si="10"/>
        <v>7.1484673163932477E-2</v>
      </c>
      <c r="D24">
        <v>864.52</v>
      </c>
      <c r="E24" s="10">
        <f t="shared" si="1"/>
        <v>-2.3771607930024308E-3</v>
      </c>
      <c r="F24">
        <v>334.13</v>
      </c>
      <c r="G24" s="10">
        <f t="shared" si="2"/>
        <v>7.5652705791455999E-2</v>
      </c>
      <c r="H24">
        <v>197.16</v>
      </c>
      <c r="I24" s="10">
        <f t="shared" si="3"/>
        <v>-3.2343558282208584E-2</v>
      </c>
      <c r="J24">
        <v>65.959999999999994</v>
      </c>
      <c r="K24" s="10">
        <f t="shared" si="4"/>
        <v>9.1799265605874147E-3</v>
      </c>
      <c r="T24">
        <f t="shared" si="5"/>
        <v>6.2703927772611912E-2</v>
      </c>
      <c r="U24">
        <f t="shared" si="6"/>
        <v>-2.8927395675071113E-3</v>
      </c>
      <c r="V24">
        <f t="shared" si="7"/>
        <v>6.2947326586546018E-2</v>
      </c>
      <c r="W24">
        <f t="shared" si="8"/>
        <v>-5.0309312663554408E-2</v>
      </c>
      <c r="X24">
        <f t="shared" si="9"/>
        <v>-8.4824952811931517E-3</v>
      </c>
      <c r="Z24" t="s">
        <v>57</v>
      </c>
      <c r="AA24">
        <f>SUM(AA19:AA23)</f>
        <v>1</v>
      </c>
    </row>
    <row r="25" spans="1:28">
      <c r="A25" s="1">
        <v>35642</v>
      </c>
      <c r="B25">
        <v>1971.32</v>
      </c>
      <c r="C25" s="10">
        <f t="shared" si="10"/>
        <v>1.7623555890521114E-2</v>
      </c>
      <c r="D25">
        <v>816.6</v>
      </c>
      <c r="E25" s="10">
        <f t="shared" si="1"/>
        <v>-5.5429602554018409E-2</v>
      </c>
      <c r="F25">
        <v>333.38</v>
      </c>
      <c r="G25" s="10">
        <f t="shared" si="2"/>
        <v>-2.2446353215813675E-3</v>
      </c>
      <c r="H25">
        <v>195.13</v>
      </c>
      <c r="I25" s="10">
        <f t="shared" si="3"/>
        <v>-1.0296206127003438E-2</v>
      </c>
      <c r="J25">
        <v>67.510000000000005</v>
      </c>
      <c r="K25" s="10">
        <f t="shared" si="4"/>
        <v>2.349909035779274E-2</v>
      </c>
      <c r="T25">
        <f t="shared" si="5"/>
        <v>8.8428104992005433E-3</v>
      </c>
      <c r="U25">
        <f t="shared" si="6"/>
        <v>-5.5945181328523087E-2</v>
      </c>
      <c r="V25">
        <f t="shared" si="7"/>
        <v>-1.4950014526491343E-2</v>
      </c>
      <c r="W25">
        <f t="shared" si="8"/>
        <v>-2.8261960508349261E-2</v>
      </c>
      <c r="X25">
        <f t="shared" si="9"/>
        <v>5.8366685160121737E-3</v>
      </c>
    </row>
    <row r="26" spans="1:28">
      <c r="A26" s="1">
        <v>35671</v>
      </c>
      <c r="B26">
        <v>1907.92</v>
      </c>
      <c r="C26" s="10">
        <f t="shared" si="10"/>
        <v>-3.2161191485907903E-2</v>
      </c>
      <c r="D26">
        <v>803.8</v>
      </c>
      <c r="E26" s="10">
        <f t="shared" si="1"/>
        <v>-1.5674748959098816E-2</v>
      </c>
      <c r="F26">
        <v>361</v>
      </c>
      <c r="G26" s="10">
        <f t="shared" si="2"/>
        <v>8.2848401223828638E-2</v>
      </c>
      <c r="H26">
        <v>238.72</v>
      </c>
      <c r="I26" s="10">
        <f t="shared" si="3"/>
        <v>0.2233895351816737</v>
      </c>
      <c r="J26">
        <v>71.27</v>
      </c>
      <c r="K26" s="10">
        <f t="shared" si="4"/>
        <v>5.5695452525551525E-2</v>
      </c>
      <c r="T26">
        <f t="shared" si="5"/>
        <v>-4.0941936877228476E-2</v>
      </c>
      <c r="U26">
        <f t="shared" si="6"/>
        <v>-1.6190327733603498E-2</v>
      </c>
      <c r="V26">
        <f t="shared" si="7"/>
        <v>7.0143022018918658E-2</v>
      </c>
      <c r="W26">
        <f t="shared" si="8"/>
        <v>0.20542378080032789</v>
      </c>
      <c r="X26">
        <f t="shared" si="9"/>
        <v>3.8033030683770959E-2</v>
      </c>
      <c r="Z26" t="s">
        <v>58</v>
      </c>
      <c r="AA26" cm="1">
        <f t="array" ref="AA26">MMULT(TRANSPOSE(AA19:AA23),AA12:AA16)</f>
        <v>0.13831171102526787</v>
      </c>
    </row>
    <row r="27" spans="1:28">
      <c r="A27" s="1">
        <v>35703</v>
      </c>
      <c r="B27">
        <v>1971.81</v>
      </c>
      <c r="C27" s="10">
        <f t="shared" si="10"/>
        <v>3.348672900331251E-2</v>
      </c>
      <c r="D27">
        <v>818.26</v>
      </c>
      <c r="E27" s="10">
        <f t="shared" si="1"/>
        <v>1.7989549639213731E-2</v>
      </c>
      <c r="F27">
        <v>415.88</v>
      </c>
      <c r="G27" s="10">
        <f t="shared" si="2"/>
        <v>0.15202216066481999</v>
      </c>
      <c r="H27">
        <v>266.58999999999997</v>
      </c>
      <c r="I27" s="10">
        <f t="shared" si="3"/>
        <v>0.11674765415549593</v>
      </c>
      <c r="J27">
        <v>69.56</v>
      </c>
      <c r="K27" s="10">
        <f t="shared" si="4"/>
        <v>-2.3993265048407375E-2</v>
      </c>
      <c r="T27">
        <f t="shared" si="5"/>
        <v>2.4705983611991937E-2</v>
      </c>
      <c r="U27">
        <f t="shared" si="6"/>
        <v>1.7473970864709049E-2</v>
      </c>
      <c r="V27">
        <f t="shared" si="7"/>
        <v>0.13931678145991003</v>
      </c>
      <c r="W27">
        <f t="shared" si="8"/>
        <v>9.8781899774150111E-2</v>
      </c>
      <c r="X27">
        <f t="shared" si="9"/>
        <v>-4.1655686890187942E-2</v>
      </c>
      <c r="Z27" t="s">
        <v>59</v>
      </c>
      <c r="AA27" cm="1">
        <f t="array" ref="AA27">SQRT(MMULT(MMULT(TRANSPOSE(AA19:AA23),AA3:AE7),AA19:AA23))</f>
        <v>0.1305214596802714</v>
      </c>
    </row>
    <row r="28" spans="1:28">
      <c r="A28" s="1">
        <v>35734</v>
      </c>
      <c r="B28">
        <v>1834.76</v>
      </c>
      <c r="C28" s="10">
        <f t="shared" si="10"/>
        <v>-6.9504668299684047E-2</v>
      </c>
      <c r="D28">
        <v>634.45000000000005</v>
      </c>
      <c r="E28" s="10">
        <f t="shared" si="1"/>
        <v>-0.22463520152518757</v>
      </c>
      <c r="F28">
        <v>395.5</v>
      </c>
      <c r="G28" s="10">
        <f t="shared" si="2"/>
        <v>-4.9004520534769669E-2</v>
      </c>
      <c r="H28">
        <v>251.39</v>
      </c>
      <c r="I28" s="10">
        <f t="shared" si="3"/>
        <v>-5.7016392212761113E-2</v>
      </c>
      <c r="J28">
        <v>71.02</v>
      </c>
      <c r="K28" s="10">
        <f t="shared" si="4"/>
        <v>2.0989074180563394E-2</v>
      </c>
      <c r="T28">
        <f t="shared" si="5"/>
        <v>-7.8285413691004613E-2</v>
      </c>
      <c r="U28">
        <f t="shared" si="6"/>
        <v>-0.22515078029969224</v>
      </c>
      <c r="V28">
        <f t="shared" si="7"/>
        <v>-6.1709899739679643E-2</v>
      </c>
      <c r="W28">
        <f t="shared" si="8"/>
        <v>-7.498214659410693E-2</v>
      </c>
      <c r="X28">
        <f t="shared" si="9"/>
        <v>3.3266523387828276E-3</v>
      </c>
      <c r="Z28" t="s">
        <v>60</v>
      </c>
      <c r="AA28">
        <f>(AA26-AA9)/AA27</f>
        <v>1.0455882991162706</v>
      </c>
    </row>
    <row r="29" spans="1:28">
      <c r="A29" s="1">
        <v>35762</v>
      </c>
      <c r="B29">
        <v>1843.54</v>
      </c>
      <c r="C29" s="10">
        <f t="shared" si="10"/>
        <v>4.7853670234798695E-3</v>
      </c>
      <c r="D29">
        <v>590.66</v>
      </c>
      <c r="E29" s="10">
        <f t="shared" si="1"/>
        <v>-6.9020411379935531E-2</v>
      </c>
      <c r="F29">
        <v>404</v>
      </c>
      <c r="G29" s="10">
        <f t="shared" si="2"/>
        <v>2.1491782553729522E-2</v>
      </c>
      <c r="H29">
        <v>230.1</v>
      </c>
      <c r="I29" s="10">
        <f t="shared" si="3"/>
        <v>-8.4689128445841089E-2</v>
      </c>
      <c r="J29">
        <v>76.17</v>
      </c>
      <c r="K29" s="10">
        <f t="shared" si="4"/>
        <v>7.2514784567727419E-2</v>
      </c>
      <c r="T29">
        <f t="shared" si="5"/>
        <v>-3.9953783678407014E-3</v>
      </c>
      <c r="U29">
        <f t="shared" si="6"/>
        <v>-6.9535990154440216E-2</v>
      </c>
      <c r="V29">
        <f t="shared" si="7"/>
        <v>8.7864033488195461E-3</v>
      </c>
      <c r="W29">
        <f t="shared" si="8"/>
        <v>-0.10265488282718691</v>
      </c>
      <c r="X29">
        <f t="shared" si="9"/>
        <v>5.4852362725946853E-2</v>
      </c>
    </row>
    <row r="30" spans="1:28">
      <c r="A30" s="1">
        <v>35795</v>
      </c>
      <c r="B30">
        <v>2084.4699999999998</v>
      </c>
      <c r="C30" s="10">
        <f t="shared" si="10"/>
        <v>0.13068878353602309</v>
      </c>
      <c r="D30">
        <v>618.75</v>
      </c>
      <c r="E30" s="10">
        <f t="shared" si="1"/>
        <v>4.7556970168963542E-2</v>
      </c>
      <c r="F30">
        <v>433.75</v>
      </c>
      <c r="G30" s="10">
        <f t="shared" si="2"/>
        <v>7.3638613861386037E-2</v>
      </c>
      <c r="H30">
        <v>240.24</v>
      </c>
      <c r="I30" s="10">
        <f t="shared" si="3"/>
        <v>4.4067796610169463E-2</v>
      </c>
      <c r="J30">
        <v>83.02</v>
      </c>
      <c r="K30" s="10">
        <f t="shared" si="4"/>
        <v>8.9930418800052481E-2</v>
      </c>
      <c r="T30">
        <f t="shared" si="5"/>
        <v>0.12190803814470252</v>
      </c>
      <c r="U30">
        <f t="shared" si="6"/>
        <v>4.7041391394458863E-2</v>
      </c>
      <c r="V30">
        <f t="shared" si="7"/>
        <v>6.0933234656476064E-2</v>
      </c>
      <c r="W30">
        <f t="shared" si="8"/>
        <v>2.610204222882364E-2</v>
      </c>
      <c r="X30">
        <f t="shared" si="9"/>
        <v>7.2267996958271907E-2</v>
      </c>
      <c r="Z30" s="2"/>
      <c r="AA30" s="8" t="s">
        <v>56</v>
      </c>
      <c r="AB30" s="2"/>
    </row>
    <row r="31" spans="1:28">
      <c r="A31" s="1">
        <v>35825</v>
      </c>
      <c r="B31">
        <v>2389.7800000000002</v>
      </c>
      <c r="C31" s="10">
        <f t="shared" si="10"/>
        <v>0.14646888657548462</v>
      </c>
      <c r="D31">
        <v>646.01</v>
      </c>
      <c r="E31" s="10">
        <f t="shared" si="1"/>
        <v>4.4056565656565683E-2</v>
      </c>
      <c r="F31">
        <v>397.5</v>
      </c>
      <c r="G31" s="10">
        <f t="shared" si="2"/>
        <v>-8.3573487031700311E-2</v>
      </c>
      <c r="H31">
        <v>228.08</v>
      </c>
      <c r="I31" s="10">
        <f t="shared" si="3"/>
        <v>-5.0616050616050567E-2</v>
      </c>
      <c r="J31">
        <v>98.77</v>
      </c>
      <c r="K31" s="10">
        <f t="shared" si="4"/>
        <v>0.18971332209106251</v>
      </c>
      <c r="T31">
        <f t="shared" si="5"/>
        <v>0.13768814118416406</v>
      </c>
      <c r="U31">
        <f t="shared" si="6"/>
        <v>4.3540986882061004E-2</v>
      </c>
      <c r="V31">
        <f t="shared" si="7"/>
        <v>-9.6278866236610292E-2</v>
      </c>
      <c r="W31">
        <f t="shared" si="8"/>
        <v>-6.8581804997396384E-2</v>
      </c>
      <c r="X31">
        <f t="shared" si="9"/>
        <v>0.17205090024928194</v>
      </c>
      <c r="Z31" s="2" t="s">
        <v>0</v>
      </c>
      <c r="AA31" s="13">
        <v>0</v>
      </c>
      <c r="AB31" s="2"/>
    </row>
    <row r="32" spans="1:28">
      <c r="A32" s="1">
        <v>35853</v>
      </c>
      <c r="B32">
        <v>2575.1</v>
      </c>
      <c r="C32" s="10">
        <f t="shared" si="10"/>
        <v>7.7546887161161093E-2</v>
      </c>
      <c r="D32">
        <v>677.41</v>
      </c>
      <c r="E32" s="10">
        <f t="shared" si="1"/>
        <v>4.8606058729740997E-2</v>
      </c>
      <c r="F32">
        <v>477</v>
      </c>
      <c r="G32" s="10">
        <f t="shared" si="2"/>
        <v>0.19999999999999996</v>
      </c>
      <c r="H32">
        <v>247.84</v>
      </c>
      <c r="I32" s="10">
        <f t="shared" si="3"/>
        <v>8.6636267976148762E-2</v>
      </c>
      <c r="J32">
        <v>136.03</v>
      </c>
      <c r="K32" s="10">
        <f t="shared" si="4"/>
        <v>0.37724005264756522</v>
      </c>
      <c r="T32">
        <f t="shared" si="5"/>
        <v>6.8766141769840528E-2</v>
      </c>
      <c r="U32">
        <f t="shared" si="6"/>
        <v>4.8090479955236319E-2</v>
      </c>
      <c r="V32">
        <f t="shared" si="7"/>
        <v>0.18729462079508999</v>
      </c>
      <c r="W32">
        <f t="shared" si="8"/>
        <v>6.8670513594802945E-2</v>
      </c>
      <c r="X32">
        <f t="shared" si="9"/>
        <v>0.35957763080578464</v>
      </c>
      <c r="Z32" s="2" t="s">
        <v>1</v>
      </c>
      <c r="AA32" s="13">
        <v>0</v>
      </c>
      <c r="AB32" s="2"/>
    </row>
    <row r="33" spans="1:28">
      <c r="A33" s="1">
        <v>35885</v>
      </c>
      <c r="B33">
        <v>2510.73</v>
      </c>
      <c r="C33" s="10">
        <f t="shared" si="10"/>
        <v>-2.4997087491747894E-2</v>
      </c>
      <c r="D33">
        <v>662.54</v>
      </c>
      <c r="E33" s="10">
        <f t="shared" si="1"/>
        <v>-2.195125551733812E-2</v>
      </c>
      <c r="F33">
        <v>492</v>
      </c>
      <c r="G33" s="10">
        <f t="shared" si="2"/>
        <v>3.1446540880503138E-2</v>
      </c>
      <c r="H33">
        <v>274.7</v>
      </c>
      <c r="I33" s="10">
        <f t="shared" si="3"/>
        <v>0.10837637185280813</v>
      </c>
      <c r="J33">
        <v>136.53</v>
      </c>
      <c r="K33" s="10">
        <f t="shared" si="4"/>
        <v>3.6756597809306513E-3</v>
      </c>
      <c r="T33">
        <f t="shared" si="5"/>
        <v>-3.3777832883068466E-2</v>
      </c>
      <c r="U33">
        <f t="shared" si="6"/>
        <v>-2.2466834291842801E-2</v>
      </c>
      <c r="V33">
        <f t="shared" si="7"/>
        <v>1.8741161675593164E-2</v>
      </c>
      <c r="W33">
        <f t="shared" si="8"/>
        <v>9.0410617471462312E-2</v>
      </c>
      <c r="X33">
        <f t="shared" si="9"/>
        <v>-1.3986762060849915E-2</v>
      </c>
      <c r="Z33" s="2" t="s">
        <v>8</v>
      </c>
      <c r="AA33" s="13">
        <v>0.17391835876090039</v>
      </c>
      <c r="AB33" s="2"/>
    </row>
    <row r="34" spans="1:28">
      <c r="A34" s="1">
        <v>35915</v>
      </c>
      <c r="B34">
        <v>2512.6799999999998</v>
      </c>
      <c r="C34" s="10">
        <f t="shared" si="10"/>
        <v>7.7666654717933881E-4</v>
      </c>
      <c r="D34">
        <v>709.21</v>
      </c>
      <c r="E34" s="10">
        <f t="shared" si="1"/>
        <v>7.0441029975548686E-2</v>
      </c>
      <c r="F34">
        <v>499.5</v>
      </c>
      <c r="G34" s="10">
        <f t="shared" si="2"/>
        <v>1.5243902439024293E-2</v>
      </c>
      <c r="H34">
        <v>297.51</v>
      </c>
      <c r="I34" s="10">
        <f t="shared" si="3"/>
        <v>8.3036039315617094E-2</v>
      </c>
      <c r="J34">
        <v>125.53</v>
      </c>
      <c r="K34" s="10">
        <f t="shared" si="4"/>
        <v>-8.0568373251300063E-2</v>
      </c>
      <c r="T34">
        <f t="shared" si="5"/>
        <v>-8.0040788441412321E-3</v>
      </c>
      <c r="U34">
        <f t="shared" si="6"/>
        <v>6.9925451201044E-2</v>
      </c>
      <c r="V34">
        <f t="shared" si="7"/>
        <v>2.5385232341143173E-3</v>
      </c>
      <c r="W34">
        <f t="shared" si="8"/>
        <v>6.5070284934271277E-2</v>
      </c>
      <c r="X34">
        <f t="shared" si="9"/>
        <v>-9.8230795093080636E-2</v>
      </c>
      <c r="Z34" s="2" t="s">
        <v>13</v>
      </c>
      <c r="AA34" s="13">
        <v>0.57664968019676155</v>
      </c>
      <c r="AB34" s="2"/>
    </row>
    <row r="35" spans="1:28">
      <c r="A35" s="1">
        <v>35944</v>
      </c>
      <c r="B35">
        <v>2427.8200000000002</v>
      </c>
      <c r="C35" s="10">
        <f t="shared" si="10"/>
        <v>-3.3772704841046108E-2</v>
      </c>
      <c r="D35">
        <v>632.38</v>
      </c>
      <c r="E35" s="10">
        <f t="shared" si="1"/>
        <v>-0.10833180581210089</v>
      </c>
      <c r="F35">
        <v>543</v>
      </c>
      <c r="G35" s="10">
        <f t="shared" si="2"/>
        <v>8.7087087087087012E-2</v>
      </c>
      <c r="H35">
        <v>335.02</v>
      </c>
      <c r="I35" s="10">
        <f t="shared" si="3"/>
        <v>0.12607979563712135</v>
      </c>
      <c r="J35">
        <v>148.03</v>
      </c>
      <c r="K35" s="10">
        <f t="shared" si="4"/>
        <v>0.17924002230542491</v>
      </c>
      <c r="T35">
        <f t="shared" si="5"/>
        <v>-4.2553450232366681E-2</v>
      </c>
      <c r="U35">
        <f t="shared" si="6"/>
        <v>-0.10884738458660558</v>
      </c>
      <c r="V35">
        <f t="shared" si="7"/>
        <v>7.4381707882177031E-2</v>
      </c>
      <c r="W35">
        <f t="shared" si="8"/>
        <v>0.10811404125577553</v>
      </c>
      <c r="X35">
        <f t="shared" si="9"/>
        <v>0.16157760046364433</v>
      </c>
      <c r="Z35" s="2" t="s">
        <v>19</v>
      </c>
      <c r="AA35" s="13">
        <v>0.24943196148721214</v>
      </c>
      <c r="AB35" s="2"/>
    </row>
    <row r="36" spans="1:28">
      <c r="A36" s="1">
        <v>35976</v>
      </c>
      <c r="B36">
        <v>2508.7800000000002</v>
      </c>
      <c r="C36" s="10">
        <f t="shared" si="10"/>
        <v>3.3346788476905198E-2</v>
      </c>
      <c r="D36">
        <v>557.62</v>
      </c>
      <c r="E36" s="10">
        <f t="shared" si="1"/>
        <v>-0.11822005756032761</v>
      </c>
      <c r="F36">
        <v>459</v>
      </c>
      <c r="G36" s="10">
        <f t="shared" si="2"/>
        <v>-0.15469613259668513</v>
      </c>
      <c r="H36">
        <v>285.85000000000002</v>
      </c>
      <c r="I36" s="10">
        <f t="shared" si="3"/>
        <v>-0.14676735717270595</v>
      </c>
      <c r="J36">
        <v>169.04</v>
      </c>
      <c r="K36" s="10">
        <f t="shared" si="4"/>
        <v>0.14193068972505563</v>
      </c>
      <c r="T36">
        <f t="shared" si="5"/>
        <v>2.4566043085584625E-2</v>
      </c>
      <c r="U36">
        <f t="shared" si="6"/>
        <v>-0.11873563633483229</v>
      </c>
      <c r="V36">
        <f t="shared" si="7"/>
        <v>-0.1674015118015951</v>
      </c>
      <c r="W36">
        <f t="shared" si="8"/>
        <v>-0.16473311155405176</v>
      </c>
      <c r="X36">
        <f t="shared" si="9"/>
        <v>0.12426826788327505</v>
      </c>
      <c r="Z36" s="2" t="s">
        <v>57</v>
      </c>
      <c r="AA36" s="13">
        <f>SUM(AA31:AA35)</f>
        <v>1.0000000004448739</v>
      </c>
      <c r="AB36" s="2"/>
    </row>
    <row r="37" spans="1:28">
      <c r="A37" s="1">
        <v>36007</v>
      </c>
      <c r="B37">
        <v>2263.9499999999998</v>
      </c>
      <c r="C37" s="10">
        <f t="shared" si="10"/>
        <v>-9.7589266496065918E-2</v>
      </c>
      <c r="D37">
        <v>568.36</v>
      </c>
      <c r="E37" s="10">
        <f t="shared" si="1"/>
        <v>1.926042824862817E-2</v>
      </c>
      <c r="F37">
        <v>467</v>
      </c>
      <c r="G37" s="10">
        <f t="shared" si="2"/>
        <v>1.7429193899782147E-2</v>
      </c>
      <c r="H37">
        <v>285.35000000000002</v>
      </c>
      <c r="I37" s="10">
        <f t="shared" si="3"/>
        <v>-1.7491691446562818E-3</v>
      </c>
      <c r="J37">
        <v>163.53</v>
      </c>
      <c r="K37" s="10">
        <f t="shared" si="4"/>
        <v>-3.2595835305253118E-2</v>
      </c>
      <c r="T37">
        <f t="shared" si="5"/>
        <v>-0.10637001188738648</v>
      </c>
      <c r="U37">
        <f t="shared" si="6"/>
        <v>1.8744849474123488E-2</v>
      </c>
      <c r="V37">
        <f t="shared" si="7"/>
        <v>4.7238146948721717E-3</v>
      </c>
      <c r="W37">
        <f t="shared" si="8"/>
        <v>-1.9714923526002105E-2</v>
      </c>
      <c r="X37">
        <f t="shared" si="9"/>
        <v>-5.0258257147033684E-2</v>
      </c>
      <c r="Z37" s="2"/>
      <c r="AA37" s="13"/>
      <c r="AB37" s="2"/>
    </row>
    <row r="38" spans="1:28">
      <c r="A38" s="1">
        <v>36038</v>
      </c>
      <c r="B38">
        <v>2277.6</v>
      </c>
      <c r="C38" s="10">
        <f t="shared" si="10"/>
        <v>6.0292850990526503E-3</v>
      </c>
      <c r="D38">
        <v>482.44</v>
      </c>
      <c r="E38" s="10">
        <f t="shared" si="1"/>
        <v>-0.15117179252586388</v>
      </c>
      <c r="F38">
        <v>382</v>
      </c>
      <c r="G38" s="10">
        <f t="shared" si="2"/>
        <v>-0.1820128479657388</v>
      </c>
      <c r="H38">
        <v>239.73</v>
      </c>
      <c r="I38" s="10">
        <f t="shared" si="3"/>
        <v>-0.15987383914490982</v>
      </c>
      <c r="J38">
        <v>129.53</v>
      </c>
      <c r="K38" s="10">
        <f t="shared" si="4"/>
        <v>-0.20791292117654248</v>
      </c>
      <c r="T38">
        <f t="shared" si="5"/>
        <v>-2.7514602922679206E-3</v>
      </c>
      <c r="U38">
        <f t="shared" si="6"/>
        <v>-0.15168737130036855</v>
      </c>
      <c r="V38">
        <f t="shared" si="7"/>
        <v>-0.19471822717064877</v>
      </c>
      <c r="W38">
        <f t="shared" si="8"/>
        <v>-0.17783959352625564</v>
      </c>
      <c r="X38">
        <f t="shared" si="9"/>
        <v>-0.22557534301832305</v>
      </c>
      <c r="Z38" s="2" t="s">
        <v>58</v>
      </c>
      <c r="AA38" s="13" cm="1">
        <f t="array" ref="AA38">MMULT(TRANSPOSE(AA31:AA35),AA12:AA16)</f>
        <v>0.20370261290231231</v>
      </c>
      <c r="AB38" s="2"/>
    </row>
    <row r="39" spans="1:28">
      <c r="A39" s="1">
        <v>36068</v>
      </c>
      <c r="B39">
        <v>2028.87</v>
      </c>
      <c r="C39" s="10">
        <f t="shared" si="10"/>
        <v>-0.10920706006322445</v>
      </c>
      <c r="D39">
        <v>579.51</v>
      </c>
      <c r="E39" s="10">
        <f t="shared" si="1"/>
        <v>0.20120636763120792</v>
      </c>
      <c r="F39">
        <v>357</v>
      </c>
      <c r="G39" s="10">
        <f t="shared" si="2"/>
        <v>-6.5445026178010512E-2</v>
      </c>
      <c r="H39">
        <v>214.39</v>
      </c>
      <c r="I39" s="10">
        <f t="shared" si="3"/>
        <v>-0.10570224836274145</v>
      </c>
      <c r="J39">
        <v>128.28</v>
      </c>
      <c r="K39" s="10">
        <f t="shared" si="4"/>
        <v>-9.6502740677835153E-3</v>
      </c>
      <c r="T39">
        <f t="shared" si="5"/>
        <v>-0.11798780545454501</v>
      </c>
      <c r="U39">
        <f t="shared" ref="U39:U68" si="12">IFERROR(E39-$O$3,0)</f>
        <v>0.20069078885670324</v>
      </c>
      <c r="V39">
        <f t="shared" si="7"/>
        <v>-7.8150405382920493E-2</v>
      </c>
      <c r="W39">
        <f t="shared" si="8"/>
        <v>-0.12366800274408726</v>
      </c>
      <c r="X39">
        <f t="shared" si="9"/>
        <v>-2.7312695909564082E-2</v>
      </c>
      <c r="Z39" s="2" t="s">
        <v>59</v>
      </c>
      <c r="AA39" s="13" cm="1">
        <f t="array" ref="AA39">SQRT(MMULT(MMULT(TRANSPOSE(AA31:AA35),AA3:AE7),AA31:AA35))</f>
        <v>0.14351397076130767</v>
      </c>
      <c r="AB39" s="2"/>
    </row>
    <row r="40" spans="1:28">
      <c r="A40" s="1">
        <v>36098</v>
      </c>
      <c r="B40">
        <v>2237.61</v>
      </c>
      <c r="C40" s="10">
        <f t="shared" si="10"/>
        <v>0.10288485708793571</v>
      </c>
      <c r="D40">
        <v>598.92999999999995</v>
      </c>
      <c r="E40" s="10">
        <f t="shared" si="1"/>
        <v>3.3511069696812834E-2</v>
      </c>
      <c r="F40">
        <v>444.5</v>
      </c>
      <c r="G40" s="10">
        <f t="shared" si="2"/>
        <v>0.24509803921568629</v>
      </c>
      <c r="H40">
        <v>279.77</v>
      </c>
      <c r="I40" s="10">
        <f t="shared" si="3"/>
        <v>0.30495825364989049</v>
      </c>
      <c r="J40">
        <v>128.28</v>
      </c>
      <c r="K40" s="10">
        <f t="shared" si="4"/>
        <v>0</v>
      </c>
      <c r="T40">
        <f t="shared" si="5"/>
        <v>9.4104111696615145E-2</v>
      </c>
      <c r="U40">
        <f t="shared" si="12"/>
        <v>3.2995490922308156E-2</v>
      </c>
      <c r="V40">
        <f t="shared" si="7"/>
        <v>0.23239266001077633</v>
      </c>
      <c r="W40">
        <f t="shared" si="8"/>
        <v>0.28699249926854464</v>
      </c>
      <c r="X40">
        <f t="shared" si="9"/>
        <v>-1.7662421841780566E-2</v>
      </c>
      <c r="Z40" s="2" t="s">
        <v>60</v>
      </c>
      <c r="AA40" s="13">
        <f>(AA38-AA9)/AA39</f>
        <v>1.4065711639882785</v>
      </c>
      <c r="AB40" s="2"/>
    </row>
    <row r="41" spans="1:28">
      <c r="A41" s="1">
        <v>36129</v>
      </c>
      <c r="B41">
        <v>2458.06</v>
      </c>
      <c r="C41" s="10">
        <f t="shared" si="10"/>
        <v>9.8520296208901348E-2</v>
      </c>
      <c r="D41">
        <v>586.53</v>
      </c>
      <c r="E41" s="10">
        <f t="shared" si="1"/>
        <v>-2.0703588065383194E-2</v>
      </c>
      <c r="F41">
        <v>521</v>
      </c>
      <c r="G41" s="10">
        <f t="shared" si="2"/>
        <v>0.17210348706411693</v>
      </c>
      <c r="H41">
        <v>273.69</v>
      </c>
      <c r="I41" s="10">
        <f t="shared" si="3"/>
        <v>-2.1732137112628225E-2</v>
      </c>
      <c r="J41">
        <v>145.03</v>
      </c>
      <c r="K41" s="10">
        <f t="shared" si="4"/>
        <v>0.13057374493295915</v>
      </c>
      <c r="T41">
        <f t="shared" si="5"/>
        <v>8.9739550817580782E-2</v>
      </c>
      <c r="U41">
        <f t="shared" si="12"/>
        <v>-2.1219166839887876E-2</v>
      </c>
      <c r="V41">
        <f t="shared" si="7"/>
        <v>0.15939810785920697</v>
      </c>
      <c r="W41">
        <f t="shared" si="8"/>
        <v>-3.9697891493974048E-2</v>
      </c>
      <c r="X41">
        <f t="shared" si="9"/>
        <v>0.11291132309117857</v>
      </c>
    </row>
    <row r="42" spans="1:28">
      <c r="A42" s="1">
        <v>36160</v>
      </c>
      <c r="B42">
        <v>2552.67</v>
      </c>
      <c r="C42" s="10">
        <f t="shared" si="10"/>
        <v>3.8489703261922026E-2</v>
      </c>
      <c r="D42">
        <v>577.45000000000005</v>
      </c>
      <c r="E42" s="10">
        <f t="shared" si="1"/>
        <v>-1.5480879068419218E-2</v>
      </c>
      <c r="F42">
        <v>509.5</v>
      </c>
      <c r="G42" s="10">
        <f t="shared" si="2"/>
        <v>-2.2072936660268661E-2</v>
      </c>
      <c r="H42">
        <v>238.72</v>
      </c>
      <c r="I42" s="10">
        <f t="shared" si="3"/>
        <v>-0.1277722971244839</v>
      </c>
      <c r="J42">
        <v>157.03</v>
      </c>
      <c r="K42" s="10">
        <f t="shared" si="4"/>
        <v>8.2741501758256897E-2</v>
      </c>
      <c r="T42">
        <f t="shared" si="5"/>
        <v>2.9708957870601453E-2</v>
      </c>
      <c r="U42">
        <f t="shared" si="12"/>
        <v>-1.5996457842923899E-2</v>
      </c>
      <c r="V42">
        <f t="shared" si="7"/>
        <v>-3.4778315865178634E-2</v>
      </c>
      <c r="W42">
        <f t="shared" si="8"/>
        <v>-0.14573805150582972</v>
      </c>
      <c r="X42">
        <f t="shared" si="9"/>
        <v>6.5079079916476323E-2</v>
      </c>
    </row>
    <row r="43" spans="1:28">
      <c r="A43" s="1">
        <v>36189</v>
      </c>
      <c r="B43">
        <v>2721.42</v>
      </c>
      <c r="C43" s="10">
        <f t="shared" si="10"/>
        <v>6.6107252406303996E-2</v>
      </c>
      <c r="D43">
        <v>604.71</v>
      </c>
      <c r="E43" s="10">
        <f t="shared" si="1"/>
        <v>4.720755043726732E-2</v>
      </c>
      <c r="F43">
        <v>462</v>
      </c>
      <c r="G43" s="10">
        <f t="shared" si="2"/>
        <v>-9.3228655544651651E-2</v>
      </c>
      <c r="H43">
        <v>239.73</v>
      </c>
      <c r="I43" s="10">
        <f t="shared" si="3"/>
        <v>4.2308981233243337E-3</v>
      </c>
      <c r="J43">
        <v>191.04</v>
      </c>
      <c r="K43" s="10">
        <f t="shared" si="4"/>
        <v>0.21658281856970008</v>
      </c>
      <c r="T43">
        <f t="shared" si="5"/>
        <v>5.7326507014983423E-2</v>
      </c>
      <c r="U43">
        <f t="shared" si="12"/>
        <v>4.6691971662762642E-2</v>
      </c>
      <c r="V43">
        <f t="shared" si="7"/>
        <v>-0.10593403474956163</v>
      </c>
      <c r="W43">
        <f t="shared" si="8"/>
        <v>-1.373485625802149E-2</v>
      </c>
      <c r="X43">
        <f t="shared" si="9"/>
        <v>0.1989203967279195</v>
      </c>
      <c r="Z43" s="2"/>
      <c r="AA43" s="8" t="s">
        <v>61</v>
      </c>
      <c r="AB43" s="2"/>
    </row>
    <row r="44" spans="1:28">
      <c r="A44" s="1">
        <v>36217</v>
      </c>
      <c r="B44">
        <v>2532.19</v>
      </c>
      <c r="C44" s="10">
        <f t="shared" si="10"/>
        <v>-6.9533552336647819E-2</v>
      </c>
      <c r="D44">
        <v>667.91</v>
      </c>
      <c r="E44" s="10">
        <f t="shared" si="1"/>
        <v>0.10451290701327887</v>
      </c>
      <c r="F44">
        <v>396.5</v>
      </c>
      <c r="G44" s="10">
        <f t="shared" si="2"/>
        <v>-0.14177489177489178</v>
      </c>
      <c r="H44">
        <v>229.6</v>
      </c>
      <c r="I44" s="10">
        <f t="shared" si="3"/>
        <v>-4.2255871188420335E-2</v>
      </c>
      <c r="J44">
        <v>201.79</v>
      </c>
      <c r="K44" s="10">
        <f t="shared" si="4"/>
        <v>5.6270938023450512E-2</v>
      </c>
      <c r="T44">
        <f t="shared" si="5"/>
        <v>-7.8314297727968385E-2</v>
      </c>
      <c r="U44">
        <f t="shared" si="12"/>
        <v>0.10399732823877418</v>
      </c>
      <c r="V44">
        <f t="shared" si="7"/>
        <v>-0.15448027097980174</v>
      </c>
      <c r="W44">
        <f t="shared" si="8"/>
        <v>-6.0221625569766159E-2</v>
      </c>
      <c r="X44">
        <f t="shared" si="9"/>
        <v>3.8608516181669945E-2</v>
      </c>
      <c r="Z44" s="2" t="s">
        <v>0</v>
      </c>
      <c r="AA44" s="13">
        <v>0.18811902560013527</v>
      </c>
      <c r="AB44" s="2"/>
    </row>
    <row r="45" spans="1:28">
      <c r="A45" s="1">
        <v>36250</v>
      </c>
      <c r="B45">
        <v>2856.02</v>
      </c>
      <c r="C45" s="10">
        <f t="shared" si="10"/>
        <v>0.12788534825585751</v>
      </c>
      <c r="D45">
        <v>710.04</v>
      </c>
      <c r="E45" s="10">
        <f t="shared" si="1"/>
        <v>6.3077360722253006E-2</v>
      </c>
      <c r="F45">
        <v>414</v>
      </c>
      <c r="G45" s="10">
        <f t="shared" si="2"/>
        <v>4.4136191677175196E-2</v>
      </c>
      <c r="H45">
        <v>246.32</v>
      </c>
      <c r="I45" s="10">
        <f t="shared" si="3"/>
        <v>7.2822299651567945E-2</v>
      </c>
      <c r="J45">
        <v>224.05</v>
      </c>
      <c r="K45" s="10">
        <f t="shared" si="4"/>
        <v>0.11031270132315774</v>
      </c>
      <c r="T45">
        <f t="shared" si="5"/>
        <v>0.11910460286453695</v>
      </c>
      <c r="U45">
        <f t="shared" si="12"/>
        <v>6.2561781947748321E-2</v>
      </c>
      <c r="V45">
        <f t="shared" si="7"/>
        <v>3.1430812472265222E-2</v>
      </c>
      <c r="W45">
        <f t="shared" si="8"/>
        <v>5.4856545270222122E-2</v>
      </c>
      <c r="X45">
        <f t="shared" si="9"/>
        <v>9.2650279481377162E-2</v>
      </c>
      <c r="Z45" s="2" t="s">
        <v>1</v>
      </c>
      <c r="AA45" s="13">
        <v>0.13679283425731492</v>
      </c>
      <c r="AB45" s="2"/>
    </row>
    <row r="46" spans="1:28">
      <c r="A46" s="1">
        <v>36280</v>
      </c>
      <c r="B46">
        <v>2373.19</v>
      </c>
      <c r="C46" s="10">
        <f t="shared" si="10"/>
        <v>-0.16905693937717525</v>
      </c>
      <c r="D46">
        <v>896.74</v>
      </c>
      <c r="E46" s="10">
        <f t="shared" si="1"/>
        <v>0.26294293279251879</v>
      </c>
      <c r="F46">
        <v>465</v>
      </c>
      <c r="G46" s="10">
        <f t="shared" si="2"/>
        <v>0.12318840579710155</v>
      </c>
      <c r="H46">
        <v>269.13</v>
      </c>
      <c r="I46" s="10">
        <f t="shared" si="3"/>
        <v>9.2603117895420528E-2</v>
      </c>
      <c r="J46">
        <v>208.79</v>
      </c>
      <c r="K46" s="10">
        <f t="shared" si="4"/>
        <v>-6.8109796920330368E-2</v>
      </c>
      <c r="T46">
        <f t="shared" si="5"/>
        <v>-0.17783768476849582</v>
      </c>
      <c r="U46">
        <f t="shared" si="12"/>
        <v>0.26242735401801409</v>
      </c>
      <c r="V46">
        <f t="shared" si="7"/>
        <v>0.11048302659219157</v>
      </c>
      <c r="W46">
        <f t="shared" si="8"/>
        <v>7.4637363514074712E-2</v>
      </c>
      <c r="X46">
        <f t="shared" si="9"/>
        <v>-8.5772218762110941E-2</v>
      </c>
      <c r="Z46" s="2" t="s">
        <v>8</v>
      </c>
      <c r="AA46" s="13">
        <v>0.22669704561751922</v>
      </c>
      <c r="AB46" s="2"/>
    </row>
    <row r="47" spans="1:28">
      <c r="A47" s="1">
        <v>36311</v>
      </c>
      <c r="B47">
        <v>2420.02</v>
      </c>
      <c r="C47" s="10">
        <f t="shared" si="10"/>
        <v>1.9732933309174472E-2</v>
      </c>
      <c r="D47">
        <v>755.89</v>
      </c>
      <c r="E47" s="10">
        <f t="shared" si="1"/>
        <v>-0.15706893859981719</v>
      </c>
      <c r="F47">
        <v>411.75</v>
      </c>
      <c r="G47" s="10">
        <f t="shared" si="2"/>
        <v>-0.11451612903225805</v>
      </c>
      <c r="H47">
        <v>298.52999999999997</v>
      </c>
      <c r="I47" s="10">
        <f t="shared" si="3"/>
        <v>0.10924088730353354</v>
      </c>
      <c r="J47">
        <v>215.8</v>
      </c>
      <c r="K47" s="10">
        <f t="shared" si="4"/>
        <v>3.3574404904449517E-2</v>
      </c>
      <c r="T47">
        <f t="shared" si="5"/>
        <v>1.0952187917853901E-2</v>
      </c>
      <c r="U47">
        <f t="shared" si="12"/>
        <v>-0.15758451737432186</v>
      </c>
      <c r="V47">
        <f t="shared" si="7"/>
        <v>-0.12722150823716802</v>
      </c>
      <c r="W47">
        <f t="shared" si="8"/>
        <v>9.1275132922187724E-2</v>
      </c>
      <c r="X47">
        <f t="shared" si="9"/>
        <v>1.5911983062668951E-2</v>
      </c>
      <c r="Z47" s="2" t="s">
        <v>13</v>
      </c>
      <c r="AA47" s="13">
        <v>0.32791424593730767</v>
      </c>
      <c r="AB47" s="2"/>
    </row>
    <row r="48" spans="1:28">
      <c r="A48" s="1">
        <v>36341</v>
      </c>
      <c r="B48">
        <v>2393.6799999999998</v>
      </c>
      <c r="C48" s="10">
        <f t="shared" si="10"/>
        <v>-1.0884207568532589E-2</v>
      </c>
      <c r="D48">
        <v>878.56</v>
      </c>
      <c r="E48" s="10">
        <f t="shared" si="1"/>
        <v>0.16228551773406186</v>
      </c>
      <c r="F48">
        <v>411.75</v>
      </c>
      <c r="G48" s="10">
        <f t="shared" si="2"/>
        <v>0</v>
      </c>
      <c r="H48">
        <v>318.8</v>
      </c>
      <c r="I48" s="10">
        <f t="shared" si="3"/>
        <v>6.7899373597293478E-2</v>
      </c>
      <c r="J48">
        <v>225.55</v>
      </c>
      <c r="K48" s="10">
        <f t="shared" si="4"/>
        <v>4.5180722891566161E-2</v>
      </c>
      <c r="T48">
        <f t="shared" si="5"/>
        <v>-1.9664952959853162E-2</v>
      </c>
      <c r="U48">
        <f t="shared" si="12"/>
        <v>0.16176993895955719</v>
      </c>
      <c r="V48">
        <f t="shared" si="7"/>
        <v>-1.2705379204909975E-2</v>
      </c>
      <c r="W48">
        <f t="shared" si="8"/>
        <v>4.9933619215947654E-2</v>
      </c>
      <c r="X48">
        <f t="shared" si="9"/>
        <v>2.7518301049785594E-2</v>
      </c>
      <c r="Z48" s="2" t="s">
        <v>19</v>
      </c>
      <c r="AA48" s="13">
        <v>0.12047685384955058</v>
      </c>
      <c r="AB48" s="2"/>
    </row>
    <row r="49" spans="1:28">
      <c r="A49" s="1">
        <v>36371</v>
      </c>
      <c r="B49">
        <v>2239.56</v>
      </c>
      <c r="C49" s="10">
        <f t="shared" si="10"/>
        <v>-6.4386217038200577E-2</v>
      </c>
      <c r="D49">
        <v>966.96</v>
      </c>
      <c r="E49" s="10">
        <f t="shared" si="1"/>
        <v>0.10061919504643968</v>
      </c>
      <c r="F49">
        <v>407</v>
      </c>
      <c r="G49" s="10">
        <f t="shared" si="2"/>
        <v>-1.1536126290224602E-2</v>
      </c>
      <c r="H49">
        <v>338.06</v>
      </c>
      <c r="I49" s="10">
        <f t="shared" si="3"/>
        <v>6.0414052697616016E-2</v>
      </c>
      <c r="J49">
        <v>256.55</v>
      </c>
      <c r="K49" s="10">
        <f t="shared" si="4"/>
        <v>0.13744180891154945</v>
      </c>
      <c r="T49">
        <f t="shared" si="5"/>
        <v>-7.3166962429521143E-2</v>
      </c>
      <c r="U49">
        <f t="shared" si="12"/>
        <v>0.10010361627193499</v>
      </c>
      <c r="V49">
        <f t="shared" si="7"/>
        <v>-2.4241505495134576E-2</v>
      </c>
      <c r="W49">
        <f t="shared" si="8"/>
        <v>4.2448298316270193E-2</v>
      </c>
      <c r="X49">
        <f t="shared" si="9"/>
        <v>0.11977938706976887</v>
      </c>
      <c r="Z49" s="2" t="s">
        <v>57</v>
      </c>
      <c r="AA49" s="13">
        <f>SUM(AA44:AA48)</f>
        <v>1.0000000052618276</v>
      </c>
      <c r="AB49" s="2"/>
    </row>
    <row r="50" spans="1:28">
      <c r="A50" s="1">
        <v>36403</v>
      </c>
      <c r="B50">
        <v>2409.29</v>
      </c>
      <c r="C50" s="10">
        <f t="shared" si="10"/>
        <v>7.5787208201611111E-2</v>
      </c>
      <c r="D50">
        <v>925.24</v>
      </c>
      <c r="E50" s="10">
        <f t="shared" si="1"/>
        <v>-4.3145528253495491E-2</v>
      </c>
      <c r="F50">
        <v>454.25</v>
      </c>
      <c r="G50" s="10">
        <f t="shared" si="2"/>
        <v>0.11609336609336607</v>
      </c>
      <c r="H50">
        <v>327.92</v>
      </c>
      <c r="I50" s="10">
        <f t="shared" si="3"/>
        <v>-2.9994675501390233E-2</v>
      </c>
      <c r="J50">
        <v>273.06</v>
      </c>
      <c r="K50" s="10">
        <f t="shared" si="4"/>
        <v>6.4353927109725095E-2</v>
      </c>
      <c r="T50">
        <f t="shared" si="5"/>
        <v>6.7006462810290546E-2</v>
      </c>
      <c r="U50">
        <f t="shared" si="12"/>
        <v>-4.3661107028000169E-2</v>
      </c>
      <c r="V50">
        <f t="shared" si="7"/>
        <v>0.10338798688845609</v>
      </c>
      <c r="W50">
        <f t="shared" si="8"/>
        <v>-4.7960429882736057E-2</v>
      </c>
      <c r="X50">
        <f t="shared" si="9"/>
        <v>4.6691505267944529E-2</v>
      </c>
      <c r="Z50" s="2"/>
      <c r="AA50" s="13"/>
      <c r="AB50" s="2"/>
    </row>
    <row r="51" spans="1:28">
      <c r="A51" s="1">
        <v>36433</v>
      </c>
      <c r="B51">
        <v>2484.39</v>
      </c>
      <c r="C51" s="10">
        <f t="shared" si="10"/>
        <v>3.1171008886435425E-2</v>
      </c>
      <c r="D51">
        <v>869.89</v>
      </c>
      <c r="E51" s="10">
        <f t="shared" si="1"/>
        <v>-5.9822316371968332E-2</v>
      </c>
      <c r="F51">
        <v>400.25</v>
      </c>
      <c r="G51" s="10">
        <f t="shared" si="2"/>
        <v>-0.11887727022564665</v>
      </c>
      <c r="H51">
        <v>292.95</v>
      </c>
      <c r="I51" s="10">
        <f t="shared" si="3"/>
        <v>-0.10664186386923646</v>
      </c>
      <c r="J51">
        <v>272.76</v>
      </c>
      <c r="K51" s="10">
        <f t="shared" si="4"/>
        <v>-1.0986596352450251E-3</v>
      </c>
      <c r="T51">
        <f t="shared" si="5"/>
        <v>2.2390263495114852E-2</v>
      </c>
      <c r="U51">
        <f t="shared" si="12"/>
        <v>-6.033789514647301E-2</v>
      </c>
      <c r="V51">
        <f t="shared" si="7"/>
        <v>-0.13158264943055661</v>
      </c>
      <c r="W51">
        <f t="shared" si="8"/>
        <v>-0.12460761825058228</v>
      </c>
      <c r="X51">
        <f t="shared" si="9"/>
        <v>-1.8761081477025592E-2</v>
      </c>
      <c r="Z51" s="2" t="s">
        <v>58</v>
      </c>
      <c r="AA51" s="13" cm="1">
        <f t="array" ref="AA51">MMULT(TRANSPOSE(AA44:AA48),$AA$12:$AA$16)</f>
        <v>0.15146117392348887</v>
      </c>
      <c r="AB51" s="2"/>
    </row>
    <row r="52" spans="1:28">
      <c r="A52" s="1">
        <v>36462</v>
      </c>
      <c r="B52">
        <v>2684.35</v>
      </c>
      <c r="C52" s="10">
        <f t="shared" si="10"/>
        <v>8.0486558068580294E-2</v>
      </c>
      <c r="D52">
        <v>859.97</v>
      </c>
      <c r="E52" s="10">
        <f t="shared" si="1"/>
        <v>-1.1403740702847442E-2</v>
      </c>
      <c r="F52">
        <v>355.5</v>
      </c>
      <c r="G52" s="10">
        <f t="shared" si="2"/>
        <v>-0.1118051217988757</v>
      </c>
      <c r="H52">
        <v>303.58999999999997</v>
      </c>
      <c r="I52" s="10">
        <f t="shared" si="3"/>
        <v>3.6320191158900839E-2</v>
      </c>
      <c r="J52">
        <v>312.17</v>
      </c>
      <c r="K52" s="10">
        <f t="shared" si="4"/>
        <v>0.14448599501393167</v>
      </c>
      <c r="T52">
        <f t="shared" si="5"/>
        <v>7.1705812677259728E-2</v>
      </c>
      <c r="U52">
        <f t="shared" si="12"/>
        <v>-1.1919319477352123E-2</v>
      </c>
      <c r="V52">
        <f t="shared" si="7"/>
        <v>-0.12451050100378568</v>
      </c>
      <c r="W52">
        <f t="shared" si="8"/>
        <v>1.8354436777555015E-2</v>
      </c>
      <c r="X52">
        <f t="shared" si="9"/>
        <v>0.12682357317215109</v>
      </c>
      <c r="Z52" s="2" t="s">
        <v>59</v>
      </c>
      <c r="AA52" s="13" cm="1">
        <f t="array" ref="AA52">SQRT(MMULT(MMULT(TRANSPOSE(AA44:AA48),$AA$3:$AE$7),AA44:AA48))</f>
        <v>0.12761703779334183</v>
      </c>
      <c r="AB52" s="2"/>
    </row>
    <row r="53" spans="1:28">
      <c r="A53" s="1">
        <v>36494</v>
      </c>
      <c r="B53">
        <v>2729.22</v>
      </c>
      <c r="C53" s="10">
        <f t="shared" si="10"/>
        <v>1.6715405964199848E-2</v>
      </c>
      <c r="D53">
        <v>1016.11</v>
      </c>
      <c r="E53" s="10">
        <f t="shared" si="1"/>
        <v>0.18156447317929691</v>
      </c>
      <c r="F53">
        <v>358.75</v>
      </c>
      <c r="G53" s="10">
        <f t="shared" si="2"/>
        <v>9.1420534458508396E-3</v>
      </c>
      <c r="H53">
        <v>335.52</v>
      </c>
      <c r="I53" s="10">
        <f t="shared" si="3"/>
        <v>0.10517474225106227</v>
      </c>
      <c r="J53">
        <v>433.19</v>
      </c>
      <c r="K53" s="10">
        <f t="shared" si="4"/>
        <v>0.38767338309254562</v>
      </c>
      <c r="T53">
        <f t="shared" si="5"/>
        <v>7.9346605728792766E-3</v>
      </c>
      <c r="U53">
        <f t="shared" si="12"/>
        <v>0.18104889440479224</v>
      </c>
      <c r="V53">
        <f t="shared" si="7"/>
        <v>-3.5633257590591359E-3</v>
      </c>
      <c r="W53">
        <f t="shared" si="8"/>
        <v>8.7208987869716453E-2</v>
      </c>
      <c r="X53">
        <f t="shared" si="9"/>
        <v>0.37001096125076505</v>
      </c>
      <c r="Z53" s="2" t="s">
        <v>60</v>
      </c>
      <c r="AA53" s="13">
        <f>(AA51-$AA$9)/AA52</f>
        <v>1.1724231851062059</v>
      </c>
      <c r="AB53" s="2"/>
    </row>
    <row r="54" spans="1:28">
      <c r="A54" s="1">
        <v>36525</v>
      </c>
      <c r="B54">
        <v>2504.88</v>
      </c>
      <c r="C54" s="10">
        <f t="shared" si="10"/>
        <v>-8.2199309692879141E-2</v>
      </c>
      <c r="D54">
        <v>1235.03</v>
      </c>
      <c r="E54" s="10">
        <f t="shared" si="1"/>
        <v>0.21544911476119699</v>
      </c>
      <c r="F54">
        <v>410</v>
      </c>
      <c r="G54" s="10">
        <f t="shared" si="2"/>
        <v>0.14285714285714279</v>
      </c>
      <c r="H54">
        <v>345.66</v>
      </c>
      <c r="I54" s="10">
        <f t="shared" si="3"/>
        <v>3.0221745350500928E-2</v>
      </c>
      <c r="J54">
        <v>755.66</v>
      </c>
      <c r="K54" s="10">
        <f t="shared" si="4"/>
        <v>0.74440776564555966</v>
      </c>
      <c r="T54">
        <f t="shared" si="5"/>
        <v>-9.0980055084199707E-2</v>
      </c>
      <c r="U54">
        <f t="shared" si="12"/>
        <v>0.21493353598669232</v>
      </c>
      <c r="V54">
        <f t="shared" si="7"/>
        <v>0.13015176365223283</v>
      </c>
      <c r="W54">
        <f t="shared" si="8"/>
        <v>1.2255990969155105E-2</v>
      </c>
      <c r="X54">
        <f t="shared" si="9"/>
        <v>0.72674534380377909</v>
      </c>
    </row>
    <row r="55" spans="1:28">
      <c r="A55" s="1">
        <v>36556</v>
      </c>
      <c r="B55">
        <v>2216.15</v>
      </c>
      <c r="C55" s="10">
        <f t="shared" si="10"/>
        <v>-0.11526699881830671</v>
      </c>
      <c r="D55">
        <v>954.98</v>
      </c>
      <c r="E55" s="10">
        <f t="shared" si="1"/>
        <v>-0.22675562536942417</v>
      </c>
      <c r="F55">
        <v>332</v>
      </c>
      <c r="G55" s="10">
        <f t="shared" si="2"/>
        <v>-0.19024390243902434</v>
      </c>
      <c r="H55">
        <v>313.22000000000003</v>
      </c>
      <c r="I55" s="10">
        <f t="shared" si="3"/>
        <v>-9.3849447433894562E-2</v>
      </c>
      <c r="J55">
        <v>743.66</v>
      </c>
      <c r="K55" s="10">
        <f t="shared" si="4"/>
        <v>-1.5880157742900192E-2</v>
      </c>
      <c r="T55">
        <f t="shared" si="5"/>
        <v>-0.12404774420962728</v>
      </c>
      <c r="U55">
        <f t="shared" si="12"/>
        <v>-0.22727120414392885</v>
      </c>
      <c r="V55">
        <f t="shared" si="7"/>
        <v>-0.2029492816439343</v>
      </c>
      <c r="W55">
        <f t="shared" si="8"/>
        <v>-0.11181520181524038</v>
      </c>
      <c r="X55">
        <f t="shared" si="9"/>
        <v>-3.3542579584680758E-2</v>
      </c>
    </row>
    <row r="56" spans="1:28">
      <c r="A56" s="1">
        <v>36585</v>
      </c>
      <c r="B56">
        <v>2008.39</v>
      </c>
      <c r="C56" s="10">
        <f t="shared" si="10"/>
        <v>-9.3748166865961213E-2</v>
      </c>
      <c r="D56">
        <v>774.89</v>
      </c>
      <c r="E56" s="10">
        <f t="shared" si="1"/>
        <v>-0.18857986554692252</v>
      </c>
      <c r="F56">
        <v>313.5</v>
      </c>
      <c r="G56" s="10">
        <f t="shared" si="2"/>
        <v>-5.5722891566265087E-2</v>
      </c>
      <c r="H56">
        <v>291.43</v>
      </c>
      <c r="I56" s="10">
        <f t="shared" si="3"/>
        <v>-6.9567715982376654E-2</v>
      </c>
      <c r="J56">
        <v>797.67</v>
      </c>
      <c r="K56" s="10">
        <f t="shared" si="4"/>
        <v>7.2627275905655875E-2</v>
      </c>
      <c r="T56">
        <f t="shared" si="5"/>
        <v>-0.10252891225728178</v>
      </c>
      <c r="U56">
        <f t="shared" si="12"/>
        <v>-0.18909544432142719</v>
      </c>
      <c r="V56">
        <f t="shared" si="7"/>
        <v>-6.8428270771175068E-2</v>
      </c>
      <c r="W56">
        <f t="shared" si="8"/>
        <v>-8.7533470363722471E-2</v>
      </c>
      <c r="X56">
        <f t="shared" si="9"/>
        <v>5.4964854063875308E-2</v>
      </c>
    </row>
    <row r="57" spans="1:28">
      <c r="A57" s="1">
        <v>36616</v>
      </c>
      <c r="B57">
        <v>2476.59</v>
      </c>
      <c r="C57" s="10">
        <f t="shared" si="10"/>
        <v>0.23312205298771649</v>
      </c>
      <c r="D57">
        <v>869.48</v>
      </c>
      <c r="E57" s="10">
        <f t="shared" si="1"/>
        <v>0.12206893881712255</v>
      </c>
      <c r="F57">
        <v>354</v>
      </c>
      <c r="G57" s="10">
        <f t="shared" si="2"/>
        <v>0.12918660287081329</v>
      </c>
      <c r="H57">
        <v>302.07</v>
      </c>
      <c r="I57" s="10">
        <f t="shared" si="3"/>
        <v>3.6509624952818731E-2</v>
      </c>
      <c r="J57">
        <v>703.65</v>
      </c>
      <c r="K57" s="10">
        <f t="shared" si="4"/>
        <v>-0.1178682913986987</v>
      </c>
      <c r="T57">
        <f t="shared" si="5"/>
        <v>0.22434130759639592</v>
      </c>
      <c r="U57">
        <f t="shared" si="12"/>
        <v>0.12155336004261787</v>
      </c>
      <c r="V57">
        <f t="shared" si="7"/>
        <v>0.11648122366590331</v>
      </c>
      <c r="W57">
        <f t="shared" si="8"/>
        <v>1.8543870571472908E-2</v>
      </c>
      <c r="X57">
        <f t="shared" si="9"/>
        <v>-0.13553071324047927</v>
      </c>
    </row>
    <row r="58" spans="1:28">
      <c r="A58" s="1">
        <v>36644</v>
      </c>
      <c r="B58">
        <v>2622.9</v>
      </c>
      <c r="C58" s="10">
        <f t="shared" si="10"/>
        <v>5.9077198890409743E-2</v>
      </c>
      <c r="D58">
        <v>821.97</v>
      </c>
      <c r="E58" s="10">
        <f t="shared" si="1"/>
        <v>-5.4641854901780418E-2</v>
      </c>
      <c r="F58">
        <v>394</v>
      </c>
      <c r="G58" s="10">
        <f t="shared" si="2"/>
        <v>0.11299435028248594</v>
      </c>
      <c r="H58">
        <v>293.45999999999998</v>
      </c>
      <c r="I58" s="10">
        <f t="shared" si="3"/>
        <v>-2.8503327043400528E-2</v>
      </c>
      <c r="J58">
        <v>711.15</v>
      </c>
      <c r="K58" s="10">
        <f t="shared" si="4"/>
        <v>1.0658708164570374E-2</v>
      </c>
      <c r="T58">
        <f t="shared" si="5"/>
        <v>5.0296453499089171E-2</v>
      </c>
      <c r="U58">
        <f t="shared" si="12"/>
        <v>-5.5157433676285096E-2</v>
      </c>
      <c r="V58">
        <f t="shared" si="7"/>
        <v>0.10028897107757596</v>
      </c>
      <c r="W58">
        <f t="shared" si="8"/>
        <v>-4.6469081424746352E-2</v>
      </c>
      <c r="X58">
        <f t="shared" si="9"/>
        <v>-7.0037136772101924E-3</v>
      </c>
    </row>
    <row r="59" spans="1:28">
      <c r="A59" s="1">
        <v>36677</v>
      </c>
      <c r="B59">
        <v>2748.73</v>
      </c>
      <c r="C59" s="10">
        <f t="shared" si="10"/>
        <v>4.7973616988829182E-2</v>
      </c>
      <c r="D59">
        <v>815.37</v>
      </c>
      <c r="E59" s="10">
        <f t="shared" si="1"/>
        <v>-8.0294901273769703E-3</v>
      </c>
      <c r="F59">
        <v>419.5</v>
      </c>
      <c r="G59" s="10">
        <f t="shared" si="2"/>
        <v>6.4720812182741172E-2</v>
      </c>
      <c r="H59">
        <v>324.37</v>
      </c>
      <c r="I59" s="10">
        <f t="shared" si="3"/>
        <v>0.10532951679956382</v>
      </c>
      <c r="J59">
        <v>648.64</v>
      </c>
      <c r="K59" s="10">
        <f t="shared" si="4"/>
        <v>-8.7899880475286518E-2</v>
      </c>
      <c r="T59">
        <f t="shared" si="5"/>
        <v>3.9192871597508609E-2</v>
      </c>
      <c r="U59">
        <f t="shared" si="12"/>
        <v>-8.5450689018816504E-3</v>
      </c>
      <c r="V59">
        <f t="shared" si="7"/>
        <v>5.2015432977831198E-2</v>
      </c>
      <c r="W59">
        <f t="shared" si="8"/>
        <v>8.7363762418217999E-2</v>
      </c>
      <c r="X59">
        <f t="shared" si="9"/>
        <v>-0.10556230231706709</v>
      </c>
    </row>
    <row r="60" spans="1:28">
      <c r="A60" s="1">
        <v>36707</v>
      </c>
      <c r="B60">
        <v>3009.17</v>
      </c>
      <c r="C60" s="10">
        <f t="shared" si="10"/>
        <v>9.4749211454016935E-2</v>
      </c>
      <c r="D60">
        <v>892.19</v>
      </c>
      <c r="E60" s="10">
        <f t="shared" si="1"/>
        <v>9.421489630474511E-2</v>
      </c>
      <c r="F60">
        <v>412</v>
      </c>
      <c r="G60" s="10">
        <f t="shared" si="2"/>
        <v>-1.7878426698450522E-2</v>
      </c>
      <c r="H60">
        <v>358.84</v>
      </c>
      <c r="I60" s="10">
        <f t="shared" si="3"/>
        <v>0.10626753398896316</v>
      </c>
      <c r="J60">
        <v>535.11</v>
      </c>
      <c r="K60" s="10">
        <f t="shared" si="4"/>
        <v>-0.17502775037000484</v>
      </c>
      <c r="T60">
        <f t="shared" si="5"/>
        <v>8.5968466062696369E-2</v>
      </c>
      <c r="U60">
        <f t="shared" si="12"/>
        <v>9.3699317530240425E-2</v>
      </c>
      <c r="V60">
        <f t="shared" si="7"/>
        <v>-3.0583805903360496E-2</v>
      </c>
      <c r="W60">
        <f t="shared" si="8"/>
        <v>8.8301779607617342E-2</v>
      </c>
      <c r="X60">
        <f t="shared" si="9"/>
        <v>-0.19269017221178542</v>
      </c>
    </row>
    <row r="61" spans="1:28">
      <c r="A61" s="1">
        <v>36738</v>
      </c>
      <c r="B61">
        <v>2805.3</v>
      </c>
      <c r="C61" s="10">
        <f t="shared" si="10"/>
        <v>-6.7749578787506204E-2</v>
      </c>
      <c r="D61">
        <v>885.58</v>
      </c>
      <c r="E61" s="10">
        <f t="shared" si="1"/>
        <v>-7.4087358073953169E-3</v>
      </c>
      <c r="F61">
        <v>450</v>
      </c>
      <c r="G61" s="10">
        <f t="shared" si="2"/>
        <v>9.2233009708737823E-2</v>
      </c>
      <c r="H61">
        <v>394.32</v>
      </c>
      <c r="I61" s="10">
        <f t="shared" si="3"/>
        <v>9.8874150039014674E-2</v>
      </c>
      <c r="J61">
        <v>559.12</v>
      </c>
      <c r="K61" s="10">
        <f t="shared" si="4"/>
        <v>4.4869279213619606E-2</v>
      </c>
      <c r="T61">
        <f t="shared" si="5"/>
        <v>-7.653032417882677E-2</v>
      </c>
      <c r="U61">
        <f t="shared" si="12"/>
        <v>-7.9243145818999969E-3</v>
      </c>
      <c r="V61">
        <f t="shared" si="7"/>
        <v>7.9527630503827842E-2</v>
      </c>
      <c r="W61">
        <f t="shared" si="8"/>
        <v>8.0908395657668858E-2</v>
      </c>
      <c r="X61">
        <f t="shared" si="9"/>
        <v>2.720685737183904E-2</v>
      </c>
    </row>
    <row r="62" spans="1:28">
      <c r="A62" s="1">
        <v>36769</v>
      </c>
      <c r="B62">
        <v>3062.82</v>
      </c>
      <c r="C62" s="10">
        <f t="shared" si="10"/>
        <v>9.1797668698534896E-2</v>
      </c>
      <c r="D62">
        <v>907.89</v>
      </c>
      <c r="E62" s="10">
        <f t="shared" si="1"/>
        <v>2.519252918990933E-2</v>
      </c>
      <c r="F62">
        <v>429</v>
      </c>
      <c r="G62" s="10">
        <f t="shared" si="2"/>
        <v>-4.6666666666666634E-2</v>
      </c>
      <c r="H62">
        <v>392.8</v>
      </c>
      <c r="I62" s="10">
        <f t="shared" si="3"/>
        <v>-3.8547372692229187E-3</v>
      </c>
      <c r="J62">
        <v>635.63</v>
      </c>
      <c r="K62" s="10">
        <f t="shared" si="4"/>
        <v>0.13684003433967651</v>
      </c>
      <c r="T62">
        <f t="shared" si="5"/>
        <v>8.301692330721433E-2</v>
      </c>
      <c r="U62">
        <f t="shared" si="12"/>
        <v>2.4676950415404648E-2</v>
      </c>
      <c r="V62">
        <f t="shared" si="7"/>
        <v>-5.9372045871576608E-2</v>
      </c>
      <c r="W62">
        <f t="shared" si="8"/>
        <v>-2.1820491650568742E-2</v>
      </c>
      <c r="X62">
        <f t="shared" si="9"/>
        <v>0.11917761249789594</v>
      </c>
    </row>
    <row r="63" spans="1:28">
      <c r="A63" s="1">
        <v>36798</v>
      </c>
      <c r="B63">
        <v>3456.88</v>
      </c>
      <c r="C63" s="10">
        <f t="shared" si="10"/>
        <v>0.12865920948668208</v>
      </c>
      <c r="D63">
        <v>810.41</v>
      </c>
      <c r="E63" s="10">
        <f t="shared" si="1"/>
        <v>-0.10736983555276525</v>
      </c>
      <c r="F63">
        <v>365</v>
      </c>
      <c r="G63" s="10">
        <f t="shared" si="2"/>
        <v>-0.14918414918414924</v>
      </c>
      <c r="H63">
        <v>384.18</v>
      </c>
      <c r="I63" s="10">
        <f t="shared" si="3"/>
        <v>-2.1945010183299418E-2</v>
      </c>
      <c r="J63">
        <v>504.11</v>
      </c>
      <c r="K63" s="10">
        <f t="shared" si="4"/>
        <v>-0.20691282664443145</v>
      </c>
      <c r="T63">
        <f t="shared" si="5"/>
        <v>0.11987846409536151</v>
      </c>
      <c r="U63">
        <f t="shared" si="12"/>
        <v>-0.10788541432726993</v>
      </c>
      <c r="V63">
        <f t="shared" si="7"/>
        <v>-0.16188952838905921</v>
      </c>
      <c r="W63">
        <f t="shared" si="8"/>
        <v>-3.9910764564645242E-2</v>
      </c>
      <c r="X63">
        <f t="shared" si="9"/>
        <v>-0.22457524848621202</v>
      </c>
    </row>
    <row r="64" spans="1:28">
      <c r="A64" s="1">
        <v>36830</v>
      </c>
      <c r="B64">
        <v>3148.65</v>
      </c>
      <c r="C64" s="10">
        <f t="shared" si="10"/>
        <v>-8.916421744463221E-2</v>
      </c>
      <c r="D64">
        <v>921.11</v>
      </c>
      <c r="E64" s="10">
        <f t="shared" si="1"/>
        <v>0.13659752470971487</v>
      </c>
      <c r="F64">
        <v>391.5</v>
      </c>
      <c r="G64" s="10">
        <f t="shared" si="2"/>
        <v>7.2602739726027377E-2</v>
      </c>
      <c r="H64">
        <v>400.4</v>
      </c>
      <c r="I64" s="10">
        <f t="shared" si="3"/>
        <v>4.2219792805455736E-2</v>
      </c>
      <c r="J64">
        <v>503.11</v>
      </c>
      <c r="K64" s="10">
        <f t="shared" si="4"/>
        <v>-1.9836940350320686E-3</v>
      </c>
      <c r="T64">
        <f t="shared" si="5"/>
        <v>-9.7944962835952776E-2</v>
      </c>
      <c r="U64">
        <f t="shared" si="12"/>
        <v>0.1360819459352102</v>
      </c>
      <c r="V64">
        <f t="shared" si="7"/>
        <v>5.9897360521117403E-2</v>
      </c>
      <c r="W64">
        <f t="shared" si="8"/>
        <v>2.4254038424109912E-2</v>
      </c>
      <c r="X64">
        <f t="shared" si="9"/>
        <v>-1.9646115876812635E-2</v>
      </c>
    </row>
    <row r="65" spans="1:24">
      <c r="A65" s="1">
        <v>36860</v>
      </c>
      <c r="B65">
        <v>3600</v>
      </c>
      <c r="C65" s="10">
        <f t="shared" si="10"/>
        <v>0.14334714877804777</v>
      </c>
      <c r="D65">
        <v>871.54</v>
      </c>
      <c r="E65" s="10">
        <f t="shared" si="1"/>
        <v>-5.3815505205675795E-2</v>
      </c>
      <c r="F65">
        <v>362</v>
      </c>
      <c r="G65" s="10">
        <f t="shared" si="2"/>
        <v>-7.5351213282247809E-2</v>
      </c>
      <c r="H65">
        <v>434.86</v>
      </c>
      <c r="I65" s="10">
        <f t="shared" si="3"/>
        <v>8.6063936063936142E-2</v>
      </c>
      <c r="J65">
        <v>388.08</v>
      </c>
      <c r="K65" s="10">
        <f t="shared" si="4"/>
        <v>-0.2286378724334639</v>
      </c>
      <c r="T65">
        <f t="shared" si="5"/>
        <v>0.13456640338672721</v>
      </c>
      <c r="U65">
        <f t="shared" si="12"/>
        <v>-5.4331083980180474E-2</v>
      </c>
      <c r="V65">
        <f t="shared" si="7"/>
        <v>-8.8056592487157789E-2</v>
      </c>
      <c r="W65">
        <f t="shared" si="8"/>
        <v>6.8098181682590325E-2</v>
      </c>
      <c r="X65">
        <f t="shared" si="9"/>
        <v>-0.24630029427524447</v>
      </c>
    </row>
    <row r="66" spans="1:24">
      <c r="A66" s="1">
        <v>36889</v>
      </c>
      <c r="B66">
        <v>3375</v>
      </c>
      <c r="C66" s="10">
        <f t="shared" si="10"/>
        <v>-6.25E-2</v>
      </c>
      <c r="D66">
        <v>973.15</v>
      </c>
      <c r="E66" s="10">
        <f t="shared" si="1"/>
        <v>0.11658673153268939</v>
      </c>
      <c r="F66">
        <v>382</v>
      </c>
      <c r="G66" s="10">
        <f t="shared" si="2"/>
        <v>5.5248618784530468E-2</v>
      </c>
      <c r="H66">
        <v>416.11</v>
      </c>
      <c r="I66" s="10">
        <f t="shared" si="3"/>
        <v>-4.3117325116129313E-2</v>
      </c>
      <c r="J66">
        <v>306.81</v>
      </c>
      <c r="K66" s="10">
        <f t="shared" si="4"/>
        <v>-0.20941558441558439</v>
      </c>
      <c r="T66">
        <f t="shared" si="5"/>
        <v>-7.1280745391320566E-2</v>
      </c>
      <c r="U66">
        <f t="shared" si="12"/>
        <v>0.11607115275818471</v>
      </c>
      <c r="V66">
        <f t="shared" si="7"/>
        <v>4.2543239579620494E-2</v>
      </c>
      <c r="W66">
        <f t="shared" si="8"/>
        <v>-6.1083079497475136E-2</v>
      </c>
      <c r="X66">
        <f t="shared" si="9"/>
        <v>-0.22707800625736496</v>
      </c>
    </row>
    <row r="67" spans="1:24">
      <c r="A67" s="1">
        <v>36922</v>
      </c>
      <c r="B67">
        <v>2972</v>
      </c>
      <c r="C67" s="10">
        <f t="shared" si="10"/>
        <v>-0.11940740740740741</v>
      </c>
      <c r="D67">
        <v>984.72</v>
      </c>
      <c r="E67" s="10">
        <f t="shared" si="1"/>
        <v>1.1889225710322249E-2</v>
      </c>
      <c r="F67">
        <v>296</v>
      </c>
      <c r="G67" s="10">
        <f t="shared" si="2"/>
        <v>-0.22513089005235598</v>
      </c>
      <c r="H67">
        <v>455.14</v>
      </c>
      <c r="I67" s="10">
        <f t="shared" si="3"/>
        <v>9.379731321044904E-2</v>
      </c>
      <c r="J67">
        <v>380.83</v>
      </c>
      <c r="K67" s="10">
        <f t="shared" si="4"/>
        <v>0.24125680388514059</v>
      </c>
      <c r="T67">
        <f t="shared" si="5"/>
        <v>-0.12818815279872797</v>
      </c>
      <c r="U67">
        <f t="shared" si="12"/>
        <v>1.1373646935817569E-2</v>
      </c>
      <c r="V67">
        <f t="shared" si="7"/>
        <v>-0.23783626925726595</v>
      </c>
      <c r="W67">
        <f t="shared" si="8"/>
        <v>7.5831558829103224E-2</v>
      </c>
      <c r="X67">
        <f t="shared" si="9"/>
        <v>0.22359438204336002</v>
      </c>
    </row>
    <row r="68" spans="1:24">
      <c r="A68" s="1">
        <v>36950</v>
      </c>
      <c r="B68">
        <v>3149</v>
      </c>
      <c r="C68" s="10">
        <f t="shared" si="10"/>
        <v>5.9555854643337902E-2</v>
      </c>
      <c r="D68">
        <v>1053.28</v>
      </c>
      <c r="E68" s="10">
        <f t="shared" si="1"/>
        <v>6.9623852465675373E-2</v>
      </c>
      <c r="F68">
        <v>294</v>
      </c>
      <c r="G68" s="10">
        <f t="shared" si="2"/>
        <v>-6.7567567567567988E-3</v>
      </c>
      <c r="H68">
        <v>460.71</v>
      </c>
      <c r="I68" s="10">
        <f t="shared" si="3"/>
        <v>1.2237992705541156E-2</v>
      </c>
      <c r="J68">
        <v>291.06</v>
      </c>
      <c r="K68" s="10">
        <f t="shared" si="4"/>
        <v>-0.23572197568468867</v>
      </c>
      <c r="T68">
        <f t="shared" si="5"/>
        <v>5.0775109252017329E-2</v>
      </c>
      <c r="U68">
        <f t="shared" si="12"/>
        <v>6.9108273691170688E-2</v>
      </c>
      <c r="V68">
        <f t="shared" si="7"/>
        <v>-1.9462135961666772E-2</v>
      </c>
      <c r="W68">
        <f t="shared" si="8"/>
        <v>-5.7277616758046671E-3</v>
      </c>
      <c r="X68">
        <f t="shared" si="9"/>
        <v>-0.25338439752646924</v>
      </c>
    </row>
    <row r="69" spans="1:24">
      <c r="A69" s="1">
        <v>36980</v>
      </c>
      <c r="B69">
        <v>3360</v>
      </c>
      <c r="C69" s="10">
        <f t="shared" si="10"/>
        <v>6.7005398539218719E-2</v>
      </c>
      <c r="D69">
        <v>1011.98</v>
      </c>
      <c r="E69" s="10">
        <f t="shared" si="1"/>
        <v>-3.9210846118790776E-2</v>
      </c>
      <c r="F69">
        <v>314</v>
      </c>
      <c r="G69" s="10">
        <f t="shared" si="2"/>
        <v>6.8027210884353817E-2</v>
      </c>
      <c r="H69">
        <v>428.78</v>
      </c>
      <c r="I69" s="10">
        <f t="shared" si="3"/>
        <v>-6.9306071064226926E-2</v>
      </c>
      <c r="J69">
        <v>247.05</v>
      </c>
      <c r="K69" s="10">
        <f t="shared" si="4"/>
        <v>-0.15120593692022255</v>
      </c>
      <c r="T69">
        <f t="shared" si="5"/>
        <v>5.8224653147898146E-2</v>
      </c>
      <c r="U69">
        <f t="shared" ref="U69:U132" si="13">IFERROR(E69-$O$3,"N/A")</f>
        <v>-3.9726424893295455E-2</v>
      </c>
      <c r="V69">
        <f t="shared" si="7"/>
        <v>5.5321831679443843E-2</v>
      </c>
      <c r="W69">
        <f t="shared" si="8"/>
        <v>-8.7271825445572743E-2</v>
      </c>
      <c r="X69">
        <f t="shared" si="9"/>
        <v>-0.16886835876200312</v>
      </c>
    </row>
    <row r="70" spans="1:24">
      <c r="A70" s="1">
        <v>37011</v>
      </c>
      <c r="B70">
        <v>3254</v>
      </c>
      <c r="C70" s="10">
        <f t="shared" si="10"/>
        <v>-3.1547619047619047E-2</v>
      </c>
      <c r="D70">
        <v>1169.76</v>
      </c>
      <c r="E70" s="10">
        <f t="shared" si="1"/>
        <v>0.15591217217731579</v>
      </c>
      <c r="F70">
        <v>331</v>
      </c>
      <c r="G70" s="10">
        <f t="shared" si="2"/>
        <v>5.4140127388535131E-2</v>
      </c>
      <c r="H70">
        <v>417.12</v>
      </c>
      <c r="I70" s="10">
        <f t="shared" si="3"/>
        <v>-2.7193432529502237E-2</v>
      </c>
      <c r="J70">
        <v>295.81</v>
      </c>
      <c r="K70" s="10">
        <f t="shared" si="4"/>
        <v>0.19736895365310669</v>
      </c>
      <c r="T70">
        <f t="shared" si="5"/>
        <v>-4.0328364438939619E-2</v>
      </c>
      <c r="U70">
        <f t="shared" si="13"/>
        <v>0.15539659340281112</v>
      </c>
      <c r="V70">
        <f t="shared" si="7"/>
        <v>4.1434748183625157E-2</v>
      </c>
      <c r="W70">
        <f t="shared" si="8"/>
        <v>-4.5159186910848061E-2</v>
      </c>
      <c r="X70">
        <f t="shared" si="9"/>
        <v>0.17970653181132612</v>
      </c>
    </row>
    <row r="71" spans="1:24">
      <c r="A71" s="1">
        <v>37042</v>
      </c>
      <c r="B71">
        <v>3325</v>
      </c>
      <c r="C71" s="10">
        <f t="shared" si="10"/>
        <v>2.1819299323909025E-2</v>
      </c>
      <c r="D71">
        <v>1160.68</v>
      </c>
      <c r="E71" s="10">
        <f t="shared" ref="E71:E134" si="14">IFERROR(D71/D70-1,"N/A")</f>
        <v>-7.7622760224318466E-3</v>
      </c>
      <c r="F71">
        <v>350</v>
      </c>
      <c r="G71" s="10">
        <f t="shared" ref="G71:G134" si="15">IFERROR(F71/F70-1,"N/A")</f>
        <v>5.7401812688821829E-2</v>
      </c>
      <c r="H71">
        <v>457.16</v>
      </c>
      <c r="I71" s="10">
        <f t="shared" ref="I71:I134" si="16">IFERROR(H71/H70-1,"N/A")</f>
        <v>9.5991561181434593E-2</v>
      </c>
      <c r="J71">
        <v>285.06</v>
      </c>
      <c r="K71" s="10">
        <f t="shared" ref="K71:K134" si="17">IFERROR(J71/J70-1,"N/A")</f>
        <v>-3.6340894493086751E-2</v>
      </c>
      <c r="T71">
        <f t="shared" ref="T71:T134" si="18">IFERROR(C71-$N$3,"N/A")</f>
        <v>1.3038553932588454E-2</v>
      </c>
      <c r="U71">
        <f t="shared" si="13"/>
        <v>-8.2778547969365266E-3</v>
      </c>
      <c r="V71">
        <f t="shared" ref="V71:V134" si="19">IFERROR(G71-$P$3,"N/A")</f>
        <v>4.4696433483911856E-2</v>
      </c>
      <c r="W71">
        <f t="shared" ref="W71:W134" si="20">IFERROR(I71-$Q$3,"N/A")</f>
        <v>7.8025806800088776E-2</v>
      </c>
      <c r="X71">
        <f t="shared" ref="X71:X134" si="21">IFERROR(K71-$R$3,"N/A")</f>
        <v>-5.4003316334867317E-2</v>
      </c>
    </row>
    <row r="72" spans="1:24">
      <c r="A72" s="1">
        <v>37071</v>
      </c>
      <c r="B72">
        <v>3313</v>
      </c>
      <c r="C72" s="10">
        <f t="shared" ref="C72:C135" si="22">IFERROR(B72/B71-1,"N/A")</f>
        <v>-3.6090225563909506E-3</v>
      </c>
      <c r="D72">
        <v>1042.54</v>
      </c>
      <c r="E72" s="10">
        <f t="shared" si="14"/>
        <v>-0.10178516042320029</v>
      </c>
      <c r="F72">
        <v>340.5</v>
      </c>
      <c r="G72" s="10">
        <f t="shared" si="15"/>
        <v>-2.7142857142857135E-2</v>
      </c>
      <c r="H72">
        <v>492.64</v>
      </c>
      <c r="I72" s="10">
        <f t="shared" si="16"/>
        <v>7.7609589640388332E-2</v>
      </c>
      <c r="J72">
        <v>254.05</v>
      </c>
      <c r="K72" s="10">
        <f t="shared" si="17"/>
        <v>-0.10878411562478074</v>
      </c>
      <c r="T72">
        <f t="shared" si="18"/>
        <v>-1.2389767947711522E-2</v>
      </c>
      <c r="U72">
        <f t="shared" si="13"/>
        <v>-0.10230073919770498</v>
      </c>
      <c r="V72">
        <f t="shared" si="19"/>
        <v>-3.9848236347767109E-2</v>
      </c>
      <c r="W72">
        <f t="shared" si="20"/>
        <v>5.9643835259042509E-2</v>
      </c>
      <c r="X72">
        <f t="shared" si="21"/>
        <v>-0.12644653746656132</v>
      </c>
    </row>
    <row r="73" spans="1:24">
      <c r="A73" s="1">
        <v>37103</v>
      </c>
      <c r="B73">
        <v>3484</v>
      </c>
      <c r="C73" s="10">
        <f t="shared" si="22"/>
        <v>5.16148505885905E-2</v>
      </c>
      <c r="D73">
        <v>974.8</v>
      </c>
      <c r="E73" s="10">
        <f t="shared" si="14"/>
        <v>-6.4975924185163181E-2</v>
      </c>
      <c r="F73">
        <v>374.25</v>
      </c>
      <c r="G73" s="10">
        <f t="shared" si="15"/>
        <v>9.9118942731277526E-2</v>
      </c>
      <c r="H73">
        <v>466.29</v>
      </c>
      <c r="I73" s="10">
        <f t="shared" si="16"/>
        <v>-5.3487333549853799E-2</v>
      </c>
      <c r="J73">
        <v>235.05</v>
      </c>
      <c r="K73" s="10">
        <f t="shared" si="17"/>
        <v>-7.4788427474906549E-2</v>
      </c>
      <c r="T73">
        <f t="shared" si="18"/>
        <v>4.2834105197269927E-2</v>
      </c>
      <c r="U73">
        <f t="shared" si="13"/>
        <v>-6.5491502959667866E-2</v>
      </c>
      <c r="V73">
        <f t="shared" si="19"/>
        <v>8.6413563526367546E-2</v>
      </c>
      <c r="W73">
        <f t="shared" si="20"/>
        <v>-7.1453087931199616E-2</v>
      </c>
      <c r="X73">
        <f t="shared" si="21"/>
        <v>-9.2450849316687123E-2</v>
      </c>
    </row>
    <row r="74" spans="1:24">
      <c r="A74" s="1">
        <v>37134</v>
      </c>
      <c r="B74">
        <v>3327</v>
      </c>
      <c r="C74" s="10">
        <f t="shared" si="22"/>
        <v>-4.5063145809414507E-2</v>
      </c>
      <c r="D74">
        <v>1024.3699999999999</v>
      </c>
      <c r="E74" s="10">
        <f t="shared" si="14"/>
        <v>5.0851456709068543E-2</v>
      </c>
      <c r="F74">
        <v>330</v>
      </c>
      <c r="G74" s="10">
        <f t="shared" si="15"/>
        <v>-0.11823647294589179</v>
      </c>
      <c r="H74">
        <v>461.73</v>
      </c>
      <c r="I74" s="10">
        <f t="shared" si="16"/>
        <v>-9.7793218812327609E-3</v>
      </c>
      <c r="J74">
        <v>208.04</v>
      </c>
      <c r="K74" s="10">
        <f t="shared" si="17"/>
        <v>-0.11491172091044466</v>
      </c>
      <c r="T74">
        <f t="shared" si="18"/>
        <v>-5.3843891200735079E-2</v>
      </c>
      <c r="U74">
        <f t="shared" si="13"/>
        <v>5.0335877934563865E-2</v>
      </c>
      <c r="V74">
        <f t="shared" si="19"/>
        <v>-0.13094185215080176</v>
      </c>
      <c r="W74">
        <f t="shared" si="20"/>
        <v>-2.7745076262578584E-2</v>
      </c>
      <c r="X74">
        <f t="shared" si="21"/>
        <v>-0.13257414275222523</v>
      </c>
    </row>
    <row r="75" spans="1:24">
      <c r="A75" s="1">
        <v>37162</v>
      </c>
      <c r="B75">
        <v>3165</v>
      </c>
      <c r="C75" s="10">
        <f t="shared" si="22"/>
        <v>-4.8692515779982015E-2</v>
      </c>
      <c r="D75">
        <v>883.93</v>
      </c>
      <c r="E75" s="10">
        <f t="shared" si="14"/>
        <v>-0.13709889981159151</v>
      </c>
      <c r="F75">
        <v>331</v>
      </c>
      <c r="G75" s="10">
        <f t="shared" si="15"/>
        <v>3.0303030303029388E-3</v>
      </c>
      <c r="H75">
        <v>461.22</v>
      </c>
      <c r="I75" s="10">
        <f t="shared" si="16"/>
        <v>-1.1045416152296594E-3</v>
      </c>
      <c r="J75">
        <v>163.53</v>
      </c>
      <c r="K75" s="10">
        <f t="shared" si="17"/>
        <v>-0.21394924053066711</v>
      </c>
      <c r="T75">
        <f t="shared" si="18"/>
        <v>-5.7473261171302588E-2</v>
      </c>
      <c r="U75">
        <f t="shared" si="13"/>
        <v>-0.13761447858609618</v>
      </c>
      <c r="V75">
        <f t="shared" si="19"/>
        <v>-9.6750761746070366E-3</v>
      </c>
      <c r="W75">
        <f t="shared" si="20"/>
        <v>-1.9070295996575483E-2</v>
      </c>
      <c r="X75">
        <f t="shared" si="21"/>
        <v>-0.23161166237244768</v>
      </c>
    </row>
    <row r="76" spans="1:24">
      <c r="A76" s="1">
        <v>37195</v>
      </c>
      <c r="B76">
        <v>3101</v>
      </c>
      <c r="C76" s="10">
        <f t="shared" si="22"/>
        <v>-2.0221169036334863E-2</v>
      </c>
      <c r="D76">
        <v>921.93</v>
      </c>
      <c r="E76" s="10">
        <f t="shared" si="14"/>
        <v>4.2989829511386635E-2</v>
      </c>
      <c r="F76">
        <v>334</v>
      </c>
      <c r="G76" s="10">
        <f t="shared" si="15"/>
        <v>9.0634441087613649E-3</v>
      </c>
      <c r="H76">
        <v>435.88</v>
      </c>
      <c r="I76" s="10">
        <f t="shared" si="16"/>
        <v>-5.4941242790859102E-2</v>
      </c>
      <c r="J76">
        <v>211.04</v>
      </c>
      <c r="K76" s="10">
        <f t="shared" si="17"/>
        <v>0.29052773191463332</v>
      </c>
      <c r="T76">
        <f t="shared" si="18"/>
        <v>-2.9001914427655436E-2</v>
      </c>
      <c r="U76">
        <f t="shared" si="13"/>
        <v>4.2474250736881956E-2</v>
      </c>
      <c r="V76">
        <f t="shared" si="19"/>
        <v>-3.6419350961486106E-3</v>
      </c>
      <c r="W76">
        <f t="shared" si="20"/>
        <v>-7.2906997172204918E-2</v>
      </c>
      <c r="X76">
        <f t="shared" si="21"/>
        <v>0.27286531007285275</v>
      </c>
    </row>
    <row r="77" spans="1:24">
      <c r="A77" s="1">
        <v>37225</v>
      </c>
      <c r="B77">
        <v>3135</v>
      </c>
      <c r="C77" s="10">
        <f t="shared" si="22"/>
        <v>1.096420509513063E-2</v>
      </c>
      <c r="D77">
        <v>1086.33</v>
      </c>
      <c r="E77" s="10">
        <f t="shared" si="14"/>
        <v>0.17832156454394577</v>
      </c>
      <c r="F77">
        <v>319</v>
      </c>
      <c r="G77" s="10">
        <f t="shared" si="15"/>
        <v>-4.4910179640718528E-2</v>
      </c>
      <c r="H77">
        <v>479.46</v>
      </c>
      <c r="I77" s="10">
        <f t="shared" si="16"/>
        <v>9.9981646324676543E-2</v>
      </c>
      <c r="J77">
        <v>238.8</v>
      </c>
      <c r="K77" s="10">
        <f t="shared" si="17"/>
        <v>0.13153904473085687</v>
      </c>
      <c r="T77">
        <f t="shared" si="18"/>
        <v>2.1834597038100593E-3</v>
      </c>
      <c r="U77">
        <f t="shared" si="13"/>
        <v>0.17780598576944109</v>
      </c>
      <c r="V77">
        <f t="shared" si="19"/>
        <v>-5.7615558845628502E-2</v>
      </c>
      <c r="W77">
        <f t="shared" si="20"/>
        <v>8.2015891943330727E-2</v>
      </c>
      <c r="X77">
        <f t="shared" si="21"/>
        <v>0.1138766228890763</v>
      </c>
    </row>
    <row r="78" spans="1:24">
      <c r="A78" s="1">
        <v>37256</v>
      </c>
      <c r="B78">
        <v>3098</v>
      </c>
      <c r="C78" s="10">
        <f t="shared" si="22"/>
        <v>-1.1802232854864481E-2</v>
      </c>
      <c r="D78">
        <v>1087.1500000000001</v>
      </c>
      <c r="E78" s="10">
        <f t="shared" si="14"/>
        <v>7.5483508694418333E-4</v>
      </c>
      <c r="F78">
        <v>309.5</v>
      </c>
      <c r="G78" s="10">
        <f t="shared" si="15"/>
        <v>-2.9780564263322873E-2</v>
      </c>
      <c r="H78">
        <v>446.01</v>
      </c>
      <c r="I78" s="10">
        <f t="shared" si="16"/>
        <v>-6.9765986735076946E-2</v>
      </c>
      <c r="J78">
        <v>228.55</v>
      </c>
      <c r="K78" s="10">
        <f t="shared" si="17"/>
        <v>-4.2922948073701894E-2</v>
      </c>
      <c r="T78">
        <f t="shared" si="18"/>
        <v>-2.0582978246185053E-2</v>
      </c>
      <c r="U78">
        <f t="shared" si="13"/>
        <v>2.3925631243950274E-4</v>
      </c>
      <c r="V78">
        <f t="shared" si="19"/>
        <v>-4.2485943468232847E-2</v>
      </c>
      <c r="W78">
        <f t="shared" si="20"/>
        <v>-8.7731741116422762E-2</v>
      </c>
      <c r="X78">
        <f t="shared" si="21"/>
        <v>-6.0585369915482461E-2</v>
      </c>
    </row>
    <row r="79" spans="1:24">
      <c r="A79" s="1">
        <v>37287</v>
      </c>
      <c r="B79">
        <v>3250</v>
      </c>
      <c r="C79" s="10">
        <f t="shared" si="22"/>
        <v>4.9063912201420257E-2</v>
      </c>
      <c r="D79">
        <v>1148.29</v>
      </c>
      <c r="E79" s="10">
        <f t="shared" si="14"/>
        <v>5.6238789495469677E-2</v>
      </c>
      <c r="F79">
        <v>340</v>
      </c>
      <c r="G79" s="10">
        <f t="shared" si="15"/>
        <v>9.8546042003230916E-2</v>
      </c>
      <c r="H79">
        <v>476.42</v>
      </c>
      <c r="I79" s="10">
        <f t="shared" si="16"/>
        <v>6.8182327750498928E-2</v>
      </c>
      <c r="J79">
        <v>240.8</v>
      </c>
      <c r="K79" s="10">
        <f t="shared" si="17"/>
        <v>5.3598774885145417E-2</v>
      </c>
      <c r="T79">
        <f t="shared" si="18"/>
        <v>4.0283166810099684E-2</v>
      </c>
      <c r="U79">
        <f t="shared" si="13"/>
        <v>5.5723210720964998E-2</v>
      </c>
      <c r="V79">
        <f t="shared" si="19"/>
        <v>8.5840662798320935E-2</v>
      </c>
      <c r="W79">
        <f t="shared" si="20"/>
        <v>5.0216573369153104E-2</v>
      </c>
      <c r="X79">
        <f t="shared" si="21"/>
        <v>3.5936353043364851E-2</v>
      </c>
    </row>
    <row r="80" spans="1:24">
      <c r="A80" s="1">
        <v>37315</v>
      </c>
      <c r="B80">
        <v>3576</v>
      </c>
      <c r="C80" s="10">
        <f t="shared" si="22"/>
        <v>0.10030769230769221</v>
      </c>
      <c r="D80">
        <v>1174.72</v>
      </c>
      <c r="E80" s="10">
        <f t="shared" si="14"/>
        <v>2.3016833726671848E-2</v>
      </c>
      <c r="F80">
        <v>318</v>
      </c>
      <c r="G80" s="10">
        <f t="shared" si="15"/>
        <v>-6.4705882352941169E-2</v>
      </c>
      <c r="H80">
        <v>509.88</v>
      </c>
      <c r="I80" s="10">
        <f t="shared" si="16"/>
        <v>7.0232148104613534E-2</v>
      </c>
      <c r="J80">
        <v>207.29</v>
      </c>
      <c r="K80" s="10">
        <f t="shared" si="17"/>
        <v>-0.13916112956810633</v>
      </c>
      <c r="T80">
        <f t="shared" si="18"/>
        <v>9.1526946916371643E-2</v>
      </c>
      <c r="U80">
        <f t="shared" si="13"/>
        <v>2.2501254952167166E-2</v>
      </c>
      <c r="V80">
        <f t="shared" si="19"/>
        <v>-7.7411261557851149E-2</v>
      </c>
      <c r="W80">
        <f t="shared" si="20"/>
        <v>5.2266393723267711E-2</v>
      </c>
      <c r="X80">
        <f t="shared" si="21"/>
        <v>-0.15682355140988691</v>
      </c>
    </row>
    <row r="81" spans="1:24">
      <c r="A81" s="1">
        <v>37344</v>
      </c>
      <c r="B81">
        <v>3487</v>
      </c>
      <c r="C81" s="10">
        <f t="shared" si="22"/>
        <v>-2.4888143176733823E-2</v>
      </c>
      <c r="D81">
        <v>1146.6300000000001</v>
      </c>
      <c r="E81" s="10">
        <f t="shared" si="14"/>
        <v>-2.3912081176791E-2</v>
      </c>
      <c r="F81">
        <v>335</v>
      </c>
      <c r="G81" s="10">
        <f t="shared" si="15"/>
        <v>5.3459119496855445E-2</v>
      </c>
      <c r="H81">
        <v>537.24</v>
      </c>
      <c r="I81" s="10">
        <f t="shared" si="16"/>
        <v>5.365968463167814E-2</v>
      </c>
      <c r="J81">
        <v>226.05</v>
      </c>
      <c r="K81" s="10">
        <f t="shared" si="17"/>
        <v>9.0501230160644708E-2</v>
      </c>
      <c r="T81">
        <f t="shared" si="18"/>
        <v>-3.3668888568054396E-2</v>
      </c>
      <c r="U81">
        <f t="shared" si="13"/>
        <v>-2.4427659951295682E-2</v>
      </c>
      <c r="V81">
        <f t="shared" si="19"/>
        <v>4.0753740291945471E-2</v>
      </c>
      <c r="W81">
        <f t="shared" si="20"/>
        <v>3.5693930250332316E-2</v>
      </c>
      <c r="X81">
        <f t="shared" si="21"/>
        <v>7.2838808318864134E-2</v>
      </c>
    </row>
    <row r="82" spans="1:24">
      <c r="A82" s="1">
        <v>37376</v>
      </c>
      <c r="B82">
        <v>3215</v>
      </c>
      <c r="C82" s="10">
        <f t="shared" si="22"/>
        <v>-7.8004014912532282E-2</v>
      </c>
      <c r="D82">
        <v>1053.28</v>
      </c>
      <c r="E82" s="10">
        <f t="shared" si="14"/>
        <v>-8.1412487027201608E-2</v>
      </c>
      <c r="F82">
        <v>349</v>
      </c>
      <c r="G82" s="10">
        <f t="shared" si="15"/>
        <v>4.179104477611939E-2</v>
      </c>
      <c r="H82">
        <v>545.35</v>
      </c>
      <c r="I82" s="10">
        <f t="shared" si="16"/>
        <v>1.5095674186583308E-2</v>
      </c>
      <c r="J82">
        <v>198.04</v>
      </c>
      <c r="K82" s="10">
        <f t="shared" si="17"/>
        <v>-0.1239106392391065</v>
      </c>
      <c r="T82">
        <f t="shared" si="18"/>
        <v>-8.6784760303852848E-2</v>
      </c>
      <c r="U82">
        <f t="shared" si="13"/>
        <v>-8.1928065801706293E-2</v>
      </c>
      <c r="V82">
        <f t="shared" si="19"/>
        <v>2.9085665571209417E-2</v>
      </c>
      <c r="W82">
        <f t="shared" si="20"/>
        <v>-2.8700801947625157E-3</v>
      </c>
      <c r="X82">
        <f t="shared" si="21"/>
        <v>-0.14157306108088707</v>
      </c>
    </row>
    <row r="83" spans="1:24">
      <c r="A83" s="1">
        <v>37407</v>
      </c>
      <c r="B83">
        <v>3006</v>
      </c>
      <c r="C83" s="10">
        <f t="shared" si="22"/>
        <v>-6.5007776049766708E-2</v>
      </c>
      <c r="D83">
        <v>1075.5899999999999</v>
      </c>
      <c r="E83" s="10">
        <f t="shared" si="14"/>
        <v>2.1181452225428998E-2</v>
      </c>
      <c r="F83">
        <v>384</v>
      </c>
      <c r="G83" s="10">
        <f t="shared" si="15"/>
        <v>0.10028653295128942</v>
      </c>
      <c r="H83">
        <v>530.15</v>
      </c>
      <c r="I83" s="10">
        <f t="shared" si="16"/>
        <v>-2.7872008801687054E-2</v>
      </c>
      <c r="J83">
        <v>175.54</v>
      </c>
      <c r="K83" s="10">
        <f t="shared" si="17"/>
        <v>-0.11361341143203396</v>
      </c>
      <c r="T83">
        <f t="shared" si="18"/>
        <v>-7.3788521441087274E-2</v>
      </c>
      <c r="U83">
        <f t="shared" si="13"/>
        <v>2.0665873450924317E-2</v>
      </c>
      <c r="V83">
        <f t="shared" si="19"/>
        <v>8.7581153746379439E-2</v>
      </c>
      <c r="W83">
        <f t="shared" si="20"/>
        <v>-4.5837763183032877E-2</v>
      </c>
      <c r="X83">
        <f t="shared" si="21"/>
        <v>-0.13127583327381454</v>
      </c>
    </row>
    <row r="84" spans="1:24">
      <c r="A84" s="1">
        <v>37435</v>
      </c>
      <c r="B84">
        <v>2716</v>
      </c>
      <c r="C84" s="10">
        <f t="shared" si="22"/>
        <v>-9.6473719228210242E-2</v>
      </c>
      <c r="D84">
        <v>993.8</v>
      </c>
      <c r="E84" s="10">
        <f t="shared" si="14"/>
        <v>-7.6041986258704508E-2</v>
      </c>
      <c r="F84">
        <v>335</v>
      </c>
      <c r="G84" s="10">
        <f t="shared" si="15"/>
        <v>-0.12760416666666663</v>
      </c>
      <c r="H84">
        <v>526.09</v>
      </c>
      <c r="I84" s="10">
        <f t="shared" si="16"/>
        <v>-7.6582099405827497E-3</v>
      </c>
      <c r="J84">
        <v>169.54</v>
      </c>
      <c r="K84" s="10">
        <f t="shared" si="17"/>
        <v>-3.4180243819072587E-2</v>
      </c>
      <c r="T84">
        <f t="shared" si="18"/>
        <v>-0.10525446461953081</v>
      </c>
      <c r="U84">
        <f t="shared" si="13"/>
        <v>-7.6557565033209193E-2</v>
      </c>
      <c r="V84">
        <f t="shared" si="19"/>
        <v>-0.1403095458715766</v>
      </c>
      <c r="W84">
        <f t="shared" si="20"/>
        <v>-2.5623964321928573E-2</v>
      </c>
      <c r="X84">
        <f t="shared" si="21"/>
        <v>-5.1842665660853153E-2</v>
      </c>
    </row>
    <row r="85" spans="1:24">
      <c r="A85" s="1">
        <v>37468</v>
      </c>
      <c r="B85">
        <v>2290</v>
      </c>
      <c r="C85" s="10">
        <f t="shared" si="22"/>
        <v>-0.15684830633284241</v>
      </c>
      <c r="D85">
        <v>908.72</v>
      </c>
      <c r="E85" s="10">
        <f t="shared" si="14"/>
        <v>-8.5610786878647538E-2</v>
      </c>
      <c r="F85">
        <v>298</v>
      </c>
      <c r="G85" s="10">
        <f t="shared" si="15"/>
        <v>-0.11044776119402988</v>
      </c>
      <c r="H85">
        <v>456.15</v>
      </c>
      <c r="I85" s="10">
        <f t="shared" si="16"/>
        <v>-0.13294303256096873</v>
      </c>
      <c r="J85">
        <v>133.53</v>
      </c>
      <c r="K85" s="10">
        <f t="shared" si="17"/>
        <v>-0.21239825409932755</v>
      </c>
      <c r="T85">
        <f t="shared" si="18"/>
        <v>-0.16562905172416298</v>
      </c>
      <c r="U85">
        <f t="shared" si="13"/>
        <v>-8.6126365653152223E-2</v>
      </c>
      <c r="V85">
        <f t="shared" si="19"/>
        <v>-0.12315314039893986</v>
      </c>
      <c r="W85">
        <f t="shared" si="20"/>
        <v>-0.15090878694231455</v>
      </c>
      <c r="X85">
        <f t="shared" si="21"/>
        <v>-0.23006067594110813</v>
      </c>
    </row>
    <row r="86" spans="1:24">
      <c r="A86" s="1">
        <v>37498</v>
      </c>
      <c r="B86">
        <v>1822</v>
      </c>
      <c r="C86" s="10">
        <f t="shared" si="22"/>
        <v>-0.2043668122270742</v>
      </c>
      <c r="D86">
        <v>936.8</v>
      </c>
      <c r="E86" s="10">
        <f t="shared" si="14"/>
        <v>3.0900607447838624E-2</v>
      </c>
      <c r="F86">
        <v>306</v>
      </c>
      <c r="G86" s="10">
        <f t="shared" si="15"/>
        <v>2.6845637583892579E-2</v>
      </c>
      <c r="H86">
        <v>472.37</v>
      </c>
      <c r="I86" s="10">
        <f t="shared" si="16"/>
        <v>3.5558478570645757E-2</v>
      </c>
      <c r="J86">
        <v>129.03</v>
      </c>
      <c r="K86" s="10">
        <f t="shared" si="17"/>
        <v>-3.370029206919789E-2</v>
      </c>
      <c r="T86">
        <f t="shared" si="18"/>
        <v>-0.21314755761839477</v>
      </c>
      <c r="U86">
        <f t="shared" si="13"/>
        <v>3.0385028673333942E-2</v>
      </c>
      <c r="V86">
        <f t="shared" si="19"/>
        <v>1.4140258378982603E-2</v>
      </c>
      <c r="W86">
        <f t="shared" si="20"/>
        <v>1.7592724189299934E-2</v>
      </c>
      <c r="X86">
        <f t="shared" si="21"/>
        <v>-5.1362713910978457E-2</v>
      </c>
    </row>
    <row r="87" spans="1:24">
      <c r="A87" s="1">
        <v>37529</v>
      </c>
      <c r="B87">
        <v>1928</v>
      </c>
      <c r="C87" s="10">
        <f t="shared" si="22"/>
        <v>5.8177826564215218E-2</v>
      </c>
      <c r="D87">
        <v>844.28</v>
      </c>
      <c r="E87" s="10">
        <f t="shared" si="14"/>
        <v>-9.8761742100768601E-2</v>
      </c>
      <c r="F87">
        <v>192</v>
      </c>
      <c r="G87" s="10">
        <f t="shared" si="15"/>
        <v>-0.37254901960784315</v>
      </c>
      <c r="H87">
        <v>447.03</v>
      </c>
      <c r="I87" s="10">
        <f t="shared" si="16"/>
        <v>-5.3644388932404752E-2</v>
      </c>
      <c r="J87">
        <v>112.52</v>
      </c>
      <c r="K87" s="10">
        <f t="shared" si="17"/>
        <v>-0.12795473920793621</v>
      </c>
      <c r="T87">
        <f t="shared" si="18"/>
        <v>4.9397081172894645E-2</v>
      </c>
      <c r="U87">
        <f t="shared" si="13"/>
        <v>-9.9277320875273287E-2</v>
      </c>
      <c r="V87">
        <f t="shared" si="19"/>
        <v>-0.38525439881275314</v>
      </c>
      <c r="W87">
        <f t="shared" si="20"/>
        <v>-7.1610143313750568E-2</v>
      </c>
      <c r="X87">
        <f t="shared" si="21"/>
        <v>-0.14561716104971678</v>
      </c>
    </row>
    <row r="88" spans="1:24">
      <c r="A88" s="1">
        <v>37560</v>
      </c>
      <c r="B88">
        <v>2385</v>
      </c>
      <c r="C88" s="10">
        <f t="shared" si="22"/>
        <v>0.23703319502074693</v>
      </c>
      <c r="D88">
        <v>954.15</v>
      </c>
      <c r="E88" s="10">
        <f t="shared" si="14"/>
        <v>0.13013455251812189</v>
      </c>
      <c r="F88">
        <v>186.25</v>
      </c>
      <c r="G88" s="10">
        <f t="shared" si="15"/>
        <v>-2.994791666666663E-2</v>
      </c>
      <c r="H88">
        <v>461.22</v>
      </c>
      <c r="I88" s="10">
        <f t="shared" si="16"/>
        <v>3.1742836051271928E-2</v>
      </c>
      <c r="J88">
        <v>146.03</v>
      </c>
      <c r="K88" s="10">
        <f t="shared" si="17"/>
        <v>0.29781372200497702</v>
      </c>
      <c r="T88">
        <f t="shared" si="18"/>
        <v>0.22825244962942637</v>
      </c>
      <c r="U88">
        <f t="shared" si="13"/>
        <v>0.12961897374361722</v>
      </c>
      <c r="V88">
        <f t="shared" si="19"/>
        <v>-4.2653295871576603E-2</v>
      </c>
      <c r="W88">
        <f t="shared" si="20"/>
        <v>1.3777081669926104E-2</v>
      </c>
      <c r="X88">
        <f t="shared" si="21"/>
        <v>0.28015130016319645</v>
      </c>
    </row>
    <row r="89" spans="1:24">
      <c r="A89" s="1">
        <v>37589</v>
      </c>
      <c r="B89">
        <v>2446</v>
      </c>
      <c r="C89" s="10">
        <f t="shared" si="22"/>
        <v>2.5576519916142626E-2</v>
      </c>
      <c r="D89">
        <v>1075.5899999999999</v>
      </c>
      <c r="E89" s="10">
        <f t="shared" si="14"/>
        <v>0.1272755855997485</v>
      </c>
      <c r="F89">
        <v>169.25</v>
      </c>
      <c r="G89" s="10">
        <f t="shared" si="15"/>
        <v>-9.1275167785234923E-2</v>
      </c>
      <c r="H89">
        <v>432.84</v>
      </c>
      <c r="I89" s="10">
        <f t="shared" si="16"/>
        <v>-6.1532457395603091E-2</v>
      </c>
      <c r="J89">
        <v>156.78</v>
      </c>
      <c r="K89" s="10">
        <f t="shared" si="17"/>
        <v>7.3615010614257237E-2</v>
      </c>
      <c r="T89">
        <f t="shared" si="18"/>
        <v>1.6795774524822053E-2</v>
      </c>
      <c r="U89">
        <f t="shared" si="13"/>
        <v>0.12676000682524383</v>
      </c>
      <c r="V89">
        <f t="shared" si="19"/>
        <v>-0.1039805469901449</v>
      </c>
      <c r="W89">
        <f t="shared" si="20"/>
        <v>-7.9498211776948907E-2</v>
      </c>
      <c r="X89">
        <f t="shared" si="21"/>
        <v>5.595258877247667E-2</v>
      </c>
    </row>
    <row r="90" spans="1:24">
      <c r="A90" s="1">
        <v>37621</v>
      </c>
      <c r="B90">
        <v>2220</v>
      </c>
      <c r="C90" s="10">
        <f t="shared" si="22"/>
        <v>-9.2395748160261637E-2</v>
      </c>
      <c r="D90">
        <v>1024.3699999999999</v>
      </c>
      <c r="E90" s="10">
        <f t="shared" si="14"/>
        <v>-4.7620375793750447E-2</v>
      </c>
      <c r="F90">
        <v>124</v>
      </c>
      <c r="G90" s="10">
        <f t="shared" si="15"/>
        <v>-0.26735598227474155</v>
      </c>
      <c r="H90">
        <v>385.19</v>
      </c>
      <c r="I90" s="10">
        <f t="shared" si="16"/>
        <v>-0.11008686812679047</v>
      </c>
      <c r="J90">
        <v>133.03</v>
      </c>
      <c r="K90" s="10">
        <f t="shared" si="17"/>
        <v>-0.15148615894884554</v>
      </c>
      <c r="T90">
        <f t="shared" si="18"/>
        <v>-0.1011764935515822</v>
      </c>
      <c r="U90">
        <f t="shared" si="13"/>
        <v>-4.8135954568255125E-2</v>
      </c>
      <c r="V90">
        <f t="shared" si="19"/>
        <v>-0.28006136147965155</v>
      </c>
      <c r="W90">
        <f t="shared" si="20"/>
        <v>-0.12805262250813629</v>
      </c>
      <c r="X90">
        <f t="shared" si="21"/>
        <v>-0.16914858079062611</v>
      </c>
    </row>
    <row r="91" spans="1:24">
      <c r="A91" s="1">
        <v>37652</v>
      </c>
      <c r="B91">
        <v>2055</v>
      </c>
      <c r="C91" s="10">
        <f t="shared" si="22"/>
        <v>-7.4324324324324342E-2</v>
      </c>
      <c r="D91">
        <v>918.63</v>
      </c>
      <c r="E91" s="10">
        <f t="shared" si="14"/>
        <v>-0.1032244208635551</v>
      </c>
      <c r="F91">
        <v>113.75</v>
      </c>
      <c r="G91" s="10">
        <f t="shared" si="15"/>
        <v>-8.2661290322580627E-2</v>
      </c>
      <c r="H91">
        <v>349.72</v>
      </c>
      <c r="I91" s="10">
        <f t="shared" si="16"/>
        <v>-9.208442586775345E-2</v>
      </c>
      <c r="J91">
        <v>118.02</v>
      </c>
      <c r="K91" s="10">
        <f t="shared" si="17"/>
        <v>-0.11283169209952648</v>
      </c>
      <c r="T91">
        <f t="shared" si="18"/>
        <v>-8.3105069715644908E-2</v>
      </c>
      <c r="U91">
        <f t="shared" si="13"/>
        <v>-0.10373999963805978</v>
      </c>
      <c r="V91">
        <f t="shared" si="19"/>
        <v>-9.5366669527490608E-2</v>
      </c>
      <c r="W91">
        <f t="shared" si="20"/>
        <v>-0.11005018024909927</v>
      </c>
      <c r="X91">
        <f t="shared" si="21"/>
        <v>-0.13049411394130705</v>
      </c>
    </row>
    <row r="92" spans="1:24">
      <c r="A92" s="1">
        <v>37680</v>
      </c>
      <c r="B92">
        <v>2048</v>
      </c>
      <c r="C92" s="10">
        <f t="shared" si="22"/>
        <v>-3.4063260340632118E-3</v>
      </c>
      <c r="D92">
        <v>1061.54</v>
      </c>
      <c r="E92" s="10">
        <f t="shared" si="14"/>
        <v>0.15556861848622394</v>
      </c>
      <c r="F92">
        <v>110</v>
      </c>
      <c r="G92" s="10">
        <f t="shared" si="15"/>
        <v>-3.2967032967032961E-2</v>
      </c>
      <c r="H92">
        <v>390.26</v>
      </c>
      <c r="I92" s="10">
        <f t="shared" si="16"/>
        <v>0.11592130847535165</v>
      </c>
      <c r="J92">
        <v>133.78</v>
      </c>
      <c r="K92" s="10">
        <f t="shared" si="17"/>
        <v>0.133536688696831</v>
      </c>
      <c r="T92">
        <f t="shared" si="18"/>
        <v>-1.2187071425383783E-2</v>
      </c>
      <c r="U92">
        <f t="shared" si="13"/>
        <v>0.15505303971171927</v>
      </c>
      <c r="V92">
        <f t="shared" si="19"/>
        <v>-4.5672412171942935E-2</v>
      </c>
      <c r="W92">
        <f t="shared" si="20"/>
        <v>9.7955554094005831E-2</v>
      </c>
      <c r="X92">
        <f t="shared" si="21"/>
        <v>0.11587426685505042</v>
      </c>
    </row>
    <row r="93" spans="1:24">
      <c r="A93" s="1">
        <v>37711</v>
      </c>
      <c r="B93">
        <v>2157</v>
      </c>
      <c r="C93" s="10">
        <f t="shared" si="22"/>
        <v>5.322265625E-2</v>
      </c>
      <c r="D93">
        <v>973.98</v>
      </c>
      <c r="E93" s="10">
        <f t="shared" si="14"/>
        <v>-8.2483938429074644E-2</v>
      </c>
      <c r="F93">
        <v>112</v>
      </c>
      <c r="G93" s="10">
        <f t="shared" si="15"/>
        <v>1.8181818181818077E-2</v>
      </c>
      <c r="H93">
        <v>389.25</v>
      </c>
      <c r="I93" s="10">
        <f t="shared" si="16"/>
        <v>-2.5880182442473698E-3</v>
      </c>
      <c r="J93">
        <v>115.02</v>
      </c>
      <c r="K93" s="10">
        <f t="shared" si="17"/>
        <v>-0.14023022873374202</v>
      </c>
      <c r="T93">
        <f t="shared" si="18"/>
        <v>4.4441910858679427E-2</v>
      </c>
      <c r="U93">
        <f t="shared" si="13"/>
        <v>-8.2999517203579329E-2</v>
      </c>
      <c r="V93">
        <f t="shared" si="19"/>
        <v>5.4764389769081014E-3</v>
      </c>
      <c r="W93">
        <f t="shared" si="20"/>
        <v>-2.0553772625593193E-2</v>
      </c>
      <c r="X93">
        <f t="shared" si="21"/>
        <v>-0.1578926505755226</v>
      </c>
    </row>
    <row r="94" spans="1:24">
      <c r="A94" s="1">
        <v>37741</v>
      </c>
      <c r="B94">
        <v>2455</v>
      </c>
      <c r="C94" s="10">
        <f t="shared" si="22"/>
        <v>0.13815484469170136</v>
      </c>
      <c r="D94">
        <v>988.02</v>
      </c>
      <c r="E94" s="10">
        <f t="shared" si="14"/>
        <v>1.4415080391794399E-2</v>
      </c>
      <c r="F94">
        <v>127</v>
      </c>
      <c r="G94" s="10">
        <f t="shared" si="15"/>
        <v>0.1339285714285714</v>
      </c>
      <c r="H94">
        <v>456.66</v>
      </c>
      <c r="I94" s="10">
        <f t="shared" si="16"/>
        <v>0.17317919075144506</v>
      </c>
      <c r="J94">
        <v>138.78</v>
      </c>
      <c r="K94" s="10">
        <f t="shared" si="17"/>
        <v>0.20657276995305174</v>
      </c>
      <c r="T94">
        <f t="shared" si="18"/>
        <v>0.1293740993003808</v>
      </c>
      <c r="U94">
        <f t="shared" si="13"/>
        <v>1.3899501617289719E-2</v>
      </c>
      <c r="V94">
        <f t="shared" si="19"/>
        <v>0.12122319222366142</v>
      </c>
      <c r="W94">
        <f t="shared" si="20"/>
        <v>0.15521343637009924</v>
      </c>
      <c r="X94">
        <f t="shared" si="21"/>
        <v>0.18891034811127116</v>
      </c>
    </row>
    <row r="95" spans="1:24">
      <c r="A95" s="1">
        <v>37771</v>
      </c>
      <c r="B95">
        <v>2473</v>
      </c>
      <c r="C95" s="10">
        <f t="shared" si="22"/>
        <v>7.3319755600813608E-3</v>
      </c>
      <c r="D95">
        <v>988.02</v>
      </c>
      <c r="E95" s="10">
        <f t="shared" si="14"/>
        <v>0</v>
      </c>
      <c r="F95">
        <v>129.5</v>
      </c>
      <c r="G95" s="10">
        <f t="shared" si="15"/>
        <v>1.9685039370078705E-2</v>
      </c>
      <c r="H95">
        <v>456.15</v>
      </c>
      <c r="I95" s="10">
        <f t="shared" si="16"/>
        <v>-1.1168046248851704E-3</v>
      </c>
      <c r="J95">
        <v>160.28</v>
      </c>
      <c r="K95" s="10">
        <f t="shared" si="17"/>
        <v>0.15492145842340399</v>
      </c>
      <c r="T95">
        <f t="shared" si="18"/>
        <v>-1.4487698312392102E-3</v>
      </c>
      <c r="U95">
        <f t="shared" si="13"/>
        <v>-5.1557877450468059E-4</v>
      </c>
      <c r="V95">
        <f t="shared" si="19"/>
        <v>6.9796601651687298E-3</v>
      </c>
      <c r="W95">
        <f t="shared" si="20"/>
        <v>-1.9082559006230994E-2</v>
      </c>
      <c r="X95">
        <f t="shared" si="21"/>
        <v>0.13725903658162342</v>
      </c>
    </row>
    <row r="96" spans="1:24">
      <c r="A96" s="1">
        <v>37802</v>
      </c>
      <c r="B96">
        <v>2430</v>
      </c>
      <c r="C96" s="10">
        <f t="shared" si="22"/>
        <v>-1.7387788111605351E-2</v>
      </c>
      <c r="D96">
        <v>941.76</v>
      </c>
      <c r="E96" s="10">
        <f t="shared" si="14"/>
        <v>-4.6820914556385484E-2</v>
      </c>
      <c r="F96">
        <v>142.5</v>
      </c>
      <c r="G96" s="10">
        <f t="shared" si="15"/>
        <v>0.10038610038610041</v>
      </c>
      <c r="H96">
        <v>430.56</v>
      </c>
      <c r="I96" s="10">
        <f t="shared" si="16"/>
        <v>-5.6099967116080229E-2</v>
      </c>
      <c r="J96">
        <v>162.03</v>
      </c>
      <c r="K96" s="10">
        <f t="shared" si="17"/>
        <v>1.0918392812578004E-2</v>
      </c>
      <c r="T96">
        <f t="shared" si="18"/>
        <v>-2.6168533502925924E-2</v>
      </c>
      <c r="U96">
        <f t="shared" si="13"/>
        <v>-4.7336493330890163E-2</v>
      </c>
      <c r="V96">
        <f t="shared" si="19"/>
        <v>8.7680721181190427E-2</v>
      </c>
      <c r="W96">
        <f t="shared" si="20"/>
        <v>-7.4065721497426046E-2</v>
      </c>
      <c r="X96">
        <f t="shared" si="21"/>
        <v>-6.7440290292025626E-3</v>
      </c>
    </row>
    <row r="97" spans="1:24">
      <c r="A97" s="1">
        <v>37833</v>
      </c>
      <c r="B97">
        <v>2483</v>
      </c>
      <c r="C97" s="10">
        <f t="shared" si="22"/>
        <v>2.1810699588477256E-2</v>
      </c>
      <c r="D97">
        <v>1065.67</v>
      </c>
      <c r="E97" s="10">
        <f t="shared" si="14"/>
        <v>0.13157279986408432</v>
      </c>
      <c r="F97">
        <v>154.25</v>
      </c>
      <c r="G97" s="10">
        <f t="shared" si="15"/>
        <v>8.2456140350877227E-2</v>
      </c>
      <c r="H97">
        <v>439.17</v>
      </c>
      <c r="I97" s="10">
        <f t="shared" si="16"/>
        <v>1.9997212931995634E-2</v>
      </c>
      <c r="J97">
        <v>184.29</v>
      </c>
      <c r="K97" s="10">
        <f t="shared" si="17"/>
        <v>0.13738196630253641</v>
      </c>
      <c r="T97">
        <f t="shared" si="18"/>
        <v>1.3029954197156685E-2</v>
      </c>
      <c r="U97">
        <f t="shared" si="13"/>
        <v>0.13105722108957965</v>
      </c>
      <c r="V97">
        <f t="shared" si="19"/>
        <v>6.9750761145967247E-2</v>
      </c>
      <c r="W97">
        <f t="shared" si="20"/>
        <v>2.0314585506498103E-3</v>
      </c>
      <c r="X97">
        <f t="shared" si="21"/>
        <v>0.11971954446075583</v>
      </c>
    </row>
    <row r="98" spans="1:24">
      <c r="A98" s="1">
        <v>37862</v>
      </c>
      <c r="B98">
        <v>2430</v>
      </c>
      <c r="C98" s="10">
        <f t="shared" si="22"/>
        <v>-2.134514699959722E-2</v>
      </c>
      <c r="D98">
        <v>1149.1099999999999</v>
      </c>
      <c r="E98" s="10">
        <f t="shared" si="14"/>
        <v>7.8298159843103177E-2</v>
      </c>
      <c r="F98">
        <v>170.75</v>
      </c>
      <c r="G98" s="10">
        <f t="shared" si="15"/>
        <v>0.10696920583468406</v>
      </c>
      <c r="H98">
        <v>466.29</v>
      </c>
      <c r="I98" s="10">
        <f t="shared" si="16"/>
        <v>6.1752851970763079E-2</v>
      </c>
      <c r="J98">
        <v>169.04</v>
      </c>
      <c r="K98" s="10">
        <f t="shared" si="17"/>
        <v>-8.2750013565575986E-2</v>
      </c>
      <c r="T98">
        <f t="shared" si="18"/>
        <v>-3.0125892390917793E-2</v>
      </c>
      <c r="U98">
        <f t="shared" si="13"/>
        <v>7.7782581068598491E-2</v>
      </c>
      <c r="V98">
        <f t="shared" si="19"/>
        <v>9.4263826629774075E-2</v>
      </c>
      <c r="W98">
        <f t="shared" si="20"/>
        <v>4.3787097589417255E-2</v>
      </c>
      <c r="X98">
        <f t="shared" si="21"/>
        <v>-0.10041243540735656</v>
      </c>
    </row>
    <row r="99" spans="1:24">
      <c r="A99" s="1">
        <v>37894</v>
      </c>
      <c r="B99">
        <v>2542</v>
      </c>
      <c r="C99" s="10">
        <f t="shared" si="22"/>
        <v>4.6090534979423836E-2</v>
      </c>
      <c r="D99">
        <v>1059.8900000000001</v>
      </c>
      <c r="E99" s="10">
        <f t="shared" si="14"/>
        <v>-7.7642697391894444E-2</v>
      </c>
      <c r="F99">
        <v>168</v>
      </c>
      <c r="G99" s="10">
        <f t="shared" si="15"/>
        <v>-1.6105417276720324E-2</v>
      </c>
      <c r="H99">
        <v>462.23</v>
      </c>
      <c r="I99" s="10">
        <f t="shared" si="16"/>
        <v>-8.7070278153080771E-3</v>
      </c>
      <c r="J99">
        <v>164.28</v>
      </c>
      <c r="K99" s="10">
        <f t="shared" si="17"/>
        <v>-2.8159015617605254E-2</v>
      </c>
      <c r="T99">
        <f t="shared" si="18"/>
        <v>3.7309789588103263E-2</v>
      </c>
      <c r="U99">
        <f t="shared" si="13"/>
        <v>-7.8158276166399129E-2</v>
      </c>
      <c r="V99">
        <f t="shared" si="19"/>
        <v>-2.8810796481630298E-2</v>
      </c>
      <c r="W99">
        <f t="shared" si="20"/>
        <v>-2.6672782196653901E-2</v>
      </c>
      <c r="X99">
        <f t="shared" si="21"/>
        <v>-4.5821437459385821E-2</v>
      </c>
    </row>
    <row r="100" spans="1:24">
      <c r="A100" s="1">
        <v>37925</v>
      </c>
      <c r="B100">
        <v>2768</v>
      </c>
      <c r="C100" s="10">
        <f t="shared" si="22"/>
        <v>8.8906372934697053E-2</v>
      </c>
      <c r="D100">
        <v>1180.5</v>
      </c>
      <c r="E100" s="10">
        <f t="shared" si="14"/>
        <v>0.11379482776514527</v>
      </c>
      <c r="F100">
        <v>183</v>
      </c>
      <c r="G100" s="10">
        <f t="shared" si="15"/>
        <v>8.9285714285714191E-2</v>
      </c>
      <c r="H100">
        <v>466.29</v>
      </c>
      <c r="I100" s="10">
        <f t="shared" si="16"/>
        <v>8.7835060467733594E-3</v>
      </c>
      <c r="J100">
        <v>186.54</v>
      </c>
      <c r="K100" s="10">
        <f t="shared" si="17"/>
        <v>0.13550036523009501</v>
      </c>
      <c r="T100">
        <f t="shared" si="18"/>
        <v>8.0125627543376488E-2</v>
      </c>
      <c r="U100">
        <f t="shared" si="13"/>
        <v>0.11327924899064058</v>
      </c>
      <c r="V100">
        <f t="shared" si="19"/>
        <v>7.658033508080421E-2</v>
      </c>
      <c r="W100">
        <f t="shared" si="20"/>
        <v>-9.182248334572464E-3</v>
      </c>
      <c r="X100">
        <f t="shared" si="21"/>
        <v>0.11783794338831444</v>
      </c>
    </row>
    <row r="101" spans="1:24">
      <c r="A101" s="1">
        <v>37953</v>
      </c>
      <c r="B101">
        <v>2639</v>
      </c>
      <c r="C101" s="10">
        <f t="shared" si="22"/>
        <v>-4.6604046242774588E-2</v>
      </c>
      <c r="D101">
        <v>1147.46</v>
      </c>
      <c r="E101" s="10">
        <f t="shared" si="14"/>
        <v>-2.7988140618382062E-2</v>
      </c>
      <c r="F101">
        <v>174.25</v>
      </c>
      <c r="G101" s="10">
        <f t="shared" si="15"/>
        <v>-4.7814207650273222E-2</v>
      </c>
      <c r="H101">
        <v>449.82</v>
      </c>
      <c r="I101" s="10">
        <f t="shared" si="16"/>
        <v>-3.5321366531557707E-2</v>
      </c>
      <c r="J101">
        <v>181.29</v>
      </c>
      <c r="K101" s="10">
        <f t="shared" si="17"/>
        <v>-2.8144097780636868E-2</v>
      </c>
      <c r="T101">
        <f t="shared" si="18"/>
        <v>-5.5384791634095161E-2</v>
      </c>
      <c r="U101">
        <f t="shared" si="13"/>
        <v>-2.8503719392886744E-2</v>
      </c>
      <c r="V101">
        <f t="shared" si="19"/>
        <v>-6.0519586855183195E-2</v>
      </c>
      <c r="W101">
        <f t="shared" si="20"/>
        <v>-5.3287120912903531E-2</v>
      </c>
      <c r="X101">
        <f t="shared" si="21"/>
        <v>-4.5806519622417434E-2</v>
      </c>
    </row>
    <row r="102" spans="1:24">
      <c r="A102" s="1">
        <v>37986</v>
      </c>
      <c r="B102">
        <v>2680</v>
      </c>
      <c r="C102" s="10">
        <f t="shared" si="22"/>
        <v>1.5536187949981128E-2</v>
      </c>
      <c r="D102">
        <v>1274.68</v>
      </c>
      <c r="E102" s="10">
        <f t="shared" si="14"/>
        <v>0.11087096717968392</v>
      </c>
      <c r="F102">
        <v>168.25</v>
      </c>
      <c r="G102" s="10">
        <f t="shared" si="15"/>
        <v>-3.4433285509325673E-2</v>
      </c>
      <c r="H102">
        <v>432.58</v>
      </c>
      <c r="I102" s="10">
        <f t="shared" si="16"/>
        <v>-3.8326441687786206E-2</v>
      </c>
      <c r="J102">
        <v>175.79</v>
      </c>
      <c r="K102" s="10">
        <f t="shared" si="17"/>
        <v>-3.0338132274256746E-2</v>
      </c>
      <c r="T102">
        <f t="shared" si="18"/>
        <v>6.7554425586605574E-3</v>
      </c>
      <c r="U102">
        <f t="shared" si="13"/>
        <v>0.11035538840517924</v>
      </c>
      <c r="V102">
        <f t="shared" si="19"/>
        <v>-4.7138664714235647E-2</v>
      </c>
      <c r="W102">
        <f t="shared" si="20"/>
        <v>-5.6292196069132029E-2</v>
      </c>
      <c r="X102">
        <f t="shared" si="21"/>
        <v>-4.8000554116037313E-2</v>
      </c>
    </row>
    <row r="103" spans="1:24">
      <c r="A103" s="1">
        <v>38016</v>
      </c>
      <c r="B103">
        <v>2602</v>
      </c>
      <c r="C103" s="10">
        <f t="shared" si="22"/>
        <v>-2.9104477611940349E-2</v>
      </c>
      <c r="D103">
        <v>1206.1099999999999</v>
      </c>
      <c r="E103" s="10">
        <f t="shared" si="14"/>
        <v>-5.3793893369316392E-2</v>
      </c>
      <c r="F103">
        <v>164.5</v>
      </c>
      <c r="G103" s="10">
        <f t="shared" si="15"/>
        <v>-2.2288261515601815E-2</v>
      </c>
      <c r="H103">
        <v>440.95</v>
      </c>
      <c r="I103" s="10">
        <f t="shared" si="16"/>
        <v>1.9349022146192718E-2</v>
      </c>
      <c r="J103">
        <v>195.54</v>
      </c>
      <c r="K103" s="10">
        <f t="shared" si="17"/>
        <v>0.11234996302406275</v>
      </c>
      <c r="T103">
        <f t="shared" si="18"/>
        <v>-3.7885223003260922E-2</v>
      </c>
      <c r="U103">
        <f t="shared" si="13"/>
        <v>-5.4309472143821071E-2</v>
      </c>
      <c r="V103">
        <f t="shared" si="19"/>
        <v>-3.4993640720511789E-2</v>
      </c>
      <c r="W103">
        <f t="shared" si="20"/>
        <v>1.3832677648468947E-3</v>
      </c>
      <c r="X103">
        <f t="shared" si="21"/>
        <v>9.4687541182282176E-2</v>
      </c>
    </row>
    <row r="104" spans="1:24">
      <c r="A104" s="1">
        <v>38044</v>
      </c>
      <c r="B104">
        <v>2552</v>
      </c>
      <c r="C104" s="10">
        <f t="shared" si="22"/>
        <v>-1.9215987701767911E-2</v>
      </c>
      <c r="D104">
        <v>1190.42</v>
      </c>
      <c r="E104" s="10">
        <f t="shared" si="14"/>
        <v>-1.3008763711435778E-2</v>
      </c>
      <c r="F104">
        <v>190.25</v>
      </c>
      <c r="G104" s="10">
        <f t="shared" si="15"/>
        <v>0.15653495440729492</v>
      </c>
      <c r="H104">
        <v>452.1</v>
      </c>
      <c r="I104" s="10">
        <f t="shared" si="16"/>
        <v>2.5286313641002423E-2</v>
      </c>
      <c r="J104">
        <v>192.79</v>
      </c>
      <c r="K104" s="10">
        <f t="shared" si="17"/>
        <v>-1.4063618696941838E-2</v>
      </c>
      <c r="T104">
        <f t="shared" si="18"/>
        <v>-2.7996733093088484E-2</v>
      </c>
      <c r="U104">
        <f t="shared" si="13"/>
        <v>-1.3524342485940458E-2</v>
      </c>
      <c r="V104">
        <f t="shared" si="19"/>
        <v>0.14382957520238496</v>
      </c>
      <c r="W104">
        <f t="shared" si="20"/>
        <v>7.3205592596565991E-3</v>
      </c>
      <c r="X104">
        <f t="shared" si="21"/>
        <v>-3.1726040538722404E-2</v>
      </c>
    </row>
    <row r="105" spans="1:24">
      <c r="A105" s="1">
        <v>38077</v>
      </c>
      <c r="B105">
        <v>2523</v>
      </c>
      <c r="C105" s="10">
        <f t="shared" si="22"/>
        <v>-1.1363636363636354E-2</v>
      </c>
      <c r="D105">
        <v>1108.6300000000001</v>
      </c>
      <c r="E105" s="10">
        <f t="shared" si="14"/>
        <v>-6.8706842962987791E-2</v>
      </c>
      <c r="F105">
        <v>201</v>
      </c>
      <c r="G105" s="10">
        <f t="shared" si="15"/>
        <v>5.6504599211563811E-2</v>
      </c>
      <c r="H105">
        <v>457.92</v>
      </c>
      <c r="I105" s="10">
        <f t="shared" si="16"/>
        <v>1.2873258128732523E-2</v>
      </c>
      <c r="J105">
        <v>180.29</v>
      </c>
      <c r="K105" s="10">
        <f t="shared" si="17"/>
        <v>-6.4837387831319093E-2</v>
      </c>
      <c r="T105">
        <f t="shared" si="18"/>
        <v>-2.0144381754956926E-2</v>
      </c>
      <c r="U105">
        <f t="shared" si="13"/>
        <v>-6.9222421737492476E-2</v>
      </c>
      <c r="V105">
        <f t="shared" si="19"/>
        <v>4.3799220006653837E-2</v>
      </c>
      <c r="W105">
        <f t="shared" si="20"/>
        <v>-5.0924962526133002E-3</v>
      </c>
      <c r="X105">
        <f t="shared" si="21"/>
        <v>-8.2499809673099667E-2</v>
      </c>
    </row>
    <row r="106" spans="1:24">
      <c r="A106" s="1">
        <v>38107</v>
      </c>
      <c r="B106">
        <v>2637</v>
      </c>
      <c r="C106" s="10">
        <f t="shared" si="22"/>
        <v>4.5184304399524367E-2</v>
      </c>
      <c r="D106">
        <v>1021.89</v>
      </c>
      <c r="E106" s="10">
        <f t="shared" si="14"/>
        <v>-7.8240711508799299E-2</v>
      </c>
      <c r="F106">
        <v>209.75</v>
      </c>
      <c r="G106" s="10">
        <f t="shared" si="15"/>
        <v>4.3532338308457819E-2</v>
      </c>
      <c r="H106">
        <v>477.69</v>
      </c>
      <c r="I106" s="10">
        <f t="shared" si="16"/>
        <v>4.3173480083857463E-2</v>
      </c>
      <c r="J106">
        <v>172.79</v>
      </c>
      <c r="K106" s="10">
        <f t="shared" si="17"/>
        <v>-4.1599645016362485E-2</v>
      </c>
      <c r="T106">
        <f t="shared" si="18"/>
        <v>3.6403559008203794E-2</v>
      </c>
      <c r="U106">
        <f t="shared" si="13"/>
        <v>-7.8756290283303984E-2</v>
      </c>
      <c r="V106">
        <f t="shared" si="19"/>
        <v>3.0826959103547845E-2</v>
      </c>
      <c r="W106">
        <f t="shared" si="20"/>
        <v>2.5207725702511639E-2</v>
      </c>
      <c r="X106">
        <f t="shared" si="21"/>
        <v>-5.9262066858143052E-2</v>
      </c>
    </row>
    <row r="107" spans="1:24">
      <c r="A107" s="1">
        <v>38138</v>
      </c>
      <c r="B107">
        <v>2541</v>
      </c>
      <c r="C107" s="10">
        <f t="shared" si="22"/>
        <v>-3.6405005688282088E-2</v>
      </c>
      <c r="D107">
        <v>1085.5</v>
      </c>
      <c r="E107" s="10">
        <f t="shared" si="14"/>
        <v>6.2247404319447419E-2</v>
      </c>
      <c r="F107">
        <v>205.75</v>
      </c>
      <c r="G107" s="10">
        <f t="shared" si="15"/>
        <v>-1.9070321811680557E-2</v>
      </c>
      <c r="H107">
        <v>465.27</v>
      </c>
      <c r="I107" s="10">
        <f t="shared" si="16"/>
        <v>-2.6000125604471513E-2</v>
      </c>
      <c r="J107">
        <v>176.79</v>
      </c>
      <c r="K107" s="10">
        <f t="shared" si="17"/>
        <v>2.3149487817581971E-2</v>
      </c>
      <c r="T107">
        <f t="shared" si="18"/>
        <v>-4.5185751079602661E-2</v>
      </c>
      <c r="U107">
        <f t="shared" si="13"/>
        <v>6.1731825544942741E-2</v>
      </c>
      <c r="V107">
        <f t="shared" si="19"/>
        <v>-3.1775701016590531E-2</v>
      </c>
      <c r="W107">
        <f t="shared" si="20"/>
        <v>-4.3965879985817337E-2</v>
      </c>
      <c r="X107">
        <f t="shared" si="21"/>
        <v>5.4870659758014043E-3</v>
      </c>
    </row>
    <row r="108" spans="1:24">
      <c r="A108" s="1">
        <v>38168</v>
      </c>
      <c r="B108">
        <v>2474</v>
      </c>
      <c r="C108" s="10">
        <f t="shared" si="22"/>
        <v>-2.6367571822117242E-2</v>
      </c>
      <c r="D108">
        <v>1095.4100000000001</v>
      </c>
      <c r="E108" s="10">
        <f t="shared" si="14"/>
        <v>9.1294334408107414E-3</v>
      </c>
      <c r="F108">
        <v>219.25</v>
      </c>
      <c r="G108" s="10">
        <f t="shared" si="15"/>
        <v>6.56136087484811E-2</v>
      </c>
      <c r="H108">
        <v>466.03</v>
      </c>
      <c r="I108" s="10">
        <f t="shared" si="16"/>
        <v>1.633460141423182E-3</v>
      </c>
      <c r="J108">
        <v>186.54</v>
      </c>
      <c r="K108" s="10">
        <f t="shared" si="17"/>
        <v>5.5150178177498788E-2</v>
      </c>
      <c r="T108">
        <f t="shared" si="18"/>
        <v>-3.5148317213437814E-2</v>
      </c>
      <c r="U108">
        <f t="shared" si="13"/>
        <v>8.6138546663060613E-3</v>
      </c>
      <c r="V108">
        <f t="shared" si="19"/>
        <v>5.2908229543571127E-2</v>
      </c>
      <c r="W108">
        <f t="shared" si="20"/>
        <v>-1.6332294239922641E-2</v>
      </c>
      <c r="X108">
        <f t="shared" si="21"/>
        <v>3.7487756335718221E-2</v>
      </c>
    </row>
    <row r="109" spans="1:24">
      <c r="A109" s="1">
        <v>38198</v>
      </c>
      <c r="B109">
        <v>2461</v>
      </c>
      <c r="C109" s="10">
        <f t="shared" si="22"/>
        <v>-5.2546483427647894E-3</v>
      </c>
      <c r="D109">
        <v>1183.81</v>
      </c>
      <c r="E109" s="10">
        <f t="shared" si="14"/>
        <v>8.0700377027779435E-2</v>
      </c>
      <c r="F109">
        <v>213.75</v>
      </c>
      <c r="G109" s="10">
        <f t="shared" si="15"/>
        <v>-2.5085518814139118E-2</v>
      </c>
      <c r="H109">
        <v>446.01</v>
      </c>
      <c r="I109" s="10">
        <f t="shared" si="16"/>
        <v>-4.2958607814947536E-2</v>
      </c>
      <c r="J109">
        <v>172.79</v>
      </c>
      <c r="K109" s="10">
        <f t="shared" si="17"/>
        <v>-7.3710732282620373E-2</v>
      </c>
      <c r="T109">
        <f t="shared" si="18"/>
        <v>-1.403539373408536E-2</v>
      </c>
      <c r="U109">
        <f t="shared" si="13"/>
        <v>8.018479825327475E-2</v>
      </c>
      <c r="V109">
        <f t="shared" si="19"/>
        <v>-3.7790898019049092E-2</v>
      </c>
      <c r="W109">
        <f t="shared" si="20"/>
        <v>-6.0924362196293359E-2</v>
      </c>
      <c r="X109">
        <f t="shared" si="21"/>
        <v>-9.1373154124400946E-2</v>
      </c>
    </row>
    <row r="110" spans="1:24">
      <c r="A110" s="1">
        <v>38230</v>
      </c>
      <c r="B110">
        <v>2555</v>
      </c>
      <c r="C110" s="10">
        <f t="shared" si="22"/>
        <v>3.8195855343356344E-2</v>
      </c>
      <c r="D110">
        <v>1139.2</v>
      </c>
      <c r="E110" s="10">
        <f t="shared" si="14"/>
        <v>-3.7683412034025698E-2</v>
      </c>
      <c r="F110">
        <v>200.5</v>
      </c>
      <c r="G110" s="10">
        <f t="shared" si="15"/>
        <v>-6.1988304093567259E-2</v>
      </c>
      <c r="H110">
        <v>429.8</v>
      </c>
      <c r="I110" s="10">
        <f t="shared" si="16"/>
        <v>-3.6344476581242513E-2</v>
      </c>
      <c r="J110">
        <v>163.53</v>
      </c>
      <c r="K110" s="10">
        <f t="shared" si="17"/>
        <v>-5.3591064297702329E-2</v>
      </c>
      <c r="T110">
        <f t="shared" si="18"/>
        <v>2.9415109952035771E-2</v>
      </c>
      <c r="U110">
        <f t="shared" si="13"/>
        <v>-3.8198990808530377E-2</v>
      </c>
      <c r="V110">
        <f t="shared" si="19"/>
        <v>-7.469368329847724E-2</v>
      </c>
      <c r="W110">
        <f t="shared" si="20"/>
        <v>-5.4310230962588336E-2</v>
      </c>
      <c r="X110">
        <f t="shared" si="21"/>
        <v>-7.1253486139482902E-2</v>
      </c>
    </row>
    <row r="111" spans="1:24">
      <c r="A111" s="1">
        <v>38260</v>
      </c>
      <c r="B111">
        <v>2265</v>
      </c>
      <c r="C111" s="10">
        <f t="shared" si="22"/>
        <v>-0.11350293542074363</v>
      </c>
      <c r="D111">
        <v>1227.5899999999999</v>
      </c>
      <c r="E111" s="10">
        <f t="shared" si="14"/>
        <v>7.7589536516853741E-2</v>
      </c>
      <c r="F111">
        <v>224.75</v>
      </c>
      <c r="G111" s="10">
        <f t="shared" si="15"/>
        <v>0.12094763092269334</v>
      </c>
      <c r="H111">
        <v>421.94</v>
      </c>
      <c r="I111" s="10">
        <f t="shared" si="16"/>
        <v>-1.828757561656591E-2</v>
      </c>
      <c r="J111">
        <v>162.28</v>
      </c>
      <c r="K111" s="10">
        <f t="shared" si="17"/>
        <v>-7.6438573961964407E-3</v>
      </c>
      <c r="T111">
        <f t="shared" si="18"/>
        <v>-0.1222836808120642</v>
      </c>
      <c r="U111">
        <f t="shared" si="13"/>
        <v>7.7073957742349056E-2</v>
      </c>
      <c r="V111">
        <f t="shared" si="19"/>
        <v>0.10824225171778336</v>
      </c>
      <c r="W111">
        <f t="shared" si="20"/>
        <v>-3.6253329997911733E-2</v>
      </c>
      <c r="X111">
        <f t="shared" si="21"/>
        <v>-2.5306279237977007E-2</v>
      </c>
    </row>
    <row r="112" spans="1:24">
      <c r="A112" s="1">
        <v>38289</v>
      </c>
      <c r="B112">
        <v>2232</v>
      </c>
      <c r="C112" s="10">
        <f t="shared" si="22"/>
        <v>-1.4569536423841067E-2</v>
      </c>
      <c r="D112">
        <v>1176.3699999999999</v>
      </c>
      <c r="E112" s="10">
        <f t="shared" si="14"/>
        <v>-4.172402838081124E-2</v>
      </c>
      <c r="F112">
        <v>238.25</v>
      </c>
      <c r="G112" s="10">
        <f t="shared" si="15"/>
        <v>6.0066740823136788E-2</v>
      </c>
      <c r="H112">
        <v>418.39</v>
      </c>
      <c r="I112" s="10">
        <f t="shared" si="16"/>
        <v>-8.4135185097407028E-3</v>
      </c>
      <c r="J112">
        <v>183.54</v>
      </c>
      <c r="K112" s="10">
        <f t="shared" si="17"/>
        <v>0.1310081340892284</v>
      </c>
      <c r="T112">
        <f t="shared" si="18"/>
        <v>-2.335028181516164E-2</v>
      </c>
      <c r="U112">
        <f t="shared" si="13"/>
        <v>-4.2239607155315918E-2</v>
      </c>
      <c r="V112">
        <f t="shared" si="19"/>
        <v>4.7361361618226815E-2</v>
      </c>
      <c r="W112">
        <f t="shared" si="20"/>
        <v>-2.6379272891086526E-2</v>
      </c>
      <c r="X112">
        <f t="shared" si="21"/>
        <v>0.11334571224744783</v>
      </c>
    </row>
    <row r="113" spans="1:24">
      <c r="A113" s="1">
        <v>38321</v>
      </c>
      <c r="B113">
        <v>2045</v>
      </c>
      <c r="C113" s="10">
        <f t="shared" si="22"/>
        <v>-8.3781362007168458E-2</v>
      </c>
      <c r="D113">
        <v>1266.42</v>
      </c>
      <c r="E113" s="10">
        <f t="shared" si="14"/>
        <v>7.6549044943342803E-2</v>
      </c>
      <c r="F113">
        <v>245.25</v>
      </c>
      <c r="G113" s="10">
        <f t="shared" si="15"/>
        <v>2.9380902413431276E-2</v>
      </c>
      <c r="H113">
        <v>452.6</v>
      </c>
      <c r="I113" s="10">
        <f t="shared" si="16"/>
        <v>8.1765816582614503E-2</v>
      </c>
      <c r="J113">
        <v>193.04</v>
      </c>
      <c r="K113" s="10">
        <f t="shared" si="17"/>
        <v>5.1759834368529933E-2</v>
      </c>
      <c r="T113">
        <f t="shared" si="18"/>
        <v>-9.2562107398489024E-2</v>
      </c>
      <c r="U113">
        <f t="shared" si="13"/>
        <v>7.6033466168838118E-2</v>
      </c>
      <c r="V113">
        <f t="shared" si="19"/>
        <v>1.6675523208521302E-2</v>
      </c>
      <c r="W113">
        <f t="shared" si="20"/>
        <v>6.3800062201268687E-2</v>
      </c>
      <c r="X113">
        <f t="shared" si="21"/>
        <v>3.4097412526749367E-2</v>
      </c>
    </row>
    <row r="114" spans="1:24">
      <c r="A114" s="1">
        <v>38352</v>
      </c>
      <c r="B114">
        <v>1889</v>
      </c>
      <c r="C114" s="10">
        <f t="shared" si="22"/>
        <v>-7.6283618581907131E-2</v>
      </c>
      <c r="D114">
        <v>1266.42</v>
      </c>
      <c r="E114" s="10">
        <f t="shared" si="14"/>
        <v>0</v>
      </c>
      <c r="F114">
        <v>230.5</v>
      </c>
      <c r="G114" s="10">
        <f t="shared" si="15"/>
        <v>-6.0142711518858305E-2</v>
      </c>
      <c r="H114">
        <v>440.44</v>
      </c>
      <c r="I114" s="10">
        <f t="shared" si="16"/>
        <v>-2.6866990720282868E-2</v>
      </c>
      <c r="J114">
        <v>202.29</v>
      </c>
      <c r="K114" s="10">
        <f t="shared" si="17"/>
        <v>4.7917530045586298E-2</v>
      </c>
      <c r="T114">
        <f t="shared" si="18"/>
        <v>-8.5064363973227697E-2</v>
      </c>
      <c r="U114">
        <f t="shared" si="13"/>
        <v>-5.1557877450468059E-4</v>
      </c>
      <c r="V114">
        <f t="shared" si="19"/>
        <v>-7.2848090723768286E-2</v>
      </c>
      <c r="W114">
        <f t="shared" si="20"/>
        <v>-4.4832745101628692E-2</v>
      </c>
      <c r="X114">
        <f t="shared" si="21"/>
        <v>3.0255108203805732E-2</v>
      </c>
    </row>
    <row r="115" spans="1:24">
      <c r="A115" s="1">
        <v>38383</v>
      </c>
      <c r="B115">
        <v>1990</v>
      </c>
      <c r="C115" s="10">
        <f t="shared" si="22"/>
        <v>5.3467443091582911E-2</v>
      </c>
      <c r="D115">
        <v>1363.07</v>
      </c>
      <c r="E115" s="10">
        <f t="shared" si="14"/>
        <v>7.6317493406610648E-2</v>
      </c>
      <c r="F115">
        <v>245.5</v>
      </c>
      <c r="G115" s="10">
        <f t="shared" si="15"/>
        <v>6.5075921908893664E-2</v>
      </c>
      <c r="H115">
        <v>449.56</v>
      </c>
      <c r="I115" s="10">
        <f t="shared" si="16"/>
        <v>2.0706566161111661E-2</v>
      </c>
      <c r="J115">
        <v>197.54</v>
      </c>
      <c r="K115" s="10">
        <f t="shared" si="17"/>
        <v>-2.3481140936279621E-2</v>
      </c>
      <c r="T115">
        <f t="shared" si="18"/>
        <v>4.4686697700262339E-2</v>
      </c>
      <c r="U115">
        <f t="shared" si="13"/>
        <v>7.5801914632105963E-2</v>
      </c>
      <c r="V115">
        <f t="shared" si="19"/>
        <v>5.237054270398369E-2</v>
      </c>
      <c r="W115">
        <f t="shared" si="20"/>
        <v>2.740811779765838E-3</v>
      </c>
      <c r="X115">
        <f t="shared" si="21"/>
        <v>-4.1143562778060187E-2</v>
      </c>
    </row>
    <row r="116" spans="1:24">
      <c r="A116" s="1">
        <v>38411</v>
      </c>
      <c r="B116">
        <v>2050</v>
      </c>
      <c r="C116" s="10">
        <f t="shared" si="22"/>
        <v>3.015075376884413E-2</v>
      </c>
      <c r="D116">
        <v>1515.9</v>
      </c>
      <c r="E116" s="10">
        <f t="shared" si="14"/>
        <v>0.11212190129633859</v>
      </c>
      <c r="F116">
        <v>256</v>
      </c>
      <c r="G116" s="10">
        <f t="shared" si="15"/>
        <v>4.2769857433808456E-2</v>
      </c>
      <c r="H116">
        <v>507.09</v>
      </c>
      <c r="I116" s="10">
        <f t="shared" si="16"/>
        <v>0.12796957024646316</v>
      </c>
      <c r="J116">
        <v>206.54</v>
      </c>
      <c r="K116" s="10">
        <f t="shared" si="17"/>
        <v>4.5560392831831553E-2</v>
      </c>
      <c r="T116">
        <f t="shared" si="18"/>
        <v>2.1370008377523557E-2</v>
      </c>
      <c r="U116">
        <f t="shared" si="13"/>
        <v>0.1116063225218339</v>
      </c>
      <c r="V116">
        <f t="shared" si="19"/>
        <v>3.0064478228898482E-2</v>
      </c>
      <c r="W116">
        <f t="shared" si="20"/>
        <v>0.11000381586511734</v>
      </c>
      <c r="X116">
        <f t="shared" si="21"/>
        <v>2.7897970990050987E-2</v>
      </c>
    </row>
    <row r="117" spans="1:24">
      <c r="A117" s="1">
        <v>38442</v>
      </c>
      <c r="B117">
        <v>2086</v>
      </c>
      <c r="C117" s="10">
        <f t="shared" si="22"/>
        <v>1.7560975609756113E-2</v>
      </c>
      <c r="D117">
        <v>1413.46</v>
      </c>
      <c r="E117" s="10">
        <f t="shared" si="14"/>
        <v>-6.7577016953624947E-2</v>
      </c>
      <c r="F117">
        <v>259.5</v>
      </c>
      <c r="G117" s="10">
        <f t="shared" si="15"/>
        <v>1.3671875E-2</v>
      </c>
      <c r="H117">
        <v>524.07000000000005</v>
      </c>
      <c r="I117" s="10">
        <f t="shared" si="16"/>
        <v>3.3485180145536475E-2</v>
      </c>
      <c r="J117">
        <v>201.29</v>
      </c>
      <c r="K117" s="10">
        <f t="shared" si="17"/>
        <v>-2.5418805074077677E-2</v>
      </c>
      <c r="T117">
        <f t="shared" si="18"/>
        <v>8.7802302184355422E-3</v>
      </c>
      <c r="U117">
        <f t="shared" si="13"/>
        <v>-6.8092595728129632E-2</v>
      </c>
      <c r="V117">
        <f t="shared" si="19"/>
        <v>9.6649579509002458E-4</v>
      </c>
      <c r="W117">
        <f t="shared" si="20"/>
        <v>1.5519425764190652E-2</v>
      </c>
      <c r="X117">
        <f t="shared" si="21"/>
        <v>-4.3081226915858244E-2</v>
      </c>
    </row>
    <row r="118" spans="1:24">
      <c r="A118" s="1">
        <v>38471</v>
      </c>
      <c r="B118">
        <v>2281</v>
      </c>
      <c r="C118" s="10">
        <f t="shared" si="22"/>
        <v>9.3480345158197586E-2</v>
      </c>
      <c r="D118">
        <v>1306.07</v>
      </c>
      <c r="E118" s="10">
        <f t="shared" si="14"/>
        <v>-7.5976681335163443E-2</v>
      </c>
      <c r="F118">
        <v>255.25</v>
      </c>
      <c r="G118" s="10">
        <f t="shared" si="15"/>
        <v>-1.6377649325626242E-2</v>
      </c>
      <c r="H118">
        <v>513.92999999999995</v>
      </c>
      <c r="I118" s="10">
        <f t="shared" si="16"/>
        <v>-1.934856030682941E-2</v>
      </c>
      <c r="J118">
        <v>195.54</v>
      </c>
      <c r="K118" s="10">
        <f t="shared" si="17"/>
        <v>-2.8565750906652143E-2</v>
      </c>
      <c r="T118">
        <f t="shared" si="18"/>
        <v>8.4699599766877021E-2</v>
      </c>
      <c r="U118">
        <f t="shared" si="13"/>
        <v>-7.6492260109668128E-2</v>
      </c>
      <c r="V118">
        <f t="shared" si="19"/>
        <v>-2.9083028530536216E-2</v>
      </c>
      <c r="W118">
        <f t="shared" si="20"/>
        <v>-3.7314314688175233E-2</v>
      </c>
      <c r="X118">
        <f t="shared" si="21"/>
        <v>-4.622817274843271E-2</v>
      </c>
    </row>
    <row r="119" spans="1:24">
      <c r="A119" s="1">
        <v>38503</v>
      </c>
      <c r="B119">
        <v>2335</v>
      </c>
      <c r="C119" s="10">
        <f t="shared" si="22"/>
        <v>2.3673827268741787E-2</v>
      </c>
      <c r="D119">
        <v>1348.2</v>
      </c>
      <c r="E119" s="10">
        <f t="shared" si="14"/>
        <v>3.2257076573231291E-2</v>
      </c>
      <c r="F119">
        <v>269.25</v>
      </c>
      <c r="G119" s="10">
        <f t="shared" si="15"/>
        <v>5.4848188050930391E-2</v>
      </c>
      <c r="H119">
        <v>545.35</v>
      </c>
      <c r="I119" s="10">
        <f t="shared" si="16"/>
        <v>6.1136730683167162E-2</v>
      </c>
      <c r="J119">
        <v>216.05</v>
      </c>
      <c r="K119" s="10">
        <f t="shared" si="17"/>
        <v>0.1048890252633734</v>
      </c>
      <c r="T119">
        <f t="shared" si="18"/>
        <v>1.4893081877421216E-2</v>
      </c>
      <c r="U119">
        <f t="shared" si="13"/>
        <v>3.1741497798726613E-2</v>
      </c>
      <c r="V119">
        <f t="shared" si="19"/>
        <v>4.2142808846020417E-2</v>
      </c>
      <c r="W119">
        <f t="shared" si="20"/>
        <v>4.3170976301821339E-2</v>
      </c>
      <c r="X119">
        <f t="shared" si="21"/>
        <v>8.722660342159283E-2</v>
      </c>
    </row>
    <row r="120" spans="1:24">
      <c r="A120" s="1">
        <v>38533</v>
      </c>
      <c r="B120">
        <v>2311</v>
      </c>
      <c r="C120" s="10">
        <f t="shared" si="22"/>
        <v>-1.0278372591006391E-2</v>
      </c>
      <c r="D120">
        <v>1410.98</v>
      </c>
      <c r="E120" s="10">
        <f t="shared" si="14"/>
        <v>4.6565791425604575E-2</v>
      </c>
      <c r="F120">
        <v>287</v>
      </c>
      <c r="G120" s="10">
        <f t="shared" si="15"/>
        <v>6.5923862581244164E-2</v>
      </c>
      <c r="H120">
        <v>521</v>
      </c>
      <c r="I120" s="10">
        <f t="shared" si="16"/>
        <v>-4.4650224626386792E-2</v>
      </c>
      <c r="J120">
        <v>223.8</v>
      </c>
      <c r="K120" s="10">
        <f t="shared" si="17"/>
        <v>3.5871326081925448E-2</v>
      </c>
      <c r="T120">
        <f t="shared" si="18"/>
        <v>-1.9059117982326963E-2</v>
      </c>
      <c r="U120">
        <f t="shared" si="13"/>
        <v>4.6050212651099896E-2</v>
      </c>
      <c r="V120">
        <f t="shared" si="19"/>
        <v>5.321848337633419E-2</v>
      </c>
      <c r="W120">
        <f t="shared" si="20"/>
        <v>-6.2615979007732608E-2</v>
      </c>
      <c r="X120">
        <f t="shared" si="21"/>
        <v>1.8208904240144881E-2</v>
      </c>
    </row>
    <row r="121" spans="1:24">
      <c r="A121" s="1">
        <v>38562</v>
      </c>
      <c r="B121">
        <v>2558</v>
      </c>
      <c r="C121" s="10">
        <f t="shared" si="22"/>
        <v>0.10688013846819566</v>
      </c>
      <c r="D121">
        <v>1566.29</v>
      </c>
      <c r="E121" s="10">
        <f t="shared" si="14"/>
        <v>0.11007243192674587</v>
      </c>
      <c r="F121">
        <v>308</v>
      </c>
      <c r="G121" s="10">
        <f t="shared" si="15"/>
        <v>7.3170731707317138E-2</v>
      </c>
      <c r="H121">
        <v>521.5</v>
      </c>
      <c r="I121" s="10">
        <f t="shared" si="16"/>
        <v>9.596928982724684E-4</v>
      </c>
      <c r="J121">
        <v>231.55</v>
      </c>
      <c r="K121" s="10">
        <f t="shared" si="17"/>
        <v>3.4629133154602254E-2</v>
      </c>
      <c r="T121">
        <f t="shared" si="18"/>
        <v>9.8099393076875097E-2</v>
      </c>
      <c r="U121">
        <f t="shared" si="13"/>
        <v>0.10955685315224119</v>
      </c>
      <c r="V121">
        <f t="shared" si="19"/>
        <v>6.0465352502407164E-2</v>
      </c>
      <c r="W121">
        <f t="shared" si="20"/>
        <v>-1.7006061483073355E-2</v>
      </c>
      <c r="X121">
        <f t="shared" si="21"/>
        <v>1.6966711312821688E-2</v>
      </c>
    </row>
    <row r="122" spans="1:24">
      <c r="A122" s="1">
        <v>38595</v>
      </c>
      <c r="B122">
        <v>2530</v>
      </c>
      <c r="C122" s="10">
        <f t="shared" si="22"/>
        <v>-1.0946051602814699E-2</v>
      </c>
      <c r="D122">
        <v>1618.34</v>
      </c>
      <c r="E122" s="10">
        <f t="shared" si="14"/>
        <v>3.3231393930881259E-2</v>
      </c>
      <c r="F122">
        <v>327.25</v>
      </c>
      <c r="G122" s="10">
        <f t="shared" si="15"/>
        <v>6.25E-2</v>
      </c>
      <c r="H122">
        <v>545.5</v>
      </c>
      <c r="I122" s="10">
        <f t="shared" si="16"/>
        <v>4.6021093000958802E-2</v>
      </c>
      <c r="J122">
        <v>228.55</v>
      </c>
      <c r="K122" s="10">
        <f t="shared" si="17"/>
        <v>-1.2956164975167384E-2</v>
      </c>
      <c r="T122">
        <f t="shared" si="18"/>
        <v>-1.9726796994135272E-2</v>
      </c>
      <c r="U122">
        <f t="shared" si="13"/>
        <v>3.2715815156376581E-2</v>
      </c>
      <c r="V122">
        <f t="shared" si="19"/>
        <v>4.9794620795090026E-2</v>
      </c>
      <c r="W122">
        <f t="shared" si="20"/>
        <v>2.8055338619612978E-2</v>
      </c>
      <c r="X122">
        <f t="shared" si="21"/>
        <v>-3.061858681694795E-2</v>
      </c>
    </row>
    <row r="123" spans="1:24">
      <c r="A123" s="1">
        <v>38625</v>
      </c>
      <c r="B123">
        <v>2635</v>
      </c>
      <c r="C123" s="10">
        <f t="shared" si="22"/>
        <v>4.1501976284584963E-2</v>
      </c>
      <c r="D123">
        <v>1914.91</v>
      </c>
      <c r="E123" s="10">
        <f t="shared" si="14"/>
        <v>0.18325568174796403</v>
      </c>
      <c r="F123">
        <v>343.5</v>
      </c>
      <c r="G123" s="10">
        <f t="shared" si="15"/>
        <v>4.9656226126814307E-2</v>
      </c>
      <c r="H123">
        <v>568</v>
      </c>
      <c r="I123" s="10">
        <f t="shared" si="16"/>
        <v>4.124656278643446E-2</v>
      </c>
      <c r="J123">
        <v>230.55</v>
      </c>
      <c r="K123" s="10">
        <f t="shared" si="17"/>
        <v>8.750820389411551E-3</v>
      </c>
      <c r="T123">
        <f t="shared" si="18"/>
        <v>3.272123089326439E-2</v>
      </c>
      <c r="U123">
        <f t="shared" si="13"/>
        <v>0.18274010297345936</v>
      </c>
      <c r="V123">
        <f t="shared" si="19"/>
        <v>3.6950846921904333E-2</v>
      </c>
      <c r="W123">
        <f t="shared" si="20"/>
        <v>2.3280808405088636E-2</v>
      </c>
      <c r="X123">
        <f t="shared" si="21"/>
        <v>-8.9116014523690154E-3</v>
      </c>
    </row>
    <row r="124" spans="1:24">
      <c r="A124" s="1">
        <v>38656</v>
      </c>
      <c r="B124">
        <v>2533</v>
      </c>
      <c r="C124" s="10">
        <f t="shared" si="22"/>
        <v>-3.8709677419354827E-2</v>
      </c>
      <c r="D124">
        <v>1779.43</v>
      </c>
      <c r="E124" s="10">
        <f t="shared" si="14"/>
        <v>-7.0750061360586147E-2</v>
      </c>
      <c r="F124">
        <v>330.5</v>
      </c>
      <c r="G124" s="10">
        <f t="shared" si="15"/>
        <v>-3.7845705967976762E-2</v>
      </c>
      <c r="H124">
        <v>565</v>
      </c>
      <c r="I124" s="10">
        <f t="shared" si="16"/>
        <v>-5.2816901408451189E-3</v>
      </c>
      <c r="J124">
        <v>214.55</v>
      </c>
      <c r="K124" s="10">
        <f t="shared" si="17"/>
        <v>-6.9399262632834469E-2</v>
      </c>
      <c r="T124">
        <f t="shared" si="18"/>
        <v>-4.7490422810675399E-2</v>
      </c>
      <c r="U124">
        <f t="shared" si="13"/>
        <v>-7.1265640135090833E-2</v>
      </c>
      <c r="V124">
        <f t="shared" si="19"/>
        <v>-5.0551085172886735E-2</v>
      </c>
      <c r="W124">
        <f t="shared" si="20"/>
        <v>-2.3247444522190942E-2</v>
      </c>
      <c r="X124">
        <f t="shared" si="21"/>
        <v>-8.7061684474615042E-2</v>
      </c>
    </row>
    <row r="125" spans="1:24">
      <c r="A125" s="1">
        <v>38686</v>
      </c>
      <c r="B125">
        <v>2668</v>
      </c>
      <c r="C125" s="10">
        <f t="shared" si="22"/>
        <v>5.32964863797869E-2</v>
      </c>
      <c r="D125">
        <v>1933.08</v>
      </c>
      <c r="E125" s="10">
        <f t="shared" si="14"/>
        <v>8.6347875443259836E-2</v>
      </c>
      <c r="F125">
        <v>338.5</v>
      </c>
      <c r="G125" s="10">
        <f t="shared" si="15"/>
        <v>2.4205748865355536E-2</v>
      </c>
      <c r="H125">
        <v>594.5</v>
      </c>
      <c r="I125" s="10">
        <f t="shared" si="16"/>
        <v>5.2212389380531077E-2</v>
      </c>
      <c r="J125">
        <v>232.3</v>
      </c>
      <c r="K125" s="10">
        <f t="shared" si="17"/>
        <v>8.2731298065718883E-2</v>
      </c>
      <c r="T125">
        <f t="shared" si="18"/>
        <v>4.4515740988466328E-2</v>
      </c>
      <c r="U125">
        <f t="shared" si="13"/>
        <v>8.5832296668755151E-2</v>
      </c>
      <c r="V125">
        <f t="shared" si="19"/>
        <v>1.1500369660445561E-2</v>
      </c>
      <c r="W125">
        <f t="shared" si="20"/>
        <v>3.4246634999185253E-2</v>
      </c>
      <c r="X125">
        <f t="shared" si="21"/>
        <v>6.506887622393831E-2</v>
      </c>
    </row>
    <row r="126" spans="1:24">
      <c r="A126" s="1">
        <v>38716</v>
      </c>
      <c r="B126">
        <v>2829</v>
      </c>
      <c r="C126" s="10">
        <f t="shared" si="22"/>
        <v>6.0344827586206851E-2</v>
      </c>
      <c r="D126">
        <v>2193.31</v>
      </c>
      <c r="E126" s="10">
        <f t="shared" si="14"/>
        <v>0.13461936391665108</v>
      </c>
      <c r="F126">
        <v>381.75</v>
      </c>
      <c r="G126" s="10">
        <f t="shared" si="15"/>
        <v>0.12776957163958635</v>
      </c>
      <c r="H126">
        <v>638</v>
      </c>
      <c r="I126" s="10">
        <f t="shared" si="16"/>
        <v>7.3170731707317138E-2</v>
      </c>
      <c r="J126">
        <v>258.05</v>
      </c>
      <c r="K126" s="10">
        <f t="shared" si="17"/>
        <v>0.11084804132587167</v>
      </c>
      <c r="T126">
        <f t="shared" si="18"/>
        <v>5.1564082194886278E-2</v>
      </c>
      <c r="U126">
        <f t="shared" si="13"/>
        <v>0.13410378514214641</v>
      </c>
      <c r="V126">
        <f t="shared" si="19"/>
        <v>0.11506419243467637</v>
      </c>
      <c r="W126">
        <f t="shared" si="20"/>
        <v>5.5204977325971315E-2</v>
      </c>
      <c r="X126">
        <f t="shared" si="21"/>
        <v>9.3185619484091098E-2</v>
      </c>
    </row>
    <row r="127" spans="1:24">
      <c r="A127" s="1">
        <v>38748</v>
      </c>
      <c r="B127">
        <v>2722</v>
      </c>
      <c r="C127" s="10">
        <f t="shared" si="22"/>
        <v>-3.7822552138564891E-2</v>
      </c>
      <c r="D127">
        <v>2368.44</v>
      </c>
      <c r="E127" s="10">
        <f t="shared" si="14"/>
        <v>7.9847353999206838E-2</v>
      </c>
      <c r="F127">
        <v>417</v>
      </c>
      <c r="G127" s="10">
        <f t="shared" si="15"/>
        <v>9.2337917485265208E-2</v>
      </c>
      <c r="H127">
        <v>631.5</v>
      </c>
      <c r="I127" s="10">
        <f t="shared" si="16"/>
        <v>-1.0188087774294696E-2</v>
      </c>
      <c r="J127">
        <v>266.31</v>
      </c>
      <c r="K127" s="10">
        <f t="shared" si="17"/>
        <v>3.2009300523154316E-2</v>
      </c>
      <c r="T127">
        <f t="shared" si="18"/>
        <v>-4.6603297529885464E-2</v>
      </c>
      <c r="U127">
        <f t="shared" si="13"/>
        <v>7.9331775224702153E-2</v>
      </c>
      <c r="V127">
        <f t="shared" si="19"/>
        <v>7.9632538280355228E-2</v>
      </c>
      <c r="W127">
        <f t="shared" si="20"/>
        <v>-2.815384215564052E-2</v>
      </c>
      <c r="X127">
        <f t="shared" si="21"/>
        <v>1.4346878681373749E-2</v>
      </c>
    </row>
    <row r="128" spans="1:24">
      <c r="A128" s="1">
        <v>38776</v>
      </c>
      <c r="B128">
        <v>2635</v>
      </c>
      <c r="C128" s="10">
        <f t="shared" si="22"/>
        <v>-3.1961792799412247E-2</v>
      </c>
      <c r="D128">
        <v>2213.96</v>
      </c>
      <c r="E128" s="10">
        <f t="shared" si="14"/>
        <v>-6.5224367093952185E-2</v>
      </c>
      <c r="F128">
        <v>420</v>
      </c>
      <c r="G128" s="10">
        <f t="shared" si="15"/>
        <v>7.194244604316502E-3</v>
      </c>
      <c r="H128">
        <v>639</v>
      </c>
      <c r="I128" s="10">
        <f t="shared" si="16"/>
        <v>1.1876484560570111E-2</v>
      </c>
      <c r="J128">
        <v>277.31</v>
      </c>
      <c r="K128" s="10">
        <f t="shared" si="17"/>
        <v>4.1305245766212417E-2</v>
      </c>
      <c r="T128">
        <f t="shared" si="18"/>
        <v>-4.074253819073282E-2</v>
      </c>
      <c r="U128">
        <f t="shared" si="13"/>
        <v>-6.573994586845687E-2</v>
      </c>
      <c r="V128">
        <f t="shared" si="19"/>
        <v>-5.5111346005934734E-3</v>
      </c>
      <c r="W128">
        <f t="shared" si="20"/>
        <v>-6.0892698207757126E-3</v>
      </c>
      <c r="X128">
        <f t="shared" si="21"/>
        <v>2.3642823924431851E-2</v>
      </c>
    </row>
    <row r="129" spans="1:24">
      <c r="A129" s="1">
        <v>38807</v>
      </c>
      <c r="B129">
        <v>2900</v>
      </c>
      <c r="C129" s="10">
        <f t="shared" si="22"/>
        <v>0.10056925996204935</v>
      </c>
      <c r="D129">
        <v>2413.88</v>
      </c>
      <c r="E129" s="10">
        <f t="shared" si="14"/>
        <v>9.0299734412545796E-2</v>
      </c>
      <c r="F129">
        <v>420.75</v>
      </c>
      <c r="G129" s="10">
        <f t="shared" si="15"/>
        <v>1.7857142857142794E-3</v>
      </c>
      <c r="H129">
        <v>683</v>
      </c>
      <c r="I129" s="10">
        <f t="shared" si="16"/>
        <v>6.8857589984350653E-2</v>
      </c>
      <c r="J129">
        <v>275.31</v>
      </c>
      <c r="K129" s="10">
        <f t="shared" si="17"/>
        <v>-7.2121452526053842E-3</v>
      </c>
      <c r="T129">
        <f t="shared" si="18"/>
        <v>9.1788514570728785E-2</v>
      </c>
      <c r="U129">
        <f t="shared" si="13"/>
        <v>8.978415563804111E-2</v>
      </c>
      <c r="V129">
        <f t="shared" si="19"/>
        <v>-1.0919664919195696E-2</v>
      </c>
      <c r="W129">
        <f t="shared" si="20"/>
        <v>5.089183560300483E-2</v>
      </c>
      <c r="X129">
        <f t="shared" si="21"/>
        <v>-2.4874567094385951E-2</v>
      </c>
    </row>
    <row r="130" spans="1:24">
      <c r="A130" s="1">
        <v>38835</v>
      </c>
      <c r="B130">
        <v>3030</v>
      </c>
      <c r="C130" s="10">
        <f t="shared" si="22"/>
        <v>4.482758620689653E-2</v>
      </c>
      <c r="D130">
        <v>2491.5300000000002</v>
      </c>
      <c r="E130" s="10">
        <f t="shared" si="14"/>
        <v>3.216812766168986E-2</v>
      </c>
      <c r="F130">
        <v>417.5</v>
      </c>
      <c r="G130" s="10">
        <f t="shared" si="15"/>
        <v>-7.724301841948944E-3</v>
      </c>
      <c r="H130">
        <v>694.5</v>
      </c>
      <c r="I130" s="10">
        <f t="shared" si="16"/>
        <v>1.6837481698389389E-2</v>
      </c>
      <c r="J130">
        <v>250.05</v>
      </c>
      <c r="K130" s="10">
        <f t="shared" si="17"/>
        <v>-9.1751116922741627E-2</v>
      </c>
      <c r="T130">
        <f t="shared" si="18"/>
        <v>3.6046840815575958E-2</v>
      </c>
      <c r="U130">
        <f t="shared" si="13"/>
        <v>3.1652548887185182E-2</v>
      </c>
      <c r="V130">
        <f t="shared" si="19"/>
        <v>-2.0429681046858918E-2</v>
      </c>
      <c r="W130">
        <f t="shared" si="20"/>
        <v>-1.1282726829564341E-3</v>
      </c>
      <c r="X130">
        <f t="shared" si="21"/>
        <v>-0.1094135387645222</v>
      </c>
    </row>
    <row r="131" spans="1:24">
      <c r="A131" s="1">
        <v>38868</v>
      </c>
      <c r="B131">
        <v>2824</v>
      </c>
      <c r="C131" s="10">
        <f t="shared" si="22"/>
        <v>-6.798679867986801E-2</v>
      </c>
      <c r="D131">
        <v>2447.75</v>
      </c>
      <c r="E131" s="10">
        <f t="shared" si="14"/>
        <v>-1.7571532351607355E-2</v>
      </c>
      <c r="F131">
        <v>382</v>
      </c>
      <c r="G131" s="10">
        <f t="shared" si="15"/>
        <v>-8.5029940119760505E-2</v>
      </c>
      <c r="H131">
        <v>613.5</v>
      </c>
      <c r="I131" s="10">
        <f t="shared" si="16"/>
        <v>-0.11663066954643631</v>
      </c>
      <c r="J131">
        <v>231.8</v>
      </c>
      <c r="K131" s="10">
        <f t="shared" si="17"/>
        <v>-7.2985402919416131E-2</v>
      </c>
      <c r="T131">
        <f t="shared" si="18"/>
        <v>-7.6767544071188576E-2</v>
      </c>
      <c r="U131">
        <f t="shared" si="13"/>
        <v>-1.8087111126112037E-2</v>
      </c>
      <c r="V131">
        <f t="shared" si="19"/>
        <v>-9.7735319324670486E-2</v>
      </c>
      <c r="W131">
        <f t="shared" si="20"/>
        <v>-0.13459642392778212</v>
      </c>
      <c r="X131">
        <f t="shared" si="21"/>
        <v>-9.0647824761196705E-2</v>
      </c>
    </row>
    <row r="132" spans="1:24">
      <c r="A132" s="1">
        <v>38898</v>
      </c>
      <c r="B132">
        <v>3264</v>
      </c>
      <c r="C132" s="10">
        <f t="shared" si="22"/>
        <v>0.15580736543909346</v>
      </c>
      <c r="D132">
        <v>2361.83</v>
      </c>
      <c r="E132" s="10">
        <f t="shared" si="14"/>
        <v>-3.5101623940353432E-2</v>
      </c>
      <c r="F132">
        <v>369.75</v>
      </c>
      <c r="G132" s="10">
        <f t="shared" si="15"/>
        <v>-3.2068062827225186E-2</v>
      </c>
      <c r="H132">
        <v>617.5</v>
      </c>
      <c r="I132" s="10">
        <f t="shared" si="16"/>
        <v>6.5199674001630292E-3</v>
      </c>
      <c r="J132">
        <v>230.8</v>
      </c>
      <c r="K132" s="10">
        <f t="shared" si="17"/>
        <v>-4.3140638481449223E-3</v>
      </c>
      <c r="T132">
        <f t="shared" si="18"/>
        <v>0.14702662004777289</v>
      </c>
      <c r="U132">
        <f t="shared" si="13"/>
        <v>-3.5617202714858111E-2</v>
      </c>
      <c r="V132">
        <f t="shared" si="19"/>
        <v>-4.4773442032135159E-2</v>
      </c>
      <c r="W132">
        <f t="shared" si="20"/>
        <v>-1.1445786981182794E-2</v>
      </c>
      <c r="X132">
        <f t="shared" si="21"/>
        <v>-2.1976485689925489E-2</v>
      </c>
    </row>
    <row r="133" spans="1:24">
      <c r="A133" s="1">
        <v>38929</v>
      </c>
      <c r="B133">
        <v>3269</v>
      </c>
      <c r="C133" s="10">
        <f t="shared" si="22"/>
        <v>1.5318627450979783E-3</v>
      </c>
      <c r="D133">
        <v>2284.1799999999998</v>
      </c>
      <c r="E133" s="10">
        <f t="shared" si="14"/>
        <v>-3.2877048729163416E-2</v>
      </c>
      <c r="F133">
        <v>357.25</v>
      </c>
      <c r="G133" s="10">
        <f t="shared" si="15"/>
        <v>-3.380662609871532E-2</v>
      </c>
      <c r="H133">
        <v>624</v>
      </c>
      <c r="I133" s="10">
        <f t="shared" si="16"/>
        <v>1.0526315789473717E-2</v>
      </c>
      <c r="J133">
        <v>232.55</v>
      </c>
      <c r="K133" s="10">
        <f t="shared" si="17"/>
        <v>7.5823223570190557E-3</v>
      </c>
      <c r="T133">
        <f t="shared" si="18"/>
        <v>-7.2488826462225927E-3</v>
      </c>
      <c r="U133">
        <f t="shared" ref="U133:U196" si="23">IFERROR(E133-$O$3,"N/A")</f>
        <v>-3.3392627503668094E-2</v>
      </c>
      <c r="V133">
        <f t="shared" si="19"/>
        <v>-4.6512005303625294E-2</v>
      </c>
      <c r="W133">
        <f t="shared" si="20"/>
        <v>-7.4394385918721065E-3</v>
      </c>
      <c r="X133">
        <f t="shared" si="21"/>
        <v>-1.0080099484761511E-2</v>
      </c>
    </row>
    <row r="134" spans="1:24">
      <c r="A134" s="1">
        <v>38960</v>
      </c>
      <c r="B134">
        <v>3404</v>
      </c>
      <c r="C134" s="10">
        <f t="shared" si="22"/>
        <v>4.1297032731722139E-2</v>
      </c>
      <c r="D134">
        <v>2194.96</v>
      </c>
      <c r="E134" s="10">
        <f t="shared" si="14"/>
        <v>-3.9059969004193951E-2</v>
      </c>
      <c r="F134">
        <v>370.5</v>
      </c>
      <c r="G134" s="10">
        <f t="shared" si="15"/>
        <v>3.7088873337998596E-2</v>
      </c>
      <c r="H134">
        <v>652.5</v>
      </c>
      <c r="I134" s="10">
        <f t="shared" si="16"/>
        <v>4.5673076923076872E-2</v>
      </c>
      <c r="J134">
        <v>239.3</v>
      </c>
      <c r="K134" s="10">
        <f t="shared" si="17"/>
        <v>2.9026015910556868E-2</v>
      </c>
      <c r="T134">
        <f t="shared" si="18"/>
        <v>3.2516287340401566E-2</v>
      </c>
      <c r="U134">
        <f t="shared" si="23"/>
        <v>-3.9575547778698629E-2</v>
      </c>
      <c r="V134">
        <f t="shared" si="19"/>
        <v>2.4383494133088622E-2</v>
      </c>
      <c r="W134">
        <f t="shared" si="20"/>
        <v>2.7707322541731048E-2</v>
      </c>
      <c r="X134">
        <f t="shared" si="21"/>
        <v>1.1363594068776302E-2</v>
      </c>
    </row>
    <row r="135" spans="1:24">
      <c r="A135" s="1">
        <v>38989</v>
      </c>
      <c r="B135">
        <v>3338</v>
      </c>
      <c r="C135" s="10">
        <f t="shared" si="22"/>
        <v>-1.9388954171562833E-2</v>
      </c>
      <c r="D135">
        <v>2087.56</v>
      </c>
      <c r="E135" s="10">
        <f t="shared" ref="E135:E198" si="24">IFERROR(D135/D134-1,"N/A")</f>
        <v>-4.8930276633742831E-2</v>
      </c>
      <c r="F135">
        <v>395.25</v>
      </c>
      <c r="G135" s="10">
        <f t="shared" ref="G135:G198" si="25">IFERROR(F135/F134-1,"N/A")</f>
        <v>6.68016194331984E-2</v>
      </c>
      <c r="H135">
        <v>668.5</v>
      </c>
      <c r="I135" s="10">
        <f t="shared" ref="I135:I198" si="26">IFERROR(H135/H134-1,"N/A")</f>
        <v>2.452107279693494E-2</v>
      </c>
      <c r="J135">
        <v>251.3</v>
      </c>
      <c r="K135" s="10">
        <f t="shared" ref="K135:K198" si="27">IFERROR(J135/J134-1,"N/A")</f>
        <v>5.0146259924780612E-2</v>
      </c>
      <c r="T135">
        <f t="shared" ref="T135:T198" si="28">IFERROR(C135-$N$3,"N/A")</f>
        <v>-2.8169699562883406E-2</v>
      </c>
      <c r="U135">
        <f t="shared" si="23"/>
        <v>-4.9445855408247509E-2</v>
      </c>
      <c r="V135">
        <f t="shared" ref="V135:V198" si="29">IFERROR(G135-$P$3,"N/A")</f>
        <v>5.4096240228288427E-2</v>
      </c>
      <c r="W135">
        <f t="shared" ref="W135:W198" si="30">IFERROR(I135-$Q$3,"N/A")</f>
        <v>6.5553184155891162E-3</v>
      </c>
      <c r="X135">
        <f t="shared" ref="X135:X198" si="31">IFERROR(K135-$R$3,"N/A")</f>
        <v>3.2483838083000045E-2</v>
      </c>
    </row>
    <row r="136" spans="1:24">
      <c r="A136" s="1">
        <v>39021</v>
      </c>
      <c r="B136">
        <v>3098</v>
      </c>
      <c r="C136" s="10">
        <f t="shared" ref="C136:C199" si="32">IFERROR(B136/B135-1,"N/A")</f>
        <v>-7.1899340922708221E-2</v>
      </c>
      <c r="D136">
        <v>2389.09</v>
      </c>
      <c r="E136" s="10">
        <f t="shared" si="24"/>
        <v>0.14444135737415942</v>
      </c>
      <c r="F136">
        <v>419.5</v>
      </c>
      <c r="G136" s="10">
        <f t="shared" si="25"/>
        <v>6.1353573687539464E-2</v>
      </c>
      <c r="H136">
        <v>693</v>
      </c>
      <c r="I136" s="10">
        <f t="shared" si="26"/>
        <v>3.6649214659685958E-2</v>
      </c>
      <c r="J136">
        <v>240.05</v>
      </c>
      <c r="K136" s="10">
        <f t="shared" si="27"/>
        <v>-4.4767210505372024E-2</v>
      </c>
      <c r="T136">
        <f t="shared" si="28"/>
        <v>-8.0680086314028787E-2</v>
      </c>
      <c r="U136">
        <f t="shared" si="23"/>
        <v>0.14392577859965475</v>
      </c>
      <c r="V136">
        <f t="shared" si="29"/>
        <v>4.8648194482629491E-2</v>
      </c>
      <c r="W136">
        <f t="shared" si="30"/>
        <v>1.8683460278340135E-2</v>
      </c>
      <c r="X136">
        <f t="shared" si="31"/>
        <v>-6.242963234715259E-2</v>
      </c>
    </row>
    <row r="137" spans="1:24">
      <c r="A137" s="1">
        <v>39051</v>
      </c>
      <c r="B137">
        <v>2950</v>
      </c>
      <c r="C137" s="10">
        <f t="shared" si="32"/>
        <v>-4.7772756617172396E-2</v>
      </c>
      <c r="D137">
        <v>2242.87</v>
      </c>
      <c r="E137" s="10">
        <f t="shared" si="24"/>
        <v>-6.1203219635928452E-2</v>
      </c>
      <c r="F137">
        <v>387</v>
      </c>
      <c r="G137" s="10">
        <f t="shared" si="25"/>
        <v>-7.7473182359952375E-2</v>
      </c>
      <c r="H137">
        <v>657.5</v>
      </c>
      <c r="I137" s="10">
        <f t="shared" si="26"/>
        <v>-5.1226551226551176E-2</v>
      </c>
      <c r="J137">
        <v>256.3</v>
      </c>
      <c r="K137" s="10">
        <f t="shared" si="27"/>
        <v>6.7694230368673169E-2</v>
      </c>
      <c r="T137">
        <f t="shared" si="28"/>
        <v>-5.6553502008492969E-2</v>
      </c>
      <c r="U137">
        <f t="shared" si="23"/>
        <v>-6.171879841043313E-2</v>
      </c>
      <c r="V137">
        <f t="shared" si="29"/>
        <v>-9.0178561564862356E-2</v>
      </c>
      <c r="W137">
        <f t="shared" si="30"/>
        <v>-6.9192305607896992E-2</v>
      </c>
      <c r="X137">
        <f t="shared" si="31"/>
        <v>5.0031808526892603E-2</v>
      </c>
    </row>
    <row r="138" spans="1:24">
      <c r="A138" s="1">
        <v>39080</v>
      </c>
      <c r="B138">
        <v>2744</v>
      </c>
      <c r="C138" s="10">
        <f t="shared" si="32"/>
        <v>-6.9830508474576281E-2</v>
      </c>
      <c r="D138">
        <v>2245.35</v>
      </c>
      <c r="E138" s="10">
        <f t="shared" si="24"/>
        <v>1.1057261455189593E-3</v>
      </c>
      <c r="F138">
        <v>425.75</v>
      </c>
      <c r="G138" s="10">
        <f t="shared" si="25"/>
        <v>0.10012919896640837</v>
      </c>
      <c r="H138">
        <v>628.5</v>
      </c>
      <c r="I138" s="10">
        <f t="shared" si="26"/>
        <v>-4.4106463878326951E-2</v>
      </c>
      <c r="J138">
        <v>271.06</v>
      </c>
      <c r="K138" s="10">
        <f t="shared" si="27"/>
        <v>5.7588763168162194E-2</v>
      </c>
      <c r="T138">
        <f t="shared" si="28"/>
        <v>-7.8611253865896846E-2</v>
      </c>
      <c r="U138">
        <f t="shared" si="23"/>
        <v>5.9014737101427872E-4</v>
      </c>
      <c r="V138">
        <f t="shared" si="29"/>
        <v>8.7423819761498392E-2</v>
      </c>
      <c r="W138">
        <f t="shared" si="30"/>
        <v>-6.2072218259672775E-2</v>
      </c>
      <c r="X138">
        <f t="shared" si="31"/>
        <v>3.9926341326381627E-2</v>
      </c>
    </row>
    <row r="139" spans="1:24">
      <c r="A139" s="1">
        <v>39113</v>
      </c>
      <c r="B139">
        <v>2840</v>
      </c>
      <c r="C139" s="10">
        <f t="shared" si="32"/>
        <v>3.4985422740524852E-2</v>
      </c>
      <c r="D139">
        <v>2242.87</v>
      </c>
      <c r="E139" s="10">
        <f t="shared" si="24"/>
        <v>-1.1045048656112E-3</v>
      </c>
      <c r="F139">
        <v>417.75</v>
      </c>
      <c r="G139" s="10">
        <f t="shared" si="25"/>
        <v>-1.8790369935408058E-2</v>
      </c>
      <c r="H139">
        <v>639</v>
      </c>
      <c r="I139" s="10">
        <f t="shared" si="26"/>
        <v>1.6706443914081159E-2</v>
      </c>
      <c r="J139">
        <v>269.31</v>
      </c>
      <c r="K139" s="10">
        <f t="shared" si="27"/>
        <v>-6.4561351730244576E-3</v>
      </c>
      <c r="T139">
        <f t="shared" si="28"/>
        <v>2.6204677349204279E-2</v>
      </c>
      <c r="U139">
        <f t="shared" si="23"/>
        <v>-1.6200836401158805E-3</v>
      </c>
      <c r="V139">
        <f t="shared" si="29"/>
        <v>-3.1495749140318031E-2</v>
      </c>
      <c r="W139">
        <f t="shared" si="30"/>
        <v>-1.2593104672646641E-3</v>
      </c>
      <c r="X139">
        <f t="shared" si="31"/>
        <v>-2.4118557014805024E-2</v>
      </c>
    </row>
    <row r="140" spans="1:24">
      <c r="A140" s="1">
        <v>39141</v>
      </c>
      <c r="B140">
        <v>2864</v>
      </c>
      <c r="C140" s="10">
        <f t="shared" si="32"/>
        <v>8.4507042253521014E-3</v>
      </c>
      <c r="D140">
        <v>2260.2199999999998</v>
      </c>
      <c r="E140" s="10">
        <f t="shared" si="24"/>
        <v>7.7356244454649392E-3</v>
      </c>
      <c r="F140">
        <v>435.75</v>
      </c>
      <c r="G140" s="10">
        <f t="shared" si="25"/>
        <v>4.3087971274685888E-2</v>
      </c>
      <c r="H140">
        <v>659</v>
      </c>
      <c r="I140" s="10">
        <f t="shared" si="26"/>
        <v>3.1298904538341166E-2</v>
      </c>
      <c r="J140">
        <v>257.05</v>
      </c>
      <c r="K140" s="10">
        <f t="shared" si="27"/>
        <v>-4.5523745869072818E-2</v>
      </c>
      <c r="T140">
        <f t="shared" si="28"/>
        <v>-3.3004116596846954E-4</v>
      </c>
      <c r="U140">
        <f t="shared" si="23"/>
        <v>7.2200456709602583E-3</v>
      </c>
      <c r="V140">
        <f t="shared" si="29"/>
        <v>3.0382592069775914E-2</v>
      </c>
      <c r="W140">
        <f t="shared" si="30"/>
        <v>1.3333150156995342E-2</v>
      </c>
      <c r="X140">
        <f t="shared" si="31"/>
        <v>-6.3186167710853391E-2</v>
      </c>
    </row>
    <row r="141" spans="1:24">
      <c r="A141" s="1">
        <v>39171</v>
      </c>
      <c r="B141">
        <v>2734</v>
      </c>
      <c r="C141" s="10">
        <f t="shared" si="32"/>
        <v>-4.5391061452513926E-2</v>
      </c>
      <c r="D141">
        <v>2397.35</v>
      </c>
      <c r="E141" s="10">
        <f t="shared" si="24"/>
        <v>6.0671085115608259E-2</v>
      </c>
      <c r="F141">
        <v>460</v>
      </c>
      <c r="G141" s="10">
        <f t="shared" si="25"/>
        <v>5.5651176133103775E-2</v>
      </c>
      <c r="H141">
        <v>719</v>
      </c>
      <c r="I141" s="10">
        <f t="shared" si="26"/>
        <v>9.1047040971168336E-2</v>
      </c>
      <c r="J141">
        <v>258.3</v>
      </c>
      <c r="K141" s="10">
        <f t="shared" si="27"/>
        <v>4.8628671464696627E-3</v>
      </c>
      <c r="T141">
        <f t="shared" si="28"/>
        <v>-5.4171806843834498E-2</v>
      </c>
      <c r="U141">
        <f t="shared" si="23"/>
        <v>6.015550634110358E-2</v>
      </c>
      <c r="V141">
        <f t="shared" si="29"/>
        <v>4.2945796928193801E-2</v>
      </c>
      <c r="W141">
        <f t="shared" si="30"/>
        <v>7.3081286589822519E-2</v>
      </c>
      <c r="X141">
        <f t="shared" si="31"/>
        <v>-1.2799554695310904E-2</v>
      </c>
    </row>
    <row r="142" spans="1:24">
      <c r="A142" s="1">
        <v>39202</v>
      </c>
      <c r="B142">
        <v>2740</v>
      </c>
      <c r="C142" s="10">
        <f t="shared" si="32"/>
        <v>2.1945866861741159E-3</v>
      </c>
      <c r="D142">
        <v>2538.62</v>
      </c>
      <c r="E142" s="10">
        <f t="shared" si="24"/>
        <v>5.8927565853963637E-2</v>
      </c>
      <c r="F142">
        <v>457</v>
      </c>
      <c r="G142" s="10">
        <f t="shared" si="25"/>
        <v>-6.521739130434745E-3</v>
      </c>
      <c r="H142">
        <v>714.5</v>
      </c>
      <c r="I142" s="10">
        <f t="shared" si="26"/>
        <v>-6.2586926286508637E-3</v>
      </c>
      <c r="J142">
        <v>264.56</v>
      </c>
      <c r="K142" s="10">
        <f t="shared" si="27"/>
        <v>2.4235385210994886E-2</v>
      </c>
      <c r="T142">
        <f t="shared" si="28"/>
        <v>-6.5861587051464551E-3</v>
      </c>
      <c r="U142">
        <f t="shared" si="23"/>
        <v>5.8411987079458959E-2</v>
      </c>
      <c r="V142">
        <f t="shared" si="29"/>
        <v>-1.9227118335344719E-2</v>
      </c>
      <c r="W142">
        <f t="shared" si="30"/>
        <v>-2.4224447009996687E-2</v>
      </c>
      <c r="X142">
        <f t="shared" si="31"/>
        <v>6.57296336921432E-3</v>
      </c>
    </row>
    <row r="143" spans="1:24">
      <c r="A143" s="1">
        <v>39233</v>
      </c>
      <c r="B143">
        <v>2686</v>
      </c>
      <c r="C143" s="10">
        <f t="shared" si="32"/>
        <v>-1.9708029197080257E-2</v>
      </c>
      <c r="D143">
        <v>3031.8</v>
      </c>
      <c r="E143" s="10">
        <f t="shared" si="24"/>
        <v>0.19427090308908013</v>
      </c>
      <c r="F143">
        <v>447.25</v>
      </c>
      <c r="G143" s="10">
        <f t="shared" si="25"/>
        <v>-2.1334792122538304E-2</v>
      </c>
      <c r="H143">
        <v>737</v>
      </c>
      <c r="I143" s="10">
        <f t="shared" si="26"/>
        <v>3.149055283414981E-2</v>
      </c>
      <c r="J143">
        <v>251.3</v>
      </c>
      <c r="K143" s="10">
        <f t="shared" si="27"/>
        <v>-5.0120955548835777E-2</v>
      </c>
      <c r="T143">
        <f t="shared" si="28"/>
        <v>-2.8488774588400829E-2</v>
      </c>
      <c r="U143">
        <f t="shared" si="23"/>
        <v>0.19375532431457546</v>
      </c>
      <c r="V143">
        <f t="shared" si="29"/>
        <v>-3.4040171327448278E-2</v>
      </c>
      <c r="W143">
        <f t="shared" si="30"/>
        <v>1.3524798452803986E-2</v>
      </c>
      <c r="X143">
        <f t="shared" si="31"/>
        <v>-6.7783377390616351E-2</v>
      </c>
    </row>
    <row r="144" spans="1:24">
      <c r="A144" s="1">
        <v>39262</v>
      </c>
      <c r="B144">
        <v>2683</v>
      </c>
      <c r="C144" s="10">
        <f t="shared" si="32"/>
        <v>-1.1169024571854314E-3</v>
      </c>
      <c r="D144">
        <v>3161.5</v>
      </c>
      <c r="E144" s="10">
        <f t="shared" si="24"/>
        <v>4.2779866745827455E-2</v>
      </c>
      <c r="F144">
        <v>405</v>
      </c>
      <c r="G144" s="10">
        <f t="shared" si="25"/>
        <v>-9.4466182224706485E-2</v>
      </c>
      <c r="H144">
        <v>695.5</v>
      </c>
      <c r="I144" s="10">
        <f t="shared" si="26"/>
        <v>-5.6309362279511554E-2</v>
      </c>
      <c r="J144">
        <v>234.55</v>
      </c>
      <c r="K144" s="10">
        <f t="shared" si="27"/>
        <v>-6.6653402307998433E-2</v>
      </c>
      <c r="T144">
        <f t="shared" si="28"/>
        <v>-9.8976478485060023E-3</v>
      </c>
      <c r="U144">
        <f t="shared" si="23"/>
        <v>4.2264287971322777E-2</v>
      </c>
      <c r="V144">
        <f t="shared" si="29"/>
        <v>-0.10717156142961647</v>
      </c>
      <c r="W144">
        <f t="shared" si="30"/>
        <v>-7.4275116660857371E-2</v>
      </c>
      <c r="X144">
        <f t="shared" si="31"/>
        <v>-8.4315824149779006E-2</v>
      </c>
    </row>
    <row r="145" spans="1:24">
      <c r="A145" s="1">
        <v>39294</v>
      </c>
      <c r="B145">
        <v>2559</v>
      </c>
      <c r="C145" s="10">
        <f t="shared" si="32"/>
        <v>-4.621692135669031E-2</v>
      </c>
      <c r="D145">
        <v>2978.93</v>
      </c>
      <c r="E145" s="10">
        <f t="shared" si="24"/>
        <v>-5.7747904475723644E-2</v>
      </c>
      <c r="F145">
        <v>422.5</v>
      </c>
      <c r="G145" s="10">
        <f t="shared" si="25"/>
        <v>4.3209876543209846E-2</v>
      </c>
      <c r="H145">
        <v>659</v>
      </c>
      <c r="I145" s="10">
        <f t="shared" si="26"/>
        <v>-5.248023005032354E-2</v>
      </c>
      <c r="J145">
        <v>231.3</v>
      </c>
      <c r="K145" s="10">
        <f t="shared" si="27"/>
        <v>-1.3856320613941597E-2</v>
      </c>
      <c r="T145">
        <f t="shared" si="28"/>
        <v>-5.4997666748010883E-2</v>
      </c>
      <c r="U145">
        <f t="shared" si="23"/>
        <v>-5.8263483250228322E-2</v>
      </c>
      <c r="V145">
        <f t="shared" si="29"/>
        <v>3.0504497338299873E-2</v>
      </c>
      <c r="W145">
        <f t="shared" si="30"/>
        <v>-7.0445984431669356E-2</v>
      </c>
      <c r="X145">
        <f t="shared" si="31"/>
        <v>-3.1518742455722164E-2</v>
      </c>
    </row>
    <row r="146" spans="1:24">
      <c r="A146" s="1">
        <v>39325</v>
      </c>
      <c r="B146">
        <v>2445</v>
      </c>
      <c r="C146" s="10">
        <f t="shared" si="32"/>
        <v>-4.4548651817116092E-2</v>
      </c>
      <c r="D146">
        <v>2833.54</v>
      </c>
      <c r="E146" s="10">
        <f t="shared" si="24"/>
        <v>-4.8806114947313239E-2</v>
      </c>
      <c r="F146">
        <v>462.25</v>
      </c>
      <c r="G146" s="10">
        <f t="shared" si="25"/>
        <v>9.4082840236686449E-2</v>
      </c>
      <c r="H146">
        <v>689</v>
      </c>
      <c r="I146" s="10">
        <f t="shared" si="26"/>
        <v>4.5523520485584168E-2</v>
      </c>
      <c r="J146">
        <v>236.3</v>
      </c>
      <c r="K146" s="10">
        <f t="shared" si="27"/>
        <v>2.1616947686986521E-2</v>
      </c>
      <c r="T146">
        <f t="shared" si="28"/>
        <v>-5.3329397208436664E-2</v>
      </c>
      <c r="U146">
        <f t="shared" si="23"/>
        <v>-4.9321693721817918E-2</v>
      </c>
      <c r="V146">
        <f t="shared" si="29"/>
        <v>8.1377461031776469E-2</v>
      </c>
      <c r="W146">
        <f t="shared" si="30"/>
        <v>2.7557766104238345E-2</v>
      </c>
      <c r="X146">
        <f t="shared" si="31"/>
        <v>3.9545258452059542E-3</v>
      </c>
    </row>
    <row r="147" spans="1:24">
      <c r="A147" s="1">
        <v>39353</v>
      </c>
      <c r="B147">
        <v>2449</v>
      </c>
      <c r="C147" s="10">
        <f t="shared" si="32"/>
        <v>1.6359918200408163E-3</v>
      </c>
      <c r="D147">
        <v>3492.77</v>
      </c>
      <c r="E147" s="10">
        <f t="shared" si="24"/>
        <v>0.23265244182189071</v>
      </c>
      <c r="F147">
        <v>493.5</v>
      </c>
      <c r="G147" s="10">
        <f t="shared" si="25"/>
        <v>6.7604110329908096E-2</v>
      </c>
      <c r="H147">
        <v>700.5</v>
      </c>
      <c r="I147" s="10">
        <f t="shared" si="26"/>
        <v>1.6690856313497759E-2</v>
      </c>
      <c r="J147">
        <v>249.3</v>
      </c>
      <c r="K147" s="10">
        <f t="shared" si="27"/>
        <v>5.5014811680067721E-2</v>
      </c>
      <c r="T147">
        <f t="shared" si="28"/>
        <v>-7.1447535712797546E-3</v>
      </c>
      <c r="U147">
        <f t="shared" si="23"/>
        <v>0.23213686304738604</v>
      </c>
      <c r="V147">
        <f t="shared" si="29"/>
        <v>5.4898731124998122E-2</v>
      </c>
      <c r="W147">
        <f t="shared" si="30"/>
        <v>-1.274898067848064E-3</v>
      </c>
      <c r="X147">
        <f t="shared" si="31"/>
        <v>3.7352389838287155E-2</v>
      </c>
    </row>
    <row r="148" spans="1:24">
      <c r="A148" s="1">
        <v>39386</v>
      </c>
      <c r="B148">
        <v>2373</v>
      </c>
      <c r="C148" s="10">
        <f t="shared" si="32"/>
        <v>-3.103307472437733E-2</v>
      </c>
      <c r="D148">
        <v>3709.21</v>
      </c>
      <c r="E148" s="10">
        <f t="shared" si="24"/>
        <v>6.1968008199795532E-2</v>
      </c>
      <c r="F148">
        <v>498</v>
      </c>
      <c r="G148" s="10">
        <f t="shared" si="25"/>
        <v>9.1185410334346795E-3</v>
      </c>
      <c r="H148">
        <v>723.5</v>
      </c>
      <c r="I148" s="10">
        <f t="shared" si="26"/>
        <v>3.2833690221270473E-2</v>
      </c>
      <c r="J148">
        <v>242.05</v>
      </c>
      <c r="K148" s="10">
        <f t="shared" si="27"/>
        <v>-2.9081427998395526E-2</v>
      </c>
      <c r="T148">
        <f t="shared" si="28"/>
        <v>-3.9813820115697902E-2</v>
      </c>
      <c r="U148">
        <f t="shared" si="23"/>
        <v>6.1452429425290854E-2</v>
      </c>
      <c r="V148">
        <f t="shared" si="29"/>
        <v>-3.5868381714752959E-3</v>
      </c>
      <c r="W148">
        <f t="shared" si="30"/>
        <v>1.4867935839924649E-2</v>
      </c>
      <c r="X148">
        <f t="shared" si="31"/>
        <v>-4.6743849840176092E-2</v>
      </c>
    </row>
    <row r="149" spans="1:24">
      <c r="A149" s="1">
        <v>39416</v>
      </c>
      <c r="B149">
        <v>2310</v>
      </c>
      <c r="C149" s="10">
        <f t="shared" si="32"/>
        <v>-2.6548672566371723E-2</v>
      </c>
      <c r="D149">
        <v>4659.2299999999996</v>
      </c>
      <c r="E149" s="10">
        <f t="shared" si="24"/>
        <v>0.25612461952814747</v>
      </c>
      <c r="F149">
        <v>460</v>
      </c>
      <c r="G149" s="10">
        <f t="shared" si="25"/>
        <v>-7.6305220883534086E-2</v>
      </c>
      <c r="H149">
        <v>716</v>
      </c>
      <c r="I149" s="10">
        <f t="shared" si="26"/>
        <v>-1.0366275051831408E-2</v>
      </c>
      <c r="J149">
        <v>215.8</v>
      </c>
      <c r="K149" s="10">
        <f t="shared" si="27"/>
        <v>-0.10844866763065486</v>
      </c>
      <c r="T149">
        <f t="shared" si="28"/>
        <v>-3.5329417957692295E-2</v>
      </c>
      <c r="U149">
        <f t="shared" si="23"/>
        <v>0.25560904075364277</v>
      </c>
      <c r="V149">
        <f t="shared" si="29"/>
        <v>-8.9010600088444067E-2</v>
      </c>
      <c r="W149">
        <f t="shared" si="30"/>
        <v>-2.8332029433177232E-2</v>
      </c>
      <c r="X149">
        <f t="shared" si="31"/>
        <v>-0.12611108947243543</v>
      </c>
    </row>
    <row r="150" spans="1:24">
      <c r="A150" s="1">
        <v>39447</v>
      </c>
      <c r="B150">
        <v>2164</v>
      </c>
      <c r="C150" s="10">
        <f t="shared" si="32"/>
        <v>-6.320346320346315E-2</v>
      </c>
      <c r="D150">
        <v>4392.3999999999996</v>
      </c>
      <c r="E150" s="10">
        <f t="shared" si="24"/>
        <v>-5.7269119575552141E-2</v>
      </c>
      <c r="F150">
        <v>498</v>
      </c>
      <c r="G150" s="10">
        <f t="shared" si="25"/>
        <v>8.260869565217388E-2</v>
      </c>
      <c r="H150">
        <v>709.5</v>
      </c>
      <c r="I150" s="10">
        <f t="shared" si="26"/>
        <v>-9.0782122905027629E-3</v>
      </c>
      <c r="J150">
        <v>230.05</v>
      </c>
      <c r="K150" s="10">
        <f t="shared" si="27"/>
        <v>6.603336422613526E-2</v>
      </c>
      <c r="T150">
        <f t="shared" si="28"/>
        <v>-7.1984208594783716E-2</v>
      </c>
      <c r="U150">
        <f t="shared" si="23"/>
        <v>-5.7784698350056819E-2</v>
      </c>
      <c r="V150">
        <f t="shared" si="29"/>
        <v>6.99033164472639E-2</v>
      </c>
      <c r="W150">
        <f t="shared" si="30"/>
        <v>-2.7043966671848586E-2</v>
      </c>
      <c r="X150">
        <f t="shared" si="31"/>
        <v>4.8370942384354694E-2</v>
      </c>
    </row>
    <row r="151" spans="1:24">
      <c r="A151" s="1">
        <v>39478</v>
      </c>
      <c r="B151">
        <v>2094</v>
      </c>
      <c r="C151" s="10">
        <f t="shared" si="32"/>
        <v>-3.2347504621072054E-2</v>
      </c>
      <c r="D151">
        <v>4094.17</v>
      </c>
      <c r="E151" s="10">
        <f t="shared" si="24"/>
        <v>-6.7896821783079764E-2</v>
      </c>
      <c r="F151">
        <v>465</v>
      </c>
      <c r="G151" s="10">
        <f t="shared" si="25"/>
        <v>-6.6265060240963902E-2</v>
      </c>
      <c r="H151">
        <v>628</v>
      </c>
      <c r="I151" s="10">
        <f t="shared" si="26"/>
        <v>-0.11486962649753352</v>
      </c>
      <c r="J151">
        <v>220.55</v>
      </c>
      <c r="K151" s="10">
        <f t="shared" si="27"/>
        <v>-4.1295370571614809E-2</v>
      </c>
      <c r="T151">
        <f t="shared" si="28"/>
        <v>-4.1128250012392627E-2</v>
      </c>
      <c r="U151">
        <f t="shared" si="23"/>
        <v>-6.8412400557584449E-2</v>
      </c>
      <c r="V151">
        <f t="shared" si="29"/>
        <v>-7.8970439445873883E-2</v>
      </c>
      <c r="W151">
        <f t="shared" si="30"/>
        <v>-0.13283538087887933</v>
      </c>
      <c r="X151">
        <f t="shared" si="31"/>
        <v>-5.8957792413395375E-2</v>
      </c>
    </row>
    <row r="152" spans="1:24">
      <c r="A152" s="1">
        <v>39507</v>
      </c>
      <c r="B152">
        <v>1893</v>
      </c>
      <c r="C152" s="10">
        <f t="shared" si="32"/>
        <v>-9.5988538681948454E-2</v>
      </c>
      <c r="D152">
        <v>4725.32</v>
      </c>
      <c r="E152" s="10">
        <f t="shared" si="24"/>
        <v>0.15415822987320982</v>
      </c>
      <c r="F152">
        <v>482.75</v>
      </c>
      <c r="G152" s="10">
        <f t="shared" si="25"/>
        <v>3.817204301075261E-2</v>
      </c>
      <c r="H152">
        <v>697.5</v>
      </c>
      <c r="I152" s="10">
        <f t="shared" si="26"/>
        <v>0.11066878980891715</v>
      </c>
      <c r="J152">
        <v>197.54</v>
      </c>
      <c r="K152" s="10">
        <f t="shared" si="27"/>
        <v>-0.10433008388120613</v>
      </c>
      <c r="T152">
        <f t="shared" si="28"/>
        <v>-0.10476928407326902</v>
      </c>
      <c r="U152">
        <f t="shared" si="23"/>
        <v>0.15364265109870515</v>
      </c>
      <c r="V152">
        <f t="shared" si="29"/>
        <v>2.5466663805842636E-2</v>
      </c>
      <c r="W152">
        <f t="shared" si="30"/>
        <v>9.2703035427571329E-2</v>
      </c>
      <c r="X152">
        <f t="shared" si="31"/>
        <v>-0.1219925057229867</v>
      </c>
    </row>
    <row r="153" spans="1:24">
      <c r="A153" s="1">
        <v>39538</v>
      </c>
      <c r="B153">
        <v>1884</v>
      </c>
      <c r="C153" s="10">
        <f t="shared" si="32"/>
        <v>-4.7543581616481534E-3</v>
      </c>
      <c r="D153">
        <v>4323</v>
      </c>
      <c r="E153" s="10">
        <f t="shared" si="24"/>
        <v>-8.5141323762200183E-2</v>
      </c>
      <c r="F153">
        <v>485.25</v>
      </c>
      <c r="G153" s="10">
        <f t="shared" si="25"/>
        <v>5.1786639047126659E-3</v>
      </c>
      <c r="H153">
        <v>709.5</v>
      </c>
      <c r="I153" s="10">
        <f t="shared" si="26"/>
        <v>1.7204301075268713E-2</v>
      </c>
      <c r="J153">
        <v>188.14</v>
      </c>
      <c r="K153" s="10">
        <f t="shared" si="27"/>
        <v>-4.7585299179912943E-2</v>
      </c>
      <c r="T153">
        <f t="shared" si="28"/>
        <v>-1.3535103552968724E-2</v>
      </c>
      <c r="U153">
        <f t="shared" si="23"/>
        <v>-8.5656902536704868E-2</v>
      </c>
      <c r="V153">
        <f t="shared" si="29"/>
        <v>-7.5267153001973095E-3</v>
      </c>
      <c r="W153">
        <f t="shared" si="30"/>
        <v>-7.6145330607711031E-4</v>
      </c>
      <c r="X153">
        <f t="shared" si="31"/>
        <v>-6.5247721021693517E-2</v>
      </c>
    </row>
    <row r="154" spans="1:24">
      <c r="A154" s="1">
        <v>39568</v>
      </c>
      <c r="B154">
        <v>2128</v>
      </c>
      <c r="C154" s="10">
        <f t="shared" si="32"/>
        <v>0.12951167728237789</v>
      </c>
      <c r="D154">
        <v>4883.1000000000004</v>
      </c>
      <c r="E154" s="10">
        <f t="shared" si="24"/>
        <v>0.12956280360860517</v>
      </c>
      <c r="F154">
        <v>466.75</v>
      </c>
      <c r="G154" s="10">
        <f t="shared" si="25"/>
        <v>-3.8124678001030365E-2</v>
      </c>
      <c r="H154">
        <v>739.5</v>
      </c>
      <c r="I154" s="10">
        <f t="shared" si="26"/>
        <v>4.228329809725162E-2</v>
      </c>
      <c r="J154">
        <v>197.84</v>
      </c>
      <c r="K154" s="10">
        <f t="shared" si="27"/>
        <v>5.1557350908897792E-2</v>
      </c>
      <c r="T154">
        <f t="shared" si="28"/>
        <v>0.12073093189105732</v>
      </c>
      <c r="U154">
        <f t="shared" si="23"/>
        <v>0.1290472248341005</v>
      </c>
      <c r="V154">
        <f t="shared" si="29"/>
        <v>-5.0830057205940339E-2</v>
      </c>
      <c r="W154">
        <f t="shared" si="30"/>
        <v>2.4317543715905797E-2</v>
      </c>
      <c r="X154">
        <f t="shared" si="31"/>
        <v>3.3894929067117226E-2</v>
      </c>
    </row>
    <row r="155" spans="1:24">
      <c r="A155" s="1">
        <v>39598</v>
      </c>
      <c r="B155">
        <v>2205</v>
      </c>
      <c r="C155" s="10">
        <f t="shared" si="32"/>
        <v>3.6184210526315708E-2</v>
      </c>
      <c r="D155">
        <v>5002.0600000000004</v>
      </c>
      <c r="E155" s="10">
        <f t="shared" si="24"/>
        <v>2.4361573590546914E-2</v>
      </c>
      <c r="F155">
        <v>453.25</v>
      </c>
      <c r="G155" s="10">
        <f t="shared" si="25"/>
        <v>-2.8923406534547391E-2</v>
      </c>
      <c r="H155">
        <v>706.5</v>
      </c>
      <c r="I155" s="10">
        <f t="shared" si="26"/>
        <v>-4.4624746450304231E-2</v>
      </c>
      <c r="J155">
        <v>225.05</v>
      </c>
      <c r="K155" s="10">
        <f t="shared" si="27"/>
        <v>0.13753538212697136</v>
      </c>
      <c r="T155">
        <f t="shared" si="28"/>
        <v>2.7403465134995135E-2</v>
      </c>
      <c r="U155">
        <f t="shared" si="23"/>
        <v>2.3845994816042233E-2</v>
      </c>
      <c r="V155">
        <f t="shared" si="29"/>
        <v>-4.1628785739457365E-2</v>
      </c>
      <c r="W155">
        <f t="shared" si="30"/>
        <v>-6.2590500831650048E-2</v>
      </c>
      <c r="X155">
        <f t="shared" si="31"/>
        <v>0.11987296028519079</v>
      </c>
    </row>
    <row r="156" spans="1:24">
      <c r="A156" s="1">
        <v>39629</v>
      </c>
      <c r="B156">
        <v>2142</v>
      </c>
      <c r="C156" s="10">
        <f t="shared" si="32"/>
        <v>-2.8571428571428581E-2</v>
      </c>
      <c r="D156">
        <v>4964.0600000000004</v>
      </c>
      <c r="E156" s="10">
        <f t="shared" si="24"/>
        <v>-7.5968700895231445E-3</v>
      </c>
      <c r="F156">
        <v>442.5</v>
      </c>
      <c r="G156" s="10">
        <f t="shared" si="25"/>
        <v>-2.3717595146166559E-2</v>
      </c>
      <c r="H156">
        <v>654.5</v>
      </c>
      <c r="I156" s="10">
        <f t="shared" si="26"/>
        <v>-7.3602264685067254E-2</v>
      </c>
      <c r="J156">
        <v>209.04</v>
      </c>
      <c r="K156" s="10">
        <f t="shared" si="27"/>
        <v>-7.1139746722950536E-2</v>
      </c>
      <c r="T156">
        <f t="shared" si="28"/>
        <v>-3.7352173962749154E-2</v>
      </c>
      <c r="U156">
        <f t="shared" si="23"/>
        <v>-8.1124488640278245E-3</v>
      </c>
      <c r="V156">
        <f t="shared" si="29"/>
        <v>-3.6422974351076533E-2</v>
      </c>
      <c r="W156">
        <f t="shared" si="30"/>
        <v>-9.156801906641307E-2</v>
      </c>
      <c r="X156">
        <f t="shared" si="31"/>
        <v>-8.880216856473111E-2</v>
      </c>
    </row>
    <row r="157" spans="1:24">
      <c r="A157" s="1">
        <v>39660</v>
      </c>
      <c r="B157">
        <v>2468</v>
      </c>
      <c r="C157" s="10">
        <f t="shared" si="32"/>
        <v>0.15219421101774033</v>
      </c>
      <c r="D157">
        <v>4411.3999999999996</v>
      </c>
      <c r="E157" s="10">
        <f t="shared" si="24"/>
        <v>-0.11133225625798249</v>
      </c>
      <c r="F157">
        <v>450</v>
      </c>
      <c r="G157" s="10">
        <f t="shared" si="25"/>
        <v>1.6949152542372836E-2</v>
      </c>
      <c r="H157">
        <v>632</v>
      </c>
      <c r="I157" s="10">
        <f t="shared" si="26"/>
        <v>-3.4377387318563768E-2</v>
      </c>
      <c r="J157">
        <v>195.94</v>
      </c>
      <c r="K157" s="10">
        <f t="shared" si="27"/>
        <v>-6.2667432070417139E-2</v>
      </c>
      <c r="T157">
        <f t="shared" si="28"/>
        <v>0.14341346562641977</v>
      </c>
      <c r="U157">
        <f t="shared" si="23"/>
        <v>-0.11184783503248717</v>
      </c>
      <c r="V157">
        <f t="shared" si="29"/>
        <v>4.2437733374628608E-3</v>
      </c>
      <c r="W157">
        <f t="shared" si="30"/>
        <v>-5.2343141699909591E-2</v>
      </c>
      <c r="X157">
        <f t="shared" si="31"/>
        <v>-8.0329853912197713E-2</v>
      </c>
    </row>
    <row r="158" spans="1:24">
      <c r="A158" s="1">
        <v>39689</v>
      </c>
      <c r="B158">
        <v>2693</v>
      </c>
      <c r="C158" s="10">
        <f t="shared" si="32"/>
        <v>9.1166936790923803E-2</v>
      </c>
      <c r="D158">
        <v>4319.7</v>
      </c>
      <c r="E158" s="10">
        <f t="shared" si="24"/>
        <v>-2.0787051729609596E-2</v>
      </c>
      <c r="F158">
        <v>480</v>
      </c>
      <c r="G158" s="10">
        <f t="shared" si="25"/>
        <v>6.6666666666666652E-2</v>
      </c>
      <c r="H158">
        <v>715</v>
      </c>
      <c r="I158" s="10">
        <f t="shared" si="26"/>
        <v>0.13132911392405067</v>
      </c>
      <c r="J158">
        <v>210.04</v>
      </c>
      <c r="K158" s="10">
        <f t="shared" si="27"/>
        <v>7.1960804327855454E-2</v>
      </c>
      <c r="T158">
        <f t="shared" si="28"/>
        <v>8.2386191399603237E-2</v>
      </c>
      <c r="U158">
        <f t="shared" si="23"/>
        <v>-2.1302630504114278E-2</v>
      </c>
      <c r="V158">
        <f t="shared" si="29"/>
        <v>5.3961287461756678E-2</v>
      </c>
      <c r="W158">
        <f t="shared" si="30"/>
        <v>0.11336335954270485</v>
      </c>
      <c r="X158">
        <f t="shared" si="31"/>
        <v>5.4298382486074888E-2</v>
      </c>
    </row>
    <row r="159" spans="1:24">
      <c r="A159" s="1">
        <v>39721</v>
      </c>
      <c r="B159">
        <v>2460</v>
      </c>
      <c r="C159" s="10">
        <f t="shared" si="32"/>
        <v>-8.6520608986260683E-2</v>
      </c>
      <c r="D159">
        <v>2867.41</v>
      </c>
      <c r="E159" s="10">
        <f t="shared" si="24"/>
        <v>-0.33620158807324585</v>
      </c>
      <c r="F159">
        <v>412</v>
      </c>
      <c r="G159" s="10">
        <f t="shared" si="25"/>
        <v>-0.14166666666666672</v>
      </c>
      <c r="H159">
        <v>657</v>
      </c>
      <c r="I159" s="10">
        <f t="shared" si="26"/>
        <v>-8.1118881118881103E-2</v>
      </c>
      <c r="J159">
        <v>195.34</v>
      </c>
      <c r="K159" s="10">
        <f t="shared" si="27"/>
        <v>-6.9986669205865493E-2</v>
      </c>
      <c r="T159">
        <f t="shared" si="28"/>
        <v>-9.5301354377581249E-2</v>
      </c>
      <c r="U159">
        <f t="shared" si="23"/>
        <v>-0.33671716684775055</v>
      </c>
      <c r="V159">
        <f t="shared" si="29"/>
        <v>-0.15437204587157669</v>
      </c>
      <c r="W159">
        <f t="shared" si="30"/>
        <v>-9.908463550022692E-2</v>
      </c>
      <c r="X159">
        <f t="shared" si="31"/>
        <v>-8.7649091047646066E-2</v>
      </c>
    </row>
    <row r="160" spans="1:24">
      <c r="A160" s="1">
        <v>39752</v>
      </c>
      <c r="B160">
        <v>2630</v>
      </c>
      <c r="C160" s="10">
        <f t="shared" si="32"/>
        <v>6.9105691056910556E-2</v>
      </c>
      <c r="D160">
        <v>2365.96</v>
      </c>
      <c r="E160" s="10">
        <f t="shared" si="24"/>
        <v>-0.17487907205457187</v>
      </c>
      <c r="F160">
        <v>348.75</v>
      </c>
      <c r="G160" s="10">
        <f t="shared" si="25"/>
        <v>-0.15351941747572817</v>
      </c>
      <c r="H160">
        <v>623</v>
      </c>
      <c r="I160" s="10">
        <f t="shared" si="26"/>
        <v>-5.1750380517503802E-2</v>
      </c>
      <c r="J160">
        <v>173.04</v>
      </c>
      <c r="K160" s="10">
        <f t="shared" si="27"/>
        <v>-0.11415992628237948</v>
      </c>
      <c r="T160">
        <f t="shared" si="28"/>
        <v>6.0324945665589984E-2</v>
      </c>
      <c r="U160">
        <f t="shared" si="23"/>
        <v>-0.17539465082907654</v>
      </c>
      <c r="V160">
        <f t="shared" si="29"/>
        <v>-0.16622479668063814</v>
      </c>
      <c r="W160">
        <f t="shared" si="30"/>
        <v>-6.9716134898849619E-2</v>
      </c>
      <c r="X160">
        <f t="shared" si="31"/>
        <v>-0.13182234812416005</v>
      </c>
    </row>
    <row r="161" spans="1:24">
      <c r="A161" s="1">
        <v>39780</v>
      </c>
      <c r="B161">
        <v>2445</v>
      </c>
      <c r="C161" s="10">
        <f t="shared" si="32"/>
        <v>-7.0342205323193907E-2</v>
      </c>
      <c r="D161">
        <v>1328.38</v>
      </c>
      <c r="E161" s="10">
        <f t="shared" si="24"/>
        <v>-0.43854503034708947</v>
      </c>
      <c r="F161">
        <v>354.25</v>
      </c>
      <c r="G161" s="10">
        <f t="shared" si="25"/>
        <v>1.5770609318996431E-2</v>
      </c>
      <c r="H161">
        <v>632.5</v>
      </c>
      <c r="I161" s="10">
        <f t="shared" si="26"/>
        <v>1.5248796147672605E-2</v>
      </c>
      <c r="J161">
        <v>166.14</v>
      </c>
      <c r="K161" s="10">
        <f t="shared" si="27"/>
        <v>-3.9875173370318984E-2</v>
      </c>
      <c r="T161">
        <f t="shared" si="28"/>
        <v>-7.9122950714514473E-2</v>
      </c>
      <c r="U161">
        <f t="shared" si="23"/>
        <v>-0.43906060912159417</v>
      </c>
      <c r="V161">
        <f t="shared" si="29"/>
        <v>3.0652301140864559E-3</v>
      </c>
      <c r="W161">
        <f t="shared" si="30"/>
        <v>-2.7169582336732181E-3</v>
      </c>
      <c r="X161">
        <f t="shared" si="31"/>
        <v>-5.753759521209955E-2</v>
      </c>
    </row>
    <row r="162" spans="1:24">
      <c r="A162" s="1">
        <v>39813</v>
      </c>
      <c r="B162">
        <v>2807</v>
      </c>
      <c r="C162" s="10">
        <f t="shared" si="32"/>
        <v>0.14805725971370154</v>
      </c>
      <c r="D162">
        <v>1230.9000000000001</v>
      </c>
      <c r="E162" s="10">
        <f t="shared" si="24"/>
        <v>-7.3382616420000324E-2</v>
      </c>
      <c r="F162">
        <v>376.75</v>
      </c>
      <c r="G162" s="10">
        <f t="shared" si="25"/>
        <v>6.3514467184191847E-2</v>
      </c>
      <c r="H162">
        <v>590</v>
      </c>
      <c r="I162" s="10">
        <f t="shared" si="26"/>
        <v>-6.7193675889328008E-2</v>
      </c>
      <c r="J162">
        <v>170.04</v>
      </c>
      <c r="K162" s="10">
        <f t="shared" si="27"/>
        <v>2.3474178403755985E-2</v>
      </c>
      <c r="T162">
        <f t="shared" si="28"/>
        <v>0.13927651432238097</v>
      </c>
      <c r="U162">
        <f t="shared" si="23"/>
        <v>-7.3898195194505009E-2</v>
      </c>
      <c r="V162">
        <f t="shared" si="29"/>
        <v>5.0809087979281874E-2</v>
      </c>
      <c r="W162">
        <f t="shared" si="30"/>
        <v>-8.5159430270673825E-2</v>
      </c>
      <c r="X162">
        <f t="shared" si="31"/>
        <v>5.8117565619754188E-3</v>
      </c>
    </row>
    <row r="163" spans="1:24">
      <c r="A163" s="1">
        <v>39843</v>
      </c>
      <c r="B163">
        <v>2671</v>
      </c>
      <c r="C163" s="10">
        <f t="shared" si="32"/>
        <v>-4.8450302814392554E-2</v>
      </c>
      <c r="D163">
        <v>1244.1099999999999</v>
      </c>
      <c r="E163" s="10">
        <f t="shared" si="24"/>
        <v>1.0731984726622734E-2</v>
      </c>
      <c r="F163">
        <v>402.25</v>
      </c>
      <c r="G163" s="10">
        <f t="shared" si="25"/>
        <v>6.7684140676841364E-2</v>
      </c>
      <c r="H163">
        <v>567</v>
      </c>
      <c r="I163" s="10">
        <f t="shared" si="26"/>
        <v>-3.8983050847457679E-2</v>
      </c>
      <c r="J163">
        <v>181.14</v>
      </c>
      <c r="K163" s="10">
        <f t="shared" si="27"/>
        <v>6.5278757939308374E-2</v>
      </c>
      <c r="T163">
        <f t="shared" si="28"/>
        <v>-5.7231048205713127E-2</v>
      </c>
      <c r="U163">
        <f t="shared" si="23"/>
        <v>1.0216405952118054E-2</v>
      </c>
      <c r="V163">
        <f t="shared" si="29"/>
        <v>5.4978761471931391E-2</v>
      </c>
      <c r="W163">
        <f t="shared" si="30"/>
        <v>-5.6948805228803502E-2</v>
      </c>
      <c r="X163">
        <f t="shared" si="31"/>
        <v>4.7616336097527807E-2</v>
      </c>
    </row>
    <row r="164" spans="1:24">
      <c r="A164" s="1">
        <v>39871</v>
      </c>
      <c r="B164">
        <v>2243</v>
      </c>
      <c r="C164" s="10">
        <f t="shared" si="32"/>
        <v>-0.16023961063272185</v>
      </c>
      <c r="D164">
        <v>1487.81</v>
      </c>
      <c r="E164" s="10">
        <f t="shared" si="24"/>
        <v>0.1958830006992951</v>
      </c>
      <c r="F164">
        <v>371.5</v>
      </c>
      <c r="G164" s="10">
        <f t="shared" si="25"/>
        <v>-7.6444996892479855E-2</v>
      </c>
      <c r="H164">
        <v>581</v>
      </c>
      <c r="I164" s="10">
        <f t="shared" si="26"/>
        <v>2.4691358024691468E-2</v>
      </c>
      <c r="J164">
        <v>170.74</v>
      </c>
      <c r="K164" s="10">
        <f t="shared" si="27"/>
        <v>-5.7414154797394201E-2</v>
      </c>
      <c r="T164">
        <f t="shared" si="28"/>
        <v>-0.16902035602404242</v>
      </c>
      <c r="U164">
        <f t="shared" si="23"/>
        <v>0.19536742192479042</v>
      </c>
      <c r="V164">
        <f t="shared" si="29"/>
        <v>-8.9150376097389836E-2</v>
      </c>
      <c r="W164">
        <f t="shared" si="30"/>
        <v>6.7256036433456443E-3</v>
      </c>
      <c r="X164">
        <f t="shared" si="31"/>
        <v>-7.5076576639174775E-2</v>
      </c>
    </row>
    <row r="165" spans="1:24">
      <c r="A165" s="1">
        <v>39903</v>
      </c>
      <c r="B165">
        <v>2451</v>
      </c>
      <c r="C165" s="10">
        <f t="shared" si="32"/>
        <v>9.2732946946054495E-2</v>
      </c>
      <c r="D165">
        <v>1941.35</v>
      </c>
      <c r="E165" s="10">
        <f t="shared" si="24"/>
        <v>0.30483731121581381</v>
      </c>
      <c r="F165">
        <v>334.5</v>
      </c>
      <c r="G165" s="10">
        <f t="shared" si="25"/>
        <v>-9.9596231493943477E-2</v>
      </c>
      <c r="H165">
        <v>546.5</v>
      </c>
      <c r="I165" s="10">
        <f t="shared" si="26"/>
        <v>-5.9380378657487132E-2</v>
      </c>
      <c r="J165">
        <v>169.24</v>
      </c>
      <c r="K165" s="10">
        <f t="shared" si="27"/>
        <v>-8.7852875717465695E-3</v>
      </c>
      <c r="T165">
        <f t="shared" si="28"/>
        <v>8.395220155473393E-2</v>
      </c>
      <c r="U165">
        <f t="shared" si="23"/>
        <v>0.30432173244130911</v>
      </c>
      <c r="V165">
        <f t="shared" si="29"/>
        <v>-0.11230161069885346</v>
      </c>
      <c r="W165">
        <f t="shared" si="30"/>
        <v>-7.7346133038832948E-2</v>
      </c>
      <c r="X165">
        <f t="shared" si="31"/>
        <v>-2.6447709413527136E-2</v>
      </c>
    </row>
    <row r="166" spans="1:24">
      <c r="A166" s="1">
        <v>39933</v>
      </c>
      <c r="B166">
        <v>2385</v>
      </c>
      <c r="C166" s="10">
        <f t="shared" si="32"/>
        <v>-2.6927784577723379E-2</v>
      </c>
      <c r="D166">
        <v>2291.61</v>
      </c>
      <c r="E166" s="10">
        <f t="shared" si="24"/>
        <v>0.18042084116722901</v>
      </c>
      <c r="F166">
        <v>358.25</v>
      </c>
      <c r="G166" s="10">
        <f t="shared" si="25"/>
        <v>7.1001494768310858E-2</v>
      </c>
      <c r="H166">
        <v>548.5</v>
      </c>
      <c r="I166" s="10">
        <f t="shared" si="26"/>
        <v>3.6596523330283404E-3</v>
      </c>
      <c r="J166">
        <v>185.54</v>
      </c>
      <c r="K166" s="10">
        <f t="shared" si="27"/>
        <v>9.631292838572425E-2</v>
      </c>
      <c r="T166">
        <f t="shared" si="28"/>
        <v>-3.5708529969043952E-2</v>
      </c>
      <c r="U166">
        <f t="shared" si="23"/>
        <v>0.17990526239272434</v>
      </c>
      <c r="V166">
        <f t="shared" si="29"/>
        <v>5.8296115563400884E-2</v>
      </c>
      <c r="W166">
        <f t="shared" si="30"/>
        <v>-1.4306102048317483E-2</v>
      </c>
      <c r="X166">
        <f t="shared" si="31"/>
        <v>7.8650506543943677E-2</v>
      </c>
    </row>
    <row r="167" spans="1:24">
      <c r="A167" s="1">
        <v>39962</v>
      </c>
      <c r="B167">
        <v>2570</v>
      </c>
      <c r="C167" s="10">
        <f t="shared" si="32"/>
        <v>7.7568134171907666E-2</v>
      </c>
      <c r="D167">
        <v>2313.09</v>
      </c>
      <c r="E167" s="10">
        <f t="shared" si="24"/>
        <v>9.3733226857972696E-3</v>
      </c>
      <c r="F167">
        <v>341.75</v>
      </c>
      <c r="G167" s="10">
        <f t="shared" si="25"/>
        <v>-4.6057222609909299E-2</v>
      </c>
      <c r="H167">
        <v>510.5</v>
      </c>
      <c r="I167" s="10">
        <f t="shared" si="26"/>
        <v>-6.9279854147675457E-2</v>
      </c>
      <c r="J167">
        <v>190.04</v>
      </c>
      <c r="K167" s="10">
        <f t="shared" si="27"/>
        <v>2.42535302360678E-2</v>
      </c>
      <c r="T167">
        <f t="shared" si="28"/>
        <v>6.87873887805871E-2</v>
      </c>
      <c r="U167">
        <f t="shared" si="23"/>
        <v>8.8577439112925895E-3</v>
      </c>
      <c r="V167">
        <f t="shared" si="29"/>
        <v>-5.8762601814819272E-2</v>
      </c>
      <c r="W167">
        <f t="shared" si="30"/>
        <v>-8.7245608529021274E-2</v>
      </c>
      <c r="X167">
        <f t="shared" si="31"/>
        <v>6.5911083942872331E-3</v>
      </c>
    </row>
    <row r="168" spans="1:24">
      <c r="A168" s="1">
        <v>39994</v>
      </c>
      <c r="B168">
        <v>2670.5</v>
      </c>
      <c r="C168" s="10">
        <f t="shared" si="32"/>
        <v>3.9105058365758838E-2</v>
      </c>
      <c r="D168">
        <v>2105</v>
      </c>
      <c r="E168" s="10">
        <f t="shared" si="24"/>
        <v>-8.9961912420182588E-2</v>
      </c>
      <c r="F168">
        <v>338.5</v>
      </c>
      <c r="G168" s="10">
        <f t="shared" si="25"/>
        <v>-9.5098756400877615E-3</v>
      </c>
      <c r="H168">
        <v>502.5</v>
      </c>
      <c r="I168" s="10">
        <f t="shared" si="26"/>
        <v>-1.5670910871694366E-2</v>
      </c>
      <c r="J168">
        <v>178.14</v>
      </c>
      <c r="K168" s="10">
        <f t="shared" si="27"/>
        <v>-6.261839612713116E-2</v>
      </c>
      <c r="T168">
        <f t="shared" si="28"/>
        <v>3.0324312974438265E-2</v>
      </c>
      <c r="U168">
        <f t="shared" si="23"/>
        <v>-9.0477491194687273E-2</v>
      </c>
      <c r="V168">
        <f t="shared" si="29"/>
        <v>-2.2215254844997735E-2</v>
      </c>
      <c r="W168">
        <f t="shared" si="30"/>
        <v>-3.3636665253040189E-2</v>
      </c>
      <c r="X168">
        <f t="shared" si="31"/>
        <v>-8.0280817968911733E-2</v>
      </c>
    </row>
    <row r="169" spans="1:24">
      <c r="A169" s="1">
        <v>40025</v>
      </c>
      <c r="B169">
        <v>2803</v>
      </c>
      <c r="C169" s="10">
        <f t="shared" si="32"/>
        <v>4.9616176745927776E-2</v>
      </c>
      <c r="D169">
        <v>2489</v>
      </c>
      <c r="E169" s="10">
        <f t="shared" si="24"/>
        <v>0.18242280285035628</v>
      </c>
      <c r="F169">
        <v>307</v>
      </c>
      <c r="G169" s="10">
        <f t="shared" si="25"/>
        <v>-9.3057607090103356E-2</v>
      </c>
      <c r="H169">
        <v>518</v>
      </c>
      <c r="I169" s="10">
        <f t="shared" si="26"/>
        <v>3.0845771144278666E-2</v>
      </c>
      <c r="J169">
        <v>195.44</v>
      </c>
      <c r="K169" s="10">
        <f t="shared" si="27"/>
        <v>9.7114628943527626E-2</v>
      </c>
      <c r="T169">
        <f t="shared" si="28"/>
        <v>4.0835431354607203E-2</v>
      </c>
      <c r="U169">
        <f t="shared" si="23"/>
        <v>0.18190722407585161</v>
      </c>
      <c r="V169">
        <f t="shared" si="29"/>
        <v>-0.10576298629501334</v>
      </c>
      <c r="W169">
        <f t="shared" si="30"/>
        <v>1.2880016762932843E-2</v>
      </c>
      <c r="X169">
        <f t="shared" si="31"/>
        <v>7.9452207101747052E-2</v>
      </c>
    </row>
    <row r="170" spans="1:24">
      <c r="A170" s="1">
        <v>40056</v>
      </c>
      <c r="B170">
        <v>2840</v>
      </c>
      <c r="C170" s="10">
        <f t="shared" si="32"/>
        <v>1.320014270424541E-2</v>
      </c>
      <c r="D170">
        <v>2413.5</v>
      </c>
      <c r="E170" s="10">
        <f t="shared" si="24"/>
        <v>-3.0333467255926116E-2</v>
      </c>
      <c r="F170">
        <v>312.2</v>
      </c>
      <c r="G170" s="10">
        <f t="shared" si="25"/>
        <v>1.693811074918572E-2</v>
      </c>
      <c r="H170">
        <v>587.5</v>
      </c>
      <c r="I170" s="10">
        <f t="shared" si="26"/>
        <v>0.13416988416988418</v>
      </c>
      <c r="J170">
        <v>220.75</v>
      </c>
      <c r="K170" s="10">
        <f t="shared" si="27"/>
        <v>0.12950266066311911</v>
      </c>
      <c r="T170">
        <f t="shared" si="28"/>
        <v>4.4193973129248391E-3</v>
      </c>
      <c r="U170">
        <f t="shared" si="23"/>
        <v>-3.0849046030430798E-2</v>
      </c>
      <c r="V170">
        <f t="shared" si="29"/>
        <v>4.2327315442757443E-3</v>
      </c>
      <c r="W170">
        <f t="shared" si="30"/>
        <v>0.11620412978853836</v>
      </c>
      <c r="X170">
        <f t="shared" si="31"/>
        <v>0.11184023882133853</v>
      </c>
    </row>
    <row r="171" spans="1:24">
      <c r="A171" s="1">
        <v>40086</v>
      </c>
      <c r="B171">
        <v>2804</v>
      </c>
      <c r="C171" s="10">
        <f t="shared" si="32"/>
        <v>-1.2676056338028152E-2</v>
      </c>
      <c r="D171">
        <v>2668.5</v>
      </c>
      <c r="E171" s="10">
        <f t="shared" si="24"/>
        <v>0.10565568676196402</v>
      </c>
      <c r="F171">
        <v>349.2</v>
      </c>
      <c r="G171" s="10">
        <f t="shared" si="25"/>
        <v>0.11851377322229339</v>
      </c>
      <c r="H171">
        <v>634.5</v>
      </c>
      <c r="I171" s="10">
        <f t="shared" si="26"/>
        <v>8.0000000000000071E-2</v>
      </c>
      <c r="J171">
        <v>233.45</v>
      </c>
      <c r="K171" s="10">
        <f t="shared" si="27"/>
        <v>5.7531143827859621E-2</v>
      </c>
      <c r="T171">
        <f t="shared" si="28"/>
        <v>-2.1456801729348725E-2</v>
      </c>
      <c r="U171">
        <f t="shared" si="23"/>
        <v>0.10514010798745933</v>
      </c>
      <c r="V171">
        <f t="shared" si="29"/>
        <v>0.10580839401738341</v>
      </c>
      <c r="W171">
        <f t="shared" si="30"/>
        <v>6.2034245618654248E-2</v>
      </c>
      <c r="X171">
        <f t="shared" si="31"/>
        <v>3.9868721986079055E-2</v>
      </c>
    </row>
    <row r="172" spans="1:24">
      <c r="A172" s="1">
        <v>40116</v>
      </c>
      <c r="B172">
        <v>2742</v>
      </c>
      <c r="C172" s="10">
        <f t="shared" si="32"/>
        <v>-2.2111269614835893E-2</v>
      </c>
      <c r="D172">
        <v>2693</v>
      </c>
      <c r="E172" s="10">
        <f t="shared" si="24"/>
        <v>9.1811879332959201E-3</v>
      </c>
      <c r="F172">
        <v>314.5</v>
      </c>
      <c r="G172" s="10">
        <f t="shared" si="25"/>
        <v>-9.9369988545246257E-2</v>
      </c>
      <c r="H172">
        <v>664.5</v>
      </c>
      <c r="I172" s="10">
        <f t="shared" si="26"/>
        <v>4.7281323877068626E-2</v>
      </c>
      <c r="J172">
        <v>213.55</v>
      </c>
      <c r="K172" s="10">
        <f t="shared" si="27"/>
        <v>-8.5243092739344495E-2</v>
      </c>
      <c r="T172">
        <f t="shared" si="28"/>
        <v>-3.0892015006156466E-2</v>
      </c>
      <c r="U172">
        <f t="shared" si="23"/>
        <v>8.66560915879124E-3</v>
      </c>
      <c r="V172">
        <f t="shared" si="29"/>
        <v>-0.11207536775015624</v>
      </c>
      <c r="W172">
        <f t="shared" si="30"/>
        <v>2.9315569495722803E-2</v>
      </c>
      <c r="X172">
        <f t="shared" si="31"/>
        <v>-0.10290551458112507</v>
      </c>
    </row>
    <row r="173" spans="1:24">
      <c r="A173" s="1">
        <v>40147</v>
      </c>
      <c r="B173">
        <v>2717</v>
      </c>
      <c r="C173" s="10">
        <f t="shared" si="32"/>
        <v>-9.117432530999281E-3</v>
      </c>
      <c r="D173">
        <v>3088</v>
      </c>
      <c r="E173" s="10">
        <f t="shared" si="24"/>
        <v>0.14667656888228731</v>
      </c>
      <c r="F173">
        <v>328.1</v>
      </c>
      <c r="G173" s="10">
        <f t="shared" si="25"/>
        <v>4.3243243243243246E-2</v>
      </c>
      <c r="H173">
        <v>624</v>
      </c>
      <c r="I173" s="10">
        <f t="shared" si="26"/>
        <v>-6.0948081264108334E-2</v>
      </c>
      <c r="J173">
        <v>213.35</v>
      </c>
      <c r="K173" s="10">
        <f t="shared" si="27"/>
        <v>-9.3654881760718567E-4</v>
      </c>
      <c r="T173">
        <f t="shared" si="28"/>
        <v>-1.7898177922319854E-2</v>
      </c>
      <c r="U173">
        <f t="shared" si="23"/>
        <v>0.14616099010778263</v>
      </c>
      <c r="V173">
        <f t="shared" si="29"/>
        <v>3.0537864038333272E-2</v>
      </c>
      <c r="W173">
        <f t="shared" si="30"/>
        <v>-7.891383564545415E-2</v>
      </c>
      <c r="X173">
        <f t="shared" si="31"/>
        <v>-1.8598970659387752E-2</v>
      </c>
    </row>
    <row r="174" spans="1:24">
      <c r="A174" s="1">
        <v>40178</v>
      </c>
      <c r="B174">
        <v>2910.5</v>
      </c>
      <c r="C174" s="10">
        <f t="shared" si="32"/>
        <v>7.1218255428781685E-2</v>
      </c>
      <c r="D174">
        <v>3390</v>
      </c>
      <c r="E174" s="10">
        <f t="shared" si="24"/>
        <v>9.77979274611398E-2</v>
      </c>
      <c r="F174">
        <v>359.5</v>
      </c>
      <c r="G174" s="10">
        <f t="shared" si="25"/>
        <v>9.5702529716549689E-2</v>
      </c>
      <c r="H174">
        <v>675</v>
      </c>
      <c r="I174" s="10">
        <f t="shared" si="26"/>
        <v>8.1730769230769162E-2</v>
      </c>
      <c r="J174">
        <v>220.05</v>
      </c>
      <c r="K174" s="10">
        <f t="shared" si="27"/>
        <v>3.1403796578392429E-2</v>
      </c>
      <c r="T174">
        <f t="shared" si="28"/>
        <v>6.2437510037461112E-2</v>
      </c>
      <c r="U174">
        <f t="shared" si="23"/>
        <v>9.7282348686635114E-2</v>
      </c>
      <c r="V174">
        <f t="shared" si="29"/>
        <v>8.2997150511639708E-2</v>
      </c>
      <c r="W174">
        <f t="shared" si="30"/>
        <v>6.3765014849423346E-2</v>
      </c>
      <c r="X174">
        <f t="shared" si="31"/>
        <v>1.3741374736611862E-2</v>
      </c>
    </row>
    <row r="175" spans="1:24">
      <c r="A175" s="1">
        <v>40207</v>
      </c>
      <c r="B175">
        <v>2912</v>
      </c>
      <c r="C175" s="10">
        <f t="shared" si="32"/>
        <v>5.1537536505752435E-4</v>
      </c>
      <c r="D175">
        <v>3099</v>
      </c>
      <c r="E175" s="10">
        <f t="shared" si="24"/>
        <v>-8.5840707964601748E-2</v>
      </c>
      <c r="F175">
        <v>353</v>
      </c>
      <c r="G175" s="10">
        <f t="shared" si="25"/>
        <v>-1.8080667593880384E-2</v>
      </c>
      <c r="H175">
        <v>624.5</v>
      </c>
      <c r="I175" s="10">
        <f t="shared" si="26"/>
        <v>-7.4814814814814778E-2</v>
      </c>
      <c r="J175">
        <v>236.75</v>
      </c>
      <c r="K175" s="10">
        <f t="shared" si="27"/>
        <v>7.5891842763008421E-2</v>
      </c>
      <c r="T175">
        <f t="shared" si="28"/>
        <v>-8.2653700262630466E-3</v>
      </c>
      <c r="U175">
        <f t="shared" si="23"/>
        <v>-8.6356286739106433E-2</v>
      </c>
      <c r="V175">
        <f t="shared" si="29"/>
        <v>-3.0786046798790358E-2</v>
      </c>
      <c r="W175">
        <f t="shared" si="30"/>
        <v>-9.2780569196160595E-2</v>
      </c>
      <c r="X175">
        <f t="shared" si="31"/>
        <v>5.8229420921227855E-2</v>
      </c>
    </row>
    <row r="176" spans="1:24">
      <c r="A176" s="1">
        <v>40235</v>
      </c>
      <c r="B176">
        <v>2883.5</v>
      </c>
      <c r="C176" s="10">
        <f t="shared" si="32"/>
        <v>-9.7870879120879328E-3</v>
      </c>
      <c r="D176">
        <v>3364</v>
      </c>
      <c r="E176" s="10">
        <f t="shared" si="24"/>
        <v>8.5511455308163953E-2</v>
      </c>
      <c r="F176">
        <v>374.3</v>
      </c>
      <c r="G176" s="10">
        <f t="shared" si="25"/>
        <v>6.0339943342776259E-2</v>
      </c>
      <c r="H176">
        <v>680.5</v>
      </c>
      <c r="I176" s="10">
        <f t="shared" si="26"/>
        <v>8.9671737389911854E-2</v>
      </c>
      <c r="J176">
        <v>236.85</v>
      </c>
      <c r="K176" s="10">
        <f t="shared" si="27"/>
        <v>4.2238648363257525E-4</v>
      </c>
      <c r="T176">
        <f t="shared" si="28"/>
        <v>-1.8567833303408506E-2</v>
      </c>
      <c r="U176">
        <f t="shared" si="23"/>
        <v>8.4995876533659268E-2</v>
      </c>
      <c r="V176">
        <f t="shared" si="29"/>
        <v>4.7634564137866285E-2</v>
      </c>
      <c r="W176">
        <f t="shared" si="30"/>
        <v>7.1705983008566038E-2</v>
      </c>
      <c r="X176">
        <f t="shared" si="31"/>
        <v>-1.7240035358147991E-2</v>
      </c>
    </row>
    <row r="177" spans="1:24">
      <c r="A177" s="1">
        <v>40268</v>
      </c>
      <c r="B177">
        <v>2939</v>
      </c>
      <c r="C177" s="10">
        <f t="shared" si="32"/>
        <v>1.9247442344373145E-2</v>
      </c>
      <c r="D177">
        <v>3905</v>
      </c>
      <c r="E177" s="10">
        <f t="shared" si="24"/>
        <v>0.16082045184304405</v>
      </c>
      <c r="F177">
        <v>371.3</v>
      </c>
      <c r="G177" s="10">
        <f t="shared" si="25"/>
        <v>-8.0149612610205256E-3</v>
      </c>
      <c r="H177">
        <v>721</v>
      </c>
      <c r="I177" s="10">
        <f t="shared" si="26"/>
        <v>5.9515062454077894E-2</v>
      </c>
      <c r="J177">
        <v>239.15</v>
      </c>
      <c r="K177" s="10">
        <f t="shared" si="27"/>
        <v>9.7107874181971976E-3</v>
      </c>
      <c r="T177">
        <f t="shared" si="28"/>
        <v>1.0466696953052574E-2</v>
      </c>
      <c r="U177">
        <f t="shared" si="23"/>
        <v>0.16030487306853938</v>
      </c>
      <c r="V177">
        <f t="shared" si="29"/>
        <v>-2.0720340465930499E-2</v>
      </c>
      <c r="W177">
        <f t="shared" si="30"/>
        <v>4.154930807273207E-2</v>
      </c>
      <c r="X177">
        <f t="shared" si="31"/>
        <v>-7.9516344235833689E-3</v>
      </c>
    </row>
    <row r="178" spans="1:24">
      <c r="A178" s="1">
        <v>40298</v>
      </c>
      <c r="B178">
        <v>2889</v>
      </c>
      <c r="C178" s="10">
        <f t="shared" si="32"/>
        <v>-1.7012589316093951E-2</v>
      </c>
      <c r="D178">
        <v>3379</v>
      </c>
      <c r="E178" s="10">
        <f t="shared" si="24"/>
        <v>-0.13469910371318827</v>
      </c>
      <c r="F178">
        <v>344.4</v>
      </c>
      <c r="G178" s="10">
        <f t="shared" si="25"/>
        <v>-7.2448155130622194E-2</v>
      </c>
      <c r="H178">
        <v>764</v>
      </c>
      <c r="I178" s="10">
        <f t="shared" si="26"/>
        <v>5.9639389736477089E-2</v>
      </c>
      <c r="J178">
        <v>245.25</v>
      </c>
      <c r="K178" s="10">
        <f t="shared" si="27"/>
        <v>2.5507003972402131E-2</v>
      </c>
      <c r="T178">
        <f t="shared" si="28"/>
        <v>-2.5793334707414524E-2</v>
      </c>
      <c r="U178">
        <f t="shared" si="23"/>
        <v>-0.13521468248769294</v>
      </c>
      <c r="V178">
        <f t="shared" si="29"/>
        <v>-8.5153534335532174E-2</v>
      </c>
      <c r="W178">
        <f t="shared" si="30"/>
        <v>4.1673635355131265E-2</v>
      </c>
      <c r="X178">
        <f t="shared" si="31"/>
        <v>7.8445821306215649E-3</v>
      </c>
    </row>
    <row r="179" spans="1:24">
      <c r="A179" s="1">
        <v>40329</v>
      </c>
      <c r="B179">
        <v>2901.5</v>
      </c>
      <c r="C179" s="10">
        <f t="shared" si="32"/>
        <v>4.3267566632052556E-3</v>
      </c>
      <c r="D179">
        <v>3189</v>
      </c>
      <c r="E179" s="10">
        <f t="shared" si="24"/>
        <v>-5.6229653743711139E-2</v>
      </c>
      <c r="F179">
        <v>322.7</v>
      </c>
      <c r="G179" s="10">
        <f t="shared" si="25"/>
        <v>-6.3008130081300795E-2</v>
      </c>
      <c r="H179">
        <v>716.5</v>
      </c>
      <c r="I179" s="10">
        <f t="shared" si="26"/>
        <v>-6.2172774869109992E-2</v>
      </c>
      <c r="J179">
        <v>237.75</v>
      </c>
      <c r="K179" s="10">
        <f t="shared" si="27"/>
        <v>-3.0581039755351647E-2</v>
      </c>
      <c r="T179">
        <f t="shared" si="28"/>
        <v>-4.4539887281153153E-3</v>
      </c>
      <c r="U179">
        <f t="shared" si="23"/>
        <v>-5.6745232518215817E-2</v>
      </c>
      <c r="V179">
        <f t="shared" si="29"/>
        <v>-7.5713509286210776E-2</v>
      </c>
      <c r="W179">
        <f t="shared" si="30"/>
        <v>-8.0138529250455809E-2</v>
      </c>
      <c r="X179">
        <f t="shared" si="31"/>
        <v>-4.8243461597132213E-2</v>
      </c>
    </row>
    <row r="180" spans="1:24">
      <c r="A180" s="1">
        <v>40359</v>
      </c>
      <c r="B180">
        <v>3169</v>
      </c>
      <c r="C180" s="10">
        <f t="shared" si="32"/>
        <v>9.2193692917456493E-2</v>
      </c>
      <c r="D180">
        <v>2968.5</v>
      </c>
      <c r="E180" s="10">
        <f t="shared" si="24"/>
        <v>-6.9143932267168418E-2</v>
      </c>
      <c r="F180">
        <v>313.5</v>
      </c>
      <c r="G180" s="10">
        <f t="shared" si="25"/>
        <v>-2.8509451502943928E-2</v>
      </c>
      <c r="H180">
        <v>673.5</v>
      </c>
      <c r="I180" s="10">
        <f t="shared" si="26"/>
        <v>-6.0013956734124241E-2</v>
      </c>
      <c r="J180">
        <v>231.65</v>
      </c>
      <c r="K180" s="10">
        <f t="shared" si="27"/>
        <v>-2.5657202944269208E-2</v>
      </c>
      <c r="T180">
        <f t="shared" si="28"/>
        <v>8.3412947526135928E-2</v>
      </c>
      <c r="U180">
        <f t="shared" si="23"/>
        <v>-6.9659511041673103E-2</v>
      </c>
      <c r="V180">
        <f t="shared" si="29"/>
        <v>-4.1214830707853901E-2</v>
      </c>
      <c r="W180">
        <f t="shared" si="30"/>
        <v>-7.7979711115470057E-2</v>
      </c>
      <c r="X180">
        <f t="shared" si="31"/>
        <v>-4.3319624786049775E-2</v>
      </c>
    </row>
    <row r="181" spans="1:24">
      <c r="A181" s="1">
        <v>40389</v>
      </c>
      <c r="B181">
        <v>3238</v>
      </c>
      <c r="C181" s="10">
        <f t="shared" si="32"/>
        <v>2.1773430104133906E-2</v>
      </c>
      <c r="D181">
        <v>3304.5</v>
      </c>
      <c r="E181" s="10">
        <f t="shared" si="24"/>
        <v>0.11318847902981299</v>
      </c>
      <c r="F181">
        <v>312.39999999999998</v>
      </c>
      <c r="G181" s="10">
        <f t="shared" si="25"/>
        <v>-3.5087719298246833E-3</v>
      </c>
      <c r="H181">
        <v>690</v>
      </c>
      <c r="I181" s="10">
        <f t="shared" si="26"/>
        <v>2.4498886414253906E-2</v>
      </c>
      <c r="J181">
        <v>238.95</v>
      </c>
      <c r="K181" s="10">
        <f t="shared" si="27"/>
        <v>3.1513058493416679E-2</v>
      </c>
      <c r="T181">
        <f t="shared" si="28"/>
        <v>1.2992684712813335E-2</v>
      </c>
      <c r="U181">
        <f t="shared" si="23"/>
        <v>0.11267290025530831</v>
      </c>
      <c r="V181">
        <f t="shared" si="29"/>
        <v>-1.6214151134734657E-2</v>
      </c>
      <c r="W181">
        <f t="shared" si="30"/>
        <v>6.533132032908083E-3</v>
      </c>
      <c r="X181">
        <f t="shared" si="31"/>
        <v>1.3850636651636113E-2</v>
      </c>
    </row>
    <row r="182" spans="1:24">
      <c r="A182" s="1">
        <v>40421</v>
      </c>
      <c r="B182">
        <v>3228</v>
      </c>
      <c r="C182" s="10">
        <f t="shared" si="32"/>
        <v>-3.0883261272390827E-3</v>
      </c>
      <c r="D182">
        <v>3300</v>
      </c>
      <c r="E182" s="10">
        <f t="shared" si="24"/>
        <v>-1.3617793917385379E-3</v>
      </c>
      <c r="F182">
        <v>294.7</v>
      </c>
      <c r="G182" s="10">
        <f t="shared" si="25"/>
        <v>-5.6658130601792589E-2</v>
      </c>
      <c r="H182">
        <v>711</v>
      </c>
      <c r="I182" s="10">
        <f t="shared" si="26"/>
        <v>3.0434782608695699E-2</v>
      </c>
      <c r="J182">
        <v>244.95</v>
      </c>
      <c r="K182" s="10">
        <f t="shared" si="27"/>
        <v>2.5109855618330235E-2</v>
      </c>
      <c r="T182">
        <f t="shared" si="28"/>
        <v>-1.1869071518559654E-2</v>
      </c>
      <c r="U182">
        <f t="shared" si="23"/>
        <v>-1.8773581662432184E-3</v>
      </c>
      <c r="V182">
        <f t="shared" si="29"/>
        <v>-6.936350980670257E-2</v>
      </c>
      <c r="W182">
        <f t="shared" si="30"/>
        <v>1.2469028227349875E-2</v>
      </c>
      <c r="X182">
        <f t="shared" si="31"/>
        <v>7.4474337765496681E-3</v>
      </c>
    </row>
    <row r="183" spans="1:24">
      <c r="A183" s="1">
        <v>40451</v>
      </c>
      <c r="B183">
        <v>3233.5</v>
      </c>
      <c r="C183" s="10">
        <f t="shared" si="32"/>
        <v>1.7038413878562864E-3</v>
      </c>
      <c r="D183">
        <v>3721</v>
      </c>
      <c r="E183" s="10">
        <f t="shared" si="24"/>
        <v>0.12757575757575768</v>
      </c>
      <c r="F183">
        <v>342.3</v>
      </c>
      <c r="G183" s="10">
        <f t="shared" si="25"/>
        <v>0.16152019002375306</v>
      </c>
      <c r="H183">
        <v>759</v>
      </c>
      <c r="I183" s="10">
        <f t="shared" si="26"/>
        <v>6.7510548523206815E-2</v>
      </c>
      <c r="J183">
        <v>276.36</v>
      </c>
      <c r="K183" s="10">
        <f t="shared" si="27"/>
        <v>0.12823025107164732</v>
      </c>
      <c r="T183">
        <f t="shared" si="28"/>
        <v>-7.0769040034642846E-3</v>
      </c>
      <c r="U183">
        <f t="shared" si="23"/>
        <v>0.127060178801253</v>
      </c>
      <c r="V183">
        <f t="shared" si="29"/>
        <v>0.1488148108188431</v>
      </c>
      <c r="W183">
        <f t="shared" si="30"/>
        <v>4.9544794141860991E-2</v>
      </c>
      <c r="X183">
        <f t="shared" si="31"/>
        <v>0.11056782922986674</v>
      </c>
    </row>
    <row r="184" spans="1:24">
      <c r="A184" s="1">
        <v>40480</v>
      </c>
      <c r="B184">
        <v>3129.5</v>
      </c>
      <c r="C184" s="10">
        <f t="shared" si="32"/>
        <v>-3.2163290552033375E-2</v>
      </c>
      <c r="D184">
        <v>4036</v>
      </c>
      <c r="E184" s="10">
        <f t="shared" si="24"/>
        <v>8.4654662725073937E-2</v>
      </c>
      <c r="F184">
        <v>344.7</v>
      </c>
      <c r="G184" s="10">
        <f t="shared" si="25"/>
        <v>7.0113935144608952E-3</v>
      </c>
      <c r="H184">
        <v>739</v>
      </c>
      <c r="I184" s="10">
        <f t="shared" si="26"/>
        <v>-2.6350461133069825E-2</v>
      </c>
      <c r="J184">
        <v>269.45999999999998</v>
      </c>
      <c r="K184" s="10">
        <f t="shared" si="27"/>
        <v>-2.4967433782023596E-2</v>
      </c>
      <c r="T184">
        <f t="shared" si="28"/>
        <v>-4.0944035943353947E-2</v>
      </c>
      <c r="U184">
        <f t="shared" si="23"/>
        <v>8.4139083950569252E-2</v>
      </c>
      <c r="V184">
        <f t="shared" si="29"/>
        <v>-5.6939856904490802E-3</v>
      </c>
      <c r="W184">
        <f t="shared" si="30"/>
        <v>-4.4316215514415648E-2</v>
      </c>
      <c r="X184">
        <f t="shared" si="31"/>
        <v>-4.2629855623804162E-2</v>
      </c>
    </row>
    <row r="185" spans="1:24">
      <c r="A185" s="1">
        <v>40512</v>
      </c>
      <c r="B185">
        <v>2995.5</v>
      </c>
      <c r="C185" s="10">
        <f t="shared" si="32"/>
        <v>-4.2818341588113151E-2</v>
      </c>
      <c r="D185">
        <v>4079.5</v>
      </c>
      <c r="E185" s="10">
        <f t="shared" si="24"/>
        <v>1.0777998017839518E-2</v>
      </c>
      <c r="F185">
        <v>330.3</v>
      </c>
      <c r="G185" s="10">
        <f t="shared" si="25"/>
        <v>-4.1775456919060039E-2</v>
      </c>
      <c r="H185">
        <v>701.5</v>
      </c>
      <c r="I185" s="10">
        <f t="shared" si="26"/>
        <v>-5.0744248985114981E-2</v>
      </c>
      <c r="J185">
        <v>257.35000000000002</v>
      </c>
      <c r="K185" s="10">
        <f t="shared" si="27"/>
        <v>-4.4941735322496679E-2</v>
      </c>
      <c r="T185">
        <f t="shared" si="28"/>
        <v>-5.1599086979433724E-2</v>
      </c>
      <c r="U185">
        <f t="shared" si="23"/>
        <v>1.0262419243334838E-2</v>
      </c>
      <c r="V185">
        <f t="shared" si="29"/>
        <v>-5.4480836123970013E-2</v>
      </c>
      <c r="W185">
        <f t="shared" si="30"/>
        <v>-6.8710003366460798E-2</v>
      </c>
      <c r="X185">
        <f t="shared" si="31"/>
        <v>-6.2604157164277252E-2</v>
      </c>
    </row>
    <row r="186" spans="1:24">
      <c r="A186" s="1">
        <v>40543</v>
      </c>
      <c r="B186">
        <v>2922</v>
      </c>
      <c r="C186" s="10">
        <f t="shared" si="32"/>
        <v>-2.4536805207811763E-2</v>
      </c>
      <c r="D186">
        <v>4486.5</v>
      </c>
      <c r="E186" s="10">
        <f t="shared" si="24"/>
        <v>9.9767128324549592E-2</v>
      </c>
      <c r="F186">
        <v>330</v>
      </c>
      <c r="G186" s="10">
        <f t="shared" si="25"/>
        <v>-9.0826521344233857E-4</v>
      </c>
      <c r="H186">
        <v>719</v>
      </c>
      <c r="I186" s="10">
        <f t="shared" si="26"/>
        <v>2.4946543121881604E-2</v>
      </c>
      <c r="J186">
        <v>273.45999999999998</v>
      </c>
      <c r="K186" s="10">
        <f t="shared" si="27"/>
        <v>6.259957256654336E-2</v>
      </c>
      <c r="T186">
        <f t="shared" si="28"/>
        <v>-3.3317550599132335E-2</v>
      </c>
      <c r="U186">
        <f t="shared" si="23"/>
        <v>9.9251549550044907E-2</v>
      </c>
      <c r="V186">
        <f t="shared" si="29"/>
        <v>-1.3613644418352314E-2</v>
      </c>
      <c r="W186">
        <f t="shared" si="30"/>
        <v>6.9807887405357802E-3</v>
      </c>
      <c r="X186">
        <f t="shared" si="31"/>
        <v>4.4937150724762794E-2</v>
      </c>
    </row>
    <row r="187" spans="1:24">
      <c r="A187" s="1">
        <v>40574</v>
      </c>
      <c r="B187">
        <v>3030.5</v>
      </c>
      <c r="C187" s="10">
        <f t="shared" si="32"/>
        <v>3.7132101300479059E-2</v>
      </c>
      <c r="D187">
        <v>4280</v>
      </c>
      <c r="E187" s="10">
        <f t="shared" si="24"/>
        <v>-4.602696979828369E-2</v>
      </c>
      <c r="F187">
        <v>342</v>
      </c>
      <c r="G187" s="10">
        <f t="shared" si="25"/>
        <v>3.6363636363636376E-2</v>
      </c>
      <c r="H187">
        <v>760.5</v>
      </c>
      <c r="I187" s="10">
        <f t="shared" si="26"/>
        <v>5.7719054242002743E-2</v>
      </c>
      <c r="J187">
        <v>295.16000000000003</v>
      </c>
      <c r="K187" s="10">
        <f t="shared" si="27"/>
        <v>7.9353470343011878E-2</v>
      </c>
      <c r="T187">
        <f t="shared" si="28"/>
        <v>2.8351355909158486E-2</v>
      </c>
      <c r="U187">
        <f t="shared" si="23"/>
        <v>-4.6542548572788368E-2</v>
      </c>
      <c r="V187">
        <f t="shared" si="29"/>
        <v>2.3658257158726402E-2</v>
      </c>
      <c r="W187">
        <f t="shared" si="30"/>
        <v>3.975329986065692E-2</v>
      </c>
      <c r="X187">
        <f t="shared" si="31"/>
        <v>6.1691048501231312E-2</v>
      </c>
    </row>
    <row r="188" spans="1:24">
      <c r="A188" s="1">
        <v>40602</v>
      </c>
      <c r="B188">
        <v>2996</v>
      </c>
      <c r="C188" s="10">
        <f t="shared" si="32"/>
        <v>-1.1384260023098447E-2</v>
      </c>
      <c r="D188">
        <v>4309.5</v>
      </c>
      <c r="E188" s="10">
        <f t="shared" si="24"/>
        <v>6.8925233644860917E-3</v>
      </c>
      <c r="F188">
        <v>328.9</v>
      </c>
      <c r="G188" s="10">
        <f t="shared" si="25"/>
        <v>-3.8304093567251507E-2</v>
      </c>
      <c r="H188">
        <v>760</v>
      </c>
      <c r="I188" s="10">
        <f t="shared" si="26"/>
        <v>-6.5746219592377475E-4</v>
      </c>
      <c r="J188">
        <v>284.36</v>
      </c>
      <c r="K188" s="10">
        <f t="shared" si="27"/>
        <v>-3.6590323892126353E-2</v>
      </c>
      <c r="T188">
        <f t="shared" si="28"/>
        <v>-2.016500541441902E-2</v>
      </c>
      <c r="U188">
        <f t="shared" si="23"/>
        <v>6.3769445899814108E-3</v>
      </c>
      <c r="V188">
        <f t="shared" si="29"/>
        <v>-5.1009472772161481E-2</v>
      </c>
      <c r="W188">
        <f t="shared" si="30"/>
        <v>-1.8623216577269598E-2</v>
      </c>
      <c r="X188">
        <f t="shared" si="31"/>
        <v>-5.4252745733906919E-2</v>
      </c>
    </row>
    <row r="189" spans="1:24">
      <c r="A189" s="1">
        <v>40633</v>
      </c>
      <c r="B189">
        <v>2863</v>
      </c>
      <c r="C189" s="10">
        <f t="shared" si="32"/>
        <v>-4.4392523364485958E-2</v>
      </c>
      <c r="D189">
        <v>4379</v>
      </c>
      <c r="E189" s="10">
        <f t="shared" si="24"/>
        <v>1.612716092354094E-2</v>
      </c>
      <c r="F189">
        <v>324.89999999999998</v>
      </c>
      <c r="G189" s="10">
        <f t="shared" si="25"/>
        <v>-1.2161751292186107E-2</v>
      </c>
      <c r="H189">
        <v>744.5</v>
      </c>
      <c r="I189" s="10">
        <f t="shared" si="26"/>
        <v>-2.0394736842105243E-2</v>
      </c>
      <c r="J189">
        <v>278.16000000000003</v>
      </c>
      <c r="K189" s="10">
        <f t="shared" si="27"/>
        <v>-2.1803347868898593E-2</v>
      </c>
      <c r="T189">
        <f t="shared" si="28"/>
        <v>-5.3173268755806531E-2</v>
      </c>
      <c r="U189">
        <f t="shared" si="23"/>
        <v>1.561158214903626E-2</v>
      </c>
      <c r="V189">
        <f t="shared" si="29"/>
        <v>-2.4867130497096081E-2</v>
      </c>
      <c r="W189">
        <f t="shared" si="30"/>
        <v>-3.8360491223451067E-2</v>
      </c>
      <c r="X189">
        <f t="shared" si="31"/>
        <v>-3.9465769710679159E-2</v>
      </c>
    </row>
    <row r="190" spans="1:24">
      <c r="A190" s="1">
        <v>40662</v>
      </c>
      <c r="B190">
        <v>2990</v>
      </c>
      <c r="C190" s="10">
        <f t="shared" si="32"/>
        <v>4.4359063918966157E-2</v>
      </c>
      <c r="D190">
        <v>4360</v>
      </c>
      <c r="E190" s="10">
        <f t="shared" si="24"/>
        <v>-4.3388901575702743E-3</v>
      </c>
      <c r="F190">
        <v>327.9</v>
      </c>
      <c r="G190" s="10">
        <f t="shared" si="25"/>
        <v>9.2336103416434945E-3</v>
      </c>
      <c r="H190">
        <v>744</v>
      </c>
      <c r="I190" s="10">
        <f t="shared" si="26"/>
        <v>-6.7159167226327199E-4</v>
      </c>
      <c r="J190">
        <v>285.06</v>
      </c>
      <c r="K190" s="10">
        <f t="shared" si="27"/>
        <v>2.4805867126833414E-2</v>
      </c>
      <c r="T190">
        <f t="shared" si="28"/>
        <v>3.5578318527645585E-2</v>
      </c>
      <c r="U190">
        <f t="shared" si="23"/>
        <v>-4.8544689320749552E-3</v>
      </c>
      <c r="V190">
        <f t="shared" si="29"/>
        <v>-3.4717688632664809E-3</v>
      </c>
      <c r="W190">
        <f t="shared" si="30"/>
        <v>-1.8637346053609095E-2</v>
      </c>
      <c r="X190">
        <f t="shared" si="31"/>
        <v>7.1434452850528476E-3</v>
      </c>
    </row>
    <row r="191" spans="1:24">
      <c r="A191" s="1">
        <v>40694</v>
      </c>
      <c r="B191">
        <v>3177.5</v>
      </c>
      <c r="C191" s="10">
        <f t="shared" si="32"/>
        <v>6.2709030100334351E-2</v>
      </c>
      <c r="D191">
        <v>4245</v>
      </c>
      <c r="E191" s="10">
        <f t="shared" si="24"/>
        <v>-2.6376146788990806E-2</v>
      </c>
      <c r="F191">
        <v>330.2</v>
      </c>
      <c r="G191" s="10">
        <f t="shared" si="25"/>
        <v>7.014333638304393E-3</v>
      </c>
      <c r="H191">
        <v>766.5</v>
      </c>
      <c r="I191" s="10">
        <f t="shared" si="26"/>
        <v>3.0241935483870996E-2</v>
      </c>
      <c r="J191">
        <v>290.26</v>
      </c>
      <c r="K191" s="10">
        <f t="shared" si="27"/>
        <v>1.8241773661685112E-2</v>
      </c>
      <c r="T191">
        <f t="shared" si="28"/>
        <v>5.3928284709013778E-2</v>
      </c>
      <c r="U191">
        <f t="shared" si="23"/>
        <v>-2.6891725563495488E-2</v>
      </c>
      <c r="V191">
        <f t="shared" si="29"/>
        <v>-5.6910455666055824E-3</v>
      </c>
      <c r="W191">
        <f t="shared" si="30"/>
        <v>1.2276181102525173E-2</v>
      </c>
      <c r="X191">
        <f t="shared" si="31"/>
        <v>5.7935181990454582E-4</v>
      </c>
    </row>
    <row r="192" spans="1:24">
      <c r="A192" s="1">
        <v>40724</v>
      </c>
      <c r="B192">
        <v>3108</v>
      </c>
      <c r="C192" s="10">
        <f t="shared" si="32"/>
        <v>-2.1872541306058202E-2</v>
      </c>
      <c r="D192">
        <v>4490.5</v>
      </c>
      <c r="E192" s="10">
        <f t="shared" si="24"/>
        <v>5.783274440518249E-2</v>
      </c>
      <c r="F192">
        <v>318.5</v>
      </c>
      <c r="G192" s="10">
        <f t="shared" si="25"/>
        <v>-3.5433070866141669E-2</v>
      </c>
      <c r="H192">
        <v>780</v>
      </c>
      <c r="I192" s="10">
        <f t="shared" si="26"/>
        <v>1.7612524461839474E-2</v>
      </c>
      <c r="J192">
        <v>288.95999999999998</v>
      </c>
      <c r="K192" s="10">
        <f t="shared" si="27"/>
        <v>-4.4787431957555857E-3</v>
      </c>
      <c r="T192">
        <f t="shared" si="28"/>
        <v>-3.0653286697378775E-2</v>
      </c>
      <c r="U192">
        <f t="shared" si="23"/>
        <v>5.7317165630677812E-2</v>
      </c>
      <c r="V192">
        <f t="shared" si="29"/>
        <v>-4.8138450071051643E-2</v>
      </c>
      <c r="W192">
        <f t="shared" si="30"/>
        <v>-3.5322991950634958E-4</v>
      </c>
      <c r="X192">
        <f t="shared" si="31"/>
        <v>-2.2141165037536152E-2</v>
      </c>
    </row>
    <row r="193" spans="1:24">
      <c r="A193" s="1">
        <v>40753</v>
      </c>
      <c r="B193">
        <v>2973</v>
      </c>
      <c r="C193" s="10">
        <f t="shared" si="32"/>
        <v>-4.3436293436293405E-2</v>
      </c>
      <c r="D193">
        <v>4300</v>
      </c>
      <c r="E193" s="10">
        <f t="shared" si="24"/>
        <v>-4.2422892773633203E-2</v>
      </c>
      <c r="F193">
        <v>304</v>
      </c>
      <c r="G193" s="10">
        <f t="shared" si="25"/>
        <v>-4.5525902668759777E-2</v>
      </c>
      <c r="H193">
        <v>771.5</v>
      </c>
      <c r="I193" s="10">
        <f t="shared" si="26"/>
        <v>-1.0897435897435859E-2</v>
      </c>
      <c r="J193">
        <v>274.45999999999998</v>
      </c>
      <c r="K193" s="10">
        <f t="shared" si="27"/>
        <v>-5.0179955703211543E-2</v>
      </c>
      <c r="T193">
        <f t="shared" si="28"/>
        <v>-5.2217038827613978E-2</v>
      </c>
      <c r="U193">
        <f t="shared" si="23"/>
        <v>-4.2938471548137881E-2</v>
      </c>
      <c r="V193">
        <f t="shared" si="29"/>
        <v>-5.823128187366975E-2</v>
      </c>
      <c r="W193">
        <f t="shared" si="30"/>
        <v>-2.8863190278781682E-2</v>
      </c>
      <c r="X193">
        <f t="shared" si="31"/>
        <v>-6.7842377544992116E-2</v>
      </c>
    </row>
    <row r="194" spans="1:24">
      <c r="A194" s="1">
        <v>40786</v>
      </c>
      <c r="B194">
        <v>2920</v>
      </c>
      <c r="C194" s="10">
        <f t="shared" si="32"/>
        <v>-1.7827110662630319E-2</v>
      </c>
      <c r="D194">
        <v>3802</v>
      </c>
      <c r="E194" s="10">
        <f t="shared" si="24"/>
        <v>-0.11581395348837209</v>
      </c>
      <c r="F194">
        <v>275.3</v>
      </c>
      <c r="G194" s="10">
        <f t="shared" si="25"/>
        <v>-9.440789473684208E-2</v>
      </c>
      <c r="H194">
        <v>800</v>
      </c>
      <c r="I194" s="10">
        <f t="shared" si="26"/>
        <v>3.6941023979261134E-2</v>
      </c>
      <c r="J194">
        <v>252.15</v>
      </c>
      <c r="K194" s="10">
        <f t="shared" si="27"/>
        <v>-8.1286890621584118E-2</v>
      </c>
      <c r="T194">
        <f t="shared" si="28"/>
        <v>-2.6607856053950892E-2</v>
      </c>
      <c r="U194">
        <f t="shared" si="23"/>
        <v>-0.11632953226287678</v>
      </c>
      <c r="V194">
        <f t="shared" si="29"/>
        <v>-0.10711327394175206</v>
      </c>
      <c r="W194">
        <f t="shared" si="30"/>
        <v>1.897526959791531E-2</v>
      </c>
      <c r="X194">
        <f t="shared" si="31"/>
        <v>-9.8949312463364691E-2</v>
      </c>
    </row>
    <row r="195" spans="1:24">
      <c r="A195" s="1">
        <v>40816</v>
      </c>
      <c r="B195">
        <v>2868</v>
      </c>
      <c r="C195" s="10">
        <f t="shared" si="32"/>
        <v>-1.7808219178082174E-2</v>
      </c>
      <c r="D195">
        <v>2888.5</v>
      </c>
      <c r="E195" s="10">
        <f t="shared" si="24"/>
        <v>-0.24026827985270915</v>
      </c>
      <c r="F195">
        <v>267.3</v>
      </c>
      <c r="G195" s="10">
        <f t="shared" si="25"/>
        <v>-2.9059208136578252E-2</v>
      </c>
      <c r="H195">
        <v>769</v>
      </c>
      <c r="I195" s="10">
        <f t="shared" si="26"/>
        <v>-3.8749999999999951E-2</v>
      </c>
      <c r="J195">
        <v>256.45</v>
      </c>
      <c r="K195" s="10">
        <f t="shared" si="27"/>
        <v>1.7053341265119926E-2</v>
      </c>
      <c r="T195">
        <f t="shared" si="28"/>
        <v>-2.6588964569402747E-2</v>
      </c>
      <c r="U195">
        <f t="shared" si="23"/>
        <v>-0.24078385862721383</v>
      </c>
      <c r="V195">
        <f t="shared" si="29"/>
        <v>-4.1764587341488225E-2</v>
      </c>
      <c r="W195">
        <f t="shared" si="30"/>
        <v>-5.6715754381345775E-2</v>
      </c>
      <c r="X195">
        <f t="shared" si="31"/>
        <v>-6.090805766606408E-4</v>
      </c>
    </row>
    <row r="196" spans="1:24">
      <c r="A196" s="1">
        <v>40847</v>
      </c>
      <c r="B196">
        <v>2986</v>
      </c>
      <c r="C196" s="10">
        <f t="shared" si="32"/>
        <v>4.1143654114365491E-2</v>
      </c>
      <c r="D196">
        <v>3385</v>
      </c>
      <c r="E196" s="10">
        <f t="shared" si="24"/>
        <v>0.17188852345508043</v>
      </c>
      <c r="F196">
        <v>276.60000000000002</v>
      </c>
      <c r="G196" s="10">
        <f t="shared" si="25"/>
        <v>3.4792368125701412E-2</v>
      </c>
      <c r="H196">
        <v>806</v>
      </c>
      <c r="I196" s="10">
        <f t="shared" si="26"/>
        <v>4.811443433029905E-2</v>
      </c>
      <c r="J196">
        <v>278.16000000000003</v>
      </c>
      <c r="K196" s="10">
        <f t="shared" si="27"/>
        <v>8.4655878338857571E-2</v>
      </c>
      <c r="T196">
        <f t="shared" si="28"/>
        <v>3.2362908723044918E-2</v>
      </c>
      <c r="U196">
        <f t="shared" si="23"/>
        <v>0.17137294468057576</v>
      </c>
      <c r="V196">
        <f t="shared" si="29"/>
        <v>2.2086988920791438E-2</v>
      </c>
      <c r="W196">
        <f t="shared" si="30"/>
        <v>3.0148679948953226E-2</v>
      </c>
      <c r="X196">
        <f t="shared" si="31"/>
        <v>6.6993456497076997E-2</v>
      </c>
    </row>
    <row r="197" spans="1:24" s="19" customFormat="1">
      <c r="A197" s="18">
        <v>40877</v>
      </c>
      <c r="B197" s="19">
        <v>2940</v>
      </c>
      <c r="C197" s="20">
        <f t="shared" si="32"/>
        <v>-1.5405224380442117E-2</v>
      </c>
      <c r="D197" s="19">
        <v>3339</v>
      </c>
      <c r="E197" s="20">
        <f t="shared" si="24"/>
        <v>-1.3589364844904028E-2</v>
      </c>
      <c r="F197" s="19">
        <v>273.7</v>
      </c>
      <c r="G197" s="20">
        <f t="shared" si="25"/>
        <v>-1.0484454085321837E-2</v>
      </c>
      <c r="H197" s="19">
        <v>830</v>
      </c>
      <c r="I197" s="20">
        <f t="shared" si="26"/>
        <v>2.977667493796532E-2</v>
      </c>
      <c r="J197" s="19">
        <v>290.16000000000003</v>
      </c>
      <c r="K197" s="20">
        <f t="shared" si="27"/>
        <v>4.3140638481449445E-2</v>
      </c>
      <c r="T197" s="21">
        <f t="shared" si="28"/>
        <v>-2.418596977176269E-2</v>
      </c>
      <c r="U197" s="21">
        <f t="shared" ref="U197:U260" si="33">IFERROR(E197-$O$3,"N/A")</f>
        <v>-1.4104943619408708E-2</v>
      </c>
      <c r="V197" s="21">
        <f t="shared" si="29"/>
        <v>-2.3189833290231811E-2</v>
      </c>
      <c r="W197" s="21">
        <f t="shared" si="30"/>
        <v>1.1810920556619496E-2</v>
      </c>
      <c r="X197" s="21">
        <f t="shared" si="31"/>
        <v>2.5478216639668878E-2</v>
      </c>
    </row>
    <row r="198" spans="1:24">
      <c r="A198" s="1">
        <v>40907</v>
      </c>
      <c r="B198">
        <v>2975</v>
      </c>
      <c r="C198" s="10">
        <f t="shared" si="32"/>
        <v>1.1904761904761862E-2</v>
      </c>
      <c r="D198">
        <v>3125</v>
      </c>
      <c r="E198" s="10">
        <f t="shared" si="24"/>
        <v>-6.4091045223120702E-2</v>
      </c>
      <c r="F198">
        <v>285.10000000000002</v>
      </c>
      <c r="G198" s="10">
        <f t="shared" si="25"/>
        <v>4.1651443185970249E-2</v>
      </c>
      <c r="H198">
        <v>884</v>
      </c>
      <c r="I198" s="10">
        <f t="shared" si="26"/>
        <v>6.5060240963855431E-2</v>
      </c>
      <c r="J198">
        <v>294.26</v>
      </c>
      <c r="K198" s="10">
        <f t="shared" si="27"/>
        <v>1.4130135097876861E-2</v>
      </c>
      <c r="T198" s="22">
        <f t="shared" si="28"/>
        <v>3.1240165134412915E-3</v>
      </c>
      <c r="U198" s="22">
        <f t="shared" si="33"/>
        <v>-6.4606623997625387E-2</v>
      </c>
      <c r="V198" s="22">
        <f t="shared" si="29"/>
        <v>2.8946063981060276E-2</v>
      </c>
      <c r="W198" s="22">
        <f t="shared" si="30"/>
        <v>4.7094486582509608E-2</v>
      </c>
      <c r="X198" s="22">
        <f t="shared" si="31"/>
        <v>-3.5322867439037051E-3</v>
      </c>
    </row>
    <row r="199" spans="1:24">
      <c r="A199" s="1">
        <v>40939</v>
      </c>
      <c r="B199">
        <v>3054.5</v>
      </c>
      <c r="C199" s="10">
        <f t="shared" si="32"/>
        <v>2.6722689075630246E-2</v>
      </c>
      <c r="D199">
        <v>3805</v>
      </c>
      <c r="E199" s="10">
        <f t="shared" ref="E199:E262" si="34">IFERROR(D199/D198-1,"N/A")</f>
        <v>0.21760000000000002</v>
      </c>
      <c r="F199">
        <v>307.8</v>
      </c>
      <c r="G199" s="10">
        <f t="shared" ref="G199:G262" si="35">IFERROR(F199/F198-1,"N/A")</f>
        <v>7.9621185548930162E-2</v>
      </c>
      <c r="H199">
        <v>861</v>
      </c>
      <c r="I199" s="10">
        <f t="shared" ref="I199:I262" si="36">IFERROR(H199/H198-1,"N/A")</f>
        <v>-2.6018099547511331E-2</v>
      </c>
      <c r="J199">
        <v>293.16000000000003</v>
      </c>
      <c r="K199" s="10">
        <f t="shared" ref="K199:K262" si="37">IFERROR(J199/J198-1,"N/A")</f>
        <v>-3.738190715693479E-3</v>
      </c>
      <c r="T199" s="22">
        <f t="shared" ref="T199:T262" si="38">IFERROR(C199-$N$3,"N/A")</f>
        <v>1.7941943684309673E-2</v>
      </c>
      <c r="U199" s="22">
        <f t="shared" si="33"/>
        <v>0.21708442122549534</v>
      </c>
      <c r="V199" s="22">
        <f t="shared" ref="V199:V262" si="39">IFERROR(G199-$P$3,"N/A")</f>
        <v>6.6915806344020182E-2</v>
      </c>
      <c r="W199" s="22">
        <f t="shared" ref="W199:W262" si="40">IFERROR(I199-$Q$3,"N/A")</f>
        <v>-4.3983853928857154E-2</v>
      </c>
      <c r="X199" s="22">
        <f t="shared" ref="X199:X262" si="41">IFERROR(K199-$R$3,"N/A")</f>
        <v>-2.1400612557474046E-2</v>
      </c>
    </row>
    <row r="200" spans="1:24">
      <c r="A200" s="1">
        <v>40968</v>
      </c>
      <c r="B200">
        <v>2807.5</v>
      </c>
      <c r="C200" s="10">
        <f t="shared" ref="C200:C263" si="42">IFERROR(B200/B199-1,"N/A")</f>
        <v>-8.0864298575871629E-2</v>
      </c>
      <c r="D200">
        <v>3584</v>
      </c>
      <c r="E200" s="10">
        <f t="shared" si="34"/>
        <v>-5.8081471747700397E-2</v>
      </c>
      <c r="F200">
        <v>312.7</v>
      </c>
      <c r="G200" s="10">
        <f t="shared" si="35"/>
        <v>1.5919428200129815E-2</v>
      </c>
      <c r="H200">
        <v>962</v>
      </c>
      <c r="I200" s="10">
        <f t="shared" si="36"/>
        <v>0.11730545876887333</v>
      </c>
      <c r="J200">
        <v>310.67</v>
      </c>
      <c r="K200" s="10">
        <f t="shared" si="37"/>
        <v>5.9728475917587565E-2</v>
      </c>
      <c r="T200" s="22">
        <f t="shared" si="38"/>
        <v>-8.9645043967192195E-2</v>
      </c>
      <c r="U200" s="22">
        <f t="shared" si="33"/>
        <v>-5.8597050522205076E-2</v>
      </c>
      <c r="V200" s="22">
        <f t="shared" si="39"/>
        <v>3.2140489952198394E-3</v>
      </c>
      <c r="W200" s="22">
        <f t="shared" si="40"/>
        <v>9.9339704387527511E-2</v>
      </c>
      <c r="X200" s="22">
        <f t="shared" si="41"/>
        <v>4.2066054075806998E-2</v>
      </c>
    </row>
    <row r="201" spans="1:24">
      <c r="A201" s="1">
        <v>40998</v>
      </c>
      <c r="B201">
        <v>2779</v>
      </c>
      <c r="C201" s="10">
        <f t="shared" si="42"/>
        <v>-1.0151380231522733E-2</v>
      </c>
      <c r="D201">
        <v>3446</v>
      </c>
      <c r="E201" s="10">
        <f t="shared" si="34"/>
        <v>-3.8504464285714302E-2</v>
      </c>
      <c r="F201">
        <v>299.89999999999998</v>
      </c>
      <c r="G201" s="10">
        <f t="shared" si="35"/>
        <v>-4.0933802366485472E-2</v>
      </c>
      <c r="H201">
        <v>1004</v>
      </c>
      <c r="I201" s="10">
        <f t="shared" si="36"/>
        <v>4.3659043659043606E-2</v>
      </c>
      <c r="J201">
        <v>299.26</v>
      </c>
      <c r="K201" s="10">
        <f t="shared" si="37"/>
        <v>-3.6727073743843985E-2</v>
      </c>
      <c r="T201" s="22">
        <f t="shared" si="38"/>
        <v>-1.8932125622843306E-2</v>
      </c>
      <c r="U201" s="22">
        <f t="shared" si="33"/>
        <v>-3.902004306021898E-2</v>
      </c>
      <c r="V201" s="22">
        <f t="shared" si="39"/>
        <v>-5.3639181571395446E-2</v>
      </c>
      <c r="W201" s="22">
        <f t="shared" si="40"/>
        <v>2.5693289277697783E-2</v>
      </c>
      <c r="X201" s="22">
        <f t="shared" si="41"/>
        <v>-5.4389495585624552E-2</v>
      </c>
    </row>
    <row r="202" spans="1:24">
      <c r="A202" s="1">
        <v>41029</v>
      </c>
      <c r="B202">
        <v>2699.5</v>
      </c>
      <c r="C202" s="10">
        <f t="shared" si="42"/>
        <v>-2.8607412738395066E-2</v>
      </c>
      <c r="D202">
        <v>3432.5</v>
      </c>
      <c r="E202" s="10">
        <f t="shared" si="34"/>
        <v>-3.9175856065002401E-3</v>
      </c>
      <c r="F202">
        <v>295.2</v>
      </c>
      <c r="G202" s="10">
        <f t="shared" si="35"/>
        <v>-1.5671890630210017E-2</v>
      </c>
      <c r="H202">
        <v>1023</v>
      </c>
      <c r="I202" s="10">
        <f t="shared" si="36"/>
        <v>1.8924302788844605E-2</v>
      </c>
      <c r="J202">
        <v>286.16000000000003</v>
      </c>
      <c r="K202" s="10">
        <f t="shared" si="37"/>
        <v>-4.3774644122167916E-2</v>
      </c>
      <c r="T202" s="22">
        <f t="shared" si="38"/>
        <v>-3.7388158129715639E-2</v>
      </c>
      <c r="U202" s="22">
        <f t="shared" si="33"/>
        <v>-4.433164381004921E-3</v>
      </c>
      <c r="V202" s="22">
        <f t="shared" si="39"/>
        <v>-2.8377269835119991E-2</v>
      </c>
      <c r="W202" s="22">
        <f t="shared" si="40"/>
        <v>9.5854840749878129E-4</v>
      </c>
      <c r="X202" s="22">
        <f t="shared" si="41"/>
        <v>-6.1437065963948483E-2</v>
      </c>
    </row>
    <row r="203" spans="1:24">
      <c r="A203" s="1">
        <v>41060</v>
      </c>
      <c r="B203">
        <v>2618</v>
      </c>
      <c r="C203" s="10">
        <f t="shared" si="42"/>
        <v>-3.0190776069642489E-2</v>
      </c>
      <c r="D203">
        <v>2780</v>
      </c>
      <c r="E203" s="10">
        <f t="shared" si="34"/>
        <v>-0.19009468317552802</v>
      </c>
      <c r="F203">
        <v>272.8</v>
      </c>
      <c r="G203" s="10">
        <f t="shared" si="35"/>
        <v>-7.5880758807588045E-2</v>
      </c>
      <c r="H203">
        <v>1023</v>
      </c>
      <c r="I203" s="10">
        <f t="shared" si="36"/>
        <v>0</v>
      </c>
      <c r="J203">
        <v>256.55</v>
      </c>
      <c r="K203" s="10">
        <f t="shared" si="37"/>
        <v>-0.1034735812133073</v>
      </c>
      <c r="T203" s="22">
        <f t="shared" si="38"/>
        <v>-3.8971521460963061E-2</v>
      </c>
      <c r="U203" s="22">
        <f t="shared" si="33"/>
        <v>-0.19061026195003269</v>
      </c>
      <c r="V203" s="22">
        <f t="shared" si="39"/>
        <v>-8.8586138012498025E-2</v>
      </c>
      <c r="W203" s="22">
        <f t="shared" si="40"/>
        <v>-1.7965754381345823E-2</v>
      </c>
      <c r="X203" s="22">
        <f t="shared" si="41"/>
        <v>-0.12113600305508787</v>
      </c>
    </row>
    <row r="204" spans="1:24">
      <c r="A204" s="1">
        <v>41089</v>
      </c>
      <c r="B204">
        <v>2853</v>
      </c>
      <c r="C204" s="10">
        <f t="shared" si="42"/>
        <v>8.9763177998472221E-2</v>
      </c>
      <c r="D204">
        <v>3019</v>
      </c>
      <c r="E204" s="10">
        <f t="shared" si="34"/>
        <v>8.5971223021582777E-2</v>
      </c>
      <c r="F204">
        <v>288.60000000000002</v>
      </c>
      <c r="G204" s="10">
        <f t="shared" si="35"/>
        <v>5.7917888563049802E-2</v>
      </c>
      <c r="H204">
        <v>1043</v>
      </c>
      <c r="I204" s="10">
        <f t="shared" si="36"/>
        <v>1.9550342130987275E-2</v>
      </c>
      <c r="J204">
        <v>277.36</v>
      </c>
      <c r="K204" s="10">
        <f t="shared" si="37"/>
        <v>8.1114792438121253E-2</v>
      </c>
      <c r="T204" s="22">
        <f t="shared" si="38"/>
        <v>8.0982432607151655E-2</v>
      </c>
      <c r="U204" s="22">
        <f t="shared" si="33"/>
        <v>8.5455644247078091E-2</v>
      </c>
      <c r="V204" s="22">
        <f t="shared" si="39"/>
        <v>4.5212509358139828E-2</v>
      </c>
      <c r="W204" s="22">
        <f t="shared" si="40"/>
        <v>1.5845877496414515E-3</v>
      </c>
      <c r="X204" s="22">
        <f t="shared" si="41"/>
        <v>6.3452370596340679E-2</v>
      </c>
    </row>
    <row r="205" spans="1:24">
      <c r="A205" s="1">
        <v>41121</v>
      </c>
      <c r="B205">
        <v>2986.5</v>
      </c>
      <c r="C205" s="10">
        <f t="shared" si="42"/>
        <v>4.6792849631966282E-2</v>
      </c>
      <c r="D205">
        <v>2946.5</v>
      </c>
      <c r="E205" s="10">
        <f t="shared" si="34"/>
        <v>-2.4014574362371643E-2</v>
      </c>
      <c r="F205">
        <v>308.89999999999998</v>
      </c>
      <c r="G205" s="10">
        <f t="shared" si="35"/>
        <v>7.0339570339570168E-2</v>
      </c>
      <c r="H205">
        <v>1114</v>
      </c>
      <c r="I205" s="10">
        <f t="shared" si="36"/>
        <v>6.8072866730584769E-2</v>
      </c>
      <c r="J205">
        <v>287.56</v>
      </c>
      <c r="K205" s="10">
        <f t="shared" si="37"/>
        <v>3.6775310066339717E-2</v>
      </c>
      <c r="T205" s="22">
        <f t="shared" si="38"/>
        <v>3.801210424064571E-2</v>
      </c>
      <c r="U205" s="22">
        <f t="shared" si="33"/>
        <v>-2.4530153136876325E-2</v>
      </c>
      <c r="V205" s="22">
        <f t="shared" si="39"/>
        <v>5.7634191134660194E-2</v>
      </c>
      <c r="W205" s="22">
        <f t="shared" si="40"/>
        <v>5.0107112349238946E-2</v>
      </c>
      <c r="X205" s="22">
        <f t="shared" si="41"/>
        <v>1.9112888224559151E-2</v>
      </c>
    </row>
    <row r="206" spans="1:24">
      <c r="A206" s="1">
        <v>41152</v>
      </c>
      <c r="B206">
        <v>2936.5</v>
      </c>
      <c r="C206" s="10">
        <f t="shared" si="42"/>
        <v>-1.6742005692281903E-2</v>
      </c>
      <c r="D206">
        <v>2735.5</v>
      </c>
      <c r="E206" s="10">
        <f t="shared" si="34"/>
        <v>-7.1610385202782956E-2</v>
      </c>
      <c r="F206">
        <v>318.5</v>
      </c>
      <c r="G206" s="10">
        <f t="shared" si="35"/>
        <v>3.1078018776303118E-2</v>
      </c>
      <c r="H206">
        <v>1124</v>
      </c>
      <c r="I206" s="10">
        <f t="shared" si="36"/>
        <v>8.9766606822261341E-3</v>
      </c>
      <c r="J206">
        <v>296.26</v>
      </c>
      <c r="K206" s="10">
        <f t="shared" si="37"/>
        <v>3.0254555571011199E-2</v>
      </c>
      <c r="T206" s="22">
        <f t="shared" si="38"/>
        <v>-2.5522751083602475E-2</v>
      </c>
      <c r="U206" s="22">
        <f t="shared" si="33"/>
        <v>-7.2125963977287641E-2</v>
      </c>
      <c r="V206" s="22">
        <f t="shared" si="39"/>
        <v>1.8372639571393144E-2</v>
      </c>
      <c r="W206" s="22">
        <f t="shared" si="40"/>
        <v>-8.9890936991196893E-3</v>
      </c>
      <c r="X206" s="22">
        <f t="shared" si="41"/>
        <v>1.2592133729230633E-2</v>
      </c>
    </row>
    <row r="207" spans="1:24">
      <c r="A207" s="1">
        <v>41180</v>
      </c>
      <c r="B207">
        <v>2955</v>
      </c>
      <c r="C207" s="10">
        <f t="shared" si="42"/>
        <v>6.3000170270730571E-3</v>
      </c>
      <c r="D207">
        <v>2885</v>
      </c>
      <c r="E207" s="10">
        <f t="shared" si="34"/>
        <v>5.4651800402120365E-2</v>
      </c>
      <c r="F207">
        <v>325.10000000000002</v>
      </c>
      <c r="G207" s="10">
        <f t="shared" si="35"/>
        <v>2.0722135007849474E-2</v>
      </c>
      <c r="H207">
        <v>1109</v>
      </c>
      <c r="I207" s="10">
        <f t="shared" si="36"/>
        <v>-1.3345195729537407E-2</v>
      </c>
      <c r="J207">
        <v>313.47000000000003</v>
      </c>
      <c r="K207" s="10">
        <f t="shared" si="37"/>
        <v>5.809086613110126E-2</v>
      </c>
      <c r="T207" s="22">
        <f t="shared" si="38"/>
        <v>-2.4807283642475138E-3</v>
      </c>
      <c r="U207" s="22">
        <f t="shared" si="33"/>
        <v>5.4136221627615687E-2</v>
      </c>
      <c r="V207" s="22">
        <f t="shared" si="39"/>
        <v>8.0167558029394983E-3</v>
      </c>
      <c r="W207" s="22">
        <f t="shared" si="40"/>
        <v>-3.131095011088323E-2</v>
      </c>
      <c r="X207" s="22">
        <f t="shared" si="41"/>
        <v>4.0428444289320693E-2</v>
      </c>
    </row>
    <row r="208" spans="1:24">
      <c r="A208" s="1">
        <v>41213</v>
      </c>
      <c r="B208">
        <v>2877.5</v>
      </c>
      <c r="C208" s="10">
        <f t="shared" si="42"/>
        <v>-2.6226734348561709E-2</v>
      </c>
      <c r="D208">
        <v>3104.5</v>
      </c>
      <c r="E208" s="10">
        <f t="shared" si="34"/>
        <v>7.6083188908145472E-2</v>
      </c>
      <c r="F208">
        <v>312.2</v>
      </c>
      <c r="G208" s="10">
        <f t="shared" si="35"/>
        <v>-3.9680098431251976E-2</v>
      </c>
      <c r="H208">
        <v>1025</v>
      </c>
      <c r="I208" s="10">
        <f t="shared" si="36"/>
        <v>-7.5743913435527555E-2</v>
      </c>
      <c r="J208">
        <v>310.77</v>
      </c>
      <c r="K208" s="10">
        <f t="shared" si="37"/>
        <v>-8.6132644272181036E-3</v>
      </c>
      <c r="T208" s="22">
        <f t="shared" si="38"/>
        <v>-3.5007479739882282E-2</v>
      </c>
      <c r="U208" s="22">
        <f t="shared" si="33"/>
        <v>7.5567610133640786E-2</v>
      </c>
      <c r="V208" s="22">
        <f t="shared" si="39"/>
        <v>-5.2385477636161949E-2</v>
      </c>
      <c r="W208" s="22">
        <f t="shared" si="40"/>
        <v>-9.3709667816873371E-2</v>
      </c>
      <c r="X208" s="22">
        <f t="shared" si="41"/>
        <v>-2.627568626899867E-2</v>
      </c>
    </row>
    <row r="209" spans="1:24">
      <c r="A209" s="1">
        <v>41243</v>
      </c>
      <c r="B209">
        <v>2966.5</v>
      </c>
      <c r="C209" s="10">
        <f t="shared" si="42"/>
        <v>3.0929626411815736E-2</v>
      </c>
      <c r="D209">
        <v>3093.5</v>
      </c>
      <c r="E209" s="10">
        <f t="shared" si="34"/>
        <v>-3.5432436785312049E-3</v>
      </c>
      <c r="F209">
        <v>327.3</v>
      </c>
      <c r="G209" s="10">
        <f t="shared" si="35"/>
        <v>4.8366431774503615E-2</v>
      </c>
      <c r="H209">
        <v>1029</v>
      </c>
      <c r="I209" s="10">
        <f t="shared" si="36"/>
        <v>3.9024390243902474E-3</v>
      </c>
      <c r="J209">
        <v>311.67</v>
      </c>
      <c r="K209" s="10">
        <f t="shared" si="37"/>
        <v>2.896032435563356E-3</v>
      </c>
      <c r="T209" s="22">
        <f t="shared" si="38"/>
        <v>2.2148881020495163E-2</v>
      </c>
      <c r="U209" s="22">
        <f t="shared" si="33"/>
        <v>-4.0588224530358858E-3</v>
      </c>
      <c r="V209" s="22">
        <f t="shared" si="39"/>
        <v>3.5661052569593642E-2</v>
      </c>
      <c r="W209" s="22">
        <f t="shared" si="40"/>
        <v>-1.4063315356955576E-2</v>
      </c>
      <c r="X209" s="22">
        <f t="shared" si="41"/>
        <v>-1.476638940621721E-2</v>
      </c>
    </row>
    <row r="210" spans="1:24">
      <c r="A210" s="1">
        <v>41274</v>
      </c>
      <c r="B210">
        <v>2909.5</v>
      </c>
      <c r="C210" s="10">
        <f t="shared" si="42"/>
        <v>-1.9214562615877284E-2</v>
      </c>
      <c r="D210">
        <v>3511.5</v>
      </c>
      <c r="E210" s="10">
        <f t="shared" si="34"/>
        <v>0.13512203006303536</v>
      </c>
      <c r="F210">
        <v>336.9</v>
      </c>
      <c r="G210" s="10">
        <f t="shared" si="35"/>
        <v>2.9330889092575418E-2</v>
      </c>
      <c r="H210">
        <v>1009</v>
      </c>
      <c r="I210" s="10">
        <f t="shared" si="36"/>
        <v>-1.9436345966958202E-2</v>
      </c>
      <c r="J210">
        <v>294.36</v>
      </c>
      <c r="K210" s="10">
        <f t="shared" si="37"/>
        <v>-5.5539512946385594E-2</v>
      </c>
      <c r="T210" s="22">
        <f t="shared" si="38"/>
        <v>-2.7995308007197857E-2</v>
      </c>
      <c r="U210" s="22">
        <f t="shared" si="33"/>
        <v>0.13460645128853069</v>
      </c>
      <c r="V210" s="22">
        <f t="shared" si="39"/>
        <v>1.6625509887665445E-2</v>
      </c>
      <c r="W210" s="22">
        <f t="shared" si="40"/>
        <v>-3.7402100348304025E-2</v>
      </c>
      <c r="X210" s="22">
        <f t="shared" si="41"/>
        <v>-7.3201934788166168E-2</v>
      </c>
    </row>
    <row r="211" spans="1:24">
      <c r="A211" s="1">
        <v>41305</v>
      </c>
      <c r="B211">
        <v>3053</v>
      </c>
      <c r="C211" s="10">
        <f t="shared" si="42"/>
        <v>4.9321189207767624E-2</v>
      </c>
      <c r="D211">
        <v>3560</v>
      </c>
      <c r="E211" s="10">
        <f t="shared" si="34"/>
        <v>1.381176135554596E-2</v>
      </c>
      <c r="F211">
        <v>339.6</v>
      </c>
      <c r="G211" s="10">
        <f t="shared" si="35"/>
        <v>8.0142475512021694E-3</v>
      </c>
      <c r="H211">
        <v>1133</v>
      </c>
      <c r="I211" s="10">
        <f t="shared" si="36"/>
        <v>0.12289395441030715</v>
      </c>
      <c r="J211">
        <v>322.77</v>
      </c>
      <c r="K211" s="10">
        <f t="shared" si="37"/>
        <v>9.6514472075010183E-2</v>
      </c>
      <c r="T211" s="22">
        <f t="shared" si="38"/>
        <v>4.0540443816447051E-2</v>
      </c>
      <c r="U211" s="22">
        <f t="shared" si="33"/>
        <v>1.3296182581041279E-2</v>
      </c>
      <c r="V211" s="22">
        <f t="shared" si="39"/>
        <v>-4.6911316537078061E-3</v>
      </c>
      <c r="W211" s="22">
        <f t="shared" si="40"/>
        <v>0.10492820002896133</v>
      </c>
      <c r="X211" s="22">
        <f t="shared" si="41"/>
        <v>7.8852050233229609E-2</v>
      </c>
    </row>
    <row r="212" spans="1:24">
      <c r="A212" s="1">
        <v>41333</v>
      </c>
      <c r="B212">
        <v>2995.5</v>
      </c>
      <c r="C212" s="10">
        <f t="shared" si="42"/>
        <v>-1.8833933835571526E-2</v>
      </c>
      <c r="D212">
        <v>3541</v>
      </c>
      <c r="E212" s="10">
        <f t="shared" si="34"/>
        <v>-5.3370786516854229E-3</v>
      </c>
      <c r="F212">
        <v>355.1</v>
      </c>
      <c r="G212" s="10">
        <f t="shared" si="35"/>
        <v>4.5641931684334613E-2</v>
      </c>
      <c r="H212">
        <v>1261</v>
      </c>
      <c r="I212" s="10">
        <f t="shared" si="36"/>
        <v>0.11297440423654015</v>
      </c>
      <c r="J212">
        <v>340.07</v>
      </c>
      <c r="K212" s="10">
        <f t="shared" si="37"/>
        <v>5.3598537658394507E-2</v>
      </c>
      <c r="T212" s="22">
        <f t="shared" si="38"/>
        <v>-2.7614679226892098E-2</v>
      </c>
      <c r="U212" s="22">
        <f t="shared" si="33"/>
        <v>-5.8526574261901039E-3</v>
      </c>
      <c r="V212" s="22">
        <f t="shared" si="39"/>
        <v>3.293655247942464E-2</v>
      </c>
      <c r="W212" s="22">
        <f t="shared" si="40"/>
        <v>9.5008649855194333E-2</v>
      </c>
      <c r="X212" s="22">
        <f t="shared" si="41"/>
        <v>3.5936115816613941E-2</v>
      </c>
    </row>
    <row r="213" spans="1:24">
      <c r="A213" s="1">
        <v>41362</v>
      </c>
      <c r="B213">
        <v>3299.5</v>
      </c>
      <c r="C213" s="10">
        <f t="shared" si="42"/>
        <v>0.10148556167584721</v>
      </c>
      <c r="D213">
        <v>3085</v>
      </c>
      <c r="E213" s="10">
        <f t="shared" si="34"/>
        <v>-0.12877718158712226</v>
      </c>
      <c r="F213">
        <v>394.3</v>
      </c>
      <c r="G213" s="10">
        <f t="shared" si="35"/>
        <v>0.11039143903125881</v>
      </c>
      <c r="H213">
        <v>1295</v>
      </c>
      <c r="I213" s="10">
        <f t="shared" si="36"/>
        <v>2.6962727993655733E-2</v>
      </c>
      <c r="J213">
        <v>342.77</v>
      </c>
      <c r="K213" s="10">
        <f t="shared" si="37"/>
        <v>7.939541859028898E-3</v>
      </c>
      <c r="T213" s="22">
        <f t="shared" si="38"/>
        <v>9.2704816284526648E-2</v>
      </c>
      <c r="U213" s="22">
        <f t="shared" si="33"/>
        <v>-0.12929276036162693</v>
      </c>
      <c r="V213" s="22">
        <f t="shared" si="39"/>
        <v>9.7686059826348828E-2</v>
      </c>
      <c r="W213" s="22">
        <f t="shared" si="40"/>
        <v>8.9969736123099095E-3</v>
      </c>
      <c r="X213" s="22">
        <f t="shared" si="41"/>
        <v>-9.7228799827516685E-3</v>
      </c>
    </row>
    <row r="214" spans="1:24">
      <c r="A214" s="1">
        <v>41394</v>
      </c>
      <c r="B214">
        <v>3342.5</v>
      </c>
      <c r="C214" s="10">
        <f t="shared" si="42"/>
        <v>1.3032277617820887E-2</v>
      </c>
      <c r="D214">
        <v>2919</v>
      </c>
      <c r="E214" s="10">
        <f t="shared" si="34"/>
        <v>-5.3808752025931939E-2</v>
      </c>
      <c r="F214">
        <v>375.5</v>
      </c>
      <c r="G214" s="10">
        <f t="shared" si="35"/>
        <v>-4.767943190464119E-2</v>
      </c>
      <c r="H214">
        <v>1279</v>
      </c>
      <c r="I214" s="10">
        <f t="shared" si="36"/>
        <v>-1.2355212355212308E-2</v>
      </c>
      <c r="J214">
        <v>337.57</v>
      </c>
      <c r="K214" s="10">
        <f t="shared" si="37"/>
        <v>-1.5170522507804041E-2</v>
      </c>
      <c r="T214" s="22">
        <f t="shared" si="38"/>
        <v>4.2515322265003156E-3</v>
      </c>
      <c r="U214" s="22">
        <f t="shared" si="33"/>
        <v>-5.4324330800436617E-2</v>
      </c>
      <c r="V214" s="22">
        <f t="shared" si="39"/>
        <v>-6.0384811109551163E-2</v>
      </c>
      <c r="W214" s="22">
        <f t="shared" si="40"/>
        <v>-3.0320966736558132E-2</v>
      </c>
      <c r="X214" s="22">
        <f t="shared" si="41"/>
        <v>-3.2832944349584607E-2</v>
      </c>
    </row>
    <row r="215" spans="1:24">
      <c r="A215" s="1">
        <v>41425</v>
      </c>
      <c r="B215">
        <v>3388</v>
      </c>
      <c r="C215" s="10">
        <f t="shared" si="42"/>
        <v>1.3612565445026092E-2</v>
      </c>
      <c r="D215">
        <v>2857</v>
      </c>
      <c r="E215" s="10">
        <f t="shared" si="34"/>
        <v>-2.1240150736553609E-2</v>
      </c>
      <c r="F215">
        <v>405.1</v>
      </c>
      <c r="G215" s="10">
        <f t="shared" si="35"/>
        <v>7.8828229027962715E-2</v>
      </c>
      <c r="H215">
        <v>1284</v>
      </c>
      <c r="I215" s="10">
        <f t="shared" si="36"/>
        <v>3.9093041438624798E-3</v>
      </c>
      <c r="J215">
        <v>365.18</v>
      </c>
      <c r="K215" s="10">
        <f t="shared" si="37"/>
        <v>8.1790443463577889E-2</v>
      </c>
      <c r="T215" s="22">
        <f t="shared" si="38"/>
        <v>4.8318200537055215E-3</v>
      </c>
      <c r="U215" s="22">
        <f t="shared" si="33"/>
        <v>-2.1755729511058291E-2</v>
      </c>
      <c r="V215" s="22">
        <f t="shared" si="39"/>
        <v>6.6122849823052735E-2</v>
      </c>
      <c r="W215" s="22">
        <f t="shared" si="40"/>
        <v>-1.4056450237483344E-2</v>
      </c>
      <c r="X215" s="22">
        <f t="shared" si="41"/>
        <v>6.4128021621797315E-2</v>
      </c>
    </row>
    <row r="216" spans="1:24">
      <c r="A216" s="1">
        <v>41453</v>
      </c>
      <c r="B216">
        <v>3115</v>
      </c>
      <c r="C216" s="10">
        <f t="shared" si="42"/>
        <v>-8.0578512396694224E-2</v>
      </c>
      <c r="D216">
        <v>2683</v>
      </c>
      <c r="E216" s="10">
        <f t="shared" si="34"/>
        <v>-6.090304515225764E-2</v>
      </c>
      <c r="F216">
        <v>383</v>
      </c>
      <c r="G216" s="10">
        <f t="shared" si="35"/>
        <v>-5.4554431004690263E-2</v>
      </c>
      <c r="H216">
        <v>1280</v>
      </c>
      <c r="I216" s="10">
        <f t="shared" si="36"/>
        <v>-3.1152647975077885E-3</v>
      </c>
      <c r="J216">
        <v>340.2</v>
      </c>
      <c r="K216" s="10">
        <f t="shared" si="37"/>
        <v>-6.8404622378005375E-2</v>
      </c>
      <c r="T216" s="22">
        <f t="shared" si="38"/>
        <v>-8.935925778801479E-2</v>
      </c>
      <c r="U216" s="22">
        <f t="shared" si="33"/>
        <v>-6.1418623926762318E-2</v>
      </c>
      <c r="V216" s="22">
        <f t="shared" si="39"/>
        <v>-6.7259810209600243E-2</v>
      </c>
      <c r="W216" s="22">
        <f t="shared" si="40"/>
        <v>-2.1081019178853612E-2</v>
      </c>
      <c r="X216" s="22">
        <f t="shared" si="41"/>
        <v>-8.6067044219785949E-2</v>
      </c>
    </row>
    <row r="217" spans="1:24">
      <c r="A217" s="1">
        <v>41486</v>
      </c>
      <c r="B217">
        <v>3335</v>
      </c>
      <c r="C217" s="10">
        <f t="shared" si="42"/>
        <v>7.0626003210272792E-2</v>
      </c>
      <c r="D217">
        <v>2955</v>
      </c>
      <c r="E217" s="10">
        <f t="shared" si="34"/>
        <v>0.10137905329854635</v>
      </c>
      <c r="F217">
        <v>445.9</v>
      </c>
      <c r="G217" s="10">
        <f t="shared" si="35"/>
        <v>0.16422976501305486</v>
      </c>
      <c r="H217">
        <v>1409</v>
      </c>
      <c r="I217" s="10">
        <f t="shared" si="36"/>
        <v>0.10078125000000004</v>
      </c>
      <c r="J217">
        <v>350.5</v>
      </c>
      <c r="K217" s="10">
        <f t="shared" si="37"/>
        <v>3.0276308054085765E-2</v>
      </c>
      <c r="T217" s="22">
        <f t="shared" si="38"/>
        <v>6.1845257818952219E-2</v>
      </c>
      <c r="U217" s="22">
        <f t="shared" si="33"/>
        <v>0.10086347452404167</v>
      </c>
      <c r="V217" s="22">
        <f t="shared" si="39"/>
        <v>0.1515243858081449</v>
      </c>
      <c r="W217" s="22">
        <f t="shared" si="40"/>
        <v>8.2815495618654228E-2</v>
      </c>
      <c r="X217" s="22">
        <f t="shared" si="41"/>
        <v>1.2613886212305199E-2</v>
      </c>
    </row>
    <row r="218" spans="1:24">
      <c r="A218" s="1">
        <v>41516</v>
      </c>
      <c r="B218">
        <v>3178</v>
      </c>
      <c r="C218" s="10">
        <f t="shared" si="42"/>
        <v>-4.7076461769115396E-2</v>
      </c>
      <c r="D218">
        <v>2913</v>
      </c>
      <c r="E218" s="10">
        <f t="shared" si="34"/>
        <v>-1.4213197969543123E-2</v>
      </c>
      <c r="F218">
        <v>435.1</v>
      </c>
      <c r="G218" s="10">
        <f t="shared" si="35"/>
        <v>-2.4220677281901692E-2</v>
      </c>
      <c r="H218">
        <v>1361</v>
      </c>
      <c r="I218" s="10">
        <f t="shared" si="36"/>
        <v>-3.4066713981547148E-2</v>
      </c>
      <c r="J218">
        <v>344.1</v>
      </c>
      <c r="K218" s="10">
        <f t="shared" si="37"/>
        <v>-1.825962910128387E-2</v>
      </c>
      <c r="T218" s="22">
        <f t="shared" si="38"/>
        <v>-5.5857207160435969E-2</v>
      </c>
      <c r="U218" s="22">
        <f t="shared" si="33"/>
        <v>-1.4728776744047803E-2</v>
      </c>
      <c r="V218" s="22">
        <f t="shared" si="39"/>
        <v>-3.6926056486811666E-2</v>
      </c>
      <c r="W218" s="22">
        <f t="shared" si="40"/>
        <v>-5.2032468362892971E-2</v>
      </c>
      <c r="X218" s="22">
        <f t="shared" si="41"/>
        <v>-3.5922050943064436E-2</v>
      </c>
    </row>
    <row r="219" spans="1:24">
      <c r="A219" s="1">
        <v>41547</v>
      </c>
      <c r="B219">
        <v>3215.5</v>
      </c>
      <c r="C219" s="10">
        <f t="shared" si="42"/>
        <v>1.179987413467587E-2</v>
      </c>
      <c r="D219">
        <v>3023</v>
      </c>
      <c r="E219" s="10">
        <f t="shared" si="34"/>
        <v>3.7761757638173687E-2</v>
      </c>
      <c r="F219">
        <v>454.4</v>
      </c>
      <c r="G219" s="10">
        <f t="shared" si="35"/>
        <v>4.4357618938175136E-2</v>
      </c>
      <c r="H219">
        <v>1338</v>
      </c>
      <c r="I219" s="10">
        <f t="shared" si="36"/>
        <v>-1.6899338721528268E-2</v>
      </c>
      <c r="J219">
        <v>329.8</v>
      </c>
      <c r="K219" s="10">
        <f t="shared" si="37"/>
        <v>-4.1557686718977083E-2</v>
      </c>
      <c r="T219" s="22">
        <f t="shared" si="38"/>
        <v>3.0191287433552986E-3</v>
      </c>
      <c r="U219" s="22">
        <f t="shared" si="33"/>
        <v>3.7246178863669009E-2</v>
      </c>
      <c r="V219" s="22">
        <f t="shared" si="39"/>
        <v>3.1652239733265163E-2</v>
      </c>
      <c r="W219" s="22">
        <f t="shared" si="40"/>
        <v>-3.4865093102874091E-2</v>
      </c>
      <c r="X219" s="22">
        <f t="shared" si="41"/>
        <v>-5.9220108560757649E-2</v>
      </c>
    </row>
    <row r="220" spans="1:24">
      <c r="A220" s="1">
        <v>41578</v>
      </c>
      <c r="B220">
        <v>3309</v>
      </c>
      <c r="C220" s="10">
        <f t="shared" si="42"/>
        <v>2.9077903902970048E-2</v>
      </c>
      <c r="D220">
        <v>3158</v>
      </c>
      <c r="E220" s="10">
        <f t="shared" si="34"/>
        <v>4.4657624875951152E-2</v>
      </c>
      <c r="F220">
        <v>454.7</v>
      </c>
      <c r="G220" s="10">
        <f t="shared" si="35"/>
        <v>6.6021126760573701E-4</v>
      </c>
      <c r="H220">
        <v>1377</v>
      </c>
      <c r="I220" s="10">
        <f t="shared" si="36"/>
        <v>2.9147982062780242E-2</v>
      </c>
      <c r="J220">
        <v>337.1</v>
      </c>
      <c r="K220" s="10">
        <f t="shared" si="37"/>
        <v>2.213462704669511E-2</v>
      </c>
      <c r="T220" s="22">
        <f t="shared" si="38"/>
        <v>2.0297158511649475E-2</v>
      </c>
      <c r="U220" s="22">
        <f t="shared" si="33"/>
        <v>4.4142046101446474E-2</v>
      </c>
      <c r="V220" s="22">
        <f t="shared" si="39"/>
        <v>-1.2045167937304238E-2</v>
      </c>
      <c r="W220" s="22">
        <f t="shared" si="40"/>
        <v>1.1182227681434419E-2</v>
      </c>
      <c r="X220" s="22">
        <f t="shared" si="41"/>
        <v>4.4722052049145436E-3</v>
      </c>
    </row>
    <row r="221" spans="1:24">
      <c r="A221" s="1">
        <v>41607</v>
      </c>
      <c r="B221">
        <v>3513.5</v>
      </c>
      <c r="C221" s="10">
        <f t="shared" si="42"/>
        <v>6.180114838319728E-2</v>
      </c>
      <c r="D221">
        <v>3261.5</v>
      </c>
      <c r="E221" s="10">
        <f t="shared" si="34"/>
        <v>3.2773907536415514E-2</v>
      </c>
      <c r="F221">
        <v>427.4</v>
      </c>
      <c r="G221" s="10">
        <f t="shared" si="35"/>
        <v>-6.0039586540576284E-2</v>
      </c>
      <c r="H221">
        <v>1388</v>
      </c>
      <c r="I221" s="10">
        <f t="shared" si="36"/>
        <v>7.9883805374001415E-3</v>
      </c>
      <c r="J221">
        <v>348.4</v>
      </c>
      <c r="K221" s="10">
        <f t="shared" si="37"/>
        <v>3.3521210323345985E-2</v>
      </c>
      <c r="T221" s="22">
        <f t="shared" si="38"/>
        <v>5.3020402991876707E-2</v>
      </c>
      <c r="U221" s="22">
        <f t="shared" si="33"/>
        <v>3.2258328761910836E-2</v>
      </c>
      <c r="V221" s="22">
        <f t="shared" si="39"/>
        <v>-7.2744965745486265E-2</v>
      </c>
      <c r="W221" s="22">
        <f t="shared" si="40"/>
        <v>-9.9773738439456819E-3</v>
      </c>
      <c r="X221" s="22">
        <f t="shared" si="41"/>
        <v>1.5858788481565418E-2</v>
      </c>
    </row>
    <row r="222" spans="1:24">
      <c r="A222" s="1">
        <v>41639</v>
      </c>
      <c r="B222">
        <v>3574.5</v>
      </c>
      <c r="C222" s="10">
        <f t="shared" si="42"/>
        <v>1.7361605236943189E-2</v>
      </c>
      <c r="D222">
        <v>3409.5</v>
      </c>
      <c r="E222" s="10">
        <f t="shared" si="34"/>
        <v>4.5377893607235986E-2</v>
      </c>
      <c r="F222">
        <v>435</v>
      </c>
      <c r="G222" s="10">
        <f t="shared" si="35"/>
        <v>1.7781937295273886E-2</v>
      </c>
      <c r="H222">
        <v>1450</v>
      </c>
      <c r="I222" s="10">
        <f t="shared" si="36"/>
        <v>4.4668587896253609E-2</v>
      </c>
      <c r="J222">
        <v>403.7</v>
      </c>
      <c r="K222" s="10">
        <f t="shared" si="37"/>
        <v>0.15872560275545355</v>
      </c>
      <c r="T222" s="22">
        <f t="shared" si="38"/>
        <v>8.5808598456226185E-3</v>
      </c>
      <c r="U222" s="22">
        <f t="shared" si="33"/>
        <v>4.4862314832731308E-2</v>
      </c>
      <c r="V222" s="22">
        <f t="shared" si="39"/>
        <v>5.0765580903639109E-3</v>
      </c>
      <c r="W222" s="22">
        <f t="shared" si="40"/>
        <v>2.6702833514907785E-2</v>
      </c>
      <c r="X222" s="22">
        <f t="shared" si="41"/>
        <v>0.14106318091367298</v>
      </c>
    </row>
    <row r="223" spans="1:24">
      <c r="A223" s="1">
        <v>41670</v>
      </c>
      <c r="B223">
        <v>3858.5</v>
      </c>
      <c r="C223" s="10">
        <f t="shared" si="42"/>
        <v>7.945167156245625E-2</v>
      </c>
      <c r="D223">
        <v>3243.5</v>
      </c>
      <c r="E223" s="10">
        <f t="shared" si="34"/>
        <v>-4.8687490834433245E-2</v>
      </c>
      <c r="F223">
        <v>429.1</v>
      </c>
      <c r="G223" s="10">
        <f t="shared" si="35"/>
        <v>-1.3563218390804543E-2</v>
      </c>
      <c r="H223">
        <v>1388</v>
      </c>
      <c r="I223" s="10">
        <f t="shared" si="36"/>
        <v>-4.2758620689655191E-2</v>
      </c>
      <c r="J223">
        <v>408.3</v>
      </c>
      <c r="K223" s="10">
        <f t="shared" si="37"/>
        <v>1.1394599950458328E-2</v>
      </c>
      <c r="T223" s="22">
        <f t="shared" si="38"/>
        <v>7.0670926171135684E-2</v>
      </c>
      <c r="U223" s="22">
        <f t="shared" si="33"/>
        <v>-4.9203069608937923E-2</v>
      </c>
      <c r="V223" s="22">
        <f t="shared" si="39"/>
        <v>-2.6268597595714517E-2</v>
      </c>
      <c r="W223" s="22">
        <f t="shared" si="40"/>
        <v>-6.0724375071001015E-2</v>
      </c>
      <c r="X223" s="22">
        <f t="shared" si="41"/>
        <v>-6.267821891322238E-3</v>
      </c>
    </row>
    <row r="224" spans="1:24">
      <c r="A224" s="1">
        <v>41698</v>
      </c>
      <c r="B224">
        <v>4084</v>
      </c>
      <c r="C224" s="10">
        <f t="shared" si="42"/>
        <v>5.844239989633282E-2</v>
      </c>
      <c r="D224">
        <v>3432.5</v>
      </c>
      <c r="E224" s="10">
        <f t="shared" si="34"/>
        <v>5.8270386927701479E-2</v>
      </c>
      <c r="F224">
        <v>410.9</v>
      </c>
      <c r="G224" s="10">
        <f t="shared" si="35"/>
        <v>-4.2414355628058842E-2</v>
      </c>
      <c r="H224">
        <v>1573</v>
      </c>
      <c r="I224" s="10">
        <f t="shared" si="36"/>
        <v>0.13328530259366</v>
      </c>
      <c r="J224">
        <v>431.7</v>
      </c>
      <c r="K224" s="10">
        <f t="shared" si="37"/>
        <v>5.7310800881704482E-2</v>
      </c>
      <c r="T224" s="22">
        <f t="shared" si="38"/>
        <v>4.9661654505012247E-2</v>
      </c>
      <c r="U224" s="22">
        <f t="shared" si="33"/>
        <v>5.77548081531968E-2</v>
      </c>
      <c r="V224" s="22">
        <f t="shared" si="39"/>
        <v>-5.5119734832968816E-2</v>
      </c>
      <c r="W224" s="22">
        <f t="shared" si="40"/>
        <v>0.11531954821231419</v>
      </c>
      <c r="X224" s="22">
        <f t="shared" si="41"/>
        <v>3.9648379039923916E-2</v>
      </c>
    </row>
    <row r="225" spans="1:24">
      <c r="A225" s="1">
        <v>41729</v>
      </c>
      <c r="B225">
        <v>3876.5</v>
      </c>
      <c r="C225" s="10">
        <f t="shared" si="42"/>
        <v>-5.0808031341821769E-2</v>
      </c>
      <c r="D225">
        <v>3337.5</v>
      </c>
      <c r="E225" s="10">
        <f t="shared" si="34"/>
        <v>-2.7676620538965802E-2</v>
      </c>
      <c r="F225">
        <v>414.2</v>
      </c>
      <c r="G225" s="10">
        <f t="shared" si="35"/>
        <v>8.0311511316621953E-3</v>
      </c>
      <c r="H225">
        <v>1596</v>
      </c>
      <c r="I225" s="10">
        <f t="shared" si="36"/>
        <v>1.4621741894469187E-2</v>
      </c>
      <c r="J225">
        <v>418.1</v>
      </c>
      <c r="K225" s="10">
        <f t="shared" si="37"/>
        <v>-3.1503358813991134E-2</v>
      </c>
      <c r="T225" s="22">
        <f t="shared" si="38"/>
        <v>-5.9588776733142342E-2</v>
      </c>
      <c r="U225" s="22">
        <f t="shared" si="33"/>
        <v>-2.8192199313470483E-2</v>
      </c>
      <c r="V225" s="22">
        <f t="shared" si="39"/>
        <v>-4.6742280732477801E-3</v>
      </c>
      <c r="W225" s="22">
        <f t="shared" si="40"/>
        <v>-3.3440124868766366E-3</v>
      </c>
      <c r="X225" s="22">
        <f t="shared" si="41"/>
        <v>-4.91657806557717E-2</v>
      </c>
    </row>
    <row r="226" spans="1:24">
      <c r="A226" s="1">
        <v>41759</v>
      </c>
      <c r="B226">
        <v>4664</v>
      </c>
      <c r="C226" s="10">
        <f t="shared" si="42"/>
        <v>0.20314716883786921</v>
      </c>
      <c r="D226">
        <v>3224.5</v>
      </c>
      <c r="E226" s="10">
        <f t="shared" si="34"/>
        <v>-3.385767790262173E-2</v>
      </c>
      <c r="F226">
        <v>400</v>
      </c>
      <c r="G226" s="10">
        <f t="shared" si="35"/>
        <v>-3.4282955094157352E-2</v>
      </c>
      <c r="H226">
        <v>1681</v>
      </c>
      <c r="I226" s="10">
        <f t="shared" si="36"/>
        <v>5.3258145363408449E-2</v>
      </c>
      <c r="J226">
        <v>426.4</v>
      </c>
      <c r="K226" s="10">
        <f t="shared" si="37"/>
        <v>1.9851710117196664E-2</v>
      </c>
      <c r="T226" s="22">
        <f t="shared" si="38"/>
        <v>0.19436642344654864</v>
      </c>
      <c r="U226" s="22">
        <f t="shared" si="33"/>
        <v>-3.4373256677126408E-2</v>
      </c>
      <c r="V226" s="22">
        <f t="shared" si="39"/>
        <v>-4.6988334299067326E-2</v>
      </c>
      <c r="W226" s="22">
        <f t="shared" si="40"/>
        <v>3.5292390982062626E-2</v>
      </c>
      <c r="X226" s="22">
        <f t="shared" si="41"/>
        <v>2.1892882754160972E-3</v>
      </c>
    </row>
    <row r="227" spans="1:24">
      <c r="A227" s="1">
        <v>41789</v>
      </c>
      <c r="B227">
        <v>4283.5</v>
      </c>
      <c r="C227" s="10">
        <f t="shared" si="42"/>
        <v>-8.1582332761578003E-2</v>
      </c>
      <c r="D227">
        <v>3057</v>
      </c>
      <c r="E227" s="10">
        <f t="shared" si="34"/>
        <v>-5.1946038145448958E-2</v>
      </c>
      <c r="F227">
        <v>423.1</v>
      </c>
      <c r="G227" s="10">
        <f t="shared" si="35"/>
        <v>5.7749999999999968E-2</v>
      </c>
      <c r="H227">
        <v>1672</v>
      </c>
      <c r="I227" s="10">
        <f t="shared" si="36"/>
        <v>-5.353955978584124E-3</v>
      </c>
      <c r="J227">
        <v>409.8</v>
      </c>
      <c r="K227" s="10">
        <f t="shared" si="37"/>
        <v>-3.8930581613508375E-2</v>
      </c>
      <c r="T227" s="22">
        <f t="shared" si="38"/>
        <v>-9.0363078152898568E-2</v>
      </c>
      <c r="U227" s="22">
        <f t="shared" si="33"/>
        <v>-5.2461616919953637E-2</v>
      </c>
      <c r="V227" s="22">
        <f t="shared" si="39"/>
        <v>4.5044620795089994E-2</v>
      </c>
      <c r="W227" s="22">
        <f t="shared" si="40"/>
        <v>-2.3319710359929947E-2</v>
      </c>
      <c r="X227" s="22">
        <f t="shared" si="41"/>
        <v>-5.6593003455288941E-2</v>
      </c>
    </row>
    <row r="228" spans="1:24">
      <c r="A228" s="1">
        <v>41820</v>
      </c>
      <c r="B228">
        <v>4340.5</v>
      </c>
      <c r="C228" s="10">
        <f t="shared" si="42"/>
        <v>1.3306875218862979E-2</v>
      </c>
      <c r="D228">
        <v>3108.5</v>
      </c>
      <c r="E228" s="10">
        <f t="shared" si="34"/>
        <v>1.6846581615963307E-2</v>
      </c>
      <c r="F228">
        <v>432.9</v>
      </c>
      <c r="G228" s="10">
        <f t="shared" si="35"/>
        <v>2.316237296147472E-2</v>
      </c>
      <c r="H228">
        <v>1622</v>
      </c>
      <c r="I228" s="10">
        <f t="shared" si="36"/>
        <v>-2.9904306220095656E-2</v>
      </c>
      <c r="J228">
        <v>384.1</v>
      </c>
      <c r="K228" s="10">
        <f t="shared" si="37"/>
        <v>-6.2713518789653477E-2</v>
      </c>
      <c r="T228" s="22">
        <f t="shared" si="38"/>
        <v>4.5261298275424081E-3</v>
      </c>
      <c r="U228" s="22">
        <f t="shared" si="33"/>
        <v>1.6331002841458626E-2</v>
      </c>
      <c r="V228" s="22">
        <f t="shared" si="39"/>
        <v>1.0456993756564744E-2</v>
      </c>
      <c r="W228" s="22">
        <f t="shared" si="40"/>
        <v>-4.7870060601441479E-2</v>
      </c>
      <c r="X228" s="22">
        <f t="shared" si="41"/>
        <v>-8.0375940631434051E-2</v>
      </c>
    </row>
    <row r="229" spans="1:24">
      <c r="A229" s="1">
        <v>41851</v>
      </c>
      <c r="B229">
        <v>4344.5</v>
      </c>
      <c r="C229" s="10">
        <f t="shared" si="42"/>
        <v>9.2155281649586307E-4</v>
      </c>
      <c r="D229">
        <v>3392</v>
      </c>
      <c r="E229" s="10">
        <f t="shared" si="34"/>
        <v>9.1201544153128422E-2</v>
      </c>
      <c r="F229">
        <v>427.8</v>
      </c>
      <c r="G229" s="10">
        <f t="shared" si="35"/>
        <v>-1.1781011781011652E-2</v>
      </c>
      <c r="H229">
        <v>1591</v>
      </c>
      <c r="I229" s="10">
        <f t="shared" si="36"/>
        <v>-1.9112207151664617E-2</v>
      </c>
      <c r="J229">
        <v>369.1</v>
      </c>
      <c r="K229" s="10">
        <f t="shared" si="37"/>
        <v>-3.9052330122363976E-2</v>
      </c>
      <c r="T229" s="22">
        <f t="shared" si="38"/>
        <v>-7.8591925748247079E-3</v>
      </c>
      <c r="U229" s="22">
        <f t="shared" si="33"/>
        <v>9.0685965378623737E-2</v>
      </c>
      <c r="V229" s="22">
        <f t="shared" si="39"/>
        <v>-2.4486390985921626E-2</v>
      </c>
      <c r="W229" s="22">
        <f t="shared" si="40"/>
        <v>-3.7077961533010441E-2</v>
      </c>
      <c r="X229" s="22">
        <f t="shared" si="41"/>
        <v>-5.6714751964144543E-2</v>
      </c>
    </row>
    <row r="230" spans="1:24">
      <c r="A230" s="1">
        <v>41880</v>
      </c>
      <c r="B230">
        <v>4567</v>
      </c>
      <c r="C230" s="10">
        <f t="shared" si="42"/>
        <v>5.1214178846817893E-2</v>
      </c>
      <c r="D230">
        <v>3213.5</v>
      </c>
      <c r="E230" s="10">
        <f t="shared" si="34"/>
        <v>-5.2623820754716943E-2</v>
      </c>
      <c r="F230">
        <v>445.1</v>
      </c>
      <c r="G230" s="10">
        <f t="shared" si="35"/>
        <v>4.0439457690509606E-2</v>
      </c>
      <c r="H230">
        <v>1646</v>
      </c>
      <c r="I230" s="10">
        <f t="shared" si="36"/>
        <v>3.4569453174104314E-2</v>
      </c>
      <c r="J230">
        <v>393.7</v>
      </c>
      <c r="K230" s="10">
        <f t="shared" si="37"/>
        <v>6.6648604714169446E-2</v>
      </c>
      <c r="T230" s="22">
        <f t="shared" si="38"/>
        <v>4.243343345549732E-2</v>
      </c>
      <c r="U230" s="22">
        <f t="shared" si="33"/>
        <v>-5.3139399529221622E-2</v>
      </c>
      <c r="V230" s="22">
        <f t="shared" si="39"/>
        <v>2.7734078485599632E-2</v>
      </c>
      <c r="W230" s="22">
        <f t="shared" si="40"/>
        <v>1.6603698792758491E-2</v>
      </c>
      <c r="X230" s="22">
        <f t="shared" si="41"/>
        <v>4.898618287238888E-2</v>
      </c>
    </row>
    <row r="231" spans="1:24">
      <c r="A231" s="1">
        <v>41912</v>
      </c>
      <c r="B231">
        <v>4441.5</v>
      </c>
      <c r="C231" s="10">
        <f t="shared" si="42"/>
        <v>-2.7479746003941319E-2</v>
      </c>
      <c r="D231">
        <v>3031.5</v>
      </c>
      <c r="E231" s="10">
        <f t="shared" si="34"/>
        <v>-5.6636066594056289E-2</v>
      </c>
      <c r="F231">
        <v>471.5</v>
      </c>
      <c r="G231" s="10">
        <f t="shared" si="35"/>
        <v>5.9312514041788278E-2</v>
      </c>
      <c r="H231">
        <v>1610</v>
      </c>
      <c r="I231" s="10">
        <f t="shared" si="36"/>
        <v>-2.1871202916160404E-2</v>
      </c>
      <c r="J231">
        <v>365.4</v>
      </c>
      <c r="K231" s="10">
        <f t="shared" si="37"/>
        <v>-7.1882143764287587E-2</v>
      </c>
      <c r="T231" s="22">
        <f t="shared" si="38"/>
        <v>-3.6260491395261892E-2</v>
      </c>
      <c r="U231" s="22">
        <f t="shared" si="33"/>
        <v>-5.7151645368560967E-2</v>
      </c>
      <c r="V231" s="22">
        <f t="shared" si="39"/>
        <v>4.6607134836878304E-2</v>
      </c>
      <c r="W231" s="22">
        <f t="shared" si="40"/>
        <v>-3.9836957297506227E-2</v>
      </c>
      <c r="X231" s="22">
        <f t="shared" si="41"/>
        <v>-8.9544565606068161E-2</v>
      </c>
    </row>
    <row r="232" spans="1:24">
      <c r="A232" s="12">
        <v>41943</v>
      </c>
      <c r="B232">
        <v>4543.5</v>
      </c>
      <c r="C232" s="10">
        <f t="shared" si="42"/>
        <v>2.2965214454576222E-2</v>
      </c>
      <c r="D232">
        <v>2971.5</v>
      </c>
      <c r="E232" s="10">
        <f t="shared" si="34"/>
        <v>-1.9792182088075205E-2</v>
      </c>
      <c r="F232">
        <v>458.7</v>
      </c>
      <c r="G232" s="10">
        <f t="shared" si="35"/>
        <v>-2.7147401908801716E-2</v>
      </c>
      <c r="H232">
        <v>1695</v>
      </c>
      <c r="I232" s="10">
        <f t="shared" si="36"/>
        <v>5.2795031055900665E-2</v>
      </c>
      <c r="J232">
        <v>377.7</v>
      </c>
      <c r="K232" s="10">
        <f t="shared" si="37"/>
        <v>3.3661740558292408E-2</v>
      </c>
      <c r="T232" s="22">
        <f t="shared" si="38"/>
        <v>1.4184469063255651E-2</v>
      </c>
      <c r="U232" s="22">
        <f t="shared" si="33"/>
        <v>-2.0307760862579887E-2</v>
      </c>
      <c r="V232" s="22">
        <f t="shared" si="39"/>
        <v>-3.985278111371169E-2</v>
      </c>
      <c r="W232" s="22">
        <f t="shared" si="40"/>
        <v>3.4829276674554842E-2</v>
      </c>
      <c r="X232" s="22">
        <f t="shared" si="41"/>
        <v>1.5999318716511841E-2</v>
      </c>
    </row>
    <row r="233" spans="1:24">
      <c r="A233" s="1">
        <v>41971</v>
      </c>
      <c r="B233">
        <v>4780</v>
      </c>
      <c r="C233" s="10">
        <f t="shared" si="42"/>
        <v>5.205238252448563E-2</v>
      </c>
      <c r="D233">
        <v>2992.5</v>
      </c>
      <c r="E233" s="10">
        <f t="shared" si="34"/>
        <v>7.0671378091873294E-3</v>
      </c>
      <c r="F233">
        <v>481.1</v>
      </c>
      <c r="G233" s="10">
        <f t="shared" si="35"/>
        <v>4.883366034445169E-2</v>
      </c>
      <c r="H233">
        <v>1786</v>
      </c>
      <c r="I233" s="10">
        <f t="shared" si="36"/>
        <v>5.3687315634218358E-2</v>
      </c>
      <c r="J233">
        <v>407.1</v>
      </c>
      <c r="K233" s="10">
        <f t="shared" si="37"/>
        <v>7.783955520254171E-2</v>
      </c>
      <c r="T233" s="22">
        <f t="shared" si="38"/>
        <v>4.3271637133165057E-2</v>
      </c>
      <c r="U233" s="22">
        <f t="shared" si="33"/>
        <v>6.5515590346826484E-3</v>
      </c>
      <c r="V233" s="22">
        <f t="shared" si="39"/>
        <v>3.6128281139541717E-2</v>
      </c>
      <c r="W233" s="22">
        <f t="shared" si="40"/>
        <v>3.5721561252872534E-2</v>
      </c>
      <c r="X233" s="22">
        <f t="shared" si="41"/>
        <v>6.0177133360761144E-2</v>
      </c>
    </row>
    <row r="234" spans="1:24">
      <c r="A234" s="1">
        <v>42004</v>
      </c>
      <c r="B234">
        <v>4555.5</v>
      </c>
      <c r="C234" s="10">
        <f t="shared" si="42"/>
        <v>-4.696652719665273E-2</v>
      </c>
      <c r="D234">
        <v>3000</v>
      </c>
      <c r="E234" s="10">
        <f t="shared" si="34"/>
        <v>2.5062656641603454E-3</v>
      </c>
      <c r="F234">
        <v>472</v>
      </c>
      <c r="G234" s="10">
        <f t="shared" si="35"/>
        <v>-1.891498648929546E-2</v>
      </c>
      <c r="H234">
        <v>1764</v>
      </c>
      <c r="I234" s="10">
        <f t="shared" si="36"/>
        <v>-1.2318029115341522E-2</v>
      </c>
      <c r="J234">
        <v>465.7</v>
      </c>
      <c r="K234" s="10">
        <f t="shared" si="37"/>
        <v>0.14394497666421024</v>
      </c>
      <c r="T234" s="22">
        <f t="shared" si="38"/>
        <v>-5.5747272587973302E-2</v>
      </c>
      <c r="U234" s="22">
        <f t="shared" si="33"/>
        <v>1.9906868896556649E-3</v>
      </c>
      <c r="V234" s="22">
        <f t="shared" si="39"/>
        <v>-3.1620365694205434E-2</v>
      </c>
      <c r="W234" s="22">
        <f t="shared" si="40"/>
        <v>-3.0283783496687346E-2</v>
      </c>
      <c r="X234" s="22">
        <f t="shared" si="41"/>
        <v>0.12628255482242967</v>
      </c>
    </row>
    <row r="235" spans="1:24">
      <c r="A235" s="1">
        <v>42034</v>
      </c>
      <c r="B235">
        <v>4743</v>
      </c>
      <c r="C235" s="10">
        <f t="shared" si="42"/>
        <v>4.1159038524860136E-2</v>
      </c>
      <c r="D235">
        <v>2925</v>
      </c>
      <c r="E235" s="10">
        <f t="shared" si="34"/>
        <v>-2.5000000000000022E-2</v>
      </c>
      <c r="F235">
        <v>507.5</v>
      </c>
      <c r="G235" s="10">
        <f t="shared" si="35"/>
        <v>7.5211864406779627E-2</v>
      </c>
      <c r="H235">
        <v>1897</v>
      </c>
      <c r="I235" s="10">
        <f t="shared" si="36"/>
        <v>7.5396825396825351E-2</v>
      </c>
      <c r="J235">
        <v>480.2</v>
      </c>
      <c r="K235" s="10">
        <f t="shared" si="37"/>
        <v>3.1135924414859462E-2</v>
      </c>
      <c r="T235" s="22">
        <f t="shared" si="38"/>
        <v>3.2378293133539564E-2</v>
      </c>
      <c r="U235" s="22">
        <f t="shared" si="33"/>
        <v>-2.5515578774504704E-2</v>
      </c>
      <c r="V235" s="22">
        <f t="shared" si="39"/>
        <v>6.2506485201869647E-2</v>
      </c>
      <c r="W235" s="22">
        <f t="shared" si="40"/>
        <v>5.7431071015479528E-2</v>
      </c>
      <c r="X235" s="22">
        <f t="shared" si="41"/>
        <v>1.3473502573078895E-2</v>
      </c>
    </row>
    <row r="236" spans="1:24">
      <c r="A236" s="1">
        <v>42062</v>
      </c>
      <c r="B236">
        <v>4469.5</v>
      </c>
      <c r="C236" s="10">
        <f t="shared" si="42"/>
        <v>-5.7663925785367942E-2</v>
      </c>
      <c r="D236">
        <v>3192</v>
      </c>
      <c r="E236" s="10">
        <f t="shared" si="34"/>
        <v>9.1282051282051357E-2</v>
      </c>
      <c r="F236">
        <v>532</v>
      </c>
      <c r="G236" s="10">
        <f t="shared" si="35"/>
        <v>4.8275862068965614E-2</v>
      </c>
      <c r="H236">
        <v>1896</v>
      </c>
      <c r="I236" s="10">
        <f t="shared" si="36"/>
        <v>-5.2714812862408866E-4</v>
      </c>
      <c r="J236">
        <v>484.5</v>
      </c>
      <c r="K236" s="10">
        <f t="shared" si="37"/>
        <v>8.9546022490629706E-3</v>
      </c>
      <c r="T236" s="22">
        <f t="shared" si="38"/>
        <v>-6.6444671176688508E-2</v>
      </c>
      <c r="U236" s="22">
        <f t="shared" si="33"/>
        <v>9.0766472507546672E-2</v>
      </c>
      <c r="V236" s="22">
        <f t="shared" si="39"/>
        <v>3.557048286405564E-2</v>
      </c>
      <c r="W236" s="22">
        <f t="shared" si="40"/>
        <v>-1.8492902509969912E-2</v>
      </c>
      <c r="X236" s="22">
        <f t="shared" si="41"/>
        <v>-8.7078195927175958E-3</v>
      </c>
    </row>
    <row r="237" spans="1:24">
      <c r="A237" s="1">
        <v>42094</v>
      </c>
      <c r="B237">
        <v>4626.5</v>
      </c>
      <c r="C237" s="10">
        <f t="shared" si="42"/>
        <v>3.5126971697057918E-2</v>
      </c>
      <c r="D237">
        <v>2772</v>
      </c>
      <c r="E237" s="10">
        <f t="shared" si="34"/>
        <v>-0.13157894736842102</v>
      </c>
      <c r="F237">
        <v>523.5</v>
      </c>
      <c r="G237" s="10">
        <f t="shared" si="35"/>
        <v>-1.5977443609022535E-2</v>
      </c>
      <c r="H237">
        <v>1831</v>
      </c>
      <c r="I237" s="10">
        <f t="shared" si="36"/>
        <v>-3.4282700421940926E-2</v>
      </c>
      <c r="J237">
        <v>466.7</v>
      </c>
      <c r="K237" s="10">
        <f t="shared" si="37"/>
        <v>-3.67389060887513E-2</v>
      </c>
      <c r="T237" s="22">
        <f t="shared" si="38"/>
        <v>2.6346226305737346E-2</v>
      </c>
      <c r="U237" s="22">
        <f t="shared" si="33"/>
        <v>-0.13209452614292569</v>
      </c>
      <c r="V237" s="22">
        <f t="shared" si="39"/>
        <v>-2.8682822813932508E-2</v>
      </c>
      <c r="W237" s="22">
        <f t="shared" si="40"/>
        <v>-5.2248454803286749E-2</v>
      </c>
      <c r="X237" s="22">
        <f t="shared" si="41"/>
        <v>-5.4401327930531866E-2</v>
      </c>
    </row>
    <row r="238" spans="1:24">
      <c r="A238" s="12">
        <v>42124</v>
      </c>
      <c r="B238">
        <v>4496.5</v>
      </c>
      <c r="C238" s="10">
        <f t="shared" si="42"/>
        <v>-2.8098994920566334E-2</v>
      </c>
      <c r="D238">
        <v>2885</v>
      </c>
      <c r="E238" s="10">
        <f t="shared" si="34"/>
        <v>4.0764790764790781E-2</v>
      </c>
      <c r="F238">
        <v>508</v>
      </c>
      <c r="G238" s="10">
        <f t="shared" si="35"/>
        <v>-2.9608404966571134E-2</v>
      </c>
      <c r="H238">
        <v>1839</v>
      </c>
      <c r="I238" s="10">
        <f t="shared" si="36"/>
        <v>4.3691971600219315E-3</v>
      </c>
      <c r="J238">
        <v>486</v>
      </c>
      <c r="K238" s="10">
        <f t="shared" si="37"/>
        <v>4.1354188986501006E-2</v>
      </c>
      <c r="T238" s="22">
        <f t="shared" si="38"/>
        <v>-3.6879740311886906E-2</v>
      </c>
      <c r="U238" s="22">
        <f t="shared" si="33"/>
        <v>4.0249211990286103E-2</v>
      </c>
      <c r="V238" s="22">
        <f t="shared" si="39"/>
        <v>-4.2313784171481107E-2</v>
      </c>
      <c r="W238" s="22">
        <f t="shared" si="40"/>
        <v>-1.3596557221323892E-2</v>
      </c>
      <c r="X238" s="22">
        <f t="shared" si="41"/>
        <v>2.3691767144720439E-2</v>
      </c>
    </row>
    <row r="239" spans="1:24">
      <c r="A239" s="1">
        <v>42153</v>
      </c>
      <c r="B239">
        <v>4372.5</v>
      </c>
      <c r="C239" s="10">
        <f t="shared" si="42"/>
        <v>-2.757700433670629E-2</v>
      </c>
      <c r="D239">
        <v>2856</v>
      </c>
      <c r="E239" s="10">
        <f t="shared" si="34"/>
        <v>-1.005199306759097E-2</v>
      </c>
      <c r="F239">
        <v>515</v>
      </c>
      <c r="G239" s="10">
        <f t="shared" si="35"/>
        <v>1.3779527559055094E-2</v>
      </c>
      <c r="H239">
        <v>1896</v>
      </c>
      <c r="I239" s="10">
        <f t="shared" si="36"/>
        <v>3.0995106035889064E-2</v>
      </c>
      <c r="J239">
        <v>568.5</v>
      </c>
      <c r="K239" s="10">
        <f t="shared" si="37"/>
        <v>0.16975308641975317</v>
      </c>
      <c r="T239" s="22">
        <f t="shared" si="38"/>
        <v>-3.6357749728026863E-2</v>
      </c>
      <c r="U239" s="22">
        <f t="shared" si="33"/>
        <v>-1.056757184209565E-2</v>
      </c>
      <c r="V239" s="22">
        <f t="shared" si="39"/>
        <v>1.0741483541451182E-3</v>
      </c>
      <c r="W239" s="22">
        <f t="shared" si="40"/>
        <v>1.3029351654543241E-2</v>
      </c>
      <c r="X239" s="22">
        <f t="shared" si="41"/>
        <v>0.1520906645779726</v>
      </c>
    </row>
    <row r="240" spans="1:24">
      <c r="A240" s="1">
        <v>42185</v>
      </c>
      <c r="B240">
        <v>4019</v>
      </c>
      <c r="C240" s="10">
        <f t="shared" si="42"/>
        <v>-8.0846197827329935E-2</v>
      </c>
      <c r="D240">
        <v>2614</v>
      </c>
      <c r="E240" s="10">
        <f t="shared" si="34"/>
        <v>-8.4733893557423001E-2</v>
      </c>
      <c r="F240">
        <v>451.2</v>
      </c>
      <c r="G240" s="10">
        <f t="shared" si="35"/>
        <v>-0.12388349514563113</v>
      </c>
      <c r="H240">
        <v>1738</v>
      </c>
      <c r="I240" s="10">
        <f t="shared" si="36"/>
        <v>-8.333333333333337E-2</v>
      </c>
      <c r="J240">
        <v>512.5</v>
      </c>
      <c r="K240" s="10">
        <f t="shared" si="37"/>
        <v>-9.850483729111692E-2</v>
      </c>
      <c r="T240" s="22">
        <f t="shared" si="38"/>
        <v>-8.9626943218650501E-2</v>
      </c>
      <c r="U240" s="22">
        <f t="shared" si="33"/>
        <v>-8.5249472331927686E-2</v>
      </c>
      <c r="V240" s="22">
        <f t="shared" si="39"/>
        <v>-0.1365888743505411</v>
      </c>
      <c r="W240" s="22">
        <f t="shared" si="40"/>
        <v>-0.10129908771467919</v>
      </c>
      <c r="X240" s="22">
        <f t="shared" si="41"/>
        <v>-0.11616725913289749</v>
      </c>
    </row>
    <row r="241" spans="1:24">
      <c r="A241" s="1">
        <v>42216</v>
      </c>
      <c r="B241">
        <v>4320</v>
      </c>
      <c r="C241" s="10">
        <f t="shared" si="42"/>
        <v>7.4894252301567654E-2</v>
      </c>
      <c r="D241">
        <v>2486.5</v>
      </c>
      <c r="E241" s="10">
        <f t="shared" si="34"/>
        <v>-4.8775822494261711E-2</v>
      </c>
      <c r="F241">
        <v>480.2</v>
      </c>
      <c r="G241" s="10">
        <f t="shared" si="35"/>
        <v>6.4273049645390046E-2</v>
      </c>
      <c r="H241">
        <v>1834</v>
      </c>
      <c r="I241" s="10">
        <f t="shared" si="36"/>
        <v>5.5235903337169212E-2</v>
      </c>
      <c r="J241">
        <v>521</v>
      </c>
      <c r="K241" s="10">
        <f t="shared" si="37"/>
        <v>1.6585365853658551E-2</v>
      </c>
      <c r="T241" s="22">
        <f t="shared" si="38"/>
        <v>6.6113506910247088E-2</v>
      </c>
      <c r="U241" s="22">
        <f t="shared" si="33"/>
        <v>-4.929140126876639E-2</v>
      </c>
      <c r="V241" s="22">
        <f t="shared" si="39"/>
        <v>5.1567670440480072E-2</v>
      </c>
      <c r="W241" s="22">
        <f t="shared" si="40"/>
        <v>3.7270148955823389E-2</v>
      </c>
      <c r="X241" s="22">
        <f t="shared" si="41"/>
        <v>-1.0770559881220151E-3</v>
      </c>
    </row>
    <row r="242" spans="1:24">
      <c r="A242" s="1">
        <v>42247</v>
      </c>
      <c r="B242">
        <v>4120</v>
      </c>
      <c r="C242" s="10">
        <f t="shared" si="42"/>
        <v>-4.629629629629628E-2</v>
      </c>
      <c r="D242">
        <v>2388</v>
      </c>
      <c r="E242" s="10">
        <f t="shared" si="34"/>
        <v>-3.9613915141765488E-2</v>
      </c>
      <c r="F242">
        <v>452.2</v>
      </c>
      <c r="G242" s="10">
        <f t="shared" si="35"/>
        <v>-5.8309037900874605E-2</v>
      </c>
      <c r="H242">
        <v>1739</v>
      </c>
      <c r="I242" s="10">
        <f t="shared" si="36"/>
        <v>-5.1799345692475462E-2</v>
      </c>
      <c r="J242">
        <v>515.5</v>
      </c>
      <c r="K242" s="10">
        <f t="shared" si="37"/>
        <v>-1.0556621880998041E-2</v>
      </c>
      <c r="T242" s="22">
        <f t="shared" si="38"/>
        <v>-5.5077041687616853E-2</v>
      </c>
      <c r="U242" s="22">
        <f t="shared" si="33"/>
        <v>-4.0129493916270166E-2</v>
      </c>
      <c r="V242" s="22">
        <f t="shared" si="39"/>
        <v>-7.1014417105784586E-2</v>
      </c>
      <c r="W242" s="22">
        <f t="shared" si="40"/>
        <v>-6.9765100073821279E-2</v>
      </c>
      <c r="X242" s="22">
        <f t="shared" si="41"/>
        <v>-2.8219043722778607E-2</v>
      </c>
    </row>
    <row r="243" spans="1:24">
      <c r="A243" s="1">
        <v>42277</v>
      </c>
      <c r="B243">
        <v>4181.5</v>
      </c>
      <c r="C243" s="10">
        <f t="shared" si="42"/>
        <v>1.4927184466019483E-2</v>
      </c>
      <c r="D243">
        <v>2210</v>
      </c>
      <c r="E243" s="10">
        <f t="shared" si="34"/>
        <v>-7.4539363484087073E-2</v>
      </c>
      <c r="F243">
        <v>447.7</v>
      </c>
      <c r="G243" s="10">
        <f t="shared" si="35"/>
        <v>-9.9513489606368744E-3</v>
      </c>
      <c r="H243">
        <v>1770</v>
      </c>
      <c r="I243" s="10">
        <f t="shared" si="36"/>
        <v>1.7826336975273138E-2</v>
      </c>
      <c r="J243">
        <v>499.4</v>
      </c>
      <c r="K243" s="10">
        <f t="shared" si="37"/>
        <v>-3.1231813773035966E-2</v>
      </c>
      <c r="T243" s="22">
        <f t="shared" si="38"/>
        <v>6.1464390746989121E-3</v>
      </c>
      <c r="U243" s="22">
        <f t="shared" si="33"/>
        <v>-7.5054942258591759E-2</v>
      </c>
      <c r="V243" s="22">
        <f t="shared" si="39"/>
        <v>-2.2656728165546848E-2</v>
      </c>
      <c r="W243" s="22">
        <f t="shared" si="40"/>
        <v>-1.3941740607268521E-4</v>
      </c>
      <c r="X243" s="22">
        <f t="shared" si="41"/>
        <v>-4.8894235614816532E-2</v>
      </c>
    </row>
    <row r="244" spans="1:24">
      <c r="A244" s="12">
        <v>42307</v>
      </c>
      <c r="B244">
        <v>4150.5</v>
      </c>
      <c r="C244" s="10">
        <f t="shared" si="42"/>
        <v>-7.4136075570967463E-3</v>
      </c>
      <c r="D244">
        <v>2358.5</v>
      </c>
      <c r="E244" s="10">
        <f t="shared" si="34"/>
        <v>6.719457013574659E-2</v>
      </c>
      <c r="F244">
        <v>440.3</v>
      </c>
      <c r="G244" s="10">
        <f t="shared" si="35"/>
        <v>-1.6528925619834656E-2</v>
      </c>
      <c r="H244">
        <v>1859</v>
      </c>
      <c r="I244" s="10">
        <f t="shared" si="36"/>
        <v>5.0282485875706273E-2</v>
      </c>
      <c r="J244">
        <v>545</v>
      </c>
      <c r="K244" s="10">
        <f t="shared" si="37"/>
        <v>9.1309571485783003E-2</v>
      </c>
      <c r="T244" s="22">
        <f t="shared" si="38"/>
        <v>-1.6194352948417319E-2</v>
      </c>
      <c r="U244" s="22">
        <f t="shared" si="33"/>
        <v>6.6678991361241904E-2</v>
      </c>
      <c r="V244" s="22">
        <f t="shared" si="39"/>
        <v>-2.9234304824744629E-2</v>
      </c>
      <c r="W244" s="22">
        <f t="shared" si="40"/>
        <v>3.231673149436045E-2</v>
      </c>
      <c r="X244" s="22">
        <f t="shared" si="41"/>
        <v>7.364714964400243E-2</v>
      </c>
    </row>
    <row r="245" spans="1:24">
      <c r="A245" s="1">
        <v>42338</v>
      </c>
      <c r="B245">
        <v>4502.5</v>
      </c>
      <c r="C245" s="10">
        <f t="shared" si="42"/>
        <v>8.4809059149500099E-2</v>
      </c>
      <c r="D245">
        <v>2208.5</v>
      </c>
      <c r="E245" s="10">
        <f t="shared" si="34"/>
        <v>-6.3599745601017554E-2</v>
      </c>
      <c r="F245">
        <v>516.5</v>
      </c>
      <c r="G245" s="10">
        <f t="shared" si="35"/>
        <v>0.17306382012264354</v>
      </c>
      <c r="H245">
        <v>1920</v>
      </c>
      <c r="I245" s="10">
        <f t="shared" si="36"/>
        <v>3.2813340505648103E-2</v>
      </c>
      <c r="J245">
        <v>586.5</v>
      </c>
      <c r="K245" s="10">
        <f t="shared" si="37"/>
        <v>7.6146788990825609E-2</v>
      </c>
      <c r="T245" s="22">
        <f t="shared" si="38"/>
        <v>7.6028313758179533E-2</v>
      </c>
      <c r="U245" s="22">
        <f t="shared" si="33"/>
        <v>-6.411532437552224E-2</v>
      </c>
      <c r="V245" s="22">
        <f t="shared" si="39"/>
        <v>0.16035844091773357</v>
      </c>
      <c r="W245" s="22">
        <f t="shared" si="40"/>
        <v>1.484758612430228E-2</v>
      </c>
      <c r="X245" s="22">
        <f t="shared" si="41"/>
        <v>5.8484367149045043E-2</v>
      </c>
    </row>
    <row r="246" spans="1:24">
      <c r="A246" s="1">
        <v>42369</v>
      </c>
      <c r="B246">
        <v>4616.5</v>
      </c>
      <c r="C246" s="10">
        <f t="shared" si="42"/>
        <v>2.5319267073847795E-2</v>
      </c>
      <c r="D246">
        <v>1979.5</v>
      </c>
      <c r="E246" s="10">
        <f t="shared" si="34"/>
        <v>-0.10369028752546983</v>
      </c>
      <c r="F246">
        <v>499.6</v>
      </c>
      <c r="G246" s="10">
        <f t="shared" si="35"/>
        <v>-3.2720232333010579E-2</v>
      </c>
      <c r="H246">
        <v>1885</v>
      </c>
      <c r="I246" s="10">
        <f t="shared" si="36"/>
        <v>-1.822916666666663E-2</v>
      </c>
      <c r="J246">
        <v>603.5</v>
      </c>
      <c r="K246" s="10">
        <f t="shared" si="37"/>
        <v>2.8985507246376718E-2</v>
      </c>
      <c r="T246" s="22">
        <f t="shared" si="38"/>
        <v>1.6538521682527223E-2</v>
      </c>
      <c r="U246" s="22">
        <f t="shared" si="33"/>
        <v>-0.10420586629997451</v>
      </c>
      <c r="V246" s="22">
        <f t="shared" si="39"/>
        <v>-4.5425611537920553E-2</v>
      </c>
      <c r="W246" s="22">
        <f t="shared" si="40"/>
        <v>-3.6194921048012453E-2</v>
      </c>
      <c r="X246" s="22">
        <f t="shared" si="41"/>
        <v>1.1323085404596152E-2</v>
      </c>
    </row>
    <row r="247" spans="1:24">
      <c r="A247" s="1">
        <v>42398</v>
      </c>
      <c r="B247">
        <v>4487.5</v>
      </c>
      <c r="C247" s="10">
        <f t="shared" si="42"/>
        <v>-2.7943247048629938E-2</v>
      </c>
      <c r="D247">
        <v>1714</v>
      </c>
      <c r="E247" s="10">
        <f t="shared" si="34"/>
        <v>-0.13412477898459207</v>
      </c>
      <c r="F247">
        <v>516</v>
      </c>
      <c r="G247" s="10">
        <f t="shared" si="35"/>
        <v>3.2826261008807034E-2</v>
      </c>
      <c r="H247">
        <v>1868</v>
      </c>
      <c r="I247" s="10">
        <f t="shared" si="36"/>
        <v>-9.0185676392573466E-3</v>
      </c>
      <c r="J247">
        <v>621</v>
      </c>
      <c r="K247" s="10">
        <f t="shared" si="37"/>
        <v>2.8997514498757315E-2</v>
      </c>
      <c r="T247" s="22">
        <f t="shared" si="38"/>
        <v>-3.672399243995051E-2</v>
      </c>
      <c r="U247" s="22">
        <f t="shared" si="33"/>
        <v>-0.13464035775909675</v>
      </c>
      <c r="V247" s="22">
        <f t="shared" si="39"/>
        <v>2.012088180389706E-2</v>
      </c>
      <c r="W247" s="22">
        <f t="shared" si="40"/>
        <v>-2.698432202060317E-2</v>
      </c>
      <c r="X247" s="22">
        <f t="shared" si="41"/>
        <v>1.1335092656976749E-2</v>
      </c>
    </row>
    <row r="248" spans="1:24">
      <c r="A248" s="1">
        <v>42429</v>
      </c>
      <c r="B248">
        <v>4107</v>
      </c>
      <c r="C248" s="10">
        <f t="shared" si="42"/>
        <v>-8.4791086350974876E-2</v>
      </c>
      <c r="D248">
        <v>1904</v>
      </c>
      <c r="E248" s="10">
        <f t="shared" si="34"/>
        <v>0.11085180863477251</v>
      </c>
      <c r="F248">
        <v>513</v>
      </c>
      <c r="G248" s="10">
        <f t="shared" si="35"/>
        <v>-5.8139534883721034E-3</v>
      </c>
      <c r="H248">
        <v>1933</v>
      </c>
      <c r="I248" s="10">
        <f t="shared" si="36"/>
        <v>3.4796573875802927E-2</v>
      </c>
      <c r="J248">
        <v>596.5</v>
      </c>
      <c r="K248" s="10">
        <f t="shared" si="37"/>
        <v>-3.9452495974235058E-2</v>
      </c>
      <c r="T248" s="22">
        <f t="shared" si="38"/>
        <v>-9.3571831742295442E-2</v>
      </c>
      <c r="U248" s="22">
        <f t="shared" si="33"/>
        <v>0.11033622986026782</v>
      </c>
      <c r="V248" s="22">
        <f t="shared" si="39"/>
        <v>-1.8519332693282077E-2</v>
      </c>
      <c r="W248" s="22">
        <f t="shared" si="40"/>
        <v>1.6830819494457104E-2</v>
      </c>
      <c r="X248" s="22">
        <f t="shared" si="41"/>
        <v>-5.7114917816015624E-2</v>
      </c>
    </row>
    <row r="249" spans="1:24">
      <c r="A249" s="1">
        <v>42460</v>
      </c>
      <c r="B249">
        <v>3902.5</v>
      </c>
      <c r="C249" s="10">
        <f t="shared" si="42"/>
        <v>-4.9793036279522807E-2</v>
      </c>
      <c r="D249">
        <v>1955.5</v>
      </c>
      <c r="E249" s="10">
        <f t="shared" si="34"/>
        <v>2.7048319327731107E-2</v>
      </c>
      <c r="F249">
        <v>509</v>
      </c>
      <c r="G249" s="10">
        <f t="shared" si="35"/>
        <v>-7.7972709551656916E-3</v>
      </c>
      <c r="H249">
        <v>2023</v>
      </c>
      <c r="I249" s="10">
        <f t="shared" si="36"/>
        <v>4.6559751681324313E-2</v>
      </c>
      <c r="J249">
        <v>629</v>
      </c>
      <c r="K249" s="10">
        <f t="shared" si="37"/>
        <v>5.4484492875104706E-2</v>
      </c>
      <c r="T249" s="22">
        <f t="shared" si="38"/>
        <v>-5.8573781670843379E-2</v>
      </c>
      <c r="U249" s="22">
        <f t="shared" si="33"/>
        <v>2.6532740553226426E-2</v>
      </c>
      <c r="V249" s="22">
        <f t="shared" si="39"/>
        <v>-2.0502650160075665E-2</v>
      </c>
      <c r="W249" s="22">
        <f t="shared" si="40"/>
        <v>2.8593997299978489E-2</v>
      </c>
      <c r="X249" s="22">
        <f t="shared" si="41"/>
        <v>3.682207103332414E-2</v>
      </c>
    </row>
    <row r="250" spans="1:24">
      <c r="A250" s="12">
        <v>42489</v>
      </c>
      <c r="B250">
        <v>3928</v>
      </c>
      <c r="C250" s="10">
        <f t="shared" si="42"/>
        <v>6.534272901985938E-3</v>
      </c>
      <c r="D250">
        <v>2300.5</v>
      </c>
      <c r="E250" s="10">
        <f t="shared" si="34"/>
        <v>0.17642546663257486</v>
      </c>
      <c r="F250">
        <v>477.3</v>
      </c>
      <c r="G250" s="10">
        <f t="shared" si="35"/>
        <v>-6.2278978388997985E-2</v>
      </c>
      <c r="H250">
        <v>2039</v>
      </c>
      <c r="I250" s="10">
        <f t="shared" si="36"/>
        <v>7.9090459713297978E-3</v>
      </c>
      <c r="J250">
        <v>592</v>
      </c>
      <c r="K250" s="10">
        <f t="shared" si="37"/>
        <v>-5.8823529411764719E-2</v>
      </c>
      <c r="T250" s="22">
        <f t="shared" si="38"/>
        <v>-2.2464724893346329E-3</v>
      </c>
      <c r="U250" s="22">
        <f t="shared" si="33"/>
        <v>0.17590988785807019</v>
      </c>
      <c r="V250" s="22">
        <f t="shared" si="39"/>
        <v>-7.4984357593907966E-2</v>
      </c>
      <c r="W250" s="22">
        <f t="shared" si="40"/>
        <v>-1.0056708410016026E-2</v>
      </c>
      <c r="X250" s="22">
        <f t="shared" si="41"/>
        <v>-7.6485951253545292E-2</v>
      </c>
    </row>
    <row r="251" spans="1:24">
      <c r="A251" s="1">
        <v>42521</v>
      </c>
      <c r="B251">
        <v>4028</v>
      </c>
      <c r="C251" s="10">
        <f t="shared" si="42"/>
        <v>2.5458248472504996E-2</v>
      </c>
      <c r="D251">
        <v>1942.5</v>
      </c>
      <c r="E251" s="10">
        <f t="shared" si="34"/>
        <v>-0.15561834383829598</v>
      </c>
      <c r="F251">
        <v>483.6</v>
      </c>
      <c r="G251" s="10">
        <f t="shared" si="35"/>
        <v>1.3199245757385292E-2</v>
      </c>
      <c r="H251">
        <v>2044</v>
      </c>
      <c r="I251" s="10">
        <f t="shared" si="36"/>
        <v>2.4521824423737737E-3</v>
      </c>
      <c r="J251">
        <v>613</v>
      </c>
      <c r="K251" s="10">
        <f t="shared" si="37"/>
        <v>3.5472972972973027E-2</v>
      </c>
      <c r="T251" s="22">
        <f t="shared" si="38"/>
        <v>1.6677503081184424E-2</v>
      </c>
      <c r="U251" s="22">
        <f t="shared" si="33"/>
        <v>-0.15613392261280065</v>
      </c>
      <c r="V251" s="22">
        <f t="shared" si="39"/>
        <v>4.9386655247531629E-4</v>
      </c>
      <c r="W251" s="22">
        <f t="shared" si="40"/>
        <v>-1.551357193897205E-2</v>
      </c>
      <c r="X251" s="22">
        <f t="shared" si="41"/>
        <v>1.7810551131192461E-2</v>
      </c>
    </row>
    <row r="252" spans="1:24">
      <c r="A252" s="1">
        <v>42551</v>
      </c>
      <c r="B252">
        <v>4467</v>
      </c>
      <c r="C252" s="10">
        <f t="shared" si="42"/>
        <v>0.10898709036742793</v>
      </c>
      <c r="D252">
        <v>2294</v>
      </c>
      <c r="E252" s="10">
        <f t="shared" si="34"/>
        <v>0.18095238095238098</v>
      </c>
      <c r="F252">
        <v>524</v>
      </c>
      <c r="G252" s="10">
        <f t="shared" si="35"/>
        <v>8.3540115798180326E-2</v>
      </c>
      <c r="H252">
        <v>2302</v>
      </c>
      <c r="I252" s="10">
        <f t="shared" si="36"/>
        <v>0.1262230919765166</v>
      </c>
      <c r="J252">
        <v>645.5</v>
      </c>
      <c r="K252" s="10">
        <f t="shared" si="37"/>
        <v>5.3017944535073358E-2</v>
      </c>
      <c r="T252" s="22">
        <f t="shared" si="38"/>
        <v>0.10020634497610736</v>
      </c>
      <c r="U252" s="22">
        <f t="shared" si="33"/>
        <v>0.1804368021778763</v>
      </c>
      <c r="V252" s="22">
        <f t="shared" si="39"/>
        <v>7.0834736593270345E-2</v>
      </c>
      <c r="W252" s="22">
        <f t="shared" si="40"/>
        <v>0.10825733759517078</v>
      </c>
      <c r="X252" s="22">
        <f t="shared" si="41"/>
        <v>3.5355522693292792E-2</v>
      </c>
    </row>
    <row r="253" spans="1:24">
      <c r="A253" s="1">
        <v>42580</v>
      </c>
      <c r="B253">
        <v>5048</v>
      </c>
      <c r="C253" s="10">
        <f t="shared" si="42"/>
        <v>0.13006492052831886</v>
      </c>
      <c r="D253">
        <v>2461.5</v>
      </c>
      <c r="E253" s="10">
        <f t="shared" si="34"/>
        <v>7.301656495204889E-2</v>
      </c>
      <c r="F253">
        <v>534</v>
      </c>
      <c r="G253" s="10">
        <f t="shared" si="35"/>
        <v>1.9083969465648831E-2</v>
      </c>
      <c r="H253">
        <v>2365</v>
      </c>
      <c r="I253" s="10">
        <f t="shared" si="36"/>
        <v>2.7367506516073004E-2</v>
      </c>
      <c r="J253">
        <v>712.5</v>
      </c>
      <c r="K253" s="10">
        <f t="shared" si="37"/>
        <v>0.10379550735863674</v>
      </c>
      <c r="T253" s="22">
        <f t="shared" si="38"/>
        <v>0.1212841751369983</v>
      </c>
      <c r="U253" s="22">
        <f t="shared" si="33"/>
        <v>7.2500986177544205E-2</v>
      </c>
      <c r="V253" s="22">
        <f t="shared" si="39"/>
        <v>6.3785902607388558E-3</v>
      </c>
      <c r="W253" s="22">
        <f t="shared" si="40"/>
        <v>9.4017521347271801E-3</v>
      </c>
      <c r="X253" s="22">
        <f t="shared" si="41"/>
        <v>8.6133085516856167E-2</v>
      </c>
    </row>
    <row r="254" spans="1:24">
      <c r="A254" s="1">
        <v>42613</v>
      </c>
      <c r="B254">
        <v>4909</v>
      </c>
      <c r="C254" s="10">
        <f t="shared" si="42"/>
        <v>-2.7535657686212356E-2</v>
      </c>
      <c r="D254">
        <v>2301</v>
      </c>
      <c r="E254" s="10">
        <f t="shared" si="34"/>
        <v>-6.5204143814747151E-2</v>
      </c>
      <c r="F254">
        <v>538.5</v>
      </c>
      <c r="G254" s="10">
        <f t="shared" si="35"/>
        <v>8.4269662921347965E-3</v>
      </c>
      <c r="H254">
        <v>2358</v>
      </c>
      <c r="I254" s="10">
        <f t="shared" si="36"/>
        <v>-2.9598308668076223E-3</v>
      </c>
      <c r="J254">
        <v>725</v>
      </c>
      <c r="K254" s="10">
        <f t="shared" si="37"/>
        <v>1.7543859649122862E-2</v>
      </c>
      <c r="T254" s="22">
        <f t="shared" si="38"/>
        <v>-3.6316403077532929E-2</v>
      </c>
      <c r="U254" s="22">
        <f t="shared" si="33"/>
        <v>-6.5719722589251836E-2</v>
      </c>
      <c r="V254" s="22">
        <f t="shared" si="39"/>
        <v>-4.2784129127751789E-3</v>
      </c>
      <c r="W254" s="22">
        <f t="shared" si="40"/>
        <v>-2.0925585248153446E-2</v>
      </c>
      <c r="X254" s="22">
        <f t="shared" si="41"/>
        <v>-1.185621926577049E-4</v>
      </c>
    </row>
    <row r="255" spans="1:24">
      <c r="A255" s="1">
        <v>42643</v>
      </c>
      <c r="B255">
        <v>5004</v>
      </c>
      <c r="C255" s="10">
        <f t="shared" si="42"/>
        <v>1.9352210226115218E-2</v>
      </c>
      <c r="D255">
        <v>2574.5</v>
      </c>
      <c r="E255" s="10">
        <f t="shared" si="34"/>
        <v>0.11886136462407659</v>
      </c>
      <c r="F255">
        <v>524</v>
      </c>
      <c r="G255" s="10">
        <f t="shared" si="35"/>
        <v>-2.6926648096564532E-2</v>
      </c>
      <c r="H255">
        <v>2280</v>
      </c>
      <c r="I255" s="10">
        <f t="shared" si="36"/>
        <v>-3.30788804071247E-2</v>
      </c>
      <c r="J255">
        <v>738</v>
      </c>
      <c r="K255" s="10">
        <f t="shared" si="37"/>
        <v>1.7931034482758568E-2</v>
      </c>
      <c r="T255" s="22">
        <f t="shared" si="38"/>
        <v>1.0571464834794648E-2</v>
      </c>
      <c r="U255" s="22">
        <f t="shared" si="33"/>
        <v>0.11834578584957191</v>
      </c>
      <c r="V255" s="22">
        <f t="shared" si="39"/>
        <v>-3.9632027301474505E-2</v>
      </c>
      <c r="W255" s="22">
        <f t="shared" si="40"/>
        <v>-5.1044634788470523E-2</v>
      </c>
      <c r="X255" s="22">
        <f t="shared" si="41"/>
        <v>2.6861264097800125E-4</v>
      </c>
    </row>
    <row r="256" spans="1:24" s="16" customFormat="1">
      <c r="A256" s="15">
        <v>42674</v>
      </c>
      <c r="B256" s="16">
        <v>4588</v>
      </c>
      <c r="C256" s="17">
        <f t="shared" si="42"/>
        <v>-8.3133493205435616E-2</v>
      </c>
      <c r="D256" s="16">
        <v>2839.5</v>
      </c>
      <c r="E256" s="17">
        <f t="shared" si="34"/>
        <v>0.10293260827345119</v>
      </c>
      <c r="F256" s="16">
        <v>542.5</v>
      </c>
      <c r="G256" s="17">
        <f t="shared" si="35"/>
        <v>3.5305343511450316E-2</v>
      </c>
      <c r="H256" s="16">
        <v>2199</v>
      </c>
      <c r="I256" s="17">
        <f t="shared" si="36"/>
        <v>-3.5526315789473739E-2</v>
      </c>
      <c r="J256" s="16">
        <v>721.5</v>
      </c>
      <c r="K256" s="17">
        <f t="shared" si="37"/>
        <v>-2.2357723577235755E-2</v>
      </c>
      <c r="T256" s="23">
        <f t="shared" si="38"/>
        <v>-9.1914238596756181E-2</v>
      </c>
      <c r="U256" s="23">
        <f t="shared" si="33"/>
        <v>0.1024170294989465</v>
      </c>
      <c r="V256" s="23">
        <f t="shared" si="39"/>
        <v>2.2599964306540342E-2</v>
      </c>
      <c r="W256" s="23">
        <f t="shared" si="40"/>
        <v>-5.3492070170819563E-2</v>
      </c>
      <c r="X256" s="23">
        <f t="shared" si="41"/>
        <v>-4.0020145419016322E-2</v>
      </c>
    </row>
    <row r="257" spans="1:24">
      <c r="A257" s="1">
        <v>42704</v>
      </c>
      <c r="B257">
        <v>4149.5</v>
      </c>
      <c r="C257" s="10">
        <f t="shared" si="42"/>
        <v>-9.5575414123801217E-2</v>
      </c>
      <c r="D257">
        <v>2990</v>
      </c>
      <c r="E257" s="10">
        <f t="shared" si="34"/>
        <v>5.3002289135411162E-2</v>
      </c>
      <c r="F257">
        <v>600.5</v>
      </c>
      <c r="G257" s="10">
        <f t="shared" si="35"/>
        <v>0.10691244239631326</v>
      </c>
      <c r="H257">
        <v>2060</v>
      </c>
      <c r="I257" s="10">
        <f t="shared" si="36"/>
        <v>-6.3210550250113684E-2</v>
      </c>
      <c r="J257">
        <v>657.5</v>
      </c>
      <c r="K257" s="10">
        <f t="shared" si="37"/>
        <v>-8.8704088704088746E-2</v>
      </c>
      <c r="T257">
        <f t="shared" si="38"/>
        <v>-0.10435615951512178</v>
      </c>
      <c r="U257">
        <f t="shared" si="33"/>
        <v>5.2486710360906484E-2</v>
      </c>
      <c r="V257">
        <f t="shared" si="39"/>
        <v>9.4207063191403276E-2</v>
      </c>
      <c r="W257">
        <f t="shared" si="40"/>
        <v>-8.11763046314595E-2</v>
      </c>
      <c r="X257">
        <f t="shared" si="41"/>
        <v>-0.10636651054586932</v>
      </c>
    </row>
    <row r="258" spans="1:24">
      <c r="A258" s="1">
        <v>42734</v>
      </c>
      <c r="B258">
        <v>4437.5</v>
      </c>
      <c r="C258" s="10">
        <f t="shared" si="42"/>
        <v>6.9405952524400627E-2</v>
      </c>
      <c r="D258">
        <v>3158.5</v>
      </c>
      <c r="E258" s="10">
        <f t="shared" si="34"/>
        <v>5.6354515050167198E-2</v>
      </c>
      <c r="F258">
        <v>591.5</v>
      </c>
      <c r="G258" s="10">
        <f t="shared" si="35"/>
        <v>-1.4987510407993287E-2</v>
      </c>
      <c r="H258">
        <v>2109</v>
      </c>
      <c r="I258" s="10">
        <f t="shared" si="36"/>
        <v>2.3786407766990258E-2</v>
      </c>
      <c r="J258">
        <v>655</v>
      </c>
      <c r="K258" s="10">
        <f t="shared" si="37"/>
        <v>-3.8022813688213253E-3</v>
      </c>
      <c r="T258">
        <f t="shared" si="38"/>
        <v>6.0625207133080054E-2</v>
      </c>
      <c r="U258">
        <f t="shared" si="33"/>
        <v>5.5838936275662519E-2</v>
      </c>
      <c r="V258">
        <f t="shared" si="39"/>
        <v>-2.7692889612903261E-2</v>
      </c>
      <c r="W258">
        <f t="shared" si="40"/>
        <v>5.8206533856444351E-3</v>
      </c>
      <c r="X258">
        <f t="shared" si="41"/>
        <v>-2.1464703210601892E-2</v>
      </c>
    </row>
    <row r="259" spans="1:24">
      <c r="A259" s="1">
        <v>42766</v>
      </c>
      <c r="B259">
        <v>4194</v>
      </c>
      <c r="C259" s="10">
        <f t="shared" si="42"/>
        <v>-5.4873239436619703E-2</v>
      </c>
      <c r="D259">
        <v>3491</v>
      </c>
      <c r="E259" s="10">
        <f t="shared" si="34"/>
        <v>0.10527148963115396</v>
      </c>
      <c r="F259">
        <v>582</v>
      </c>
      <c r="G259" s="10">
        <f t="shared" si="35"/>
        <v>-1.6060862214708371E-2</v>
      </c>
      <c r="H259">
        <v>2089</v>
      </c>
      <c r="I259" s="10">
        <f t="shared" si="36"/>
        <v>-9.4831673779042225E-3</v>
      </c>
      <c r="J259">
        <v>613</v>
      </c>
      <c r="K259" s="10">
        <f t="shared" si="37"/>
        <v>-6.4122137404580171E-2</v>
      </c>
      <c r="T259">
        <f t="shared" si="38"/>
        <v>-6.3653984827940269E-2</v>
      </c>
      <c r="U259">
        <f t="shared" si="33"/>
        <v>0.10475591085664927</v>
      </c>
      <c r="V259">
        <f t="shared" si="39"/>
        <v>-2.8766241419618345E-2</v>
      </c>
      <c r="W259">
        <f t="shared" si="40"/>
        <v>-2.7448921759250046E-2</v>
      </c>
      <c r="X259">
        <f t="shared" si="41"/>
        <v>-8.1784559246360744E-2</v>
      </c>
    </row>
    <row r="260" spans="1:24">
      <c r="A260" s="1">
        <v>42794</v>
      </c>
      <c r="B260">
        <v>4644</v>
      </c>
      <c r="C260" s="10">
        <f t="shared" si="42"/>
        <v>0.10729613733905574</v>
      </c>
      <c r="D260">
        <v>3297</v>
      </c>
      <c r="E260" s="10">
        <f t="shared" si="34"/>
        <v>-5.5571469492981973E-2</v>
      </c>
      <c r="F260">
        <v>630</v>
      </c>
      <c r="G260" s="10">
        <f t="shared" si="35"/>
        <v>8.247422680412364E-2</v>
      </c>
      <c r="H260">
        <v>2255</v>
      </c>
      <c r="I260" s="10">
        <f t="shared" si="36"/>
        <v>7.9463858305409252E-2</v>
      </c>
      <c r="J260">
        <v>646</v>
      </c>
      <c r="K260" s="10">
        <f t="shared" si="37"/>
        <v>5.3833605220228398E-2</v>
      </c>
      <c r="T260">
        <f t="shared" si="38"/>
        <v>9.8515391947735176E-2</v>
      </c>
      <c r="U260">
        <f t="shared" si="33"/>
        <v>-5.6087048267486651E-2</v>
      </c>
      <c r="V260">
        <f t="shared" si="39"/>
        <v>6.976884759921366E-2</v>
      </c>
      <c r="W260">
        <f t="shared" si="40"/>
        <v>6.1498103924063428E-2</v>
      </c>
      <c r="X260">
        <f t="shared" si="41"/>
        <v>3.6171183378447831E-2</v>
      </c>
    </row>
    <row r="261" spans="1:24">
      <c r="A261" s="1">
        <v>42825</v>
      </c>
      <c r="B261">
        <v>4912.5</v>
      </c>
      <c r="C261" s="10">
        <f t="shared" si="42"/>
        <v>5.7816537467700213E-2</v>
      </c>
      <c r="D261">
        <v>3209.5</v>
      </c>
      <c r="E261" s="10">
        <f t="shared" si="34"/>
        <v>-2.6539278131634814E-2</v>
      </c>
      <c r="F261">
        <v>642.5</v>
      </c>
      <c r="G261" s="10">
        <f t="shared" si="35"/>
        <v>1.9841269841269771E-2</v>
      </c>
      <c r="H261">
        <v>2320</v>
      </c>
      <c r="I261" s="10">
        <f t="shared" si="36"/>
        <v>2.8824833702882469E-2</v>
      </c>
      <c r="J261">
        <v>630.5</v>
      </c>
      <c r="K261" s="10">
        <f t="shared" si="37"/>
        <v>-2.3993808049535659E-2</v>
      </c>
      <c r="T261">
        <f t="shared" si="38"/>
        <v>4.903579207637964E-2</v>
      </c>
      <c r="U261">
        <f t="shared" ref="U261:U324" si="43">IFERROR(E261-$O$3,"N/A")</f>
        <v>-2.7054856906139495E-2</v>
      </c>
      <c r="V261">
        <f t="shared" si="39"/>
        <v>7.1358906363597954E-3</v>
      </c>
      <c r="W261">
        <f t="shared" si="40"/>
        <v>1.0859079321536645E-2</v>
      </c>
      <c r="X261">
        <f t="shared" si="41"/>
        <v>-4.1656229891316225E-2</v>
      </c>
    </row>
    <row r="262" spans="1:24">
      <c r="A262" s="12">
        <v>42853</v>
      </c>
      <c r="B262">
        <v>4637.5</v>
      </c>
      <c r="C262" s="10">
        <f t="shared" si="42"/>
        <v>-5.5979643765903253E-2</v>
      </c>
      <c r="D262">
        <v>3062</v>
      </c>
      <c r="E262" s="10">
        <f t="shared" si="34"/>
        <v>-4.5957314223399326E-2</v>
      </c>
      <c r="F262">
        <v>627</v>
      </c>
      <c r="G262" s="10">
        <f t="shared" si="35"/>
        <v>-2.4124513618677068E-2</v>
      </c>
      <c r="H262">
        <v>2408</v>
      </c>
      <c r="I262" s="10">
        <f t="shared" si="36"/>
        <v>3.7931034482758585E-2</v>
      </c>
      <c r="J262">
        <v>670</v>
      </c>
      <c r="K262" s="10">
        <f t="shared" si="37"/>
        <v>6.2648691514670896E-2</v>
      </c>
      <c r="T262">
        <f t="shared" si="38"/>
        <v>-6.4760389157223819E-2</v>
      </c>
      <c r="U262">
        <f t="shared" si="43"/>
        <v>-4.6472892997904004E-2</v>
      </c>
      <c r="V262">
        <f t="shared" si="39"/>
        <v>-3.6829892823587042E-2</v>
      </c>
      <c r="W262">
        <f t="shared" si="40"/>
        <v>1.9965280101412762E-2</v>
      </c>
      <c r="X262">
        <f t="shared" si="41"/>
        <v>4.4986269672890329E-2</v>
      </c>
    </row>
    <row r="263" spans="1:24">
      <c r="A263" s="1">
        <v>42886</v>
      </c>
      <c r="B263">
        <v>5234</v>
      </c>
      <c r="C263" s="10">
        <f t="shared" si="42"/>
        <v>0.12862533692722367</v>
      </c>
      <c r="D263">
        <v>3102.5</v>
      </c>
      <c r="E263" s="10">
        <f t="shared" ref="E263:E326" si="44">IFERROR(D263/D262-1,"N/A")</f>
        <v>1.3226649248856859E-2</v>
      </c>
      <c r="F263">
        <v>665.5</v>
      </c>
      <c r="G263" s="10">
        <f t="shared" ref="G263:G326" si="45">IFERROR(F263/F262-1,"N/A")</f>
        <v>6.1403508771929793E-2</v>
      </c>
      <c r="H263">
        <v>2432</v>
      </c>
      <c r="I263" s="10">
        <f t="shared" ref="I263:I326" si="46">IFERROR(H263/H262-1,"N/A")</f>
        <v>9.966777408637828E-3</v>
      </c>
      <c r="J263">
        <v>720.5</v>
      </c>
      <c r="K263" s="10">
        <f t="shared" ref="K263:K326" si="47">IFERROR(J263/J262-1,"N/A")</f>
        <v>7.5373134328358127E-2</v>
      </c>
      <c r="T263">
        <f t="shared" ref="T263:T326" si="48">IFERROR(C263-$N$3,"N/A")</f>
        <v>0.1198445915359031</v>
      </c>
      <c r="U263">
        <f t="shared" si="43"/>
        <v>1.2711070474352179E-2</v>
      </c>
      <c r="V263">
        <f t="shared" ref="V263:V326" si="49">IFERROR(G263-$P$3,"N/A")</f>
        <v>4.869812956701982E-2</v>
      </c>
      <c r="W263">
        <f t="shared" ref="W263:W326" si="50">IFERROR(I263-$Q$3,"N/A")</f>
        <v>-7.9989769727079954E-3</v>
      </c>
      <c r="X263">
        <f t="shared" ref="X263:X326" si="51">IFERROR(K263-$R$3,"N/A")</f>
        <v>5.771071248657756E-2</v>
      </c>
    </row>
    <row r="264" spans="1:24">
      <c r="A264" s="1">
        <v>42916</v>
      </c>
      <c r="B264">
        <v>5135</v>
      </c>
      <c r="C264" s="10">
        <f t="shared" ref="C264:C327" si="52">IFERROR(B264/B263-1,"N/A")</f>
        <v>-1.8914787925105037E-2</v>
      </c>
      <c r="D264">
        <v>3242</v>
      </c>
      <c r="E264" s="10">
        <f t="shared" si="44"/>
        <v>4.4963738920225538E-2</v>
      </c>
      <c r="F264">
        <v>633.5</v>
      </c>
      <c r="G264" s="10">
        <f t="shared" si="45"/>
        <v>-4.8084147257700938E-2</v>
      </c>
      <c r="H264">
        <v>2288</v>
      </c>
      <c r="I264" s="10">
        <f t="shared" si="46"/>
        <v>-5.9210526315789491E-2</v>
      </c>
      <c r="J264">
        <v>688</v>
      </c>
      <c r="K264" s="10">
        <f t="shared" si="47"/>
        <v>-4.5107564191533611E-2</v>
      </c>
      <c r="T264">
        <f t="shared" si="48"/>
        <v>-2.7695533316425609E-2</v>
      </c>
      <c r="U264">
        <f t="shared" si="43"/>
        <v>4.4448160145720859E-2</v>
      </c>
      <c r="V264">
        <f t="shared" si="49"/>
        <v>-6.0789526462610911E-2</v>
      </c>
      <c r="W264">
        <f t="shared" si="50"/>
        <v>-7.7176280697135308E-2</v>
      </c>
      <c r="X264">
        <f t="shared" si="51"/>
        <v>-6.2769986033314185E-2</v>
      </c>
    </row>
    <row r="265" spans="1:24">
      <c r="A265" s="1">
        <v>42947</v>
      </c>
      <c r="B265">
        <v>4569</v>
      </c>
      <c r="C265" s="10">
        <f t="shared" si="52"/>
        <v>-0.11022395326192791</v>
      </c>
      <c r="D265">
        <v>3520</v>
      </c>
      <c r="E265" s="10">
        <f t="shared" si="44"/>
        <v>8.5749537322640235E-2</v>
      </c>
      <c r="F265">
        <v>601.5</v>
      </c>
      <c r="G265" s="10">
        <f t="shared" si="45"/>
        <v>-5.051302288871351E-2</v>
      </c>
      <c r="H265">
        <v>2288</v>
      </c>
      <c r="I265" s="10">
        <f t="shared" si="46"/>
        <v>0</v>
      </c>
      <c r="J265">
        <v>674</v>
      </c>
      <c r="K265" s="10">
        <f t="shared" si="47"/>
        <v>-2.0348837209302362E-2</v>
      </c>
      <c r="T265">
        <f t="shared" si="48"/>
        <v>-0.11900469865324848</v>
      </c>
      <c r="U265">
        <f t="shared" si="43"/>
        <v>8.5233958548135549E-2</v>
      </c>
      <c r="V265">
        <f t="shared" si="49"/>
        <v>-6.3218402093623491E-2</v>
      </c>
      <c r="W265">
        <f t="shared" si="50"/>
        <v>-1.7965754381345823E-2</v>
      </c>
      <c r="X265">
        <f t="shared" si="51"/>
        <v>-3.8011259051082928E-2</v>
      </c>
    </row>
    <row r="266" spans="1:24">
      <c r="A266" s="1">
        <v>42978</v>
      </c>
      <c r="B266">
        <v>4541</v>
      </c>
      <c r="C266" s="10">
        <f t="shared" si="52"/>
        <v>-6.1282556358065454E-3</v>
      </c>
      <c r="D266">
        <v>3746.5</v>
      </c>
      <c r="E266" s="10">
        <f t="shared" si="44"/>
        <v>6.4346590909091006E-2</v>
      </c>
      <c r="F266">
        <v>607.5</v>
      </c>
      <c r="G266" s="10">
        <f t="shared" si="45"/>
        <v>9.9750623441396957E-3</v>
      </c>
      <c r="H266">
        <v>2310</v>
      </c>
      <c r="I266" s="10">
        <f t="shared" si="46"/>
        <v>9.6153846153845812E-3</v>
      </c>
      <c r="J266">
        <v>692.5</v>
      </c>
      <c r="K266" s="10">
        <f t="shared" si="47"/>
        <v>2.7448071216617187E-2</v>
      </c>
      <c r="T266">
        <f t="shared" si="48"/>
        <v>-1.4909001027127116E-2</v>
      </c>
      <c r="U266">
        <f t="shared" si="43"/>
        <v>6.3831012134586321E-2</v>
      </c>
      <c r="V266">
        <f t="shared" si="49"/>
        <v>-2.7303168607702797E-3</v>
      </c>
      <c r="W266">
        <f t="shared" si="50"/>
        <v>-8.3503697659612422E-3</v>
      </c>
      <c r="X266">
        <f t="shared" si="51"/>
        <v>9.7856493748366205E-3</v>
      </c>
    </row>
    <row r="267" spans="1:24">
      <c r="A267" s="1">
        <v>43007</v>
      </c>
      <c r="B267">
        <v>4955</v>
      </c>
      <c r="C267" s="10">
        <f t="shared" si="52"/>
        <v>9.1169345959039916E-2</v>
      </c>
      <c r="D267">
        <v>3473</v>
      </c>
      <c r="E267" s="10">
        <f t="shared" si="44"/>
        <v>-7.3001468036834383E-2</v>
      </c>
      <c r="F267">
        <v>631.5</v>
      </c>
      <c r="G267" s="10">
        <f t="shared" si="45"/>
        <v>3.9506172839506082E-2</v>
      </c>
      <c r="H267">
        <v>2267</v>
      </c>
      <c r="I267" s="10">
        <f t="shared" si="46"/>
        <v>-1.8614718614718639E-2</v>
      </c>
      <c r="J267">
        <v>698.5</v>
      </c>
      <c r="K267" s="10">
        <f t="shared" si="47"/>
        <v>8.664259927797735E-3</v>
      </c>
      <c r="T267">
        <f t="shared" si="48"/>
        <v>8.238860056771935E-2</v>
      </c>
      <c r="U267">
        <f t="shared" si="43"/>
        <v>-7.3517046811339068E-2</v>
      </c>
      <c r="V267">
        <f t="shared" si="49"/>
        <v>2.6800793634596108E-2</v>
      </c>
      <c r="W267">
        <f t="shared" si="50"/>
        <v>-3.6580472996064463E-2</v>
      </c>
      <c r="X267">
        <f t="shared" si="51"/>
        <v>-8.9981619139828314E-3</v>
      </c>
    </row>
    <row r="268" spans="1:24">
      <c r="A268" s="12">
        <v>43039</v>
      </c>
      <c r="B268">
        <v>5032</v>
      </c>
      <c r="C268" s="10">
        <f t="shared" si="52"/>
        <v>1.5539858728557121E-2</v>
      </c>
      <c r="D268">
        <v>3548.5</v>
      </c>
      <c r="E268" s="10">
        <f t="shared" si="44"/>
        <v>2.1739130434782705E-2</v>
      </c>
      <c r="F268">
        <v>593.5</v>
      </c>
      <c r="G268" s="10">
        <f t="shared" si="45"/>
        <v>-6.017418844022171E-2</v>
      </c>
      <c r="H268">
        <v>2345</v>
      </c>
      <c r="I268" s="10">
        <f t="shared" si="46"/>
        <v>3.4406704896338791E-2</v>
      </c>
      <c r="J268">
        <v>745.5</v>
      </c>
      <c r="K268" s="10">
        <f t="shared" si="47"/>
        <v>6.7287043664996382E-2</v>
      </c>
      <c r="T268">
        <f t="shared" si="48"/>
        <v>6.7591133372365501E-3</v>
      </c>
      <c r="U268">
        <f t="shared" si="43"/>
        <v>2.1223551660278023E-2</v>
      </c>
      <c r="V268">
        <f t="shared" si="49"/>
        <v>-7.287956764513169E-2</v>
      </c>
      <c r="W268">
        <f t="shared" si="50"/>
        <v>1.6440950514992968E-2</v>
      </c>
      <c r="X268">
        <f t="shared" si="51"/>
        <v>4.9624621823215816E-2</v>
      </c>
    </row>
    <row r="269" spans="1:24">
      <c r="A269" s="1">
        <v>43069</v>
      </c>
      <c r="B269">
        <v>4777</v>
      </c>
      <c r="C269" s="10">
        <f t="shared" si="52"/>
        <v>-5.0675675675675658E-2</v>
      </c>
      <c r="D269">
        <v>3501.5</v>
      </c>
      <c r="E269" s="10">
        <f t="shared" si="44"/>
        <v>-1.3245033112582738E-2</v>
      </c>
      <c r="F269">
        <v>552</v>
      </c>
      <c r="G269" s="10">
        <f t="shared" si="45"/>
        <v>-6.9924178601516451E-2</v>
      </c>
      <c r="H269">
        <v>2115</v>
      </c>
      <c r="I269" s="10">
        <f t="shared" si="46"/>
        <v>-9.8081023454157812E-2</v>
      </c>
      <c r="J269">
        <v>774.5</v>
      </c>
      <c r="K269" s="10">
        <f t="shared" si="47"/>
        <v>3.8900067069081112E-2</v>
      </c>
      <c r="T269">
        <f t="shared" si="48"/>
        <v>-5.945642106699623E-2</v>
      </c>
      <c r="U269">
        <f t="shared" si="43"/>
        <v>-1.3760611887087418E-2</v>
      </c>
      <c r="V269">
        <f t="shared" si="49"/>
        <v>-8.2629557806426432E-2</v>
      </c>
      <c r="W269">
        <f t="shared" si="50"/>
        <v>-0.11604677783550363</v>
      </c>
      <c r="X269">
        <f t="shared" si="51"/>
        <v>2.1237645227300546E-2</v>
      </c>
    </row>
    <row r="270" spans="1:24">
      <c r="A270" s="1">
        <v>43098</v>
      </c>
      <c r="B270">
        <v>5121</v>
      </c>
      <c r="C270" s="10">
        <f t="shared" si="52"/>
        <v>7.2011722838601688E-2</v>
      </c>
      <c r="D270">
        <v>3942</v>
      </c>
      <c r="E270" s="10">
        <f t="shared" si="44"/>
        <v>0.1258032271883478</v>
      </c>
      <c r="F270">
        <v>572.75</v>
      </c>
      <c r="G270" s="10">
        <f t="shared" si="45"/>
        <v>3.7590579710145011E-2</v>
      </c>
      <c r="H270">
        <v>2072</v>
      </c>
      <c r="I270" s="10">
        <f t="shared" si="46"/>
        <v>-2.0330969267139509E-2</v>
      </c>
      <c r="J270">
        <v>798</v>
      </c>
      <c r="K270" s="10">
        <f t="shared" si="47"/>
        <v>3.0342156229825612E-2</v>
      </c>
      <c r="T270">
        <f t="shared" si="48"/>
        <v>6.3230977447281123E-2</v>
      </c>
      <c r="U270">
        <f t="shared" si="43"/>
        <v>0.12528764841384313</v>
      </c>
      <c r="V270">
        <f t="shared" si="49"/>
        <v>2.4885200505235038E-2</v>
      </c>
      <c r="W270">
        <f t="shared" si="50"/>
        <v>-3.8296723648485333E-2</v>
      </c>
      <c r="X270">
        <f t="shared" si="51"/>
        <v>1.2679734388045046E-2</v>
      </c>
    </row>
    <row r="271" spans="1:24">
      <c r="A271" s="1">
        <v>43131</v>
      </c>
      <c r="B271">
        <v>4886.5</v>
      </c>
      <c r="C271" s="10">
        <f t="shared" si="52"/>
        <v>-4.5791837531732105E-2</v>
      </c>
      <c r="D271">
        <v>3922</v>
      </c>
      <c r="E271" s="10">
        <f t="shared" si="44"/>
        <v>-5.0735667174023336E-3</v>
      </c>
      <c r="F271">
        <v>594</v>
      </c>
      <c r="G271" s="10">
        <f t="shared" si="45"/>
        <v>3.7101702313400153E-2</v>
      </c>
      <c r="H271">
        <v>2060</v>
      </c>
      <c r="I271" s="10">
        <f t="shared" si="46"/>
        <v>-5.7915057915057799E-3</v>
      </c>
      <c r="J271">
        <v>749.2</v>
      </c>
      <c r="K271" s="10">
        <f t="shared" si="47"/>
        <v>-6.1152882205513737E-2</v>
      </c>
      <c r="T271">
        <f t="shared" si="48"/>
        <v>-5.4572582923052677E-2</v>
      </c>
      <c r="U271">
        <f t="shared" si="43"/>
        <v>-5.5891454919070145E-3</v>
      </c>
      <c r="V271">
        <f t="shared" si="49"/>
        <v>2.439632310849018E-2</v>
      </c>
      <c r="W271">
        <f t="shared" si="50"/>
        <v>-2.3757260172851603E-2</v>
      </c>
      <c r="X271">
        <f t="shared" si="51"/>
        <v>-7.881530404729431E-2</v>
      </c>
    </row>
    <row r="272" spans="1:24">
      <c r="A272" s="1">
        <v>43159</v>
      </c>
      <c r="B272">
        <v>4775</v>
      </c>
      <c r="C272" s="10">
        <f t="shared" si="52"/>
        <v>-2.2817967870664035E-2</v>
      </c>
      <c r="D272">
        <v>3926</v>
      </c>
      <c r="E272" s="10">
        <f t="shared" si="44"/>
        <v>1.0198878123406363E-3</v>
      </c>
      <c r="F272">
        <v>579.4</v>
      </c>
      <c r="G272" s="10">
        <f t="shared" si="45"/>
        <v>-2.4579124579124589E-2</v>
      </c>
      <c r="H272">
        <v>1955</v>
      </c>
      <c r="I272" s="10">
        <f t="shared" si="46"/>
        <v>-5.0970873786407744E-2</v>
      </c>
      <c r="J272">
        <v>692.6</v>
      </c>
      <c r="K272" s="10">
        <f t="shared" si="47"/>
        <v>-7.5547250400427202E-2</v>
      </c>
      <c r="T272">
        <f t="shared" si="48"/>
        <v>-3.1598713261984608E-2</v>
      </c>
      <c r="U272">
        <f t="shared" si="43"/>
        <v>5.0430903783595571E-4</v>
      </c>
      <c r="V272">
        <f t="shared" si="49"/>
        <v>-3.7284503784034563E-2</v>
      </c>
      <c r="W272">
        <f t="shared" si="50"/>
        <v>-6.8936628167753561E-2</v>
      </c>
      <c r="X272">
        <f t="shared" si="51"/>
        <v>-9.3209672242207775E-2</v>
      </c>
    </row>
    <row r="273" spans="1:24">
      <c r="A273" s="1">
        <v>43189</v>
      </c>
      <c r="B273">
        <v>4895.5</v>
      </c>
      <c r="C273" s="10">
        <f t="shared" si="52"/>
        <v>2.5235602094240805E-2</v>
      </c>
      <c r="D273">
        <v>3611</v>
      </c>
      <c r="E273" s="10">
        <f t="shared" si="44"/>
        <v>-8.0234335201222584E-2</v>
      </c>
      <c r="F273">
        <v>581.4</v>
      </c>
      <c r="G273" s="10">
        <f t="shared" si="45"/>
        <v>3.4518467380049156E-3</v>
      </c>
      <c r="H273">
        <v>2095</v>
      </c>
      <c r="I273" s="10">
        <f t="shared" si="46"/>
        <v>7.1611253196930846E-2</v>
      </c>
      <c r="J273">
        <v>639.20000000000005</v>
      </c>
      <c r="K273" s="10">
        <f t="shared" si="47"/>
        <v>-7.7100779670805641E-2</v>
      </c>
      <c r="T273">
        <f t="shared" si="48"/>
        <v>1.6454856702920233E-2</v>
      </c>
      <c r="U273">
        <f t="shared" si="43"/>
        <v>-8.0749913975727269E-2</v>
      </c>
      <c r="V273">
        <f t="shared" si="49"/>
        <v>-9.2535324669050598E-3</v>
      </c>
      <c r="W273">
        <f t="shared" si="50"/>
        <v>5.3645498815585023E-2</v>
      </c>
      <c r="X273">
        <f t="shared" si="51"/>
        <v>-9.4763201512586215E-2</v>
      </c>
    </row>
    <row r="274" spans="1:24">
      <c r="A274" s="12">
        <v>43220</v>
      </c>
      <c r="B274">
        <v>5103</v>
      </c>
      <c r="C274" s="10">
        <f t="shared" si="52"/>
        <v>4.2385864569502552E-2</v>
      </c>
      <c r="D274">
        <v>3946</v>
      </c>
      <c r="E274" s="10">
        <f t="shared" si="44"/>
        <v>9.2772085294932083E-2</v>
      </c>
      <c r="F274">
        <v>611</v>
      </c>
      <c r="G274" s="10">
        <f t="shared" si="45"/>
        <v>5.0911592707258313E-2</v>
      </c>
      <c r="H274">
        <v>2111</v>
      </c>
      <c r="I274" s="10">
        <f t="shared" si="46"/>
        <v>7.6372315035799776E-3</v>
      </c>
      <c r="J274">
        <v>635.20000000000005</v>
      </c>
      <c r="K274" s="10">
        <f t="shared" si="47"/>
        <v>-6.2578222778473247E-3</v>
      </c>
      <c r="T274">
        <f t="shared" si="48"/>
        <v>3.3605119178181979E-2</v>
      </c>
      <c r="U274">
        <f t="shared" si="43"/>
        <v>9.2256506520427398E-2</v>
      </c>
      <c r="V274">
        <f t="shared" si="49"/>
        <v>3.8206213502348339E-2</v>
      </c>
      <c r="W274">
        <f t="shared" si="50"/>
        <v>-1.0328522877765846E-2</v>
      </c>
      <c r="X274">
        <f t="shared" si="51"/>
        <v>-2.3920244119627891E-2</v>
      </c>
    </row>
    <row r="275" spans="1:24">
      <c r="A275" s="1">
        <v>43251</v>
      </c>
      <c r="B275">
        <v>5466</v>
      </c>
      <c r="C275" s="10">
        <f t="shared" si="52"/>
        <v>7.1134626690182223E-2</v>
      </c>
      <c r="D275">
        <v>4240</v>
      </c>
      <c r="E275" s="10">
        <f t="shared" si="44"/>
        <v>7.4505828687278175E-2</v>
      </c>
      <c r="F275">
        <v>639.4</v>
      </c>
      <c r="G275" s="10">
        <f t="shared" si="45"/>
        <v>4.6481178396071909E-2</v>
      </c>
      <c r="H275">
        <v>2290</v>
      </c>
      <c r="I275" s="10">
        <f t="shared" si="46"/>
        <v>8.4793936522974844E-2</v>
      </c>
      <c r="J275">
        <v>662.4</v>
      </c>
      <c r="K275" s="10">
        <f t="shared" si="47"/>
        <v>4.2821158690176109E-2</v>
      </c>
      <c r="T275">
        <f t="shared" si="48"/>
        <v>6.2353881298861651E-2</v>
      </c>
      <c r="U275">
        <f t="shared" si="43"/>
        <v>7.399024991277349E-2</v>
      </c>
      <c r="V275">
        <f t="shared" si="49"/>
        <v>3.3775799191161936E-2</v>
      </c>
      <c r="W275">
        <f t="shared" si="50"/>
        <v>6.6828182141629028E-2</v>
      </c>
      <c r="X275">
        <f t="shared" si="51"/>
        <v>2.5158736848395542E-2</v>
      </c>
    </row>
    <row r="276" spans="1:24">
      <c r="A276" s="1">
        <v>43280</v>
      </c>
      <c r="B276">
        <v>5253</v>
      </c>
      <c r="C276" s="10">
        <f t="shared" si="52"/>
        <v>-3.8968166849615793E-2</v>
      </c>
      <c r="D276">
        <v>4201</v>
      </c>
      <c r="E276" s="10">
        <f t="shared" si="44"/>
        <v>-9.1981132075471539E-3</v>
      </c>
      <c r="F276">
        <v>646.79999999999995</v>
      </c>
      <c r="G276" s="10">
        <f t="shared" si="45"/>
        <v>1.1573350015639638E-2</v>
      </c>
      <c r="H276">
        <v>2295</v>
      </c>
      <c r="I276" s="10">
        <f t="shared" si="46"/>
        <v>2.1834061135370675E-3</v>
      </c>
      <c r="J276">
        <v>628.6</v>
      </c>
      <c r="K276" s="10">
        <f t="shared" si="47"/>
        <v>-5.1026570048309128E-2</v>
      </c>
      <c r="T276">
        <f t="shared" si="48"/>
        <v>-4.7748912240936366E-2</v>
      </c>
      <c r="U276">
        <f t="shared" si="43"/>
        <v>-9.7136919820518339E-3</v>
      </c>
      <c r="V276">
        <f t="shared" si="49"/>
        <v>-1.1320291892703369E-3</v>
      </c>
      <c r="W276">
        <f t="shared" si="50"/>
        <v>-1.5782348267808756E-2</v>
      </c>
      <c r="X276">
        <f t="shared" si="51"/>
        <v>-6.8688991890089701E-2</v>
      </c>
    </row>
    <row r="277" spans="1:24">
      <c r="A277" s="1">
        <v>43312</v>
      </c>
      <c r="B277">
        <v>5865</v>
      </c>
      <c r="C277" s="10">
        <f t="shared" si="52"/>
        <v>0.11650485436893199</v>
      </c>
      <c r="D277">
        <v>4196.5</v>
      </c>
      <c r="E277" s="10">
        <f t="shared" si="44"/>
        <v>-1.0711735301118797E-3</v>
      </c>
      <c r="F277">
        <v>653.20000000000005</v>
      </c>
      <c r="G277" s="10">
        <f t="shared" si="45"/>
        <v>9.8948670377243531E-3</v>
      </c>
      <c r="H277">
        <v>2265</v>
      </c>
      <c r="I277" s="10">
        <f t="shared" si="46"/>
        <v>-1.3071895424836555E-2</v>
      </c>
      <c r="J277">
        <v>622</v>
      </c>
      <c r="K277" s="10">
        <f t="shared" si="47"/>
        <v>-1.0499522748966039E-2</v>
      </c>
      <c r="T277">
        <f t="shared" si="48"/>
        <v>0.10772410897761142</v>
      </c>
      <c r="U277">
        <f t="shared" si="43"/>
        <v>-1.5867523046165601E-3</v>
      </c>
      <c r="V277">
        <f t="shared" si="49"/>
        <v>-2.8105121671856224E-3</v>
      </c>
      <c r="W277">
        <f t="shared" si="50"/>
        <v>-3.1037649806182378E-2</v>
      </c>
      <c r="X277">
        <f t="shared" si="51"/>
        <v>-2.8161944590746606E-2</v>
      </c>
    </row>
    <row r="278" spans="1:24">
      <c r="A278" s="1">
        <v>43343</v>
      </c>
      <c r="B278">
        <v>5795</v>
      </c>
      <c r="C278" s="10">
        <f t="shared" si="52"/>
        <v>-1.1935208866155178E-2</v>
      </c>
      <c r="D278">
        <v>3659</v>
      </c>
      <c r="E278" s="10">
        <f t="shared" si="44"/>
        <v>-0.12808292624806383</v>
      </c>
      <c r="F278">
        <v>606</v>
      </c>
      <c r="G278" s="10">
        <f t="shared" si="45"/>
        <v>-7.2259644825474645E-2</v>
      </c>
      <c r="H278">
        <v>2398</v>
      </c>
      <c r="I278" s="10">
        <f t="shared" si="46"/>
        <v>5.8719646799116898E-2</v>
      </c>
      <c r="J278">
        <v>595.4</v>
      </c>
      <c r="K278" s="10">
        <f t="shared" si="47"/>
        <v>-4.2765273311897167E-2</v>
      </c>
      <c r="T278">
        <f t="shared" si="48"/>
        <v>-2.0715954257475751E-2</v>
      </c>
      <c r="U278">
        <f t="shared" si="43"/>
        <v>-0.1285985050225685</v>
      </c>
      <c r="V278">
        <f t="shared" si="49"/>
        <v>-8.4965024030384625E-2</v>
      </c>
      <c r="W278">
        <f t="shared" si="50"/>
        <v>4.0753892417771075E-2</v>
      </c>
      <c r="X278">
        <f t="shared" si="51"/>
        <v>-6.0427695153677734E-2</v>
      </c>
    </row>
    <row r="279" spans="1:24">
      <c r="A279" s="1">
        <v>43371</v>
      </c>
      <c r="B279">
        <v>5963</v>
      </c>
      <c r="C279" s="10">
        <f t="shared" si="52"/>
        <v>2.8990509059534153E-2</v>
      </c>
      <c r="D279">
        <v>3880</v>
      </c>
      <c r="E279" s="10">
        <f t="shared" si="44"/>
        <v>6.0399016124624172E-2</v>
      </c>
      <c r="F279">
        <v>629.79999999999995</v>
      </c>
      <c r="G279" s="10">
        <f t="shared" si="45"/>
        <v>3.9273927392739161E-2</v>
      </c>
      <c r="H279">
        <v>2413</v>
      </c>
      <c r="I279" s="10">
        <f t="shared" si="46"/>
        <v>6.255212677231059E-3</v>
      </c>
      <c r="J279">
        <v>586.4</v>
      </c>
      <c r="K279" s="10">
        <f t="shared" si="47"/>
        <v>-1.5115888478333894E-2</v>
      </c>
      <c r="T279">
        <f t="shared" si="48"/>
        <v>2.020976366821358E-2</v>
      </c>
      <c r="U279">
        <f t="shared" si="43"/>
        <v>5.9883437350119494E-2</v>
      </c>
      <c r="V279">
        <f t="shared" si="49"/>
        <v>2.6568548187829187E-2</v>
      </c>
      <c r="W279">
        <f t="shared" si="50"/>
        <v>-1.1710541704114764E-2</v>
      </c>
      <c r="X279">
        <f t="shared" si="51"/>
        <v>-3.2778310320114461E-2</v>
      </c>
    </row>
    <row r="280" spans="1:24">
      <c r="A280" s="12">
        <v>43404</v>
      </c>
      <c r="B280">
        <v>5990</v>
      </c>
      <c r="C280" s="10">
        <f t="shared" si="52"/>
        <v>4.5279221868186337E-3</v>
      </c>
      <c r="D280">
        <v>3803.5</v>
      </c>
      <c r="E280" s="10">
        <f t="shared" si="44"/>
        <v>-1.9716494845360866E-2</v>
      </c>
      <c r="F280">
        <v>525.79999999999995</v>
      </c>
      <c r="G280" s="10">
        <f t="shared" si="45"/>
        <v>-0.16513178786916483</v>
      </c>
      <c r="H280">
        <v>2311</v>
      </c>
      <c r="I280" s="10">
        <f t="shared" si="46"/>
        <v>-4.2271031910484869E-2</v>
      </c>
      <c r="J280">
        <v>544.4</v>
      </c>
      <c r="K280" s="10">
        <f t="shared" si="47"/>
        <v>-7.1623465211459791E-2</v>
      </c>
      <c r="T280">
        <f t="shared" si="48"/>
        <v>-4.2528232045019373E-3</v>
      </c>
      <c r="U280">
        <f t="shared" si="43"/>
        <v>-2.0232073619865548E-2</v>
      </c>
      <c r="V280">
        <f t="shared" si="49"/>
        <v>-0.17783716707407479</v>
      </c>
      <c r="W280">
        <f t="shared" si="50"/>
        <v>-6.0236786291830692E-2</v>
      </c>
      <c r="X280">
        <f t="shared" si="51"/>
        <v>-8.9285887053240365E-2</v>
      </c>
    </row>
    <row r="281" spans="1:24">
      <c r="A281" s="1">
        <v>43434</v>
      </c>
      <c r="B281">
        <v>6117</v>
      </c>
      <c r="C281" s="10">
        <f t="shared" si="52"/>
        <v>2.1202003338898212E-2</v>
      </c>
      <c r="D281">
        <v>3559</v>
      </c>
      <c r="E281" s="10">
        <f t="shared" si="44"/>
        <v>-6.4282897331405242E-2</v>
      </c>
      <c r="F281">
        <v>491.3</v>
      </c>
      <c r="G281" s="10">
        <f t="shared" si="45"/>
        <v>-6.5614302015975512E-2</v>
      </c>
      <c r="H281">
        <v>2416</v>
      </c>
      <c r="I281" s="10">
        <f t="shared" si="46"/>
        <v>4.543487667676338E-2</v>
      </c>
      <c r="J281">
        <v>581.4</v>
      </c>
      <c r="K281" s="10">
        <f t="shared" si="47"/>
        <v>6.7964731814841972E-2</v>
      </c>
      <c r="T281">
        <f t="shared" si="48"/>
        <v>1.2421257947577641E-2</v>
      </c>
      <c r="U281">
        <f t="shared" si="43"/>
        <v>-6.4798476105909927E-2</v>
      </c>
      <c r="V281">
        <f t="shared" si="49"/>
        <v>-7.8319681220885493E-2</v>
      </c>
      <c r="W281">
        <f t="shared" si="50"/>
        <v>2.7469122295417557E-2</v>
      </c>
      <c r="X281">
        <f t="shared" si="51"/>
        <v>5.0302309973061406E-2</v>
      </c>
    </row>
    <row r="282" spans="1:24">
      <c r="A282" s="1">
        <v>43465</v>
      </c>
      <c r="B282">
        <v>5873</v>
      </c>
      <c r="C282" s="10">
        <f t="shared" si="52"/>
        <v>-3.9888834395945705E-2</v>
      </c>
      <c r="D282">
        <v>3730</v>
      </c>
      <c r="E282" s="10">
        <f t="shared" si="44"/>
        <v>4.804720427086262E-2</v>
      </c>
      <c r="F282">
        <v>459.2</v>
      </c>
      <c r="G282" s="10">
        <f t="shared" si="45"/>
        <v>-6.5336861388153977E-2</v>
      </c>
      <c r="H282">
        <v>2369</v>
      </c>
      <c r="I282" s="10">
        <f t="shared" si="46"/>
        <v>-1.9453642384105962E-2</v>
      </c>
      <c r="J282">
        <v>601.4</v>
      </c>
      <c r="K282" s="10">
        <f t="shared" si="47"/>
        <v>3.4399724802201659E-2</v>
      </c>
      <c r="T282">
        <f t="shared" si="48"/>
        <v>-4.8669579787266277E-2</v>
      </c>
      <c r="U282">
        <f t="shared" si="43"/>
        <v>4.7531625496357942E-2</v>
      </c>
      <c r="V282">
        <f t="shared" si="49"/>
        <v>-7.8042240593063958E-2</v>
      </c>
      <c r="W282">
        <f t="shared" si="50"/>
        <v>-3.7419396765451786E-2</v>
      </c>
      <c r="X282">
        <f t="shared" si="51"/>
        <v>1.6737302960421092E-2</v>
      </c>
    </row>
    <row r="283" spans="1:24">
      <c r="A283" s="1">
        <v>43496</v>
      </c>
      <c r="B283">
        <v>5532</v>
      </c>
      <c r="C283" s="10">
        <f t="shared" si="52"/>
        <v>-5.8062319087348935E-2</v>
      </c>
      <c r="D283">
        <v>4187.5</v>
      </c>
      <c r="E283" s="10">
        <f t="shared" si="44"/>
        <v>0.12265415549597858</v>
      </c>
      <c r="F283">
        <v>511.8</v>
      </c>
      <c r="G283" s="10">
        <f t="shared" si="45"/>
        <v>0.11454703832752622</v>
      </c>
      <c r="H283">
        <v>2400</v>
      </c>
      <c r="I283" s="10">
        <f t="shared" si="46"/>
        <v>1.3085690164626351E-2</v>
      </c>
      <c r="J283">
        <v>626</v>
      </c>
      <c r="K283" s="10">
        <f t="shared" si="47"/>
        <v>4.0904556035916251E-2</v>
      </c>
      <c r="T283">
        <f t="shared" si="48"/>
        <v>-6.6843064478669501E-2</v>
      </c>
      <c r="U283">
        <f t="shared" si="43"/>
        <v>0.12213857672147389</v>
      </c>
      <c r="V283">
        <f t="shared" si="49"/>
        <v>0.10184165912261624</v>
      </c>
      <c r="W283">
        <f t="shared" si="50"/>
        <v>-4.8800642167194722E-3</v>
      </c>
      <c r="X283">
        <f t="shared" si="51"/>
        <v>2.3242134194135684E-2</v>
      </c>
    </row>
    <row r="284" spans="1:24">
      <c r="A284" s="1">
        <v>43524</v>
      </c>
      <c r="B284">
        <v>6139</v>
      </c>
      <c r="C284" s="10">
        <f t="shared" si="52"/>
        <v>0.10972523499638465</v>
      </c>
      <c r="D284">
        <v>4336</v>
      </c>
      <c r="E284" s="10">
        <f t="shared" si="44"/>
        <v>3.5462686567164114E-2</v>
      </c>
      <c r="F284">
        <v>466</v>
      </c>
      <c r="G284" s="10">
        <f t="shared" si="45"/>
        <v>-8.9488081281750675E-2</v>
      </c>
      <c r="H284">
        <v>2373</v>
      </c>
      <c r="I284" s="10">
        <f t="shared" si="46"/>
        <v>-1.1249999999999982E-2</v>
      </c>
      <c r="J284">
        <v>661</v>
      </c>
      <c r="K284" s="10">
        <f t="shared" si="47"/>
        <v>5.5910543130990309E-2</v>
      </c>
      <c r="T284">
        <f t="shared" si="48"/>
        <v>0.10094448960506408</v>
      </c>
      <c r="U284">
        <f t="shared" si="43"/>
        <v>3.4947107792659436E-2</v>
      </c>
      <c r="V284">
        <f t="shared" si="49"/>
        <v>-0.10219346048666066</v>
      </c>
      <c r="W284">
        <f t="shared" si="50"/>
        <v>-2.9215754381345806E-2</v>
      </c>
      <c r="X284">
        <f t="shared" si="51"/>
        <v>3.8248121289209742E-2</v>
      </c>
    </row>
    <row r="285" spans="1:24">
      <c r="A285" s="1">
        <v>43553</v>
      </c>
      <c r="B285">
        <v>6135</v>
      </c>
      <c r="C285" s="10">
        <f t="shared" si="52"/>
        <v>-6.515719172504042E-4</v>
      </c>
      <c r="D285">
        <v>4461</v>
      </c>
      <c r="E285" s="10">
        <f t="shared" si="44"/>
        <v>2.882841328413277E-2</v>
      </c>
      <c r="F285">
        <v>482.4</v>
      </c>
      <c r="G285" s="10">
        <f t="shared" si="45"/>
        <v>3.5193133047210168E-2</v>
      </c>
      <c r="H285">
        <v>2532</v>
      </c>
      <c r="I285" s="10">
        <f t="shared" si="46"/>
        <v>6.7003792667509554E-2</v>
      </c>
      <c r="J285">
        <v>701.2</v>
      </c>
      <c r="K285" s="10">
        <f t="shared" si="47"/>
        <v>6.0816944024205899E-2</v>
      </c>
      <c r="T285">
        <f t="shared" si="48"/>
        <v>-9.4323173085709752E-3</v>
      </c>
      <c r="U285">
        <f t="shared" si="43"/>
        <v>2.8312834509628088E-2</v>
      </c>
      <c r="V285">
        <f t="shared" si="49"/>
        <v>2.2487753842300194E-2</v>
      </c>
      <c r="W285">
        <f t="shared" si="50"/>
        <v>4.9038038286163731E-2</v>
      </c>
      <c r="X285">
        <f t="shared" si="51"/>
        <v>4.3154522182425332E-2</v>
      </c>
    </row>
    <row r="286" spans="1:24">
      <c r="A286" s="12">
        <v>43585</v>
      </c>
      <c r="B286">
        <v>5726</v>
      </c>
      <c r="C286" s="10">
        <f t="shared" si="52"/>
        <v>-6.6666666666666652E-2</v>
      </c>
      <c r="D286">
        <v>4465</v>
      </c>
      <c r="E286" s="10">
        <f t="shared" si="44"/>
        <v>8.9665994171705954E-4</v>
      </c>
      <c r="F286">
        <v>494</v>
      </c>
      <c r="G286" s="10">
        <f t="shared" si="45"/>
        <v>2.4046434494195745E-2</v>
      </c>
      <c r="H286">
        <v>2309</v>
      </c>
      <c r="I286" s="10">
        <f t="shared" si="46"/>
        <v>-8.8072669826224304E-2</v>
      </c>
      <c r="J286">
        <v>725.4</v>
      </c>
      <c r="K286" s="10">
        <f t="shared" si="47"/>
        <v>3.4512264689104288E-2</v>
      </c>
      <c r="T286">
        <f t="shared" si="48"/>
        <v>-7.5447412057987218E-2</v>
      </c>
      <c r="U286">
        <f t="shared" si="43"/>
        <v>3.8108116721237895E-4</v>
      </c>
      <c r="V286">
        <f t="shared" si="49"/>
        <v>1.134105528928577E-2</v>
      </c>
      <c r="W286">
        <f t="shared" si="50"/>
        <v>-0.10603842420757012</v>
      </c>
      <c r="X286">
        <f t="shared" si="51"/>
        <v>1.6849842847323722E-2</v>
      </c>
    </row>
    <row r="287" spans="1:24">
      <c r="A287" s="1">
        <v>43616</v>
      </c>
      <c r="B287">
        <v>5833</v>
      </c>
      <c r="C287" s="10">
        <f t="shared" si="52"/>
        <v>1.8686692280824202E-2</v>
      </c>
      <c r="D287">
        <v>4536.5</v>
      </c>
      <c r="E287" s="10">
        <f t="shared" si="44"/>
        <v>1.6013437849943912E-2</v>
      </c>
      <c r="F287">
        <v>452.4</v>
      </c>
      <c r="G287" s="10">
        <f t="shared" si="45"/>
        <v>-8.4210526315789513E-2</v>
      </c>
      <c r="H287">
        <v>2115</v>
      </c>
      <c r="I287" s="10">
        <f t="shared" si="46"/>
        <v>-8.4019055868341241E-2</v>
      </c>
      <c r="J287">
        <v>747</v>
      </c>
      <c r="K287" s="10">
        <f t="shared" si="47"/>
        <v>2.977667493796532E-2</v>
      </c>
      <c r="T287">
        <f t="shared" si="48"/>
        <v>9.905946889503631E-3</v>
      </c>
      <c r="U287">
        <f t="shared" si="43"/>
        <v>1.5497859075439232E-2</v>
      </c>
      <c r="V287">
        <f t="shared" si="49"/>
        <v>-9.6915905520699494E-2</v>
      </c>
      <c r="W287">
        <f t="shared" si="50"/>
        <v>-0.10198481024968706</v>
      </c>
      <c r="X287">
        <f t="shared" si="51"/>
        <v>1.2114253096184753E-2</v>
      </c>
    </row>
    <row r="288" spans="1:24">
      <c r="A288" s="1">
        <v>43644</v>
      </c>
      <c r="B288">
        <v>6438</v>
      </c>
      <c r="C288" s="10">
        <f t="shared" si="52"/>
        <v>0.10372021258357611</v>
      </c>
      <c r="D288">
        <v>4880.5</v>
      </c>
      <c r="E288" s="10">
        <f t="shared" si="44"/>
        <v>7.5829383886255819E-2</v>
      </c>
      <c r="F288">
        <v>495.4</v>
      </c>
      <c r="G288" s="10">
        <f t="shared" si="45"/>
        <v>9.5048629531388151E-2</v>
      </c>
      <c r="H288">
        <v>2077</v>
      </c>
      <c r="I288" s="10">
        <f t="shared" si="46"/>
        <v>-1.7966903073286078E-2</v>
      </c>
      <c r="J288">
        <v>802.4</v>
      </c>
      <c r="K288" s="10">
        <f t="shared" si="47"/>
        <v>7.4163319946452422E-2</v>
      </c>
      <c r="T288">
        <f t="shared" si="48"/>
        <v>9.4939467192255544E-2</v>
      </c>
      <c r="U288">
        <f t="shared" si="43"/>
        <v>7.5313805111751134E-2</v>
      </c>
      <c r="V288">
        <f t="shared" si="49"/>
        <v>8.2343250326478171E-2</v>
      </c>
      <c r="W288">
        <f t="shared" si="50"/>
        <v>-3.5932657454631901E-2</v>
      </c>
      <c r="X288">
        <f t="shared" si="51"/>
        <v>5.6500898104671855E-2</v>
      </c>
    </row>
    <row r="289" spans="1:24">
      <c r="A289" s="1">
        <v>43677</v>
      </c>
      <c r="B289">
        <v>7061</v>
      </c>
      <c r="C289" s="10">
        <f t="shared" si="52"/>
        <v>9.6769182976079504E-2</v>
      </c>
      <c r="D289">
        <v>4698</v>
      </c>
      <c r="E289" s="10">
        <f t="shared" si="44"/>
        <v>-3.7393709660895391E-2</v>
      </c>
      <c r="F289">
        <v>548.6</v>
      </c>
      <c r="G289" s="10">
        <f t="shared" si="45"/>
        <v>0.1073879693177231</v>
      </c>
      <c r="H289">
        <v>2150</v>
      </c>
      <c r="I289" s="10">
        <f t="shared" si="46"/>
        <v>3.5146846413095734E-2</v>
      </c>
      <c r="J289">
        <v>720</v>
      </c>
      <c r="K289" s="10">
        <f t="shared" si="47"/>
        <v>-0.10269192422731799</v>
      </c>
      <c r="T289">
        <f t="shared" si="48"/>
        <v>8.7988437584758938E-2</v>
      </c>
      <c r="U289">
        <f t="shared" si="43"/>
        <v>-3.7909288435400069E-2</v>
      </c>
      <c r="V289">
        <f t="shared" si="49"/>
        <v>9.4682590112813117E-2</v>
      </c>
      <c r="W289">
        <f t="shared" si="50"/>
        <v>1.718109203174991E-2</v>
      </c>
      <c r="X289">
        <f t="shared" si="51"/>
        <v>-0.12035434606909856</v>
      </c>
    </row>
    <row r="290" spans="1:24">
      <c r="A290" s="1">
        <v>43707</v>
      </c>
      <c r="B290">
        <v>7318</v>
      </c>
      <c r="C290" s="10">
        <f t="shared" si="52"/>
        <v>3.639711089080877E-2</v>
      </c>
      <c r="D290">
        <v>4149.5</v>
      </c>
      <c r="E290" s="10">
        <f t="shared" si="44"/>
        <v>-0.11675180928054496</v>
      </c>
      <c r="F290">
        <v>545.6</v>
      </c>
      <c r="G290" s="10">
        <f t="shared" si="45"/>
        <v>-5.4684651841050425E-3</v>
      </c>
      <c r="H290">
        <v>2013</v>
      </c>
      <c r="I290" s="10">
        <f t="shared" si="46"/>
        <v>-6.3720930232558093E-2</v>
      </c>
      <c r="J290">
        <v>700.6</v>
      </c>
      <c r="K290" s="10">
        <f t="shared" si="47"/>
        <v>-2.6944444444444438E-2</v>
      </c>
      <c r="T290">
        <f t="shared" si="48"/>
        <v>2.7616365499488198E-2</v>
      </c>
      <c r="U290">
        <f t="shared" si="43"/>
        <v>-0.11726738805504965</v>
      </c>
      <c r="V290">
        <f t="shared" si="49"/>
        <v>-1.8173844389015016E-2</v>
      </c>
      <c r="W290">
        <f t="shared" si="50"/>
        <v>-8.1686684613903909E-2</v>
      </c>
      <c r="X290">
        <f t="shared" si="51"/>
        <v>-4.4606866286225004E-2</v>
      </c>
    </row>
    <row r="291" spans="1:24">
      <c r="A291" s="1">
        <v>43738</v>
      </c>
      <c r="B291">
        <v>7261</v>
      </c>
      <c r="C291" s="10">
        <f t="shared" si="52"/>
        <v>-7.7890133916370674E-3</v>
      </c>
      <c r="D291">
        <v>4209</v>
      </c>
      <c r="E291" s="10">
        <f t="shared" si="44"/>
        <v>1.4339076997228473E-2</v>
      </c>
      <c r="F291">
        <v>570</v>
      </c>
      <c r="G291" s="10">
        <f t="shared" si="45"/>
        <v>4.4721407624633391E-2</v>
      </c>
      <c r="H291">
        <v>2125</v>
      </c>
      <c r="I291" s="10">
        <f t="shared" si="46"/>
        <v>5.5638350720317975E-2</v>
      </c>
      <c r="J291">
        <v>691.4</v>
      </c>
      <c r="K291" s="10">
        <f t="shared" si="47"/>
        <v>-1.3131601484441924E-2</v>
      </c>
      <c r="T291">
        <f t="shared" si="48"/>
        <v>-1.656975878295764E-2</v>
      </c>
      <c r="U291">
        <f t="shared" si="43"/>
        <v>1.3823498222723793E-2</v>
      </c>
      <c r="V291">
        <f t="shared" si="49"/>
        <v>3.2016028419723418E-2</v>
      </c>
      <c r="W291">
        <f t="shared" si="50"/>
        <v>3.7672596338972152E-2</v>
      </c>
      <c r="X291">
        <f t="shared" si="51"/>
        <v>-3.079402332622249E-2</v>
      </c>
    </row>
    <row r="292" spans="1:24">
      <c r="A292" s="12">
        <v>43769</v>
      </c>
      <c r="B292">
        <v>7501</v>
      </c>
      <c r="C292" s="10">
        <f t="shared" si="52"/>
        <v>3.3053298443740609E-2</v>
      </c>
      <c r="D292">
        <v>4014</v>
      </c>
      <c r="E292" s="10">
        <f t="shared" si="44"/>
        <v>-4.6329294369208851E-2</v>
      </c>
      <c r="F292">
        <v>576.20000000000005</v>
      </c>
      <c r="G292" s="10">
        <f t="shared" si="45"/>
        <v>1.0877192982456263E-2</v>
      </c>
      <c r="H292">
        <v>2008</v>
      </c>
      <c r="I292" s="10">
        <f t="shared" si="46"/>
        <v>-5.5058823529411716E-2</v>
      </c>
      <c r="J292">
        <v>719.8</v>
      </c>
      <c r="K292" s="10">
        <f t="shared" si="47"/>
        <v>4.1076077523864551E-2</v>
      </c>
      <c r="T292">
        <f t="shared" si="48"/>
        <v>2.4272553052420036E-2</v>
      </c>
      <c r="U292">
        <f t="shared" si="43"/>
        <v>-4.6844873143713529E-2</v>
      </c>
      <c r="V292">
        <f t="shared" si="49"/>
        <v>-1.8281862224537124E-3</v>
      </c>
      <c r="W292">
        <f t="shared" si="50"/>
        <v>-7.3024577910757532E-2</v>
      </c>
      <c r="X292">
        <f t="shared" si="51"/>
        <v>2.3413655682083985E-2</v>
      </c>
    </row>
    <row r="293" spans="1:24">
      <c r="A293" s="1">
        <v>43798</v>
      </c>
      <c r="B293">
        <v>7458</v>
      </c>
      <c r="C293" s="10">
        <f t="shared" si="52"/>
        <v>-5.7325689908012123E-3</v>
      </c>
      <c r="D293">
        <v>4201.5</v>
      </c>
      <c r="E293" s="10">
        <f t="shared" si="44"/>
        <v>4.6711509715994026E-2</v>
      </c>
      <c r="F293">
        <v>573.4</v>
      </c>
      <c r="G293" s="10">
        <f t="shared" si="45"/>
        <v>-4.8594238111767663E-3</v>
      </c>
      <c r="H293">
        <v>2123</v>
      </c>
      <c r="I293" s="10">
        <f t="shared" si="46"/>
        <v>5.7270916334661415E-2</v>
      </c>
      <c r="J293">
        <v>753.8</v>
      </c>
      <c r="K293" s="10">
        <f t="shared" si="47"/>
        <v>4.7235343150875186E-2</v>
      </c>
      <c r="T293">
        <f t="shared" si="48"/>
        <v>-1.4513314382121783E-2</v>
      </c>
      <c r="U293">
        <f t="shared" si="43"/>
        <v>4.6195930941489348E-2</v>
      </c>
      <c r="V293">
        <f t="shared" si="49"/>
        <v>-1.756480301608674E-2</v>
      </c>
      <c r="W293">
        <f t="shared" si="50"/>
        <v>3.9305161953315591E-2</v>
      </c>
      <c r="X293">
        <f t="shared" si="51"/>
        <v>2.957292130909462E-2</v>
      </c>
    </row>
    <row r="294" spans="1:24">
      <c r="A294" s="1">
        <v>43830</v>
      </c>
      <c r="B294">
        <v>7607</v>
      </c>
      <c r="C294" s="10">
        <f t="shared" si="52"/>
        <v>1.9978546527219088E-2</v>
      </c>
      <c r="D294">
        <v>4503</v>
      </c>
      <c r="E294" s="10">
        <f t="shared" si="44"/>
        <v>7.1760085683684416E-2</v>
      </c>
      <c r="F294">
        <v>564.79999999999995</v>
      </c>
      <c r="G294" s="10">
        <f t="shared" si="45"/>
        <v>-1.4998256016742317E-2</v>
      </c>
      <c r="H294">
        <v>2065</v>
      </c>
      <c r="I294" s="10">
        <f t="shared" si="46"/>
        <v>-2.7319830428638725E-2</v>
      </c>
      <c r="J294">
        <v>749</v>
      </c>
      <c r="K294" s="10">
        <f t="shared" si="47"/>
        <v>-6.367736800212187E-3</v>
      </c>
      <c r="T294">
        <f t="shared" si="48"/>
        <v>1.1197801135898517E-2</v>
      </c>
      <c r="U294">
        <f t="shared" si="43"/>
        <v>7.1244506909179731E-2</v>
      </c>
      <c r="V294">
        <f t="shared" si="49"/>
        <v>-2.7703635221652291E-2</v>
      </c>
      <c r="W294">
        <f t="shared" si="50"/>
        <v>-4.5285584809984548E-2</v>
      </c>
      <c r="X294">
        <f t="shared" si="51"/>
        <v>-2.4030158641992753E-2</v>
      </c>
    </row>
    <row r="295" spans="1:24">
      <c r="A295" s="1">
        <v>43861</v>
      </c>
      <c r="B295">
        <v>7424</v>
      </c>
      <c r="C295" s="10">
        <f t="shared" si="52"/>
        <v>-2.4056789798869493E-2</v>
      </c>
      <c r="D295">
        <v>4084</v>
      </c>
      <c r="E295" s="10">
        <f t="shared" si="44"/>
        <v>-9.3049078392183016E-2</v>
      </c>
      <c r="F295">
        <v>631.4</v>
      </c>
      <c r="G295" s="10">
        <f t="shared" si="45"/>
        <v>0.11791784702549579</v>
      </c>
      <c r="H295">
        <v>1965</v>
      </c>
      <c r="I295" s="10">
        <f t="shared" si="46"/>
        <v>-4.8426150121065326E-2</v>
      </c>
      <c r="J295">
        <v>738.4</v>
      </c>
      <c r="K295" s="10">
        <f t="shared" si="47"/>
        <v>-1.4152202937249725E-2</v>
      </c>
      <c r="T295">
        <f t="shared" si="48"/>
        <v>-3.2837535190190066E-2</v>
      </c>
      <c r="U295">
        <f t="shared" si="43"/>
        <v>-9.3564657166687701E-2</v>
      </c>
      <c r="V295">
        <f t="shared" si="49"/>
        <v>0.10521246782058581</v>
      </c>
      <c r="W295">
        <f t="shared" si="50"/>
        <v>-6.6391904502411142E-2</v>
      </c>
      <c r="X295">
        <f t="shared" si="51"/>
        <v>-3.1814624779030291E-2</v>
      </c>
    </row>
    <row r="296" spans="1:24">
      <c r="A296" s="1">
        <v>43889</v>
      </c>
      <c r="B296">
        <v>6794</v>
      </c>
      <c r="C296" s="10">
        <f t="shared" si="52"/>
        <v>-8.4859913793103425E-2</v>
      </c>
      <c r="D296">
        <v>3608</v>
      </c>
      <c r="E296" s="10">
        <f t="shared" si="44"/>
        <v>-0.11655239960822728</v>
      </c>
      <c r="F296">
        <v>608.4</v>
      </c>
      <c r="G296" s="10">
        <f t="shared" si="45"/>
        <v>-3.6426987646499875E-2</v>
      </c>
      <c r="H296">
        <v>1870</v>
      </c>
      <c r="I296" s="10">
        <f t="shared" si="46"/>
        <v>-4.8346055979643809E-2</v>
      </c>
      <c r="J296">
        <v>681.8</v>
      </c>
      <c r="K296" s="10">
        <f t="shared" si="47"/>
        <v>-7.6652221018418287E-2</v>
      </c>
      <c r="T296">
        <f t="shared" si="48"/>
        <v>-9.3640659184423991E-2</v>
      </c>
      <c r="U296">
        <f t="shared" si="43"/>
        <v>-0.11706797838273196</v>
      </c>
      <c r="V296">
        <f t="shared" si="49"/>
        <v>-4.9132366851409849E-2</v>
      </c>
      <c r="W296">
        <f t="shared" si="50"/>
        <v>-6.6311810360989626E-2</v>
      </c>
      <c r="X296">
        <f t="shared" si="51"/>
        <v>-9.4314642860198861E-2</v>
      </c>
    </row>
    <row r="297" spans="1:24">
      <c r="A297" s="1">
        <v>43921</v>
      </c>
      <c r="B297">
        <v>7216</v>
      </c>
      <c r="C297" s="10">
        <f t="shared" si="52"/>
        <v>6.2113629673241189E-2</v>
      </c>
      <c r="D297">
        <v>3718.5</v>
      </c>
      <c r="E297" s="10">
        <f t="shared" si="44"/>
        <v>3.062638580931254E-2</v>
      </c>
      <c r="F297">
        <v>521.79999999999995</v>
      </c>
      <c r="G297" s="10">
        <f t="shared" si="45"/>
        <v>-0.14234056541748852</v>
      </c>
      <c r="H297">
        <v>1629.5</v>
      </c>
      <c r="I297" s="10">
        <f t="shared" si="46"/>
        <v>-0.12860962566844925</v>
      </c>
      <c r="J297">
        <v>591.79999999999995</v>
      </c>
      <c r="K297" s="10">
        <f t="shared" si="47"/>
        <v>-0.13200352009386918</v>
      </c>
      <c r="T297">
        <f t="shared" si="48"/>
        <v>5.3332884281920616E-2</v>
      </c>
      <c r="U297">
        <f t="shared" si="43"/>
        <v>3.0110807034807858E-2</v>
      </c>
      <c r="V297">
        <f t="shared" si="49"/>
        <v>-0.15504594462239848</v>
      </c>
      <c r="W297">
        <f t="shared" si="50"/>
        <v>-0.14657538004979506</v>
      </c>
      <c r="X297">
        <f t="shared" si="51"/>
        <v>-0.14966594193564975</v>
      </c>
    </row>
    <row r="298" spans="1:24">
      <c r="A298" s="12">
        <v>43951</v>
      </c>
      <c r="B298">
        <v>8322</v>
      </c>
      <c r="C298" s="10">
        <f t="shared" si="52"/>
        <v>0.1532705099778271</v>
      </c>
      <c r="D298">
        <v>3684.5</v>
      </c>
      <c r="E298" s="10">
        <f t="shared" si="44"/>
        <v>-9.1434718300389406E-3</v>
      </c>
      <c r="F298">
        <v>508.4</v>
      </c>
      <c r="G298" s="10">
        <f t="shared" si="45"/>
        <v>-2.5680337293982336E-2</v>
      </c>
      <c r="H298">
        <v>1727.5</v>
      </c>
      <c r="I298" s="10">
        <f t="shared" si="46"/>
        <v>6.0141147591285637E-2</v>
      </c>
      <c r="J298">
        <v>640</v>
      </c>
      <c r="K298" s="10">
        <f t="shared" si="47"/>
        <v>8.1446434606285978E-2</v>
      </c>
      <c r="T298">
        <f t="shared" si="48"/>
        <v>0.14448976458650653</v>
      </c>
      <c r="U298">
        <f t="shared" si="43"/>
        <v>-9.6590506045436206E-3</v>
      </c>
      <c r="V298">
        <f t="shared" si="49"/>
        <v>-3.838571649889231E-2</v>
      </c>
      <c r="W298">
        <f t="shared" si="50"/>
        <v>4.2175393209939814E-2</v>
      </c>
      <c r="X298">
        <f t="shared" si="51"/>
        <v>6.3784012764505404E-2</v>
      </c>
    </row>
    <row r="299" spans="1:24">
      <c r="A299" s="1">
        <v>43980</v>
      </c>
      <c r="B299">
        <v>8580</v>
      </c>
      <c r="C299" s="10">
        <f t="shared" si="52"/>
        <v>3.1002162941600631E-2</v>
      </c>
      <c r="D299">
        <v>4313</v>
      </c>
      <c r="E299" s="10">
        <f t="shared" si="44"/>
        <v>0.1705794544714343</v>
      </c>
      <c r="F299">
        <v>496.2</v>
      </c>
      <c r="G299" s="10">
        <f t="shared" si="45"/>
        <v>-2.3996852871754459E-2</v>
      </c>
      <c r="H299">
        <v>1886.5</v>
      </c>
      <c r="I299" s="10">
        <f t="shared" si="46"/>
        <v>9.2040520984081109E-2</v>
      </c>
      <c r="J299">
        <v>691</v>
      </c>
      <c r="K299" s="10">
        <f t="shared" si="47"/>
        <v>7.9687499999999911E-2</v>
      </c>
      <c r="T299">
        <f t="shared" si="48"/>
        <v>2.2221417550280058E-2</v>
      </c>
      <c r="U299">
        <f t="shared" si="43"/>
        <v>0.17006387569692963</v>
      </c>
      <c r="V299">
        <f t="shared" si="49"/>
        <v>-3.6702232076664433E-2</v>
      </c>
      <c r="W299">
        <f t="shared" si="50"/>
        <v>7.4074766602735292E-2</v>
      </c>
      <c r="X299">
        <f t="shared" si="51"/>
        <v>6.2025078158219345E-2</v>
      </c>
    </row>
    <row r="300" spans="1:24">
      <c r="A300" s="1">
        <v>44012</v>
      </c>
      <c r="B300">
        <v>8421</v>
      </c>
      <c r="C300" s="10">
        <f t="shared" si="52"/>
        <v>-1.8531468531468587E-2</v>
      </c>
      <c r="D300">
        <v>4549</v>
      </c>
      <c r="E300" s="10">
        <f t="shared" si="44"/>
        <v>5.4718293531184736E-2</v>
      </c>
      <c r="F300">
        <v>483.4</v>
      </c>
      <c r="G300" s="10">
        <f t="shared" si="45"/>
        <v>-2.5796049979846858E-2</v>
      </c>
      <c r="H300">
        <v>2166</v>
      </c>
      <c r="I300" s="10">
        <f t="shared" si="46"/>
        <v>0.14815796448449503</v>
      </c>
      <c r="J300">
        <v>671.8</v>
      </c>
      <c r="K300" s="10">
        <f t="shared" si="47"/>
        <v>-2.7785817655571754E-2</v>
      </c>
      <c r="T300">
        <f t="shared" si="48"/>
        <v>-2.7312213922789159E-2</v>
      </c>
      <c r="U300">
        <f t="shared" si="43"/>
        <v>5.4202714756680058E-2</v>
      </c>
      <c r="V300">
        <f t="shared" si="49"/>
        <v>-3.8501429184756832E-2</v>
      </c>
      <c r="W300">
        <f t="shared" si="50"/>
        <v>0.13019221010314921</v>
      </c>
      <c r="X300">
        <f t="shared" si="51"/>
        <v>-4.544823949735232E-2</v>
      </c>
    </row>
    <row r="301" spans="1:24">
      <c r="A301" s="1">
        <v>44043</v>
      </c>
      <c r="B301">
        <v>8530</v>
      </c>
      <c r="C301" s="10">
        <f t="shared" si="52"/>
        <v>1.2943830898943132E-2</v>
      </c>
      <c r="D301">
        <v>4615</v>
      </c>
      <c r="E301" s="10">
        <f t="shared" si="44"/>
        <v>1.4508683227082875E-2</v>
      </c>
      <c r="F301">
        <v>490.2</v>
      </c>
      <c r="G301" s="10">
        <f t="shared" si="45"/>
        <v>1.4067025237898267E-2</v>
      </c>
      <c r="H301">
        <v>2198</v>
      </c>
      <c r="I301" s="10">
        <f t="shared" si="46"/>
        <v>1.4773776546629813E-2</v>
      </c>
      <c r="J301">
        <v>729.4</v>
      </c>
      <c r="K301" s="10">
        <f t="shared" si="47"/>
        <v>8.5739803512950408E-2</v>
      </c>
      <c r="T301">
        <f t="shared" si="48"/>
        <v>4.1630855076225607E-3</v>
      </c>
      <c r="U301">
        <f t="shared" si="43"/>
        <v>1.3993104452578195E-2</v>
      </c>
      <c r="V301">
        <f t="shared" si="49"/>
        <v>1.361646032988292E-3</v>
      </c>
      <c r="W301">
        <f t="shared" si="50"/>
        <v>-3.1919778347160102E-3</v>
      </c>
      <c r="X301">
        <f t="shared" si="51"/>
        <v>6.8077381671169834E-2</v>
      </c>
    </row>
    <row r="302" spans="1:24">
      <c r="A302" s="1">
        <v>44074</v>
      </c>
      <c r="B302">
        <v>8340</v>
      </c>
      <c r="C302" s="10">
        <f t="shared" si="52"/>
        <v>-2.2274325908558046E-2</v>
      </c>
      <c r="D302">
        <v>4635</v>
      </c>
      <c r="E302" s="10">
        <f t="shared" si="44"/>
        <v>4.3336944745395733E-3</v>
      </c>
      <c r="F302">
        <v>519.6</v>
      </c>
      <c r="G302" s="10">
        <f t="shared" si="45"/>
        <v>5.9975520195838516E-2</v>
      </c>
      <c r="H302">
        <v>2422</v>
      </c>
      <c r="I302" s="10">
        <f t="shared" si="46"/>
        <v>0.10191082802547768</v>
      </c>
      <c r="J302">
        <v>740.6</v>
      </c>
      <c r="K302" s="10">
        <f t="shared" si="47"/>
        <v>1.5355086372360827E-2</v>
      </c>
      <c r="T302">
        <f t="shared" si="48"/>
        <v>-3.1055071299878619E-2</v>
      </c>
      <c r="U302">
        <f t="shared" si="43"/>
        <v>3.8181157000348929E-3</v>
      </c>
      <c r="V302">
        <f t="shared" si="49"/>
        <v>4.7270140990928543E-2</v>
      </c>
      <c r="W302">
        <f t="shared" si="50"/>
        <v>8.3945073644131868E-2</v>
      </c>
      <c r="X302">
        <f t="shared" si="51"/>
        <v>-2.3073354694197398E-3</v>
      </c>
    </row>
    <row r="303" spans="1:24">
      <c r="A303" s="1">
        <v>44104</v>
      </c>
      <c r="B303">
        <v>8457</v>
      </c>
      <c r="C303" s="10">
        <f t="shared" si="52"/>
        <v>1.4028776978417312E-2</v>
      </c>
      <c r="D303">
        <v>4655.5</v>
      </c>
      <c r="E303" s="10">
        <f t="shared" si="44"/>
        <v>4.4228694714132377E-3</v>
      </c>
      <c r="F303">
        <v>482</v>
      </c>
      <c r="G303" s="10">
        <f t="shared" si="45"/>
        <v>-7.2363356428021608E-2</v>
      </c>
      <c r="H303">
        <v>2507</v>
      </c>
      <c r="I303" s="10">
        <f t="shared" si="46"/>
        <v>3.509496284062763E-2</v>
      </c>
      <c r="J303">
        <v>720.8</v>
      </c>
      <c r="K303" s="10">
        <f t="shared" si="47"/>
        <v>-2.6735079665136441E-2</v>
      </c>
      <c r="T303">
        <f t="shared" si="48"/>
        <v>5.2480315870967412E-3</v>
      </c>
      <c r="U303">
        <f t="shared" si="43"/>
        <v>3.9072906969085568E-3</v>
      </c>
      <c r="V303">
        <f t="shared" si="49"/>
        <v>-8.5068735632931589E-2</v>
      </c>
      <c r="W303">
        <f t="shared" si="50"/>
        <v>1.7129208459281807E-2</v>
      </c>
      <c r="X303">
        <f t="shared" si="51"/>
        <v>-4.4397501506917007E-2</v>
      </c>
    </row>
    <row r="304" spans="1:24">
      <c r="A304" s="12">
        <v>44134</v>
      </c>
      <c r="B304">
        <v>7766</v>
      </c>
      <c r="C304" s="10">
        <f t="shared" si="52"/>
        <v>-8.1707461274683646E-2</v>
      </c>
      <c r="D304">
        <v>4357</v>
      </c>
      <c r="E304" s="10">
        <f t="shared" si="44"/>
        <v>-6.4117710235205627E-2</v>
      </c>
      <c r="F304">
        <v>397</v>
      </c>
      <c r="G304" s="10">
        <f t="shared" si="45"/>
        <v>-0.17634854771784236</v>
      </c>
      <c r="H304">
        <v>2400</v>
      </c>
      <c r="I304" s="10">
        <f t="shared" si="46"/>
        <v>-4.2680494615077835E-2</v>
      </c>
      <c r="J304">
        <v>635.6</v>
      </c>
      <c r="K304" s="10">
        <f t="shared" si="47"/>
        <v>-0.11820199778024409</v>
      </c>
      <c r="T304">
        <f t="shared" si="48"/>
        <v>-9.0488206666004212E-2</v>
      </c>
      <c r="U304">
        <f t="shared" si="43"/>
        <v>-6.4633289009710312E-2</v>
      </c>
      <c r="V304">
        <f t="shared" si="49"/>
        <v>-0.18905392692275233</v>
      </c>
      <c r="W304">
        <f t="shared" si="50"/>
        <v>-6.0646248996423659E-2</v>
      </c>
      <c r="X304">
        <f t="shared" si="51"/>
        <v>-0.13586441962202467</v>
      </c>
    </row>
    <row r="305" spans="1:24">
      <c r="A305" s="1">
        <v>44165</v>
      </c>
      <c r="B305">
        <v>7805</v>
      </c>
      <c r="C305" s="10">
        <f t="shared" si="52"/>
        <v>5.0218902910121876E-3</v>
      </c>
      <c r="D305">
        <v>4834</v>
      </c>
      <c r="E305" s="10">
        <f t="shared" si="44"/>
        <v>0.10947899931145288</v>
      </c>
      <c r="F305">
        <v>504</v>
      </c>
      <c r="G305" s="10">
        <f t="shared" si="45"/>
        <v>0.26952141057934509</v>
      </c>
      <c r="H305">
        <v>2359</v>
      </c>
      <c r="I305" s="10">
        <f t="shared" si="46"/>
        <v>-1.7083333333333339E-2</v>
      </c>
      <c r="J305">
        <v>605</v>
      </c>
      <c r="K305" s="10">
        <f t="shared" si="47"/>
        <v>-4.8143486469477748E-2</v>
      </c>
      <c r="T305">
        <f t="shared" si="48"/>
        <v>-3.7588551003083833E-3</v>
      </c>
      <c r="U305">
        <f t="shared" si="43"/>
        <v>0.1089634205369482</v>
      </c>
      <c r="V305">
        <f t="shared" si="49"/>
        <v>0.25681603137443509</v>
      </c>
      <c r="W305">
        <f t="shared" si="50"/>
        <v>-3.5049087714679163E-2</v>
      </c>
      <c r="X305">
        <f t="shared" si="51"/>
        <v>-6.5805908311258321E-2</v>
      </c>
    </row>
    <row r="306" spans="1:24">
      <c r="A306" s="1">
        <v>44196</v>
      </c>
      <c r="B306">
        <v>7324</v>
      </c>
      <c r="C306" s="10">
        <f t="shared" si="52"/>
        <v>-6.1627162075592601E-2</v>
      </c>
      <c r="D306">
        <v>5470</v>
      </c>
      <c r="E306" s="10">
        <f t="shared" si="44"/>
        <v>0.13156805957798934</v>
      </c>
      <c r="F306">
        <v>488.8</v>
      </c>
      <c r="G306" s="10">
        <f t="shared" si="45"/>
        <v>-3.0158730158730163E-2</v>
      </c>
      <c r="H306">
        <v>2443</v>
      </c>
      <c r="I306" s="10">
        <f t="shared" si="46"/>
        <v>3.5608308605341144E-2</v>
      </c>
      <c r="J306">
        <v>582</v>
      </c>
      <c r="K306" s="10">
        <f t="shared" si="47"/>
        <v>-3.8016528925619797E-2</v>
      </c>
      <c r="T306">
        <f t="shared" si="48"/>
        <v>-7.0407907466913167E-2</v>
      </c>
      <c r="U306">
        <f t="shared" si="43"/>
        <v>0.13105248080348467</v>
      </c>
      <c r="V306">
        <f t="shared" si="49"/>
        <v>-4.2864109363640136E-2</v>
      </c>
      <c r="W306">
        <f t="shared" si="50"/>
        <v>1.764255422399532E-2</v>
      </c>
      <c r="X306">
        <f t="shared" si="51"/>
        <v>-5.5678950767400363E-2</v>
      </c>
    </row>
    <row r="307" spans="1:24">
      <c r="A307" s="1">
        <v>44225</v>
      </c>
      <c r="B307">
        <v>7491</v>
      </c>
      <c r="C307" s="10">
        <f t="shared" si="52"/>
        <v>2.2801747678864004E-2</v>
      </c>
      <c r="D307">
        <v>5589</v>
      </c>
      <c r="E307" s="10">
        <f t="shared" si="44"/>
        <v>2.1755027422303508E-2</v>
      </c>
      <c r="F307">
        <v>462.1</v>
      </c>
      <c r="G307" s="10">
        <f t="shared" si="45"/>
        <v>-5.4623567921440186E-2</v>
      </c>
      <c r="H307">
        <v>2350</v>
      </c>
      <c r="I307" s="10">
        <f t="shared" si="46"/>
        <v>-3.8067949242734378E-2</v>
      </c>
      <c r="J307">
        <v>589.79999999999995</v>
      </c>
      <c r="K307" s="10">
        <f t="shared" si="47"/>
        <v>1.3402061855670055E-2</v>
      </c>
      <c r="T307">
        <f t="shared" si="48"/>
        <v>1.4021002287543433E-2</v>
      </c>
      <c r="U307">
        <f t="shared" si="43"/>
        <v>2.1239448647798826E-2</v>
      </c>
      <c r="V307">
        <f t="shared" si="49"/>
        <v>-6.7328947126350167E-2</v>
      </c>
      <c r="W307">
        <f t="shared" si="50"/>
        <v>-5.6033703624080201E-2</v>
      </c>
      <c r="X307">
        <f t="shared" si="51"/>
        <v>-4.260359986110511E-3</v>
      </c>
    </row>
    <row r="308" spans="1:24">
      <c r="A308" s="1">
        <v>44253</v>
      </c>
      <c r="B308">
        <v>6945</v>
      </c>
      <c r="C308" s="10">
        <f t="shared" si="52"/>
        <v>-7.288746495794951E-2</v>
      </c>
      <c r="D308">
        <v>6187</v>
      </c>
      <c r="E308" s="10">
        <f t="shared" si="44"/>
        <v>0.10699588477366251</v>
      </c>
      <c r="F308">
        <v>483.9</v>
      </c>
      <c r="G308" s="10">
        <f t="shared" si="45"/>
        <v>4.7175935944600678E-2</v>
      </c>
      <c r="H308">
        <v>2237</v>
      </c>
      <c r="I308" s="10">
        <f t="shared" si="46"/>
        <v>-4.8085106382978693E-2</v>
      </c>
      <c r="J308">
        <v>558.6</v>
      </c>
      <c r="K308" s="10">
        <f t="shared" si="47"/>
        <v>-5.2899287894201286E-2</v>
      </c>
      <c r="T308">
        <f t="shared" si="48"/>
        <v>-8.1668210349270076E-2</v>
      </c>
      <c r="U308">
        <f t="shared" si="43"/>
        <v>0.10648030599915782</v>
      </c>
      <c r="V308">
        <f t="shared" si="49"/>
        <v>3.4470556739690704E-2</v>
      </c>
      <c r="W308">
        <f t="shared" si="50"/>
        <v>-6.6050860764324509E-2</v>
      </c>
      <c r="X308">
        <f t="shared" si="51"/>
        <v>-7.0561709735981859E-2</v>
      </c>
    </row>
    <row r="309" spans="1:24">
      <c r="A309" s="1">
        <v>44286</v>
      </c>
      <c r="B309">
        <v>7247</v>
      </c>
      <c r="C309" s="10">
        <f t="shared" si="52"/>
        <v>4.3484521238301044E-2</v>
      </c>
      <c r="D309">
        <v>5550</v>
      </c>
      <c r="E309" s="10">
        <f t="shared" si="44"/>
        <v>-0.10295781477291099</v>
      </c>
      <c r="F309">
        <v>505</v>
      </c>
      <c r="G309" s="10">
        <f t="shared" si="45"/>
        <v>4.3604050423641239E-2</v>
      </c>
      <c r="H309">
        <v>2323</v>
      </c>
      <c r="I309" s="10">
        <f t="shared" si="46"/>
        <v>3.8444345105051347E-2</v>
      </c>
      <c r="J309">
        <v>612.79999999999995</v>
      </c>
      <c r="K309" s="10">
        <f t="shared" si="47"/>
        <v>9.7028284998209591E-2</v>
      </c>
      <c r="T309">
        <f t="shared" si="48"/>
        <v>3.4703775846980471E-2</v>
      </c>
      <c r="U309">
        <f t="shared" si="43"/>
        <v>-0.10347339354741568</v>
      </c>
      <c r="V309">
        <f t="shared" si="49"/>
        <v>3.0898671218731265E-2</v>
      </c>
      <c r="W309">
        <f t="shared" si="50"/>
        <v>2.0478590723705524E-2</v>
      </c>
      <c r="X309">
        <f t="shared" si="51"/>
        <v>7.9365863156429017E-2</v>
      </c>
    </row>
    <row r="310" spans="1:24">
      <c r="A310" s="12">
        <v>44316</v>
      </c>
      <c r="B310">
        <v>7715</v>
      </c>
      <c r="C310" s="10">
        <f t="shared" si="52"/>
        <v>6.4578446253622079E-2</v>
      </c>
      <c r="D310">
        <v>6076</v>
      </c>
      <c r="E310" s="10">
        <f t="shared" si="44"/>
        <v>9.4774774774774695E-2</v>
      </c>
      <c r="F310">
        <v>506.2</v>
      </c>
      <c r="G310" s="10">
        <f t="shared" si="45"/>
        <v>2.3762376237623783E-3</v>
      </c>
      <c r="H310">
        <v>2327</v>
      </c>
      <c r="I310" s="10">
        <f t="shared" si="46"/>
        <v>1.7219113215669601E-3</v>
      </c>
      <c r="J310">
        <v>638</v>
      </c>
      <c r="K310" s="10">
        <f t="shared" si="47"/>
        <v>4.1122715404699806E-2</v>
      </c>
      <c r="T310">
        <f t="shared" si="48"/>
        <v>5.5797700862301507E-2</v>
      </c>
      <c r="U310">
        <f t="shared" si="43"/>
        <v>9.425919600027001E-2</v>
      </c>
      <c r="V310">
        <f t="shared" si="49"/>
        <v>-1.0329141581147597E-2</v>
      </c>
      <c r="W310">
        <f t="shared" si="50"/>
        <v>-1.6243843059778863E-2</v>
      </c>
      <c r="X310">
        <f t="shared" si="51"/>
        <v>2.3460293562919239E-2</v>
      </c>
    </row>
    <row r="311" spans="1:24">
      <c r="A311" s="1">
        <v>44347</v>
      </c>
      <c r="B311">
        <v>8046</v>
      </c>
      <c r="C311" s="10">
        <f t="shared" si="52"/>
        <v>4.2903434867141987E-2</v>
      </c>
      <c r="D311">
        <v>6064</v>
      </c>
      <c r="E311" s="10">
        <f t="shared" si="44"/>
        <v>-1.9749835418038098E-3</v>
      </c>
      <c r="F311">
        <v>526.6</v>
      </c>
      <c r="G311" s="10">
        <f t="shared" si="45"/>
        <v>4.0300276570525595E-2</v>
      </c>
      <c r="H311">
        <v>2285</v>
      </c>
      <c r="I311" s="10">
        <f t="shared" si="46"/>
        <v>-1.8048990116029229E-2</v>
      </c>
      <c r="J311">
        <v>656.6</v>
      </c>
      <c r="K311" s="10">
        <f t="shared" si="47"/>
        <v>2.9153605015673989E-2</v>
      </c>
      <c r="T311">
        <f t="shared" si="48"/>
        <v>3.4122689475821415E-2</v>
      </c>
      <c r="U311">
        <f t="shared" si="43"/>
        <v>-2.4905623163084902E-3</v>
      </c>
      <c r="V311">
        <f t="shared" si="49"/>
        <v>2.7594897365615621E-2</v>
      </c>
      <c r="W311">
        <f t="shared" si="50"/>
        <v>-3.6014744497375052E-2</v>
      </c>
      <c r="X311">
        <f t="shared" si="51"/>
        <v>1.1491183173893423E-2</v>
      </c>
    </row>
    <row r="312" spans="1:24">
      <c r="A312" s="1">
        <v>44377</v>
      </c>
      <c r="B312">
        <v>8683</v>
      </c>
      <c r="C312" s="10">
        <f t="shared" si="52"/>
        <v>7.916977380064627E-2</v>
      </c>
      <c r="D312">
        <v>5949</v>
      </c>
      <c r="E312" s="10">
        <f t="shared" si="44"/>
        <v>-1.8964379947229548E-2</v>
      </c>
      <c r="F312">
        <v>522</v>
      </c>
      <c r="G312" s="10">
        <f t="shared" si="45"/>
        <v>-8.7352829472086002E-3</v>
      </c>
      <c r="H312">
        <v>2389</v>
      </c>
      <c r="I312" s="10">
        <f t="shared" si="46"/>
        <v>4.5514223194748293E-2</v>
      </c>
      <c r="J312">
        <v>684.2</v>
      </c>
      <c r="K312" s="10">
        <f t="shared" si="47"/>
        <v>4.2034724337496332E-2</v>
      </c>
      <c r="T312">
        <f t="shared" si="48"/>
        <v>7.0389028409325705E-2</v>
      </c>
      <c r="U312">
        <f t="shared" si="43"/>
        <v>-1.947995872173423E-2</v>
      </c>
      <c r="V312">
        <f t="shared" si="49"/>
        <v>-2.1440662152118574E-2</v>
      </c>
      <c r="W312">
        <f t="shared" si="50"/>
        <v>2.754846881340247E-2</v>
      </c>
      <c r="X312">
        <f t="shared" si="51"/>
        <v>2.4372302495715766E-2</v>
      </c>
    </row>
    <row r="313" spans="1:24">
      <c r="A313" s="1">
        <v>44407</v>
      </c>
      <c r="B313">
        <v>8268</v>
      </c>
      <c r="C313" s="10">
        <f t="shared" si="52"/>
        <v>-4.7794541057238238E-2</v>
      </c>
      <c r="D313">
        <v>6101</v>
      </c>
      <c r="E313" s="10">
        <f t="shared" si="44"/>
        <v>2.555051269120856E-2</v>
      </c>
      <c r="F313">
        <v>576</v>
      </c>
      <c r="G313" s="10">
        <f t="shared" si="45"/>
        <v>0.10344827586206895</v>
      </c>
      <c r="H313">
        <v>2666</v>
      </c>
      <c r="I313" s="10">
        <f t="shared" si="46"/>
        <v>0.11594809543742146</v>
      </c>
      <c r="J313">
        <v>701.6</v>
      </c>
      <c r="K313" s="10">
        <f t="shared" si="47"/>
        <v>2.5431160479391979E-2</v>
      </c>
      <c r="T313">
        <f t="shared" si="48"/>
        <v>-5.6575286448558811E-2</v>
      </c>
      <c r="U313">
        <f t="shared" si="43"/>
        <v>2.5034933916703878E-2</v>
      </c>
      <c r="V313">
        <f t="shared" si="49"/>
        <v>9.074289665715897E-2</v>
      </c>
      <c r="W313">
        <f t="shared" si="50"/>
        <v>9.7982341056075645E-2</v>
      </c>
      <c r="X313">
        <f t="shared" si="51"/>
        <v>7.7687386376114123E-3</v>
      </c>
    </row>
    <row r="314" spans="1:24">
      <c r="A314" s="1">
        <v>44439</v>
      </c>
      <c r="B314">
        <v>8514</v>
      </c>
      <c r="C314" s="10">
        <f t="shared" si="52"/>
        <v>2.9753265602322276E-2</v>
      </c>
      <c r="D314">
        <v>5382</v>
      </c>
      <c r="E314" s="10">
        <f t="shared" si="44"/>
        <v>-0.117849532863465</v>
      </c>
      <c r="F314">
        <v>568.4</v>
      </c>
      <c r="G314" s="10">
        <f t="shared" si="45"/>
        <v>-1.3194444444444509E-2</v>
      </c>
      <c r="H314">
        <v>2636</v>
      </c>
      <c r="I314" s="10">
        <f t="shared" si="46"/>
        <v>-1.1252813203300849E-2</v>
      </c>
      <c r="J314">
        <v>742.2</v>
      </c>
      <c r="K314" s="10">
        <f t="shared" si="47"/>
        <v>5.786773090079822E-2</v>
      </c>
      <c r="T314">
        <f t="shared" si="48"/>
        <v>2.0972520211001704E-2</v>
      </c>
      <c r="U314">
        <f t="shared" si="43"/>
        <v>-0.11836511163796969</v>
      </c>
      <c r="V314">
        <f t="shared" si="49"/>
        <v>-2.5899823649354482E-2</v>
      </c>
      <c r="W314">
        <f t="shared" si="50"/>
        <v>-2.9218567584646672E-2</v>
      </c>
      <c r="X314">
        <f t="shared" si="51"/>
        <v>4.0205309059017653E-2</v>
      </c>
    </row>
    <row r="315" spans="1:24">
      <c r="A315" s="1">
        <v>44469</v>
      </c>
      <c r="B315">
        <v>8958</v>
      </c>
      <c r="C315" s="10">
        <f t="shared" si="52"/>
        <v>5.2149400986610361E-2</v>
      </c>
      <c r="D315">
        <v>4913.5</v>
      </c>
      <c r="E315" s="10">
        <f t="shared" si="44"/>
        <v>-8.704942400594573E-2</v>
      </c>
      <c r="F315">
        <v>565.20000000000005</v>
      </c>
      <c r="G315" s="10">
        <f t="shared" si="45"/>
        <v>-5.6298381421533428E-3</v>
      </c>
      <c r="H315">
        <v>2455</v>
      </c>
      <c r="I315" s="10">
        <f t="shared" si="46"/>
        <v>-6.8664643399089509E-2</v>
      </c>
      <c r="J315">
        <v>709.6</v>
      </c>
      <c r="K315" s="10">
        <f t="shared" si="47"/>
        <v>-4.3923470762597727E-2</v>
      </c>
      <c r="T315">
        <f t="shared" si="48"/>
        <v>4.3368655595289789E-2</v>
      </c>
      <c r="U315">
        <f t="shared" si="43"/>
        <v>-8.7565002780450416E-2</v>
      </c>
      <c r="V315">
        <f t="shared" si="49"/>
        <v>-1.8335217347063316E-2</v>
      </c>
      <c r="W315">
        <f t="shared" si="50"/>
        <v>-8.6630397780435325E-2</v>
      </c>
      <c r="X315">
        <f t="shared" si="51"/>
        <v>-6.1585892604378294E-2</v>
      </c>
    </row>
    <row r="316" spans="1:24">
      <c r="A316" s="12">
        <v>44498</v>
      </c>
      <c r="B316">
        <v>9094</v>
      </c>
      <c r="C316" s="10">
        <f t="shared" si="52"/>
        <v>1.5181960258986438E-2</v>
      </c>
      <c r="D316">
        <v>4560.5</v>
      </c>
      <c r="E316" s="10">
        <f t="shared" si="44"/>
        <v>-7.1842881856110763E-2</v>
      </c>
      <c r="F316">
        <v>551.79999999999995</v>
      </c>
      <c r="G316" s="10">
        <f t="shared" si="45"/>
        <v>-2.3708421797593915E-2</v>
      </c>
      <c r="H316">
        <v>2702</v>
      </c>
      <c r="I316" s="10">
        <f t="shared" si="46"/>
        <v>0.10061099796334005</v>
      </c>
      <c r="J316">
        <v>710.8</v>
      </c>
      <c r="K316" s="10">
        <f t="shared" si="47"/>
        <v>1.6910935738443378E-3</v>
      </c>
      <c r="T316">
        <f t="shared" si="48"/>
        <v>6.4012148676658668E-3</v>
      </c>
      <c r="U316">
        <f t="shared" si="43"/>
        <v>-7.2358460630615448E-2</v>
      </c>
      <c r="V316">
        <f t="shared" si="49"/>
        <v>-3.6413801002503889E-2</v>
      </c>
      <c r="W316">
        <f t="shared" si="50"/>
        <v>8.2645243581994238E-2</v>
      </c>
      <c r="X316">
        <f t="shared" si="51"/>
        <v>-1.5971328267936229E-2</v>
      </c>
    </row>
    <row r="317" spans="1:24">
      <c r="A317" s="1">
        <v>44530</v>
      </c>
      <c r="B317">
        <v>8276</v>
      </c>
      <c r="C317" s="10">
        <f t="shared" si="52"/>
        <v>-8.9949417198152637E-2</v>
      </c>
      <c r="D317">
        <v>4612</v>
      </c>
      <c r="E317" s="10">
        <f t="shared" si="44"/>
        <v>1.1292621423089511E-2</v>
      </c>
      <c r="F317">
        <v>548.20000000000005</v>
      </c>
      <c r="G317" s="10">
        <f t="shared" si="45"/>
        <v>-6.5241029358461544E-3</v>
      </c>
      <c r="H317">
        <v>2868</v>
      </c>
      <c r="I317" s="10">
        <f t="shared" si="46"/>
        <v>6.1435973353071827E-2</v>
      </c>
      <c r="J317">
        <v>771.8</v>
      </c>
      <c r="K317" s="10">
        <f t="shared" si="47"/>
        <v>8.5818795723128893E-2</v>
      </c>
      <c r="T317">
        <f t="shared" si="48"/>
        <v>-9.8730162589473203E-2</v>
      </c>
      <c r="U317">
        <f t="shared" si="43"/>
        <v>1.0777042648584831E-2</v>
      </c>
      <c r="V317">
        <f t="shared" si="49"/>
        <v>-1.9229482140756128E-2</v>
      </c>
      <c r="W317">
        <f t="shared" si="50"/>
        <v>4.3470218971726003E-2</v>
      </c>
      <c r="X317">
        <f t="shared" si="51"/>
        <v>6.815637388134832E-2</v>
      </c>
    </row>
    <row r="318" spans="1:24">
      <c r="A318" s="1">
        <v>44561</v>
      </c>
      <c r="B318">
        <v>8678</v>
      </c>
      <c r="C318" s="10">
        <f t="shared" si="52"/>
        <v>4.8574190430159536E-2</v>
      </c>
      <c r="D318">
        <v>4892</v>
      </c>
      <c r="E318" s="10">
        <f t="shared" si="44"/>
        <v>6.0711188204683353E-2</v>
      </c>
      <c r="F318">
        <v>549.79999999999995</v>
      </c>
      <c r="G318" s="10">
        <f t="shared" si="45"/>
        <v>2.9186428310834511E-3</v>
      </c>
      <c r="H318">
        <v>2885</v>
      </c>
      <c r="I318" s="10">
        <f t="shared" si="46"/>
        <v>5.9274755927476441E-3</v>
      </c>
      <c r="J318">
        <v>852.6</v>
      </c>
      <c r="K318" s="10">
        <f t="shared" si="47"/>
        <v>0.10469033428349328</v>
      </c>
      <c r="T318">
        <f t="shared" si="48"/>
        <v>3.9793445038838964E-2</v>
      </c>
      <c r="U318">
        <f t="shared" si="43"/>
        <v>6.0195609430178675E-2</v>
      </c>
      <c r="V318">
        <f t="shared" si="49"/>
        <v>-9.7867363738265243E-3</v>
      </c>
      <c r="W318">
        <f t="shared" si="50"/>
        <v>-1.2038278788598179E-2</v>
      </c>
      <c r="X318">
        <f t="shared" si="51"/>
        <v>8.7027912441712707E-2</v>
      </c>
    </row>
    <row r="319" spans="1:24">
      <c r="A319" s="1">
        <v>44592</v>
      </c>
      <c r="B319">
        <v>8617</v>
      </c>
      <c r="C319" s="10">
        <f t="shared" si="52"/>
        <v>-7.029269416916395E-3</v>
      </c>
      <c r="D319">
        <v>5185</v>
      </c>
      <c r="E319" s="10">
        <f t="shared" si="44"/>
        <v>5.989370400654126E-2</v>
      </c>
      <c r="F319">
        <v>577.20000000000005</v>
      </c>
      <c r="G319" s="10">
        <f t="shared" si="45"/>
        <v>4.9836304110585816E-2</v>
      </c>
      <c r="H319">
        <v>2767</v>
      </c>
      <c r="I319" s="10">
        <f t="shared" si="46"/>
        <v>-4.0901213171577133E-2</v>
      </c>
      <c r="J319">
        <v>720.8</v>
      </c>
      <c r="K319" s="10">
        <f t="shared" si="47"/>
        <v>-0.15458597231996252</v>
      </c>
      <c r="T319">
        <f t="shared" si="48"/>
        <v>-1.5810014808236968E-2</v>
      </c>
      <c r="U319">
        <f t="shared" si="43"/>
        <v>5.9378125232036581E-2</v>
      </c>
      <c r="V319">
        <f t="shared" si="49"/>
        <v>3.7130924905675843E-2</v>
      </c>
      <c r="W319">
        <f t="shared" si="50"/>
        <v>-5.8866967552922957E-2</v>
      </c>
      <c r="X319">
        <f t="shared" si="51"/>
        <v>-0.17224839416174309</v>
      </c>
    </row>
    <row r="320" spans="1:24">
      <c r="A320" s="1">
        <v>44620</v>
      </c>
      <c r="B320">
        <v>9059</v>
      </c>
      <c r="C320" s="10">
        <f t="shared" si="52"/>
        <v>5.1293953812231674E-2</v>
      </c>
      <c r="D320">
        <v>5791</v>
      </c>
      <c r="E320" s="10">
        <f t="shared" si="44"/>
        <v>0.11687560270009634</v>
      </c>
      <c r="F320">
        <v>719.6</v>
      </c>
      <c r="G320" s="10">
        <f t="shared" si="45"/>
        <v>0.24670824670824665</v>
      </c>
      <c r="H320">
        <v>2969</v>
      </c>
      <c r="I320" s="10">
        <f t="shared" si="46"/>
        <v>7.300325262016627E-2</v>
      </c>
      <c r="J320">
        <v>702.8</v>
      </c>
      <c r="K320" s="10">
        <f t="shared" si="47"/>
        <v>-2.4972253052164217E-2</v>
      </c>
      <c r="T320">
        <f t="shared" si="48"/>
        <v>4.2513208420911101E-2</v>
      </c>
      <c r="U320">
        <f t="shared" si="43"/>
        <v>0.11636002392559165</v>
      </c>
      <c r="V320">
        <f t="shared" si="49"/>
        <v>0.23400286750333668</v>
      </c>
      <c r="W320">
        <f t="shared" si="50"/>
        <v>5.5037498238820447E-2</v>
      </c>
      <c r="X320">
        <f t="shared" si="51"/>
        <v>-4.2634674893944784E-2</v>
      </c>
    </row>
    <row r="321" spans="1:24">
      <c r="A321" s="1">
        <v>44651</v>
      </c>
      <c r="B321">
        <v>10132</v>
      </c>
      <c r="C321" s="10">
        <f t="shared" si="52"/>
        <v>0.1184457445634175</v>
      </c>
      <c r="D321">
        <v>6081</v>
      </c>
      <c r="E321" s="10">
        <f t="shared" si="44"/>
        <v>5.0077706786392673E-2</v>
      </c>
      <c r="F321">
        <v>717.4</v>
      </c>
      <c r="G321" s="10">
        <f t="shared" si="45"/>
        <v>-3.0572540300167761E-3</v>
      </c>
      <c r="H321">
        <v>2968</v>
      </c>
      <c r="I321" s="10">
        <f t="shared" si="46"/>
        <v>-3.3681374200067449E-4</v>
      </c>
      <c r="J321">
        <v>701.2</v>
      </c>
      <c r="K321" s="10">
        <f t="shared" si="47"/>
        <v>-2.2766078542969526E-3</v>
      </c>
      <c r="T321">
        <f t="shared" si="48"/>
        <v>0.10966499917209693</v>
      </c>
      <c r="U321">
        <f t="shared" si="43"/>
        <v>4.9562128011887994E-2</v>
      </c>
      <c r="V321">
        <f t="shared" si="49"/>
        <v>-1.576263323492675E-2</v>
      </c>
      <c r="W321">
        <f t="shared" si="50"/>
        <v>-1.8302568123346498E-2</v>
      </c>
      <c r="X321">
        <f t="shared" si="51"/>
        <v>-1.9939029696077519E-2</v>
      </c>
    </row>
    <row r="322" spans="1:24">
      <c r="A322" s="12">
        <v>44680</v>
      </c>
      <c r="B322">
        <v>10688</v>
      </c>
      <c r="C322" s="10">
        <f t="shared" si="52"/>
        <v>5.4875641531780595E-2</v>
      </c>
      <c r="D322">
        <v>5706</v>
      </c>
      <c r="E322" s="10">
        <f t="shared" si="44"/>
        <v>-6.1667488899851963E-2</v>
      </c>
      <c r="F322">
        <v>740</v>
      </c>
      <c r="G322" s="10">
        <f t="shared" si="45"/>
        <v>3.1502648452746085E-2</v>
      </c>
      <c r="H322">
        <v>3103</v>
      </c>
      <c r="I322" s="10">
        <f t="shared" si="46"/>
        <v>4.5485175202156336E-2</v>
      </c>
      <c r="J322">
        <v>737.4</v>
      </c>
      <c r="K322" s="10">
        <f t="shared" si="47"/>
        <v>5.1625784369651928E-2</v>
      </c>
      <c r="T322">
        <f t="shared" si="48"/>
        <v>4.6094896140460022E-2</v>
      </c>
      <c r="U322">
        <f t="shared" si="43"/>
        <v>-6.2183067674356642E-2</v>
      </c>
      <c r="V322">
        <f t="shared" si="49"/>
        <v>1.8797269247836111E-2</v>
      </c>
      <c r="W322">
        <f t="shared" si="50"/>
        <v>2.7519420820810513E-2</v>
      </c>
      <c r="X322">
        <f t="shared" si="51"/>
        <v>3.3963362527871362E-2</v>
      </c>
    </row>
    <row r="323" spans="1:24">
      <c r="A323" s="1">
        <v>44712</v>
      </c>
      <c r="B323">
        <v>10454</v>
      </c>
      <c r="C323" s="10">
        <f t="shared" si="52"/>
        <v>-2.1893712574850288E-2</v>
      </c>
      <c r="D323">
        <v>5750</v>
      </c>
      <c r="E323" s="10">
        <f t="shared" si="44"/>
        <v>7.7111812127585999E-3</v>
      </c>
      <c r="F323">
        <v>756</v>
      </c>
      <c r="G323" s="10">
        <f t="shared" si="45"/>
        <v>2.1621621621621623E-2</v>
      </c>
      <c r="H323">
        <v>2767</v>
      </c>
      <c r="I323" s="10">
        <f t="shared" si="46"/>
        <v>-0.10828230744440859</v>
      </c>
      <c r="J323">
        <v>656.6</v>
      </c>
      <c r="K323" s="10">
        <f t="shared" si="47"/>
        <v>-0.10957417954976945</v>
      </c>
      <c r="T323">
        <f t="shared" si="48"/>
        <v>-3.0674457966170861E-2</v>
      </c>
      <c r="U323">
        <f t="shared" si="43"/>
        <v>7.195602438253919E-3</v>
      </c>
      <c r="V323">
        <f t="shared" si="49"/>
        <v>8.9162424167116474E-3</v>
      </c>
      <c r="W323">
        <f t="shared" si="50"/>
        <v>-0.1262480618257544</v>
      </c>
      <c r="X323">
        <f t="shared" si="51"/>
        <v>-0.12723660139155002</v>
      </c>
    </row>
    <row r="324" spans="1:24">
      <c r="A324" s="1">
        <v>44742</v>
      </c>
      <c r="B324">
        <v>10800</v>
      </c>
      <c r="C324" s="10">
        <f t="shared" si="52"/>
        <v>3.3097378993686588E-2</v>
      </c>
      <c r="D324">
        <v>4916.5</v>
      </c>
      <c r="E324" s="10">
        <f t="shared" si="44"/>
        <v>-0.14495652173913043</v>
      </c>
      <c r="F324">
        <v>830.2</v>
      </c>
      <c r="G324" s="10">
        <f t="shared" si="45"/>
        <v>9.8148148148148318E-2</v>
      </c>
      <c r="H324">
        <v>2719</v>
      </c>
      <c r="I324" s="10">
        <f t="shared" si="46"/>
        <v>-1.7347307553306823E-2</v>
      </c>
      <c r="J324">
        <v>634.79999999999995</v>
      </c>
      <c r="K324" s="10">
        <f t="shared" si="47"/>
        <v>-3.3201340237587695E-2</v>
      </c>
      <c r="T324">
        <f t="shared" si="48"/>
        <v>2.4316633602366015E-2</v>
      </c>
      <c r="U324">
        <f t="shared" si="43"/>
        <v>-0.1454721005136351</v>
      </c>
      <c r="V324">
        <f t="shared" si="49"/>
        <v>8.5442768943238337E-2</v>
      </c>
      <c r="W324">
        <f t="shared" si="50"/>
        <v>-3.5313061934652647E-2</v>
      </c>
      <c r="X324">
        <f t="shared" si="51"/>
        <v>-5.0863762079368262E-2</v>
      </c>
    </row>
    <row r="325" spans="1:24">
      <c r="A325" s="1">
        <v>44771</v>
      </c>
      <c r="B325">
        <v>10844</v>
      </c>
      <c r="C325" s="10">
        <f t="shared" si="52"/>
        <v>4.0740740740741188E-3</v>
      </c>
      <c r="D325">
        <v>4924.5</v>
      </c>
      <c r="E325" s="10">
        <f t="shared" si="44"/>
        <v>1.627173802501769E-3</v>
      </c>
      <c r="F325">
        <v>770</v>
      </c>
      <c r="G325" s="10">
        <f t="shared" si="45"/>
        <v>-7.2512647554806131E-2</v>
      </c>
      <c r="H325">
        <v>3071</v>
      </c>
      <c r="I325" s="10">
        <f t="shared" si="46"/>
        <v>0.12945936005884517</v>
      </c>
      <c r="J325">
        <v>704.4</v>
      </c>
      <c r="K325" s="10">
        <f t="shared" si="47"/>
        <v>0.10964083175803396</v>
      </c>
      <c r="T325">
        <f t="shared" si="48"/>
        <v>-4.7066713172464521E-3</v>
      </c>
      <c r="U325">
        <f t="shared" ref="U325:U352" si="53">IFERROR(E325-$O$3,"N/A")</f>
        <v>1.1115950279970885E-3</v>
      </c>
      <c r="V325">
        <f t="shared" si="49"/>
        <v>-8.5218026759716112E-2</v>
      </c>
      <c r="W325">
        <f t="shared" si="50"/>
        <v>0.11149360567749936</v>
      </c>
      <c r="X325">
        <f t="shared" si="51"/>
        <v>9.197840991625339E-2</v>
      </c>
    </row>
    <row r="326" spans="1:24">
      <c r="A326" s="1">
        <v>44804</v>
      </c>
      <c r="B326">
        <v>10644</v>
      </c>
      <c r="C326" s="10">
        <f t="shared" si="52"/>
        <v>-1.8443378827001089E-2</v>
      </c>
      <c r="D326">
        <v>4771</v>
      </c>
      <c r="E326" s="10">
        <f t="shared" si="44"/>
        <v>-3.1170677226114329E-2</v>
      </c>
      <c r="F326">
        <v>776.2</v>
      </c>
      <c r="G326" s="10">
        <f t="shared" si="45"/>
        <v>8.0519480519480879E-3</v>
      </c>
      <c r="H326">
        <v>2861</v>
      </c>
      <c r="I326" s="10">
        <f t="shared" si="46"/>
        <v>-6.8381634646694889E-2</v>
      </c>
      <c r="J326">
        <v>715.2</v>
      </c>
      <c r="K326" s="10">
        <f t="shared" si="47"/>
        <v>1.5332197614991605E-2</v>
      </c>
      <c r="T326">
        <f t="shared" si="48"/>
        <v>-2.7224124218321662E-2</v>
      </c>
      <c r="U326">
        <f t="shared" si="53"/>
        <v>-3.1686256000619008E-2</v>
      </c>
      <c r="V326">
        <f t="shared" si="49"/>
        <v>-4.6534311529618875E-3</v>
      </c>
      <c r="W326">
        <f t="shared" si="50"/>
        <v>-8.6347389028040705E-2</v>
      </c>
      <c r="X326">
        <f t="shared" si="51"/>
        <v>-2.3302242267889614E-3</v>
      </c>
    </row>
    <row r="327" spans="1:24">
      <c r="A327" s="1">
        <v>44834</v>
      </c>
      <c r="B327">
        <v>9944</v>
      </c>
      <c r="C327" s="10">
        <f t="shared" si="52"/>
        <v>-6.5764750093949664E-2</v>
      </c>
      <c r="D327">
        <v>4896</v>
      </c>
      <c r="E327" s="10">
        <f t="shared" ref="E327:E352" si="54">IFERROR(D327/D326-1,"N/A")</f>
        <v>2.6199958080067143E-2</v>
      </c>
      <c r="F327">
        <v>789.8</v>
      </c>
      <c r="G327" s="10">
        <f t="shared" ref="G327:G352" si="55">IFERROR(F327/F326-1,"N/A")</f>
        <v>1.7521257407884461E-2</v>
      </c>
      <c r="H327">
        <v>2760</v>
      </c>
      <c r="I327" s="10">
        <f t="shared" ref="I327:I352" si="56">IFERROR(H327/H326-1,"N/A")</f>
        <v>-3.5302341838517992E-2</v>
      </c>
      <c r="J327">
        <v>697.2</v>
      </c>
      <c r="K327" s="10">
        <f t="shared" ref="K327:K352" si="57">IFERROR(J327/J326-1,"N/A")</f>
        <v>-2.5167785234899376E-2</v>
      </c>
      <c r="T327">
        <f t="shared" ref="T327:T352" si="58">IFERROR(C327-$N$3,"N/A")</f>
        <v>-7.454549548527023E-2</v>
      </c>
      <c r="U327">
        <f t="shared" si="53"/>
        <v>2.5684379305562461E-2</v>
      </c>
      <c r="V327">
        <f t="shared" ref="V327:V352" si="59">IFERROR(G327-$P$3,"N/A")</f>
        <v>4.8158782029744853E-3</v>
      </c>
      <c r="W327">
        <f t="shared" ref="W327:W352" si="60">IFERROR(I327-$Q$3,"N/A")</f>
        <v>-5.3268096219863816E-2</v>
      </c>
      <c r="X327">
        <f t="shared" ref="X327:X352" si="61">IFERROR(K327-$R$3,"N/A")</f>
        <v>-4.2830207076679942E-2</v>
      </c>
    </row>
    <row r="328" spans="1:24">
      <c r="A328" s="12">
        <v>44865</v>
      </c>
      <c r="B328">
        <v>10254</v>
      </c>
      <c r="C328" s="10">
        <f t="shared" ref="C328:C352" si="62">IFERROR(B328/B327-1,"N/A")</f>
        <v>3.117457763475473E-2</v>
      </c>
      <c r="D328">
        <v>4537</v>
      </c>
      <c r="E328" s="10">
        <f t="shared" si="54"/>
        <v>-7.3325163398692772E-2</v>
      </c>
      <c r="F328">
        <v>814.4</v>
      </c>
      <c r="G328" s="10">
        <f t="shared" si="55"/>
        <v>3.114712585464674E-2</v>
      </c>
      <c r="H328">
        <v>2841</v>
      </c>
      <c r="I328" s="10">
        <f t="shared" si="56"/>
        <v>2.934782608695663E-2</v>
      </c>
      <c r="J328">
        <v>726.8</v>
      </c>
      <c r="K328" s="10">
        <f t="shared" si="57"/>
        <v>4.2455536431439844E-2</v>
      </c>
      <c r="T328">
        <f t="shared" si="58"/>
        <v>2.2393832243434157E-2</v>
      </c>
      <c r="U328">
        <f t="shared" si="53"/>
        <v>-7.3840742173197457E-2</v>
      </c>
      <c r="V328">
        <f t="shared" si="59"/>
        <v>1.8441746649736766E-2</v>
      </c>
      <c r="W328">
        <f t="shared" si="60"/>
        <v>1.1382071705610806E-2</v>
      </c>
      <c r="X328">
        <f t="shared" si="61"/>
        <v>2.4793114589659278E-2</v>
      </c>
    </row>
    <row r="329" spans="1:24">
      <c r="A329" s="1">
        <v>44895</v>
      </c>
      <c r="B329">
        <v>11166</v>
      </c>
      <c r="C329" s="10">
        <f t="shared" si="62"/>
        <v>8.8940901111761228E-2</v>
      </c>
      <c r="D329">
        <v>5585</v>
      </c>
      <c r="E329" s="10">
        <f t="shared" si="54"/>
        <v>0.23098964073176109</v>
      </c>
      <c r="F329">
        <v>822.6</v>
      </c>
      <c r="G329" s="10">
        <f t="shared" si="55"/>
        <v>1.0068762278978349E-2</v>
      </c>
      <c r="H329">
        <v>3048</v>
      </c>
      <c r="I329" s="10">
        <f t="shared" si="56"/>
        <v>7.2861668426610349E-2</v>
      </c>
      <c r="J329">
        <v>796.6</v>
      </c>
      <c r="K329" s="10">
        <f t="shared" si="57"/>
        <v>9.6037424325811971E-2</v>
      </c>
      <c r="T329">
        <f t="shared" si="58"/>
        <v>8.0160155720440662E-2</v>
      </c>
      <c r="U329">
        <f t="shared" si="53"/>
        <v>0.23047406195725642</v>
      </c>
      <c r="V329">
        <f t="shared" si="59"/>
        <v>-2.6366169259316261E-3</v>
      </c>
      <c r="W329">
        <f t="shared" si="60"/>
        <v>5.4895914045264525E-2</v>
      </c>
      <c r="X329">
        <f t="shared" si="61"/>
        <v>7.8375002484031397E-2</v>
      </c>
    </row>
    <row r="330" spans="1:24">
      <c r="A330" s="1">
        <v>44925</v>
      </c>
      <c r="B330">
        <v>11218</v>
      </c>
      <c r="C330" s="10">
        <f t="shared" si="62"/>
        <v>4.6569944474297298E-3</v>
      </c>
      <c r="D330">
        <v>5798</v>
      </c>
      <c r="E330" s="10">
        <f t="shared" si="54"/>
        <v>3.8137869292748539E-2</v>
      </c>
      <c r="F330">
        <v>856</v>
      </c>
      <c r="G330" s="10">
        <f t="shared" si="55"/>
        <v>4.0602966204716706E-2</v>
      </c>
      <c r="H330">
        <v>2759</v>
      </c>
      <c r="I330" s="10">
        <f t="shared" si="56"/>
        <v>-9.4816272965879245E-2</v>
      </c>
      <c r="J330">
        <v>745.6</v>
      </c>
      <c r="K330" s="10">
        <f t="shared" si="57"/>
        <v>-6.4022093899071097E-2</v>
      </c>
      <c r="T330">
        <f t="shared" si="58"/>
        <v>-4.1237509438908412E-3</v>
      </c>
      <c r="U330">
        <f t="shared" si="53"/>
        <v>3.762229051824386E-2</v>
      </c>
      <c r="V330">
        <f t="shared" si="59"/>
        <v>2.7897586999806732E-2</v>
      </c>
      <c r="W330">
        <f t="shared" si="60"/>
        <v>-0.11278202734722506</v>
      </c>
      <c r="X330">
        <f t="shared" si="61"/>
        <v>-8.1684515740851671E-2</v>
      </c>
    </row>
    <row r="331" spans="1:24">
      <c r="A331" s="1">
        <v>44957</v>
      </c>
      <c r="B331">
        <v>10590</v>
      </c>
      <c r="C331" s="10">
        <f t="shared" si="62"/>
        <v>-5.5981458370475967E-2</v>
      </c>
      <c r="D331">
        <v>6319</v>
      </c>
      <c r="E331" s="10">
        <f t="shared" si="54"/>
        <v>8.985857192135227E-2</v>
      </c>
      <c r="F331">
        <v>856.8</v>
      </c>
      <c r="G331" s="10">
        <f t="shared" si="55"/>
        <v>9.3457943925234765E-4</v>
      </c>
      <c r="H331">
        <v>2970</v>
      </c>
      <c r="I331" s="10">
        <f t="shared" si="56"/>
        <v>7.6476984414642901E-2</v>
      </c>
      <c r="J331">
        <v>776.8</v>
      </c>
      <c r="K331" s="10">
        <f t="shared" si="57"/>
        <v>4.1845493562231661E-2</v>
      </c>
      <c r="T331">
        <f t="shared" si="58"/>
        <v>-6.4762203761796533E-2</v>
      </c>
      <c r="U331">
        <f t="shared" si="53"/>
        <v>8.9342993146847585E-2</v>
      </c>
      <c r="V331">
        <f t="shared" si="59"/>
        <v>-1.1770799765657628E-2</v>
      </c>
      <c r="W331">
        <f t="shared" si="60"/>
        <v>5.8511230033297078E-2</v>
      </c>
      <c r="X331">
        <f t="shared" si="61"/>
        <v>2.4183071720451095E-2</v>
      </c>
    </row>
    <row r="332" spans="1:24">
      <c r="A332" s="1">
        <v>44985</v>
      </c>
      <c r="B332">
        <v>10880</v>
      </c>
      <c r="C332" s="10">
        <f t="shared" si="62"/>
        <v>2.738432483474984E-2</v>
      </c>
      <c r="D332">
        <v>5712</v>
      </c>
      <c r="E332" s="10">
        <f t="shared" si="54"/>
        <v>-9.6059503085931364E-2</v>
      </c>
      <c r="F332">
        <v>898</v>
      </c>
      <c r="G332" s="10">
        <f t="shared" si="55"/>
        <v>4.8085901027077549E-2</v>
      </c>
      <c r="H332">
        <v>2964</v>
      </c>
      <c r="I332" s="10">
        <f t="shared" si="56"/>
        <v>-2.0202020202020332E-3</v>
      </c>
      <c r="J332">
        <v>748.6</v>
      </c>
      <c r="K332" s="10">
        <f t="shared" si="57"/>
        <v>-3.6302780638516885E-2</v>
      </c>
      <c r="T332">
        <f t="shared" si="58"/>
        <v>1.8603579443429268E-2</v>
      </c>
      <c r="U332">
        <f t="shared" si="53"/>
        <v>-9.6575081860436049E-2</v>
      </c>
      <c r="V332">
        <f t="shared" si="59"/>
        <v>3.5380521822167575E-2</v>
      </c>
      <c r="W332">
        <f t="shared" si="60"/>
        <v>-1.9985956401547857E-2</v>
      </c>
      <c r="X332">
        <f t="shared" si="61"/>
        <v>-5.3965202480297451E-2</v>
      </c>
    </row>
    <row r="333" spans="1:24">
      <c r="A333" s="1">
        <v>45016</v>
      </c>
      <c r="B333">
        <v>11232</v>
      </c>
      <c r="C333" s="10">
        <f t="shared" si="62"/>
        <v>3.2352941176470695E-2</v>
      </c>
      <c r="D333">
        <v>5478</v>
      </c>
      <c r="E333" s="10">
        <f t="shared" si="54"/>
        <v>-4.0966386554621814E-2</v>
      </c>
      <c r="F333">
        <v>982.6</v>
      </c>
      <c r="G333" s="10">
        <f t="shared" si="55"/>
        <v>9.4209354120267319E-2</v>
      </c>
      <c r="H333">
        <v>3057</v>
      </c>
      <c r="I333" s="10">
        <f t="shared" si="56"/>
        <v>3.1376518218623417E-2</v>
      </c>
      <c r="J333">
        <v>775</v>
      </c>
      <c r="K333" s="10">
        <f t="shared" si="57"/>
        <v>3.5265829548490446E-2</v>
      </c>
      <c r="T333">
        <f t="shared" si="58"/>
        <v>2.3572195785150123E-2</v>
      </c>
      <c r="U333">
        <f t="shared" si="53"/>
        <v>-4.1481965329126493E-2</v>
      </c>
      <c r="V333">
        <f t="shared" si="59"/>
        <v>8.1503974915357338E-2</v>
      </c>
      <c r="W333">
        <f t="shared" si="60"/>
        <v>1.3410763837277594E-2</v>
      </c>
      <c r="X333">
        <f t="shared" si="61"/>
        <v>1.760340770670988E-2</v>
      </c>
    </row>
    <row r="334" spans="1:24">
      <c r="A334" s="12">
        <v>45044</v>
      </c>
      <c r="B334">
        <v>11746</v>
      </c>
      <c r="C334" s="10">
        <f t="shared" si="62"/>
        <v>4.5762108262108248E-2</v>
      </c>
      <c r="D334">
        <v>5049</v>
      </c>
      <c r="E334" s="10">
        <f t="shared" si="54"/>
        <v>-7.8313253012048167E-2</v>
      </c>
      <c r="F334">
        <v>1014</v>
      </c>
      <c r="G334" s="10">
        <f t="shared" si="55"/>
        <v>3.1956035009159445E-2</v>
      </c>
      <c r="H334">
        <v>3164</v>
      </c>
      <c r="I334" s="10">
        <f t="shared" si="56"/>
        <v>3.500163559044811E-2</v>
      </c>
      <c r="J334">
        <v>818.6</v>
      </c>
      <c r="K334" s="10">
        <f t="shared" si="57"/>
        <v>5.6258064516129025E-2</v>
      </c>
      <c r="T334">
        <f t="shared" si="58"/>
        <v>3.6981362870787675E-2</v>
      </c>
      <c r="U334">
        <f t="shared" si="53"/>
        <v>-7.8828831786552853E-2</v>
      </c>
      <c r="V334">
        <f t="shared" si="59"/>
        <v>1.9250655804249471E-2</v>
      </c>
      <c r="W334">
        <f t="shared" si="60"/>
        <v>1.7035881209102287E-2</v>
      </c>
      <c r="X334">
        <f t="shared" si="61"/>
        <v>3.8595642674348458E-2</v>
      </c>
    </row>
    <row r="335" spans="1:24">
      <c r="A335" s="1">
        <v>45077</v>
      </c>
      <c r="B335">
        <v>11660</v>
      </c>
      <c r="C335" s="10">
        <f t="shared" si="62"/>
        <v>-7.3216414098415949E-3</v>
      </c>
      <c r="D335">
        <v>4782</v>
      </c>
      <c r="E335" s="10">
        <f t="shared" si="54"/>
        <v>-5.2881758764111719E-2</v>
      </c>
      <c r="F335">
        <v>928.2</v>
      </c>
      <c r="G335" s="10">
        <f t="shared" si="55"/>
        <v>-8.4615384615384537E-2</v>
      </c>
      <c r="H335">
        <v>3144</v>
      </c>
      <c r="I335" s="10">
        <f t="shared" si="56"/>
        <v>-6.321112515802807E-3</v>
      </c>
      <c r="J335">
        <v>871</v>
      </c>
      <c r="K335" s="10">
        <f t="shared" si="57"/>
        <v>6.4011727339359892E-2</v>
      </c>
      <c r="T335">
        <f t="shared" si="58"/>
        <v>-1.6102386801162168E-2</v>
      </c>
      <c r="U335">
        <f t="shared" si="53"/>
        <v>-5.3397337538616398E-2</v>
      </c>
      <c r="V335">
        <f t="shared" si="59"/>
        <v>-9.7320763820294517E-2</v>
      </c>
      <c r="W335">
        <f t="shared" si="60"/>
        <v>-2.428686689714863E-2</v>
      </c>
      <c r="X335">
        <f t="shared" si="61"/>
        <v>4.6349305497579325E-2</v>
      </c>
    </row>
    <row r="336" spans="1:24">
      <c r="A336" s="1">
        <v>45107</v>
      </c>
      <c r="B336">
        <v>11276</v>
      </c>
      <c r="C336" s="10">
        <f t="shared" si="62"/>
        <v>-3.2933104631217791E-2</v>
      </c>
      <c r="D336">
        <v>4985.5</v>
      </c>
      <c r="E336" s="10">
        <f t="shared" si="54"/>
        <v>4.2555416143872815E-2</v>
      </c>
      <c r="F336">
        <v>927</v>
      </c>
      <c r="G336" s="10">
        <f t="shared" si="55"/>
        <v>-1.2928248222365823E-3</v>
      </c>
      <c r="H336">
        <v>2999</v>
      </c>
      <c r="I336" s="10">
        <f t="shared" si="56"/>
        <v>-4.6119592875318083E-2</v>
      </c>
      <c r="J336">
        <v>924.8</v>
      </c>
      <c r="K336" s="10">
        <f t="shared" si="57"/>
        <v>6.1768082663604895E-2</v>
      </c>
      <c r="T336">
        <f t="shared" si="58"/>
        <v>-4.1713850022538364E-2</v>
      </c>
      <c r="U336">
        <f t="shared" si="53"/>
        <v>4.2039837369368137E-2</v>
      </c>
      <c r="V336">
        <f t="shared" si="59"/>
        <v>-1.3998204027146558E-2</v>
      </c>
      <c r="W336">
        <f t="shared" si="60"/>
        <v>-6.4085347256663899E-2</v>
      </c>
      <c r="X336">
        <f t="shared" si="61"/>
        <v>4.4105660821824329E-2</v>
      </c>
    </row>
    <row r="337" spans="1:24">
      <c r="A337" s="1">
        <v>45138</v>
      </c>
      <c r="B337">
        <v>11186</v>
      </c>
      <c r="C337" s="10">
        <f t="shared" si="62"/>
        <v>-7.9815537424618999E-3</v>
      </c>
      <c r="D337">
        <v>5150</v>
      </c>
      <c r="E337" s="10">
        <f t="shared" si="54"/>
        <v>3.2995687493731829E-2</v>
      </c>
      <c r="F337">
        <v>931.4</v>
      </c>
      <c r="G337" s="10">
        <f t="shared" si="55"/>
        <v>4.746494066882434E-3</v>
      </c>
      <c r="H337">
        <v>2888</v>
      </c>
      <c r="I337" s="10">
        <f t="shared" si="56"/>
        <v>-3.7012337445815224E-2</v>
      </c>
      <c r="J337">
        <v>936.6</v>
      </c>
      <c r="K337" s="10">
        <f t="shared" si="57"/>
        <v>1.2759515570934354E-2</v>
      </c>
      <c r="T337">
        <f t="shared" si="58"/>
        <v>-1.6762299133782473E-2</v>
      </c>
      <c r="U337">
        <f t="shared" si="53"/>
        <v>3.2480108719227151E-2</v>
      </c>
      <c r="V337">
        <f t="shared" si="59"/>
        <v>-7.9588851380275414E-3</v>
      </c>
      <c r="W337">
        <f t="shared" si="60"/>
        <v>-5.4978091827161048E-2</v>
      </c>
      <c r="X337">
        <f t="shared" si="61"/>
        <v>-4.9029062708462121E-3</v>
      </c>
    </row>
    <row r="338" spans="1:24">
      <c r="A338" s="1">
        <v>45169</v>
      </c>
      <c r="B338">
        <v>10662</v>
      </c>
      <c r="C338" s="10">
        <f t="shared" si="62"/>
        <v>-4.6844269622742685E-2</v>
      </c>
      <c r="D338">
        <v>4872.5</v>
      </c>
      <c r="E338" s="10">
        <f t="shared" si="54"/>
        <v>-5.3883495145631066E-2</v>
      </c>
      <c r="F338">
        <v>1007.5</v>
      </c>
      <c r="G338" s="10">
        <f t="shared" si="55"/>
        <v>8.1704960274855187E-2</v>
      </c>
      <c r="H338">
        <v>2830</v>
      </c>
      <c r="I338" s="10">
        <f t="shared" si="56"/>
        <v>-2.0083102493074767E-2</v>
      </c>
      <c r="J338">
        <v>971</v>
      </c>
      <c r="K338" s="10">
        <f t="shared" si="57"/>
        <v>3.6728592782404368E-2</v>
      </c>
      <c r="T338">
        <f t="shared" si="58"/>
        <v>-5.5625015014063257E-2</v>
      </c>
      <c r="U338">
        <f t="shared" si="53"/>
        <v>-5.4399073920135745E-2</v>
      </c>
      <c r="V338">
        <f t="shared" si="59"/>
        <v>6.8999581069945207E-2</v>
      </c>
      <c r="W338">
        <f t="shared" si="60"/>
        <v>-3.804885687442059E-2</v>
      </c>
      <c r="X338">
        <f t="shared" si="61"/>
        <v>1.9066170940623801E-2</v>
      </c>
    </row>
    <row r="339" spans="1:24">
      <c r="A339" s="1">
        <v>45198</v>
      </c>
      <c r="B339">
        <v>11102</v>
      </c>
      <c r="C339" s="10">
        <f t="shared" si="62"/>
        <v>4.1268054773963669E-2</v>
      </c>
      <c r="D339">
        <v>5174</v>
      </c>
      <c r="E339" s="10">
        <f t="shared" si="54"/>
        <v>6.1877886095433654E-2</v>
      </c>
      <c r="F339">
        <v>997.8</v>
      </c>
      <c r="G339" s="10">
        <f t="shared" si="55"/>
        <v>-9.627791563275534E-3</v>
      </c>
      <c r="H339">
        <v>2926</v>
      </c>
      <c r="I339" s="10">
        <f t="shared" si="56"/>
        <v>3.3922261484099048E-2</v>
      </c>
      <c r="J339">
        <v>989</v>
      </c>
      <c r="K339" s="10">
        <f t="shared" si="57"/>
        <v>1.8537590113285374E-2</v>
      </c>
      <c r="T339">
        <f t="shared" si="58"/>
        <v>3.2487309382643097E-2</v>
      </c>
      <c r="U339">
        <f t="shared" si="53"/>
        <v>6.1362307320928976E-2</v>
      </c>
      <c r="V339">
        <f t="shared" si="59"/>
        <v>-2.2333170768185508E-2</v>
      </c>
      <c r="W339">
        <f t="shared" si="60"/>
        <v>1.5956507102753224E-2</v>
      </c>
      <c r="X339">
        <f t="shared" si="61"/>
        <v>8.751682715048073E-4</v>
      </c>
    </row>
    <row r="340" spans="1:24">
      <c r="A340" s="12">
        <v>45230</v>
      </c>
      <c r="B340">
        <v>10250</v>
      </c>
      <c r="C340" s="10">
        <f t="shared" si="62"/>
        <v>-7.6742929201945587E-2</v>
      </c>
      <c r="D340">
        <v>5255</v>
      </c>
      <c r="E340" s="10">
        <f t="shared" si="54"/>
        <v>1.5655199072284409E-2</v>
      </c>
      <c r="F340">
        <v>1104</v>
      </c>
      <c r="G340" s="10">
        <f t="shared" si="55"/>
        <v>0.10643415514131083</v>
      </c>
      <c r="H340">
        <v>2932</v>
      </c>
      <c r="I340" s="10">
        <f t="shared" si="56"/>
        <v>2.0505809979494138E-3</v>
      </c>
      <c r="J340">
        <v>970.6</v>
      </c>
      <c r="K340" s="10">
        <f t="shared" si="57"/>
        <v>-1.8604651162790642E-2</v>
      </c>
      <c r="T340">
        <f t="shared" si="58"/>
        <v>-8.5523674593266152E-2</v>
      </c>
      <c r="U340">
        <f t="shared" si="53"/>
        <v>1.5139620297779729E-2</v>
      </c>
      <c r="V340">
        <f t="shared" si="59"/>
        <v>9.3728775936400846E-2</v>
      </c>
      <c r="W340">
        <f t="shared" si="60"/>
        <v>-1.591517338339641E-2</v>
      </c>
      <c r="X340">
        <f t="shared" si="61"/>
        <v>-3.6267073004571208E-2</v>
      </c>
    </row>
    <row r="341" spans="1:24">
      <c r="A341" s="1">
        <v>45260</v>
      </c>
      <c r="B341">
        <v>10126</v>
      </c>
      <c r="C341" s="10">
        <f t="shared" si="62"/>
        <v>-1.2097560975609767E-2</v>
      </c>
      <c r="D341">
        <v>5399</v>
      </c>
      <c r="E341" s="10">
        <f t="shared" si="54"/>
        <v>2.7402473834443386E-2</v>
      </c>
      <c r="F341">
        <v>1050</v>
      </c>
      <c r="G341" s="10">
        <f t="shared" si="55"/>
        <v>-4.8913043478260865E-2</v>
      </c>
      <c r="H341">
        <v>3002</v>
      </c>
      <c r="I341" s="10">
        <f t="shared" si="56"/>
        <v>2.3874488403820004E-2</v>
      </c>
      <c r="J341">
        <v>1130.5</v>
      </c>
      <c r="K341" s="10">
        <f t="shared" si="57"/>
        <v>0.1647434576550586</v>
      </c>
      <c r="T341">
        <f t="shared" si="58"/>
        <v>-2.087830636693034E-2</v>
      </c>
      <c r="U341">
        <f t="shared" si="53"/>
        <v>2.6886895059938704E-2</v>
      </c>
      <c r="V341">
        <f t="shared" si="59"/>
        <v>-6.1618422683170838E-2</v>
      </c>
      <c r="W341">
        <f t="shared" si="60"/>
        <v>5.9087340224741811E-3</v>
      </c>
      <c r="X341">
        <f t="shared" si="61"/>
        <v>0.14708103581327803</v>
      </c>
    </row>
    <row r="342" spans="1:24">
      <c r="A342" s="1">
        <v>45289</v>
      </c>
      <c r="B342">
        <v>10600</v>
      </c>
      <c r="C342" s="10">
        <f t="shared" si="62"/>
        <v>4.6810191586016181E-2</v>
      </c>
      <c r="D342">
        <v>5842</v>
      </c>
      <c r="E342" s="10">
        <f t="shared" si="54"/>
        <v>8.205223189479538E-2</v>
      </c>
      <c r="F342">
        <v>1110.5</v>
      </c>
      <c r="G342" s="10">
        <f t="shared" si="55"/>
        <v>5.7619047619047681E-2</v>
      </c>
      <c r="H342">
        <v>3190</v>
      </c>
      <c r="I342" s="10">
        <f t="shared" si="56"/>
        <v>6.2624916722185286E-2</v>
      </c>
      <c r="J342">
        <v>1172.5</v>
      </c>
      <c r="K342" s="10">
        <f t="shared" si="57"/>
        <v>3.7151702786377694E-2</v>
      </c>
      <c r="T342">
        <f t="shared" si="58"/>
        <v>3.8029446194695608E-2</v>
      </c>
      <c r="U342">
        <f t="shared" si="53"/>
        <v>8.1536653120290695E-2</v>
      </c>
      <c r="V342">
        <f t="shared" si="59"/>
        <v>4.4913668414137707E-2</v>
      </c>
      <c r="W342">
        <f t="shared" si="60"/>
        <v>4.4659162340839463E-2</v>
      </c>
      <c r="X342">
        <f t="shared" si="61"/>
        <v>1.9489280944597127E-2</v>
      </c>
    </row>
    <row r="343" spans="1:24">
      <c r="A343" s="1">
        <v>45322</v>
      </c>
      <c r="B343">
        <v>10500</v>
      </c>
      <c r="C343" s="10">
        <f t="shared" si="62"/>
        <v>-9.4339622641509413E-3</v>
      </c>
      <c r="D343">
        <v>5503</v>
      </c>
      <c r="E343" s="10">
        <f t="shared" si="54"/>
        <v>-5.8028072577884338E-2</v>
      </c>
      <c r="F343">
        <v>1177</v>
      </c>
      <c r="G343" s="10">
        <f t="shared" si="55"/>
        <v>5.9882935614588018E-2</v>
      </c>
      <c r="H343">
        <v>3215</v>
      </c>
      <c r="I343" s="10">
        <f t="shared" si="56"/>
        <v>7.8369905956112706E-3</v>
      </c>
      <c r="J343">
        <v>1178</v>
      </c>
      <c r="K343" s="10">
        <f t="shared" si="57"/>
        <v>4.6908315565032943E-3</v>
      </c>
      <c r="T343">
        <f t="shared" si="58"/>
        <v>-1.8214707655471514E-2</v>
      </c>
      <c r="U343">
        <f t="shared" si="53"/>
        <v>-5.8543651352389016E-2</v>
      </c>
      <c r="V343">
        <f t="shared" si="59"/>
        <v>4.7177556409678044E-2</v>
      </c>
      <c r="W343">
        <f t="shared" si="60"/>
        <v>-1.0128763785734553E-2</v>
      </c>
      <c r="X343">
        <f t="shared" si="61"/>
        <v>-1.2971590285277272E-2</v>
      </c>
    </row>
    <row r="344" spans="1:24">
      <c r="A344" s="1">
        <v>45351</v>
      </c>
      <c r="B344">
        <v>9983</v>
      </c>
      <c r="C344" s="10">
        <f t="shared" si="62"/>
        <v>-4.9238095238095192E-2</v>
      </c>
      <c r="D344">
        <v>5079</v>
      </c>
      <c r="E344" s="10">
        <f t="shared" si="54"/>
        <v>-7.7048882427766641E-2</v>
      </c>
      <c r="F344">
        <v>1242</v>
      </c>
      <c r="G344" s="10">
        <f t="shared" si="55"/>
        <v>5.5225148683092584E-2</v>
      </c>
      <c r="H344">
        <v>3153</v>
      </c>
      <c r="I344" s="10">
        <f t="shared" si="56"/>
        <v>-1.9284603421461877E-2</v>
      </c>
      <c r="J344">
        <v>1244.5</v>
      </c>
      <c r="K344" s="10">
        <f t="shared" si="57"/>
        <v>5.6451612903225756E-2</v>
      </c>
      <c r="T344">
        <f t="shared" si="58"/>
        <v>-5.8018840629415765E-2</v>
      </c>
      <c r="U344">
        <f t="shared" si="53"/>
        <v>-7.7564461202271326E-2</v>
      </c>
      <c r="V344">
        <f t="shared" si="59"/>
        <v>4.251976947818261E-2</v>
      </c>
      <c r="W344">
        <f t="shared" si="60"/>
        <v>-3.72503578028077E-2</v>
      </c>
      <c r="X344">
        <f t="shared" si="61"/>
        <v>3.878919106144519E-2</v>
      </c>
    </row>
    <row r="345" spans="1:24">
      <c r="A345" s="1">
        <v>45380</v>
      </c>
      <c r="B345">
        <v>10678</v>
      </c>
      <c r="C345" s="10">
        <f t="shared" si="62"/>
        <v>6.9618351197034967E-2</v>
      </c>
      <c r="D345">
        <v>5017</v>
      </c>
      <c r="E345" s="10">
        <f t="shared" si="54"/>
        <v>-1.2207127387280914E-2</v>
      </c>
      <c r="F345">
        <v>1349.5</v>
      </c>
      <c r="G345" s="10">
        <f t="shared" si="55"/>
        <v>8.6553945249597364E-2</v>
      </c>
      <c r="H345">
        <v>3048</v>
      </c>
      <c r="I345" s="10">
        <f t="shared" si="56"/>
        <v>-3.3301617507136005E-2</v>
      </c>
      <c r="J345">
        <v>1265.5</v>
      </c>
      <c r="K345" s="10">
        <f t="shared" si="57"/>
        <v>1.6874246685415928E-2</v>
      </c>
      <c r="T345">
        <f t="shared" si="58"/>
        <v>6.0837605805714394E-2</v>
      </c>
      <c r="U345">
        <f t="shared" si="53"/>
        <v>-1.2722706161785594E-2</v>
      </c>
      <c r="V345">
        <f t="shared" si="59"/>
        <v>7.3848566044687383E-2</v>
      </c>
      <c r="W345">
        <f t="shared" si="60"/>
        <v>-5.1267371888481829E-2</v>
      </c>
      <c r="X345">
        <f t="shared" si="61"/>
        <v>-7.8817515636463858E-4</v>
      </c>
    </row>
    <row r="346" spans="1:24">
      <c r="A346" s="12">
        <v>45412</v>
      </c>
      <c r="B346">
        <v>12062</v>
      </c>
      <c r="C346" s="10">
        <f t="shared" si="62"/>
        <v>0.12961228694512084</v>
      </c>
      <c r="D346">
        <v>5472</v>
      </c>
      <c r="E346" s="10">
        <f t="shared" si="54"/>
        <v>9.0691648395455404E-2</v>
      </c>
      <c r="F346">
        <v>1333</v>
      </c>
      <c r="G346" s="10">
        <f t="shared" si="55"/>
        <v>-1.2226750648388296E-2</v>
      </c>
      <c r="H346">
        <v>3074</v>
      </c>
      <c r="I346" s="10">
        <f t="shared" si="56"/>
        <v>8.5301837270341796E-3</v>
      </c>
      <c r="J346">
        <v>1166</v>
      </c>
      <c r="K346" s="10">
        <f t="shared" si="57"/>
        <v>-7.8625049387593848E-2</v>
      </c>
      <c r="T346">
        <f t="shared" si="58"/>
        <v>0.12083154155380027</v>
      </c>
      <c r="U346">
        <f t="shared" si="53"/>
        <v>9.0176069620950719E-2</v>
      </c>
      <c r="V346">
        <f t="shared" si="59"/>
        <v>-2.493212985329827E-2</v>
      </c>
      <c r="W346">
        <f t="shared" si="60"/>
        <v>-9.4355706543116438E-3</v>
      </c>
      <c r="X346">
        <f t="shared" si="61"/>
        <v>-9.6287471229374422E-2</v>
      </c>
    </row>
    <row r="347" spans="1:24">
      <c r="A347" s="1">
        <v>45443</v>
      </c>
      <c r="B347">
        <v>12190</v>
      </c>
      <c r="C347" s="10">
        <f t="shared" si="62"/>
        <v>1.0611838832697673E-2</v>
      </c>
      <c r="D347">
        <v>5476</v>
      </c>
      <c r="E347" s="10">
        <f t="shared" si="54"/>
        <v>7.309941520468044E-4</v>
      </c>
      <c r="F347">
        <v>1392</v>
      </c>
      <c r="G347" s="10">
        <f t="shared" si="55"/>
        <v>4.4261065266316679E-2</v>
      </c>
      <c r="H347">
        <v>2936</v>
      </c>
      <c r="I347" s="10">
        <f t="shared" si="56"/>
        <v>-4.4892648015614878E-2</v>
      </c>
      <c r="J347">
        <v>1022.5</v>
      </c>
      <c r="K347" s="10">
        <f t="shared" si="57"/>
        <v>-0.12307032590051459</v>
      </c>
      <c r="T347">
        <f t="shared" si="58"/>
        <v>1.8310934413771022E-3</v>
      </c>
      <c r="U347">
        <f t="shared" si="53"/>
        <v>2.1541537754212381E-4</v>
      </c>
      <c r="V347">
        <f t="shared" si="59"/>
        <v>3.1555686061406706E-2</v>
      </c>
      <c r="W347">
        <f t="shared" si="60"/>
        <v>-6.2858402396960694E-2</v>
      </c>
      <c r="X347">
        <f t="shared" si="61"/>
        <v>-0.14073274774229516</v>
      </c>
    </row>
    <row r="348" spans="1:24">
      <c r="A348" s="1">
        <v>45471</v>
      </c>
      <c r="B348">
        <v>12356</v>
      </c>
      <c r="C348" s="10">
        <f t="shared" si="62"/>
        <v>1.361771944216561E-2</v>
      </c>
      <c r="D348">
        <v>5201</v>
      </c>
      <c r="E348" s="10">
        <f t="shared" si="54"/>
        <v>-5.0219138056975865E-2</v>
      </c>
      <c r="F348">
        <v>1320</v>
      </c>
      <c r="G348" s="10">
        <f t="shared" si="55"/>
        <v>-5.1724137931034475E-2</v>
      </c>
      <c r="H348">
        <v>3010</v>
      </c>
      <c r="I348" s="10">
        <f t="shared" si="56"/>
        <v>2.5204359673024479E-2</v>
      </c>
      <c r="J348">
        <v>1088.5</v>
      </c>
      <c r="K348" s="10">
        <f t="shared" si="57"/>
        <v>6.454767726161359E-2</v>
      </c>
      <c r="T348">
        <f t="shared" si="58"/>
        <v>4.8369740508450391E-3</v>
      </c>
      <c r="U348">
        <f t="shared" si="53"/>
        <v>-5.0734716831480543E-2</v>
      </c>
      <c r="V348">
        <f t="shared" si="59"/>
        <v>-6.4429517135944456E-2</v>
      </c>
      <c r="W348">
        <f t="shared" si="60"/>
        <v>7.2386052916786556E-3</v>
      </c>
      <c r="X348">
        <f t="shared" si="61"/>
        <v>4.6885255419833023E-2</v>
      </c>
    </row>
    <row r="349" spans="1:24">
      <c r="A349" s="1">
        <v>45504</v>
      </c>
      <c r="B349">
        <v>12368</v>
      </c>
      <c r="C349" s="10">
        <f t="shared" si="62"/>
        <v>9.711880867595557E-4</v>
      </c>
      <c r="D349">
        <v>5026</v>
      </c>
      <c r="E349" s="10">
        <f t="shared" si="54"/>
        <v>-3.3647375504710642E-2</v>
      </c>
      <c r="F349">
        <v>1297</v>
      </c>
      <c r="G349" s="10">
        <f t="shared" si="55"/>
        <v>-1.7424242424242453E-2</v>
      </c>
      <c r="H349">
        <v>3258</v>
      </c>
      <c r="I349" s="10">
        <f t="shared" si="56"/>
        <v>8.2392026578073096E-2</v>
      </c>
      <c r="J349">
        <v>1086</v>
      </c>
      <c r="K349" s="10">
        <f t="shared" si="57"/>
        <v>-2.2967386311437687E-3</v>
      </c>
      <c r="T349">
        <f t="shared" si="58"/>
        <v>-7.8095573045610153E-3</v>
      </c>
      <c r="U349">
        <f t="shared" si="53"/>
        <v>-3.416295427921532E-2</v>
      </c>
      <c r="V349">
        <f t="shared" si="59"/>
        <v>-3.0129621629152427E-2</v>
      </c>
      <c r="W349">
        <f t="shared" si="60"/>
        <v>6.442627219672728E-2</v>
      </c>
      <c r="X349">
        <f t="shared" si="61"/>
        <v>-1.9959160472924335E-2</v>
      </c>
    </row>
    <row r="350" spans="1:24">
      <c r="A350" s="1">
        <v>45534</v>
      </c>
      <c r="B350">
        <v>13274</v>
      </c>
      <c r="C350" s="10">
        <f t="shared" si="62"/>
        <v>7.3253557567917182E-2</v>
      </c>
      <c r="D350">
        <v>4770</v>
      </c>
      <c r="E350" s="10">
        <f t="shared" si="54"/>
        <v>-5.0935137286112209E-2</v>
      </c>
      <c r="F350">
        <v>1363</v>
      </c>
      <c r="G350" s="10">
        <f t="shared" si="55"/>
        <v>5.088666152659993E-2</v>
      </c>
      <c r="H350">
        <v>3540</v>
      </c>
      <c r="I350" s="10">
        <f t="shared" si="56"/>
        <v>8.6556169429097496E-2</v>
      </c>
      <c r="J350">
        <v>1011</v>
      </c>
      <c r="K350" s="10">
        <f t="shared" si="57"/>
        <v>-6.9060773480662974E-2</v>
      </c>
      <c r="T350">
        <f t="shared" si="58"/>
        <v>6.4472812176596617E-2</v>
      </c>
      <c r="U350">
        <f t="shared" si="53"/>
        <v>-5.1450716060616887E-2</v>
      </c>
      <c r="V350">
        <f t="shared" si="59"/>
        <v>3.8181282321689956E-2</v>
      </c>
      <c r="W350">
        <f t="shared" si="60"/>
        <v>6.8590415047751679E-2</v>
      </c>
      <c r="X350">
        <f t="shared" si="61"/>
        <v>-8.6723195322443547E-2</v>
      </c>
    </row>
    <row r="351" spans="1:24">
      <c r="A351" s="1">
        <v>45565</v>
      </c>
      <c r="B351">
        <v>11588</v>
      </c>
      <c r="C351" s="10">
        <f t="shared" si="62"/>
        <v>-0.12701521771884883</v>
      </c>
      <c r="D351">
        <v>5299</v>
      </c>
      <c r="E351" s="10">
        <f t="shared" si="54"/>
        <v>0.1109014675052411</v>
      </c>
      <c r="F351">
        <v>1237.5</v>
      </c>
      <c r="G351" s="10">
        <f t="shared" si="55"/>
        <v>-9.2076302274394672E-2</v>
      </c>
      <c r="H351">
        <v>3534</v>
      </c>
      <c r="I351" s="10">
        <f t="shared" si="56"/>
        <v>-1.6949152542372614E-3</v>
      </c>
      <c r="J351">
        <v>1024.5</v>
      </c>
      <c r="K351" s="10">
        <f t="shared" si="57"/>
        <v>1.335311572700304E-2</v>
      </c>
      <c r="T351">
        <f t="shared" si="58"/>
        <v>-0.13579596311016939</v>
      </c>
      <c r="U351">
        <f t="shared" si="53"/>
        <v>0.11038588873073642</v>
      </c>
      <c r="V351">
        <f t="shared" si="59"/>
        <v>-0.10478168147930465</v>
      </c>
      <c r="W351">
        <f t="shared" si="60"/>
        <v>-1.9660669635583085E-2</v>
      </c>
      <c r="X351">
        <f t="shared" si="61"/>
        <v>-4.3093061147775266E-3</v>
      </c>
    </row>
    <row r="352" spans="1:24">
      <c r="A352" s="12">
        <v>45596</v>
      </c>
      <c r="B352">
        <v>11042</v>
      </c>
      <c r="C352" s="10">
        <f t="shared" si="62"/>
        <v>-4.711770797376591E-2</v>
      </c>
      <c r="D352">
        <v>5016</v>
      </c>
      <c r="E352" s="10">
        <f t="shared" si="54"/>
        <v>-5.3406303076052097E-2</v>
      </c>
      <c r="F352">
        <v>1250</v>
      </c>
      <c r="G352" s="10">
        <f t="shared" si="55"/>
        <v>1.0101010101010166E-2</v>
      </c>
      <c r="H352">
        <v>3412</v>
      </c>
      <c r="I352" s="10">
        <f t="shared" si="56"/>
        <v>-3.452178834182229E-2</v>
      </c>
      <c r="J352">
        <v>969.4</v>
      </c>
      <c r="K352" s="10">
        <f t="shared" si="57"/>
        <v>-5.3782332845290437E-2</v>
      </c>
      <c r="T352">
        <f t="shared" si="58"/>
        <v>-5.5898453365086483E-2</v>
      </c>
      <c r="U352">
        <f t="shared" si="53"/>
        <v>-5.3921881850556776E-2</v>
      </c>
      <c r="V352">
        <f t="shared" si="59"/>
        <v>-2.6043691038998094E-3</v>
      </c>
      <c r="W352">
        <f t="shared" si="60"/>
        <v>-5.2487542723168114E-2</v>
      </c>
      <c r="X352">
        <f t="shared" si="61"/>
        <v>-7.144475468707101E-2</v>
      </c>
    </row>
    <row r="354" spans="1:12 16383:16383">
      <c r="A354" t="s">
        <v>169</v>
      </c>
      <c r="C354" s="11">
        <f>_xlfn.STDEV.S(C7:C352)</f>
        <v>6.4841043267322485E-2</v>
      </c>
      <c r="E354" s="11">
        <f>_xlfn.STDEV.S(E7:E352)</f>
        <v>9.3154598961695978E-2</v>
      </c>
      <c r="F354" s="4"/>
      <c r="G354" s="11">
        <f>_xlfn.STDEV.S(G7:G352)</f>
        <v>7.6333106393875236E-2</v>
      </c>
      <c r="H354" s="4"/>
      <c r="I354" s="11">
        <f>_xlfn.STDEV.S(I7:I352)</f>
        <v>6.1343518977072041E-2</v>
      </c>
      <c r="J354" s="4"/>
      <c r="K354" s="11">
        <f>_xlfn.STDEV.S(K7:K352)</f>
        <v>9.5233226140261779E-2</v>
      </c>
      <c r="L354" s="5"/>
    </row>
    <row r="355" spans="1:12 16383:16383">
      <c r="A355" t="s">
        <v>170</v>
      </c>
      <c r="C355" s="10">
        <f>AVERAGE(C7:C352)</f>
        <v>8.4695381676016951E-3</v>
      </c>
      <c r="E355" s="10">
        <f>AVERAGE(E7:E352)</f>
        <v>9.8468920982962751E-3</v>
      </c>
      <c r="G355" s="10">
        <f>AVERAGE(G7:G352)</f>
        <v>8.3059834057359391E-3</v>
      </c>
      <c r="I355" s="10">
        <f>AVERAGE(I7:I352)</f>
        <v>1.0047482484810074E-2</v>
      </c>
      <c r="K355" s="10">
        <f>AVERAGE(K7:K352)</f>
        <v>1.4051035624305963E-2</v>
      </c>
    </row>
    <row r="356" spans="1:12 16383:16383">
      <c r="XFC356" s="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BA761-3006-F54A-859C-79BDB21A11C4}">
  <dimension ref="A1:XFC356"/>
  <sheetViews>
    <sheetView topLeftCell="U8" workbookViewId="0">
      <selection activeCell="Z43" sqref="Z43:AB53"/>
    </sheetView>
  </sheetViews>
  <sheetFormatPr defaultColWidth="11.42578125" defaultRowHeight="15"/>
  <cols>
    <col min="1" max="1" width="10.140625" bestFit="1" customWidth="1"/>
    <col min="2" max="2" width="14.28515625" customWidth="1"/>
    <col min="3" max="3" width="14" style="10" customWidth="1"/>
    <col min="4" max="4" width="15.7109375" customWidth="1"/>
    <col min="5" max="5" width="14" style="10" customWidth="1"/>
    <col min="6" max="6" width="14.28515625" customWidth="1"/>
    <col min="7" max="7" width="14" style="10" customWidth="1"/>
    <col min="8" max="8" width="14.28515625" customWidth="1"/>
    <col min="9" max="9" width="14" style="10" customWidth="1"/>
    <col min="10" max="10" width="14.28515625" customWidth="1"/>
    <col min="11" max="11" width="14" style="10" customWidth="1"/>
    <col min="13" max="13" width="22.140625" customWidth="1"/>
    <col min="14" max="18" width="15" customWidth="1"/>
    <col min="20" max="24" width="15" customWidth="1"/>
    <col min="25" max="26" width="16.140625" customWidth="1"/>
    <col min="27" max="31" width="15.140625" customWidth="1"/>
  </cols>
  <sheetData>
    <row r="1" spans="1:31">
      <c r="B1" t="s">
        <v>0</v>
      </c>
      <c r="C1" s="10" t="s">
        <v>154</v>
      </c>
      <c r="D1" t="s">
        <v>1</v>
      </c>
      <c r="E1" s="10" t="s">
        <v>154</v>
      </c>
      <c r="F1" t="s">
        <v>8</v>
      </c>
      <c r="G1" s="10" t="s">
        <v>154</v>
      </c>
      <c r="H1" t="s">
        <v>13</v>
      </c>
      <c r="I1" s="10" t="s">
        <v>154</v>
      </c>
      <c r="J1" t="s">
        <v>19</v>
      </c>
      <c r="K1" s="10" t="s">
        <v>154</v>
      </c>
      <c r="N1" t="s">
        <v>155</v>
      </c>
      <c r="T1" t="s">
        <v>156</v>
      </c>
      <c r="Y1" s="14">
        <f>'Q2, Q3.1-5'!A6</f>
        <v>42853</v>
      </c>
      <c r="AA1" t="s">
        <v>157</v>
      </c>
    </row>
    <row r="2" spans="1:31">
      <c r="A2" s="1" t="s">
        <v>25</v>
      </c>
      <c r="B2" t="s">
        <v>26</v>
      </c>
      <c r="D2" t="s">
        <v>27</v>
      </c>
      <c r="F2" t="s">
        <v>34</v>
      </c>
      <c r="H2" t="s">
        <v>39</v>
      </c>
      <c r="J2" t="s">
        <v>45</v>
      </c>
      <c r="N2" t="s">
        <v>0</v>
      </c>
      <c r="O2" t="s">
        <v>1</v>
      </c>
      <c r="P2" t="s">
        <v>8</v>
      </c>
      <c r="Q2" t="s">
        <v>13</v>
      </c>
      <c r="R2" t="s">
        <v>19</v>
      </c>
      <c r="T2" t="s">
        <v>0</v>
      </c>
      <c r="U2" t="s">
        <v>1</v>
      </c>
      <c r="V2" t="s">
        <v>8</v>
      </c>
      <c r="W2" t="s">
        <v>13</v>
      </c>
      <c r="X2" t="s">
        <v>19</v>
      </c>
      <c r="AA2" t="s">
        <v>0</v>
      </c>
      <c r="AB2" t="s">
        <v>1</v>
      </c>
      <c r="AC2" t="s">
        <v>8</v>
      </c>
      <c r="AD2" t="s">
        <v>13</v>
      </c>
      <c r="AE2" t="s">
        <v>19</v>
      </c>
    </row>
    <row r="3" spans="1:31">
      <c r="A3" s="1" t="s">
        <v>51</v>
      </c>
      <c r="B3" t="s">
        <v>52</v>
      </c>
      <c r="D3" t="s">
        <v>52</v>
      </c>
      <c r="F3" t="s">
        <v>52</v>
      </c>
      <c r="H3" t="s">
        <v>52</v>
      </c>
      <c r="J3" t="s">
        <v>52</v>
      </c>
      <c r="M3" t="s">
        <v>158</v>
      </c>
      <c r="N3">
        <f>AVERAGE(C203:C262)</f>
        <v>1.0855598640498435E-2</v>
      </c>
      <c r="O3">
        <f>AVERAGE(E203:E262)</f>
        <v>1.3013148357822783E-3</v>
      </c>
      <c r="P3">
        <f>AVERAGE(G203:G262)</f>
        <v>1.4104598254031894E-2</v>
      </c>
      <c r="Q3">
        <f>AVERAGE(I203:I262)</f>
        <v>1.5442500965661684E-2</v>
      </c>
      <c r="R3">
        <f>AVERAGE(K203:K262)</f>
        <v>1.604743251332498E-2</v>
      </c>
      <c r="Z3" t="s">
        <v>0</v>
      </c>
      <c r="AA3">
        <f t="array" ref="AA3:AE7">MMULT(TRANSPOSE(T203:X262),T203:X262)*12/59</f>
        <v>4.4955887248553955E-2</v>
      </c>
      <c r="AB3">
        <v>-7.4761137815782973E-4</v>
      </c>
      <c r="AC3">
        <v>1.1565702872647115E-2</v>
      </c>
      <c r="AD3">
        <v>1.6994466844327857E-2</v>
      </c>
      <c r="AE3">
        <v>1.6445230438985724E-2</v>
      </c>
    </row>
    <row r="4" spans="1:31">
      <c r="A4" s="1"/>
      <c r="B4">
        <v>1</v>
      </c>
      <c r="D4">
        <v>2</v>
      </c>
      <c r="F4">
        <v>9</v>
      </c>
      <c r="H4">
        <v>14</v>
      </c>
      <c r="J4">
        <v>20</v>
      </c>
      <c r="M4" t="s">
        <v>160</v>
      </c>
      <c r="N4">
        <f>VAR(C203:C262)</f>
        <v>3.7463239373794971E-3</v>
      </c>
      <c r="O4">
        <f>VAR(E203:E262)</f>
        <v>6.4893916404669995E-3</v>
      </c>
      <c r="P4">
        <f>VAR(G203:G262)</f>
        <v>3.0726360037530171E-3</v>
      </c>
      <c r="Q4">
        <f>VAR(I203:I262)</f>
        <v>2.2438935664599573E-3</v>
      </c>
      <c r="R4">
        <f>VAR(K203:K262)</f>
        <v>3.6734403839932001E-3</v>
      </c>
      <c r="Z4" t="s">
        <v>1</v>
      </c>
      <c r="AA4">
        <v>-7.4761137815782973E-4</v>
      </c>
      <c r="AB4">
        <v>7.7872699685604008E-2</v>
      </c>
      <c r="AC4">
        <v>3.393235123213924E-3</v>
      </c>
      <c r="AD4">
        <v>6.3202976560999425E-3</v>
      </c>
      <c r="AE4">
        <v>4.5877063317407742E-3</v>
      </c>
    </row>
    <row r="5" spans="1:31">
      <c r="A5" s="1"/>
      <c r="M5" t="s">
        <v>161</v>
      </c>
      <c r="N5">
        <f>N3*12</f>
        <v>0.13026718368598122</v>
      </c>
      <c r="O5">
        <f>O3*12</f>
        <v>1.561577802938734E-2</v>
      </c>
      <c r="P5">
        <f t="shared" ref="P5:R6" si="0">P3*12</f>
        <v>0.16925517904838272</v>
      </c>
      <c r="Q5">
        <f t="shared" si="0"/>
        <v>0.18531001158794019</v>
      </c>
      <c r="R5">
        <f t="shared" si="0"/>
        <v>0.19256919015989976</v>
      </c>
      <c r="Z5" t="s">
        <v>8</v>
      </c>
      <c r="AA5">
        <v>1.1565702872647115E-2</v>
      </c>
      <c r="AB5">
        <v>3.393235123213924E-3</v>
      </c>
      <c r="AC5">
        <v>3.6871632045036178E-2</v>
      </c>
      <c r="AD5">
        <v>1.0951524522172455E-2</v>
      </c>
      <c r="AE5">
        <v>9.6416995304486434E-3</v>
      </c>
    </row>
    <row r="6" spans="1:31">
      <c r="A6" s="1">
        <v>35064</v>
      </c>
      <c r="B6">
        <v>1215.3699999999999</v>
      </c>
      <c r="D6">
        <v>773.23</v>
      </c>
      <c r="F6">
        <v>199.25</v>
      </c>
      <c r="H6">
        <v>201.72</v>
      </c>
      <c r="J6">
        <v>32.51</v>
      </c>
      <c r="M6" t="s">
        <v>162</v>
      </c>
      <c r="N6" s="24">
        <f>N4*12</f>
        <v>4.4955887248553969E-2</v>
      </c>
      <c r="O6" s="24">
        <f>O4*12</f>
        <v>7.7872699685603994E-2</v>
      </c>
      <c r="P6" s="24">
        <f t="shared" si="0"/>
        <v>3.6871632045036205E-2</v>
      </c>
      <c r="Q6" s="24">
        <f t="shared" si="0"/>
        <v>2.6926722797519488E-2</v>
      </c>
      <c r="R6" s="24">
        <f t="shared" si="0"/>
        <v>4.4081284607918401E-2</v>
      </c>
      <c r="Z6" t="s">
        <v>13</v>
      </c>
      <c r="AA6">
        <v>1.6994466844327857E-2</v>
      </c>
      <c r="AB6">
        <v>6.3202976560999425E-3</v>
      </c>
      <c r="AC6">
        <v>1.0951524522172455E-2</v>
      </c>
      <c r="AD6">
        <v>2.6926722797519499E-2</v>
      </c>
      <c r="AE6">
        <v>1.7764303178090822E-2</v>
      </c>
    </row>
    <row r="7" spans="1:31">
      <c r="A7" s="1">
        <v>35095</v>
      </c>
      <c r="B7">
        <v>1257.32</v>
      </c>
      <c r="C7" s="10">
        <f>IFERROR(B7/B6-1,"N/A")</f>
        <v>3.4516237853493115E-2</v>
      </c>
      <c r="D7">
        <v>757.54</v>
      </c>
      <c r="E7" s="10">
        <f t="shared" ref="E7:E70" si="1">IFERROR(D7/D6-1,"N/A")</f>
        <v>-2.029150446826955E-2</v>
      </c>
      <c r="F7">
        <v>223</v>
      </c>
      <c r="G7" s="10">
        <f t="shared" ref="G7:G70" si="2">IFERROR(F7/F6-1,"N/A")</f>
        <v>0.11919698870765361</v>
      </c>
      <c r="H7">
        <v>201.72</v>
      </c>
      <c r="I7" s="10">
        <f t="shared" ref="I7:I70" si="3">IFERROR(H7/H6-1,"N/A")</f>
        <v>0</v>
      </c>
      <c r="J7">
        <v>34.01</v>
      </c>
      <c r="K7" s="10">
        <f t="shared" ref="K7:K70" si="4">IFERROR(J7/J6-1,"N/A")</f>
        <v>4.613964933866499E-2</v>
      </c>
      <c r="T7">
        <f t="shared" ref="T7:T70" si="5">IFERROR(C7-$N$3,"N/A")</f>
        <v>2.3660639212994682E-2</v>
      </c>
      <c r="U7">
        <f t="shared" ref="U7:U38" si="6">IFERROR(E7-$O$3,0)</f>
        <v>-2.1592819304051828E-2</v>
      </c>
      <c r="V7">
        <f t="shared" ref="V7:V70" si="7">IFERROR(G7-$P$3,"N/A")</f>
        <v>0.10509239045362172</v>
      </c>
      <c r="W7">
        <f t="shared" ref="W7:W70" si="8">IFERROR(I7-$Q$3,"N/A")</f>
        <v>-1.5442500965661684E-2</v>
      </c>
      <c r="X7">
        <f t="shared" ref="X7:X70" si="9">IFERROR(K7-$R$3,"N/A")</f>
        <v>3.009221682534001E-2</v>
      </c>
      <c r="Z7" t="s">
        <v>19</v>
      </c>
      <c r="AA7">
        <v>1.6445230438985724E-2</v>
      </c>
      <c r="AB7">
        <v>4.5877063317407742E-3</v>
      </c>
      <c r="AC7">
        <v>9.6416995304486434E-3</v>
      </c>
      <c r="AD7">
        <v>1.7764303178090822E-2</v>
      </c>
      <c r="AE7">
        <v>4.4081284607918415E-2</v>
      </c>
    </row>
    <row r="8" spans="1:31">
      <c r="A8" s="1">
        <v>35124</v>
      </c>
      <c r="B8">
        <v>1226.0999999999999</v>
      </c>
      <c r="C8" s="10">
        <f t="shared" ref="C8:C71" si="10">IFERROR(B8/B7-1,"N/A")</f>
        <v>-2.4830592052938028E-2</v>
      </c>
      <c r="D8">
        <v>752.58</v>
      </c>
      <c r="E8" s="10">
        <f t="shared" si="1"/>
        <v>-6.5475090424267357E-3</v>
      </c>
      <c r="F8">
        <v>217.5</v>
      </c>
      <c r="G8" s="10">
        <f t="shared" si="2"/>
        <v>-2.4663677130044803E-2</v>
      </c>
      <c r="H8">
        <v>199.69</v>
      </c>
      <c r="I8" s="10">
        <f t="shared" si="3"/>
        <v>-1.0063454293079532E-2</v>
      </c>
      <c r="J8">
        <v>33.909999999999997</v>
      </c>
      <c r="K8" s="10">
        <f t="shared" si="4"/>
        <v>-2.9403116730374323E-3</v>
      </c>
      <c r="T8">
        <f t="shared" si="5"/>
        <v>-3.5686190693436461E-2</v>
      </c>
      <c r="U8">
        <f t="shared" si="6"/>
        <v>-7.8488238782090138E-3</v>
      </c>
      <c r="V8">
        <f t="shared" si="7"/>
        <v>-3.8768275384076699E-2</v>
      </c>
      <c r="W8">
        <f t="shared" si="8"/>
        <v>-2.5505955258741216E-2</v>
      </c>
      <c r="X8">
        <f t="shared" si="9"/>
        <v>-1.8987744186362412E-2</v>
      </c>
      <c r="Z8" s="26" t="s">
        <v>152</v>
      </c>
      <c r="AA8" s="27">
        <f>AA3-N6</f>
        <v>0</v>
      </c>
      <c r="AB8" s="27">
        <f>AB4-O6</f>
        <v>0</v>
      </c>
      <c r="AC8" s="27">
        <f>AC5-P6</f>
        <v>0</v>
      </c>
      <c r="AD8" s="27">
        <f>AD6-Q6</f>
        <v>0</v>
      </c>
      <c r="AE8" s="28">
        <f>AE7-R6</f>
        <v>0</v>
      </c>
    </row>
    <row r="9" spans="1:31">
      <c r="A9" s="1">
        <v>35153</v>
      </c>
      <c r="B9">
        <v>1326.57</v>
      </c>
      <c r="C9" s="10">
        <f t="shared" si="10"/>
        <v>8.1942745289943719E-2</v>
      </c>
      <c r="D9">
        <v>783.97</v>
      </c>
      <c r="E9" s="10">
        <f t="shared" si="1"/>
        <v>4.1709851444364787E-2</v>
      </c>
      <c r="F9">
        <v>214.75</v>
      </c>
      <c r="G9" s="10">
        <f t="shared" si="2"/>
        <v>-1.2643678160919491E-2</v>
      </c>
      <c r="H9">
        <v>223.01</v>
      </c>
      <c r="I9" s="10">
        <f t="shared" si="3"/>
        <v>0.1167810105663778</v>
      </c>
      <c r="J9">
        <v>34.61</v>
      </c>
      <c r="K9" s="10">
        <f t="shared" si="4"/>
        <v>2.0642878207018711E-2</v>
      </c>
      <c r="T9">
        <f t="shared" si="5"/>
        <v>7.1087146649445279E-2</v>
      </c>
      <c r="U9">
        <f t="shared" si="6"/>
        <v>4.0408536608582506E-2</v>
      </c>
      <c r="V9">
        <f t="shared" si="7"/>
        <v>-2.6748276414951387E-2</v>
      </c>
      <c r="W9">
        <f t="shared" si="8"/>
        <v>0.10133850960071611</v>
      </c>
      <c r="X9">
        <f t="shared" si="9"/>
        <v>4.595445693693731E-3</v>
      </c>
      <c r="Z9" t="s">
        <v>163</v>
      </c>
      <c r="AA9">
        <f>_xlfn.XLOOKUP(Y1,Sheet1!A:A,Sheet1!AB:AB)/100</f>
        <v>1.1899999999999999E-3</v>
      </c>
    </row>
    <row r="10" spans="1:31">
      <c r="A10" s="1">
        <v>35185</v>
      </c>
      <c r="B10">
        <v>1358.76</v>
      </c>
      <c r="C10" s="10">
        <f t="shared" si="10"/>
        <v>2.426558719102645E-2</v>
      </c>
      <c r="D10">
        <v>863.28</v>
      </c>
      <c r="E10" s="10">
        <f t="shared" si="1"/>
        <v>0.10116458537954243</v>
      </c>
      <c r="F10">
        <v>217.75</v>
      </c>
      <c r="G10" s="10">
        <f t="shared" si="2"/>
        <v>1.396973224679865E-2</v>
      </c>
      <c r="H10">
        <v>233.14</v>
      </c>
      <c r="I10" s="10">
        <f t="shared" si="3"/>
        <v>4.5423972019192016E-2</v>
      </c>
      <c r="J10">
        <v>45.91</v>
      </c>
      <c r="K10" s="10">
        <f t="shared" si="4"/>
        <v>0.32649523259173652</v>
      </c>
      <c r="R10" t="s">
        <v>164</v>
      </c>
      <c r="T10">
        <f t="shared" si="5"/>
        <v>1.3409988550528015E-2</v>
      </c>
      <c r="U10">
        <f t="shared" si="6"/>
        <v>9.9863270543760152E-2</v>
      </c>
      <c r="V10">
        <f t="shared" si="7"/>
        <v>-1.3486600723324436E-4</v>
      </c>
      <c r="W10">
        <f t="shared" si="8"/>
        <v>2.9981471053530332E-2</v>
      </c>
      <c r="X10">
        <f t="shared" si="9"/>
        <v>0.31044780007841155</v>
      </c>
    </row>
    <row r="11" spans="1:31">
      <c r="A11" s="1">
        <v>35216</v>
      </c>
      <c r="B11">
        <v>1337.3</v>
      </c>
      <c r="C11" s="10">
        <f t="shared" si="10"/>
        <v>-1.5793812005063468E-2</v>
      </c>
      <c r="D11">
        <v>830.65</v>
      </c>
      <c r="E11" s="10">
        <f t="shared" si="1"/>
        <v>-3.7797701788527482E-2</v>
      </c>
      <c r="F11">
        <v>222.25</v>
      </c>
      <c r="G11" s="10">
        <f t="shared" si="2"/>
        <v>2.0665901262916231E-2</v>
      </c>
      <c r="H11">
        <v>238.21</v>
      </c>
      <c r="I11" s="10">
        <f t="shared" si="3"/>
        <v>2.174659003174062E-2</v>
      </c>
      <c r="J11">
        <v>46.31</v>
      </c>
      <c r="K11" s="10">
        <f t="shared" si="4"/>
        <v>8.7126987584404958E-3</v>
      </c>
      <c r="T11">
        <f t="shared" si="5"/>
        <v>-2.6649410645561901E-2</v>
      </c>
      <c r="U11">
        <f t="shared" si="6"/>
        <v>-3.9099016624309764E-2</v>
      </c>
      <c r="V11">
        <f t="shared" si="7"/>
        <v>6.5613030088843369E-3</v>
      </c>
      <c r="W11">
        <f t="shared" si="8"/>
        <v>6.3040890660789363E-3</v>
      </c>
      <c r="X11">
        <f t="shared" si="9"/>
        <v>-7.3347337548844843E-3</v>
      </c>
      <c r="AA11" s="7" t="s">
        <v>165</v>
      </c>
    </row>
    <row r="12" spans="1:31">
      <c r="A12" s="1">
        <v>35244</v>
      </c>
      <c r="B12">
        <v>1388.02</v>
      </c>
      <c r="C12" s="10">
        <f t="shared" si="10"/>
        <v>3.7927166679129654E-2</v>
      </c>
      <c r="D12">
        <v>787.28</v>
      </c>
      <c r="E12" s="10">
        <f t="shared" si="1"/>
        <v>-5.2212123036176505E-2</v>
      </c>
      <c r="F12">
        <v>244.25</v>
      </c>
      <c r="G12" s="10">
        <f t="shared" si="2"/>
        <v>9.8987626546681584E-2</v>
      </c>
      <c r="H12">
        <v>239.23</v>
      </c>
      <c r="I12" s="10">
        <f t="shared" si="3"/>
        <v>4.2819361067965023E-3</v>
      </c>
      <c r="J12">
        <v>48.81</v>
      </c>
      <c r="K12" s="10">
        <f t="shared" si="4"/>
        <v>5.3984020729863857E-2</v>
      </c>
      <c r="T12">
        <f t="shared" si="5"/>
        <v>2.707156803863122E-2</v>
      </c>
      <c r="U12">
        <f t="shared" si="6"/>
        <v>-5.3513437871958787E-2</v>
      </c>
      <c r="V12">
        <f t="shared" si="7"/>
        <v>8.4883028292649695E-2</v>
      </c>
      <c r="W12">
        <f t="shared" si="8"/>
        <v>-1.1160564858865182E-2</v>
      </c>
      <c r="X12">
        <f t="shared" si="9"/>
        <v>3.7936588216538877E-2</v>
      </c>
      <c r="Z12" t="s">
        <v>0</v>
      </c>
      <c r="AA12">
        <f>N5</f>
        <v>0.13026718368598122</v>
      </c>
    </row>
    <row r="13" spans="1:31">
      <c r="A13" s="1">
        <v>35277</v>
      </c>
      <c r="B13">
        <v>1356.81</v>
      </c>
      <c r="C13" s="10">
        <f t="shared" si="10"/>
        <v>-2.2485266782899416E-2</v>
      </c>
      <c r="D13">
        <v>767.45</v>
      </c>
      <c r="E13" s="10">
        <f t="shared" si="1"/>
        <v>-2.5187989025505453E-2</v>
      </c>
      <c r="F13">
        <v>232.25</v>
      </c>
      <c r="G13" s="10">
        <f t="shared" si="2"/>
        <v>-4.9129989764585491E-2</v>
      </c>
      <c r="H13">
        <v>228.08</v>
      </c>
      <c r="I13" s="10">
        <f t="shared" si="3"/>
        <v>-4.6607866906324347E-2</v>
      </c>
      <c r="J13">
        <v>43.01</v>
      </c>
      <c r="K13" s="10">
        <f t="shared" si="4"/>
        <v>-0.11882810899405871</v>
      </c>
      <c r="T13">
        <f t="shared" si="5"/>
        <v>-3.3340865423397849E-2</v>
      </c>
      <c r="U13">
        <f t="shared" si="6"/>
        <v>-2.6489303861287731E-2</v>
      </c>
      <c r="V13">
        <f t="shared" si="7"/>
        <v>-6.323458801861738E-2</v>
      </c>
      <c r="W13">
        <f t="shared" si="8"/>
        <v>-6.2050367871986034E-2</v>
      </c>
      <c r="X13">
        <f t="shared" si="9"/>
        <v>-0.13487554150738368</v>
      </c>
      <c r="Z13" t="s">
        <v>1</v>
      </c>
      <c r="AA13">
        <f>O5</f>
        <v>1.561577802938734E-2</v>
      </c>
    </row>
    <row r="14" spans="1:31">
      <c r="A14" s="1">
        <v>35307</v>
      </c>
      <c r="B14">
        <v>1494.34</v>
      </c>
      <c r="C14" s="10">
        <f t="shared" si="10"/>
        <v>0.10136275528629657</v>
      </c>
      <c r="D14">
        <v>787.69</v>
      </c>
      <c r="E14" s="10">
        <f t="shared" si="1"/>
        <v>2.6373053619128228E-2</v>
      </c>
      <c r="F14">
        <v>249.12</v>
      </c>
      <c r="G14" s="10">
        <f t="shared" si="2"/>
        <v>7.2637244348762176E-2</v>
      </c>
      <c r="H14">
        <v>243.28</v>
      </c>
      <c r="I14" s="10">
        <f t="shared" si="3"/>
        <v>6.6643283058575919E-2</v>
      </c>
      <c r="J14">
        <v>43.51</v>
      </c>
      <c r="K14" s="10">
        <f t="shared" si="4"/>
        <v>1.1625203441060217E-2</v>
      </c>
      <c r="T14">
        <f t="shared" si="5"/>
        <v>9.0507156645798129E-2</v>
      </c>
      <c r="U14">
        <f t="shared" si="6"/>
        <v>2.507173878334595E-2</v>
      </c>
      <c r="V14">
        <f t="shared" si="7"/>
        <v>5.853264609473028E-2</v>
      </c>
      <c r="W14">
        <f t="shared" si="8"/>
        <v>5.1200782092914232E-2</v>
      </c>
      <c r="X14">
        <f t="shared" si="9"/>
        <v>-4.4222290722647634E-3</v>
      </c>
      <c r="Z14" t="s">
        <v>8</v>
      </c>
      <c r="AA14">
        <f>P5</f>
        <v>0.16925517904838272</v>
      </c>
    </row>
    <row r="15" spans="1:31">
      <c r="A15" s="1">
        <v>35338</v>
      </c>
      <c r="B15">
        <v>1548.97</v>
      </c>
      <c r="C15" s="10">
        <f t="shared" si="10"/>
        <v>3.6557945313650198E-2</v>
      </c>
      <c r="D15">
        <v>808.34</v>
      </c>
      <c r="E15" s="10">
        <f t="shared" si="1"/>
        <v>2.6215897116885989E-2</v>
      </c>
      <c r="F15">
        <v>264.13</v>
      </c>
      <c r="G15" s="10">
        <f t="shared" si="2"/>
        <v>6.0252087347463013E-2</v>
      </c>
      <c r="H15">
        <v>240.24</v>
      </c>
      <c r="I15" s="10">
        <f t="shared" si="3"/>
        <v>-1.2495889510029556E-2</v>
      </c>
      <c r="J15">
        <v>46.66</v>
      </c>
      <c r="K15" s="10">
        <f t="shared" si="4"/>
        <v>7.239715008044123E-2</v>
      </c>
      <c r="T15">
        <f t="shared" si="5"/>
        <v>2.5702346673151764E-2</v>
      </c>
      <c r="U15">
        <f t="shared" si="6"/>
        <v>2.4914582281103711E-2</v>
      </c>
      <c r="V15">
        <f t="shared" si="7"/>
        <v>4.6147489093431117E-2</v>
      </c>
      <c r="W15">
        <f t="shared" si="8"/>
        <v>-2.793839047569124E-2</v>
      </c>
      <c r="X15">
        <f t="shared" si="9"/>
        <v>5.634971756711625E-2</v>
      </c>
      <c r="Z15" t="s">
        <v>13</v>
      </c>
      <c r="AA15">
        <f>Q5</f>
        <v>0.18531001158794019</v>
      </c>
    </row>
    <row r="16" spans="1:31">
      <c r="A16" s="1">
        <v>35369</v>
      </c>
      <c r="B16">
        <v>1630.9</v>
      </c>
      <c r="C16" s="10">
        <f t="shared" si="10"/>
        <v>5.2893212909223664E-2</v>
      </c>
      <c r="D16">
        <v>811.65</v>
      </c>
      <c r="E16" s="10">
        <f t="shared" si="1"/>
        <v>4.0948115891827896E-3</v>
      </c>
      <c r="F16">
        <v>291.25</v>
      </c>
      <c r="G16" s="10">
        <f t="shared" si="2"/>
        <v>0.10267671222504071</v>
      </c>
      <c r="H16">
        <v>240.75</v>
      </c>
      <c r="I16" s="10">
        <f t="shared" si="3"/>
        <v>2.1228771228771759E-3</v>
      </c>
      <c r="J16">
        <v>48.26</v>
      </c>
      <c r="K16" s="10">
        <f t="shared" si="4"/>
        <v>3.4290612944706478E-2</v>
      </c>
      <c r="T16">
        <f t="shared" si="5"/>
        <v>4.203761426872523E-2</v>
      </c>
      <c r="U16">
        <f t="shared" si="6"/>
        <v>2.7934967534005116E-3</v>
      </c>
      <c r="V16">
        <f t="shared" si="7"/>
        <v>8.8572113971008823E-2</v>
      </c>
      <c r="W16">
        <f t="shared" si="8"/>
        <v>-1.3319623842784508E-2</v>
      </c>
      <c r="X16">
        <f t="shared" si="9"/>
        <v>1.8243180431381498E-2</v>
      </c>
      <c r="Z16" t="s">
        <v>19</v>
      </c>
      <c r="AA16">
        <f>R5</f>
        <v>0.19256919015989976</v>
      </c>
    </row>
    <row r="17" spans="1:28">
      <c r="A17" s="1">
        <v>35398</v>
      </c>
      <c r="B17">
        <v>1599.69</v>
      </c>
      <c r="C17" s="10">
        <f t="shared" si="10"/>
        <v>-1.9136673002636551E-2</v>
      </c>
      <c r="D17">
        <v>826.93</v>
      </c>
      <c r="E17" s="10">
        <f t="shared" si="1"/>
        <v>1.8825848580052984E-2</v>
      </c>
      <c r="F17">
        <v>289.25</v>
      </c>
      <c r="G17" s="10">
        <f t="shared" si="2"/>
        <v>-6.8669527896996208E-3</v>
      </c>
      <c r="H17">
        <v>224.02</v>
      </c>
      <c r="I17" s="10">
        <f t="shared" si="3"/>
        <v>-6.9491173416406982E-2</v>
      </c>
      <c r="J17">
        <v>51.76</v>
      </c>
      <c r="K17" s="10">
        <f t="shared" si="4"/>
        <v>7.2523829258184902E-2</v>
      </c>
      <c r="T17">
        <f t="shared" si="5"/>
        <v>-2.9992271643134984E-2</v>
      </c>
      <c r="U17">
        <f t="shared" si="6"/>
        <v>1.7524533744270706E-2</v>
      </c>
      <c r="V17">
        <f t="shared" si="7"/>
        <v>-2.0971551043731516E-2</v>
      </c>
      <c r="W17">
        <f t="shared" si="8"/>
        <v>-8.4933674382068669E-2</v>
      </c>
      <c r="X17">
        <f t="shared" si="9"/>
        <v>5.6476396744859922E-2</v>
      </c>
    </row>
    <row r="18" spans="1:28">
      <c r="A18" s="1">
        <v>35430</v>
      </c>
      <c r="B18">
        <v>1607</v>
      </c>
      <c r="C18" s="10">
        <f t="shared" si="10"/>
        <v>4.5696353668522871E-3</v>
      </c>
      <c r="D18">
        <v>773.65</v>
      </c>
      <c r="E18" s="10">
        <f t="shared" si="1"/>
        <v>-6.4431088483910326E-2</v>
      </c>
      <c r="F18">
        <v>320</v>
      </c>
      <c r="G18" s="10">
        <f t="shared" si="2"/>
        <v>0.10630942091616258</v>
      </c>
      <c r="H18">
        <v>237.2</v>
      </c>
      <c r="I18" s="10">
        <f t="shared" si="3"/>
        <v>5.8834032675653791E-2</v>
      </c>
      <c r="J18">
        <v>53.01</v>
      </c>
      <c r="K18" s="10">
        <f t="shared" si="4"/>
        <v>2.4149922720247297E-2</v>
      </c>
      <c r="T18">
        <f t="shared" si="5"/>
        <v>-6.2859632736461477E-3</v>
      </c>
      <c r="U18">
        <f t="shared" si="6"/>
        <v>-6.5732403319692601E-2</v>
      </c>
      <c r="V18">
        <f t="shared" si="7"/>
        <v>9.2204822662130689E-2</v>
      </c>
      <c r="W18">
        <f t="shared" si="8"/>
        <v>4.3391531709992104E-2</v>
      </c>
      <c r="X18">
        <f t="shared" si="9"/>
        <v>8.1024902069223165E-3</v>
      </c>
      <c r="AA18" s="7" t="s">
        <v>166</v>
      </c>
    </row>
    <row r="19" spans="1:28">
      <c r="A19" s="1">
        <v>35461</v>
      </c>
      <c r="B19">
        <v>1760.14</v>
      </c>
      <c r="C19" s="10">
        <f t="shared" si="10"/>
        <v>9.5295581829496046E-2</v>
      </c>
      <c r="D19">
        <v>751.76</v>
      </c>
      <c r="E19" s="10">
        <f t="shared" si="1"/>
        <v>-2.8294448393976546E-2</v>
      </c>
      <c r="F19">
        <v>317.13</v>
      </c>
      <c r="G19" s="10">
        <f t="shared" si="2"/>
        <v>-8.9687499999999698E-3</v>
      </c>
      <c r="H19">
        <v>212.87</v>
      </c>
      <c r="I19" s="10">
        <f t="shared" si="3"/>
        <v>-0.10257166947723428</v>
      </c>
      <c r="J19">
        <v>55.46</v>
      </c>
      <c r="K19" s="10">
        <f t="shared" si="4"/>
        <v>4.6217694774570939E-2</v>
      </c>
      <c r="T19">
        <f t="shared" si="5"/>
        <v>8.4439983188997605E-2</v>
      </c>
      <c r="U19">
        <f t="shared" si="6"/>
        <v>-2.9595763229758824E-2</v>
      </c>
      <c r="V19">
        <f t="shared" si="7"/>
        <v>-2.3073348254031865E-2</v>
      </c>
      <c r="W19">
        <f t="shared" si="8"/>
        <v>-0.11801417044289597</v>
      </c>
      <c r="X19">
        <f t="shared" si="9"/>
        <v>3.0170262261245959E-2</v>
      </c>
      <c r="Z19" t="s">
        <v>0</v>
      </c>
      <c r="AA19">
        <f>0.2</f>
        <v>0.2</v>
      </c>
    </row>
    <row r="20" spans="1:28">
      <c r="A20" s="1">
        <v>35489</v>
      </c>
      <c r="B20">
        <v>1760.63</v>
      </c>
      <c r="C20" s="10">
        <f t="shared" si="10"/>
        <v>2.783869464928479E-4</v>
      </c>
      <c r="D20">
        <v>774.47</v>
      </c>
      <c r="E20" s="10">
        <f t="shared" si="1"/>
        <v>3.0209109290199043E-2</v>
      </c>
      <c r="F20">
        <v>319.38</v>
      </c>
      <c r="G20" s="10">
        <f t="shared" si="2"/>
        <v>7.0948822249550236E-3</v>
      </c>
      <c r="H20">
        <v>212.36</v>
      </c>
      <c r="I20" s="10">
        <f t="shared" si="3"/>
        <v>-2.3958284398928331E-3</v>
      </c>
      <c r="J20">
        <v>61.76</v>
      </c>
      <c r="K20" s="10">
        <f t="shared" si="4"/>
        <v>0.11359538406058411</v>
      </c>
      <c r="T20">
        <f t="shared" si="5"/>
        <v>-1.0577211694005587E-2</v>
      </c>
      <c r="U20">
        <f t="shared" si="6"/>
        <v>2.8907794454416765E-2</v>
      </c>
      <c r="V20">
        <f t="shared" si="7"/>
        <v>-7.0097160290768703E-3</v>
      </c>
      <c r="W20">
        <f t="shared" si="8"/>
        <v>-1.7838329405554517E-2</v>
      </c>
      <c r="X20">
        <f t="shared" si="9"/>
        <v>9.7547951547259135E-2</v>
      </c>
      <c r="Z20" t="s">
        <v>1</v>
      </c>
      <c r="AA20">
        <f t="shared" ref="AA20:AA23" si="11">0.2</f>
        <v>0.2</v>
      </c>
    </row>
    <row r="21" spans="1:28">
      <c r="A21" s="1">
        <v>35520</v>
      </c>
      <c r="B21">
        <v>1719.18</v>
      </c>
      <c r="C21" s="10">
        <f t="shared" si="10"/>
        <v>-2.3542709143886009E-2</v>
      </c>
      <c r="D21">
        <v>795.95</v>
      </c>
      <c r="E21" s="10">
        <f t="shared" si="1"/>
        <v>2.7735096259377423E-2</v>
      </c>
      <c r="F21">
        <v>341.13</v>
      </c>
      <c r="G21" s="10">
        <f t="shared" si="2"/>
        <v>6.8100695096749986E-2</v>
      </c>
      <c r="H21">
        <v>218.95</v>
      </c>
      <c r="I21" s="10">
        <f t="shared" si="3"/>
        <v>3.1032209455641224E-2</v>
      </c>
      <c r="J21">
        <v>65.36</v>
      </c>
      <c r="K21" s="10">
        <f t="shared" si="4"/>
        <v>5.8290155440414493E-2</v>
      </c>
      <c r="T21">
        <f t="shared" si="5"/>
        <v>-3.4398307784384442E-2</v>
      </c>
      <c r="U21">
        <f t="shared" si="6"/>
        <v>2.6433781423595145E-2</v>
      </c>
      <c r="V21">
        <f t="shared" si="7"/>
        <v>5.399609684271809E-2</v>
      </c>
      <c r="W21">
        <f t="shared" si="8"/>
        <v>1.558970848997954E-2</v>
      </c>
      <c r="X21">
        <f t="shared" si="9"/>
        <v>4.2242722927089513E-2</v>
      </c>
      <c r="Z21" t="s">
        <v>8</v>
      </c>
      <c r="AA21">
        <f t="shared" si="11"/>
        <v>0.2</v>
      </c>
    </row>
    <row r="22" spans="1:28">
      <c r="A22" s="1">
        <v>35550</v>
      </c>
      <c r="B22">
        <v>1813.79</v>
      </c>
      <c r="C22" s="10">
        <f t="shared" si="10"/>
        <v>5.503205016345003E-2</v>
      </c>
      <c r="D22">
        <v>808.34</v>
      </c>
      <c r="E22" s="10">
        <f t="shared" si="1"/>
        <v>1.5566304416106513E-2</v>
      </c>
      <c r="F22">
        <v>327.75</v>
      </c>
      <c r="G22" s="10">
        <f t="shared" si="2"/>
        <v>-3.9222583765719854E-2</v>
      </c>
      <c r="H22">
        <v>214.9</v>
      </c>
      <c r="I22" s="10">
        <f t="shared" si="3"/>
        <v>-1.8497373829641339E-2</v>
      </c>
      <c r="J22">
        <v>64.16</v>
      </c>
      <c r="K22" s="10">
        <f t="shared" si="4"/>
        <v>-1.8359853121175052E-2</v>
      </c>
      <c r="T22">
        <f t="shared" si="5"/>
        <v>4.4176451522951597E-2</v>
      </c>
      <c r="U22">
        <f t="shared" si="6"/>
        <v>1.4264989580324235E-2</v>
      </c>
      <c r="V22">
        <f t="shared" si="7"/>
        <v>-5.332718201975175E-2</v>
      </c>
      <c r="W22">
        <f t="shared" si="8"/>
        <v>-3.3939874795303027E-2</v>
      </c>
      <c r="X22">
        <f t="shared" si="9"/>
        <v>-3.4407285634500032E-2</v>
      </c>
      <c r="Z22" t="s">
        <v>13</v>
      </c>
      <c r="AA22">
        <f t="shared" si="11"/>
        <v>0.2</v>
      </c>
    </row>
    <row r="23" spans="1:28">
      <c r="A23" s="1">
        <v>35580</v>
      </c>
      <c r="B23">
        <v>1807.94</v>
      </c>
      <c r="C23" s="10">
        <f t="shared" si="10"/>
        <v>-3.2252906896608202E-3</v>
      </c>
      <c r="D23">
        <v>866.58</v>
      </c>
      <c r="E23" s="10">
        <f t="shared" si="1"/>
        <v>7.2048890318430425E-2</v>
      </c>
      <c r="F23">
        <v>310.63</v>
      </c>
      <c r="G23" s="10">
        <f t="shared" si="2"/>
        <v>-5.223493516399691E-2</v>
      </c>
      <c r="H23">
        <v>203.75</v>
      </c>
      <c r="I23" s="10">
        <f t="shared" si="3"/>
        <v>-5.1884597487203421E-2</v>
      </c>
      <c r="J23">
        <v>65.36</v>
      </c>
      <c r="K23" s="10">
        <f t="shared" si="4"/>
        <v>1.8703241895261957E-2</v>
      </c>
      <c r="T23">
        <f t="shared" si="5"/>
        <v>-1.4080889330159255E-2</v>
      </c>
      <c r="U23">
        <f t="shared" si="6"/>
        <v>7.0747575482648151E-2</v>
      </c>
      <c r="V23">
        <f t="shared" si="7"/>
        <v>-6.6339533418028798E-2</v>
      </c>
      <c r="W23">
        <f t="shared" si="8"/>
        <v>-6.7327098452865108E-2</v>
      </c>
      <c r="X23">
        <f t="shared" si="9"/>
        <v>2.6558093819369771E-3</v>
      </c>
      <c r="Z23" t="s">
        <v>19</v>
      </c>
      <c r="AA23">
        <f t="shared" si="11"/>
        <v>0.2</v>
      </c>
    </row>
    <row r="24" spans="1:28">
      <c r="A24" s="1">
        <v>35611</v>
      </c>
      <c r="B24">
        <v>1937.18</v>
      </c>
      <c r="C24" s="10">
        <f t="shared" si="10"/>
        <v>7.1484673163932477E-2</v>
      </c>
      <c r="D24">
        <v>864.52</v>
      </c>
      <c r="E24" s="10">
        <f t="shared" si="1"/>
        <v>-2.3771607930024308E-3</v>
      </c>
      <c r="F24">
        <v>334.13</v>
      </c>
      <c r="G24" s="10">
        <f t="shared" si="2"/>
        <v>7.5652705791455999E-2</v>
      </c>
      <c r="H24">
        <v>197.16</v>
      </c>
      <c r="I24" s="10">
        <f t="shared" si="3"/>
        <v>-3.2343558282208584E-2</v>
      </c>
      <c r="J24">
        <v>65.959999999999994</v>
      </c>
      <c r="K24" s="10">
        <f t="shared" si="4"/>
        <v>9.1799265605874147E-3</v>
      </c>
      <c r="T24">
        <f t="shared" si="5"/>
        <v>6.0629074523434044E-2</v>
      </c>
      <c r="U24">
        <f t="shared" si="6"/>
        <v>-3.6784756287847088E-3</v>
      </c>
      <c r="V24">
        <f t="shared" si="7"/>
        <v>6.1548107537424103E-2</v>
      </c>
      <c r="W24">
        <f t="shared" si="8"/>
        <v>-4.7786059247870272E-2</v>
      </c>
      <c r="X24">
        <f t="shared" si="9"/>
        <v>-6.8675059527375654E-3</v>
      </c>
      <c r="Z24" t="s">
        <v>57</v>
      </c>
      <c r="AA24">
        <f>SUM(AA19:AA23)</f>
        <v>1</v>
      </c>
    </row>
    <row r="25" spans="1:28">
      <c r="A25" s="1">
        <v>35642</v>
      </c>
      <c r="B25">
        <v>1971.32</v>
      </c>
      <c r="C25" s="10">
        <f t="shared" si="10"/>
        <v>1.7623555890521114E-2</v>
      </c>
      <c r="D25">
        <v>816.6</v>
      </c>
      <c r="E25" s="10">
        <f t="shared" si="1"/>
        <v>-5.5429602554018409E-2</v>
      </c>
      <c r="F25">
        <v>333.38</v>
      </c>
      <c r="G25" s="10">
        <f t="shared" si="2"/>
        <v>-2.2446353215813675E-3</v>
      </c>
      <c r="H25">
        <v>195.13</v>
      </c>
      <c r="I25" s="10">
        <f t="shared" si="3"/>
        <v>-1.0296206127003438E-2</v>
      </c>
      <c r="J25">
        <v>67.510000000000005</v>
      </c>
      <c r="K25" s="10">
        <f t="shared" si="4"/>
        <v>2.349909035779274E-2</v>
      </c>
      <c r="T25">
        <f t="shared" si="5"/>
        <v>6.7679572500226794E-3</v>
      </c>
      <c r="U25">
        <f t="shared" si="6"/>
        <v>-5.673091738980069E-2</v>
      </c>
      <c r="V25">
        <f t="shared" si="7"/>
        <v>-1.6349233575613263E-2</v>
      </c>
      <c r="W25">
        <f t="shared" si="8"/>
        <v>-2.5738707092665122E-2</v>
      </c>
      <c r="X25">
        <f t="shared" si="9"/>
        <v>7.45165784446776E-3</v>
      </c>
    </row>
    <row r="26" spans="1:28">
      <c r="A26" s="1">
        <v>35671</v>
      </c>
      <c r="B26">
        <v>1907.92</v>
      </c>
      <c r="C26" s="10">
        <f t="shared" si="10"/>
        <v>-3.2161191485907903E-2</v>
      </c>
      <c r="D26">
        <v>803.8</v>
      </c>
      <c r="E26" s="10">
        <f t="shared" si="1"/>
        <v>-1.5674748959098816E-2</v>
      </c>
      <c r="F26">
        <v>361</v>
      </c>
      <c r="G26" s="10">
        <f t="shared" si="2"/>
        <v>8.2848401223828638E-2</v>
      </c>
      <c r="H26">
        <v>238.72</v>
      </c>
      <c r="I26" s="10">
        <f t="shared" si="3"/>
        <v>0.2233895351816737</v>
      </c>
      <c r="J26">
        <v>71.27</v>
      </c>
      <c r="K26" s="10">
        <f t="shared" si="4"/>
        <v>5.5695452525551525E-2</v>
      </c>
      <c r="T26">
        <f t="shared" si="5"/>
        <v>-4.3016790126406336E-2</v>
      </c>
      <c r="U26">
        <f t="shared" si="6"/>
        <v>-1.6976063794881095E-2</v>
      </c>
      <c r="V26">
        <f t="shared" si="7"/>
        <v>6.874380296979675E-2</v>
      </c>
      <c r="W26">
        <f t="shared" si="8"/>
        <v>0.20794703421601202</v>
      </c>
      <c r="X26">
        <f t="shared" si="9"/>
        <v>3.9648020012226545E-2</v>
      </c>
      <c r="Z26" t="s">
        <v>58</v>
      </c>
      <c r="AA26" cm="1">
        <f t="array" ref="AA26">MMULT(TRANSPOSE(AA19:AA23),AA12:AA16)</f>
        <v>0.13860346850231825</v>
      </c>
    </row>
    <row r="27" spans="1:28">
      <c r="A27" s="1">
        <v>35703</v>
      </c>
      <c r="B27">
        <v>1971.81</v>
      </c>
      <c r="C27" s="10">
        <f t="shared" si="10"/>
        <v>3.348672900331251E-2</v>
      </c>
      <c r="D27">
        <v>818.26</v>
      </c>
      <c r="E27" s="10">
        <f t="shared" si="1"/>
        <v>1.7989549639213731E-2</v>
      </c>
      <c r="F27">
        <v>415.88</v>
      </c>
      <c r="G27" s="10">
        <f t="shared" si="2"/>
        <v>0.15202216066481999</v>
      </c>
      <c r="H27">
        <v>266.58999999999997</v>
      </c>
      <c r="I27" s="10">
        <f t="shared" si="3"/>
        <v>0.11674765415549593</v>
      </c>
      <c r="J27">
        <v>69.56</v>
      </c>
      <c r="K27" s="10">
        <f t="shared" si="4"/>
        <v>-2.3993265048407375E-2</v>
      </c>
      <c r="T27">
        <f t="shared" si="5"/>
        <v>2.2631130362814077E-2</v>
      </c>
      <c r="U27">
        <f t="shared" si="6"/>
        <v>1.6688234803431453E-2</v>
      </c>
      <c r="V27">
        <f t="shared" si="7"/>
        <v>0.13791756241078809</v>
      </c>
      <c r="W27">
        <f t="shared" si="8"/>
        <v>0.10130515318983424</v>
      </c>
      <c r="X27">
        <f t="shared" si="9"/>
        <v>-4.0040697561732355E-2</v>
      </c>
      <c r="Z27" t="s">
        <v>59</v>
      </c>
      <c r="AA27" cm="1">
        <f t="array" ref="AA27">SQRT(MMULT(MMULT(TRANSPOSE(AA19:AA23),AA3:AE7),AA19:AA23))</f>
        <v>0.13031367336143526</v>
      </c>
    </row>
    <row r="28" spans="1:28">
      <c r="A28" s="1">
        <v>35734</v>
      </c>
      <c r="B28">
        <v>1834.76</v>
      </c>
      <c r="C28" s="10">
        <f t="shared" si="10"/>
        <v>-6.9504668299684047E-2</v>
      </c>
      <c r="D28">
        <v>634.45000000000005</v>
      </c>
      <c r="E28" s="10">
        <f t="shared" si="1"/>
        <v>-0.22463520152518757</v>
      </c>
      <c r="F28">
        <v>395.5</v>
      </c>
      <c r="G28" s="10">
        <f t="shared" si="2"/>
        <v>-4.9004520534769669E-2</v>
      </c>
      <c r="H28">
        <v>251.39</v>
      </c>
      <c r="I28" s="10">
        <f t="shared" si="3"/>
        <v>-5.7016392212761113E-2</v>
      </c>
      <c r="J28">
        <v>71.02</v>
      </c>
      <c r="K28" s="10">
        <f t="shared" si="4"/>
        <v>2.0989074180563394E-2</v>
      </c>
      <c r="T28">
        <f t="shared" si="5"/>
        <v>-8.0360266940182487E-2</v>
      </c>
      <c r="U28">
        <f t="shared" si="6"/>
        <v>-0.22593651636096984</v>
      </c>
      <c r="V28">
        <f t="shared" si="7"/>
        <v>-6.3109118788801558E-2</v>
      </c>
      <c r="W28">
        <f t="shared" si="8"/>
        <v>-7.2458893178422801E-2</v>
      </c>
      <c r="X28">
        <f t="shared" si="9"/>
        <v>4.9416416672384139E-3</v>
      </c>
      <c r="Z28" t="s">
        <v>60</v>
      </c>
      <c r="AA28">
        <f>(AA26-AA9)/AA27</f>
        <v>1.0544823498390008</v>
      </c>
    </row>
    <row r="29" spans="1:28">
      <c r="A29" s="1">
        <v>35762</v>
      </c>
      <c r="B29">
        <v>1843.54</v>
      </c>
      <c r="C29" s="10">
        <f t="shared" si="10"/>
        <v>4.7853670234798695E-3</v>
      </c>
      <c r="D29">
        <v>590.66</v>
      </c>
      <c r="E29" s="10">
        <f t="shared" si="1"/>
        <v>-6.9020411379935531E-2</v>
      </c>
      <c r="F29">
        <v>404</v>
      </c>
      <c r="G29" s="10">
        <f t="shared" si="2"/>
        <v>2.1491782553729522E-2</v>
      </c>
      <c r="H29">
        <v>230.1</v>
      </c>
      <c r="I29" s="10">
        <f t="shared" si="3"/>
        <v>-8.4689128445841089E-2</v>
      </c>
      <c r="J29">
        <v>76.17</v>
      </c>
      <c r="K29" s="10">
        <f t="shared" si="4"/>
        <v>7.2514784567727419E-2</v>
      </c>
      <c r="T29">
        <f t="shared" si="5"/>
        <v>-6.0702316170185653E-3</v>
      </c>
      <c r="U29">
        <f t="shared" si="6"/>
        <v>-7.0321726215717806E-2</v>
      </c>
      <c r="V29">
        <f t="shared" si="7"/>
        <v>7.3871842996976276E-3</v>
      </c>
      <c r="W29">
        <f t="shared" si="8"/>
        <v>-0.10013162941150278</v>
      </c>
      <c r="X29">
        <f t="shared" si="9"/>
        <v>5.6467352054402439E-2</v>
      </c>
    </row>
    <row r="30" spans="1:28">
      <c r="A30" s="1">
        <v>35795</v>
      </c>
      <c r="B30">
        <v>2084.4699999999998</v>
      </c>
      <c r="C30" s="10">
        <f t="shared" si="10"/>
        <v>0.13068878353602309</v>
      </c>
      <c r="D30">
        <v>618.75</v>
      </c>
      <c r="E30" s="10">
        <f t="shared" si="1"/>
        <v>4.7556970168963542E-2</v>
      </c>
      <c r="F30">
        <v>433.75</v>
      </c>
      <c r="G30" s="10">
        <f t="shared" si="2"/>
        <v>7.3638613861386037E-2</v>
      </c>
      <c r="H30">
        <v>240.24</v>
      </c>
      <c r="I30" s="10">
        <f t="shared" si="3"/>
        <v>4.4067796610169463E-2</v>
      </c>
      <c r="J30">
        <v>83.02</v>
      </c>
      <c r="K30" s="10">
        <f t="shared" si="4"/>
        <v>8.9930418800052481E-2</v>
      </c>
      <c r="T30">
        <f t="shared" si="5"/>
        <v>0.11983318489552465</v>
      </c>
      <c r="U30">
        <f t="shared" si="6"/>
        <v>4.625565533318126E-2</v>
      </c>
      <c r="V30">
        <f t="shared" si="7"/>
        <v>5.9534015607354142E-2</v>
      </c>
      <c r="W30">
        <f t="shared" si="8"/>
        <v>2.8625295644507779E-2</v>
      </c>
      <c r="X30">
        <f t="shared" si="9"/>
        <v>7.3882986286727501E-2</v>
      </c>
      <c r="Z30" s="2"/>
      <c r="AA30" s="8" t="s">
        <v>56</v>
      </c>
      <c r="AB30" s="2"/>
    </row>
    <row r="31" spans="1:28">
      <c r="A31" s="1">
        <v>35825</v>
      </c>
      <c r="B31">
        <v>2389.7800000000002</v>
      </c>
      <c r="C31" s="10">
        <f t="shared" si="10"/>
        <v>0.14646888657548462</v>
      </c>
      <c r="D31">
        <v>646.01</v>
      </c>
      <c r="E31" s="10">
        <f t="shared" si="1"/>
        <v>4.4056565656565683E-2</v>
      </c>
      <c r="F31">
        <v>397.5</v>
      </c>
      <c r="G31" s="10">
        <f t="shared" si="2"/>
        <v>-8.3573487031700311E-2</v>
      </c>
      <c r="H31">
        <v>228.08</v>
      </c>
      <c r="I31" s="10">
        <f t="shared" si="3"/>
        <v>-5.0616050616050567E-2</v>
      </c>
      <c r="J31">
        <v>98.77</v>
      </c>
      <c r="K31" s="10">
        <f t="shared" si="4"/>
        <v>0.18971332209106251</v>
      </c>
      <c r="T31">
        <f t="shared" si="5"/>
        <v>0.1356132879349862</v>
      </c>
      <c r="U31">
        <f t="shared" si="6"/>
        <v>4.2755250820783401E-2</v>
      </c>
      <c r="V31">
        <f t="shared" si="7"/>
        <v>-9.76780852857322E-2</v>
      </c>
      <c r="W31">
        <f t="shared" si="8"/>
        <v>-6.6058551581712255E-2</v>
      </c>
      <c r="X31">
        <f t="shared" si="9"/>
        <v>0.17366588957773754</v>
      </c>
      <c r="Z31" s="2" t="s">
        <v>0</v>
      </c>
      <c r="AA31" s="13">
        <v>0</v>
      </c>
      <c r="AB31" s="2"/>
    </row>
    <row r="32" spans="1:28">
      <c r="A32" s="1">
        <v>35853</v>
      </c>
      <c r="B32">
        <v>2575.1</v>
      </c>
      <c r="C32" s="10">
        <f t="shared" si="10"/>
        <v>7.7546887161161093E-2</v>
      </c>
      <c r="D32">
        <v>677.41</v>
      </c>
      <c r="E32" s="10">
        <f t="shared" si="1"/>
        <v>4.8606058729740997E-2</v>
      </c>
      <c r="F32">
        <v>477</v>
      </c>
      <c r="G32" s="10">
        <f t="shared" si="2"/>
        <v>0.19999999999999996</v>
      </c>
      <c r="H32">
        <v>247.84</v>
      </c>
      <c r="I32" s="10">
        <f t="shared" si="3"/>
        <v>8.6636267976148762E-2</v>
      </c>
      <c r="J32">
        <v>136.03</v>
      </c>
      <c r="K32" s="10">
        <f t="shared" si="4"/>
        <v>0.37724005264756522</v>
      </c>
      <c r="T32">
        <f t="shared" si="5"/>
        <v>6.6691288520662653E-2</v>
      </c>
      <c r="U32">
        <f t="shared" si="6"/>
        <v>4.7304743893958716E-2</v>
      </c>
      <c r="V32">
        <f t="shared" si="7"/>
        <v>0.18589540174596805</v>
      </c>
      <c r="W32">
        <f t="shared" si="8"/>
        <v>7.1193767010487075E-2</v>
      </c>
      <c r="X32">
        <f t="shared" si="9"/>
        <v>0.36119262013424025</v>
      </c>
      <c r="Z32" s="2" t="s">
        <v>1</v>
      </c>
      <c r="AA32" s="13">
        <v>0</v>
      </c>
      <c r="AB32" s="2"/>
    </row>
    <row r="33" spans="1:28">
      <c r="A33" s="1">
        <v>35885</v>
      </c>
      <c r="B33">
        <v>2510.73</v>
      </c>
      <c r="C33" s="10">
        <f t="shared" si="10"/>
        <v>-2.4997087491747894E-2</v>
      </c>
      <c r="D33">
        <v>662.54</v>
      </c>
      <c r="E33" s="10">
        <f t="shared" si="1"/>
        <v>-2.195125551733812E-2</v>
      </c>
      <c r="F33">
        <v>492</v>
      </c>
      <c r="G33" s="10">
        <f t="shared" si="2"/>
        <v>3.1446540880503138E-2</v>
      </c>
      <c r="H33">
        <v>274.7</v>
      </c>
      <c r="I33" s="10">
        <f t="shared" si="3"/>
        <v>0.10837637185280813</v>
      </c>
      <c r="J33">
        <v>136.53</v>
      </c>
      <c r="K33" s="10">
        <f t="shared" si="4"/>
        <v>3.6756597809306513E-3</v>
      </c>
      <c r="T33">
        <f t="shared" si="5"/>
        <v>-3.5852686132246327E-2</v>
      </c>
      <c r="U33">
        <f t="shared" si="6"/>
        <v>-2.3252570353120398E-2</v>
      </c>
      <c r="V33">
        <f t="shared" si="7"/>
        <v>1.7341942626471242E-2</v>
      </c>
      <c r="W33">
        <f t="shared" si="8"/>
        <v>9.2933870887146441E-2</v>
      </c>
      <c r="X33">
        <f t="shared" si="9"/>
        <v>-1.2371772732394329E-2</v>
      </c>
      <c r="Z33" s="2" t="s">
        <v>8</v>
      </c>
      <c r="AA33" s="13">
        <v>0.29910446780748612</v>
      </c>
      <c r="AB33" s="2"/>
    </row>
    <row r="34" spans="1:28">
      <c r="A34" s="1">
        <v>35915</v>
      </c>
      <c r="B34">
        <v>2512.6799999999998</v>
      </c>
      <c r="C34" s="10">
        <f t="shared" si="10"/>
        <v>7.7666654717933881E-4</v>
      </c>
      <c r="D34">
        <v>709.21</v>
      </c>
      <c r="E34" s="10">
        <f t="shared" si="1"/>
        <v>7.0441029975548686E-2</v>
      </c>
      <c r="F34">
        <v>499.5</v>
      </c>
      <c r="G34" s="10">
        <f t="shared" si="2"/>
        <v>1.5243902439024293E-2</v>
      </c>
      <c r="H34">
        <v>297.51</v>
      </c>
      <c r="I34" s="10">
        <f t="shared" si="3"/>
        <v>8.3036039315617094E-2</v>
      </c>
      <c r="J34">
        <v>125.53</v>
      </c>
      <c r="K34" s="10">
        <f t="shared" si="4"/>
        <v>-8.0568373251300063E-2</v>
      </c>
      <c r="T34">
        <f t="shared" si="5"/>
        <v>-1.0078932093319096E-2</v>
      </c>
      <c r="U34">
        <f t="shared" si="6"/>
        <v>6.9139715139766411E-2</v>
      </c>
      <c r="V34">
        <f t="shared" si="7"/>
        <v>1.1393041849923988E-3</v>
      </c>
      <c r="W34">
        <f t="shared" si="8"/>
        <v>6.7593538349955407E-2</v>
      </c>
      <c r="X34">
        <f t="shared" si="9"/>
        <v>-9.6615805764625043E-2</v>
      </c>
      <c r="Z34" s="2" t="s">
        <v>13</v>
      </c>
      <c r="AA34" s="13">
        <v>0.48642096840052101</v>
      </c>
      <c r="AB34" s="2"/>
    </row>
    <row r="35" spans="1:28">
      <c r="A35" s="1">
        <v>35944</v>
      </c>
      <c r="B35">
        <v>2427.8200000000002</v>
      </c>
      <c r="C35" s="10">
        <f t="shared" si="10"/>
        <v>-3.3772704841046108E-2</v>
      </c>
      <c r="D35">
        <v>632.38</v>
      </c>
      <c r="E35" s="10">
        <f t="shared" si="1"/>
        <v>-0.10833180581210089</v>
      </c>
      <c r="F35">
        <v>543</v>
      </c>
      <c r="G35" s="10">
        <f t="shared" si="2"/>
        <v>8.7087087087087012E-2</v>
      </c>
      <c r="H35">
        <v>335.02</v>
      </c>
      <c r="I35" s="10">
        <f t="shared" si="3"/>
        <v>0.12607979563712135</v>
      </c>
      <c r="J35">
        <v>148.03</v>
      </c>
      <c r="K35" s="10">
        <f t="shared" si="4"/>
        <v>0.17924002230542491</v>
      </c>
      <c r="T35">
        <f t="shared" si="5"/>
        <v>-4.4628303481544541E-2</v>
      </c>
      <c r="U35">
        <f t="shared" si="6"/>
        <v>-0.10963312064788316</v>
      </c>
      <c r="V35">
        <f t="shared" si="7"/>
        <v>7.2982488833055123E-2</v>
      </c>
      <c r="W35">
        <f t="shared" si="8"/>
        <v>0.11063729467145966</v>
      </c>
      <c r="X35">
        <f t="shared" si="9"/>
        <v>0.16319258979209994</v>
      </c>
      <c r="Z35" s="2" t="s">
        <v>19</v>
      </c>
      <c r="AA35" s="13">
        <v>0.21447456806898954</v>
      </c>
      <c r="AB35" s="2"/>
    </row>
    <row r="36" spans="1:28">
      <c r="A36" s="1">
        <v>35976</v>
      </c>
      <c r="B36">
        <v>2508.7800000000002</v>
      </c>
      <c r="C36" s="10">
        <f t="shared" si="10"/>
        <v>3.3346788476905198E-2</v>
      </c>
      <c r="D36">
        <v>557.62</v>
      </c>
      <c r="E36" s="10">
        <f t="shared" si="1"/>
        <v>-0.11822005756032761</v>
      </c>
      <c r="F36">
        <v>459</v>
      </c>
      <c r="G36" s="10">
        <f t="shared" si="2"/>
        <v>-0.15469613259668513</v>
      </c>
      <c r="H36">
        <v>285.85000000000002</v>
      </c>
      <c r="I36" s="10">
        <f t="shared" si="3"/>
        <v>-0.14676735717270595</v>
      </c>
      <c r="J36">
        <v>169.04</v>
      </c>
      <c r="K36" s="10">
        <f t="shared" si="4"/>
        <v>0.14193068972505563</v>
      </c>
      <c r="T36">
        <f t="shared" si="5"/>
        <v>2.2491189836406765E-2</v>
      </c>
      <c r="U36">
        <f t="shared" si="6"/>
        <v>-0.11952137239610988</v>
      </c>
      <c r="V36">
        <f t="shared" si="7"/>
        <v>-0.16880073085071703</v>
      </c>
      <c r="W36">
        <f t="shared" si="8"/>
        <v>-0.16220985813836764</v>
      </c>
      <c r="X36">
        <f t="shared" si="9"/>
        <v>0.12588325721173066</v>
      </c>
      <c r="Z36" s="2" t="s">
        <v>57</v>
      </c>
      <c r="AA36" s="13">
        <f>SUM(AA31:AA35)</f>
        <v>1.0000000042769965</v>
      </c>
      <c r="AB36" s="2"/>
    </row>
    <row r="37" spans="1:28">
      <c r="A37" s="1">
        <v>36007</v>
      </c>
      <c r="B37">
        <v>2263.9499999999998</v>
      </c>
      <c r="C37" s="10">
        <f t="shared" si="10"/>
        <v>-9.7589266496065918E-2</v>
      </c>
      <c r="D37">
        <v>568.36</v>
      </c>
      <c r="E37" s="10">
        <f t="shared" si="1"/>
        <v>1.926042824862817E-2</v>
      </c>
      <c r="F37">
        <v>467</v>
      </c>
      <c r="G37" s="10">
        <f t="shared" si="2"/>
        <v>1.7429193899782147E-2</v>
      </c>
      <c r="H37">
        <v>285.35000000000002</v>
      </c>
      <c r="I37" s="10">
        <f t="shared" si="3"/>
        <v>-1.7491691446562818E-3</v>
      </c>
      <c r="J37">
        <v>163.53</v>
      </c>
      <c r="K37" s="10">
        <f t="shared" si="4"/>
        <v>-3.2595835305253118E-2</v>
      </c>
      <c r="T37">
        <f t="shared" si="5"/>
        <v>-0.10844486513656436</v>
      </c>
      <c r="U37">
        <f t="shared" si="6"/>
        <v>1.7959113412845892E-2</v>
      </c>
      <c r="V37">
        <f t="shared" si="7"/>
        <v>3.3245956457502533E-3</v>
      </c>
      <c r="W37">
        <f t="shared" si="8"/>
        <v>-1.7191670110317966E-2</v>
      </c>
      <c r="X37">
        <f t="shared" si="9"/>
        <v>-4.8643267818578098E-2</v>
      </c>
      <c r="Z37" s="2"/>
      <c r="AA37" s="13"/>
      <c r="AB37" s="2"/>
    </row>
    <row r="38" spans="1:28">
      <c r="A38" s="1">
        <v>36038</v>
      </c>
      <c r="B38">
        <v>2277.6</v>
      </c>
      <c r="C38" s="10">
        <f t="shared" si="10"/>
        <v>6.0292850990526503E-3</v>
      </c>
      <c r="D38">
        <v>482.44</v>
      </c>
      <c r="E38" s="10">
        <f t="shared" si="1"/>
        <v>-0.15117179252586388</v>
      </c>
      <c r="F38">
        <v>382</v>
      </c>
      <c r="G38" s="10">
        <f t="shared" si="2"/>
        <v>-0.1820128479657388</v>
      </c>
      <c r="H38">
        <v>239.73</v>
      </c>
      <c r="I38" s="10">
        <f t="shared" si="3"/>
        <v>-0.15987383914490982</v>
      </c>
      <c r="J38">
        <v>129.53</v>
      </c>
      <c r="K38" s="10">
        <f t="shared" si="4"/>
        <v>-0.20791292117654248</v>
      </c>
      <c r="T38">
        <f t="shared" si="5"/>
        <v>-4.8263135414457845E-3</v>
      </c>
      <c r="U38">
        <f t="shared" si="6"/>
        <v>-0.15247310736164615</v>
      </c>
      <c r="V38">
        <f t="shared" si="7"/>
        <v>-0.1961174462197707</v>
      </c>
      <c r="W38">
        <f t="shared" si="8"/>
        <v>-0.17531634011057151</v>
      </c>
      <c r="X38">
        <f t="shared" si="9"/>
        <v>-0.22396035368986744</v>
      </c>
      <c r="Z38" s="2" t="s">
        <v>58</v>
      </c>
      <c r="AA38" s="13" cm="1">
        <f t="array" ref="AA38">MMULT(TRANSPOSE(AA31:AA35),AA12:AA16)</f>
        <v>0.18206484942678453</v>
      </c>
      <c r="AB38" s="2"/>
    </row>
    <row r="39" spans="1:28">
      <c r="A39" s="1">
        <v>36068</v>
      </c>
      <c r="B39">
        <v>2028.87</v>
      </c>
      <c r="C39" s="10">
        <f t="shared" si="10"/>
        <v>-0.10920706006322445</v>
      </c>
      <c r="D39">
        <v>579.51</v>
      </c>
      <c r="E39" s="10">
        <f t="shared" si="1"/>
        <v>0.20120636763120792</v>
      </c>
      <c r="F39">
        <v>357</v>
      </c>
      <c r="G39" s="10">
        <f t="shared" si="2"/>
        <v>-6.5445026178010512E-2</v>
      </c>
      <c r="H39">
        <v>214.39</v>
      </c>
      <c r="I39" s="10">
        <f t="shared" si="3"/>
        <v>-0.10570224836274145</v>
      </c>
      <c r="J39">
        <v>128.28</v>
      </c>
      <c r="K39" s="10">
        <f t="shared" si="4"/>
        <v>-9.6502740677835153E-3</v>
      </c>
      <c r="T39">
        <f t="shared" si="5"/>
        <v>-0.12006265870372289</v>
      </c>
      <c r="U39">
        <f t="shared" ref="U39:U68" si="12">IFERROR(E39-$O$3,0)</f>
        <v>0.19990505279542564</v>
      </c>
      <c r="V39">
        <f t="shared" si="7"/>
        <v>-7.9549624432042401E-2</v>
      </c>
      <c r="W39">
        <f t="shared" si="8"/>
        <v>-0.12114474932840313</v>
      </c>
      <c r="X39">
        <f t="shared" si="9"/>
        <v>-2.5697706581108495E-2</v>
      </c>
      <c r="Z39" s="2" t="s">
        <v>59</v>
      </c>
      <c r="AA39" s="13" cm="1">
        <f t="array" ref="AA39">SQRT(MMULT(MMULT(TRANSPOSE(AA31:AA35),AA3:AE7),AA31:AA35))</f>
        <v>0.140810604244026</v>
      </c>
      <c r="AB39" s="2"/>
    </row>
    <row r="40" spans="1:28">
      <c r="A40" s="1">
        <v>36098</v>
      </c>
      <c r="B40">
        <v>2237.61</v>
      </c>
      <c r="C40" s="10">
        <f t="shared" si="10"/>
        <v>0.10288485708793571</v>
      </c>
      <c r="D40">
        <v>598.92999999999995</v>
      </c>
      <c r="E40" s="10">
        <f t="shared" si="1"/>
        <v>3.3511069696812834E-2</v>
      </c>
      <c r="F40">
        <v>444.5</v>
      </c>
      <c r="G40" s="10">
        <f t="shared" si="2"/>
        <v>0.24509803921568629</v>
      </c>
      <c r="H40">
        <v>279.77</v>
      </c>
      <c r="I40" s="10">
        <f t="shared" si="3"/>
        <v>0.30495825364989049</v>
      </c>
      <c r="J40">
        <v>128.28</v>
      </c>
      <c r="K40" s="10">
        <f t="shared" si="4"/>
        <v>0</v>
      </c>
      <c r="T40">
        <f t="shared" si="5"/>
        <v>9.202925844743727E-2</v>
      </c>
      <c r="U40">
        <f t="shared" si="12"/>
        <v>3.2209754861030553E-2</v>
      </c>
      <c r="V40">
        <f t="shared" si="7"/>
        <v>0.23099344096165439</v>
      </c>
      <c r="W40">
        <f t="shared" si="8"/>
        <v>0.2895157526842288</v>
      </c>
      <c r="X40">
        <f t="shared" si="9"/>
        <v>-1.604743251332498E-2</v>
      </c>
      <c r="Z40" s="2" t="s">
        <v>60</v>
      </c>
      <c r="AA40" s="13">
        <f>(AA38-AA9)/AA39</f>
        <v>1.2845257670603192</v>
      </c>
      <c r="AB40" s="2"/>
    </row>
    <row r="41" spans="1:28">
      <c r="A41" s="1">
        <v>36129</v>
      </c>
      <c r="B41">
        <v>2458.06</v>
      </c>
      <c r="C41" s="10">
        <f t="shared" si="10"/>
        <v>9.8520296208901348E-2</v>
      </c>
      <c r="D41">
        <v>586.53</v>
      </c>
      <c r="E41" s="10">
        <f t="shared" si="1"/>
        <v>-2.0703588065383194E-2</v>
      </c>
      <c r="F41">
        <v>521</v>
      </c>
      <c r="G41" s="10">
        <f t="shared" si="2"/>
        <v>0.17210348706411693</v>
      </c>
      <c r="H41">
        <v>273.69</v>
      </c>
      <c r="I41" s="10">
        <f t="shared" si="3"/>
        <v>-2.1732137112628225E-2</v>
      </c>
      <c r="J41">
        <v>145.03</v>
      </c>
      <c r="K41" s="10">
        <f t="shared" si="4"/>
        <v>0.13057374493295915</v>
      </c>
      <c r="T41">
        <f t="shared" si="5"/>
        <v>8.7664697568402908E-2</v>
      </c>
      <c r="U41">
        <f t="shared" si="12"/>
        <v>-2.2004902901165472E-2</v>
      </c>
      <c r="V41">
        <f t="shared" si="7"/>
        <v>0.15799888881008503</v>
      </c>
      <c r="W41">
        <f t="shared" si="8"/>
        <v>-3.7174638078289912E-2</v>
      </c>
      <c r="X41">
        <f t="shared" si="9"/>
        <v>0.11452631241963417</v>
      </c>
    </row>
    <row r="42" spans="1:28">
      <c r="A42" s="1">
        <v>36160</v>
      </c>
      <c r="B42">
        <v>2552.67</v>
      </c>
      <c r="C42" s="10">
        <f t="shared" si="10"/>
        <v>3.8489703261922026E-2</v>
      </c>
      <c r="D42">
        <v>577.45000000000005</v>
      </c>
      <c r="E42" s="10">
        <f t="shared" si="1"/>
        <v>-1.5480879068419218E-2</v>
      </c>
      <c r="F42">
        <v>509.5</v>
      </c>
      <c r="G42" s="10">
        <f t="shared" si="2"/>
        <v>-2.2072936660268661E-2</v>
      </c>
      <c r="H42">
        <v>238.72</v>
      </c>
      <c r="I42" s="10">
        <f t="shared" si="3"/>
        <v>-0.1277722971244839</v>
      </c>
      <c r="J42">
        <v>157.03</v>
      </c>
      <c r="K42" s="10">
        <f t="shared" si="4"/>
        <v>8.2741501758256897E-2</v>
      </c>
      <c r="T42">
        <f t="shared" si="5"/>
        <v>2.7634104621423593E-2</v>
      </c>
      <c r="U42">
        <f t="shared" si="12"/>
        <v>-1.6782193904201496E-2</v>
      </c>
      <c r="V42">
        <f t="shared" si="7"/>
        <v>-3.6177534914300556E-2</v>
      </c>
      <c r="W42">
        <f t="shared" si="8"/>
        <v>-0.14321479809014559</v>
      </c>
      <c r="X42">
        <f t="shared" si="9"/>
        <v>6.6694069244931917E-2</v>
      </c>
    </row>
    <row r="43" spans="1:28">
      <c r="A43" s="1">
        <v>36189</v>
      </c>
      <c r="B43">
        <v>2721.42</v>
      </c>
      <c r="C43" s="10">
        <f t="shared" si="10"/>
        <v>6.6107252406303996E-2</v>
      </c>
      <c r="D43">
        <v>604.71</v>
      </c>
      <c r="E43" s="10">
        <f t="shared" si="1"/>
        <v>4.720755043726732E-2</v>
      </c>
      <c r="F43">
        <v>462</v>
      </c>
      <c r="G43" s="10">
        <f t="shared" si="2"/>
        <v>-9.3228655544651651E-2</v>
      </c>
      <c r="H43">
        <v>239.73</v>
      </c>
      <c r="I43" s="10">
        <f t="shared" si="3"/>
        <v>4.2308981233243337E-3</v>
      </c>
      <c r="J43">
        <v>191.04</v>
      </c>
      <c r="K43" s="10">
        <f t="shared" si="4"/>
        <v>0.21658281856970008</v>
      </c>
      <c r="T43">
        <f t="shared" si="5"/>
        <v>5.5251653765805563E-2</v>
      </c>
      <c r="U43">
        <f t="shared" si="12"/>
        <v>4.5906235601485039E-2</v>
      </c>
      <c r="V43">
        <f t="shared" si="7"/>
        <v>-0.10733325379868354</v>
      </c>
      <c r="W43">
        <f t="shared" si="8"/>
        <v>-1.121160284233735E-2</v>
      </c>
      <c r="X43">
        <f t="shared" si="9"/>
        <v>0.20053538605637511</v>
      </c>
      <c r="Z43" s="2"/>
      <c r="AA43" s="8" t="s">
        <v>61</v>
      </c>
      <c r="AB43" s="2"/>
    </row>
    <row r="44" spans="1:28">
      <c r="A44" s="1">
        <v>36217</v>
      </c>
      <c r="B44">
        <v>2532.19</v>
      </c>
      <c r="C44" s="10">
        <f t="shared" si="10"/>
        <v>-6.9533552336647819E-2</v>
      </c>
      <c r="D44">
        <v>667.91</v>
      </c>
      <c r="E44" s="10">
        <f t="shared" si="1"/>
        <v>0.10451290701327887</v>
      </c>
      <c r="F44">
        <v>396.5</v>
      </c>
      <c r="G44" s="10">
        <f t="shared" si="2"/>
        <v>-0.14177489177489178</v>
      </c>
      <c r="H44">
        <v>229.6</v>
      </c>
      <c r="I44" s="10">
        <f t="shared" si="3"/>
        <v>-4.2255871188420335E-2</v>
      </c>
      <c r="J44">
        <v>201.79</v>
      </c>
      <c r="K44" s="10">
        <f t="shared" si="4"/>
        <v>5.6270938023450512E-2</v>
      </c>
      <c r="T44">
        <f t="shared" si="5"/>
        <v>-8.0389150977146259E-2</v>
      </c>
      <c r="U44">
        <f t="shared" si="12"/>
        <v>0.10321159217749659</v>
      </c>
      <c r="V44">
        <f t="shared" si="7"/>
        <v>-0.15587949002892368</v>
      </c>
      <c r="W44">
        <f t="shared" si="8"/>
        <v>-5.7698372154082023E-2</v>
      </c>
      <c r="X44">
        <f t="shared" si="9"/>
        <v>4.0223505510125532E-2</v>
      </c>
      <c r="Z44" s="2" t="s">
        <v>0</v>
      </c>
      <c r="AA44" s="13">
        <v>0.14568613557683205</v>
      </c>
      <c r="AB44" s="2"/>
    </row>
    <row r="45" spans="1:28">
      <c r="A45" s="1">
        <v>36250</v>
      </c>
      <c r="B45">
        <v>2856.02</v>
      </c>
      <c r="C45" s="10">
        <f t="shared" si="10"/>
        <v>0.12788534825585751</v>
      </c>
      <c r="D45">
        <v>710.04</v>
      </c>
      <c r="E45" s="10">
        <f t="shared" si="1"/>
        <v>6.3077360722253006E-2</v>
      </c>
      <c r="F45">
        <v>414</v>
      </c>
      <c r="G45" s="10">
        <f t="shared" si="2"/>
        <v>4.4136191677175196E-2</v>
      </c>
      <c r="H45">
        <v>246.32</v>
      </c>
      <c r="I45" s="10">
        <f t="shared" si="3"/>
        <v>7.2822299651567945E-2</v>
      </c>
      <c r="J45">
        <v>224.05</v>
      </c>
      <c r="K45" s="10">
        <f t="shared" si="4"/>
        <v>0.11031270132315774</v>
      </c>
      <c r="T45">
        <f t="shared" si="5"/>
        <v>0.11702974961535907</v>
      </c>
      <c r="U45">
        <f t="shared" si="12"/>
        <v>6.1776045886470725E-2</v>
      </c>
      <c r="V45">
        <f t="shared" si="7"/>
        <v>3.00315934231433E-2</v>
      </c>
      <c r="W45">
        <f t="shared" si="8"/>
        <v>5.7379798685906258E-2</v>
      </c>
      <c r="X45">
        <f t="shared" si="9"/>
        <v>9.4265268809832756E-2</v>
      </c>
      <c r="Z45" s="2" t="s">
        <v>1</v>
      </c>
      <c r="AA45" s="13">
        <v>0.17089235676318865</v>
      </c>
      <c r="AB45" s="2"/>
    </row>
    <row r="46" spans="1:28">
      <c r="A46" s="1">
        <v>36280</v>
      </c>
      <c r="B46">
        <v>2373.19</v>
      </c>
      <c r="C46" s="10">
        <f t="shared" si="10"/>
        <v>-0.16905693937717525</v>
      </c>
      <c r="D46">
        <v>896.74</v>
      </c>
      <c r="E46" s="10">
        <f t="shared" si="1"/>
        <v>0.26294293279251879</v>
      </c>
      <c r="F46">
        <v>465</v>
      </c>
      <c r="G46" s="10">
        <f t="shared" si="2"/>
        <v>0.12318840579710155</v>
      </c>
      <c r="H46">
        <v>269.13</v>
      </c>
      <c r="I46" s="10">
        <f t="shared" si="3"/>
        <v>9.2603117895420528E-2</v>
      </c>
      <c r="J46">
        <v>208.79</v>
      </c>
      <c r="K46" s="10">
        <f t="shared" si="4"/>
        <v>-6.8109796920330368E-2</v>
      </c>
      <c r="T46">
        <f t="shared" si="5"/>
        <v>-0.17991253801767368</v>
      </c>
      <c r="U46">
        <f t="shared" si="12"/>
        <v>0.26164161795673652</v>
      </c>
      <c r="V46">
        <f t="shared" si="7"/>
        <v>0.10908380754306966</v>
      </c>
      <c r="W46">
        <f t="shared" si="8"/>
        <v>7.7160616929758841E-2</v>
      </c>
      <c r="X46">
        <f t="shared" si="9"/>
        <v>-8.4157229433655348E-2</v>
      </c>
      <c r="Z46" s="2" t="s">
        <v>8</v>
      </c>
      <c r="AA46" s="13">
        <v>0.2674419626551307</v>
      </c>
      <c r="AB46" s="2"/>
    </row>
    <row r="47" spans="1:28">
      <c r="A47" s="1">
        <v>36311</v>
      </c>
      <c r="B47">
        <v>2420.02</v>
      </c>
      <c r="C47" s="10">
        <f t="shared" si="10"/>
        <v>1.9732933309174472E-2</v>
      </c>
      <c r="D47">
        <v>755.89</v>
      </c>
      <c r="E47" s="10">
        <f t="shared" si="1"/>
        <v>-0.15706893859981719</v>
      </c>
      <c r="F47">
        <v>411.75</v>
      </c>
      <c r="G47" s="10">
        <f t="shared" si="2"/>
        <v>-0.11451612903225805</v>
      </c>
      <c r="H47">
        <v>298.52999999999997</v>
      </c>
      <c r="I47" s="10">
        <f t="shared" si="3"/>
        <v>0.10924088730353354</v>
      </c>
      <c r="J47">
        <v>215.8</v>
      </c>
      <c r="K47" s="10">
        <f t="shared" si="4"/>
        <v>3.3574404904449517E-2</v>
      </c>
      <c r="T47">
        <f t="shared" si="5"/>
        <v>8.877334668676037E-3</v>
      </c>
      <c r="U47">
        <f t="shared" si="12"/>
        <v>-0.15837025343559946</v>
      </c>
      <c r="V47">
        <f t="shared" si="7"/>
        <v>-0.12862072728628995</v>
      </c>
      <c r="W47">
        <f t="shared" si="8"/>
        <v>9.3798386337871853E-2</v>
      </c>
      <c r="X47">
        <f t="shared" si="9"/>
        <v>1.7526972391124537E-2</v>
      </c>
      <c r="Z47" s="2" t="s">
        <v>13</v>
      </c>
      <c r="AA47" s="13">
        <v>0.28808037315529339</v>
      </c>
      <c r="AB47" s="2"/>
    </row>
    <row r="48" spans="1:28">
      <c r="A48" s="1">
        <v>36341</v>
      </c>
      <c r="B48">
        <v>2393.6799999999998</v>
      </c>
      <c r="C48" s="10">
        <f t="shared" si="10"/>
        <v>-1.0884207568532589E-2</v>
      </c>
      <c r="D48">
        <v>878.56</v>
      </c>
      <c r="E48" s="10">
        <f t="shared" si="1"/>
        <v>0.16228551773406186</v>
      </c>
      <c r="F48">
        <v>411.75</v>
      </c>
      <c r="G48" s="10">
        <f t="shared" si="2"/>
        <v>0</v>
      </c>
      <c r="H48">
        <v>318.8</v>
      </c>
      <c r="I48" s="10">
        <f t="shared" si="3"/>
        <v>6.7899373597293478E-2</v>
      </c>
      <c r="J48">
        <v>225.55</v>
      </c>
      <c r="K48" s="10">
        <f t="shared" si="4"/>
        <v>4.5180722891566161E-2</v>
      </c>
      <c r="T48">
        <f t="shared" si="5"/>
        <v>-2.1739806209031022E-2</v>
      </c>
      <c r="U48">
        <f t="shared" si="12"/>
        <v>0.16098420289827958</v>
      </c>
      <c r="V48">
        <f t="shared" si="7"/>
        <v>-1.4104598254031894E-2</v>
      </c>
      <c r="W48">
        <f t="shared" si="8"/>
        <v>5.245687263163179E-2</v>
      </c>
      <c r="X48">
        <f t="shared" si="9"/>
        <v>2.9133290378241181E-2</v>
      </c>
      <c r="Z48" s="2" t="s">
        <v>19</v>
      </c>
      <c r="AA48" s="13">
        <v>0.12789917507773632</v>
      </c>
      <c r="AB48" s="2"/>
    </row>
    <row r="49" spans="1:28">
      <c r="A49" s="1">
        <v>36371</v>
      </c>
      <c r="B49">
        <v>2239.56</v>
      </c>
      <c r="C49" s="10">
        <f t="shared" si="10"/>
        <v>-6.4386217038200577E-2</v>
      </c>
      <c r="D49">
        <v>966.96</v>
      </c>
      <c r="E49" s="10">
        <f t="shared" si="1"/>
        <v>0.10061919504643968</v>
      </c>
      <c r="F49">
        <v>407</v>
      </c>
      <c r="G49" s="10">
        <f t="shared" si="2"/>
        <v>-1.1536126290224602E-2</v>
      </c>
      <c r="H49">
        <v>338.06</v>
      </c>
      <c r="I49" s="10">
        <f t="shared" si="3"/>
        <v>6.0414052697616016E-2</v>
      </c>
      <c r="J49">
        <v>256.55</v>
      </c>
      <c r="K49" s="10">
        <f t="shared" si="4"/>
        <v>0.13744180891154945</v>
      </c>
      <c r="T49">
        <f t="shared" si="5"/>
        <v>-7.5241815678699017E-2</v>
      </c>
      <c r="U49">
        <f t="shared" si="12"/>
        <v>9.9317880210657405E-2</v>
      </c>
      <c r="V49">
        <f t="shared" si="7"/>
        <v>-2.5640724544256498E-2</v>
      </c>
      <c r="W49">
        <f t="shared" si="8"/>
        <v>4.4971551731954329E-2</v>
      </c>
      <c r="X49">
        <f t="shared" si="9"/>
        <v>0.12139437639822447</v>
      </c>
      <c r="Z49" s="2" t="s">
        <v>57</v>
      </c>
      <c r="AA49" s="13">
        <f>SUM(AA44:AA48)</f>
        <v>1.0000000032281811</v>
      </c>
      <c r="AB49" s="2"/>
    </row>
    <row r="50" spans="1:28">
      <c r="A50" s="1">
        <v>36403</v>
      </c>
      <c r="B50">
        <v>2409.29</v>
      </c>
      <c r="C50" s="10">
        <f t="shared" si="10"/>
        <v>7.5787208201611111E-2</v>
      </c>
      <c r="D50">
        <v>925.24</v>
      </c>
      <c r="E50" s="10">
        <f t="shared" si="1"/>
        <v>-4.3145528253495491E-2</v>
      </c>
      <c r="F50">
        <v>454.25</v>
      </c>
      <c r="G50" s="10">
        <f t="shared" si="2"/>
        <v>0.11609336609336607</v>
      </c>
      <c r="H50">
        <v>327.92</v>
      </c>
      <c r="I50" s="10">
        <f t="shared" si="3"/>
        <v>-2.9994675501390233E-2</v>
      </c>
      <c r="J50">
        <v>273.06</v>
      </c>
      <c r="K50" s="10">
        <f t="shared" si="4"/>
        <v>6.4353927109725095E-2</v>
      </c>
      <c r="T50">
        <f t="shared" si="5"/>
        <v>6.4931609561112671E-2</v>
      </c>
      <c r="U50">
        <f t="shared" si="12"/>
        <v>-4.4446843089277772E-2</v>
      </c>
      <c r="V50">
        <f t="shared" si="7"/>
        <v>0.10198876783933418</v>
      </c>
      <c r="W50">
        <f t="shared" si="8"/>
        <v>-4.5437176467051921E-2</v>
      </c>
      <c r="X50">
        <f t="shared" si="9"/>
        <v>4.8306494596400115E-2</v>
      </c>
      <c r="Z50" s="2"/>
      <c r="AA50" s="13"/>
      <c r="AB50" s="2"/>
    </row>
    <row r="51" spans="1:28">
      <c r="A51" s="1">
        <v>36433</v>
      </c>
      <c r="B51">
        <v>2484.39</v>
      </c>
      <c r="C51" s="10">
        <f t="shared" si="10"/>
        <v>3.1171008886435425E-2</v>
      </c>
      <c r="D51">
        <v>869.89</v>
      </c>
      <c r="E51" s="10">
        <f t="shared" si="1"/>
        <v>-5.9822316371968332E-2</v>
      </c>
      <c r="F51">
        <v>400.25</v>
      </c>
      <c r="G51" s="10">
        <f t="shared" si="2"/>
        <v>-0.11887727022564665</v>
      </c>
      <c r="H51">
        <v>292.95</v>
      </c>
      <c r="I51" s="10">
        <f t="shared" si="3"/>
        <v>-0.10664186386923646</v>
      </c>
      <c r="J51">
        <v>272.76</v>
      </c>
      <c r="K51" s="10">
        <f t="shared" si="4"/>
        <v>-1.0986596352450251E-3</v>
      </c>
      <c r="T51">
        <f t="shared" si="5"/>
        <v>2.0315410245936992E-2</v>
      </c>
      <c r="U51">
        <f t="shared" si="12"/>
        <v>-6.1123631207750613E-2</v>
      </c>
      <c r="V51">
        <f t="shared" si="7"/>
        <v>-0.13298186847967855</v>
      </c>
      <c r="W51">
        <f t="shared" si="8"/>
        <v>-0.12208436483489815</v>
      </c>
      <c r="X51">
        <f t="shared" si="9"/>
        <v>-1.7146092148570005E-2</v>
      </c>
      <c r="Z51" s="2" t="s">
        <v>58</v>
      </c>
      <c r="AA51" s="13" cm="1">
        <f t="array" ref="AA51">MMULT(TRANSPOSE(AA44:AA48),$AA$12:$AA$16)</f>
        <v>0.14492629482257027</v>
      </c>
      <c r="AB51" s="2"/>
    </row>
    <row r="52" spans="1:28">
      <c r="A52" s="1">
        <v>36462</v>
      </c>
      <c r="B52">
        <v>2684.35</v>
      </c>
      <c r="C52" s="10">
        <f t="shared" si="10"/>
        <v>8.0486558068580294E-2</v>
      </c>
      <c r="D52">
        <v>859.97</v>
      </c>
      <c r="E52" s="10">
        <f t="shared" si="1"/>
        <v>-1.1403740702847442E-2</v>
      </c>
      <c r="F52">
        <v>355.5</v>
      </c>
      <c r="G52" s="10">
        <f t="shared" si="2"/>
        <v>-0.1118051217988757</v>
      </c>
      <c r="H52">
        <v>303.58999999999997</v>
      </c>
      <c r="I52" s="10">
        <f t="shared" si="3"/>
        <v>3.6320191158900839E-2</v>
      </c>
      <c r="J52">
        <v>312.17</v>
      </c>
      <c r="K52" s="10">
        <f t="shared" si="4"/>
        <v>0.14448599501393167</v>
      </c>
      <c r="T52">
        <f t="shared" si="5"/>
        <v>6.9630959428081854E-2</v>
      </c>
      <c r="U52">
        <f t="shared" si="12"/>
        <v>-1.2705055538629721E-2</v>
      </c>
      <c r="V52">
        <f t="shared" si="7"/>
        <v>-0.1259097200529076</v>
      </c>
      <c r="W52">
        <f t="shared" si="8"/>
        <v>2.0877690193239155E-2</v>
      </c>
      <c r="X52">
        <f t="shared" si="9"/>
        <v>0.1284385625006067</v>
      </c>
      <c r="Z52" s="2" t="s">
        <v>59</v>
      </c>
      <c r="AA52" s="13" cm="1">
        <f t="array" ref="AA52">SQRT(MMULT(MMULT(TRANSPOSE(AA44:AA48),$AA$3:$AE$7),AA44:AA48))</f>
        <v>0.12850659986952515</v>
      </c>
      <c r="AB52" s="2"/>
    </row>
    <row r="53" spans="1:28">
      <c r="A53" s="1">
        <v>36494</v>
      </c>
      <c r="B53">
        <v>2729.22</v>
      </c>
      <c r="C53" s="10">
        <f t="shared" si="10"/>
        <v>1.6715405964199848E-2</v>
      </c>
      <c r="D53">
        <v>1016.11</v>
      </c>
      <c r="E53" s="10">
        <f t="shared" si="1"/>
        <v>0.18156447317929691</v>
      </c>
      <c r="F53">
        <v>358.75</v>
      </c>
      <c r="G53" s="10">
        <f t="shared" si="2"/>
        <v>9.1420534458508396E-3</v>
      </c>
      <c r="H53">
        <v>335.52</v>
      </c>
      <c r="I53" s="10">
        <f t="shared" si="3"/>
        <v>0.10517474225106227</v>
      </c>
      <c r="J53">
        <v>433.19</v>
      </c>
      <c r="K53" s="10">
        <f t="shared" si="4"/>
        <v>0.38767338309254562</v>
      </c>
      <c r="T53">
        <f t="shared" si="5"/>
        <v>5.8598073237014128E-3</v>
      </c>
      <c r="U53">
        <f t="shared" si="12"/>
        <v>0.18026315834351464</v>
      </c>
      <c r="V53">
        <f t="shared" si="7"/>
        <v>-4.9625448081810544E-3</v>
      </c>
      <c r="W53">
        <f t="shared" si="8"/>
        <v>8.9732241285400582E-2</v>
      </c>
      <c r="X53">
        <f t="shared" si="9"/>
        <v>0.37162595057922065</v>
      </c>
      <c r="Z53" s="2" t="s">
        <v>60</v>
      </c>
      <c r="AA53" s="13">
        <f>(AA51-$AA$9)/AA52</f>
        <v>1.118512939946338</v>
      </c>
      <c r="AB53" s="2"/>
    </row>
    <row r="54" spans="1:28">
      <c r="A54" s="1">
        <v>36525</v>
      </c>
      <c r="B54">
        <v>2504.88</v>
      </c>
      <c r="C54" s="10">
        <f t="shared" si="10"/>
        <v>-8.2199309692879141E-2</v>
      </c>
      <c r="D54">
        <v>1235.03</v>
      </c>
      <c r="E54" s="10">
        <f t="shared" si="1"/>
        <v>0.21544911476119699</v>
      </c>
      <c r="F54">
        <v>410</v>
      </c>
      <c r="G54" s="10">
        <f t="shared" si="2"/>
        <v>0.14285714285714279</v>
      </c>
      <c r="H54">
        <v>345.66</v>
      </c>
      <c r="I54" s="10">
        <f t="shared" si="3"/>
        <v>3.0221745350500928E-2</v>
      </c>
      <c r="J54">
        <v>755.66</v>
      </c>
      <c r="K54" s="10">
        <f t="shared" si="4"/>
        <v>0.74440776564555966</v>
      </c>
      <c r="T54">
        <f t="shared" si="5"/>
        <v>-9.3054908333377581E-2</v>
      </c>
      <c r="U54">
        <f t="shared" si="12"/>
        <v>0.21414779992541472</v>
      </c>
      <c r="V54">
        <f t="shared" si="7"/>
        <v>0.12875254460311089</v>
      </c>
      <c r="W54">
        <f t="shared" si="8"/>
        <v>1.4779244384839244E-2</v>
      </c>
      <c r="X54">
        <f t="shared" si="9"/>
        <v>0.72836033313223469</v>
      </c>
    </row>
    <row r="55" spans="1:28">
      <c r="A55" s="1">
        <v>36556</v>
      </c>
      <c r="B55">
        <v>2216.15</v>
      </c>
      <c r="C55" s="10">
        <f t="shared" si="10"/>
        <v>-0.11526699881830671</v>
      </c>
      <c r="D55">
        <v>954.98</v>
      </c>
      <c r="E55" s="10">
        <f t="shared" si="1"/>
        <v>-0.22675562536942417</v>
      </c>
      <c r="F55">
        <v>332</v>
      </c>
      <c r="G55" s="10">
        <f t="shared" si="2"/>
        <v>-0.19024390243902434</v>
      </c>
      <c r="H55">
        <v>313.22000000000003</v>
      </c>
      <c r="I55" s="10">
        <f t="shared" si="3"/>
        <v>-9.3849447433894562E-2</v>
      </c>
      <c r="J55">
        <v>743.66</v>
      </c>
      <c r="K55" s="10">
        <f t="shared" si="4"/>
        <v>-1.5880157742900192E-2</v>
      </c>
      <c r="T55">
        <f t="shared" si="5"/>
        <v>-0.12612259745880514</v>
      </c>
      <c r="U55">
        <f t="shared" si="12"/>
        <v>-0.22805694020520645</v>
      </c>
      <c r="V55">
        <f t="shared" si="7"/>
        <v>-0.20434850069305624</v>
      </c>
      <c r="W55">
        <f t="shared" si="8"/>
        <v>-0.10929194839955625</v>
      </c>
      <c r="X55">
        <f t="shared" si="9"/>
        <v>-3.1927590256225172E-2</v>
      </c>
    </row>
    <row r="56" spans="1:28">
      <c r="A56" s="1">
        <v>36585</v>
      </c>
      <c r="B56">
        <v>2008.39</v>
      </c>
      <c r="C56" s="10">
        <f t="shared" si="10"/>
        <v>-9.3748166865961213E-2</v>
      </c>
      <c r="D56">
        <v>774.89</v>
      </c>
      <c r="E56" s="10">
        <f t="shared" si="1"/>
        <v>-0.18857986554692252</v>
      </c>
      <c r="F56">
        <v>313.5</v>
      </c>
      <c r="G56" s="10">
        <f t="shared" si="2"/>
        <v>-5.5722891566265087E-2</v>
      </c>
      <c r="H56">
        <v>291.43</v>
      </c>
      <c r="I56" s="10">
        <f t="shared" si="3"/>
        <v>-6.9567715982376654E-2</v>
      </c>
      <c r="J56">
        <v>797.67</v>
      </c>
      <c r="K56" s="10">
        <f t="shared" si="4"/>
        <v>7.2627275905655875E-2</v>
      </c>
      <c r="T56">
        <f t="shared" si="5"/>
        <v>-0.10460376550645965</v>
      </c>
      <c r="U56">
        <f t="shared" si="12"/>
        <v>-0.1898811803827048</v>
      </c>
      <c r="V56">
        <f t="shared" si="7"/>
        <v>-6.9827489820296976E-2</v>
      </c>
      <c r="W56">
        <f t="shared" si="8"/>
        <v>-8.5010216948038342E-2</v>
      </c>
      <c r="X56">
        <f t="shared" si="9"/>
        <v>5.6579843392330895E-2</v>
      </c>
    </row>
    <row r="57" spans="1:28">
      <c r="A57" s="1">
        <v>36616</v>
      </c>
      <c r="B57">
        <v>2476.59</v>
      </c>
      <c r="C57" s="10">
        <f t="shared" si="10"/>
        <v>0.23312205298771649</v>
      </c>
      <c r="D57">
        <v>869.48</v>
      </c>
      <c r="E57" s="10">
        <f t="shared" si="1"/>
        <v>0.12206893881712255</v>
      </c>
      <c r="F57">
        <v>354</v>
      </c>
      <c r="G57" s="10">
        <f t="shared" si="2"/>
        <v>0.12918660287081329</v>
      </c>
      <c r="H57">
        <v>302.07</v>
      </c>
      <c r="I57" s="10">
        <f t="shared" si="3"/>
        <v>3.6509624952818731E-2</v>
      </c>
      <c r="J57">
        <v>703.65</v>
      </c>
      <c r="K57" s="10">
        <f t="shared" si="4"/>
        <v>-0.1178682913986987</v>
      </c>
      <c r="T57">
        <f t="shared" si="5"/>
        <v>0.22226645434721806</v>
      </c>
      <c r="U57">
        <f t="shared" si="12"/>
        <v>0.12076762398134028</v>
      </c>
      <c r="V57">
        <f t="shared" si="7"/>
        <v>0.11508200461678141</v>
      </c>
      <c r="W57">
        <f t="shared" si="8"/>
        <v>2.1067123987157047E-2</v>
      </c>
      <c r="X57">
        <f t="shared" si="9"/>
        <v>-0.13391572391202367</v>
      </c>
    </row>
    <row r="58" spans="1:28">
      <c r="A58" s="1">
        <v>36644</v>
      </c>
      <c r="B58">
        <v>2622.9</v>
      </c>
      <c r="C58" s="10">
        <f t="shared" si="10"/>
        <v>5.9077198890409743E-2</v>
      </c>
      <c r="D58">
        <v>821.97</v>
      </c>
      <c r="E58" s="10">
        <f t="shared" si="1"/>
        <v>-5.4641854901780418E-2</v>
      </c>
      <c r="F58">
        <v>394</v>
      </c>
      <c r="G58" s="10">
        <f t="shared" si="2"/>
        <v>0.11299435028248594</v>
      </c>
      <c r="H58">
        <v>293.45999999999998</v>
      </c>
      <c r="I58" s="10">
        <f t="shared" si="3"/>
        <v>-2.8503327043400528E-2</v>
      </c>
      <c r="J58">
        <v>711.15</v>
      </c>
      <c r="K58" s="10">
        <f t="shared" si="4"/>
        <v>1.0658708164570374E-2</v>
      </c>
      <c r="T58">
        <f t="shared" si="5"/>
        <v>4.822160024991131E-2</v>
      </c>
      <c r="U58">
        <f t="shared" si="12"/>
        <v>-5.5943169737562699E-2</v>
      </c>
      <c r="V58">
        <f t="shared" si="7"/>
        <v>9.8889752028454056E-2</v>
      </c>
      <c r="W58">
        <f t="shared" si="8"/>
        <v>-4.3945828009062216E-2</v>
      </c>
      <c r="X58">
        <f t="shared" si="9"/>
        <v>-5.388724348754606E-3</v>
      </c>
    </row>
    <row r="59" spans="1:28">
      <c r="A59" s="1">
        <v>36677</v>
      </c>
      <c r="B59">
        <v>2748.73</v>
      </c>
      <c r="C59" s="10">
        <f t="shared" si="10"/>
        <v>4.7973616988829182E-2</v>
      </c>
      <c r="D59">
        <v>815.37</v>
      </c>
      <c r="E59" s="10">
        <f t="shared" si="1"/>
        <v>-8.0294901273769703E-3</v>
      </c>
      <c r="F59">
        <v>419.5</v>
      </c>
      <c r="G59" s="10">
        <f t="shared" si="2"/>
        <v>6.4720812182741172E-2</v>
      </c>
      <c r="H59">
        <v>324.37</v>
      </c>
      <c r="I59" s="10">
        <f t="shared" si="3"/>
        <v>0.10532951679956382</v>
      </c>
      <c r="J59">
        <v>648.64</v>
      </c>
      <c r="K59" s="10">
        <f t="shared" si="4"/>
        <v>-8.7899880475286518E-2</v>
      </c>
      <c r="T59">
        <f t="shared" si="5"/>
        <v>3.7118018348330749E-2</v>
      </c>
      <c r="U59">
        <f t="shared" si="12"/>
        <v>-9.3308049631592484E-3</v>
      </c>
      <c r="V59">
        <f t="shared" si="7"/>
        <v>5.0616213928709276E-2</v>
      </c>
      <c r="W59">
        <f t="shared" si="8"/>
        <v>8.9887015833902129E-2</v>
      </c>
      <c r="X59">
        <f t="shared" si="9"/>
        <v>-0.1039473129886115</v>
      </c>
    </row>
    <row r="60" spans="1:28">
      <c r="A60" s="1">
        <v>36707</v>
      </c>
      <c r="B60">
        <v>3009.17</v>
      </c>
      <c r="C60" s="10">
        <f t="shared" si="10"/>
        <v>9.4749211454016935E-2</v>
      </c>
      <c r="D60">
        <v>892.19</v>
      </c>
      <c r="E60" s="10">
        <f t="shared" si="1"/>
        <v>9.421489630474511E-2</v>
      </c>
      <c r="F60">
        <v>412</v>
      </c>
      <c r="G60" s="10">
        <f t="shared" si="2"/>
        <v>-1.7878426698450522E-2</v>
      </c>
      <c r="H60">
        <v>358.84</v>
      </c>
      <c r="I60" s="10">
        <f t="shared" si="3"/>
        <v>0.10626753398896316</v>
      </c>
      <c r="J60">
        <v>535.11</v>
      </c>
      <c r="K60" s="10">
        <f t="shared" si="4"/>
        <v>-0.17502775037000484</v>
      </c>
      <c r="T60">
        <f t="shared" si="5"/>
        <v>8.3893612813518495E-2</v>
      </c>
      <c r="U60">
        <f t="shared" si="12"/>
        <v>9.2913581468962836E-2</v>
      </c>
      <c r="V60">
        <f t="shared" si="7"/>
        <v>-3.1983024952482418E-2</v>
      </c>
      <c r="W60">
        <f t="shared" si="8"/>
        <v>9.0825033023301471E-2</v>
      </c>
      <c r="X60">
        <f t="shared" si="9"/>
        <v>-0.19107518288332981</v>
      </c>
    </row>
    <row r="61" spans="1:28">
      <c r="A61" s="1">
        <v>36738</v>
      </c>
      <c r="B61">
        <v>2805.3</v>
      </c>
      <c r="C61" s="10">
        <f t="shared" si="10"/>
        <v>-6.7749578787506204E-2</v>
      </c>
      <c r="D61">
        <v>885.58</v>
      </c>
      <c r="E61" s="10">
        <f t="shared" si="1"/>
        <v>-7.4087358073953169E-3</v>
      </c>
      <c r="F61">
        <v>450</v>
      </c>
      <c r="G61" s="10">
        <f t="shared" si="2"/>
        <v>9.2233009708737823E-2</v>
      </c>
      <c r="H61">
        <v>394.32</v>
      </c>
      <c r="I61" s="10">
        <f t="shared" si="3"/>
        <v>9.8874150039014674E-2</v>
      </c>
      <c r="J61">
        <v>559.12</v>
      </c>
      <c r="K61" s="10">
        <f t="shared" si="4"/>
        <v>4.4869279213619606E-2</v>
      </c>
      <c r="T61">
        <f t="shared" si="5"/>
        <v>-7.8605177428004644E-2</v>
      </c>
      <c r="U61">
        <f t="shared" si="12"/>
        <v>-8.7100506431775949E-3</v>
      </c>
      <c r="V61">
        <f t="shared" si="7"/>
        <v>7.8128411454705934E-2</v>
      </c>
      <c r="W61">
        <f t="shared" si="8"/>
        <v>8.3431649073352987E-2</v>
      </c>
      <c r="X61">
        <f t="shared" si="9"/>
        <v>2.8821846700294626E-2</v>
      </c>
    </row>
    <row r="62" spans="1:28">
      <c r="A62" s="1">
        <v>36769</v>
      </c>
      <c r="B62">
        <v>3062.82</v>
      </c>
      <c r="C62" s="10">
        <f t="shared" si="10"/>
        <v>9.1797668698534896E-2</v>
      </c>
      <c r="D62">
        <v>907.89</v>
      </c>
      <c r="E62" s="10">
        <f t="shared" si="1"/>
        <v>2.519252918990933E-2</v>
      </c>
      <c r="F62">
        <v>429</v>
      </c>
      <c r="G62" s="10">
        <f t="shared" si="2"/>
        <v>-4.6666666666666634E-2</v>
      </c>
      <c r="H62">
        <v>392.8</v>
      </c>
      <c r="I62" s="10">
        <f t="shared" si="3"/>
        <v>-3.8547372692229187E-3</v>
      </c>
      <c r="J62">
        <v>635.63</v>
      </c>
      <c r="K62" s="10">
        <f t="shared" si="4"/>
        <v>0.13684003433967651</v>
      </c>
      <c r="T62">
        <f t="shared" si="5"/>
        <v>8.0942070058036455E-2</v>
      </c>
      <c r="U62">
        <f t="shared" si="12"/>
        <v>2.3891214354127051E-2</v>
      </c>
      <c r="V62">
        <f t="shared" si="7"/>
        <v>-6.077126492069853E-2</v>
      </c>
      <c r="W62">
        <f t="shared" si="8"/>
        <v>-1.9297238234884603E-2</v>
      </c>
      <c r="X62">
        <f t="shared" si="9"/>
        <v>0.12079260182635153</v>
      </c>
    </row>
    <row r="63" spans="1:28">
      <c r="A63" s="1">
        <v>36798</v>
      </c>
      <c r="B63">
        <v>3456.88</v>
      </c>
      <c r="C63" s="10">
        <f t="shared" si="10"/>
        <v>0.12865920948668208</v>
      </c>
      <c r="D63">
        <v>810.41</v>
      </c>
      <c r="E63" s="10">
        <f t="shared" si="1"/>
        <v>-0.10736983555276525</v>
      </c>
      <c r="F63">
        <v>365</v>
      </c>
      <c r="G63" s="10">
        <f t="shared" si="2"/>
        <v>-0.14918414918414924</v>
      </c>
      <c r="H63">
        <v>384.18</v>
      </c>
      <c r="I63" s="10">
        <f t="shared" si="3"/>
        <v>-2.1945010183299418E-2</v>
      </c>
      <c r="J63">
        <v>504.11</v>
      </c>
      <c r="K63" s="10">
        <f t="shared" si="4"/>
        <v>-0.20691282664443145</v>
      </c>
      <c r="T63">
        <f t="shared" si="5"/>
        <v>0.11780361084618364</v>
      </c>
      <c r="U63">
        <f t="shared" si="12"/>
        <v>-0.10867115038854752</v>
      </c>
      <c r="V63">
        <f t="shared" si="7"/>
        <v>-0.16328874743818114</v>
      </c>
      <c r="W63">
        <f t="shared" si="8"/>
        <v>-3.7387511148961106E-2</v>
      </c>
      <c r="X63">
        <f t="shared" si="9"/>
        <v>-0.22296025915775641</v>
      </c>
    </row>
    <row r="64" spans="1:28">
      <c r="A64" s="1">
        <v>36830</v>
      </c>
      <c r="B64">
        <v>3148.65</v>
      </c>
      <c r="C64" s="10">
        <f t="shared" si="10"/>
        <v>-8.916421744463221E-2</v>
      </c>
      <c r="D64">
        <v>921.11</v>
      </c>
      <c r="E64" s="10">
        <f t="shared" si="1"/>
        <v>0.13659752470971487</v>
      </c>
      <c r="F64">
        <v>391.5</v>
      </c>
      <c r="G64" s="10">
        <f t="shared" si="2"/>
        <v>7.2602739726027377E-2</v>
      </c>
      <c r="H64">
        <v>400.4</v>
      </c>
      <c r="I64" s="10">
        <f t="shared" si="3"/>
        <v>4.2219792805455736E-2</v>
      </c>
      <c r="J64">
        <v>503.11</v>
      </c>
      <c r="K64" s="10">
        <f t="shared" si="4"/>
        <v>-1.9836940350320686E-3</v>
      </c>
      <c r="T64">
        <f t="shared" si="5"/>
        <v>-0.10001981608513065</v>
      </c>
      <c r="U64">
        <f t="shared" si="12"/>
        <v>0.13529620987393259</v>
      </c>
      <c r="V64">
        <f t="shared" si="7"/>
        <v>5.8498141471995481E-2</v>
      </c>
      <c r="W64">
        <f t="shared" si="8"/>
        <v>2.6777291839794052E-2</v>
      </c>
      <c r="X64">
        <f t="shared" si="9"/>
        <v>-1.8031126548357049E-2</v>
      </c>
    </row>
    <row r="65" spans="1:24">
      <c r="A65" s="1">
        <v>36860</v>
      </c>
      <c r="B65">
        <v>3600</v>
      </c>
      <c r="C65" s="10">
        <f t="shared" si="10"/>
        <v>0.14334714877804777</v>
      </c>
      <c r="D65">
        <v>871.54</v>
      </c>
      <c r="E65" s="10">
        <f t="shared" si="1"/>
        <v>-5.3815505205675795E-2</v>
      </c>
      <c r="F65">
        <v>362</v>
      </c>
      <c r="G65" s="10">
        <f t="shared" si="2"/>
        <v>-7.5351213282247809E-2</v>
      </c>
      <c r="H65">
        <v>434.86</v>
      </c>
      <c r="I65" s="10">
        <f t="shared" si="3"/>
        <v>8.6063936063936142E-2</v>
      </c>
      <c r="J65">
        <v>388.08</v>
      </c>
      <c r="K65" s="10">
        <f t="shared" si="4"/>
        <v>-0.2286378724334639</v>
      </c>
      <c r="T65">
        <f t="shared" si="5"/>
        <v>0.13249155013754935</v>
      </c>
      <c r="U65">
        <f t="shared" si="12"/>
        <v>-5.5116820041458077E-2</v>
      </c>
      <c r="V65">
        <f t="shared" si="7"/>
        <v>-8.9455811536279697E-2</v>
      </c>
      <c r="W65">
        <f t="shared" si="8"/>
        <v>7.0621435098274454E-2</v>
      </c>
      <c r="X65">
        <f t="shared" si="9"/>
        <v>-0.24468530494678886</v>
      </c>
    </row>
    <row r="66" spans="1:24">
      <c r="A66" s="1">
        <v>36889</v>
      </c>
      <c r="B66">
        <v>3375</v>
      </c>
      <c r="C66" s="10">
        <f t="shared" si="10"/>
        <v>-6.25E-2</v>
      </c>
      <c r="D66">
        <v>973.15</v>
      </c>
      <c r="E66" s="10">
        <f t="shared" si="1"/>
        <v>0.11658673153268939</v>
      </c>
      <c r="F66">
        <v>382</v>
      </c>
      <c r="G66" s="10">
        <f t="shared" si="2"/>
        <v>5.5248618784530468E-2</v>
      </c>
      <c r="H66">
        <v>416.11</v>
      </c>
      <c r="I66" s="10">
        <f t="shared" si="3"/>
        <v>-4.3117325116129313E-2</v>
      </c>
      <c r="J66">
        <v>306.81</v>
      </c>
      <c r="K66" s="10">
        <f t="shared" si="4"/>
        <v>-0.20941558441558439</v>
      </c>
      <c r="T66">
        <f t="shared" si="5"/>
        <v>-7.335559864049844E-2</v>
      </c>
      <c r="U66">
        <f t="shared" si="12"/>
        <v>0.11528541669690712</v>
      </c>
      <c r="V66">
        <f t="shared" si="7"/>
        <v>4.1144020530498572E-2</v>
      </c>
      <c r="W66">
        <f t="shared" si="8"/>
        <v>-5.8559826081791E-2</v>
      </c>
      <c r="X66">
        <f t="shared" si="9"/>
        <v>-0.22546301692890935</v>
      </c>
    </row>
    <row r="67" spans="1:24">
      <c r="A67" s="1">
        <v>36922</v>
      </c>
      <c r="B67">
        <v>2972</v>
      </c>
      <c r="C67" s="10">
        <f t="shared" si="10"/>
        <v>-0.11940740740740741</v>
      </c>
      <c r="D67">
        <v>984.72</v>
      </c>
      <c r="E67" s="10">
        <f t="shared" si="1"/>
        <v>1.1889225710322249E-2</v>
      </c>
      <c r="F67">
        <v>296</v>
      </c>
      <c r="G67" s="10">
        <f t="shared" si="2"/>
        <v>-0.22513089005235598</v>
      </c>
      <c r="H67">
        <v>455.14</v>
      </c>
      <c r="I67" s="10">
        <f t="shared" si="3"/>
        <v>9.379731321044904E-2</v>
      </c>
      <c r="J67">
        <v>380.83</v>
      </c>
      <c r="K67" s="10">
        <f t="shared" si="4"/>
        <v>0.24125680388514059</v>
      </c>
      <c r="T67">
        <f t="shared" si="5"/>
        <v>-0.13026300604790583</v>
      </c>
      <c r="U67">
        <f t="shared" si="12"/>
        <v>1.0587910874539971E-2</v>
      </c>
      <c r="V67">
        <f t="shared" si="7"/>
        <v>-0.23923548830638788</v>
      </c>
      <c r="W67">
        <f t="shared" si="8"/>
        <v>7.8354812244787353E-2</v>
      </c>
      <c r="X67">
        <f t="shared" si="9"/>
        <v>0.22520937137181563</v>
      </c>
    </row>
    <row r="68" spans="1:24">
      <c r="A68" s="1">
        <v>36950</v>
      </c>
      <c r="B68">
        <v>3149</v>
      </c>
      <c r="C68" s="10">
        <f t="shared" si="10"/>
        <v>5.9555854643337902E-2</v>
      </c>
      <c r="D68">
        <v>1053.28</v>
      </c>
      <c r="E68" s="10">
        <f t="shared" si="1"/>
        <v>6.9623852465675373E-2</v>
      </c>
      <c r="F68">
        <v>294</v>
      </c>
      <c r="G68" s="10">
        <f t="shared" si="2"/>
        <v>-6.7567567567567988E-3</v>
      </c>
      <c r="H68">
        <v>460.71</v>
      </c>
      <c r="I68" s="10">
        <f t="shared" si="3"/>
        <v>1.2237992705541156E-2</v>
      </c>
      <c r="J68">
        <v>291.06</v>
      </c>
      <c r="K68" s="10">
        <f t="shared" si="4"/>
        <v>-0.23572197568468867</v>
      </c>
      <c r="T68">
        <f t="shared" si="5"/>
        <v>4.8700256002839469E-2</v>
      </c>
      <c r="U68">
        <f t="shared" si="12"/>
        <v>6.8322537629893099E-2</v>
      </c>
      <c r="V68">
        <f t="shared" si="7"/>
        <v>-2.0861355010788694E-2</v>
      </c>
      <c r="W68">
        <f t="shared" si="8"/>
        <v>-3.2045082601205276E-3</v>
      </c>
      <c r="X68">
        <f t="shared" si="9"/>
        <v>-0.25176940819801363</v>
      </c>
    </row>
    <row r="69" spans="1:24">
      <c r="A69" s="1">
        <v>36980</v>
      </c>
      <c r="B69">
        <v>3360</v>
      </c>
      <c r="C69" s="10">
        <f t="shared" si="10"/>
        <v>6.7005398539218719E-2</v>
      </c>
      <c r="D69">
        <v>1011.98</v>
      </c>
      <c r="E69" s="10">
        <f t="shared" si="1"/>
        <v>-3.9210846118790776E-2</v>
      </c>
      <c r="F69">
        <v>314</v>
      </c>
      <c r="G69" s="10">
        <f t="shared" si="2"/>
        <v>6.8027210884353817E-2</v>
      </c>
      <c r="H69">
        <v>428.78</v>
      </c>
      <c r="I69" s="10">
        <f t="shared" si="3"/>
        <v>-6.9306071064226926E-2</v>
      </c>
      <c r="J69">
        <v>247.05</v>
      </c>
      <c r="K69" s="10">
        <f t="shared" si="4"/>
        <v>-0.15120593692022255</v>
      </c>
      <c r="T69">
        <f t="shared" si="5"/>
        <v>5.6149799898720286E-2</v>
      </c>
      <c r="U69">
        <f t="shared" ref="U69:U132" si="13">IFERROR(E69-$O$3,"N/A")</f>
        <v>-4.0512160954573058E-2</v>
      </c>
      <c r="V69">
        <f t="shared" si="7"/>
        <v>5.3922612630321921E-2</v>
      </c>
      <c r="W69">
        <f t="shared" si="8"/>
        <v>-8.4748572029888614E-2</v>
      </c>
      <c r="X69">
        <f t="shared" si="9"/>
        <v>-0.16725336943354752</v>
      </c>
    </row>
    <row r="70" spans="1:24">
      <c r="A70" s="1">
        <v>37011</v>
      </c>
      <c r="B70">
        <v>3254</v>
      </c>
      <c r="C70" s="10">
        <f t="shared" si="10"/>
        <v>-3.1547619047619047E-2</v>
      </c>
      <c r="D70">
        <v>1169.76</v>
      </c>
      <c r="E70" s="10">
        <f t="shared" si="1"/>
        <v>0.15591217217731579</v>
      </c>
      <c r="F70">
        <v>331</v>
      </c>
      <c r="G70" s="10">
        <f t="shared" si="2"/>
        <v>5.4140127388535131E-2</v>
      </c>
      <c r="H70">
        <v>417.12</v>
      </c>
      <c r="I70" s="10">
        <f t="shared" si="3"/>
        <v>-2.7193432529502237E-2</v>
      </c>
      <c r="J70">
        <v>295.81</v>
      </c>
      <c r="K70" s="10">
        <f t="shared" si="4"/>
        <v>0.19736895365310669</v>
      </c>
      <c r="T70">
        <f t="shared" si="5"/>
        <v>-4.240321768811748E-2</v>
      </c>
      <c r="U70">
        <f t="shared" si="13"/>
        <v>0.15461085734153351</v>
      </c>
      <c r="V70">
        <f t="shared" si="7"/>
        <v>4.0035529134503235E-2</v>
      </c>
      <c r="W70">
        <f t="shared" si="8"/>
        <v>-4.2635933495163925E-2</v>
      </c>
      <c r="X70">
        <f t="shared" si="9"/>
        <v>0.18132152113978173</v>
      </c>
    </row>
    <row r="71" spans="1:24">
      <c r="A71" s="1">
        <v>37042</v>
      </c>
      <c r="B71">
        <v>3325</v>
      </c>
      <c r="C71" s="10">
        <f t="shared" si="10"/>
        <v>2.1819299323909025E-2</v>
      </c>
      <c r="D71">
        <v>1160.68</v>
      </c>
      <c r="E71" s="10">
        <f t="shared" ref="E71:E134" si="14">IFERROR(D71/D70-1,"N/A")</f>
        <v>-7.7622760224318466E-3</v>
      </c>
      <c r="F71">
        <v>350</v>
      </c>
      <c r="G71" s="10">
        <f t="shared" ref="G71:G134" si="15">IFERROR(F71/F70-1,"N/A")</f>
        <v>5.7401812688821829E-2</v>
      </c>
      <c r="H71">
        <v>457.16</v>
      </c>
      <c r="I71" s="10">
        <f t="shared" ref="I71:I134" si="16">IFERROR(H71/H70-1,"N/A")</f>
        <v>9.5991561181434593E-2</v>
      </c>
      <c r="J71">
        <v>285.06</v>
      </c>
      <c r="K71" s="10">
        <f t="shared" ref="K71:K134" si="17">IFERROR(J71/J70-1,"N/A")</f>
        <v>-3.6340894493086751E-2</v>
      </c>
      <c r="T71">
        <f t="shared" ref="T71:T134" si="18">IFERROR(C71-$N$3,"N/A")</f>
        <v>1.096370068341059E-2</v>
      </c>
      <c r="U71">
        <f t="shared" si="13"/>
        <v>-9.0635908582141246E-3</v>
      </c>
      <c r="V71">
        <f t="shared" ref="V71:V134" si="19">IFERROR(G71-$P$3,"N/A")</f>
        <v>4.3297214434789934E-2</v>
      </c>
      <c r="W71">
        <f t="shared" ref="W71:W134" si="20">IFERROR(I71-$Q$3,"N/A")</f>
        <v>8.0549060215772905E-2</v>
      </c>
      <c r="X71">
        <f t="shared" ref="X71:X134" si="21">IFERROR(K71-$R$3,"N/A")</f>
        <v>-5.2388327006411731E-2</v>
      </c>
    </row>
    <row r="72" spans="1:24">
      <c r="A72" s="1">
        <v>37071</v>
      </c>
      <c r="B72">
        <v>3313</v>
      </c>
      <c r="C72" s="10">
        <f t="shared" ref="C72:C135" si="22">IFERROR(B72/B71-1,"N/A")</f>
        <v>-3.6090225563909506E-3</v>
      </c>
      <c r="D72">
        <v>1042.54</v>
      </c>
      <c r="E72" s="10">
        <f t="shared" si="14"/>
        <v>-0.10178516042320029</v>
      </c>
      <c r="F72">
        <v>340.5</v>
      </c>
      <c r="G72" s="10">
        <f t="shared" si="15"/>
        <v>-2.7142857142857135E-2</v>
      </c>
      <c r="H72">
        <v>492.64</v>
      </c>
      <c r="I72" s="10">
        <f t="shared" si="16"/>
        <v>7.7609589640388332E-2</v>
      </c>
      <c r="J72">
        <v>254.05</v>
      </c>
      <c r="K72" s="10">
        <f t="shared" si="17"/>
        <v>-0.10878411562478074</v>
      </c>
      <c r="T72">
        <f t="shared" si="18"/>
        <v>-1.4464621196889385E-2</v>
      </c>
      <c r="U72">
        <f t="shared" si="13"/>
        <v>-0.10308647525898257</v>
      </c>
      <c r="V72">
        <f t="shared" si="19"/>
        <v>-4.1247455396889031E-2</v>
      </c>
      <c r="W72">
        <f t="shared" si="20"/>
        <v>6.2167088674726645E-2</v>
      </c>
      <c r="X72">
        <f t="shared" si="21"/>
        <v>-0.12483154813810572</v>
      </c>
    </row>
    <row r="73" spans="1:24">
      <c r="A73" s="1">
        <v>37103</v>
      </c>
      <c r="B73">
        <v>3484</v>
      </c>
      <c r="C73" s="10">
        <f t="shared" si="22"/>
        <v>5.16148505885905E-2</v>
      </c>
      <c r="D73">
        <v>974.8</v>
      </c>
      <c r="E73" s="10">
        <f t="shared" si="14"/>
        <v>-6.4975924185163181E-2</v>
      </c>
      <c r="F73">
        <v>374.25</v>
      </c>
      <c r="G73" s="10">
        <f t="shared" si="15"/>
        <v>9.9118942731277526E-2</v>
      </c>
      <c r="H73">
        <v>466.29</v>
      </c>
      <c r="I73" s="10">
        <f t="shared" si="16"/>
        <v>-5.3487333549853799E-2</v>
      </c>
      <c r="J73">
        <v>235.05</v>
      </c>
      <c r="K73" s="10">
        <f t="shared" si="17"/>
        <v>-7.4788427474906549E-2</v>
      </c>
      <c r="T73">
        <f t="shared" si="18"/>
        <v>4.0759251948092066E-2</v>
      </c>
      <c r="U73">
        <f t="shared" si="13"/>
        <v>-6.6277239020945455E-2</v>
      </c>
      <c r="V73">
        <f t="shared" si="19"/>
        <v>8.5014344477245637E-2</v>
      </c>
      <c r="W73">
        <f t="shared" si="20"/>
        <v>-6.8929834515515487E-2</v>
      </c>
      <c r="X73">
        <f t="shared" si="21"/>
        <v>-9.0835859988231529E-2</v>
      </c>
    </row>
    <row r="74" spans="1:24">
      <c r="A74" s="1">
        <v>37134</v>
      </c>
      <c r="B74">
        <v>3327</v>
      </c>
      <c r="C74" s="10">
        <f t="shared" si="22"/>
        <v>-4.5063145809414507E-2</v>
      </c>
      <c r="D74">
        <v>1024.3699999999999</v>
      </c>
      <c r="E74" s="10">
        <f t="shared" si="14"/>
        <v>5.0851456709068543E-2</v>
      </c>
      <c r="F74">
        <v>330</v>
      </c>
      <c r="G74" s="10">
        <f t="shared" si="15"/>
        <v>-0.11823647294589179</v>
      </c>
      <c r="H74">
        <v>461.73</v>
      </c>
      <c r="I74" s="10">
        <f t="shared" si="16"/>
        <v>-9.7793218812327609E-3</v>
      </c>
      <c r="J74">
        <v>208.04</v>
      </c>
      <c r="K74" s="10">
        <f t="shared" si="17"/>
        <v>-0.11491172091044466</v>
      </c>
      <c r="T74">
        <f t="shared" si="18"/>
        <v>-5.591874444991294E-2</v>
      </c>
      <c r="U74">
        <f t="shared" si="13"/>
        <v>4.9550141873286262E-2</v>
      </c>
      <c r="V74">
        <f t="shared" si="19"/>
        <v>-0.13234107119992369</v>
      </c>
      <c r="W74">
        <f t="shared" si="20"/>
        <v>-2.5221822846894445E-2</v>
      </c>
      <c r="X74">
        <f t="shared" si="21"/>
        <v>-0.13095915342376963</v>
      </c>
    </row>
    <row r="75" spans="1:24">
      <c r="A75" s="1">
        <v>37162</v>
      </c>
      <c r="B75">
        <v>3165</v>
      </c>
      <c r="C75" s="10">
        <f t="shared" si="22"/>
        <v>-4.8692515779982015E-2</v>
      </c>
      <c r="D75">
        <v>883.93</v>
      </c>
      <c r="E75" s="10">
        <f t="shared" si="14"/>
        <v>-0.13709889981159151</v>
      </c>
      <c r="F75">
        <v>331</v>
      </c>
      <c r="G75" s="10">
        <f t="shared" si="15"/>
        <v>3.0303030303029388E-3</v>
      </c>
      <c r="H75">
        <v>461.22</v>
      </c>
      <c r="I75" s="10">
        <f t="shared" si="16"/>
        <v>-1.1045416152296594E-3</v>
      </c>
      <c r="J75">
        <v>163.53</v>
      </c>
      <c r="K75" s="10">
        <f t="shared" si="17"/>
        <v>-0.21394924053066711</v>
      </c>
      <c r="T75">
        <f t="shared" si="18"/>
        <v>-5.9548114420480448E-2</v>
      </c>
      <c r="U75">
        <f t="shared" si="13"/>
        <v>-0.13840021464737379</v>
      </c>
      <c r="V75">
        <f t="shared" si="19"/>
        <v>-1.1074295223728955E-2</v>
      </c>
      <c r="W75">
        <f t="shared" si="20"/>
        <v>-1.6547042580891343E-2</v>
      </c>
      <c r="X75">
        <f t="shared" si="21"/>
        <v>-0.22999667304399207</v>
      </c>
    </row>
    <row r="76" spans="1:24">
      <c r="A76" s="1">
        <v>37195</v>
      </c>
      <c r="B76">
        <v>3101</v>
      </c>
      <c r="C76" s="10">
        <f t="shared" si="22"/>
        <v>-2.0221169036334863E-2</v>
      </c>
      <c r="D76">
        <v>921.93</v>
      </c>
      <c r="E76" s="10">
        <f t="shared" si="14"/>
        <v>4.2989829511386635E-2</v>
      </c>
      <c r="F76">
        <v>334</v>
      </c>
      <c r="G76" s="10">
        <f t="shared" si="15"/>
        <v>9.0634441087613649E-3</v>
      </c>
      <c r="H76">
        <v>435.88</v>
      </c>
      <c r="I76" s="10">
        <f t="shared" si="16"/>
        <v>-5.4941242790859102E-2</v>
      </c>
      <c r="J76">
        <v>211.04</v>
      </c>
      <c r="K76" s="10">
        <f t="shared" si="17"/>
        <v>0.29052773191463332</v>
      </c>
      <c r="T76">
        <f t="shared" si="18"/>
        <v>-3.1076767676833296E-2</v>
      </c>
      <c r="U76">
        <f t="shared" si="13"/>
        <v>4.1688514675604353E-2</v>
      </c>
      <c r="V76">
        <f t="shared" si="19"/>
        <v>-5.0411541452705291E-3</v>
      </c>
      <c r="W76">
        <f t="shared" si="20"/>
        <v>-7.0383743756520789E-2</v>
      </c>
      <c r="X76">
        <f t="shared" si="21"/>
        <v>0.27448029940130836</v>
      </c>
    </row>
    <row r="77" spans="1:24">
      <c r="A77" s="1">
        <v>37225</v>
      </c>
      <c r="B77">
        <v>3135</v>
      </c>
      <c r="C77" s="10">
        <f t="shared" si="22"/>
        <v>1.096420509513063E-2</v>
      </c>
      <c r="D77">
        <v>1086.33</v>
      </c>
      <c r="E77" s="10">
        <f t="shared" si="14"/>
        <v>0.17832156454394577</v>
      </c>
      <c r="F77">
        <v>319</v>
      </c>
      <c r="G77" s="10">
        <f t="shared" si="15"/>
        <v>-4.4910179640718528E-2</v>
      </c>
      <c r="H77">
        <v>479.46</v>
      </c>
      <c r="I77" s="10">
        <f t="shared" si="16"/>
        <v>9.9981646324676543E-2</v>
      </c>
      <c r="J77">
        <v>238.8</v>
      </c>
      <c r="K77" s="10">
        <f t="shared" si="17"/>
        <v>0.13153904473085687</v>
      </c>
      <c r="T77">
        <f t="shared" si="18"/>
        <v>1.0860645463219541E-4</v>
      </c>
      <c r="U77">
        <f t="shared" si="13"/>
        <v>0.17702024970816349</v>
      </c>
      <c r="V77">
        <f t="shared" si="19"/>
        <v>-5.9014777894750424E-2</v>
      </c>
      <c r="W77">
        <f t="shared" si="20"/>
        <v>8.4539145359014856E-2</v>
      </c>
      <c r="X77">
        <f t="shared" si="21"/>
        <v>0.11549161221753189</v>
      </c>
    </row>
    <row r="78" spans="1:24">
      <c r="A78" s="1">
        <v>37256</v>
      </c>
      <c r="B78">
        <v>3098</v>
      </c>
      <c r="C78" s="10">
        <f t="shared" si="22"/>
        <v>-1.1802232854864481E-2</v>
      </c>
      <c r="D78">
        <v>1087.1500000000001</v>
      </c>
      <c r="E78" s="10">
        <f t="shared" si="14"/>
        <v>7.5483508694418333E-4</v>
      </c>
      <c r="F78">
        <v>309.5</v>
      </c>
      <c r="G78" s="10">
        <f t="shared" si="15"/>
        <v>-2.9780564263322873E-2</v>
      </c>
      <c r="H78">
        <v>446.01</v>
      </c>
      <c r="I78" s="10">
        <f t="shared" si="16"/>
        <v>-6.9765986735076946E-2</v>
      </c>
      <c r="J78">
        <v>228.55</v>
      </c>
      <c r="K78" s="10">
        <f t="shared" si="17"/>
        <v>-4.2922948073701894E-2</v>
      </c>
      <c r="T78">
        <f t="shared" si="18"/>
        <v>-2.2657831495362914E-2</v>
      </c>
      <c r="U78">
        <f t="shared" si="13"/>
        <v>-5.4647974883809494E-4</v>
      </c>
      <c r="V78">
        <f t="shared" si="19"/>
        <v>-4.3885162517354769E-2</v>
      </c>
      <c r="W78">
        <f t="shared" si="20"/>
        <v>-8.5208487700738633E-2</v>
      </c>
      <c r="X78">
        <f t="shared" si="21"/>
        <v>-5.8970380587026874E-2</v>
      </c>
    </row>
    <row r="79" spans="1:24">
      <c r="A79" s="1">
        <v>37287</v>
      </c>
      <c r="B79">
        <v>3250</v>
      </c>
      <c r="C79" s="10">
        <f t="shared" si="22"/>
        <v>4.9063912201420257E-2</v>
      </c>
      <c r="D79">
        <v>1148.29</v>
      </c>
      <c r="E79" s="10">
        <f t="shared" si="14"/>
        <v>5.6238789495469677E-2</v>
      </c>
      <c r="F79">
        <v>340</v>
      </c>
      <c r="G79" s="10">
        <f t="shared" si="15"/>
        <v>9.8546042003230916E-2</v>
      </c>
      <c r="H79">
        <v>476.42</v>
      </c>
      <c r="I79" s="10">
        <f t="shared" si="16"/>
        <v>6.8182327750498928E-2</v>
      </c>
      <c r="J79">
        <v>240.8</v>
      </c>
      <c r="K79" s="10">
        <f t="shared" si="17"/>
        <v>5.3598774885145417E-2</v>
      </c>
      <c r="T79">
        <f t="shared" si="18"/>
        <v>3.8208313560921824E-2</v>
      </c>
      <c r="U79">
        <f t="shared" si="13"/>
        <v>5.4937474659687395E-2</v>
      </c>
      <c r="V79">
        <f t="shared" si="19"/>
        <v>8.4441443749199027E-2</v>
      </c>
      <c r="W79">
        <f t="shared" si="20"/>
        <v>5.273982678483724E-2</v>
      </c>
      <c r="X79">
        <f t="shared" si="21"/>
        <v>3.7551342371820437E-2</v>
      </c>
    </row>
    <row r="80" spans="1:24">
      <c r="A80" s="1">
        <v>37315</v>
      </c>
      <c r="B80">
        <v>3576</v>
      </c>
      <c r="C80" s="10">
        <f t="shared" si="22"/>
        <v>0.10030769230769221</v>
      </c>
      <c r="D80">
        <v>1174.72</v>
      </c>
      <c r="E80" s="10">
        <f t="shared" si="14"/>
        <v>2.3016833726671848E-2</v>
      </c>
      <c r="F80">
        <v>318</v>
      </c>
      <c r="G80" s="10">
        <f t="shared" si="15"/>
        <v>-6.4705882352941169E-2</v>
      </c>
      <c r="H80">
        <v>509.88</v>
      </c>
      <c r="I80" s="10">
        <f t="shared" si="16"/>
        <v>7.0232148104613534E-2</v>
      </c>
      <c r="J80">
        <v>207.29</v>
      </c>
      <c r="K80" s="10">
        <f t="shared" si="17"/>
        <v>-0.13916112956810633</v>
      </c>
      <c r="T80">
        <f t="shared" si="18"/>
        <v>8.9452093667193769E-2</v>
      </c>
      <c r="U80">
        <f t="shared" si="13"/>
        <v>2.171551889088957E-2</v>
      </c>
      <c r="V80">
        <f t="shared" si="19"/>
        <v>-7.8810480606973057E-2</v>
      </c>
      <c r="W80">
        <f t="shared" si="20"/>
        <v>5.4789647138951847E-2</v>
      </c>
      <c r="X80">
        <f t="shared" si="21"/>
        <v>-0.1552085620814313</v>
      </c>
    </row>
    <row r="81" spans="1:24">
      <c r="A81" s="1">
        <v>37344</v>
      </c>
      <c r="B81">
        <v>3487</v>
      </c>
      <c r="C81" s="10">
        <f t="shared" si="22"/>
        <v>-2.4888143176733823E-2</v>
      </c>
      <c r="D81">
        <v>1146.6300000000001</v>
      </c>
      <c r="E81" s="10">
        <f t="shared" si="14"/>
        <v>-2.3912081176791E-2</v>
      </c>
      <c r="F81">
        <v>335</v>
      </c>
      <c r="G81" s="10">
        <f t="shared" si="15"/>
        <v>5.3459119496855445E-2</v>
      </c>
      <c r="H81">
        <v>537.24</v>
      </c>
      <c r="I81" s="10">
        <f t="shared" si="16"/>
        <v>5.365968463167814E-2</v>
      </c>
      <c r="J81">
        <v>226.05</v>
      </c>
      <c r="K81" s="10">
        <f t="shared" si="17"/>
        <v>9.0501230160644708E-2</v>
      </c>
      <c r="T81">
        <f t="shared" si="18"/>
        <v>-3.5743741817232257E-2</v>
      </c>
      <c r="U81">
        <f t="shared" si="13"/>
        <v>-2.5213396012573278E-2</v>
      </c>
      <c r="V81">
        <f t="shared" si="19"/>
        <v>3.9354521242823549E-2</v>
      </c>
      <c r="W81">
        <f t="shared" si="20"/>
        <v>3.8217183666016452E-2</v>
      </c>
      <c r="X81">
        <f t="shared" si="21"/>
        <v>7.4453797647319728E-2</v>
      </c>
    </row>
    <row r="82" spans="1:24">
      <c r="A82" s="1">
        <v>37376</v>
      </c>
      <c r="B82">
        <v>3215</v>
      </c>
      <c r="C82" s="10">
        <f t="shared" si="22"/>
        <v>-7.8004014912532282E-2</v>
      </c>
      <c r="D82">
        <v>1053.28</v>
      </c>
      <c r="E82" s="10">
        <f t="shared" si="14"/>
        <v>-8.1412487027201608E-2</v>
      </c>
      <c r="F82">
        <v>349</v>
      </c>
      <c r="G82" s="10">
        <f t="shared" si="15"/>
        <v>4.179104477611939E-2</v>
      </c>
      <c r="H82">
        <v>545.35</v>
      </c>
      <c r="I82" s="10">
        <f t="shared" si="16"/>
        <v>1.5095674186583308E-2</v>
      </c>
      <c r="J82">
        <v>198.04</v>
      </c>
      <c r="K82" s="10">
        <f t="shared" si="17"/>
        <v>-0.1239106392391065</v>
      </c>
      <c r="T82">
        <f t="shared" si="18"/>
        <v>-8.8859613553030722E-2</v>
      </c>
      <c r="U82">
        <f t="shared" si="13"/>
        <v>-8.2713801862983882E-2</v>
      </c>
      <c r="V82">
        <f t="shared" si="19"/>
        <v>2.7686446522087495E-2</v>
      </c>
      <c r="W82">
        <f t="shared" si="20"/>
        <v>-3.468267790783762E-4</v>
      </c>
      <c r="X82">
        <f t="shared" si="21"/>
        <v>-0.13995807175243147</v>
      </c>
    </row>
    <row r="83" spans="1:24">
      <c r="A83" s="1">
        <v>37407</v>
      </c>
      <c r="B83">
        <v>3006</v>
      </c>
      <c r="C83" s="10">
        <f t="shared" si="22"/>
        <v>-6.5007776049766708E-2</v>
      </c>
      <c r="D83">
        <v>1075.5899999999999</v>
      </c>
      <c r="E83" s="10">
        <f t="shared" si="14"/>
        <v>2.1181452225428998E-2</v>
      </c>
      <c r="F83">
        <v>384</v>
      </c>
      <c r="G83" s="10">
        <f t="shared" si="15"/>
        <v>0.10028653295128942</v>
      </c>
      <c r="H83">
        <v>530.15</v>
      </c>
      <c r="I83" s="10">
        <f t="shared" si="16"/>
        <v>-2.7872008801687054E-2</v>
      </c>
      <c r="J83">
        <v>175.54</v>
      </c>
      <c r="K83" s="10">
        <f t="shared" si="17"/>
        <v>-0.11361341143203396</v>
      </c>
      <c r="T83">
        <f t="shared" si="18"/>
        <v>-7.5863374690265148E-2</v>
      </c>
      <c r="U83">
        <f t="shared" si="13"/>
        <v>1.988013738964672E-2</v>
      </c>
      <c r="V83">
        <f t="shared" si="19"/>
        <v>8.6181934697257531E-2</v>
      </c>
      <c r="W83">
        <f t="shared" si="20"/>
        <v>-4.3314509767348741E-2</v>
      </c>
      <c r="X83">
        <f t="shared" si="21"/>
        <v>-0.12966084394535893</v>
      </c>
    </row>
    <row r="84" spans="1:24">
      <c r="A84" s="1">
        <v>37435</v>
      </c>
      <c r="B84">
        <v>2716</v>
      </c>
      <c r="C84" s="10">
        <f t="shared" si="22"/>
        <v>-9.6473719228210242E-2</v>
      </c>
      <c r="D84">
        <v>993.8</v>
      </c>
      <c r="E84" s="10">
        <f t="shared" si="14"/>
        <v>-7.6041986258704508E-2</v>
      </c>
      <c r="F84">
        <v>335</v>
      </c>
      <c r="G84" s="10">
        <f t="shared" si="15"/>
        <v>-0.12760416666666663</v>
      </c>
      <c r="H84">
        <v>526.09</v>
      </c>
      <c r="I84" s="10">
        <f t="shared" si="16"/>
        <v>-7.6582099405827497E-3</v>
      </c>
      <c r="J84">
        <v>169.54</v>
      </c>
      <c r="K84" s="10">
        <f t="shared" si="17"/>
        <v>-3.4180243819072587E-2</v>
      </c>
      <c r="T84">
        <f t="shared" si="18"/>
        <v>-0.10732931786870868</v>
      </c>
      <c r="U84">
        <f t="shared" si="13"/>
        <v>-7.7343301094486783E-2</v>
      </c>
      <c r="V84">
        <f t="shared" si="19"/>
        <v>-0.14170876492069853</v>
      </c>
      <c r="W84">
        <f t="shared" si="20"/>
        <v>-2.3100710906244434E-2</v>
      </c>
      <c r="X84">
        <f t="shared" si="21"/>
        <v>-5.0227676332397567E-2</v>
      </c>
    </row>
    <row r="85" spans="1:24">
      <c r="A85" s="1">
        <v>37468</v>
      </c>
      <c r="B85">
        <v>2290</v>
      </c>
      <c r="C85" s="10">
        <f t="shared" si="22"/>
        <v>-0.15684830633284241</v>
      </c>
      <c r="D85">
        <v>908.72</v>
      </c>
      <c r="E85" s="10">
        <f t="shared" si="14"/>
        <v>-8.5610786878647538E-2</v>
      </c>
      <c r="F85">
        <v>298</v>
      </c>
      <c r="G85" s="10">
        <f t="shared" si="15"/>
        <v>-0.11044776119402988</v>
      </c>
      <c r="H85">
        <v>456.15</v>
      </c>
      <c r="I85" s="10">
        <f t="shared" si="16"/>
        <v>-0.13294303256096873</v>
      </c>
      <c r="J85">
        <v>133.53</v>
      </c>
      <c r="K85" s="10">
        <f t="shared" si="17"/>
        <v>-0.21239825409932755</v>
      </c>
      <c r="T85">
        <f t="shared" si="18"/>
        <v>-0.16770390497334084</v>
      </c>
      <c r="U85">
        <f t="shared" si="13"/>
        <v>-8.6912101714429812E-2</v>
      </c>
      <c r="V85">
        <f t="shared" si="19"/>
        <v>-0.12455235944806177</v>
      </c>
      <c r="W85">
        <f t="shared" si="20"/>
        <v>-0.14838553352663042</v>
      </c>
      <c r="X85">
        <f t="shared" si="21"/>
        <v>-0.22844568661265252</v>
      </c>
    </row>
    <row r="86" spans="1:24">
      <c r="A86" s="1">
        <v>37498</v>
      </c>
      <c r="B86">
        <v>1822</v>
      </c>
      <c r="C86" s="10">
        <f t="shared" si="22"/>
        <v>-0.2043668122270742</v>
      </c>
      <c r="D86">
        <v>936.8</v>
      </c>
      <c r="E86" s="10">
        <f t="shared" si="14"/>
        <v>3.0900607447838624E-2</v>
      </c>
      <c r="F86">
        <v>306</v>
      </c>
      <c r="G86" s="10">
        <f t="shared" si="15"/>
        <v>2.6845637583892579E-2</v>
      </c>
      <c r="H86">
        <v>472.37</v>
      </c>
      <c r="I86" s="10">
        <f t="shared" si="16"/>
        <v>3.5558478570645757E-2</v>
      </c>
      <c r="J86">
        <v>129.03</v>
      </c>
      <c r="K86" s="10">
        <f t="shared" si="17"/>
        <v>-3.370029206919789E-2</v>
      </c>
      <c r="T86">
        <f t="shared" si="18"/>
        <v>-0.21522241086757263</v>
      </c>
      <c r="U86">
        <f t="shared" si="13"/>
        <v>2.9599292612056346E-2</v>
      </c>
      <c r="V86">
        <f t="shared" si="19"/>
        <v>1.2741039329860685E-2</v>
      </c>
      <c r="W86">
        <f t="shared" si="20"/>
        <v>2.0115977604984073E-2</v>
      </c>
      <c r="X86">
        <f t="shared" si="21"/>
        <v>-4.974772458252287E-2</v>
      </c>
    </row>
    <row r="87" spans="1:24">
      <c r="A87" s="1">
        <v>37529</v>
      </c>
      <c r="B87">
        <v>1928</v>
      </c>
      <c r="C87" s="10">
        <f t="shared" si="22"/>
        <v>5.8177826564215218E-2</v>
      </c>
      <c r="D87">
        <v>844.28</v>
      </c>
      <c r="E87" s="10">
        <f t="shared" si="14"/>
        <v>-9.8761742100768601E-2</v>
      </c>
      <c r="F87">
        <v>192</v>
      </c>
      <c r="G87" s="10">
        <f t="shared" si="15"/>
        <v>-0.37254901960784315</v>
      </c>
      <c r="H87">
        <v>447.03</v>
      </c>
      <c r="I87" s="10">
        <f t="shared" si="16"/>
        <v>-5.3644388932404752E-2</v>
      </c>
      <c r="J87">
        <v>112.52</v>
      </c>
      <c r="K87" s="10">
        <f t="shared" si="17"/>
        <v>-0.12795473920793621</v>
      </c>
      <c r="T87">
        <f t="shared" si="18"/>
        <v>4.7322227923716785E-2</v>
      </c>
      <c r="U87">
        <f t="shared" si="13"/>
        <v>-0.10006305693655088</v>
      </c>
      <c r="V87">
        <f t="shared" si="19"/>
        <v>-0.38665361786187502</v>
      </c>
      <c r="W87">
        <f t="shared" si="20"/>
        <v>-6.9086889898066439E-2</v>
      </c>
      <c r="X87">
        <f t="shared" si="21"/>
        <v>-0.14400217172126117</v>
      </c>
    </row>
    <row r="88" spans="1:24">
      <c r="A88" s="1">
        <v>37560</v>
      </c>
      <c r="B88">
        <v>2385</v>
      </c>
      <c r="C88" s="10">
        <f t="shared" si="22"/>
        <v>0.23703319502074693</v>
      </c>
      <c r="D88">
        <v>954.15</v>
      </c>
      <c r="E88" s="10">
        <f t="shared" si="14"/>
        <v>0.13013455251812189</v>
      </c>
      <c r="F88">
        <v>186.25</v>
      </c>
      <c r="G88" s="10">
        <f t="shared" si="15"/>
        <v>-2.994791666666663E-2</v>
      </c>
      <c r="H88">
        <v>461.22</v>
      </c>
      <c r="I88" s="10">
        <f t="shared" si="16"/>
        <v>3.1742836051271928E-2</v>
      </c>
      <c r="J88">
        <v>146.03</v>
      </c>
      <c r="K88" s="10">
        <f t="shared" si="17"/>
        <v>0.29781372200497702</v>
      </c>
      <c r="T88">
        <f t="shared" si="18"/>
        <v>0.22617759638024851</v>
      </c>
      <c r="U88">
        <f t="shared" si="13"/>
        <v>0.12883323768233962</v>
      </c>
      <c r="V88">
        <f t="shared" si="19"/>
        <v>-4.4052514920698525E-2</v>
      </c>
      <c r="W88">
        <f t="shared" si="20"/>
        <v>1.6300335085610244E-2</v>
      </c>
      <c r="X88">
        <f t="shared" si="21"/>
        <v>0.28176628949165206</v>
      </c>
    </row>
    <row r="89" spans="1:24">
      <c r="A89" s="1">
        <v>37589</v>
      </c>
      <c r="B89">
        <v>2446</v>
      </c>
      <c r="C89" s="10">
        <f t="shared" si="22"/>
        <v>2.5576519916142626E-2</v>
      </c>
      <c r="D89">
        <v>1075.5899999999999</v>
      </c>
      <c r="E89" s="10">
        <f t="shared" si="14"/>
        <v>0.1272755855997485</v>
      </c>
      <c r="F89">
        <v>169.25</v>
      </c>
      <c r="G89" s="10">
        <f t="shared" si="15"/>
        <v>-9.1275167785234923E-2</v>
      </c>
      <c r="H89">
        <v>432.84</v>
      </c>
      <c r="I89" s="10">
        <f t="shared" si="16"/>
        <v>-6.1532457395603091E-2</v>
      </c>
      <c r="J89">
        <v>156.78</v>
      </c>
      <c r="K89" s="10">
        <f t="shared" si="17"/>
        <v>7.3615010614257237E-2</v>
      </c>
      <c r="T89">
        <f t="shared" si="18"/>
        <v>1.4720921275644191E-2</v>
      </c>
      <c r="U89">
        <f t="shared" si="13"/>
        <v>0.12597427076396622</v>
      </c>
      <c r="V89">
        <f t="shared" si="19"/>
        <v>-0.10537976603926681</v>
      </c>
      <c r="W89">
        <f t="shared" si="20"/>
        <v>-7.6974958361264778E-2</v>
      </c>
      <c r="X89">
        <f t="shared" si="21"/>
        <v>5.7567578100932257E-2</v>
      </c>
    </row>
    <row r="90" spans="1:24">
      <c r="A90" s="1">
        <v>37621</v>
      </c>
      <c r="B90">
        <v>2220</v>
      </c>
      <c r="C90" s="10">
        <f t="shared" si="22"/>
        <v>-9.2395748160261637E-2</v>
      </c>
      <c r="D90">
        <v>1024.3699999999999</v>
      </c>
      <c r="E90" s="10">
        <f t="shared" si="14"/>
        <v>-4.7620375793750447E-2</v>
      </c>
      <c r="F90">
        <v>124</v>
      </c>
      <c r="G90" s="10">
        <f t="shared" si="15"/>
        <v>-0.26735598227474155</v>
      </c>
      <c r="H90">
        <v>385.19</v>
      </c>
      <c r="I90" s="10">
        <f t="shared" si="16"/>
        <v>-0.11008686812679047</v>
      </c>
      <c r="J90">
        <v>133.03</v>
      </c>
      <c r="K90" s="10">
        <f t="shared" si="17"/>
        <v>-0.15148615894884554</v>
      </c>
      <c r="T90">
        <f t="shared" si="18"/>
        <v>-0.10325134680076008</v>
      </c>
      <c r="U90">
        <f t="shared" si="13"/>
        <v>-4.8921690629532728E-2</v>
      </c>
      <c r="V90">
        <f t="shared" si="19"/>
        <v>-0.28146058052877343</v>
      </c>
      <c r="W90">
        <f t="shared" si="20"/>
        <v>-0.12552936909245216</v>
      </c>
      <c r="X90">
        <f t="shared" si="21"/>
        <v>-0.16753359146217051</v>
      </c>
    </row>
    <row r="91" spans="1:24">
      <c r="A91" s="1">
        <v>37652</v>
      </c>
      <c r="B91">
        <v>2055</v>
      </c>
      <c r="C91" s="10">
        <f t="shared" si="22"/>
        <v>-7.4324324324324342E-2</v>
      </c>
      <c r="D91">
        <v>918.63</v>
      </c>
      <c r="E91" s="10">
        <f t="shared" si="14"/>
        <v>-0.1032244208635551</v>
      </c>
      <c r="F91">
        <v>113.75</v>
      </c>
      <c r="G91" s="10">
        <f t="shared" si="15"/>
        <v>-8.2661290322580627E-2</v>
      </c>
      <c r="H91">
        <v>349.72</v>
      </c>
      <c r="I91" s="10">
        <f t="shared" si="16"/>
        <v>-9.208442586775345E-2</v>
      </c>
      <c r="J91">
        <v>118.02</v>
      </c>
      <c r="K91" s="10">
        <f t="shared" si="17"/>
        <v>-0.11283169209952648</v>
      </c>
      <c r="T91">
        <f t="shared" si="18"/>
        <v>-8.5179922964822782E-2</v>
      </c>
      <c r="U91">
        <f t="shared" si="13"/>
        <v>-0.10452573569933737</v>
      </c>
      <c r="V91">
        <f t="shared" si="19"/>
        <v>-9.6765888576612516E-2</v>
      </c>
      <c r="W91">
        <f t="shared" si="20"/>
        <v>-0.10752692683341514</v>
      </c>
      <c r="X91">
        <f t="shared" si="21"/>
        <v>-0.12887912461285145</v>
      </c>
    </row>
    <row r="92" spans="1:24">
      <c r="A92" s="1">
        <v>37680</v>
      </c>
      <c r="B92">
        <v>2048</v>
      </c>
      <c r="C92" s="10">
        <f t="shared" si="22"/>
        <v>-3.4063260340632118E-3</v>
      </c>
      <c r="D92">
        <v>1061.54</v>
      </c>
      <c r="E92" s="10">
        <f t="shared" si="14"/>
        <v>0.15556861848622394</v>
      </c>
      <c r="F92">
        <v>110</v>
      </c>
      <c r="G92" s="10">
        <f t="shared" si="15"/>
        <v>-3.2967032967032961E-2</v>
      </c>
      <c r="H92">
        <v>390.26</v>
      </c>
      <c r="I92" s="10">
        <f t="shared" si="16"/>
        <v>0.11592130847535165</v>
      </c>
      <c r="J92">
        <v>133.78</v>
      </c>
      <c r="K92" s="10">
        <f t="shared" si="17"/>
        <v>0.133536688696831</v>
      </c>
      <c r="T92">
        <f t="shared" si="18"/>
        <v>-1.4261924674561647E-2</v>
      </c>
      <c r="U92">
        <f t="shared" si="13"/>
        <v>0.15426730365044167</v>
      </c>
      <c r="V92">
        <f t="shared" si="19"/>
        <v>-4.7071631221064857E-2</v>
      </c>
      <c r="W92">
        <f t="shared" si="20"/>
        <v>0.10047880750968996</v>
      </c>
      <c r="X92">
        <f t="shared" si="21"/>
        <v>0.11748925618350602</v>
      </c>
    </row>
    <row r="93" spans="1:24">
      <c r="A93" s="1">
        <v>37711</v>
      </c>
      <c r="B93">
        <v>2157</v>
      </c>
      <c r="C93" s="10">
        <f t="shared" si="22"/>
        <v>5.322265625E-2</v>
      </c>
      <c r="D93">
        <v>973.98</v>
      </c>
      <c r="E93" s="10">
        <f t="shared" si="14"/>
        <v>-8.2483938429074644E-2</v>
      </c>
      <c r="F93">
        <v>112</v>
      </c>
      <c r="G93" s="10">
        <f t="shared" si="15"/>
        <v>1.8181818181818077E-2</v>
      </c>
      <c r="H93">
        <v>389.25</v>
      </c>
      <c r="I93" s="10">
        <f t="shared" si="16"/>
        <v>-2.5880182442473698E-3</v>
      </c>
      <c r="J93">
        <v>115.02</v>
      </c>
      <c r="K93" s="10">
        <f t="shared" si="17"/>
        <v>-0.14023022873374202</v>
      </c>
      <c r="T93">
        <f t="shared" si="18"/>
        <v>4.2367057609501567E-2</v>
      </c>
      <c r="U93">
        <f t="shared" si="13"/>
        <v>-8.3785253264856918E-2</v>
      </c>
      <c r="V93">
        <f t="shared" si="19"/>
        <v>4.0772199277861829E-3</v>
      </c>
      <c r="W93">
        <f t="shared" si="20"/>
        <v>-1.8030519209909054E-2</v>
      </c>
      <c r="X93">
        <f t="shared" si="21"/>
        <v>-0.15627766124706699</v>
      </c>
    </row>
    <row r="94" spans="1:24">
      <c r="A94" s="1">
        <v>37741</v>
      </c>
      <c r="B94">
        <v>2455</v>
      </c>
      <c r="C94" s="10">
        <f t="shared" si="22"/>
        <v>0.13815484469170136</v>
      </c>
      <c r="D94">
        <v>988.02</v>
      </c>
      <c r="E94" s="10">
        <f t="shared" si="14"/>
        <v>1.4415080391794399E-2</v>
      </c>
      <c r="F94">
        <v>127</v>
      </c>
      <c r="G94" s="10">
        <f t="shared" si="15"/>
        <v>0.1339285714285714</v>
      </c>
      <c r="H94">
        <v>456.66</v>
      </c>
      <c r="I94" s="10">
        <f t="shared" si="16"/>
        <v>0.17317919075144506</v>
      </c>
      <c r="J94">
        <v>138.78</v>
      </c>
      <c r="K94" s="10">
        <f t="shared" si="17"/>
        <v>0.20657276995305174</v>
      </c>
      <c r="T94">
        <f t="shared" si="18"/>
        <v>0.12729924605120294</v>
      </c>
      <c r="U94">
        <f t="shared" si="13"/>
        <v>1.3113765556012121E-2</v>
      </c>
      <c r="V94">
        <f t="shared" si="19"/>
        <v>0.11982397317453951</v>
      </c>
      <c r="W94">
        <f t="shared" si="20"/>
        <v>0.15773668978578337</v>
      </c>
      <c r="X94">
        <f t="shared" si="21"/>
        <v>0.19052533743972677</v>
      </c>
    </row>
    <row r="95" spans="1:24">
      <c r="A95" s="1">
        <v>37771</v>
      </c>
      <c r="B95">
        <v>2473</v>
      </c>
      <c r="C95" s="10">
        <f t="shared" si="22"/>
        <v>7.3319755600813608E-3</v>
      </c>
      <c r="D95">
        <v>988.02</v>
      </c>
      <c r="E95" s="10">
        <f t="shared" si="14"/>
        <v>0</v>
      </c>
      <c r="F95">
        <v>129.5</v>
      </c>
      <c r="G95" s="10">
        <f t="shared" si="15"/>
        <v>1.9685039370078705E-2</v>
      </c>
      <c r="H95">
        <v>456.15</v>
      </c>
      <c r="I95" s="10">
        <f t="shared" si="16"/>
        <v>-1.1168046248851704E-3</v>
      </c>
      <c r="J95">
        <v>160.28</v>
      </c>
      <c r="K95" s="10">
        <f t="shared" si="17"/>
        <v>0.15492145842340399</v>
      </c>
      <c r="T95">
        <f t="shared" si="18"/>
        <v>-3.5236230804170741E-3</v>
      </c>
      <c r="U95">
        <f t="shared" si="13"/>
        <v>-1.3013148357822783E-3</v>
      </c>
      <c r="V95">
        <f t="shared" si="19"/>
        <v>5.5804411160468113E-3</v>
      </c>
      <c r="W95">
        <f t="shared" si="20"/>
        <v>-1.6559305590546854E-2</v>
      </c>
      <c r="X95">
        <f t="shared" si="21"/>
        <v>0.13887402591007902</v>
      </c>
    </row>
    <row r="96" spans="1:24">
      <c r="A96" s="1">
        <v>37802</v>
      </c>
      <c r="B96">
        <v>2430</v>
      </c>
      <c r="C96" s="10">
        <f t="shared" si="22"/>
        <v>-1.7387788111605351E-2</v>
      </c>
      <c r="D96">
        <v>941.76</v>
      </c>
      <c r="E96" s="10">
        <f t="shared" si="14"/>
        <v>-4.6820914556385484E-2</v>
      </c>
      <c r="F96">
        <v>142.5</v>
      </c>
      <c r="G96" s="10">
        <f t="shared" si="15"/>
        <v>0.10038610038610041</v>
      </c>
      <c r="H96">
        <v>430.56</v>
      </c>
      <c r="I96" s="10">
        <f t="shared" si="16"/>
        <v>-5.6099967116080229E-2</v>
      </c>
      <c r="J96">
        <v>162.03</v>
      </c>
      <c r="K96" s="10">
        <f t="shared" si="17"/>
        <v>1.0918392812578004E-2</v>
      </c>
      <c r="T96">
        <f t="shared" si="18"/>
        <v>-2.8243386752103784E-2</v>
      </c>
      <c r="U96">
        <f t="shared" si="13"/>
        <v>-4.8122229392167766E-2</v>
      </c>
      <c r="V96">
        <f t="shared" si="19"/>
        <v>8.6281502132068519E-2</v>
      </c>
      <c r="W96">
        <f t="shared" si="20"/>
        <v>-7.1542468081741917E-2</v>
      </c>
      <c r="X96">
        <f t="shared" si="21"/>
        <v>-5.1290397007469762E-3</v>
      </c>
    </row>
    <row r="97" spans="1:24">
      <c r="A97" s="1">
        <v>37833</v>
      </c>
      <c r="B97">
        <v>2483</v>
      </c>
      <c r="C97" s="10">
        <f t="shared" si="22"/>
        <v>2.1810699588477256E-2</v>
      </c>
      <c r="D97">
        <v>1065.67</v>
      </c>
      <c r="E97" s="10">
        <f t="shared" si="14"/>
        <v>0.13157279986408432</v>
      </c>
      <c r="F97">
        <v>154.25</v>
      </c>
      <c r="G97" s="10">
        <f t="shared" si="15"/>
        <v>8.2456140350877227E-2</v>
      </c>
      <c r="H97">
        <v>439.17</v>
      </c>
      <c r="I97" s="10">
        <f t="shared" si="16"/>
        <v>1.9997212931995634E-2</v>
      </c>
      <c r="J97">
        <v>184.29</v>
      </c>
      <c r="K97" s="10">
        <f t="shared" si="17"/>
        <v>0.13738196630253641</v>
      </c>
      <c r="T97">
        <f t="shared" si="18"/>
        <v>1.0955100947978821E-2</v>
      </c>
      <c r="U97">
        <f t="shared" si="13"/>
        <v>0.13027148502830205</v>
      </c>
      <c r="V97">
        <f t="shared" si="19"/>
        <v>6.8351542096845339E-2</v>
      </c>
      <c r="W97">
        <f t="shared" si="20"/>
        <v>4.5547119663339498E-3</v>
      </c>
      <c r="X97">
        <f t="shared" si="21"/>
        <v>0.12133453378921143</v>
      </c>
    </row>
    <row r="98" spans="1:24">
      <c r="A98" s="1">
        <v>37862</v>
      </c>
      <c r="B98">
        <v>2430</v>
      </c>
      <c r="C98" s="10">
        <f t="shared" si="22"/>
        <v>-2.134514699959722E-2</v>
      </c>
      <c r="D98">
        <v>1149.1099999999999</v>
      </c>
      <c r="E98" s="10">
        <f t="shared" si="14"/>
        <v>7.8298159843103177E-2</v>
      </c>
      <c r="F98">
        <v>170.75</v>
      </c>
      <c r="G98" s="10">
        <f t="shared" si="15"/>
        <v>0.10696920583468406</v>
      </c>
      <c r="H98">
        <v>466.29</v>
      </c>
      <c r="I98" s="10">
        <f t="shared" si="16"/>
        <v>6.1752851970763079E-2</v>
      </c>
      <c r="J98">
        <v>169.04</v>
      </c>
      <c r="K98" s="10">
        <f t="shared" si="17"/>
        <v>-8.2750013565575986E-2</v>
      </c>
      <c r="T98">
        <f t="shared" si="18"/>
        <v>-3.2200745640095653E-2</v>
      </c>
      <c r="U98">
        <f t="shared" si="13"/>
        <v>7.6996845007320902E-2</v>
      </c>
      <c r="V98">
        <f t="shared" si="19"/>
        <v>9.2864607580652167E-2</v>
      </c>
      <c r="W98">
        <f t="shared" si="20"/>
        <v>4.6310351005101391E-2</v>
      </c>
      <c r="X98">
        <f t="shared" si="21"/>
        <v>-9.8797446078900966E-2</v>
      </c>
    </row>
    <row r="99" spans="1:24">
      <c r="A99" s="1">
        <v>37894</v>
      </c>
      <c r="B99">
        <v>2542</v>
      </c>
      <c r="C99" s="10">
        <f t="shared" si="22"/>
        <v>4.6090534979423836E-2</v>
      </c>
      <c r="D99">
        <v>1059.8900000000001</v>
      </c>
      <c r="E99" s="10">
        <f t="shared" si="14"/>
        <v>-7.7642697391894444E-2</v>
      </c>
      <c r="F99">
        <v>168</v>
      </c>
      <c r="G99" s="10">
        <f t="shared" si="15"/>
        <v>-1.6105417276720324E-2</v>
      </c>
      <c r="H99">
        <v>462.23</v>
      </c>
      <c r="I99" s="10">
        <f t="shared" si="16"/>
        <v>-8.7070278153080771E-3</v>
      </c>
      <c r="J99">
        <v>164.28</v>
      </c>
      <c r="K99" s="10">
        <f t="shared" si="17"/>
        <v>-2.8159015617605254E-2</v>
      </c>
      <c r="T99">
        <f t="shared" si="18"/>
        <v>3.5234936338925403E-2</v>
      </c>
      <c r="U99">
        <f t="shared" si="13"/>
        <v>-7.8944012227676719E-2</v>
      </c>
      <c r="V99">
        <f t="shared" si="19"/>
        <v>-3.021001553075222E-2</v>
      </c>
      <c r="W99">
        <f t="shared" si="20"/>
        <v>-2.4149528780969761E-2</v>
      </c>
      <c r="X99">
        <f t="shared" si="21"/>
        <v>-4.4206448130930234E-2</v>
      </c>
    </row>
    <row r="100" spans="1:24">
      <c r="A100" s="1">
        <v>37925</v>
      </c>
      <c r="B100">
        <v>2768</v>
      </c>
      <c r="C100" s="10">
        <f t="shared" si="22"/>
        <v>8.8906372934697053E-2</v>
      </c>
      <c r="D100">
        <v>1180.5</v>
      </c>
      <c r="E100" s="10">
        <f t="shared" si="14"/>
        <v>0.11379482776514527</v>
      </c>
      <c r="F100">
        <v>183</v>
      </c>
      <c r="G100" s="10">
        <f t="shared" si="15"/>
        <v>8.9285714285714191E-2</v>
      </c>
      <c r="H100">
        <v>466.29</v>
      </c>
      <c r="I100" s="10">
        <f t="shared" si="16"/>
        <v>8.7835060467733594E-3</v>
      </c>
      <c r="J100">
        <v>186.54</v>
      </c>
      <c r="K100" s="10">
        <f t="shared" si="17"/>
        <v>0.13550036523009501</v>
      </c>
      <c r="T100">
        <f t="shared" si="18"/>
        <v>7.8050774294198613E-2</v>
      </c>
      <c r="U100">
        <f t="shared" si="13"/>
        <v>0.11249351292936299</v>
      </c>
      <c r="V100">
        <f t="shared" si="19"/>
        <v>7.5181116031682302E-2</v>
      </c>
      <c r="W100">
        <f t="shared" si="20"/>
        <v>-6.6589949188883245E-3</v>
      </c>
      <c r="X100">
        <f t="shared" si="21"/>
        <v>0.11945293271677003</v>
      </c>
    </row>
    <row r="101" spans="1:24">
      <c r="A101" s="1">
        <v>37953</v>
      </c>
      <c r="B101">
        <v>2639</v>
      </c>
      <c r="C101" s="10">
        <f t="shared" si="22"/>
        <v>-4.6604046242774588E-2</v>
      </c>
      <c r="D101">
        <v>1147.46</v>
      </c>
      <c r="E101" s="10">
        <f t="shared" si="14"/>
        <v>-2.7988140618382062E-2</v>
      </c>
      <c r="F101">
        <v>174.25</v>
      </c>
      <c r="G101" s="10">
        <f t="shared" si="15"/>
        <v>-4.7814207650273222E-2</v>
      </c>
      <c r="H101">
        <v>449.82</v>
      </c>
      <c r="I101" s="10">
        <f t="shared" si="16"/>
        <v>-3.5321366531557707E-2</v>
      </c>
      <c r="J101">
        <v>181.29</v>
      </c>
      <c r="K101" s="10">
        <f t="shared" si="17"/>
        <v>-2.8144097780636868E-2</v>
      </c>
      <c r="T101">
        <f t="shared" si="18"/>
        <v>-5.7459644883273021E-2</v>
      </c>
      <c r="U101">
        <f t="shared" si="13"/>
        <v>-2.9289455454164341E-2</v>
      </c>
      <c r="V101">
        <f t="shared" si="19"/>
        <v>-6.1918805904305117E-2</v>
      </c>
      <c r="W101">
        <f t="shared" si="20"/>
        <v>-5.0763867497219395E-2</v>
      </c>
      <c r="X101">
        <f t="shared" si="21"/>
        <v>-4.4191530293961848E-2</v>
      </c>
    </row>
    <row r="102" spans="1:24">
      <c r="A102" s="1">
        <v>37986</v>
      </c>
      <c r="B102">
        <v>2680</v>
      </c>
      <c r="C102" s="10">
        <f t="shared" si="22"/>
        <v>1.5536187949981128E-2</v>
      </c>
      <c r="D102">
        <v>1274.68</v>
      </c>
      <c r="E102" s="10">
        <f t="shared" si="14"/>
        <v>0.11087096717968392</v>
      </c>
      <c r="F102">
        <v>168.25</v>
      </c>
      <c r="G102" s="10">
        <f t="shared" si="15"/>
        <v>-3.4433285509325673E-2</v>
      </c>
      <c r="H102">
        <v>432.58</v>
      </c>
      <c r="I102" s="10">
        <f t="shared" si="16"/>
        <v>-3.8326441687786206E-2</v>
      </c>
      <c r="J102">
        <v>175.79</v>
      </c>
      <c r="K102" s="10">
        <f t="shared" si="17"/>
        <v>-3.0338132274256746E-2</v>
      </c>
      <c r="T102">
        <f t="shared" si="18"/>
        <v>4.6805893094826936E-3</v>
      </c>
      <c r="U102">
        <f t="shared" si="13"/>
        <v>0.10956965234390165</v>
      </c>
      <c r="V102">
        <f t="shared" si="19"/>
        <v>-4.8537883763357569E-2</v>
      </c>
      <c r="W102">
        <f t="shared" si="20"/>
        <v>-5.3768942653447893E-2</v>
      </c>
      <c r="X102">
        <f t="shared" si="21"/>
        <v>-4.6385564787581726E-2</v>
      </c>
    </row>
    <row r="103" spans="1:24">
      <c r="A103" s="1">
        <v>38016</v>
      </c>
      <c r="B103">
        <v>2602</v>
      </c>
      <c r="C103" s="10">
        <f t="shared" si="22"/>
        <v>-2.9104477611940349E-2</v>
      </c>
      <c r="D103">
        <v>1206.1099999999999</v>
      </c>
      <c r="E103" s="10">
        <f t="shared" si="14"/>
        <v>-5.3793893369316392E-2</v>
      </c>
      <c r="F103">
        <v>164.5</v>
      </c>
      <c r="G103" s="10">
        <f t="shared" si="15"/>
        <v>-2.2288261515601815E-2</v>
      </c>
      <c r="H103">
        <v>440.95</v>
      </c>
      <c r="I103" s="10">
        <f t="shared" si="16"/>
        <v>1.9349022146192718E-2</v>
      </c>
      <c r="J103">
        <v>195.54</v>
      </c>
      <c r="K103" s="10">
        <f t="shared" si="17"/>
        <v>0.11234996302406275</v>
      </c>
      <c r="T103">
        <f t="shared" si="18"/>
        <v>-3.9960076252438782E-2</v>
      </c>
      <c r="U103">
        <f t="shared" si="13"/>
        <v>-5.5095208205098674E-2</v>
      </c>
      <c r="V103">
        <f t="shared" si="19"/>
        <v>-3.6392859769633711E-2</v>
      </c>
      <c r="W103">
        <f t="shared" si="20"/>
        <v>3.9065211805310342E-3</v>
      </c>
      <c r="X103">
        <f t="shared" si="21"/>
        <v>9.6302530510737769E-2</v>
      </c>
    </row>
    <row r="104" spans="1:24">
      <c r="A104" s="1">
        <v>38044</v>
      </c>
      <c r="B104">
        <v>2552</v>
      </c>
      <c r="C104" s="10">
        <f t="shared" si="22"/>
        <v>-1.9215987701767911E-2</v>
      </c>
      <c r="D104">
        <v>1190.42</v>
      </c>
      <c r="E104" s="10">
        <f t="shared" si="14"/>
        <v>-1.3008763711435778E-2</v>
      </c>
      <c r="F104">
        <v>190.25</v>
      </c>
      <c r="G104" s="10">
        <f t="shared" si="15"/>
        <v>0.15653495440729492</v>
      </c>
      <c r="H104">
        <v>452.1</v>
      </c>
      <c r="I104" s="10">
        <f t="shared" si="16"/>
        <v>2.5286313641002423E-2</v>
      </c>
      <c r="J104">
        <v>192.79</v>
      </c>
      <c r="K104" s="10">
        <f t="shared" si="17"/>
        <v>-1.4063618696941838E-2</v>
      </c>
      <c r="T104">
        <f t="shared" si="18"/>
        <v>-3.0071586342266345E-2</v>
      </c>
      <c r="U104">
        <f t="shared" si="13"/>
        <v>-1.4310078547218056E-2</v>
      </c>
      <c r="V104">
        <f t="shared" si="19"/>
        <v>0.14243035615326302</v>
      </c>
      <c r="W104">
        <f t="shared" si="20"/>
        <v>9.8438126753407386E-3</v>
      </c>
      <c r="X104">
        <f t="shared" si="21"/>
        <v>-3.0111051210266818E-2</v>
      </c>
    </row>
    <row r="105" spans="1:24">
      <c r="A105" s="1">
        <v>38077</v>
      </c>
      <c r="B105">
        <v>2523</v>
      </c>
      <c r="C105" s="10">
        <f t="shared" si="22"/>
        <v>-1.1363636363636354E-2</v>
      </c>
      <c r="D105">
        <v>1108.6300000000001</v>
      </c>
      <c r="E105" s="10">
        <f t="shared" si="14"/>
        <v>-6.8706842962987791E-2</v>
      </c>
      <c r="F105">
        <v>201</v>
      </c>
      <c r="G105" s="10">
        <f t="shared" si="15"/>
        <v>5.6504599211563811E-2</v>
      </c>
      <c r="H105">
        <v>457.92</v>
      </c>
      <c r="I105" s="10">
        <f t="shared" si="16"/>
        <v>1.2873258128732523E-2</v>
      </c>
      <c r="J105">
        <v>180.29</v>
      </c>
      <c r="K105" s="10">
        <f t="shared" si="17"/>
        <v>-6.4837387831319093E-2</v>
      </c>
      <c r="T105">
        <f t="shared" si="18"/>
        <v>-2.2219235004134787E-2</v>
      </c>
      <c r="U105">
        <f t="shared" si="13"/>
        <v>-7.0008157798770065E-2</v>
      </c>
      <c r="V105">
        <f t="shared" si="19"/>
        <v>4.2400000957531915E-2</v>
      </c>
      <c r="W105">
        <f t="shared" si="20"/>
        <v>-2.5692428369291608E-3</v>
      </c>
      <c r="X105">
        <f t="shared" si="21"/>
        <v>-8.0884820344644073E-2</v>
      </c>
    </row>
    <row r="106" spans="1:24">
      <c r="A106" s="1">
        <v>38107</v>
      </c>
      <c r="B106">
        <v>2637</v>
      </c>
      <c r="C106" s="10">
        <f t="shared" si="22"/>
        <v>4.5184304399524367E-2</v>
      </c>
      <c r="D106">
        <v>1021.89</v>
      </c>
      <c r="E106" s="10">
        <f t="shared" si="14"/>
        <v>-7.8240711508799299E-2</v>
      </c>
      <c r="F106">
        <v>209.75</v>
      </c>
      <c r="G106" s="10">
        <f t="shared" si="15"/>
        <v>4.3532338308457819E-2</v>
      </c>
      <c r="H106">
        <v>477.69</v>
      </c>
      <c r="I106" s="10">
        <f t="shared" si="16"/>
        <v>4.3173480083857463E-2</v>
      </c>
      <c r="J106">
        <v>172.79</v>
      </c>
      <c r="K106" s="10">
        <f t="shared" si="17"/>
        <v>-4.1599645016362485E-2</v>
      </c>
      <c r="T106">
        <f t="shared" si="18"/>
        <v>3.4328705759025933E-2</v>
      </c>
      <c r="U106">
        <f t="shared" si="13"/>
        <v>-7.9542026344581573E-2</v>
      </c>
      <c r="V106">
        <f t="shared" si="19"/>
        <v>2.9427740054425923E-2</v>
      </c>
      <c r="W106">
        <f t="shared" si="20"/>
        <v>2.7730979118195779E-2</v>
      </c>
      <c r="X106">
        <f t="shared" si="21"/>
        <v>-5.7647077529687465E-2</v>
      </c>
    </row>
    <row r="107" spans="1:24">
      <c r="A107" s="1">
        <v>38138</v>
      </c>
      <c r="B107">
        <v>2541</v>
      </c>
      <c r="C107" s="10">
        <f t="shared" si="22"/>
        <v>-3.6405005688282088E-2</v>
      </c>
      <c r="D107">
        <v>1085.5</v>
      </c>
      <c r="E107" s="10">
        <f t="shared" si="14"/>
        <v>6.2247404319447419E-2</v>
      </c>
      <c r="F107">
        <v>205.75</v>
      </c>
      <c r="G107" s="10">
        <f t="shared" si="15"/>
        <v>-1.9070321811680557E-2</v>
      </c>
      <c r="H107">
        <v>465.27</v>
      </c>
      <c r="I107" s="10">
        <f t="shared" si="16"/>
        <v>-2.6000125604471513E-2</v>
      </c>
      <c r="J107">
        <v>176.79</v>
      </c>
      <c r="K107" s="10">
        <f t="shared" si="17"/>
        <v>2.3149487817581971E-2</v>
      </c>
      <c r="T107">
        <f t="shared" si="18"/>
        <v>-4.7260604328780521E-2</v>
      </c>
      <c r="U107">
        <f t="shared" si="13"/>
        <v>6.0946089483665138E-2</v>
      </c>
      <c r="V107">
        <f t="shared" si="19"/>
        <v>-3.3174920065712453E-2</v>
      </c>
      <c r="W107">
        <f t="shared" si="20"/>
        <v>-4.1442626570133201E-2</v>
      </c>
      <c r="X107">
        <f t="shared" si="21"/>
        <v>7.1020553042569906E-3</v>
      </c>
    </row>
    <row r="108" spans="1:24">
      <c r="A108" s="1">
        <v>38168</v>
      </c>
      <c r="B108">
        <v>2474</v>
      </c>
      <c r="C108" s="10">
        <f t="shared" si="22"/>
        <v>-2.6367571822117242E-2</v>
      </c>
      <c r="D108">
        <v>1095.4100000000001</v>
      </c>
      <c r="E108" s="10">
        <f t="shared" si="14"/>
        <v>9.1294334408107414E-3</v>
      </c>
      <c r="F108">
        <v>219.25</v>
      </c>
      <c r="G108" s="10">
        <f t="shared" si="15"/>
        <v>6.56136087484811E-2</v>
      </c>
      <c r="H108">
        <v>466.03</v>
      </c>
      <c r="I108" s="10">
        <f t="shared" si="16"/>
        <v>1.633460141423182E-3</v>
      </c>
      <c r="J108">
        <v>186.54</v>
      </c>
      <c r="K108" s="10">
        <f t="shared" si="17"/>
        <v>5.5150178177498788E-2</v>
      </c>
      <c r="T108">
        <f t="shared" si="18"/>
        <v>-3.7223170462615675E-2</v>
      </c>
      <c r="U108">
        <f t="shared" si="13"/>
        <v>7.8281186050284633E-3</v>
      </c>
      <c r="V108">
        <f t="shared" si="19"/>
        <v>5.1509010494449205E-2</v>
      </c>
      <c r="W108">
        <f t="shared" si="20"/>
        <v>-1.3809040824238502E-2</v>
      </c>
      <c r="X108">
        <f t="shared" si="21"/>
        <v>3.9102745664173807E-2</v>
      </c>
    </row>
    <row r="109" spans="1:24">
      <c r="A109" s="1">
        <v>38198</v>
      </c>
      <c r="B109">
        <v>2461</v>
      </c>
      <c r="C109" s="10">
        <f t="shared" si="22"/>
        <v>-5.2546483427647894E-3</v>
      </c>
      <c r="D109">
        <v>1183.81</v>
      </c>
      <c r="E109" s="10">
        <f t="shared" si="14"/>
        <v>8.0700377027779435E-2</v>
      </c>
      <c r="F109">
        <v>213.75</v>
      </c>
      <c r="G109" s="10">
        <f t="shared" si="15"/>
        <v>-2.5085518814139118E-2</v>
      </c>
      <c r="H109">
        <v>446.01</v>
      </c>
      <c r="I109" s="10">
        <f t="shared" si="16"/>
        <v>-4.2958607814947536E-2</v>
      </c>
      <c r="J109">
        <v>172.79</v>
      </c>
      <c r="K109" s="10">
        <f t="shared" si="17"/>
        <v>-7.3710732282620373E-2</v>
      </c>
      <c r="T109">
        <f t="shared" si="18"/>
        <v>-1.6110246983263223E-2</v>
      </c>
      <c r="U109">
        <f t="shared" si="13"/>
        <v>7.9399062191997161E-2</v>
      </c>
      <c r="V109">
        <f t="shared" si="19"/>
        <v>-3.9190117068171014E-2</v>
      </c>
      <c r="W109">
        <f t="shared" si="20"/>
        <v>-5.8401108780609223E-2</v>
      </c>
      <c r="X109">
        <f t="shared" si="21"/>
        <v>-8.9758164795945353E-2</v>
      </c>
    </row>
    <row r="110" spans="1:24">
      <c r="A110" s="1">
        <v>38230</v>
      </c>
      <c r="B110">
        <v>2555</v>
      </c>
      <c r="C110" s="10">
        <f t="shared" si="22"/>
        <v>3.8195855343356344E-2</v>
      </c>
      <c r="D110">
        <v>1139.2</v>
      </c>
      <c r="E110" s="10">
        <f t="shared" si="14"/>
        <v>-3.7683412034025698E-2</v>
      </c>
      <c r="F110">
        <v>200.5</v>
      </c>
      <c r="G110" s="10">
        <f t="shared" si="15"/>
        <v>-6.1988304093567259E-2</v>
      </c>
      <c r="H110">
        <v>429.8</v>
      </c>
      <c r="I110" s="10">
        <f t="shared" si="16"/>
        <v>-3.6344476581242513E-2</v>
      </c>
      <c r="J110">
        <v>163.53</v>
      </c>
      <c r="K110" s="10">
        <f t="shared" si="17"/>
        <v>-5.3591064297702329E-2</v>
      </c>
      <c r="T110">
        <f t="shared" si="18"/>
        <v>2.7340256702857911E-2</v>
      </c>
      <c r="U110">
        <f t="shared" si="13"/>
        <v>-3.898472686980798E-2</v>
      </c>
      <c r="V110">
        <f t="shared" si="19"/>
        <v>-7.6092902347599148E-2</v>
      </c>
      <c r="W110">
        <f t="shared" si="20"/>
        <v>-5.17869775469042E-2</v>
      </c>
      <c r="X110">
        <f t="shared" si="21"/>
        <v>-6.9638496811027309E-2</v>
      </c>
    </row>
    <row r="111" spans="1:24">
      <c r="A111" s="1">
        <v>38260</v>
      </c>
      <c r="B111">
        <v>2265</v>
      </c>
      <c r="C111" s="10">
        <f t="shared" si="22"/>
        <v>-0.11350293542074363</v>
      </c>
      <c r="D111">
        <v>1227.5899999999999</v>
      </c>
      <c r="E111" s="10">
        <f t="shared" si="14"/>
        <v>7.7589536516853741E-2</v>
      </c>
      <c r="F111">
        <v>224.75</v>
      </c>
      <c r="G111" s="10">
        <f t="shared" si="15"/>
        <v>0.12094763092269334</v>
      </c>
      <c r="H111">
        <v>421.94</v>
      </c>
      <c r="I111" s="10">
        <f t="shared" si="16"/>
        <v>-1.828757561656591E-2</v>
      </c>
      <c r="J111">
        <v>162.28</v>
      </c>
      <c r="K111" s="10">
        <f t="shared" si="17"/>
        <v>-7.6438573961964407E-3</v>
      </c>
      <c r="T111">
        <f t="shared" si="18"/>
        <v>-0.12435853406124207</v>
      </c>
      <c r="U111">
        <f t="shared" si="13"/>
        <v>7.6288221681071466E-2</v>
      </c>
      <c r="V111">
        <f t="shared" si="19"/>
        <v>0.10684303266866145</v>
      </c>
      <c r="W111">
        <f t="shared" si="20"/>
        <v>-3.3730076582227597E-2</v>
      </c>
      <c r="X111">
        <f t="shared" si="21"/>
        <v>-2.3691289909521421E-2</v>
      </c>
    </row>
    <row r="112" spans="1:24">
      <c r="A112" s="1">
        <v>38289</v>
      </c>
      <c r="B112">
        <v>2232</v>
      </c>
      <c r="C112" s="10">
        <f t="shared" si="22"/>
        <v>-1.4569536423841067E-2</v>
      </c>
      <c r="D112">
        <v>1176.3699999999999</v>
      </c>
      <c r="E112" s="10">
        <f t="shared" si="14"/>
        <v>-4.172402838081124E-2</v>
      </c>
      <c r="F112">
        <v>238.25</v>
      </c>
      <c r="G112" s="10">
        <f t="shared" si="15"/>
        <v>6.0066740823136788E-2</v>
      </c>
      <c r="H112">
        <v>418.39</v>
      </c>
      <c r="I112" s="10">
        <f t="shared" si="16"/>
        <v>-8.4135185097407028E-3</v>
      </c>
      <c r="J112">
        <v>183.54</v>
      </c>
      <c r="K112" s="10">
        <f t="shared" si="17"/>
        <v>0.1310081340892284</v>
      </c>
      <c r="T112">
        <f t="shared" si="18"/>
        <v>-2.54251350643395E-2</v>
      </c>
      <c r="U112">
        <f t="shared" si="13"/>
        <v>-4.3025343216593522E-2</v>
      </c>
      <c r="V112">
        <f t="shared" si="19"/>
        <v>4.5962142569104893E-2</v>
      </c>
      <c r="W112">
        <f t="shared" si="20"/>
        <v>-2.3856019475402387E-2</v>
      </c>
      <c r="X112">
        <f t="shared" si="21"/>
        <v>0.11496070157590342</v>
      </c>
    </row>
    <row r="113" spans="1:24">
      <c r="A113" s="1">
        <v>38321</v>
      </c>
      <c r="B113">
        <v>2045</v>
      </c>
      <c r="C113" s="10">
        <f t="shared" si="22"/>
        <v>-8.3781362007168458E-2</v>
      </c>
      <c r="D113">
        <v>1266.42</v>
      </c>
      <c r="E113" s="10">
        <f t="shared" si="14"/>
        <v>7.6549044943342803E-2</v>
      </c>
      <c r="F113">
        <v>245.25</v>
      </c>
      <c r="G113" s="10">
        <f t="shared" si="15"/>
        <v>2.9380902413431276E-2</v>
      </c>
      <c r="H113">
        <v>452.6</v>
      </c>
      <c r="I113" s="10">
        <f t="shared" si="16"/>
        <v>8.1765816582614503E-2</v>
      </c>
      <c r="J113">
        <v>193.04</v>
      </c>
      <c r="K113" s="10">
        <f t="shared" si="17"/>
        <v>5.1759834368529933E-2</v>
      </c>
      <c r="T113">
        <f t="shared" si="18"/>
        <v>-9.4636960647666898E-2</v>
      </c>
      <c r="U113">
        <f t="shared" si="13"/>
        <v>7.5247730107560529E-2</v>
      </c>
      <c r="V113">
        <f t="shared" si="19"/>
        <v>1.5276304159399382E-2</v>
      </c>
      <c r="W113">
        <f t="shared" si="20"/>
        <v>6.6323315616952816E-2</v>
      </c>
      <c r="X113">
        <f t="shared" si="21"/>
        <v>3.5712401855204953E-2</v>
      </c>
    </row>
    <row r="114" spans="1:24">
      <c r="A114" s="1">
        <v>38352</v>
      </c>
      <c r="B114">
        <v>1889</v>
      </c>
      <c r="C114" s="10">
        <f t="shared" si="22"/>
        <v>-7.6283618581907131E-2</v>
      </c>
      <c r="D114">
        <v>1266.42</v>
      </c>
      <c r="E114" s="10">
        <f t="shared" si="14"/>
        <v>0</v>
      </c>
      <c r="F114">
        <v>230.5</v>
      </c>
      <c r="G114" s="10">
        <f t="shared" si="15"/>
        <v>-6.0142711518858305E-2</v>
      </c>
      <c r="H114">
        <v>440.44</v>
      </c>
      <c r="I114" s="10">
        <f t="shared" si="16"/>
        <v>-2.6866990720282868E-2</v>
      </c>
      <c r="J114">
        <v>202.29</v>
      </c>
      <c r="K114" s="10">
        <f t="shared" si="17"/>
        <v>4.7917530045586298E-2</v>
      </c>
      <c r="T114">
        <f t="shared" si="18"/>
        <v>-8.7139217222405571E-2</v>
      </c>
      <c r="U114">
        <f t="shared" si="13"/>
        <v>-1.3013148357822783E-3</v>
      </c>
      <c r="V114">
        <f t="shared" si="19"/>
        <v>-7.4247309772890194E-2</v>
      </c>
      <c r="W114">
        <f t="shared" si="20"/>
        <v>-4.2309491685944556E-2</v>
      </c>
      <c r="X114">
        <f t="shared" si="21"/>
        <v>3.1870097532261318E-2</v>
      </c>
    </row>
    <row r="115" spans="1:24">
      <c r="A115" s="1">
        <v>38383</v>
      </c>
      <c r="B115">
        <v>1990</v>
      </c>
      <c r="C115" s="10">
        <f t="shared" si="22"/>
        <v>5.3467443091582911E-2</v>
      </c>
      <c r="D115">
        <v>1363.07</v>
      </c>
      <c r="E115" s="10">
        <f t="shared" si="14"/>
        <v>7.6317493406610648E-2</v>
      </c>
      <c r="F115">
        <v>245.5</v>
      </c>
      <c r="G115" s="10">
        <f t="shared" si="15"/>
        <v>6.5075921908893664E-2</v>
      </c>
      <c r="H115">
        <v>449.56</v>
      </c>
      <c r="I115" s="10">
        <f t="shared" si="16"/>
        <v>2.0706566161111661E-2</v>
      </c>
      <c r="J115">
        <v>197.54</v>
      </c>
      <c r="K115" s="10">
        <f t="shared" si="17"/>
        <v>-2.3481140936279621E-2</v>
      </c>
      <c r="T115">
        <f t="shared" si="18"/>
        <v>4.2611844451084478E-2</v>
      </c>
      <c r="U115">
        <f t="shared" si="13"/>
        <v>7.5016178570828373E-2</v>
      </c>
      <c r="V115">
        <f t="shared" si="19"/>
        <v>5.0971323654861768E-2</v>
      </c>
      <c r="W115">
        <f t="shared" si="20"/>
        <v>5.2640651954499774E-3</v>
      </c>
      <c r="X115">
        <f t="shared" si="21"/>
        <v>-3.9528573449604601E-2</v>
      </c>
    </row>
    <row r="116" spans="1:24">
      <c r="A116" s="1">
        <v>38411</v>
      </c>
      <c r="B116">
        <v>2050</v>
      </c>
      <c r="C116" s="10">
        <f t="shared" si="22"/>
        <v>3.015075376884413E-2</v>
      </c>
      <c r="D116">
        <v>1515.9</v>
      </c>
      <c r="E116" s="10">
        <f t="shared" si="14"/>
        <v>0.11212190129633859</v>
      </c>
      <c r="F116">
        <v>256</v>
      </c>
      <c r="G116" s="10">
        <f t="shared" si="15"/>
        <v>4.2769857433808456E-2</v>
      </c>
      <c r="H116">
        <v>507.09</v>
      </c>
      <c r="I116" s="10">
        <f t="shared" si="16"/>
        <v>0.12796957024646316</v>
      </c>
      <c r="J116">
        <v>206.54</v>
      </c>
      <c r="K116" s="10">
        <f t="shared" si="17"/>
        <v>4.5560392831831553E-2</v>
      </c>
      <c r="T116">
        <f t="shared" si="18"/>
        <v>1.9295155128345697E-2</v>
      </c>
      <c r="U116">
        <f t="shared" si="13"/>
        <v>0.11082058646055631</v>
      </c>
      <c r="V116">
        <f t="shared" si="19"/>
        <v>2.866525917977656E-2</v>
      </c>
      <c r="W116">
        <f t="shared" si="20"/>
        <v>0.11252706928080147</v>
      </c>
      <c r="X116">
        <f t="shared" si="21"/>
        <v>2.9512960318506573E-2</v>
      </c>
    </row>
    <row r="117" spans="1:24">
      <c r="A117" s="1">
        <v>38442</v>
      </c>
      <c r="B117">
        <v>2086</v>
      </c>
      <c r="C117" s="10">
        <f t="shared" si="22"/>
        <v>1.7560975609756113E-2</v>
      </c>
      <c r="D117">
        <v>1413.46</v>
      </c>
      <c r="E117" s="10">
        <f t="shared" si="14"/>
        <v>-6.7577016953624947E-2</v>
      </c>
      <c r="F117">
        <v>259.5</v>
      </c>
      <c r="G117" s="10">
        <f t="shared" si="15"/>
        <v>1.3671875E-2</v>
      </c>
      <c r="H117">
        <v>524.07000000000005</v>
      </c>
      <c r="I117" s="10">
        <f t="shared" si="16"/>
        <v>3.3485180145536475E-2</v>
      </c>
      <c r="J117">
        <v>201.29</v>
      </c>
      <c r="K117" s="10">
        <f t="shared" si="17"/>
        <v>-2.5418805074077677E-2</v>
      </c>
      <c r="T117">
        <f t="shared" si="18"/>
        <v>6.7053769692576783E-3</v>
      </c>
      <c r="U117">
        <f t="shared" si="13"/>
        <v>-6.8878331789407221E-2</v>
      </c>
      <c r="V117">
        <f t="shared" si="19"/>
        <v>-4.3272325403189392E-4</v>
      </c>
      <c r="W117">
        <f t="shared" si="20"/>
        <v>1.8042679179874791E-2</v>
      </c>
      <c r="X117">
        <f t="shared" si="21"/>
        <v>-4.1466237587402657E-2</v>
      </c>
    </row>
    <row r="118" spans="1:24">
      <c r="A118" s="1">
        <v>38471</v>
      </c>
      <c r="B118">
        <v>2281</v>
      </c>
      <c r="C118" s="10">
        <f t="shared" si="22"/>
        <v>9.3480345158197586E-2</v>
      </c>
      <c r="D118">
        <v>1306.07</v>
      </c>
      <c r="E118" s="10">
        <f t="shared" si="14"/>
        <v>-7.5976681335163443E-2</v>
      </c>
      <c r="F118">
        <v>255.25</v>
      </c>
      <c r="G118" s="10">
        <f t="shared" si="15"/>
        <v>-1.6377649325626242E-2</v>
      </c>
      <c r="H118">
        <v>513.92999999999995</v>
      </c>
      <c r="I118" s="10">
        <f t="shared" si="16"/>
        <v>-1.934856030682941E-2</v>
      </c>
      <c r="J118">
        <v>195.54</v>
      </c>
      <c r="K118" s="10">
        <f t="shared" si="17"/>
        <v>-2.8565750906652143E-2</v>
      </c>
      <c r="T118">
        <f t="shared" si="18"/>
        <v>8.2624746517699146E-2</v>
      </c>
      <c r="U118">
        <f t="shared" si="13"/>
        <v>-7.7277996170945717E-2</v>
      </c>
      <c r="V118">
        <f t="shared" si="19"/>
        <v>-3.0482247579658138E-2</v>
      </c>
      <c r="W118">
        <f t="shared" si="20"/>
        <v>-3.4791061272491097E-2</v>
      </c>
      <c r="X118">
        <f t="shared" si="21"/>
        <v>-4.4613183419977123E-2</v>
      </c>
    </row>
    <row r="119" spans="1:24">
      <c r="A119" s="1">
        <v>38503</v>
      </c>
      <c r="B119">
        <v>2335</v>
      </c>
      <c r="C119" s="10">
        <f t="shared" si="22"/>
        <v>2.3673827268741787E-2</v>
      </c>
      <c r="D119">
        <v>1348.2</v>
      </c>
      <c r="E119" s="10">
        <f t="shared" si="14"/>
        <v>3.2257076573231291E-2</v>
      </c>
      <c r="F119">
        <v>269.25</v>
      </c>
      <c r="G119" s="10">
        <f t="shared" si="15"/>
        <v>5.4848188050930391E-2</v>
      </c>
      <c r="H119">
        <v>545.35</v>
      </c>
      <c r="I119" s="10">
        <f t="shared" si="16"/>
        <v>6.1136730683167162E-2</v>
      </c>
      <c r="J119">
        <v>216.05</v>
      </c>
      <c r="K119" s="10">
        <f t="shared" si="17"/>
        <v>0.1048890252633734</v>
      </c>
      <c r="T119">
        <f t="shared" si="18"/>
        <v>1.2818228628243352E-2</v>
      </c>
      <c r="U119">
        <f t="shared" si="13"/>
        <v>3.0955761737449013E-2</v>
      </c>
      <c r="V119">
        <f t="shared" si="19"/>
        <v>4.0743589796898495E-2</v>
      </c>
      <c r="W119">
        <f t="shared" si="20"/>
        <v>4.5694229717505475E-2</v>
      </c>
      <c r="X119">
        <f t="shared" si="21"/>
        <v>8.8841592750048423E-2</v>
      </c>
    </row>
    <row r="120" spans="1:24">
      <c r="A120" s="1">
        <v>38533</v>
      </c>
      <c r="B120">
        <v>2311</v>
      </c>
      <c r="C120" s="10">
        <f t="shared" si="22"/>
        <v>-1.0278372591006391E-2</v>
      </c>
      <c r="D120">
        <v>1410.98</v>
      </c>
      <c r="E120" s="10">
        <f t="shared" si="14"/>
        <v>4.6565791425604575E-2</v>
      </c>
      <c r="F120">
        <v>287</v>
      </c>
      <c r="G120" s="10">
        <f t="shared" si="15"/>
        <v>6.5923862581244164E-2</v>
      </c>
      <c r="H120">
        <v>521</v>
      </c>
      <c r="I120" s="10">
        <f t="shared" si="16"/>
        <v>-4.4650224626386792E-2</v>
      </c>
      <c r="J120">
        <v>223.8</v>
      </c>
      <c r="K120" s="10">
        <f t="shared" si="17"/>
        <v>3.5871326081925448E-2</v>
      </c>
      <c r="T120">
        <f t="shared" si="18"/>
        <v>-2.1133971231504824E-2</v>
      </c>
      <c r="U120">
        <f t="shared" si="13"/>
        <v>4.5264476589822293E-2</v>
      </c>
      <c r="V120">
        <f t="shared" si="19"/>
        <v>5.1819264327212268E-2</v>
      </c>
      <c r="W120">
        <f t="shared" si="20"/>
        <v>-6.0092725592048479E-2</v>
      </c>
      <c r="X120">
        <f t="shared" si="21"/>
        <v>1.9823893568600467E-2</v>
      </c>
    </row>
    <row r="121" spans="1:24">
      <c r="A121" s="1">
        <v>38562</v>
      </c>
      <c r="B121">
        <v>2558</v>
      </c>
      <c r="C121" s="10">
        <f t="shared" si="22"/>
        <v>0.10688013846819566</v>
      </c>
      <c r="D121">
        <v>1566.29</v>
      </c>
      <c r="E121" s="10">
        <f t="shared" si="14"/>
        <v>0.11007243192674587</v>
      </c>
      <c r="F121">
        <v>308</v>
      </c>
      <c r="G121" s="10">
        <f t="shared" si="15"/>
        <v>7.3170731707317138E-2</v>
      </c>
      <c r="H121">
        <v>521.5</v>
      </c>
      <c r="I121" s="10">
        <f t="shared" si="16"/>
        <v>9.596928982724684E-4</v>
      </c>
      <c r="J121">
        <v>231.55</v>
      </c>
      <c r="K121" s="10">
        <f t="shared" si="17"/>
        <v>3.4629133154602254E-2</v>
      </c>
      <c r="T121">
        <f t="shared" si="18"/>
        <v>9.6024539827697222E-2</v>
      </c>
      <c r="U121">
        <f t="shared" si="13"/>
        <v>0.1087711170909636</v>
      </c>
      <c r="V121">
        <f t="shared" si="19"/>
        <v>5.9066133453285243E-2</v>
      </c>
      <c r="W121">
        <f t="shared" si="20"/>
        <v>-1.4482808067389216E-2</v>
      </c>
      <c r="X121">
        <f t="shared" si="21"/>
        <v>1.8581700641277274E-2</v>
      </c>
    </row>
    <row r="122" spans="1:24">
      <c r="A122" s="1">
        <v>38595</v>
      </c>
      <c r="B122">
        <v>2530</v>
      </c>
      <c r="C122" s="10">
        <f t="shared" si="22"/>
        <v>-1.0946051602814699E-2</v>
      </c>
      <c r="D122">
        <v>1618.34</v>
      </c>
      <c r="E122" s="10">
        <f t="shared" si="14"/>
        <v>3.3231393930881259E-2</v>
      </c>
      <c r="F122">
        <v>327.25</v>
      </c>
      <c r="G122" s="10">
        <f t="shared" si="15"/>
        <v>6.25E-2</v>
      </c>
      <c r="H122">
        <v>545.5</v>
      </c>
      <c r="I122" s="10">
        <f t="shared" si="16"/>
        <v>4.6021093000958802E-2</v>
      </c>
      <c r="J122">
        <v>228.55</v>
      </c>
      <c r="K122" s="10">
        <f t="shared" si="17"/>
        <v>-1.2956164975167384E-2</v>
      </c>
      <c r="T122">
        <f t="shared" si="18"/>
        <v>-2.1801650243313132E-2</v>
      </c>
      <c r="U122">
        <f t="shared" si="13"/>
        <v>3.1930079095098977E-2</v>
      </c>
      <c r="V122">
        <f t="shared" si="19"/>
        <v>4.8395401745968104E-2</v>
      </c>
      <c r="W122">
        <f t="shared" si="20"/>
        <v>3.0578592035297118E-2</v>
      </c>
      <c r="X122">
        <f t="shared" si="21"/>
        <v>-2.9003597488492364E-2</v>
      </c>
    </row>
    <row r="123" spans="1:24">
      <c r="A123" s="1">
        <v>38625</v>
      </c>
      <c r="B123">
        <v>2635</v>
      </c>
      <c r="C123" s="10">
        <f t="shared" si="22"/>
        <v>4.1501976284584963E-2</v>
      </c>
      <c r="D123">
        <v>1914.91</v>
      </c>
      <c r="E123" s="10">
        <f t="shared" si="14"/>
        <v>0.18325568174796403</v>
      </c>
      <c r="F123">
        <v>343.5</v>
      </c>
      <c r="G123" s="10">
        <f t="shared" si="15"/>
        <v>4.9656226126814307E-2</v>
      </c>
      <c r="H123">
        <v>568</v>
      </c>
      <c r="I123" s="10">
        <f t="shared" si="16"/>
        <v>4.124656278643446E-2</v>
      </c>
      <c r="J123">
        <v>230.55</v>
      </c>
      <c r="K123" s="10">
        <f t="shared" si="17"/>
        <v>8.750820389411551E-3</v>
      </c>
      <c r="T123">
        <f t="shared" si="18"/>
        <v>3.064637764408653E-2</v>
      </c>
      <c r="U123">
        <f t="shared" si="13"/>
        <v>0.18195436691218175</v>
      </c>
      <c r="V123">
        <f t="shared" si="19"/>
        <v>3.5551627872782411E-2</v>
      </c>
      <c r="W123">
        <f t="shared" si="20"/>
        <v>2.5804061820772776E-2</v>
      </c>
      <c r="X123">
        <f t="shared" si="21"/>
        <v>-7.2966121239134291E-3</v>
      </c>
    </row>
    <row r="124" spans="1:24">
      <c r="A124" s="1">
        <v>38656</v>
      </c>
      <c r="B124">
        <v>2533</v>
      </c>
      <c r="C124" s="10">
        <f t="shared" si="22"/>
        <v>-3.8709677419354827E-2</v>
      </c>
      <c r="D124">
        <v>1779.43</v>
      </c>
      <c r="E124" s="10">
        <f t="shared" si="14"/>
        <v>-7.0750061360586147E-2</v>
      </c>
      <c r="F124">
        <v>330.5</v>
      </c>
      <c r="G124" s="10">
        <f t="shared" si="15"/>
        <v>-3.7845705967976762E-2</v>
      </c>
      <c r="H124">
        <v>565</v>
      </c>
      <c r="I124" s="10">
        <f t="shared" si="16"/>
        <v>-5.2816901408451189E-3</v>
      </c>
      <c r="J124">
        <v>214.55</v>
      </c>
      <c r="K124" s="10">
        <f t="shared" si="17"/>
        <v>-6.9399262632834469E-2</v>
      </c>
      <c r="T124">
        <f t="shared" si="18"/>
        <v>-4.956527605985326E-2</v>
      </c>
      <c r="U124">
        <f t="shared" si="13"/>
        <v>-7.2051376196368422E-2</v>
      </c>
      <c r="V124">
        <f t="shared" si="19"/>
        <v>-5.1950304222008657E-2</v>
      </c>
      <c r="W124">
        <f t="shared" si="20"/>
        <v>-2.0724191106506803E-2</v>
      </c>
      <c r="X124">
        <f t="shared" si="21"/>
        <v>-8.5446695146159449E-2</v>
      </c>
    </row>
    <row r="125" spans="1:24">
      <c r="A125" s="1">
        <v>38686</v>
      </c>
      <c r="B125">
        <v>2668</v>
      </c>
      <c r="C125" s="10">
        <f t="shared" si="22"/>
        <v>5.32964863797869E-2</v>
      </c>
      <c r="D125">
        <v>1933.08</v>
      </c>
      <c r="E125" s="10">
        <f t="shared" si="14"/>
        <v>8.6347875443259836E-2</v>
      </c>
      <c r="F125">
        <v>338.5</v>
      </c>
      <c r="G125" s="10">
        <f t="shared" si="15"/>
        <v>2.4205748865355536E-2</v>
      </c>
      <c r="H125">
        <v>594.5</v>
      </c>
      <c r="I125" s="10">
        <f t="shared" si="16"/>
        <v>5.2212389380531077E-2</v>
      </c>
      <c r="J125">
        <v>232.3</v>
      </c>
      <c r="K125" s="10">
        <f t="shared" si="17"/>
        <v>8.2731298065718883E-2</v>
      </c>
      <c r="T125">
        <f t="shared" si="18"/>
        <v>4.2440887739288467E-2</v>
      </c>
      <c r="U125">
        <f t="shared" si="13"/>
        <v>8.5046560607477562E-2</v>
      </c>
      <c r="V125">
        <f t="shared" si="19"/>
        <v>1.0101150611323642E-2</v>
      </c>
      <c r="W125">
        <f t="shared" si="20"/>
        <v>3.6769888414869389E-2</v>
      </c>
      <c r="X125">
        <f t="shared" si="21"/>
        <v>6.6683865552393903E-2</v>
      </c>
    </row>
    <row r="126" spans="1:24">
      <c r="A126" s="1">
        <v>38716</v>
      </c>
      <c r="B126">
        <v>2829</v>
      </c>
      <c r="C126" s="10">
        <f t="shared" si="22"/>
        <v>6.0344827586206851E-2</v>
      </c>
      <c r="D126">
        <v>2193.31</v>
      </c>
      <c r="E126" s="10">
        <f t="shared" si="14"/>
        <v>0.13461936391665108</v>
      </c>
      <c r="F126">
        <v>381.75</v>
      </c>
      <c r="G126" s="10">
        <f t="shared" si="15"/>
        <v>0.12776957163958635</v>
      </c>
      <c r="H126">
        <v>638</v>
      </c>
      <c r="I126" s="10">
        <f t="shared" si="16"/>
        <v>7.3170731707317138E-2</v>
      </c>
      <c r="J126">
        <v>258.05</v>
      </c>
      <c r="K126" s="10">
        <f t="shared" si="17"/>
        <v>0.11084804132587167</v>
      </c>
      <c r="T126">
        <f t="shared" si="18"/>
        <v>4.9489228945708418E-2</v>
      </c>
      <c r="U126">
        <f t="shared" si="13"/>
        <v>0.13331804908086881</v>
      </c>
      <c r="V126">
        <f t="shared" si="19"/>
        <v>0.11366497338555447</v>
      </c>
      <c r="W126">
        <f t="shared" si="20"/>
        <v>5.7728230741655451E-2</v>
      </c>
      <c r="X126">
        <f t="shared" si="21"/>
        <v>9.4800608812546691E-2</v>
      </c>
    </row>
    <row r="127" spans="1:24">
      <c r="A127" s="1">
        <v>38748</v>
      </c>
      <c r="B127">
        <v>2722</v>
      </c>
      <c r="C127" s="10">
        <f t="shared" si="22"/>
        <v>-3.7822552138564891E-2</v>
      </c>
      <c r="D127">
        <v>2368.44</v>
      </c>
      <c r="E127" s="10">
        <f t="shared" si="14"/>
        <v>7.9847353999206838E-2</v>
      </c>
      <c r="F127">
        <v>417</v>
      </c>
      <c r="G127" s="10">
        <f t="shared" si="15"/>
        <v>9.2337917485265208E-2</v>
      </c>
      <c r="H127">
        <v>631.5</v>
      </c>
      <c r="I127" s="10">
        <f t="shared" si="16"/>
        <v>-1.0188087774294696E-2</v>
      </c>
      <c r="J127">
        <v>266.31</v>
      </c>
      <c r="K127" s="10">
        <f t="shared" si="17"/>
        <v>3.2009300523154316E-2</v>
      </c>
      <c r="T127">
        <f t="shared" si="18"/>
        <v>-4.8678150779063324E-2</v>
      </c>
      <c r="U127">
        <f t="shared" si="13"/>
        <v>7.8546039163424564E-2</v>
      </c>
      <c r="V127">
        <f t="shared" si="19"/>
        <v>7.823331923123332E-2</v>
      </c>
      <c r="W127">
        <f t="shared" si="20"/>
        <v>-2.563058873995638E-2</v>
      </c>
      <c r="X127">
        <f t="shared" si="21"/>
        <v>1.5961868009829336E-2</v>
      </c>
    </row>
    <row r="128" spans="1:24">
      <c r="A128" s="1">
        <v>38776</v>
      </c>
      <c r="B128">
        <v>2635</v>
      </c>
      <c r="C128" s="10">
        <f t="shared" si="22"/>
        <v>-3.1961792799412247E-2</v>
      </c>
      <c r="D128">
        <v>2213.96</v>
      </c>
      <c r="E128" s="10">
        <f t="shared" si="14"/>
        <v>-6.5224367093952185E-2</v>
      </c>
      <c r="F128">
        <v>420</v>
      </c>
      <c r="G128" s="10">
        <f t="shared" si="15"/>
        <v>7.194244604316502E-3</v>
      </c>
      <c r="H128">
        <v>639</v>
      </c>
      <c r="I128" s="10">
        <f t="shared" si="16"/>
        <v>1.1876484560570111E-2</v>
      </c>
      <c r="J128">
        <v>277.31</v>
      </c>
      <c r="K128" s="10">
        <f t="shared" si="17"/>
        <v>4.1305245766212417E-2</v>
      </c>
      <c r="T128">
        <f t="shared" si="18"/>
        <v>-4.2817391439910681E-2</v>
      </c>
      <c r="U128">
        <f t="shared" si="13"/>
        <v>-6.6525681929734459E-2</v>
      </c>
      <c r="V128">
        <f t="shared" si="19"/>
        <v>-6.9103536497153919E-3</v>
      </c>
      <c r="W128">
        <f t="shared" si="20"/>
        <v>-3.5660164050915731E-3</v>
      </c>
      <c r="X128">
        <f t="shared" si="21"/>
        <v>2.5257813252887437E-2</v>
      </c>
    </row>
    <row r="129" spans="1:24">
      <c r="A129" s="1">
        <v>38807</v>
      </c>
      <c r="B129">
        <v>2900</v>
      </c>
      <c r="C129" s="10">
        <f t="shared" si="22"/>
        <v>0.10056925996204935</v>
      </c>
      <c r="D129">
        <v>2413.88</v>
      </c>
      <c r="E129" s="10">
        <f t="shared" si="14"/>
        <v>9.0299734412545796E-2</v>
      </c>
      <c r="F129">
        <v>420.75</v>
      </c>
      <c r="G129" s="10">
        <f t="shared" si="15"/>
        <v>1.7857142857142794E-3</v>
      </c>
      <c r="H129">
        <v>683</v>
      </c>
      <c r="I129" s="10">
        <f t="shared" si="16"/>
        <v>6.8857589984350653E-2</v>
      </c>
      <c r="J129">
        <v>275.31</v>
      </c>
      <c r="K129" s="10">
        <f t="shared" si="17"/>
        <v>-7.2121452526053842E-3</v>
      </c>
      <c r="T129">
        <f t="shared" si="18"/>
        <v>8.9713661321550911E-2</v>
      </c>
      <c r="U129">
        <f t="shared" si="13"/>
        <v>8.8998419576763521E-2</v>
      </c>
      <c r="V129">
        <f t="shared" si="19"/>
        <v>-1.2318883968317615E-2</v>
      </c>
      <c r="W129">
        <f t="shared" si="20"/>
        <v>5.3415089018688966E-2</v>
      </c>
      <c r="X129">
        <f t="shared" si="21"/>
        <v>-2.3259577765930364E-2</v>
      </c>
    </row>
    <row r="130" spans="1:24">
      <c r="A130" s="1">
        <v>38835</v>
      </c>
      <c r="B130">
        <v>3030</v>
      </c>
      <c r="C130" s="10">
        <f t="shared" si="22"/>
        <v>4.482758620689653E-2</v>
      </c>
      <c r="D130">
        <v>2491.5300000000002</v>
      </c>
      <c r="E130" s="10">
        <f t="shared" si="14"/>
        <v>3.216812766168986E-2</v>
      </c>
      <c r="F130">
        <v>417.5</v>
      </c>
      <c r="G130" s="10">
        <f t="shared" si="15"/>
        <v>-7.724301841948944E-3</v>
      </c>
      <c r="H130">
        <v>694.5</v>
      </c>
      <c r="I130" s="10">
        <f t="shared" si="16"/>
        <v>1.6837481698389389E-2</v>
      </c>
      <c r="J130">
        <v>250.05</v>
      </c>
      <c r="K130" s="10">
        <f t="shared" si="17"/>
        <v>-9.1751116922741627E-2</v>
      </c>
      <c r="T130">
        <f t="shared" si="18"/>
        <v>3.3971987566398097E-2</v>
      </c>
      <c r="U130">
        <f t="shared" si="13"/>
        <v>3.0866812825907582E-2</v>
      </c>
      <c r="V130">
        <f t="shared" si="19"/>
        <v>-2.182890009598084E-2</v>
      </c>
      <c r="W130">
        <f t="shared" si="20"/>
        <v>1.3949807327277054E-3</v>
      </c>
      <c r="X130">
        <f t="shared" si="21"/>
        <v>-0.10779854943606661</v>
      </c>
    </row>
    <row r="131" spans="1:24">
      <c r="A131" s="1">
        <v>38868</v>
      </c>
      <c r="B131">
        <v>2824</v>
      </c>
      <c r="C131" s="10">
        <f t="shared" si="22"/>
        <v>-6.798679867986801E-2</v>
      </c>
      <c r="D131">
        <v>2447.75</v>
      </c>
      <c r="E131" s="10">
        <f t="shared" si="14"/>
        <v>-1.7571532351607355E-2</v>
      </c>
      <c r="F131">
        <v>382</v>
      </c>
      <c r="G131" s="10">
        <f t="shared" si="15"/>
        <v>-8.5029940119760505E-2</v>
      </c>
      <c r="H131">
        <v>613.5</v>
      </c>
      <c r="I131" s="10">
        <f t="shared" si="16"/>
        <v>-0.11663066954643631</v>
      </c>
      <c r="J131">
        <v>231.8</v>
      </c>
      <c r="K131" s="10">
        <f t="shared" si="17"/>
        <v>-7.2985402919416131E-2</v>
      </c>
      <c r="T131">
        <f t="shared" si="18"/>
        <v>-7.884239732036645E-2</v>
      </c>
      <c r="U131">
        <f t="shared" si="13"/>
        <v>-1.8872847187389633E-2</v>
      </c>
      <c r="V131">
        <f t="shared" si="19"/>
        <v>-9.9134538373792394E-2</v>
      </c>
      <c r="W131">
        <f t="shared" si="20"/>
        <v>-0.13207317051209799</v>
      </c>
      <c r="X131">
        <f t="shared" si="21"/>
        <v>-8.9032835432741111E-2</v>
      </c>
    </row>
    <row r="132" spans="1:24">
      <c r="A132" s="1">
        <v>38898</v>
      </c>
      <c r="B132">
        <v>3264</v>
      </c>
      <c r="C132" s="10">
        <f t="shared" si="22"/>
        <v>0.15580736543909346</v>
      </c>
      <c r="D132">
        <v>2361.83</v>
      </c>
      <c r="E132" s="10">
        <f t="shared" si="14"/>
        <v>-3.5101623940353432E-2</v>
      </c>
      <c r="F132">
        <v>369.75</v>
      </c>
      <c r="G132" s="10">
        <f t="shared" si="15"/>
        <v>-3.2068062827225186E-2</v>
      </c>
      <c r="H132">
        <v>617.5</v>
      </c>
      <c r="I132" s="10">
        <f t="shared" si="16"/>
        <v>6.5199674001630292E-3</v>
      </c>
      <c r="J132">
        <v>230.8</v>
      </c>
      <c r="K132" s="10">
        <f t="shared" si="17"/>
        <v>-4.3140638481449223E-3</v>
      </c>
      <c r="T132">
        <f t="shared" si="18"/>
        <v>0.14495176679859503</v>
      </c>
      <c r="U132">
        <f t="shared" si="13"/>
        <v>-3.6402938776135714E-2</v>
      </c>
      <c r="V132">
        <f t="shared" si="19"/>
        <v>-4.6172661081257081E-2</v>
      </c>
      <c r="W132">
        <f t="shared" si="20"/>
        <v>-8.9225335654986547E-3</v>
      </c>
      <c r="X132">
        <f t="shared" si="21"/>
        <v>-2.0361496361469902E-2</v>
      </c>
    </row>
    <row r="133" spans="1:24">
      <c r="A133" s="1">
        <v>38929</v>
      </c>
      <c r="B133">
        <v>3269</v>
      </c>
      <c r="C133" s="10">
        <f t="shared" si="22"/>
        <v>1.5318627450979783E-3</v>
      </c>
      <c r="D133">
        <v>2284.1799999999998</v>
      </c>
      <c r="E133" s="10">
        <f t="shared" si="14"/>
        <v>-3.2877048729163416E-2</v>
      </c>
      <c r="F133">
        <v>357.25</v>
      </c>
      <c r="G133" s="10">
        <f t="shared" si="15"/>
        <v>-3.380662609871532E-2</v>
      </c>
      <c r="H133">
        <v>624</v>
      </c>
      <c r="I133" s="10">
        <f t="shared" si="16"/>
        <v>1.0526315789473717E-2</v>
      </c>
      <c r="J133">
        <v>232.55</v>
      </c>
      <c r="K133" s="10">
        <f t="shared" si="17"/>
        <v>7.5823223570190557E-3</v>
      </c>
      <c r="T133">
        <f t="shared" si="18"/>
        <v>-9.3237358954004566E-3</v>
      </c>
      <c r="U133">
        <f t="shared" ref="U133:U196" si="23">IFERROR(E133-$O$3,"N/A")</f>
        <v>-3.4178363564945698E-2</v>
      </c>
      <c r="V133">
        <f t="shared" si="19"/>
        <v>-4.7911224352747216E-2</v>
      </c>
      <c r="W133">
        <f t="shared" si="20"/>
        <v>-4.916185176187967E-3</v>
      </c>
      <c r="X133">
        <f t="shared" si="21"/>
        <v>-8.4651101563059244E-3</v>
      </c>
    </row>
    <row r="134" spans="1:24">
      <c r="A134" s="1">
        <v>38960</v>
      </c>
      <c r="B134">
        <v>3404</v>
      </c>
      <c r="C134" s="10">
        <f t="shared" si="22"/>
        <v>4.1297032731722139E-2</v>
      </c>
      <c r="D134">
        <v>2194.96</v>
      </c>
      <c r="E134" s="10">
        <f t="shared" si="14"/>
        <v>-3.9059969004193951E-2</v>
      </c>
      <c r="F134">
        <v>370.5</v>
      </c>
      <c r="G134" s="10">
        <f t="shared" si="15"/>
        <v>3.7088873337998596E-2</v>
      </c>
      <c r="H134">
        <v>652.5</v>
      </c>
      <c r="I134" s="10">
        <f t="shared" si="16"/>
        <v>4.5673076923076872E-2</v>
      </c>
      <c r="J134">
        <v>239.3</v>
      </c>
      <c r="K134" s="10">
        <f t="shared" si="17"/>
        <v>2.9026015910556868E-2</v>
      </c>
      <c r="T134">
        <f t="shared" si="18"/>
        <v>3.0441434091223706E-2</v>
      </c>
      <c r="U134">
        <f t="shared" si="23"/>
        <v>-4.0361283839976232E-2</v>
      </c>
      <c r="V134">
        <f t="shared" si="19"/>
        <v>2.29842750839667E-2</v>
      </c>
      <c r="W134">
        <f t="shared" si="20"/>
        <v>3.0230575957415188E-2</v>
      </c>
      <c r="X134">
        <f t="shared" si="21"/>
        <v>1.2978583397231888E-2</v>
      </c>
    </row>
    <row r="135" spans="1:24">
      <c r="A135" s="1">
        <v>38989</v>
      </c>
      <c r="B135">
        <v>3338</v>
      </c>
      <c r="C135" s="10">
        <f t="shared" si="22"/>
        <v>-1.9388954171562833E-2</v>
      </c>
      <c r="D135">
        <v>2087.56</v>
      </c>
      <c r="E135" s="10">
        <f t="shared" ref="E135:E198" si="24">IFERROR(D135/D134-1,"N/A")</f>
        <v>-4.8930276633742831E-2</v>
      </c>
      <c r="F135">
        <v>395.25</v>
      </c>
      <c r="G135" s="10">
        <f t="shared" ref="G135:G198" si="25">IFERROR(F135/F134-1,"N/A")</f>
        <v>6.68016194331984E-2</v>
      </c>
      <c r="H135">
        <v>668.5</v>
      </c>
      <c r="I135" s="10">
        <f t="shared" ref="I135:I198" si="26">IFERROR(H135/H134-1,"N/A")</f>
        <v>2.452107279693494E-2</v>
      </c>
      <c r="J135">
        <v>251.3</v>
      </c>
      <c r="K135" s="10">
        <f t="shared" ref="K135:K198" si="27">IFERROR(J135/J134-1,"N/A")</f>
        <v>5.0146259924780612E-2</v>
      </c>
      <c r="T135">
        <f t="shared" ref="T135:T198" si="28">IFERROR(C135-$N$3,"N/A")</f>
        <v>-3.0244552812061266E-2</v>
      </c>
      <c r="U135">
        <f t="shared" si="23"/>
        <v>-5.0231591469525112E-2</v>
      </c>
      <c r="V135">
        <f t="shared" ref="V135:V198" si="29">IFERROR(G135-$P$3,"N/A")</f>
        <v>5.2697021179166505E-2</v>
      </c>
      <c r="W135">
        <f t="shared" ref="W135:W198" si="30">IFERROR(I135-$Q$3,"N/A")</f>
        <v>9.0785718312732556E-3</v>
      </c>
      <c r="X135">
        <f t="shared" ref="X135:X198" si="31">IFERROR(K135-$R$3,"N/A")</f>
        <v>3.4098827411455632E-2</v>
      </c>
    </row>
    <row r="136" spans="1:24">
      <c r="A136" s="1">
        <v>39021</v>
      </c>
      <c r="B136">
        <v>3098</v>
      </c>
      <c r="C136" s="10">
        <f t="shared" ref="C136:C199" si="32">IFERROR(B136/B135-1,"N/A")</f>
        <v>-7.1899340922708221E-2</v>
      </c>
      <c r="D136">
        <v>2389.09</v>
      </c>
      <c r="E136" s="10">
        <f t="shared" si="24"/>
        <v>0.14444135737415942</v>
      </c>
      <c r="F136">
        <v>419.5</v>
      </c>
      <c r="G136" s="10">
        <f t="shared" si="25"/>
        <v>6.1353573687539464E-2</v>
      </c>
      <c r="H136">
        <v>693</v>
      </c>
      <c r="I136" s="10">
        <f t="shared" si="26"/>
        <v>3.6649214659685958E-2</v>
      </c>
      <c r="J136">
        <v>240.05</v>
      </c>
      <c r="K136" s="10">
        <f t="shared" si="27"/>
        <v>-4.4767210505372024E-2</v>
      </c>
      <c r="T136">
        <f t="shared" si="28"/>
        <v>-8.2754939563206661E-2</v>
      </c>
      <c r="U136">
        <f t="shared" si="23"/>
        <v>0.14314004253837714</v>
      </c>
      <c r="V136">
        <f t="shared" si="29"/>
        <v>4.7248975433507569E-2</v>
      </c>
      <c r="W136">
        <f t="shared" si="30"/>
        <v>2.1206713694024274E-2</v>
      </c>
      <c r="X136">
        <f t="shared" si="31"/>
        <v>-6.0814643018697004E-2</v>
      </c>
    </row>
    <row r="137" spans="1:24">
      <c r="A137" s="1">
        <v>39051</v>
      </c>
      <c r="B137">
        <v>2950</v>
      </c>
      <c r="C137" s="10">
        <f t="shared" si="32"/>
        <v>-4.7772756617172396E-2</v>
      </c>
      <c r="D137">
        <v>2242.87</v>
      </c>
      <c r="E137" s="10">
        <f t="shared" si="24"/>
        <v>-6.1203219635928452E-2</v>
      </c>
      <c r="F137">
        <v>387</v>
      </c>
      <c r="G137" s="10">
        <f t="shared" si="25"/>
        <v>-7.7473182359952375E-2</v>
      </c>
      <c r="H137">
        <v>657.5</v>
      </c>
      <c r="I137" s="10">
        <f t="shared" si="26"/>
        <v>-5.1226551226551176E-2</v>
      </c>
      <c r="J137">
        <v>256.3</v>
      </c>
      <c r="K137" s="10">
        <f t="shared" si="27"/>
        <v>6.7694230368673169E-2</v>
      </c>
      <c r="T137">
        <f t="shared" si="28"/>
        <v>-5.8628355257670829E-2</v>
      </c>
      <c r="U137">
        <f t="shared" si="23"/>
        <v>-6.2504534471710727E-2</v>
      </c>
      <c r="V137">
        <f t="shared" si="29"/>
        <v>-9.1577780613984264E-2</v>
      </c>
      <c r="W137">
        <f t="shared" si="30"/>
        <v>-6.6669052192212863E-2</v>
      </c>
      <c r="X137">
        <f t="shared" si="31"/>
        <v>5.1646797855348189E-2</v>
      </c>
    </row>
    <row r="138" spans="1:24">
      <c r="A138" s="1">
        <v>39080</v>
      </c>
      <c r="B138">
        <v>2744</v>
      </c>
      <c r="C138" s="10">
        <f t="shared" si="32"/>
        <v>-6.9830508474576281E-2</v>
      </c>
      <c r="D138">
        <v>2245.35</v>
      </c>
      <c r="E138" s="10">
        <f t="shared" si="24"/>
        <v>1.1057261455189593E-3</v>
      </c>
      <c r="F138">
        <v>425.75</v>
      </c>
      <c r="G138" s="10">
        <f t="shared" si="25"/>
        <v>0.10012919896640837</v>
      </c>
      <c r="H138">
        <v>628.5</v>
      </c>
      <c r="I138" s="10">
        <f t="shared" si="26"/>
        <v>-4.4106463878326951E-2</v>
      </c>
      <c r="J138">
        <v>271.06</v>
      </c>
      <c r="K138" s="10">
        <f t="shared" si="27"/>
        <v>5.7588763168162194E-2</v>
      </c>
      <c r="T138">
        <f t="shared" si="28"/>
        <v>-8.0686107115074721E-2</v>
      </c>
      <c r="U138">
        <f t="shared" si="23"/>
        <v>-1.9558869026331895E-4</v>
      </c>
      <c r="V138">
        <f t="shared" si="29"/>
        <v>8.6024600712376484E-2</v>
      </c>
      <c r="W138">
        <f t="shared" si="30"/>
        <v>-5.9548964843988639E-2</v>
      </c>
      <c r="X138">
        <f t="shared" si="31"/>
        <v>4.1541330654837214E-2</v>
      </c>
    </row>
    <row r="139" spans="1:24">
      <c r="A139" s="1">
        <v>39113</v>
      </c>
      <c r="B139">
        <v>2840</v>
      </c>
      <c r="C139" s="10">
        <f t="shared" si="32"/>
        <v>3.4985422740524852E-2</v>
      </c>
      <c r="D139">
        <v>2242.87</v>
      </c>
      <c r="E139" s="10">
        <f t="shared" si="24"/>
        <v>-1.1045048656112E-3</v>
      </c>
      <c r="F139">
        <v>417.75</v>
      </c>
      <c r="G139" s="10">
        <f t="shared" si="25"/>
        <v>-1.8790369935408058E-2</v>
      </c>
      <c r="H139">
        <v>639</v>
      </c>
      <c r="I139" s="10">
        <f t="shared" si="26"/>
        <v>1.6706443914081159E-2</v>
      </c>
      <c r="J139">
        <v>269.31</v>
      </c>
      <c r="K139" s="10">
        <f t="shared" si="27"/>
        <v>-6.4561351730244576E-3</v>
      </c>
      <c r="T139">
        <f t="shared" si="28"/>
        <v>2.4129824100026419E-2</v>
      </c>
      <c r="U139">
        <f t="shared" si="23"/>
        <v>-2.405819701393478E-3</v>
      </c>
      <c r="V139">
        <f t="shared" si="29"/>
        <v>-3.2894968189439953E-2</v>
      </c>
      <c r="W139">
        <f t="shared" si="30"/>
        <v>1.2639429484194754E-3</v>
      </c>
      <c r="X139">
        <f t="shared" si="31"/>
        <v>-2.2503567686349438E-2</v>
      </c>
    </row>
    <row r="140" spans="1:24">
      <c r="A140" s="1">
        <v>39141</v>
      </c>
      <c r="B140">
        <v>2864</v>
      </c>
      <c r="C140" s="10">
        <f t="shared" si="32"/>
        <v>8.4507042253521014E-3</v>
      </c>
      <c r="D140">
        <v>2260.2199999999998</v>
      </c>
      <c r="E140" s="10">
        <f t="shared" si="24"/>
        <v>7.7356244454649392E-3</v>
      </c>
      <c r="F140">
        <v>435.75</v>
      </c>
      <c r="G140" s="10">
        <f t="shared" si="25"/>
        <v>4.3087971274685888E-2</v>
      </c>
      <c r="H140">
        <v>659</v>
      </c>
      <c r="I140" s="10">
        <f t="shared" si="26"/>
        <v>3.1298904538341166E-2</v>
      </c>
      <c r="J140">
        <v>257.05</v>
      </c>
      <c r="K140" s="10">
        <f t="shared" si="27"/>
        <v>-4.5523745869072818E-2</v>
      </c>
      <c r="T140">
        <f t="shared" si="28"/>
        <v>-2.4048944151463334E-3</v>
      </c>
      <c r="U140">
        <f t="shared" si="23"/>
        <v>6.4343096096826612E-3</v>
      </c>
      <c r="V140">
        <f t="shared" si="29"/>
        <v>2.8983373020653992E-2</v>
      </c>
      <c r="W140">
        <f t="shared" si="30"/>
        <v>1.5856403572679482E-2</v>
      </c>
      <c r="X140">
        <f t="shared" si="31"/>
        <v>-6.1571178382397798E-2</v>
      </c>
    </row>
    <row r="141" spans="1:24">
      <c r="A141" s="1">
        <v>39171</v>
      </c>
      <c r="B141">
        <v>2734</v>
      </c>
      <c r="C141" s="10">
        <f t="shared" si="32"/>
        <v>-4.5391061452513926E-2</v>
      </c>
      <c r="D141">
        <v>2397.35</v>
      </c>
      <c r="E141" s="10">
        <f t="shared" si="24"/>
        <v>6.0671085115608259E-2</v>
      </c>
      <c r="F141">
        <v>460</v>
      </c>
      <c r="G141" s="10">
        <f t="shared" si="25"/>
        <v>5.5651176133103775E-2</v>
      </c>
      <c r="H141">
        <v>719</v>
      </c>
      <c r="I141" s="10">
        <f t="shared" si="26"/>
        <v>9.1047040971168336E-2</v>
      </c>
      <c r="J141">
        <v>258.3</v>
      </c>
      <c r="K141" s="10">
        <f t="shared" si="27"/>
        <v>4.8628671464696627E-3</v>
      </c>
      <c r="T141">
        <f t="shared" si="28"/>
        <v>-5.6246660093012359E-2</v>
      </c>
      <c r="U141">
        <f t="shared" si="23"/>
        <v>5.9369770279825977E-2</v>
      </c>
      <c r="V141">
        <f t="shared" si="29"/>
        <v>4.1546577879071879E-2</v>
      </c>
      <c r="W141">
        <f t="shared" si="30"/>
        <v>7.5604540005506649E-2</v>
      </c>
      <c r="X141">
        <f t="shared" si="31"/>
        <v>-1.1184565366855317E-2</v>
      </c>
    </row>
    <row r="142" spans="1:24">
      <c r="A142" s="1">
        <v>39202</v>
      </c>
      <c r="B142">
        <v>2740</v>
      </c>
      <c r="C142" s="10">
        <f t="shared" si="32"/>
        <v>2.1945866861741159E-3</v>
      </c>
      <c r="D142">
        <v>2538.62</v>
      </c>
      <c r="E142" s="10">
        <f t="shared" si="24"/>
        <v>5.8927565853963637E-2</v>
      </c>
      <c r="F142">
        <v>457</v>
      </c>
      <c r="G142" s="10">
        <f t="shared" si="25"/>
        <v>-6.521739130434745E-3</v>
      </c>
      <c r="H142">
        <v>714.5</v>
      </c>
      <c r="I142" s="10">
        <f t="shared" si="26"/>
        <v>-6.2586926286508637E-3</v>
      </c>
      <c r="J142">
        <v>264.56</v>
      </c>
      <c r="K142" s="10">
        <f t="shared" si="27"/>
        <v>2.4235385210994886E-2</v>
      </c>
      <c r="T142">
        <f t="shared" si="28"/>
        <v>-8.6610119543243189E-3</v>
      </c>
      <c r="U142">
        <f t="shared" si="23"/>
        <v>5.7626251018181356E-2</v>
      </c>
      <c r="V142">
        <f t="shared" si="29"/>
        <v>-2.0626337384466641E-2</v>
      </c>
      <c r="W142">
        <f t="shared" si="30"/>
        <v>-2.1701193594312548E-2</v>
      </c>
      <c r="X142">
        <f t="shared" si="31"/>
        <v>8.1879526976699063E-3</v>
      </c>
    </row>
    <row r="143" spans="1:24">
      <c r="A143" s="1">
        <v>39233</v>
      </c>
      <c r="B143">
        <v>2686</v>
      </c>
      <c r="C143" s="10">
        <f t="shared" si="32"/>
        <v>-1.9708029197080257E-2</v>
      </c>
      <c r="D143">
        <v>3031.8</v>
      </c>
      <c r="E143" s="10">
        <f t="shared" si="24"/>
        <v>0.19427090308908013</v>
      </c>
      <c r="F143">
        <v>447.25</v>
      </c>
      <c r="G143" s="10">
        <f t="shared" si="25"/>
        <v>-2.1334792122538304E-2</v>
      </c>
      <c r="H143">
        <v>737</v>
      </c>
      <c r="I143" s="10">
        <f t="shared" si="26"/>
        <v>3.149055283414981E-2</v>
      </c>
      <c r="J143">
        <v>251.3</v>
      </c>
      <c r="K143" s="10">
        <f t="shared" si="27"/>
        <v>-5.0120955548835777E-2</v>
      </c>
      <c r="T143">
        <f t="shared" si="28"/>
        <v>-3.056362783757869E-2</v>
      </c>
      <c r="U143">
        <f t="shared" si="23"/>
        <v>0.19296958825329785</v>
      </c>
      <c r="V143">
        <f t="shared" si="29"/>
        <v>-3.54393903765702E-2</v>
      </c>
      <c r="W143">
        <f t="shared" si="30"/>
        <v>1.6048051868488126E-2</v>
      </c>
      <c r="X143">
        <f t="shared" si="31"/>
        <v>-6.6168388062160757E-2</v>
      </c>
    </row>
    <row r="144" spans="1:24">
      <c r="A144" s="1">
        <v>39262</v>
      </c>
      <c r="B144">
        <v>2683</v>
      </c>
      <c r="C144" s="10">
        <f t="shared" si="32"/>
        <v>-1.1169024571854314E-3</v>
      </c>
      <c r="D144">
        <v>3161.5</v>
      </c>
      <c r="E144" s="10">
        <f t="shared" si="24"/>
        <v>4.2779866745827455E-2</v>
      </c>
      <c r="F144">
        <v>405</v>
      </c>
      <c r="G144" s="10">
        <f t="shared" si="25"/>
        <v>-9.4466182224706485E-2</v>
      </c>
      <c r="H144">
        <v>695.5</v>
      </c>
      <c r="I144" s="10">
        <f t="shared" si="26"/>
        <v>-5.6309362279511554E-2</v>
      </c>
      <c r="J144">
        <v>234.55</v>
      </c>
      <c r="K144" s="10">
        <f t="shared" si="27"/>
        <v>-6.6653402307998433E-2</v>
      </c>
      <c r="T144">
        <f t="shared" si="28"/>
        <v>-1.1972501097683866E-2</v>
      </c>
      <c r="U144">
        <f t="shared" si="23"/>
        <v>4.1478551910045174E-2</v>
      </c>
      <c r="V144">
        <f t="shared" si="29"/>
        <v>-0.10857078047873837</v>
      </c>
      <c r="W144">
        <f t="shared" si="30"/>
        <v>-7.1751863245173242E-2</v>
      </c>
      <c r="X144">
        <f t="shared" si="31"/>
        <v>-8.2700834821323413E-2</v>
      </c>
    </row>
    <row r="145" spans="1:24">
      <c r="A145" s="1">
        <v>39294</v>
      </c>
      <c r="B145">
        <v>2559</v>
      </c>
      <c r="C145" s="10">
        <f t="shared" si="32"/>
        <v>-4.621692135669031E-2</v>
      </c>
      <c r="D145">
        <v>2978.93</v>
      </c>
      <c r="E145" s="10">
        <f t="shared" si="24"/>
        <v>-5.7747904475723644E-2</v>
      </c>
      <c r="F145">
        <v>422.5</v>
      </c>
      <c r="G145" s="10">
        <f t="shared" si="25"/>
        <v>4.3209876543209846E-2</v>
      </c>
      <c r="H145">
        <v>659</v>
      </c>
      <c r="I145" s="10">
        <f t="shared" si="26"/>
        <v>-5.248023005032354E-2</v>
      </c>
      <c r="J145">
        <v>231.3</v>
      </c>
      <c r="K145" s="10">
        <f t="shared" si="27"/>
        <v>-1.3856320613941597E-2</v>
      </c>
      <c r="T145">
        <f t="shared" si="28"/>
        <v>-5.7072519997188743E-2</v>
      </c>
      <c r="U145">
        <f t="shared" si="23"/>
        <v>-5.9049219311505925E-2</v>
      </c>
      <c r="V145">
        <f t="shared" si="29"/>
        <v>2.9105278289177951E-2</v>
      </c>
      <c r="W145">
        <f t="shared" si="30"/>
        <v>-6.7922731015985227E-2</v>
      </c>
      <c r="X145">
        <f t="shared" si="31"/>
        <v>-2.9903753127266577E-2</v>
      </c>
    </row>
    <row r="146" spans="1:24">
      <c r="A146" s="1">
        <v>39325</v>
      </c>
      <c r="B146">
        <v>2445</v>
      </c>
      <c r="C146" s="10">
        <f t="shared" si="32"/>
        <v>-4.4548651817116092E-2</v>
      </c>
      <c r="D146">
        <v>2833.54</v>
      </c>
      <c r="E146" s="10">
        <f t="shared" si="24"/>
        <v>-4.8806114947313239E-2</v>
      </c>
      <c r="F146">
        <v>462.25</v>
      </c>
      <c r="G146" s="10">
        <f t="shared" si="25"/>
        <v>9.4082840236686449E-2</v>
      </c>
      <c r="H146">
        <v>689</v>
      </c>
      <c r="I146" s="10">
        <f t="shared" si="26"/>
        <v>4.5523520485584168E-2</v>
      </c>
      <c r="J146">
        <v>236.3</v>
      </c>
      <c r="K146" s="10">
        <f t="shared" si="27"/>
        <v>2.1616947686986521E-2</v>
      </c>
      <c r="T146">
        <f t="shared" si="28"/>
        <v>-5.5404250457614525E-2</v>
      </c>
      <c r="U146">
        <f t="shared" si="23"/>
        <v>-5.0107429783095521E-2</v>
      </c>
      <c r="V146">
        <f t="shared" si="29"/>
        <v>7.997824198265456E-2</v>
      </c>
      <c r="W146">
        <f t="shared" si="30"/>
        <v>3.0081019519922484E-2</v>
      </c>
      <c r="X146">
        <f t="shared" si="31"/>
        <v>5.5695151736615406E-3</v>
      </c>
    </row>
    <row r="147" spans="1:24">
      <c r="A147" s="1">
        <v>39353</v>
      </c>
      <c r="B147">
        <v>2449</v>
      </c>
      <c r="C147" s="10">
        <f t="shared" si="32"/>
        <v>1.6359918200408163E-3</v>
      </c>
      <c r="D147">
        <v>3492.77</v>
      </c>
      <c r="E147" s="10">
        <f t="shared" si="24"/>
        <v>0.23265244182189071</v>
      </c>
      <c r="F147">
        <v>493.5</v>
      </c>
      <c r="G147" s="10">
        <f t="shared" si="25"/>
        <v>6.7604110329908096E-2</v>
      </c>
      <c r="H147">
        <v>700.5</v>
      </c>
      <c r="I147" s="10">
        <f t="shared" si="26"/>
        <v>1.6690856313497759E-2</v>
      </c>
      <c r="J147">
        <v>249.3</v>
      </c>
      <c r="K147" s="10">
        <f t="shared" si="27"/>
        <v>5.5014811680067721E-2</v>
      </c>
      <c r="T147">
        <f t="shared" si="28"/>
        <v>-9.2196068204576185E-3</v>
      </c>
      <c r="U147">
        <f t="shared" si="23"/>
        <v>0.23135112698610844</v>
      </c>
      <c r="V147">
        <f t="shared" si="29"/>
        <v>5.34995120758762E-2</v>
      </c>
      <c r="W147">
        <f t="shared" si="30"/>
        <v>1.2483553478360755E-3</v>
      </c>
      <c r="X147">
        <f t="shared" si="31"/>
        <v>3.8967379166742741E-2</v>
      </c>
    </row>
    <row r="148" spans="1:24">
      <c r="A148" s="1">
        <v>39386</v>
      </c>
      <c r="B148">
        <v>2373</v>
      </c>
      <c r="C148" s="10">
        <f t="shared" si="32"/>
        <v>-3.103307472437733E-2</v>
      </c>
      <c r="D148">
        <v>3709.21</v>
      </c>
      <c r="E148" s="10">
        <f t="shared" si="24"/>
        <v>6.1968008199795532E-2</v>
      </c>
      <c r="F148">
        <v>498</v>
      </c>
      <c r="G148" s="10">
        <f t="shared" si="25"/>
        <v>9.1185410334346795E-3</v>
      </c>
      <c r="H148">
        <v>723.5</v>
      </c>
      <c r="I148" s="10">
        <f t="shared" si="26"/>
        <v>3.2833690221270473E-2</v>
      </c>
      <c r="J148">
        <v>242.05</v>
      </c>
      <c r="K148" s="10">
        <f t="shared" si="27"/>
        <v>-2.9081427998395526E-2</v>
      </c>
      <c r="T148">
        <f t="shared" si="28"/>
        <v>-4.1888673364875763E-2</v>
      </c>
      <c r="U148">
        <f t="shared" si="23"/>
        <v>6.0666693364013251E-2</v>
      </c>
      <c r="V148">
        <f t="shared" si="29"/>
        <v>-4.9860572205972144E-3</v>
      </c>
      <c r="W148">
        <f t="shared" si="30"/>
        <v>1.7391189255608789E-2</v>
      </c>
      <c r="X148">
        <f t="shared" si="31"/>
        <v>-4.5128860511720506E-2</v>
      </c>
    </row>
    <row r="149" spans="1:24">
      <c r="A149" s="1">
        <v>39416</v>
      </c>
      <c r="B149">
        <v>2310</v>
      </c>
      <c r="C149" s="10">
        <f t="shared" si="32"/>
        <v>-2.6548672566371723E-2</v>
      </c>
      <c r="D149">
        <v>4659.2299999999996</v>
      </c>
      <c r="E149" s="10">
        <f t="shared" si="24"/>
        <v>0.25612461952814747</v>
      </c>
      <c r="F149">
        <v>460</v>
      </c>
      <c r="G149" s="10">
        <f t="shared" si="25"/>
        <v>-7.6305220883534086E-2</v>
      </c>
      <c r="H149">
        <v>716</v>
      </c>
      <c r="I149" s="10">
        <f t="shared" si="26"/>
        <v>-1.0366275051831408E-2</v>
      </c>
      <c r="J149">
        <v>215.8</v>
      </c>
      <c r="K149" s="10">
        <f t="shared" si="27"/>
        <v>-0.10844866763065486</v>
      </c>
      <c r="T149">
        <f t="shared" si="28"/>
        <v>-3.7404271206870156E-2</v>
      </c>
      <c r="U149">
        <f t="shared" si="23"/>
        <v>0.25482330469236519</v>
      </c>
      <c r="V149">
        <f t="shared" si="29"/>
        <v>-9.0409819137565975E-2</v>
      </c>
      <c r="W149">
        <f t="shared" si="30"/>
        <v>-2.5808776017493092E-2</v>
      </c>
      <c r="X149">
        <f t="shared" si="31"/>
        <v>-0.12449610014397984</v>
      </c>
    </row>
    <row r="150" spans="1:24">
      <c r="A150" s="1">
        <v>39447</v>
      </c>
      <c r="B150">
        <v>2164</v>
      </c>
      <c r="C150" s="10">
        <f t="shared" si="32"/>
        <v>-6.320346320346315E-2</v>
      </c>
      <c r="D150">
        <v>4392.3999999999996</v>
      </c>
      <c r="E150" s="10">
        <f t="shared" si="24"/>
        <v>-5.7269119575552141E-2</v>
      </c>
      <c r="F150">
        <v>498</v>
      </c>
      <c r="G150" s="10">
        <f t="shared" si="25"/>
        <v>8.260869565217388E-2</v>
      </c>
      <c r="H150">
        <v>709.5</v>
      </c>
      <c r="I150" s="10">
        <f t="shared" si="26"/>
        <v>-9.0782122905027629E-3</v>
      </c>
      <c r="J150">
        <v>230.05</v>
      </c>
      <c r="K150" s="10">
        <f t="shared" si="27"/>
        <v>6.603336422613526E-2</v>
      </c>
      <c r="T150">
        <f t="shared" si="28"/>
        <v>-7.4059061843961591E-2</v>
      </c>
      <c r="U150">
        <f t="shared" si="23"/>
        <v>-5.8570434411334422E-2</v>
      </c>
      <c r="V150">
        <f t="shared" si="29"/>
        <v>6.8504097398141992E-2</v>
      </c>
      <c r="W150">
        <f t="shared" si="30"/>
        <v>-2.4520713256164447E-2</v>
      </c>
      <c r="X150">
        <f t="shared" si="31"/>
        <v>4.998593171281028E-2</v>
      </c>
    </row>
    <row r="151" spans="1:24">
      <c r="A151" s="1">
        <v>39478</v>
      </c>
      <c r="B151">
        <v>2094</v>
      </c>
      <c r="C151" s="10">
        <f t="shared" si="32"/>
        <v>-3.2347504621072054E-2</v>
      </c>
      <c r="D151">
        <v>4094.17</v>
      </c>
      <c r="E151" s="10">
        <f t="shared" si="24"/>
        <v>-6.7896821783079764E-2</v>
      </c>
      <c r="F151">
        <v>465</v>
      </c>
      <c r="G151" s="10">
        <f t="shared" si="25"/>
        <v>-6.6265060240963902E-2</v>
      </c>
      <c r="H151">
        <v>628</v>
      </c>
      <c r="I151" s="10">
        <f t="shared" si="26"/>
        <v>-0.11486962649753352</v>
      </c>
      <c r="J151">
        <v>220.55</v>
      </c>
      <c r="K151" s="10">
        <f t="shared" si="27"/>
        <v>-4.1295370571614809E-2</v>
      </c>
      <c r="T151">
        <f t="shared" si="28"/>
        <v>-4.3203103261570487E-2</v>
      </c>
      <c r="U151">
        <f t="shared" si="23"/>
        <v>-6.9198136618862038E-2</v>
      </c>
      <c r="V151">
        <f t="shared" si="29"/>
        <v>-8.0369658494995791E-2</v>
      </c>
      <c r="W151">
        <f t="shared" si="30"/>
        <v>-0.1303121274631952</v>
      </c>
      <c r="X151">
        <f t="shared" si="31"/>
        <v>-5.7342803084939789E-2</v>
      </c>
    </row>
    <row r="152" spans="1:24">
      <c r="A152" s="1">
        <v>39507</v>
      </c>
      <c r="B152">
        <v>1893</v>
      </c>
      <c r="C152" s="10">
        <f t="shared" si="32"/>
        <v>-9.5988538681948454E-2</v>
      </c>
      <c r="D152">
        <v>4725.32</v>
      </c>
      <c r="E152" s="10">
        <f t="shared" si="24"/>
        <v>0.15415822987320982</v>
      </c>
      <c r="F152">
        <v>482.75</v>
      </c>
      <c r="G152" s="10">
        <f t="shared" si="25"/>
        <v>3.817204301075261E-2</v>
      </c>
      <c r="H152">
        <v>697.5</v>
      </c>
      <c r="I152" s="10">
        <f t="shared" si="26"/>
        <v>0.11066878980891715</v>
      </c>
      <c r="J152">
        <v>197.54</v>
      </c>
      <c r="K152" s="10">
        <f t="shared" si="27"/>
        <v>-0.10433008388120613</v>
      </c>
      <c r="T152">
        <f t="shared" si="28"/>
        <v>-0.10684413732244689</v>
      </c>
      <c r="U152">
        <f t="shared" si="23"/>
        <v>0.15285691503742754</v>
      </c>
      <c r="V152">
        <f t="shared" si="29"/>
        <v>2.4067444756720714E-2</v>
      </c>
      <c r="W152">
        <f t="shared" si="30"/>
        <v>9.5226288843255458E-2</v>
      </c>
      <c r="X152">
        <f t="shared" si="31"/>
        <v>-0.12037751639453111</v>
      </c>
    </row>
    <row r="153" spans="1:24">
      <c r="A153" s="1">
        <v>39538</v>
      </c>
      <c r="B153">
        <v>1884</v>
      </c>
      <c r="C153" s="10">
        <f t="shared" si="32"/>
        <v>-4.7543581616481534E-3</v>
      </c>
      <c r="D153">
        <v>4323</v>
      </c>
      <c r="E153" s="10">
        <f t="shared" si="24"/>
        <v>-8.5141323762200183E-2</v>
      </c>
      <c r="F153">
        <v>485.25</v>
      </c>
      <c r="G153" s="10">
        <f t="shared" si="25"/>
        <v>5.1786639047126659E-3</v>
      </c>
      <c r="H153">
        <v>709.5</v>
      </c>
      <c r="I153" s="10">
        <f t="shared" si="26"/>
        <v>1.7204301075268713E-2</v>
      </c>
      <c r="J153">
        <v>188.14</v>
      </c>
      <c r="K153" s="10">
        <f t="shared" si="27"/>
        <v>-4.7585299179912943E-2</v>
      </c>
      <c r="T153">
        <f t="shared" si="28"/>
        <v>-1.5609956802146588E-2</v>
      </c>
      <c r="U153">
        <f t="shared" si="23"/>
        <v>-8.6442638597982457E-2</v>
      </c>
      <c r="V153">
        <f t="shared" si="29"/>
        <v>-8.925934349319228E-3</v>
      </c>
      <c r="W153">
        <f t="shared" si="30"/>
        <v>1.7618001096070292E-3</v>
      </c>
      <c r="X153">
        <f t="shared" si="31"/>
        <v>-6.3632731693237923E-2</v>
      </c>
    </row>
    <row r="154" spans="1:24">
      <c r="A154" s="1">
        <v>39568</v>
      </c>
      <c r="B154">
        <v>2128</v>
      </c>
      <c r="C154" s="10">
        <f t="shared" si="32"/>
        <v>0.12951167728237789</v>
      </c>
      <c r="D154">
        <v>4883.1000000000004</v>
      </c>
      <c r="E154" s="10">
        <f t="shared" si="24"/>
        <v>0.12956280360860517</v>
      </c>
      <c r="F154">
        <v>466.75</v>
      </c>
      <c r="G154" s="10">
        <f t="shared" si="25"/>
        <v>-3.8124678001030365E-2</v>
      </c>
      <c r="H154">
        <v>739.5</v>
      </c>
      <c r="I154" s="10">
        <f t="shared" si="26"/>
        <v>4.228329809725162E-2</v>
      </c>
      <c r="J154">
        <v>197.84</v>
      </c>
      <c r="K154" s="10">
        <f t="shared" si="27"/>
        <v>5.1557350908897792E-2</v>
      </c>
      <c r="T154">
        <f t="shared" si="28"/>
        <v>0.11865607864187945</v>
      </c>
      <c r="U154">
        <f t="shared" si="23"/>
        <v>0.1282614887728229</v>
      </c>
      <c r="V154">
        <f t="shared" si="29"/>
        <v>-5.2229276255062261E-2</v>
      </c>
      <c r="W154">
        <f t="shared" si="30"/>
        <v>2.6840797131589936E-2</v>
      </c>
      <c r="X154">
        <f t="shared" si="31"/>
        <v>3.5509918395572812E-2</v>
      </c>
    </row>
    <row r="155" spans="1:24">
      <c r="A155" s="1">
        <v>39598</v>
      </c>
      <c r="B155">
        <v>2205</v>
      </c>
      <c r="C155" s="10">
        <f t="shared" si="32"/>
        <v>3.6184210526315708E-2</v>
      </c>
      <c r="D155">
        <v>5002.0600000000004</v>
      </c>
      <c r="E155" s="10">
        <f t="shared" si="24"/>
        <v>2.4361573590546914E-2</v>
      </c>
      <c r="F155">
        <v>453.25</v>
      </c>
      <c r="G155" s="10">
        <f t="shared" si="25"/>
        <v>-2.8923406534547391E-2</v>
      </c>
      <c r="H155">
        <v>706.5</v>
      </c>
      <c r="I155" s="10">
        <f t="shared" si="26"/>
        <v>-4.4624746450304231E-2</v>
      </c>
      <c r="J155">
        <v>225.05</v>
      </c>
      <c r="K155" s="10">
        <f t="shared" si="27"/>
        <v>0.13753538212697136</v>
      </c>
      <c r="T155">
        <f t="shared" si="28"/>
        <v>2.5328611885817275E-2</v>
      </c>
      <c r="U155">
        <f t="shared" si="23"/>
        <v>2.3060258754764636E-2</v>
      </c>
      <c r="V155">
        <f t="shared" si="29"/>
        <v>-4.3028004788579287E-2</v>
      </c>
      <c r="W155">
        <f t="shared" si="30"/>
        <v>-6.0067247415965919E-2</v>
      </c>
      <c r="X155">
        <f t="shared" si="31"/>
        <v>0.12148794961364638</v>
      </c>
    </row>
    <row r="156" spans="1:24">
      <c r="A156" s="1">
        <v>39629</v>
      </c>
      <c r="B156">
        <v>2142</v>
      </c>
      <c r="C156" s="10">
        <f t="shared" si="32"/>
        <v>-2.8571428571428581E-2</v>
      </c>
      <c r="D156">
        <v>4964.0600000000004</v>
      </c>
      <c r="E156" s="10">
        <f t="shared" si="24"/>
        <v>-7.5968700895231445E-3</v>
      </c>
      <c r="F156">
        <v>442.5</v>
      </c>
      <c r="G156" s="10">
        <f t="shared" si="25"/>
        <v>-2.3717595146166559E-2</v>
      </c>
      <c r="H156">
        <v>654.5</v>
      </c>
      <c r="I156" s="10">
        <f t="shared" si="26"/>
        <v>-7.3602264685067254E-2</v>
      </c>
      <c r="J156">
        <v>209.04</v>
      </c>
      <c r="K156" s="10">
        <f t="shared" si="27"/>
        <v>-7.1139746722950536E-2</v>
      </c>
      <c r="T156">
        <f t="shared" si="28"/>
        <v>-3.9427027211927014E-2</v>
      </c>
      <c r="U156">
        <f t="shared" si="23"/>
        <v>-8.8981849253054225E-3</v>
      </c>
      <c r="V156">
        <f t="shared" si="29"/>
        <v>-3.7822193400198455E-2</v>
      </c>
      <c r="W156">
        <f t="shared" si="30"/>
        <v>-8.9044765650728941E-2</v>
      </c>
      <c r="X156">
        <f t="shared" si="31"/>
        <v>-8.7187179236275517E-2</v>
      </c>
    </row>
    <row r="157" spans="1:24">
      <c r="A157" s="1">
        <v>39660</v>
      </c>
      <c r="B157">
        <v>2468</v>
      </c>
      <c r="C157" s="10">
        <f t="shared" si="32"/>
        <v>0.15219421101774033</v>
      </c>
      <c r="D157">
        <v>4411.3999999999996</v>
      </c>
      <c r="E157" s="10">
        <f t="shared" si="24"/>
        <v>-0.11133225625798249</v>
      </c>
      <c r="F157">
        <v>450</v>
      </c>
      <c r="G157" s="10">
        <f t="shared" si="25"/>
        <v>1.6949152542372836E-2</v>
      </c>
      <c r="H157">
        <v>632</v>
      </c>
      <c r="I157" s="10">
        <f t="shared" si="26"/>
        <v>-3.4377387318563768E-2</v>
      </c>
      <c r="J157">
        <v>195.94</v>
      </c>
      <c r="K157" s="10">
        <f t="shared" si="27"/>
        <v>-6.2667432070417139E-2</v>
      </c>
      <c r="T157">
        <f t="shared" si="28"/>
        <v>0.14133861237724191</v>
      </c>
      <c r="U157">
        <f t="shared" si="23"/>
        <v>-0.11263357109376476</v>
      </c>
      <c r="V157">
        <f t="shared" si="29"/>
        <v>2.8445542883409423E-3</v>
      </c>
      <c r="W157">
        <f t="shared" si="30"/>
        <v>-4.9819888284225455E-2</v>
      </c>
      <c r="X157">
        <f t="shared" si="31"/>
        <v>-7.871486458374212E-2</v>
      </c>
    </row>
    <row r="158" spans="1:24">
      <c r="A158" s="1">
        <v>39689</v>
      </c>
      <c r="B158">
        <v>2693</v>
      </c>
      <c r="C158" s="10">
        <f t="shared" si="32"/>
        <v>9.1166936790923803E-2</v>
      </c>
      <c r="D158">
        <v>4319.7</v>
      </c>
      <c r="E158" s="10">
        <f t="shared" si="24"/>
        <v>-2.0787051729609596E-2</v>
      </c>
      <c r="F158">
        <v>480</v>
      </c>
      <c r="G158" s="10">
        <f t="shared" si="25"/>
        <v>6.6666666666666652E-2</v>
      </c>
      <c r="H158">
        <v>715</v>
      </c>
      <c r="I158" s="10">
        <f t="shared" si="26"/>
        <v>0.13132911392405067</v>
      </c>
      <c r="J158">
        <v>210.04</v>
      </c>
      <c r="K158" s="10">
        <f t="shared" si="27"/>
        <v>7.1960804327855454E-2</v>
      </c>
      <c r="T158">
        <f t="shared" si="28"/>
        <v>8.0311338150425363E-2</v>
      </c>
      <c r="U158">
        <f t="shared" si="23"/>
        <v>-2.2088366565391874E-2</v>
      </c>
      <c r="V158">
        <f t="shared" si="29"/>
        <v>5.2562068412634756E-2</v>
      </c>
      <c r="W158">
        <f t="shared" si="30"/>
        <v>0.11588661295838898</v>
      </c>
      <c r="X158">
        <f t="shared" si="31"/>
        <v>5.5913371814530474E-2</v>
      </c>
    </row>
    <row r="159" spans="1:24">
      <c r="A159" s="1">
        <v>39721</v>
      </c>
      <c r="B159">
        <v>2460</v>
      </c>
      <c r="C159" s="10">
        <f t="shared" si="32"/>
        <v>-8.6520608986260683E-2</v>
      </c>
      <c r="D159">
        <v>2867.41</v>
      </c>
      <c r="E159" s="10">
        <f t="shared" si="24"/>
        <v>-0.33620158807324585</v>
      </c>
      <c r="F159">
        <v>412</v>
      </c>
      <c r="G159" s="10">
        <f t="shared" si="25"/>
        <v>-0.14166666666666672</v>
      </c>
      <c r="H159">
        <v>657</v>
      </c>
      <c r="I159" s="10">
        <f t="shared" si="26"/>
        <v>-8.1118881118881103E-2</v>
      </c>
      <c r="J159">
        <v>195.34</v>
      </c>
      <c r="K159" s="10">
        <f t="shared" si="27"/>
        <v>-6.9986669205865493E-2</v>
      </c>
      <c r="T159">
        <f t="shared" si="28"/>
        <v>-9.7376207626759123E-2</v>
      </c>
      <c r="U159">
        <f t="shared" si="23"/>
        <v>-0.33750290290902812</v>
      </c>
      <c r="V159">
        <f t="shared" si="29"/>
        <v>-0.15577126492069862</v>
      </c>
      <c r="W159">
        <f t="shared" si="30"/>
        <v>-9.6561382084542791E-2</v>
      </c>
      <c r="X159">
        <f t="shared" si="31"/>
        <v>-8.6034101719190473E-2</v>
      </c>
    </row>
    <row r="160" spans="1:24">
      <c r="A160" s="1">
        <v>39752</v>
      </c>
      <c r="B160">
        <v>2630</v>
      </c>
      <c r="C160" s="10">
        <f t="shared" si="32"/>
        <v>6.9105691056910556E-2</v>
      </c>
      <c r="D160">
        <v>2365.96</v>
      </c>
      <c r="E160" s="10">
        <f t="shared" si="24"/>
        <v>-0.17487907205457187</v>
      </c>
      <c r="F160">
        <v>348.75</v>
      </c>
      <c r="G160" s="10">
        <f t="shared" si="25"/>
        <v>-0.15351941747572817</v>
      </c>
      <c r="H160">
        <v>623</v>
      </c>
      <c r="I160" s="10">
        <f t="shared" si="26"/>
        <v>-5.1750380517503802E-2</v>
      </c>
      <c r="J160">
        <v>173.04</v>
      </c>
      <c r="K160" s="10">
        <f t="shared" si="27"/>
        <v>-0.11415992628237948</v>
      </c>
      <c r="T160">
        <f t="shared" si="28"/>
        <v>5.8250092416412123E-2</v>
      </c>
      <c r="U160">
        <f t="shared" si="23"/>
        <v>-0.17618038689035415</v>
      </c>
      <c r="V160">
        <f t="shared" si="29"/>
        <v>-0.16762401572976007</v>
      </c>
      <c r="W160">
        <f t="shared" si="30"/>
        <v>-6.719288148316549E-2</v>
      </c>
      <c r="X160">
        <f t="shared" si="31"/>
        <v>-0.13020735879570444</v>
      </c>
    </row>
    <row r="161" spans="1:24">
      <c r="A161" s="1">
        <v>39780</v>
      </c>
      <c r="B161">
        <v>2445</v>
      </c>
      <c r="C161" s="10">
        <f t="shared" si="32"/>
        <v>-7.0342205323193907E-2</v>
      </c>
      <c r="D161">
        <v>1328.38</v>
      </c>
      <c r="E161" s="10">
        <f t="shared" si="24"/>
        <v>-0.43854503034708947</v>
      </c>
      <c r="F161">
        <v>354.25</v>
      </c>
      <c r="G161" s="10">
        <f t="shared" si="25"/>
        <v>1.5770609318996431E-2</v>
      </c>
      <c r="H161">
        <v>632.5</v>
      </c>
      <c r="I161" s="10">
        <f t="shared" si="26"/>
        <v>1.5248796147672605E-2</v>
      </c>
      <c r="J161">
        <v>166.14</v>
      </c>
      <c r="K161" s="10">
        <f t="shared" si="27"/>
        <v>-3.9875173370318984E-2</v>
      </c>
      <c r="T161">
        <f t="shared" si="28"/>
        <v>-8.1197803963692347E-2</v>
      </c>
      <c r="U161">
        <f t="shared" si="23"/>
        <v>-0.43984634518287175</v>
      </c>
      <c r="V161">
        <f t="shared" si="29"/>
        <v>1.6660110649645374E-3</v>
      </c>
      <c r="W161">
        <f t="shared" si="30"/>
        <v>-1.9370481798907865E-4</v>
      </c>
      <c r="X161">
        <f t="shared" si="31"/>
        <v>-5.5922605883643964E-2</v>
      </c>
    </row>
    <row r="162" spans="1:24">
      <c r="A162" s="1">
        <v>39813</v>
      </c>
      <c r="B162">
        <v>2807</v>
      </c>
      <c r="C162" s="10">
        <f t="shared" si="32"/>
        <v>0.14805725971370154</v>
      </c>
      <c r="D162">
        <v>1230.9000000000001</v>
      </c>
      <c r="E162" s="10">
        <f t="shared" si="24"/>
        <v>-7.3382616420000324E-2</v>
      </c>
      <c r="F162">
        <v>376.75</v>
      </c>
      <c r="G162" s="10">
        <f t="shared" si="25"/>
        <v>6.3514467184191847E-2</v>
      </c>
      <c r="H162">
        <v>590</v>
      </c>
      <c r="I162" s="10">
        <f t="shared" si="26"/>
        <v>-6.7193675889328008E-2</v>
      </c>
      <c r="J162">
        <v>170.04</v>
      </c>
      <c r="K162" s="10">
        <f t="shared" si="27"/>
        <v>2.3474178403755985E-2</v>
      </c>
      <c r="T162">
        <f t="shared" si="28"/>
        <v>0.13720166107320311</v>
      </c>
      <c r="U162">
        <f t="shared" si="23"/>
        <v>-7.4683931255782599E-2</v>
      </c>
      <c r="V162">
        <f t="shared" si="29"/>
        <v>4.9409868930159952E-2</v>
      </c>
      <c r="W162">
        <f t="shared" si="30"/>
        <v>-8.2636176854989696E-2</v>
      </c>
      <c r="X162">
        <f t="shared" si="31"/>
        <v>7.4267458904310052E-3</v>
      </c>
    </row>
    <row r="163" spans="1:24">
      <c r="A163" s="1">
        <v>39843</v>
      </c>
      <c r="B163">
        <v>2671</v>
      </c>
      <c r="C163" s="10">
        <f t="shared" si="32"/>
        <v>-4.8450302814392554E-2</v>
      </c>
      <c r="D163">
        <v>1244.1099999999999</v>
      </c>
      <c r="E163" s="10">
        <f t="shared" si="24"/>
        <v>1.0731984726622734E-2</v>
      </c>
      <c r="F163">
        <v>402.25</v>
      </c>
      <c r="G163" s="10">
        <f t="shared" si="25"/>
        <v>6.7684140676841364E-2</v>
      </c>
      <c r="H163">
        <v>567</v>
      </c>
      <c r="I163" s="10">
        <f t="shared" si="26"/>
        <v>-3.8983050847457679E-2</v>
      </c>
      <c r="J163">
        <v>181.14</v>
      </c>
      <c r="K163" s="10">
        <f t="shared" si="27"/>
        <v>6.5278757939308374E-2</v>
      </c>
      <c r="T163">
        <f t="shared" si="28"/>
        <v>-5.9305901454890987E-2</v>
      </c>
      <c r="U163">
        <f t="shared" si="23"/>
        <v>9.4306698908404561E-3</v>
      </c>
      <c r="V163">
        <f t="shared" si="29"/>
        <v>5.3579542422809469E-2</v>
      </c>
      <c r="W163">
        <f t="shared" si="30"/>
        <v>-5.4425551813119366E-2</v>
      </c>
      <c r="X163">
        <f t="shared" si="31"/>
        <v>4.9231325425983394E-2</v>
      </c>
    </row>
    <row r="164" spans="1:24">
      <c r="A164" s="1">
        <v>39871</v>
      </c>
      <c r="B164">
        <v>2243</v>
      </c>
      <c r="C164" s="10">
        <f t="shared" si="32"/>
        <v>-0.16023961063272185</v>
      </c>
      <c r="D164">
        <v>1487.81</v>
      </c>
      <c r="E164" s="10">
        <f t="shared" si="24"/>
        <v>0.1958830006992951</v>
      </c>
      <c r="F164">
        <v>371.5</v>
      </c>
      <c r="G164" s="10">
        <f t="shared" si="25"/>
        <v>-7.6444996892479855E-2</v>
      </c>
      <c r="H164">
        <v>581</v>
      </c>
      <c r="I164" s="10">
        <f t="shared" si="26"/>
        <v>2.4691358024691468E-2</v>
      </c>
      <c r="J164">
        <v>170.74</v>
      </c>
      <c r="K164" s="10">
        <f t="shared" si="27"/>
        <v>-5.7414154797394201E-2</v>
      </c>
      <c r="T164">
        <f t="shared" si="28"/>
        <v>-0.17109520927322028</v>
      </c>
      <c r="U164">
        <f t="shared" si="23"/>
        <v>0.19458168586351282</v>
      </c>
      <c r="V164">
        <f t="shared" si="29"/>
        <v>-9.0549595146511744E-2</v>
      </c>
      <c r="W164">
        <f t="shared" si="30"/>
        <v>9.2488570590297838E-3</v>
      </c>
      <c r="X164">
        <f t="shared" si="31"/>
        <v>-7.3461587310719181E-2</v>
      </c>
    </row>
    <row r="165" spans="1:24">
      <c r="A165" s="1">
        <v>39903</v>
      </c>
      <c r="B165">
        <v>2451</v>
      </c>
      <c r="C165" s="10">
        <f t="shared" si="32"/>
        <v>9.2732946946054495E-2</v>
      </c>
      <c r="D165">
        <v>1941.35</v>
      </c>
      <c r="E165" s="10">
        <f t="shared" si="24"/>
        <v>0.30483731121581381</v>
      </c>
      <c r="F165">
        <v>334.5</v>
      </c>
      <c r="G165" s="10">
        <f t="shared" si="25"/>
        <v>-9.9596231493943477E-2</v>
      </c>
      <c r="H165">
        <v>546.5</v>
      </c>
      <c r="I165" s="10">
        <f t="shared" si="26"/>
        <v>-5.9380378657487132E-2</v>
      </c>
      <c r="J165">
        <v>169.24</v>
      </c>
      <c r="K165" s="10">
        <f t="shared" si="27"/>
        <v>-8.7852875717465695E-3</v>
      </c>
      <c r="T165">
        <f t="shared" si="28"/>
        <v>8.1877348305556055E-2</v>
      </c>
      <c r="U165">
        <f t="shared" si="23"/>
        <v>0.30353599638003154</v>
      </c>
      <c r="V165">
        <f t="shared" si="29"/>
        <v>-0.11370082974797537</v>
      </c>
      <c r="W165">
        <f t="shared" si="30"/>
        <v>-7.4822879623148819E-2</v>
      </c>
      <c r="X165">
        <f t="shared" si="31"/>
        <v>-2.483272008507155E-2</v>
      </c>
    </row>
    <row r="166" spans="1:24">
      <c r="A166" s="1">
        <v>39933</v>
      </c>
      <c r="B166">
        <v>2385</v>
      </c>
      <c r="C166" s="10">
        <f t="shared" si="32"/>
        <v>-2.6927784577723379E-2</v>
      </c>
      <c r="D166">
        <v>2291.61</v>
      </c>
      <c r="E166" s="10">
        <f t="shared" si="24"/>
        <v>0.18042084116722901</v>
      </c>
      <c r="F166">
        <v>358.25</v>
      </c>
      <c r="G166" s="10">
        <f t="shared" si="25"/>
        <v>7.1001494768310858E-2</v>
      </c>
      <c r="H166">
        <v>548.5</v>
      </c>
      <c r="I166" s="10">
        <f t="shared" si="26"/>
        <v>3.6596523330283404E-3</v>
      </c>
      <c r="J166">
        <v>185.54</v>
      </c>
      <c r="K166" s="10">
        <f t="shared" si="27"/>
        <v>9.631292838572425E-2</v>
      </c>
      <c r="T166">
        <f t="shared" si="28"/>
        <v>-3.7783383218221812E-2</v>
      </c>
      <c r="U166">
        <f t="shared" si="23"/>
        <v>0.17911952633144673</v>
      </c>
      <c r="V166">
        <f t="shared" si="29"/>
        <v>5.6896896514278962E-2</v>
      </c>
      <c r="W166">
        <f t="shared" si="30"/>
        <v>-1.1782848632633344E-2</v>
      </c>
      <c r="X166">
        <f t="shared" si="31"/>
        <v>8.026549587239927E-2</v>
      </c>
    </row>
    <row r="167" spans="1:24">
      <c r="A167" s="1">
        <v>39962</v>
      </c>
      <c r="B167">
        <v>2570</v>
      </c>
      <c r="C167" s="10">
        <f t="shared" si="32"/>
        <v>7.7568134171907666E-2</v>
      </c>
      <c r="D167">
        <v>2313.09</v>
      </c>
      <c r="E167" s="10">
        <f t="shared" si="24"/>
        <v>9.3733226857972696E-3</v>
      </c>
      <c r="F167">
        <v>341.75</v>
      </c>
      <c r="G167" s="10">
        <f t="shared" si="25"/>
        <v>-4.6057222609909299E-2</v>
      </c>
      <c r="H167">
        <v>510.5</v>
      </c>
      <c r="I167" s="10">
        <f t="shared" si="26"/>
        <v>-6.9279854147675457E-2</v>
      </c>
      <c r="J167">
        <v>190.04</v>
      </c>
      <c r="K167" s="10">
        <f t="shared" si="27"/>
        <v>2.42535302360678E-2</v>
      </c>
      <c r="T167">
        <f t="shared" si="28"/>
        <v>6.6712535531409226E-2</v>
      </c>
      <c r="U167">
        <f t="shared" si="23"/>
        <v>8.0720078500149915E-3</v>
      </c>
      <c r="V167">
        <f t="shared" si="29"/>
        <v>-6.0161820863941194E-2</v>
      </c>
      <c r="W167">
        <f t="shared" si="30"/>
        <v>-8.4722355113337144E-2</v>
      </c>
      <c r="X167">
        <f t="shared" si="31"/>
        <v>8.2060977227428195E-3</v>
      </c>
    </row>
    <row r="168" spans="1:24">
      <c r="A168" s="1">
        <v>39994</v>
      </c>
      <c r="B168">
        <v>2670.5</v>
      </c>
      <c r="C168" s="10">
        <f t="shared" si="32"/>
        <v>3.9105058365758838E-2</v>
      </c>
      <c r="D168">
        <v>2105</v>
      </c>
      <c r="E168" s="10">
        <f t="shared" si="24"/>
        <v>-8.9961912420182588E-2</v>
      </c>
      <c r="F168">
        <v>338.5</v>
      </c>
      <c r="G168" s="10">
        <f t="shared" si="25"/>
        <v>-9.5098756400877615E-3</v>
      </c>
      <c r="H168">
        <v>502.5</v>
      </c>
      <c r="I168" s="10">
        <f t="shared" si="26"/>
        <v>-1.5670910871694366E-2</v>
      </c>
      <c r="J168">
        <v>178.14</v>
      </c>
      <c r="K168" s="10">
        <f t="shared" si="27"/>
        <v>-6.261839612713116E-2</v>
      </c>
      <c r="T168">
        <f t="shared" si="28"/>
        <v>2.8249459725260405E-2</v>
      </c>
      <c r="U168">
        <f t="shared" si="23"/>
        <v>-9.1263227255964863E-2</v>
      </c>
      <c r="V168">
        <f t="shared" si="29"/>
        <v>-2.3614473894119657E-2</v>
      </c>
      <c r="W168">
        <f t="shared" si="30"/>
        <v>-3.111341183735605E-2</v>
      </c>
      <c r="X168">
        <f t="shared" si="31"/>
        <v>-7.866582864045614E-2</v>
      </c>
    </row>
    <row r="169" spans="1:24">
      <c r="A169" s="1">
        <v>40025</v>
      </c>
      <c r="B169">
        <v>2803</v>
      </c>
      <c r="C169" s="10">
        <f t="shared" si="32"/>
        <v>4.9616176745927776E-2</v>
      </c>
      <c r="D169">
        <v>2489</v>
      </c>
      <c r="E169" s="10">
        <f t="shared" si="24"/>
        <v>0.18242280285035628</v>
      </c>
      <c r="F169">
        <v>307</v>
      </c>
      <c r="G169" s="10">
        <f t="shared" si="25"/>
        <v>-9.3057607090103356E-2</v>
      </c>
      <c r="H169">
        <v>518</v>
      </c>
      <c r="I169" s="10">
        <f t="shared" si="26"/>
        <v>3.0845771144278666E-2</v>
      </c>
      <c r="J169">
        <v>195.44</v>
      </c>
      <c r="K169" s="10">
        <f t="shared" si="27"/>
        <v>9.7114628943527626E-2</v>
      </c>
      <c r="T169">
        <f t="shared" si="28"/>
        <v>3.8760578105429343E-2</v>
      </c>
      <c r="U169">
        <f t="shared" si="23"/>
        <v>0.18112148801457401</v>
      </c>
      <c r="V169">
        <f t="shared" si="29"/>
        <v>-0.10716220534413524</v>
      </c>
      <c r="W169">
        <f t="shared" si="30"/>
        <v>1.5403270178616982E-2</v>
      </c>
      <c r="X169">
        <f t="shared" si="31"/>
        <v>8.1067196430202645E-2</v>
      </c>
    </row>
    <row r="170" spans="1:24">
      <c r="A170" s="1">
        <v>40056</v>
      </c>
      <c r="B170">
        <v>2840</v>
      </c>
      <c r="C170" s="10">
        <f t="shared" si="32"/>
        <v>1.320014270424541E-2</v>
      </c>
      <c r="D170">
        <v>2413.5</v>
      </c>
      <c r="E170" s="10">
        <f t="shared" si="24"/>
        <v>-3.0333467255926116E-2</v>
      </c>
      <c r="F170">
        <v>312.2</v>
      </c>
      <c r="G170" s="10">
        <f t="shared" si="25"/>
        <v>1.693811074918572E-2</v>
      </c>
      <c r="H170">
        <v>587.5</v>
      </c>
      <c r="I170" s="10">
        <f t="shared" si="26"/>
        <v>0.13416988416988418</v>
      </c>
      <c r="J170">
        <v>220.75</v>
      </c>
      <c r="K170" s="10">
        <f t="shared" si="27"/>
        <v>0.12950266066311911</v>
      </c>
      <c r="T170">
        <f t="shared" si="28"/>
        <v>2.3445440637469752E-3</v>
      </c>
      <c r="U170">
        <f t="shared" si="23"/>
        <v>-3.1634782091708398E-2</v>
      </c>
      <c r="V170">
        <f t="shared" si="29"/>
        <v>2.8335124951538258E-3</v>
      </c>
      <c r="W170">
        <f t="shared" si="30"/>
        <v>0.11872738320422249</v>
      </c>
      <c r="X170">
        <f t="shared" si="31"/>
        <v>0.11345522814979413</v>
      </c>
    </row>
    <row r="171" spans="1:24">
      <c r="A171" s="1">
        <v>40086</v>
      </c>
      <c r="B171">
        <v>2804</v>
      </c>
      <c r="C171" s="10">
        <f t="shared" si="32"/>
        <v>-1.2676056338028152E-2</v>
      </c>
      <c r="D171">
        <v>2668.5</v>
      </c>
      <c r="E171" s="10">
        <f t="shared" si="24"/>
        <v>0.10565568676196402</v>
      </c>
      <c r="F171">
        <v>349.2</v>
      </c>
      <c r="G171" s="10">
        <f t="shared" si="25"/>
        <v>0.11851377322229339</v>
      </c>
      <c r="H171">
        <v>634.5</v>
      </c>
      <c r="I171" s="10">
        <f t="shared" si="26"/>
        <v>8.0000000000000071E-2</v>
      </c>
      <c r="J171">
        <v>233.45</v>
      </c>
      <c r="K171" s="10">
        <f t="shared" si="27"/>
        <v>5.7531143827859621E-2</v>
      </c>
      <c r="T171">
        <f t="shared" si="28"/>
        <v>-2.3531654978526585E-2</v>
      </c>
      <c r="U171">
        <f t="shared" si="23"/>
        <v>0.10435437192618174</v>
      </c>
      <c r="V171">
        <f t="shared" si="29"/>
        <v>0.10440917496826151</v>
      </c>
      <c r="W171">
        <f t="shared" si="30"/>
        <v>6.4557499034338384E-2</v>
      </c>
      <c r="X171">
        <f t="shared" si="31"/>
        <v>4.1483711314534641E-2</v>
      </c>
    </row>
    <row r="172" spans="1:24">
      <c r="A172" s="1">
        <v>40116</v>
      </c>
      <c r="B172">
        <v>2742</v>
      </c>
      <c r="C172" s="10">
        <f t="shared" si="32"/>
        <v>-2.2111269614835893E-2</v>
      </c>
      <c r="D172">
        <v>2693</v>
      </c>
      <c r="E172" s="10">
        <f t="shared" si="24"/>
        <v>9.1811879332959201E-3</v>
      </c>
      <c r="F172">
        <v>314.5</v>
      </c>
      <c r="G172" s="10">
        <f t="shared" si="25"/>
        <v>-9.9369988545246257E-2</v>
      </c>
      <c r="H172">
        <v>664.5</v>
      </c>
      <c r="I172" s="10">
        <f t="shared" si="26"/>
        <v>4.7281323877068626E-2</v>
      </c>
      <c r="J172">
        <v>213.55</v>
      </c>
      <c r="K172" s="10">
        <f t="shared" si="27"/>
        <v>-8.5243092739344495E-2</v>
      </c>
      <c r="T172">
        <f t="shared" si="28"/>
        <v>-3.2966868255334326E-2</v>
      </c>
      <c r="U172">
        <f t="shared" si="23"/>
        <v>7.879873097513642E-3</v>
      </c>
      <c r="V172">
        <f t="shared" si="29"/>
        <v>-0.11347458679927815</v>
      </c>
      <c r="W172">
        <f t="shared" si="30"/>
        <v>3.1838822911406939E-2</v>
      </c>
      <c r="X172">
        <f t="shared" si="31"/>
        <v>-0.10129052525266947</v>
      </c>
    </row>
    <row r="173" spans="1:24">
      <c r="A173" s="1">
        <v>40147</v>
      </c>
      <c r="B173">
        <v>2717</v>
      </c>
      <c r="C173" s="10">
        <f t="shared" si="32"/>
        <v>-9.117432530999281E-3</v>
      </c>
      <c r="D173">
        <v>3088</v>
      </c>
      <c r="E173" s="10">
        <f t="shared" si="24"/>
        <v>0.14667656888228731</v>
      </c>
      <c r="F173">
        <v>328.1</v>
      </c>
      <c r="G173" s="10">
        <f t="shared" si="25"/>
        <v>4.3243243243243246E-2</v>
      </c>
      <c r="H173">
        <v>624</v>
      </c>
      <c r="I173" s="10">
        <f t="shared" si="26"/>
        <v>-6.0948081264108334E-2</v>
      </c>
      <c r="J173">
        <v>213.35</v>
      </c>
      <c r="K173" s="10">
        <f t="shared" si="27"/>
        <v>-9.3654881760718567E-4</v>
      </c>
      <c r="T173">
        <f t="shared" si="28"/>
        <v>-1.9973031171497714E-2</v>
      </c>
      <c r="U173">
        <f t="shared" si="23"/>
        <v>0.14537525404650503</v>
      </c>
      <c r="V173">
        <f t="shared" si="29"/>
        <v>2.913864498921135E-2</v>
      </c>
      <c r="W173">
        <f t="shared" si="30"/>
        <v>-7.6390582229770021E-2</v>
      </c>
      <c r="X173">
        <f t="shared" si="31"/>
        <v>-1.6983981330932166E-2</v>
      </c>
    </row>
    <row r="174" spans="1:24">
      <c r="A174" s="1">
        <v>40178</v>
      </c>
      <c r="B174">
        <v>2910.5</v>
      </c>
      <c r="C174" s="10">
        <f t="shared" si="32"/>
        <v>7.1218255428781685E-2</v>
      </c>
      <c r="D174">
        <v>3390</v>
      </c>
      <c r="E174" s="10">
        <f t="shared" si="24"/>
        <v>9.77979274611398E-2</v>
      </c>
      <c r="F174">
        <v>359.5</v>
      </c>
      <c r="G174" s="10">
        <f t="shared" si="25"/>
        <v>9.5702529716549689E-2</v>
      </c>
      <c r="H174">
        <v>675</v>
      </c>
      <c r="I174" s="10">
        <f t="shared" si="26"/>
        <v>8.1730769230769162E-2</v>
      </c>
      <c r="J174">
        <v>220.05</v>
      </c>
      <c r="K174" s="10">
        <f t="shared" si="27"/>
        <v>3.1403796578392429E-2</v>
      </c>
      <c r="T174">
        <f t="shared" si="28"/>
        <v>6.0362656788283252E-2</v>
      </c>
      <c r="U174">
        <f t="shared" si="23"/>
        <v>9.6496612625357525E-2</v>
      </c>
      <c r="V174">
        <f t="shared" si="29"/>
        <v>8.15979314625178E-2</v>
      </c>
      <c r="W174">
        <f t="shared" si="30"/>
        <v>6.6288268265107475E-2</v>
      </c>
      <c r="X174">
        <f t="shared" si="31"/>
        <v>1.5356364065067449E-2</v>
      </c>
    </row>
    <row r="175" spans="1:24">
      <c r="A175" s="1">
        <v>40207</v>
      </c>
      <c r="B175">
        <v>2912</v>
      </c>
      <c r="C175" s="10">
        <f t="shared" si="32"/>
        <v>5.1537536505752435E-4</v>
      </c>
      <c r="D175">
        <v>3099</v>
      </c>
      <c r="E175" s="10">
        <f t="shared" si="24"/>
        <v>-8.5840707964601748E-2</v>
      </c>
      <c r="F175">
        <v>353</v>
      </c>
      <c r="G175" s="10">
        <f t="shared" si="25"/>
        <v>-1.8080667593880384E-2</v>
      </c>
      <c r="H175">
        <v>624.5</v>
      </c>
      <c r="I175" s="10">
        <f t="shared" si="26"/>
        <v>-7.4814814814814778E-2</v>
      </c>
      <c r="J175">
        <v>236.75</v>
      </c>
      <c r="K175" s="10">
        <f t="shared" si="27"/>
        <v>7.5891842763008421E-2</v>
      </c>
      <c r="T175">
        <f t="shared" si="28"/>
        <v>-1.034022327544091E-2</v>
      </c>
      <c r="U175">
        <f t="shared" si="23"/>
        <v>-8.7142022800384022E-2</v>
      </c>
      <c r="V175">
        <f t="shared" si="29"/>
        <v>-3.218526584791228E-2</v>
      </c>
      <c r="W175">
        <f t="shared" si="30"/>
        <v>-9.0257315780476466E-2</v>
      </c>
      <c r="X175">
        <f t="shared" si="31"/>
        <v>5.9844410249683441E-2</v>
      </c>
    </row>
    <row r="176" spans="1:24">
      <c r="A176" s="1">
        <v>40235</v>
      </c>
      <c r="B176">
        <v>2883.5</v>
      </c>
      <c r="C176" s="10">
        <f t="shared" si="32"/>
        <v>-9.7870879120879328E-3</v>
      </c>
      <c r="D176">
        <v>3364</v>
      </c>
      <c r="E176" s="10">
        <f t="shared" si="24"/>
        <v>8.5511455308163953E-2</v>
      </c>
      <c r="F176">
        <v>374.3</v>
      </c>
      <c r="G176" s="10">
        <f t="shared" si="25"/>
        <v>6.0339943342776259E-2</v>
      </c>
      <c r="H176">
        <v>680.5</v>
      </c>
      <c r="I176" s="10">
        <f t="shared" si="26"/>
        <v>8.9671737389911854E-2</v>
      </c>
      <c r="J176">
        <v>236.85</v>
      </c>
      <c r="K176" s="10">
        <f t="shared" si="27"/>
        <v>4.2238648363257525E-4</v>
      </c>
      <c r="T176">
        <f t="shared" si="28"/>
        <v>-2.0642686552586366E-2</v>
      </c>
      <c r="U176">
        <f t="shared" si="23"/>
        <v>8.4210140472381678E-2</v>
      </c>
      <c r="V176">
        <f t="shared" si="29"/>
        <v>4.6235345088744363E-2</v>
      </c>
      <c r="W176">
        <f t="shared" si="30"/>
        <v>7.4229236424250167E-2</v>
      </c>
      <c r="X176">
        <f t="shared" si="31"/>
        <v>-1.5625046029692405E-2</v>
      </c>
    </row>
    <row r="177" spans="1:24">
      <c r="A177" s="1">
        <v>40268</v>
      </c>
      <c r="B177">
        <v>2939</v>
      </c>
      <c r="C177" s="10">
        <f t="shared" si="32"/>
        <v>1.9247442344373145E-2</v>
      </c>
      <c r="D177">
        <v>3905</v>
      </c>
      <c r="E177" s="10">
        <f t="shared" si="24"/>
        <v>0.16082045184304405</v>
      </c>
      <c r="F177">
        <v>371.3</v>
      </c>
      <c r="G177" s="10">
        <f t="shared" si="25"/>
        <v>-8.0149612610205256E-3</v>
      </c>
      <c r="H177">
        <v>721</v>
      </c>
      <c r="I177" s="10">
        <f t="shared" si="26"/>
        <v>5.9515062454077894E-2</v>
      </c>
      <c r="J177">
        <v>239.15</v>
      </c>
      <c r="K177" s="10">
        <f t="shared" si="27"/>
        <v>9.7107874181971976E-3</v>
      </c>
      <c r="T177">
        <f t="shared" si="28"/>
        <v>8.3918437038747098E-3</v>
      </c>
      <c r="U177">
        <f t="shared" si="23"/>
        <v>0.15951913700726178</v>
      </c>
      <c r="V177">
        <f t="shared" si="29"/>
        <v>-2.2119559515052421E-2</v>
      </c>
      <c r="W177">
        <f t="shared" si="30"/>
        <v>4.4072561488416206E-2</v>
      </c>
      <c r="X177">
        <f t="shared" si="31"/>
        <v>-6.3366450951277825E-3</v>
      </c>
    </row>
    <row r="178" spans="1:24">
      <c r="A178" s="1">
        <v>40298</v>
      </c>
      <c r="B178">
        <v>2889</v>
      </c>
      <c r="C178" s="10">
        <f t="shared" si="32"/>
        <v>-1.7012589316093951E-2</v>
      </c>
      <c r="D178">
        <v>3379</v>
      </c>
      <c r="E178" s="10">
        <f t="shared" si="24"/>
        <v>-0.13469910371318827</v>
      </c>
      <c r="F178">
        <v>344.4</v>
      </c>
      <c r="G178" s="10">
        <f t="shared" si="25"/>
        <v>-7.2448155130622194E-2</v>
      </c>
      <c r="H178">
        <v>764</v>
      </c>
      <c r="I178" s="10">
        <f t="shared" si="26"/>
        <v>5.9639389736477089E-2</v>
      </c>
      <c r="J178">
        <v>245.25</v>
      </c>
      <c r="K178" s="10">
        <f t="shared" si="27"/>
        <v>2.5507003972402131E-2</v>
      </c>
      <c r="T178">
        <f t="shared" si="28"/>
        <v>-2.7868187956592384E-2</v>
      </c>
      <c r="U178">
        <f t="shared" si="23"/>
        <v>-0.13600041854897055</v>
      </c>
      <c r="V178">
        <f t="shared" si="29"/>
        <v>-8.6552753384654083E-2</v>
      </c>
      <c r="W178">
        <f t="shared" si="30"/>
        <v>4.4196888770815401E-2</v>
      </c>
      <c r="X178">
        <f t="shared" si="31"/>
        <v>9.4595714590771512E-3</v>
      </c>
    </row>
    <row r="179" spans="1:24">
      <c r="A179" s="1">
        <v>40329</v>
      </c>
      <c r="B179">
        <v>2901.5</v>
      </c>
      <c r="C179" s="10">
        <f t="shared" si="32"/>
        <v>4.3267566632052556E-3</v>
      </c>
      <c r="D179">
        <v>3189</v>
      </c>
      <c r="E179" s="10">
        <f t="shared" si="24"/>
        <v>-5.6229653743711139E-2</v>
      </c>
      <c r="F179">
        <v>322.7</v>
      </c>
      <c r="G179" s="10">
        <f t="shared" si="25"/>
        <v>-6.3008130081300795E-2</v>
      </c>
      <c r="H179">
        <v>716.5</v>
      </c>
      <c r="I179" s="10">
        <f t="shared" si="26"/>
        <v>-6.2172774869109992E-2</v>
      </c>
      <c r="J179">
        <v>237.75</v>
      </c>
      <c r="K179" s="10">
        <f t="shared" si="27"/>
        <v>-3.0581039755351647E-2</v>
      </c>
      <c r="T179">
        <f t="shared" si="28"/>
        <v>-6.5288419772931792E-3</v>
      </c>
      <c r="U179">
        <f t="shared" si="23"/>
        <v>-5.753096857949342E-2</v>
      </c>
      <c r="V179">
        <f t="shared" si="29"/>
        <v>-7.7112728335332684E-2</v>
      </c>
      <c r="W179">
        <f t="shared" si="30"/>
        <v>-7.761527583477168E-2</v>
      </c>
      <c r="X179">
        <f t="shared" si="31"/>
        <v>-4.6628472268676627E-2</v>
      </c>
    </row>
    <row r="180" spans="1:24">
      <c r="A180" s="1">
        <v>40359</v>
      </c>
      <c r="B180">
        <v>3169</v>
      </c>
      <c r="C180" s="10">
        <f t="shared" si="32"/>
        <v>9.2193692917456493E-2</v>
      </c>
      <c r="D180">
        <v>2968.5</v>
      </c>
      <c r="E180" s="10">
        <f t="shared" si="24"/>
        <v>-6.9143932267168418E-2</v>
      </c>
      <c r="F180">
        <v>313.5</v>
      </c>
      <c r="G180" s="10">
        <f t="shared" si="25"/>
        <v>-2.8509451502943928E-2</v>
      </c>
      <c r="H180">
        <v>673.5</v>
      </c>
      <c r="I180" s="10">
        <f t="shared" si="26"/>
        <v>-6.0013956734124241E-2</v>
      </c>
      <c r="J180">
        <v>231.65</v>
      </c>
      <c r="K180" s="10">
        <f t="shared" si="27"/>
        <v>-2.5657202944269208E-2</v>
      </c>
      <c r="T180">
        <f t="shared" si="28"/>
        <v>8.1338094276958053E-2</v>
      </c>
      <c r="U180">
        <f t="shared" si="23"/>
        <v>-7.0445247102950692E-2</v>
      </c>
      <c r="V180">
        <f t="shared" si="29"/>
        <v>-4.2614049756975823E-2</v>
      </c>
      <c r="W180">
        <f t="shared" si="30"/>
        <v>-7.5456457699785928E-2</v>
      </c>
      <c r="X180">
        <f t="shared" si="31"/>
        <v>-4.1704635457594189E-2</v>
      </c>
    </row>
    <row r="181" spans="1:24">
      <c r="A181" s="1">
        <v>40389</v>
      </c>
      <c r="B181">
        <v>3238</v>
      </c>
      <c r="C181" s="10">
        <f t="shared" si="32"/>
        <v>2.1773430104133906E-2</v>
      </c>
      <c r="D181">
        <v>3304.5</v>
      </c>
      <c r="E181" s="10">
        <f t="shared" si="24"/>
        <v>0.11318847902981299</v>
      </c>
      <c r="F181">
        <v>312.39999999999998</v>
      </c>
      <c r="G181" s="10">
        <f t="shared" si="25"/>
        <v>-3.5087719298246833E-3</v>
      </c>
      <c r="H181">
        <v>690</v>
      </c>
      <c r="I181" s="10">
        <f t="shared" si="26"/>
        <v>2.4498886414253906E-2</v>
      </c>
      <c r="J181">
        <v>238.95</v>
      </c>
      <c r="K181" s="10">
        <f t="shared" si="27"/>
        <v>3.1513058493416679E-2</v>
      </c>
      <c r="T181">
        <f t="shared" si="28"/>
        <v>1.0917831463635471E-2</v>
      </c>
      <c r="U181">
        <f t="shared" si="23"/>
        <v>0.11188716419403072</v>
      </c>
      <c r="V181">
        <f t="shared" si="29"/>
        <v>-1.7613370183856579E-2</v>
      </c>
      <c r="W181">
        <f t="shared" si="30"/>
        <v>9.0563854485922225E-3</v>
      </c>
      <c r="X181">
        <f t="shared" si="31"/>
        <v>1.5465625980091699E-2</v>
      </c>
    </row>
    <row r="182" spans="1:24">
      <c r="A182" s="1">
        <v>40421</v>
      </c>
      <c r="B182">
        <v>3228</v>
      </c>
      <c r="C182" s="10">
        <f t="shared" si="32"/>
        <v>-3.0883261272390827E-3</v>
      </c>
      <c r="D182">
        <v>3300</v>
      </c>
      <c r="E182" s="10">
        <f t="shared" si="24"/>
        <v>-1.3617793917385379E-3</v>
      </c>
      <c r="F182">
        <v>294.7</v>
      </c>
      <c r="G182" s="10">
        <f t="shared" si="25"/>
        <v>-5.6658130601792589E-2</v>
      </c>
      <c r="H182">
        <v>711</v>
      </c>
      <c r="I182" s="10">
        <f t="shared" si="26"/>
        <v>3.0434782608695699E-2</v>
      </c>
      <c r="J182">
        <v>244.95</v>
      </c>
      <c r="K182" s="10">
        <f t="shared" si="27"/>
        <v>2.5109855618330235E-2</v>
      </c>
      <c r="T182">
        <f t="shared" si="28"/>
        <v>-1.3943924767737518E-2</v>
      </c>
      <c r="U182">
        <f t="shared" si="23"/>
        <v>-2.663094227520816E-3</v>
      </c>
      <c r="V182">
        <f t="shared" si="29"/>
        <v>-7.0762728855824478E-2</v>
      </c>
      <c r="W182">
        <f t="shared" si="30"/>
        <v>1.4992281643034015E-2</v>
      </c>
      <c r="X182">
        <f t="shared" si="31"/>
        <v>9.0624231050052545E-3</v>
      </c>
    </row>
    <row r="183" spans="1:24">
      <c r="A183" s="1">
        <v>40451</v>
      </c>
      <c r="B183">
        <v>3233.5</v>
      </c>
      <c r="C183" s="10">
        <f t="shared" si="32"/>
        <v>1.7038413878562864E-3</v>
      </c>
      <c r="D183">
        <v>3721</v>
      </c>
      <c r="E183" s="10">
        <f t="shared" si="24"/>
        <v>0.12757575757575768</v>
      </c>
      <c r="F183">
        <v>342.3</v>
      </c>
      <c r="G183" s="10">
        <f t="shared" si="25"/>
        <v>0.16152019002375306</v>
      </c>
      <c r="H183">
        <v>759</v>
      </c>
      <c r="I183" s="10">
        <f t="shared" si="26"/>
        <v>6.7510548523206815E-2</v>
      </c>
      <c r="J183">
        <v>276.36</v>
      </c>
      <c r="K183" s="10">
        <f t="shared" si="27"/>
        <v>0.12823025107164732</v>
      </c>
      <c r="T183">
        <f t="shared" si="28"/>
        <v>-9.1517572526421485E-3</v>
      </c>
      <c r="U183">
        <f t="shared" si="23"/>
        <v>0.1262744427399754</v>
      </c>
      <c r="V183">
        <f t="shared" si="29"/>
        <v>0.14741559176972116</v>
      </c>
      <c r="W183">
        <f t="shared" si="30"/>
        <v>5.2068047557545127E-2</v>
      </c>
      <c r="X183">
        <f t="shared" si="31"/>
        <v>0.11218281855832234</v>
      </c>
    </row>
    <row r="184" spans="1:24">
      <c r="A184" s="1">
        <v>40480</v>
      </c>
      <c r="B184">
        <v>3129.5</v>
      </c>
      <c r="C184" s="10">
        <f t="shared" si="32"/>
        <v>-3.2163290552033375E-2</v>
      </c>
      <c r="D184">
        <v>4036</v>
      </c>
      <c r="E184" s="10">
        <f t="shared" si="24"/>
        <v>8.4654662725073937E-2</v>
      </c>
      <c r="F184">
        <v>344.7</v>
      </c>
      <c r="G184" s="10">
        <f t="shared" si="25"/>
        <v>7.0113935144608952E-3</v>
      </c>
      <c r="H184">
        <v>739</v>
      </c>
      <c r="I184" s="10">
        <f t="shared" si="26"/>
        <v>-2.6350461133069825E-2</v>
      </c>
      <c r="J184">
        <v>269.45999999999998</v>
      </c>
      <c r="K184" s="10">
        <f t="shared" si="27"/>
        <v>-2.4967433782023596E-2</v>
      </c>
      <c r="T184">
        <f t="shared" si="28"/>
        <v>-4.3018889192531808E-2</v>
      </c>
      <c r="U184">
        <f t="shared" si="23"/>
        <v>8.3353347889291662E-2</v>
      </c>
      <c r="V184">
        <f t="shared" si="29"/>
        <v>-7.0932047395709987E-3</v>
      </c>
      <c r="W184">
        <f t="shared" si="30"/>
        <v>-4.1792962098731512E-2</v>
      </c>
      <c r="X184">
        <f t="shared" si="31"/>
        <v>-4.1014866295348576E-2</v>
      </c>
    </row>
    <row r="185" spans="1:24">
      <c r="A185" s="1">
        <v>40512</v>
      </c>
      <c r="B185">
        <v>2995.5</v>
      </c>
      <c r="C185" s="10">
        <f t="shared" si="32"/>
        <v>-4.2818341588113151E-2</v>
      </c>
      <c r="D185">
        <v>4079.5</v>
      </c>
      <c r="E185" s="10">
        <f t="shared" si="24"/>
        <v>1.0777998017839518E-2</v>
      </c>
      <c r="F185">
        <v>330.3</v>
      </c>
      <c r="G185" s="10">
        <f t="shared" si="25"/>
        <v>-4.1775456919060039E-2</v>
      </c>
      <c r="H185">
        <v>701.5</v>
      </c>
      <c r="I185" s="10">
        <f t="shared" si="26"/>
        <v>-5.0744248985114981E-2</v>
      </c>
      <c r="J185">
        <v>257.35000000000002</v>
      </c>
      <c r="K185" s="10">
        <f t="shared" si="27"/>
        <v>-4.4941735322496679E-2</v>
      </c>
      <c r="T185">
        <f t="shared" si="28"/>
        <v>-5.3673940228611584E-2</v>
      </c>
      <c r="U185">
        <f t="shared" si="23"/>
        <v>9.4766831820572404E-3</v>
      </c>
      <c r="V185">
        <f t="shared" si="29"/>
        <v>-5.5880055173091935E-2</v>
      </c>
      <c r="W185">
        <f t="shared" si="30"/>
        <v>-6.6186749950776669E-2</v>
      </c>
      <c r="X185">
        <f t="shared" si="31"/>
        <v>-6.0989167835821659E-2</v>
      </c>
    </row>
    <row r="186" spans="1:24">
      <c r="A186" s="1">
        <v>40543</v>
      </c>
      <c r="B186">
        <v>2922</v>
      </c>
      <c r="C186" s="10">
        <f t="shared" si="32"/>
        <v>-2.4536805207811763E-2</v>
      </c>
      <c r="D186">
        <v>4486.5</v>
      </c>
      <c r="E186" s="10">
        <f t="shared" si="24"/>
        <v>9.9767128324549592E-2</v>
      </c>
      <c r="F186">
        <v>330</v>
      </c>
      <c r="G186" s="10">
        <f t="shared" si="25"/>
        <v>-9.0826521344233857E-4</v>
      </c>
      <c r="H186">
        <v>719</v>
      </c>
      <c r="I186" s="10">
        <f t="shared" si="26"/>
        <v>2.4946543121881604E-2</v>
      </c>
      <c r="J186">
        <v>273.45999999999998</v>
      </c>
      <c r="K186" s="10">
        <f t="shared" si="27"/>
        <v>6.259957256654336E-2</v>
      </c>
      <c r="T186">
        <f t="shared" si="28"/>
        <v>-3.5392403848310196E-2</v>
      </c>
      <c r="U186">
        <f t="shared" si="23"/>
        <v>9.8465813488767318E-2</v>
      </c>
      <c r="V186">
        <f t="shared" si="29"/>
        <v>-1.5012863467474232E-2</v>
      </c>
      <c r="W186">
        <f t="shared" si="30"/>
        <v>9.5040421562199197E-3</v>
      </c>
      <c r="X186">
        <f t="shared" si="31"/>
        <v>4.655214005321838E-2</v>
      </c>
    </row>
    <row r="187" spans="1:24">
      <c r="A187" s="1">
        <v>40574</v>
      </c>
      <c r="B187">
        <v>3030.5</v>
      </c>
      <c r="C187" s="10">
        <f t="shared" si="32"/>
        <v>3.7132101300479059E-2</v>
      </c>
      <c r="D187">
        <v>4280</v>
      </c>
      <c r="E187" s="10">
        <f t="shared" si="24"/>
        <v>-4.602696979828369E-2</v>
      </c>
      <c r="F187">
        <v>342</v>
      </c>
      <c r="G187" s="10">
        <f t="shared" si="25"/>
        <v>3.6363636363636376E-2</v>
      </c>
      <c r="H187">
        <v>760.5</v>
      </c>
      <c r="I187" s="10">
        <f t="shared" si="26"/>
        <v>5.7719054242002743E-2</v>
      </c>
      <c r="J187">
        <v>295.16000000000003</v>
      </c>
      <c r="K187" s="10">
        <f t="shared" si="27"/>
        <v>7.9353470343011878E-2</v>
      </c>
      <c r="T187">
        <f t="shared" si="28"/>
        <v>2.6276502659980626E-2</v>
      </c>
      <c r="U187">
        <f t="shared" si="23"/>
        <v>-4.7328284634065972E-2</v>
      </c>
      <c r="V187">
        <f t="shared" si="29"/>
        <v>2.225903810960448E-2</v>
      </c>
      <c r="W187">
        <f t="shared" si="30"/>
        <v>4.2276553276341056E-2</v>
      </c>
      <c r="X187">
        <f t="shared" si="31"/>
        <v>6.3306037829686898E-2</v>
      </c>
    </row>
    <row r="188" spans="1:24">
      <c r="A188" s="1">
        <v>40602</v>
      </c>
      <c r="B188">
        <v>2996</v>
      </c>
      <c r="C188" s="10">
        <f t="shared" si="32"/>
        <v>-1.1384260023098447E-2</v>
      </c>
      <c r="D188">
        <v>4309.5</v>
      </c>
      <c r="E188" s="10">
        <f t="shared" si="24"/>
        <v>6.8925233644860917E-3</v>
      </c>
      <c r="F188">
        <v>328.9</v>
      </c>
      <c r="G188" s="10">
        <f t="shared" si="25"/>
        <v>-3.8304093567251507E-2</v>
      </c>
      <c r="H188">
        <v>760</v>
      </c>
      <c r="I188" s="10">
        <f t="shared" si="26"/>
        <v>-6.5746219592377475E-4</v>
      </c>
      <c r="J188">
        <v>284.36</v>
      </c>
      <c r="K188" s="10">
        <f t="shared" si="27"/>
        <v>-3.6590323892126353E-2</v>
      </c>
      <c r="T188">
        <f t="shared" si="28"/>
        <v>-2.223985866359688E-2</v>
      </c>
      <c r="U188">
        <f t="shared" si="23"/>
        <v>5.5912085287038137E-3</v>
      </c>
      <c r="V188">
        <f t="shared" si="29"/>
        <v>-5.2408691821283403E-2</v>
      </c>
      <c r="W188">
        <f t="shared" si="30"/>
        <v>-1.6099963161585459E-2</v>
      </c>
      <c r="X188">
        <f t="shared" si="31"/>
        <v>-5.2637756405451333E-2</v>
      </c>
    </row>
    <row r="189" spans="1:24">
      <c r="A189" s="1">
        <v>40633</v>
      </c>
      <c r="B189">
        <v>2863</v>
      </c>
      <c r="C189" s="10">
        <f t="shared" si="32"/>
        <v>-4.4392523364485958E-2</v>
      </c>
      <c r="D189">
        <v>4379</v>
      </c>
      <c r="E189" s="10">
        <f t="shared" si="24"/>
        <v>1.612716092354094E-2</v>
      </c>
      <c r="F189">
        <v>324.89999999999998</v>
      </c>
      <c r="G189" s="10">
        <f t="shared" si="25"/>
        <v>-1.2161751292186107E-2</v>
      </c>
      <c r="H189">
        <v>744.5</v>
      </c>
      <c r="I189" s="10">
        <f t="shared" si="26"/>
        <v>-2.0394736842105243E-2</v>
      </c>
      <c r="J189">
        <v>278.16000000000003</v>
      </c>
      <c r="K189" s="10">
        <f t="shared" si="27"/>
        <v>-2.1803347868898593E-2</v>
      </c>
      <c r="T189">
        <f t="shared" si="28"/>
        <v>-5.5248122004984392E-2</v>
      </c>
      <c r="U189">
        <f t="shared" si="23"/>
        <v>1.4825846087758662E-2</v>
      </c>
      <c r="V189">
        <f t="shared" si="29"/>
        <v>-2.6266349546218003E-2</v>
      </c>
      <c r="W189">
        <f t="shared" si="30"/>
        <v>-3.5837237807766931E-2</v>
      </c>
      <c r="X189">
        <f t="shared" si="31"/>
        <v>-3.7850780382223573E-2</v>
      </c>
    </row>
    <row r="190" spans="1:24">
      <c r="A190" s="1">
        <v>40662</v>
      </c>
      <c r="B190">
        <v>2990</v>
      </c>
      <c r="C190" s="10">
        <f t="shared" si="32"/>
        <v>4.4359063918966157E-2</v>
      </c>
      <c r="D190">
        <v>4360</v>
      </c>
      <c r="E190" s="10">
        <f t="shared" si="24"/>
        <v>-4.3388901575702743E-3</v>
      </c>
      <c r="F190">
        <v>327.9</v>
      </c>
      <c r="G190" s="10">
        <f t="shared" si="25"/>
        <v>9.2336103416434945E-3</v>
      </c>
      <c r="H190">
        <v>744</v>
      </c>
      <c r="I190" s="10">
        <f t="shared" si="26"/>
        <v>-6.7159167226327199E-4</v>
      </c>
      <c r="J190">
        <v>285.06</v>
      </c>
      <c r="K190" s="10">
        <f t="shared" si="27"/>
        <v>2.4805867126833414E-2</v>
      </c>
      <c r="T190">
        <f t="shared" si="28"/>
        <v>3.3503465278467724E-2</v>
      </c>
      <c r="U190">
        <f t="shared" si="23"/>
        <v>-5.6402049933525523E-3</v>
      </c>
      <c r="V190">
        <f t="shared" si="29"/>
        <v>-4.8709879123883994E-3</v>
      </c>
      <c r="W190">
        <f t="shared" si="30"/>
        <v>-1.6114092637924956E-2</v>
      </c>
      <c r="X190">
        <f t="shared" si="31"/>
        <v>8.758434613508434E-3</v>
      </c>
    </row>
    <row r="191" spans="1:24">
      <c r="A191" s="1">
        <v>40694</v>
      </c>
      <c r="B191">
        <v>3177.5</v>
      </c>
      <c r="C191" s="10">
        <f t="shared" si="32"/>
        <v>6.2709030100334351E-2</v>
      </c>
      <c r="D191">
        <v>4245</v>
      </c>
      <c r="E191" s="10">
        <f t="shared" si="24"/>
        <v>-2.6376146788990806E-2</v>
      </c>
      <c r="F191">
        <v>330.2</v>
      </c>
      <c r="G191" s="10">
        <f t="shared" si="25"/>
        <v>7.014333638304393E-3</v>
      </c>
      <c r="H191">
        <v>766.5</v>
      </c>
      <c r="I191" s="10">
        <f t="shared" si="26"/>
        <v>3.0241935483870996E-2</v>
      </c>
      <c r="J191">
        <v>290.26</v>
      </c>
      <c r="K191" s="10">
        <f t="shared" si="27"/>
        <v>1.8241773661685112E-2</v>
      </c>
      <c r="T191">
        <f t="shared" si="28"/>
        <v>5.1853431459835918E-2</v>
      </c>
      <c r="U191">
        <f t="shared" si="23"/>
        <v>-2.7677461624773084E-2</v>
      </c>
      <c r="V191">
        <f t="shared" si="29"/>
        <v>-7.0902646157275009E-3</v>
      </c>
      <c r="W191">
        <f t="shared" si="30"/>
        <v>1.4799434518209312E-2</v>
      </c>
      <c r="X191">
        <f t="shared" si="31"/>
        <v>2.1943411483601322E-3</v>
      </c>
    </row>
    <row r="192" spans="1:24">
      <c r="A192" s="1">
        <v>40724</v>
      </c>
      <c r="B192">
        <v>3108</v>
      </c>
      <c r="C192" s="10">
        <f t="shared" si="32"/>
        <v>-2.1872541306058202E-2</v>
      </c>
      <c r="D192">
        <v>4490.5</v>
      </c>
      <c r="E192" s="10">
        <f t="shared" si="24"/>
        <v>5.783274440518249E-2</v>
      </c>
      <c r="F192">
        <v>318.5</v>
      </c>
      <c r="G192" s="10">
        <f t="shared" si="25"/>
        <v>-3.5433070866141669E-2</v>
      </c>
      <c r="H192">
        <v>780</v>
      </c>
      <c r="I192" s="10">
        <f t="shared" si="26"/>
        <v>1.7612524461839474E-2</v>
      </c>
      <c r="J192">
        <v>288.95999999999998</v>
      </c>
      <c r="K192" s="10">
        <f t="shared" si="27"/>
        <v>-4.4787431957555857E-3</v>
      </c>
      <c r="T192">
        <f t="shared" si="28"/>
        <v>-3.2728139946556635E-2</v>
      </c>
      <c r="U192">
        <f t="shared" si="23"/>
        <v>5.6531429569400209E-2</v>
      </c>
      <c r="V192">
        <f t="shared" si="29"/>
        <v>-4.9537669120173565E-2</v>
      </c>
      <c r="W192">
        <f t="shared" si="30"/>
        <v>2.1700234961777899E-3</v>
      </c>
      <c r="X192">
        <f t="shared" si="31"/>
        <v>-2.0526175709080566E-2</v>
      </c>
    </row>
    <row r="193" spans="1:24">
      <c r="A193" s="1">
        <v>40753</v>
      </c>
      <c r="B193">
        <v>2973</v>
      </c>
      <c r="C193" s="10">
        <f t="shared" si="32"/>
        <v>-4.3436293436293405E-2</v>
      </c>
      <c r="D193">
        <v>4300</v>
      </c>
      <c r="E193" s="10">
        <f t="shared" si="24"/>
        <v>-4.2422892773633203E-2</v>
      </c>
      <c r="F193">
        <v>304</v>
      </c>
      <c r="G193" s="10">
        <f t="shared" si="25"/>
        <v>-4.5525902668759777E-2</v>
      </c>
      <c r="H193">
        <v>771.5</v>
      </c>
      <c r="I193" s="10">
        <f t="shared" si="26"/>
        <v>-1.0897435897435859E-2</v>
      </c>
      <c r="J193">
        <v>274.45999999999998</v>
      </c>
      <c r="K193" s="10">
        <f t="shared" si="27"/>
        <v>-5.0179955703211543E-2</v>
      </c>
      <c r="T193">
        <f t="shared" si="28"/>
        <v>-5.4291892076791838E-2</v>
      </c>
      <c r="U193">
        <f t="shared" si="23"/>
        <v>-4.3724207609415484E-2</v>
      </c>
      <c r="V193">
        <f t="shared" si="29"/>
        <v>-5.9630500922791672E-2</v>
      </c>
      <c r="W193">
        <f t="shared" si="30"/>
        <v>-2.6339936863097543E-2</v>
      </c>
      <c r="X193">
        <f t="shared" si="31"/>
        <v>-6.6227388216536523E-2</v>
      </c>
    </row>
    <row r="194" spans="1:24">
      <c r="A194" s="1">
        <v>40786</v>
      </c>
      <c r="B194">
        <v>2920</v>
      </c>
      <c r="C194" s="10">
        <f t="shared" si="32"/>
        <v>-1.7827110662630319E-2</v>
      </c>
      <c r="D194">
        <v>3802</v>
      </c>
      <c r="E194" s="10">
        <f t="shared" si="24"/>
        <v>-0.11581395348837209</v>
      </c>
      <c r="F194">
        <v>275.3</v>
      </c>
      <c r="G194" s="10">
        <f t="shared" si="25"/>
        <v>-9.440789473684208E-2</v>
      </c>
      <c r="H194">
        <v>800</v>
      </c>
      <c r="I194" s="10">
        <f t="shared" si="26"/>
        <v>3.6941023979261134E-2</v>
      </c>
      <c r="J194">
        <v>252.15</v>
      </c>
      <c r="K194" s="10">
        <f t="shared" si="27"/>
        <v>-8.1286890621584118E-2</v>
      </c>
      <c r="T194">
        <f t="shared" si="28"/>
        <v>-2.8682709303128752E-2</v>
      </c>
      <c r="U194">
        <f t="shared" si="23"/>
        <v>-0.11711526832415436</v>
      </c>
      <c r="V194">
        <f t="shared" si="29"/>
        <v>-0.10851249299087397</v>
      </c>
      <c r="W194">
        <f t="shared" si="30"/>
        <v>2.149852301359945E-2</v>
      </c>
      <c r="X194">
        <f t="shared" si="31"/>
        <v>-9.7334323134909098E-2</v>
      </c>
    </row>
    <row r="195" spans="1:24">
      <c r="A195" s="1">
        <v>40816</v>
      </c>
      <c r="B195">
        <v>2868</v>
      </c>
      <c r="C195" s="10">
        <f t="shared" si="32"/>
        <v>-1.7808219178082174E-2</v>
      </c>
      <c r="D195">
        <v>2888.5</v>
      </c>
      <c r="E195" s="10">
        <f t="shared" si="24"/>
        <v>-0.24026827985270915</v>
      </c>
      <c r="F195">
        <v>267.3</v>
      </c>
      <c r="G195" s="10">
        <f t="shared" si="25"/>
        <v>-2.9059208136578252E-2</v>
      </c>
      <c r="H195">
        <v>769</v>
      </c>
      <c r="I195" s="10">
        <f t="shared" si="26"/>
        <v>-3.8749999999999951E-2</v>
      </c>
      <c r="J195">
        <v>256.45</v>
      </c>
      <c r="K195" s="10">
        <f t="shared" si="27"/>
        <v>1.7053341265119926E-2</v>
      </c>
      <c r="T195">
        <f t="shared" si="28"/>
        <v>-2.8663817818580607E-2</v>
      </c>
      <c r="U195">
        <f t="shared" si="23"/>
        <v>-0.24156959468849143</v>
      </c>
      <c r="V195">
        <f t="shared" si="29"/>
        <v>-4.3163806390610147E-2</v>
      </c>
      <c r="W195">
        <f t="shared" si="30"/>
        <v>-5.4192500965661639E-2</v>
      </c>
      <c r="X195">
        <f t="shared" si="31"/>
        <v>1.0059087517949455E-3</v>
      </c>
    </row>
    <row r="196" spans="1:24">
      <c r="A196" s="1">
        <v>40847</v>
      </c>
      <c r="B196">
        <v>2986</v>
      </c>
      <c r="C196" s="10">
        <f t="shared" si="32"/>
        <v>4.1143654114365491E-2</v>
      </c>
      <c r="D196">
        <v>3385</v>
      </c>
      <c r="E196" s="10">
        <f t="shared" si="24"/>
        <v>0.17188852345508043</v>
      </c>
      <c r="F196">
        <v>276.60000000000002</v>
      </c>
      <c r="G196" s="10">
        <f t="shared" si="25"/>
        <v>3.4792368125701412E-2</v>
      </c>
      <c r="H196">
        <v>806</v>
      </c>
      <c r="I196" s="10">
        <f t="shared" si="26"/>
        <v>4.811443433029905E-2</v>
      </c>
      <c r="J196">
        <v>278.16000000000003</v>
      </c>
      <c r="K196" s="10">
        <f t="shared" si="27"/>
        <v>8.4655878338857571E-2</v>
      </c>
      <c r="T196">
        <f t="shared" si="28"/>
        <v>3.0288055473867058E-2</v>
      </c>
      <c r="U196">
        <f t="shared" si="23"/>
        <v>0.17058720861929816</v>
      </c>
      <c r="V196">
        <f t="shared" si="29"/>
        <v>2.0687769871669516E-2</v>
      </c>
      <c r="W196">
        <f t="shared" si="30"/>
        <v>3.2671933364637362E-2</v>
      </c>
      <c r="X196">
        <f t="shared" si="31"/>
        <v>6.8608445825532591E-2</v>
      </c>
    </row>
    <row r="197" spans="1:24">
      <c r="A197" s="1">
        <v>40877</v>
      </c>
      <c r="B197">
        <v>2940</v>
      </c>
      <c r="C197" s="10">
        <f t="shared" si="32"/>
        <v>-1.5405224380442117E-2</v>
      </c>
      <c r="D197">
        <v>3339</v>
      </c>
      <c r="E197" s="10">
        <f t="shared" si="24"/>
        <v>-1.3589364844904028E-2</v>
      </c>
      <c r="F197">
        <v>273.7</v>
      </c>
      <c r="G197" s="10">
        <f t="shared" si="25"/>
        <v>-1.0484454085321837E-2</v>
      </c>
      <c r="H197">
        <v>830</v>
      </c>
      <c r="I197" s="10">
        <f t="shared" si="26"/>
        <v>2.977667493796532E-2</v>
      </c>
      <c r="J197">
        <v>290.16000000000003</v>
      </c>
      <c r="K197" s="10">
        <f t="shared" si="27"/>
        <v>4.3140638481449445E-2</v>
      </c>
      <c r="T197">
        <f t="shared" si="28"/>
        <v>-2.626082302094055E-2</v>
      </c>
      <c r="U197">
        <f t="shared" ref="U197:U260" si="33">IFERROR(E197-$O$3,"N/A")</f>
        <v>-1.4890679680686306E-2</v>
      </c>
      <c r="V197">
        <f t="shared" si="29"/>
        <v>-2.4589052339353733E-2</v>
      </c>
      <c r="W197">
        <f t="shared" si="30"/>
        <v>1.4334173972303636E-2</v>
      </c>
      <c r="X197">
        <f t="shared" si="31"/>
        <v>2.7093205968124465E-2</v>
      </c>
    </row>
    <row r="198" spans="1:24">
      <c r="A198" s="1">
        <v>40907</v>
      </c>
      <c r="B198">
        <v>2975</v>
      </c>
      <c r="C198" s="10">
        <f t="shared" si="32"/>
        <v>1.1904761904761862E-2</v>
      </c>
      <c r="D198">
        <v>3125</v>
      </c>
      <c r="E198" s="10">
        <f t="shared" si="24"/>
        <v>-6.4091045223120702E-2</v>
      </c>
      <c r="F198">
        <v>285.10000000000002</v>
      </c>
      <c r="G198" s="10">
        <f t="shared" si="25"/>
        <v>4.1651443185970249E-2</v>
      </c>
      <c r="H198">
        <v>884</v>
      </c>
      <c r="I198" s="10">
        <f t="shared" si="26"/>
        <v>6.5060240963855431E-2</v>
      </c>
      <c r="J198">
        <v>294.26</v>
      </c>
      <c r="K198" s="10">
        <f t="shared" si="27"/>
        <v>1.4130135097876861E-2</v>
      </c>
      <c r="T198">
        <f t="shared" si="28"/>
        <v>1.0491632642634276E-3</v>
      </c>
      <c r="U198">
        <f t="shared" si="33"/>
        <v>-6.5392360058902976E-2</v>
      </c>
      <c r="V198">
        <f t="shared" si="29"/>
        <v>2.7546844931938354E-2</v>
      </c>
      <c r="W198">
        <f t="shared" si="30"/>
        <v>4.9617739998193744E-2</v>
      </c>
      <c r="X198">
        <f t="shared" si="31"/>
        <v>-1.9172974154481187E-3</v>
      </c>
    </row>
    <row r="199" spans="1:24">
      <c r="A199" s="1">
        <v>40939</v>
      </c>
      <c r="B199">
        <v>3054.5</v>
      </c>
      <c r="C199" s="10">
        <f t="shared" si="32"/>
        <v>2.6722689075630246E-2</v>
      </c>
      <c r="D199">
        <v>3805</v>
      </c>
      <c r="E199" s="10">
        <f t="shared" ref="E199:E262" si="34">IFERROR(D199/D198-1,"N/A")</f>
        <v>0.21760000000000002</v>
      </c>
      <c r="F199">
        <v>307.8</v>
      </c>
      <c r="G199" s="10">
        <f t="shared" ref="G199:G262" si="35">IFERROR(F199/F198-1,"N/A")</f>
        <v>7.9621185548930162E-2</v>
      </c>
      <c r="H199">
        <v>861</v>
      </c>
      <c r="I199" s="10">
        <f t="shared" ref="I199:I262" si="36">IFERROR(H199/H198-1,"N/A")</f>
        <v>-2.6018099547511331E-2</v>
      </c>
      <c r="J199">
        <v>293.16000000000003</v>
      </c>
      <c r="K199" s="10">
        <f t="shared" ref="K199:K262" si="37">IFERROR(J199/J198-1,"N/A")</f>
        <v>-3.738190715693479E-3</v>
      </c>
      <c r="T199">
        <f t="shared" ref="T199:T262" si="38">IFERROR(C199-$N$3,"N/A")</f>
        <v>1.5867090435131813E-2</v>
      </c>
      <c r="U199">
        <f t="shared" si="33"/>
        <v>0.21629868516421774</v>
      </c>
      <c r="V199">
        <f t="shared" ref="V199:V262" si="39">IFERROR(G199-$P$3,"N/A")</f>
        <v>6.5516587294898274E-2</v>
      </c>
      <c r="W199">
        <f t="shared" ref="W199:W262" si="40">IFERROR(I199-$Q$3,"N/A")</f>
        <v>-4.1460600513173018E-2</v>
      </c>
      <c r="X199">
        <f t="shared" ref="X199:X262" si="41">IFERROR(K199-$R$3,"N/A")</f>
        <v>-1.9785623229018459E-2</v>
      </c>
    </row>
    <row r="200" spans="1:24">
      <c r="A200" s="1">
        <v>40968</v>
      </c>
      <c r="B200">
        <v>2807.5</v>
      </c>
      <c r="C200" s="10">
        <f t="shared" ref="C200:C263" si="42">IFERROR(B200/B199-1,"N/A")</f>
        <v>-8.0864298575871629E-2</v>
      </c>
      <c r="D200">
        <v>3584</v>
      </c>
      <c r="E200" s="10">
        <f t="shared" si="34"/>
        <v>-5.8081471747700397E-2</v>
      </c>
      <c r="F200">
        <v>312.7</v>
      </c>
      <c r="G200" s="10">
        <f t="shared" si="35"/>
        <v>1.5919428200129815E-2</v>
      </c>
      <c r="H200">
        <v>962</v>
      </c>
      <c r="I200" s="10">
        <f t="shared" si="36"/>
        <v>0.11730545876887333</v>
      </c>
      <c r="J200">
        <v>310.67</v>
      </c>
      <c r="K200" s="10">
        <f t="shared" si="37"/>
        <v>5.9728475917587565E-2</v>
      </c>
      <c r="T200">
        <f t="shared" si="38"/>
        <v>-9.1719897216370069E-2</v>
      </c>
      <c r="U200">
        <f t="shared" si="33"/>
        <v>-5.9382786583482679E-2</v>
      </c>
      <c r="V200">
        <f t="shared" si="39"/>
        <v>1.8148299460979209E-3</v>
      </c>
      <c r="W200">
        <f t="shared" si="40"/>
        <v>0.10186295780321164</v>
      </c>
      <c r="X200">
        <f t="shared" si="41"/>
        <v>4.3681043404262584E-2</v>
      </c>
    </row>
    <row r="201" spans="1:24">
      <c r="A201" s="1">
        <v>40998</v>
      </c>
      <c r="B201">
        <v>2779</v>
      </c>
      <c r="C201" s="10">
        <f t="shared" si="42"/>
        <v>-1.0151380231522733E-2</v>
      </c>
      <c r="D201">
        <v>3446</v>
      </c>
      <c r="E201" s="10">
        <f t="shared" si="34"/>
        <v>-3.8504464285714302E-2</v>
      </c>
      <c r="F201">
        <v>299.89999999999998</v>
      </c>
      <c r="G201" s="10">
        <f t="shared" si="35"/>
        <v>-4.0933802366485472E-2</v>
      </c>
      <c r="H201">
        <v>1004</v>
      </c>
      <c r="I201" s="10">
        <f t="shared" si="36"/>
        <v>4.3659043659043606E-2</v>
      </c>
      <c r="J201">
        <v>299.26</v>
      </c>
      <c r="K201" s="10">
        <f t="shared" si="37"/>
        <v>-3.6727073743843985E-2</v>
      </c>
      <c r="T201">
        <f t="shared" si="38"/>
        <v>-2.1006978872021166E-2</v>
      </c>
      <c r="U201">
        <f t="shared" si="33"/>
        <v>-3.9805779121496583E-2</v>
      </c>
      <c r="V201">
        <f t="shared" si="39"/>
        <v>-5.5038400620517368E-2</v>
      </c>
      <c r="W201">
        <f t="shared" si="40"/>
        <v>2.8216542693381922E-2</v>
      </c>
      <c r="X201">
        <f t="shared" si="41"/>
        <v>-5.2774506257168965E-2</v>
      </c>
    </row>
    <row r="202" spans="1:24" s="16" customFormat="1">
      <c r="A202" s="25">
        <v>41029</v>
      </c>
      <c r="B202" s="16">
        <v>2699.5</v>
      </c>
      <c r="C202" s="17">
        <f t="shared" si="42"/>
        <v>-2.8607412738395066E-2</v>
      </c>
      <c r="D202" s="16">
        <v>3432.5</v>
      </c>
      <c r="E202" s="17">
        <f t="shared" si="34"/>
        <v>-3.9175856065002401E-3</v>
      </c>
      <c r="F202" s="16">
        <v>295.2</v>
      </c>
      <c r="G202" s="17">
        <f t="shared" si="35"/>
        <v>-1.5671890630210017E-2</v>
      </c>
      <c r="H202" s="16">
        <v>1023</v>
      </c>
      <c r="I202" s="17">
        <f t="shared" si="36"/>
        <v>1.8924302788844605E-2</v>
      </c>
      <c r="J202" s="16">
        <v>286.16000000000003</v>
      </c>
      <c r="K202" s="17">
        <f t="shared" si="37"/>
        <v>-4.3774644122167916E-2</v>
      </c>
      <c r="T202" s="16">
        <f t="shared" si="38"/>
        <v>-3.9463011378893499E-2</v>
      </c>
      <c r="U202" s="16">
        <f t="shared" si="33"/>
        <v>-5.2189004422825182E-3</v>
      </c>
      <c r="V202" s="16">
        <f t="shared" si="39"/>
        <v>-2.9776488884241913E-2</v>
      </c>
      <c r="W202" s="16">
        <f t="shared" si="40"/>
        <v>3.4818018231829208E-3</v>
      </c>
      <c r="X202" s="16">
        <f t="shared" si="41"/>
        <v>-5.9822076635492896E-2</v>
      </c>
    </row>
    <row r="203" spans="1:24">
      <c r="A203" s="1">
        <v>41060</v>
      </c>
      <c r="B203">
        <v>2618</v>
      </c>
      <c r="C203" s="10">
        <f t="shared" si="42"/>
        <v>-3.0190776069642489E-2</v>
      </c>
      <c r="D203">
        <v>2780</v>
      </c>
      <c r="E203" s="10">
        <f t="shared" si="34"/>
        <v>-0.19009468317552802</v>
      </c>
      <c r="F203">
        <v>272.8</v>
      </c>
      <c r="G203" s="10">
        <f t="shared" si="35"/>
        <v>-7.5880758807588045E-2</v>
      </c>
      <c r="H203">
        <v>1023</v>
      </c>
      <c r="I203" s="10">
        <f t="shared" si="36"/>
        <v>0</v>
      </c>
      <c r="J203">
        <v>256.55</v>
      </c>
      <c r="K203" s="10">
        <f t="shared" si="37"/>
        <v>-0.1034735812133073</v>
      </c>
      <c r="T203" s="22">
        <f t="shared" si="38"/>
        <v>-4.1046374710140922E-2</v>
      </c>
      <c r="U203" s="22">
        <f t="shared" si="33"/>
        <v>-0.1913959980113103</v>
      </c>
      <c r="V203" s="22">
        <f t="shared" si="39"/>
        <v>-8.9985357061619933E-2</v>
      </c>
      <c r="W203" s="22">
        <f t="shared" si="40"/>
        <v>-1.5442500965661684E-2</v>
      </c>
      <c r="X203" s="22">
        <f t="shared" si="41"/>
        <v>-0.11952101372663228</v>
      </c>
    </row>
    <row r="204" spans="1:24">
      <c r="A204" s="1">
        <v>41089</v>
      </c>
      <c r="B204">
        <v>2853</v>
      </c>
      <c r="C204" s="10">
        <f t="shared" si="42"/>
        <v>8.9763177998472221E-2</v>
      </c>
      <c r="D204">
        <v>3019</v>
      </c>
      <c r="E204" s="10">
        <f t="shared" si="34"/>
        <v>8.5971223021582777E-2</v>
      </c>
      <c r="F204">
        <v>288.60000000000002</v>
      </c>
      <c r="G204" s="10">
        <f t="shared" si="35"/>
        <v>5.7917888563049802E-2</v>
      </c>
      <c r="H204">
        <v>1043</v>
      </c>
      <c r="I204" s="10">
        <f t="shared" si="36"/>
        <v>1.9550342130987275E-2</v>
      </c>
      <c r="J204">
        <v>277.36</v>
      </c>
      <c r="K204" s="10">
        <f t="shared" si="37"/>
        <v>8.1114792438121253E-2</v>
      </c>
      <c r="T204" s="22">
        <f t="shared" si="38"/>
        <v>7.8907579357973781E-2</v>
      </c>
      <c r="U204" s="22">
        <f t="shared" si="33"/>
        <v>8.4669908185800502E-2</v>
      </c>
      <c r="V204" s="22">
        <f t="shared" si="39"/>
        <v>4.3813290309017906E-2</v>
      </c>
      <c r="W204" s="22">
        <f t="shared" si="40"/>
        <v>4.107841165325591E-3</v>
      </c>
      <c r="X204" s="22">
        <f t="shared" si="41"/>
        <v>6.5067359924796273E-2</v>
      </c>
    </row>
    <row r="205" spans="1:24">
      <c r="A205" s="1">
        <v>41121</v>
      </c>
      <c r="B205">
        <v>2986.5</v>
      </c>
      <c r="C205" s="10">
        <f t="shared" si="42"/>
        <v>4.6792849631966282E-2</v>
      </c>
      <c r="D205">
        <v>2946.5</v>
      </c>
      <c r="E205" s="10">
        <f t="shared" si="34"/>
        <v>-2.4014574362371643E-2</v>
      </c>
      <c r="F205">
        <v>308.89999999999998</v>
      </c>
      <c r="G205" s="10">
        <f t="shared" si="35"/>
        <v>7.0339570339570168E-2</v>
      </c>
      <c r="H205">
        <v>1114</v>
      </c>
      <c r="I205" s="10">
        <f t="shared" si="36"/>
        <v>6.8072866730584769E-2</v>
      </c>
      <c r="J205">
        <v>287.56</v>
      </c>
      <c r="K205" s="10">
        <f t="shared" si="37"/>
        <v>3.6775310066339717E-2</v>
      </c>
      <c r="T205" s="22">
        <f t="shared" si="38"/>
        <v>3.5937250991467849E-2</v>
      </c>
      <c r="U205" s="22">
        <f t="shared" si="33"/>
        <v>-2.5315889198153921E-2</v>
      </c>
      <c r="V205" s="22">
        <f t="shared" si="39"/>
        <v>5.6234972085538272E-2</v>
      </c>
      <c r="W205" s="22">
        <f t="shared" si="40"/>
        <v>5.2630365764923082E-2</v>
      </c>
      <c r="X205" s="22">
        <f t="shared" si="41"/>
        <v>2.0727877553014737E-2</v>
      </c>
    </row>
    <row r="206" spans="1:24">
      <c r="A206" s="1">
        <v>41152</v>
      </c>
      <c r="B206">
        <v>2936.5</v>
      </c>
      <c r="C206" s="10">
        <f t="shared" si="42"/>
        <v>-1.6742005692281903E-2</v>
      </c>
      <c r="D206">
        <v>2735.5</v>
      </c>
      <c r="E206" s="10">
        <f t="shared" si="34"/>
        <v>-7.1610385202782956E-2</v>
      </c>
      <c r="F206">
        <v>318.5</v>
      </c>
      <c r="G206" s="10">
        <f t="shared" si="35"/>
        <v>3.1078018776303118E-2</v>
      </c>
      <c r="H206">
        <v>1124</v>
      </c>
      <c r="I206" s="10">
        <f t="shared" si="36"/>
        <v>8.9766606822261341E-3</v>
      </c>
      <c r="J206">
        <v>296.26</v>
      </c>
      <c r="K206" s="10">
        <f t="shared" si="37"/>
        <v>3.0254555571011199E-2</v>
      </c>
      <c r="T206" s="22">
        <f t="shared" si="38"/>
        <v>-2.7597604332780336E-2</v>
      </c>
      <c r="U206" s="22">
        <f t="shared" si="33"/>
        <v>-7.291170003856523E-2</v>
      </c>
      <c r="V206" s="22">
        <f t="shared" si="39"/>
        <v>1.6973420522271222E-2</v>
      </c>
      <c r="W206" s="22">
        <f t="shared" si="40"/>
        <v>-6.4658402834355498E-3</v>
      </c>
      <c r="X206" s="22">
        <f t="shared" si="41"/>
        <v>1.4207123057686219E-2</v>
      </c>
    </row>
    <row r="207" spans="1:24">
      <c r="A207" s="1">
        <v>41180</v>
      </c>
      <c r="B207">
        <v>2955</v>
      </c>
      <c r="C207" s="10">
        <f t="shared" si="42"/>
        <v>6.3000170270730571E-3</v>
      </c>
      <c r="D207">
        <v>2885</v>
      </c>
      <c r="E207" s="10">
        <f t="shared" si="34"/>
        <v>5.4651800402120365E-2</v>
      </c>
      <c r="F207">
        <v>325.10000000000002</v>
      </c>
      <c r="G207" s="10">
        <f t="shared" si="35"/>
        <v>2.0722135007849474E-2</v>
      </c>
      <c r="H207">
        <v>1109</v>
      </c>
      <c r="I207" s="10">
        <f t="shared" si="36"/>
        <v>-1.3345195729537407E-2</v>
      </c>
      <c r="J207">
        <v>313.47000000000003</v>
      </c>
      <c r="K207" s="10">
        <f t="shared" si="37"/>
        <v>5.809086613110126E-2</v>
      </c>
      <c r="T207" s="22">
        <f t="shared" si="38"/>
        <v>-4.5555816134253777E-3</v>
      </c>
      <c r="U207" s="22">
        <f t="shared" si="33"/>
        <v>5.3350485566338084E-2</v>
      </c>
      <c r="V207" s="22">
        <f t="shared" si="39"/>
        <v>6.6175367538175798E-3</v>
      </c>
      <c r="W207" s="22">
        <f t="shared" si="40"/>
        <v>-2.8787696695199091E-2</v>
      </c>
      <c r="X207" s="22">
        <f t="shared" si="41"/>
        <v>4.204343361777628E-2</v>
      </c>
    </row>
    <row r="208" spans="1:24">
      <c r="A208" s="1">
        <v>41213</v>
      </c>
      <c r="B208">
        <v>2877.5</v>
      </c>
      <c r="C208" s="10">
        <f t="shared" si="42"/>
        <v>-2.6226734348561709E-2</v>
      </c>
      <c r="D208">
        <v>3104.5</v>
      </c>
      <c r="E208" s="10">
        <f t="shared" si="34"/>
        <v>7.6083188908145472E-2</v>
      </c>
      <c r="F208">
        <v>312.2</v>
      </c>
      <c r="G208" s="10">
        <f t="shared" si="35"/>
        <v>-3.9680098431251976E-2</v>
      </c>
      <c r="H208">
        <v>1025</v>
      </c>
      <c r="I208" s="10">
        <f t="shared" si="36"/>
        <v>-7.5743913435527555E-2</v>
      </c>
      <c r="J208">
        <v>310.77</v>
      </c>
      <c r="K208" s="10">
        <f t="shared" si="37"/>
        <v>-8.6132644272181036E-3</v>
      </c>
      <c r="T208" s="22">
        <f t="shared" si="38"/>
        <v>-3.7082332989060142E-2</v>
      </c>
      <c r="U208" s="22">
        <f t="shared" si="33"/>
        <v>7.4781874072363197E-2</v>
      </c>
      <c r="V208" s="22">
        <f t="shared" si="39"/>
        <v>-5.3784696685283871E-2</v>
      </c>
      <c r="W208" s="22">
        <f t="shared" si="40"/>
        <v>-9.1186414401189242E-2</v>
      </c>
      <c r="X208" s="22">
        <f t="shared" si="41"/>
        <v>-2.4660696940543084E-2</v>
      </c>
    </row>
    <row r="209" spans="1:24">
      <c r="A209" s="1">
        <v>41243</v>
      </c>
      <c r="B209">
        <v>2966.5</v>
      </c>
      <c r="C209" s="10">
        <f t="shared" si="42"/>
        <v>3.0929626411815736E-2</v>
      </c>
      <c r="D209">
        <v>3093.5</v>
      </c>
      <c r="E209" s="10">
        <f t="shared" si="34"/>
        <v>-3.5432436785312049E-3</v>
      </c>
      <c r="F209">
        <v>327.3</v>
      </c>
      <c r="G209" s="10">
        <f t="shared" si="35"/>
        <v>4.8366431774503615E-2</v>
      </c>
      <c r="H209">
        <v>1029</v>
      </c>
      <c r="I209" s="10">
        <f t="shared" si="36"/>
        <v>3.9024390243902474E-3</v>
      </c>
      <c r="J209">
        <v>311.67</v>
      </c>
      <c r="K209" s="10">
        <f t="shared" si="37"/>
        <v>2.896032435563356E-3</v>
      </c>
      <c r="T209" s="22">
        <f t="shared" si="38"/>
        <v>2.0074027771317303E-2</v>
      </c>
      <c r="U209" s="22">
        <f t="shared" si="33"/>
        <v>-4.844558514313483E-3</v>
      </c>
      <c r="V209" s="22">
        <f t="shared" si="39"/>
        <v>3.426183352047172E-2</v>
      </c>
      <c r="W209" s="22">
        <f t="shared" si="40"/>
        <v>-1.1540061941271437E-2</v>
      </c>
      <c r="X209" s="22">
        <f t="shared" si="41"/>
        <v>-1.3151400077761624E-2</v>
      </c>
    </row>
    <row r="210" spans="1:24">
      <c r="A210" s="1">
        <v>41274</v>
      </c>
      <c r="B210">
        <v>2909.5</v>
      </c>
      <c r="C210" s="10">
        <f t="shared" si="42"/>
        <v>-1.9214562615877284E-2</v>
      </c>
      <c r="D210">
        <v>3511.5</v>
      </c>
      <c r="E210" s="10">
        <f t="shared" si="34"/>
        <v>0.13512203006303536</v>
      </c>
      <c r="F210">
        <v>336.9</v>
      </c>
      <c r="G210" s="10">
        <f t="shared" si="35"/>
        <v>2.9330889092575418E-2</v>
      </c>
      <c r="H210">
        <v>1009</v>
      </c>
      <c r="I210" s="10">
        <f t="shared" si="36"/>
        <v>-1.9436345966958202E-2</v>
      </c>
      <c r="J210">
        <v>294.36</v>
      </c>
      <c r="K210" s="10">
        <f t="shared" si="37"/>
        <v>-5.5539512946385594E-2</v>
      </c>
      <c r="T210" s="22">
        <f t="shared" si="38"/>
        <v>-3.0070161256375717E-2</v>
      </c>
      <c r="U210" s="22">
        <f t="shared" si="33"/>
        <v>0.13382071522725308</v>
      </c>
      <c r="V210" s="22">
        <f t="shared" si="39"/>
        <v>1.5226290838543525E-2</v>
      </c>
      <c r="W210" s="22">
        <f t="shared" si="40"/>
        <v>-3.4878846932619889E-2</v>
      </c>
      <c r="X210" s="22">
        <f t="shared" si="41"/>
        <v>-7.1586945459710574E-2</v>
      </c>
    </row>
    <row r="211" spans="1:24">
      <c r="A211" s="1">
        <v>41305</v>
      </c>
      <c r="B211">
        <v>3053</v>
      </c>
      <c r="C211" s="10">
        <f t="shared" si="42"/>
        <v>4.9321189207767624E-2</v>
      </c>
      <c r="D211">
        <v>3560</v>
      </c>
      <c r="E211" s="10">
        <f t="shared" si="34"/>
        <v>1.381176135554596E-2</v>
      </c>
      <c r="F211">
        <v>339.6</v>
      </c>
      <c r="G211" s="10">
        <f t="shared" si="35"/>
        <v>8.0142475512021694E-3</v>
      </c>
      <c r="H211">
        <v>1133</v>
      </c>
      <c r="I211" s="10">
        <f t="shared" si="36"/>
        <v>0.12289395441030715</v>
      </c>
      <c r="J211">
        <v>322.77</v>
      </c>
      <c r="K211" s="10">
        <f t="shared" si="37"/>
        <v>9.6514472075010183E-2</v>
      </c>
      <c r="T211" s="22">
        <f t="shared" si="38"/>
        <v>3.8465590567269191E-2</v>
      </c>
      <c r="U211" s="22">
        <f t="shared" si="33"/>
        <v>1.2510446519763681E-2</v>
      </c>
      <c r="V211" s="22">
        <f t="shared" si="39"/>
        <v>-6.0903507028297246E-3</v>
      </c>
      <c r="W211" s="22">
        <f t="shared" si="40"/>
        <v>0.10745145344464546</v>
      </c>
      <c r="X211" s="22">
        <f t="shared" si="41"/>
        <v>8.0467039561685202E-2</v>
      </c>
    </row>
    <row r="212" spans="1:24">
      <c r="A212" s="1">
        <v>41333</v>
      </c>
      <c r="B212">
        <v>2995.5</v>
      </c>
      <c r="C212" s="10">
        <f t="shared" si="42"/>
        <v>-1.8833933835571526E-2</v>
      </c>
      <c r="D212">
        <v>3541</v>
      </c>
      <c r="E212" s="10">
        <f t="shared" si="34"/>
        <v>-5.3370786516854229E-3</v>
      </c>
      <c r="F212">
        <v>355.1</v>
      </c>
      <c r="G212" s="10">
        <f t="shared" si="35"/>
        <v>4.5641931684334613E-2</v>
      </c>
      <c r="H212">
        <v>1261</v>
      </c>
      <c r="I212" s="10">
        <f t="shared" si="36"/>
        <v>0.11297440423654015</v>
      </c>
      <c r="J212">
        <v>340.07</v>
      </c>
      <c r="K212" s="10">
        <f t="shared" si="37"/>
        <v>5.3598537658394507E-2</v>
      </c>
      <c r="T212" s="22">
        <f t="shared" si="38"/>
        <v>-2.9689532476069959E-2</v>
      </c>
      <c r="U212" s="22">
        <f t="shared" si="33"/>
        <v>-6.638393487467701E-3</v>
      </c>
      <c r="V212" s="22">
        <f t="shared" si="39"/>
        <v>3.1537333430302718E-2</v>
      </c>
      <c r="W212" s="22">
        <f t="shared" si="40"/>
        <v>9.7531903270878462E-2</v>
      </c>
      <c r="X212" s="22">
        <f t="shared" si="41"/>
        <v>3.7551105145069527E-2</v>
      </c>
    </row>
    <row r="213" spans="1:24">
      <c r="A213" s="1">
        <v>41362</v>
      </c>
      <c r="B213">
        <v>3299.5</v>
      </c>
      <c r="C213" s="10">
        <f t="shared" si="42"/>
        <v>0.10148556167584721</v>
      </c>
      <c r="D213">
        <v>3085</v>
      </c>
      <c r="E213" s="10">
        <f t="shared" si="34"/>
        <v>-0.12877718158712226</v>
      </c>
      <c r="F213">
        <v>394.3</v>
      </c>
      <c r="G213" s="10">
        <f t="shared" si="35"/>
        <v>0.11039143903125881</v>
      </c>
      <c r="H213">
        <v>1295</v>
      </c>
      <c r="I213" s="10">
        <f t="shared" si="36"/>
        <v>2.6962727993655733E-2</v>
      </c>
      <c r="J213">
        <v>342.77</v>
      </c>
      <c r="K213" s="10">
        <f t="shared" si="37"/>
        <v>7.939541859028898E-3</v>
      </c>
      <c r="T213" s="22">
        <f t="shared" si="38"/>
        <v>9.0629963035348773E-2</v>
      </c>
      <c r="U213" s="22">
        <f t="shared" si="33"/>
        <v>-0.13007849642290453</v>
      </c>
      <c r="V213" s="22">
        <f t="shared" si="39"/>
        <v>9.628684077722692E-2</v>
      </c>
      <c r="W213" s="22">
        <f t="shared" si="40"/>
        <v>1.1520227027994049E-2</v>
      </c>
      <c r="X213" s="22">
        <f t="shared" si="41"/>
        <v>-8.1078906542960821E-3</v>
      </c>
    </row>
    <row r="214" spans="1:24">
      <c r="A214" s="1">
        <v>41394</v>
      </c>
      <c r="B214">
        <v>3342.5</v>
      </c>
      <c r="C214" s="10">
        <f t="shared" si="42"/>
        <v>1.3032277617820887E-2</v>
      </c>
      <c r="D214">
        <v>2919</v>
      </c>
      <c r="E214" s="10">
        <f t="shared" si="34"/>
        <v>-5.3808752025931939E-2</v>
      </c>
      <c r="F214">
        <v>375.5</v>
      </c>
      <c r="G214" s="10">
        <f t="shared" si="35"/>
        <v>-4.767943190464119E-2</v>
      </c>
      <c r="H214">
        <v>1279</v>
      </c>
      <c r="I214" s="10">
        <f t="shared" si="36"/>
        <v>-1.2355212355212308E-2</v>
      </c>
      <c r="J214">
        <v>337.57</v>
      </c>
      <c r="K214" s="10">
        <f t="shared" si="37"/>
        <v>-1.5170522507804041E-2</v>
      </c>
      <c r="T214" s="22">
        <f t="shared" si="38"/>
        <v>2.1766789773224517E-3</v>
      </c>
      <c r="U214" s="22">
        <f t="shared" si="33"/>
        <v>-5.511006686171422E-2</v>
      </c>
      <c r="V214" s="22">
        <f t="shared" si="39"/>
        <v>-6.1784030158673085E-2</v>
      </c>
      <c r="W214" s="22">
        <f t="shared" si="40"/>
        <v>-2.7797713320873992E-2</v>
      </c>
      <c r="X214" s="22">
        <f t="shared" si="41"/>
        <v>-3.1217955021129021E-2</v>
      </c>
    </row>
    <row r="215" spans="1:24">
      <c r="A215" s="1">
        <v>41425</v>
      </c>
      <c r="B215">
        <v>3388</v>
      </c>
      <c r="C215" s="10">
        <f t="shared" si="42"/>
        <v>1.3612565445026092E-2</v>
      </c>
      <c r="D215">
        <v>2857</v>
      </c>
      <c r="E215" s="10">
        <f t="shared" si="34"/>
        <v>-2.1240150736553609E-2</v>
      </c>
      <c r="F215">
        <v>405.1</v>
      </c>
      <c r="G215" s="10">
        <f t="shared" si="35"/>
        <v>7.8828229027962715E-2</v>
      </c>
      <c r="H215">
        <v>1284</v>
      </c>
      <c r="I215" s="10">
        <f t="shared" si="36"/>
        <v>3.9093041438624798E-3</v>
      </c>
      <c r="J215">
        <v>365.18</v>
      </c>
      <c r="K215" s="10">
        <f t="shared" si="37"/>
        <v>8.1790443463577889E-2</v>
      </c>
      <c r="T215" s="22">
        <f t="shared" si="38"/>
        <v>2.7569668045276576E-3</v>
      </c>
      <c r="U215" s="22">
        <f t="shared" si="33"/>
        <v>-2.2541465572335887E-2</v>
      </c>
      <c r="V215" s="22">
        <f t="shared" si="39"/>
        <v>6.4723630773930826E-2</v>
      </c>
      <c r="W215" s="22">
        <f t="shared" si="40"/>
        <v>-1.1533196821799204E-2</v>
      </c>
      <c r="X215" s="22">
        <f t="shared" si="41"/>
        <v>6.5743010950252909E-2</v>
      </c>
    </row>
    <row r="216" spans="1:24">
      <c r="A216" s="1">
        <v>41453</v>
      </c>
      <c r="B216">
        <v>3115</v>
      </c>
      <c r="C216" s="10">
        <f t="shared" si="42"/>
        <v>-8.0578512396694224E-2</v>
      </c>
      <c r="D216">
        <v>2683</v>
      </c>
      <c r="E216" s="10">
        <f t="shared" si="34"/>
        <v>-6.090304515225764E-2</v>
      </c>
      <c r="F216">
        <v>383</v>
      </c>
      <c r="G216" s="10">
        <f t="shared" si="35"/>
        <v>-5.4554431004690263E-2</v>
      </c>
      <c r="H216">
        <v>1280</v>
      </c>
      <c r="I216" s="10">
        <f t="shared" si="36"/>
        <v>-3.1152647975077885E-3</v>
      </c>
      <c r="J216">
        <v>340.2</v>
      </c>
      <c r="K216" s="10">
        <f t="shared" si="37"/>
        <v>-6.8404622378005375E-2</v>
      </c>
      <c r="T216" s="22">
        <f t="shared" si="38"/>
        <v>-9.1434111037192664E-2</v>
      </c>
      <c r="U216" s="22">
        <f t="shared" si="33"/>
        <v>-6.2204359988039921E-2</v>
      </c>
      <c r="V216" s="22">
        <f t="shared" si="39"/>
        <v>-6.8659029258722151E-2</v>
      </c>
      <c r="W216" s="22">
        <f t="shared" si="40"/>
        <v>-1.8557765763169472E-2</v>
      </c>
      <c r="X216" s="22">
        <f t="shared" si="41"/>
        <v>-8.4452054891330355E-2</v>
      </c>
    </row>
    <row r="217" spans="1:24">
      <c r="A217" s="1">
        <v>41486</v>
      </c>
      <c r="B217">
        <v>3335</v>
      </c>
      <c r="C217" s="10">
        <f t="shared" si="42"/>
        <v>7.0626003210272792E-2</v>
      </c>
      <c r="D217">
        <v>2955</v>
      </c>
      <c r="E217" s="10">
        <f t="shared" si="34"/>
        <v>0.10137905329854635</v>
      </c>
      <c r="F217">
        <v>445.9</v>
      </c>
      <c r="G217" s="10">
        <f t="shared" si="35"/>
        <v>0.16422976501305486</v>
      </c>
      <c r="H217">
        <v>1409</v>
      </c>
      <c r="I217" s="10">
        <f t="shared" si="36"/>
        <v>0.10078125000000004</v>
      </c>
      <c r="J217">
        <v>350.5</v>
      </c>
      <c r="K217" s="10">
        <f t="shared" si="37"/>
        <v>3.0276308054085765E-2</v>
      </c>
      <c r="T217" s="22">
        <f t="shared" si="38"/>
        <v>5.9770404569774359E-2</v>
      </c>
      <c r="U217" s="22">
        <f t="shared" si="33"/>
        <v>0.10007773846276408</v>
      </c>
      <c r="V217" s="22">
        <f t="shared" si="39"/>
        <v>0.15012516675902296</v>
      </c>
      <c r="W217" s="22">
        <f t="shared" si="40"/>
        <v>8.5338749034338357E-2</v>
      </c>
      <c r="X217" s="22">
        <f t="shared" si="41"/>
        <v>1.4228875540760785E-2</v>
      </c>
    </row>
    <row r="218" spans="1:24">
      <c r="A218" s="1">
        <v>41516</v>
      </c>
      <c r="B218">
        <v>3178</v>
      </c>
      <c r="C218" s="10">
        <f t="shared" si="42"/>
        <v>-4.7076461769115396E-2</v>
      </c>
      <c r="D218">
        <v>2913</v>
      </c>
      <c r="E218" s="10">
        <f t="shared" si="34"/>
        <v>-1.4213197969543123E-2</v>
      </c>
      <c r="F218">
        <v>435.1</v>
      </c>
      <c r="G218" s="10">
        <f t="shared" si="35"/>
        <v>-2.4220677281901692E-2</v>
      </c>
      <c r="H218">
        <v>1361</v>
      </c>
      <c r="I218" s="10">
        <f t="shared" si="36"/>
        <v>-3.4066713981547148E-2</v>
      </c>
      <c r="J218">
        <v>344.1</v>
      </c>
      <c r="K218" s="10">
        <f t="shared" si="37"/>
        <v>-1.825962910128387E-2</v>
      </c>
      <c r="T218" s="22">
        <f t="shared" si="38"/>
        <v>-5.7932060409613829E-2</v>
      </c>
      <c r="U218" s="22">
        <f t="shared" si="33"/>
        <v>-1.5514512805325401E-2</v>
      </c>
      <c r="V218" s="22">
        <f t="shared" si="39"/>
        <v>-3.8325275535933588E-2</v>
      </c>
      <c r="W218" s="22">
        <f t="shared" si="40"/>
        <v>-4.9509214947208835E-2</v>
      </c>
      <c r="X218" s="22">
        <f t="shared" si="41"/>
        <v>-3.430706161460885E-2</v>
      </c>
    </row>
    <row r="219" spans="1:24">
      <c r="A219" s="1">
        <v>41547</v>
      </c>
      <c r="B219">
        <v>3215.5</v>
      </c>
      <c r="C219" s="10">
        <f t="shared" si="42"/>
        <v>1.179987413467587E-2</v>
      </c>
      <c r="D219">
        <v>3023</v>
      </c>
      <c r="E219" s="10">
        <f t="shared" si="34"/>
        <v>3.7761757638173687E-2</v>
      </c>
      <c r="F219">
        <v>454.4</v>
      </c>
      <c r="G219" s="10">
        <f t="shared" si="35"/>
        <v>4.4357618938175136E-2</v>
      </c>
      <c r="H219">
        <v>1338</v>
      </c>
      <c r="I219" s="10">
        <f t="shared" si="36"/>
        <v>-1.6899338721528268E-2</v>
      </c>
      <c r="J219">
        <v>329.8</v>
      </c>
      <c r="K219" s="10">
        <f t="shared" si="37"/>
        <v>-4.1557686718977083E-2</v>
      </c>
      <c r="T219" s="22">
        <f t="shared" si="38"/>
        <v>9.4427549417743471E-4</v>
      </c>
      <c r="U219" s="22">
        <f t="shared" si="33"/>
        <v>3.6460442802391406E-2</v>
      </c>
      <c r="V219" s="22">
        <f t="shared" si="39"/>
        <v>3.0253020684143241E-2</v>
      </c>
      <c r="W219" s="22">
        <f t="shared" si="40"/>
        <v>-3.2341839687189955E-2</v>
      </c>
      <c r="X219" s="22">
        <f t="shared" si="41"/>
        <v>-5.7605119232302063E-2</v>
      </c>
    </row>
    <row r="220" spans="1:24">
      <c r="A220" s="1">
        <v>41578</v>
      </c>
      <c r="B220">
        <v>3309</v>
      </c>
      <c r="C220" s="10">
        <f t="shared" si="42"/>
        <v>2.9077903902970048E-2</v>
      </c>
      <c r="D220">
        <v>3158</v>
      </c>
      <c r="E220" s="10">
        <f t="shared" si="34"/>
        <v>4.4657624875951152E-2</v>
      </c>
      <c r="F220">
        <v>454.7</v>
      </c>
      <c r="G220" s="10">
        <f t="shared" si="35"/>
        <v>6.6021126760573701E-4</v>
      </c>
      <c r="H220">
        <v>1377</v>
      </c>
      <c r="I220" s="10">
        <f t="shared" si="36"/>
        <v>2.9147982062780242E-2</v>
      </c>
      <c r="J220">
        <v>337.1</v>
      </c>
      <c r="K220" s="10">
        <f t="shared" si="37"/>
        <v>2.213462704669511E-2</v>
      </c>
      <c r="T220" s="22">
        <f t="shared" si="38"/>
        <v>1.8222305262471615E-2</v>
      </c>
      <c r="U220" s="22">
        <f t="shared" si="33"/>
        <v>4.335631004016887E-2</v>
      </c>
      <c r="V220" s="22">
        <f t="shared" si="39"/>
        <v>-1.3444386986426157E-2</v>
      </c>
      <c r="W220" s="22">
        <f t="shared" si="40"/>
        <v>1.3705481097118558E-2</v>
      </c>
      <c r="X220" s="22">
        <f t="shared" si="41"/>
        <v>6.0871945333701299E-3</v>
      </c>
    </row>
    <row r="221" spans="1:24">
      <c r="A221" s="1">
        <v>41607</v>
      </c>
      <c r="B221">
        <v>3513.5</v>
      </c>
      <c r="C221" s="10">
        <f t="shared" si="42"/>
        <v>6.180114838319728E-2</v>
      </c>
      <c r="D221">
        <v>3261.5</v>
      </c>
      <c r="E221" s="10">
        <f t="shared" si="34"/>
        <v>3.2773907536415514E-2</v>
      </c>
      <c r="F221">
        <v>427.4</v>
      </c>
      <c r="G221" s="10">
        <f t="shared" si="35"/>
        <v>-6.0039586540576284E-2</v>
      </c>
      <c r="H221">
        <v>1388</v>
      </c>
      <c r="I221" s="10">
        <f t="shared" si="36"/>
        <v>7.9883805374001415E-3</v>
      </c>
      <c r="J221">
        <v>348.4</v>
      </c>
      <c r="K221" s="10">
        <f t="shared" si="37"/>
        <v>3.3521210323345985E-2</v>
      </c>
      <c r="T221" s="22">
        <f t="shared" si="38"/>
        <v>5.0945549742698847E-2</v>
      </c>
      <c r="U221" s="22">
        <f t="shared" si="33"/>
        <v>3.1472592700633233E-2</v>
      </c>
      <c r="V221" s="22">
        <f t="shared" si="39"/>
        <v>-7.4144184794608173E-2</v>
      </c>
      <c r="W221" s="22">
        <f t="shared" si="40"/>
        <v>-7.4541204282615424E-3</v>
      </c>
      <c r="X221" s="22">
        <f t="shared" si="41"/>
        <v>1.7473777810021004E-2</v>
      </c>
    </row>
    <row r="222" spans="1:24">
      <c r="A222" s="1">
        <v>41639</v>
      </c>
      <c r="B222">
        <v>3574.5</v>
      </c>
      <c r="C222" s="10">
        <f t="shared" si="42"/>
        <v>1.7361605236943189E-2</v>
      </c>
      <c r="D222">
        <v>3409.5</v>
      </c>
      <c r="E222" s="10">
        <f t="shared" si="34"/>
        <v>4.5377893607235986E-2</v>
      </c>
      <c r="F222">
        <v>435</v>
      </c>
      <c r="G222" s="10">
        <f t="shared" si="35"/>
        <v>1.7781937295273886E-2</v>
      </c>
      <c r="H222">
        <v>1450</v>
      </c>
      <c r="I222" s="10">
        <f t="shared" si="36"/>
        <v>4.4668587896253609E-2</v>
      </c>
      <c r="J222">
        <v>403.7</v>
      </c>
      <c r="K222" s="10">
        <f t="shared" si="37"/>
        <v>0.15872560275545355</v>
      </c>
      <c r="T222" s="22">
        <f t="shared" si="38"/>
        <v>6.5060065964447546E-3</v>
      </c>
      <c r="U222" s="22">
        <f t="shared" si="33"/>
        <v>4.4076578771453705E-2</v>
      </c>
      <c r="V222" s="22">
        <f t="shared" si="39"/>
        <v>3.6773390412419924E-3</v>
      </c>
      <c r="W222" s="22">
        <f t="shared" si="40"/>
        <v>2.9226086930591925E-2</v>
      </c>
      <c r="X222" s="22">
        <f t="shared" si="41"/>
        <v>0.14267817024212859</v>
      </c>
    </row>
    <row r="223" spans="1:24">
      <c r="A223" s="1">
        <v>41670</v>
      </c>
      <c r="B223">
        <v>3858.5</v>
      </c>
      <c r="C223" s="10">
        <f t="shared" si="42"/>
        <v>7.945167156245625E-2</v>
      </c>
      <c r="D223">
        <v>3243.5</v>
      </c>
      <c r="E223" s="10">
        <f t="shared" si="34"/>
        <v>-4.8687490834433245E-2</v>
      </c>
      <c r="F223">
        <v>429.1</v>
      </c>
      <c r="G223" s="10">
        <f t="shared" si="35"/>
        <v>-1.3563218390804543E-2</v>
      </c>
      <c r="H223">
        <v>1388</v>
      </c>
      <c r="I223" s="10">
        <f t="shared" si="36"/>
        <v>-4.2758620689655191E-2</v>
      </c>
      <c r="J223">
        <v>408.3</v>
      </c>
      <c r="K223" s="10">
        <f t="shared" si="37"/>
        <v>1.1394599950458328E-2</v>
      </c>
      <c r="T223" s="22">
        <f t="shared" si="38"/>
        <v>6.859607292195781E-2</v>
      </c>
      <c r="U223" s="22">
        <f t="shared" si="33"/>
        <v>-4.9988805670215526E-2</v>
      </c>
      <c r="V223" s="22">
        <f t="shared" si="39"/>
        <v>-2.7667816644836439E-2</v>
      </c>
      <c r="W223" s="22">
        <f t="shared" si="40"/>
        <v>-5.8201121655316879E-2</v>
      </c>
      <c r="X223" s="22">
        <f t="shared" si="41"/>
        <v>-4.6528325628666517E-3</v>
      </c>
    </row>
    <row r="224" spans="1:24">
      <c r="A224" s="1">
        <v>41698</v>
      </c>
      <c r="B224">
        <v>4084</v>
      </c>
      <c r="C224" s="10">
        <f t="shared" si="42"/>
        <v>5.844239989633282E-2</v>
      </c>
      <c r="D224">
        <v>3432.5</v>
      </c>
      <c r="E224" s="10">
        <f t="shared" si="34"/>
        <v>5.8270386927701479E-2</v>
      </c>
      <c r="F224">
        <v>410.9</v>
      </c>
      <c r="G224" s="10">
        <f t="shared" si="35"/>
        <v>-4.2414355628058842E-2</v>
      </c>
      <c r="H224">
        <v>1573</v>
      </c>
      <c r="I224" s="10">
        <f t="shared" si="36"/>
        <v>0.13328530259366</v>
      </c>
      <c r="J224">
        <v>431.7</v>
      </c>
      <c r="K224" s="10">
        <f t="shared" si="37"/>
        <v>5.7310800881704482E-2</v>
      </c>
      <c r="T224" s="22">
        <f t="shared" si="38"/>
        <v>4.7586801255834386E-2</v>
      </c>
      <c r="U224" s="22">
        <f t="shared" si="33"/>
        <v>5.6969072091919197E-2</v>
      </c>
      <c r="V224" s="22">
        <f t="shared" si="39"/>
        <v>-5.6518953882090738E-2</v>
      </c>
      <c r="W224" s="22">
        <f t="shared" si="40"/>
        <v>0.11784280162799832</v>
      </c>
      <c r="X224" s="22">
        <f t="shared" si="41"/>
        <v>4.1263368368379502E-2</v>
      </c>
    </row>
    <row r="225" spans="1:24">
      <c r="A225" s="1">
        <v>41729</v>
      </c>
      <c r="B225">
        <v>3876.5</v>
      </c>
      <c r="C225" s="10">
        <f t="shared" si="42"/>
        <v>-5.0808031341821769E-2</v>
      </c>
      <c r="D225">
        <v>3337.5</v>
      </c>
      <c r="E225" s="10">
        <f t="shared" si="34"/>
        <v>-2.7676620538965802E-2</v>
      </c>
      <c r="F225">
        <v>414.2</v>
      </c>
      <c r="G225" s="10">
        <f t="shared" si="35"/>
        <v>8.0311511316621953E-3</v>
      </c>
      <c r="H225">
        <v>1596</v>
      </c>
      <c r="I225" s="10">
        <f t="shared" si="36"/>
        <v>1.4621741894469187E-2</v>
      </c>
      <c r="J225">
        <v>418.1</v>
      </c>
      <c r="K225" s="10">
        <f t="shared" si="37"/>
        <v>-3.1503358813991134E-2</v>
      </c>
      <c r="T225" s="22">
        <f t="shared" si="38"/>
        <v>-6.1663629982320202E-2</v>
      </c>
      <c r="U225" s="22">
        <f t="shared" si="33"/>
        <v>-2.897793537474808E-2</v>
      </c>
      <c r="V225" s="22">
        <f t="shared" si="39"/>
        <v>-6.0734471223696986E-3</v>
      </c>
      <c r="W225" s="22">
        <f t="shared" si="40"/>
        <v>-8.2075907119249711E-4</v>
      </c>
      <c r="X225" s="22">
        <f t="shared" si="41"/>
        <v>-4.7550791327316114E-2</v>
      </c>
    </row>
    <row r="226" spans="1:24">
      <c r="A226" s="1">
        <v>41759</v>
      </c>
      <c r="B226">
        <v>4664</v>
      </c>
      <c r="C226" s="10">
        <f t="shared" si="42"/>
        <v>0.20314716883786921</v>
      </c>
      <c r="D226">
        <v>3224.5</v>
      </c>
      <c r="E226" s="10">
        <f t="shared" si="34"/>
        <v>-3.385767790262173E-2</v>
      </c>
      <c r="F226">
        <v>400</v>
      </c>
      <c r="G226" s="10">
        <f t="shared" si="35"/>
        <v>-3.4282955094157352E-2</v>
      </c>
      <c r="H226">
        <v>1681</v>
      </c>
      <c r="I226" s="10">
        <f t="shared" si="36"/>
        <v>5.3258145363408449E-2</v>
      </c>
      <c r="J226">
        <v>426.4</v>
      </c>
      <c r="K226" s="10">
        <f t="shared" si="37"/>
        <v>1.9851710117196664E-2</v>
      </c>
      <c r="T226" s="22">
        <f t="shared" si="38"/>
        <v>0.19229157019737078</v>
      </c>
      <c r="U226" s="22">
        <f t="shared" si="33"/>
        <v>-3.5158992738404012E-2</v>
      </c>
      <c r="V226" s="22">
        <f t="shared" si="39"/>
        <v>-4.8387553348189248E-2</v>
      </c>
      <c r="W226" s="22">
        <f t="shared" si="40"/>
        <v>3.7815644397746762E-2</v>
      </c>
      <c r="X226" s="22">
        <f t="shared" si="41"/>
        <v>3.8042776038716836E-3</v>
      </c>
    </row>
    <row r="227" spans="1:24">
      <c r="A227" s="1">
        <v>41789</v>
      </c>
      <c r="B227">
        <v>4283.5</v>
      </c>
      <c r="C227" s="10">
        <f t="shared" si="42"/>
        <v>-8.1582332761578003E-2</v>
      </c>
      <c r="D227">
        <v>3057</v>
      </c>
      <c r="E227" s="10">
        <f t="shared" si="34"/>
        <v>-5.1946038145448958E-2</v>
      </c>
      <c r="F227">
        <v>423.1</v>
      </c>
      <c r="G227" s="10">
        <f t="shared" si="35"/>
        <v>5.7749999999999968E-2</v>
      </c>
      <c r="H227">
        <v>1672</v>
      </c>
      <c r="I227" s="10">
        <f t="shared" si="36"/>
        <v>-5.353955978584124E-3</v>
      </c>
      <c r="J227">
        <v>409.8</v>
      </c>
      <c r="K227" s="10">
        <f t="shared" si="37"/>
        <v>-3.8930581613508375E-2</v>
      </c>
      <c r="T227" s="22">
        <f t="shared" si="38"/>
        <v>-9.2437931402076443E-2</v>
      </c>
      <c r="U227" s="22">
        <f t="shared" si="33"/>
        <v>-5.324735298123124E-2</v>
      </c>
      <c r="V227" s="22">
        <f t="shared" si="39"/>
        <v>4.3645401745968072E-2</v>
      </c>
      <c r="W227" s="22">
        <f t="shared" si="40"/>
        <v>-2.0796456944245808E-2</v>
      </c>
      <c r="X227" s="22">
        <f t="shared" si="41"/>
        <v>-5.4978014126833355E-2</v>
      </c>
    </row>
    <row r="228" spans="1:24">
      <c r="A228" s="1">
        <v>41820</v>
      </c>
      <c r="B228">
        <v>4340.5</v>
      </c>
      <c r="C228" s="10">
        <f t="shared" si="42"/>
        <v>1.3306875218862979E-2</v>
      </c>
      <c r="D228">
        <v>3108.5</v>
      </c>
      <c r="E228" s="10">
        <f t="shared" si="34"/>
        <v>1.6846581615963307E-2</v>
      </c>
      <c r="F228">
        <v>432.9</v>
      </c>
      <c r="G228" s="10">
        <f t="shared" si="35"/>
        <v>2.316237296147472E-2</v>
      </c>
      <c r="H228">
        <v>1622</v>
      </c>
      <c r="I228" s="10">
        <f t="shared" si="36"/>
        <v>-2.9904306220095656E-2</v>
      </c>
      <c r="J228">
        <v>384.1</v>
      </c>
      <c r="K228" s="10">
        <f t="shared" si="37"/>
        <v>-6.2713518789653477E-2</v>
      </c>
      <c r="T228" s="22">
        <f t="shared" si="38"/>
        <v>2.4512765783645443E-3</v>
      </c>
      <c r="U228" s="22">
        <f t="shared" si="33"/>
        <v>1.5545266780181029E-2</v>
      </c>
      <c r="V228" s="22">
        <f t="shared" si="39"/>
        <v>9.0577747074428259E-3</v>
      </c>
      <c r="W228" s="22">
        <f t="shared" si="40"/>
        <v>-4.5346807185757343E-2</v>
      </c>
      <c r="X228" s="22">
        <f t="shared" si="41"/>
        <v>-7.8760951302978457E-2</v>
      </c>
    </row>
    <row r="229" spans="1:24">
      <c r="A229" s="1">
        <v>41851</v>
      </c>
      <c r="B229">
        <v>4344.5</v>
      </c>
      <c r="C229" s="10">
        <f t="shared" si="42"/>
        <v>9.2155281649586307E-4</v>
      </c>
      <c r="D229">
        <v>3392</v>
      </c>
      <c r="E229" s="10">
        <f t="shared" si="34"/>
        <v>9.1201544153128422E-2</v>
      </c>
      <c r="F229">
        <v>427.8</v>
      </c>
      <c r="G229" s="10">
        <f t="shared" si="35"/>
        <v>-1.1781011781011652E-2</v>
      </c>
      <c r="H229">
        <v>1591</v>
      </c>
      <c r="I229" s="10">
        <f t="shared" si="36"/>
        <v>-1.9112207151664617E-2</v>
      </c>
      <c r="J229">
        <v>369.1</v>
      </c>
      <c r="K229" s="10">
        <f t="shared" si="37"/>
        <v>-3.9052330122363976E-2</v>
      </c>
      <c r="T229" s="22">
        <f t="shared" si="38"/>
        <v>-9.9340458240025718E-3</v>
      </c>
      <c r="U229" s="22">
        <f t="shared" si="33"/>
        <v>8.9900229317346148E-2</v>
      </c>
      <c r="V229" s="22">
        <f t="shared" si="39"/>
        <v>-2.5885610035043548E-2</v>
      </c>
      <c r="W229" s="22">
        <f t="shared" si="40"/>
        <v>-3.4554708117326305E-2</v>
      </c>
      <c r="X229" s="22">
        <f t="shared" si="41"/>
        <v>-5.5099762635688956E-2</v>
      </c>
    </row>
    <row r="230" spans="1:24">
      <c r="A230" s="1">
        <v>41880</v>
      </c>
      <c r="B230">
        <v>4567</v>
      </c>
      <c r="C230" s="10">
        <f t="shared" si="42"/>
        <v>5.1214178846817893E-2</v>
      </c>
      <c r="D230">
        <v>3213.5</v>
      </c>
      <c r="E230" s="10">
        <f t="shared" si="34"/>
        <v>-5.2623820754716943E-2</v>
      </c>
      <c r="F230">
        <v>445.1</v>
      </c>
      <c r="G230" s="10">
        <f t="shared" si="35"/>
        <v>4.0439457690509606E-2</v>
      </c>
      <c r="H230">
        <v>1646</v>
      </c>
      <c r="I230" s="10">
        <f t="shared" si="36"/>
        <v>3.4569453174104314E-2</v>
      </c>
      <c r="J230">
        <v>393.7</v>
      </c>
      <c r="K230" s="10">
        <f t="shared" si="37"/>
        <v>6.6648604714169446E-2</v>
      </c>
      <c r="T230" s="22">
        <f t="shared" si="38"/>
        <v>4.035858020631946E-2</v>
      </c>
      <c r="U230" s="22">
        <f t="shared" si="33"/>
        <v>-5.3925135590499225E-2</v>
      </c>
      <c r="V230" s="22">
        <f t="shared" si="39"/>
        <v>2.633485943647771E-2</v>
      </c>
      <c r="W230" s="22">
        <f t="shared" si="40"/>
        <v>1.912695220844263E-2</v>
      </c>
      <c r="X230" s="22">
        <f t="shared" si="41"/>
        <v>5.0601172200844466E-2</v>
      </c>
    </row>
    <row r="231" spans="1:24">
      <c r="A231" s="1">
        <v>41912</v>
      </c>
      <c r="B231">
        <v>4441.5</v>
      </c>
      <c r="C231" s="10">
        <f t="shared" si="42"/>
        <v>-2.7479746003941319E-2</v>
      </c>
      <c r="D231">
        <v>3031.5</v>
      </c>
      <c r="E231" s="10">
        <f t="shared" si="34"/>
        <v>-5.6636066594056289E-2</v>
      </c>
      <c r="F231">
        <v>471.5</v>
      </c>
      <c r="G231" s="10">
        <f t="shared" si="35"/>
        <v>5.9312514041788278E-2</v>
      </c>
      <c r="H231">
        <v>1610</v>
      </c>
      <c r="I231" s="10">
        <f t="shared" si="36"/>
        <v>-2.1871202916160404E-2</v>
      </c>
      <c r="J231">
        <v>365.4</v>
      </c>
      <c r="K231" s="10">
        <f t="shared" si="37"/>
        <v>-7.1882143764287587E-2</v>
      </c>
      <c r="T231" s="22">
        <f t="shared" si="38"/>
        <v>-3.8335344644439752E-2</v>
      </c>
      <c r="U231" s="22">
        <f t="shared" si="33"/>
        <v>-5.7937381429838571E-2</v>
      </c>
      <c r="V231" s="22">
        <f t="shared" si="39"/>
        <v>4.5207915787756382E-2</v>
      </c>
      <c r="W231" s="22">
        <f t="shared" si="40"/>
        <v>-3.7313703881822091E-2</v>
      </c>
      <c r="X231" s="22">
        <f t="shared" si="41"/>
        <v>-8.7929576277612567E-2</v>
      </c>
    </row>
    <row r="232" spans="1:24">
      <c r="A232" s="12">
        <v>41943</v>
      </c>
      <c r="B232">
        <v>4543.5</v>
      </c>
      <c r="C232" s="10">
        <f t="shared" si="42"/>
        <v>2.2965214454576222E-2</v>
      </c>
      <c r="D232">
        <v>2971.5</v>
      </c>
      <c r="E232" s="10">
        <f t="shared" si="34"/>
        <v>-1.9792182088075205E-2</v>
      </c>
      <c r="F232">
        <v>458.7</v>
      </c>
      <c r="G232" s="10">
        <f t="shared" si="35"/>
        <v>-2.7147401908801716E-2</v>
      </c>
      <c r="H232">
        <v>1695</v>
      </c>
      <c r="I232" s="10">
        <f t="shared" si="36"/>
        <v>5.2795031055900665E-2</v>
      </c>
      <c r="J232">
        <v>377.7</v>
      </c>
      <c r="K232" s="10">
        <f t="shared" si="37"/>
        <v>3.3661740558292408E-2</v>
      </c>
      <c r="T232" s="22">
        <f t="shared" si="38"/>
        <v>1.2109615814077787E-2</v>
      </c>
      <c r="U232" s="22">
        <f t="shared" si="33"/>
        <v>-2.1093496923857483E-2</v>
      </c>
      <c r="V232" s="22">
        <f t="shared" si="39"/>
        <v>-4.1252000162833612E-2</v>
      </c>
      <c r="W232" s="22">
        <f t="shared" si="40"/>
        <v>3.7352530090238978E-2</v>
      </c>
      <c r="X232" s="22">
        <f t="shared" si="41"/>
        <v>1.7614308044967428E-2</v>
      </c>
    </row>
    <row r="233" spans="1:24">
      <c r="A233" s="1">
        <v>41971</v>
      </c>
      <c r="B233">
        <v>4780</v>
      </c>
      <c r="C233" s="10">
        <f t="shared" si="42"/>
        <v>5.205238252448563E-2</v>
      </c>
      <c r="D233">
        <v>2992.5</v>
      </c>
      <c r="E233" s="10">
        <f t="shared" si="34"/>
        <v>7.0671378091873294E-3</v>
      </c>
      <c r="F233">
        <v>481.1</v>
      </c>
      <c r="G233" s="10">
        <f t="shared" si="35"/>
        <v>4.883366034445169E-2</v>
      </c>
      <c r="H233">
        <v>1786</v>
      </c>
      <c r="I233" s="10">
        <f t="shared" si="36"/>
        <v>5.3687315634218358E-2</v>
      </c>
      <c r="J233">
        <v>407.1</v>
      </c>
      <c r="K233" s="10">
        <f t="shared" si="37"/>
        <v>7.783955520254171E-2</v>
      </c>
      <c r="T233" s="22">
        <f t="shared" si="38"/>
        <v>4.1196783883987197E-2</v>
      </c>
      <c r="U233" s="22">
        <f t="shared" si="33"/>
        <v>5.7658229734050513E-3</v>
      </c>
      <c r="V233" s="22">
        <f t="shared" si="39"/>
        <v>3.4729062090419795E-2</v>
      </c>
      <c r="W233" s="22">
        <f t="shared" si="40"/>
        <v>3.824481466855667E-2</v>
      </c>
      <c r="X233" s="22">
        <f t="shared" si="41"/>
        <v>6.179212268921673E-2</v>
      </c>
    </row>
    <row r="234" spans="1:24">
      <c r="A234" s="1">
        <v>42004</v>
      </c>
      <c r="B234">
        <v>4555.5</v>
      </c>
      <c r="C234" s="10">
        <f t="shared" si="42"/>
        <v>-4.696652719665273E-2</v>
      </c>
      <c r="D234">
        <v>3000</v>
      </c>
      <c r="E234" s="10">
        <f t="shared" si="34"/>
        <v>2.5062656641603454E-3</v>
      </c>
      <c r="F234">
        <v>472</v>
      </c>
      <c r="G234" s="10">
        <f t="shared" si="35"/>
        <v>-1.891498648929546E-2</v>
      </c>
      <c r="H234">
        <v>1764</v>
      </c>
      <c r="I234" s="10">
        <f t="shared" si="36"/>
        <v>-1.2318029115341522E-2</v>
      </c>
      <c r="J234">
        <v>465.7</v>
      </c>
      <c r="K234" s="10">
        <f t="shared" si="37"/>
        <v>0.14394497666421024</v>
      </c>
      <c r="T234" s="22">
        <f t="shared" si="38"/>
        <v>-5.7822125837151163E-2</v>
      </c>
      <c r="U234" s="22">
        <f t="shared" si="33"/>
        <v>1.2049508283780671E-3</v>
      </c>
      <c r="V234" s="22">
        <f t="shared" si="39"/>
        <v>-3.3019584743327356E-2</v>
      </c>
      <c r="W234" s="22">
        <f t="shared" si="40"/>
        <v>-2.7760530081003206E-2</v>
      </c>
      <c r="X234" s="22">
        <f t="shared" si="41"/>
        <v>0.12789754415088528</v>
      </c>
    </row>
    <row r="235" spans="1:24">
      <c r="A235" s="1">
        <v>42034</v>
      </c>
      <c r="B235">
        <v>4743</v>
      </c>
      <c r="C235" s="10">
        <f t="shared" si="42"/>
        <v>4.1159038524860136E-2</v>
      </c>
      <c r="D235">
        <v>2925</v>
      </c>
      <c r="E235" s="10">
        <f t="shared" si="34"/>
        <v>-2.5000000000000022E-2</v>
      </c>
      <c r="F235">
        <v>507.5</v>
      </c>
      <c r="G235" s="10">
        <f t="shared" si="35"/>
        <v>7.5211864406779627E-2</v>
      </c>
      <c r="H235">
        <v>1897</v>
      </c>
      <c r="I235" s="10">
        <f t="shared" si="36"/>
        <v>7.5396825396825351E-2</v>
      </c>
      <c r="J235">
        <v>480.2</v>
      </c>
      <c r="K235" s="10">
        <f t="shared" si="37"/>
        <v>3.1135924414859462E-2</v>
      </c>
      <c r="T235" s="22">
        <f t="shared" si="38"/>
        <v>3.0303439884361703E-2</v>
      </c>
      <c r="U235" s="22">
        <f t="shared" si="33"/>
        <v>-2.63013148357823E-2</v>
      </c>
      <c r="V235" s="22">
        <f t="shared" si="39"/>
        <v>6.1107266152747731E-2</v>
      </c>
      <c r="W235" s="22">
        <f t="shared" si="40"/>
        <v>5.9954324431163664E-2</v>
      </c>
      <c r="X235" s="22">
        <f t="shared" si="41"/>
        <v>1.5088491901534481E-2</v>
      </c>
    </row>
    <row r="236" spans="1:24">
      <c r="A236" s="1">
        <v>42062</v>
      </c>
      <c r="B236">
        <v>4469.5</v>
      </c>
      <c r="C236" s="10">
        <f t="shared" si="42"/>
        <v>-5.7663925785367942E-2</v>
      </c>
      <c r="D236">
        <v>3192</v>
      </c>
      <c r="E236" s="10">
        <f t="shared" si="34"/>
        <v>9.1282051282051357E-2</v>
      </c>
      <c r="F236">
        <v>532</v>
      </c>
      <c r="G236" s="10">
        <f t="shared" si="35"/>
        <v>4.8275862068965614E-2</v>
      </c>
      <c r="H236">
        <v>1896</v>
      </c>
      <c r="I236" s="10">
        <f t="shared" si="36"/>
        <v>-5.2714812862408866E-4</v>
      </c>
      <c r="J236">
        <v>484.5</v>
      </c>
      <c r="K236" s="10">
        <f t="shared" si="37"/>
        <v>8.9546022490629706E-3</v>
      </c>
      <c r="T236" s="22">
        <f t="shared" si="38"/>
        <v>-6.8519524425866382E-2</v>
      </c>
      <c r="U236" s="22">
        <f t="shared" si="33"/>
        <v>8.9980736446269083E-2</v>
      </c>
      <c r="V236" s="22">
        <f t="shared" si="39"/>
        <v>3.4171263814933718E-2</v>
      </c>
      <c r="W236" s="22">
        <f t="shared" si="40"/>
        <v>-1.5969649094285773E-2</v>
      </c>
      <c r="X236" s="22">
        <f t="shared" si="41"/>
        <v>-7.0928302642620095E-3</v>
      </c>
    </row>
    <row r="237" spans="1:24">
      <c r="A237" s="1">
        <v>42094</v>
      </c>
      <c r="B237">
        <v>4626.5</v>
      </c>
      <c r="C237" s="10">
        <f t="shared" si="42"/>
        <v>3.5126971697057918E-2</v>
      </c>
      <c r="D237">
        <v>2772</v>
      </c>
      <c r="E237" s="10">
        <f t="shared" si="34"/>
        <v>-0.13157894736842102</v>
      </c>
      <c r="F237">
        <v>523.5</v>
      </c>
      <c r="G237" s="10">
        <f t="shared" si="35"/>
        <v>-1.5977443609022535E-2</v>
      </c>
      <c r="H237">
        <v>1831</v>
      </c>
      <c r="I237" s="10">
        <f t="shared" si="36"/>
        <v>-3.4282700421940926E-2</v>
      </c>
      <c r="J237">
        <v>466.7</v>
      </c>
      <c r="K237" s="10">
        <f t="shared" si="37"/>
        <v>-3.67389060887513E-2</v>
      </c>
      <c r="T237" s="22">
        <f t="shared" si="38"/>
        <v>2.4271373056559485E-2</v>
      </c>
      <c r="U237" s="22">
        <f t="shared" si="33"/>
        <v>-0.13288026220420329</v>
      </c>
      <c r="V237" s="22">
        <f t="shared" si="39"/>
        <v>-3.008204186305443E-2</v>
      </c>
      <c r="W237" s="22">
        <f t="shared" si="40"/>
        <v>-4.9725201387602613E-2</v>
      </c>
      <c r="X237" s="22">
        <f t="shared" si="41"/>
        <v>-5.278633860207628E-2</v>
      </c>
    </row>
    <row r="238" spans="1:24">
      <c r="A238" s="12">
        <v>42124</v>
      </c>
      <c r="B238">
        <v>4496.5</v>
      </c>
      <c r="C238" s="10">
        <f t="shared" si="42"/>
        <v>-2.8098994920566334E-2</v>
      </c>
      <c r="D238">
        <v>2885</v>
      </c>
      <c r="E238" s="10">
        <f t="shared" si="34"/>
        <v>4.0764790764790781E-2</v>
      </c>
      <c r="F238">
        <v>508</v>
      </c>
      <c r="G238" s="10">
        <f t="shared" si="35"/>
        <v>-2.9608404966571134E-2</v>
      </c>
      <c r="H238">
        <v>1839</v>
      </c>
      <c r="I238" s="10">
        <f t="shared" si="36"/>
        <v>4.3691971600219315E-3</v>
      </c>
      <c r="J238">
        <v>486</v>
      </c>
      <c r="K238" s="10">
        <f t="shared" si="37"/>
        <v>4.1354188986501006E-2</v>
      </c>
      <c r="T238" s="22">
        <f t="shared" si="38"/>
        <v>-3.8954593561064767E-2</v>
      </c>
      <c r="U238" s="22">
        <f t="shared" si="33"/>
        <v>3.94634759290085E-2</v>
      </c>
      <c r="V238" s="22">
        <f t="shared" si="39"/>
        <v>-4.3713003220603029E-2</v>
      </c>
      <c r="W238" s="22">
        <f t="shared" si="40"/>
        <v>-1.1073303805639752E-2</v>
      </c>
      <c r="X238" s="22">
        <f t="shared" si="41"/>
        <v>2.5306756473176026E-2</v>
      </c>
    </row>
    <row r="239" spans="1:24">
      <c r="A239" s="1">
        <v>42153</v>
      </c>
      <c r="B239">
        <v>4372.5</v>
      </c>
      <c r="C239" s="10">
        <f t="shared" si="42"/>
        <v>-2.757700433670629E-2</v>
      </c>
      <c r="D239">
        <v>2856</v>
      </c>
      <c r="E239" s="10">
        <f t="shared" si="34"/>
        <v>-1.005199306759097E-2</v>
      </c>
      <c r="F239">
        <v>515</v>
      </c>
      <c r="G239" s="10">
        <f t="shared" si="35"/>
        <v>1.3779527559055094E-2</v>
      </c>
      <c r="H239">
        <v>1896</v>
      </c>
      <c r="I239" s="10">
        <f t="shared" si="36"/>
        <v>3.0995106035889064E-2</v>
      </c>
      <c r="J239">
        <v>568.5</v>
      </c>
      <c r="K239" s="10">
        <f t="shared" si="37"/>
        <v>0.16975308641975317</v>
      </c>
      <c r="T239" s="22">
        <f t="shared" si="38"/>
        <v>-3.8432602977204723E-2</v>
      </c>
      <c r="U239" s="22">
        <f t="shared" si="33"/>
        <v>-1.1353307903373248E-2</v>
      </c>
      <c r="V239" s="22">
        <f t="shared" si="39"/>
        <v>-3.2507069497680029E-4</v>
      </c>
      <c r="W239" s="22">
        <f t="shared" si="40"/>
        <v>1.555260507022738E-2</v>
      </c>
      <c r="X239" s="22">
        <f t="shared" si="41"/>
        <v>0.15370565390642821</v>
      </c>
    </row>
    <row r="240" spans="1:24">
      <c r="A240" s="1">
        <v>42185</v>
      </c>
      <c r="B240">
        <v>4019</v>
      </c>
      <c r="C240" s="10">
        <f t="shared" si="42"/>
        <v>-8.0846197827329935E-2</v>
      </c>
      <c r="D240">
        <v>2614</v>
      </c>
      <c r="E240" s="10">
        <f t="shared" si="34"/>
        <v>-8.4733893557423001E-2</v>
      </c>
      <c r="F240">
        <v>451.2</v>
      </c>
      <c r="G240" s="10">
        <f t="shared" si="35"/>
        <v>-0.12388349514563113</v>
      </c>
      <c r="H240">
        <v>1738</v>
      </c>
      <c r="I240" s="10">
        <f t="shared" si="36"/>
        <v>-8.333333333333337E-2</v>
      </c>
      <c r="J240">
        <v>512.5</v>
      </c>
      <c r="K240" s="10">
        <f t="shared" si="37"/>
        <v>-9.850483729111692E-2</v>
      </c>
      <c r="T240" s="22">
        <f t="shared" si="38"/>
        <v>-9.1701796467828375E-2</v>
      </c>
      <c r="U240" s="22">
        <f t="shared" si="33"/>
        <v>-8.6035208393205276E-2</v>
      </c>
      <c r="V240" s="22">
        <f t="shared" si="39"/>
        <v>-0.13798809339966303</v>
      </c>
      <c r="W240" s="22">
        <f t="shared" si="40"/>
        <v>-9.8775834298995058E-2</v>
      </c>
      <c r="X240" s="22">
        <f t="shared" si="41"/>
        <v>-0.1145522698044419</v>
      </c>
    </row>
    <row r="241" spans="1:24">
      <c r="A241" s="1">
        <v>42216</v>
      </c>
      <c r="B241">
        <v>4320</v>
      </c>
      <c r="C241" s="10">
        <f t="shared" si="42"/>
        <v>7.4894252301567654E-2</v>
      </c>
      <c r="D241">
        <v>2486.5</v>
      </c>
      <c r="E241" s="10">
        <f t="shared" si="34"/>
        <v>-4.8775822494261711E-2</v>
      </c>
      <c r="F241">
        <v>480.2</v>
      </c>
      <c r="G241" s="10">
        <f t="shared" si="35"/>
        <v>6.4273049645390046E-2</v>
      </c>
      <c r="H241">
        <v>1834</v>
      </c>
      <c r="I241" s="10">
        <f t="shared" si="36"/>
        <v>5.5235903337169212E-2</v>
      </c>
      <c r="J241">
        <v>521</v>
      </c>
      <c r="K241" s="10">
        <f t="shared" si="37"/>
        <v>1.6585365853658551E-2</v>
      </c>
      <c r="T241" s="22">
        <f t="shared" si="38"/>
        <v>6.4038653661069214E-2</v>
      </c>
      <c r="U241" s="22">
        <f t="shared" si="33"/>
        <v>-5.0077137330043993E-2</v>
      </c>
      <c r="V241" s="22">
        <f t="shared" si="39"/>
        <v>5.016845139135815E-2</v>
      </c>
      <c r="W241" s="22">
        <f t="shared" si="40"/>
        <v>3.9793402371507525E-2</v>
      </c>
      <c r="X241" s="22">
        <f t="shared" si="41"/>
        <v>5.3793334033357121E-4</v>
      </c>
    </row>
    <row r="242" spans="1:24">
      <c r="A242" s="1">
        <v>42247</v>
      </c>
      <c r="B242">
        <v>4120</v>
      </c>
      <c r="C242" s="10">
        <f t="shared" si="42"/>
        <v>-4.629629629629628E-2</v>
      </c>
      <c r="D242">
        <v>2388</v>
      </c>
      <c r="E242" s="10">
        <f t="shared" si="34"/>
        <v>-3.9613915141765488E-2</v>
      </c>
      <c r="F242">
        <v>452.2</v>
      </c>
      <c r="G242" s="10">
        <f t="shared" si="35"/>
        <v>-5.8309037900874605E-2</v>
      </c>
      <c r="H242">
        <v>1739</v>
      </c>
      <c r="I242" s="10">
        <f t="shared" si="36"/>
        <v>-5.1799345692475462E-2</v>
      </c>
      <c r="J242">
        <v>515.5</v>
      </c>
      <c r="K242" s="10">
        <f t="shared" si="37"/>
        <v>-1.0556621880998041E-2</v>
      </c>
      <c r="T242" s="22">
        <f t="shared" si="38"/>
        <v>-5.7151894936794713E-2</v>
      </c>
      <c r="U242" s="22">
        <f t="shared" si="33"/>
        <v>-4.0915229977547769E-2</v>
      </c>
      <c r="V242" s="22">
        <f t="shared" si="39"/>
        <v>-7.2413636154906494E-2</v>
      </c>
      <c r="W242" s="22">
        <f t="shared" si="40"/>
        <v>-6.724184665813715E-2</v>
      </c>
      <c r="X242" s="22">
        <f t="shared" si="41"/>
        <v>-2.6604054394323021E-2</v>
      </c>
    </row>
    <row r="243" spans="1:24">
      <c r="A243" s="1">
        <v>42277</v>
      </c>
      <c r="B243">
        <v>4181.5</v>
      </c>
      <c r="C243" s="10">
        <f t="shared" si="42"/>
        <v>1.4927184466019483E-2</v>
      </c>
      <c r="D243">
        <v>2210</v>
      </c>
      <c r="E243" s="10">
        <f t="shared" si="34"/>
        <v>-7.4539363484087073E-2</v>
      </c>
      <c r="F243">
        <v>447.7</v>
      </c>
      <c r="G243" s="10">
        <f t="shared" si="35"/>
        <v>-9.9513489606368744E-3</v>
      </c>
      <c r="H243">
        <v>1770</v>
      </c>
      <c r="I243" s="10">
        <f t="shared" si="36"/>
        <v>1.7826336975273138E-2</v>
      </c>
      <c r="J243">
        <v>499.4</v>
      </c>
      <c r="K243" s="10">
        <f t="shared" si="37"/>
        <v>-3.1231813773035966E-2</v>
      </c>
      <c r="T243" s="22">
        <f t="shared" si="38"/>
        <v>4.0715858255210482E-3</v>
      </c>
      <c r="U243" s="22">
        <f t="shared" si="33"/>
        <v>-7.5840678319869348E-2</v>
      </c>
      <c r="V243" s="22">
        <f t="shared" si="39"/>
        <v>-2.405594721466877E-2</v>
      </c>
      <c r="W243" s="22">
        <f t="shared" si="40"/>
        <v>2.3838360096114543E-3</v>
      </c>
      <c r="X243" s="22">
        <f t="shared" si="41"/>
        <v>-4.7279246286360946E-2</v>
      </c>
    </row>
    <row r="244" spans="1:24">
      <c r="A244" s="12">
        <v>42307</v>
      </c>
      <c r="B244">
        <v>4150.5</v>
      </c>
      <c r="C244" s="10">
        <f t="shared" si="42"/>
        <v>-7.4136075570967463E-3</v>
      </c>
      <c r="D244">
        <v>2358.5</v>
      </c>
      <c r="E244" s="10">
        <f t="shared" si="34"/>
        <v>6.719457013574659E-2</v>
      </c>
      <c r="F244">
        <v>440.3</v>
      </c>
      <c r="G244" s="10">
        <f t="shared" si="35"/>
        <v>-1.6528925619834656E-2</v>
      </c>
      <c r="H244">
        <v>1859</v>
      </c>
      <c r="I244" s="10">
        <f t="shared" si="36"/>
        <v>5.0282485875706273E-2</v>
      </c>
      <c r="J244">
        <v>545</v>
      </c>
      <c r="K244" s="10">
        <f t="shared" si="37"/>
        <v>9.1309571485783003E-2</v>
      </c>
      <c r="T244" s="22">
        <f t="shared" si="38"/>
        <v>-1.8269206197595179E-2</v>
      </c>
      <c r="U244" s="22">
        <f t="shared" si="33"/>
        <v>6.5893255299964315E-2</v>
      </c>
      <c r="V244" s="22">
        <f t="shared" si="39"/>
        <v>-3.0633523873866551E-2</v>
      </c>
      <c r="W244" s="22">
        <f t="shared" si="40"/>
        <v>3.4839984910044586E-2</v>
      </c>
      <c r="X244" s="22">
        <f t="shared" si="41"/>
        <v>7.5262138972458023E-2</v>
      </c>
    </row>
    <row r="245" spans="1:24">
      <c r="A245" s="1">
        <v>42338</v>
      </c>
      <c r="B245">
        <v>4502.5</v>
      </c>
      <c r="C245" s="10">
        <f t="shared" si="42"/>
        <v>8.4809059149500099E-2</v>
      </c>
      <c r="D245">
        <v>2208.5</v>
      </c>
      <c r="E245" s="10">
        <f t="shared" si="34"/>
        <v>-6.3599745601017554E-2</v>
      </c>
      <c r="F245">
        <v>516.5</v>
      </c>
      <c r="G245" s="10">
        <f t="shared" si="35"/>
        <v>0.17306382012264354</v>
      </c>
      <c r="H245">
        <v>1920</v>
      </c>
      <c r="I245" s="10">
        <f t="shared" si="36"/>
        <v>3.2813340505648103E-2</v>
      </c>
      <c r="J245">
        <v>586.5</v>
      </c>
      <c r="K245" s="10">
        <f t="shared" si="37"/>
        <v>7.6146788990825609E-2</v>
      </c>
      <c r="T245" s="22">
        <f t="shared" si="38"/>
        <v>7.3953460509001659E-2</v>
      </c>
      <c r="U245" s="22">
        <f t="shared" si="33"/>
        <v>-6.4901060436799829E-2</v>
      </c>
      <c r="V245" s="22">
        <f t="shared" si="39"/>
        <v>0.15895922186861164</v>
      </c>
      <c r="W245" s="22">
        <f t="shared" si="40"/>
        <v>1.7370839539986419E-2</v>
      </c>
      <c r="X245" s="22">
        <f t="shared" si="41"/>
        <v>6.0099356477500629E-2</v>
      </c>
    </row>
    <row r="246" spans="1:24">
      <c r="A246" s="1">
        <v>42369</v>
      </c>
      <c r="B246">
        <v>4616.5</v>
      </c>
      <c r="C246" s="10">
        <f t="shared" si="42"/>
        <v>2.5319267073847795E-2</v>
      </c>
      <c r="D246">
        <v>1979.5</v>
      </c>
      <c r="E246" s="10">
        <f t="shared" si="34"/>
        <v>-0.10369028752546983</v>
      </c>
      <c r="F246">
        <v>499.6</v>
      </c>
      <c r="G246" s="10">
        <f t="shared" si="35"/>
        <v>-3.2720232333010579E-2</v>
      </c>
      <c r="H246">
        <v>1885</v>
      </c>
      <c r="I246" s="10">
        <f t="shared" si="36"/>
        <v>-1.822916666666663E-2</v>
      </c>
      <c r="J246">
        <v>603.5</v>
      </c>
      <c r="K246" s="10">
        <f t="shared" si="37"/>
        <v>2.8985507246376718E-2</v>
      </c>
      <c r="T246" s="22">
        <f t="shared" si="38"/>
        <v>1.4463668433349361E-2</v>
      </c>
      <c r="U246" s="22">
        <f t="shared" si="33"/>
        <v>-0.1049916023612521</v>
      </c>
      <c r="V246" s="22">
        <f t="shared" si="39"/>
        <v>-4.6824830587042475E-2</v>
      </c>
      <c r="W246" s="22">
        <f t="shared" si="40"/>
        <v>-3.3671667632328317E-2</v>
      </c>
      <c r="X246" s="22">
        <f t="shared" si="41"/>
        <v>1.2938074733051738E-2</v>
      </c>
    </row>
    <row r="247" spans="1:24">
      <c r="A247" s="1">
        <v>42398</v>
      </c>
      <c r="B247">
        <v>4487.5</v>
      </c>
      <c r="C247" s="10">
        <f t="shared" si="42"/>
        <v>-2.7943247048629938E-2</v>
      </c>
      <c r="D247">
        <v>1714</v>
      </c>
      <c r="E247" s="10">
        <f t="shared" si="34"/>
        <v>-0.13412477898459207</v>
      </c>
      <c r="F247">
        <v>516</v>
      </c>
      <c r="G247" s="10">
        <f t="shared" si="35"/>
        <v>3.2826261008807034E-2</v>
      </c>
      <c r="H247">
        <v>1868</v>
      </c>
      <c r="I247" s="10">
        <f t="shared" si="36"/>
        <v>-9.0185676392573466E-3</v>
      </c>
      <c r="J247">
        <v>621</v>
      </c>
      <c r="K247" s="10">
        <f t="shared" si="37"/>
        <v>2.8997514498757315E-2</v>
      </c>
      <c r="T247" s="22">
        <f t="shared" si="38"/>
        <v>-3.8798845689128371E-2</v>
      </c>
      <c r="U247" s="22">
        <f t="shared" si="33"/>
        <v>-0.13542609382037435</v>
      </c>
      <c r="V247" s="22">
        <f t="shared" si="39"/>
        <v>1.8721662754775138E-2</v>
      </c>
      <c r="W247" s="22">
        <f t="shared" si="40"/>
        <v>-2.4461068604919031E-2</v>
      </c>
      <c r="X247" s="22">
        <f t="shared" si="41"/>
        <v>1.2950081985432335E-2</v>
      </c>
    </row>
    <row r="248" spans="1:24">
      <c r="A248" s="1">
        <v>42429</v>
      </c>
      <c r="B248">
        <v>4107</v>
      </c>
      <c r="C248" s="10">
        <f t="shared" si="42"/>
        <v>-8.4791086350974876E-2</v>
      </c>
      <c r="D248">
        <v>1904</v>
      </c>
      <c r="E248" s="10">
        <f t="shared" si="34"/>
        <v>0.11085180863477251</v>
      </c>
      <c r="F248">
        <v>513</v>
      </c>
      <c r="G248" s="10">
        <f t="shared" si="35"/>
        <v>-5.8139534883721034E-3</v>
      </c>
      <c r="H248">
        <v>1933</v>
      </c>
      <c r="I248" s="10">
        <f t="shared" si="36"/>
        <v>3.4796573875802927E-2</v>
      </c>
      <c r="J248">
        <v>596.5</v>
      </c>
      <c r="K248" s="10">
        <f t="shared" si="37"/>
        <v>-3.9452495974235058E-2</v>
      </c>
      <c r="T248" s="22">
        <f t="shared" si="38"/>
        <v>-9.5646684991473316E-2</v>
      </c>
      <c r="U248" s="22">
        <f t="shared" si="33"/>
        <v>0.10955049379899023</v>
      </c>
      <c r="V248" s="22">
        <f t="shared" si="39"/>
        <v>-1.9918551742403999E-2</v>
      </c>
      <c r="W248" s="22">
        <f t="shared" si="40"/>
        <v>1.9354072910141244E-2</v>
      </c>
      <c r="X248" s="22">
        <f t="shared" si="41"/>
        <v>-5.5499928487560038E-2</v>
      </c>
    </row>
    <row r="249" spans="1:24">
      <c r="A249" s="1">
        <v>42460</v>
      </c>
      <c r="B249">
        <v>3902.5</v>
      </c>
      <c r="C249" s="10">
        <f t="shared" si="42"/>
        <v>-4.9793036279522807E-2</v>
      </c>
      <c r="D249">
        <v>1955.5</v>
      </c>
      <c r="E249" s="10">
        <f t="shared" si="34"/>
        <v>2.7048319327731107E-2</v>
      </c>
      <c r="F249">
        <v>509</v>
      </c>
      <c r="G249" s="10">
        <f t="shared" si="35"/>
        <v>-7.7972709551656916E-3</v>
      </c>
      <c r="H249">
        <v>2023</v>
      </c>
      <c r="I249" s="10">
        <f t="shared" si="36"/>
        <v>4.6559751681324313E-2</v>
      </c>
      <c r="J249">
        <v>629</v>
      </c>
      <c r="K249" s="10">
        <f t="shared" si="37"/>
        <v>5.4484492875104706E-2</v>
      </c>
      <c r="T249" s="22">
        <f t="shared" si="38"/>
        <v>-6.064863492002124E-2</v>
      </c>
      <c r="U249" s="22">
        <f t="shared" si="33"/>
        <v>2.5747004491948829E-2</v>
      </c>
      <c r="V249" s="22">
        <f t="shared" si="39"/>
        <v>-2.1901869209197587E-2</v>
      </c>
      <c r="W249" s="22">
        <f t="shared" si="40"/>
        <v>3.1117250715662629E-2</v>
      </c>
      <c r="X249" s="22">
        <f t="shared" si="41"/>
        <v>3.8437060361779726E-2</v>
      </c>
    </row>
    <row r="250" spans="1:24">
      <c r="A250" s="12">
        <v>42489</v>
      </c>
      <c r="B250">
        <v>3928</v>
      </c>
      <c r="C250" s="10">
        <f t="shared" si="42"/>
        <v>6.534272901985938E-3</v>
      </c>
      <c r="D250">
        <v>2300.5</v>
      </c>
      <c r="E250" s="10">
        <f t="shared" si="34"/>
        <v>0.17642546663257486</v>
      </c>
      <c r="F250">
        <v>477.3</v>
      </c>
      <c r="G250" s="10">
        <f t="shared" si="35"/>
        <v>-6.2278978388997985E-2</v>
      </c>
      <c r="H250">
        <v>2039</v>
      </c>
      <c r="I250" s="10">
        <f t="shared" si="36"/>
        <v>7.9090459713297978E-3</v>
      </c>
      <c r="J250">
        <v>592</v>
      </c>
      <c r="K250" s="10">
        <f t="shared" si="37"/>
        <v>-5.8823529411764719E-2</v>
      </c>
      <c r="T250" s="22">
        <f t="shared" si="38"/>
        <v>-4.3213257385124968E-3</v>
      </c>
      <c r="U250" s="22">
        <f t="shared" si="33"/>
        <v>0.17512415179679258</v>
      </c>
      <c r="V250" s="22">
        <f t="shared" si="39"/>
        <v>-7.6383576643029874E-2</v>
      </c>
      <c r="W250" s="22">
        <f t="shared" si="40"/>
        <v>-7.5334549943318861E-3</v>
      </c>
      <c r="X250" s="22">
        <f t="shared" si="41"/>
        <v>-7.4870961925089699E-2</v>
      </c>
    </row>
    <row r="251" spans="1:24">
      <c r="A251" s="1">
        <v>42521</v>
      </c>
      <c r="B251">
        <v>4028</v>
      </c>
      <c r="C251" s="10">
        <f t="shared" si="42"/>
        <v>2.5458248472504996E-2</v>
      </c>
      <c r="D251">
        <v>1942.5</v>
      </c>
      <c r="E251" s="10">
        <f t="shared" si="34"/>
        <v>-0.15561834383829598</v>
      </c>
      <c r="F251">
        <v>483.6</v>
      </c>
      <c r="G251" s="10">
        <f t="shared" si="35"/>
        <v>1.3199245757385292E-2</v>
      </c>
      <c r="H251">
        <v>2044</v>
      </c>
      <c r="I251" s="10">
        <f t="shared" si="36"/>
        <v>2.4521824423737737E-3</v>
      </c>
      <c r="J251">
        <v>613</v>
      </c>
      <c r="K251" s="10">
        <f t="shared" si="37"/>
        <v>3.5472972972973027E-2</v>
      </c>
      <c r="T251" s="22">
        <f t="shared" si="38"/>
        <v>1.4602649832006561E-2</v>
      </c>
      <c r="U251" s="22">
        <f t="shared" si="33"/>
        <v>-0.15691965867407826</v>
      </c>
      <c r="V251" s="22">
        <f t="shared" si="39"/>
        <v>-9.0535249664660221E-4</v>
      </c>
      <c r="W251" s="22">
        <f t="shared" si="40"/>
        <v>-1.299031852328791E-2</v>
      </c>
      <c r="X251" s="22">
        <f t="shared" si="41"/>
        <v>1.9425540459648047E-2</v>
      </c>
    </row>
    <row r="252" spans="1:24">
      <c r="A252" s="1">
        <v>42551</v>
      </c>
      <c r="B252">
        <v>4467</v>
      </c>
      <c r="C252" s="10">
        <f t="shared" si="42"/>
        <v>0.10898709036742793</v>
      </c>
      <c r="D252">
        <v>2294</v>
      </c>
      <c r="E252" s="10">
        <f t="shared" si="34"/>
        <v>0.18095238095238098</v>
      </c>
      <c r="F252">
        <v>524</v>
      </c>
      <c r="G252" s="10">
        <f t="shared" si="35"/>
        <v>8.3540115798180326E-2</v>
      </c>
      <c r="H252">
        <v>2302</v>
      </c>
      <c r="I252" s="10">
        <f t="shared" si="36"/>
        <v>0.1262230919765166</v>
      </c>
      <c r="J252">
        <v>645.5</v>
      </c>
      <c r="K252" s="10">
        <f t="shared" si="37"/>
        <v>5.3017944535073358E-2</v>
      </c>
      <c r="T252" s="22">
        <f t="shared" si="38"/>
        <v>9.813149172692949E-2</v>
      </c>
      <c r="U252" s="22">
        <f t="shared" si="33"/>
        <v>0.1796510661165987</v>
      </c>
      <c r="V252" s="22">
        <f t="shared" si="39"/>
        <v>6.9435517544148437E-2</v>
      </c>
      <c r="W252" s="22">
        <f t="shared" si="40"/>
        <v>0.11078059101085491</v>
      </c>
      <c r="X252" s="22">
        <f t="shared" si="41"/>
        <v>3.6970512021748378E-2</v>
      </c>
    </row>
    <row r="253" spans="1:24">
      <c r="A253" s="1">
        <v>42580</v>
      </c>
      <c r="B253">
        <v>5048</v>
      </c>
      <c r="C253" s="10">
        <f t="shared" si="42"/>
        <v>0.13006492052831886</v>
      </c>
      <c r="D253">
        <v>2461.5</v>
      </c>
      <c r="E253" s="10">
        <f t="shared" si="34"/>
        <v>7.301656495204889E-2</v>
      </c>
      <c r="F253">
        <v>534</v>
      </c>
      <c r="G253" s="10">
        <f t="shared" si="35"/>
        <v>1.9083969465648831E-2</v>
      </c>
      <c r="H253">
        <v>2365</v>
      </c>
      <c r="I253" s="10">
        <f t="shared" si="36"/>
        <v>2.7367506516073004E-2</v>
      </c>
      <c r="J253">
        <v>712.5</v>
      </c>
      <c r="K253" s="10">
        <f t="shared" si="37"/>
        <v>0.10379550735863674</v>
      </c>
      <c r="T253" s="22">
        <f t="shared" si="38"/>
        <v>0.11920932188782042</v>
      </c>
      <c r="U253" s="22">
        <f t="shared" si="33"/>
        <v>7.1715250116266616E-2</v>
      </c>
      <c r="V253" s="22">
        <f t="shared" si="39"/>
        <v>4.9793712116169373E-3</v>
      </c>
      <c r="W253" s="22">
        <f t="shared" si="40"/>
        <v>1.192500555041132E-2</v>
      </c>
      <c r="X253" s="22">
        <f t="shared" si="41"/>
        <v>8.774807484531176E-2</v>
      </c>
    </row>
    <row r="254" spans="1:24">
      <c r="A254" s="1">
        <v>42613</v>
      </c>
      <c r="B254">
        <v>4909</v>
      </c>
      <c r="C254" s="10">
        <f t="shared" si="42"/>
        <v>-2.7535657686212356E-2</v>
      </c>
      <c r="D254">
        <v>2301</v>
      </c>
      <c r="E254" s="10">
        <f t="shared" si="34"/>
        <v>-6.5204143814747151E-2</v>
      </c>
      <c r="F254">
        <v>538.5</v>
      </c>
      <c r="G254" s="10">
        <f t="shared" si="35"/>
        <v>8.4269662921347965E-3</v>
      </c>
      <c r="H254">
        <v>2358</v>
      </c>
      <c r="I254" s="10">
        <f t="shared" si="36"/>
        <v>-2.9598308668076223E-3</v>
      </c>
      <c r="J254">
        <v>725</v>
      </c>
      <c r="K254" s="10">
        <f t="shared" si="37"/>
        <v>1.7543859649122862E-2</v>
      </c>
      <c r="T254" s="22">
        <f t="shared" si="38"/>
        <v>-3.8391256326710789E-2</v>
      </c>
      <c r="U254" s="22">
        <f t="shared" si="33"/>
        <v>-6.6505458650529425E-2</v>
      </c>
      <c r="V254" s="22">
        <f t="shared" si="39"/>
        <v>-5.6776319618970974E-3</v>
      </c>
      <c r="W254" s="22">
        <f t="shared" si="40"/>
        <v>-1.8402331832469306E-2</v>
      </c>
      <c r="X254" s="22">
        <f t="shared" si="41"/>
        <v>1.4964271357978814E-3</v>
      </c>
    </row>
    <row r="255" spans="1:24">
      <c r="A255" s="1">
        <v>42643</v>
      </c>
      <c r="B255">
        <v>5004</v>
      </c>
      <c r="C255" s="10">
        <f t="shared" si="42"/>
        <v>1.9352210226115218E-2</v>
      </c>
      <c r="D255">
        <v>2574.5</v>
      </c>
      <c r="E255" s="10">
        <f t="shared" si="34"/>
        <v>0.11886136462407659</v>
      </c>
      <c r="F255">
        <v>524</v>
      </c>
      <c r="G255" s="10">
        <f t="shared" si="35"/>
        <v>-2.6926648096564532E-2</v>
      </c>
      <c r="H255">
        <v>2280</v>
      </c>
      <c r="I255" s="10">
        <f t="shared" si="36"/>
        <v>-3.30788804071247E-2</v>
      </c>
      <c r="J255">
        <v>738</v>
      </c>
      <c r="K255" s="10">
        <f t="shared" si="37"/>
        <v>1.7931034482758568E-2</v>
      </c>
      <c r="T255" s="22">
        <f t="shared" si="38"/>
        <v>8.4966115856167836E-3</v>
      </c>
      <c r="U255" s="22">
        <f t="shared" si="33"/>
        <v>0.11756004978829432</v>
      </c>
      <c r="V255" s="22">
        <f t="shared" si="39"/>
        <v>-4.1031246350596427E-2</v>
      </c>
      <c r="W255" s="22">
        <f t="shared" si="40"/>
        <v>-4.8521381372786387E-2</v>
      </c>
      <c r="X255" s="22">
        <f t="shared" si="41"/>
        <v>1.8836019694335876E-3</v>
      </c>
    </row>
    <row r="256" spans="1:24">
      <c r="A256" s="12">
        <v>42674</v>
      </c>
      <c r="B256">
        <v>4588</v>
      </c>
      <c r="C256" s="10">
        <f t="shared" si="42"/>
        <v>-8.3133493205435616E-2</v>
      </c>
      <c r="D256">
        <v>2839.5</v>
      </c>
      <c r="E256" s="10">
        <f t="shared" si="34"/>
        <v>0.10293260827345119</v>
      </c>
      <c r="F256">
        <v>542.5</v>
      </c>
      <c r="G256" s="10">
        <f t="shared" si="35"/>
        <v>3.5305343511450316E-2</v>
      </c>
      <c r="H256">
        <v>2199</v>
      </c>
      <c r="I256" s="10">
        <f t="shared" si="36"/>
        <v>-3.5526315789473739E-2</v>
      </c>
      <c r="J256">
        <v>721.5</v>
      </c>
      <c r="K256" s="10">
        <f t="shared" si="37"/>
        <v>-2.2357723577235755E-2</v>
      </c>
      <c r="T256" s="22">
        <f t="shared" si="38"/>
        <v>-9.3989091845934056E-2</v>
      </c>
      <c r="U256" s="22">
        <f t="shared" si="33"/>
        <v>0.10163129343766891</v>
      </c>
      <c r="V256" s="22">
        <f t="shared" si="39"/>
        <v>2.120074525741842E-2</v>
      </c>
      <c r="W256" s="22">
        <f t="shared" si="40"/>
        <v>-5.0968816755135427E-2</v>
      </c>
      <c r="X256" s="22">
        <f t="shared" si="41"/>
        <v>-3.8405156090560735E-2</v>
      </c>
    </row>
    <row r="257" spans="1:24">
      <c r="A257" s="1">
        <v>42704</v>
      </c>
      <c r="B257">
        <v>4149.5</v>
      </c>
      <c r="C257" s="10">
        <f t="shared" si="42"/>
        <v>-9.5575414123801217E-2</v>
      </c>
      <c r="D257">
        <v>2990</v>
      </c>
      <c r="E257" s="10">
        <f t="shared" si="34"/>
        <v>5.3002289135411162E-2</v>
      </c>
      <c r="F257">
        <v>600.5</v>
      </c>
      <c r="G257" s="10">
        <f t="shared" si="35"/>
        <v>0.10691244239631326</v>
      </c>
      <c r="H257">
        <v>2060</v>
      </c>
      <c r="I257" s="10">
        <f t="shared" si="36"/>
        <v>-6.3210550250113684E-2</v>
      </c>
      <c r="J257">
        <v>657.5</v>
      </c>
      <c r="K257" s="10">
        <f t="shared" si="37"/>
        <v>-8.8704088704088746E-2</v>
      </c>
      <c r="T257" s="22">
        <f t="shared" si="38"/>
        <v>-0.10643101276429966</v>
      </c>
      <c r="U257" s="22">
        <f t="shared" si="33"/>
        <v>5.1700974299628881E-2</v>
      </c>
      <c r="V257" s="22">
        <f t="shared" si="39"/>
        <v>9.2807844142281368E-2</v>
      </c>
      <c r="W257" s="22">
        <f t="shared" si="40"/>
        <v>-7.8653051215775371E-2</v>
      </c>
      <c r="X257" s="22">
        <f t="shared" si="41"/>
        <v>-0.10475152121741373</v>
      </c>
    </row>
    <row r="258" spans="1:24">
      <c r="A258" s="1">
        <v>42734</v>
      </c>
      <c r="B258">
        <v>4437.5</v>
      </c>
      <c r="C258" s="10">
        <f t="shared" si="42"/>
        <v>6.9405952524400627E-2</v>
      </c>
      <c r="D258">
        <v>3158.5</v>
      </c>
      <c r="E258" s="10">
        <f t="shared" si="34"/>
        <v>5.6354515050167198E-2</v>
      </c>
      <c r="F258">
        <v>591.5</v>
      </c>
      <c r="G258" s="10">
        <f t="shared" si="35"/>
        <v>-1.4987510407993287E-2</v>
      </c>
      <c r="H258">
        <v>2109</v>
      </c>
      <c r="I258" s="10">
        <f t="shared" si="36"/>
        <v>2.3786407766990258E-2</v>
      </c>
      <c r="J258">
        <v>655</v>
      </c>
      <c r="K258" s="10">
        <f t="shared" si="37"/>
        <v>-3.8022813688213253E-3</v>
      </c>
      <c r="T258" s="22">
        <f t="shared" si="38"/>
        <v>5.8550353883902194E-2</v>
      </c>
      <c r="U258" s="22">
        <f t="shared" si="33"/>
        <v>5.5053200214384916E-2</v>
      </c>
      <c r="V258" s="22">
        <f t="shared" si="39"/>
        <v>-2.9092108662025183E-2</v>
      </c>
      <c r="W258" s="22">
        <f t="shared" si="40"/>
        <v>8.3439068013285746E-3</v>
      </c>
      <c r="X258" s="22">
        <f t="shared" si="41"/>
        <v>-1.9849713882146305E-2</v>
      </c>
    </row>
    <row r="259" spans="1:24">
      <c r="A259" s="1">
        <v>42766</v>
      </c>
      <c r="B259">
        <v>4194</v>
      </c>
      <c r="C259" s="10">
        <f t="shared" si="42"/>
        <v>-5.4873239436619703E-2</v>
      </c>
      <c r="D259">
        <v>3491</v>
      </c>
      <c r="E259" s="10">
        <f t="shared" si="34"/>
        <v>0.10527148963115396</v>
      </c>
      <c r="F259">
        <v>582</v>
      </c>
      <c r="G259" s="10">
        <f t="shared" si="35"/>
        <v>-1.6060862214708371E-2</v>
      </c>
      <c r="H259">
        <v>2089</v>
      </c>
      <c r="I259" s="10">
        <f t="shared" si="36"/>
        <v>-9.4831673779042225E-3</v>
      </c>
      <c r="J259">
        <v>613</v>
      </c>
      <c r="K259" s="10">
        <f t="shared" si="37"/>
        <v>-6.4122137404580171E-2</v>
      </c>
      <c r="T259" s="22">
        <f t="shared" si="38"/>
        <v>-6.5728838077118143E-2</v>
      </c>
      <c r="U259" s="22">
        <f t="shared" si="33"/>
        <v>0.10397017479537168</v>
      </c>
      <c r="V259" s="22">
        <f t="shared" si="39"/>
        <v>-3.0165460468740267E-2</v>
      </c>
      <c r="W259" s="22">
        <f t="shared" si="40"/>
        <v>-2.4925668343565906E-2</v>
      </c>
      <c r="X259" s="22">
        <f t="shared" si="41"/>
        <v>-8.0169569917905151E-2</v>
      </c>
    </row>
    <row r="260" spans="1:24">
      <c r="A260" s="1">
        <v>42794</v>
      </c>
      <c r="B260">
        <v>4644</v>
      </c>
      <c r="C260" s="10">
        <f t="shared" si="42"/>
        <v>0.10729613733905574</v>
      </c>
      <c r="D260">
        <v>3297</v>
      </c>
      <c r="E260" s="10">
        <f t="shared" si="34"/>
        <v>-5.5571469492981973E-2</v>
      </c>
      <c r="F260">
        <v>630</v>
      </c>
      <c r="G260" s="10">
        <f t="shared" si="35"/>
        <v>8.247422680412364E-2</v>
      </c>
      <c r="H260">
        <v>2255</v>
      </c>
      <c r="I260" s="10">
        <f t="shared" si="36"/>
        <v>7.9463858305409252E-2</v>
      </c>
      <c r="J260">
        <v>646</v>
      </c>
      <c r="K260" s="10">
        <f t="shared" si="37"/>
        <v>5.3833605220228398E-2</v>
      </c>
      <c r="T260" s="22">
        <f t="shared" si="38"/>
        <v>9.6440538698557302E-2</v>
      </c>
      <c r="U260" s="22">
        <f t="shared" si="33"/>
        <v>-5.6872784328764255E-2</v>
      </c>
      <c r="V260" s="22">
        <f t="shared" si="39"/>
        <v>6.8369628550091752E-2</v>
      </c>
      <c r="W260" s="22">
        <f t="shared" si="40"/>
        <v>6.4021357339747564E-2</v>
      </c>
      <c r="X260" s="22">
        <f t="shared" si="41"/>
        <v>3.7786172706903418E-2</v>
      </c>
    </row>
    <row r="261" spans="1:24">
      <c r="A261" s="1">
        <v>42825</v>
      </c>
      <c r="B261">
        <v>4912.5</v>
      </c>
      <c r="C261" s="10">
        <f t="shared" si="42"/>
        <v>5.7816537467700213E-2</v>
      </c>
      <c r="D261">
        <v>3209.5</v>
      </c>
      <c r="E261" s="10">
        <f t="shared" si="34"/>
        <v>-2.6539278131634814E-2</v>
      </c>
      <c r="F261">
        <v>642.5</v>
      </c>
      <c r="G261" s="10">
        <f t="shared" si="35"/>
        <v>1.9841269841269771E-2</v>
      </c>
      <c r="H261">
        <v>2320</v>
      </c>
      <c r="I261" s="10">
        <f t="shared" si="36"/>
        <v>2.8824833702882469E-2</v>
      </c>
      <c r="J261">
        <v>630.5</v>
      </c>
      <c r="K261" s="10">
        <f t="shared" si="37"/>
        <v>-2.3993808049535659E-2</v>
      </c>
      <c r="T261" s="22">
        <f t="shared" si="38"/>
        <v>4.696093882720178E-2</v>
      </c>
      <c r="U261" s="22">
        <f t="shared" ref="U261:U324" si="43">IFERROR(E261-$O$3,"N/A")</f>
        <v>-2.7840592967417092E-2</v>
      </c>
      <c r="V261" s="22">
        <f t="shared" si="39"/>
        <v>5.7366715872378769E-3</v>
      </c>
      <c r="W261" s="22">
        <f t="shared" si="40"/>
        <v>1.3382332737220785E-2</v>
      </c>
      <c r="X261" s="22">
        <f t="shared" si="41"/>
        <v>-4.0041240562860639E-2</v>
      </c>
    </row>
    <row r="262" spans="1:24" s="16" customFormat="1">
      <c r="A262" s="15">
        <v>42853</v>
      </c>
      <c r="B262" s="16">
        <v>4637.5</v>
      </c>
      <c r="C262" s="17">
        <f t="shared" si="42"/>
        <v>-5.5979643765903253E-2</v>
      </c>
      <c r="D262" s="16">
        <v>3062</v>
      </c>
      <c r="E262" s="17">
        <f t="shared" si="34"/>
        <v>-4.5957314223399326E-2</v>
      </c>
      <c r="F262" s="16">
        <v>627</v>
      </c>
      <c r="G262" s="17">
        <f t="shared" si="35"/>
        <v>-2.4124513618677068E-2</v>
      </c>
      <c r="H262" s="16">
        <v>2408</v>
      </c>
      <c r="I262" s="17">
        <f t="shared" si="36"/>
        <v>3.7931034482758585E-2</v>
      </c>
      <c r="J262" s="16">
        <v>670</v>
      </c>
      <c r="K262" s="17">
        <f t="shared" si="37"/>
        <v>6.2648691514670896E-2</v>
      </c>
      <c r="T262" s="23">
        <f t="shared" si="38"/>
        <v>-6.6835242406401693E-2</v>
      </c>
      <c r="U262" s="23">
        <f t="shared" si="43"/>
        <v>-4.7258629059181607E-2</v>
      </c>
      <c r="V262" s="23">
        <f t="shared" si="39"/>
        <v>-3.8229111872708964E-2</v>
      </c>
      <c r="W262" s="23">
        <f t="shared" si="40"/>
        <v>2.2488533517096902E-2</v>
      </c>
      <c r="X262" s="23">
        <f t="shared" si="41"/>
        <v>4.6601259001345915E-2</v>
      </c>
    </row>
    <row r="263" spans="1:24">
      <c r="A263" s="1">
        <v>42886</v>
      </c>
      <c r="B263">
        <v>5234</v>
      </c>
      <c r="C263" s="10">
        <f t="shared" si="42"/>
        <v>0.12862533692722367</v>
      </c>
      <c r="D263">
        <v>3102.5</v>
      </c>
      <c r="E263" s="10">
        <f t="shared" ref="E263:E326" si="44">IFERROR(D263/D262-1,"N/A")</f>
        <v>1.3226649248856859E-2</v>
      </c>
      <c r="F263">
        <v>665.5</v>
      </c>
      <c r="G263" s="10">
        <f t="shared" ref="G263:G326" si="45">IFERROR(F263/F262-1,"N/A")</f>
        <v>6.1403508771929793E-2</v>
      </c>
      <c r="H263">
        <v>2432</v>
      </c>
      <c r="I263" s="10">
        <f t="shared" ref="I263:I326" si="46">IFERROR(H263/H262-1,"N/A")</f>
        <v>9.966777408637828E-3</v>
      </c>
      <c r="J263">
        <v>720.5</v>
      </c>
      <c r="K263" s="10">
        <f t="shared" ref="K263:K326" si="47">IFERROR(J263/J262-1,"N/A")</f>
        <v>7.5373134328358127E-2</v>
      </c>
      <c r="T263">
        <f t="shared" ref="T263:T326" si="48">IFERROR(C263-$N$3,"N/A")</f>
        <v>0.11776973828672523</v>
      </c>
      <c r="U263">
        <f t="shared" si="43"/>
        <v>1.1925334413074581E-2</v>
      </c>
      <c r="V263">
        <f t="shared" ref="V263:V326" si="49">IFERROR(G263-$P$3,"N/A")</f>
        <v>4.7298910517897898E-2</v>
      </c>
      <c r="W263">
        <f t="shared" ref="W263:W326" si="50">IFERROR(I263-$Q$3,"N/A")</f>
        <v>-5.4757235570238559E-3</v>
      </c>
      <c r="X263">
        <f t="shared" ref="X263:X326" si="51">IFERROR(K263-$R$3,"N/A")</f>
        <v>5.9325701815033147E-2</v>
      </c>
    </row>
    <row r="264" spans="1:24">
      <c r="A264" s="1">
        <v>42916</v>
      </c>
      <c r="B264">
        <v>5135</v>
      </c>
      <c r="C264" s="10">
        <f t="shared" ref="C264:C327" si="52">IFERROR(B264/B263-1,"N/A")</f>
        <v>-1.8914787925105037E-2</v>
      </c>
      <c r="D264">
        <v>3242</v>
      </c>
      <c r="E264" s="10">
        <f t="shared" si="44"/>
        <v>4.4963738920225538E-2</v>
      </c>
      <c r="F264">
        <v>633.5</v>
      </c>
      <c r="G264" s="10">
        <f t="shared" si="45"/>
        <v>-4.8084147257700938E-2</v>
      </c>
      <c r="H264">
        <v>2288</v>
      </c>
      <c r="I264" s="10">
        <f t="shared" si="46"/>
        <v>-5.9210526315789491E-2</v>
      </c>
      <c r="J264">
        <v>688</v>
      </c>
      <c r="K264" s="10">
        <f t="shared" si="47"/>
        <v>-4.5107564191533611E-2</v>
      </c>
      <c r="T264">
        <f t="shared" si="48"/>
        <v>-2.977038656560347E-2</v>
      </c>
      <c r="U264">
        <f t="shared" si="43"/>
        <v>4.3662424084443256E-2</v>
      </c>
      <c r="V264">
        <f t="shared" si="49"/>
        <v>-6.2188745511732833E-2</v>
      </c>
      <c r="W264">
        <f t="shared" si="50"/>
        <v>-7.4653027281451179E-2</v>
      </c>
      <c r="X264">
        <f t="shared" si="51"/>
        <v>-6.1154996704858591E-2</v>
      </c>
    </row>
    <row r="265" spans="1:24">
      <c r="A265" s="1">
        <v>42947</v>
      </c>
      <c r="B265">
        <v>4569</v>
      </c>
      <c r="C265" s="10">
        <f t="shared" si="52"/>
        <v>-0.11022395326192791</v>
      </c>
      <c r="D265">
        <v>3520</v>
      </c>
      <c r="E265" s="10">
        <f t="shared" si="44"/>
        <v>8.5749537322640235E-2</v>
      </c>
      <c r="F265">
        <v>601.5</v>
      </c>
      <c r="G265" s="10">
        <f t="shared" si="45"/>
        <v>-5.051302288871351E-2</v>
      </c>
      <c r="H265">
        <v>2288</v>
      </c>
      <c r="I265" s="10">
        <f t="shared" si="46"/>
        <v>0</v>
      </c>
      <c r="J265">
        <v>674</v>
      </c>
      <c r="K265" s="10">
        <f t="shared" si="47"/>
        <v>-2.0348837209302362E-2</v>
      </c>
      <c r="T265">
        <f t="shared" si="48"/>
        <v>-0.12107955190242635</v>
      </c>
      <c r="U265">
        <f t="shared" si="43"/>
        <v>8.444822248685796E-2</v>
      </c>
      <c r="V265">
        <f t="shared" si="49"/>
        <v>-6.4617621142745399E-2</v>
      </c>
      <c r="W265">
        <f t="shared" si="50"/>
        <v>-1.5442500965661684E-2</v>
      </c>
      <c r="X265">
        <f t="shared" si="51"/>
        <v>-3.6396269722627342E-2</v>
      </c>
    </row>
    <row r="266" spans="1:24">
      <c r="A266" s="1">
        <v>42978</v>
      </c>
      <c r="B266">
        <v>4541</v>
      </c>
      <c r="C266" s="10">
        <f t="shared" si="52"/>
        <v>-6.1282556358065454E-3</v>
      </c>
      <c r="D266">
        <v>3746.5</v>
      </c>
      <c r="E266" s="10">
        <f t="shared" si="44"/>
        <v>6.4346590909091006E-2</v>
      </c>
      <c r="F266">
        <v>607.5</v>
      </c>
      <c r="G266" s="10">
        <f t="shared" si="45"/>
        <v>9.9750623441396957E-3</v>
      </c>
      <c r="H266">
        <v>2310</v>
      </c>
      <c r="I266" s="10">
        <f t="shared" si="46"/>
        <v>9.6153846153845812E-3</v>
      </c>
      <c r="J266">
        <v>692.5</v>
      </c>
      <c r="K266" s="10">
        <f t="shared" si="47"/>
        <v>2.7448071216617187E-2</v>
      </c>
      <c r="T266">
        <f t="shared" si="48"/>
        <v>-1.6983854276304979E-2</v>
      </c>
      <c r="U266">
        <f t="shared" si="43"/>
        <v>6.3045276073308731E-2</v>
      </c>
      <c r="V266">
        <f t="shared" si="49"/>
        <v>-4.1295359098921982E-3</v>
      </c>
      <c r="W266">
        <f t="shared" si="50"/>
        <v>-5.8271163502771027E-3</v>
      </c>
      <c r="X266">
        <f t="shared" si="51"/>
        <v>1.1400638703292207E-2</v>
      </c>
    </row>
    <row r="267" spans="1:24">
      <c r="A267" s="1">
        <v>43007</v>
      </c>
      <c r="B267">
        <v>4955</v>
      </c>
      <c r="C267" s="10">
        <f t="shared" si="52"/>
        <v>9.1169345959039916E-2</v>
      </c>
      <c r="D267">
        <v>3473</v>
      </c>
      <c r="E267" s="10">
        <f t="shared" si="44"/>
        <v>-7.3001468036834383E-2</v>
      </c>
      <c r="F267">
        <v>631.5</v>
      </c>
      <c r="G267" s="10">
        <f t="shared" si="45"/>
        <v>3.9506172839506082E-2</v>
      </c>
      <c r="H267">
        <v>2267</v>
      </c>
      <c r="I267" s="10">
        <f t="shared" si="46"/>
        <v>-1.8614718614718639E-2</v>
      </c>
      <c r="J267">
        <v>698.5</v>
      </c>
      <c r="K267" s="10">
        <f t="shared" si="47"/>
        <v>8.664259927797735E-3</v>
      </c>
      <c r="T267">
        <f t="shared" si="48"/>
        <v>8.0313747318541476E-2</v>
      </c>
      <c r="U267">
        <f t="shared" si="43"/>
        <v>-7.4302782872616657E-2</v>
      </c>
      <c r="V267">
        <f t="shared" si="49"/>
        <v>2.5401574585474186E-2</v>
      </c>
      <c r="W267">
        <f t="shared" si="50"/>
        <v>-3.4057219580380327E-2</v>
      </c>
      <c r="X267">
        <f t="shared" si="51"/>
        <v>-7.3831725855272451E-3</v>
      </c>
    </row>
    <row r="268" spans="1:24">
      <c r="A268" s="12">
        <v>43039</v>
      </c>
      <c r="B268">
        <v>5032</v>
      </c>
      <c r="C268" s="10">
        <f t="shared" si="52"/>
        <v>1.5539858728557121E-2</v>
      </c>
      <c r="D268">
        <v>3548.5</v>
      </c>
      <c r="E268" s="10">
        <f t="shared" si="44"/>
        <v>2.1739130434782705E-2</v>
      </c>
      <c r="F268">
        <v>593.5</v>
      </c>
      <c r="G268" s="10">
        <f t="shared" si="45"/>
        <v>-6.017418844022171E-2</v>
      </c>
      <c r="H268">
        <v>2345</v>
      </c>
      <c r="I268" s="10">
        <f t="shared" si="46"/>
        <v>3.4406704896338791E-2</v>
      </c>
      <c r="J268">
        <v>745.5</v>
      </c>
      <c r="K268" s="10">
        <f t="shared" si="47"/>
        <v>6.7287043664996382E-2</v>
      </c>
      <c r="T268">
        <f t="shared" si="48"/>
        <v>4.6842600880586862E-3</v>
      </c>
      <c r="U268">
        <f t="shared" si="43"/>
        <v>2.0437815599000427E-2</v>
      </c>
      <c r="V268">
        <f t="shared" si="49"/>
        <v>-7.4278786694253598E-2</v>
      </c>
      <c r="W268">
        <f t="shared" si="50"/>
        <v>1.8964203930677107E-2</v>
      </c>
      <c r="X268">
        <f t="shared" si="51"/>
        <v>5.1239611151671402E-2</v>
      </c>
    </row>
    <row r="269" spans="1:24">
      <c r="A269" s="1">
        <v>43069</v>
      </c>
      <c r="B269">
        <v>4777</v>
      </c>
      <c r="C269" s="10">
        <f t="shared" si="52"/>
        <v>-5.0675675675675658E-2</v>
      </c>
      <c r="D269">
        <v>3501.5</v>
      </c>
      <c r="E269" s="10">
        <f t="shared" si="44"/>
        <v>-1.3245033112582738E-2</v>
      </c>
      <c r="F269">
        <v>552</v>
      </c>
      <c r="G269" s="10">
        <f t="shared" si="45"/>
        <v>-6.9924178601516451E-2</v>
      </c>
      <c r="H269">
        <v>2115</v>
      </c>
      <c r="I269" s="10">
        <f t="shared" si="46"/>
        <v>-9.8081023454157812E-2</v>
      </c>
      <c r="J269">
        <v>774.5</v>
      </c>
      <c r="K269" s="10">
        <f t="shared" si="47"/>
        <v>3.8900067069081112E-2</v>
      </c>
      <c r="T269">
        <f t="shared" si="48"/>
        <v>-6.1531274316174091E-2</v>
      </c>
      <c r="U269">
        <f t="shared" si="43"/>
        <v>-1.4546347948365016E-2</v>
      </c>
      <c r="V269">
        <f t="shared" si="49"/>
        <v>-8.402877685554834E-2</v>
      </c>
      <c r="W269">
        <f t="shared" si="50"/>
        <v>-0.1135235244198195</v>
      </c>
      <c r="X269">
        <f t="shared" si="51"/>
        <v>2.2852634555756132E-2</v>
      </c>
    </row>
    <row r="270" spans="1:24">
      <c r="A270" s="1">
        <v>43098</v>
      </c>
      <c r="B270">
        <v>5121</v>
      </c>
      <c r="C270" s="10">
        <f t="shared" si="52"/>
        <v>7.2011722838601688E-2</v>
      </c>
      <c r="D270">
        <v>3942</v>
      </c>
      <c r="E270" s="10">
        <f t="shared" si="44"/>
        <v>0.1258032271883478</v>
      </c>
      <c r="F270">
        <v>572.75</v>
      </c>
      <c r="G270" s="10">
        <f t="shared" si="45"/>
        <v>3.7590579710145011E-2</v>
      </c>
      <c r="H270">
        <v>2072</v>
      </c>
      <c r="I270" s="10">
        <f t="shared" si="46"/>
        <v>-2.0330969267139509E-2</v>
      </c>
      <c r="J270">
        <v>798</v>
      </c>
      <c r="K270" s="10">
        <f t="shared" si="47"/>
        <v>3.0342156229825612E-2</v>
      </c>
      <c r="T270">
        <f t="shared" si="48"/>
        <v>6.1156124198103255E-2</v>
      </c>
      <c r="U270">
        <f t="shared" si="43"/>
        <v>0.12450191235256552</v>
      </c>
      <c r="V270">
        <f t="shared" si="49"/>
        <v>2.3485981456113116E-2</v>
      </c>
      <c r="W270">
        <f t="shared" si="50"/>
        <v>-3.5773470232801197E-2</v>
      </c>
      <c r="X270">
        <f t="shared" si="51"/>
        <v>1.4294723716500632E-2</v>
      </c>
    </row>
    <row r="271" spans="1:24">
      <c r="A271" s="1">
        <v>43131</v>
      </c>
      <c r="B271">
        <v>4886.5</v>
      </c>
      <c r="C271" s="10">
        <f t="shared" si="52"/>
        <v>-4.5791837531732105E-2</v>
      </c>
      <c r="D271">
        <v>3922</v>
      </c>
      <c r="E271" s="10">
        <f t="shared" si="44"/>
        <v>-5.0735667174023336E-3</v>
      </c>
      <c r="F271">
        <v>594</v>
      </c>
      <c r="G271" s="10">
        <f t="shared" si="45"/>
        <v>3.7101702313400153E-2</v>
      </c>
      <c r="H271">
        <v>2060</v>
      </c>
      <c r="I271" s="10">
        <f t="shared" si="46"/>
        <v>-5.7915057915057799E-3</v>
      </c>
      <c r="J271">
        <v>749.2</v>
      </c>
      <c r="K271" s="10">
        <f t="shared" si="47"/>
        <v>-6.1152882205513737E-2</v>
      </c>
      <c r="T271">
        <f t="shared" si="48"/>
        <v>-5.6647436172230538E-2</v>
      </c>
      <c r="U271">
        <f t="shared" si="43"/>
        <v>-6.3748815531846116E-3</v>
      </c>
      <c r="V271">
        <f t="shared" si="49"/>
        <v>2.2997104059368258E-2</v>
      </c>
      <c r="W271">
        <f t="shared" si="50"/>
        <v>-2.1234006757167464E-2</v>
      </c>
      <c r="X271">
        <f t="shared" si="51"/>
        <v>-7.7200314718838717E-2</v>
      </c>
    </row>
    <row r="272" spans="1:24">
      <c r="A272" s="1">
        <v>43159</v>
      </c>
      <c r="B272">
        <v>4775</v>
      </c>
      <c r="C272" s="10">
        <f t="shared" si="52"/>
        <v>-2.2817967870664035E-2</v>
      </c>
      <c r="D272">
        <v>3926</v>
      </c>
      <c r="E272" s="10">
        <f t="shared" si="44"/>
        <v>1.0198878123406363E-3</v>
      </c>
      <c r="F272">
        <v>579.4</v>
      </c>
      <c r="G272" s="10">
        <f t="shared" si="45"/>
        <v>-2.4579124579124589E-2</v>
      </c>
      <c r="H272">
        <v>1955</v>
      </c>
      <c r="I272" s="10">
        <f t="shared" si="46"/>
        <v>-5.0970873786407744E-2</v>
      </c>
      <c r="J272">
        <v>692.6</v>
      </c>
      <c r="K272" s="10">
        <f t="shared" si="47"/>
        <v>-7.5547250400427202E-2</v>
      </c>
      <c r="T272">
        <f t="shared" si="48"/>
        <v>-3.3673566511162469E-2</v>
      </c>
      <c r="U272">
        <f t="shared" si="43"/>
        <v>-2.8142702344164197E-4</v>
      </c>
      <c r="V272">
        <f t="shared" si="49"/>
        <v>-3.8683722833156485E-2</v>
      </c>
      <c r="W272">
        <f t="shared" si="50"/>
        <v>-6.6413374752069432E-2</v>
      </c>
      <c r="X272">
        <f t="shared" si="51"/>
        <v>-9.1594682913752182E-2</v>
      </c>
    </row>
    <row r="273" spans="1:24">
      <c r="A273" s="1">
        <v>43189</v>
      </c>
      <c r="B273">
        <v>4895.5</v>
      </c>
      <c r="C273" s="10">
        <f t="shared" si="52"/>
        <v>2.5235602094240805E-2</v>
      </c>
      <c r="D273">
        <v>3611</v>
      </c>
      <c r="E273" s="10">
        <f t="shared" si="44"/>
        <v>-8.0234335201222584E-2</v>
      </c>
      <c r="F273">
        <v>581.4</v>
      </c>
      <c r="G273" s="10">
        <f t="shared" si="45"/>
        <v>3.4518467380049156E-3</v>
      </c>
      <c r="H273">
        <v>2095</v>
      </c>
      <c r="I273" s="10">
        <f t="shared" si="46"/>
        <v>7.1611253196930846E-2</v>
      </c>
      <c r="J273">
        <v>639.20000000000005</v>
      </c>
      <c r="K273" s="10">
        <f t="shared" si="47"/>
        <v>-7.7100779670805641E-2</v>
      </c>
      <c r="T273">
        <f t="shared" si="48"/>
        <v>1.4380003453742371E-2</v>
      </c>
      <c r="U273">
        <f t="shared" si="43"/>
        <v>-8.1535650037004859E-2</v>
      </c>
      <c r="V273">
        <f t="shared" si="49"/>
        <v>-1.0652751516026978E-2</v>
      </c>
      <c r="W273">
        <f t="shared" si="50"/>
        <v>5.6168752231269159E-2</v>
      </c>
      <c r="X273">
        <f t="shared" si="51"/>
        <v>-9.3148212184130622E-2</v>
      </c>
    </row>
    <row r="274" spans="1:24">
      <c r="A274" s="12">
        <v>43220</v>
      </c>
      <c r="B274">
        <v>5103</v>
      </c>
      <c r="C274" s="10">
        <f t="shared" si="52"/>
        <v>4.2385864569502552E-2</v>
      </c>
      <c r="D274">
        <v>3946</v>
      </c>
      <c r="E274" s="10">
        <f t="shared" si="44"/>
        <v>9.2772085294932083E-2</v>
      </c>
      <c r="F274">
        <v>611</v>
      </c>
      <c r="G274" s="10">
        <f t="shared" si="45"/>
        <v>5.0911592707258313E-2</v>
      </c>
      <c r="H274">
        <v>2111</v>
      </c>
      <c r="I274" s="10">
        <f t="shared" si="46"/>
        <v>7.6372315035799776E-3</v>
      </c>
      <c r="J274">
        <v>635.20000000000005</v>
      </c>
      <c r="K274" s="10">
        <f t="shared" si="47"/>
        <v>-6.2578222778473247E-3</v>
      </c>
      <c r="T274">
        <f t="shared" si="48"/>
        <v>3.1530265929004118E-2</v>
      </c>
      <c r="U274">
        <f t="shared" si="43"/>
        <v>9.1470770459149808E-2</v>
      </c>
      <c r="V274">
        <f t="shared" si="49"/>
        <v>3.6806994453226417E-2</v>
      </c>
      <c r="W274">
        <f t="shared" si="50"/>
        <v>-7.8052694620817063E-3</v>
      </c>
      <c r="X274">
        <f t="shared" si="51"/>
        <v>-2.2305254791172305E-2</v>
      </c>
    </row>
    <row r="275" spans="1:24">
      <c r="A275" s="1">
        <v>43251</v>
      </c>
      <c r="B275">
        <v>5466</v>
      </c>
      <c r="C275" s="10">
        <f t="shared" si="52"/>
        <v>7.1134626690182223E-2</v>
      </c>
      <c r="D275">
        <v>4240</v>
      </c>
      <c r="E275" s="10">
        <f t="shared" si="44"/>
        <v>7.4505828687278175E-2</v>
      </c>
      <c r="F275">
        <v>639.4</v>
      </c>
      <c r="G275" s="10">
        <f t="shared" si="45"/>
        <v>4.6481178396071909E-2</v>
      </c>
      <c r="H275">
        <v>2290</v>
      </c>
      <c r="I275" s="10">
        <f t="shared" si="46"/>
        <v>8.4793936522974844E-2</v>
      </c>
      <c r="J275">
        <v>662.4</v>
      </c>
      <c r="K275" s="10">
        <f t="shared" si="47"/>
        <v>4.2821158690176109E-2</v>
      </c>
      <c r="T275">
        <f t="shared" si="48"/>
        <v>6.027902804968379E-2</v>
      </c>
      <c r="U275">
        <f t="shared" si="43"/>
        <v>7.32045138514959E-2</v>
      </c>
      <c r="V275">
        <f t="shared" si="49"/>
        <v>3.2376580142040014E-2</v>
      </c>
      <c r="W275">
        <f t="shared" si="50"/>
        <v>6.9351435557313157E-2</v>
      </c>
      <c r="X275">
        <f t="shared" si="51"/>
        <v>2.6773726176851129E-2</v>
      </c>
    </row>
    <row r="276" spans="1:24">
      <c r="A276" s="1">
        <v>43280</v>
      </c>
      <c r="B276">
        <v>5253</v>
      </c>
      <c r="C276" s="10">
        <f t="shared" si="52"/>
        <v>-3.8968166849615793E-2</v>
      </c>
      <c r="D276">
        <v>4201</v>
      </c>
      <c r="E276" s="10">
        <f t="shared" si="44"/>
        <v>-9.1981132075471539E-3</v>
      </c>
      <c r="F276">
        <v>646.79999999999995</v>
      </c>
      <c r="G276" s="10">
        <f t="shared" si="45"/>
        <v>1.1573350015639638E-2</v>
      </c>
      <c r="H276">
        <v>2295</v>
      </c>
      <c r="I276" s="10">
        <f t="shared" si="46"/>
        <v>2.1834061135370675E-3</v>
      </c>
      <c r="J276">
        <v>628.6</v>
      </c>
      <c r="K276" s="10">
        <f t="shared" si="47"/>
        <v>-5.1026570048309128E-2</v>
      </c>
      <c r="T276">
        <f t="shared" si="48"/>
        <v>-4.9823765490114226E-2</v>
      </c>
      <c r="U276">
        <f t="shared" si="43"/>
        <v>-1.0499428043329432E-2</v>
      </c>
      <c r="V276">
        <f t="shared" si="49"/>
        <v>-2.5312482383922554E-3</v>
      </c>
      <c r="W276">
        <f t="shared" si="50"/>
        <v>-1.3259094852124616E-2</v>
      </c>
      <c r="X276">
        <f t="shared" si="51"/>
        <v>-6.7074002561634108E-2</v>
      </c>
    </row>
    <row r="277" spans="1:24">
      <c r="A277" s="1">
        <v>43312</v>
      </c>
      <c r="B277">
        <v>5865</v>
      </c>
      <c r="C277" s="10">
        <f t="shared" si="52"/>
        <v>0.11650485436893199</v>
      </c>
      <c r="D277">
        <v>4196.5</v>
      </c>
      <c r="E277" s="10">
        <f t="shared" si="44"/>
        <v>-1.0711735301118797E-3</v>
      </c>
      <c r="F277">
        <v>653.20000000000005</v>
      </c>
      <c r="G277" s="10">
        <f t="shared" si="45"/>
        <v>9.8948670377243531E-3</v>
      </c>
      <c r="H277">
        <v>2265</v>
      </c>
      <c r="I277" s="10">
        <f t="shared" si="46"/>
        <v>-1.3071895424836555E-2</v>
      </c>
      <c r="J277">
        <v>622</v>
      </c>
      <c r="K277" s="10">
        <f t="shared" si="47"/>
        <v>-1.0499522748966039E-2</v>
      </c>
      <c r="T277">
        <f t="shared" si="48"/>
        <v>0.10564925572843355</v>
      </c>
      <c r="U277">
        <f t="shared" si="43"/>
        <v>-2.3724883658941577E-3</v>
      </c>
      <c r="V277">
        <f t="shared" si="49"/>
        <v>-4.2097312163075409E-3</v>
      </c>
      <c r="W277">
        <f t="shared" si="50"/>
        <v>-2.8514396390498239E-2</v>
      </c>
      <c r="X277">
        <f t="shared" si="51"/>
        <v>-2.6546955262291019E-2</v>
      </c>
    </row>
    <row r="278" spans="1:24">
      <c r="A278" s="1">
        <v>43343</v>
      </c>
      <c r="B278">
        <v>5795</v>
      </c>
      <c r="C278" s="10">
        <f t="shared" si="52"/>
        <v>-1.1935208866155178E-2</v>
      </c>
      <c r="D278">
        <v>3659</v>
      </c>
      <c r="E278" s="10">
        <f t="shared" si="44"/>
        <v>-0.12808292624806383</v>
      </c>
      <c r="F278">
        <v>606</v>
      </c>
      <c r="G278" s="10">
        <f t="shared" si="45"/>
        <v>-7.2259644825474645E-2</v>
      </c>
      <c r="H278">
        <v>2398</v>
      </c>
      <c r="I278" s="10">
        <f t="shared" si="46"/>
        <v>5.8719646799116898E-2</v>
      </c>
      <c r="J278">
        <v>595.4</v>
      </c>
      <c r="K278" s="10">
        <f t="shared" si="47"/>
        <v>-4.2765273311897167E-2</v>
      </c>
      <c r="T278">
        <f t="shared" si="48"/>
        <v>-2.2790807506653611E-2</v>
      </c>
      <c r="U278">
        <f t="shared" si="43"/>
        <v>-0.12938424108384611</v>
      </c>
      <c r="V278">
        <f t="shared" si="49"/>
        <v>-8.6364243079506534E-2</v>
      </c>
      <c r="W278">
        <f t="shared" si="50"/>
        <v>4.3277145833455211E-2</v>
      </c>
      <c r="X278">
        <f t="shared" si="51"/>
        <v>-5.8812705825222147E-2</v>
      </c>
    </row>
    <row r="279" spans="1:24">
      <c r="A279" s="1">
        <v>43371</v>
      </c>
      <c r="B279">
        <v>5963</v>
      </c>
      <c r="C279" s="10">
        <f t="shared" si="52"/>
        <v>2.8990509059534153E-2</v>
      </c>
      <c r="D279">
        <v>3880</v>
      </c>
      <c r="E279" s="10">
        <f t="shared" si="44"/>
        <v>6.0399016124624172E-2</v>
      </c>
      <c r="F279">
        <v>629.79999999999995</v>
      </c>
      <c r="G279" s="10">
        <f t="shared" si="45"/>
        <v>3.9273927392739161E-2</v>
      </c>
      <c r="H279">
        <v>2413</v>
      </c>
      <c r="I279" s="10">
        <f t="shared" si="46"/>
        <v>6.255212677231059E-3</v>
      </c>
      <c r="J279">
        <v>586.4</v>
      </c>
      <c r="K279" s="10">
        <f t="shared" si="47"/>
        <v>-1.5115888478333894E-2</v>
      </c>
      <c r="T279">
        <f t="shared" si="48"/>
        <v>1.813491041903572E-2</v>
      </c>
      <c r="U279">
        <f t="shared" si="43"/>
        <v>5.909770128884189E-2</v>
      </c>
      <c r="V279">
        <f t="shared" si="49"/>
        <v>2.5169329138707265E-2</v>
      </c>
      <c r="W279">
        <f t="shared" si="50"/>
        <v>-9.1872882884306249E-3</v>
      </c>
      <c r="X279">
        <f t="shared" si="51"/>
        <v>-3.1163320991658874E-2</v>
      </c>
    </row>
    <row r="280" spans="1:24">
      <c r="A280" s="12">
        <v>43404</v>
      </c>
      <c r="B280">
        <v>5990</v>
      </c>
      <c r="C280" s="10">
        <f t="shared" si="52"/>
        <v>4.5279221868186337E-3</v>
      </c>
      <c r="D280">
        <v>3803.5</v>
      </c>
      <c r="E280" s="10">
        <f t="shared" si="44"/>
        <v>-1.9716494845360866E-2</v>
      </c>
      <c r="F280">
        <v>525.79999999999995</v>
      </c>
      <c r="G280" s="10">
        <f t="shared" si="45"/>
        <v>-0.16513178786916483</v>
      </c>
      <c r="H280">
        <v>2311</v>
      </c>
      <c r="I280" s="10">
        <f t="shared" si="46"/>
        <v>-4.2271031910484869E-2</v>
      </c>
      <c r="J280">
        <v>544.4</v>
      </c>
      <c r="K280" s="10">
        <f t="shared" si="47"/>
        <v>-7.1623465211459791E-2</v>
      </c>
      <c r="T280">
        <f t="shared" si="48"/>
        <v>-6.3276764536798012E-3</v>
      </c>
      <c r="U280">
        <f t="shared" si="43"/>
        <v>-2.1017809681143144E-2</v>
      </c>
      <c r="V280">
        <f t="shared" si="49"/>
        <v>-0.17923638612319673</v>
      </c>
      <c r="W280">
        <f t="shared" si="50"/>
        <v>-5.7713532876146556E-2</v>
      </c>
      <c r="X280">
        <f t="shared" si="51"/>
        <v>-8.7670897724784771E-2</v>
      </c>
    </row>
    <row r="281" spans="1:24">
      <c r="A281" s="1">
        <v>43434</v>
      </c>
      <c r="B281">
        <v>6117</v>
      </c>
      <c r="C281" s="10">
        <f t="shared" si="52"/>
        <v>2.1202003338898212E-2</v>
      </c>
      <c r="D281">
        <v>3559</v>
      </c>
      <c r="E281" s="10">
        <f t="shared" si="44"/>
        <v>-6.4282897331405242E-2</v>
      </c>
      <c r="F281">
        <v>491.3</v>
      </c>
      <c r="G281" s="10">
        <f t="shared" si="45"/>
        <v>-6.5614302015975512E-2</v>
      </c>
      <c r="H281">
        <v>2416</v>
      </c>
      <c r="I281" s="10">
        <f t="shared" si="46"/>
        <v>4.543487667676338E-2</v>
      </c>
      <c r="J281">
        <v>581.4</v>
      </c>
      <c r="K281" s="10">
        <f t="shared" si="47"/>
        <v>6.7964731814841972E-2</v>
      </c>
      <c r="T281">
        <f t="shared" si="48"/>
        <v>1.0346404698399777E-2</v>
      </c>
      <c r="U281">
        <f t="shared" si="43"/>
        <v>-6.5584212167187517E-2</v>
      </c>
      <c r="V281">
        <f t="shared" si="49"/>
        <v>-7.9718900270007401E-2</v>
      </c>
      <c r="W281">
        <f t="shared" si="50"/>
        <v>2.9992375711101697E-2</v>
      </c>
      <c r="X281">
        <f t="shared" si="51"/>
        <v>5.1917299301516992E-2</v>
      </c>
    </row>
    <row r="282" spans="1:24">
      <c r="A282" s="1">
        <v>43465</v>
      </c>
      <c r="B282">
        <v>5873</v>
      </c>
      <c r="C282" s="10">
        <f t="shared" si="52"/>
        <v>-3.9888834395945705E-2</v>
      </c>
      <c r="D282">
        <v>3730</v>
      </c>
      <c r="E282" s="10">
        <f t="shared" si="44"/>
        <v>4.804720427086262E-2</v>
      </c>
      <c r="F282">
        <v>459.2</v>
      </c>
      <c r="G282" s="10">
        <f t="shared" si="45"/>
        <v>-6.5336861388153977E-2</v>
      </c>
      <c r="H282">
        <v>2369</v>
      </c>
      <c r="I282" s="10">
        <f t="shared" si="46"/>
        <v>-1.9453642384105962E-2</v>
      </c>
      <c r="J282">
        <v>601.4</v>
      </c>
      <c r="K282" s="10">
        <f t="shared" si="47"/>
        <v>3.4399724802201659E-2</v>
      </c>
      <c r="T282">
        <f t="shared" si="48"/>
        <v>-5.0744433036444138E-2</v>
      </c>
      <c r="U282">
        <f t="shared" si="43"/>
        <v>4.6745889435080339E-2</v>
      </c>
      <c r="V282">
        <f t="shared" si="49"/>
        <v>-7.9441459642185866E-2</v>
      </c>
      <c r="W282">
        <f t="shared" si="50"/>
        <v>-3.489614334976765E-2</v>
      </c>
      <c r="X282">
        <f t="shared" si="51"/>
        <v>1.8352292288876679E-2</v>
      </c>
    </row>
    <row r="283" spans="1:24">
      <c r="A283" s="1">
        <v>43496</v>
      </c>
      <c r="B283">
        <v>5532</v>
      </c>
      <c r="C283" s="10">
        <f t="shared" si="52"/>
        <v>-5.8062319087348935E-2</v>
      </c>
      <c r="D283">
        <v>4187.5</v>
      </c>
      <c r="E283" s="10">
        <f t="shared" si="44"/>
        <v>0.12265415549597858</v>
      </c>
      <c r="F283">
        <v>511.8</v>
      </c>
      <c r="G283" s="10">
        <f t="shared" si="45"/>
        <v>0.11454703832752622</v>
      </c>
      <c r="H283">
        <v>2400</v>
      </c>
      <c r="I283" s="10">
        <f t="shared" si="46"/>
        <v>1.3085690164626351E-2</v>
      </c>
      <c r="J283">
        <v>626</v>
      </c>
      <c r="K283" s="10">
        <f t="shared" si="47"/>
        <v>4.0904556035916251E-2</v>
      </c>
      <c r="T283">
        <f t="shared" si="48"/>
        <v>-6.8917917727847375E-2</v>
      </c>
      <c r="U283">
        <f t="shared" si="43"/>
        <v>0.1213528406601963</v>
      </c>
      <c r="V283">
        <f t="shared" si="49"/>
        <v>0.10044244007349433</v>
      </c>
      <c r="W283">
        <f t="shared" si="50"/>
        <v>-2.3568108010353327E-3</v>
      </c>
      <c r="X283">
        <f t="shared" si="51"/>
        <v>2.4857123522591271E-2</v>
      </c>
    </row>
    <row r="284" spans="1:24">
      <c r="A284" s="1">
        <v>43524</v>
      </c>
      <c r="B284">
        <v>6139</v>
      </c>
      <c r="C284" s="10">
        <f t="shared" si="52"/>
        <v>0.10972523499638465</v>
      </c>
      <c r="D284">
        <v>4336</v>
      </c>
      <c r="E284" s="10">
        <f t="shared" si="44"/>
        <v>3.5462686567164114E-2</v>
      </c>
      <c r="F284">
        <v>466</v>
      </c>
      <c r="G284" s="10">
        <f t="shared" si="45"/>
        <v>-8.9488081281750675E-2</v>
      </c>
      <c r="H284">
        <v>2373</v>
      </c>
      <c r="I284" s="10">
        <f t="shared" si="46"/>
        <v>-1.1249999999999982E-2</v>
      </c>
      <c r="J284">
        <v>661</v>
      </c>
      <c r="K284" s="10">
        <f t="shared" si="47"/>
        <v>5.5910543130990309E-2</v>
      </c>
      <c r="T284">
        <f t="shared" si="48"/>
        <v>9.8869636355886206E-2</v>
      </c>
      <c r="U284">
        <f t="shared" si="43"/>
        <v>3.4161371731381833E-2</v>
      </c>
      <c r="V284">
        <f t="shared" si="49"/>
        <v>-0.10359267953578256</v>
      </c>
      <c r="W284">
        <f t="shared" si="50"/>
        <v>-2.6692500965661666E-2</v>
      </c>
      <c r="X284">
        <f t="shared" si="51"/>
        <v>3.9863110617665329E-2</v>
      </c>
    </row>
    <row r="285" spans="1:24">
      <c r="A285" s="1">
        <v>43553</v>
      </c>
      <c r="B285">
        <v>6135</v>
      </c>
      <c r="C285" s="10">
        <f t="shared" si="52"/>
        <v>-6.515719172504042E-4</v>
      </c>
      <c r="D285">
        <v>4461</v>
      </c>
      <c r="E285" s="10">
        <f t="shared" si="44"/>
        <v>2.882841328413277E-2</v>
      </c>
      <c r="F285">
        <v>482.4</v>
      </c>
      <c r="G285" s="10">
        <f t="shared" si="45"/>
        <v>3.5193133047210168E-2</v>
      </c>
      <c r="H285">
        <v>2532</v>
      </c>
      <c r="I285" s="10">
        <f t="shared" si="46"/>
        <v>6.7003792667509554E-2</v>
      </c>
      <c r="J285">
        <v>701.2</v>
      </c>
      <c r="K285" s="10">
        <f t="shared" si="47"/>
        <v>6.0816944024205899E-2</v>
      </c>
      <c r="T285">
        <f t="shared" si="48"/>
        <v>-1.1507170557748839E-2</v>
      </c>
      <c r="U285">
        <f t="shared" si="43"/>
        <v>2.7527098448350492E-2</v>
      </c>
      <c r="V285">
        <f t="shared" si="49"/>
        <v>2.1088534793178272E-2</v>
      </c>
      <c r="W285">
        <f t="shared" si="50"/>
        <v>5.1561291701847867E-2</v>
      </c>
      <c r="X285">
        <f t="shared" si="51"/>
        <v>4.4769511510880919E-2</v>
      </c>
    </row>
    <row r="286" spans="1:24">
      <c r="A286" s="12">
        <v>43585</v>
      </c>
      <c r="B286">
        <v>5726</v>
      </c>
      <c r="C286" s="10">
        <f t="shared" si="52"/>
        <v>-6.6666666666666652E-2</v>
      </c>
      <c r="D286">
        <v>4465</v>
      </c>
      <c r="E286" s="10">
        <f t="shared" si="44"/>
        <v>8.9665994171705954E-4</v>
      </c>
      <c r="F286">
        <v>494</v>
      </c>
      <c r="G286" s="10">
        <f t="shared" si="45"/>
        <v>2.4046434494195745E-2</v>
      </c>
      <c r="H286">
        <v>2309</v>
      </c>
      <c r="I286" s="10">
        <f t="shared" si="46"/>
        <v>-8.8072669826224304E-2</v>
      </c>
      <c r="J286">
        <v>725.4</v>
      </c>
      <c r="K286" s="10">
        <f t="shared" si="47"/>
        <v>3.4512264689104288E-2</v>
      </c>
      <c r="T286">
        <f t="shared" si="48"/>
        <v>-7.7522265307165092E-2</v>
      </c>
      <c r="U286">
        <f t="shared" si="43"/>
        <v>-4.0465489406521873E-4</v>
      </c>
      <c r="V286">
        <f t="shared" si="49"/>
        <v>9.9418362401638514E-3</v>
      </c>
      <c r="W286">
        <f t="shared" si="50"/>
        <v>-0.10351517079188599</v>
      </c>
      <c r="X286">
        <f t="shared" si="51"/>
        <v>1.8464832175779308E-2</v>
      </c>
    </row>
    <row r="287" spans="1:24">
      <c r="A287" s="1">
        <v>43616</v>
      </c>
      <c r="B287">
        <v>5833</v>
      </c>
      <c r="C287" s="10">
        <f t="shared" si="52"/>
        <v>1.8686692280824202E-2</v>
      </c>
      <c r="D287">
        <v>4536.5</v>
      </c>
      <c r="E287" s="10">
        <f t="shared" si="44"/>
        <v>1.6013437849943912E-2</v>
      </c>
      <c r="F287">
        <v>452.4</v>
      </c>
      <c r="G287" s="10">
        <f t="shared" si="45"/>
        <v>-8.4210526315789513E-2</v>
      </c>
      <c r="H287">
        <v>2115</v>
      </c>
      <c r="I287" s="10">
        <f t="shared" si="46"/>
        <v>-8.4019055868341241E-2</v>
      </c>
      <c r="J287">
        <v>747</v>
      </c>
      <c r="K287" s="10">
        <f t="shared" si="47"/>
        <v>2.977667493796532E-2</v>
      </c>
      <c r="T287">
        <f t="shared" si="48"/>
        <v>7.8310936403257671E-3</v>
      </c>
      <c r="U287">
        <f t="shared" si="43"/>
        <v>1.4712123014161634E-2</v>
      </c>
      <c r="V287">
        <f t="shared" si="49"/>
        <v>-9.8315124569821402E-2</v>
      </c>
      <c r="W287">
        <f t="shared" si="50"/>
        <v>-9.9461556834002929E-2</v>
      </c>
      <c r="X287">
        <f t="shared" si="51"/>
        <v>1.3729242424640339E-2</v>
      </c>
    </row>
    <row r="288" spans="1:24">
      <c r="A288" s="1">
        <v>43644</v>
      </c>
      <c r="B288">
        <v>6438</v>
      </c>
      <c r="C288" s="10">
        <f t="shared" si="52"/>
        <v>0.10372021258357611</v>
      </c>
      <c r="D288">
        <v>4880.5</v>
      </c>
      <c r="E288" s="10">
        <f t="shared" si="44"/>
        <v>7.5829383886255819E-2</v>
      </c>
      <c r="F288">
        <v>495.4</v>
      </c>
      <c r="G288" s="10">
        <f t="shared" si="45"/>
        <v>9.5048629531388151E-2</v>
      </c>
      <c r="H288">
        <v>2077</v>
      </c>
      <c r="I288" s="10">
        <f t="shared" si="46"/>
        <v>-1.7966903073286078E-2</v>
      </c>
      <c r="J288">
        <v>802.4</v>
      </c>
      <c r="K288" s="10">
        <f t="shared" si="47"/>
        <v>7.4163319946452422E-2</v>
      </c>
      <c r="T288">
        <f t="shared" si="48"/>
        <v>9.286461394307767E-2</v>
      </c>
      <c r="U288">
        <f t="shared" si="43"/>
        <v>7.4528069050473544E-2</v>
      </c>
      <c r="V288">
        <f t="shared" si="49"/>
        <v>8.0944031277356263E-2</v>
      </c>
      <c r="W288">
        <f t="shared" si="50"/>
        <v>-3.3409404038947765E-2</v>
      </c>
      <c r="X288">
        <f t="shared" si="51"/>
        <v>5.8115887433127442E-2</v>
      </c>
    </row>
    <row r="289" spans="1:24">
      <c r="A289" s="1">
        <v>43677</v>
      </c>
      <c r="B289">
        <v>7061</v>
      </c>
      <c r="C289" s="10">
        <f t="shared" si="52"/>
        <v>9.6769182976079504E-2</v>
      </c>
      <c r="D289">
        <v>4698</v>
      </c>
      <c r="E289" s="10">
        <f t="shared" si="44"/>
        <v>-3.7393709660895391E-2</v>
      </c>
      <c r="F289">
        <v>548.6</v>
      </c>
      <c r="G289" s="10">
        <f t="shared" si="45"/>
        <v>0.1073879693177231</v>
      </c>
      <c r="H289">
        <v>2150</v>
      </c>
      <c r="I289" s="10">
        <f t="shared" si="46"/>
        <v>3.5146846413095734E-2</v>
      </c>
      <c r="J289">
        <v>720</v>
      </c>
      <c r="K289" s="10">
        <f t="shared" si="47"/>
        <v>-0.10269192422731799</v>
      </c>
      <c r="T289">
        <f t="shared" si="48"/>
        <v>8.5913584335581064E-2</v>
      </c>
      <c r="U289">
        <f t="shared" si="43"/>
        <v>-3.8695024496677673E-2</v>
      </c>
      <c r="V289">
        <f t="shared" si="49"/>
        <v>9.3283371063691209E-2</v>
      </c>
      <c r="W289">
        <f t="shared" si="50"/>
        <v>1.970434544743405E-2</v>
      </c>
      <c r="X289">
        <f t="shared" si="51"/>
        <v>-0.11873935674064297</v>
      </c>
    </row>
    <row r="290" spans="1:24">
      <c r="A290" s="1">
        <v>43707</v>
      </c>
      <c r="B290">
        <v>7318</v>
      </c>
      <c r="C290" s="10">
        <f t="shared" si="52"/>
        <v>3.639711089080877E-2</v>
      </c>
      <c r="D290">
        <v>4149.5</v>
      </c>
      <c r="E290" s="10">
        <f t="shared" si="44"/>
        <v>-0.11675180928054496</v>
      </c>
      <c r="F290">
        <v>545.6</v>
      </c>
      <c r="G290" s="10">
        <f t="shared" si="45"/>
        <v>-5.4684651841050425E-3</v>
      </c>
      <c r="H290">
        <v>2013</v>
      </c>
      <c r="I290" s="10">
        <f t="shared" si="46"/>
        <v>-6.3720930232558093E-2</v>
      </c>
      <c r="J290">
        <v>700.6</v>
      </c>
      <c r="K290" s="10">
        <f t="shared" si="47"/>
        <v>-2.6944444444444438E-2</v>
      </c>
      <c r="T290">
        <f t="shared" si="48"/>
        <v>2.5541512250310337E-2</v>
      </c>
      <c r="U290">
        <f t="shared" si="43"/>
        <v>-0.11805312411632723</v>
      </c>
      <c r="V290">
        <f t="shared" si="49"/>
        <v>-1.9573063438136938E-2</v>
      </c>
      <c r="W290">
        <f t="shared" si="50"/>
        <v>-7.916343119821978E-2</v>
      </c>
      <c r="X290">
        <f t="shared" si="51"/>
        <v>-4.2991876957769418E-2</v>
      </c>
    </row>
    <row r="291" spans="1:24">
      <c r="A291" s="1">
        <v>43738</v>
      </c>
      <c r="B291">
        <v>7261</v>
      </c>
      <c r="C291" s="10">
        <f t="shared" si="52"/>
        <v>-7.7890133916370674E-3</v>
      </c>
      <c r="D291">
        <v>4209</v>
      </c>
      <c r="E291" s="10">
        <f t="shared" si="44"/>
        <v>1.4339076997228473E-2</v>
      </c>
      <c r="F291">
        <v>570</v>
      </c>
      <c r="G291" s="10">
        <f t="shared" si="45"/>
        <v>4.4721407624633391E-2</v>
      </c>
      <c r="H291">
        <v>2125</v>
      </c>
      <c r="I291" s="10">
        <f t="shared" si="46"/>
        <v>5.5638350720317975E-2</v>
      </c>
      <c r="J291">
        <v>691.4</v>
      </c>
      <c r="K291" s="10">
        <f t="shared" si="47"/>
        <v>-1.3131601484441924E-2</v>
      </c>
      <c r="T291">
        <f t="shared" si="48"/>
        <v>-1.8644612032135501E-2</v>
      </c>
      <c r="U291">
        <f t="shared" si="43"/>
        <v>1.3037762161446195E-2</v>
      </c>
      <c r="V291">
        <f t="shared" si="49"/>
        <v>3.0616809370601496E-2</v>
      </c>
      <c r="W291">
        <f t="shared" si="50"/>
        <v>4.0195849754656288E-2</v>
      </c>
      <c r="X291">
        <f t="shared" si="51"/>
        <v>-2.9179033997766904E-2</v>
      </c>
    </row>
    <row r="292" spans="1:24">
      <c r="A292" s="12">
        <v>43769</v>
      </c>
      <c r="B292">
        <v>7501</v>
      </c>
      <c r="C292" s="10">
        <f t="shared" si="52"/>
        <v>3.3053298443740609E-2</v>
      </c>
      <c r="D292">
        <v>4014</v>
      </c>
      <c r="E292" s="10">
        <f t="shared" si="44"/>
        <v>-4.6329294369208851E-2</v>
      </c>
      <c r="F292">
        <v>576.20000000000005</v>
      </c>
      <c r="G292" s="10">
        <f t="shared" si="45"/>
        <v>1.0877192982456263E-2</v>
      </c>
      <c r="H292">
        <v>2008</v>
      </c>
      <c r="I292" s="10">
        <f t="shared" si="46"/>
        <v>-5.5058823529411716E-2</v>
      </c>
      <c r="J292">
        <v>719.8</v>
      </c>
      <c r="K292" s="10">
        <f t="shared" si="47"/>
        <v>4.1076077523864551E-2</v>
      </c>
      <c r="T292">
        <f t="shared" si="48"/>
        <v>2.2197699803242175E-2</v>
      </c>
      <c r="U292">
        <f t="shared" si="43"/>
        <v>-4.7630609204991133E-2</v>
      </c>
      <c r="V292">
        <f t="shared" si="49"/>
        <v>-3.2274052715756309E-3</v>
      </c>
      <c r="W292">
        <f t="shared" si="50"/>
        <v>-7.0501324495073403E-2</v>
      </c>
      <c r="X292">
        <f t="shared" si="51"/>
        <v>2.5028645010539571E-2</v>
      </c>
    </row>
    <row r="293" spans="1:24">
      <c r="A293" s="1">
        <v>43798</v>
      </c>
      <c r="B293">
        <v>7458</v>
      </c>
      <c r="C293" s="10">
        <f t="shared" si="52"/>
        <v>-5.7325689908012123E-3</v>
      </c>
      <c r="D293">
        <v>4201.5</v>
      </c>
      <c r="E293" s="10">
        <f t="shared" si="44"/>
        <v>4.6711509715994026E-2</v>
      </c>
      <c r="F293">
        <v>573.4</v>
      </c>
      <c r="G293" s="10">
        <f t="shared" si="45"/>
        <v>-4.8594238111767663E-3</v>
      </c>
      <c r="H293">
        <v>2123</v>
      </c>
      <c r="I293" s="10">
        <f t="shared" si="46"/>
        <v>5.7270916334661415E-2</v>
      </c>
      <c r="J293">
        <v>753.8</v>
      </c>
      <c r="K293" s="10">
        <f t="shared" si="47"/>
        <v>4.7235343150875186E-2</v>
      </c>
      <c r="T293">
        <f t="shared" si="48"/>
        <v>-1.6588167631299645E-2</v>
      </c>
      <c r="U293">
        <f t="shared" si="43"/>
        <v>4.5410194880211745E-2</v>
      </c>
      <c r="V293">
        <f t="shared" si="49"/>
        <v>-1.8964022065208662E-2</v>
      </c>
      <c r="W293">
        <f t="shared" si="50"/>
        <v>4.1828415368999727E-2</v>
      </c>
      <c r="X293">
        <f t="shared" si="51"/>
        <v>3.1187910637550206E-2</v>
      </c>
    </row>
    <row r="294" spans="1:24">
      <c r="A294" s="1">
        <v>43830</v>
      </c>
      <c r="B294">
        <v>7607</v>
      </c>
      <c r="C294" s="10">
        <f t="shared" si="52"/>
        <v>1.9978546527219088E-2</v>
      </c>
      <c r="D294">
        <v>4503</v>
      </c>
      <c r="E294" s="10">
        <f t="shared" si="44"/>
        <v>7.1760085683684416E-2</v>
      </c>
      <c r="F294">
        <v>564.79999999999995</v>
      </c>
      <c r="G294" s="10">
        <f t="shared" si="45"/>
        <v>-1.4998256016742317E-2</v>
      </c>
      <c r="H294">
        <v>2065</v>
      </c>
      <c r="I294" s="10">
        <f t="shared" si="46"/>
        <v>-2.7319830428638725E-2</v>
      </c>
      <c r="J294">
        <v>749</v>
      </c>
      <c r="K294" s="10">
        <f t="shared" si="47"/>
        <v>-6.367736800212187E-3</v>
      </c>
      <c r="T294">
        <f t="shared" si="48"/>
        <v>9.1229478867206528E-3</v>
      </c>
      <c r="U294">
        <f t="shared" si="43"/>
        <v>7.0458770847902141E-2</v>
      </c>
      <c r="V294">
        <f t="shared" si="49"/>
        <v>-2.9102854270774213E-2</v>
      </c>
      <c r="W294">
        <f t="shared" si="50"/>
        <v>-4.2762331394300412E-2</v>
      </c>
      <c r="X294">
        <f t="shared" si="51"/>
        <v>-2.2415169313537167E-2</v>
      </c>
    </row>
    <row r="295" spans="1:24">
      <c r="A295" s="1">
        <v>43861</v>
      </c>
      <c r="B295">
        <v>7424</v>
      </c>
      <c r="C295" s="10">
        <f t="shared" si="52"/>
        <v>-2.4056789798869493E-2</v>
      </c>
      <c r="D295">
        <v>4084</v>
      </c>
      <c r="E295" s="10">
        <f t="shared" si="44"/>
        <v>-9.3049078392183016E-2</v>
      </c>
      <c r="F295">
        <v>631.4</v>
      </c>
      <c r="G295" s="10">
        <f t="shared" si="45"/>
        <v>0.11791784702549579</v>
      </c>
      <c r="H295">
        <v>1965</v>
      </c>
      <c r="I295" s="10">
        <f t="shared" si="46"/>
        <v>-4.8426150121065326E-2</v>
      </c>
      <c r="J295">
        <v>738.4</v>
      </c>
      <c r="K295" s="10">
        <f t="shared" si="47"/>
        <v>-1.4152202937249725E-2</v>
      </c>
      <c r="T295">
        <f t="shared" si="48"/>
        <v>-3.4912388439367927E-2</v>
      </c>
      <c r="U295">
        <f t="shared" si="43"/>
        <v>-9.435039322796529E-2</v>
      </c>
      <c r="V295">
        <f t="shared" si="49"/>
        <v>0.1038132487714639</v>
      </c>
      <c r="W295">
        <f t="shared" si="50"/>
        <v>-6.3868651086727013E-2</v>
      </c>
      <c r="X295">
        <f t="shared" si="51"/>
        <v>-3.0199635450574705E-2</v>
      </c>
    </row>
    <row r="296" spans="1:24">
      <c r="A296" s="1">
        <v>43889</v>
      </c>
      <c r="B296">
        <v>6794</v>
      </c>
      <c r="C296" s="10">
        <f t="shared" si="52"/>
        <v>-8.4859913793103425E-2</v>
      </c>
      <c r="D296">
        <v>3608</v>
      </c>
      <c r="E296" s="10">
        <f t="shared" si="44"/>
        <v>-0.11655239960822728</v>
      </c>
      <c r="F296">
        <v>608.4</v>
      </c>
      <c r="G296" s="10">
        <f t="shared" si="45"/>
        <v>-3.6426987646499875E-2</v>
      </c>
      <c r="H296">
        <v>1870</v>
      </c>
      <c r="I296" s="10">
        <f t="shared" si="46"/>
        <v>-4.8346055979643809E-2</v>
      </c>
      <c r="J296">
        <v>681.8</v>
      </c>
      <c r="K296" s="10">
        <f t="shared" si="47"/>
        <v>-7.6652221018418287E-2</v>
      </c>
      <c r="T296">
        <f t="shared" si="48"/>
        <v>-9.5715512433601865E-2</v>
      </c>
      <c r="U296">
        <f t="shared" si="43"/>
        <v>-0.11785371444400955</v>
      </c>
      <c r="V296">
        <f t="shared" si="49"/>
        <v>-5.0531585900531771E-2</v>
      </c>
      <c r="W296">
        <f t="shared" si="50"/>
        <v>-6.3788556945305497E-2</v>
      </c>
      <c r="X296">
        <f t="shared" si="51"/>
        <v>-9.2699653531743267E-2</v>
      </c>
    </row>
    <row r="297" spans="1:24">
      <c r="A297" s="1">
        <v>43921</v>
      </c>
      <c r="B297">
        <v>7216</v>
      </c>
      <c r="C297" s="10">
        <f t="shared" si="52"/>
        <v>6.2113629673241189E-2</v>
      </c>
      <c r="D297">
        <v>3718.5</v>
      </c>
      <c r="E297" s="10">
        <f t="shared" si="44"/>
        <v>3.062638580931254E-2</v>
      </c>
      <c r="F297">
        <v>521.79999999999995</v>
      </c>
      <c r="G297" s="10">
        <f t="shared" si="45"/>
        <v>-0.14234056541748852</v>
      </c>
      <c r="H297">
        <v>1629.5</v>
      </c>
      <c r="I297" s="10">
        <f t="shared" si="46"/>
        <v>-0.12860962566844925</v>
      </c>
      <c r="J297">
        <v>591.79999999999995</v>
      </c>
      <c r="K297" s="10">
        <f t="shared" si="47"/>
        <v>-0.13200352009386918</v>
      </c>
      <c r="T297">
        <f t="shared" si="48"/>
        <v>5.1258031032742755E-2</v>
      </c>
      <c r="U297">
        <f t="shared" si="43"/>
        <v>2.9325070973530262E-2</v>
      </c>
      <c r="V297">
        <f t="shared" si="49"/>
        <v>-0.15644516367152042</v>
      </c>
      <c r="W297">
        <f t="shared" si="50"/>
        <v>-0.14405212663411093</v>
      </c>
      <c r="X297">
        <f t="shared" si="51"/>
        <v>-0.14805095260719414</v>
      </c>
    </row>
    <row r="298" spans="1:24">
      <c r="A298" s="12">
        <v>43951</v>
      </c>
      <c r="B298">
        <v>8322</v>
      </c>
      <c r="C298" s="10">
        <f t="shared" si="52"/>
        <v>0.1532705099778271</v>
      </c>
      <c r="D298">
        <v>3684.5</v>
      </c>
      <c r="E298" s="10">
        <f t="shared" si="44"/>
        <v>-9.1434718300389406E-3</v>
      </c>
      <c r="F298">
        <v>508.4</v>
      </c>
      <c r="G298" s="10">
        <f t="shared" si="45"/>
        <v>-2.5680337293982336E-2</v>
      </c>
      <c r="H298">
        <v>1727.5</v>
      </c>
      <c r="I298" s="10">
        <f t="shared" si="46"/>
        <v>6.0141147591285637E-2</v>
      </c>
      <c r="J298">
        <v>640</v>
      </c>
      <c r="K298" s="10">
        <f t="shared" si="47"/>
        <v>8.1446434606285978E-2</v>
      </c>
      <c r="T298">
        <f t="shared" si="48"/>
        <v>0.14241491133732867</v>
      </c>
      <c r="U298">
        <f t="shared" si="43"/>
        <v>-1.0444786665821219E-2</v>
      </c>
      <c r="V298">
        <f t="shared" si="49"/>
        <v>-3.9784935548014232E-2</v>
      </c>
      <c r="W298">
        <f t="shared" si="50"/>
        <v>4.469864662562395E-2</v>
      </c>
      <c r="X298">
        <f t="shared" si="51"/>
        <v>6.5399002092960998E-2</v>
      </c>
    </row>
    <row r="299" spans="1:24">
      <c r="A299" s="1">
        <v>43980</v>
      </c>
      <c r="B299">
        <v>8580</v>
      </c>
      <c r="C299" s="10">
        <f t="shared" si="52"/>
        <v>3.1002162941600631E-2</v>
      </c>
      <c r="D299">
        <v>4313</v>
      </c>
      <c r="E299" s="10">
        <f t="shared" si="44"/>
        <v>0.1705794544714343</v>
      </c>
      <c r="F299">
        <v>496.2</v>
      </c>
      <c r="G299" s="10">
        <f t="shared" si="45"/>
        <v>-2.3996852871754459E-2</v>
      </c>
      <c r="H299">
        <v>1886.5</v>
      </c>
      <c r="I299" s="10">
        <f t="shared" si="46"/>
        <v>9.2040520984081109E-2</v>
      </c>
      <c r="J299">
        <v>691</v>
      </c>
      <c r="K299" s="10">
        <f t="shared" si="47"/>
        <v>7.9687499999999911E-2</v>
      </c>
      <c r="T299">
        <f t="shared" si="48"/>
        <v>2.0146564301102197E-2</v>
      </c>
      <c r="U299">
        <f t="shared" si="43"/>
        <v>0.16927813963565203</v>
      </c>
      <c r="V299">
        <f t="shared" si="49"/>
        <v>-3.8101451125786355E-2</v>
      </c>
      <c r="W299">
        <f t="shared" si="50"/>
        <v>7.6598020018419422E-2</v>
      </c>
      <c r="X299">
        <f t="shared" si="51"/>
        <v>6.3640067486674931E-2</v>
      </c>
    </row>
    <row r="300" spans="1:24">
      <c r="A300" s="1">
        <v>44012</v>
      </c>
      <c r="B300">
        <v>8421</v>
      </c>
      <c r="C300" s="10">
        <f t="shared" si="52"/>
        <v>-1.8531468531468587E-2</v>
      </c>
      <c r="D300">
        <v>4549</v>
      </c>
      <c r="E300" s="10">
        <f t="shared" si="44"/>
        <v>5.4718293531184736E-2</v>
      </c>
      <c r="F300">
        <v>483.4</v>
      </c>
      <c r="G300" s="10">
        <f t="shared" si="45"/>
        <v>-2.5796049979846858E-2</v>
      </c>
      <c r="H300">
        <v>2166</v>
      </c>
      <c r="I300" s="10">
        <f t="shared" si="46"/>
        <v>0.14815796448449503</v>
      </c>
      <c r="J300">
        <v>671.8</v>
      </c>
      <c r="K300" s="10">
        <f t="shared" si="47"/>
        <v>-2.7785817655571754E-2</v>
      </c>
      <c r="T300">
        <f t="shared" si="48"/>
        <v>-2.938706717196702E-2</v>
      </c>
      <c r="U300">
        <f t="shared" si="43"/>
        <v>5.3416978695402455E-2</v>
      </c>
      <c r="V300">
        <f t="shared" si="49"/>
        <v>-3.9900648233878754E-2</v>
      </c>
      <c r="W300">
        <f t="shared" si="50"/>
        <v>0.13271546351883334</v>
      </c>
      <c r="X300">
        <f t="shared" si="51"/>
        <v>-4.3833250168896734E-2</v>
      </c>
    </row>
    <row r="301" spans="1:24">
      <c r="A301" s="1">
        <v>44043</v>
      </c>
      <c r="B301">
        <v>8530</v>
      </c>
      <c r="C301" s="10">
        <f t="shared" si="52"/>
        <v>1.2943830898943132E-2</v>
      </c>
      <c r="D301">
        <v>4615</v>
      </c>
      <c r="E301" s="10">
        <f t="shared" si="44"/>
        <v>1.4508683227082875E-2</v>
      </c>
      <c r="F301">
        <v>490.2</v>
      </c>
      <c r="G301" s="10">
        <f t="shared" si="45"/>
        <v>1.4067025237898267E-2</v>
      </c>
      <c r="H301">
        <v>2198</v>
      </c>
      <c r="I301" s="10">
        <f t="shared" si="46"/>
        <v>1.4773776546629813E-2</v>
      </c>
      <c r="J301">
        <v>729.4</v>
      </c>
      <c r="K301" s="10">
        <f t="shared" si="47"/>
        <v>8.5739803512950408E-2</v>
      </c>
      <c r="T301">
        <f t="shared" si="48"/>
        <v>2.0882322584446968E-3</v>
      </c>
      <c r="U301">
        <f t="shared" si="43"/>
        <v>1.3207368391300597E-2</v>
      </c>
      <c r="V301">
        <f t="shared" si="49"/>
        <v>-3.75730161336265E-5</v>
      </c>
      <c r="W301">
        <f t="shared" si="50"/>
        <v>-6.6872441903187071E-4</v>
      </c>
      <c r="X301">
        <f t="shared" si="51"/>
        <v>6.9692370999625428E-2</v>
      </c>
    </row>
    <row r="302" spans="1:24">
      <c r="A302" s="1">
        <v>44074</v>
      </c>
      <c r="B302">
        <v>8340</v>
      </c>
      <c r="C302" s="10">
        <f t="shared" si="52"/>
        <v>-2.2274325908558046E-2</v>
      </c>
      <c r="D302">
        <v>4635</v>
      </c>
      <c r="E302" s="10">
        <f t="shared" si="44"/>
        <v>4.3336944745395733E-3</v>
      </c>
      <c r="F302">
        <v>519.6</v>
      </c>
      <c r="G302" s="10">
        <f t="shared" si="45"/>
        <v>5.9975520195838516E-2</v>
      </c>
      <c r="H302">
        <v>2422</v>
      </c>
      <c r="I302" s="10">
        <f t="shared" si="46"/>
        <v>0.10191082802547768</v>
      </c>
      <c r="J302">
        <v>740.6</v>
      </c>
      <c r="K302" s="10">
        <f t="shared" si="47"/>
        <v>1.5355086372360827E-2</v>
      </c>
      <c r="T302">
        <f t="shared" si="48"/>
        <v>-3.3129924549056479E-2</v>
      </c>
      <c r="U302">
        <f t="shared" si="43"/>
        <v>3.0323796387572953E-3</v>
      </c>
      <c r="V302">
        <f t="shared" si="49"/>
        <v>4.5870921941806621E-2</v>
      </c>
      <c r="W302">
        <f t="shared" si="50"/>
        <v>8.6468327059815997E-2</v>
      </c>
      <c r="X302">
        <f t="shared" si="51"/>
        <v>-6.9234614096415348E-4</v>
      </c>
    </row>
    <row r="303" spans="1:24">
      <c r="A303" s="1">
        <v>44104</v>
      </c>
      <c r="B303">
        <v>8457</v>
      </c>
      <c r="C303" s="10">
        <f t="shared" si="52"/>
        <v>1.4028776978417312E-2</v>
      </c>
      <c r="D303">
        <v>4655.5</v>
      </c>
      <c r="E303" s="10">
        <f t="shared" si="44"/>
        <v>4.4228694714132377E-3</v>
      </c>
      <c r="F303">
        <v>482</v>
      </c>
      <c r="G303" s="10">
        <f t="shared" si="45"/>
        <v>-7.2363356428021608E-2</v>
      </c>
      <c r="H303">
        <v>2507</v>
      </c>
      <c r="I303" s="10">
        <f t="shared" si="46"/>
        <v>3.509496284062763E-2</v>
      </c>
      <c r="J303">
        <v>720.8</v>
      </c>
      <c r="K303" s="10">
        <f t="shared" si="47"/>
        <v>-2.6735079665136441E-2</v>
      </c>
      <c r="T303">
        <f t="shared" si="48"/>
        <v>3.1731783379188774E-3</v>
      </c>
      <c r="U303">
        <f t="shared" si="43"/>
        <v>3.1215546356309597E-3</v>
      </c>
      <c r="V303">
        <f t="shared" si="49"/>
        <v>-8.6467954682053497E-2</v>
      </c>
      <c r="W303">
        <f t="shared" si="50"/>
        <v>1.9652461874965946E-2</v>
      </c>
      <c r="X303">
        <f t="shared" si="51"/>
        <v>-4.2782512178461421E-2</v>
      </c>
    </row>
    <row r="304" spans="1:24">
      <c r="A304" s="12">
        <v>44134</v>
      </c>
      <c r="B304">
        <v>7766</v>
      </c>
      <c r="C304" s="10">
        <f t="shared" si="52"/>
        <v>-8.1707461274683646E-2</v>
      </c>
      <c r="D304">
        <v>4357</v>
      </c>
      <c r="E304" s="10">
        <f t="shared" si="44"/>
        <v>-6.4117710235205627E-2</v>
      </c>
      <c r="F304">
        <v>397</v>
      </c>
      <c r="G304" s="10">
        <f t="shared" si="45"/>
        <v>-0.17634854771784236</v>
      </c>
      <c r="H304">
        <v>2400</v>
      </c>
      <c r="I304" s="10">
        <f t="shared" si="46"/>
        <v>-4.2680494615077835E-2</v>
      </c>
      <c r="J304">
        <v>635.6</v>
      </c>
      <c r="K304" s="10">
        <f t="shared" si="47"/>
        <v>-0.11820199778024409</v>
      </c>
      <c r="T304">
        <f t="shared" si="48"/>
        <v>-9.2563059915182086E-2</v>
      </c>
      <c r="U304">
        <f t="shared" si="43"/>
        <v>-6.5419025070987902E-2</v>
      </c>
      <c r="V304">
        <f t="shared" si="49"/>
        <v>-0.19045314597187427</v>
      </c>
      <c r="W304">
        <f t="shared" si="50"/>
        <v>-5.8122995580739523E-2</v>
      </c>
      <c r="X304">
        <f t="shared" si="51"/>
        <v>-0.13424943029356906</v>
      </c>
    </row>
    <row r="305" spans="1:24">
      <c r="A305" s="1">
        <v>44165</v>
      </c>
      <c r="B305">
        <v>7805</v>
      </c>
      <c r="C305" s="10">
        <f t="shared" si="52"/>
        <v>5.0218902910121876E-3</v>
      </c>
      <c r="D305">
        <v>4834</v>
      </c>
      <c r="E305" s="10">
        <f t="shared" si="44"/>
        <v>0.10947899931145288</v>
      </c>
      <c r="F305">
        <v>504</v>
      </c>
      <c r="G305" s="10">
        <f t="shared" si="45"/>
        <v>0.26952141057934509</v>
      </c>
      <c r="H305">
        <v>2359</v>
      </c>
      <c r="I305" s="10">
        <f t="shared" si="46"/>
        <v>-1.7083333333333339E-2</v>
      </c>
      <c r="J305">
        <v>605</v>
      </c>
      <c r="K305" s="10">
        <f t="shared" si="47"/>
        <v>-4.8143486469477748E-2</v>
      </c>
      <c r="T305">
        <f t="shared" si="48"/>
        <v>-5.8337083494862472E-3</v>
      </c>
      <c r="U305">
        <f t="shared" si="43"/>
        <v>0.10817768447567061</v>
      </c>
      <c r="V305">
        <f t="shared" si="49"/>
        <v>0.25541681232531321</v>
      </c>
      <c r="W305">
        <f t="shared" si="50"/>
        <v>-3.2525834298995027E-2</v>
      </c>
      <c r="X305">
        <f t="shared" si="51"/>
        <v>-6.4190918982802728E-2</v>
      </c>
    </row>
    <row r="306" spans="1:24">
      <c r="A306" s="1">
        <v>44196</v>
      </c>
      <c r="B306">
        <v>7324</v>
      </c>
      <c r="C306" s="10">
        <f t="shared" si="52"/>
        <v>-6.1627162075592601E-2</v>
      </c>
      <c r="D306">
        <v>5470</v>
      </c>
      <c r="E306" s="10">
        <f t="shared" si="44"/>
        <v>0.13156805957798934</v>
      </c>
      <c r="F306">
        <v>488.8</v>
      </c>
      <c r="G306" s="10">
        <f t="shared" si="45"/>
        <v>-3.0158730158730163E-2</v>
      </c>
      <c r="H306">
        <v>2443</v>
      </c>
      <c r="I306" s="10">
        <f t="shared" si="46"/>
        <v>3.5608308605341144E-2</v>
      </c>
      <c r="J306">
        <v>582</v>
      </c>
      <c r="K306" s="10">
        <f t="shared" si="47"/>
        <v>-3.8016528925619797E-2</v>
      </c>
      <c r="T306">
        <f t="shared" si="48"/>
        <v>-7.2482760716091041E-2</v>
      </c>
      <c r="U306">
        <f t="shared" si="43"/>
        <v>0.13026674474220706</v>
      </c>
      <c r="V306">
        <f t="shared" si="49"/>
        <v>-4.4263328412762058E-2</v>
      </c>
      <c r="W306">
        <f t="shared" si="50"/>
        <v>2.016580763967946E-2</v>
      </c>
      <c r="X306">
        <f t="shared" si="51"/>
        <v>-5.4063961438944777E-2</v>
      </c>
    </row>
    <row r="307" spans="1:24">
      <c r="A307" s="1">
        <v>44225</v>
      </c>
      <c r="B307">
        <v>7491</v>
      </c>
      <c r="C307" s="10">
        <f t="shared" si="52"/>
        <v>2.2801747678864004E-2</v>
      </c>
      <c r="D307">
        <v>5589</v>
      </c>
      <c r="E307" s="10">
        <f t="shared" si="44"/>
        <v>2.1755027422303508E-2</v>
      </c>
      <c r="F307">
        <v>462.1</v>
      </c>
      <c r="G307" s="10">
        <f t="shared" si="45"/>
        <v>-5.4623567921440186E-2</v>
      </c>
      <c r="H307">
        <v>2350</v>
      </c>
      <c r="I307" s="10">
        <f t="shared" si="46"/>
        <v>-3.8067949242734378E-2</v>
      </c>
      <c r="J307">
        <v>589.79999999999995</v>
      </c>
      <c r="K307" s="10">
        <f t="shared" si="47"/>
        <v>1.3402061855670055E-2</v>
      </c>
      <c r="T307">
        <f t="shared" si="48"/>
        <v>1.1946149038365569E-2</v>
      </c>
      <c r="U307">
        <f t="shared" si="43"/>
        <v>2.045371258652123E-2</v>
      </c>
      <c r="V307">
        <f t="shared" si="49"/>
        <v>-6.8728166175472075E-2</v>
      </c>
      <c r="W307">
        <f t="shared" si="50"/>
        <v>-5.3510450208396065E-2</v>
      </c>
      <c r="X307">
        <f t="shared" si="51"/>
        <v>-2.6453706576549246E-3</v>
      </c>
    </row>
    <row r="308" spans="1:24">
      <c r="A308" s="1">
        <v>44253</v>
      </c>
      <c r="B308">
        <v>6945</v>
      </c>
      <c r="C308" s="10">
        <f t="shared" si="52"/>
        <v>-7.288746495794951E-2</v>
      </c>
      <c r="D308">
        <v>6187</v>
      </c>
      <c r="E308" s="10">
        <f t="shared" si="44"/>
        <v>0.10699588477366251</v>
      </c>
      <c r="F308">
        <v>483.9</v>
      </c>
      <c r="G308" s="10">
        <f t="shared" si="45"/>
        <v>4.7175935944600678E-2</v>
      </c>
      <c r="H308">
        <v>2237</v>
      </c>
      <c r="I308" s="10">
        <f t="shared" si="46"/>
        <v>-4.8085106382978693E-2</v>
      </c>
      <c r="J308">
        <v>558.6</v>
      </c>
      <c r="K308" s="10">
        <f t="shared" si="47"/>
        <v>-5.2899287894201286E-2</v>
      </c>
      <c r="T308">
        <f t="shared" si="48"/>
        <v>-8.374306359844795E-2</v>
      </c>
      <c r="U308">
        <f t="shared" si="43"/>
        <v>0.10569456993788023</v>
      </c>
      <c r="V308">
        <f t="shared" si="49"/>
        <v>3.3071337690568782E-2</v>
      </c>
      <c r="W308">
        <f t="shared" si="50"/>
        <v>-6.352760734864038E-2</v>
      </c>
      <c r="X308">
        <f t="shared" si="51"/>
        <v>-6.8946720407526266E-2</v>
      </c>
    </row>
    <row r="309" spans="1:24">
      <c r="A309" s="1">
        <v>44286</v>
      </c>
      <c r="B309">
        <v>7247</v>
      </c>
      <c r="C309" s="10">
        <f t="shared" si="52"/>
        <v>4.3484521238301044E-2</v>
      </c>
      <c r="D309">
        <v>5550</v>
      </c>
      <c r="E309" s="10">
        <f t="shared" si="44"/>
        <v>-0.10295781477291099</v>
      </c>
      <c r="F309">
        <v>505</v>
      </c>
      <c r="G309" s="10">
        <f t="shared" si="45"/>
        <v>4.3604050423641239E-2</v>
      </c>
      <c r="H309">
        <v>2323</v>
      </c>
      <c r="I309" s="10">
        <f t="shared" si="46"/>
        <v>3.8444345105051347E-2</v>
      </c>
      <c r="J309">
        <v>612.79999999999995</v>
      </c>
      <c r="K309" s="10">
        <f t="shared" si="47"/>
        <v>9.7028284998209591E-2</v>
      </c>
      <c r="T309">
        <f t="shared" si="48"/>
        <v>3.2628922597802611E-2</v>
      </c>
      <c r="U309">
        <f t="shared" si="43"/>
        <v>-0.10425912960869327</v>
      </c>
      <c r="V309">
        <f t="shared" si="49"/>
        <v>2.9499452169609343E-2</v>
      </c>
      <c r="W309">
        <f t="shared" si="50"/>
        <v>2.3001844139389663E-2</v>
      </c>
      <c r="X309">
        <f t="shared" si="51"/>
        <v>8.0980852484884611E-2</v>
      </c>
    </row>
    <row r="310" spans="1:24">
      <c r="A310" s="12">
        <v>44316</v>
      </c>
      <c r="B310">
        <v>7715</v>
      </c>
      <c r="C310" s="10">
        <f t="shared" si="52"/>
        <v>6.4578446253622079E-2</v>
      </c>
      <c r="D310">
        <v>6076</v>
      </c>
      <c r="E310" s="10">
        <f t="shared" si="44"/>
        <v>9.4774774774774695E-2</v>
      </c>
      <c r="F310">
        <v>506.2</v>
      </c>
      <c r="G310" s="10">
        <f t="shared" si="45"/>
        <v>2.3762376237623783E-3</v>
      </c>
      <c r="H310">
        <v>2327</v>
      </c>
      <c r="I310" s="10">
        <f t="shared" si="46"/>
        <v>1.7219113215669601E-3</v>
      </c>
      <c r="J310">
        <v>638</v>
      </c>
      <c r="K310" s="10">
        <f t="shared" si="47"/>
        <v>4.1122715404699806E-2</v>
      </c>
      <c r="T310">
        <f t="shared" si="48"/>
        <v>5.3722847613123646E-2</v>
      </c>
      <c r="U310">
        <f t="shared" si="43"/>
        <v>9.347345993899242E-2</v>
      </c>
      <c r="V310">
        <f t="shared" si="49"/>
        <v>-1.1728360630269516E-2</v>
      </c>
      <c r="W310">
        <f t="shared" si="50"/>
        <v>-1.3720589644094724E-2</v>
      </c>
      <c r="X310">
        <f t="shared" si="51"/>
        <v>2.5075282891374825E-2</v>
      </c>
    </row>
    <row r="311" spans="1:24">
      <c r="A311" s="1">
        <v>44347</v>
      </c>
      <c r="B311">
        <v>8046</v>
      </c>
      <c r="C311" s="10">
        <f t="shared" si="52"/>
        <v>4.2903434867141987E-2</v>
      </c>
      <c r="D311">
        <v>6064</v>
      </c>
      <c r="E311" s="10">
        <f t="shared" si="44"/>
        <v>-1.9749835418038098E-3</v>
      </c>
      <c r="F311">
        <v>526.6</v>
      </c>
      <c r="G311" s="10">
        <f t="shared" si="45"/>
        <v>4.0300276570525595E-2</v>
      </c>
      <c r="H311">
        <v>2285</v>
      </c>
      <c r="I311" s="10">
        <f t="shared" si="46"/>
        <v>-1.8048990116029229E-2</v>
      </c>
      <c r="J311">
        <v>656.6</v>
      </c>
      <c r="K311" s="10">
        <f t="shared" si="47"/>
        <v>2.9153605015673989E-2</v>
      </c>
      <c r="T311">
        <f t="shared" si="48"/>
        <v>3.2047836226643554E-2</v>
      </c>
      <c r="U311">
        <f t="shared" si="43"/>
        <v>-3.2762983775860878E-3</v>
      </c>
      <c r="V311">
        <f t="shared" si="49"/>
        <v>2.6195678316493699E-2</v>
      </c>
      <c r="W311">
        <f t="shared" si="50"/>
        <v>-3.3491491081690916E-2</v>
      </c>
      <c r="X311">
        <f t="shared" si="51"/>
        <v>1.3106172502349009E-2</v>
      </c>
    </row>
    <row r="312" spans="1:24">
      <c r="A312" s="1">
        <v>44377</v>
      </c>
      <c r="B312">
        <v>8683</v>
      </c>
      <c r="C312" s="10">
        <f t="shared" si="52"/>
        <v>7.916977380064627E-2</v>
      </c>
      <c r="D312">
        <v>5949</v>
      </c>
      <c r="E312" s="10">
        <f t="shared" si="44"/>
        <v>-1.8964379947229548E-2</v>
      </c>
      <c r="F312">
        <v>522</v>
      </c>
      <c r="G312" s="10">
        <f t="shared" si="45"/>
        <v>-8.7352829472086002E-3</v>
      </c>
      <c r="H312">
        <v>2389</v>
      </c>
      <c r="I312" s="10">
        <f t="shared" si="46"/>
        <v>4.5514223194748293E-2</v>
      </c>
      <c r="J312">
        <v>684.2</v>
      </c>
      <c r="K312" s="10">
        <f t="shared" si="47"/>
        <v>4.2034724337496332E-2</v>
      </c>
      <c r="T312">
        <f t="shared" si="48"/>
        <v>6.831417516014783E-2</v>
      </c>
      <c r="U312">
        <f t="shared" si="43"/>
        <v>-2.0265694783011826E-2</v>
      </c>
      <c r="V312">
        <f t="shared" si="49"/>
        <v>-2.2839881201240496E-2</v>
      </c>
      <c r="W312">
        <f t="shared" si="50"/>
        <v>3.0071722229086609E-2</v>
      </c>
      <c r="X312">
        <f t="shared" si="51"/>
        <v>2.5987291824171352E-2</v>
      </c>
    </row>
    <row r="313" spans="1:24">
      <c r="A313" s="1">
        <v>44407</v>
      </c>
      <c r="B313">
        <v>8268</v>
      </c>
      <c r="C313" s="10">
        <f t="shared" si="52"/>
        <v>-4.7794541057238238E-2</v>
      </c>
      <c r="D313">
        <v>6101</v>
      </c>
      <c r="E313" s="10">
        <f t="shared" si="44"/>
        <v>2.555051269120856E-2</v>
      </c>
      <c r="F313">
        <v>576</v>
      </c>
      <c r="G313" s="10">
        <f t="shared" si="45"/>
        <v>0.10344827586206895</v>
      </c>
      <c r="H313">
        <v>2666</v>
      </c>
      <c r="I313" s="10">
        <f t="shared" si="46"/>
        <v>0.11594809543742146</v>
      </c>
      <c r="J313">
        <v>701.6</v>
      </c>
      <c r="K313" s="10">
        <f t="shared" si="47"/>
        <v>2.5431160479391979E-2</v>
      </c>
      <c r="T313">
        <f t="shared" si="48"/>
        <v>-5.8650139697736671E-2</v>
      </c>
      <c r="U313">
        <f t="shared" si="43"/>
        <v>2.4249197855426282E-2</v>
      </c>
      <c r="V313">
        <f t="shared" si="49"/>
        <v>8.9343677608037061E-2</v>
      </c>
      <c r="W313">
        <f t="shared" si="50"/>
        <v>0.10050559447175977</v>
      </c>
      <c r="X313">
        <f t="shared" si="51"/>
        <v>9.3837279660669987E-3</v>
      </c>
    </row>
    <row r="314" spans="1:24">
      <c r="A314" s="1">
        <v>44439</v>
      </c>
      <c r="B314">
        <v>8514</v>
      </c>
      <c r="C314" s="10">
        <f t="shared" si="52"/>
        <v>2.9753265602322276E-2</v>
      </c>
      <c r="D314">
        <v>5382</v>
      </c>
      <c r="E314" s="10">
        <f t="shared" si="44"/>
        <v>-0.117849532863465</v>
      </c>
      <c r="F314">
        <v>568.4</v>
      </c>
      <c r="G314" s="10">
        <f t="shared" si="45"/>
        <v>-1.3194444444444509E-2</v>
      </c>
      <c r="H314">
        <v>2636</v>
      </c>
      <c r="I314" s="10">
        <f t="shared" si="46"/>
        <v>-1.1252813203300849E-2</v>
      </c>
      <c r="J314">
        <v>742.2</v>
      </c>
      <c r="K314" s="10">
        <f t="shared" si="47"/>
        <v>5.786773090079822E-2</v>
      </c>
      <c r="T314">
        <f t="shared" si="48"/>
        <v>1.8897666961823843E-2</v>
      </c>
      <c r="U314">
        <f t="shared" si="43"/>
        <v>-0.11915084769924728</v>
      </c>
      <c r="V314">
        <f t="shared" si="49"/>
        <v>-2.7299042698476404E-2</v>
      </c>
      <c r="W314">
        <f t="shared" si="50"/>
        <v>-2.6695314168962533E-2</v>
      </c>
      <c r="X314">
        <f t="shared" si="51"/>
        <v>4.182029838747324E-2</v>
      </c>
    </row>
    <row r="315" spans="1:24">
      <c r="A315" s="1">
        <v>44469</v>
      </c>
      <c r="B315">
        <v>8958</v>
      </c>
      <c r="C315" s="10">
        <f t="shared" si="52"/>
        <v>5.2149400986610361E-2</v>
      </c>
      <c r="D315">
        <v>4913.5</v>
      </c>
      <c r="E315" s="10">
        <f t="shared" si="44"/>
        <v>-8.704942400594573E-2</v>
      </c>
      <c r="F315">
        <v>565.20000000000005</v>
      </c>
      <c r="G315" s="10">
        <f t="shared" si="45"/>
        <v>-5.6298381421533428E-3</v>
      </c>
      <c r="H315">
        <v>2455</v>
      </c>
      <c r="I315" s="10">
        <f t="shared" si="46"/>
        <v>-6.8664643399089509E-2</v>
      </c>
      <c r="J315">
        <v>709.6</v>
      </c>
      <c r="K315" s="10">
        <f t="shared" si="47"/>
        <v>-4.3923470762597727E-2</v>
      </c>
      <c r="T315">
        <f t="shared" si="48"/>
        <v>4.1293802346111928E-2</v>
      </c>
      <c r="U315">
        <f t="shared" si="43"/>
        <v>-8.8350738841728005E-2</v>
      </c>
      <c r="V315">
        <f t="shared" si="49"/>
        <v>-1.9734436396185238E-2</v>
      </c>
      <c r="W315">
        <f t="shared" si="50"/>
        <v>-8.4107144364751196E-2</v>
      </c>
      <c r="X315">
        <f t="shared" si="51"/>
        <v>-5.9970903275922707E-2</v>
      </c>
    </row>
    <row r="316" spans="1:24">
      <c r="A316" s="12">
        <v>44498</v>
      </c>
      <c r="B316">
        <v>9094</v>
      </c>
      <c r="C316" s="10">
        <f t="shared" si="52"/>
        <v>1.5181960258986438E-2</v>
      </c>
      <c r="D316">
        <v>4560.5</v>
      </c>
      <c r="E316" s="10">
        <f t="shared" si="44"/>
        <v>-7.1842881856110763E-2</v>
      </c>
      <c r="F316">
        <v>551.79999999999995</v>
      </c>
      <c r="G316" s="10">
        <f t="shared" si="45"/>
        <v>-2.3708421797593915E-2</v>
      </c>
      <c r="H316">
        <v>2702</v>
      </c>
      <c r="I316" s="10">
        <f t="shared" si="46"/>
        <v>0.10061099796334005</v>
      </c>
      <c r="J316">
        <v>710.8</v>
      </c>
      <c r="K316" s="10">
        <f t="shared" si="47"/>
        <v>1.6910935738443378E-3</v>
      </c>
      <c r="T316">
        <f t="shared" si="48"/>
        <v>4.3263616184880029E-3</v>
      </c>
      <c r="U316">
        <f t="shared" si="43"/>
        <v>-7.3144196691893038E-2</v>
      </c>
      <c r="V316">
        <f t="shared" si="49"/>
        <v>-3.7813020051625811E-2</v>
      </c>
      <c r="W316">
        <f t="shared" si="50"/>
        <v>8.5168496997678367E-2</v>
      </c>
      <c r="X316">
        <f t="shared" si="51"/>
        <v>-1.4356338939480642E-2</v>
      </c>
    </row>
    <row r="317" spans="1:24">
      <c r="A317" s="1">
        <v>44530</v>
      </c>
      <c r="B317">
        <v>8276</v>
      </c>
      <c r="C317" s="10">
        <f t="shared" si="52"/>
        <v>-8.9949417198152637E-2</v>
      </c>
      <c r="D317">
        <v>4612</v>
      </c>
      <c r="E317" s="10">
        <f t="shared" si="44"/>
        <v>1.1292621423089511E-2</v>
      </c>
      <c r="F317">
        <v>548.20000000000005</v>
      </c>
      <c r="G317" s="10">
        <f t="shared" si="45"/>
        <v>-6.5241029358461544E-3</v>
      </c>
      <c r="H317">
        <v>2868</v>
      </c>
      <c r="I317" s="10">
        <f t="shared" si="46"/>
        <v>6.1435973353071827E-2</v>
      </c>
      <c r="J317">
        <v>771.8</v>
      </c>
      <c r="K317" s="10">
        <f t="shared" si="47"/>
        <v>8.5818795723128893E-2</v>
      </c>
      <c r="T317">
        <f t="shared" si="48"/>
        <v>-0.10080501583865108</v>
      </c>
      <c r="U317">
        <f t="shared" si="43"/>
        <v>9.9913065873072325E-3</v>
      </c>
      <c r="V317">
        <f t="shared" si="49"/>
        <v>-2.062870118987805E-2</v>
      </c>
      <c r="W317">
        <f t="shared" si="50"/>
        <v>4.5993472387410139E-2</v>
      </c>
      <c r="X317">
        <f t="shared" si="51"/>
        <v>6.9771363209803913E-2</v>
      </c>
    </row>
    <row r="318" spans="1:24">
      <c r="A318" s="1">
        <v>44561</v>
      </c>
      <c r="B318">
        <v>8678</v>
      </c>
      <c r="C318" s="10">
        <f t="shared" si="52"/>
        <v>4.8574190430159536E-2</v>
      </c>
      <c r="D318">
        <v>4892</v>
      </c>
      <c r="E318" s="10">
        <f t="shared" si="44"/>
        <v>6.0711188204683353E-2</v>
      </c>
      <c r="F318">
        <v>549.79999999999995</v>
      </c>
      <c r="G318" s="10">
        <f t="shared" si="45"/>
        <v>2.9186428310834511E-3</v>
      </c>
      <c r="H318">
        <v>2885</v>
      </c>
      <c r="I318" s="10">
        <f t="shared" si="46"/>
        <v>5.9274755927476441E-3</v>
      </c>
      <c r="J318">
        <v>852.6</v>
      </c>
      <c r="K318" s="10">
        <f t="shared" si="47"/>
        <v>0.10469033428349328</v>
      </c>
      <c r="T318">
        <f t="shared" si="48"/>
        <v>3.7718591789661103E-2</v>
      </c>
      <c r="U318">
        <f t="shared" si="43"/>
        <v>5.9409873368901071E-2</v>
      </c>
      <c r="V318">
        <f t="shared" si="49"/>
        <v>-1.1185955422948443E-2</v>
      </c>
      <c r="W318">
        <f t="shared" si="50"/>
        <v>-9.5150253729140398E-3</v>
      </c>
      <c r="X318">
        <f t="shared" si="51"/>
        <v>8.86429017701683E-2</v>
      </c>
    </row>
    <row r="319" spans="1:24">
      <c r="A319" s="1">
        <v>44592</v>
      </c>
      <c r="B319">
        <v>8617</v>
      </c>
      <c r="C319" s="10">
        <f t="shared" si="52"/>
        <v>-7.029269416916395E-3</v>
      </c>
      <c r="D319">
        <v>5185</v>
      </c>
      <c r="E319" s="10">
        <f t="shared" si="44"/>
        <v>5.989370400654126E-2</v>
      </c>
      <c r="F319">
        <v>577.20000000000005</v>
      </c>
      <c r="G319" s="10">
        <f t="shared" si="45"/>
        <v>4.9836304110585816E-2</v>
      </c>
      <c r="H319">
        <v>2767</v>
      </c>
      <c r="I319" s="10">
        <f t="shared" si="46"/>
        <v>-4.0901213171577133E-2</v>
      </c>
      <c r="J319">
        <v>720.8</v>
      </c>
      <c r="K319" s="10">
        <f t="shared" si="47"/>
        <v>-0.15458597231996252</v>
      </c>
      <c r="T319">
        <f t="shared" si="48"/>
        <v>-1.7884868057414828E-2</v>
      </c>
      <c r="U319">
        <f t="shared" si="43"/>
        <v>5.8592389170758978E-2</v>
      </c>
      <c r="V319">
        <f t="shared" si="49"/>
        <v>3.5731705856553921E-2</v>
      </c>
      <c r="W319">
        <f t="shared" si="50"/>
        <v>-5.6343714137238821E-2</v>
      </c>
      <c r="X319">
        <f t="shared" si="51"/>
        <v>-0.17063340483328748</v>
      </c>
    </row>
    <row r="320" spans="1:24">
      <c r="A320" s="1">
        <v>44620</v>
      </c>
      <c r="B320">
        <v>9059</v>
      </c>
      <c r="C320" s="10">
        <f t="shared" si="52"/>
        <v>5.1293953812231674E-2</v>
      </c>
      <c r="D320">
        <v>5791</v>
      </c>
      <c r="E320" s="10">
        <f t="shared" si="44"/>
        <v>0.11687560270009634</v>
      </c>
      <c r="F320">
        <v>719.6</v>
      </c>
      <c r="G320" s="10">
        <f t="shared" si="45"/>
        <v>0.24670824670824665</v>
      </c>
      <c r="H320">
        <v>2969</v>
      </c>
      <c r="I320" s="10">
        <f t="shared" si="46"/>
        <v>7.300325262016627E-2</v>
      </c>
      <c r="J320">
        <v>702.8</v>
      </c>
      <c r="K320" s="10">
        <f t="shared" si="47"/>
        <v>-2.4972253052164217E-2</v>
      </c>
      <c r="T320">
        <f t="shared" si="48"/>
        <v>4.0438355171733241E-2</v>
      </c>
      <c r="U320">
        <f t="shared" si="43"/>
        <v>0.11557428786431406</v>
      </c>
      <c r="V320">
        <f t="shared" si="49"/>
        <v>0.23260364845421475</v>
      </c>
      <c r="W320">
        <f t="shared" si="50"/>
        <v>5.7560751654504583E-2</v>
      </c>
      <c r="X320">
        <f t="shared" si="51"/>
        <v>-4.1019685565489197E-2</v>
      </c>
    </row>
    <row r="321" spans="1:24">
      <c r="A321" s="1">
        <v>44651</v>
      </c>
      <c r="B321">
        <v>10132</v>
      </c>
      <c r="C321" s="10">
        <f t="shared" si="52"/>
        <v>0.1184457445634175</v>
      </c>
      <c r="D321">
        <v>6081</v>
      </c>
      <c r="E321" s="10">
        <f t="shared" si="44"/>
        <v>5.0077706786392673E-2</v>
      </c>
      <c r="F321">
        <v>717.4</v>
      </c>
      <c r="G321" s="10">
        <f t="shared" si="45"/>
        <v>-3.0572540300167761E-3</v>
      </c>
      <c r="H321">
        <v>2968</v>
      </c>
      <c r="I321" s="10">
        <f t="shared" si="46"/>
        <v>-3.3681374200067449E-4</v>
      </c>
      <c r="J321">
        <v>701.2</v>
      </c>
      <c r="K321" s="10">
        <f t="shared" si="47"/>
        <v>-2.2766078542969526E-3</v>
      </c>
      <c r="T321">
        <f t="shared" si="48"/>
        <v>0.10759014592291906</v>
      </c>
      <c r="U321">
        <f t="shared" si="43"/>
        <v>4.8776391950610391E-2</v>
      </c>
      <c r="V321">
        <f t="shared" si="49"/>
        <v>-1.7161852284048672E-2</v>
      </c>
      <c r="W321">
        <f t="shared" si="50"/>
        <v>-1.5779314707662358E-2</v>
      </c>
      <c r="X321">
        <f t="shared" si="51"/>
        <v>-1.8324040367621933E-2</v>
      </c>
    </row>
    <row r="322" spans="1:24">
      <c r="A322" s="12">
        <v>44680</v>
      </c>
      <c r="B322">
        <v>10688</v>
      </c>
      <c r="C322" s="10">
        <f t="shared" si="52"/>
        <v>5.4875641531780595E-2</v>
      </c>
      <c r="D322">
        <v>5706</v>
      </c>
      <c r="E322" s="10">
        <f t="shared" si="44"/>
        <v>-6.1667488899851963E-2</v>
      </c>
      <c r="F322">
        <v>740</v>
      </c>
      <c r="G322" s="10">
        <f t="shared" si="45"/>
        <v>3.1502648452746085E-2</v>
      </c>
      <c r="H322">
        <v>3103</v>
      </c>
      <c r="I322" s="10">
        <f t="shared" si="46"/>
        <v>4.5485175202156336E-2</v>
      </c>
      <c r="J322">
        <v>737.4</v>
      </c>
      <c r="K322" s="10">
        <f t="shared" si="47"/>
        <v>5.1625784369651928E-2</v>
      </c>
      <c r="T322">
        <f t="shared" si="48"/>
        <v>4.4020042891282161E-2</v>
      </c>
      <c r="U322">
        <f t="shared" si="43"/>
        <v>-6.2968803735634238E-2</v>
      </c>
      <c r="V322">
        <f t="shared" si="49"/>
        <v>1.7398050198714189E-2</v>
      </c>
      <c r="W322">
        <f t="shared" si="50"/>
        <v>3.0042674236494652E-2</v>
      </c>
      <c r="X322">
        <f t="shared" si="51"/>
        <v>3.5578351856326948E-2</v>
      </c>
    </row>
    <row r="323" spans="1:24">
      <c r="A323" s="1">
        <v>44712</v>
      </c>
      <c r="B323">
        <v>10454</v>
      </c>
      <c r="C323" s="10">
        <f t="shared" si="52"/>
        <v>-2.1893712574850288E-2</v>
      </c>
      <c r="D323">
        <v>5750</v>
      </c>
      <c r="E323" s="10">
        <f t="shared" si="44"/>
        <v>7.7111812127585999E-3</v>
      </c>
      <c r="F323">
        <v>756</v>
      </c>
      <c r="G323" s="10">
        <f t="shared" si="45"/>
        <v>2.1621621621621623E-2</v>
      </c>
      <c r="H323">
        <v>2767</v>
      </c>
      <c r="I323" s="10">
        <f t="shared" si="46"/>
        <v>-0.10828230744440859</v>
      </c>
      <c r="J323">
        <v>656.6</v>
      </c>
      <c r="K323" s="10">
        <f t="shared" si="47"/>
        <v>-0.10957417954976945</v>
      </c>
      <c r="T323">
        <f t="shared" si="48"/>
        <v>-3.2749311215348721E-2</v>
      </c>
      <c r="U323">
        <f t="shared" si="43"/>
        <v>6.4098663769763219E-3</v>
      </c>
      <c r="V323">
        <f t="shared" si="49"/>
        <v>7.5170233675897289E-3</v>
      </c>
      <c r="W323">
        <f t="shared" si="50"/>
        <v>-0.12372480841007027</v>
      </c>
      <c r="X323">
        <f t="shared" si="51"/>
        <v>-0.12562161206309441</v>
      </c>
    </row>
    <row r="324" spans="1:24">
      <c r="A324" s="1">
        <v>44742</v>
      </c>
      <c r="B324">
        <v>10800</v>
      </c>
      <c r="C324" s="10">
        <f t="shared" si="52"/>
        <v>3.3097378993686588E-2</v>
      </c>
      <c r="D324">
        <v>4916.5</v>
      </c>
      <c r="E324" s="10">
        <f t="shared" si="44"/>
        <v>-0.14495652173913043</v>
      </c>
      <c r="F324">
        <v>830.2</v>
      </c>
      <c r="G324" s="10">
        <f t="shared" si="45"/>
        <v>9.8148148148148318E-2</v>
      </c>
      <c r="H324">
        <v>2719</v>
      </c>
      <c r="I324" s="10">
        <f t="shared" si="46"/>
        <v>-1.7347307553306823E-2</v>
      </c>
      <c r="J324">
        <v>634.79999999999995</v>
      </c>
      <c r="K324" s="10">
        <f t="shared" si="47"/>
        <v>-3.3201340237587695E-2</v>
      </c>
      <c r="T324">
        <f t="shared" si="48"/>
        <v>2.2241780353188155E-2</v>
      </c>
      <c r="U324">
        <f t="shared" si="43"/>
        <v>-0.1462578365749127</v>
      </c>
      <c r="V324">
        <f t="shared" si="49"/>
        <v>8.4043549894116429E-2</v>
      </c>
      <c r="W324">
        <f t="shared" si="50"/>
        <v>-3.2789808518968511E-2</v>
      </c>
      <c r="X324">
        <f t="shared" si="51"/>
        <v>-4.9248772750912675E-2</v>
      </c>
    </row>
    <row r="325" spans="1:24">
      <c r="A325" s="1">
        <v>44771</v>
      </c>
      <c r="B325">
        <v>10844</v>
      </c>
      <c r="C325" s="10">
        <f t="shared" si="52"/>
        <v>4.0740740740741188E-3</v>
      </c>
      <c r="D325">
        <v>4924.5</v>
      </c>
      <c r="E325" s="10">
        <f t="shared" si="44"/>
        <v>1.627173802501769E-3</v>
      </c>
      <c r="F325">
        <v>770</v>
      </c>
      <c r="G325" s="10">
        <f t="shared" si="45"/>
        <v>-7.2512647554806131E-2</v>
      </c>
      <c r="H325">
        <v>3071</v>
      </c>
      <c r="I325" s="10">
        <f t="shared" si="46"/>
        <v>0.12945936005884517</v>
      </c>
      <c r="J325">
        <v>704.4</v>
      </c>
      <c r="K325" s="10">
        <f t="shared" si="47"/>
        <v>0.10964083175803396</v>
      </c>
      <c r="T325">
        <f t="shared" si="48"/>
        <v>-6.781524566424316E-3</v>
      </c>
      <c r="U325">
        <f t="shared" ref="U325:U352" si="53">IFERROR(E325-$O$3,"N/A")</f>
        <v>3.2585896671949075E-4</v>
      </c>
      <c r="V325">
        <f t="shared" si="49"/>
        <v>-8.661724580883802E-2</v>
      </c>
      <c r="W325">
        <f t="shared" si="50"/>
        <v>0.11401685909318349</v>
      </c>
      <c r="X325">
        <f t="shared" si="51"/>
        <v>9.3593399244708983E-2</v>
      </c>
    </row>
    <row r="326" spans="1:24">
      <c r="A326" s="1">
        <v>44804</v>
      </c>
      <c r="B326">
        <v>10644</v>
      </c>
      <c r="C326" s="10">
        <f t="shared" si="52"/>
        <v>-1.8443378827001089E-2</v>
      </c>
      <c r="D326">
        <v>4771</v>
      </c>
      <c r="E326" s="10">
        <f t="shared" si="44"/>
        <v>-3.1170677226114329E-2</v>
      </c>
      <c r="F326">
        <v>776.2</v>
      </c>
      <c r="G326" s="10">
        <f t="shared" si="45"/>
        <v>8.0519480519480879E-3</v>
      </c>
      <c r="H326">
        <v>2861</v>
      </c>
      <c r="I326" s="10">
        <f t="shared" si="46"/>
        <v>-6.8381634646694889E-2</v>
      </c>
      <c r="J326">
        <v>715.2</v>
      </c>
      <c r="K326" s="10">
        <f t="shared" si="47"/>
        <v>1.5332197614991605E-2</v>
      </c>
      <c r="T326">
        <f t="shared" si="48"/>
        <v>-2.9298977467499522E-2</v>
      </c>
      <c r="U326">
        <f t="shared" si="53"/>
        <v>-3.2471992061896611E-2</v>
      </c>
      <c r="V326">
        <f t="shared" si="49"/>
        <v>-6.052650202083806E-3</v>
      </c>
      <c r="W326">
        <f t="shared" si="50"/>
        <v>-8.3824135612356576E-2</v>
      </c>
      <c r="X326">
        <f t="shared" si="51"/>
        <v>-7.1523489833337506E-4</v>
      </c>
    </row>
    <row r="327" spans="1:24">
      <c r="A327" s="1">
        <v>44834</v>
      </c>
      <c r="B327">
        <v>9944</v>
      </c>
      <c r="C327" s="10">
        <f t="shared" si="52"/>
        <v>-6.5764750093949664E-2</v>
      </c>
      <c r="D327">
        <v>4896</v>
      </c>
      <c r="E327" s="10">
        <f t="shared" ref="E327:E352" si="54">IFERROR(D327/D326-1,"N/A")</f>
        <v>2.6199958080067143E-2</v>
      </c>
      <c r="F327">
        <v>789.8</v>
      </c>
      <c r="G327" s="10">
        <f t="shared" ref="G327:G352" si="55">IFERROR(F327/F326-1,"N/A")</f>
        <v>1.7521257407884461E-2</v>
      </c>
      <c r="H327">
        <v>2760</v>
      </c>
      <c r="I327" s="10">
        <f t="shared" ref="I327:I352" si="56">IFERROR(H327/H326-1,"N/A")</f>
        <v>-3.5302341838517992E-2</v>
      </c>
      <c r="J327">
        <v>697.2</v>
      </c>
      <c r="K327" s="10">
        <f t="shared" ref="K327:K352" si="57">IFERROR(J327/J326-1,"N/A")</f>
        <v>-2.5167785234899376E-2</v>
      </c>
      <c r="T327">
        <f t="shared" ref="T327:T352" si="58">IFERROR(C327-$N$3,"N/A")</f>
        <v>-7.6620348734448104E-2</v>
      </c>
      <c r="U327">
        <f t="shared" si="53"/>
        <v>2.4898643244284865E-2</v>
      </c>
      <c r="V327">
        <f t="shared" ref="V327:V352" si="59">IFERROR(G327-$P$3,"N/A")</f>
        <v>3.4166591538525668E-3</v>
      </c>
      <c r="W327">
        <f t="shared" ref="W327:W352" si="60">IFERROR(I327-$Q$3,"N/A")</f>
        <v>-5.074484280417968E-2</v>
      </c>
      <c r="X327">
        <f t="shared" ref="X327:X352" si="61">IFERROR(K327-$R$3,"N/A")</f>
        <v>-4.1215217748224356E-2</v>
      </c>
    </row>
    <row r="328" spans="1:24">
      <c r="A328" s="12">
        <v>44865</v>
      </c>
      <c r="B328">
        <v>10254</v>
      </c>
      <c r="C328" s="10">
        <f t="shared" ref="C328:C352" si="62">IFERROR(B328/B327-1,"N/A")</f>
        <v>3.117457763475473E-2</v>
      </c>
      <c r="D328">
        <v>4537</v>
      </c>
      <c r="E328" s="10">
        <f t="shared" si="54"/>
        <v>-7.3325163398692772E-2</v>
      </c>
      <c r="F328">
        <v>814.4</v>
      </c>
      <c r="G328" s="10">
        <f t="shared" si="55"/>
        <v>3.114712585464674E-2</v>
      </c>
      <c r="H328">
        <v>2841</v>
      </c>
      <c r="I328" s="10">
        <f t="shared" si="56"/>
        <v>2.934782608695663E-2</v>
      </c>
      <c r="J328">
        <v>726.8</v>
      </c>
      <c r="K328" s="10">
        <f t="shared" si="57"/>
        <v>4.2455536431439844E-2</v>
      </c>
      <c r="T328">
        <f t="shared" si="58"/>
        <v>2.0318978994256297E-2</v>
      </c>
      <c r="U328">
        <f t="shared" si="53"/>
        <v>-7.4626478234475047E-2</v>
      </c>
      <c r="V328">
        <f t="shared" si="59"/>
        <v>1.7042527600614844E-2</v>
      </c>
      <c r="W328">
        <f t="shared" si="60"/>
        <v>1.3905325121294946E-2</v>
      </c>
      <c r="X328">
        <f t="shared" si="61"/>
        <v>2.6408103918114864E-2</v>
      </c>
    </row>
    <row r="329" spans="1:24">
      <c r="A329" s="1">
        <v>44895</v>
      </c>
      <c r="B329">
        <v>11166</v>
      </c>
      <c r="C329" s="10">
        <f t="shared" si="62"/>
        <v>8.8940901111761228E-2</v>
      </c>
      <c r="D329">
        <v>5585</v>
      </c>
      <c r="E329" s="10">
        <f t="shared" si="54"/>
        <v>0.23098964073176109</v>
      </c>
      <c r="F329">
        <v>822.6</v>
      </c>
      <c r="G329" s="10">
        <f t="shared" si="55"/>
        <v>1.0068762278978349E-2</v>
      </c>
      <c r="H329">
        <v>3048</v>
      </c>
      <c r="I329" s="10">
        <f t="shared" si="56"/>
        <v>7.2861668426610349E-2</v>
      </c>
      <c r="J329">
        <v>796.6</v>
      </c>
      <c r="K329" s="10">
        <f t="shared" si="57"/>
        <v>9.6037424325811971E-2</v>
      </c>
      <c r="T329">
        <f t="shared" si="58"/>
        <v>7.8085302471262788E-2</v>
      </c>
      <c r="U329">
        <f t="shared" si="53"/>
        <v>0.22968832589597882</v>
      </c>
      <c r="V329">
        <f t="shared" si="59"/>
        <v>-4.0358359750535446E-3</v>
      </c>
      <c r="W329">
        <f t="shared" si="60"/>
        <v>5.7419167460948661E-2</v>
      </c>
      <c r="X329">
        <f t="shared" si="61"/>
        <v>7.9989991812486991E-2</v>
      </c>
    </row>
    <row r="330" spans="1:24">
      <c r="A330" s="1">
        <v>44925</v>
      </c>
      <c r="B330">
        <v>11218</v>
      </c>
      <c r="C330" s="10">
        <f t="shared" si="62"/>
        <v>4.6569944474297298E-3</v>
      </c>
      <c r="D330">
        <v>5798</v>
      </c>
      <c r="E330" s="10">
        <f t="shared" si="54"/>
        <v>3.8137869292748539E-2</v>
      </c>
      <c r="F330">
        <v>856</v>
      </c>
      <c r="G330" s="10">
        <f t="shared" si="55"/>
        <v>4.0602966204716706E-2</v>
      </c>
      <c r="H330">
        <v>2759</v>
      </c>
      <c r="I330" s="10">
        <f t="shared" si="56"/>
        <v>-9.4816272965879245E-2</v>
      </c>
      <c r="J330">
        <v>745.6</v>
      </c>
      <c r="K330" s="10">
        <f t="shared" si="57"/>
        <v>-6.4022093899071097E-2</v>
      </c>
      <c r="T330">
        <f t="shared" si="58"/>
        <v>-6.198604193068705E-3</v>
      </c>
      <c r="U330">
        <f t="shared" si="53"/>
        <v>3.6836554456966257E-2</v>
      </c>
      <c r="V330">
        <f t="shared" si="59"/>
        <v>2.649836795068481E-2</v>
      </c>
      <c r="W330">
        <f t="shared" si="60"/>
        <v>-0.11025877393154093</v>
      </c>
      <c r="X330">
        <f t="shared" si="61"/>
        <v>-8.0069526412396078E-2</v>
      </c>
    </row>
    <row r="331" spans="1:24">
      <c r="A331" s="1">
        <v>44957</v>
      </c>
      <c r="B331">
        <v>10590</v>
      </c>
      <c r="C331" s="10">
        <f t="shared" si="62"/>
        <v>-5.5981458370475967E-2</v>
      </c>
      <c r="D331">
        <v>6319</v>
      </c>
      <c r="E331" s="10">
        <f t="shared" si="54"/>
        <v>8.985857192135227E-2</v>
      </c>
      <c r="F331">
        <v>856.8</v>
      </c>
      <c r="G331" s="10">
        <f t="shared" si="55"/>
        <v>9.3457943925234765E-4</v>
      </c>
      <c r="H331">
        <v>2970</v>
      </c>
      <c r="I331" s="10">
        <f t="shared" si="56"/>
        <v>7.6476984414642901E-2</v>
      </c>
      <c r="J331">
        <v>776.8</v>
      </c>
      <c r="K331" s="10">
        <f t="shared" si="57"/>
        <v>4.1845493562231661E-2</v>
      </c>
      <c r="T331">
        <f t="shared" si="58"/>
        <v>-6.6837057010974407E-2</v>
      </c>
      <c r="U331">
        <f t="shared" si="53"/>
        <v>8.8557257085569996E-2</v>
      </c>
      <c r="V331">
        <f t="shared" si="59"/>
        <v>-1.3170018814779546E-2</v>
      </c>
      <c r="W331">
        <f t="shared" si="60"/>
        <v>6.1034483448981214E-2</v>
      </c>
      <c r="X331">
        <f t="shared" si="61"/>
        <v>2.5798061048906681E-2</v>
      </c>
    </row>
    <row r="332" spans="1:24">
      <c r="A332" s="1">
        <v>44985</v>
      </c>
      <c r="B332">
        <v>10880</v>
      </c>
      <c r="C332" s="10">
        <f t="shared" si="62"/>
        <v>2.738432483474984E-2</v>
      </c>
      <c r="D332">
        <v>5712</v>
      </c>
      <c r="E332" s="10">
        <f t="shared" si="54"/>
        <v>-9.6059503085931364E-2</v>
      </c>
      <c r="F332">
        <v>898</v>
      </c>
      <c r="G332" s="10">
        <f t="shared" si="55"/>
        <v>4.8085901027077549E-2</v>
      </c>
      <c r="H332">
        <v>2964</v>
      </c>
      <c r="I332" s="10">
        <f t="shared" si="56"/>
        <v>-2.0202020202020332E-3</v>
      </c>
      <c r="J332">
        <v>748.6</v>
      </c>
      <c r="K332" s="10">
        <f t="shared" si="57"/>
        <v>-3.6302780638516885E-2</v>
      </c>
      <c r="T332">
        <f t="shared" si="58"/>
        <v>1.6528726194251407E-2</v>
      </c>
      <c r="U332">
        <f t="shared" si="53"/>
        <v>-9.7360817921713638E-2</v>
      </c>
      <c r="V332">
        <f t="shared" si="59"/>
        <v>3.3981302773045653E-2</v>
      </c>
      <c r="W332">
        <f t="shared" si="60"/>
        <v>-1.7462702985863717E-2</v>
      </c>
      <c r="X332">
        <f t="shared" si="61"/>
        <v>-5.2350213151841865E-2</v>
      </c>
    </row>
    <row r="333" spans="1:24">
      <c r="A333" s="1">
        <v>45016</v>
      </c>
      <c r="B333">
        <v>11232</v>
      </c>
      <c r="C333" s="10">
        <f t="shared" si="62"/>
        <v>3.2352941176470695E-2</v>
      </c>
      <c r="D333">
        <v>5478</v>
      </c>
      <c r="E333" s="10">
        <f t="shared" si="54"/>
        <v>-4.0966386554621814E-2</v>
      </c>
      <c r="F333">
        <v>982.6</v>
      </c>
      <c r="G333" s="10">
        <f t="shared" si="55"/>
        <v>9.4209354120267319E-2</v>
      </c>
      <c r="H333">
        <v>3057</v>
      </c>
      <c r="I333" s="10">
        <f t="shared" si="56"/>
        <v>3.1376518218623417E-2</v>
      </c>
      <c r="J333">
        <v>775</v>
      </c>
      <c r="K333" s="10">
        <f t="shared" si="57"/>
        <v>3.5265829548490446E-2</v>
      </c>
      <c r="T333">
        <f t="shared" si="58"/>
        <v>2.1497342535972262E-2</v>
      </c>
      <c r="U333">
        <f t="shared" si="53"/>
        <v>-4.2267701390404096E-2</v>
      </c>
      <c r="V333">
        <f t="shared" si="59"/>
        <v>8.010475586623543E-2</v>
      </c>
      <c r="W333">
        <f t="shared" si="60"/>
        <v>1.5934017252961733E-2</v>
      </c>
      <c r="X333">
        <f t="shared" si="61"/>
        <v>1.9218397035165466E-2</v>
      </c>
    </row>
    <row r="334" spans="1:24">
      <c r="A334" s="12">
        <v>45044</v>
      </c>
      <c r="B334">
        <v>11746</v>
      </c>
      <c r="C334" s="10">
        <f t="shared" si="62"/>
        <v>4.5762108262108248E-2</v>
      </c>
      <c r="D334">
        <v>5049</v>
      </c>
      <c r="E334" s="10">
        <f t="shared" si="54"/>
        <v>-7.8313253012048167E-2</v>
      </c>
      <c r="F334">
        <v>1014</v>
      </c>
      <c r="G334" s="10">
        <f t="shared" si="55"/>
        <v>3.1956035009159445E-2</v>
      </c>
      <c r="H334">
        <v>3164</v>
      </c>
      <c r="I334" s="10">
        <f t="shared" si="56"/>
        <v>3.500163559044811E-2</v>
      </c>
      <c r="J334">
        <v>818.6</v>
      </c>
      <c r="K334" s="10">
        <f t="shared" si="57"/>
        <v>5.6258064516129025E-2</v>
      </c>
      <c r="T334">
        <f t="shared" si="58"/>
        <v>3.4906509621609814E-2</v>
      </c>
      <c r="U334">
        <f t="shared" si="53"/>
        <v>-7.9614567847830442E-2</v>
      </c>
      <c r="V334">
        <f t="shared" si="59"/>
        <v>1.7851436755127549E-2</v>
      </c>
      <c r="W334">
        <f t="shared" si="60"/>
        <v>1.9559134624786426E-2</v>
      </c>
      <c r="X334">
        <f t="shared" si="61"/>
        <v>4.0210632002804045E-2</v>
      </c>
    </row>
    <row r="335" spans="1:24">
      <c r="A335" s="1">
        <v>45077</v>
      </c>
      <c r="B335">
        <v>11660</v>
      </c>
      <c r="C335" s="10">
        <f t="shared" si="62"/>
        <v>-7.3216414098415949E-3</v>
      </c>
      <c r="D335">
        <v>4782</v>
      </c>
      <c r="E335" s="10">
        <f t="shared" si="54"/>
        <v>-5.2881758764111719E-2</v>
      </c>
      <c r="F335">
        <v>928.2</v>
      </c>
      <c r="G335" s="10">
        <f t="shared" si="55"/>
        <v>-8.4615384615384537E-2</v>
      </c>
      <c r="H335">
        <v>3144</v>
      </c>
      <c r="I335" s="10">
        <f t="shared" si="56"/>
        <v>-6.321112515802807E-3</v>
      </c>
      <c r="J335">
        <v>871</v>
      </c>
      <c r="K335" s="10">
        <f t="shared" si="57"/>
        <v>6.4011727339359892E-2</v>
      </c>
      <c r="T335">
        <f t="shared" si="58"/>
        <v>-1.8177240050340028E-2</v>
      </c>
      <c r="U335">
        <f t="shared" si="53"/>
        <v>-5.4183073599894001E-2</v>
      </c>
      <c r="V335">
        <f t="shared" si="59"/>
        <v>-9.8719982869416426E-2</v>
      </c>
      <c r="W335">
        <f t="shared" si="60"/>
        <v>-2.1763613481464491E-2</v>
      </c>
      <c r="X335">
        <f t="shared" si="61"/>
        <v>4.7964294826034912E-2</v>
      </c>
    </row>
    <row r="336" spans="1:24">
      <c r="A336" s="1">
        <v>45107</v>
      </c>
      <c r="B336">
        <v>11276</v>
      </c>
      <c r="C336" s="10">
        <f t="shared" si="62"/>
        <v>-3.2933104631217791E-2</v>
      </c>
      <c r="D336">
        <v>4985.5</v>
      </c>
      <c r="E336" s="10">
        <f t="shared" si="54"/>
        <v>4.2555416143872815E-2</v>
      </c>
      <c r="F336">
        <v>927</v>
      </c>
      <c r="G336" s="10">
        <f t="shared" si="55"/>
        <v>-1.2928248222365823E-3</v>
      </c>
      <c r="H336">
        <v>2999</v>
      </c>
      <c r="I336" s="10">
        <f t="shared" si="56"/>
        <v>-4.6119592875318083E-2</v>
      </c>
      <c r="J336">
        <v>924.8</v>
      </c>
      <c r="K336" s="10">
        <f t="shared" si="57"/>
        <v>6.1768082663604895E-2</v>
      </c>
      <c r="T336">
        <f t="shared" si="58"/>
        <v>-4.3788703271716224E-2</v>
      </c>
      <c r="U336">
        <f t="shared" si="53"/>
        <v>4.1254101308090534E-2</v>
      </c>
      <c r="V336">
        <f t="shared" si="59"/>
        <v>-1.5397423076268476E-2</v>
      </c>
      <c r="W336">
        <f t="shared" si="60"/>
        <v>-6.156209384097977E-2</v>
      </c>
      <c r="X336">
        <f t="shared" si="61"/>
        <v>4.5720650150279915E-2</v>
      </c>
    </row>
    <row r="337" spans="1:24">
      <c r="A337" s="1">
        <v>45138</v>
      </c>
      <c r="B337">
        <v>11186</v>
      </c>
      <c r="C337" s="10">
        <f t="shared" si="62"/>
        <v>-7.9815537424618999E-3</v>
      </c>
      <c r="D337">
        <v>5150</v>
      </c>
      <c r="E337" s="10">
        <f t="shared" si="54"/>
        <v>3.2995687493731829E-2</v>
      </c>
      <c r="F337">
        <v>931.4</v>
      </c>
      <c r="G337" s="10">
        <f t="shared" si="55"/>
        <v>4.746494066882434E-3</v>
      </c>
      <c r="H337">
        <v>2888</v>
      </c>
      <c r="I337" s="10">
        <f t="shared" si="56"/>
        <v>-3.7012337445815224E-2</v>
      </c>
      <c r="J337">
        <v>936.6</v>
      </c>
      <c r="K337" s="10">
        <f t="shared" si="57"/>
        <v>1.2759515570934354E-2</v>
      </c>
      <c r="T337">
        <f t="shared" si="58"/>
        <v>-1.8837152382960333E-2</v>
      </c>
      <c r="U337">
        <f t="shared" si="53"/>
        <v>3.1694372657949547E-2</v>
      </c>
      <c r="V337">
        <f t="shared" si="59"/>
        <v>-9.3581041871494599E-3</v>
      </c>
      <c r="W337">
        <f t="shared" si="60"/>
        <v>-5.2454838411476912E-2</v>
      </c>
      <c r="X337">
        <f t="shared" si="61"/>
        <v>-3.2879169423906257E-3</v>
      </c>
    </row>
    <row r="338" spans="1:24">
      <c r="A338" s="1">
        <v>45169</v>
      </c>
      <c r="B338">
        <v>10662</v>
      </c>
      <c r="C338" s="10">
        <f t="shared" si="62"/>
        <v>-4.6844269622742685E-2</v>
      </c>
      <c r="D338">
        <v>4872.5</v>
      </c>
      <c r="E338" s="10">
        <f t="shared" si="54"/>
        <v>-5.3883495145631066E-2</v>
      </c>
      <c r="F338">
        <v>1007.5</v>
      </c>
      <c r="G338" s="10">
        <f t="shared" si="55"/>
        <v>8.1704960274855187E-2</v>
      </c>
      <c r="H338">
        <v>2830</v>
      </c>
      <c r="I338" s="10">
        <f t="shared" si="56"/>
        <v>-2.0083102493074767E-2</v>
      </c>
      <c r="J338">
        <v>971</v>
      </c>
      <c r="K338" s="10">
        <f t="shared" si="57"/>
        <v>3.6728592782404368E-2</v>
      </c>
      <c r="T338">
        <f t="shared" si="58"/>
        <v>-5.7699868263241118E-2</v>
      </c>
      <c r="U338">
        <f t="shared" si="53"/>
        <v>-5.5184809981413348E-2</v>
      </c>
      <c r="V338">
        <f t="shared" si="59"/>
        <v>6.7600362020823299E-2</v>
      </c>
      <c r="W338">
        <f t="shared" si="60"/>
        <v>-3.5525603458736454E-2</v>
      </c>
      <c r="X338">
        <f t="shared" si="61"/>
        <v>2.0681160269079388E-2</v>
      </c>
    </row>
    <row r="339" spans="1:24">
      <c r="A339" s="1">
        <v>45198</v>
      </c>
      <c r="B339">
        <v>11102</v>
      </c>
      <c r="C339" s="10">
        <f t="shared" si="62"/>
        <v>4.1268054773963669E-2</v>
      </c>
      <c r="D339">
        <v>5174</v>
      </c>
      <c r="E339" s="10">
        <f t="shared" si="54"/>
        <v>6.1877886095433654E-2</v>
      </c>
      <c r="F339">
        <v>997.8</v>
      </c>
      <c r="G339" s="10">
        <f t="shared" si="55"/>
        <v>-9.627791563275534E-3</v>
      </c>
      <c r="H339">
        <v>2926</v>
      </c>
      <c r="I339" s="10">
        <f t="shared" si="56"/>
        <v>3.3922261484099048E-2</v>
      </c>
      <c r="J339">
        <v>989</v>
      </c>
      <c r="K339" s="10">
        <f t="shared" si="57"/>
        <v>1.8537590113285374E-2</v>
      </c>
      <c r="T339">
        <f t="shared" si="58"/>
        <v>3.0412456133465236E-2</v>
      </c>
      <c r="U339">
        <f t="shared" si="53"/>
        <v>6.0576571259651373E-2</v>
      </c>
      <c r="V339">
        <f t="shared" si="59"/>
        <v>-2.373238981730743E-2</v>
      </c>
      <c r="W339">
        <f t="shared" si="60"/>
        <v>1.8479760518437364E-2</v>
      </c>
      <c r="X339">
        <f t="shared" si="61"/>
        <v>2.4901575999603937E-3</v>
      </c>
    </row>
    <row r="340" spans="1:24">
      <c r="A340" s="12">
        <v>45230</v>
      </c>
      <c r="B340">
        <v>10250</v>
      </c>
      <c r="C340" s="10">
        <f t="shared" si="62"/>
        <v>-7.6742929201945587E-2</v>
      </c>
      <c r="D340">
        <v>5255</v>
      </c>
      <c r="E340" s="10">
        <f t="shared" si="54"/>
        <v>1.5655199072284409E-2</v>
      </c>
      <c r="F340">
        <v>1104</v>
      </c>
      <c r="G340" s="10">
        <f t="shared" si="55"/>
        <v>0.10643415514131083</v>
      </c>
      <c r="H340">
        <v>2932</v>
      </c>
      <c r="I340" s="10">
        <f t="shared" si="56"/>
        <v>2.0505809979494138E-3</v>
      </c>
      <c r="J340">
        <v>970.6</v>
      </c>
      <c r="K340" s="10">
        <f t="shared" si="57"/>
        <v>-1.8604651162790642E-2</v>
      </c>
      <c r="T340">
        <f t="shared" si="58"/>
        <v>-8.7598527842444027E-2</v>
      </c>
      <c r="U340">
        <f t="shared" si="53"/>
        <v>1.4353884236502131E-2</v>
      </c>
      <c r="V340">
        <f t="shared" si="59"/>
        <v>9.2329556887278938E-2</v>
      </c>
      <c r="W340">
        <f t="shared" si="60"/>
        <v>-1.339191996771227E-2</v>
      </c>
      <c r="X340">
        <f t="shared" si="61"/>
        <v>-3.4652083676115622E-2</v>
      </c>
    </row>
    <row r="341" spans="1:24">
      <c r="A341" s="1">
        <v>45260</v>
      </c>
      <c r="B341">
        <v>10126</v>
      </c>
      <c r="C341" s="10">
        <f t="shared" si="62"/>
        <v>-1.2097560975609767E-2</v>
      </c>
      <c r="D341">
        <v>5399</v>
      </c>
      <c r="E341" s="10">
        <f t="shared" si="54"/>
        <v>2.7402473834443386E-2</v>
      </c>
      <c r="F341">
        <v>1050</v>
      </c>
      <c r="G341" s="10">
        <f t="shared" si="55"/>
        <v>-4.8913043478260865E-2</v>
      </c>
      <c r="H341">
        <v>3002</v>
      </c>
      <c r="I341" s="10">
        <f t="shared" si="56"/>
        <v>2.3874488403820004E-2</v>
      </c>
      <c r="J341">
        <v>1130.5</v>
      </c>
      <c r="K341" s="10">
        <f t="shared" si="57"/>
        <v>0.1647434576550586</v>
      </c>
      <c r="T341">
        <f t="shared" si="58"/>
        <v>-2.29531596161082E-2</v>
      </c>
      <c r="U341">
        <f t="shared" si="53"/>
        <v>2.6101158998661108E-2</v>
      </c>
      <c r="V341">
        <f t="shared" si="59"/>
        <v>-6.3017641732292753E-2</v>
      </c>
      <c r="W341">
        <f t="shared" si="60"/>
        <v>8.4319874381583206E-3</v>
      </c>
      <c r="X341">
        <f t="shared" si="61"/>
        <v>0.14869602514173363</v>
      </c>
    </row>
    <row r="342" spans="1:24">
      <c r="A342" s="1">
        <v>45289</v>
      </c>
      <c r="B342">
        <v>10600</v>
      </c>
      <c r="C342" s="10">
        <f t="shared" si="62"/>
        <v>4.6810191586016181E-2</v>
      </c>
      <c r="D342">
        <v>5842</v>
      </c>
      <c r="E342" s="10">
        <f t="shared" si="54"/>
        <v>8.205223189479538E-2</v>
      </c>
      <c r="F342">
        <v>1110.5</v>
      </c>
      <c r="G342" s="10">
        <f t="shared" si="55"/>
        <v>5.7619047619047681E-2</v>
      </c>
      <c r="H342">
        <v>3190</v>
      </c>
      <c r="I342" s="10">
        <f t="shared" si="56"/>
        <v>6.2624916722185286E-2</v>
      </c>
      <c r="J342">
        <v>1172.5</v>
      </c>
      <c r="K342" s="10">
        <f t="shared" si="57"/>
        <v>3.7151702786377694E-2</v>
      </c>
      <c r="T342">
        <f t="shared" si="58"/>
        <v>3.5954592945517748E-2</v>
      </c>
      <c r="U342">
        <f t="shared" si="53"/>
        <v>8.0750917059013105E-2</v>
      </c>
      <c r="V342">
        <f t="shared" si="59"/>
        <v>4.3514449365015785E-2</v>
      </c>
      <c r="W342">
        <f t="shared" si="60"/>
        <v>4.7182415756523599E-2</v>
      </c>
      <c r="X342">
        <f t="shared" si="61"/>
        <v>2.1104270273052714E-2</v>
      </c>
    </row>
    <row r="343" spans="1:24">
      <c r="A343" s="1">
        <v>45322</v>
      </c>
      <c r="B343">
        <v>10500</v>
      </c>
      <c r="C343" s="10">
        <f t="shared" si="62"/>
        <v>-9.4339622641509413E-3</v>
      </c>
      <c r="D343">
        <v>5503</v>
      </c>
      <c r="E343" s="10">
        <f t="shared" si="54"/>
        <v>-5.8028072577884338E-2</v>
      </c>
      <c r="F343">
        <v>1177</v>
      </c>
      <c r="G343" s="10">
        <f t="shared" si="55"/>
        <v>5.9882935614588018E-2</v>
      </c>
      <c r="H343">
        <v>3215</v>
      </c>
      <c r="I343" s="10">
        <f t="shared" si="56"/>
        <v>7.8369905956112706E-3</v>
      </c>
      <c r="J343">
        <v>1178</v>
      </c>
      <c r="K343" s="10">
        <f t="shared" si="57"/>
        <v>4.6908315565032943E-3</v>
      </c>
      <c r="T343">
        <f t="shared" si="58"/>
        <v>-2.0289560904649374E-2</v>
      </c>
      <c r="U343">
        <f t="shared" si="53"/>
        <v>-5.9329387413666619E-2</v>
      </c>
      <c r="V343">
        <f t="shared" si="59"/>
        <v>4.5778337360556122E-2</v>
      </c>
      <c r="W343">
        <f t="shared" si="60"/>
        <v>-7.6055103700504133E-3</v>
      </c>
      <c r="X343">
        <f t="shared" si="61"/>
        <v>-1.1356600956821686E-2</v>
      </c>
    </row>
    <row r="344" spans="1:24">
      <c r="A344" s="1">
        <v>45351</v>
      </c>
      <c r="B344">
        <v>9983</v>
      </c>
      <c r="C344" s="10">
        <f t="shared" si="62"/>
        <v>-4.9238095238095192E-2</v>
      </c>
      <c r="D344">
        <v>5079</v>
      </c>
      <c r="E344" s="10">
        <f t="shared" si="54"/>
        <v>-7.7048882427766641E-2</v>
      </c>
      <c r="F344">
        <v>1242</v>
      </c>
      <c r="G344" s="10">
        <f t="shared" si="55"/>
        <v>5.5225148683092584E-2</v>
      </c>
      <c r="H344">
        <v>3153</v>
      </c>
      <c r="I344" s="10">
        <f t="shared" si="56"/>
        <v>-1.9284603421461877E-2</v>
      </c>
      <c r="J344">
        <v>1244.5</v>
      </c>
      <c r="K344" s="10">
        <f t="shared" si="57"/>
        <v>5.6451612903225756E-2</v>
      </c>
      <c r="T344">
        <f t="shared" si="58"/>
        <v>-6.0093693878593625E-2</v>
      </c>
      <c r="U344">
        <f t="shared" si="53"/>
        <v>-7.8350197263548915E-2</v>
      </c>
      <c r="V344">
        <f t="shared" si="59"/>
        <v>4.1120550429060689E-2</v>
      </c>
      <c r="W344">
        <f t="shared" si="60"/>
        <v>-3.4727104387123564E-2</v>
      </c>
      <c r="X344">
        <f t="shared" si="61"/>
        <v>4.0404180389900776E-2</v>
      </c>
    </row>
    <row r="345" spans="1:24">
      <c r="A345" s="1">
        <v>45380</v>
      </c>
      <c r="B345">
        <v>10678</v>
      </c>
      <c r="C345" s="10">
        <f t="shared" si="62"/>
        <v>6.9618351197034967E-2</v>
      </c>
      <c r="D345">
        <v>5017</v>
      </c>
      <c r="E345" s="10">
        <f t="shared" si="54"/>
        <v>-1.2207127387280914E-2</v>
      </c>
      <c r="F345">
        <v>1349.5</v>
      </c>
      <c r="G345" s="10">
        <f t="shared" si="55"/>
        <v>8.6553945249597364E-2</v>
      </c>
      <c r="H345">
        <v>3048</v>
      </c>
      <c r="I345" s="10">
        <f t="shared" si="56"/>
        <v>-3.3301617507136005E-2</v>
      </c>
      <c r="J345">
        <v>1265.5</v>
      </c>
      <c r="K345" s="10">
        <f t="shared" si="57"/>
        <v>1.6874246685415928E-2</v>
      </c>
      <c r="T345">
        <f t="shared" si="58"/>
        <v>5.8762752556536534E-2</v>
      </c>
      <c r="U345">
        <f t="shared" si="53"/>
        <v>-1.3508442223063192E-2</v>
      </c>
      <c r="V345">
        <f t="shared" si="59"/>
        <v>7.2449346995565475E-2</v>
      </c>
      <c r="W345">
        <f t="shared" si="60"/>
        <v>-4.8744118472797693E-2</v>
      </c>
      <c r="X345">
        <f t="shared" si="61"/>
        <v>8.2681417209094776E-4</v>
      </c>
    </row>
    <row r="346" spans="1:24">
      <c r="A346" s="12">
        <v>45412</v>
      </c>
      <c r="B346">
        <v>12062</v>
      </c>
      <c r="C346" s="10">
        <f t="shared" si="62"/>
        <v>0.12961228694512084</v>
      </c>
      <c r="D346">
        <v>5472</v>
      </c>
      <c r="E346" s="10">
        <f t="shared" si="54"/>
        <v>9.0691648395455404E-2</v>
      </c>
      <c r="F346">
        <v>1333</v>
      </c>
      <c r="G346" s="10">
        <f t="shared" si="55"/>
        <v>-1.2226750648388296E-2</v>
      </c>
      <c r="H346">
        <v>3074</v>
      </c>
      <c r="I346" s="10">
        <f t="shared" si="56"/>
        <v>8.5301837270341796E-3</v>
      </c>
      <c r="J346">
        <v>1166</v>
      </c>
      <c r="K346" s="10">
        <f t="shared" si="57"/>
        <v>-7.8625049387593848E-2</v>
      </c>
      <c r="T346">
        <f t="shared" si="58"/>
        <v>0.1187566883046224</v>
      </c>
      <c r="U346">
        <f t="shared" si="53"/>
        <v>8.939033355967313E-2</v>
      </c>
      <c r="V346">
        <f t="shared" si="59"/>
        <v>-2.6331348902420192E-2</v>
      </c>
      <c r="W346">
        <f t="shared" si="60"/>
        <v>-6.9123172386275043E-3</v>
      </c>
      <c r="X346">
        <f t="shared" si="61"/>
        <v>-9.4672481900918828E-2</v>
      </c>
    </row>
    <row r="347" spans="1:24">
      <c r="A347" s="1">
        <v>45443</v>
      </c>
      <c r="B347">
        <v>12190</v>
      </c>
      <c r="C347" s="10">
        <f t="shared" si="62"/>
        <v>1.0611838832697673E-2</v>
      </c>
      <c r="D347">
        <v>5476</v>
      </c>
      <c r="E347" s="10">
        <f t="shared" si="54"/>
        <v>7.309941520468044E-4</v>
      </c>
      <c r="F347">
        <v>1392</v>
      </c>
      <c r="G347" s="10">
        <f t="shared" si="55"/>
        <v>4.4261065266316679E-2</v>
      </c>
      <c r="H347">
        <v>2936</v>
      </c>
      <c r="I347" s="10">
        <f t="shared" si="56"/>
        <v>-4.4892648015614878E-2</v>
      </c>
      <c r="J347">
        <v>1022.5</v>
      </c>
      <c r="K347" s="10">
        <f t="shared" si="57"/>
        <v>-0.12307032590051459</v>
      </c>
      <c r="T347">
        <f t="shared" si="58"/>
        <v>-2.4375980780076169E-4</v>
      </c>
      <c r="U347">
        <f t="shared" si="53"/>
        <v>-5.7032068373547387E-4</v>
      </c>
      <c r="V347">
        <f t="shared" si="59"/>
        <v>3.0156467012284784E-2</v>
      </c>
      <c r="W347">
        <f t="shared" si="60"/>
        <v>-6.0335148981276565E-2</v>
      </c>
      <c r="X347">
        <f t="shared" si="61"/>
        <v>-0.13911775841383955</v>
      </c>
    </row>
    <row r="348" spans="1:24">
      <c r="A348" s="1">
        <v>45471</v>
      </c>
      <c r="B348">
        <v>12356</v>
      </c>
      <c r="C348" s="10">
        <f t="shared" si="62"/>
        <v>1.361771944216561E-2</v>
      </c>
      <c r="D348">
        <v>5201</v>
      </c>
      <c r="E348" s="10">
        <f t="shared" si="54"/>
        <v>-5.0219138056975865E-2</v>
      </c>
      <c r="F348">
        <v>1320</v>
      </c>
      <c r="G348" s="10">
        <f t="shared" si="55"/>
        <v>-5.1724137931034475E-2</v>
      </c>
      <c r="H348">
        <v>3010</v>
      </c>
      <c r="I348" s="10">
        <f t="shared" si="56"/>
        <v>2.5204359673024479E-2</v>
      </c>
      <c r="J348">
        <v>1088.5</v>
      </c>
      <c r="K348" s="10">
        <f t="shared" si="57"/>
        <v>6.454767726161359E-2</v>
      </c>
      <c r="T348">
        <f t="shared" si="58"/>
        <v>2.7621208016671752E-3</v>
      </c>
      <c r="U348">
        <f t="shared" si="53"/>
        <v>-5.1520452892758146E-2</v>
      </c>
      <c r="V348">
        <f t="shared" si="59"/>
        <v>-6.5828736185066364E-2</v>
      </c>
      <c r="W348">
        <f t="shared" si="60"/>
        <v>9.7618587073627951E-3</v>
      </c>
      <c r="X348">
        <f t="shared" si="61"/>
        <v>4.850024474828861E-2</v>
      </c>
    </row>
    <row r="349" spans="1:24">
      <c r="A349" s="1">
        <v>45504</v>
      </c>
      <c r="B349">
        <v>12368</v>
      </c>
      <c r="C349" s="10">
        <f t="shared" si="62"/>
        <v>9.711880867595557E-4</v>
      </c>
      <c r="D349">
        <v>5026</v>
      </c>
      <c r="E349" s="10">
        <f t="shared" si="54"/>
        <v>-3.3647375504710642E-2</v>
      </c>
      <c r="F349">
        <v>1297</v>
      </c>
      <c r="G349" s="10">
        <f t="shared" si="55"/>
        <v>-1.7424242424242453E-2</v>
      </c>
      <c r="H349">
        <v>3258</v>
      </c>
      <c r="I349" s="10">
        <f t="shared" si="56"/>
        <v>8.2392026578073096E-2</v>
      </c>
      <c r="J349">
        <v>1086</v>
      </c>
      <c r="K349" s="10">
        <f t="shared" si="57"/>
        <v>-2.2967386311437687E-3</v>
      </c>
      <c r="T349">
        <f t="shared" si="58"/>
        <v>-9.8844105537388791E-3</v>
      </c>
      <c r="U349">
        <f t="shared" si="53"/>
        <v>-3.4948690340492923E-2</v>
      </c>
      <c r="V349">
        <f t="shared" si="59"/>
        <v>-3.1528840678274349E-2</v>
      </c>
      <c r="W349">
        <f t="shared" si="60"/>
        <v>6.6949525612411409E-2</v>
      </c>
      <c r="X349">
        <f t="shared" si="61"/>
        <v>-1.8344171144468749E-2</v>
      </c>
    </row>
    <row r="350" spans="1:24">
      <c r="A350" s="1">
        <v>45534</v>
      </c>
      <c r="B350">
        <v>13274</v>
      </c>
      <c r="C350" s="10">
        <f t="shared" si="62"/>
        <v>7.3253557567917182E-2</v>
      </c>
      <c r="D350">
        <v>4770</v>
      </c>
      <c r="E350" s="10">
        <f t="shared" si="54"/>
        <v>-5.0935137286112209E-2</v>
      </c>
      <c r="F350">
        <v>1363</v>
      </c>
      <c r="G350" s="10">
        <f t="shared" si="55"/>
        <v>5.088666152659993E-2</v>
      </c>
      <c r="H350">
        <v>3540</v>
      </c>
      <c r="I350" s="10">
        <f t="shared" si="56"/>
        <v>8.6556169429097496E-2</v>
      </c>
      <c r="J350">
        <v>1011</v>
      </c>
      <c r="K350" s="10">
        <f t="shared" si="57"/>
        <v>-6.9060773480662974E-2</v>
      </c>
      <c r="T350">
        <f t="shared" si="58"/>
        <v>6.2397958927418749E-2</v>
      </c>
      <c r="U350">
        <f t="shared" si="53"/>
        <v>-5.223645212189449E-2</v>
      </c>
      <c r="V350">
        <f t="shared" si="59"/>
        <v>3.6782063272568034E-2</v>
      </c>
      <c r="W350">
        <f t="shared" si="60"/>
        <v>7.1113668463435808E-2</v>
      </c>
      <c r="X350">
        <f t="shared" si="61"/>
        <v>-8.5108205993987954E-2</v>
      </c>
    </row>
    <row r="351" spans="1:24">
      <c r="A351" s="1">
        <v>45565</v>
      </c>
      <c r="B351">
        <v>11588</v>
      </c>
      <c r="C351" s="10">
        <f t="shared" si="62"/>
        <v>-0.12701521771884883</v>
      </c>
      <c r="D351">
        <v>5299</v>
      </c>
      <c r="E351" s="10">
        <f t="shared" si="54"/>
        <v>0.1109014675052411</v>
      </c>
      <c r="F351">
        <v>1237.5</v>
      </c>
      <c r="G351" s="10">
        <f t="shared" si="55"/>
        <v>-9.2076302274394672E-2</v>
      </c>
      <c r="H351">
        <v>3534</v>
      </c>
      <c r="I351" s="10">
        <f t="shared" si="56"/>
        <v>-1.6949152542372614E-3</v>
      </c>
      <c r="J351">
        <v>1024.5</v>
      </c>
      <c r="K351" s="10">
        <f t="shared" si="57"/>
        <v>1.335311572700304E-2</v>
      </c>
      <c r="T351">
        <f t="shared" si="58"/>
        <v>-0.13787081635934725</v>
      </c>
      <c r="U351">
        <f t="shared" si="53"/>
        <v>0.10960015266945883</v>
      </c>
      <c r="V351">
        <f t="shared" si="59"/>
        <v>-0.10618090052842656</v>
      </c>
      <c r="W351">
        <f t="shared" si="60"/>
        <v>-1.7137416219898945E-2</v>
      </c>
      <c r="X351">
        <f t="shared" si="61"/>
        <v>-2.6943167863219403E-3</v>
      </c>
    </row>
    <row r="352" spans="1:24">
      <c r="A352" s="12">
        <v>45596</v>
      </c>
      <c r="B352">
        <v>11042</v>
      </c>
      <c r="C352" s="10">
        <f t="shared" si="62"/>
        <v>-4.711770797376591E-2</v>
      </c>
      <c r="D352">
        <v>5016</v>
      </c>
      <c r="E352" s="10">
        <f t="shared" si="54"/>
        <v>-5.3406303076052097E-2</v>
      </c>
      <c r="F352">
        <v>1250</v>
      </c>
      <c r="G352" s="10">
        <f t="shared" si="55"/>
        <v>1.0101010101010166E-2</v>
      </c>
      <c r="H352">
        <v>3412</v>
      </c>
      <c r="I352" s="10">
        <f t="shared" si="56"/>
        <v>-3.452178834182229E-2</v>
      </c>
      <c r="J352">
        <v>969.4</v>
      </c>
      <c r="K352" s="10">
        <f t="shared" si="57"/>
        <v>-5.3782332845290437E-2</v>
      </c>
      <c r="T352">
        <f t="shared" si="58"/>
        <v>-5.7973306614264343E-2</v>
      </c>
      <c r="U352">
        <f t="shared" si="53"/>
        <v>-5.4707617911834379E-2</v>
      </c>
      <c r="V352">
        <f t="shared" si="59"/>
        <v>-4.0035881530217279E-3</v>
      </c>
      <c r="W352">
        <f t="shared" si="60"/>
        <v>-4.9964289307483978E-2</v>
      </c>
      <c r="X352">
        <f t="shared" si="61"/>
        <v>-6.9829765358615417E-2</v>
      </c>
    </row>
    <row r="354" spans="1:12 16383:16383">
      <c r="A354" t="s">
        <v>169</v>
      </c>
      <c r="C354" s="11">
        <f>_xlfn.STDEV.S(C7:C352)</f>
        <v>6.4841043267322485E-2</v>
      </c>
      <c r="E354" s="11">
        <f>_xlfn.STDEV.S(E7:E352)</f>
        <v>9.3154598961695978E-2</v>
      </c>
      <c r="F354" s="4"/>
      <c r="G354" s="11">
        <f>_xlfn.STDEV.S(G7:G352)</f>
        <v>7.6333106393875236E-2</v>
      </c>
      <c r="H354" s="4"/>
      <c r="I354" s="11">
        <f>_xlfn.STDEV.S(I7:I352)</f>
        <v>6.1343518977072041E-2</v>
      </c>
      <c r="J354" s="4"/>
      <c r="K354" s="11">
        <f>_xlfn.STDEV.S(K7:K352)</f>
        <v>9.5233226140261779E-2</v>
      </c>
      <c r="L354" s="5"/>
    </row>
    <row r="355" spans="1:12 16383:16383">
      <c r="A355" t="s">
        <v>170</v>
      </c>
      <c r="C355" s="10">
        <f>AVERAGE(C7:C352)</f>
        <v>8.4695381676016951E-3</v>
      </c>
      <c r="E355" s="10">
        <f>AVERAGE(E7:E352)</f>
        <v>9.8468920982962751E-3</v>
      </c>
      <c r="G355" s="10">
        <f>AVERAGE(G7:G352)</f>
        <v>8.3059834057359391E-3</v>
      </c>
      <c r="I355" s="10">
        <f>AVERAGE(I7:I352)</f>
        <v>1.0047482484810074E-2</v>
      </c>
      <c r="K355" s="10">
        <f>AVERAGE(K7:K352)</f>
        <v>1.4051035624305963E-2</v>
      </c>
    </row>
    <row r="356" spans="1:12 16383:16383">
      <c r="XFC356" s="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5AD45-C7E6-3145-81B6-9AB7A9A33388}">
  <dimension ref="A1:XFC356"/>
  <sheetViews>
    <sheetView topLeftCell="AK12" workbookViewId="0">
      <selection activeCell="AA52" sqref="AA52"/>
    </sheetView>
  </sheetViews>
  <sheetFormatPr defaultColWidth="11.42578125" defaultRowHeight="15"/>
  <cols>
    <col min="1" max="1" width="10.140625" bestFit="1" customWidth="1"/>
    <col min="2" max="2" width="14.28515625" customWidth="1"/>
    <col min="3" max="3" width="14" style="10" customWidth="1"/>
    <col min="4" max="4" width="15.7109375" customWidth="1"/>
    <col min="5" max="5" width="14" style="10" customWidth="1"/>
    <col min="6" max="6" width="14.28515625" customWidth="1"/>
    <col min="7" max="7" width="14" style="10" customWidth="1"/>
    <col min="8" max="8" width="14.28515625" customWidth="1"/>
    <col min="9" max="9" width="14" style="10" customWidth="1"/>
    <col min="10" max="10" width="14.28515625" customWidth="1"/>
    <col min="11" max="11" width="14" style="10" customWidth="1"/>
    <col min="13" max="13" width="22.140625" customWidth="1"/>
    <col min="14" max="18" width="15" customWidth="1"/>
    <col min="20" max="24" width="15" customWidth="1"/>
    <col min="25" max="26" width="16.140625" customWidth="1"/>
    <col min="27" max="31" width="15.140625" customWidth="1"/>
  </cols>
  <sheetData>
    <row r="1" spans="1:31">
      <c r="B1" t="s">
        <v>0</v>
      </c>
      <c r="C1" s="10" t="s">
        <v>154</v>
      </c>
      <c r="D1" t="s">
        <v>1</v>
      </c>
      <c r="E1" s="10" t="s">
        <v>154</v>
      </c>
      <c r="F1" t="s">
        <v>8</v>
      </c>
      <c r="G1" s="10" t="s">
        <v>154</v>
      </c>
      <c r="H1" t="s">
        <v>13</v>
      </c>
      <c r="I1" s="10" t="s">
        <v>154</v>
      </c>
      <c r="J1" t="s">
        <v>19</v>
      </c>
      <c r="K1" s="10" t="s">
        <v>154</v>
      </c>
      <c r="N1" t="s">
        <v>155</v>
      </c>
      <c r="T1" t="s">
        <v>156</v>
      </c>
      <c r="Y1" s="14">
        <f>'Q2, Q3.1-5'!A7</f>
        <v>43039</v>
      </c>
      <c r="AA1" t="s">
        <v>157</v>
      </c>
    </row>
    <row r="2" spans="1:31">
      <c r="A2" s="1" t="s">
        <v>25</v>
      </c>
      <c r="B2" t="s">
        <v>26</v>
      </c>
      <c r="D2" t="s">
        <v>27</v>
      </c>
      <c r="F2" t="s">
        <v>34</v>
      </c>
      <c r="H2" t="s">
        <v>39</v>
      </c>
      <c r="J2" t="s">
        <v>45</v>
      </c>
      <c r="N2" t="s">
        <v>0</v>
      </c>
      <c r="O2" t="s">
        <v>1</v>
      </c>
      <c r="P2" t="s">
        <v>8</v>
      </c>
      <c r="Q2" t="s">
        <v>13</v>
      </c>
      <c r="R2" t="s">
        <v>19</v>
      </c>
      <c r="T2" t="s">
        <v>0</v>
      </c>
      <c r="U2" t="s">
        <v>1</v>
      </c>
      <c r="V2" t="s">
        <v>8</v>
      </c>
      <c r="W2" t="s">
        <v>13</v>
      </c>
      <c r="X2" t="s">
        <v>19</v>
      </c>
      <c r="AA2" t="s">
        <v>0</v>
      </c>
      <c r="AB2" t="s">
        <v>1</v>
      </c>
      <c r="AC2" t="s">
        <v>8</v>
      </c>
      <c r="AD2" t="s">
        <v>13</v>
      </c>
      <c r="AE2" t="s">
        <v>19</v>
      </c>
    </row>
    <row r="3" spans="1:31">
      <c r="A3" s="1" t="s">
        <v>51</v>
      </c>
      <c r="B3" t="s">
        <v>52</v>
      </c>
      <c r="D3" t="s">
        <v>52</v>
      </c>
      <c r="F3" t="s">
        <v>52</v>
      </c>
      <c r="H3" t="s">
        <v>52</v>
      </c>
      <c r="J3" t="s">
        <v>52</v>
      </c>
      <c r="M3" t="s">
        <v>158</v>
      </c>
      <c r="N3">
        <f>AVERAGE(C209:C268)</f>
        <v>1.1361782244581032E-2</v>
      </c>
      <c r="O3">
        <f>AVERAGE(E209:E268)</f>
        <v>5.068608322575544E-3</v>
      </c>
      <c r="P3">
        <f>AVERAGE(G209:G268)</f>
        <v>1.2231542086048675E-2</v>
      </c>
      <c r="Q3">
        <f>AVERAGE(I209:I268)</f>
        <v>1.4920048659180347E-2</v>
      </c>
      <c r="R3">
        <f>AVERAGE(K209:K268)</f>
        <v>1.6366889666173071E-2</v>
      </c>
      <c r="Z3" t="s">
        <v>0</v>
      </c>
      <c r="AA3">
        <f t="array" ref="AA3:AE7">MMULT(TRANSPOSE(T209:X268),T209:X268)*12/59</f>
        <v>5.0000236919745041E-2</v>
      </c>
      <c r="AB3">
        <v>-6.8087929013834715E-3</v>
      </c>
      <c r="AC3">
        <v>1.2866832207501393E-2</v>
      </c>
      <c r="AD3">
        <v>1.5850474332679127E-2</v>
      </c>
      <c r="AE3">
        <v>1.6758851097776393E-2</v>
      </c>
    </row>
    <row r="4" spans="1:31">
      <c r="A4" s="1"/>
      <c r="B4">
        <v>1</v>
      </c>
      <c r="D4">
        <v>2</v>
      </c>
      <c r="F4">
        <v>9</v>
      </c>
      <c r="H4">
        <v>14</v>
      </c>
      <c r="J4">
        <v>20</v>
      </c>
      <c r="M4" t="s">
        <v>160</v>
      </c>
      <c r="N4">
        <f>VAR(C209:C268)</f>
        <v>4.1666864099787542E-3</v>
      </c>
      <c r="O4">
        <f>VAR(E209:E268)</f>
        <v>5.8121857620770968E-3</v>
      </c>
      <c r="P4">
        <f>VAR(G209:G268)</f>
        <v>3.0700117908726014E-3</v>
      </c>
      <c r="Q4">
        <f>VAR(I209:I268)</f>
        <v>2.1619925607771645E-3</v>
      </c>
      <c r="R4">
        <f>VAR(K209:K268)</f>
        <v>3.5016047866917605E-3</v>
      </c>
      <c r="Z4" t="s">
        <v>1</v>
      </c>
      <c r="AA4">
        <v>-6.8087929013834715E-3</v>
      </c>
      <c r="AB4">
        <v>6.9746229144925107E-2</v>
      </c>
      <c r="AC4">
        <v>-1.7836062313362146E-3</v>
      </c>
      <c r="AD4">
        <v>7.1241685678429005E-3</v>
      </c>
      <c r="AE4">
        <v>-1.5175029948477322E-3</v>
      </c>
    </row>
    <row r="5" spans="1:31">
      <c r="A5" s="1"/>
      <c r="M5" t="s">
        <v>161</v>
      </c>
      <c r="N5">
        <f>N3*12</f>
        <v>0.13634138693497239</v>
      </c>
      <c r="O5">
        <f>O3*12</f>
        <v>6.0823299870906525E-2</v>
      </c>
      <c r="P5">
        <f t="shared" ref="P5:R6" si="0">P3*12</f>
        <v>0.14677850503258411</v>
      </c>
      <c r="Q5">
        <f t="shared" si="0"/>
        <v>0.17904058391016417</v>
      </c>
      <c r="R5">
        <f t="shared" si="0"/>
        <v>0.19640267599407685</v>
      </c>
      <c r="Z5" t="s">
        <v>8</v>
      </c>
      <c r="AA5">
        <v>1.2866832207501393E-2</v>
      </c>
      <c r="AB5">
        <v>-1.7836062313362146E-3</v>
      </c>
      <c r="AC5">
        <v>3.6840141490471205E-2</v>
      </c>
      <c r="AD5">
        <v>9.718904166221759E-3</v>
      </c>
      <c r="AE5">
        <v>7.2699651310460011E-3</v>
      </c>
    </row>
    <row r="6" spans="1:31">
      <c r="A6" s="1">
        <v>35064</v>
      </c>
      <c r="B6">
        <v>1215.3699999999999</v>
      </c>
      <c r="D6">
        <v>773.23</v>
      </c>
      <c r="F6">
        <v>199.25</v>
      </c>
      <c r="H6">
        <v>201.72</v>
      </c>
      <c r="J6">
        <v>32.51</v>
      </c>
      <c r="M6" t="s">
        <v>162</v>
      </c>
      <c r="N6" s="24">
        <f>N4*12</f>
        <v>5.0000236919745047E-2</v>
      </c>
      <c r="O6" s="24">
        <f>O4*12</f>
        <v>6.9746229144925162E-2</v>
      </c>
      <c r="P6" s="24">
        <f t="shared" si="0"/>
        <v>3.6840141490471219E-2</v>
      </c>
      <c r="Q6" s="24">
        <f t="shared" si="0"/>
        <v>2.5943910729325975E-2</v>
      </c>
      <c r="R6" s="24">
        <f t="shared" si="0"/>
        <v>4.2019257440301126E-2</v>
      </c>
      <c r="Z6" t="s">
        <v>13</v>
      </c>
      <c r="AA6">
        <v>1.5850474332679127E-2</v>
      </c>
      <c r="AB6">
        <v>7.1241685678429005E-3</v>
      </c>
      <c r="AC6">
        <v>9.718904166221759E-3</v>
      </c>
      <c r="AD6">
        <v>2.5943910729325965E-2</v>
      </c>
      <c r="AE6">
        <v>1.8134253508046268E-2</v>
      </c>
    </row>
    <row r="7" spans="1:31">
      <c r="A7" s="1">
        <v>35095</v>
      </c>
      <c r="B7">
        <v>1257.32</v>
      </c>
      <c r="C7" s="10">
        <f>IFERROR(B7/B6-1,"N/A")</f>
        <v>3.4516237853493115E-2</v>
      </c>
      <c r="D7">
        <v>757.54</v>
      </c>
      <c r="E7" s="10">
        <f t="shared" ref="E7:E70" si="1">IFERROR(D7/D6-1,"N/A")</f>
        <v>-2.029150446826955E-2</v>
      </c>
      <c r="F7">
        <v>223</v>
      </c>
      <c r="G7" s="10">
        <f t="shared" ref="G7:G70" si="2">IFERROR(F7/F6-1,"N/A")</f>
        <v>0.11919698870765361</v>
      </c>
      <c r="H7">
        <v>201.72</v>
      </c>
      <c r="I7" s="10">
        <f t="shared" ref="I7:I70" si="3">IFERROR(H7/H6-1,"N/A")</f>
        <v>0</v>
      </c>
      <c r="J7">
        <v>34.01</v>
      </c>
      <c r="K7" s="10">
        <f t="shared" ref="K7:K70" si="4">IFERROR(J7/J6-1,"N/A")</f>
        <v>4.613964933866499E-2</v>
      </c>
      <c r="T7">
        <f t="shared" ref="T7:T70" si="5">IFERROR(C7-$N$3,"N/A")</f>
        <v>2.3154455608912085E-2</v>
      </c>
      <c r="U7">
        <f t="shared" ref="U7:U38" si="6">IFERROR(E7-$O$3,0)</f>
        <v>-2.5360112790845095E-2</v>
      </c>
      <c r="V7">
        <f t="shared" ref="V7:V70" si="7">IFERROR(G7-$P$3,"N/A")</f>
        <v>0.10696544662160493</v>
      </c>
      <c r="W7">
        <f t="shared" ref="W7:W70" si="8">IFERROR(I7-$Q$3,"N/A")</f>
        <v>-1.4920048659180347E-2</v>
      </c>
      <c r="X7">
        <f t="shared" ref="X7:X70" si="9">IFERROR(K7-$R$3,"N/A")</f>
        <v>2.9772759672491919E-2</v>
      </c>
      <c r="Z7" t="s">
        <v>19</v>
      </c>
      <c r="AA7">
        <v>1.6758851097776393E-2</v>
      </c>
      <c r="AB7">
        <v>-1.5175029948477322E-3</v>
      </c>
      <c r="AC7">
        <v>7.2699651310460011E-3</v>
      </c>
      <c r="AD7">
        <v>1.8134253508046268E-2</v>
      </c>
      <c r="AE7">
        <v>4.201925744030114E-2</v>
      </c>
    </row>
    <row r="8" spans="1:31">
      <c r="A8" s="1">
        <v>35124</v>
      </c>
      <c r="B8">
        <v>1226.0999999999999</v>
      </c>
      <c r="C8" s="10">
        <f t="shared" ref="C8:C71" si="10">IFERROR(B8/B7-1,"N/A")</f>
        <v>-2.4830592052938028E-2</v>
      </c>
      <c r="D8">
        <v>752.58</v>
      </c>
      <c r="E8" s="10">
        <f t="shared" si="1"/>
        <v>-6.5475090424267357E-3</v>
      </c>
      <c r="F8">
        <v>217.5</v>
      </c>
      <c r="G8" s="10">
        <f t="shared" si="2"/>
        <v>-2.4663677130044803E-2</v>
      </c>
      <c r="H8">
        <v>199.69</v>
      </c>
      <c r="I8" s="10">
        <f t="shared" si="3"/>
        <v>-1.0063454293079532E-2</v>
      </c>
      <c r="J8">
        <v>33.909999999999997</v>
      </c>
      <c r="K8" s="10">
        <f t="shared" si="4"/>
        <v>-2.9403116730374323E-3</v>
      </c>
      <c r="T8">
        <f t="shared" si="5"/>
        <v>-3.6192374297519057E-2</v>
      </c>
      <c r="U8">
        <f t="shared" si="6"/>
        <v>-1.1616117365002281E-2</v>
      </c>
      <c r="V8">
        <f t="shared" si="7"/>
        <v>-3.6895219216093476E-2</v>
      </c>
      <c r="W8">
        <f t="shared" si="8"/>
        <v>-2.498350295225988E-2</v>
      </c>
      <c r="X8">
        <f t="shared" si="9"/>
        <v>-1.9307201339210503E-2</v>
      </c>
      <c r="Z8" s="26" t="s">
        <v>152</v>
      </c>
      <c r="AA8" s="27">
        <f>AA3-N6</f>
        <v>0</v>
      </c>
      <c r="AB8" s="27">
        <f>AB4-O6</f>
        <v>0</v>
      </c>
      <c r="AC8" s="27">
        <f>AC5-P6</f>
        <v>0</v>
      </c>
      <c r="AD8" s="27">
        <f>AD6-Q6</f>
        <v>0</v>
      </c>
      <c r="AE8" s="28">
        <f>AE7-R6</f>
        <v>0</v>
      </c>
    </row>
    <row r="9" spans="1:31">
      <c r="A9" s="1">
        <v>35153</v>
      </c>
      <c r="B9">
        <v>1326.57</v>
      </c>
      <c r="C9" s="10">
        <f t="shared" si="10"/>
        <v>8.1942745289943719E-2</v>
      </c>
      <c r="D9">
        <v>783.97</v>
      </c>
      <c r="E9" s="10">
        <f t="shared" si="1"/>
        <v>4.1709851444364787E-2</v>
      </c>
      <c r="F9">
        <v>214.75</v>
      </c>
      <c r="G9" s="10">
        <f t="shared" si="2"/>
        <v>-1.2643678160919491E-2</v>
      </c>
      <c r="H9">
        <v>223.01</v>
      </c>
      <c r="I9" s="10">
        <f t="shared" si="3"/>
        <v>0.1167810105663778</v>
      </c>
      <c r="J9">
        <v>34.61</v>
      </c>
      <c r="K9" s="10">
        <f t="shared" si="4"/>
        <v>2.0642878207018711E-2</v>
      </c>
      <c r="T9">
        <f t="shared" si="5"/>
        <v>7.0580963045362682E-2</v>
      </c>
      <c r="U9">
        <f t="shared" si="6"/>
        <v>3.6641243121789242E-2</v>
      </c>
      <c r="V9">
        <f t="shared" si="7"/>
        <v>-2.4875220246968165E-2</v>
      </c>
      <c r="W9">
        <f t="shared" si="8"/>
        <v>0.10186096190719746</v>
      </c>
      <c r="X9">
        <f t="shared" si="9"/>
        <v>4.2759885408456405E-3</v>
      </c>
      <c r="Z9" t="s">
        <v>163</v>
      </c>
      <c r="AA9" s="3">
        <f>_xlfn.XLOOKUP(Y1,Sheet1!A:A,Sheet1!AB:AB)/100</f>
        <v>3.2400000000000003E-3</v>
      </c>
    </row>
    <row r="10" spans="1:31">
      <c r="A10" s="1">
        <v>35185</v>
      </c>
      <c r="B10">
        <v>1358.76</v>
      </c>
      <c r="C10" s="10">
        <f t="shared" si="10"/>
        <v>2.426558719102645E-2</v>
      </c>
      <c r="D10">
        <v>863.28</v>
      </c>
      <c r="E10" s="10">
        <f t="shared" si="1"/>
        <v>0.10116458537954243</v>
      </c>
      <c r="F10">
        <v>217.75</v>
      </c>
      <c r="G10" s="10">
        <f t="shared" si="2"/>
        <v>1.396973224679865E-2</v>
      </c>
      <c r="H10">
        <v>233.14</v>
      </c>
      <c r="I10" s="10">
        <f t="shared" si="3"/>
        <v>4.5423972019192016E-2</v>
      </c>
      <c r="J10">
        <v>45.91</v>
      </c>
      <c r="K10" s="10">
        <f t="shared" si="4"/>
        <v>0.32649523259173652</v>
      </c>
      <c r="R10" t="s">
        <v>164</v>
      </c>
      <c r="T10">
        <f t="shared" si="5"/>
        <v>1.2903804946445418E-2</v>
      </c>
      <c r="U10">
        <f t="shared" si="6"/>
        <v>9.6095977056966889E-2</v>
      </c>
      <c r="V10">
        <f t="shared" si="7"/>
        <v>1.7381901607499747E-3</v>
      </c>
      <c r="W10">
        <f t="shared" si="8"/>
        <v>3.0503923360011669E-2</v>
      </c>
      <c r="X10">
        <f t="shared" si="9"/>
        <v>0.31012834292556346</v>
      </c>
    </row>
    <row r="11" spans="1:31">
      <c r="A11" s="1">
        <v>35216</v>
      </c>
      <c r="B11">
        <v>1337.3</v>
      </c>
      <c r="C11" s="10">
        <f t="shared" si="10"/>
        <v>-1.5793812005063468E-2</v>
      </c>
      <c r="D11">
        <v>830.65</v>
      </c>
      <c r="E11" s="10">
        <f t="shared" si="1"/>
        <v>-3.7797701788527482E-2</v>
      </c>
      <c r="F11">
        <v>222.25</v>
      </c>
      <c r="G11" s="10">
        <f t="shared" si="2"/>
        <v>2.0665901262916231E-2</v>
      </c>
      <c r="H11">
        <v>238.21</v>
      </c>
      <c r="I11" s="10">
        <f t="shared" si="3"/>
        <v>2.174659003174062E-2</v>
      </c>
      <c r="J11">
        <v>46.31</v>
      </c>
      <c r="K11" s="10">
        <f t="shared" si="4"/>
        <v>8.7126987584404958E-3</v>
      </c>
      <c r="T11">
        <f t="shared" si="5"/>
        <v>-2.7155594249644498E-2</v>
      </c>
      <c r="U11">
        <f t="shared" si="6"/>
        <v>-4.2866310111103027E-2</v>
      </c>
      <c r="V11">
        <f t="shared" si="7"/>
        <v>8.434359176867556E-3</v>
      </c>
      <c r="W11">
        <f t="shared" si="8"/>
        <v>6.8265413725602728E-3</v>
      </c>
      <c r="X11">
        <f t="shared" si="9"/>
        <v>-7.6541909077325748E-3</v>
      </c>
      <c r="AA11" s="7" t="s">
        <v>165</v>
      </c>
    </row>
    <row r="12" spans="1:31">
      <c r="A12" s="1">
        <v>35244</v>
      </c>
      <c r="B12">
        <v>1388.02</v>
      </c>
      <c r="C12" s="10">
        <f t="shared" si="10"/>
        <v>3.7927166679129654E-2</v>
      </c>
      <c r="D12">
        <v>787.28</v>
      </c>
      <c r="E12" s="10">
        <f t="shared" si="1"/>
        <v>-5.2212123036176505E-2</v>
      </c>
      <c r="F12">
        <v>244.25</v>
      </c>
      <c r="G12" s="10">
        <f t="shared" si="2"/>
        <v>9.8987626546681584E-2</v>
      </c>
      <c r="H12">
        <v>239.23</v>
      </c>
      <c r="I12" s="10">
        <f t="shared" si="3"/>
        <v>4.2819361067965023E-3</v>
      </c>
      <c r="J12">
        <v>48.81</v>
      </c>
      <c r="K12" s="10">
        <f t="shared" si="4"/>
        <v>5.3984020729863857E-2</v>
      </c>
      <c r="T12">
        <f t="shared" si="5"/>
        <v>2.6565384434548624E-2</v>
      </c>
      <c r="U12">
        <f t="shared" si="6"/>
        <v>-5.728073135875205E-2</v>
      </c>
      <c r="V12">
        <f t="shared" si="7"/>
        <v>8.6756084460632904E-2</v>
      </c>
      <c r="W12">
        <f t="shared" si="8"/>
        <v>-1.0638112552383845E-2</v>
      </c>
      <c r="X12">
        <f t="shared" si="9"/>
        <v>3.7617131063690787E-2</v>
      </c>
      <c r="Z12" t="s">
        <v>0</v>
      </c>
      <c r="AA12">
        <f>N5</f>
        <v>0.13634138693497239</v>
      </c>
    </row>
    <row r="13" spans="1:31">
      <c r="A13" s="1">
        <v>35277</v>
      </c>
      <c r="B13">
        <v>1356.81</v>
      </c>
      <c r="C13" s="10">
        <f t="shared" si="10"/>
        <v>-2.2485266782899416E-2</v>
      </c>
      <c r="D13">
        <v>767.45</v>
      </c>
      <c r="E13" s="10">
        <f t="shared" si="1"/>
        <v>-2.5187989025505453E-2</v>
      </c>
      <c r="F13">
        <v>232.25</v>
      </c>
      <c r="G13" s="10">
        <f t="shared" si="2"/>
        <v>-4.9129989764585491E-2</v>
      </c>
      <c r="H13">
        <v>228.08</v>
      </c>
      <c r="I13" s="10">
        <f t="shared" si="3"/>
        <v>-4.6607866906324347E-2</v>
      </c>
      <c r="J13">
        <v>43.01</v>
      </c>
      <c r="K13" s="10">
        <f t="shared" si="4"/>
        <v>-0.11882810899405871</v>
      </c>
      <c r="T13">
        <f t="shared" si="5"/>
        <v>-3.3847049027480446E-2</v>
      </c>
      <c r="U13">
        <f t="shared" si="6"/>
        <v>-3.0256597348080998E-2</v>
      </c>
      <c r="V13">
        <f t="shared" si="7"/>
        <v>-6.1361531850634164E-2</v>
      </c>
      <c r="W13">
        <f t="shared" si="8"/>
        <v>-6.1527915565504694E-2</v>
      </c>
      <c r="X13">
        <f t="shared" si="9"/>
        <v>-0.13519499866023177</v>
      </c>
      <c r="Z13" t="s">
        <v>1</v>
      </c>
      <c r="AA13">
        <f>O5</f>
        <v>6.0823299870906525E-2</v>
      </c>
    </row>
    <row r="14" spans="1:31">
      <c r="A14" s="1">
        <v>35307</v>
      </c>
      <c r="B14">
        <v>1494.34</v>
      </c>
      <c r="C14" s="10">
        <f t="shared" si="10"/>
        <v>0.10136275528629657</v>
      </c>
      <c r="D14">
        <v>787.69</v>
      </c>
      <c r="E14" s="10">
        <f t="shared" si="1"/>
        <v>2.6373053619128228E-2</v>
      </c>
      <c r="F14">
        <v>249.12</v>
      </c>
      <c r="G14" s="10">
        <f t="shared" si="2"/>
        <v>7.2637244348762176E-2</v>
      </c>
      <c r="H14">
        <v>243.28</v>
      </c>
      <c r="I14" s="10">
        <f t="shared" si="3"/>
        <v>6.6643283058575919E-2</v>
      </c>
      <c r="J14">
        <v>43.51</v>
      </c>
      <c r="K14" s="10">
        <f t="shared" si="4"/>
        <v>1.1625203441060217E-2</v>
      </c>
      <c r="T14">
        <f t="shared" si="5"/>
        <v>9.0000973041715532E-2</v>
      </c>
      <c r="U14">
        <f t="shared" si="6"/>
        <v>2.1304445296552683E-2</v>
      </c>
      <c r="V14">
        <f t="shared" si="7"/>
        <v>6.0405702262713502E-2</v>
      </c>
      <c r="W14">
        <f t="shared" si="8"/>
        <v>5.1723234399395572E-2</v>
      </c>
      <c r="X14">
        <f t="shared" si="9"/>
        <v>-4.7416862251128539E-3</v>
      </c>
      <c r="Z14" t="s">
        <v>8</v>
      </c>
      <c r="AA14">
        <f>P5</f>
        <v>0.14677850503258411</v>
      </c>
    </row>
    <row r="15" spans="1:31">
      <c r="A15" s="1">
        <v>35338</v>
      </c>
      <c r="B15">
        <v>1548.97</v>
      </c>
      <c r="C15" s="10">
        <f t="shared" si="10"/>
        <v>3.6557945313650198E-2</v>
      </c>
      <c r="D15">
        <v>808.34</v>
      </c>
      <c r="E15" s="10">
        <f t="shared" si="1"/>
        <v>2.6215897116885989E-2</v>
      </c>
      <c r="F15">
        <v>264.13</v>
      </c>
      <c r="G15" s="10">
        <f t="shared" si="2"/>
        <v>6.0252087347463013E-2</v>
      </c>
      <c r="H15">
        <v>240.24</v>
      </c>
      <c r="I15" s="10">
        <f t="shared" si="3"/>
        <v>-1.2495889510029556E-2</v>
      </c>
      <c r="J15">
        <v>46.66</v>
      </c>
      <c r="K15" s="10">
        <f t="shared" si="4"/>
        <v>7.239715008044123E-2</v>
      </c>
      <c r="T15">
        <f t="shared" si="5"/>
        <v>2.5196163069069168E-2</v>
      </c>
      <c r="U15">
        <f t="shared" si="6"/>
        <v>2.1147288794310444E-2</v>
      </c>
      <c r="V15">
        <f t="shared" si="7"/>
        <v>4.8020545261414339E-2</v>
      </c>
      <c r="W15">
        <f t="shared" si="8"/>
        <v>-2.7415938169209904E-2</v>
      </c>
      <c r="X15">
        <f t="shared" si="9"/>
        <v>5.603026041426816E-2</v>
      </c>
      <c r="Z15" t="s">
        <v>13</v>
      </c>
      <c r="AA15">
        <f>Q5</f>
        <v>0.17904058391016417</v>
      </c>
    </row>
    <row r="16" spans="1:31">
      <c r="A16" s="1">
        <v>35369</v>
      </c>
      <c r="B16">
        <v>1630.9</v>
      </c>
      <c r="C16" s="10">
        <f t="shared" si="10"/>
        <v>5.2893212909223664E-2</v>
      </c>
      <c r="D16">
        <v>811.65</v>
      </c>
      <c r="E16" s="10">
        <f t="shared" si="1"/>
        <v>4.0948115891827896E-3</v>
      </c>
      <c r="F16">
        <v>291.25</v>
      </c>
      <c r="G16" s="10">
        <f t="shared" si="2"/>
        <v>0.10267671222504071</v>
      </c>
      <c r="H16">
        <v>240.75</v>
      </c>
      <c r="I16" s="10">
        <f t="shared" si="3"/>
        <v>2.1228771228771759E-3</v>
      </c>
      <c r="J16">
        <v>48.26</v>
      </c>
      <c r="K16" s="10">
        <f t="shared" si="4"/>
        <v>3.4290612944706478E-2</v>
      </c>
      <c r="T16">
        <f t="shared" si="5"/>
        <v>4.1531430664642634E-2</v>
      </c>
      <c r="U16">
        <f t="shared" si="6"/>
        <v>-9.7379673339275438E-4</v>
      </c>
      <c r="V16">
        <f t="shared" si="7"/>
        <v>9.0445170138992032E-2</v>
      </c>
      <c r="W16">
        <f t="shared" si="8"/>
        <v>-1.2797171536303172E-2</v>
      </c>
      <c r="X16">
        <f t="shared" si="9"/>
        <v>1.7923723278533407E-2</v>
      </c>
      <c r="Z16" t="s">
        <v>19</v>
      </c>
      <c r="AA16">
        <f>R5</f>
        <v>0.19640267599407685</v>
      </c>
    </row>
    <row r="17" spans="1:28">
      <c r="A17" s="1">
        <v>35398</v>
      </c>
      <c r="B17">
        <v>1599.69</v>
      </c>
      <c r="C17" s="10">
        <f t="shared" si="10"/>
        <v>-1.9136673002636551E-2</v>
      </c>
      <c r="D17">
        <v>826.93</v>
      </c>
      <c r="E17" s="10">
        <f t="shared" si="1"/>
        <v>1.8825848580052984E-2</v>
      </c>
      <c r="F17">
        <v>289.25</v>
      </c>
      <c r="G17" s="10">
        <f t="shared" si="2"/>
        <v>-6.8669527896996208E-3</v>
      </c>
      <c r="H17">
        <v>224.02</v>
      </c>
      <c r="I17" s="10">
        <f t="shared" si="3"/>
        <v>-6.9491173416406982E-2</v>
      </c>
      <c r="J17">
        <v>51.76</v>
      </c>
      <c r="K17" s="10">
        <f t="shared" si="4"/>
        <v>7.2523829258184902E-2</v>
      </c>
      <c r="T17">
        <f t="shared" si="5"/>
        <v>-3.049845524721758E-2</v>
      </c>
      <c r="U17">
        <f t="shared" si="6"/>
        <v>1.3757240257477439E-2</v>
      </c>
      <c r="V17">
        <f t="shared" si="7"/>
        <v>-1.9098494875748294E-2</v>
      </c>
      <c r="W17">
        <f t="shared" si="8"/>
        <v>-8.4411222075587322E-2</v>
      </c>
      <c r="X17">
        <f t="shared" si="9"/>
        <v>5.6156939592011831E-2</v>
      </c>
    </row>
    <row r="18" spans="1:28">
      <c r="A18" s="1">
        <v>35430</v>
      </c>
      <c r="B18">
        <v>1607</v>
      </c>
      <c r="C18" s="10">
        <f t="shared" si="10"/>
        <v>4.5696353668522871E-3</v>
      </c>
      <c r="D18">
        <v>773.65</v>
      </c>
      <c r="E18" s="10">
        <f t="shared" si="1"/>
        <v>-6.4431088483910326E-2</v>
      </c>
      <c r="F18">
        <v>320</v>
      </c>
      <c r="G18" s="10">
        <f t="shared" si="2"/>
        <v>0.10630942091616258</v>
      </c>
      <c r="H18">
        <v>237.2</v>
      </c>
      <c r="I18" s="10">
        <f t="shared" si="3"/>
        <v>5.8834032675653791E-2</v>
      </c>
      <c r="J18">
        <v>53.01</v>
      </c>
      <c r="K18" s="10">
        <f t="shared" si="4"/>
        <v>2.4149922720247297E-2</v>
      </c>
      <c r="T18">
        <f t="shared" si="5"/>
        <v>-6.7921468777287445E-3</v>
      </c>
      <c r="U18">
        <f t="shared" si="6"/>
        <v>-6.9499696806485864E-2</v>
      </c>
      <c r="V18">
        <f t="shared" si="7"/>
        <v>9.4077878830113898E-2</v>
      </c>
      <c r="W18">
        <f t="shared" si="8"/>
        <v>4.3913984016473444E-2</v>
      </c>
      <c r="X18">
        <f t="shared" si="9"/>
        <v>7.783033054074226E-3</v>
      </c>
      <c r="AA18" s="7" t="s">
        <v>166</v>
      </c>
    </row>
    <row r="19" spans="1:28">
      <c r="A19" s="1">
        <v>35461</v>
      </c>
      <c r="B19">
        <v>1760.14</v>
      </c>
      <c r="C19" s="10">
        <f t="shared" si="10"/>
        <v>9.5295581829496046E-2</v>
      </c>
      <c r="D19">
        <v>751.76</v>
      </c>
      <c r="E19" s="10">
        <f t="shared" si="1"/>
        <v>-2.8294448393976546E-2</v>
      </c>
      <c r="F19">
        <v>317.13</v>
      </c>
      <c r="G19" s="10">
        <f t="shared" si="2"/>
        <v>-8.9687499999999698E-3</v>
      </c>
      <c r="H19">
        <v>212.87</v>
      </c>
      <c r="I19" s="10">
        <f t="shared" si="3"/>
        <v>-0.10257166947723428</v>
      </c>
      <c r="J19">
        <v>55.46</v>
      </c>
      <c r="K19" s="10">
        <f t="shared" si="4"/>
        <v>4.6217694774570939E-2</v>
      </c>
      <c r="T19">
        <f t="shared" si="5"/>
        <v>8.3933799584915009E-2</v>
      </c>
      <c r="U19">
        <f t="shared" si="6"/>
        <v>-3.3363056716552091E-2</v>
      </c>
      <c r="V19">
        <f t="shared" si="7"/>
        <v>-2.1200292086048643E-2</v>
      </c>
      <c r="W19">
        <f t="shared" si="8"/>
        <v>-0.11749171813641462</v>
      </c>
      <c r="X19">
        <f t="shared" si="9"/>
        <v>2.9850805108397868E-2</v>
      </c>
      <c r="Z19" t="s">
        <v>0</v>
      </c>
      <c r="AA19">
        <f>0.2</f>
        <v>0.2</v>
      </c>
    </row>
    <row r="20" spans="1:28">
      <c r="A20" s="1">
        <v>35489</v>
      </c>
      <c r="B20">
        <v>1760.63</v>
      </c>
      <c r="C20" s="10">
        <f t="shared" si="10"/>
        <v>2.783869464928479E-4</v>
      </c>
      <c r="D20">
        <v>774.47</v>
      </c>
      <c r="E20" s="10">
        <f t="shared" si="1"/>
        <v>3.0209109290199043E-2</v>
      </c>
      <c r="F20">
        <v>319.38</v>
      </c>
      <c r="G20" s="10">
        <f t="shared" si="2"/>
        <v>7.0948822249550236E-3</v>
      </c>
      <c r="H20">
        <v>212.36</v>
      </c>
      <c r="I20" s="10">
        <f t="shared" si="3"/>
        <v>-2.3958284398928331E-3</v>
      </c>
      <c r="J20">
        <v>61.76</v>
      </c>
      <c r="K20" s="10">
        <f t="shared" si="4"/>
        <v>0.11359538406058411</v>
      </c>
      <c r="T20">
        <f t="shared" si="5"/>
        <v>-1.1083395298088184E-2</v>
      </c>
      <c r="U20">
        <f t="shared" si="6"/>
        <v>2.5140500967623498E-2</v>
      </c>
      <c r="V20">
        <f t="shared" si="7"/>
        <v>-5.1366598610936513E-3</v>
      </c>
      <c r="W20">
        <f t="shared" si="8"/>
        <v>-1.7315877099073181E-2</v>
      </c>
      <c r="X20">
        <f t="shared" si="9"/>
        <v>9.7228494394411044E-2</v>
      </c>
      <c r="Z20" t="s">
        <v>1</v>
      </c>
      <c r="AA20">
        <f t="shared" ref="AA20:AA23" si="11">0.2</f>
        <v>0.2</v>
      </c>
    </row>
    <row r="21" spans="1:28">
      <c r="A21" s="1">
        <v>35520</v>
      </c>
      <c r="B21">
        <v>1719.18</v>
      </c>
      <c r="C21" s="10">
        <f t="shared" si="10"/>
        <v>-2.3542709143886009E-2</v>
      </c>
      <c r="D21">
        <v>795.95</v>
      </c>
      <c r="E21" s="10">
        <f t="shared" si="1"/>
        <v>2.7735096259377423E-2</v>
      </c>
      <c r="F21">
        <v>341.13</v>
      </c>
      <c r="G21" s="10">
        <f t="shared" si="2"/>
        <v>6.8100695096749986E-2</v>
      </c>
      <c r="H21">
        <v>218.95</v>
      </c>
      <c r="I21" s="10">
        <f t="shared" si="3"/>
        <v>3.1032209455641224E-2</v>
      </c>
      <c r="J21">
        <v>65.36</v>
      </c>
      <c r="K21" s="10">
        <f t="shared" si="4"/>
        <v>5.8290155440414493E-2</v>
      </c>
      <c r="T21">
        <f t="shared" si="5"/>
        <v>-3.4904491388467039E-2</v>
      </c>
      <c r="U21">
        <f t="shared" si="6"/>
        <v>2.2666487936801878E-2</v>
      </c>
      <c r="V21">
        <f t="shared" si="7"/>
        <v>5.5869153010701313E-2</v>
      </c>
      <c r="W21">
        <f t="shared" si="8"/>
        <v>1.6112160796460877E-2</v>
      </c>
      <c r="X21">
        <f t="shared" si="9"/>
        <v>4.1923265774241422E-2</v>
      </c>
      <c r="Z21" t="s">
        <v>8</v>
      </c>
      <c r="AA21">
        <f t="shared" si="11"/>
        <v>0.2</v>
      </c>
    </row>
    <row r="22" spans="1:28">
      <c r="A22" s="1">
        <v>35550</v>
      </c>
      <c r="B22">
        <v>1813.79</v>
      </c>
      <c r="C22" s="10">
        <f t="shared" si="10"/>
        <v>5.503205016345003E-2</v>
      </c>
      <c r="D22">
        <v>808.34</v>
      </c>
      <c r="E22" s="10">
        <f t="shared" si="1"/>
        <v>1.5566304416106513E-2</v>
      </c>
      <c r="F22">
        <v>327.75</v>
      </c>
      <c r="G22" s="10">
        <f t="shared" si="2"/>
        <v>-3.9222583765719854E-2</v>
      </c>
      <c r="H22">
        <v>214.9</v>
      </c>
      <c r="I22" s="10">
        <f t="shared" si="3"/>
        <v>-1.8497373829641339E-2</v>
      </c>
      <c r="J22">
        <v>64.16</v>
      </c>
      <c r="K22" s="10">
        <f t="shared" si="4"/>
        <v>-1.8359853121175052E-2</v>
      </c>
      <c r="T22">
        <f t="shared" si="5"/>
        <v>4.3670267918869E-2</v>
      </c>
      <c r="U22">
        <f t="shared" si="6"/>
        <v>1.0497696093530968E-2</v>
      </c>
      <c r="V22">
        <f t="shared" si="7"/>
        <v>-5.1454125851768527E-2</v>
      </c>
      <c r="W22">
        <f t="shared" si="8"/>
        <v>-3.3417422488821687E-2</v>
      </c>
      <c r="X22">
        <f t="shared" si="9"/>
        <v>-3.4726742787348122E-2</v>
      </c>
      <c r="Z22" t="s">
        <v>13</v>
      </c>
      <c r="AA22">
        <f t="shared" si="11"/>
        <v>0.2</v>
      </c>
    </row>
    <row r="23" spans="1:28">
      <c r="A23" s="1">
        <v>35580</v>
      </c>
      <c r="B23">
        <v>1807.94</v>
      </c>
      <c r="C23" s="10">
        <f t="shared" si="10"/>
        <v>-3.2252906896608202E-3</v>
      </c>
      <c r="D23">
        <v>866.58</v>
      </c>
      <c r="E23" s="10">
        <f t="shared" si="1"/>
        <v>7.2048890318430425E-2</v>
      </c>
      <c r="F23">
        <v>310.63</v>
      </c>
      <c r="G23" s="10">
        <f t="shared" si="2"/>
        <v>-5.223493516399691E-2</v>
      </c>
      <c r="H23">
        <v>203.75</v>
      </c>
      <c r="I23" s="10">
        <f t="shared" si="3"/>
        <v>-5.1884597487203421E-2</v>
      </c>
      <c r="J23">
        <v>65.36</v>
      </c>
      <c r="K23" s="10">
        <f t="shared" si="4"/>
        <v>1.8703241895261957E-2</v>
      </c>
      <c r="T23">
        <f t="shared" si="5"/>
        <v>-1.4587072934241852E-2</v>
      </c>
      <c r="U23">
        <f t="shared" si="6"/>
        <v>6.6980281995854887E-2</v>
      </c>
      <c r="V23">
        <f t="shared" si="7"/>
        <v>-6.446647725004559E-2</v>
      </c>
      <c r="W23">
        <f t="shared" si="8"/>
        <v>-6.6804646146383762E-2</v>
      </c>
      <c r="X23">
        <f t="shared" si="9"/>
        <v>2.3363522290888866E-3</v>
      </c>
      <c r="Z23" t="s">
        <v>19</v>
      </c>
      <c r="AA23">
        <f t="shared" si="11"/>
        <v>0.2</v>
      </c>
    </row>
    <row r="24" spans="1:28">
      <c r="A24" s="1">
        <v>35611</v>
      </c>
      <c r="B24">
        <v>1937.18</v>
      </c>
      <c r="C24" s="10">
        <f t="shared" si="10"/>
        <v>7.1484673163932477E-2</v>
      </c>
      <c r="D24">
        <v>864.52</v>
      </c>
      <c r="E24" s="10">
        <f t="shared" si="1"/>
        <v>-2.3771607930024308E-3</v>
      </c>
      <c r="F24">
        <v>334.13</v>
      </c>
      <c r="G24" s="10">
        <f t="shared" si="2"/>
        <v>7.5652705791455999E-2</v>
      </c>
      <c r="H24">
        <v>197.16</v>
      </c>
      <c r="I24" s="10">
        <f t="shared" si="3"/>
        <v>-3.2343558282208584E-2</v>
      </c>
      <c r="J24">
        <v>65.959999999999994</v>
      </c>
      <c r="K24" s="10">
        <f t="shared" si="4"/>
        <v>9.1799265605874147E-3</v>
      </c>
      <c r="T24">
        <f t="shared" si="5"/>
        <v>6.0122890919351447E-2</v>
      </c>
      <c r="U24">
        <f t="shared" si="6"/>
        <v>-7.4457691155779748E-3</v>
      </c>
      <c r="V24">
        <f t="shared" si="7"/>
        <v>6.3421163705407319E-2</v>
      </c>
      <c r="W24">
        <f t="shared" si="8"/>
        <v>-4.7263606941388932E-2</v>
      </c>
      <c r="X24">
        <f t="shared" si="9"/>
        <v>-7.1869631055856559E-3</v>
      </c>
      <c r="Z24" t="s">
        <v>57</v>
      </c>
      <c r="AA24">
        <f>SUM(AA19:AA23)</f>
        <v>1</v>
      </c>
    </row>
    <row r="25" spans="1:28">
      <c r="A25" s="1">
        <v>35642</v>
      </c>
      <c r="B25">
        <v>1971.32</v>
      </c>
      <c r="C25" s="10">
        <f t="shared" si="10"/>
        <v>1.7623555890521114E-2</v>
      </c>
      <c r="D25">
        <v>816.6</v>
      </c>
      <c r="E25" s="10">
        <f t="shared" si="1"/>
        <v>-5.5429602554018409E-2</v>
      </c>
      <c r="F25">
        <v>333.38</v>
      </c>
      <c r="G25" s="10">
        <f t="shared" si="2"/>
        <v>-2.2446353215813675E-3</v>
      </c>
      <c r="H25">
        <v>195.13</v>
      </c>
      <c r="I25" s="10">
        <f t="shared" si="3"/>
        <v>-1.0296206127003438E-2</v>
      </c>
      <c r="J25">
        <v>67.510000000000005</v>
      </c>
      <c r="K25" s="10">
        <f t="shared" si="4"/>
        <v>2.349909035779274E-2</v>
      </c>
      <c r="T25">
        <f t="shared" si="5"/>
        <v>6.2617736459400827E-3</v>
      </c>
      <c r="U25">
        <f t="shared" si="6"/>
        <v>-6.0498210876593954E-2</v>
      </c>
      <c r="V25">
        <f t="shared" si="7"/>
        <v>-1.4476177407630042E-2</v>
      </c>
      <c r="W25">
        <f t="shared" si="8"/>
        <v>-2.5216254786183785E-2</v>
      </c>
      <c r="X25">
        <f t="shared" si="9"/>
        <v>7.1322006916196695E-3</v>
      </c>
    </row>
    <row r="26" spans="1:28">
      <c r="A26" s="1">
        <v>35671</v>
      </c>
      <c r="B26">
        <v>1907.92</v>
      </c>
      <c r="C26" s="10">
        <f t="shared" si="10"/>
        <v>-3.2161191485907903E-2</v>
      </c>
      <c r="D26">
        <v>803.8</v>
      </c>
      <c r="E26" s="10">
        <f t="shared" si="1"/>
        <v>-1.5674748959098816E-2</v>
      </c>
      <c r="F26">
        <v>361</v>
      </c>
      <c r="G26" s="10">
        <f t="shared" si="2"/>
        <v>8.2848401223828638E-2</v>
      </c>
      <c r="H26">
        <v>238.72</v>
      </c>
      <c r="I26" s="10">
        <f t="shared" si="3"/>
        <v>0.2233895351816737</v>
      </c>
      <c r="J26">
        <v>71.27</v>
      </c>
      <c r="K26" s="10">
        <f t="shared" si="4"/>
        <v>5.5695452525551525E-2</v>
      </c>
      <c r="T26">
        <f t="shared" si="5"/>
        <v>-4.3522973730488933E-2</v>
      </c>
      <c r="U26">
        <f t="shared" si="6"/>
        <v>-2.0743357281674361E-2</v>
      </c>
      <c r="V26">
        <f t="shared" si="7"/>
        <v>7.0616859137779958E-2</v>
      </c>
      <c r="W26">
        <f t="shared" si="8"/>
        <v>0.20846948652249336</v>
      </c>
      <c r="X26">
        <f t="shared" si="9"/>
        <v>3.9328562859378455E-2</v>
      </c>
      <c r="Z26" t="s">
        <v>58</v>
      </c>
      <c r="AA26" cm="1">
        <f t="array" ref="AA26">MMULT(TRANSPOSE(AA19:AA23),AA12:AA16)</f>
        <v>0.1438772903485408</v>
      </c>
    </row>
    <row r="27" spans="1:28">
      <c r="A27" s="1">
        <v>35703</v>
      </c>
      <c r="B27">
        <v>1971.81</v>
      </c>
      <c r="C27" s="10">
        <f t="shared" si="10"/>
        <v>3.348672900331251E-2</v>
      </c>
      <c r="D27">
        <v>818.26</v>
      </c>
      <c r="E27" s="10">
        <f t="shared" si="1"/>
        <v>1.7989549639213731E-2</v>
      </c>
      <c r="F27">
        <v>415.88</v>
      </c>
      <c r="G27" s="10">
        <f t="shared" si="2"/>
        <v>0.15202216066481999</v>
      </c>
      <c r="H27">
        <v>266.58999999999997</v>
      </c>
      <c r="I27" s="10">
        <f t="shared" si="3"/>
        <v>0.11674765415549593</v>
      </c>
      <c r="J27">
        <v>69.56</v>
      </c>
      <c r="K27" s="10">
        <f t="shared" si="4"/>
        <v>-2.3993265048407375E-2</v>
      </c>
      <c r="T27">
        <f t="shared" si="5"/>
        <v>2.212494675873148E-2</v>
      </c>
      <c r="U27">
        <f t="shared" si="6"/>
        <v>1.2920941316638186E-2</v>
      </c>
      <c r="V27">
        <f t="shared" si="7"/>
        <v>0.13979061857877131</v>
      </c>
      <c r="W27">
        <f t="shared" si="8"/>
        <v>0.10182760549631559</v>
      </c>
      <c r="X27">
        <f t="shared" si="9"/>
        <v>-4.0360154714580446E-2</v>
      </c>
      <c r="Z27" t="s">
        <v>59</v>
      </c>
      <c r="AA27" cm="1">
        <f t="array" ref="AA27">SQRT(MMULT(MMULT(TRANSPOSE(AA19:AA23),AA3:AE7),AA19:AA23))</f>
        <v>0.12325207819616858</v>
      </c>
    </row>
    <row r="28" spans="1:28">
      <c r="A28" s="1">
        <v>35734</v>
      </c>
      <c r="B28">
        <v>1834.76</v>
      </c>
      <c r="C28" s="10">
        <f t="shared" si="10"/>
        <v>-6.9504668299684047E-2</v>
      </c>
      <c r="D28">
        <v>634.45000000000005</v>
      </c>
      <c r="E28" s="10">
        <f t="shared" si="1"/>
        <v>-0.22463520152518757</v>
      </c>
      <c r="F28">
        <v>395.5</v>
      </c>
      <c r="G28" s="10">
        <f t="shared" si="2"/>
        <v>-4.9004520534769669E-2</v>
      </c>
      <c r="H28">
        <v>251.39</v>
      </c>
      <c r="I28" s="10">
        <f t="shared" si="3"/>
        <v>-5.7016392212761113E-2</v>
      </c>
      <c r="J28">
        <v>71.02</v>
      </c>
      <c r="K28" s="10">
        <f t="shared" si="4"/>
        <v>2.0989074180563394E-2</v>
      </c>
      <c r="T28">
        <f t="shared" si="5"/>
        <v>-8.0866450544265084E-2</v>
      </c>
      <c r="U28">
        <f t="shared" si="6"/>
        <v>-0.22970380984776312</v>
      </c>
      <c r="V28">
        <f t="shared" si="7"/>
        <v>-6.1236062620818342E-2</v>
      </c>
      <c r="W28">
        <f t="shared" si="8"/>
        <v>-7.1936440871941454E-2</v>
      </c>
      <c r="X28">
        <f t="shared" si="9"/>
        <v>4.6221845143903234E-3</v>
      </c>
      <c r="Z28" t="s">
        <v>60</v>
      </c>
      <c r="AA28">
        <f>(AA26-AA9)/AA27</f>
        <v>1.1410541096491844</v>
      </c>
    </row>
    <row r="29" spans="1:28">
      <c r="A29" s="1">
        <v>35762</v>
      </c>
      <c r="B29">
        <v>1843.54</v>
      </c>
      <c r="C29" s="10">
        <f t="shared" si="10"/>
        <v>4.7853670234798695E-3</v>
      </c>
      <c r="D29">
        <v>590.66</v>
      </c>
      <c r="E29" s="10">
        <f t="shared" si="1"/>
        <v>-6.9020411379935531E-2</v>
      </c>
      <c r="F29">
        <v>404</v>
      </c>
      <c r="G29" s="10">
        <f t="shared" si="2"/>
        <v>2.1491782553729522E-2</v>
      </c>
      <c r="H29">
        <v>230.1</v>
      </c>
      <c r="I29" s="10">
        <f t="shared" si="3"/>
        <v>-8.4689128445841089E-2</v>
      </c>
      <c r="J29">
        <v>76.17</v>
      </c>
      <c r="K29" s="10">
        <f t="shared" si="4"/>
        <v>7.2514784567727419E-2</v>
      </c>
      <c r="T29">
        <f t="shared" si="5"/>
        <v>-6.5764152211011621E-3</v>
      </c>
      <c r="U29">
        <f t="shared" si="6"/>
        <v>-7.4089019702511069E-2</v>
      </c>
      <c r="V29">
        <f t="shared" si="7"/>
        <v>9.2602404676808466E-3</v>
      </c>
      <c r="W29">
        <f t="shared" si="8"/>
        <v>-9.9609177105021429E-2</v>
      </c>
      <c r="X29">
        <f t="shared" si="9"/>
        <v>5.6147894901554349E-2</v>
      </c>
    </row>
    <row r="30" spans="1:28">
      <c r="A30" s="1">
        <v>35795</v>
      </c>
      <c r="B30">
        <v>2084.4699999999998</v>
      </c>
      <c r="C30" s="10">
        <f t="shared" si="10"/>
        <v>0.13068878353602309</v>
      </c>
      <c r="D30">
        <v>618.75</v>
      </c>
      <c r="E30" s="10">
        <f t="shared" si="1"/>
        <v>4.7556970168963542E-2</v>
      </c>
      <c r="F30">
        <v>433.75</v>
      </c>
      <c r="G30" s="10">
        <f t="shared" si="2"/>
        <v>7.3638613861386037E-2</v>
      </c>
      <c r="H30">
        <v>240.24</v>
      </c>
      <c r="I30" s="10">
        <f t="shared" si="3"/>
        <v>4.4067796610169463E-2</v>
      </c>
      <c r="J30">
        <v>83.02</v>
      </c>
      <c r="K30" s="10">
        <f t="shared" si="4"/>
        <v>8.9930418800052481E-2</v>
      </c>
      <c r="T30">
        <f t="shared" si="5"/>
        <v>0.11932700129144205</v>
      </c>
      <c r="U30">
        <f t="shared" si="6"/>
        <v>4.2488361846387997E-2</v>
      </c>
      <c r="V30">
        <f t="shared" si="7"/>
        <v>6.1407071775337364E-2</v>
      </c>
      <c r="W30">
        <f t="shared" si="8"/>
        <v>2.9147747950989115E-2</v>
      </c>
      <c r="X30">
        <f t="shared" si="9"/>
        <v>7.356352913387941E-2</v>
      </c>
      <c r="Z30" s="2"/>
      <c r="AA30" s="8" t="s">
        <v>56</v>
      </c>
      <c r="AB30" s="2"/>
    </row>
    <row r="31" spans="1:28">
      <c r="A31" s="1">
        <v>35825</v>
      </c>
      <c r="B31">
        <v>2389.7800000000002</v>
      </c>
      <c r="C31" s="10">
        <f t="shared" si="10"/>
        <v>0.14646888657548462</v>
      </c>
      <c r="D31">
        <v>646.01</v>
      </c>
      <c r="E31" s="10">
        <f t="shared" si="1"/>
        <v>4.4056565656565683E-2</v>
      </c>
      <c r="F31">
        <v>397.5</v>
      </c>
      <c r="G31" s="10">
        <f t="shared" si="2"/>
        <v>-8.3573487031700311E-2</v>
      </c>
      <c r="H31">
        <v>228.08</v>
      </c>
      <c r="I31" s="10">
        <f t="shared" si="3"/>
        <v>-5.0616050616050567E-2</v>
      </c>
      <c r="J31">
        <v>98.77</v>
      </c>
      <c r="K31" s="10">
        <f t="shared" si="4"/>
        <v>0.18971332209106251</v>
      </c>
      <c r="T31">
        <f t="shared" si="5"/>
        <v>0.13510710433090359</v>
      </c>
      <c r="U31">
        <f t="shared" si="6"/>
        <v>3.8987957333990138E-2</v>
      </c>
      <c r="V31">
        <f t="shared" si="7"/>
        <v>-9.5805029117748991E-2</v>
      </c>
      <c r="W31">
        <f t="shared" si="8"/>
        <v>-6.5536099275230908E-2</v>
      </c>
      <c r="X31">
        <f t="shared" si="9"/>
        <v>0.17334643242488945</v>
      </c>
      <c r="Z31" s="2" t="s">
        <v>0</v>
      </c>
      <c r="AA31" s="13">
        <v>3.2121621032935067E-3</v>
      </c>
      <c r="AB31" s="2"/>
    </row>
    <row r="32" spans="1:28">
      <c r="A32" s="1">
        <v>35853</v>
      </c>
      <c r="B32">
        <v>2575.1</v>
      </c>
      <c r="C32" s="10">
        <f t="shared" si="10"/>
        <v>7.7546887161161093E-2</v>
      </c>
      <c r="D32">
        <v>677.41</v>
      </c>
      <c r="E32" s="10">
        <f t="shared" si="1"/>
        <v>4.8606058729740997E-2</v>
      </c>
      <c r="F32">
        <v>477</v>
      </c>
      <c r="G32" s="10">
        <f t="shared" si="2"/>
        <v>0.19999999999999996</v>
      </c>
      <c r="H32">
        <v>247.84</v>
      </c>
      <c r="I32" s="10">
        <f t="shared" si="3"/>
        <v>8.6636267976148762E-2</v>
      </c>
      <c r="J32">
        <v>136.03</v>
      </c>
      <c r="K32" s="10">
        <f t="shared" si="4"/>
        <v>0.37724005264756522</v>
      </c>
      <c r="T32">
        <f t="shared" si="5"/>
        <v>6.6185104916580056E-2</v>
      </c>
      <c r="U32">
        <f t="shared" si="6"/>
        <v>4.3537450407165453E-2</v>
      </c>
      <c r="V32">
        <f t="shared" si="7"/>
        <v>0.18776845791395128</v>
      </c>
      <c r="W32">
        <f t="shared" si="8"/>
        <v>7.1716219316968421E-2</v>
      </c>
      <c r="X32">
        <f t="shared" si="9"/>
        <v>0.36087316298139216</v>
      </c>
      <c r="Z32" s="2" t="s">
        <v>1</v>
      </c>
      <c r="AA32" s="13">
        <v>5.6866804092775641E-2</v>
      </c>
      <c r="AB32" s="2"/>
    </row>
    <row r="33" spans="1:28">
      <c r="A33" s="1">
        <v>35885</v>
      </c>
      <c r="B33">
        <v>2510.73</v>
      </c>
      <c r="C33" s="10">
        <f t="shared" si="10"/>
        <v>-2.4997087491747894E-2</v>
      </c>
      <c r="D33">
        <v>662.54</v>
      </c>
      <c r="E33" s="10">
        <f t="shared" si="1"/>
        <v>-2.195125551733812E-2</v>
      </c>
      <c r="F33">
        <v>492</v>
      </c>
      <c r="G33" s="10">
        <f t="shared" si="2"/>
        <v>3.1446540880503138E-2</v>
      </c>
      <c r="H33">
        <v>274.7</v>
      </c>
      <c r="I33" s="10">
        <f t="shared" si="3"/>
        <v>0.10837637185280813</v>
      </c>
      <c r="J33">
        <v>136.53</v>
      </c>
      <c r="K33" s="10">
        <f t="shared" si="4"/>
        <v>3.6756597809306513E-3</v>
      </c>
      <c r="T33">
        <f t="shared" si="5"/>
        <v>-3.6358869736328923E-2</v>
      </c>
      <c r="U33">
        <f t="shared" si="6"/>
        <v>-2.7019863839913665E-2</v>
      </c>
      <c r="V33">
        <f t="shared" si="7"/>
        <v>1.9214998794454465E-2</v>
      </c>
      <c r="W33">
        <f t="shared" si="8"/>
        <v>9.3456323193627788E-2</v>
      </c>
      <c r="X33">
        <f t="shared" si="9"/>
        <v>-1.2691229885242419E-2</v>
      </c>
      <c r="Z33" s="2" t="s">
        <v>8</v>
      </c>
      <c r="AA33" s="13">
        <v>0.25207593974957621</v>
      </c>
      <c r="AB33" s="2"/>
    </row>
    <row r="34" spans="1:28">
      <c r="A34" s="1">
        <v>35915</v>
      </c>
      <c r="B34">
        <v>2512.6799999999998</v>
      </c>
      <c r="C34" s="10">
        <f t="shared" si="10"/>
        <v>7.7666654717933881E-4</v>
      </c>
      <c r="D34">
        <v>709.21</v>
      </c>
      <c r="E34" s="10">
        <f t="shared" si="1"/>
        <v>7.0441029975548686E-2</v>
      </c>
      <c r="F34">
        <v>499.5</v>
      </c>
      <c r="G34" s="10">
        <f t="shared" si="2"/>
        <v>1.5243902439024293E-2</v>
      </c>
      <c r="H34">
        <v>297.51</v>
      </c>
      <c r="I34" s="10">
        <f t="shared" si="3"/>
        <v>8.3036039315617094E-2</v>
      </c>
      <c r="J34">
        <v>125.53</v>
      </c>
      <c r="K34" s="10">
        <f t="shared" si="4"/>
        <v>-8.0568373251300063E-2</v>
      </c>
      <c r="T34">
        <f t="shared" si="5"/>
        <v>-1.0585115697401693E-2</v>
      </c>
      <c r="U34">
        <f t="shared" si="6"/>
        <v>6.5372421652973148E-2</v>
      </c>
      <c r="V34">
        <f t="shared" si="7"/>
        <v>3.0123603529756179E-3</v>
      </c>
      <c r="W34">
        <f t="shared" si="8"/>
        <v>6.8115990656436753E-2</v>
      </c>
      <c r="X34">
        <f t="shared" si="9"/>
        <v>-9.6935262917473133E-2</v>
      </c>
      <c r="Z34" s="2" t="s">
        <v>13</v>
      </c>
      <c r="AA34" s="13">
        <v>0.4252008481060634</v>
      </c>
      <c r="AB34" s="2"/>
    </row>
    <row r="35" spans="1:28">
      <c r="A35" s="1">
        <v>35944</v>
      </c>
      <c r="B35">
        <v>2427.8200000000002</v>
      </c>
      <c r="C35" s="10">
        <f t="shared" si="10"/>
        <v>-3.3772704841046108E-2</v>
      </c>
      <c r="D35">
        <v>632.38</v>
      </c>
      <c r="E35" s="10">
        <f t="shared" si="1"/>
        <v>-0.10833180581210089</v>
      </c>
      <c r="F35">
        <v>543</v>
      </c>
      <c r="G35" s="10">
        <f t="shared" si="2"/>
        <v>8.7087087087087012E-2</v>
      </c>
      <c r="H35">
        <v>335.02</v>
      </c>
      <c r="I35" s="10">
        <f t="shared" si="3"/>
        <v>0.12607979563712135</v>
      </c>
      <c r="J35">
        <v>148.03</v>
      </c>
      <c r="K35" s="10">
        <f t="shared" si="4"/>
        <v>0.17924002230542491</v>
      </c>
      <c r="T35">
        <f t="shared" si="5"/>
        <v>-4.5134487085627138E-2</v>
      </c>
      <c r="U35">
        <f t="shared" si="6"/>
        <v>-0.11340041413467643</v>
      </c>
      <c r="V35">
        <f t="shared" si="7"/>
        <v>7.4855545001038332E-2</v>
      </c>
      <c r="W35">
        <f t="shared" si="8"/>
        <v>0.11115974697794101</v>
      </c>
      <c r="X35">
        <f t="shared" si="9"/>
        <v>0.16287313263925185</v>
      </c>
      <c r="Z35" s="2" t="s">
        <v>19</v>
      </c>
      <c r="AA35" s="13">
        <v>0.26264424594829128</v>
      </c>
      <c r="AB35" s="2"/>
    </row>
    <row r="36" spans="1:28">
      <c r="A36" s="1">
        <v>35976</v>
      </c>
      <c r="B36">
        <v>2508.7800000000002</v>
      </c>
      <c r="C36" s="10">
        <f t="shared" si="10"/>
        <v>3.3346788476905198E-2</v>
      </c>
      <c r="D36">
        <v>557.62</v>
      </c>
      <c r="E36" s="10">
        <f t="shared" si="1"/>
        <v>-0.11822005756032761</v>
      </c>
      <c r="F36">
        <v>459</v>
      </c>
      <c r="G36" s="10">
        <f t="shared" si="2"/>
        <v>-0.15469613259668513</v>
      </c>
      <c r="H36">
        <v>285.85000000000002</v>
      </c>
      <c r="I36" s="10">
        <f t="shared" si="3"/>
        <v>-0.14676735717270595</v>
      </c>
      <c r="J36">
        <v>169.04</v>
      </c>
      <c r="K36" s="10">
        <f t="shared" si="4"/>
        <v>0.14193068972505563</v>
      </c>
      <c r="T36">
        <f t="shared" si="5"/>
        <v>2.1985006232324168E-2</v>
      </c>
      <c r="U36">
        <f t="shared" si="6"/>
        <v>-0.12328866588290315</v>
      </c>
      <c r="V36">
        <f t="shared" si="7"/>
        <v>-0.16692767468273381</v>
      </c>
      <c r="W36">
        <f t="shared" si="8"/>
        <v>-0.16168740583188629</v>
      </c>
      <c r="X36">
        <f t="shared" si="9"/>
        <v>0.12556380005888257</v>
      </c>
      <c r="Z36" s="2" t="s">
        <v>57</v>
      </c>
      <c r="AA36" s="13">
        <f>SUM(AA31:AA35)</f>
        <v>1</v>
      </c>
      <c r="AB36" s="2"/>
    </row>
    <row r="37" spans="1:28">
      <c r="A37" s="1">
        <v>36007</v>
      </c>
      <c r="B37">
        <v>2263.9499999999998</v>
      </c>
      <c r="C37" s="10">
        <f t="shared" si="10"/>
        <v>-9.7589266496065918E-2</v>
      </c>
      <c r="D37">
        <v>568.36</v>
      </c>
      <c r="E37" s="10">
        <f t="shared" si="1"/>
        <v>1.926042824862817E-2</v>
      </c>
      <c r="F37">
        <v>467</v>
      </c>
      <c r="G37" s="10">
        <f t="shared" si="2"/>
        <v>1.7429193899782147E-2</v>
      </c>
      <c r="H37">
        <v>285.35000000000002</v>
      </c>
      <c r="I37" s="10">
        <f t="shared" si="3"/>
        <v>-1.7491691446562818E-3</v>
      </c>
      <c r="J37">
        <v>163.53</v>
      </c>
      <c r="K37" s="10">
        <f t="shared" si="4"/>
        <v>-3.2595835305253118E-2</v>
      </c>
      <c r="T37">
        <f t="shared" si="5"/>
        <v>-0.10895104874064696</v>
      </c>
      <c r="U37">
        <f t="shared" si="6"/>
        <v>1.4191819926052625E-2</v>
      </c>
      <c r="V37">
        <f t="shared" si="7"/>
        <v>5.1976518137334723E-3</v>
      </c>
      <c r="W37">
        <f t="shared" si="8"/>
        <v>-1.6669217803836629E-2</v>
      </c>
      <c r="X37">
        <f t="shared" si="9"/>
        <v>-4.8962724971426189E-2</v>
      </c>
      <c r="Z37" s="2"/>
      <c r="AA37" s="13"/>
      <c r="AB37" s="2"/>
    </row>
    <row r="38" spans="1:28">
      <c r="A38" s="1">
        <v>36038</v>
      </c>
      <c r="B38">
        <v>2277.6</v>
      </c>
      <c r="C38" s="10">
        <f t="shared" si="10"/>
        <v>6.0292850990526503E-3</v>
      </c>
      <c r="D38">
        <v>482.44</v>
      </c>
      <c r="E38" s="10">
        <f t="shared" si="1"/>
        <v>-0.15117179252586388</v>
      </c>
      <c r="F38">
        <v>382</v>
      </c>
      <c r="G38" s="10">
        <f t="shared" si="2"/>
        <v>-0.1820128479657388</v>
      </c>
      <c r="H38">
        <v>239.73</v>
      </c>
      <c r="I38" s="10">
        <f t="shared" si="3"/>
        <v>-0.15987383914490982</v>
      </c>
      <c r="J38">
        <v>129.53</v>
      </c>
      <c r="K38" s="10">
        <f t="shared" si="4"/>
        <v>-0.20791292117654248</v>
      </c>
      <c r="T38">
        <f t="shared" si="5"/>
        <v>-5.3324971455283813E-3</v>
      </c>
      <c r="U38">
        <f t="shared" si="6"/>
        <v>-0.15624040084843943</v>
      </c>
      <c r="V38">
        <f t="shared" si="7"/>
        <v>-0.19424439005178748</v>
      </c>
      <c r="W38">
        <f t="shared" si="8"/>
        <v>-0.17479388780409016</v>
      </c>
      <c r="X38">
        <f t="shared" si="9"/>
        <v>-0.22427981084271553</v>
      </c>
      <c r="Z38" s="2" t="s">
        <v>58</v>
      </c>
      <c r="AA38" s="13" cm="1">
        <f t="array" ref="AA38">MMULT(TRANSPOSE(AA31:AA35),AA12:AA16)</f>
        <v>0.16860834776808203</v>
      </c>
      <c r="AB38" s="2"/>
    </row>
    <row r="39" spans="1:28">
      <c r="A39" s="1">
        <v>36068</v>
      </c>
      <c r="B39">
        <v>2028.87</v>
      </c>
      <c r="C39" s="10">
        <f t="shared" si="10"/>
        <v>-0.10920706006322445</v>
      </c>
      <c r="D39">
        <v>579.51</v>
      </c>
      <c r="E39" s="10">
        <f t="shared" si="1"/>
        <v>0.20120636763120792</v>
      </c>
      <c r="F39">
        <v>357</v>
      </c>
      <c r="G39" s="10">
        <f t="shared" si="2"/>
        <v>-6.5445026178010512E-2</v>
      </c>
      <c r="H39">
        <v>214.39</v>
      </c>
      <c r="I39" s="10">
        <f t="shared" si="3"/>
        <v>-0.10570224836274145</v>
      </c>
      <c r="J39">
        <v>128.28</v>
      </c>
      <c r="K39" s="10">
        <f t="shared" si="4"/>
        <v>-9.6502740677835153E-3</v>
      </c>
      <c r="T39">
        <f t="shared" si="5"/>
        <v>-0.12056884230780548</v>
      </c>
      <c r="U39">
        <f t="shared" ref="U39:U68" si="12">IFERROR(E39-$O$3,0)</f>
        <v>0.19613775930863236</v>
      </c>
      <c r="V39">
        <f t="shared" si="7"/>
        <v>-7.7676568264059193E-2</v>
      </c>
      <c r="W39">
        <f t="shared" si="8"/>
        <v>-0.12062229702192179</v>
      </c>
      <c r="X39">
        <f t="shared" si="9"/>
        <v>-2.6017163733956586E-2</v>
      </c>
      <c r="Z39" s="2" t="s">
        <v>59</v>
      </c>
      <c r="AA39" s="13" cm="1">
        <f t="array" ref="AA39">SQRT(MMULT(MMULT(TRANSPOSE(AA31:AA35),AA3:AE7),AA31:AA35))</f>
        <v>0.13262899587244051</v>
      </c>
      <c r="AB39" s="2"/>
    </row>
    <row r="40" spans="1:28">
      <c r="A40" s="1">
        <v>36098</v>
      </c>
      <c r="B40">
        <v>2237.61</v>
      </c>
      <c r="C40" s="10">
        <f t="shared" si="10"/>
        <v>0.10288485708793571</v>
      </c>
      <c r="D40">
        <v>598.92999999999995</v>
      </c>
      <c r="E40" s="10">
        <f t="shared" si="1"/>
        <v>3.3511069696812834E-2</v>
      </c>
      <c r="F40">
        <v>444.5</v>
      </c>
      <c r="G40" s="10">
        <f t="shared" si="2"/>
        <v>0.24509803921568629</v>
      </c>
      <c r="H40">
        <v>279.77</v>
      </c>
      <c r="I40" s="10">
        <f t="shared" si="3"/>
        <v>0.30495825364989049</v>
      </c>
      <c r="J40">
        <v>128.28</v>
      </c>
      <c r="K40" s="10">
        <f t="shared" si="4"/>
        <v>0</v>
      </c>
      <c r="T40">
        <f t="shared" si="5"/>
        <v>9.1523074843354674E-2</v>
      </c>
      <c r="U40">
        <f t="shared" si="12"/>
        <v>2.8442461374237289E-2</v>
      </c>
      <c r="V40">
        <f t="shared" si="7"/>
        <v>0.23286649712963761</v>
      </c>
      <c r="W40">
        <f t="shared" si="8"/>
        <v>0.29003820499071015</v>
      </c>
      <c r="X40">
        <f t="shared" si="9"/>
        <v>-1.6366889666173071E-2</v>
      </c>
      <c r="Z40" s="2" t="s">
        <v>60</v>
      </c>
      <c r="AA40" s="13">
        <f>(AA38-AA9)/AA39</f>
        <v>1.2468491273742996</v>
      </c>
      <c r="AB40" s="2"/>
    </row>
    <row r="41" spans="1:28">
      <c r="A41" s="1">
        <v>36129</v>
      </c>
      <c r="B41">
        <v>2458.06</v>
      </c>
      <c r="C41" s="10">
        <f t="shared" si="10"/>
        <v>9.8520296208901348E-2</v>
      </c>
      <c r="D41">
        <v>586.53</v>
      </c>
      <c r="E41" s="10">
        <f t="shared" si="1"/>
        <v>-2.0703588065383194E-2</v>
      </c>
      <c r="F41">
        <v>521</v>
      </c>
      <c r="G41" s="10">
        <f t="shared" si="2"/>
        <v>0.17210348706411693</v>
      </c>
      <c r="H41">
        <v>273.69</v>
      </c>
      <c r="I41" s="10">
        <f t="shared" si="3"/>
        <v>-2.1732137112628225E-2</v>
      </c>
      <c r="J41">
        <v>145.03</v>
      </c>
      <c r="K41" s="10">
        <f t="shared" si="4"/>
        <v>0.13057374493295915</v>
      </c>
      <c r="T41">
        <f t="shared" si="5"/>
        <v>8.7158513964320311E-2</v>
      </c>
      <c r="U41">
        <f t="shared" si="12"/>
        <v>-2.5772196387958739E-2</v>
      </c>
      <c r="V41">
        <f t="shared" si="7"/>
        <v>0.15987194497806825</v>
      </c>
      <c r="W41">
        <f t="shared" si="8"/>
        <v>-3.6652185771808572E-2</v>
      </c>
      <c r="X41">
        <f t="shared" si="9"/>
        <v>0.11420685526678608</v>
      </c>
    </row>
    <row r="42" spans="1:28">
      <c r="A42" s="1">
        <v>36160</v>
      </c>
      <c r="B42">
        <v>2552.67</v>
      </c>
      <c r="C42" s="10">
        <f t="shared" si="10"/>
        <v>3.8489703261922026E-2</v>
      </c>
      <c r="D42">
        <v>577.45000000000005</v>
      </c>
      <c r="E42" s="10">
        <f t="shared" si="1"/>
        <v>-1.5480879068419218E-2</v>
      </c>
      <c r="F42">
        <v>509.5</v>
      </c>
      <c r="G42" s="10">
        <f t="shared" si="2"/>
        <v>-2.2072936660268661E-2</v>
      </c>
      <c r="H42">
        <v>238.72</v>
      </c>
      <c r="I42" s="10">
        <f t="shared" si="3"/>
        <v>-0.1277722971244839</v>
      </c>
      <c r="J42">
        <v>157.03</v>
      </c>
      <c r="K42" s="10">
        <f t="shared" si="4"/>
        <v>8.2741501758256897E-2</v>
      </c>
      <c r="T42">
        <f t="shared" si="5"/>
        <v>2.7127921017340996E-2</v>
      </c>
      <c r="U42">
        <f t="shared" si="12"/>
        <v>-2.0549487390994763E-2</v>
      </c>
      <c r="V42">
        <f t="shared" si="7"/>
        <v>-3.4304478746317334E-2</v>
      </c>
      <c r="W42">
        <f t="shared" si="8"/>
        <v>-0.14269234578366424</v>
      </c>
      <c r="X42">
        <f t="shared" si="9"/>
        <v>6.6374612092083826E-2</v>
      </c>
    </row>
    <row r="43" spans="1:28">
      <c r="A43" s="1">
        <v>36189</v>
      </c>
      <c r="B43">
        <v>2721.42</v>
      </c>
      <c r="C43" s="10">
        <f t="shared" si="10"/>
        <v>6.6107252406303996E-2</v>
      </c>
      <c r="D43">
        <v>604.71</v>
      </c>
      <c r="E43" s="10">
        <f t="shared" si="1"/>
        <v>4.720755043726732E-2</v>
      </c>
      <c r="F43">
        <v>462</v>
      </c>
      <c r="G43" s="10">
        <f t="shared" si="2"/>
        <v>-9.3228655544651651E-2</v>
      </c>
      <c r="H43">
        <v>239.73</v>
      </c>
      <c r="I43" s="10">
        <f t="shared" si="3"/>
        <v>4.2308981233243337E-3</v>
      </c>
      <c r="J43">
        <v>191.04</v>
      </c>
      <c r="K43" s="10">
        <f t="shared" si="4"/>
        <v>0.21658281856970008</v>
      </c>
      <c r="T43">
        <f t="shared" si="5"/>
        <v>5.4745470161722966E-2</v>
      </c>
      <c r="U43">
        <f t="shared" si="12"/>
        <v>4.2138942114691776E-2</v>
      </c>
      <c r="V43">
        <f t="shared" si="7"/>
        <v>-0.10546019763070033</v>
      </c>
      <c r="W43">
        <f t="shared" si="8"/>
        <v>-1.0689150535856014E-2</v>
      </c>
      <c r="X43">
        <f t="shared" si="9"/>
        <v>0.20021592890352702</v>
      </c>
      <c r="Z43" s="2"/>
      <c r="AA43" s="8" t="s">
        <v>61</v>
      </c>
      <c r="AB43" s="2"/>
    </row>
    <row r="44" spans="1:28">
      <c r="A44" s="1">
        <v>36217</v>
      </c>
      <c r="B44">
        <v>2532.19</v>
      </c>
      <c r="C44" s="10">
        <f t="shared" si="10"/>
        <v>-6.9533552336647819E-2</v>
      </c>
      <c r="D44">
        <v>667.91</v>
      </c>
      <c r="E44" s="10">
        <f t="shared" si="1"/>
        <v>0.10451290701327887</v>
      </c>
      <c r="F44">
        <v>396.5</v>
      </c>
      <c r="G44" s="10">
        <f t="shared" si="2"/>
        <v>-0.14177489177489178</v>
      </c>
      <c r="H44">
        <v>229.6</v>
      </c>
      <c r="I44" s="10">
        <f t="shared" si="3"/>
        <v>-4.2255871188420335E-2</v>
      </c>
      <c r="J44">
        <v>201.79</v>
      </c>
      <c r="K44" s="10">
        <f t="shared" si="4"/>
        <v>5.6270938023450512E-2</v>
      </c>
      <c r="T44">
        <f t="shared" si="5"/>
        <v>-8.0895334581228856E-2</v>
      </c>
      <c r="U44">
        <f t="shared" si="12"/>
        <v>9.9444298690703328E-2</v>
      </c>
      <c r="V44">
        <f t="shared" si="7"/>
        <v>-0.15400643386094046</v>
      </c>
      <c r="W44">
        <f t="shared" si="8"/>
        <v>-5.7175919847600683E-2</v>
      </c>
      <c r="X44">
        <f t="shared" si="9"/>
        <v>3.9904048357277441E-2</v>
      </c>
      <c r="Z44" s="2" t="s">
        <v>0</v>
      </c>
      <c r="AA44" s="13">
        <v>0.13032551483093213</v>
      </c>
      <c r="AB44" s="2"/>
    </row>
    <row r="45" spans="1:28">
      <c r="A45" s="1">
        <v>36250</v>
      </c>
      <c r="B45">
        <v>2856.02</v>
      </c>
      <c r="C45" s="10">
        <f t="shared" si="10"/>
        <v>0.12788534825585751</v>
      </c>
      <c r="D45">
        <v>710.04</v>
      </c>
      <c r="E45" s="10">
        <f t="shared" si="1"/>
        <v>6.3077360722253006E-2</v>
      </c>
      <c r="F45">
        <v>414</v>
      </c>
      <c r="G45" s="10">
        <f t="shared" si="2"/>
        <v>4.4136191677175196E-2</v>
      </c>
      <c r="H45">
        <v>246.32</v>
      </c>
      <c r="I45" s="10">
        <f t="shared" si="3"/>
        <v>7.2822299651567945E-2</v>
      </c>
      <c r="J45">
        <v>224.05</v>
      </c>
      <c r="K45" s="10">
        <f t="shared" si="4"/>
        <v>0.11031270132315774</v>
      </c>
      <c r="T45">
        <f t="shared" si="5"/>
        <v>0.11652356601127647</v>
      </c>
      <c r="U45">
        <f t="shared" si="12"/>
        <v>5.8008752399677461E-2</v>
      </c>
      <c r="V45">
        <f t="shared" si="7"/>
        <v>3.1904649591126523E-2</v>
      </c>
      <c r="W45">
        <f t="shared" si="8"/>
        <v>5.7902250992387598E-2</v>
      </c>
      <c r="X45">
        <f t="shared" si="9"/>
        <v>9.3945811656984665E-2</v>
      </c>
      <c r="Z45" s="2" t="s">
        <v>1</v>
      </c>
      <c r="AA45" s="13">
        <v>0.21402844109423125</v>
      </c>
      <c r="AB45" s="2"/>
    </row>
    <row r="46" spans="1:28">
      <c r="A46" s="1">
        <v>36280</v>
      </c>
      <c r="B46">
        <v>2373.19</v>
      </c>
      <c r="C46" s="10">
        <f t="shared" si="10"/>
        <v>-0.16905693937717525</v>
      </c>
      <c r="D46">
        <v>896.74</v>
      </c>
      <c r="E46" s="10">
        <f t="shared" si="1"/>
        <v>0.26294293279251879</v>
      </c>
      <c r="F46">
        <v>465</v>
      </c>
      <c r="G46" s="10">
        <f t="shared" si="2"/>
        <v>0.12318840579710155</v>
      </c>
      <c r="H46">
        <v>269.13</v>
      </c>
      <c r="I46" s="10">
        <f t="shared" si="3"/>
        <v>9.2603117895420528E-2</v>
      </c>
      <c r="J46">
        <v>208.79</v>
      </c>
      <c r="K46" s="10">
        <f t="shared" si="4"/>
        <v>-6.8109796920330368E-2</v>
      </c>
      <c r="T46">
        <f t="shared" si="5"/>
        <v>-0.18041872162175629</v>
      </c>
      <c r="U46">
        <f t="shared" si="12"/>
        <v>0.25787432446994324</v>
      </c>
      <c r="V46">
        <f t="shared" si="7"/>
        <v>0.11095686371105287</v>
      </c>
      <c r="W46">
        <f t="shared" si="8"/>
        <v>7.7683069236240188E-2</v>
      </c>
      <c r="X46">
        <f t="shared" si="9"/>
        <v>-8.4476686586503438E-2</v>
      </c>
      <c r="Z46" s="2" t="s">
        <v>8</v>
      </c>
      <c r="AA46" s="13">
        <v>0.27743868855134485</v>
      </c>
      <c r="AB46" s="2"/>
    </row>
    <row r="47" spans="1:28">
      <c r="A47" s="1">
        <v>36311</v>
      </c>
      <c r="B47">
        <v>2420.02</v>
      </c>
      <c r="C47" s="10">
        <f t="shared" si="10"/>
        <v>1.9732933309174472E-2</v>
      </c>
      <c r="D47">
        <v>755.89</v>
      </c>
      <c r="E47" s="10">
        <f t="shared" si="1"/>
        <v>-0.15706893859981719</v>
      </c>
      <c r="F47">
        <v>411.75</v>
      </c>
      <c r="G47" s="10">
        <f t="shared" si="2"/>
        <v>-0.11451612903225805</v>
      </c>
      <c r="H47">
        <v>298.52999999999997</v>
      </c>
      <c r="I47" s="10">
        <f t="shared" si="3"/>
        <v>0.10924088730353354</v>
      </c>
      <c r="J47">
        <v>215.8</v>
      </c>
      <c r="K47" s="10">
        <f t="shared" si="4"/>
        <v>3.3574404904449517E-2</v>
      </c>
      <c r="T47">
        <f t="shared" si="5"/>
        <v>8.3711510645934403E-3</v>
      </c>
      <c r="U47">
        <f t="shared" si="12"/>
        <v>-0.16213754692239274</v>
      </c>
      <c r="V47">
        <f t="shared" si="7"/>
        <v>-0.12674767111830673</v>
      </c>
      <c r="W47">
        <f t="shared" si="8"/>
        <v>9.43208386443532E-2</v>
      </c>
      <c r="X47">
        <f t="shared" si="9"/>
        <v>1.7207515238276447E-2</v>
      </c>
      <c r="Z47" s="2" t="s">
        <v>13</v>
      </c>
      <c r="AA47" s="13">
        <v>0.20895873911315321</v>
      </c>
      <c r="AB47" s="2"/>
    </row>
    <row r="48" spans="1:28">
      <c r="A48" s="1">
        <v>36341</v>
      </c>
      <c r="B48">
        <v>2393.6799999999998</v>
      </c>
      <c r="C48" s="10">
        <f t="shared" si="10"/>
        <v>-1.0884207568532589E-2</v>
      </c>
      <c r="D48">
        <v>878.56</v>
      </c>
      <c r="E48" s="10">
        <f t="shared" si="1"/>
        <v>0.16228551773406186</v>
      </c>
      <c r="F48">
        <v>411.75</v>
      </c>
      <c r="G48" s="10">
        <f t="shared" si="2"/>
        <v>0</v>
      </c>
      <c r="H48">
        <v>318.8</v>
      </c>
      <c r="I48" s="10">
        <f t="shared" si="3"/>
        <v>6.7899373597293478E-2</v>
      </c>
      <c r="J48">
        <v>225.55</v>
      </c>
      <c r="K48" s="10">
        <f t="shared" si="4"/>
        <v>4.5180722891566161E-2</v>
      </c>
      <c r="T48">
        <f t="shared" si="5"/>
        <v>-2.2245989813113619E-2</v>
      </c>
      <c r="U48">
        <f t="shared" si="12"/>
        <v>0.15721690941148631</v>
      </c>
      <c r="V48">
        <f t="shared" si="7"/>
        <v>-1.2231542086048675E-2</v>
      </c>
      <c r="W48">
        <f t="shared" si="8"/>
        <v>5.297932493811313E-2</v>
      </c>
      <c r="X48">
        <f t="shared" si="9"/>
        <v>2.881383322539309E-2</v>
      </c>
      <c r="Z48" s="2" t="s">
        <v>19</v>
      </c>
      <c r="AA48" s="13">
        <v>0.16924861872452929</v>
      </c>
      <c r="AB48" s="2"/>
    </row>
    <row r="49" spans="1:28">
      <c r="A49" s="1">
        <v>36371</v>
      </c>
      <c r="B49">
        <v>2239.56</v>
      </c>
      <c r="C49" s="10">
        <f t="shared" si="10"/>
        <v>-6.4386217038200577E-2</v>
      </c>
      <c r="D49">
        <v>966.96</v>
      </c>
      <c r="E49" s="10">
        <f t="shared" si="1"/>
        <v>0.10061919504643968</v>
      </c>
      <c r="F49">
        <v>407</v>
      </c>
      <c r="G49" s="10">
        <f t="shared" si="2"/>
        <v>-1.1536126290224602E-2</v>
      </c>
      <c r="H49">
        <v>338.06</v>
      </c>
      <c r="I49" s="10">
        <f t="shared" si="3"/>
        <v>6.0414052697616016E-2</v>
      </c>
      <c r="J49">
        <v>256.55</v>
      </c>
      <c r="K49" s="10">
        <f t="shared" si="4"/>
        <v>0.13744180891154945</v>
      </c>
      <c r="T49">
        <f t="shared" si="5"/>
        <v>-7.5747999282781614E-2</v>
      </c>
      <c r="U49">
        <f t="shared" si="12"/>
        <v>9.5550586723864142E-2</v>
      </c>
      <c r="V49">
        <f t="shared" si="7"/>
        <v>-2.3767668376273275E-2</v>
      </c>
      <c r="W49">
        <f t="shared" si="8"/>
        <v>4.5494004038435669E-2</v>
      </c>
      <c r="X49">
        <f t="shared" si="9"/>
        <v>0.12107491924537638</v>
      </c>
      <c r="Z49" s="2" t="s">
        <v>57</v>
      </c>
      <c r="AA49" s="13">
        <f>SUM(AA44:AA48)</f>
        <v>1.0000000023141908</v>
      </c>
      <c r="AB49" s="2"/>
    </row>
    <row r="50" spans="1:28">
      <c r="A50" s="1">
        <v>36403</v>
      </c>
      <c r="B50">
        <v>2409.29</v>
      </c>
      <c r="C50" s="10">
        <f t="shared" si="10"/>
        <v>7.5787208201611111E-2</v>
      </c>
      <c r="D50">
        <v>925.24</v>
      </c>
      <c r="E50" s="10">
        <f t="shared" si="1"/>
        <v>-4.3145528253495491E-2</v>
      </c>
      <c r="F50">
        <v>454.25</v>
      </c>
      <c r="G50" s="10">
        <f t="shared" si="2"/>
        <v>0.11609336609336607</v>
      </c>
      <c r="H50">
        <v>327.92</v>
      </c>
      <c r="I50" s="10">
        <f t="shared" si="3"/>
        <v>-2.9994675501390233E-2</v>
      </c>
      <c r="J50">
        <v>273.06</v>
      </c>
      <c r="K50" s="10">
        <f t="shared" si="4"/>
        <v>6.4353927109725095E-2</v>
      </c>
      <c r="T50">
        <f t="shared" si="5"/>
        <v>6.4425425957030075E-2</v>
      </c>
      <c r="U50">
        <f t="shared" si="12"/>
        <v>-4.8214136576071036E-2</v>
      </c>
      <c r="V50">
        <f t="shared" si="7"/>
        <v>0.10386182400731739</v>
      </c>
      <c r="W50">
        <f t="shared" si="8"/>
        <v>-4.4914724160570581E-2</v>
      </c>
      <c r="X50">
        <f t="shared" si="9"/>
        <v>4.7987037443552025E-2</v>
      </c>
      <c r="Z50" s="2"/>
      <c r="AA50" s="13"/>
      <c r="AB50" s="2"/>
    </row>
    <row r="51" spans="1:28">
      <c r="A51" s="1">
        <v>36433</v>
      </c>
      <c r="B51">
        <v>2484.39</v>
      </c>
      <c r="C51" s="10">
        <f t="shared" si="10"/>
        <v>3.1171008886435425E-2</v>
      </c>
      <c r="D51">
        <v>869.89</v>
      </c>
      <c r="E51" s="10">
        <f t="shared" si="1"/>
        <v>-5.9822316371968332E-2</v>
      </c>
      <c r="F51">
        <v>400.25</v>
      </c>
      <c r="G51" s="10">
        <f t="shared" si="2"/>
        <v>-0.11887727022564665</v>
      </c>
      <c r="H51">
        <v>292.95</v>
      </c>
      <c r="I51" s="10">
        <f t="shared" si="3"/>
        <v>-0.10664186386923646</v>
      </c>
      <c r="J51">
        <v>272.76</v>
      </c>
      <c r="K51" s="10">
        <f t="shared" si="4"/>
        <v>-1.0986596352450251E-3</v>
      </c>
      <c r="T51">
        <f t="shared" si="5"/>
        <v>1.9809226641854395E-2</v>
      </c>
      <c r="U51">
        <f t="shared" si="12"/>
        <v>-6.4890924694543869E-2</v>
      </c>
      <c r="V51">
        <f t="shared" si="7"/>
        <v>-0.13110881231169533</v>
      </c>
      <c r="W51">
        <f t="shared" si="8"/>
        <v>-0.1215619125284168</v>
      </c>
      <c r="X51">
        <f t="shared" si="9"/>
        <v>-1.7465549301418096E-2</v>
      </c>
      <c r="Z51" s="2" t="s">
        <v>58</v>
      </c>
      <c r="AA51" s="13" cm="1">
        <f t="array" ref="AA51">MMULT(TRANSPOSE(AA44:AA48),$AA$12:$AA$16)</f>
        <v>0.14216168973215715</v>
      </c>
      <c r="AB51" s="2"/>
    </row>
    <row r="52" spans="1:28">
      <c r="A52" s="1">
        <v>36462</v>
      </c>
      <c r="B52">
        <v>2684.35</v>
      </c>
      <c r="C52" s="10">
        <f t="shared" si="10"/>
        <v>8.0486558068580294E-2</v>
      </c>
      <c r="D52">
        <v>859.97</v>
      </c>
      <c r="E52" s="10">
        <f t="shared" si="1"/>
        <v>-1.1403740702847442E-2</v>
      </c>
      <c r="F52">
        <v>355.5</v>
      </c>
      <c r="G52" s="10">
        <f t="shared" si="2"/>
        <v>-0.1118051217988757</v>
      </c>
      <c r="H52">
        <v>303.58999999999997</v>
      </c>
      <c r="I52" s="10">
        <f t="shared" si="3"/>
        <v>3.6320191158900839E-2</v>
      </c>
      <c r="J52">
        <v>312.17</v>
      </c>
      <c r="K52" s="10">
        <f t="shared" si="4"/>
        <v>0.14448599501393167</v>
      </c>
      <c r="T52">
        <f t="shared" si="5"/>
        <v>6.9124775823999257E-2</v>
      </c>
      <c r="U52">
        <f t="shared" si="12"/>
        <v>-1.6472349025422987E-2</v>
      </c>
      <c r="V52">
        <f t="shared" si="7"/>
        <v>-0.12403666388492438</v>
      </c>
      <c r="W52">
        <f t="shared" si="8"/>
        <v>2.1400142499720491E-2</v>
      </c>
      <c r="X52">
        <f t="shared" si="9"/>
        <v>0.12811910534775861</v>
      </c>
      <c r="Z52" s="2" t="s">
        <v>59</v>
      </c>
      <c r="AA52" s="13" cm="1">
        <f t="array" ref="AA52">SQRT(MMULT(MMULT(TRANSPOSE(AA44:AA48),$AA$3:$AE$7),AA44:AA48))</f>
        <v>0.12156190928085527</v>
      </c>
      <c r="AB52" s="2"/>
    </row>
    <row r="53" spans="1:28">
      <c r="A53" s="1">
        <v>36494</v>
      </c>
      <c r="B53">
        <v>2729.22</v>
      </c>
      <c r="C53" s="10">
        <f t="shared" si="10"/>
        <v>1.6715405964199848E-2</v>
      </c>
      <c r="D53">
        <v>1016.11</v>
      </c>
      <c r="E53" s="10">
        <f t="shared" si="1"/>
        <v>0.18156447317929691</v>
      </c>
      <c r="F53">
        <v>358.75</v>
      </c>
      <c r="G53" s="10">
        <f t="shared" si="2"/>
        <v>9.1420534458508396E-3</v>
      </c>
      <c r="H53">
        <v>335.52</v>
      </c>
      <c r="I53" s="10">
        <f t="shared" si="3"/>
        <v>0.10517474225106227</v>
      </c>
      <c r="J53">
        <v>433.19</v>
      </c>
      <c r="K53" s="10">
        <f t="shared" si="4"/>
        <v>0.38767338309254562</v>
      </c>
      <c r="T53">
        <f t="shared" si="5"/>
        <v>5.353623719618816E-3</v>
      </c>
      <c r="U53">
        <f t="shared" si="12"/>
        <v>0.17649586485672136</v>
      </c>
      <c r="V53">
        <f t="shared" si="7"/>
        <v>-3.0894886401978353E-3</v>
      </c>
      <c r="W53">
        <f t="shared" si="8"/>
        <v>9.0254693591881929E-2</v>
      </c>
      <c r="X53">
        <f t="shared" si="9"/>
        <v>0.37130649342637256</v>
      </c>
      <c r="Z53" s="2" t="s">
        <v>60</v>
      </c>
      <c r="AA53" s="13">
        <f>(AA51-$AA$9)/AA52</f>
        <v>1.1428060858372506</v>
      </c>
      <c r="AB53" s="2"/>
    </row>
    <row r="54" spans="1:28">
      <c r="A54" s="1">
        <v>36525</v>
      </c>
      <c r="B54">
        <v>2504.88</v>
      </c>
      <c r="C54" s="10">
        <f t="shared" si="10"/>
        <v>-8.2199309692879141E-2</v>
      </c>
      <c r="D54">
        <v>1235.03</v>
      </c>
      <c r="E54" s="10">
        <f t="shared" si="1"/>
        <v>0.21544911476119699</v>
      </c>
      <c r="F54">
        <v>410</v>
      </c>
      <c r="G54" s="10">
        <f t="shared" si="2"/>
        <v>0.14285714285714279</v>
      </c>
      <c r="H54">
        <v>345.66</v>
      </c>
      <c r="I54" s="10">
        <f t="shared" si="3"/>
        <v>3.0221745350500928E-2</v>
      </c>
      <c r="J54">
        <v>755.66</v>
      </c>
      <c r="K54" s="10">
        <f t="shared" si="4"/>
        <v>0.74440776564555966</v>
      </c>
      <c r="T54">
        <f t="shared" si="5"/>
        <v>-9.3561091937460178E-2</v>
      </c>
      <c r="U54">
        <f t="shared" si="12"/>
        <v>0.21038050643862144</v>
      </c>
      <c r="V54">
        <f t="shared" si="7"/>
        <v>0.13062560077109411</v>
      </c>
      <c r="W54">
        <f t="shared" si="8"/>
        <v>1.5301696691320581E-2</v>
      </c>
      <c r="X54">
        <f t="shared" si="9"/>
        <v>0.7280408759793866</v>
      </c>
    </row>
    <row r="55" spans="1:28">
      <c r="A55" s="1">
        <v>36556</v>
      </c>
      <c r="B55">
        <v>2216.15</v>
      </c>
      <c r="C55" s="10">
        <f t="shared" si="10"/>
        <v>-0.11526699881830671</v>
      </c>
      <c r="D55">
        <v>954.98</v>
      </c>
      <c r="E55" s="10">
        <f t="shared" si="1"/>
        <v>-0.22675562536942417</v>
      </c>
      <c r="F55">
        <v>332</v>
      </c>
      <c r="G55" s="10">
        <f t="shared" si="2"/>
        <v>-0.19024390243902434</v>
      </c>
      <c r="H55">
        <v>313.22000000000003</v>
      </c>
      <c r="I55" s="10">
        <f t="shared" si="3"/>
        <v>-9.3849447433894562E-2</v>
      </c>
      <c r="J55">
        <v>743.66</v>
      </c>
      <c r="K55" s="10">
        <f t="shared" si="4"/>
        <v>-1.5880157742900192E-2</v>
      </c>
      <c r="T55">
        <f t="shared" si="5"/>
        <v>-0.12662878106288775</v>
      </c>
      <c r="U55">
        <f t="shared" si="12"/>
        <v>-0.23182423369199973</v>
      </c>
      <c r="V55">
        <f t="shared" si="7"/>
        <v>-0.20247544452507302</v>
      </c>
      <c r="W55">
        <f t="shared" si="8"/>
        <v>-0.1087694960930749</v>
      </c>
      <c r="X55">
        <f t="shared" si="9"/>
        <v>-3.2247047409073262E-2</v>
      </c>
    </row>
    <row r="56" spans="1:28">
      <c r="A56" s="1">
        <v>36585</v>
      </c>
      <c r="B56">
        <v>2008.39</v>
      </c>
      <c r="C56" s="10">
        <f t="shared" si="10"/>
        <v>-9.3748166865961213E-2</v>
      </c>
      <c r="D56">
        <v>774.89</v>
      </c>
      <c r="E56" s="10">
        <f t="shared" si="1"/>
        <v>-0.18857986554692252</v>
      </c>
      <c r="F56">
        <v>313.5</v>
      </c>
      <c r="G56" s="10">
        <f t="shared" si="2"/>
        <v>-5.5722891566265087E-2</v>
      </c>
      <c r="H56">
        <v>291.43</v>
      </c>
      <c r="I56" s="10">
        <f t="shared" si="3"/>
        <v>-6.9567715982376654E-2</v>
      </c>
      <c r="J56">
        <v>797.67</v>
      </c>
      <c r="K56" s="10">
        <f t="shared" si="4"/>
        <v>7.2627275905655875E-2</v>
      </c>
      <c r="T56">
        <f t="shared" si="5"/>
        <v>-0.10510994911054225</v>
      </c>
      <c r="U56">
        <f t="shared" si="12"/>
        <v>-0.19364847386949807</v>
      </c>
      <c r="V56">
        <f t="shared" si="7"/>
        <v>-6.7954433652313767E-2</v>
      </c>
      <c r="W56">
        <f t="shared" si="8"/>
        <v>-8.4487764641556995E-2</v>
      </c>
      <c r="X56">
        <f t="shared" si="9"/>
        <v>5.6260386239482804E-2</v>
      </c>
    </row>
    <row r="57" spans="1:28">
      <c r="A57" s="1">
        <v>36616</v>
      </c>
      <c r="B57">
        <v>2476.59</v>
      </c>
      <c r="C57" s="10">
        <f t="shared" si="10"/>
        <v>0.23312205298771649</v>
      </c>
      <c r="D57">
        <v>869.48</v>
      </c>
      <c r="E57" s="10">
        <f t="shared" si="1"/>
        <v>0.12206893881712255</v>
      </c>
      <c r="F57">
        <v>354</v>
      </c>
      <c r="G57" s="10">
        <f t="shared" si="2"/>
        <v>0.12918660287081329</v>
      </c>
      <c r="H57">
        <v>302.07</v>
      </c>
      <c r="I57" s="10">
        <f t="shared" si="3"/>
        <v>3.6509624952818731E-2</v>
      </c>
      <c r="J57">
        <v>703.65</v>
      </c>
      <c r="K57" s="10">
        <f t="shared" si="4"/>
        <v>-0.1178682913986987</v>
      </c>
      <c r="T57">
        <f t="shared" si="5"/>
        <v>0.22176027074313545</v>
      </c>
      <c r="U57">
        <f t="shared" si="12"/>
        <v>0.11700033049454701</v>
      </c>
      <c r="V57">
        <f t="shared" si="7"/>
        <v>0.11695506078476461</v>
      </c>
      <c r="W57">
        <f t="shared" si="8"/>
        <v>2.1589576293638384E-2</v>
      </c>
      <c r="X57">
        <f t="shared" si="9"/>
        <v>-0.13423518106487176</v>
      </c>
    </row>
    <row r="58" spans="1:28">
      <c r="A58" s="1">
        <v>36644</v>
      </c>
      <c r="B58">
        <v>2622.9</v>
      </c>
      <c r="C58" s="10">
        <f t="shared" si="10"/>
        <v>5.9077198890409743E-2</v>
      </c>
      <c r="D58">
        <v>821.97</v>
      </c>
      <c r="E58" s="10">
        <f t="shared" si="1"/>
        <v>-5.4641854901780418E-2</v>
      </c>
      <c r="F58">
        <v>394</v>
      </c>
      <c r="G58" s="10">
        <f t="shared" si="2"/>
        <v>0.11299435028248594</v>
      </c>
      <c r="H58">
        <v>293.45999999999998</v>
      </c>
      <c r="I58" s="10">
        <f t="shared" si="3"/>
        <v>-2.8503327043400528E-2</v>
      </c>
      <c r="J58">
        <v>711.15</v>
      </c>
      <c r="K58" s="10">
        <f t="shared" si="4"/>
        <v>1.0658708164570374E-2</v>
      </c>
      <c r="T58">
        <f t="shared" si="5"/>
        <v>4.7715416645828714E-2</v>
      </c>
      <c r="U58">
        <f t="shared" si="12"/>
        <v>-5.9710463224355963E-2</v>
      </c>
      <c r="V58">
        <f t="shared" si="7"/>
        <v>0.10076280819643726</v>
      </c>
      <c r="W58">
        <f t="shared" si="8"/>
        <v>-4.3423375702580876E-2</v>
      </c>
      <c r="X58">
        <f t="shared" si="9"/>
        <v>-5.7081815016026966E-3</v>
      </c>
    </row>
    <row r="59" spans="1:28">
      <c r="A59" s="1">
        <v>36677</v>
      </c>
      <c r="B59">
        <v>2748.73</v>
      </c>
      <c r="C59" s="10">
        <f t="shared" si="10"/>
        <v>4.7973616988829182E-2</v>
      </c>
      <c r="D59">
        <v>815.37</v>
      </c>
      <c r="E59" s="10">
        <f t="shared" si="1"/>
        <v>-8.0294901273769703E-3</v>
      </c>
      <c r="F59">
        <v>419.5</v>
      </c>
      <c r="G59" s="10">
        <f t="shared" si="2"/>
        <v>6.4720812182741172E-2</v>
      </c>
      <c r="H59">
        <v>324.37</v>
      </c>
      <c r="I59" s="10">
        <f t="shared" si="3"/>
        <v>0.10532951679956382</v>
      </c>
      <c r="J59">
        <v>648.64</v>
      </c>
      <c r="K59" s="10">
        <f t="shared" si="4"/>
        <v>-8.7899880475286518E-2</v>
      </c>
      <c r="T59">
        <f t="shared" si="5"/>
        <v>3.6611834744248152E-2</v>
      </c>
      <c r="U59">
        <f t="shared" si="12"/>
        <v>-1.3098098449952515E-2</v>
      </c>
      <c r="V59">
        <f t="shared" si="7"/>
        <v>5.2489270096692499E-2</v>
      </c>
      <c r="W59">
        <f t="shared" si="8"/>
        <v>9.0409468140383475E-2</v>
      </c>
      <c r="X59">
        <f t="shared" si="9"/>
        <v>-0.10426677014145959</v>
      </c>
    </row>
    <row r="60" spans="1:28">
      <c r="A60" s="1">
        <v>36707</v>
      </c>
      <c r="B60">
        <v>3009.17</v>
      </c>
      <c r="C60" s="10">
        <f t="shared" si="10"/>
        <v>9.4749211454016935E-2</v>
      </c>
      <c r="D60">
        <v>892.19</v>
      </c>
      <c r="E60" s="10">
        <f t="shared" si="1"/>
        <v>9.421489630474511E-2</v>
      </c>
      <c r="F60">
        <v>412</v>
      </c>
      <c r="G60" s="10">
        <f t="shared" si="2"/>
        <v>-1.7878426698450522E-2</v>
      </c>
      <c r="H60">
        <v>358.84</v>
      </c>
      <c r="I60" s="10">
        <f t="shared" si="3"/>
        <v>0.10626753398896316</v>
      </c>
      <c r="J60">
        <v>535.11</v>
      </c>
      <c r="K60" s="10">
        <f t="shared" si="4"/>
        <v>-0.17502775037000484</v>
      </c>
      <c r="T60">
        <f t="shared" si="5"/>
        <v>8.3387429209435898E-2</v>
      </c>
      <c r="U60">
        <f t="shared" si="12"/>
        <v>8.9146287982169573E-2</v>
      </c>
      <c r="V60">
        <f t="shared" si="7"/>
        <v>-3.0109968784499196E-2</v>
      </c>
      <c r="W60">
        <f t="shared" si="8"/>
        <v>9.1347485329782818E-2</v>
      </c>
      <c r="X60">
        <f t="shared" si="9"/>
        <v>-0.1913946400361779</v>
      </c>
    </row>
    <row r="61" spans="1:28">
      <c r="A61" s="1">
        <v>36738</v>
      </c>
      <c r="B61">
        <v>2805.3</v>
      </c>
      <c r="C61" s="10">
        <f t="shared" si="10"/>
        <v>-6.7749578787506204E-2</v>
      </c>
      <c r="D61">
        <v>885.58</v>
      </c>
      <c r="E61" s="10">
        <f t="shared" si="1"/>
        <v>-7.4087358073953169E-3</v>
      </c>
      <c r="F61">
        <v>450</v>
      </c>
      <c r="G61" s="10">
        <f t="shared" si="2"/>
        <v>9.2233009708737823E-2</v>
      </c>
      <c r="H61">
        <v>394.32</v>
      </c>
      <c r="I61" s="10">
        <f t="shared" si="3"/>
        <v>9.8874150039014674E-2</v>
      </c>
      <c r="J61">
        <v>559.12</v>
      </c>
      <c r="K61" s="10">
        <f t="shared" si="4"/>
        <v>4.4869279213619606E-2</v>
      </c>
      <c r="T61">
        <f t="shared" si="5"/>
        <v>-7.9111361032087241E-2</v>
      </c>
      <c r="U61">
        <f t="shared" si="12"/>
        <v>-1.2477344129970862E-2</v>
      </c>
      <c r="V61">
        <f t="shared" si="7"/>
        <v>8.0001467622689143E-2</v>
      </c>
      <c r="W61">
        <f t="shared" si="8"/>
        <v>8.3954101379834334E-2</v>
      </c>
      <c r="X61">
        <f t="shared" si="9"/>
        <v>2.8502389547446536E-2</v>
      </c>
    </row>
    <row r="62" spans="1:28">
      <c r="A62" s="1">
        <v>36769</v>
      </c>
      <c r="B62">
        <v>3062.82</v>
      </c>
      <c r="C62" s="10">
        <f t="shared" si="10"/>
        <v>9.1797668698534896E-2</v>
      </c>
      <c r="D62">
        <v>907.89</v>
      </c>
      <c r="E62" s="10">
        <f t="shared" si="1"/>
        <v>2.519252918990933E-2</v>
      </c>
      <c r="F62">
        <v>429</v>
      </c>
      <c r="G62" s="10">
        <f t="shared" si="2"/>
        <v>-4.6666666666666634E-2</v>
      </c>
      <c r="H62">
        <v>392.8</v>
      </c>
      <c r="I62" s="10">
        <f t="shared" si="3"/>
        <v>-3.8547372692229187E-3</v>
      </c>
      <c r="J62">
        <v>635.63</v>
      </c>
      <c r="K62" s="10">
        <f t="shared" si="4"/>
        <v>0.13684003433967651</v>
      </c>
      <c r="T62">
        <f t="shared" si="5"/>
        <v>8.0435886453953859E-2</v>
      </c>
      <c r="U62">
        <f t="shared" si="12"/>
        <v>2.0123920867333785E-2</v>
      </c>
      <c r="V62">
        <f t="shared" si="7"/>
        <v>-5.8898208752715307E-2</v>
      </c>
      <c r="W62">
        <f t="shared" si="8"/>
        <v>-1.8774785928403266E-2</v>
      </c>
      <c r="X62">
        <f t="shared" si="9"/>
        <v>0.12047314467350344</v>
      </c>
    </row>
    <row r="63" spans="1:28">
      <c r="A63" s="1">
        <v>36798</v>
      </c>
      <c r="B63">
        <v>3456.88</v>
      </c>
      <c r="C63" s="10">
        <f t="shared" si="10"/>
        <v>0.12865920948668208</v>
      </c>
      <c r="D63">
        <v>810.41</v>
      </c>
      <c r="E63" s="10">
        <f t="shared" si="1"/>
        <v>-0.10736983555276525</v>
      </c>
      <c r="F63">
        <v>365</v>
      </c>
      <c r="G63" s="10">
        <f t="shared" si="2"/>
        <v>-0.14918414918414924</v>
      </c>
      <c r="H63">
        <v>384.18</v>
      </c>
      <c r="I63" s="10">
        <f t="shared" si="3"/>
        <v>-2.1945010183299418E-2</v>
      </c>
      <c r="J63">
        <v>504.11</v>
      </c>
      <c r="K63" s="10">
        <f t="shared" si="4"/>
        <v>-0.20691282664443145</v>
      </c>
      <c r="T63">
        <f t="shared" si="5"/>
        <v>0.11729742724210104</v>
      </c>
      <c r="U63">
        <f t="shared" si="12"/>
        <v>-0.11243844387534078</v>
      </c>
      <c r="V63">
        <f t="shared" si="7"/>
        <v>-0.16141569127019792</v>
      </c>
      <c r="W63">
        <f t="shared" si="8"/>
        <v>-3.6865058842479766E-2</v>
      </c>
      <c r="X63">
        <f t="shared" si="9"/>
        <v>-0.2232797163106045</v>
      </c>
    </row>
    <row r="64" spans="1:28">
      <c r="A64" s="1">
        <v>36830</v>
      </c>
      <c r="B64">
        <v>3148.65</v>
      </c>
      <c r="C64" s="10">
        <f t="shared" si="10"/>
        <v>-8.916421744463221E-2</v>
      </c>
      <c r="D64">
        <v>921.11</v>
      </c>
      <c r="E64" s="10">
        <f t="shared" si="1"/>
        <v>0.13659752470971487</v>
      </c>
      <c r="F64">
        <v>391.5</v>
      </c>
      <c r="G64" s="10">
        <f t="shared" si="2"/>
        <v>7.2602739726027377E-2</v>
      </c>
      <c r="H64">
        <v>400.4</v>
      </c>
      <c r="I64" s="10">
        <f t="shared" si="3"/>
        <v>4.2219792805455736E-2</v>
      </c>
      <c r="J64">
        <v>503.11</v>
      </c>
      <c r="K64" s="10">
        <f t="shared" si="4"/>
        <v>-1.9836940350320686E-3</v>
      </c>
      <c r="T64">
        <f t="shared" si="5"/>
        <v>-0.10052599968921325</v>
      </c>
      <c r="U64">
        <f t="shared" si="12"/>
        <v>0.13152891638713932</v>
      </c>
      <c r="V64">
        <f t="shared" si="7"/>
        <v>6.0371197639978703E-2</v>
      </c>
      <c r="W64">
        <f t="shared" si="8"/>
        <v>2.7299744146275388E-2</v>
      </c>
      <c r="X64">
        <f t="shared" si="9"/>
        <v>-1.8350583701205139E-2</v>
      </c>
    </row>
    <row r="65" spans="1:24">
      <c r="A65" s="1">
        <v>36860</v>
      </c>
      <c r="B65">
        <v>3600</v>
      </c>
      <c r="C65" s="10">
        <f t="shared" si="10"/>
        <v>0.14334714877804777</v>
      </c>
      <c r="D65">
        <v>871.54</v>
      </c>
      <c r="E65" s="10">
        <f t="shared" si="1"/>
        <v>-5.3815505205675795E-2</v>
      </c>
      <c r="F65">
        <v>362</v>
      </c>
      <c r="G65" s="10">
        <f t="shared" si="2"/>
        <v>-7.5351213282247809E-2</v>
      </c>
      <c r="H65">
        <v>434.86</v>
      </c>
      <c r="I65" s="10">
        <f t="shared" si="3"/>
        <v>8.6063936063936142E-2</v>
      </c>
      <c r="J65">
        <v>388.08</v>
      </c>
      <c r="K65" s="10">
        <f t="shared" si="4"/>
        <v>-0.2286378724334639</v>
      </c>
      <c r="T65">
        <f t="shared" si="5"/>
        <v>0.13198536653346674</v>
      </c>
      <c r="U65">
        <f t="shared" si="12"/>
        <v>-5.888411352825134E-2</v>
      </c>
      <c r="V65">
        <f t="shared" si="7"/>
        <v>-8.7582755368296489E-2</v>
      </c>
      <c r="W65">
        <f t="shared" si="8"/>
        <v>7.1143887404755801E-2</v>
      </c>
      <c r="X65">
        <f t="shared" si="9"/>
        <v>-0.24500476209963695</v>
      </c>
    </row>
    <row r="66" spans="1:24">
      <c r="A66" s="1">
        <v>36889</v>
      </c>
      <c r="B66">
        <v>3375</v>
      </c>
      <c r="C66" s="10">
        <f t="shared" si="10"/>
        <v>-6.25E-2</v>
      </c>
      <c r="D66">
        <v>973.15</v>
      </c>
      <c r="E66" s="10">
        <f t="shared" si="1"/>
        <v>0.11658673153268939</v>
      </c>
      <c r="F66">
        <v>382</v>
      </c>
      <c r="G66" s="10">
        <f t="shared" si="2"/>
        <v>5.5248618784530468E-2</v>
      </c>
      <c r="H66">
        <v>416.11</v>
      </c>
      <c r="I66" s="10">
        <f t="shared" si="3"/>
        <v>-4.3117325116129313E-2</v>
      </c>
      <c r="J66">
        <v>306.81</v>
      </c>
      <c r="K66" s="10">
        <f t="shared" si="4"/>
        <v>-0.20941558441558439</v>
      </c>
      <c r="T66">
        <f t="shared" si="5"/>
        <v>-7.3861782244581037E-2</v>
      </c>
      <c r="U66">
        <f t="shared" si="12"/>
        <v>0.11151812321011385</v>
      </c>
      <c r="V66">
        <f t="shared" si="7"/>
        <v>4.3017076698481795E-2</v>
      </c>
      <c r="W66">
        <f t="shared" si="8"/>
        <v>-5.803737377530966E-2</v>
      </c>
      <c r="X66">
        <f t="shared" si="9"/>
        <v>-0.22578247408175744</v>
      </c>
    </row>
    <row r="67" spans="1:24">
      <c r="A67" s="1">
        <v>36922</v>
      </c>
      <c r="B67">
        <v>2972</v>
      </c>
      <c r="C67" s="10">
        <f t="shared" si="10"/>
        <v>-0.11940740740740741</v>
      </c>
      <c r="D67">
        <v>984.72</v>
      </c>
      <c r="E67" s="10">
        <f t="shared" si="1"/>
        <v>1.1889225710322249E-2</v>
      </c>
      <c r="F67">
        <v>296</v>
      </c>
      <c r="G67" s="10">
        <f t="shared" si="2"/>
        <v>-0.22513089005235598</v>
      </c>
      <c r="H67">
        <v>455.14</v>
      </c>
      <c r="I67" s="10">
        <f t="shared" si="3"/>
        <v>9.379731321044904E-2</v>
      </c>
      <c r="J67">
        <v>380.83</v>
      </c>
      <c r="K67" s="10">
        <f t="shared" si="4"/>
        <v>0.24125680388514059</v>
      </c>
      <c r="T67">
        <f t="shared" si="5"/>
        <v>-0.13076918965198844</v>
      </c>
      <c r="U67">
        <f t="shared" si="12"/>
        <v>6.8206173877467047E-3</v>
      </c>
      <c r="V67">
        <f t="shared" si="7"/>
        <v>-0.23736243213840466</v>
      </c>
      <c r="W67">
        <f t="shared" si="8"/>
        <v>7.88772645512687E-2</v>
      </c>
      <c r="X67">
        <f t="shared" si="9"/>
        <v>0.22488991421896753</v>
      </c>
    </row>
    <row r="68" spans="1:24">
      <c r="A68" s="1">
        <v>36950</v>
      </c>
      <c r="B68">
        <v>3149</v>
      </c>
      <c r="C68" s="10">
        <f t="shared" si="10"/>
        <v>5.9555854643337902E-2</v>
      </c>
      <c r="D68">
        <v>1053.28</v>
      </c>
      <c r="E68" s="10">
        <f t="shared" si="1"/>
        <v>6.9623852465675373E-2</v>
      </c>
      <c r="F68">
        <v>294</v>
      </c>
      <c r="G68" s="10">
        <f t="shared" si="2"/>
        <v>-6.7567567567567988E-3</v>
      </c>
      <c r="H68">
        <v>460.71</v>
      </c>
      <c r="I68" s="10">
        <f t="shared" si="3"/>
        <v>1.2237992705541156E-2</v>
      </c>
      <c r="J68">
        <v>291.06</v>
      </c>
      <c r="K68" s="10">
        <f t="shared" si="4"/>
        <v>-0.23572197568468867</v>
      </c>
      <c r="T68">
        <f t="shared" si="5"/>
        <v>4.8194072398756872E-2</v>
      </c>
      <c r="U68">
        <f t="shared" si="12"/>
        <v>6.4555244143099835E-2</v>
      </c>
      <c r="V68">
        <f t="shared" si="7"/>
        <v>-1.8988298842805472E-2</v>
      </c>
      <c r="W68">
        <f t="shared" si="8"/>
        <v>-2.6820559536391911E-3</v>
      </c>
      <c r="X68">
        <f t="shared" si="9"/>
        <v>-0.25208886535086172</v>
      </c>
    </row>
    <row r="69" spans="1:24">
      <c r="A69" s="1">
        <v>36980</v>
      </c>
      <c r="B69">
        <v>3360</v>
      </c>
      <c r="C69" s="10">
        <f t="shared" si="10"/>
        <v>6.7005398539218719E-2</v>
      </c>
      <c r="D69">
        <v>1011.98</v>
      </c>
      <c r="E69" s="10">
        <f t="shared" si="1"/>
        <v>-3.9210846118790776E-2</v>
      </c>
      <c r="F69">
        <v>314</v>
      </c>
      <c r="G69" s="10">
        <f t="shared" si="2"/>
        <v>6.8027210884353817E-2</v>
      </c>
      <c r="H69">
        <v>428.78</v>
      </c>
      <c r="I69" s="10">
        <f t="shared" si="3"/>
        <v>-6.9306071064226926E-2</v>
      </c>
      <c r="J69">
        <v>247.05</v>
      </c>
      <c r="K69" s="10">
        <f t="shared" si="4"/>
        <v>-0.15120593692022255</v>
      </c>
      <c r="T69">
        <f t="shared" si="5"/>
        <v>5.5643616294637689E-2</v>
      </c>
      <c r="U69">
        <f t="shared" ref="U69:U132" si="13">IFERROR(E69-$O$3,"N/A")</f>
        <v>-4.4279454441366321E-2</v>
      </c>
      <c r="V69">
        <f t="shared" si="7"/>
        <v>5.5795668798305144E-2</v>
      </c>
      <c r="W69">
        <f t="shared" si="8"/>
        <v>-8.4226119723407267E-2</v>
      </c>
      <c r="X69">
        <f t="shared" si="9"/>
        <v>-0.16757282658639561</v>
      </c>
    </row>
    <row r="70" spans="1:24">
      <c r="A70" s="1">
        <v>37011</v>
      </c>
      <c r="B70">
        <v>3254</v>
      </c>
      <c r="C70" s="10">
        <f t="shared" si="10"/>
        <v>-3.1547619047619047E-2</v>
      </c>
      <c r="D70">
        <v>1169.76</v>
      </c>
      <c r="E70" s="10">
        <f t="shared" si="1"/>
        <v>0.15591217217731579</v>
      </c>
      <c r="F70">
        <v>331</v>
      </c>
      <c r="G70" s="10">
        <f t="shared" si="2"/>
        <v>5.4140127388535131E-2</v>
      </c>
      <c r="H70">
        <v>417.12</v>
      </c>
      <c r="I70" s="10">
        <f t="shared" si="3"/>
        <v>-2.7193432529502237E-2</v>
      </c>
      <c r="J70">
        <v>295.81</v>
      </c>
      <c r="K70" s="10">
        <f t="shared" si="4"/>
        <v>0.19736895365310669</v>
      </c>
      <c r="T70">
        <f t="shared" si="5"/>
        <v>-4.2909401292200076E-2</v>
      </c>
      <c r="U70">
        <f t="shared" si="13"/>
        <v>0.15084356385474024</v>
      </c>
      <c r="V70">
        <f t="shared" si="7"/>
        <v>4.1908585302486458E-2</v>
      </c>
      <c r="W70">
        <f t="shared" si="8"/>
        <v>-4.2113481188682585E-2</v>
      </c>
      <c r="X70">
        <f t="shared" si="9"/>
        <v>0.18100206398693364</v>
      </c>
    </row>
    <row r="71" spans="1:24">
      <c r="A71" s="1">
        <v>37042</v>
      </c>
      <c r="B71">
        <v>3325</v>
      </c>
      <c r="C71" s="10">
        <f t="shared" si="10"/>
        <v>2.1819299323909025E-2</v>
      </c>
      <c r="D71">
        <v>1160.68</v>
      </c>
      <c r="E71" s="10">
        <f t="shared" ref="E71:E134" si="14">IFERROR(D71/D70-1,"N/A")</f>
        <v>-7.7622760224318466E-3</v>
      </c>
      <c r="F71">
        <v>350</v>
      </c>
      <c r="G71" s="10">
        <f t="shared" ref="G71:G134" si="15">IFERROR(F71/F70-1,"N/A")</f>
        <v>5.7401812688821829E-2</v>
      </c>
      <c r="H71">
        <v>457.16</v>
      </c>
      <c r="I71" s="10">
        <f t="shared" ref="I71:I134" si="16">IFERROR(H71/H70-1,"N/A")</f>
        <v>9.5991561181434593E-2</v>
      </c>
      <c r="J71">
        <v>285.06</v>
      </c>
      <c r="K71" s="10">
        <f t="shared" ref="K71:K134" si="17">IFERROR(J71/J70-1,"N/A")</f>
        <v>-3.6340894493086751E-2</v>
      </c>
      <c r="T71">
        <f t="shared" ref="T71:T134" si="18">IFERROR(C71-$N$3,"N/A")</f>
        <v>1.0457517079327993E-2</v>
      </c>
      <c r="U71">
        <f t="shared" si="13"/>
        <v>-1.2830884345007391E-2</v>
      </c>
      <c r="V71">
        <f t="shared" ref="V71:V134" si="19">IFERROR(G71-$P$3,"N/A")</f>
        <v>4.5170270602773156E-2</v>
      </c>
      <c r="W71">
        <f t="shared" ref="W71:W134" si="20">IFERROR(I71-$Q$3,"N/A")</f>
        <v>8.1071512522254252E-2</v>
      </c>
      <c r="X71">
        <f t="shared" ref="X71:X134" si="21">IFERROR(K71-$R$3,"N/A")</f>
        <v>-5.2707784159259821E-2</v>
      </c>
    </row>
    <row r="72" spans="1:24">
      <c r="A72" s="1">
        <v>37071</v>
      </c>
      <c r="B72">
        <v>3313</v>
      </c>
      <c r="C72" s="10">
        <f t="shared" ref="C72:C135" si="22">IFERROR(B72/B71-1,"N/A")</f>
        <v>-3.6090225563909506E-3</v>
      </c>
      <c r="D72">
        <v>1042.54</v>
      </c>
      <c r="E72" s="10">
        <f t="shared" si="14"/>
        <v>-0.10178516042320029</v>
      </c>
      <c r="F72">
        <v>340.5</v>
      </c>
      <c r="G72" s="10">
        <f t="shared" si="15"/>
        <v>-2.7142857142857135E-2</v>
      </c>
      <c r="H72">
        <v>492.64</v>
      </c>
      <c r="I72" s="10">
        <f t="shared" si="16"/>
        <v>7.7609589640388332E-2</v>
      </c>
      <c r="J72">
        <v>254.05</v>
      </c>
      <c r="K72" s="10">
        <f t="shared" si="17"/>
        <v>-0.10878411562478074</v>
      </c>
      <c r="T72">
        <f t="shared" si="18"/>
        <v>-1.4970804800971982E-2</v>
      </c>
      <c r="U72">
        <f t="shared" si="13"/>
        <v>-0.10685376874577583</v>
      </c>
      <c r="V72">
        <f t="shared" si="19"/>
        <v>-3.9374399228905808E-2</v>
      </c>
      <c r="W72">
        <f t="shared" si="20"/>
        <v>6.2689540981207992E-2</v>
      </c>
      <c r="X72">
        <f t="shared" si="21"/>
        <v>-0.1251510052909538</v>
      </c>
    </row>
    <row r="73" spans="1:24">
      <c r="A73" s="1">
        <v>37103</v>
      </c>
      <c r="B73">
        <v>3484</v>
      </c>
      <c r="C73" s="10">
        <f t="shared" si="22"/>
        <v>5.16148505885905E-2</v>
      </c>
      <c r="D73">
        <v>974.8</v>
      </c>
      <c r="E73" s="10">
        <f t="shared" si="14"/>
        <v>-6.4975924185163181E-2</v>
      </c>
      <c r="F73">
        <v>374.25</v>
      </c>
      <c r="G73" s="10">
        <f t="shared" si="15"/>
        <v>9.9118942731277526E-2</v>
      </c>
      <c r="H73">
        <v>466.29</v>
      </c>
      <c r="I73" s="10">
        <f t="shared" si="16"/>
        <v>-5.3487333549853799E-2</v>
      </c>
      <c r="J73">
        <v>235.05</v>
      </c>
      <c r="K73" s="10">
        <f t="shared" si="17"/>
        <v>-7.4788427474906549E-2</v>
      </c>
      <c r="T73">
        <f t="shared" si="18"/>
        <v>4.025306834400947E-2</v>
      </c>
      <c r="U73">
        <f t="shared" si="13"/>
        <v>-7.0044532507738719E-2</v>
      </c>
      <c r="V73">
        <f t="shared" si="19"/>
        <v>8.6887400645228846E-2</v>
      </c>
      <c r="W73">
        <f t="shared" si="20"/>
        <v>-6.840738220903414E-2</v>
      </c>
      <c r="X73">
        <f t="shared" si="21"/>
        <v>-9.115531714107962E-2</v>
      </c>
    </row>
    <row r="74" spans="1:24">
      <c r="A74" s="1">
        <v>37134</v>
      </c>
      <c r="B74">
        <v>3327</v>
      </c>
      <c r="C74" s="10">
        <f t="shared" si="22"/>
        <v>-4.5063145809414507E-2</v>
      </c>
      <c r="D74">
        <v>1024.3699999999999</v>
      </c>
      <c r="E74" s="10">
        <f t="shared" si="14"/>
        <v>5.0851456709068543E-2</v>
      </c>
      <c r="F74">
        <v>330</v>
      </c>
      <c r="G74" s="10">
        <f t="shared" si="15"/>
        <v>-0.11823647294589179</v>
      </c>
      <c r="H74">
        <v>461.73</v>
      </c>
      <c r="I74" s="10">
        <f t="shared" si="16"/>
        <v>-9.7793218812327609E-3</v>
      </c>
      <c r="J74">
        <v>208.04</v>
      </c>
      <c r="K74" s="10">
        <f t="shared" si="17"/>
        <v>-0.11491172091044466</v>
      </c>
      <c r="T74">
        <f t="shared" si="18"/>
        <v>-5.6424928053995536E-2</v>
      </c>
      <c r="U74">
        <f t="shared" si="13"/>
        <v>4.5782848386492998E-2</v>
      </c>
      <c r="V74">
        <f t="shared" si="19"/>
        <v>-0.13046801503194047</v>
      </c>
      <c r="W74">
        <f t="shared" si="20"/>
        <v>-2.4699370540413108E-2</v>
      </c>
      <c r="X74">
        <f t="shared" si="21"/>
        <v>-0.13127861057661772</v>
      </c>
    </row>
    <row r="75" spans="1:24">
      <c r="A75" s="1">
        <v>37162</v>
      </c>
      <c r="B75">
        <v>3165</v>
      </c>
      <c r="C75" s="10">
        <f t="shared" si="22"/>
        <v>-4.8692515779982015E-2</v>
      </c>
      <c r="D75">
        <v>883.93</v>
      </c>
      <c r="E75" s="10">
        <f t="shared" si="14"/>
        <v>-0.13709889981159151</v>
      </c>
      <c r="F75">
        <v>331</v>
      </c>
      <c r="G75" s="10">
        <f t="shared" si="15"/>
        <v>3.0303030303029388E-3</v>
      </c>
      <c r="H75">
        <v>461.22</v>
      </c>
      <c r="I75" s="10">
        <f t="shared" si="16"/>
        <v>-1.1045416152296594E-3</v>
      </c>
      <c r="J75">
        <v>163.53</v>
      </c>
      <c r="K75" s="10">
        <f t="shared" si="17"/>
        <v>-0.21394924053066711</v>
      </c>
      <c r="T75">
        <f t="shared" si="18"/>
        <v>-6.0054298024563045E-2</v>
      </c>
      <c r="U75">
        <f t="shared" si="13"/>
        <v>-0.14216750813416706</v>
      </c>
      <c r="V75">
        <f t="shared" si="19"/>
        <v>-9.2012390557457361E-3</v>
      </c>
      <c r="W75">
        <f t="shared" si="20"/>
        <v>-1.6024590274410007E-2</v>
      </c>
      <c r="X75">
        <f t="shared" si="21"/>
        <v>-0.23031613019684016</v>
      </c>
    </row>
    <row r="76" spans="1:24">
      <c r="A76" s="1">
        <v>37195</v>
      </c>
      <c r="B76">
        <v>3101</v>
      </c>
      <c r="C76" s="10">
        <f t="shared" si="22"/>
        <v>-2.0221169036334863E-2</v>
      </c>
      <c r="D76">
        <v>921.93</v>
      </c>
      <c r="E76" s="10">
        <f t="shared" si="14"/>
        <v>4.2989829511386635E-2</v>
      </c>
      <c r="F76">
        <v>334</v>
      </c>
      <c r="G76" s="10">
        <f t="shared" si="15"/>
        <v>9.0634441087613649E-3</v>
      </c>
      <c r="H76">
        <v>435.88</v>
      </c>
      <c r="I76" s="10">
        <f t="shared" si="16"/>
        <v>-5.4941242790859102E-2</v>
      </c>
      <c r="J76">
        <v>211.04</v>
      </c>
      <c r="K76" s="10">
        <f t="shared" si="17"/>
        <v>0.29052773191463332</v>
      </c>
      <c r="T76">
        <f t="shared" si="18"/>
        <v>-3.1582951280915893E-2</v>
      </c>
      <c r="U76">
        <f t="shared" si="13"/>
        <v>3.792122118881109E-2</v>
      </c>
      <c r="V76">
        <f t="shared" si="19"/>
        <v>-3.16809797728731E-3</v>
      </c>
      <c r="W76">
        <f t="shared" si="20"/>
        <v>-6.9861291450039442E-2</v>
      </c>
      <c r="X76">
        <f t="shared" si="21"/>
        <v>0.27416084224846027</v>
      </c>
    </row>
    <row r="77" spans="1:24">
      <c r="A77" s="1">
        <v>37225</v>
      </c>
      <c r="B77">
        <v>3135</v>
      </c>
      <c r="C77" s="10">
        <f t="shared" si="22"/>
        <v>1.096420509513063E-2</v>
      </c>
      <c r="D77">
        <v>1086.33</v>
      </c>
      <c r="E77" s="10">
        <f t="shared" si="14"/>
        <v>0.17832156454394577</v>
      </c>
      <c r="F77">
        <v>319</v>
      </c>
      <c r="G77" s="10">
        <f t="shared" si="15"/>
        <v>-4.4910179640718528E-2</v>
      </c>
      <c r="H77">
        <v>479.46</v>
      </c>
      <c r="I77" s="10">
        <f t="shared" si="16"/>
        <v>9.9981646324676543E-2</v>
      </c>
      <c r="J77">
        <v>238.8</v>
      </c>
      <c r="K77" s="10">
        <f t="shared" si="17"/>
        <v>0.13153904473085687</v>
      </c>
      <c r="T77">
        <f t="shared" si="18"/>
        <v>-3.9757714945040136E-4</v>
      </c>
      <c r="U77">
        <f t="shared" si="13"/>
        <v>0.17325295622137021</v>
      </c>
      <c r="V77">
        <f t="shared" si="19"/>
        <v>-5.7141721726767201E-2</v>
      </c>
      <c r="W77">
        <f t="shared" si="20"/>
        <v>8.5061597665496202E-2</v>
      </c>
      <c r="X77">
        <f t="shared" si="21"/>
        <v>0.1151721550646838</v>
      </c>
    </row>
    <row r="78" spans="1:24">
      <c r="A78" s="1">
        <v>37256</v>
      </c>
      <c r="B78">
        <v>3098</v>
      </c>
      <c r="C78" s="10">
        <f t="shared" si="22"/>
        <v>-1.1802232854864481E-2</v>
      </c>
      <c r="D78">
        <v>1087.1500000000001</v>
      </c>
      <c r="E78" s="10">
        <f t="shared" si="14"/>
        <v>7.5483508694418333E-4</v>
      </c>
      <c r="F78">
        <v>309.5</v>
      </c>
      <c r="G78" s="10">
        <f t="shared" si="15"/>
        <v>-2.9780564263322873E-2</v>
      </c>
      <c r="H78">
        <v>446.01</v>
      </c>
      <c r="I78" s="10">
        <f t="shared" si="16"/>
        <v>-6.9765986735076946E-2</v>
      </c>
      <c r="J78">
        <v>228.55</v>
      </c>
      <c r="K78" s="10">
        <f t="shared" si="17"/>
        <v>-4.2922948073701894E-2</v>
      </c>
      <c r="T78">
        <f t="shared" si="18"/>
        <v>-2.316401509944551E-2</v>
      </c>
      <c r="U78">
        <f t="shared" si="13"/>
        <v>-4.3137732356313607E-3</v>
      </c>
      <c r="V78">
        <f t="shared" si="19"/>
        <v>-4.2012106349371546E-2</v>
      </c>
      <c r="W78">
        <f t="shared" si="20"/>
        <v>-8.4686035394257286E-2</v>
      </c>
      <c r="X78">
        <f t="shared" si="21"/>
        <v>-5.9289837739874965E-2</v>
      </c>
    </row>
    <row r="79" spans="1:24">
      <c r="A79" s="1">
        <v>37287</v>
      </c>
      <c r="B79">
        <v>3250</v>
      </c>
      <c r="C79" s="10">
        <f t="shared" si="22"/>
        <v>4.9063912201420257E-2</v>
      </c>
      <c r="D79">
        <v>1148.29</v>
      </c>
      <c r="E79" s="10">
        <f t="shared" si="14"/>
        <v>5.6238789495469677E-2</v>
      </c>
      <c r="F79">
        <v>340</v>
      </c>
      <c r="G79" s="10">
        <f t="shared" si="15"/>
        <v>9.8546042003230916E-2</v>
      </c>
      <c r="H79">
        <v>476.42</v>
      </c>
      <c r="I79" s="10">
        <f t="shared" si="16"/>
        <v>6.8182327750498928E-2</v>
      </c>
      <c r="J79">
        <v>240.8</v>
      </c>
      <c r="K79" s="10">
        <f t="shared" si="17"/>
        <v>5.3598774885145417E-2</v>
      </c>
      <c r="T79">
        <f t="shared" si="18"/>
        <v>3.7702129956839227E-2</v>
      </c>
      <c r="U79">
        <f t="shared" si="13"/>
        <v>5.1170181172894132E-2</v>
      </c>
      <c r="V79">
        <f t="shared" si="19"/>
        <v>8.6314499917182236E-2</v>
      </c>
      <c r="W79">
        <f t="shared" si="20"/>
        <v>5.326227909131858E-2</v>
      </c>
      <c r="X79">
        <f t="shared" si="21"/>
        <v>3.7231885218972346E-2</v>
      </c>
    </row>
    <row r="80" spans="1:24">
      <c r="A80" s="1">
        <v>37315</v>
      </c>
      <c r="B80">
        <v>3576</v>
      </c>
      <c r="C80" s="10">
        <f t="shared" si="22"/>
        <v>0.10030769230769221</v>
      </c>
      <c r="D80">
        <v>1174.72</v>
      </c>
      <c r="E80" s="10">
        <f t="shared" si="14"/>
        <v>2.3016833726671848E-2</v>
      </c>
      <c r="F80">
        <v>318</v>
      </c>
      <c r="G80" s="10">
        <f t="shared" si="15"/>
        <v>-6.4705882352941169E-2</v>
      </c>
      <c r="H80">
        <v>509.88</v>
      </c>
      <c r="I80" s="10">
        <f t="shared" si="16"/>
        <v>7.0232148104613534E-2</v>
      </c>
      <c r="J80">
        <v>207.29</v>
      </c>
      <c r="K80" s="10">
        <f t="shared" si="17"/>
        <v>-0.13916112956810633</v>
      </c>
      <c r="T80">
        <f t="shared" si="18"/>
        <v>8.8945910063111172E-2</v>
      </c>
      <c r="U80">
        <f t="shared" si="13"/>
        <v>1.7948225404096303E-2</v>
      </c>
      <c r="V80">
        <f t="shared" si="19"/>
        <v>-7.6937424438989849E-2</v>
      </c>
      <c r="W80">
        <f t="shared" si="20"/>
        <v>5.5312099445433187E-2</v>
      </c>
      <c r="X80">
        <f t="shared" si="21"/>
        <v>-0.15552801923427939</v>
      </c>
    </row>
    <row r="81" spans="1:24">
      <c r="A81" s="1">
        <v>37344</v>
      </c>
      <c r="B81">
        <v>3487</v>
      </c>
      <c r="C81" s="10">
        <f t="shared" si="22"/>
        <v>-2.4888143176733823E-2</v>
      </c>
      <c r="D81">
        <v>1146.6300000000001</v>
      </c>
      <c r="E81" s="10">
        <f t="shared" si="14"/>
        <v>-2.3912081176791E-2</v>
      </c>
      <c r="F81">
        <v>335</v>
      </c>
      <c r="G81" s="10">
        <f t="shared" si="15"/>
        <v>5.3459119496855445E-2</v>
      </c>
      <c r="H81">
        <v>537.24</v>
      </c>
      <c r="I81" s="10">
        <f t="shared" si="16"/>
        <v>5.365968463167814E-2</v>
      </c>
      <c r="J81">
        <v>226.05</v>
      </c>
      <c r="K81" s="10">
        <f t="shared" si="17"/>
        <v>9.0501230160644708E-2</v>
      </c>
      <c r="T81">
        <f t="shared" si="18"/>
        <v>-3.6249925421314853E-2</v>
      </c>
      <c r="U81">
        <f t="shared" si="13"/>
        <v>-2.8980689499366545E-2</v>
      </c>
      <c r="V81">
        <f t="shared" si="19"/>
        <v>4.1227577410806772E-2</v>
      </c>
      <c r="W81">
        <f t="shared" si="20"/>
        <v>3.8739635972497792E-2</v>
      </c>
      <c r="X81">
        <f t="shared" si="21"/>
        <v>7.4134340494471637E-2</v>
      </c>
    </row>
    <row r="82" spans="1:24">
      <c r="A82" s="1">
        <v>37376</v>
      </c>
      <c r="B82">
        <v>3215</v>
      </c>
      <c r="C82" s="10">
        <f t="shared" si="22"/>
        <v>-7.8004014912532282E-2</v>
      </c>
      <c r="D82">
        <v>1053.28</v>
      </c>
      <c r="E82" s="10">
        <f t="shared" si="14"/>
        <v>-8.1412487027201608E-2</v>
      </c>
      <c r="F82">
        <v>349</v>
      </c>
      <c r="G82" s="10">
        <f t="shared" si="15"/>
        <v>4.179104477611939E-2</v>
      </c>
      <c r="H82">
        <v>545.35</v>
      </c>
      <c r="I82" s="10">
        <f t="shared" si="16"/>
        <v>1.5095674186583308E-2</v>
      </c>
      <c r="J82">
        <v>198.04</v>
      </c>
      <c r="K82" s="10">
        <f t="shared" si="17"/>
        <v>-0.1239106392391065</v>
      </c>
      <c r="T82">
        <f t="shared" si="18"/>
        <v>-8.9365797157113319E-2</v>
      </c>
      <c r="U82">
        <f t="shared" si="13"/>
        <v>-8.6481095349777146E-2</v>
      </c>
      <c r="V82">
        <f t="shared" si="19"/>
        <v>2.9559502690070717E-2</v>
      </c>
      <c r="W82">
        <f t="shared" si="20"/>
        <v>1.7562552740296028E-4</v>
      </c>
      <c r="X82">
        <f t="shared" si="21"/>
        <v>-0.14027752890527956</v>
      </c>
    </row>
    <row r="83" spans="1:24">
      <c r="A83" s="1">
        <v>37407</v>
      </c>
      <c r="B83">
        <v>3006</v>
      </c>
      <c r="C83" s="10">
        <f t="shared" si="22"/>
        <v>-6.5007776049766708E-2</v>
      </c>
      <c r="D83">
        <v>1075.5899999999999</v>
      </c>
      <c r="E83" s="10">
        <f t="shared" si="14"/>
        <v>2.1181452225428998E-2</v>
      </c>
      <c r="F83">
        <v>384</v>
      </c>
      <c r="G83" s="10">
        <f t="shared" si="15"/>
        <v>0.10028653295128942</v>
      </c>
      <c r="H83">
        <v>530.15</v>
      </c>
      <c r="I83" s="10">
        <f t="shared" si="16"/>
        <v>-2.7872008801687054E-2</v>
      </c>
      <c r="J83">
        <v>175.54</v>
      </c>
      <c r="K83" s="10">
        <f t="shared" si="17"/>
        <v>-0.11361341143203396</v>
      </c>
      <c r="T83">
        <f t="shared" si="18"/>
        <v>-7.6369558294347745E-2</v>
      </c>
      <c r="U83">
        <f t="shared" si="13"/>
        <v>1.6112843902853453E-2</v>
      </c>
      <c r="V83">
        <f t="shared" si="19"/>
        <v>8.805499086524074E-2</v>
      </c>
      <c r="W83">
        <f t="shared" si="20"/>
        <v>-4.2792057460867401E-2</v>
      </c>
      <c r="X83">
        <f t="shared" si="21"/>
        <v>-0.12998030109820702</v>
      </c>
    </row>
    <row r="84" spans="1:24">
      <c r="A84" s="1">
        <v>37435</v>
      </c>
      <c r="B84">
        <v>2716</v>
      </c>
      <c r="C84" s="10">
        <f t="shared" si="22"/>
        <v>-9.6473719228210242E-2</v>
      </c>
      <c r="D84">
        <v>993.8</v>
      </c>
      <c r="E84" s="10">
        <f t="shared" si="14"/>
        <v>-7.6041986258704508E-2</v>
      </c>
      <c r="F84">
        <v>335</v>
      </c>
      <c r="G84" s="10">
        <f t="shared" si="15"/>
        <v>-0.12760416666666663</v>
      </c>
      <c r="H84">
        <v>526.09</v>
      </c>
      <c r="I84" s="10">
        <f t="shared" si="16"/>
        <v>-7.6582099405827497E-3</v>
      </c>
      <c r="J84">
        <v>169.54</v>
      </c>
      <c r="K84" s="10">
        <f t="shared" si="17"/>
        <v>-3.4180243819072587E-2</v>
      </c>
      <c r="T84">
        <f t="shared" si="18"/>
        <v>-0.10783550147279128</v>
      </c>
      <c r="U84">
        <f t="shared" si="13"/>
        <v>-8.1110594581280046E-2</v>
      </c>
      <c r="V84">
        <f t="shared" si="19"/>
        <v>-0.13983570875271531</v>
      </c>
      <c r="W84">
        <f t="shared" si="20"/>
        <v>-2.2578258599763097E-2</v>
      </c>
      <c r="X84">
        <f t="shared" si="21"/>
        <v>-5.0547133485245657E-2</v>
      </c>
    </row>
    <row r="85" spans="1:24">
      <c r="A85" s="1">
        <v>37468</v>
      </c>
      <c r="B85">
        <v>2290</v>
      </c>
      <c r="C85" s="10">
        <f t="shared" si="22"/>
        <v>-0.15684830633284241</v>
      </c>
      <c r="D85">
        <v>908.72</v>
      </c>
      <c r="E85" s="10">
        <f t="shared" si="14"/>
        <v>-8.5610786878647538E-2</v>
      </c>
      <c r="F85">
        <v>298</v>
      </c>
      <c r="G85" s="10">
        <f t="shared" si="15"/>
        <v>-0.11044776119402988</v>
      </c>
      <c r="H85">
        <v>456.15</v>
      </c>
      <c r="I85" s="10">
        <f t="shared" si="16"/>
        <v>-0.13294303256096873</v>
      </c>
      <c r="J85">
        <v>133.53</v>
      </c>
      <c r="K85" s="10">
        <f t="shared" si="17"/>
        <v>-0.21239825409932755</v>
      </c>
      <c r="T85">
        <f t="shared" si="18"/>
        <v>-0.16821008857742345</v>
      </c>
      <c r="U85">
        <f t="shared" si="13"/>
        <v>-9.0679395201223076E-2</v>
      </c>
      <c r="V85">
        <f t="shared" si="19"/>
        <v>-0.12267930328007856</v>
      </c>
      <c r="W85">
        <f t="shared" si="20"/>
        <v>-0.14786308122014907</v>
      </c>
      <c r="X85">
        <f t="shared" si="21"/>
        <v>-0.22876514376550061</v>
      </c>
    </row>
    <row r="86" spans="1:24">
      <c r="A86" s="1">
        <v>37498</v>
      </c>
      <c r="B86">
        <v>1822</v>
      </c>
      <c r="C86" s="10">
        <f t="shared" si="22"/>
        <v>-0.2043668122270742</v>
      </c>
      <c r="D86">
        <v>936.8</v>
      </c>
      <c r="E86" s="10">
        <f t="shared" si="14"/>
        <v>3.0900607447838624E-2</v>
      </c>
      <c r="F86">
        <v>306</v>
      </c>
      <c r="G86" s="10">
        <f t="shared" si="15"/>
        <v>2.6845637583892579E-2</v>
      </c>
      <c r="H86">
        <v>472.37</v>
      </c>
      <c r="I86" s="10">
        <f t="shared" si="16"/>
        <v>3.5558478570645757E-2</v>
      </c>
      <c r="J86">
        <v>129.03</v>
      </c>
      <c r="K86" s="10">
        <f t="shared" si="17"/>
        <v>-3.370029206919789E-2</v>
      </c>
      <c r="T86">
        <f t="shared" si="18"/>
        <v>-0.21572859447165524</v>
      </c>
      <c r="U86">
        <f t="shared" si="13"/>
        <v>2.5831999125263079E-2</v>
      </c>
      <c r="V86">
        <f t="shared" si="19"/>
        <v>1.4614095497843904E-2</v>
      </c>
      <c r="W86">
        <f t="shared" si="20"/>
        <v>2.063842991146541E-2</v>
      </c>
      <c r="X86">
        <f t="shared" si="21"/>
        <v>-5.0067181735370961E-2</v>
      </c>
    </row>
    <row r="87" spans="1:24">
      <c r="A87" s="1">
        <v>37529</v>
      </c>
      <c r="B87">
        <v>1928</v>
      </c>
      <c r="C87" s="10">
        <f t="shared" si="22"/>
        <v>5.8177826564215218E-2</v>
      </c>
      <c r="D87">
        <v>844.28</v>
      </c>
      <c r="E87" s="10">
        <f t="shared" si="14"/>
        <v>-9.8761742100768601E-2</v>
      </c>
      <c r="F87">
        <v>192</v>
      </c>
      <c r="G87" s="10">
        <f t="shared" si="15"/>
        <v>-0.37254901960784315</v>
      </c>
      <c r="H87">
        <v>447.03</v>
      </c>
      <c r="I87" s="10">
        <f t="shared" si="16"/>
        <v>-5.3644388932404752E-2</v>
      </c>
      <c r="J87">
        <v>112.52</v>
      </c>
      <c r="K87" s="10">
        <f t="shared" si="17"/>
        <v>-0.12795473920793621</v>
      </c>
      <c r="T87">
        <f t="shared" si="18"/>
        <v>4.6816044319634188E-2</v>
      </c>
      <c r="U87">
        <f t="shared" si="13"/>
        <v>-0.10383035042334414</v>
      </c>
      <c r="V87">
        <f t="shared" si="19"/>
        <v>-0.3847805616938918</v>
      </c>
      <c r="W87">
        <f t="shared" si="20"/>
        <v>-6.8564437591585092E-2</v>
      </c>
      <c r="X87">
        <f t="shared" si="21"/>
        <v>-0.14432162887410926</v>
      </c>
    </row>
    <row r="88" spans="1:24">
      <c r="A88" s="1">
        <v>37560</v>
      </c>
      <c r="B88">
        <v>2385</v>
      </c>
      <c r="C88" s="10">
        <f t="shared" si="22"/>
        <v>0.23703319502074693</v>
      </c>
      <c r="D88">
        <v>954.15</v>
      </c>
      <c r="E88" s="10">
        <f t="shared" si="14"/>
        <v>0.13013455251812189</v>
      </c>
      <c r="F88">
        <v>186.25</v>
      </c>
      <c r="G88" s="10">
        <f t="shared" si="15"/>
        <v>-2.994791666666663E-2</v>
      </c>
      <c r="H88">
        <v>461.22</v>
      </c>
      <c r="I88" s="10">
        <f t="shared" si="16"/>
        <v>3.1742836051271928E-2</v>
      </c>
      <c r="J88">
        <v>146.03</v>
      </c>
      <c r="K88" s="10">
        <f t="shared" si="17"/>
        <v>0.29781372200497702</v>
      </c>
      <c r="T88">
        <f t="shared" si="18"/>
        <v>0.2256714127761659</v>
      </c>
      <c r="U88">
        <f t="shared" si="13"/>
        <v>0.12506594419554634</v>
      </c>
      <c r="V88">
        <f t="shared" si="19"/>
        <v>-4.2179458752715303E-2</v>
      </c>
      <c r="W88">
        <f t="shared" si="20"/>
        <v>1.682278739209158E-2</v>
      </c>
      <c r="X88">
        <f t="shared" si="21"/>
        <v>0.28144683233880397</v>
      </c>
    </row>
    <row r="89" spans="1:24">
      <c r="A89" s="1">
        <v>37589</v>
      </c>
      <c r="B89">
        <v>2446</v>
      </c>
      <c r="C89" s="10">
        <f t="shared" si="22"/>
        <v>2.5576519916142626E-2</v>
      </c>
      <c r="D89">
        <v>1075.5899999999999</v>
      </c>
      <c r="E89" s="10">
        <f t="shared" si="14"/>
        <v>0.1272755855997485</v>
      </c>
      <c r="F89">
        <v>169.25</v>
      </c>
      <c r="G89" s="10">
        <f t="shared" si="15"/>
        <v>-9.1275167785234923E-2</v>
      </c>
      <c r="H89">
        <v>432.84</v>
      </c>
      <c r="I89" s="10">
        <f t="shared" si="16"/>
        <v>-6.1532457395603091E-2</v>
      </c>
      <c r="J89">
        <v>156.78</v>
      </c>
      <c r="K89" s="10">
        <f t="shared" si="17"/>
        <v>7.3615010614257237E-2</v>
      </c>
      <c r="T89">
        <f t="shared" si="18"/>
        <v>1.4214737671561594E-2</v>
      </c>
      <c r="U89">
        <f t="shared" si="13"/>
        <v>0.12220697727717296</v>
      </c>
      <c r="V89">
        <f t="shared" si="19"/>
        <v>-0.1035067098712836</v>
      </c>
      <c r="W89">
        <f t="shared" si="20"/>
        <v>-7.6452506054783431E-2</v>
      </c>
      <c r="X89">
        <f t="shared" si="21"/>
        <v>5.7248120948084166E-2</v>
      </c>
    </row>
    <row r="90" spans="1:24">
      <c r="A90" s="1">
        <v>37621</v>
      </c>
      <c r="B90">
        <v>2220</v>
      </c>
      <c r="C90" s="10">
        <f t="shared" si="22"/>
        <v>-9.2395748160261637E-2</v>
      </c>
      <c r="D90">
        <v>1024.3699999999999</v>
      </c>
      <c r="E90" s="10">
        <f t="shared" si="14"/>
        <v>-4.7620375793750447E-2</v>
      </c>
      <c r="F90">
        <v>124</v>
      </c>
      <c r="G90" s="10">
        <f t="shared" si="15"/>
        <v>-0.26735598227474155</v>
      </c>
      <c r="H90">
        <v>385.19</v>
      </c>
      <c r="I90" s="10">
        <f t="shared" si="16"/>
        <v>-0.11008686812679047</v>
      </c>
      <c r="J90">
        <v>133.03</v>
      </c>
      <c r="K90" s="10">
        <f t="shared" si="17"/>
        <v>-0.15148615894884554</v>
      </c>
      <c r="T90">
        <f t="shared" si="18"/>
        <v>-0.10375753040484267</v>
      </c>
      <c r="U90">
        <f t="shared" si="13"/>
        <v>-5.2688984116325992E-2</v>
      </c>
      <c r="V90">
        <f t="shared" si="19"/>
        <v>-0.27958752436079021</v>
      </c>
      <c r="W90">
        <f t="shared" si="20"/>
        <v>-0.12500691678597081</v>
      </c>
      <c r="X90">
        <f t="shared" si="21"/>
        <v>-0.1678530486150186</v>
      </c>
    </row>
    <row r="91" spans="1:24">
      <c r="A91" s="1">
        <v>37652</v>
      </c>
      <c r="B91">
        <v>2055</v>
      </c>
      <c r="C91" s="10">
        <f t="shared" si="22"/>
        <v>-7.4324324324324342E-2</v>
      </c>
      <c r="D91">
        <v>918.63</v>
      </c>
      <c r="E91" s="10">
        <f t="shared" si="14"/>
        <v>-0.1032244208635551</v>
      </c>
      <c r="F91">
        <v>113.75</v>
      </c>
      <c r="G91" s="10">
        <f t="shared" si="15"/>
        <v>-8.2661290322580627E-2</v>
      </c>
      <c r="H91">
        <v>349.72</v>
      </c>
      <c r="I91" s="10">
        <f t="shared" si="16"/>
        <v>-9.208442586775345E-2</v>
      </c>
      <c r="J91">
        <v>118.02</v>
      </c>
      <c r="K91" s="10">
        <f t="shared" si="17"/>
        <v>-0.11283169209952648</v>
      </c>
      <c r="T91">
        <f t="shared" si="18"/>
        <v>-8.5686106568905379E-2</v>
      </c>
      <c r="U91">
        <f t="shared" si="13"/>
        <v>-0.10829302918613064</v>
      </c>
      <c r="V91">
        <f t="shared" si="19"/>
        <v>-9.4892832408629307E-2</v>
      </c>
      <c r="W91">
        <f t="shared" si="20"/>
        <v>-0.10700447452693379</v>
      </c>
      <c r="X91">
        <f t="shared" si="21"/>
        <v>-0.12919858176569954</v>
      </c>
    </row>
    <row r="92" spans="1:24">
      <c r="A92" s="1">
        <v>37680</v>
      </c>
      <c r="B92">
        <v>2048</v>
      </c>
      <c r="C92" s="10">
        <f t="shared" si="22"/>
        <v>-3.4063260340632118E-3</v>
      </c>
      <c r="D92">
        <v>1061.54</v>
      </c>
      <c r="E92" s="10">
        <f t="shared" si="14"/>
        <v>0.15556861848622394</v>
      </c>
      <c r="F92">
        <v>110</v>
      </c>
      <c r="G92" s="10">
        <f t="shared" si="15"/>
        <v>-3.2967032967032961E-2</v>
      </c>
      <c r="H92">
        <v>390.26</v>
      </c>
      <c r="I92" s="10">
        <f t="shared" si="16"/>
        <v>0.11592130847535165</v>
      </c>
      <c r="J92">
        <v>133.78</v>
      </c>
      <c r="K92" s="10">
        <f t="shared" si="17"/>
        <v>0.133536688696831</v>
      </c>
      <c r="T92">
        <f t="shared" si="18"/>
        <v>-1.4768108278644243E-2</v>
      </c>
      <c r="U92">
        <f t="shared" si="13"/>
        <v>0.15050001016364839</v>
      </c>
      <c r="V92">
        <f t="shared" si="19"/>
        <v>-4.5198575053081634E-2</v>
      </c>
      <c r="W92">
        <f t="shared" si="20"/>
        <v>0.10100125981617131</v>
      </c>
      <c r="X92">
        <f t="shared" si="21"/>
        <v>0.11716979903065793</v>
      </c>
    </row>
    <row r="93" spans="1:24">
      <c r="A93" s="1">
        <v>37711</v>
      </c>
      <c r="B93">
        <v>2157</v>
      </c>
      <c r="C93" s="10">
        <f t="shared" si="22"/>
        <v>5.322265625E-2</v>
      </c>
      <c r="D93">
        <v>973.98</v>
      </c>
      <c r="E93" s="10">
        <f t="shared" si="14"/>
        <v>-8.2483938429074644E-2</v>
      </c>
      <c r="F93">
        <v>112</v>
      </c>
      <c r="G93" s="10">
        <f t="shared" si="15"/>
        <v>1.8181818181818077E-2</v>
      </c>
      <c r="H93">
        <v>389.25</v>
      </c>
      <c r="I93" s="10">
        <f t="shared" si="16"/>
        <v>-2.5880182442473698E-3</v>
      </c>
      <c r="J93">
        <v>115.02</v>
      </c>
      <c r="K93" s="10">
        <f t="shared" si="17"/>
        <v>-0.14023022873374202</v>
      </c>
      <c r="T93">
        <f t="shared" si="18"/>
        <v>4.186087400541897E-2</v>
      </c>
      <c r="U93">
        <f t="shared" si="13"/>
        <v>-8.7552546751650182E-2</v>
      </c>
      <c r="V93">
        <f t="shared" si="19"/>
        <v>5.950276095769402E-3</v>
      </c>
      <c r="W93">
        <f t="shared" si="20"/>
        <v>-1.7508066903427717E-2</v>
      </c>
      <c r="X93">
        <f t="shared" si="21"/>
        <v>-0.15659711839991508</v>
      </c>
    </row>
    <row r="94" spans="1:24">
      <c r="A94" s="1">
        <v>37741</v>
      </c>
      <c r="B94">
        <v>2455</v>
      </c>
      <c r="C94" s="10">
        <f t="shared" si="22"/>
        <v>0.13815484469170136</v>
      </c>
      <c r="D94">
        <v>988.02</v>
      </c>
      <c r="E94" s="10">
        <f t="shared" si="14"/>
        <v>1.4415080391794399E-2</v>
      </c>
      <c r="F94">
        <v>127</v>
      </c>
      <c r="G94" s="10">
        <f t="shared" si="15"/>
        <v>0.1339285714285714</v>
      </c>
      <c r="H94">
        <v>456.66</v>
      </c>
      <c r="I94" s="10">
        <f t="shared" si="16"/>
        <v>0.17317919075144506</v>
      </c>
      <c r="J94">
        <v>138.78</v>
      </c>
      <c r="K94" s="10">
        <f t="shared" si="17"/>
        <v>0.20657276995305174</v>
      </c>
      <c r="T94">
        <f t="shared" si="18"/>
        <v>0.12679306244712032</v>
      </c>
      <c r="U94">
        <f t="shared" si="13"/>
        <v>9.3464720692188544E-3</v>
      </c>
      <c r="V94">
        <f t="shared" si="19"/>
        <v>0.12169702934252272</v>
      </c>
      <c r="W94">
        <f t="shared" si="20"/>
        <v>0.15825914209226472</v>
      </c>
      <c r="X94">
        <f t="shared" si="21"/>
        <v>0.19020588028687868</v>
      </c>
    </row>
    <row r="95" spans="1:24">
      <c r="A95" s="1">
        <v>37771</v>
      </c>
      <c r="B95">
        <v>2473</v>
      </c>
      <c r="C95" s="10">
        <f t="shared" si="22"/>
        <v>7.3319755600813608E-3</v>
      </c>
      <c r="D95">
        <v>988.02</v>
      </c>
      <c r="E95" s="10">
        <f t="shared" si="14"/>
        <v>0</v>
      </c>
      <c r="F95">
        <v>129.5</v>
      </c>
      <c r="G95" s="10">
        <f t="shared" si="15"/>
        <v>1.9685039370078705E-2</v>
      </c>
      <c r="H95">
        <v>456.15</v>
      </c>
      <c r="I95" s="10">
        <f t="shared" si="16"/>
        <v>-1.1168046248851704E-3</v>
      </c>
      <c r="J95">
        <v>160.28</v>
      </c>
      <c r="K95" s="10">
        <f t="shared" si="17"/>
        <v>0.15492145842340399</v>
      </c>
      <c r="T95">
        <f t="shared" si="18"/>
        <v>-4.0298066844996708E-3</v>
      </c>
      <c r="U95">
        <f t="shared" si="13"/>
        <v>-5.068608322575544E-3</v>
      </c>
      <c r="V95">
        <f t="shared" si="19"/>
        <v>7.4534972840300303E-3</v>
      </c>
      <c r="W95">
        <f t="shared" si="20"/>
        <v>-1.6036853284065518E-2</v>
      </c>
      <c r="X95">
        <f t="shared" si="21"/>
        <v>0.13855456875723093</v>
      </c>
    </row>
    <row r="96" spans="1:24">
      <c r="A96" s="1">
        <v>37802</v>
      </c>
      <c r="B96">
        <v>2430</v>
      </c>
      <c r="C96" s="10">
        <f t="shared" si="22"/>
        <v>-1.7387788111605351E-2</v>
      </c>
      <c r="D96">
        <v>941.76</v>
      </c>
      <c r="E96" s="10">
        <f t="shared" si="14"/>
        <v>-4.6820914556385484E-2</v>
      </c>
      <c r="F96">
        <v>142.5</v>
      </c>
      <c r="G96" s="10">
        <f t="shared" si="15"/>
        <v>0.10038610038610041</v>
      </c>
      <c r="H96">
        <v>430.56</v>
      </c>
      <c r="I96" s="10">
        <f t="shared" si="16"/>
        <v>-5.6099967116080229E-2</v>
      </c>
      <c r="J96">
        <v>162.03</v>
      </c>
      <c r="K96" s="10">
        <f t="shared" si="17"/>
        <v>1.0918392812578004E-2</v>
      </c>
      <c r="T96">
        <f t="shared" si="18"/>
        <v>-2.8749570356186381E-2</v>
      </c>
      <c r="U96">
        <f t="shared" si="13"/>
        <v>-5.1889522878961029E-2</v>
      </c>
      <c r="V96">
        <f t="shared" si="19"/>
        <v>8.8154558300051727E-2</v>
      </c>
      <c r="W96">
        <f t="shared" si="20"/>
        <v>-7.102001577526057E-2</v>
      </c>
      <c r="X96">
        <f t="shared" si="21"/>
        <v>-5.4484968535950667E-3</v>
      </c>
    </row>
    <row r="97" spans="1:24">
      <c r="A97" s="1">
        <v>37833</v>
      </c>
      <c r="B97">
        <v>2483</v>
      </c>
      <c r="C97" s="10">
        <f t="shared" si="22"/>
        <v>2.1810699588477256E-2</v>
      </c>
      <c r="D97">
        <v>1065.67</v>
      </c>
      <c r="E97" s="10">
        <f t="shared" si="14"/>
        <v>0.13157279986408432</v>
      </c>
      <c r="F97">
        <v>154.25</v>
      </c>
      <c r="G97" s="10">
        <f t="shared" si="15"/>
        <v>8.2456140350877227E-2</v>
      </c>
      <c r="H97">
        <v>439.17</v>
      </c>
      <c r="I97" s="10">
        <f t="shared" si="16"/>
        <v>1.9997212931995634E-2</v>
      </c>
      <c r="J97">
        <v>184.29</v>
      </c>
      <c r="K97" s="10">
        <f t="shared" si="17"/>
        <v>0.13738196630253641</v>
      </c>
      <c r="T97">
        <f t="shared" si="18"/>
        <v>1.0448917343896224E-2</v>
      </c>
      <c r="U97">
        <f t="shared" si="13"/>
        <v>0.12650419154150877</v>
      </c>
      <c r="V97">
        <f t="shared" si="19"/>
        <v>7.0224598264828547E-2</v>
      </c>
      <c r="W97">
        <f t="shared" si="20"/>
        <v>5.0771642728152863E-3</v>
      </c>
      <c r="X97">
        <f t="shared" si="21"/>
        <v>0.12101507663636334</v>
      </c>
    </row>
    <row r="98" spans="1:24">
      <c r="A98" s="1">
        <v>37862</v>
      </c>
      <c r="B98">
        <v>2430</v>
      </c>
      <c r="C98" s="10">
        <f t="shared" si="22"/>
        <v>-2.134514699959722E-2</v>
      </c>
      <c r="D98">
        <v>1149.1099999999999</v>
      </c>
      <c r="E98" s="10">
        <f t="shared" si="14"/>
        <v>7.8298159843103177E-2</v>
      </c>
      <c r="F98">
        <v>170.75</v>
      </c>
      <c r="G98" s="10">
        <f t="shared" si="15"/>
        <v>0.10696920583468406</v>
      </c>
      <c r="H98">
        <v>466.29</v>
      </c>
      <c r="I98" s="10">
        <f t="shared" si="16"/>
        <v>6.1752851970763079E-2</v>
      </c>
      <c r="J98">
        <v>169.04</v>
      </c>
      <c r="K98" s="10">
        <f t="shared" si="17"/>
        <v>-8.2750013565575986E-2</v>
      </c>
      <c r="T98">
        <f t="shared" si="18"/>
        <v>-3.270692924417825E-2</v>
      </c>
      <c r="U98">
        <f t="shared" si="13"/>
        <v>7.3229551520527639E-2</v>
      </c>
      <c r="V98">
        <f t="shared" si="19"/>
        <v>9.4737663748635376E-2</v>
      </c>
      <c r="W98">
        <f t="shared" si="20"/>
        <v>4.6832803311582731E-2</v>
      </c>
      <c r="X98">
        <f t="shared" si="21"/>
        <v>-9.9116903231749057E-2</v>
      </c>
    </row>
    <row r="99" spans="1:24">
      <c r="A99" s="1">
        <v>37894</v>
      </c>
      <c r="B99">
        <v>2542</v>
      </c>
      <c r="C99" s="10">
        <f t="shared" si="22"/>
        <v>4.6090534979423836E-2</v>
      </c>
      <c r="D99">
        <v>1059.8900000000001</v>
      </c>
      <c r="E99" s="10">
        <f t="shared" si="14"/>
        <v>-7.7642697391894444E-2</v>
      </c>
      <c r="F99">
        <v>168</v>
      </c>
      <c r="G99" s="10">
        <f t="shared" si="15"/>
        <v>-1.6105417276720324E-2</v>
      </c>
      <c r="H99">
        <v>462.23</v>
      </c>
      <c r="I99" s="10">
        <f t="shared" si="16"/>
        <v>-8.7070278153080771E-3</v>
      </c>
      <c r="J99">
        <v>164.28</v>
      </c>
      <c r="K99" s="10">
        <f t="shared" si="17"/>
        <v>-2.8159015617605254E-2</v>
      </c>
      <c r="T99">
        <f t="shared" si="18"/>
        <v>3.4728752734842806E-2</v>
      </c>
      <c r="U99">
        <f t="shared" si="13"/>
        <v>-8.2711305714469982E-2</v>
      </c>
      <c r="V99">
        <f t="shared" si="19"/>
        <v>-2.8336959362768997E-2</v>
      </c>
      <c r="W99">
        <f t="shared" si="20"/>
        <v>-2.3627076474488425E-2</v>
      </c>
      <c r="X99">
        <f t="shared" si="21"/>
        <v>-4.4525905283778325E-2</v>
      </c>
    </row>
    <row r="100" spans="1:24">
      <c r="A100" s="1">
        <v>37925</v>
      </c>
      <c r="B100">
        <v>2768</v>
      </c>
      <c r="C100" s="10">
        <f t="shared" si="22"/>
        <v>8.8906372934697053E-2</v>
      </c>
      <c r="D100">
        <v>1180.5</v>
      </c>
      <c r="E100" s="10">
        <f t="shared" si="14"/>
        <v>0.11379482776514527</v>
      </c>
      <c r="F100">
        <v>183</v>
      </c>
      <c r="G100" s="10">
        <f t="shared" si="15"/>
        <v>8.9285714285714191E-2</v>
      </c>
      <c r="H100">
        <v>466.29</v>
      </c>
      <c r="I100" s="10">
        <f t="shared" si="16"/>
        <v>8.7835060467733594E-3</v>
      </c>
      <c r="J100">
        <v>186.54</v>
      </c>
      <c r="K100" s="10">
        <f t="shared" si="17"/>
        <v>0.13550036523009501</v>
      </c>
      <c r="T100">
        <f t="shared" si="18"/>
        <v>7.7544590690116016E-2</v>
      </c>
      <c r="U100">
        <f t="shared" si="13"/>
        <v>0.10872621944256973</v>
      </c>
      <c r="V100">
        <f t="shared" si="19"/>
        <v>7.705417219966551E-2</v>
      </c>
      <c r="W100">
        <f t="shared" si="20"/>
        <v>-6.136542612406988E-3</v>
      </c>
      <c r="X100">
        <f t="shared" si="21"/>
        <v>0.11913347556392194</v>
      </c>
    </row>
    <row r="101" spans="1:24">
      <c r="A101" s="1">
        <v>37953</v>
      </c>
      <c r="B101">
        <v>2639</v>
      </c>
      <c r="C101" s="10">
        <f t="shared" si="22"/>
        <v>-4.6604046242774588E-2</v>
      </c>
      <c r="D101">
        <v>1147.46</v>
      </c>
      <c r="E101" s="10">
        <f t="shared" si="14"/>
        <v>-2.7988140618382062E-2</v>
      </c>
      <c r="F101">
        <v>174.25</v>
      </c>
      <c r="G101" s="10">
        <f t="shared" si="15"/>
        <v>-4.7814207650273222E-2</v>
      </c>
      <c r="H101">
        <v>449.82</v>
      </c>
      <c r="I101" s="10">
        <f t="shared" si="16"/>
        <v>-3.5321366531557707E-2</v>
      </c>
      <c r="J101">
        <v>181.29</v>
      </c>
      <c r="K101" s="10">
        <f t="shared" si="17"/>
        <v>-2.8144097780636868E-2</v>
      </c>
      <c r="T101">
        <f t="shared" si="18"/>
        <v>-5.7965828487355618E-2</v>
      </c>
      <c r="U101">
        <f t="shared" si="13"/>
        <v>-3.3056748940957607E-2</v>
      </c>
      <c r="V101">
        <f t="shared" si="19"/>
        <v>-6.0045749736321895E-2</v>
      </c>
      <c r="W101">
        <f t="shared" si="20"/>
        <v>-5.0241415190738055E-2</v>
      </c>
      <c r="X101">
        <f t="shared" si="21"/>
        <v>-4.4510987446809938E-2</v>
      </c>
    </row>
    <row r="102" spans="1:24">
      <c r="A102" s="1">
        <v>37986</v>
      </c>
      <c r="B102">
        <v>2680</v>
      </c>
      <c r="C102" s="10">
        <f t="shared" si="22"/>
        <v>1.5536187949981128E-2</v>
      </c>
      <c r="D102">
        <v>1274.68</v>
      </c>
      <c r="E102" s="10">
        <f t="shared" si="14"/>
        <v>0.11087096717968392</v>
      </c>
      <c r="F102">
        <v>168.25</v>
      </c>
      <c r="G102" s="10">
        <f t="shared" si="15"/>
        <v>-3.4433285509325673E-2</v>
      </c>
      <c r="H102">
        <v>432.58</v>
      </c>
      <c r="I102" s="10">
        <f t="shared" si="16"/>
        <v>-3.8326441687786206E-2</v>
      </c>
      <c r="J102">
        <v>175.79</v>
      </c>
      <c r="K102" s="10">
        <f t="shared" si="17"/>
        <v>-3.0338132274256746E-2</v>
      </c>
      <c r="T102">
        <f t="shared" si="18"/>
        <v>4.1744057054000968E-3</v>
      </c>
      <c r="U102">
        <f t="shared" si="13"/>
        <v>0.10580235885710838</v>
      </c>
      <c r="V102">
        <f t="shared" si="19"/>
        <v>-4.6664827595374346E-2</v>
      </c>
      <c r="W102">
        <f t="shared" si="20"/>
        <v>-5.3246490346966553E-2</v>
      </c>
      <c r="X102">
        <f t="shared" si="21"/>
        <v>-4.6705021940429817E-2</v>
      </c>
    </row>
    <row r="103" spans="1:24">
      <c r="A103" s="1">
        <v>38016</v>
      </c>
      <c r="B103">
        <v>2602</v>
      </c>
      <c r="C103" s="10">
        <f t="shared" si="22"/>
        <v>-2.9104477611940349E-2</v>
      </c>
      <c r="D103">
        <v>1206.1099999999999</v>
      </c>
      <c r="E103" s="10">
        <f t="shared" si="14"/>
        <v>-5.3793893369316392E-2</v>
      </c>
      <c r="F103">
        <v>164.5</v>
      </c>
      <c r="G103" s="10">
        <f t="shared" si="15"/>
        <v>-2.2288261515601815E-2</v>
      </c>
      <c r="H103">
        <v>440.95</v>
      </c>
      <c r="I103" s="10">
        <f t="shared" si="16"/>
        <v>1.9349022146192718E-2</v>
      </c>
      <c r="J103">
        <v>195.54</v>
      </c>
      <c r="K103" s="10">
        <f t="shared" si="17"/>
        <v>0.11234996302406275</v>
      </c>
      <c r="T103">
        <f t="shared" si="18"/>
        <v>-4.0466259856521379E-2</v>
      </c>
      <c r="U103">
        <f t="shared" si="13"/>
        <v>-5.8862501691891937E-2</v>
      </c>
      <c r="V103">
        <f t="shared" si="19"/>
        <v>-3.4519803601650488E-2</v>
      </c>
      <c r="W103">
        <f t="shared" si="20"/>
        <v>4.4289734870123706E-3</v>
      </c>
      <c r="X103">
        <f t="shared" si="21"/>
        <v>9.5983073357889678E-2</v>
      </c>
    </row>
    <row r="104" spans="1:24">
      <c r="A104" s="1">
        <v>38044</v>
      </c>
      <c r="B104">
        <v>2552</v>
      </c>
      <c r="C104" s="10">
        <f t="shared" si="22"/>
        <v>-1.9215987701767911E-2</v>
      </c>
      <c r="D104">
        <v>1190.42</v>
      </c>
      <c r="E104" s="10">
        <f t="shared" si="14"/>
        <v>-1.3008763711435778E-2</v>
      </c>
      <c r="F104">
        <v>190.25</v>
      </c>
      <c r="G104" s="10">
        <f t="shared" si="15"/>
        <v>0.15653495440729492</v>
      </c>
      <c r="H104">
        <v>452.1</v>
      </c>
      <c r="I104" s="10">
        <f t="shared" si="16"/>
        <v>2.5286313641002423E-2</v>
      </c>
      <c r="J104">
        <v>192.79</v>
      </c>
      <c r="K104" s="10">
        <f t="shared" si="17"/>
        <v>-1.4063618696941838E-2</v>
      </c>
      <c r="T104">
        <f t="shared" si="18"/>
        <v>-3.0577769946348941E-2</v>
      </c>
      <c r="U104">
        <f t="shared" si="13"/>
        <v>-1.8077372034011323E-2</v>
      </c>
      <c r="V104">
        <f t="shared" si="19"/>
        <v>0.14430341232124624</v>
      </c>
      <c r="W104">
        <f t="shared" si="20"/>
        <v>1.0366264981822075E-2</v>
      </c>
      <c r="X104">
        <f t="shared" si="21"/>
        <v>-3.0430508363114908E-2</v>
      </c>
    </row>
    <row r="105" spans="1:24">
      <c r="A105" s="1">
        <v>38077</v>
      </c>
      <c r="B105">
        <v>2523</v>
      </c>
      <c r="C105" s="10">
        <f t="shared" si="22"/>
        <v>-1.1363636363636354E-2</v>
      </c>
      <c r="D105">
        <v>1108.6300000000001</v>
      </c>
      <c r="E105" s="10">
        <f t="shared" si="14"/>
        <v>-6.8706842962987791E-2</v>
      </c>
      <c r="F105">
        <v>201</v>
      </c>
      <c r="G105" s="10">
        <f t="shared" si="15"/>
        <v>5.6504599211563811E-2</v>
      </c>
      <c r="H105">
        <v>457.92</v>
      </c>
      <c r="I105" s="10">
        <f t="shared" si="16"/>
        <v>1.2873258128732523E-2</v>
      </c>
      <c r="J105">
        <v>180.29</v>
      </c>
      <c r="K105" s="10">
        <f t="shared" si="17"/>
        <v>-6.4837387831319093E-2</v>
      </c>
      <c r="T105">
        <f t="shared" si="18"/>
        <v>-2.2725418608217383E-2</v>
      </c>
      <c r="U105">
        <f t="shared" si="13"/>
        <v>-7.3775451285563329E-2</v>
      </c>
      <c r="V105">
        <f t="shared" si="19"/>
        <v>4.4273057125515138E-2</v>
      </c>
      <c r="W105">
        <f t="shared" si="20"/>
        <v>-2.0467905304478243E-3</v>
      </c>
      <c r="X105">
        <f t="shared" si="21"/>
        <v>-8.1204277497492164E-2</v>
      </c>
    </row>
    <row r="106" spans="1:24">
      <c r="A106" s="1">
        <v>38107</v>
      </c>
      <c r="B106">
        <v>2637</v>
      </c>
      <c r="C106" s="10">
        <f t="shared" si="22"/>
        <v>4.5184304399524367E-2</v>
      </c>
      <c r="D106">
        <v>1021.89</v>
      </c>
      <c r="E106" s="10">
        <f t="shared" si="14"/>
        <v>-7.8240711508799299E-2</v>
      </c>
      <c r="F106">
        <v>209.75</v>
      </c>
      <c r="G106" s="10">
        <f t="shared" si="15"/>
        <v>4.3532338308457819E-2</v>
      </c>
      <c r="H106">
        <v>477.69</v>
      </c>
      <c r="I106" s="10">
        <f t="shared" si="16"/>
        <v>4.3173480083857463E-2</v>
      </c>
      <c r="J106">
        <v>172.79</v>
      </c>
      <c r="K106" s="10">
        <f t="shared" si="17"/>
        <v>-4.1599645016362485E-2</v>
      </c>
      <c r="T106">
        <f t="shared" si="18"/>
        <v>3.3822522154943337E-2</v>
      </c>
      <c r="U106">
        <f t="shared" si="13"/>
        <v>-8.3309319831374837E-2</v>
      </c>
      <c r="V106">
        <f t="shared" si="19"/>
        <v>3.1300796222409145E-2</v>
      </c>
      <c r="W106">
        <f t="shared" si="20"/>
        <v>2.8253431424677115E-2</v>
      </c>
      <c r="X106">
        <f t="shared" si="21"/>
        <v>-5.7966534682535556E-2</v>
      </c>
    </row>
    <row r="107" spans="1:24">
      <c r="A107" s="1">
        <v>38138</v>
      </c>
      <c r="B107">
        <v>2541</v>
      </c>
      <c r="C107" s="10">
        <f t="shared" si="22"/>
        <v>-3.6405005688282088E-2</v>
      </c>
      <c r="D107">
        <v>1085.5</v>
      </c>
      <c r="E107" s="10">
        <f t="shared" si="14"/>
        <v>6.2247404319447419E-2</v>
      </c>
      <c r="F107">
        <v>205.75</v>
      </c>
      <c r="G107" s="10">
        <f t="shared" si="15"/>
        <v>-1.9070321811680557E-2</v>
      </c>
      <c r="H107">
        <v>465.27</v>
      </c>
      <c r="I107" s="10">
        <f t="shared" si="16"/>
        <v>-2.6000125604471513E-2</v>
      </c>
      <c r="J107">
        <v>176.79</v>
      </c>
      <c r="K107" s="10">
        <f t="shared" si="17"/>
        <v>2.3149487817581971E-2</v>
      </c>
      <c r="T107">
        <f t="shared" si="18"/>
        <v>-4.7766787932863118E-2</v>
      </c>
      <c r="U107">
        <f t="shared" si="13"/>
        <v>5.7178795996871874E-2</v>
      </c>
      <c r="V107">
        <f t="shared" si="19"/>
        <v>-3.130186389772923E-2</v>
      </c>
      <c r="W107">
        <f t="shared" si="20"/>
        <v>-4.0920174263651861E-2</v>
      </c>
      <c r="X107">
        <f t="shared" si="21"/>
        <v>6.7825981514089001E-3</v>
      </c>
    </row>
    <row r="108" spans="1:24">
      <c r="A108" s="1">
        <v>38168</v>
      </c>
      <c r="B108">
        <v>2474</v>
      </c>
      <c r="C108" s="10">
        <f t="shared" si="22"/>
        <v>-2.6367571822117242E-2</v>
      </c>
      <c r="D108">
        <v>1095.4100000000001</v>
      </c>
      <c r="E108" s="10">
        <f t="shared" si="14"/>
        <v>9.1294334408107414E-3</v>
      </c>
      <c r="F108">
        <v>219.25</v>
      </c>
      <c r="G108" s="10">
        <f t="shared" si="15"/>
        <v>6.56136087484811E-2</v>
      </c>
      <c r="H108">
        <v>466.03</v>
      </c>
      <c r="I108" s="10">
        <f t="shared" si="16"/>
        <v>1.633460141423182E-3</v>
      </c>
      <c r="J108">
        <v>186.54</v>
      </c>
      <c r="K108" s="10">
        <f t="shared" si="17"/>
        <v>5.5150178177498788E-2</v>
      </c>
      <c r="T108">
        <f t="shared" si="18"/>
        <v>-3.7729354066698272E-2</v>
      </c>
      <c r="U108">
        <f t="shared" si="13"/>
        <v>4.0608251182351974E-3</v>
      </c>
      <c r="V108">
        <f t="shared" si="19"/>
        <v>5.3382066662432427E-2</v>
      </c>
      <c r="W108">
        <f t="shared" si="20"/>
        <v>-1.3286588517757165E-2</v>
      </c>
      <c r="X108">
        <f t="shared" si="21"/>
        <v>3.8783288511325717E-2</v>
      </c>
    </row>
    <row r="109" spans="1:24">
      <c r="A109" s="1">
        <v>38198</v>
      </c>
      <c r="B109">
        <v>2461</v>
      </c>
      <c r="C109" s="10">
        <f t="shared" si="22"/>
        <v>-5.2546483427647894E-3</v>
      </c>
      <c r="D109">
        <v>1183.81</v>
      </c>
      <c r="E109" s="10">
        <f t="shared" si="14"/>
        <v>8.0700377027779435E-2</v>
      </c>
      <c r="F109">
        <v>213.75</v>
      </c>
      <c r="G109" s="10">
        <f t="shared" si="15"/>
        <v>-2.5085518814139118E-2</v>
      </c>
      <c r="H109">
        <v>446.01</v>
      </c>
      <c r="I109" s="10">
        <f t="shared" si="16"/>
        <v>-4.2958607814947536E-2</v>
      </c>
      <c r="J109">
        <v>172.79</v>
      </c>
      <c r="K109" s="10">
        <f t="shared" si="17"/>
        <v>-7.3710732282620373E-2</v>
      </c>
      <c r="T109">
        <f t="shared" si="18"/>
        <v>-1.6616430587345819E-2</v>
      </c>
      <c r="U109">
        <f t="shared" si="13"/>
        <v>7.5631768705203897E-2</v>
      </c>
      <c r="V109">
        <f t="shared" si="19"/>
        <v>-3.7317060900187791E-2</v>
      </c>
      <c r="W109">
        <f t="shared" si="20"/>
        <v>-5.7878656474127883E-2</v>
      </c>
      <c r="X109">
        <f t="shared" si="21"/>
        <v>-9.0077621948793443E-2</v>
      </c>
    </row>
    <row r="110" spans="1:24">
      <c r="A110" s="1">
        <v>38230</v>
      </c>
      <c r="B110">
        <v>2555</v>
      </c>
      <c r="C110" s="10">
        <f t="shared" si="22"/>
        <v>3.8195855343356344E-2</v>
      </c>
      <c r="D110">
        <v>1139.2</v>
      </c>
      <c r="E110" s="10">
        <f t="shared" si="14"/>
        <v>-3.7683412034025698E-2</v>
      </c>
      <c r="F110">
        <v>200.5</v>
      </c>
      <c r="G110" s="10">
        <f t="shared" si="15"/>
        <v>-6.1988304093567259E-2</v>
      </c>
      <c r="H110">
        <v>429.8</v>
      </c>
      <c r="I110" s="10">
        <f t="shared" si="16"/>
        <v>-3.6344476581242513E-2</v>
      </c>
      <c r="J110">
        <v>163.53</v>
      </c>
      <c r="K110" s="10">
        <f t="shared" si="17"/>
        <v>-5.3591064297702329E-2</v>
      </c>
      <c r="T110">
        <f t="shared" si="18"/>
        <v>2.6834073098775314E-2</v>
      </c>
      <c r="U110">
        <f t="shared" si="13"/>
        <v>-4.2752020356601243E-2</v>
      </c>
      <c r="V110">
        <f t="shared" si="19"/>
        <v>-7.4219846179615939E-2</v>
      </c>
      <c r="W110">
        <f t="shared" si="20"/>
        <v>-5.126452524042286E-2</v>
      </c>
      <c r="X110">
        <f t="shared" si="21"/>
        <v>-6.9957953963875399E-2</v>
      </c>
    </row>
    <row r="111" spans="1:24">
      <c r="A111" s="1">
        <v>38260</v>
      </c>
      <c r="B111">
        <v>2265</v>
      </c>
      <c r="C111" s="10">
        <f t="shared" si="22"/>
        <v>-0.11350293542074363</v>
      </c>
      <c r="D111">
        <v>1227.5899999999999</v>
      </c>
      <c r="E111" s="10">
        <f t="shared" si="14"/>
        <v>7.7589536516853741E-2</v>
      </c>
      <c r="F111">
        <v>224.75</v>
      </c>
      <c r="G111" s="10">
        <f t="shared" si="15"/>
        <v>0.12094763092269334</v>
      </c>
      <c r="H111">
        <v>421.94</v>
      </c>
      <c r="I111" s="10">
        <f t="shared" si="16"/>
        <v>-1.828757561656591E-2</v>
      </c>
      <c r="J111">
        <v>162.28</v>
      </c>
      <c r="K111" s="10">
        <f t="shared" si="17"/>
        <v>-7.6438573961964407E-3</v>
      </c>
      <c r="T111">
        <f t="shared" si="18"/>
        <v>-0.12486471766532467</v>
      </c>
      <c r="U111">
        <f t="shared" si="13"/>
        <v>7.2520928194278203E-2</v>
      </c>
      <c r="V111">
        <f t="shared" si="19"/>
        <v>0.10871608883664466</v>
      </c>
      <c r="W111">
        <f t="shared" si="20"/>
        <v>-3.3207624275746257E-2</v>
      </c>
      <c r="X111">
        <f t="shared" si="21"/>
        <v>-2.4010747062369511E-2</v>
      </c>
    </row>
    <row r="112" spans="1:24">
      <c r="A112" s="1">
        <v>38289</v>
      </c>
      <c r="B112">
        <v>2232</v>
      </c>
      <c r="C112" s="10">
        <f t="shared" si="22"/>
        <v>-1.4569536423841067E-2</v>
      </c>
      <c r="D112">
        <v>1176.3699999999999</v>
      </c>
      <c r="E112" s="10">
        <f t="shared" si="14"/>
        <v>-4.172402838081124E-2</v>
      </c>
      <c r="F112">
        <v>238.25</v>
      </c>
      <c r="G112" s="10">
        <f t="shared" si="15"/>
        <v>6.0066740823136788E-2</v>
      </c>
      <c r="H112">
        <v>418.39</v>
      </c>
      <c r="I112" s="10">
        <f t="shared" si="16"/>
        <v>-8.4135185097407028E-3</v>
      </c>
      <c r="J112">
        <v>183.54</v>
      </c>
      <c r="K112" s="10">
        <f t="shared" si="17"/>
        <v>0.1310081340892284</v>
      </c>
      <c r="T112">
        <f t="shared" si="18"/>
        <v>-2.5931318668422097E-2</v>
      </c>
      <c r="U112">
        <f t="shared" si="13"/>
        <v>-4.6792636703386785E-2</v>
      </c>
      <c r="V112">
        <f t="shared" si="19"/>
        <v>4.7835198737088115E-2</v>
      </c>
      <c r="W112">
        <f t="shared" si="20"/>
        <v>-2.333356716892105E-2</v>
      </c>
      <c r="X112">
        <f t="shared" si="21"/>
        <v>0.11464124442305533</v>
      </c>
    </row>
    <row r="113" spans="1:24">
      <c r="A113" s="1">
        <v>38321</v>
      </c>
      <c r="B113">
        <v>2045</v>
      </c>
      <c r="C113" s="10">
        <f t="shared" si="22"/>
        <v>-8.3781362007168458E-2</v>
      </c>
      <c r="D113">
        <v>1266.42</v>
      </c>
      <c r="E113" s="10">
        <f t="shared" si="14"/>
        <v>7.6549044943342803E-2</v>
      </c>
      <c r="F113">
        <v>245.25</v>
      </c>
      <c r="G113" s="10">
        <f t="shared" si="15"/>
        <v>2.9380902413431276E-2</v>
      </c>
      <c r="H113">
        <v>452.6</v>
      </c>
      <c r="I113" s="10">
        <f t="shared" si="16"/>
        <v>8.1765816582614503E-2</v>
      </c>
      <c r="J113">
        <v>193.04</v>
      </c>
      <c r="K113" s="10">
        <f t="shared" si="17"/>
        <v>5.1759834368529933E-2</v>
      </c>
      <c r="T113">
        <f t="shared" si="18"/>
        <v>-9.5143144251749495E-2</v>
      </c>
      <c r="U113">
        <f t="shared" si="13"/>
        <v>7.1480436620767265E-2</v>
      </c>
      <c r="V113">
        <f t="shared" si="19"/>
        <v>1.7149360327382603E-2</v>
      </c>
      <c r="W113">
        <f t="shared" si="20"/>
        <v>6.6845767923434163E-2</v>
      </c>
      <c r="X113">
        <f t="shared" si="21"/>
        <v>3.5392944702356863E-2</v>
      </c>
    </row>
    <row r="114" spans="1:24">
      <c r="A114" s="1">
        <v>38352</v>
      </c>
      <c r="B114">
        <v>1889</v>
      </c>
      <c r="C114" s="10">
        <f t="shared" si="22"/>
        <v>-7.6283618581907131E-2</v>
      </c>
      <c r="D114">
        <v>1266.42</v>
      </c>
      <c r="E114" s="10">
        <f t="shared" si="14"/>
        <v>0</v>
      </c>
      <c r="F114">
        <v>230.5</v>
      </c>
      <c r="G114" s="10">
        <f t="shared" si="15"/>
        <v>-6.0142711518858305E-2</v>
      </c>
      <c r="H114">
        <v>440.44</v>
      </c>
      <c r="I114" s="10">
        <f t="shared" si="16"/>
        <v>-2.6866990720282868E-2</v>
      </c>
      <c r="J114">
        <v>202.29</v>
      </c>
      <c r="K114" s="10">
        <f t="shared" si="17"/>
        <v>4.7917530045586298E-2</v>
      </c>
      <c r="T114">
        <f t="shared" si="18"/>
        <v>-8.7645400826488168E-2</v>
      </c>
      <c r="U114">
        <f t="shared" si="13"/>
        <v>-5.068608322575544E-3</v>
      </c>
      <c r="V114">
        <f t="shared" si="19"/>
        <v>-7.2374253604906985E-2</v>
      </c>
      <c r="W114">
        <f t="shared" si="20"/>
        <v>-4.1787039379463216E-2</v>
      </c>
      <c r="X114">
        <f t="shared" si="21"/>
        <v>3.1550640379413228E-2</v>
      </c>
    </row>
    <row r="115" spans="1:24">
      <c r="A115" s="1">
        <v>38383</v>
      </c>
      <c r="B115">
        <v>1990</v>
      </c>
      <c r="C115" s="10">
        <f t="shared" si="22"/>
        <v>5.3467443091582911E-2</v>
      </c>
      <c r="D115">
        <v>1363.07</v>
      </c>
      <c r="E115" s="10">
        <f t="shared" si="14"/>
        <v>7.6317493406610648E-2</v>
      </c>
      <c r="F115">
        <v>245.5</v>
      </c>
      <c r="G115" s="10">
        <f t="shared" si="15"/>
        <v>6.5075921908893664E-2</v>
      </c>
      <c r="H115">
        <v>449.56</v>
      </c>
      <c r="I115" s="10">
        <f t="shared" si="16"/>
        <v>2.0706566161111661E-2</v>
      </c>
      <c r="J115">
        <v>197.54</v>
      </c>
      <c r="K115" s="10">
        <f t="shared" si="17"/>
        <v>-2.3481140936279621E-2</v>
      </c>
      <c r="T115">
        <f t="shared" si="18"/>
        <v>4.2105660847001881E-2</v>
      </c>
      <c r="U115">
        <f t="shared" si="13"/>
        <v>7.124888508403511E-2</v>
      </c>
      <c r="V115">
        <f t="shared" si="19"/>
        <v>5.284437982284499E-2</v>
      </c>
      <c r="W115">
        <f t="shared" si="20"/>
        <v>5.7865175019313139E-3</v>
      </c>
      <c r="X115">
        <f t="shared" si="21"/>
        <v>-3.9848030602452691E-2</v>
      </c>
    </row>
    <row r="116" spans="1:24">
      <c r="A116" s="1">
        <v>38411</v>
      </c>
      <c r="B116">
        <v>2050</v>
      </c>
      <c r="C116" s="10">
        <f t="shared" si="22"/>
        <v>3.015075376884413E-2</v>
      </c>
      <c r="D116">
        <v>1515.9</v>
      </c>
      <c r="E116" s="10">
        <f t="shared" si="14"/>
        <v>0.11212190129633859</v>
      </c>
      <c r="F116">
        <v>256</v>
      </c>
      <c r="G116" s="10">
        <f t="shared" si="15"/>
        <v>4.2769857433808456E-2</v>
      </c>
      <c r="H116">
        <v>507.09</v>
      </c>
      <c r="I116" s="10">
        <f t="shared" si="16"/>
        <v>0.12796957024646316</v>
      </c>
      <c r="J116">
        <v>206.54</v>
      </c>
      <c r="K116" s="10">
        <f t="shared" si="17"/>
        <v>4.5560392831831553E-2</v>
      </c>
      <c r="T116">
        <f t="shared" si="18"/>
        <v>1.87889715242631E-2</v>
      </c>
      <c r="U116">
        <f t="shared" si="13"/>
        <v>0.10705329297376305</v>
      </c>
      <c r="V116">
        <f t="shared" si="19"/>
        <v>3.0538315347759783E-2</v>
      </c>
      <c r="W116">
        <f t="shared" si="20"/>
        <v>0.11304952158728282</v>
      </c>
      <c r="X116">
        <f t="shared" si="21"/>
        <v>2.9193503165658483E-2</v>
      </c>
    </row>
    <row r="117" spans="1:24">
      <c r="A117" s="1">
        <v>38442</v>
      </c>
      <c r="B117">
        <v>2086</v>
      </c>
      <c r="C117" s="10">
        <f t="shared" si="22"/>
        <v>1.7560975609756113E-2</v>
      </c>
      <c r="D117">
        <v>1413.46</v>
      </c>
      <c r="E117" s="10">
        <f t="shared" si="14"/>
        <v>-6.7577016953624947E-2</v>
      </c>
      <c r="F117">
        <v>259.5</v>
      </c>
      <c r="G117" s="10">
        <f t="shared" si="15"/>
        <v>1.3671875E-2</v>
      </c>
      <c r="H117">
        <v>524.07000000000005</v>
      </c>
      <c r="I117" s="10">
        <f t="shared" si="16"/>
        <v>3.3485180145536475E-2</v>
      </c>
      <c r="J117">
        <v>201.29</v>
      </c>
      <c r="K117" s="10">
        <f t="shared" si="17"/>
        <v>-2.5418805074077677E-2</v>
      </c>
      <c r="T117">
        <f t="shared" si="18"/>
        <v>6.1991933651750816E-3</v>
      </c>
      <c r="U117">
        <f t="shared" si="13"/>
        <v>-7.2645625276200484E-2</v>
      </c>
      <c r="V117">
        <f t="shared" si="19"/>
        <v>1.4403329139513251E-3</v>
      </c>
      <c r="W117">
        <f t="shared" si="20"/>
        <v>1.8565131486356128E-2</v>
      </c>
      <c r="X117">
        <f t="shared" si="21"/>
        <v>-4.1785694740250748E-2</v>
      </c>
    </row>
    <row r="118" spans="1:24">
      <c r="A118" s="1">
        <v>38471</v>
      </c>
      <c r="B118">
        <v>2281</v>
      </c>
      <c r="C118" s="10">
        <f t="shared" si="22"/>
        <v>9.3480345158197586E-2</v>
      </c>
      <c r="D118">
        <v>1306.07</v>
      </c>
      <c r="E118" s="10">
        <f t="shared" si="14"/>
        <v>-7.5976681335163443E-2</v>
      </c>
      <c r="F118">
        <v>255.25</v>
      </c>
      <c r="G118" s="10">
        <f t="shared" si="15"/>
        <v>-1.6377649325626242E-2</v>
      </c>
      <c r="H118">
        <v>513.92999999999995</v>
      </c>
      <c r="I118" s="10">
        <f t="shared" si="16"/>
        <v>-1.934856030682941E-2</v>
      </c>
      <c r="J118">
        <v>195.54</v>
      </c>
      <c r="K118" s="10">
        <f t="shared" si="17"/>
        <v>-2.8565750906652143E-2</v>
      </c>
      <c r="T118">
        <f t="shared" si="18"/>
        <v>8.211856291361655E-2</v>
      </c>
      <c r="U118">
        <f t="shared" si="13"/>
        <v>-8.1045289657738981E-2</v>
      </c>
      <c r="V118">
        <f t="shared" si="19"/>
        <v>-2.8609191411674915E-2</v>
      </c>
      <c r="W118">
        <f t="shared" si="20"/>
        <v>-3.4268608966009757E-2</v>
      </c>
      <c r="X118">
        <f t="shared" si="21"/>
        <v>-4.4932640572825214E-2</v>
      </c>
    </row>
    <row r="119" spans="1:24">
      <c r="A119" s="1">
        <v>38503</v>
      </c>
      <c r="B119">
        <v>2335</v>
      </c>
      <c r="C119" s="10">
        <f t="shared" si="22"/>
        <v>2.3673827268741787E-2</v>
      </c>
      <c r="D119">
        <v>1348.2</v>
      </c>
      <c r="E119" s="10">
        <f t="shared" si="14"/>
        <v>3.2257076573231291E-2</v>
      </c>
      <c r="F119">
        <v>269.25</v>
      </c>
      <c r="G119" s="10">
        <f t="shared" si="15"/>
        <v>5.4848188050930391E-2</v>
      </c>
      <c r="H119">
        <v>545.35</v>
      </c>
      <c r="I119" s="10">
        <f t="shared" si="16"/>
        <v>6.1136730683167162E-2</v>
      </c>
      <c r="J119">
        <v>216.05</v>
      </c>
      <c r="K119" s="10">
        <f t="shared" si="17"/>
        <v>0.1048890252633734</v>
      </c>
      <c r="T119">
        <f t="shared" si="18"/>
        <v>1.2312045024160756E-2</v>
      </c>
      <c r="U119">
        <f t="shared" si="13"/>
        <v>2.7188468250655747E-2</v>
      </c>
      <c r="V119">
        <f t="shared" si="19"/>
        <v>4.2616645964881718E-2</v>
      </c>
      <c r="W119">
        <f t="shared" si="20"/>
        <v>4.6216682023986815E-2</v>
      </c>
      <c r="X119">
        <f t="shared" si="21"/>
        <v>8.8522135597200333E-2</v>
      </c>
    </row>
    <row r="120" spans="1:24">
      <c r="A120" s="1">
        <v>38533</v>
      </c>
      <c r="B120">
        <v>2311</v>
      </c>
      <c r="C120" s="10">
        <f t="shared" si="22"/>
        <v>-1.0278372591006391E-2</v>
      </c>
      <c r="D120">
        <v>1410.98</v>
      </c>
      <c r="E120" s="10">
        <f t="shared" si="14"/>
        <v>4.6565791425604575E-2</v>
      </c>
      <c r="F120">
        <v>287</v>
      </c>
      <c r="G120" s="10">
        <f t="shared" si="15"/>
        <v>6.5923862581244164E-2</v>
      </c>
      <c r="H120">
        <v>521</v>
      </c>
      <c r="I120" s="10">
        <f t="shared" si="16"/>
        <v>-4.4650224626386792E-2</v>
      </c>
      <c r="J120">
        <v>223.8</v>
      </c>
      <c r="K120" s="10">
        <f t="shared" si="17"/>
        <v>3.5871326081925448E-2</v>
      </c>
      <c r="T120">
        <f t="shared" si="18"/>
        <v>-2.164015483558742E-2</v>
      </c>
      <c r="U120">
        <f t="shared" si="13"/>
        <v>4.149718310302903E-2</v>
      </c>
      <c r="V120">
        <f t="shared" si="19"/>
        <v>5.369232049519549E-2</v>
      </c>
      <c r="W120">
        <f t="shared" si="20"/>
        <v>-5.9570273285567139E-2</v>
      </c>
      <c r="X120">
        <f t="shared" si="21"/>
        <v>1.9504436415752377E-2</v>
      </c>
    </row>
    <row r="121" spans="1:24">
      <c r="A121" s="1">
        <v>38562</v>
      </c>
      <c r="B121">
        <v>2558</v>
      </c>
      <c r="C121" s="10">
        <f t="shared" si="22"/>
        <v>0.10688013846819566</v>
      </c>
      <c r="D121">
        <v>1566.29</v>
      </c>
      <c r="E121" s="10">
        <f t="shared" si="14"/>
        <v>0.11007243192674587</v>
      </c>
      <c r="F121">
        <v>308</v>
      </c>
      <c r="G121" s="10">
        <f t="shared" si="15"/>
        <v>7.3170731707317138E-2</v>
      </c>
      <c r="H121">
        <v>521.5</v>
      </c>
      <c r="I121" s="10">
        <f t="shared" si="16"/>
        <v>9.596928982724684E-4</v>
      </c>
      <c r="J121">
        <v>231.55</v>
      </c>
      <c r="K121" s="10">
        <f t="shared" si="17"/>
        <v>3.4629133154602254E-2</v>
      </c>
      <c r="T121">
        <f t="shared" si="18"/>
        <v>9.5518356223614626E-2</v>
      </c>
      <c r="U121">
        <f t="shared" si="13"/>
        <v>0.10500382360417033</v>
      </c>
      <c r="V121">
        <f t="shared" si="19"/>
        <v>6.0939189621268465E-2</v>
      </c>
      <c r="W121">
        <f t="shared" si="20"/>
        <v>-1.3960355760907879E-2</v>
      </c>
      <c r="X121">
        <f t="shared" si="21"/>
        <v>1.8262243488429183E-2</v>
      </c>
    </row>
    <row r="122" spans="1:24">
      <c r="A122" s="1">
        <v>38595</v>
      </c>
      <c r="B122">
        <v>2530</v>
      </c>
      <c r="C122" s="10">
        <f t="shared" si="22"/>
        <v>-1.0946051602814699E-2</v>
      </c>
      <c r="D122">
        <v>1618.34</v>
      </c>
      <c r="E122" s="10">
        <f t="shared" si="14"/>
        <v>3.3231393930881259E-2</v>
      </c>
      <c r="F122">
        <v>327.25</v>
      </c>
      <c r="G122" s="10">
        <f t="shared" si="15"/>
        <v>6.25E-2</v>
      </c>
      <c r="H122">
        <v>545.5</v>
      </c>
      <c r="I122" s="10">
        <f t="shared" si="16"/>
        <v>4.6021093000958802E-2</v>
      </c>
      <c r="J122">
        <v>228.55</v>
      </c>
      <c r="K122" s="10">
        <f t="shared" si="17"/>
        <v>-1.2956164975167384E-2</v>
      </c>
      <c r="T122">
        <f t="shared" si="18"/>
        <v>-2.2307833847395729E-2</v>
      </c>
      <c r="U122">
        <f t="shared" si="13"/>
        <v>2.8162785608305714E-2</v>
      </c>
      <c r="V122">
        <f t="shared" si="19"/>
        <v>5.0268457913951327E-2</v>
      </c>
      <c r="W122">
        <f t="shared" si="20"/>
        <v>3.1101044341778454E-2</v>
      </c>
      <c r="X122">
        <f t="shared" si="21"/>
        <v>-2.9323054641340454E-2</v>
      </c>
    </row>
    <row r="123" spans="1:24">
      <c r="A123" s="1">
        <v>38625</v>
      </c>
      <c r="B123">
        <v>2635</v>
      </c>
      <c r="C123" s="10">
        <f t="shared" si="22"/>
        <v>4.1501976284584963E-2</v>
      </c>
      <c r="D123">
        <v>1914.91</v>
      </c>
      <c r="E123" s="10">
        <f t="shared" si="14"/>
        <v>0.18325568174796403</v>
      </c>
      <c r="F123">
        <v>343.5</v>
      </c>
      <c r="G123" s="10">
        <f t="shared" si="15"/>
        <v>4.9656226126814307E-2</v>
      </c>
      <c r="H123">
        <v>568</v>
      </c>
      <c r="I123" s="10">
        <f t="shared" si="16"/>
        <v>4.124656278643446E-2</v>
      </c>
      <c r="J123">
        <v>230.55</v>
      </c>
      <c r="K123" s="10">
        <f t="shared" si="17"/>
        <v>8.750820389411551E-3</v>
      </c>
      <c r="T123">
        <f t="shared" si="18"/>
        <v>3.0140194040003933E-2</v>
      </c>
      <c r="U123">
        <f t="shared" si="13"/>
        <v>0.17818707342538848</v>
      </c>
      <c r="V123">
        <f t="shared" si="19"/>
        <v>3.7424684040765634E-2</v>
      </c>
      <c r="W123">
        <f t="shared" si="20"/>
        <v>2.6326514127254112E-2</v>
      </c>
      <c r="X123">
        <f t="shared" si="21"/>
        <v>-7.6160692767615196E-3</v>
      </c>
    </row>
    <row r="124" spans="1:24">
      <c r="A124" s="1">
        <v>38656</v>
      </c>
      <c r="B124">
        <v>2533</v>
      </c>
      <c r="C124" s="10">
        <f t="shared" si="22"/>
        <v>-3.8709677419354827E-2</v>
      </c>
      <c r="D124">
        <v>1779.43</v>
      </c>
      <c r="E124" s="10">
        <f t="shared" si="14"/>
        <v>-7.0750061360586147E-2</v>
      </c>
      <c r="F124">
        <v>330.5</v>
      </c>
      <c r="G124" s="10">
        <f t="shared" si="15"/>
        <v>-3.7845705967976762E-2</v>
      </c>
      <c r="H124">
        <v>565</v>
      </c>
      <c r="I124" s="10">
        <f t="shared" si="16"/>
        <v>-5.2816901408451189E-3</v>
      </c>
      <c r="J124">
        <v>214.55</v>
      </c>
      <c r="K124" s="10">
        <f t="shared" si="17"/>
        <v>-6.9399262632834469E-2</v>
      </c>
      <c r="T124">
        <f t="shared" si="18"/>
        <v>-5.0071459663935856E-2</v>
      </c>
      <c r="U124">
        <f t="shared" si="13"/>
        <v>-7.5818669683161685E-2</v>
      </c>
      <c r="V124">
        <f t="shared" si="19"/>
        <v>-5.0077248054025435E-2</v>
      </c>
      <c r="W124">
        <f t="shared" si="20"/>
        <v>-2.0201738800025466E-2</v>
      </c>
      <c r="X124">
        <f t="shared" si="21"/>
        <v>-8.5766152299007539E-2</v>
      </c>
    </row>
    <row r="125" spans="1:24">
      <c r="A125" s="1">
        <v>38686</v>
      </c>
      <c r="B125">
        <v>2668</v>
      </c>
      <c r="C125" s="10">
        <f t="shared" si="22"/>
        <v>5.32964863797869E-2</v>
      </c>
      <c r="D125">
        <v>1933.08</v>
      </c>
      <c r="E125" s="10">
        <f t="shared" si="14"/>
        <v>8.6347875443259836E-2</v>
      </c>
      <c r="F125">
        <v>338.5</v>
      </c>
      <c r="G125" s="10">
        <f t="shared" si="15"/>
        <v>2.4205748865355536E-2</v>
      </c>
      <c r="H125">
        <v>594.5</v>
      </c>
      <c r="I125" s="10">
        <f t="shared" si="16"/>
        <v>5.2212389380531077E-2</v>
      </c>
      <c r="J125">
        <v>232.3</v>
      </c>
      <c r="K125" s="10">
        <f t="shared" si="17"/>
        <v>8.2731298065718883E-2</v>
      </c>
      <c r="T125">
        <f t="shared" si="18"/>
        <v>4.1934704135205871E-2</v>
      </c>
      <c r="U125">
        <f t="shared" si="13"/>
        <v>8.1279267120684298E-2</v>
      </c>
      <c r="V125">
        <f t="shared" si="19"/>
        <v>1.1974206779306861E-2</v>
      </c>
      <c r="W125">
        <f t="shared" si="20"/>
        <v>3.7292340721350729E-2</v>
      </c>
      <c r="X125">
        <f t="shared" si="21"/>
        <v>6.6364408399545813E-2</v>
      </c>
    </row>
    <row r="126" spans="1:24">
      <c r="A126" s="1">
        <v>38716</v>
      </c>
      <c r="B126">
        <v>2829</v>
      </c>
      <c r="C126" s="10">
        <f t="shared" si="22"/>
        <v>6.0344827586206851E-2</v>
      </c>
      <c r="D126">
        <v>2193.31</v>
      </c>
      <c r="E126" s="10">
        <f t="shared" si="14"/>
        <v>0.13461936391665108</v>
      </c>
      <c r="F126">
        <v>381.75</v>
      </c>
      <c r="G126" s="10">
        <f t="shared" si="15"/>
        <v>0.12776957163958635</v>
      </c>
      <c r="H126">
        <v>638</v>
      </c>
      <c r="I126" s="10">
        <f t="shared" si="16"/>
        <v>7.3170731707317138E-2</v>
      </c>
      <c r="J126">
        <v>258.05</v>
      </c>
      <c r="K126" s="10">
        <f t="shared" si="17"/>
        <v>0.11084804132587167</v>
      </c>
      <c r="T126">
        <f t="shared" si="18"/>
        <v>4.8983045341625821E-2</v>
      </c>
      <c r="U126">
        <f t="shared" si="13"/>
        <v>0.12955075559407553</v>
      </c>
      <c r="V126">
        <f t="shared" si="19"/>
        <v>0.11553802955353767</v>
      </c>
      <c r="W126">
        <f t="shared" si="20"/>
        <v>5.8250683048136791E-2</v>
      </c>
      <c r="X126">
        <f t="shared" si="21"/>
        <v>9.4481151659698601E-2</v>
      </c>
    </row>
    <row r="127" spans="1:24">
      <c r="A127" s="1">
        <v>38748</v>
      </c>
      <c r="B127">
        <v>2722</v>
      </c>
      <c r="C127" s="10">
        <f t="shared" si="22"/>
        <v>-3.7822552138564891E-2</v>
      </c>
      <c r="D127">
        <v>2368.44</v>
      </c>
      <c r="E127" s="10">
        <f t="shared" si="14"/>
        <v>7.9847353999206838E-2</v>
      </c>
      <c r="F127">
        <v>417</v>
      </c>
      <c r="G127" s="10">
        <f t="shared" si="15"/>
        <v>9.2337917485265208E-2</v>
      </c>
      <c r="H127">
        <v>631.5</v>
      </c>
      <c r="I127" s="10">
        <f t="shared" si="16"/>
        <v>-1.0188087774294696E-2</v>
      </c>
      <c r="J127">
        <v>266.31</v>
      </c>
      <c r="K127" s="10">
        <f t="shared" si="17"/>
        <v>3.2009300523154316E-2</v>
      </c>
      <c r="T127">
        <f t="shared" si="18"/>
        <v>-4.9184334383145921E-2</v>
      </c>
      <c r="U127">
        <f t="shared" si="13"/>
        <v>7.47787456766313E-2</v>
      </c>
      <c r="V127">
        <f t="shared" si="19"/>
        <v>8.0106375399216528E-2</v>
      </c>
      <c r="W127">
        <f t="shared" si="20"/>
        <v>-2.5108136433475044E-2</v>
      </c>
      <c r="X127">
        <f t="shared" si="21"/>
        <v>1.5642410856981245E-2</v>
      </c>
    </row>
    <row r="128" spans="1:24">
      <c r="A128" s="1">
        <v>38776</v>
      </c>
      <c r="B128">
        <v>2635</v>
      </c>
      <c r="C128" s="10">
        <f t="shared" si="22"/>
        <v>-3.1961792799412247E-2</v>
      </c>
      <c r="D128">
        <v>2213.96</v>
      </c>
      <c r="E128" s="10">
        <f t="shared" si="14"/>
        <v>-6.5224367093952185E-2</v>
      </c>
      <c r="F128">
        <v>420</v>
      </c>
      <c r="G128" s="10">
        <f t="shared" si="15"/>
        <v>7.194244604316502E-3</v>
      </c>
      <c r="H128">
        <v>639</v>
      </c>
      <c r="I128" s="10">
        <f t="shared" si="16"/>
        <v>1.1876484560570111E-2</v>
      </c>
      <c r="J128">
        <v>277.31</v>
      </c>
      <c r="K128" s="10">
        <f t="shared" si="17"/>
        <v>4.1305245766212417E-2</v>
      </c>
      <c r="T128">
        <f t="shared" si="18"/>
        <v>-4.3323575043993277E-2</v>
      </c>
      <c r="U128">
        <f t="shared" si="13"/>
        <v>-7.0292975416527723E-2</v>
      </c>
      <c r="V128">
        <f t="shared" si="19"/>
        <v>-5.0372974817321729E-3</v>
      </c>
      <c r="W128">
        <f t="shared" si="20"/>
        <v>-3.0435640986102366E-3</v>
      </c>
      <c r="X128">
        <f t="shared" si="21"/>
        <v>2.4938356100039347E-2</v>
      </c>
    </row>
    <row r="129" spans="1:24">
      <c r="A129" s="1">
        <v>38807</v>
      </c>
      <c r="B129">
        <v>2900</v>
      </c>
      <c r="C129" s="10">
        <f t="shared" si="22"/>
        <v>0.10056925996204935</v>
      </c>
      <c r="D129">
        <v>2413.88</v>
      </c>
      <c r="E129" s="10">
        <f t="shared" si="14"/>
        <v>9.0299734412545796E-2</v>
      </c>
      <c r="F129">
        <v>420.75</v>
      </c>
      <c r="G129" s="10">
        <f t="shared" si="15"/>
        <v>1.7857142857142794E-3</v>
      </c>
      <c r="H129">
        <v>683</v>
      </c>
      <c r="I129" s="10">
        <f t="shared" si="16"/>
        <v>6.8857589984350653E-2</v>
      </c>
      <c r="J129">
        <v>275.31</v>
      </c>
      <c r="K129" s="10">
        <f t="shared" si="17"/>
        <v>-7.2121452526053842E-3</v>
      </c>
      <c r="T129">
        <f t="shared" si="18"/>
        <v>8.9207477717468314E-2</v>
      </c>
      <c r="U129">
        <f t="shared" si="13"/>
        <v>8.5231126089970258E-2</v>
      </c>
      <c r="V129">
        <f t="shared" si="19"/>
        <v>-1.0445827800334396E-2</v>
      </c>
      <c r="W129">
        <f t="shared" si="20"/>
        <v>5.3937541325170306E-2</v>
      </c>
      <c r="X129">
        <f t="shared" si="21"/>
        <v>-2.3579034918778455E-2</v>
      </c>
    </row>
    <row r="130" spans="1:24">
      <c r="A130" s="1">
        <v>38835</v>
      </c>
      <c r="B130">
        <v>3030</v>
      </c>
      <c r="C130" s="10">
        <f t="shared" si="22"/>
        <v>4.482758620689653E-2</v>
      </c>
      <c r="D130">
        <v>2491.5300000000002</v>
      </c>
      <c r="E130" s="10">
        <f t="shared" si="14"/>
        <v>3.216812766168986E-2</v>
      </c>
      <c r="F130">
        <v>417.5</v>
      </c>
      <c r="G130" s="10">
        <f t="shared" si="15"/>
        <v>-7.724301841948944E-3</v>
      </c>
      <c r="H130">
        <v>694.5</v>
      </c>
      <c r="I130" s="10">
        <f t="shared" si="16"/>
        <v>1.6837481698389389E-2</v>
      </c>
      <c r="J130">
        <v>250.05</v>
      </c>
      <c r="K130" s="10">
        <f t="shared" si="17"/>
        <v>-9.1751116922741627E-2</v>
      </c>
      <c r="T130">
        <f t="shared" si="18"/>
        <v>3.34658039623155E-2</v>
      </c>
      <c r="U130">
        <f t="shared" si="13"/>
        <v>2.7099519339114315E-2</v>
      </c>
      <c r="V130">
        <f t="shared" si="19"/>
        <v>-1.9955843927997617E-2</v>
      </c>
      <c r="W130">
        <f t="shared" si="20"/>
        <v>1.9174330392090419E-3</v>
      </c>
      <c r="X130">
        <f t="shared" si="21"/>
        <v>-0.1081180065889147</v>
      </c>
    </row>
    <row r="131" spans="1:24">
      <c r="A131" s="1">
        <v>38868</v>
      </c>
      <c r="B131">
        <v>2824</v>
      </c>
      <c r="C131" s="10">
        <f t="shared" si="22"/>
        <v>-6.798679867986801E-2</v>
      </c>
      <c r="D131">
        <v>2447.75</v>
      </c>
      <c r="E131" s="10">
        <f t="shared" si="14"/>
        <v>-1.7571532351607355E-2</v>
      </c>
      <c r="F131">
        <v>382</v>
      </c>
      <c r="G131" s="10">
        <f t="shared" si="15"/>
        <v>-8.5029940119760505E-2</v>
      </c>
      <c r="H131">
        <v>613.5</v>
      </c>
      <c r="I131" s="10">
        <f t="shared" si="16"/>
        <v>-0.11663066954643631</v>
      </c>
      <c r="J131">
        <v>231.8</v>
      </c>
      <c r="K131" s="10">
        <f t="shared" si="17"/>
        <v>-7.2985402919416131E-2</v>
      </c>
      <c r="T131">
        <f t="shared" si="18"/>
        <v>-7.9348580924449047E-2</v>
      </c>
      <c r="U131">
        <f t="shared" si="13"/>
        <v>-2.26401406741829E-2</v>
      </c>
      <c r="V131">
        <f t="shared" si="19"/>
        <v>-9.7261482205809185E-2</v>
      </c>
      <c r="W131">
        <f t="shared" si="20"/>
        <v>-0.13155071820561665</v>
      </c>
      <c r="X131">
        <f t="shared" si="21"/>
        <v>-8.9352292585589202E-2</v>
      </c>
    </row>
    <row r="132" spans="1:24">
      <c r="A132" s="1">
        <v>38898</v>
      </c>
      <c r="B132">
        <v>3264</v>
      </c>
      <c r="C132" s="10">
        <f t="shared" si="22"/>
        <v>0.15580736543909346</v>
      </c>
      <c r="D132">
        <v>2361.83</v>
      </c>
      <c r="E132" s="10">
        <f t="shared" si="14"/>
        <v>-3.5101623940353432E-2</v>
      </c>
      <c r="F132">
        <v>369.75</v>
      </c>
      <c r="G132" s="10">
        <f t="shared" si="15"/>
        <v>-3.2068062827225186E-2</v>
      </c>
      <c r="H132">
        <v>617.5</v>
      </c>
      <c r="I132" s="10">
        <f t="shared" si="16"/>
        <v>6.5199674001630292E-3</v>
      </c>
      <c r="J132">
        <v>230.8</v>
      </c>
      <c r="K132" s="10">
        <f t="shared" si="17"/>
        <v>-4.3140638481449223E-3</v>
      </c>
      <c r="T132">
        <f t="shared" si="18"/>
        <v>0.14444558319451242</v>
      </c>
      <c r="U132">
        <f t="shared" si="13"/>
        <v>-4.0170232262928977E-2</v>
      </c>
      <c r="V132">
        <f t="shared" si="19"/>
        <v>-4.4299604913273859E-2</v>
      </c>
      <c r="W132">
        <f t="shared" si="20"/>
        <v>-8.4000812590173182E-3</v>
      </c>
      <c r="X132">
        <f t="shared" si="21"/>
        <v>-2.0680953514317993E-2</v>
      </c>
    </row>
    <row r="133" spans="1:24">
      <c r="A133" s="1">
        <v>38929</v>
      </c>
      <c r="B133">
        <v>3269</v>
      </c>
      <c r="C133" s="10">
        <f t="shared" si="22"/>
        <v>1.5318627450979783E-3</v>
      </c>
      <c r="D133">
        <v>2284.1799999999998</v>
      </c>
      <c r="E133" s="10">
        <f t="shared" si="14"/>
        <v>-3.2877048729163416E-2</v>
      </c>
      <c r="F133">
        <v>357.25</v>
      </c>
      <c r="G133" s="10">
        <f t="shared" si="15"/>
        <v>-3.380662609871532E-2</v>
      </c>
      <c r="H133">
        <v>624</v>
      </c>
      <c r="I133" s="10">
        <f t="shared" si="16"/>
        <v>1.0526315789473717E-2</v>
      </c>
      <c r="J133">
        <v>232.55</v>
      </c>
      <c r="K133" s="10">
        <f t="shared" si="17"/>
        <v>7.5823223570190557E-3</v>
      </c>
      <c r="T133">
        <f t="shared" si="18"/>
        <v>-9.8299194994830533E-3</v>
      </c>
      <c r="U133">
        <f t="shared" ref="U133:U196" si="23">IFERROR(E133-$O$3,"N/A")</f>
        <v>-3.7945657051738961E-2</v>
      </c>
      <c r="V133">
        <f t="shared" si="19"/>
        <v>-4.6038168184763993E-2</v>
      </c>
      <c r="W133">
        <f t="shared" si="20"/>
        <v>-4.3937328697066305E-3</v>
      </c>
      <c r="X133">
        <f t="shared" si="21"/>
        <v>-8.784567309154015E-3</v>
      </c>
    </row>
    <row r="134" spans="1:24">
      <c r="A134" s="1">
        <v>38960</v>
      </c>
      <c r="B134">
        <v>3404</v>
      </c>
      <c r="C134" s="10">
        <f t="shared" si="22"/>
        <v>4.1297032731722139E-2</v>
      </c>
      <c r="D134">
        <v>2194.96</v>
      </c>
      <c r="E134" s="10">
        <f t="shared" si="14"/>
        <v>-3.9059969004193951E-2</v>
      </c>
      <c r="F134">
        <v>370.5</v>
      </c>
      <c r="G134" s="10">
        <f t="shared" si="15"/>
        <v>3.7088873337998596E-2</v>
      </c>
      <c r="H134">
        <v>652.5</v>
      </c>
      <c r="I134" s="10">
        <f t="shared" si="16"/>
        <v>4.5673076923076872E-2</v>
      </c>
      <c r="J134">
        <v>239.3</v>
      </c>
      <c r="K134" s="10">
        <f t="shared" si="17"/>
        <v>2.9026015910556868E-2</v>
      </c>
      <c r="T134">
        <f t="shared" si="18"/>
        <v>2.9935250487141109E-2</v>
      </c>
      <c r="U134">
        <f t="shared" si="23"/>
        <v>-4.4128577326769496E-2</v>
      </c>
      <c r="V134">
        <f t="shared" si="19"/>
        <v>2.4857331251949923E-2</v>
      </c>
      <c r="W134">
        <f t="shared" si="20"/>
        <v>3.0753028263896524E-2</v>
      </c>
      <c r="X134">
        <f t="shared" si="21"/>
        <v>1.2659126244383798E-2</v>
      </c>
    </row>
    <row r="135" spans="1:24">
      <c r="A135" s="1">
        <v>38989</v>
      </c>
      <c r="B135">
        <v>3338</v>
      </c>
      <c r="C135" s="10">
        <f t="shared" si="22"/>
        <v>-1.9388954171562833E-2</v>
      </c>
      <c r="D135">
        <v>2087.56</v>
      </c>
      <c r="E135" s="10">
        <f t="shared" ref="E135:E198" si="24">IFERROR(D135/D134-1,"N/A")</f>
        <v>-4.8930276633742831E-2</v>
      </c>
      <c r="F135">
        <v>395.25</v>
      </c>
      <c r="G135" s="10">
        <f t="shared" ref="G135:G198" si="25">IFERROR(F135/F134-1,"N/A")</f>
        <v>6.68016194331984E-2</v>
      </c>
      <c r="H135">
        <v>668.5</v>
      </c>
      <c r="I135" s="10">
        <f t="shared" ref="I135:I198" si="26">IFERROR(H135/H134-1,"N/A")</f>
        <v>2.452107279693494E-2</v>
      </c>
      <c r="J135">
        <v>251.3</v>
      </c>
      <c r="K135" s="10">
        <f t="shared" ref="K135:K198" si="27">IFERROR(J135/J134-1,"N/A")</f>
        <v>5.0146259924780612E-2</v>
      </c>
      <c r="T135">
        <f t="shared" ref="T135:T198" si="28">IFERROR(C135-$N$3,"N/A")</f>
        <v>-3.0750736416143863E-2</v>
      </c>
      <c r="U135">
        <f t="shared" si="23"/>
        <v>-5.3998884956318376E-2</v>
      </c>
      <c r="V135">
        <f t="shared" ref="V135:V198" si="29">IFERROR(G135-$P$3,"N/A")</f>
        <v>5.4570077347149727E-2</v>
      </c>
      <c r="W135">
        <f t="shared" ref="W135:W198" si="30">IFERROR(I135-$Q$3,"N/A")</f>
        <v>9.6010241377545921E-3</v>
      </c>
      <c r="X135">
        <f t="shared" ref="X135:X198" si="31">IFERROR(K135-$R$3,"N/A")</f>
        <v>3.3779370258607541E-2</v>
      </c>
    </row>
    <row r="136" spans="1:24">
      <c r="A136" s="1">
        <v>39021</v>
      </c>
      <c r="B136">
        <v>3098</v>
      </c>
      <c r="C136" s="10">
        <f t="shared" ref="C136:C199" si="32">IFERROR(B136/B135-1,"N/A")</f>
        <v>-7.1899340922708221E-2</v>
      </c>
      <c r="D136">
        <v>2389.09</v>
      </c>
      <c r="E136" s="10">
        <f t="shared" si="24"/>
        <v>0.14444135737415942</v>
      </c>
      <c r="F136">
        <v>419.5</v>
      </c>
      <c r="G136" s="10">
        <f t="shared" si="25"/>
        <v>6.1353573687539464E-2</v>
      </c>
      <c r="H136">
        <v>693</v>
      </c>
      <c r="I136" s="10">
        <f t="shared" si="26"/>
        <v>3.6649214659685958E-2</v>
      </c>
      <c r="J136">
        <v>240.05</v>
      </c>
      <c r="K136" s="10">
        <f t="shared" si="27"/>
        <v>-4.4767210505372024E-2</v>
      </c>
      <c r="T136">
        <f t="shared" si="28"/>
        <v>-8.3261123167289258E-2</v>
      </c>
      <c r="U136">
        <f t="shared" si="23"/>
        <v>0.13937274905158387</v>
      </c>
      <c r="V136">
        <f t="shared" si="29"/>
        <v>4.9122031601490791E-2</v>
      </c>
      <c r="W136">
        <f t="shared" si="30"/>
        <v>2.1729166000505611E-2</v>
      </c>
      <c r="X136">
        <f t="shared" si="31"/>
        <v>-6.1134100171545094E-2</v>
      </c>
    </row>
    <row r="137" spans="1:24">
      <c r="A137" s="1">
        <v>39051</v>
      </c>
      <c r="B137">
        <v>2950</v>
      </c>
      <c r="C137" s="10">
        <f t="shared" si="32"/>
        <v>-4.7772756617172396E-2</v>
      </c>
      <c r="D137">
        <v>2242.87</v>
      </c>
      <c r="E137" s="10">
        <f t="shared" si="24"/>
        <v>-6.1203219635928452E-2</v>
      </c>
      <c r="F137">
        <v>387</v>
      </c>
      <c r="G137" s="10">
        <f t="shared" si="25"/>
        <v>-7.7473182359952375E-2</v>
      </c>
      <c r="H137">
        <v>657.5</v>
      </c>
      <c r="I137" s="10">
        <f t="shared" si="26"/>
        <v>-5.1226551226551176E-2</v>
      </c>
      <c r="J137">
        <v>256.3</v>
      </c>
      <c r="K137" s="10">
        <f t="shared" si="27"/>
        <v>6.7694230368673169E-2</v>
      </c>
      <c r="T137">
        <f t="shared" si="28"/>
        <v>-5.9134538861753426E-2</v>
      </c>
      <c r="U137">
        <f t="shared" si="23"/>
        <v>-6.627182795850399E-2</v>
      </c>
      <c r="V137">
        <f t="shared" si="29"/>
        <v>-8.9704724446001055E-2</v>
      </c>
      <c r="W137">
        <f t="shared" si="30"/>
        <v>-6.6146599885731516E-2</v>
      </c>
      <c r="X137">
        <f t="shared" si="31"/>
        <v>5.1327340702500099E-2</v>
      </c>
    </row>
    <row r="138" spans="1:24">
      <c r="A138" s="1">
        <v>39080</v>
      </c>
      <c r="B138">
        <v>2744</v>
      </c>
      <c r="C138" s="10">
        <f t="shared" si="32"/>
        <v>-6.9830508474576281E-2</v>
      </c>
      <c r="D138">
        <v>2245.35</v>
      </c>
      <c r="E138" s="10">
        <f t="shared" si="24"/>
        <v>1.1057261455189593E-3</v>
      </c>
      <c r="F138">
        <v>425.75</v>
      </c>
      <c r="G138" s="10">
        <f t="shared" si="25"/>
        <v>0.10012919896640837</v>
      </c>
      <c r="H138">
        <v>628.5</v>
      </c>
      <c r="I138" s="10">
        <f t="shared" si="26"/>
        <v>-4.4106463878326951E-2</v>
      </c>
      <c r="J138">
        <v>271.06</v>
      </c>
      <c r="K138" s="10">
        <f t="shared" si="27"/>
        <v>5.7588763168162194E-2</v>
      </c>
      <c r="T138">
        <f t="shared" si="28"/>
        <v>-8.1192290719157317E-2</v>
      </c>
      <c r="U138">
        <f t="shared" si="23"/>
        <v>-3.9628821770565847E-3</v>
      </c>
      <c r="V138">
        <f t="shared" si="29"/>
        <v>8.7897656880359692E-2</v>
      </c>
      <c r="W138">
        <f t="shared" si="30"/>
        <v>-5.9026512537507299E-2</v>
      </c>
      <c r="X138">
        <f t="shared" si="31"/>
        <v>4.1221873501989123E-2</v>
      </c>
    </row>
    <row r="139" spans="1:24">
      <c r="A139" s="1">
        <v>39113</v>
      </c>
      <c r="B139">
        <v>2840</v>
      </c>
      <c r="C139" s="10">
        <f t="shared" si="32"/>
        <v>3.4985422740524852E-2</v>
      </c>
      <c r="D139">
        <v>2242.87</v>
      </c>
      <c r="E139" s="10">
        <f t="shared" si="24"/>
        <v>-1.1045048656112E-3</v>
      </c>
      <c r="F139">
        <v>417.75</v>
      </c>
      <c r="G139" s="10">
        <f t="shared" si="25"/>
        <v>-1.8790369935408058E-2</v>
      </c>
      <c r="H139">
        <v>639</v>
      </c>
      <c r="I139" s="10">
        <f t="shared" si="26"/>
        <v>1.6706443914081159E-2</v>
      </c>
      <c r="J139">
        <v>269.31</v>
      </c>
      <c r="K139" s="10">
        <f t="shared" si="27"/>
        <v>-6.4561351730244576E-3</v>
      </c>
      <c r="T139">
        <f t="shared" si="28"/>
        <v>2.3623640495943822E-2</v>
      </c>
      <c r="U139">
        <f t="shared" si="23"/>
        <v>-6.173113188186744E-3</v>
      </c>
      <c r="V139">
        <f t="shared" si="29"/>
        <v>-3.1021912021456731E-2</v>
      </c>
      <c r="W139">
        <f t="shared" si="30"/>
        <v>1.7863952549008119E-3</v>
      </c>
      <c r="X139">
        <f t="shared" si="31"/>
        <v>-2.2823024839197528E-2</v>
      </c>
    </row>
    <row r="140" spans="1:24">
      <c r="A140" s="1">
        <v>39141</v>
      </c>
      <c r="B140">
        <v>2864</v>
      </c>
      <c r="C140" s="10">
        <f t="shared" si="32"/>
        <v>8.4507042253521014E-3</v>
      </c>
      <c r="D140">
        <v>2260.2199999999998</v>
      </c>
      <c r="E140" s="10">
        <f t="shared" si="24"/>
        <v>7.7356244454649392E-3</v>
      </c>
      <c r="F140">
        <v>435.75</v>
      </c>
      <c r="G140" s="10">
        <f t="shared" si="25"/>
        <v>4.3087971274685888E-2</v>
      </c>
      <c r="H140">
        <v>659</v>
      </c>
      <c r="I140" s="10">
        <f t="shared" si="26"/>
        <v>3.1298904538341166E-2</v>
      </c>
      <c r="J140">
        <v>257.05</v>
      </c>
      <c r="K140" s="10">
        <f t="shared" si="27"/>
        <v>-4.5523745869072818E-2</v>
      </c>
      <c r="T140">
        <f t="shared" si="28"/>
        <v>-2.9110780192289302E-3</v>
      </c>
      <c r="U140">
        <f t="shared" si="23"/>
        <v>2.6670161228893952E-3</v>
      </c>
      <c r="V140">
        <f t="shared" si="29"/>
        <v>3.0856429188637215E-2</v>
      </c>
      <c r="W140">
        <f t="shared" si="30"/>
        <v>1.6378855879160818E-2</v>
      </c>
      <c r="X140">
        <f t="shared" si="31"/>
        <v>-6.1890635535245889E-2</v>
      </c>
    </row>
    <row r="141" spans="1:24">
      <c r="A141" s="1">
        <v>39171</v>
      </c>
      <c r="B141">
        <v>2734</v>
      </c>
      <c r="C141" s="10">
        <f t="shared" si="32"/>
        <v>-4.5391061452513926E-2</v>
      </c>
      <c r="D141">
        <v>2397.35</v>
      </c>
      <c r="E141" s="10">
        <f t="shared" si="24"/>
        <v>6.0671085115608259E-2</v>
      </c>
      <c r="F141">
        <v>460</v>
      </c>
      <c r="G141" s="10">
        <f t="shared" si="25"/>
        <v>5.5651176133103775E-2</v>
      </c>
      <c r="H141">
        <v>719</v>
      </c>
      <c r="I141" s="10">
        <f t="shared" si="26"/>
        <v>9.1047040971168336E-2</v>
      </c>
      <c r="J141">
        <v>258.3</v>
      </c>
      <c r="K141" s="10">
        <f t="shared" si="27"/>
        <v>4.8628671464696627E-3</v>
      </c>
      <c r="T141">
        <f t="shared" si="28"/>
        <v>-5.6752843697094955E-2</v>
      </c>
      <c r="U141">
        <f t="shared" si="23"/>
        <v>5.5602476793032714E-2</v>
      </c>
      <c r="V141">
        <f t="shared" si="29"/>
        <v>4.3419634047055101E-2</v>
      </c>
      <c r="W141">
        <f t="shared" si="30"/>
        <v>7.6126992311987995E-2</v>
      </c>
      <c r="X141">
        <f t="shared" si="31"/>
        <v>-1.1504022519703408E-2</v>
      </c>
    </row>
    <row r="142" spans="1:24">
      <c r="A142" s="1">
        <v>39202</v>
      </c>
      <c r="B142">
        <v>2740</v>
      </c>
      <c r="C142" s="10">
        <f t="shared" si="32"/>
        <v>2.1945866861741159E-3</v>
      </c>
      <c r="D142">
        <v>2538.62</v>
      </c>
      <c r="E142" s="10">
        <f t="shared" si="24"/>
        <v>5.8927565853963637E-2</v>
      </c>
      <c r="F142">
        <v>457</v>
      </c>
      <c r="G142" s="10">
        <f t="shared" si="25"/>
        <v>-6.521739130434745E-3</v>
      </c>
      <c r="H142">
        <v>714.5</v>
      </c>
      <c r="I142" s="10">
        <f t="shared" si="26"/>
        <v>-6.2586926286508637E-3</v>
      </c>
      <c r="J142">
        <v>264.56</v>
      </c>
      <c r="K142" s="10">
        <f t="shared" si="27"/>
        <v>2.4235385210994886E-2</v>
      </c>
      <c r="T142">
        <f t="shared" si="28"/>
        <v>-9.1671955584069157E-3</v>
      </c>
      <c r="U142">
        <f t="shared" si="23"/>
        <v>5.3858957531388092E-2</v>
      </c>
      <c r="V142">
        <f t="shared" si="29"/>
        <v>-1.8753281216483418E-2</v>
      </c>
      <c r="W142">
        <f t="shared" si="30"/>
        <v>-2.1178741287831211E-2</v>
      </c>
      <c r="X142">
        <f t="shared" si="31"/>
        <v>7.8684955448218158E-3</v>
      </c>
    </row>
    <row r="143" spans="1:24">
      <c r="A143" s="1">
        <v>39233</v>
      </c>
      <c r="B143">
        <v>2686</v>
      </c>
      <c r="C143" s="10">
        <f t="shared" si="32"/>
        <v>-1.9708029197080257E-2</v>
      </c>
      <c r="D143">
        <v>3031.8</v>
      </c>
      <c r="E143" s="10">
        <f t="shared" si="24"/>
        <v>0.19427090308908013</v>
      </c>
      <c r="F143">
        <v>447.25</v>
      </c>
      <c r="G143" s="10">
        <f t="shared" si="25"/>
        <v>-2.1334792122538304E-2</v>
      </c>
      <c r="H143">
        <v>737</v>
      </c>
      <c r="I143" s="10">
        <f t="shared" si="26"/>
        <v>3.149055283414981E-2</v>
      </c>
      <c r="J143">
        <v>251.3</v>
      </c>
      <c r="K143" s="10">
        <f t="shared" si="27"/>
        <v>-5.0120955548835777E-2</v>
      </c>
      <c r="T143">
        <f t="shared" si="28"/>
        <v>-3.1069811441661287E-2</v>
      </c>
      <c r="U143">
        <f t="shared" si="23"/>
        <v>0.18920229476650458</v>
      </c>
      <c r="V143">
        <f t="shared" si="29"/>
        <v>-3.3566334208586977E-2</v>
      </c>
      <c r="W143">
        <f t="shared" si="30"/>
        <v>1.6570504174969462E-2</v>
      </c>
      <c r="X143">
        <f t="shared" si="31"/>
        <v>-6.6487845215008848E-2</v>
      </c>
    </row>
    <row r="144" spans="1:24">
      <c r="A144" s="1">
        <v>39262</v>
      </c>
      <c r="B144">
        <v>2683</v>
      </c>
      <c r="C144" s="10">
        <f t="shared" si="32"/>
        <v>-1.1169024571854314E-3</v>
      </c>
      <c r="D144">
        <v>3161.5</v>
      </c>
      <c r="E144" s="10">
        <f t="shared" si="24"/>
        <v>4.2779866745827455E-2</v>
      </c>
      <c r="F144">
        <v>405</v>
      </c>
      <c r="G144" s="10">
        <f t="shared" si="25"/>
        <v>-9.4466182224706485E-2</v>
      </c>
      <c r="H144">
        <v>695.5</v>
      </c>
      <c r="I144" s="10">
        <f t="shared" si="26"/>
        <v>-5.6309362279511554E-2</v>
      </c>
      <c r="J144">
        <v>234.55</v>
      </c>
      <c r="K144" s="10">
        <f t="shared" si="27"/>
        <v>-6.6653402307998433E-2</v>
      </c>
      <c r="T144">
        <f t="shared" si="28"/>
        <v>-1.2478684701766463E-2</v>
      </c>
      <c r="U144">
        <f t="shared" si="23"/>
        <v>3.771125842325191E-2</v>
      </c>
      <c r="V144">
        <f t="shared" si="29"/>
        <v>-0.10669772431075517</v>
      </c>
      <c r="W144">
        <f t="shared" si="30"/>
        <v>-7.1229410938691895E-2</v>
      </c>
      <c r="X144">
        <f t="shared" si="31"/>
        <v>-8.3020291974171503E-2</v>
      </c>
    </row>
    <row r="145" spans="1:24">
      <c r="A145" s="1">
        <v>39294</v>
      </c>
      <c r="B145">
        <v>2559</v>
      </c>
      <c r="C145" s="10">
        <f t="shared" si="32"/>
        <v>-4.621692135669031E-2</v>
      </c>
      <c r="D145">
        <v>2978.93</v>
      </c>
      <c r="E145" s="10">
        <f t="shared" si="24"/>
        <v>-5.7747904475723644E-2</v>
      </c>
      <c r="F145">
        <v>422.5</v>
      </c>
      <c r="G145" s="10">
        <f t="shared" si="25"/>
        <v>4.3209876543209846E-2</v>
      </c>
      <c r="H145">
        <v>659</v>
      </c>
      <c r="I145" s="10">
        <f t="shared" si="26"/>
        <v>-5.248023005032354E-2</v>
      </c>
      <c r="J145">
        <v>231.3</v>
      </c>
      <c r="K145" s="10">
        <f t="shared" si="27"/>
        <v>-1.3856320613941597E-2</v>
      </c>
      <c r="T145">
        <f t="shared" si="28"/>
        <v>-5.757870360127134E-2</v>
      </c>
      <c r="U145">
        <f t="shared" si="23"/>
        <v>-6.2816512798299182E-2</v>
      </c>
      <c r="V145">
        <f t="shared" si="29"/>
        <v>3.0978334457161173E-2</v>
      </c>
      <c r="W145">
        <f t="shared" si="30"/>
        <v>-6.740027870950388E-2</v>
      </c>
      <c r="X145">
        <f t="shared" si="31"/>
        <v>-3.0223210280114668E-2</v>
      </c>
    </row>
    <row r="146" spans="1:24">
      <c r="A146" s="1">
        <v>39325</v>
      </c>
      <c r="B146">
        <v>2445</v>
      </c>
      <c r="C146" s="10">
        <f t="shared" si="32"/>
        <v>-4.4548651817116092E-2</v>
      </c>
      <c r="D146">
        <v>2833.54</v>
      </c>
      <c r="E146" s="10">
        <f t="shared" si="24"/>
        <v>-4.8806114947313239E-2</v>
      </c>
      <c r="F146">
        <v>462.25</v>
      </c>
      <c r="G146" s="10">
        <f t="shared" si="25"/>
        <v>9.4082840236686449E-2</v>
      </c>
      <c r="H146">
        <v>689</v>
      </c>
      <c r="I146" s="10">
        <f t="shared" si="26"/>
        <v>4.5523520485584168E-2</v>
      </c>
      <c r="J146">
        <v>236.3</v>
      </c>
      <c r="K146" s="10">
        <f t="shared" si="27"/>
        <v>2.1616947686986521E-2</v>
      </c>
      <c r="T146">
        <f t="shared" si="28"/>
        <v>-5.5910434061697122E-2</v>
      </c>
      <c r="U146">
        <f t="shared" si="23"/>
        <v>-5.3874723269888784E-2</v>
      </c>
      <c r="V146">
        <f t="shared" si="29"/>
        <v>8.1851298150637769E-2</v>
      </c>
      <c r="W146">
        <f t="shared" si="30"/>
        <v>3.0603471826403821E-2</v>
      </c>
      <c r="X146">
        <f t="shared" si="31"/>
        <v>5.2500580208134501E-3</v>
      </c>
    </row>
    <row r="147" spans="1:24">
      <c r="A147" s="1">
        <v>39353</v>
      </c>
      <c r="B147">
        <v>2449</v>
      </c>
      <c r="C147" s="10">
        <f t="shared" si="32"/>
        <v>1.6359918200408163E-3</v>
      </c>
      <c r="D147">
        <v>3492.77</v>
      </c>
      <c r="E147" s="10">
        <f t="shared" si="24"/>
        <v>0.23265244182189071</v>
      </c>
      <c r="F147">
        <v>493.5</v>
      </c>
      <c r="G147" s="10">
        <f t="shared" si="25"/>
        <v>6.7604110329908096E-2</v>
      </c>
      <c r="H147">
        <v>700.5</v>
      </c>
      <c r="I147" s="10">
        <f t="shared" si="26"/>
        <v>1.6690856313497759E-2</v>
      </c>
      <c r="J147">
        <v>249.3</v>
      </c>
      <c r="K147" s="10">
        <f t="shared" si="27"/>
        <v>5.5014811680067721E-2</v>
      </c>
      <c r="T147">
        <f t="shared" si="28"/>
        <v>-9.7257904245402153E-3</v>
      </c>
      <c r="U147">
        <f t="shared" si="23"/>
        <v>0.22758383349931516</v>
      </c>
      <c r="V147">
        <f t="shared" si="29"/>
        <v>5.5372568243859423E-2</v>
      </c>
      <c r="W147">
        <f t="shared" si="30"/>
        <v>1.770807654317412E-3</v>
      </c>
      <c r="X147">
        <f t="shared" si="31"/>
        <v>3.8647922013894651E-2</v>
      </c>
    </row>
    <row r="148" spans="1:24">
      <c r="A148" s="1">
        <v>39386</v>
      </c>
      <c r="B148">
        <v>2373</v>
      </c>
      <c r="C148" s="10">
        <f t="shared" si="32"/>
        <v>-3.103307472437733E-2</v>
      </c>
      <c r="D148">
        <v>3709.21</v>
      </c>
      <c r="E148" s="10">
        <f t="shared" si="24"/>
        <v>6.1968008199795532E-2</v>
      </c>
      <c r="F148">
        <v>498</v>
      </c>
      <c r="G148" s="10">
        <f t="shared" si="25"/>
        <v>9.1185410334346795E-3</v>
      </c>
      <c r="H148">
        <v>723.5</v>
      </c>
      <c r="I148" s="10">
        <f t="shared" si="26"/>
        <v>3.2833690221270473E-2</v>
      </c>
      <c r="J148">
        <v>242.05</v>
      </c>
      <c r="K148" s="10">
        <f t="shared" si="27"/>
        <v>-2.9081427998395526E-2</v>
      </c>
      <c r="T148">
        <f t="shared" si="28"/>
        <v>-4.239485696895836E-2</v>
      </c>
      <c r="U148">
        <f t="shared" si="23"/>
        <v>5.6899399877219987E-2</v>
      </c>
      <c r="V148">
        <f t="shared" si="29"/>
        <v>-3.1130010526139954E-3</v>
      </c>
      <c r="W148">
        <f t="shared" si="30"/>
        <v>1.7913641562090125E-2</v>
      </c>
      <c r="X148">
        <f t="shared" si="31"/>
        <v>-4.5448317664568597E-2</v>
      </c>
    </row>
    <row r="149" spans="1:24">
      <c r="A149" s="1">
        <v>39416</v>
      </c>
      <c r="B149">
        <v>2310</v>
      </c>
      <c r="C149" s="10">
        <f t="shared" si="32"/>
        <v>-2.6548672566371723E-2</v>
      </c>
      <c r="D149">
        <v>4659.2299999999996</v>
      </c>
      <c r="E149" s="10">
        <f t="shared" si="24"/>
        <v>0.25612461952814747</v>
      </c>
      <c r="F149">
        <v>460</v>
      </c>
      <c r="G149" s="10">
        <f t="shared" si="25"/>
        <v>-7.6305220883534086E-2</v>
      </c>
      <c r="H149">
        <v>716</v>
      </c>
      <c r="I149" s="10">
        <f t="shared" si="26"/>
        <v>-1.0366275051831408E-2</v>
      </c>
      <c r="J149">
        <v>215.8</v>
      </c>
      <c r="K149" s="10">
        <f t="shared" si="27"/>
        <v>-0.10844866763065486</v>
      </c>
      <c r="T149">
        <f t="shared" si="28"/>
        <v>-3.7910454810952753E-2</v>
      </c>
      <c r="U149">
        <f t="shared" si="23"/>
        <v>0.25105601120557192</v>
      </c>
      <c r="V149">
        <f t="shared" si="29"/>
        <v>-8.8536762969582766E-2</v>
      </c>
      <c r="W149">
        <f t="shared" si="30"/>
        <v>-2.5286323711011756E-2</v>
      </c>
      <c r="X149">
        <f t="shared" si="31"/>
        <v>-0.12481555729682793</v>
      </c>
    </row>
    <row r="150" spans="1:24">
      <c r="A150" s="1">
        <v>39447</v>
      </c>
      <c r="B150">
        <v>2164</v>
      </c>
      <c r="C150" s="10">
        <f t="shared" si="32"/>
        <v>-6.320346320346315E-2</v>
      </c>
      <c r="D150">
        <v>4392.3999999999996</v>
      </c>
      <c r="E150" s="10">
        <f t="shared" si="24"/>
        <v>-5.7269119575552141E-2</v>
      </c>
      <c r="F150">
        <v>498</v>
      </c>
      <c r="G150" s="10">
        <f t="shared" si="25"/>
        <v>8.260869565217388E-2</v>
      </c>
      <c r="H150">
        <v>709.5</v>
      </c>
      <c r="I150" s="10">
        <f t="shared" si="26"/>
        <v>-9.0782122905027629E-3</v>
      </c>
      <c r="J150">
        <v>230.05</v>
      </c>
      <c r="K150" s="10">
        <f t="shared" si="27"/>
        <v>6.603336422613526E-2</v>
      </c>
      <c r="T150">
        <f t="shared" si="28"/>
        <v>-7.4565245448044187E-2</v>
      </c>
      <c r="U150">
        <f t="shared" si="23"/>
        <v>-6.2337727898127686E-2</v>
      </c>
      <c r="V150">
        <f t="shared" si="29"/>
        <v>7.03771535661252E-2</v>
      </c>
      <c r="W150">
        <f t="shared" si="30"/>
        <v>-2.399826094968311E-2</v>
      </c>
      <c r="X150">
        <f t="shared" si="31"/>
        <v>4.966647455996219E-2</v>
      </c>
    </row>
    <row r="151" spans="1:24">
      <c r="A151" s="1">
        <v>39478</v>
      </c>
      <c r="B151">
        <v>2094</v>
      </c>
      <c r="C151" s="10">
        <f t="shared" si="32"/>
        <v>-3.2347504621072054E-2</v>
      </c>
      <c r="D151">
        <v>4094.17</v>
      </c>
      <c r="E151" s="10">
        <f t="shared" si="24"/>
        <v>-6.7896821783079764E-2</v>
      </c>
      <c r="F151">
        <v>465</v>
      </c>
      <c r="G151" s="10">
        <f t="shared" si="25"/>
        <v>-6.6265060240963902E-2</v>
      </c>
      <c r="H151">
        <v>628</v>
      </c>
      <c r="I151" s="10">
        <f t="shared" si="26"/>
        <v>-0.11486962649753352</v>
      </c>
      <c r="J151">
        <v>220.55</v>
      </c>
      <c r="K151" s="10">
        <f t="shared" si="27"/>
        <v>-4.1295370571614809E-2</v>
      </c>
      <c r="T151">
        <f t="shared" si="28"/>
        <v>-4.3709286865653084E-2</v>
      </c>
      <c r="U151">
        <f t="shared" si="23"/>
        <v>-7.2965430105655302E-2</v>
      </c>
      <c r="V151">
        <f t="shared" si="29"/>
        <v>-7.8496602327012582E-2</v>
      </c>
      <c r="W151">
        <f t="shared" si="30"/>
        <v>-0.12978967515671386</v>
      </c>
      <c r="X151">
        <f t="shared" si="31"/>
        <v>-5.766226023778788E-2</v>
      </c>
    </row>
    <row r="152" spans="1:24">
      <c r="A152" s="1">
        <v>39507</v>
      </c>
      <c r="B152">
        <v>1893</v>
      </c>
      <c r="C152" s="10">
        <f t="shared" si="32"/>
        <v>-9.5988538681948454E-2</v>
      </c>
      <c r="D152">
        <v>4725.32</v>
      </c>
      <c r="E152" s="10">
        <f t="shared" si="24"/>
        <v>0.15415822987320982</v>
      </c>
      <c r="F152">
        <v>482.75</v>
      </c>
      <c r="G152" s="10">
        <f t="shared" si="25"/>
        <v>3.817204301075261E-2</v>
      </c>
      <c r="H152">
        <v>697.5</v>
      </c>
      <c r="I152" s="10">
        <f t="shared" si="26"/>
        <v>0.11066878980891715</v>
      </c>
      <c r="J152">
        <v>197.54</v>
      </c>
      <c r="K152" s="10">
        <f t="shared" si="27"/>
        <v>-0.10433008388120613</v>
      </c>
      <c r="T152">
        <f t="shared" si="28"/>
        <v>-0.10735032092652949</v>
      </c>
      <c r="U152">
        <f t="shared" si="23"/>
        <v>0.14908962155063427</v>
      </c>
      <c r="V152">
        <f t="shared" si="29"/>
        <v>2.5940500924703937E-2</v>
      </c>
      <c r="W152">
        <f t="shared" si="30"/>
        <v>9.5748741149736805E-2</v>
      </c>
      <c r="X152">
        <f t="shared" si="31"/>
        <v>-0.1206969735473792</v>
      </c>
    </row>
    <row r="153" spans="1:24">
      <c r="A153" s="1">
        <v>39538</v>
      </c>
      <c r="B153">
        <v>1884</v>
      </c>
      <c r="C153" s="10">
        <f t="shared" si="32"/>
        <v>-4.7543581616481534E-3</v>
      </c>
      <c r="D153">
        <v>4323</v>
      </c>
      <c r="E153" s="10">
        <f t="shared" si="24"/>
        <v>-8.5141323762200183E-2</v>
      </c>
      <c r="F153">
        <v>485.25</v>
      </c>
      <c r="G153" s="10">
        <f t="shared" si="25"/>
        <v>5.1786639047126659E-3</v>
      </c>
      <c r="H153">
        <v>709.5</v>
      </c>
      <c r="I153" s="10">
        <f t="shared" si="26"/>
        <v>1.7204301075268713E-2</v>
      </c>
      <c r="J153">
        <v>188.14</v>
      </c>
      <c r="K153" s="10">
        <f t="shared" si="27"/>
        <v>-4.7585299179912943E-2</v>
      </c>
      <c r="T153">
        <f t="shared" si="28"/>
        <v>-1.6116140406229183E-2</v>
      </c>
      <c r="U153">
        <f t="shared" si="23"/>
        <v>-9.0209932084775721E-2</v>
      </c>
      <c r="V153">
        <f t="shared" si="29"/>
        <v>-7.052878181336009E-3</v>
      </c>
      <c r="W153">
        <f t="shared" si="30"/>
        <v>2.2842524160883657E-3</v>
      </c>
      <c r="X153">
        <f t="shared" si="31"/>
        <v>-6.3952188846086014E-2</v>
      </c>
    </row>
    <row r="154" spans="1:24">
      <c r="A154" s="1">
        <v>39568</v>
      </c>
      <c r="B154">
        <v>2128</v>
      </c>
      <c r="C154" s="10">
        <f t="shared" si="32"/>
        <v>0.12951167728237789</v>
      </c>
      <c r="D154">
        <v>4883.1000000000004</v>
      </c>
      <c r="E154" s="10">
        <f t="shared" si="24"/>
        <v>0.12956280360860517</v>
      </c>
      <c r="F154">
        <v>466.75</v>
      </c>
      <c r="G154" s="10">
        <f t="shared" si="25"/>
        <v>-3.8124678001030365E-2</v>
      </c>
      <c r="H154">
        <v>739.5</v>
      </c>
      <c r="I154" s="10">
        <f t="shared" si="26"/>
        <v>4.228329809725162E-2</v>
      </c>
      <c r="J154">
        <v>197.84</v>
      </c>
      <c r="K154" s="10">
        <f t="shared" si="27"/>
        <v>5.1557350908897792E-2</v>
      </c>
      <c r="T154">
        <f t="shared" si="28"/>
        <v>0.11814989503779685</v>
      </c>
      <c r="U154">
        <f t="shared" si="23"/>
        <v>0.12449419528602963</v>
      </c>
      <c r="V154">
        <f t="shared" si="29"/>
        <v>-5.0356220087079039E-2</v>
      </c>
      <c r="W154">
        <f t="shared" si="30"/>
        <v>2.7363249438071273E-2</v>
      </c>
      <c r="X154">
        <f t="shared" si="31"/>
        <v>3.5190461242724722E-2</v>
      </c>
    </row>
    <row r="155" spans="1:24">
      <c r="A155" s="1">
        <v>39598</v>
      </c>
      <c r="B155">
        <v>2205</v>
      </c>
      <c r="C155" s="10">
        <f t="shared" si="32"/>
        <v>3.6184210526315708E-2</v>
      </c>
      <c r="D155">
        <v>5002.0600000000004</v>
      </c>
      <c r="E155" s="10">
        <f t="shared" si="24"/>
        <v>2.4361573590546914E-2</v>
      </c>
      <c r="F155">
        <v>453.25</v>
      </c>
      <c r="G155" s="10">
        <f t="shared" si="25"/>
        <v>-2.8923406534547391E-2</v>
      </c>
      <c r="H155">
        <v>706.5</v>
      </c>
      <c r="I155" s="10">
        <f t="shared" si="26"/>
        <v>-4.4624746450304231E-2</v>
      </c>
      <c r="J155">
        <v>225.05</v>
      </c>
      <c r="K155" s="10">
        <f t="shared" si="27"/>
        <v>0.13753538212697136</v>
      </c>
      <c r="T155">
        <f t="shared" si="28"/>
        <v>2.4822428281734678E-2</v>
      </c>
      <c r="U155">
        <f t="shared" si="23"/>
        <v>1.929296526797137E-2</v>
      </c>
      <c r="V155">
        <f t="shared" si="29"/>
        <v>-4.1154948620596064E-2</v>
      </c>
      <c r="W155">
        <f t="shared" si="30"/>
        <v>-5.9544795109484579E-2</v>
      </c>
      <c r="X155">
        <f t="shared" si="31"/>
        <v>0.12116849246079829</v>
      </c>
    </row>
    <row r="156" spans="1:24">
      <c r="A156" s="1">
        <v>39629</v>
      </c>
      <c r="B156">
        <v>2142</v>
      </c>
      <c r="C156" s="10">
        <f t="shared" si="32"/>
        <v>-2.8571428571428581E-2</v>
      </c>
      <c r="D156">
        <v>4964.0600000000004</v>
      </c>
      <c r="E156" s="10">
        <f t="shared" si="24"/>
        <v>-7.5968700895231445E-3</v>
      </c>
      <c r="F156">
        <v>442.5</v>
      </c>
      <c r="G156" s="10">
        <f t="shared" si="25"/>
        <v>-2.3717595146166559E-2</v>
      </c>
      <c r="H156">
        <v>654.5</v>
      </c>
      <c r="I156" s="10">
        <f t="shared" si="26"/>
        <v>-7.3602264685067254E-2</v>
      </c>
      <c r="J156">
        <v>209.04</v>
      </c>
      <c r="K156" s="10">
        <f t="shared" si="27"/>
        <v>-7.1139746722950536E-2</v>
      </c>
      <c r="T156">
        <f t="shared" si="28"/>
        <v>-3.9933210816009611E-2</v>
      </c>
      <c r="U156">
        <f t="shared" si="23"/>
        <v>-1.2665478412098689E-2</v>
      </c>
      <c r="V156">
        <f t="shared" si="29"/>
        <v>-3.5949137232215232E-2</v>
      </c>
      <c r="W156">
        <f t="shared" si="30"/>
        <v>-8.8522313344247594E-2</v>
      </c>
      <c r="X156">
        <f t="shared" si="31"/>
        <v>-8.7506636389123607E-2</v>
      </c>
    </row>
    <row r="157" spans="1:24">
      <c r="A157" s="1">
        <v>39660</v>
      </c>
      <c r="B157">
        <v>2468</v>
      </c>
      <c r="C157" s="10">
        <f t="shared" si="32"/>
        <v>0.15219421101774033</v>
      </c>
      <c r="D157">
        <v>4411.3999999999996</v>
      </c>
      <c r="E157" s="10">
        <f t="shared" si="24"/>
        <v>-0.11133225625798249</v>
      </c>
      <c r="F157">
        <v>450</v>
      </c>
      <c r="G157" s="10">
        <f t="shared" si="25"/>
        <v>1.6949152542372836E-2</v>
      </c>
      <c r="H157">
        <v>632</v>
      </c>
      <c r="I157" s="10">
        <f t="shared" si="26"/>
        <v>-3.4377387318563768E-2</v>
      </c>
      <c r="J157">
        <v>195.94</v>
      </c>
      <c r="K157" s="10">
        <f t="shared" si="27"/>
        <v>-6.2667432070417139E-2</v>
      </c>
      <c r="T157">
        <f t="shared" si="28"/>
        <v>0.1408324287731593</v>
      </c>
      <c r="U157">
        <f t="shared" si="23"/>
        <v>-0.11640086458055802</v>
      </c>
      <c r="V157">
        <f t="shared" si="29"/>
        <v>4.7176104563241613E-3</v>
      </c>
      <c r="W157">
        <f t="shared" si="30"/>
        <v>-4.9297435977744115E-2</v>
      </c>
      <c r="X157">
        <f t="shared" si="31"/>
        <v>-7.903432173659021E-2</v>
      </c>
    </row>
    <row r="158" spans="1:24">
      <c r="A158" s="1">
        <v>39689</v>
      </c>
      <c r="B158">
        <v>2693</v>
      </c>
      <c r="C158" s="10">
        <f t="shared" si="32"/>
        <v>9.1166936790923803E-2</v>
      </c>
      <c r="D158">
        <v>4319.7</v>
      </c>
      <c r="E158" s="10">
        <f t="shared" si="24"/>
        <v>-2.0787051729609596E-2</v>
      </c>
      <c r="F158">
        <v>480</v>
      </c>
      <c r="G158" s="10">
        <f t="shared" si="25"/>
        <v>6.6666666666666652E-2</v>
      </c>
      <c r="H158">
        <v>715</v>
      </c>
      <c r="I158" s="10">
        <f t="shared" si="26"/>
        <v>0.13132911392405067</v>
      </c>
      <c r="J158">
        <v>210.04</v>
      </c>
      <c r="K158" s="10">
        <f t="shared" si="27"/>
        <v>7.1960804327855454E-2</v>
      </c>
      <c r="T158">
        <f t="shared" si="28"/>
        <v>7.9805154546342766E-2</v>
      </c>
      <c r="U158">
        <f t="shared" si="23"/>
        <v>-2.5855660052185141E-2</v>
      </c>
      <c r="V158">
        <f t="shared" si="29"/>
        <v>5.4435124580617979E-2</v>
      </c>
      <c r="W158">
        <f t="shared" si="30"/>
        <v>0.11640906526487033</v>
      </c>
      <c r="X158">
        <f t="shared" si="31"/>
        <v>5.5593914661682384E-2</v>
      </c>
    </row>
    <row r="159" spans="1:24">
      <c r="A159" s="1">
        <v>39721</v>
      </c>
      <c r="B159">
        <v>2460</v>
      </c>
      <c r="C159" s="10">
        <f t="shared" si="32"/>
        <v>-8.6520608986260683E-2</v>
      </c>
      <c r="D159">
        <v>2867.41</v>
      </c>
      <c r="E159" s="10">
        <f t="shared" si="24"/>
        <v>-0.33620158807324585</v>
      </c>
      <c r="F159">
        <v>412</v>
      </c>
      <c r="G159" s="10">
        <f t="shared" si="25"/>
        <v>-0.14166666666666672</v>
      </c>
      <c r="H159">
        <v>657</v>
      </c>
      <c r="I159" s="10">
        <f t="shared" si="26"/>
        <v>-8.1118881118881103E-2</v>
      </c>
      <c r="J159">
        <v>195.34</v>
      </c>
      <c r="K159" s="10">
        <f t="shared" si="27"/>
        <v>-6.9986669205865493E-2</v>
      </c>
      <c r="T159">
        <f t="shared" si="28"/>
        <v>-9.788239123084172E-2</v>
      </c>
      <c r="U159">
        <f t="shared" si="23"/>
        <v>-0.3412701963958214</v>
      </c>
      <c r="V159">
        <f t="shared" si="29"/>
        <v>-0.1538982087527154</v>
      </c>
      <c r="W159">
        <f t="shared" si="30"/>
        <v>-9.6038929778061444E-2</v>
      </c>
      <c r="X159">
        <f t="shared" si="31"/>
        <v>-8.6353558872038563E-2</v>
      </c>
    </row>
    <row r="160" spans="1:24">
      <c r="A160" s="1">
        <v>39752</v>
      </c>
      <c r="B160">
        <v>2630</v>
      </c>
      <c r="C160" s="10">
        <f t="shared" si="32"/>
        <v>6.9105691056910556E-2</v>
      </c>
      <c r="D160">
        <v>2365.96</v>
      </c>
      <c r="E160" s="10">
        <f t="shared" si="24"/>
        <v>-0.17487907205457187</v>
      </c>
      <c r="F160">
        <v>348.75</v>
      </c>
      <c r="G160" s="10">
        <f t="shared" si="25"/>
        <v>-0.15351941747572817</v>
      </c>
      <c r="H160">
        <v>623</v>
      </c>
      <c r="I160" s="10">
        <f t="shared" si="26"/>
        <v>-5.1750380517503802E-2</v>
      </c>
      <c r="J160">
        <v>173.04</v>
      </c>
      <c r="K160" s="10">
        <f t="shared" si="27"/>
        <v>-0.11415992628237948</v>
      </c>
      <c r="T160">
        <f t="shared" si="28"/>
        <v>5.7743908812329527E-2</v>
      </c>
      <c r="U160">
        <f t="shared" si="23"/>
        <v>-0.17994768037714742</v>
      </c>
      <c r="V160">
        <f t="shared" si="29"/>
        <v>-0.16575095956177685</v>
      </c>
      <c r="W160">
        <f t="shared" si="30"/>
        <v>-6.6670429176684143E-2</v>
      </c>
      <c r="X160">
        <f t="shared" si="31"/>
        <v>-0.13052681594855253</v>
      </c>
    </row>
    <row r="161" spans="1:24">
      <c r="A161" s="1">
        <v>39780</v>
      </c>
      <c r="B161">
        <v>2445</v>
      </c>
      <c r="C161" s="10">
        <f t="shared" si="32"/>
        <v>-7.0342205323193907E-2</v>
      </c>
      <c r="D161">
        <v>1328.38</v>
      </c>
      <c r="E161" s="10">
        <f t="shared" si="24"/>
        <v>-0.43854503034708947</v>
      </c>
      <c r="F161">
        <v>354.25</v>
      </c>
      <c r="G161" s="10">
        <f t="shared" si="25"/>
        <v>1.5770609318996431E-2</v>
      </c>
      <c r="H161">
        <v>632.5</v>
      </c>
      <c r="I161" s="10">
        <f t="shared" si="26"/>
        <v>1.5248796147672605E-2</v>
      </c>
      <c r="J161">
        <v>166.14</v>
      </c>
      <c r="K161" s="10">
        <f t="shared" si="27"/>
        <v>-3.9875173370318984E-2</v>
      </c>
      <c r="T161">
        <f t="shared" si="28"/>
        <v>-8.1703987567774944E-2</v>
      </c>
      <c r="U161">
        <f t="shared" si="23"/>
        <v>-0.44361363866966502</v>
      </c>
      <c r="V161">
        <f t="shared" si="29"/>
        <v>3.5390672329477565E-3</v>
      </c>
      <c r="W161">
        <f t="shared" si="30"/>
        <v>3.2874748849225782E-4</v>
      </c>
      <c r="X161">
        <f t="shared" si="31"/>
        <v>-5.6242063036492054E-2</v>
      </c>
    </row>
    <row r="162" spans="1:24">
      <c r="A162" s="1">
        <v>39813</v>
      </c>
      <c r="B162">
        <v>2807</v>
      </c>
      <c r="C162" s="10">
        <f t="shared" si="32"/>
        <v>0.14805725971370154</v>
      </c>
      <c r="D162">
        <v>1230.9000000000001</v>
      </c>
      <c r="E162" s="10">
        <f t="shared" si="24"/>
        <v>-7.3382616420000324E-2</v>
      </c>
      <c r="F162">
        <v>376.75</v>
      </c>
      <c r="G162" s="10">
        <f t="shared" si="25"/>
        <v>6.3514467184191847E-2</v>
      </c>
      <c r="H162">
        <v>590</v>
      </c>
      <c r="I162" s="10">
        <f t="shared" si="26"/>
        <v>-6.7193675889328008E-2</v>
      </c>
      <c r="J162">
        <v>170.04</v>
      </c>
      <c r="K162" s="10">
        <f t="shared" si="27"/>
        <v>2.3474178403755985E-2</v>
      </c>
      <c r="T162">
        <f t="shared" si="28"/>
        <v>0.1366954774691205</v>
      </c>
      <c r="U162">
        <f t="shared" si="23"/>
        <v>-7.8451224742575862E-2</v>
      </c>
      <c r="V162">
        <f t="shared" si="29"/>
        <v>5.1282925098143174E-2</v>
      </c>
      <c r="W162">
        <f t="shared" si="30"/>
        <v>-8.2113724548508349E-2</v>
      </c>
      <c r="X162">
        <f t="shared" si="31"/>
        <v>7.1072887375829147E-3</v>
      </c>
    </row>
    <row r="163" spans="1:24">
      <c r="A163" s="1">
        <v>39843</v>
      </c>
      <c r="B163">
        <v>2671</v>
      </c>
      <c r="C163" s="10">
        <f t="shared" si="32"/>
        <v>-4.8450302814392554E-2</v>
      </c>
      <c r="D163">
        <v>1244.1099999999999</v>
      </c>
      <c r="E163" s="10">
        <f t="shared" si="24"/>
        <v>1.0731984726622734E-2</v>
      </c>
      <c r="F163">
        <v>402.25</v>
      </c>
      <c r="G163" s="10">
        <f t="shared" si="25"/>
        <v>6.7684140676841364E-2</v>
      </c>
      <c r="H163">
        <v>567</v>
      </c>
      <c r="I163" s="10">
        <f t="shared" si="26"/>
        <v>-3.8983050847457679E-2</v>
      </c>
      <c r="J163">
        <v>181.14</v>
      </c>
      <c r="K163" s="10">
        <f t="shared" si="27"/>
        <v>6.5278757939308374E-2</v>
      </c>
      <c r="T163">
        <f t="shared" si="28"/>
        <v>-5.9812085058973584E-2</v>
      </c>
      <c r="U163">
        <f t="shared" si="23"/>
        <v>5.6633764040471902E-3</v>
      </c>
      <c r="V163">
        <f t="shared" si="29"/>
        <v>5.5452598590792691E-2</v>
      </c>
      <c r="W163">
        <f t="shared" si="30"/>
        <v>-5.3903099506638026E-2</v>
      </c>
      <c r="X163">
        <f t="shared" si="31"/>
        <v>4.8911868273135303E-2</v>
      </c>
    </row>
    <row r="164" spans="1:24">
      <c r="A164" s="1">
        <v>39871</v>
      </c>
      <c r="B164">
        <v>2243</v>
      </c>
      <c r="C164" s="10">
        <f t="shared" si="32"/>
        <v>-0.16023961063272185</v>
      </c>
      <c r="D164">
        <v>1487.81</v>
      </c>
      <c r="E164" s="10">
        <f t="shared" si="24"/>
        <v>0.1958830006992951</v>
      </c>
      <c r="F164">
        <v>371.5</v>
      </c>
      <c r="G164" s="10">
        <f t="shared" si="25"/>
        <v>-7.6444996892479855E-2</v>
      </c>
      <c r="H164">
        <v>581</v>
      </c>
      <c r="I164" s="10">
        <f t="shared" si="26"/>
        <v>2.4691358024691468E-2</v>
      </c>
      <c r="J164">
        <v>170.74</v>
      </c>
      <c r="K164" s="10">
        <f t="shared" si="27"/>
        <v>-5.7414154797394201E-2</v>
      </c>
      <c r="T164">
        <f t="shared" si="28"/>
        <v>-0.17160139287730289</v>
      </c>
      <c r="U164">
        <f t="shared" si="23"/>
        <v>0.19081439237671954</v>
      </c>
      <c r="V164">
        <f t="shared" si="29"/>
        <v>-8.8676538978528535E-2</v>
      </c>
      <c r="W164">
        <f t="shared" si="30"/>
        <v>9.7713093655111202E-3</v>
      </c>
      <c r="X164">
        <f t="shared" si="31"/>
        <v>-7.3781044463567272E-2</v>
      </c>
    </row>
    <row r="165" spans="1:24">
      <c r="A165" s="1">
        <v>39903</v>
      </c>
      <c r="B165">
        <v>2451</v>
      </c>
      <c r="C165" s="10">
        <f t="shared" si="32"/>
        <v>9.2732946946054495E-2</v>
      </c>
      <c r="D165">
        <v>1941.35</v>
      </c>
      <c r="E165" s="10">
        <f t="shared" si="24"/>
        <v>0.30483731121581381</v>
      </c>
      <c r="F165">
        <v>334.5</v>
      </c>
      <c r="G165" s="10">
        <f t="shared" si="25"/>
        <v>-9.9596231493943477E-2</v>
      </c>
      <c r="H165">
        <v>546.5</v>
      </c>
      <c r="I165" s="10">
        <f t="shared" si="26"/>
        <v>-5.9380378657487132E-2</v>
      </c>
      <c r="J165">
        <v>169.24</v>
      </c>
      <c r="K165" s="10">
        <f t="shared" si="27"/>
        <v>-8.7852875717465695E-3</v>
      </c>
      <c r="T165">
        <f t="shared" si="28"/>
        <v>8.1371164701473458E-2</v>
      </c>
      <c r="U165">
        <f t="shared" si="23"/>
        <v>0.29976870289323826</v>
      </c>
      <c r="V165">
        <f t="shared" si="29"/>
        <v>-0.11182777357999216</v>
      </c>
      <c r="W165">
        <f t="shared" si="30"/>
        <v>-7.4300427316667472E-2</v>
      </c>
      <c r="X165">
        <f t="shared" si="31"/>
        <v>-2.515217723791964E-2</v>
      </c>
    </row>
    <row r="166" spans="1:24">
      <c r="A166" s="1">
        <v>39933</v>
      </c>
      <c r="B166">
        <v>2385</v>
      </c>
      <c r="C166" s="10">
        <f t="shared" si="32"/>
        <v>-2.6927784577723379E-2</v>
      </c>
      <c r="D166">
        <v>2291.61</v>
      </c>
      <c r="E166" s="10">
        <f t="shared" si="24"/>
        <v>0.18042084116722901</v>
      </c>
      <c r="F166">
        <v>358.25</v>
      </c>
      <c r="G166" s="10">
        <f t="shared" si="25"/>
        <v>7.1001494768310858E-2</v>
      </c>
      <c r="H166">
        <v>548.5</v>
      </c>
      <c r="I166" s="10">
        <f t="shared" si="26"/>
        <v>3.6596523330283404E-3</v>
      </c>
      <c r="J166">
        <v>185.54</v>
      </c>
      <c r="K166" s="10">
        <f t="shared" si="27"/>
        <v>9.631292838572425E-2</v>
      </c>
      <c r="T166">
        <f t="shared" si="28"/>
        <v>-3.8289566822304409E-2</v>
      </c>
      <c r="U166">
        <f t="shared" si="23"/>
        <v>0.17535223284465346</v>
      </c>
      <c r="V166">
        <f t="shared" si="29"/>
        <v>5.8769952682262185E-2</v>
      </c>
      <c r="W166">
        <f t="shared" si="30"/>
        <v>-1.1260396326152007E-2</v>
      </c>
      <c r="X166">
        <f t="shared" si="31"/>
        <v>7.994603871955118E-2</v>
      </c>
    </row>
    <row r="167" spans="1:24">
      <c r="A167" s="1">
        <v>39962</v>
      </c>
      <c r="B167">
        <v>2570</v>
      </c>
      <c r="C167" s="10">
        <f t="shared" si="32"/>
        <v>7.7568134171907666E-2</v>
      </c>
      <c r="D167">
        <v>2313.09</v>
      </c>
      <c r="E167" s="10">
        <f t="shared" si="24"/>
        <v>9.3733226857972696E-3</v>
      </c>
      <c r="F167">
        <v>341.75</v>
      </c>
      <c r="G167" s="10">
        <f t="shared" si="25"/>
        <v>-4.6057222609909299E-2</v>
      </c>
      <c r="H167">
        <v>510.5</v>
      </c>
      <c r="I167" s="10">
        <f t="shared" si="26"/>
        <v>-6.9279854147675457E-2</v>
      </c>
      <c r="J167">
        <v>190.04</v>
      </c>
      <c r="K167" s="10">
        <f t="shared" si="27"/>
        <v>2.42535302360678E-2</v>
      </c>
      <c r="T167">
        <f t="shared" si="28"/>
        <v>6.6206351927326629E-2</v>
      </c>
      <c r="U167">
        <f t="shared" si="23"/>
        <v>4.3047143632217255E-3</v>
      </c>
      <c r="V167">
        <f t="shared" si="29"/>
        <v>-5.8288764695957972E-2</v>
      </c>
      <c r="W167">
        <f t="shared" si="30"/>
        <v>-8.4199902806855798E-2</v>
      </c>
      <c r="X167">
        <f t="shared" si="31"/>
        <v>7.8866405698947289E-3</v>
      </c>
    </row>
    <row r="168" spans="1:24">
      <c r="A168" s="1">
        <v>39994</v>
      </c>
      <c r="B168">
        <v>2670.5</v>
      </c>
      <c r="C168" s="10">
        <f t="shared" si="32"/>
        <v>3.9105058365758838E-2</v>
      </c>
      <c r="D168">
        <v>2105</v>
      </c>
      <c r="E168" s="10">
        <f t="shared" si="24"/>
        <v>-8.9961912420182588E-2</v>
      </c>
      <c r="F168">
        <v>338.5</v>
      </c>
      <c r="G168" s="10">
        <f t="shared" si="25"/>
        <v>-9.5098756400877615E-3</v>
      </c>
      <c r="H168">
        <v>502.5</v>
      </c>
      <c r="I168" s="10">
        <f t="shared" si="26"/>
        <v>-1.5670910871694366E-2</v>
      </c>
      <c r="J168">
        <v>178.14</v>
      </c>
      <c r="K168" s="10">
        <f t="shared" si="27"/>
        <v>-6.261839612713116E-2</v>
      </c>
      <c r="T168">
        <f t="shared" si="28"/>
        <v>2.7743276121177808E-2</v>
      </c>
      <c r="U168">
        <f t="shared" si="23"/>
        <v>-9.5030520742758126E-2</v>
      </c>
      <c r="V168">
        <f t="shared" si="29"/>
        <v>-2.1741417726136435E-2</v>
      </c>
      <c r="W168">
        <f t="shared" si="30"/>
        <v>-3.0590959530874713E-2</v>
      </c>
      <c r="X168">
        <f t="shared" si="31"/>
        <v>-7.898528579330423E-2</v>
      </c>
    </row>
    <row r="169" spans="1:24">
      <c r="A169" s="1">
        <v>40025</v>
      </c>
      <c r="B169">
        <v>2803</v>
      </c>
      <c r="C169" s="10">
        <f t="shared" si="32"/>
        <v>4.9616176745927776E-2</v>
      </c>
      <c r="D169">
        <v>2489</v>
      </c>
      <c r="E169" s="10">
        <f t="shared" si="24"/>
        <v>0.18242280285035628</v>
      </c>
      <c r="F169">
        <v>307</v>
      </c>
      <c r="G169" s="10">
        <f t="shared" si="25"/>
        <v>-9.3057607090103356E-2</v>
      </c>
      <c r="H169">
        <v>518</v>
      </c>
      <c r="I169" s="10">
        <f t="shared" si="26"/>
        <v>3.0845771144278666E-2</v>
      </c>
      <c r="J169">
        <v>195.44</v>
      </c>
      <c r="K169" s="10">
        <f t="shared" si="27"/>
        <v>9.7114628943527626E-2</v>
      </c>
      <c r="T169">
        <f t="shared" si="28"/>
        <v>3.8254394501346746E-2</v>
      </c>
      <c r="U169">
        <f t="shared" si="23"/>
        <v>0.17735419452778073</v>
      </c>
      <c r="V169">
        <f t="shared" si="29"/>
        <v>-0.10528914917615204</v>
      </c>
      <c r="W169">
        <f t="shared" si="30"/>
        <v>1.5925722485098319E-2</v>
      </c>
      <c r="X169">
        <f t="shared" si="31"/>
        <v>8.0747739277354555E-2</v>
      </c>
    </row>
    <row r="170" spans="1:24">
      <c r="A170" s="1">
        <v>40056</v>
      </c>
      <c r="B170">
        <v>2840</v>
      </c>
      <c r="C170" s="10">
        <f t="shared" si="32"/>
        <v>1.320014270424541E-2</v>
      </c>
      <c r="D170">
        <v>2413.5</v>
      </c>
      <c r="E170" s="10">
        <f t="shared" si="24"/>
        <v>-3.0333467255926116E-2</v>
      </c>
      <c r="F170">
        <v>312.2</v>
      </c>
      <c r="G170" s="10">
        <f t="shared" si="25"/>
        <v>1.693811074918572E-2</v>
      </c>
      <c r="H170">
        <v>587.5</v>
      </c>
      <c r="I170" s="10">
        <f t="shared" si="26"/>
        <v>0.13416988416988418</v>
      </c>
      <c r="J170">
        <v>220.75</v>
      </c>
      <c r="K170" s="10">
        <f t="shared" si="27"/>
        <v>0.12950266066311911</v>
      </c>
      <c r="T170">
        <f t="shared" si="28"/>
        <v>1.8383604596643784E-3</v>
      </c>
      <c r="U170">
        <f t="shared" si="23"/>
        <v>-3.5402075578501661E-2</v>
      </c>
      <c r="V170">
        <f t="shared" si="29"/>
        <v>4.7065686631370448E-3</v>
      </c>
      <c r="W170">
        <f t="shared" si="30"/>
        <v>0.11924983551070384</v>
      </c>
      <c r="X170">
        <f t="shared" si="31"/>
        <v>0.11313577099694604</v>
      </c>
    </row>
    <row r="171" spans="1:24">
      <c r="A171" s="1">
        <v>40086</v>
      </c>
      <c r="B171">
        <v>2804</v>
      </c>
      <c r="C171" s="10">
        <f t="shared" si="32"/>
        <v>-1.2676056338028152E-2</v>
      </c>
      <c r="D171">
        <v>2668.5</v>
      </c>
      <c r="E171" s="10">
        <f t="shared" si="24"/>
        <v>0.10565568676196402</v>
      </c>
      <c r="F171">
        <v>349.2</v>
      </c>
      <c r="G171" s="10">
        <f t="shared" si="25"/>
        <v>0.11851377322229339</v>
      </c>
      <c r="H171">
        <v>634.5</v>
      </c>
      <c r="I171" s="10">
        <f t="shared" si="26"/>
        <v>8.0000000000000071E-2</v>
      </c>
      <c r="J171">
        <v>233.45</v>
      </c>
      <c r="K171" s="10">
        <f t="shared" si="27"/>
        <v>5.7531143827859621E-2</v>
      </c>
      <c r="T171">
        <f t="shared" si="28"/>
        <v>-2.4037838582609182E-2</v>
      </c>
      <c r="U171">
        <f t="shared" si="23"/>
        <v>0.10058707843938848</v>
      </c>
      <c r="V171">
        <f t="shared" si="29"/>
        <v>0.10628223113624471</v>
      </c>
      <c r="W171">
        <f t="shared" si="30"/>
        <v>6.5079951340819731E-2</v>
      </c>
      <c r="X171">
        <f t="shared" si="31"/>
        <v>4.116425416168655E-2</v>
      </c>
    </row>
    <row r="172" spans="1:24">
      <c r="A172" s="1">
        <v>40116</v>
      </c>
      <c r="B172">
        <v>2742</v>
      </c>
      <c r="C172" s="10">
        <f t="shared" si="32"/>
        <v>-2.2111269614835893E-2</v>
      </c>
      <c r="D172">
        <v>2693</v>
      </c>
      <c r="E172" s="10">
        <f t="shared" si="24"/>
        <v>9.1811879332959201E-3</v>
      </c>
      <c r="F172">
        <v>314.5</v>
      </c>
      <c r="G172" s="10">
        <f t="shared" si="25"/>
        <v>-9.9369988545246257E-2</v>
      </c>
      <c r="H172">
        <v>664.5</v>
      </c>
      <c r="I172" s="10">
        <f t="shared" si="26"/>
        <v>4.7281323877068626E-2</v>
      </c>
      <c r="J172">
        <v>213.55</v>
      </c>
      <c r="K172" s="10">
        <f t="shared" si="27"/>
        <v>-8.5243092739344495E-2</v>
      </c>
      <c r="T172">
        <f t="shared" si="28"/>
        <v>-3.3473051859416923E-2</v>
      </c>
      <c r="U172">
        <f t="shared" si="23"/>
        <v>4.1125796107203761E-3</v>
      </c>
      <c r="V172">
        <f t="shared" si="29"/>
        <v>-0.11160153063129494</v>
      </c>
      <c r="W172">
        <f t="shared" si="30"/>
        <v>3.2361275217888279E-2</v>
      </c>
      <c r="X172">
        <f t="shared" si="31"/>
        <v>-0.10160998240551757</v>
      </c>
    </row>
    <row r="173" spans="1:24">
      <c r="A173" s="1">
        <v>40147</v>
      </c>
      <c r="B173">
        <v>2717</v>
      </c>
      <c r="C173" s="10">
        <f t="shared" si="32"/>
        <v>-9.117432530999281E-3</v>
      </c>
      <c r="D173">
        <v>3088</v>
      </c>
      <c r="E173" s="10">
        <f t="shared" si="24"/>
        <v>0.14667656888228731</v>
      </c>
      <c r="F173">
        <v>328.1</v>
      </c>
      <c r="G173" s="10">
        <f t="shared" si="25"/>
        <v>4.3243243243243246E-2</v>
      </c>
      <c r="H173">
        <v>624</v>
      </c>
      <c r="I173" s="10">
        <f t="shared" si="26"/>
        <v>-6.0948081264108334E-2</v>
      </c>
      <c r="J173">
        <v>213.35</v>
      </c>
      <c r="K173" s="10">
        <f t="shared" si="27"/>
        <v>-9.3654881760718567E-4</v>
      </c>
      <c r="T173">
        <f t="shared" si="28"/>
        <v>-2.0479214775580311E-2</v>
      </c>
      <c r="U173">
        <f t="shared" si="23"/>
        <v>0.14160796055971175</v>
      </c>
      <c r="V173">
        <f t="shared" si="29"/>
        <v>3.1011701157194572E-2</v>
      </c>
      <c r="W173">
        <f t="shared" si="30"/>
        <v>-7.5868129923288674E-2</v>
      </c>
      <c r="X173">
        <f t="shared" si="31"/>
        <v>-1.7303438483780256E-2</v>
      </c>
    </row>
    <row r="174" spans="1:24">
      <c r="A174" s="1">
        <v>40178</v>
      </c>
      <c r="B174">
        <v>2910.5</v>
      </c>
      <c r="C174" s="10">
        <f t="shared" si="32"/>
        <v>7.1218255428781685E-2</v>
      </c>
      <c r="D174">
        <v>3390</v>
      </c>
      <c r="E174" s="10">
        <f t="shared" si="24"/>
        <v>9.77979274611398E-2</v>
      </c>
      <c r="F174">
        <v>359.5</v>
      </c>
      <c r="G174" s="10">
        <f t="shared" si="25"/>
        <v>9.5702529716549689E-2</v>
      </c>
      <c r="H174">
        <v>675</v>
      </c>
      <c r="I174" s="10">
        <f t="shared" si="26"/>
        <v>8.1730769230769162E-2</v>
      </c>
      <c r="J174">
        <v>220.05</v>
      </c>
      <c r="K174" s="10">
        <f t="shared" si="27"/>
        <v>3.1403796578392429E-2</v>
      </c>
      <c r="T174">
        <f t="shared" si="28"/>
        <v>5.9856473184200655E-2</v>
      </c>
      <c r="U174">
        <f t="shared" si="23"/>
        <v>9.2729319138564262E-2</v>
      </c>
      <c r="V174">
        <f t="shared" si="29"/>
        <v>8.3470987630501009E-2</v>
      </c>
      <c r="W174">
        <f t="shared" si="30"/>
        <v>6.6810720571588822E-2</v>
      </c>
      <c r="X174">
        <f t="shared" si="31"/>
        <v>1.5036906912219358E-2</v>
      </c>
    </row>
    <row r="175" spans="1:24">
      <c r="A175" s="1">
        <v>40207</v>
      </c>
      <c r="B175">
        <v>2912</v>
      </c>
      <c r="C175" s="10">
        <f t="shared" si="32"/>
        <v>5.1537536505752435E-4</v>
      </c>
      <c r="D175">
        <v>3099</v>
      </c>
      <c r="E175" s="10">
        <f t="shared" si="24"/>
        <v>-8.5840707964601748E-2</v>
      </c>
      <c r="F175">
        <v>353</v>
      </c>
      <c r="G175" s="10">
        <f t="shared" si="25"/>
        <v>-1.8080667593880384E-2</v>
      </c>
      <c r="H175">
        <v>624.5</v>
      </c>
      <c r="I175" s="10">
        <f t="shared" si="26"/>
        <v>-7.4814814814814778E-2</v>
      </c>
      <c r="J175">
        <v>236.75</v>
      </c>
      <c r="K175" s="10">
        <f t="shared" si="27"/>
        <v>7.5891842763008421E-2</v>
      </c>
      <c r="T175">
        <f t="shared" si="28"/>
        <v>-1.0846406879523507E-2</v>
      </c>
      <c r="U175">
        <f t="shared" si="23"/>
        <v>-9.0909316287177286E-2</v>
      </c>
      <c r="V175">
        <f t="shared" si="29"/>
        <v>-3.0312209679929057E-2</v>
      </c>
      <c r="W175">
        <f t="shared" si="30"/>
        <v>-8.9734863473995119E-2</v>
      </c>
      <c r="X175">
        <f t="shared" si="31"/>
        <v>5.9524953096835351E-2</v>
      </c>
    </row>
    <row r="176" spans="1:24">
      <c r="A176" s="1">
        <v>40235</v>
      </c>
      <c r="B176">
        <v>2883.5</v>
      </c>
      <c r="C176" s="10">
        <f t="shared" si="32"/>
        <v>-9.7870879120879328E-3</v>
      </c>
      <c r="D176">
        <v>3364</v>
      </c>
      <c r="E176" s="10">
        <f t="shared" si="24"/>
        <v>8.5511455308163953E-2</v>
      </c>
      <c r="F176">
        <v>374.3</v>
      </c>
      <c r="G176" s="10">
        <f t="shared" si="25"/>
        <v>6.0339943342776259E-2</v>
      </c>
      <c r="H176">
        <v>680.5</v>
      </c>
      <c r="I176" s="10">
        <f t="shared" si="26"/>
        <v>8.9671737389911854E-2</v>
      </c>
      <c r="J176">
        <v>236.85</v>
      </c>
      <c r="K176" s="10">
        <f t="shared" si="27"/>
        <v>4.2238648363257525E-4</v>
      </c>
      <c r="T176">
        <f t="shared" si="28"/>
        <v>-2.1148870156668963E-2</v>
      </c>
      <c r="U176">
        <f t="shared" si="23"/>
        <v>8.0442846985588415E-2</v>
      </c>
      <c r="V176">
        <f t="shared" si="29"/>
        <v>4.8108401256727586E-2</v>
      </c>
      <c r="W176">
        <f t="shared" si="30"/>
        <v>7.4751688730731514E-2</v>
      </c>
      <c r="X176">
        <f t="shared" si="31"/>
        <v>-1.5944503182540495E-2</v>
      </c>
    </row>
    <row r="177" spans="1:24">
      <c r="A177" s="1">
        <v>40268</v>
      </c>
      <c r="B177">
        <v>2939</v>
      </c>
      <c r="C177" s="10">
        <f t="shared" si="32"/>
        <v>1.9247442344373145E-2</v>
      </c>
      <c r="D177">
        <v>3905</v>
      </c>
      <c r="E177" s="10">
        <f t="shared" si="24"/>
        <v>0.16082045184304405</v>
      </c>
      <c r="F177">
        <v>371.3</v>
      </c>
      <c r="G177" s="10">
        <f t="shared" si="25"/>
        <v>-8.0149612610205256E-3</v>
      </c>
      <c r="H177">
        <v>721</v>
      </c>
      <c r="I177" s="10">
        <f t="shared" si="26"/>
        <v>5.9515062454077894E-2</v>
      </c>
      <c r="J177">
        <v>239.15</v>
      </c>
      <c r="K177" s="10">
        <f t="shared" si="27"/>
        <v>9.7107874181971976E-3</v>
      </c>
      <c r="T177">
        <f t="shared" si="28"/>
        <v>7.885660099792113E-3</v>
      </c>
      <c r="U177">
        <f t="shared" si="23"/>
        <v>0.1557518435204685</v>
      </c>
      <c r="V177">
        <f t="shared" si="29"/>
        <v>-2.0246503347069199E-2</v>
      </c>
      <c r="W177">
        <f t="shared" si="30"/>
        <v>4.4595013794897546E-2</v>
      </c>
      <c r="X177">
        <f t="shared" si="31"/>
        <v>-6.656102247975873E-3</v>
      </c>
    </row>
    <row r="178" spans="1:24">
      <c r="A178" s="1">
        <v>40298</v>
      </c>
      <c r="B178">
        <v>2889</v>
      </c>
      <c r="C178" s="10">
        <f t="shared" si="32"/>
        <v>-1.7012589316093951E-2</v>
      </c>
      <c r="D178">
        <v>3379</v>
      </c>
      <c r="E178" s="10">
        <f t="shared" si="24"/>
        <v>-0.13469910371318827</v>
      </c>
      <c r="F178">
        <v>344.4</v>
      </c>
      <c r="G178" s="10">
        <f t="shared" si="25"/>
        <v>-7.2448155130622194E-2</v>
      </c>
      <c r="H178">
        <v>764</v>
      </c>
      <c r="I178" s="10">
        <f t="shared" si="26"/>
        <v>5.9639389736477089E-2</v>
      </c>
      <c r="J178">
        <v>245.25</v>
      </c>
      <c r="K178" s="10">
        <f t="shared" si="27"/>
        <v>2.5507003972402131E-2</v>
      </c>
      <c r="T178">
        <f t="shared" si="28"/>
        <v>-2.8374371560674981E-2</v>
      </c>
      <c r="U178">
        <f t="shared" si="23"/>
        <v>-0.13976771203576382</v>
      </c>
      <c r="V178">
        <f t="shared" si="29"/>
        <v>-8.4679697216670874E-2</v>
      </c>
      <c r="W178">
        <f t="shared" si="30"/>
        <v>4.4719341077296741E-2</v>
      </c>
      <c r="X178">
        <f t="shared" si="31"/>
        <v>9.1401143062290607E-3</v>
      </c>
    </row>
    <row r="179" spans="1:24">
      <c r="A179" s="1">
        <v>40329</v>
      </c>
      <c r="B179">
        <v>2901.5</v>
      </c>
      <c r="C179" s="10">
        <f t="shared" si="32"/>
        <v>4.3267566632052556E-3</v>
      </c>
      <c r="D179">
        <v>3189</v>
      </c>
      <c r="E179" s="10">
        <f t="shared" si="24"/>
        <v>-5.6229653743711139E-2</v>
      </c>
      <c r="F179">
        <v>322.7</v>
      </c>
      <c r="G179" s="10">
        <f t="shared" si="25"/>
        <v>-6.3008130081300795E-2</v>
      </c>
      <c r="H179">
        <v>716.5</v>
      </c>
      <c r="I179" s="10">
        <f t="shared" si="26"/>
        <v>-6.2172774869109992E-2</v>
      </c>
      <c r="J179">
        <v>237.75</v>
      </c>
      <c r="K179" s="10">
        <f t="shared" si="27"/>
        <v>-3.0581039755351647E-2</v>
      </c>
      <c r="T179">
        <f t="shared" si="28"/>
        <v>-7.035025581375776E-3</v>
      </c>
      <c r="U179">
        <f t="shared" si="23"/>
        <v>-6.1298262066286684E-2</v>
      </c>
      <c r="V179">
        <f t="shared" si="29"/>
        <v>-7.5239672167349475E-2</v>
      </c>
      <c r="W179">
        <f t="shared" si="30"/>
        <v>-7.7092823528290333E-2</v>
      </c>
      <c r="X179">
        <f t="shared" si="31"/>
        <v>-4.6947929421524717E-2</v>
      </c>
    </row>
    <row r="180" spans="1:24">
      <c r="A180" s="1">
        <v>40359</v>
      </c>
      <c r="B180">
        <v>3169</v>
      </c>
      <c r="C180" s="10">
        <f t="shared" si="32"/>
        <v>9.2193692917456493E-2</v>
      </c>
      <c r="D180">
        <v>2968.5</v>
      </c>
      <c r="E180" s="10">
        <f t="shared" si="24"/>
        <v>-6.9143932267168418E-2</v>
      </c>
      <c r="F180">
        <v>313.5</v>
      </c>
      <c r="G180" s="10">
        <f t="shared" si="25"/>
        <v>-2.8509451502943928E-2</v>
      </c>
      <c r="H180">
        <v>673.5</v>
      </c>
      <c r="I180" s="10">
        <f t="shared" si="26"/>
        <v>-6.0013956734124241E-2</v>
      </c>
      <c r="J180">
        <v>231.65</v>
      </c>
      <c r="K180" s="10">
        <f t="shared" si="27"/>
        <v>-2.5657202944269208E-2</v>
      </c>
      <c r="T180">
        <f t="shared" si="28"/>
        <v>8.0831910672875457E-2</v>
      </c>
      <c r="U180">
        <f t="shared" si="23"/>
        <v>-7.4212540589743956E-2</v>
      </c>
      <c r="V180">
        <f t="shared" si="29"/>
        <v>-4.0740993588992601E-2</v>
      </c>
      <c r="W180">
        <f t="shared" si="30"/>
        <v>-7.4934005393304581E-2</v>
      </c>
      <c r="X180">
        <f t="shared" si="31"/>
        <v>-4.2024092610442279E-2</v>
      </c>
    </row>
    <row r="181" spans="1:24">
      <c r="A181" s="1">
        <v>40389</v>
      </c>
      <c r="B181">
        <v>3238</v>
      </c>
      <c r="C181" s="10">
        <f t="shared" si="32"/>
        <v>2.1773430104133906E-2</v>
      </c>
      <c r="D181">
        <v>3304.5</v>
      </c>
      <c r="E181" s="10">
        <f t="shared" si="24"/>
        <v>0.11318847902981299</v>
      </c>
      <c r="F181">
        <v>312.39999999999998</v>
      </c>
      <c r="G181" s="10">
        <f t="shared" si="25"/>
        <v>-3.5087719298246833E-3</v>
      </c>
      <c r="H181">
        <v>690</v>
      </c>
      <c r="I181" s="10">
        <f t="shared" si="26"/>
        <v>2.4498886414253906E-2</v>
      </c>
      <c r="J181">
        <v>238.95</v>
      </c>
      <c r="K181" s="10">
        <f t="shared" si="27"/>
        <v>3.1513058493416679E-2</v>
      </c>
      <c r="T181">
        <f t="shared" si="28"/>
        <v>1.0411647859552875E-2</v>
      </c>
      <c r="U181">
        <f t="shared" si="23"/>
        <v>0.10811987070723746</v>
      </c>
      <c r="V181">
        <f t="shared" si="29"/>
        <v>-1.5740314015873356E-2</v>
      </c>
      <c r="W181">
        <f t="shared" si="30"/>
        <v>9.578837755073559E-3</v>
      </c>
      <c r="X181">
        <f t="shared" si="31"/>
        <v>1.5146168827243608E-2</v>
      </c>
    </row>
    <row r="182" spans="1:24">
      <c r="A182" s="1">
        <v>40421</v>
      </c>
      <c r="B182">
        <v>3228</v>
      </c>
      <c r="C182" s="10">
        <f t="shared" si="32"/>
        <v>-3.0883261272390827E-3</v>
      </c>
      <c r="D182">
        <v>3300</v>
      </c>
      <c r="E182" s="10">
        <f t="shared" si="24"/>
        <v>-1.3617793917385379E-3</v>
      </c>
      <c r="F182">
        <v>294.7</v>
      </c>
      <c r="G182" s="10">
        <f t="shared" si="25"/>
        <v>-5.6658130601792589E-2</v>
      </c>
      <c r="H182">
        <v>711</v>
      </c>
      <c r="I182" s="10">
        <f t="shared" si="26"/>
        <v>3.0434782608695699E-2</v>
      </c>
      <c r="J182">
        <v>244.95</v>
      </c>
      <c r="K182" s="10">
        <f t="shared" si="27"/>
        <v>2.5109855618330235E-2</v>
      </c>
      <c r="T182">
        <f t="shared" si="28"/>
        <v>-1.4450108371820114E-2</v>
      </c>
      <c r="U182">
        <f t="shared" si="23"/>
        <v>-6.4303877143140819E-3</v>
      </c>
      <c r="V182">
        <f t="shared" si="29"/>
        <v>-6.8889672687841269E-2</v>
      </c>
      <c r="W182">
        <f t="shared" si="30"/>
        <v>1.5514733949515351E-2</v>
      </c>
      <c r="X182">
        <f t="shared" si="31"/>
        <v>8.742965952157164E-3</v>
      </c>
    </row>
    <row r="183" spans="1:24">
      <c r="A183" s="1">
        <v>40451</v>
      </c>
      <c r="B183">
        <v>3233.5</v>
      </c>
      <c r="C183" s="10">
        <f t="shared" si="32"/>
        <v>1.7038413878562864E-3</v>
      </c>
      <c r="D183">
        <v>3721</v>
      </c>
      <c r="E183" s="10">
        <f t="shared" si="24"/>
        <v>0.12757575757575768</v>
      </c>
      <c r="F183">
        <v>342.3</v>
      </c>
      <c r="G183" s="10">
        <f t="shared" si="25"/>
        <v>0.16152019002375306</v>
      </c>
      <c r="H183">
        <v>759</v>
      </c>
      <c r="I183" s="10">
        <f t="shared" si="26"/>
        <v>6.7510548523206815E-2</v>
      </c>
      <c r="J183">
        <v>276.36</v>
      </c>
      <c r="K183" s="10">
        <f t="shared" si="27"/>
        <v>0.12823025107164732</v>
      </c>
      <c r="T183">
        <f t="shared" si="28"/>
        <v>-9.6579408567247452E-3</v>
      </c>
      <c r="U183">
        <f t="shared" si="23"/>
        <v>0.12250714925318214</v>
      </c>
      <c r="V183">
        <f t="shared" si="29"/>
        <v>0.14928864793770438</v>
      </c>
      <c r="W183">
        <f t="shared" si="30"/>
        <v>5.2590499864026467E-2</v>
      </c>
      <c r="X183">
        <f t="shared" si="31"/>
        <v>0.11186336140547425</v>
      </c>
    </row>
    <row r="184" spans="1:24">
      <c r="A184" s="1">
        <v>40480</v>
      </c>
      <c r="B184">
        <v>3129.5</v>
      </c>
      <c r="C184" s="10">
        <f t="shared" si="32"/>
        <v>-3.2163290552033375E-2</v>
      </c>
      <c r="D184">
        <v>4036</v>
      </c>
      <c r="E184" s="10">
        <f t="shared" si="24"/>
        <v>8.4654662725073937E-2</v>
      </c>
      <c r="F184">
        <v>344.7</v>
      </c>
      <c r="G184" s="10">
        <f t="shared" si="25"/>
        <v>7.0113935144608952E-3</v>
      </c>
      <c r="H184">
        <v>739</v>
      </c>
      <c r="I184" s="10">
        <f t="shared" si="26"/>
        <v>-2.6350461133069825E-2</v>
      </c>
      <c r="J184">
        <v>269.45999999999998</v>
      </c>
      <c r="K184" s="10">
        <f t="shared" si="27"/>
        <v>-2.4967433782023596E-2</v>
      </c>
      <c r="T184">
        <f t="shared" si="28"/>
        <v>-4.3525072796614404E-2</v>
      </c>
      <c r="U184">
        <f t="shared" si="23"/>
        <v>7.9586054402498399E-2</v>
      </c>
      <c r="V184">
        <f t="shared" si="29"/>
        <v>-5.2201485715877797E-3</v>
      </c>
      <c r="W184">
        <f t="shared" si="30"/>
        <v>-4.1270509792250172E-2</v>
      </c>
      <c r="X184">
        <f t="shared" si="31"/>
        <v>-4.1334323448196666E-2</v>
      </c>
    </row>
    <row r="185" spans="1:24">
      <c r="A185" s="1">
        <v>40512</v>
      </c>
      <c r="B185">
        <v>2995.5</v>
      </c>
      <c r="C185" s="10">
        <f t="shared" si="32"/>
        <v>-4.2818341588113151E-2</v>
      </c>
      <c r="D185">
        <v>4079.5</v>
      </c>
      <c r="E185" s="10">
        <f t="shared" si="24"/>
        <v>1.0777998017839518E-2</v>
      </c>
      <c r="F185">
        <v>330.3</v>
      </c>
      <c r="G185" s="10">
        <f t="shared" si="25"/>
        <v>-4.1775456919060039E-2</v>
      </c>
      <c r="H185">
        <v>701.5</v>
      </c>
      <c r="I185" s="10">
        <f t="shared" si="26"/>
        <v>-5.0744248985114981E-2</v>
      </c>
      <c r="J185">
        <v>257.35000000000002</v>
      </c>
      <c r="K185" s="10">
        <f t="shared" si="27"/>
        <v>-4.4941735322496679E-2</v>
      </c>
      <c r="T185">
        <f t="shared" si="28"/>
        <v>-5.4180123832694181E-2</v>
      </c>
      <c r="U185">
        <f t="shared" si="23"/>
        <v>5.7093896952639745E-3</v>
      </c>
      <c r="V185">
        <f t="shared" si="29"/>
        <v>-5.4006999005108712E-2</v>
      </c>
      <c r="W185">
        <f t="shared" si="30"/>
        <v>-6.5664297644295322E-2</v>
      </c>
      <c r="X185">
        <f t="shared" si="31"/>
        <v>-6.1308624988669749E-2</v>
      </c>
    </row>
    <row r="186" spans="1:24">
      <c r="A186" s="1">
        <v>40543</v>
      </c>
      <c r="B186">
        <v>2922</v>
      </c>
      <c r="C186" s="10">
        <f t="shared" si="32"/>
        <v>-2.4536805207811763E-2</v>
      </c>
      <c r="D186">
        <v>4486.5</v>
      </c>
      <c r="E186" s="10">
        <f t="shared" si="24"/>
        <v>9.9767128324549592E-2</v>
      </c>
      <c r="F186">
        <v>330</v>
      </c>
      <c r="G186" s="10">
        <f t="shared" si="25"/>
        <v>-9.0826521344233857E-4</v>
      </c>
      <c r="H186">
        <v>719</v>
      </c>
      <c r="I186" s="10">
        <f t="shared" si="26"/>
        <v>2.4946543121881604E-2</v>
      </c>
      <c r="J186">
        <v>273.45999999999998</v>
      </c>
      <c r="K186" s="10">
        <f t="shared" si="27"/>
        <v>6.259957256654336E-2</v>
      </c>
      <c r="T186">
        <f t="shared" si="28"/>
        <v>-3.5898587452392793E-2</v>
      </c>
      <c r="U186">
        <f t="shared" si="23"/>
        <v>9.4698520001974054E-2</v>
      </c>
      <c r="V186">
        <f t="shared" si="29"/>
        <v>-1.3139807299491013E-2</v>
      </c>
      <c r="W186">
        <f t="shared" si="30"/>
        <v>1.0026494462701256E-2</v>
      </c>
      <c r="X186">
        <f t="shared" si="31"/>
        <v>4.6232682900370289E-2</v>
      </c>
    </row>
    <row r="187" spans="1:24">
      <c r="A187" s="1">
        <v>40574</v>
      </c>
      <c r="B187">
        <v>3030.5</v>
      </c>
      <c r="C187" s="10">
        <f t="shared" si="32"/>
        <v>3.7132101300479059E-2</v>
      </c>
      <c r="D187">
        <v>4280</v>
      </c>
      <c r="E187" s="10">
        <f t="shared" si="24"/>
        <v>-4.602696979828369E-2</v>
      </c>
      <c r="F187">
        <v>342</v>
      </c>
      <c r="G187" s="10">
        <f t="shared" si="25"/>
        <v>3.6363636363636376E-2</v>
      </c>
      <c r="H187">
        <v>760.5</v>
      </c>
      <c r="I187" s="10">
        <f t="shared" si="26"/>
        <v>5.7719054242002743E-2</v>
      </c>
      <c r="J187">
        <v>295.16000000000003</v>
      </c>
      <c r="K187" s="10">
        <f t="shared" si="27"/>
        <v>7.9353470343011878E-2</v>
      </c>
      <c r="T187">
        <f t="shared" si="28"/>
        <v>2.5770319055898029E-2</v>
      </c>
      <c r="U187">
        <f t="shared" si="23"/>
        <v>-5.1095578120859235E-2</v>
      </c>
      <c r="V187">
        <f t="shared" si="29"/>
        <v>2.4132094277587703E-2</v>
      </c>
      <c r="W187">
        <f t="shared" si="30"/>
        <v>4.2799005582822396E-2</v>
      </c>
      <c r="X187">
        <f t="shared" si="31"/>
        <v>6.2986580676838808E-2</v>
      </c>
    </row>
    <row r="188" spans="1:24">
      <c r="A188" s="1">
        <v>40602</v>
      </c>
      <c r="B188">
        <v>2996</v>
      </c>
      <c r="C188" s="10">
        <f t="shared" si="32"/>
        <v>-1.1384260023098447E-2</v>
      </c>
      <c r="D188">
        <v>4309.5</v>
      </c>
      <c r="E188" s="10">
        <f t="shared" si="24"/>
        <v>6.8925233644860917E-3</v>
      </c>
      <c r="F188">
        <v>328.9</v>
      </c>
      <c r="G188" s="10">
        <f t="shared" si="25"/>
        <v>-3.8304093567251507E-2</v>
      </c>
      <c r="H188">
        <v>760</v>
      </c>
      <c r="I188" s="10">
        <f t="shared" si="26"/>
        <v>-6.5746219592377475E-4</v>
      </c>
      <c r="J188">
        <v>284.36</v>
      </c>
      <c r="K188" s="10">
        <f t="shared" si="27"/>
        <v>-3.6590323892126353E-2</v>
      </c>
      <c r="T188">
        <f t="shared" si="28"/>
        <v>-2.2746042267679477E-2</v>
      </c>
      <c r="U188">
        <f t="shared" si="23"/>
        <v>1.8239150419105477E-3</v>
      </c>
      <c r="V188">
        <f t="shared" si="29"/>
        <v>-5.053563565330018E-2</v>
      </c>
      <c r="W188">
        <f t="shared" si="30"/>
        <v>-1.5577510855104122E-2</v>
      </c>
      <c r="X188">
        <f t="shared" si="31"/>
        <v>-5.2957213558299424E-2</v>
      </c>
    </row>
    <row r="189" spans="1:24">
      <c r="A189" s="1">
        <v>40633</v>
      </c>
      <c r="B189">
        <v>2863</v>
      </c>
      <c r="C189" s="10">
        <f t="shared" si="32"/>
        <v>-4.4392523364485958E-2</v>
      </c>
      <c r="D189">
        <v>4379</v>
      </c>
      <c r="E189" s="10">
        <f t="shared" si="24"/>
        <v>1.612716092354094E-2</v>
      </c>
      <c r="F189">
        <v>324.89999999999998</v>
      </c>
      <c r="G189" s="10">
        <f t="shared" si="25"/>
        <v>-1.2161751292186107E-2</v>
      </c>
      <c r="H189">
        <v>744.5</v>
      </c>
      <c r="I189" s="10">
        <f t="shared" si="26"/>
        <v>-2.0394736842105243E-2</v>
      </c>
      <c r="J189">
        <v>278.16000000000003</v>
      </c>
      <c r="K189" s="10">
        <f t="shared" si="27"/>
        <v>-2.1803347868898593E-2</v>
      </c>
      <c r="T189">
        <f t="shared" si="28"/>
        <v>-5.5754305609066988E-2</v>
      </c>
      <c r="U189">
        <f t="shared" si="23"/>
        <v>1.1058552600965395E-2</v>
      </c>
      <c r="V189">
        <f t="shared" si="29"/>
        <v>-2.439329337823478E-2</v>
      </c>
      <c r="W189">
        <f t="shared" si="30"/>
        <v>-3.5314785501285591E-2</v>
      </c>
      <c r="X189">
        <f t="shared" si="31"/>
        <v>-3.8170237535071663E-2</v>
      </c>
    </row>
    <row r="190" spans="1:24">
      <c r="A190" s="1">
        <v>40662</v>
      </c>
      <c r="B190">
        <v>2990</v>
      </c>
      <c r="C190" s="10">
        <f t="shared" si="32"/>
        <v>4.4359063918966157E-2</v>
      </c>
      <c r="D190">
        <v>4360</v>
      </c>
      <c r="E190" s="10">
        <f t="shared" si="24"/>
        <v>-4.3388901575702743E-3</v>
      </c>
      <c r="F190">
        <v>327.9</v>
      </c>
      <c r="G190" s="10">
        <f t="shared" si="25"/>
        <v>9.2336103416434945E-3</v>
      </c>
      <c r="H190">
        <v>744</v>
      </c>
      <c r="I190" s="10">
        <f t="shared" si="26"/>
        <v>-6.7159167226327199E-4</v>
      </c>
      <c r="J190">
        <v>285.06</v>
      </c>
      <c r="K190" s="10">
        <f t="shared" si="27"/>
        <v>2.4805867126833414E-2</v>
      </c>
      <c r="T190">
        <f t="shared" si="28"/>
        <v>3.2997281674385127E-2</v>
      </c>
      <c r="U190">
        <f t="shared" si="23"/>
        <v>-9.4074984801458192E-3</v>
      </c>
      <c r="V190">
        <f t="shared" si="29"/>
        <v>-2.9979317444051804E-3</v>
      </c>
      <c r="W190">
        <f t="shared" si="30"/>
        <v>-1.5591640331443619E-2</v>
      </c>
      <c r="X190">
        <f t="shared" si="31"/>
        <v>8.4389774606603435E-3</v>
      </c>
    </row>
    <row r="191" spans="1:24">
      <c r="A191" s="1">
        <v>40694</v>
      </c>
      <c r="B191">
        <v>3177.5</v>
      </c>
      <c r="C191" s="10">
        <f t="shared" si="32"/>
        <v>6.2709030100334351E-2</v>
      </c>
      <c r="D191">
        <v>4245</v>
      </c>
      <c r="E191" s="10">
        <f t="shared" si="24"/>
        <v>-2.6376146788990806E-2</v>
      </c>
      <c r="F191">
        <v>330.2</v>
      </c>
      <c r="G191" s="10">
        <f t="shared" si="25"/>
        <v>7.014333638304393E-3</v>
      </c>
      <c r="H191">
        <v>766.5</v>
      </c>
      <c r="I191" s="10">
        <f t="shared" si="26"/>
        <v>3.0241935483870996E-2</v>
      </c>
      <c r="J191">
        <v>290.26</v>
      </c>
      <c r="K191" s="10">
        <f t="shared" si="27"/>
        <v>1.8241773661685112E-2</v>
      </c>
      <c r="T191">
        <f t="shared" si="28"/>
        <v>5.1347247855753321E-2</v>
      </c>
      <c r="U191">
        <f t="shared" si="23"/>
        <v>-3.1444755111566351E-2</v>
      </c>
      <c r="V191">
        <f t="shared" si="29"/>
        <v>-5.2172084477442818E-3</v>
      </c>
      <c r="W191">
        <f t="shared" si="30"/>
        <v>1.5321886824690649E-2</v>
      </c>
      <c r="X191">
        <f t="shared" si="31"/>
        <v>1.8748839955120417E-3</v>
      </c>
    </row>
    <row r="192" spans="1:24">
      <c r="A192" s="1">
        <v>40724</v>
      </c>
      <c r="B192">
        <v>3108</v>
      </c>
      <c r="C192" s="10">
        <f t="shared" si="32"/>
        <v>-2.1872541306058202E-2</v>
      </c>
      <c r="D192">
        <v>4490.5</v>
      </c>
      <c r="E192" s="10">
        <f t="shared" si="24"/>
        <v>5.783274440518249E-2</v>
      </c>
      <c r="F192">
        <v>318.5</v>
      </c>
      <c r="G192" s="10">
        <f t="shared" si="25"/>
        <v>-3.5433070866141669E-2</v>
      </c>
      <c r="H192">
        <v>780</v>
      </c>
      <c r="I192" s="10">
        <f t="shared" si="26"/>
        <v>1.7612524461839474E-2</v>
      </c>
      <c r="J192">
        <v>288.95999999999998</v>
      </c>
      <c r="K192" s="10">
        <f t="shared" si="27"/>
        <v>-4.4787431957555857E-3</v>
      </c>
      <c r="T192">
        <f t="shared" si="28"/>
        <v>-3.3234323550639232E-2</v>
      </c>
      <c r="U192">
        <f t="shared" si="23"/>
        <v>5.2764136082606945E-2</v>
      </c>
      <c r="V192">
        <f t="shared" si="29"/>
        <v>-4.7664612952190342E-2</v>
      </c>
      <c r="W192">
        <f t="shared" si="30"/>
        <v>2.6924758026591264E-3</v>
      </c>
      <c r="X192">
        <f t="shared" si="31"/>
        <v>-2.0845632861928656E-2</v>
      </c>
    </row>
    <row r="193" spans="1:24">
      <c r="A193" s="1">
        <v>40753</v>
      </c>
      <c r="B193">
        <v>2973</v>
      </c>
      <c r="C193" s="10">
        <f t="shared" si="32"/>
        <v>-4.3436293436293405E-2</v>
      </c>
      <c r="D193">
        <v>4300</v>
      </c>
      <c r="E193" s="10">
        <f t="shared" si="24"/>
        <v>-4.2422892773633203E-2</v>
      </c>
      <c r="F193">
        <v>304</v>
      </c>
      <c r="G193" s="10">
        <f t="shared" si="25"/>
        <v>-4.5525902668759777E-2</v>
      </c>
      <c r="H193">
        <v>771.5</v>
      </c>
      <c r="I193" s="10">
        <f t="shared" si="26"/>
        <v>-1.0897435897435859E-2</v>
      </c>
      <c r="J193">
        <v>274.45999999999998</v>
      </c>
      <c r="K193" s="10">
        <f t="shared" si="27"/>
        <v>-5.0179955703211543E-2</v>
      </c>
      <c r="T193">
        <f t="shared" si="28"/>
        <v>-5.4798075680874435E-2</v>
      </c>
      <c r="U193">
        <f t="shared" si="23"/>
        <v>-4.7491501096208748E-2</v>
      </c>
      <c r="V193">
        <f t="shared" si="29"/>
        <v>-5.775744475480845E-2</v>
      </c>
      <c r="W193">
        <f t="shared" si="30"/>
        <v>-2.5817484556616206E-2</v>
      </c>
      <c r="X193">
        <f t="shared" si="31"/>
        <v>-6.6546845369384613E-2</v>
      </c>
    </row>
    <row r="194" spans="1:24">
      <c r="A194" s="1">
        <v>40786</v>
      </c>
      <c r="B194">
        <v>2920</v>
      </c>
      <c r="C194" s="10">
        <f t="shared" si="32"/>
        <v>-1.7827110662630319E-2</v>
      </c>
      <c r="D194">
        <v>3802</v>
      </c>
      <c r="E194" s="10">
        <f t="shared" si="24"/>
        <v>-0.11581395348837209</v>
      </c>
      <c r="F194">
        <v>275.3</v>
      </c>
      <c r="G194" s="10">
        <f t="shared" si="25"/>
        <v>-9.440789473684208E-2</v>
      </c>
      <c r="H194">
        <v>800</v>
      </c>
      <c r="I194" s="10">
        <f t="shared" si="26"/>
        <v>3.6941023979261134E-2</v>
      </c>
      <c r="J194">
        <v>252.15</v>
      </c>
      <c r="K194" s="10">
        <f t="shared" si="27"/>
        <v>-8.1286890621584118E-2</v>
      </c>
      <c r="T194">
        <f t="shared" si="28"/>
        <v>-2.9188892907211349E-2</v>
      </c>
      <c r="U194">
        <f t="shared" si="23"/>
        <v>-0.12088256181094763</v>
      </c>
      <c r="V194">
        <f t="shared" si="29"/>
        <v>-0.10663943682289076</v>
      </c>
      <c r="W194">
        <f t="shared" si="30"/>
        <v>2.2020975320080786E-2</v>
      </c>
      <c r="X194">
        <f t="shared" si="31"/>
        <v>-9.7653780287757189E-2</v>
      </c>
    </row>
    <row r="195" spans="1:24">
      <c r="A195" s="1">
        <v>40816</v>
      </c>
      <c r="B195">
        <v>2868</v>
      </c>
      <c r="C195" s="10">
        <f t="shared" si="32"/>
        <v>-1.7808219178082174E-2</v>
      </c>
      <c r="D195">
        <v>2888.5</v>
      </c>
      <c r="E195" s="10">
        <f t="shared" si="24"/>
        <v>-0.24026827985270915</v>
      </c>
      <c r="F195">
        <v>267.3</v>
      </c>
      <c r="G195" s="10">
        <f t="shared" si="25"/>
        <v>-2.9059208136578252E-2</v>
      </c>
      <c r="H195">
        <v>769</v>
      </c>
      <c r="I195" s="10">
        <f t="shared" si="26"/>
        <v>-3.8749999999999951E-2</v>
      </c>
      <c r="J195">
        <v>256.45</v>
      </c>
      <c r="K195" s="10">
        <f t="shared" si="27"/>
        <v>1.7053341265119926E-2</v>
      </c>
      <c r="T195">
        <f t="shared" si="28"/>
        <v>-2.9170001422663204E-2</v>
      </c>
      <c r="U195">
        <f t="shared" si="23"/>
        <v>-0.24533688817528471</v>
      </c>
      <c r="V195">
        <f t="shared" si="29"/>
        <v>-4.1290750222626925E-2</v>
      </c>
      <c r="W195">
        <f t="shared" si="30"/>
        <v>-5.3670048659180299E-2</v>
      </c>
      <c r="X195">
        <f t="shared" si="31"/>
        <v>6.8645159894685503E-4</v>
      </c>
    </row>
    <row r="196" spans="1:24">
      <c r="A196" s="1">
        <v>40847</v>
      </c>
      <c r="B196">
        <v>2986</v>
      </c>
      <c r="C196" s="10">
        <f t="shared" si="32"/>
        <v>4.1143654114365491E-2</v>
      </c>
      <c r="D196">
        <v>3385</v>
      </c>
      <c r="E196" s="10">
        <f t="shared" si="24"/>
        <v>0.17188852345508043</v>
      </c>
      <c r="F196">
        <v>276.60000000000002</v>
      </c>
      <c r="G196" s="10">
        <f t="shared" si="25"/>
        <v>3.4792368125701412E-2</v>
      </c>
      <c r="H196">
        <v>806</v>
      </c>
      <c r="I196" s="10">
        <f t="shared" si="26"/>
        <v>4.811443433029905E-2</v>
      </c>
      <c r="J196">
        <v>278.16000000000003</v>
      </c>
      <c r="K196" s="10">
        <f t="shared" si="27"/>
        <v>8.4655878338857571E-2</v>
      </c>
      <c r="T196">
        <f t="shared" si="28"/>
        <v>2.9781871869784461E-2</v>
      </c>
      <c r="U196">
        <f t="shared" si="23"/>
        <v>0.16681991513250488</v>
      </c>
      <c r="V196">
        <f t="shared" si="29"/>
        <v>2.2560826039652739E-2</v>
      </c>
      <c r="W196">
        <f t="shared" si="30"/>
        <v>3.3194385671118702E-2</v>
      </c>
      <c r="X196">
        <f t="shared" si="31"/>
        <v>6.82889886726845E-2</v>
      </c>
    </row>
    <row r="197" spans="1:24">
      <c r="A197" s="1">
        <v>40877</v>
      </c>
      <c r="B197">
        <v>2940</v>
      </c>
      <c r="C197" s="10">
        <f t="shared" si="32"/>
        <v>-1.5405224380442117E-2</v>
      </c>
      <c r="D197">
        <v>3339</v>
      </c>
      <c r="E197" s="10">
        <f t="shared" si="24"/>
        <v>-1.3589364844904028E-2</v>
      </c>
      <c r="F197">
        <v>273.7</v>
      </c>
      <c r="G197" s="10">
        <f t="shared" si="25"/>
        <v>-1.0484454085321837E-2</v>
      </c>
      <c r="H197">
        <v>830</v>
      </c>
      <c r="I197" s="10">
        <f t="shared" si="26"/>
        <v>2.977667493796532E-2</v>
      </c>
      <c r="J197">
        <v>290.16000000000003</v>
      </c>
      <c r="K197" s="10">
        <f t="shared" si="27"/>
        <v>4.3140638481449445E-2</v>
      </c>
      <c r="T197">
        <f t="shared" si="28"/>
        <v>-2.6767006625023147E-2</v>
      </c>
      <c r="U197">
        <f t="shared" ref="U197:U260" si="33">IFERROR(E197-$O$3,"N/A")</f>
        <v>-1.8657973167479573E-2</v>
      </c>
      <c r="V197">
        <f t="shared" si="29"/>
        <v>-2.271599617137051E-2</v>
      </c>
      <c r="W197">
        <f t="shared" si="30"/>
        <v>1.4856626278784972E-2</v>
      </c>
      <c r="X197">
        <f t="shared" si="31"/>
        <v>2.6773748815276374E-2</v>
      </c>
    </row>
    <row r="198" spans="1:24">
      <c r="A198" s="1">
        <v>40907</v>
      </c>
      <c r="B198">
        <v>2975</v>
      </c>
      <c r="C198" s="10">
        <f t="shared" si="32"/>
        <v>1.1904761904761862E-2</v>
      </c>
      <c r="D198">
        <v>3125</v>
      </c>
      <c r="E198" s="10">
        <f t="shared" si="24"/>
        <v>-6.4091045223120702E-2</v>
      </c>
      <c r="F198">
        <v>285.10000000000002</v>
      </c>
      <c r="G198" s="10">
        <f t="shared" si="25"/>
        <v>4.1651443185970249E-2</v>
      </c>
      <c r="H198">
        <v>884</v>
      </c>
      <c r="I198" s="10">
        <f t="shared" si="26"/>
        <v>6.5060240963855431E-2</v>
      </c>
      <c r="J198">
        <v>294.26</v>
      </c>
      <c r="K198" s="10">
        <f t="shared" si="27"/>
        <v>1.4130135097876861E-2</v>
      </c>
      <c r="T198">
        <f t="shared" si="28"/>
        <v>5.4297966018083087E-4</v>
      </c>
      <c r="U198">
        <f t="shared" si="33"/>
        <v>-6.915965354569624E-2</v>
      </c>
      <c r="V198">
        <f t="shared" si="29"/>
        <v>2.9419901099921576E-2</v>
      </c>
      <c r="W198">
        <f t="shared" si="30"/>
        <v>5.0140192304675084E-2</v>
      </c>
      <c r="X198">
        <f t="shared" si="31"/>
        <v>-2.2367545682962092E-3</v>
      </c>
    </row>
    <row r="199" spans="1:24">
      <c r="A199" s="1">
        <v>40939</v>
      </c>
      <c r="B199">
        <v>3054.5</v>
      </c>
      <c r="C199" s="10">
        <f t="shared" si="32"/>
        <v>2.6722689075630246E-2</v>
      </c>
      <c r="D199">
        <v>3805</v>
      </c>
      <c r="E199" s="10">
        <f t="shared" ref="E199:E262" si="34">IFERROR(D199/D198-1,"N/A")</f>
        <v>0.21760000000000002</v>
      </c>
      <c r="F199">
        <v>307.8</v>
      </c>
      <c r="G199" s="10">
        <f t="shared" ref="G199:G262" si="35">IFERROR(F199/F198-1,"N/A")</f>
        <v>7.9621185548930162E-2</v>
      </c>
      <c r="H199">
        <v>861</v>
      </c>
      <c r="I199" s="10">
        <f t="shared" ref="I199:I262" si="36">IFERROR(H199/H198-1,"N/A")</f>
        <v>-2.6018099547511331E-2</v>
      </c>
      <c r="J199">
        <v>293.16000000000003</v>
      </c>
      <c r="K199" s="10">
        <f t="shared" ref="K199:K262" si="37">IFERROR(J199/J198-1,"N/A")</f>
        <v>-3.738190715693479E-3</v>
      </c>
      <c r="T199">
        <f t="shared" ref="T199:T262" si="38">IFERROR(C199-$N$3,"N/A")</f>
        <v>1.5360906831049214E-2</v>
      </c>
      <c r="U199">
        <f t="shared" si="33"/>
        <v>0.21253139167742446</v>
      </c>
      <c r="V199">
        <f t="shared" ref="V199:V262" si="39">IFERROR(G199-$P$3,"N/A")</f>
        <v>6.7389643462881482E-2</v>
      </c>
      <c r="W199">
        <f t="shared" ref="W199:W262" si="40">IFERROR(I199-$Q$3,"N/A")</f>
        <v>-4.0938148206691678E-2</v>
      </c>
      <c r="X199">
        <f t="shared" ref="X199:X262" si="41">IFERROR(K199-$R$3,"N/A")</f>
        <v>-2.010508038186655E-2</v>
      </c>
    </row>
    <row r="200" spans="1:24">
      <c r="A200" s="1">
        <v>40968</v>
      </c>
      <c r="B200">
        <v>2807.5</v>
      </c>
      <c r="C200" s="10">
        <f t="shared" ref="C200:C263" si="42">IFERROR(B200/B199-1,"N/A")</f>
        <v>-8.0864298575871629E-2</v>
      </c>
      <c r="D200">
        <v>3584</v>
      </c>
      <c r="E200" s="10">
        <f t="shared" si="34"/>
        <v>-5.8081471747700397E-2</v>
      </c>
      <c r="F200">
        <v>312.7</v>
      </c>
      <c r="G200" s="10">
        <f t="shared" si="35"/>
        <v>1.5919428200129815E-2</v>
      </c>
      <c r="H200">
        <v>962</v>
      </c>
      <c r="I200" s="10">
        <f t="shared" si="36"/>
        <v>0.11730545876887333</v>
      </c>
      <c r="J200">
        <v>310.67</v>
      </c>
      <c r="K200" s="10">
        <f t="shared" si="37"/>
        <v>5.9728475917587565E-2</v>
      </c>
      <c r="T200">
        <f t="shared" si="38"/>
        <v>-9.2226080820452666E-2</v>
      </c>
      <c r="U200">
        <f t="shared" si="33"/>
        <v>-6.3150080070275935E-2</v>
      </c>
      <c r="V200">
        <f t="shared" si="39"/>
        <v>3.68788611408114E-3</v>
      </c>
      <c r="W200">
        <f t="shared" si="40"/>
        <v>0.10238541010969299</v>
      </c>
      <c r="X200">
        <f t="shared" si="41"/>
        <v>4.3361586251414494E-2</v>
      </c>
    </row>
    <row r="201" spans="1:24">
      <c r="A201" s="1">
        <v>40998</v>
      </c>
      <c r="B201">
        <v>2779</v>
      </c>
      <c r="C201" s="10">
        <f t="shared" si="42"/>
        <v>-1.0151380231522733E-2</v>
      </c>
      <c r="D201">
        <v>3446</v>
      </c>
      <c r="E201" s="10">
        <f t="shared" si="34"/>
        <v>-3.8504464285714302E-2</v>
      </c>
      <c r="F201">
        <v>299.89999999999998</v>
      </c>
      <c r="G201" s="10">
        <f t="shared" si="35"/>
        <v>-4.0933802366485472E-2</v>
      </c>
      <c r="H201">
        <v>1004</v>
      </c>
      <c r="I201" s="10">
        <f t="shared" si="36"/>
        <v>4.3659043659043606E-2</v>
      </c>
      <c r="J201">
        <v>299.26</v>
      </c>
      <c r="K201" s="10">
        <f t="shared" si="37"/>
        <v>-3.6727073743843985E-2</v>
      </c>
      <c r="T201">
        <f t="shared" si="38"/>
        <v>-2.1513162476103763E-2</v>
      </c>
      <c r="U201">
        <f t="shared" si="33"/>
        <v>-4.3573072608289846E-2</v>
      </c>
      <c r="V201">
        <f t="shared" si="39"/>
        <v>-5.3165344452534145E-2</v>
      </c>
      <c r="W201">
        <f t="shared" si="40"/>
        <v>2.8738994999863259E-2</v>
      </c>
      <c r="X201">
        <f t="shared" si="41"/>
        <v>-5.3093963410017056E-2</v>
      </c>
    </row>
    <row r="202" spans="1:24">
      <c r="A202" s="1">
        <v>41029</v>
      </c>
      <c r="B202">
        <v>2699.5</v>
      </c>
      <c r="C202" s="10">
        <f t="shared" si="42"/>
        <v>-2.8607412738395066E-2</v>
      </c>
      <c r="D202">
        <v>3432.5</v>
      </c>
      <c r="E202" s="10">
        <f t="shared" si="34"/>
        <v>-3.9175856065002401E-3</v>
      </c>
      <c r="F202">
        <v>295.2</v>
      </c>
      <c r="G202" s="10">
        <f t="shared" si="35"/>
        <v>-1.5671890630210017E-2</v>
      </c>
      <c r="H202">
        <v>1023</v>
      </c>
      <c r="I202" s="10">
        <f t="shared" si="36"/>
        <v>1.8924302788844605E-2</v>
      </c>
      <c r="J202">
        <v>286.16000000000003</v>
      </c>
      <c r="K202" s="10">
        <f t="shared" si="37"/>
        <v>-4.3774644122167916E-2</v>
      </c>
      <c r="T202">
        <f t="shared" si="38"/>
        <v>-3.9969194982976096E-2</v>
      </c>
      <c r="U202">
        <f t="shared" si="33"/>
        <v>-8.986193929075785E-3</v>
      </c>
      <c r="V202">
        <f t="shared" si="39"/>
        <v>-2.790343271625869E-2</v>
      </c>
      <c r="W202">
        <f t="shared" si="40"/>
        <v>4.0042541296642573E-3</v>
      </c>
      <c r="X202">
        <f t="shared" si="41"/>
        <v>-6.0141533788340987E-2</v>
      </c>
    </row>
    <row r="203" spans="1:24">
      <c r="A203" s="1">
        <v>41060</v>
      </c>
      <c r="B203">
        <v>2618</v>
      </c>
      <c r="C203" s="10">
        <f t="shared" si="42"/>
        <v>-3.0190776069642489E-2</v>
      </c>
      <c r="D203">
        <v>2780</v>
      </c>
      <c r="E203" s="10">
        <f t="shared" si="34"/>
        <v>-0.19009468317552802</v>
      </c>
      <c r="F203">
        <v>272.8</v>
      </c>
      <c r="G203" s="10">
        <f t="shared" si="35"/>
        <v>-7.5880758807588045E-2</v>
      </c>
      <c r="H203">
        <v>1023</v>
      </c>
      <c r="I203" s="10">
        <f t="shared" si="36"/>
        <v>0</v>
      </c>
      <c r="J203">
        <v>256.55</v>
      </c>
      <c r="K203" s="10">
        <f t="shared" si="37"/>
        <v>-0.1034735812133073</v>
      </c>
      <c r="T203">
        <f t="shared" si="38"/>
        <v>-4.1552558314223519E-2</v>
      </c>
      <c r="U203">
        <f t="shared" si="33"/>
        <v>-0.19516329149810357</v>
      </c>
      <c r="V203">
        <f t="shared" si="39"/>
        <v>-8.8112300893636725E-2</v>
      </c>
      <c r="W203">
        <f t="shared" si="40"/>
        <v>-1.4920048659180347E-2</v>
      </c>
      <c r="X203">
        <f t="shared" si="41"/>
        <v>-0.11984047087948037</v>
      </c>
    </row>
    <row r="204" spans="1:24">
      <c r="A204" s="1">
        <v>41089</v>
      </c>
      <c r="B204">
        <v>2853</v>
      </c>
      <c r="C204" s="10">
        <f t="shared" si="42"/>
        <v>8.9763177998472221E-2</v>
      </c>
      <c r="D204">
        <v>3019</v>
      </c>
      <c r="E204" s="10">
        <f t="shared" si="34"/>
        <v>8.5971223021582777E-2</v>
      </c>
      <c r="F204">
        <v>288.60000000000002</v>
      </c>
      <c r="G204" s="10">
        <f t="shared" si="35"/>
        <v>5.7917888563049802E-2</v>
      </c>
      <c r="H204">
        <v>1043</v>
      </c>
      <c r="I204" s="10">
        <f t="shared" si="36"/>
        <v>1.9550342130987275E-2</v>
      </c>
      <c r="J204">
        <v>277.36</v>
      </c>
      <c r="K204" s="10">
        <f t="shared" si="37"/>
        <v>8.1114792438121253E-2</v>
      </c>
      <c r="T204">
        <f t="shared" si="38"/>
        <v>7.8401395753891184E-2</v>
      </c>
      <c r="U204">
        <f t="shared" si="33"/>
        <v>8.0902614699007239E-2</v>
      </c>
      <c r="V204">
        <f t="shared" si="39"/>
        <v>4.5686346477001129E-2</v>
      </c>
      <c r="W204">
        <f t="shared" si="40"/>
        <v>4.6302934718069275E-3</v>
      </c>
      <c r="X204">
        <f t="shared" si="41"/>
        <v>6.4747902771948182E-2</v>
      </c>
    </row>
    <row r="205" spans="1:24">
      <c r="A205" s="1">
        <v>41121</v>
      </c>
      <c r="B205">
        <v>2986.5</v>
      </c>
      <c r="C205" s="10">
        <f t="shared" si="42"/>
        <v>4.6792849631966282E-2</v>
      </c>
      <c r="D205">
        <v>2946.5</v>
      </c>
      <c r="E205" s="10">
        <f t="shared" si="34"/>
        <v>-2.4014574362371643E-2</v>
      </c>
      <c r="F205">
        <v>308.89999999999998</v>
      </c>
      <c r="G205" s="10">
        <f t="shared" si="35"/>
        <v>7.0339570339570168E-2</v>
      </c>
      <c r="H205">
        <v>1114</v>
      </c>
      <c r="I205" s="10">
        <f t="shared" si="36"/>
        <v>6.8072866730584769E-2</v>
      </c>
      <c r="J205">
        <v>287.56</v>
      </c>
      <c r="K205" s="10">
        <f t="shared" si="37"/>
        <v>3.6775310066339717E-2</v>
      </c>
      <c r="T205">
        <f t="shared" si="38"/>
        <v>3.5431067387385252E-2</v>
      </c>
      <c r="U205">
        <f t="shared" si="33"/>
        <v>-2.9083182684947188E-2</v>
      </c>
      <c r="V205">
        <f t="shared" si="39"/>
        <v>5.8108028253521495E-2</v>
      </c>
      <c r="W205">
        <f t="shared" si="40"/>
        <v>5.3152818071404422E-2</v>
      </c>
      <c r="X205">
        <f t="shared" si="41"/>
        <v>2.0408420400166646E-2</v>
      </c>
    </row>
    <row r="206" spans="1:24">
      <c r="A206" s="1">
        <v>41152</v>
      </c>
      <c r="B206">
        <v>2936.5</v>
      </c>
      <c r="C206" s="10">
        <f t="shared" si="42"/>
        <v>-1.6742005692281903E-2</v>
      </c>
      <c r="D206">
        <v>2735.5</v>
      </c>
      <c r="E206" s="10">
        <f t="shared" si="34"/>
        <v>-7.1610385202782956E-2</v>
      </c>
      <c r="F206">
        <v>318.5</v>
      </c>
      <c r="G206" s="10">
        <f t="shared" si="35"/>
        <v>3.1078018776303118E-2</v>
      </c>
      <c r="H206">
        <v>1124</v>
      </c>
      <c r="I206" s="10">
        <f t="shared" si="36"/>
        <v>8.9766606822261341E-3</v>
      </c>
      <c r="J206">
        <v>296.26</v>
      </c>
      <c r="K206" s="10">
        <f t="shared" si="37"/>
        <v>3.0254555571011199E-2</v>
      </c>
      <c r="T206">
        <f t="shared" si="38"/>
        <v>-2.8103787936862933E-2</v>
      </c>
      <c r="U206">
        <f t="shared" si="33"/>
        <v>-7.6678993525358494E-2</v>
      </c>
      <c r="V206">
        <f t="shared" si="39"/>
        <v>1.8846476690254445E-2</v>
      </c>
      <c r="W206">
        <f t="shared" si="40"/>
        <v>-5.9433879769542133E-3</v>
      </c>
      <c r="X206">
        <f t="shared" si="41"/>
        <v>1.3887665904838128E-2</v>
      </c>
    </row>
    <row r="207" spans="1:24">
      <c r="A207" s="1">
        <v>41180</v>
      </c>
      <c r="B207">
        <v>2955</v>
      </c>
      <c r="C207" s="10">
        <f t="shared" si="42"/>
        <v>6.3000170270730571E-3</v>
      </c>
      <c r="D207">
        <v>2885</v>
      </c>
      <c r="E207" s="10">
        <f t="shared" si="34"/>
        <v>5.4651800402120365E-2</v>
      </c>
      <c r="F207">
        <v>325.10000000000002</v>
      </c>
      <c r="G207" s="10">
        <f t="shared" si="35"/>
        <v>2.0722135007849474E-2</v>
      </c>
      <c r="H207">
        <v>1109</v>
      </c>
      <c r="I207" s="10">
        <f t="shared" si="36"/>
        <v>-1.3345195729537407E-2</v>
      </c>
      <c r="J207">
        <v>313.47000000000003</v>
      </c>
      <c r="K207" s="10">
        <f t="shared" si="37"/>
        <v>5.809086613110126E-2</v>
      </c>
      <c r="T207">
        <f t="shared" si="38"/>
        <v>-5.0617652175079745E-3</v>
      </c>
      <c r="U207">
        <f t="shared" si="33"/>
        <v>4.958319207954482E-2</v>
      </c>
      <c r="V207">
        <f t="shared" si="39"/>
        <v>8.4905929218007988E-3</v>
      </c>
      <c r="W207">
        <f t="shared" si="40"/>
        <v>-2.8265244388717754E-2</v>
      </c>
      <c r="X207">
        <f t="shared" si="41"/>
        <v>4.1723976464928189E-2</v>
      </c>
    </row>
    <row r="208" spans="1:24" s="16" customFormat="1">
      <c r="A208" s="25">
        <v>41213</v>
      </c>
      <c r="B208" s="16">
        <v>2877.5</v>
      </c>
      <c r="C208" s="17">
        <f t="shared" si="42"/>
        <v>-2.6226734348561709E-2</v>
      </c>
      <c r="D208" s="16">
        <v>3104.5</v>
      </c>
      <c r="E208" s="17">
        <f t="shared" si="34"/>
        <v>7.6083188908145472E-2</v>
      </c>
      <c r="F208" s="16">
        <v>312.2</v>
      </c>
      <c r="G208" s="17">
        <f t="shared" si="35"/>
        <v>-3.9680098431251976E-2</v>
      </c>
      <c r="H208" s="16">
        <v>1025</v>
      </c>
      <c r="I208" s="17">
        <f t="shared" si="36"/>
        <v>-7.5743913435527555E-2</v>
      </c>
      <c r="J208" s="16">
        <v>310.77</v>
      </c>
      <c r="K208" s="17">
        <f t="shared" si="37"/>
        <v>-8.6132644272181036E-3</v>
      </c>
      <c r="T208" s="16">
        <f t="shared" si="38"/>
        <v>-3.7588516593142739E-2</v>
      </c>
      <c r="U208" s="16">
        <f t="shared" si="33"/>
        <v>7.1014580585569934E-2</v>
      </c>
      <c r="V208" s="16">
        <f t="shared" si="39"/>
        <v>-5.1911640517300649E-2</v>
      </c>
      <c r="W208" s="16">
        <f t="shared" si="40"/>
        <v>-9.0663962094707895E-2</v>
      </c>
      <c r="X208" s="16">
        <f t="shared" si="41"/>
        <v>-2.4980154093391174E-2</v>
      </c>
    </row>
    <row r="209" spans="1:24">
      <c r="A209" s="1">
        <v>41243</v>
      </c>
      <c r="B209">
        <v>2966.5</v>
      </c>
      <c r="C209" s="10">
        <f t="shared" si="42"/>
        <v>3.0929626411815736E-2</v>
      </c>
      <c r="D209">
        <v>3093.5</v>
      </c>
      <c r="E209" s="10">
        <f t="shared" si="34"/>
        <v>-3.5432436785312049E-3</v>
      </c>
      <c r="F209">
        <v>327.3</v>
      </c>
      <c r="G209" s="10">
        <f t="shared" si="35"/>
        <v>4.8366431774503615E-2</v>
      </c>
      <c r="H209">
        <v>1029</v>
      </c>
      <c r="I209" s="10">
        <f t="shared" si="36"/>
        <v>3.9024390243902474E-3</v>
      </c>
      <c r="J209">
        <v>311.67</v>
      </c>
      <c r="K209" s="10">
        <f t="shared" si="37"/>
        <v>2.896032435563356E-3</v>
      </c>
      <c r="T209" s="22">
        <f t="shared" si="38"/>
        <v>1.9567844167234706E-2</v>
      </c>
      <c r="U209" s="22">
        <f t="shared" si="33"/>
        <v>-8.6118520011067498E-3</v>
      </c>
      <c r="V209" s="22">
        <f t="shared" si="39"/>
        <v>3.6134889688454942E-2</v>
      </c>
      <c r="W209" s="22">
        <f t="shared" si="40"/>
        <v>-1.10176096347901E-2</v>
      </c>
      <c r="X209" s="22">
        <f t="shared" si="41"/>
        <v>-1.3470857230609715E-2</v>
      </c>
    </row>
    <row r="210" spans="1:24">
      <c r="A210" s="1">
        <v>41274</v>
      </c>
      <c r="B210">
        <v>2909.5</v>
      </c>
      <c r="C210" s="10">
        <f t="shared" si="42"/>
        <v>-1.9214562615877284E-2</v>
      </c>
      <c r="D210">
        <v>3511.5</v>
      </c>
      <c r="E210" s="10">
        <f t="shared" si="34"/>
        <v>0.13512203006303536</v>
      </c>
      <c r="F210">
        <v>336.9</v>
      </c>
      <c r="G210" s="10">
        <f t="shared" si="35"/>
        <v>2.9330889092575418E-2</v>
      </c>
      <c r="H210">
        <v>1009</v>
      </c>
      <c r="I210" s="10">
        <f t="shared" si="36"/>
        <v>-1.9436345966958202E-2</v>
      </c>
      <c r="J210">
        <v>294.36</v>
      </c>
      <c r="K210" s="10">
        <f t="shared" si="37"/>
        <v>-5.5539512946385594E-2</v>
      </c>
      <c r="T210" s="22">
        <f t="shared" si="38"/>
        <v>-3.0576344860458314E-2</v>
      </c>
      <c r="U210" s="22">
        <f t="shared" si="33"/>
        <v>0.13005342174045981</v>
      </c>
      <c r="V210" s="22">
        <f t="shared" si="39"/>
        <v>1.7099347006526745E-2</v>
      </c>
      <c r="W210" s="22">
        <f t="shared" si="40"/>
        <v>-3.4356394626138549E-2</v>
      </c>
      <c r="X210" s="22">
        <f t="shared" si="41"/>
        <v>-7.1906402612558665E-2</v>
      </c>
    </row>
    <row r="211" spans="1:24">
      <c r="A211" s="1">
        <v>41305</v>
      </c>
      <c r="B211">
        <v>3053</v>
      </c>
      <c r="C211" s="10">
        <f t="shared" si="42"/>
        <v>4.9321189207767624E-2</v>
      </c>
      <c r="D211">
        <v>3560</v>
      </c>
      <c r="E211" s="10">
        <f t="shared" si="34"/>
        <v>1.381176135554596E-2</v>
      </c>
      <c r="F211">
        <v>339.6</v>
      </c>
      <c r="G211" s="10">
        <f t="shared" si="35"/>
        <v>8.0142475512021694E-3</v>
      </c>
      <c r="H211">
        <v>1133</v>
      </c>
      <c r="I211" s="10">
        <f t="shared" si="36"/>
        <v>0.12289395441030715</v>
      </c>
      <c r="J211">
        <v>322.77</v>
      </c>
      <c r="K211" s="10">
        <f t="shared" si="37"/>
        <v>9.6514472075010183E-2</v>
      </c>
      <c r="T211" s="22">
        <f t="shared" si="38"/>
        <v>3.7959406963186594E-2</v>
      </c>
      <c r="U211" s="22">
        <f t="shared" si="33"/>
        <v>8.7431530329704146E-3</v>
      </c>
      <c r="V211" s="22">
        <f t="shared" si="39"/>
        <v>-4.2172945348465055E-3</v>
      </c>
      <c r="W211" s="22">
        <f t="shared" si="40"/>
        <v>0.10797390575112681</v>
      </c>
      <c r="X211" s="22">
        <f t="shared" si="41"/>
        <v>8.0147582408837112E-2</v>
      </c>
    </row>
    <row r="212" spans="1:24">
      <c r="A212" s="1">
        <v>41333</v>
      </c>
      <c r="B212">
        <v>2995.5</v>
      </c>
      <c r="C212" s="10">
        <f t="shared" si="42"/>
        <v>-1.8833933835571526E-2</v>
      </c>
      <c r="D212">
        <v>3541</v>
      </c>
      <c r="E212" s="10">
        <f t="shared" si="34"/>
        <v>-5.3370786516854229E-3</v>
      </c>
      <c r="F212">
        <v>355.1</v>
      </c>
      <c r="G212" s="10">
        <f t="shared" si="35"/>
        <v>4.5641931684334613E-2</v>
      </c>
      <c r="H212">
        <v>1261</v>
      </c>
      <c r="I212" s="10">
        <f t="shared" si="36"/>
        <v>0.11297440423654015</v>
      </c>
      <c r="J212">
        <v>340.07</v>
      </c>
      <c r="K212" s="10">
        <f t="shared" si="37"/>
        <v>5.3598537658394507E-2</v>
      </c>
      <c r="T212" s="22">
        <f t="shared" si="38"/>
        <v>-3.0195716080152556E-2</v>
      </c>
      <c r="U212" s="22">
        <f t="shared" si="33"/>
        <v>-1.0405686974260968E-2</v>
      </c>
      <c r="V212" s="22">
        <f t="shared" si="39"/>
        <v>3.341038959828594E-2</v>
      </c>
      <c r="W212" s="22">
        <f t="shared" si="40"/>
        <v>9.8054355577359809E-2</v>
      </c>
      <c r="X212" s="22">
        <f t="shared" si="41"/>
        <v>3.7231647992221437E-2</v>
      </c>
    </row>
    <row r="213" spans="1:24">
      <c r="A213" s="1">
        <v>41362</v>
      </c>
      <c r="B213">
        <v>3299.5</v>
      </c>
      <c r="C213" s="10">
        <f t="shared" si="42"/>
        <v>0.10148556167584721</v>
      </c>
      <c r="D213">
        <v>3085</v>
      </c>
      <c r="E213" s="10">
        <f t="shared" si="34"/>
        <v>-0.12877718158712226</v>
      </c>
      <c r="F213">
        <v>394.3</v>
      </c>
      <c r="G213" s="10">
        <f t="shared" si="35"/>
        <v>0.11039143903125881</v>
      </c>
      <c r="H213">
        <v>1295</v>
      </c>
      <c r="I213" s="10">
        <f t="shared" si="36"/>
        <v>2.6962727993655733E-2</v>
      </c>
      <c r="J213">
        <v>342.77</v>
      </c>
      <c r="K213" s="10">
        <f t="shared" si="37"/>
        <v>7.939541859028898E-3</v>
      </c>
      <c r="T213" s="22">
        <f t="shared" si="38"/>
        <v>9.0123779431266177E-2</v>
      </c>
      <c r="U213" s="22">
        <f t="shared" si="33"/>
        <v>-0.13384578990969781</v>
      </c>
      <c r="V213" s="22">
        <f t="shared" si="39"/>
        <v>9.8159896945210129E-2</v>
      </c>
      <c r="W213" s="22">
        <f t="shared" si="40"/>
        <v>1.2042679334475385E-2</v>
      </c>
      <c r="X213" s="22">
        <f t="shared" si="41"/>
        <v>-8.4273478071441726E-3</v>
      </c>
    </row>
    <row r="214" spans="1:24">
      <c r="A214" s="1">
        <v>41394</v>
      </c>
      <c r="B214">
        <v>3342.5</v>
      </c>
      <c r="C214" s="10">
        <f t="shared" si="42"/>
        <v>1.3032277617820887E-2</v>
      </c>
      <c r="D214">
        <v>2919</v>
      </c>
      <c r="E214" s="10">
        <f t="shared" si="34"/>
        <v>-5.3808752025931939E-2</v>
      </c>
      <c r="F214">
        <v>375.5</v>
      </c>
      <c r="G214" s="10">
        <f t="shared" si="35"/>
        <v>-4.767943190464119E-2</v>
      </c>
      <c r="H214">
        <v>1279</v>
      </c>
      <c r="I214" s="10">
        <f t="shared" si="36"/>
        <v>-1.2355212355212308E-2</v>
      </c>
      <c r="J214">
        <v>337.57</v>
      </c>
      <c r="K214" s="10">
        <f t="shared" si="37"/>
        <v>-1.5170522507804041E-2</v>
      </c>
      <c r="T214" s="22">
        <f t="shared" si="38"/>
        <v>1.670495373239855E-3</v>
      </c>
      <c r="U214" s="22">
        <f t="shared" si="33"/>
        <v>-5.8877360348507483E-2</v>
      </c>
      <c r="V214" s="22">
        <f t="shared" si="39"/>
        <v>-5.9910973990689863E-2</v>
      </c>
      <c r="W214" s="22">
        <f t="shared" si="40"/>
        <v>-2.7275261014392656E-2</v>
      </c>
      <c r="X214" s="22">
        <f t="shared" si="41"/>
        <v>-3.1537412173977111E-2</v>
      </c>
    </row>
    <row r="215" spans="1:24">
      <c r="A215" s="1">
        <v>41425</v>
      </c>
      <c r="B215">
        <v>3388</v>
      </c>
      <c r="C215" s="10">
        <f t="shared" si="42"/>
        <v>1.3612565445026092E-2</v>
      </c>
      <c r="D215">
        <v>2857</v>
      </c>
      <c r="E215" s="10">
        <f t="shared" si="34"/>
        <v>-2.1240150736553609E-2</v>
      </c>
      <c r="F215">
        <v>405.1</v>
      </c>
      <c r="G215" s="10">
        <f t="shared" si="35"/>
        <v>7.8828229027962715E-2</v>
      </c>
      <c r="H215">
        <v>1284</v>
      </c>
      <c r="I215" s="10">
        <f t="shared" si="36"/>
        <v>3.9093041438624798E-3</v>
      </c>
      <c r="J215">
        <v>365.18</v>
      </c>
      <c r="K215" s="10">
        <f t="shared" si="37"/>
        <v>8.1790443463577889E-2</v>
      </c>
      <c r="T215" s="22">
        <f t="shared" si="38"/>
        <v>2.2507832004450608E-3</v>
      </c>
      <c r="U215" s="22">
        <f t="shared" si="33"/>
        <v>-2.6308759059129154E-2</v>
      </c>
      <c r="V215" s="22">
        <f t="shared" si="39"/>
        <v>6.6596686941914035E-2</v>
      </c>
      <c r="W215" s="22">
        <f t="shared" si="40"/>
        <v>-1.1010744515317868E-2</v>
      </c>
      <c r="X215" s="22">
        <f t="shared" si="41"/>
        <v>6.5423553797404818E-2</v>
      </c>
    </row>
    <row r="216" spans="1:24">
      <c r="A216" s="1">
        <v>41453</v>
      </c>
      <c r="B216">
        <v>3115</v>
      </c>
      <c r="C216" s="10">
        <f t="shared" si="42"/>
        <v>-8.0578512396694224E-2</v>
      </c>
      <c r="D216">
        <v>2683</v>
      </c>
      <c r="E216" s="10">
        <f t="shared" si="34"/>
        <v>-6.090304515225764E-2</v>
      </c>
      <c r="F216">
        <v>383</v>
      </c>
      <c r="G216" s="10">
        <f t="shared" si="35"/>
        <v>-5.4554431004690263E-2</v>
      </c>
      <c r="H216">
        <v>1280</v>
      </c>
      <c r="I216" s="10">
        <f t="shared" si="36"/>
        <v>-3.1152647975077885E-3</v>
      </c>
      <c r="J216">
        <v>340.2</v>
      </c>
      <c r="K216" s="10">
        <f t="shared" si="37"/>
        <v>-6.8404622378005375E-2</v>
      </c>
      <c r="T216" s="22">
        <f t="shared" si="38"/>
        <v>-9.1940294641275261E-2</v>
      </c>
      <c r="U216" s="22">
        <f t="shared" si="33"/>
        <v>-6.5971653474833178E-2</v>
      </c>
      <c r="V216" s="22">
        <f t="shared" si="39"/>
        <v>-6.6785973090738943E-2</v>
      </c>
      <c r="W216" s="22">
        <f t="shared" si="40"/>
        <v>-1.8035313456688136E-2</v>
      </c>
      <c r="X216" s="22">
        <f t="shared" si="41"/>
        <v>-8.4771512044178446E-2</v>
      </c>
    </row>
    <row r="217" spans="1:24">
      <c r="A217" s="1">
        <v>41486</v>
      </c>
      <c r="B217">
        <v>3335</v>
      </c>
      <c r="C217" s="10">
        <f t="shared" si="42"/>
        <v>7.0626003210272792E-2</v>
      </c>
      <c r="D217">
        <v>2955</v>
      </c>
      <c r="E217" s="10">
        <f t="shared" si="34"/>
        <v>0.10137905329854635</v>
      </c>
      <c r="F217">
        <v>445.9</v>
      </c>
      <c r="G217" s="10">
        <f t="shared" si="35"/>
        <v>0.16422976501305486</v>
      </c>
      <c r="H217">
        <v>1409</v>
      </c>
      <c r="I217" s="10">
        <f t="shared" si="36"/>
        <v>0.10078125000000004</v>
      </c>
      <c r="J217">
        <v>350.5</v>
      </c>
      <c r="K217" s="10">
        <f t="shared" si="37"/>
        <v>3.0276308054085765E-2</v>
      </c>
      <c r="T217" s="22">
        <f t="shared" si="38"/>
        <v>5.9264220965691762E-2</v>
      </c>
      <c r="U217" s="22">
        <f t="shared" si="33"/>
        <v>9.6310444975970813E-2</v>
      </c>
      <c r="V217" s="22">
        <f t="shared" si="39"/>
        <v>0.15199822292700618</v>
      </c>
      <c r="W217" s="22">
        <f t="shared" si="40"/>
        <v>8.5861201340819704E-2</v>
      </c>
      <c r="X217" s="22">
        <f t="shared" si="41"/>
        <v>1.3909418387912695E-2</v>
      </c>
    </row>
    <row r="218" spans="1:24">
      <c r="A218" s="1">
        <v>41516</v>
      </c>
      <c r="B218">
        <v>3178</v>
      </c>
      <c r="C218" s="10">
        <f t="shared" si="42"/>
        <v>-4.7076461769115396E-2</v>
      </c>
      <c r="D218">
        <v>2913</v>
      </c>
      <c r="E218" s="10">
        <f t="shared" si="34"/>
        <v>-1.4213197969543123E-2</v>
      </c>
      <c r="F218">
        <v>435.1</v>
      </c>
      <c r="G218" s="10">
        <f t="shared" si="35"/>
        <v>-2.4220677281901692E-2</v>
      </c>
      <c r="H218">
        <v>1361</v>
      </c>
      <c r="I218" s="10">
        <f t="shared" si="36"/>
        <v>-3.4066713981547148E-2</v>
      </c>
      <c r="J218">
        <v>344.1</v>
      </c>
      <c r="K218" s="10">
        <f t="shared" si="37"/>
        <v>-1.825962910128387E-2</v>
      </c>
      <c r="T218" s="22">
        <f t="shared" si="38"/>
        <v>-5.8438244013696426E-2</v>
      </c>
      <c r="U218" s="22">
        <f t="shared" si="33"/>
        <v>-1.9281806292118668E-2</v>
      </c>
      <c r="V218" s="22">
        <f t="shared" si="39"/>
        <v>-3.6452219367950366E-2</v>
      </c>
      <c r="W218" s="22">
        <f t="shared" si="40"/>
        <v>-4.8986762640727495E-2</v>
      </c>
      <c r="X218" s="22">
        <f t="shared" si="41"/>
        <v>-3.462651876745694E-2</v>
      </c>
    </row>
    <row r="219" spans="1:24">
      <c r="A219" s="1">
        <v>41547</v>
      </c>
      <c r="B219">
        <v>3215.5</v>
      </c>
      <c r="C219" s="10">
        <f t="shared" si="42"/>
        <v>1.179987413467587E-2</v>
      </c>
      <c r="D219">
        <v>3023</v>
      </c>
      <c r="E219" s="10">
        <f t="shared" si="34"/>
        <v>3.7761757638173687E-2</v>
      </c>
      <c r="F219">
        <v>454.4</v>
      </c>
      <c r="G219" s="10">
        <f t="shared" si="35"/>
        <v>4.4357618938175136E-2</v>
      </c>
      <c r="H219">
        <v>1338</v>
      </c>
      <c r="I219" s="10">
        <f t="shared" si="36"/>
        <v>-1.6899338721528268E-2</v>
      </c>
      <c r="J219">
        <v>329.8</v>
      </c>
      <c r="K219" s="10">
        <f t="shared" si="37"/>
        <v>-4.1557686718977083E-2</v>
      </c>
      <c r="T219" s="22">
        <f t="shared" si="38"/>
        <v>4.3809189009483794E-4</v>
      </c>
      <c r="U219" s="22">
        <f t="shared" si="33"/>
        <v>3.2693149315598143E-2</v>
      </c>
      <c r="V219" s="22">
        <f t="shared" si="39"/>
        <v>3.2126076852126463E-2</v>
      </c>
      <c r="W219" s="22">
        <f t="shared" si="40"/>
        <v>-3.1819387380708615E-2</v>
      </c>
      <c r="X219" s="22">
        <f t="shared" si="41"/>
        <v>-5.7924576385150153E-2</v>
      </c>
    </row>
    <row r="220" spans="1:24">
      <c r="A220" s="1">
        <v>41578</v>
      </c>
      <c r="B220">
        <v>3309</v>
      </c>
      <c r="C220" s="10">
        <f t="shared" si="42"/>
        <v>2.9077903902970048E-2</v>
      </c>
      <c r="D220">
        <v>3158</v>
      </c>
      <c r="E220" s="10">
        <f t="shared" si="34"/>
        <v>4.4657624875951152E-2</v>
      </c>
      <c r="F220">
        <v>454.7</v>
      </c>
      <c r="G220" s="10">
        <f t="shared" si="35"/>
        <v>6.6021126760573701E-4</v>
      </c>
      <c r="H220">
        <v>1377</v>
      </c>
      <c r="I220" s="10">
        <f t="shared" si="36"/>
        <v>2.9147982062780242E-2</v>
      </c>
      <c r="J220">
        <v>337.1</v>
      </c>
      <c r="K220" s="10">
        <f t="shared" si="37"/>
        <v>2.213462704669511E-2</v>
      </c>
      <c r="T220" s="22">
        <f t="shared" si="38"/>
        <v>1.7716121658389018E-2</v>
      </c>
      <c r="U220" s="22">
        <f t="shared" si="33"/>
        <v>3.9589016553375607E-2</v>
      </c>
      <c r="V220" s="22">
        <f t="shared" si="39"/>
        <v>-1.1571330818442938E-2</v>
      </c>
      <c r="W220" s="22">
        <f t="shared" si="40"/>
        <v>1.4227933403599895E-2</v>
      </c>
      <c r="X220" s="22">
        <f t="shared" si="41"/>
        <v>5.7677373805220394E-3</v>
      </c>
    </row>
    <row r="221" spans="1:24">
      <c r="A221" s="1">
        <v>41607</v>
      </c>
      <c r="B221">
        <v>3513.5</v>
      </c>
      <c r="C221" s="10">
        <f t="shared" si="42"/>
        <v>6.180114838319728E-2</v>
      </c>
      <c r="D221">
        <v>3261.5</v>
      </c>
      <c r="E221" s="10">
        <f t="shared" si="34"/>
        <v>3.2773907536415514E-2</v>
      </c>
      <c r="F221">
        <v>427.4</v>
      </c>
      <c r="G221" s="10">
        <f t="shared" si="35"/>
        <v>-6.0039586540576284E-2</v>
      </c>
      <c r="H221">
        <v>1388</v>
      </c>
      <c r="I221" s="10">
        <f t="shared" si="36"/>
        <v>7.9883805374001415E-3</v>
      </c>
      <c r="J221">
        <v>348.4</v>
      </c>
      <c r="K221" s="10">
        <f t="shared" si="37"/>
        <v>3.3521210323345985E-2</v>
      </c>
      <c r="T221" s="22">
        <f t="shared" si="38"/>
        <v>5.043936613861625E-2</v>
      </c>
      <c r="U221" s="22">
        <f t="shared" si="33"/>
        <v>2.7705299213839969E-2</v>
      </c>
      <c r="V221" s="22">
        <f t="shared" si="39"/>
        <v>-7.2271128626624964E-2</v>
      </c>
      <c r="W221" s="22">
        <f t="shared" si="40"/>
        <v>-6.9316681217802059E-3</v>
      </c>
      <c r="X221" s="22">
        <f t="shared" si="41"/>
        <v>1.7154320657172914E-2</v>
      </c>
    </row>
    <row r="222" spans="1:24">
      <c r="A222" s="1">
        <v>41639</v>
      </c>
      <c r="B222">
        <v>3574.5</v>
      </c>
      <c r="C222" s="10">
        <f t="shared" si="42"/>
        <v>1.7361605236943189E-2</v>
      </c>
      <c r="D222">
        <v>3409.5</v>
      </c>
      <c r="E222" s="10">
        <f t="shared" si="34"/>
        <v>4.5377893607235986E-2</v>
      </c>
      <c r="F222">
        <v>435</v>
      </c>
      <c r="G222" s="10">
        <f t="shared" si="35"/>
        <v>1.7781937295273886E-2</v>
      </c>
      <c r="H222">
        <v>1450</v>
      </c>
      <c r="I222" s="10">
        <f t="shared" si="36"/>
        <v>4.4668587896253609E-2</v>
      </c>
      <c r="J222">
        <v>403.7</v>
      </c>
      <c r="K222" s="10">
        <f t="shared" si="37"/>
        <v>0.15872560275545355</v>
      </c>
      <c r="T222" s="22">
        <f t="shared" si="38"/>
        <v>5.9998229923621579E-3</v>
      </c>
      <c r="U222" s="22">
        <f t="shared" si="33"/>
        <v>4.0309285284660441E-2</v>
      </c>
      <c r="V222" s="22">
        <f t="shared" si="39"/>
        <v>5.5503952092252114E-3</v>
      </c>
      <c r="W222" s="22">
        <f t="shared" si="40"/>
        <v>2.9748539237073261E-2</v>
      </c>
      <c r="X222" s="22">
        <f t="shared" si="41"/>
        <v>0.1423587130892805</v>
      </c>
    </row>
    <row r="223" spans="1:24">
      <c r="A223" s="1">
        <v>41670</v>
      </c>
      <c r="B223">
        <v>3858.5</v>
      </c>
      <c r="C223" s="10">
        <f t="shared" si="42"/>
        <v>7.945167156245625E-2</v>
      </c>
      <c r="D223">
        <v>3243.5</v>
      </c>
      <c r="E223" s="10">
        <f t="shared" si="34"/>
        <v>-4.8687490834433245E-2</v>
      </c>
      <c r="F223">
        <v>429.1</v>
      </c>
      <c r="G223" s="10">
        <f t="shared" si="35"/>
        <v>-1.3563218390804543E-2</v>
      </c>
      <c r="H223">
        <v>1388</v>
      </c>
      <c r="I223" s="10">
        <f t="shared" si="36"/>
        <v>-4.2758620689655191E-2</v>
      </c>
      <c r="J223">
        <v>408.3</v>
      </c>
      <c r="K223" s="10">
        <f t="shared" si="37"/>
        <v>1.1394599950458328E-2</v>
      </c>
      <c r="T223" s="22">
        <f t="shared" si="38"/>
        <v>6.8089889317875213E-2</v>
      </c>
      <c r="U223" s="22">
        <f t="shared" si="33"/>
        <v>-5.375609915700879E-2</v>
      </c>
      <c r="V223" s="22">
        <f t="shared" si="39"/>
        <v>-2.5794760476853217E-2</v>
      </c>
      <c r="W223" s="22">
        <f t="shared" si="40"/>
        <v>-5.7678669348835539E-2</v>
      </c>
      <c r="X223" s="22">
        <f t="shared" si="41"/>
        <v>-4.9722897157147422E-3</v>
      </c>
    </row>
    <row r="224" spans="1:24">
      <c r="A224" s="1">
        <v>41698</v>
      </c>
      <c r="B224">
        <v>4084</v>
      </c>
      <c r="C224" s="10">
        <f t="shared" si="42"/>
        <v>5.844239989633282E-2</v>
      </c>
      <c r="D224">
        <v>3432.5</v>
      </c>
      <c r="E224" s="10">
        <f t="shared" si="34"/>
        <v>5.8270386927701479E-2</v>
      </c>
      <c r="F224">
        <v>410.9</v>
      </c>
      <c r="G224" s="10">
        <f t="shared" si="35"/>
        <v>-4.2414355628058842E-2</v>
      </c>
      <c r="H224">
        <v>1573</v>
      </c>
      <c r="I224" s="10">
        <f t="shared" si="36"/>
        <v>0.13328530259366</v>
      </c>
      <c r="J224">
        <v>431.7</v>
      </c>
      <c r="K224" s="10">
        <f t="shared" si="37"/>
        <v>5.7310800881704482E-2</v>
      </c>
      <c r="T224" s="22">
        <f t="shared" si="38"/>
        <v>4.708061765175179E-2</v>
      </c>
      <c r="U224" s="22">
        <f t="shared" si="33"/>
        <v>5.3201778605125934E-2</v>
      </c>
      <c r="V224" s="22">
        <f t="shared" si="39"/>
        <v>-5.4645897714107515E-2</v>
      </c>
      <c r="W224" s="22">
        <f t="shared" si="40"/>
        <v>0.11836525393447966</v>
      </c>
      <c r="X224" s="22">
        <f t="shared" si="41"/>
        <v>4.0943911215531412E-2</v>
      </c>
    </row>
    <row r="225" spans="1:24">
      <c r="A225" s="1">
        <v>41729</v>
      </c>
      <c r="B225">
        <v>3876.5</v>
      </c>
      <c r="C225" s="10">
        <f t="shared" si="42"/>
        <v>-5.0808031341821769E-2</v>
      </c>
      <c r="D225">
        <v>3337.5</v>
      </c>
      <c r="E225" s="10">
        <f t="shared" si="34"/>
        <v>-2.7676620538965802E-2</v>
      </c>
      <c r="F225">
        <v>414.2</v>
      </c>
      <c r="G225" s="10">
        <f t="shared" si="35"/>
        <v>8.0311511316621953E-3</v>
      </c>
      <c r="H225">
        <v>1596</v>
      </c>
      <c r="I225" s="10">
        <f t="shared" si="36"/>
        <v>1.4621741894469187E-2</v>
      </c>
      <c r="J225">
        <v>418.1</v>
      </c>
      <c r="K225" s="10">
        <f t="shared" si="37"/>
        <v>-3.1503358813991134E-2</v>
      </c>
      <c r="T225" s="22">
        <f t="shared" si="38"/>
        <v>-6.2169813586402799E-2</v>
      </c>
      <c r="U225" s="22">
        <f t="shared" si="33"/>
        <v>-3.2745228861541346E-2</v>
      </c>
      <c r="V225" s="22">
        <f t="shared" si="39"/>
        <v>-4.2003909543864796E-3</v>
      </c>
      <c r="W225" s="22">
        <f t="shared" si="40"/>
        <v>-2.9830676471116063E-4</v>
      </c>
      <c r="X225" s="22">
        <f t="shared" si="41"/>
        <v>-4.7870248480164204E-2</v>
      </c>
    </row>
    <row r="226" spans="1:24">
      <c r="A226" s="1">
        <v>41759</v>
      </c>
      <c r="B226">
        <v>4664</v>
      </c>
      <c r="C226" s="10">
        <f t="shared" si="42"/>
        <v>0.20314716883786921</v>
      </c>
      <c r="D226">
        <v>3224.5</v>
      </c>
      <c r="E226" s="10">
        <f t="shared" si="34"/>
        <v>-3.385767790262173E-2</v>
      </c>
      <c r="F226">
        <v>400</v>
      </c>
      <c r="G226" s="10">
        <f t="shared" si="35"/>
        <v>-3.4282955094157352E-2</v>
      </c>
      <c r="H226">
        <v>1681</v>
      </c>
      <c r="I226" s="10">
        <f t="shared" si="36"/>
        <v>5.3258145363408449E-2</v>
      </c>
      <c r="J226">
        <v>426.4</v>
      </c>
      <c r="K226" s="10">
        <f t="shared" si="37"/>
        <v>1.9851710117196664E-2</v>
      </c>
      <c r="T226" s="22">
        <f t="shared" si="38"/>
        <v>0.19178538659328817</v>
      </c>
      <c r="U226" s="22">
        <f t="shared" si="33"/>
        <v>-3.8926286225197275E-2</v>
      </c>
      <c r="V226" s="22">
        <f t="shared" si="39"/>
        <v>-4.6514497180206026E-2</v>
      </c>
      <c r="W226" s="22">
        <f t="shared" si="40"/>
        <v>3.8338096704228102E-2</v>
      </c>
      <c r="X226" s="22">
        <f t="shared" si="41"/>
        <v>3.4848204510235931E-3</v>
      </c>
    </row>
    <row r="227" spans="1:24">
      <c r="A227" s="1">
        <v>41789</v>
      </c>
      <c r="B227">
        <v>4283.5</v>
      </c>
      <c r="C227" s="10">
        <f t="shared" si="42"/>
        <v>-8.1582332761578003E-2</v>
      </c>
      <c r="D227">
        <v>3057</v>
      </c>
      <c r="E227" s="10">
        <f t="shared" si="34"/>
        <v>-5.1946038145448958E-2</v>
      </c>
      <c r="F227">
        <v>423.1</v>
      </c>
      <c r="G227" s="10">
        <f t="shared" si="35"/>
        <v>5.7749999999999968E-2</v>
      </c>
      <c r="H227">
        <v>1672</v>
      </c>
      <c r="I227" s="10">
        <f t="shared" si="36"/>
        <v>-5.353955978584124E-3</v>
      </c>
      <c r="J227">
        <v>409.8</v>
      </c>
      <c r="K227" s="10">
        <f t="shared" si="37"/>
        <v>-3.8930581613508375E-2</v>
      </c>
      <c r="T227" s="22">
        <f t="shared" si="38"/>
        <v>-9.2944115006159039E-2</v>
      </c>
      <c r="U227" s="22">
        <f t="shared" si="33"/>
        <v>-5.7014646468024503E-2</v>
      </c>
      <c r="V227" s="22">
        <f t="shared" si="39"/>
        <v>4.5518457913951295E-2</v>
      </c>
      <c r="W227" s="22">
        <f t="shared" si="40"/>
        <v>-2.0274004637764471E-2</v>
      </c>
      <c r="X227" s="22">
        <f t="shared" si="41"/>
        <v>-5.5297471279681445E-2</v>
      </c>
    </row>
    <row r="228" spans="1:24">
      <c r="A228" s="1">
        <v>41820</v>
      </c>
      <c r="B228">
        <v>4340.5</v>
      </c>
      <c r="C228" s="10">
        <f t="shared" si="42"/>
        <v>1.3306875218862979E-2</v>
      </c>
      <c r="D228">
        <v>3108.5</v>
      </c>
      <c r="E228" s="10">
        <f t="shared" si="34"/>
        <v>1.6846581615963307E-2</v>
      </c>
      <c r="F228">
        <v>432.9</v>
      </c>
      <c r="G228" s="10">
        <f t="shared" si="35"/>
        <v>2.316237296147472E-2</v>
      </c>
      <c r="H228">
        <v>1622</v>
      </c>
      <c r="I228" s="10">
        <f t="shared" si="36"/>
        <v>-2.9904306220095656E-2</v>
      </c>
      <c r="J228">
        <v>384.1</v>
      </c>
      <c r="K228" s="10">
        <f t="shared" si="37"/>
        <v>-6.2713518789653477E-2</v>
      </c>
      <c r="T228" s="22">
        <f t="shared" si="38"/>
        <v>1.9450929742819475E-3</v>
      </c>
      <c r="U228" s="22">
        <f t="shared" si="33"/>
        <v>1.1777973293387763E-2</v>
      </c>
      <c r="V228" s="22">
        <f t="shared" si="39"/>
        <v>1.0930830875426045E-2</v>
      </c>
      <c r="W228" s="22">
        <f t="shared" si="40"/>
        <v>-4.4824354879276003E-2</v>
      </c>
      <c r="X228" s="22">
        <f t="shared" si="41"/>
        <v>-7.9080408455826548E-2</v>
      </c>
    </row>
    <row r="229" spans="1:24">
      <c r="A229" s="1">
        <v>41851</v>
      </c>
      <c r="B229">
        <v>4344.5</v>
      </c>
      <c r="C229" s="10">
        <f t="shared" si="42"/>
        <v>9.2155281649586307E-4</v>
      </c>
      <c r="D229">
        <v>3392</v>
      </c>
      <c r="E229" s="10">
        <f t="shared" si="34"/>
        <v>9.1201544153128422E-2</v>
      </c>
      <c r="F229">
        <v>427.8</v>
      </c>
      <c r="G229" s="10">
        <f t="shared" si="35"/>
        <v>-1.1781011781011652E-2</v>
      </c>
      <c r="H229">
        <v>1591</v>
      </c>
      <c r="I229" s="10">
        <f t="shared" si="36"/>
        <v>-1.9112207151664617E-2</v>
      </c>
      <c r="J229">
        <v>369.1</v>
      </c>
      <c r="K229" s="10">
        <f t="shared" si="37"/>
        <v>-3.9052330122363976E-2</v>
      </c>
      <c r="T229" s="22">
        <f t="shared" si="38"/>
        <v>-1.0440229428085169E-2</v>
      </c>
      <c r="U229" s="22">
        <f t="shared" si="33"/>
        <v>8.6132935830552884E-2</v>
      </c>
      <c r="V229" s="22">
        <f t="shared" si="39"/>
        <v>-2.4012553867060325E-2</v>
      </c>
      <c r="W229" s="22">
        <f t="shared" si="40"/>
        <v>-3.4032255810844965E-2</v>
      </c>
      <c r="X229" s="22">
        <f t="shared" si="41"/>
        <v>-5.5419219788537047E-2</v>
      </c>
    </row>
    <row r="230" spans="1:24">
      <c r="A230" s="1">
        <v>41880</v>
      </c>
      <c r="B230">
        <v>4567</v>
      </c>
      <c r="C230" s="10">
        <f t="shared" si="42"/>
        <v>5.1214178846817893E-2</v>
      </c>
      <c r="D230">
        <v>3213.5</v>
      </c>
      <c r="E230" s="10">
        <f t="shared" si="34"/>
        <v>-5.2623820754716943E-2</v>
      </c>
      <c r="F230">
        <v>445.1</v>
      </c>
      <c r="G230" s="10">
        <f t="shared" si="35"/>
        <v>4.0439457690509606E-2</v>
      </c>
      <c r="H230">
        <v>1646</v>
      </c>
      <c r="I230" s="10">
        <f t="shared" si="36"/>
        <v>3.4569453174104314E-2</v>
      </c>
      <c r="J230">
        <v>393.7</v>
      </c>
      <c r="K230" s="10">
        <f t="shared" si="37"/>
        <v>6.6648604714169446E-2</v>
      </c>
      <c r="T230" s="22">
        <f t="shared" si="38"/>
        <v>3.9852396602236863E-2</v>
      </c>
      <c r="U230" s="22">
        <f t="shared" si="33"/>
        <v>-5.7692429077292488E-2</v>
      </c>
      <c r="V230" s="22">
        <f t="shared" si="39"/>
        <v>2.8207915604460933E-2</v>
      </c>
      <c r="W230" s="22">
        <f t="shared" si="40"/>
        <v>1.9649404514923967E-2</v>
      </c>
      <c r="X230" s="22">
        <f t="shared" si="41"/>
        <v>5.0281715047996375E-2</v>
      </c>
    </row>
    <row r="231" spans="1:24">
      <c r="A231" s="1">
        <v>41912</v>
      </c>
      <c r="B231">
        <v>4441.5</v>
      </c>
      <c r="C231" s="10">
        <f t="shared" si="42"/>
        <v>-2.7479746003941319E-2</v>
      </c>
      <c r="D231">
        <v>3031.5</v>
      </c>
      <c r="E231" s="10">
        <f t="shared" si="34"/>
        <v>-5.6636066594056289E-2</v>
      </c>
      <c r="F231">
        <v>471.5</v>
      </c>
      <c r="G231" s="10">
        <f t="shared" si="35"/>
        <v>5.9312514041788278E-2</v>
      </c>
      <c r="H231">
        <v>1610</v>
      </c>
      <c r="I231" s="10">
        <f t="shared" si="36"/>
        <v>-2.1871202916160404E-2</v>
      </c>
      <c r="J231">
        <v>365.4</v>
      </c>
      <c r="K231" s="10">
        <f t="shared" si="37"/>
        <v>-7.1882143764287587E-2</v>
      </c>
      <c r="T231" s="22">
        <f t="shared" si="38"/>
        <v>-3.8841528248522349E-2</v>
      </c>
      <c r="U231" s="22">
        <f t="shared" si="33"/>
        <v>-6.1704674916631834E-2</v>
      </c>
      <c r="V231" s="22">
        <f t="shared" si="39"/>
        <v>4.7080971955739605E-2</v>
      </c>
      <c r="W231" s="22">
        <f t="shared" si="40"/>
        <v>-3.6791251575340751E-2</v>
      </c>
      <c r="X231" s="22">
        <f t="shared" si="41"/>
        <v>-8.8249033430460658E-2</v>
      </c>
    </row>
    <row r="232" spans="1:24">
      <c r="A232" s="12">
        <v>41943</v>
      </c>
      <c r="B232">
        <v>4543.5</v>
      </c>
      <c r="C232" s="10">
        <f t="shared" si="42"/>
        <v>2.2965214454576222E-2</v>
      </c>
      <c r="D232">
        <v>2971.5</v>
      </c>
      <c r="E232" s="10">
        <f t="shared" si="34"/>
        <v>-1.9792182088075205E-2</v>
      </c>
      <c r="F232">
        <v>458.7</v>
      </c>
      <c r="G232" s="10">
        <f t="shared" si="35"/>
        <v>-2.7147401908801716E-2</v>
      </c>
      <c r="H232">
        <v>1695</v>
      </c>
      <c r="I232" s="10">
        <f t="shared" si="36"/>
        <v>5.2795031055900665E-2</v>
      </c>
      <c r="J232">
        <v>377.7</v>
      </c>
      <c r="K232" s="10">
        <f t="shared" si="37"/>
        <v>3.3661740558292408E-2</v>
      </c>
      <c r="T232" s="22">
        <f t="shared" si="38"/>
        <v>1.160343220999519E-2</v>
      </c>
      <c r="U232" s="22">
        <f t="shared" si="33"/>
        <v>-2.486079041065075E-2</v>
      </c>
      <c r="V232" s="22">
        <f t="shared" si="39"/>
        <v>-3.9378943994850389E-2</v>
      </c>
      <c r="W232" s="22">
        <f t="shared" si="40"/>
        <v>3.7874982396720318E-2</v>
      </c>
      <c r="X232" s="22">
        <f t="shared" si="41"/>
        <v>1.7294850892119337E-2</v>
      </c>
    </row>
    <row r="233" spans="1:24">
      <c r="A233" s="1">
        <v>41971</v>
      </c>
      <c r="B233">
        <v>4780</v>
      </c>
      <c r="C233" s="10">
        <f t="shared" si="42"/>
        <v>5.205238252448563E-2</v>
      </c>
      <c r="D233">
        <v>2992.5</v>
      </c>
      <c r="E233" s="10">
        <f t="shared" si="34"/>
        <v>7.0671378091873294E-3</v>
      </c>
      <c r="F233">
        <v>481.1</v>
      </c>
      <c r="G233" s="10">
        <f t="shared" si="35"/>
        <v>4.883366034445169E-2</v>
      </c>
      <c r="H233">
        <v>1786</v>
      </c>
      <c r="I233" s="10">
        <f t="shared" si="36"/>
        <v>5.3687315634218358E-2</v>
      </c>
      <c r="J233">
        <v>407.1</v>
      </c>
      <c r="K233" s="10">
        <f t="shared" si="37"/>
        <v>7.783955520254171E-2</v>
      </c>
      <c r="T233" s="22">
        <f t="shared" si="38"/>
        <v>4.06906002799046E-2</v>
      </c>
      <c r="U233" s="22">
        <f t="shared" si="33"/>
        <v>1.9985294866117853E-3</v>
      </c>
      <c r="V233" s="22">
        <f t="shared" si="39"/>
        <v>3.6602118258403017E-2</v>
      </c>
      <c r="W233" s="22">
        <f t="shared" si="40"/>
        <v>3.876726697503801E-2</v>
      </c>
      <c r="X233" s="22">
        <f t="shared" si="41"/>
        <v>6.147266553636864E-2</v>
      </c>
    </row>
    <row r="234" spans="1:24">
      <c r="A234" s="1">
        <v>42004</v>
      </c>
      <c r="B234">
        <v>4555.5</v>
      </c>
      <c r="C234" s="10">
        <f t="shared" si="42"/>
        <v>-4.696652719665273E-2</v>
      </c>
      <c r="D234">
        <v>3000</v>
      </c>
      <c r="E234" s="10">
        <f t="shared" si="34"/>
        <v>2.5062656641603454E-3</v>
      </c>
      <c r="F234">
        <v>472</v>
      </c>
      <c r="G234" s="10">
        <f t="shared" si="35"/>
        <v>-1.891498648929546E-2</v>
      </c>
      <c r="H234">
        <v>1764</v>
      </c>
      <c r="I234" s="10">
        <f t="shared" si="36"/>
        <v>-1.2318029115341522E-2</v>
      </c>
      <c r="J234">
        <v>465.7</v>
      </c>
      <c r="K234" s="10">
        <f t="shared" si="37"/>
        <v>0.14394497666421024</v>
      </c>
      <c r="T234" s="22">
        <f t="shared" si="38"/>
        <v>-5.832830944123376E-2</v>
      </c>
      <c r="U234" s="22">
        <f t="shared" si="33"/>
        <v>-2.5623426584151987E-3</v>
      </c>
      <c r="V234" s="22">
        <f t="shared" si="39"/>
        <v>-3.1146528575344133E-2</v>
      </c>
      <c r="W234" s="22">
        <f t="shared" si="40"/>
        <v>-2.723807777452187E-2</v>
      </c>
      <c r="X234" s="22">
        <f t="shared" si="41"/>
        <v>0.12757808699803719</v>
      </c>
    </row>
    <row r="235" spans="1:24">
      <c r="A235" s="1">
        <v>42034</v>
      </c>
      <c r="B235">
        <v>4743</v>
      </c>
      <c r="C235" s="10">
        <f t="shared" si="42"/>
        <v>4.1159038524860136E-2</v>
      </c>
      <c r="D235">
        <v>2925</v>
      </c>
      <c r="E235" s="10">
        <f t="shared" si="34"/>
        <v>-2.5000000000000022E-2</v>
      </c>
      <c r="F235">
        <v>507.5</v>
      </c>
      <c r="G235" s="10">
        <f t="shared" si="35"/>
        <v>7.5211864406779627E-2</v>
      </c>
      <c r="H235">
        <v>1897</v>
      </c>
      <c r="I235" s="10">
        <f t="shared" si="36"/>
        <v>7.5396825396825351E-2</v>
      </c>
      <c r="J235">
        <v>480.2</v>
      </c>
      <c r="K235" s="10">
        <f t="shared" si="37"/>
        <v>3.1135924414859462E-2</v>
      </c>
      <c r="T235" s="22">
        <f t="shared" si="38"/>
        <v>2.9797256280279107E-2</v>
      </c>
      <c r="U235" s="22">
        <f t="shared" si="33"/>
        <v>-3.0068608322575567E-2</v>
      </c>
      <c r="V235" s="22">
        <f t="shared" si="39"/>
        <v>6.2980322320730947E-2</v>
      </c>
      <c r="W235" s="22">
        <f t="shared" si="40"/>
        <v>6.0476776737645004E-2</v>
      </c>
      <c r="X235" s="22">
        <f t="shared" si="41"/>
        <v>1.4769034748686391E-2</v>
      </c>
    </row>
    <row r="236" spans="1:24">
      <c r="A236" s="1">
        <v>42062</v>
      </c>
      <c r="B236">
        <v>4469.5</v>
      </c>
      <c r="C236" s="10">
        <f t="shared" si="42"/>
        <v>-5.7663925785367942E-2</v>
      </c>
      <c r="D236">
        <v>3192</v>
      </c>
      <c r="E236" s="10">
        <f t="shared" si="34"/>
        <v>9.1282051282051357E-2</v>
      </c>
      <c r="F236">
        <v>532</v>
      </c>
      <c r="G236" s="10">
        <f t="shared" si="35"/>
        <v>4.8275862068965614E-2</v>
      </c>
      <c r="H236">
        <v>1896</v>
      </c>
      <c r="I236" s="10">
        <f t="shared" si="36"/>
        <v>-5.2714812862408866E-4</v>
      </c>
      <c r="J236">
        <v>484.5</v>
      </c>
      <c r="K236" s="10">
        <f t="shared" si="37"/>
        <v>8.9546022490629706E-3</v>
      </c>
      <c r="T236" s="22">
        <f t="shared" si="38"/>
        <v>-6.9025708029948979E-2</v>
      </c>
      <c r="U236" s="22">
        <f t="shared" si="33"/>
        <v>8.6213442959475819E-2</v>
      </c>
      <c r="V236" s="22">
        <f t="shared" si="39"/>
        <v>3.6044319982916941E-2</v>
      </c>
      <c r="W236" s="22">
        <f t="shared" si="40"/>
        <v>-1.5447196787804436E-2</v>
      </c>
      <c r="X236" s="22">
        <f t="shared" si="41"/>
        <v>-7.4122874171101E-3</v>
      </c>
    </row>
    <row r="237" spans="1:24">
      <c r="A237" s="1">
        <v>42094</v>
      </c>
      <c r="B237">
        <v>4626.5</v>
      </c>
      <c r="C237" s="10">
        <f t="shared" si="42"/>
        <v>3.5126971697057918E-2</v>
      </c>
      <c r="D237">
        <v>2772</v>
      </c>
      <c r="E237" s="10">
        <f t="shared" si="34"/>
        <v>-0.13157894736842102</v>
      </c>
      <c r="F237">
        <v>523.5</v>
      </c>
      <c r="G237" s="10">
        <f t="shared" si="35"/>
        <v>-1.5977443609022535E-2</v>
      </c>
      <c r="H237">
        <v>1831</v>
      </c>
      <c r="I237" s="10">
        <f t="shared" si="36"/>
        <v>-3.4282700421940926E-2</v>
      </c>
      <c r="J237">
        <v>466.7</v>
      </c>
      <c r="K237" s="10">
        <f t="shared" si="37"/>
        <v>-3.67389060887513E-2</v>
      </c>
      <c r="T237" s="22">
        <f t="shared" si="38"/>
        <v>2.3765189452476888E-2</v>
      </c>
      <c r="U237" s="22">
        <f t="shared" si="33"/>
        <v>-0.13664755569099657</v>
      </c>
      <c r="V237" s="22">
        <f t="shared" si="39"/>
        <v>-2.8208985695071208E-2</v>
      </c>
      <c r="W237" s="22">
        <f t="shared" si="40"/>
        <v>-4.9202749081121273E-2</v>
      </c>
      <c r="X237" s="22">
        <f t="shared" si="41"/>
        <v>-5.310579575492437E-2</v>
      </c>
    </row>
    <row r="238" spans="1:24">
      <c r="A238" s="12">
        <v>42124</v>
      </c>
      <c r="B238">
        <v>4496.5</v>
      </c>
      <c r="C238" s="10">
        <f t="shared" si="42"/>
        <v>-2.8098994920566334E-2</v>
      </c>
      <c r="D238">
        <v>2885</v>
      </c>
      <c r="E238" s="10">
        <f t="shared" si="34"/>
        <v>4.0764790764790781E-2</v>
      </c>
      <c r="F238">
        <v>508</v>
      </c>
      <c r="G238" s="10">
        <f t="shared" si="35"/>
        <v>-2.9608404966571134E-2</v>
      </c>
      <c r="H238">
        <v>1839</v>
      </c>
      <c r="I238" s="10">
        <f t="shared" si="36"/>
        <v>4.3691971600219315E-3</v>
      </c>
      <c r="J238">
        <v>486</v>
      </c>
      <c r="K238" s="10">
        <f t="shared" si="37"/>
        <v>4.1354188986501006E-2</v>
      </c>
      <c r="T238" s="22">
        <f t="shared" si="38"/>
        <v>-3.9460777165147363E-2</v>
      </c>
      <c r="U238" s="22">
        <f t="shared" si="33"/>
        <v>3.5696182442215237E-2</v>
      </c>
      <c r="V238" s="22">
        <f t="shared" si="39"/>
        <v>-4.1839947052619807E-2</v>
      </c>
      <c r="W238" s="22">
        <f t="shared" si="40"/>
        <v>-1.0550851499158416E-2</v>
      </c>
      <c r="X238" s="22">
        <f t="shared" si="41"/>
        <v>2.4987299320327935E-2</v>
      </c>
    </row>
    <row r="239" spans="1:24">
      <c r="A239" s="1">
        <v>42153</v>
      </c>
      <c r="B239">
        <v>4372.5</v>
      </c>
      <c r="C239" s="10">
        <f t="shared" si="42"/>
        <v>-2.757700433670629E-2</v>
      </c>
      <c r="D239">
        <v>2856</v>
      </c>
      <c r="E239" s="10">
        <f t="shared" si="34"/>
        <v>-1.005199306759097E-2</v>
      </c>
      <c r="F239">
        <v>515</v>
      </c>
      <c r="G239" s="10">
        <f t="shared" si="35"/>
        <v>1.3779527559055094E-2</v>
      </c>
      <c r="H239">
        <v>1896</v>
      </c>
      <c r="I239" s="10">
        <f t="shared" si="36"/>
        <v>3.0995106035889064E-2</v>
      </c>
      <c r="J239">
        <v>568.5</v>
      </c>
      <c r="K239" s="10">
        <f t="shared" si="37"/>
        <v>0.16975308641975317</v>
      </c>
      <c r="T239" s="22">
        <f t="shared" si="38"/>
        <v>-3.893878658128732E-2</v>
      </c>
      <c r="U239" s="22">
        <f t="shared" si="33"/>
        <v>-1.5120601390166515E-2</v>
      </c>
      <c r="V239" s="22">
        <f t="shared" si="39"/>
        <v>1.5479854730064187E-3</v>
      </c>
      <c r="W239" s="22">
        <f t="shared" si="40"/>
        <v>1.6075057376708717E-2</v>
      </c>
      <c r="X239" s="22">
        <f t="shared" si="41"/>
        <v>0.15338619675358012</v>
      </c>
    </row>
    <row r="240" spans="1:24">
      <c r="A240" s="1">
        <v>42185</v>
      </c>
      <c r="B240">
        <v>4019</v>
      </c>
      <c r="C240" s="10">
        <f t="shared" si="42"/>
        <v>-8.0846197827329935E-2</v>
      </c>
      <c r="D240">
        <v>2614</v>
      </c>
      <c r="E240" s="10">
        <f t="shared" si="34"/>
        <v>-8.4733893557423001E-2</v>
      </c>
      <c r="F240">
        <v>451.2</v>
      </c>
      <c r="G240" s="10">
        <f t="shared" si="35"/>
        <v>-0.12388349514563113</v>
      </c>
      <c r="H240">
        <v>1738</v>
      </c>
      <c r="I240" s="10">
        <f t="shared" si="36"/>
        <v>-8.333333333333337E-2</v>
      </c>
      <c r="J240">
        <v>512.5</v>
      </c>
      <c r="K240" s="10">
        <f t="shared" si="37"/>
        <v>-9.850483729111692E-2</v>
      </c>
      <c r="T240" s="22">
        <f t="shared" si="38"/>
        <v>-9.2207980071910972E-2</v>
      </c>
      <c r="U240" s="22">
        <f t="shared" si="33"/>
        <v>-8.9802501879998539E-2</v>
      </c>
      <c r="V240" s="22">
        <f t="shared" si="39"/>
        <v>-0.13611503723167981</v>
      </c>
      <c r="W240" s="22">
        <f t="shared" si="40"/>
        <v>-9.8253381992513711E-2</v>
      </c>
      <c r="X240" s="22">
        <f t="shared" si="41"/>
        <v>-0.11487172695728999</v>
      </c>
    </row>
    <row r="241" spans="1:24">
      <c r="A241" s="1">
        <v>42216</v>
      </c>
      <c r="B241">
        <v>4320</v>
      </c>
      <c r="C241" s="10">
        <f t="shared" si="42"/>
        <v>7.4894252301567654E-2</v>
      </c>
      <c r="D241">
        <v>2486.5</v>
      </c>
      <c r="E241" s="10">
        <f t="shared" si="34"/>
        <v>-4.8775822494261711E-2</v>
      </c>
      <c r="F241">
        <v>480.2</v>
      </c>
      <c r="G241" s="10">
        <f t="shared" si="35"/>
        <v>6.4273049645390046E-2</v>
      </c>
      <c r="H241">
        <v>1834</v>
      </c>
      <c r="I241" s="10">
        <f t="shared" si="36"/>
        <v>5.5235903337169212E-2</v>
      </c>
      <c r="J241">
        <v>521</v>
      </c>
      <c r="K241" s="10">
        <f t="shared" si="37"/>
        <v>1.6585365853658551E-2</v>
      </c>
      <c r="T241" s="22">
        <f t="shared" si="38"/>
        <v>6.3532470056986617E-2</v>
      </c>
      <c r="U241" s="22">
        <f t="shared" si="33"/>
        <v>-5.3844430816837256E-2</v>
      </c>
      <c r="V241" s="22">
        <f t="shared" si="39"/>
        <v>5.2041507559341373E-2</v>
      </c>
      <c r="W241" s="22">
        <f t="shared" si="40"/>
        <v>4.0315854677988865E-2</v>
      </c>
      <c r="X241" s="22">
        <f t="shared" si="41"/>
        <v>2.184761874854807E-4</v>
      </c>
    </row>
    <row r="242" spans="1:24">
      <c r="A242" s="1">
        <v>42247</v>
      </c>
      <c r="B242">
        <v>4120</v>
      </c>
      <c r="C242" s="10">
        <f t="shared" si="42"/>
        <v>-4.629629629629628E-2</v>
      </c>
      <c r="D242">
        <v>2388</v>
      </c>
      <c r="E242" s="10">
        <f t="shared" si="34"/>
        <v>-3.9613915141765488E-2</v>
      </c>
      <c r="F242">
        <v>452.2</v>
      </c>
      <c r="G242" s="10">
        <f t="shared" si="35"/>
        <v>-5.8309037900874605E-2</v>
      </c>
      <c r="H242">
        <v>1739</v>
      </c>
      <c r="I242" s="10">
        <f t="shared" si="36"/>
        <v>-5.1799345692475462E-2</v>
      </c>
      <c r="J242">
        <v>515.5</v>
      </c>
      <c r="K242" s="10">
        <f t="shared" si="37"/>
        <v>-1.0556621880998041E-2</v>
      </c>
      <c r="T242" s="22">
        <f t="shared" si="38"/>
        <v>-5.765807854087731E-2</v>
      </c>
      <c r="U242" s="22">
        <f t="shared" si="33"/>
        <v>-4.4682523464341033E-2</v>
      </c>
      <c r="V242" s="22">
        <f t="shared" si="39"/>
        <v>-7.0540579986923285E-2</v>
      </c>
      <c r="W242" s="22">
        <f t="shared" si="40"/>
        <v>-6.6719394351655803E-2</v>
      </c>
      <c r="X242" s="22">
        <f t="shared" si="41"/>
        <v>-2.6923511547171111E-2</v>
      </c>
    </row>
    <row r="243" spans="1:24">
      <c r="A243" s="1">
        <v>42277</v>
      </c>
      <c r="B243">
        <v>4181.5</v>
      </c>
      <c r="C243" s="10">
        <f t="shared" si="42"/>
        <v>1.4927184466019483E-2</v>
      </c>
      <c r="D243">
        <v>2210</v>
      </c>
      <c r="E243" s="10">
        <f t="shared" si="34"/>
        <v>-7.4539363484087073E-2</v>
      </c>
      <c r="F243">
        <v>447.7</v>
      </c>
      <c r="G243" s="10">
        <f t="shared" si="35"/>
        <v>-9.9513489606368744E-3</v>
      </c>
      <c r="H243">
        <v>1770</v>
      </c>
      <c r="I243" s="10">
        <f t="shared" si="36"/>
        <v>1.7826336975273138E-2</v>
      </c>
      <c r="J243">
        <v>499.4</v>
      </c>
      <c r="K243" s="10">
        <f t="shared" si="37"/>
        <v>-3.1231813773035966E-2</v>
      </c>
      <c r="T243" s="22">
        <f t="shared" si="38"/>
        <v>3.5654022214384514E-3</v>
      </c>
      <c r="U243" s="22">
        <f t="shared" si="33"/>
        <v>-7.9607971806662611E-2</v>
      </c>
      <c r="V243" s="22">
        <f t="shared" si="39"/>
        <v>-2.2182891046685548E-2</v>
      </c>
      <c r="W243" s="22">
        <f t="shared" si="40"/>
        <v>2.9062883160927908E-3</v>
      </c>
      <c r="X243" s="22">
        <f t="shared" si="41"/>
        <v>-4.7598703439209036E-2</v>
      </c>
    </row>
    <row r="244" spans="1:24">
      <c r="A244" s="12">
        <v>42307</v>
      </c>
      <c r="B244">
        <v>4150.5</v>
      </c>
      <c r="C244" s="10">
        <f t="shared" si="42"/>
        <v>-7.4136075570967463E-3</v>
      </c>
      <c r="D244">
        <v>2358.5</v>
      </c>
      <c r="E244" s="10">
        <f t="shared" si="34"/>
        <v>6.719457013574659E-2</v>
      </c>
      <c r="F244">
        <v>440.3</v>
      </c>
      <c r="G244" s="10">
        <f t="shared" si="35"/>
        <v>-1.6528925619834656E-2</v>
      </c>
      <c r="H244">
        <v>1859</v>
      </c>
      <c r="I244" s="10">
        <f t="shared" si="36"/>
        <v>5.0282485875706273E-2</v>
      </c>
      <c r="J244">
        <v>545</v>
      </c>
      <c r="K244" s="10">
        <f t="shared" si="37"/>
        <v>9.1309571485783003E-2</v>
      </c>
      <c r="T244" s="22">
        <f t="shared" si="38"/>
        <v>-1.8775389801677776E-2</v>
      </c>
      <c r="U244" s="22">
        <f t="shared" si="33"/>
        <v>6.2125961813171045E-2</v>
      </c>
      <c r="V244" s="22">
        <f t="shared" si="39"/>
        <v>-2.8760467705883329E-2</v>
      </c>
      <c r="W244" s="22">
        <f t="shared" si="40"/>
        <v>3.5362437216525926E-2</v>
      </c>
      <c r="X244" s="22">
        <f t="shared" si="41"/>
        <v>7.4942681819609933E-2</v>
      </c>
    </row>
    <row r="245" spans="1:24">
      <c r="A245" s="1">
        <v>42338</v>
      </c>
      <c r="B245">
        <v>4502.5</v>
      </c>
      <c r="C245" s="10">
        <f t="shared" si="42"/>
        <v>8.4809059149500099E-2</v>
      </c>
      <c r="D245">
        <v>2208.5</v>
      </c>
      <c r="E245" s="10">
        <f t="shared" si="34"/>
        <v>-6.3599745601017554E-2</v>
      </c>
      <c r="F245">
        <v>516.5</v>
      </c>
      <c r="G245" s="10">
        <f t="shared" si="35"/>
        <v>0.17306382012264354</v>
      </c>
      <c r="H245">
        <v>1920</v>
      </c>
      <c r="I245" s="10">
        <f t="shared" si="36"/>
        <v>3.2813340505648103E-2</v>
      </c>
      <c r="J245">
        <v>586.5</v>
      </c>
      <c r="K245" s="10">
        <f t="shared" si="37"/>
        <v>7.6146788990825609E-2</v>
      </c>
      <c r="T245" s="22">
        <f t="shared" si="38"/>
        <v>7.3447276904919062E-2</v>
      </c>
      <c r="U245" s="22">
        <f t="shared" si="33"/>
        <v>-6.8668353923593092E-2</v>
      </c>
      <c r="V245" s="22">
        <f t="shared" si="39"/>
        <v>0.16083227803659486</v>
      </c>
      <c r="W245" s="22">
        <f t="shared" si="40"/>
        <v>1.7893291846467756E-2</v>
      </c>
      <c r="X245" s="22">
        <f t="shared" si="41"/>
        <v>5.9779899324652538E-2</v>
      </c>
    </row>
    <row r="246" spans="1:24">
      <c r="A246" s="1">
        <v>42369</v>
      </c>
      <c r="B246">
        <v>4616.5</v>
      </c>
      <c r="C246" s="10">
        <f t="shared" si="42"/>
        <v>2.5319267073847795E-2</v>
      </c>
      <c r="D246">
        <v>1979.5</v>
      </c>
      <c r="E246" s="10">
        <f t="shared" si="34"/>
        <v>-0.10369028752546983</v>
      </c>
      <c r="F246">
        <v>499.6</v>
      </c>
      <c r="G246" s="10">
        <f t="shared" si="35"/>
        <v>-3.2720232333010579E-2</v>
      </c>
      <c r="H246">
        <v>1885</v>
      </c>
      <c r="I246" s="10">
        <f t="shared" si="36"/>
        <v>-1.822916666666663E-2</v>
      </c>
      <c r="J246">
        <v>603.5</v>
      </c>
      <c r="K246" s="10">
        <f t="shared" si="37"/>
        <v>2.8985507246376718E-2</v>
      </c>
      <c r="T246" s="22">
        <f t="shared" si="38"/>
        <v>1.3957484829266764E-2</v>
      </c>
      <c r="U246" s="22">
        <f t="shared" si="33"/>
        <v>-0.10875889584804536</v>
      </c>
      <c r="V246" s="22">
        <f t="shared" si="39"/>
        <v>-4.4951774419059252E-2</v>
      </c>
      <c r="W246" s="22">
        <f t="shared" si="40"/>
        <v>-3.3149215325846977E-2</v>
      </c>
      <c r="X246" s="22">
        <f t="shared" si="41"/>
        <v>1.2618617580203648E-2</v>
      </c>
    </row>
    <row r="247" spans="1:24">
      <c r="A247" s="1">
        <v>42398</v>
      </c>
      <c r="B247">
        <v>4487.5</v>
      </c>
      <c r="C247" s="10">
        <f t="shared" si="42"/>
        <v>-2.7943247048629938E-2</v>
      </c>
      <c r="D247">
        <v>1714</v>
      </c>
      <c r="E247" s="10">
        <f t="shared" si="34"/>
        <v>-0.13412477898459207</v>
      </c>
      <c r="F247">
        <v>516</v>
      </c>
      <c r="G247" s="10">
        <f t="shared" si="35"/>
        <v>3.2826261008807034E-2</v>
      </c>
      <c r="H247">
        <v>1868</v>
      </c>
      <c r="I247" s="10">
        <f t="shared" si="36"/>
        <v>-9.0185676392573466E-3</v>
      </c>
      <c r="J247">
        <v>621</v>
      </c>
      <c r="K247" s="10">
        <f t="shared" si="37"/>
        <v>2.8997514498757315E-2</v>
      </c>
      <c r="T247" s="22">
        <f t="shared" si="38"/>
        <v>-3.9305029293210968E-2</v>
      </c>
      <c r="U247" s="22">
        <f t="shared" si="33"/>
        <v>-0.13919338730716763</v>
      </c>
      <c r="V247" s="22">
        <f t="shared" si="39"/>
        <v>2.0594718922758361E-2</v>
      </c>
      <c r="W247" s="22">
        <f t="shared" si="40"/>
        <v>-2.3938616298437694E-2</v>
      </c>
      <c r="X247" s="22">
        <f t="shared" si="41"/>
        <v>1.2630624832584245E-2</v>
      </c>
    </row>
    <row r="248" spans="1:24">
      <c r="A248" s="1">
        <v>42429</v>
      </c>
      <c r="B248">
        <v>4107</v>
      </c>
      <c r="C248" s="10">
        <f t="shared" si="42"/>
        <v>-8.4791086350974876E-2</v>
      </c>
      <c r="D248">
        <v>1904</v>
      </c>
      <c r="E248" s="10">
        <f t="shared" si="34"/>
        <v>0.11085180863477251</v>
      </c>
      <c r="F248">
        <v>513</v>
      </c>
      <c r="G248" s="10">
        <f t="shared" si="35"/>
        <v>-5.8139534883721034E-3</v>
      </c>
      <c r="H248">
        <v>1933</v>
      </c>
      <c r="I248" s="10">
        <f t="shared" si="36"/>
        <v>3.4796573875802927E-2</v>
      </c>
      <c r="J248">
        <v>596.5</v>
      </c>
      <c r="K248" s="10">
        <f t="shared" si="37"/>
        <v>-3.9452495974235058E-2</v>
      </c>
      <c r="T248" s="22">
        <f t="shared" si="38"/>
        <v>-9.6152868595555913E-2</v>
      </c>
      <c r="U248" s="22">
        <f t="shared" si="33"/>
        <v>0.10578320031219697</v>
      </c>
      <c r="V248" s="22">
        <f t="shared" si="39"/>
        <v>-1.8045495574420777E-2</v>
      </c>
      <c r="W248" s="22">
        <f t="shared" si="40"/>
        <v>1.987652521662258E-2</v>
      </c>
      <c r="X248" s="22">
        <f t="shared" si="41"/>
        <v>-5.5819385640408128E-2</v>
      </c>
    </row>
    <row r="249" spans="1:24">
      <c r="A249" s="1">
        <v>42460</v>
      </c>
      <c r="B249">
        <v>3902.5</v>
      </c>
      <c r="C249" s="10">
        <f t="shared" si="42"/>
        <v>-4.9793036279522807E-2</v>
      </c>
      <c r="D249">
        <v>1955.5</v>
      </c>
      <c r="E249" s="10">
        <f t="shared" si="34"/>
        <v>2.7048319327731107E-2</v>
      </c>
      <c r="F249">
        <v>509</v>
      </c>
      <c r="G249" s="10">
        <f t="shared" si="35"/>
        <v>-7.7972709551656916E-3</v>
      </c>
      <c r="H249">
        <v>2023</v>
      </c>
      <c r="I249" s="10">
        <f t="shared" si="36"/>
        <v>4.6559751681324313E-2</v>
      </c>
      <c r="J249">
        <v>629</v>
      </c>
      <c r="K249" s="10">
        <f t="shared" si="37"/>
        <v>5.4484492875104706E-2</v>
      </c>
      <c r="T249" s="22">
        <f t="shared" si="38"/>
        <v>-6.1154818524103836E-2</v>
      </c>
      <c r="U249" s="22">
        <f t="shared" si="33"/>
        <v>2.1979711005155562E-2</v>
      </c>
      <c r="V249" s="22">
        <f t="shared" si="39"/>
        <v>-2.0028813041214365E-2</v>
      </c>
      <c r="W249" s="22">
        <f t="shared" si="40"/>
        <v>3.1639703022143965E-2</v>
      </c>
      <c r="X249" s="22">
        <f t="shared" si="41"/>
        <v>3.8117603208931636E-2</v>
      </c>
    </row>
    <row r="250" spans="1:24">
      <c r="A250" s="12">
        <v>42489</v>
      </c>
      <c r="B250">
        <v>3928</v>
      </c>
      <c r="C250" s="10">
        <f t="shared" si="42"/>
        <v>6.534272901985938E-3</v>
      </c>
      <c r="D250">
        <v>2300.5</v>
      </c>
      <c r="E250" s="10">
        <f t="shared" si="34"/>
        <v>0.17642546663257486</v>
      </c>
      <c r="F250">
        <v>477.3</v>
      </c>
      <c r="G250" s="10">
        <f t="shared" si="35"/>
        <v>-6.2278978388997985E-2</v>
      </c>
      <c r="H250">
        <v>2039</v>
      </c>
      <c r="I250" s="10">
        <f t="shared" si="36"/>
        <v>7.9090459713297978E-3</v>
      </c>
      <c r="J250">
        <v>592</v>
      </c>
      <c r="K250" s="10">
        <f t="shared" si="37"/>
        <v>-5.8823529411764719E-2</v>
      </c>
      <c r="T250" s="22">
        <f t="shared" si="38"/>
        <v>-4.8275093425950936E-3</v>
      </c>
      <c r="U250" s="22">
        <f t="shared" si="33"/>
        <v>0.1713568583099993</v>
      </c>
      <c r="V250" s="22">
        <f t="shared" si="39"/>
        <v>-7.4510520475046665E-2</v>
      </c>
      <c r="W250" s="22">
        <f t="shared" si="40"/>
        <v>-7.0110026878505496E-3</v>
      </c>
      <c r="X250" s="22">
        <f t="shared" si="41"/>
        <v>-7.519041907793779E-2</v>
      </c>
    </row>
    <row r="251" spans="1:24">
      <c r="A251" s="1">
        <v>42521</v>
      </c>
      <c r="B251">
        <v>4028</v>
      </c>
      <c r="C251" s="10">
        <f t="shared" si="42"/>
        <v>2.5458248472504996E-2</v>
      </c>
      <c r="D251">
        <v>1942.5</v>
      </c>
      <c r="E251" s="10">
        <f t="shared" si="34"/>
        <v>-0.15561834383829598</v>
      </c>
      <c r="F251">
        <v>483.6</v>
      </c>
      <c r="G251" s="10">
        <f t="shared" si="35"/>
        <v>1.3199245757385292E-2</v>
      </c>
      <c r="H251">
        <v>2044</v>
      </c>
      <c r="I251" s="10">
        <f t="shared" si="36"/>
        <v>2.4521824423737737E-3</v>
      </c>
      <c r="J251">
        <v>613</v>
      </c>
      <c r="K251" s="10">
        <f t="shared" si="37"/>
        <v>3.5472972972973027E-2</v>
      </c>
      <c r="T251" s="22">
        <f t="shared" si="38"/>
        <v>1.4096466227923965E-2</v>
      </c>
      <c r="U251" s="22">
        <f t="shared" si="33"/>
        <v>-0.16068695216087153</v>
      </c>
      <c r="V251" s="22">
        <f t="shared" si="39"/>
        <v>9.6770367133661682E-4</v>
      </c>
      <c r="W251" s="22">
        <f t="shared" si="40"/>
        <v>-1.2467866216806574E-2</v>
      </c>
      <c r="X251" s="22">
        <f t="shared" si="41"/>
        <v>1.9106083306799956E-2</v>
      </c>
    </row>
    <row r="252" spans="1:24">
      <c r="A252" s="1">
        <v>42551</v>
      </c>
      <c r="B252">
        <v>4467</v>
      </c>
      <c r="C252" s="10">
        <f t="shared" si="42"/>
        <v>0.10898709036742793</v>
      </c>
      <c r="D252">
        <v>2294</v>
      </c>
      <c r="E252" s="10">
        <f t="shared" si="34"/>
        <v>0.18095238095238098</v>
      </c>
      <c r="F252">
        <v>524</v>
      </c>
      <c r="G252" s="10">
        <f t="shared" si="35"/>
        <v>8.3540115798180326E-2</v>
      </c>
      <c r="H252">
        <v>2302</v>
      </c>
      <c r="I252" s="10">
        <f t="shared" si="36"/>
        <v>0.1262230919765166</v>
      </c>
      <c r="J252">
        <v>645.5</v>
      </c>
      <c r="K252" s="10">
        <f t="shared" si="37"/>
        <v>5.3017944535073358E-2</v>
      </c>
      <c r="T252" s="22">
        <f t="shared" si="38"/>
        <v>9.7625308122846893E-2</v>
      </c>
      <c r="U252" s="22">
        <f t="shared" si="33"/>
        <v>0.17588377262980542</v>
      </c>
      <c r="V252" s="22">
        <f t="shared" si="39"/>
        <v>7.1308573712131645E-2</v>
      </c>
      <c r="W252" s="22">
        <f t="shared" si="40"/>
        <v>0.11130304331733626</v>
      </c>
      <c r="X252" s="22">
        <f t="shared" si="41"/>
        <v>3.6651054868900287E-2</v>
      </c>
    </row>
    <row r="253" spans="1:24">
      <c r="A253" s="1">
        <v>42580</v>
      </c>
      <c r="B253">
        <v>5048</v>
      </c>
      <c r="C253" s="10">
        <f t="shared" si="42"/>
        <v>0.13006492052831886</v>
      </c>
      <c r="D253">
        <v>2461.5</v>
      </c>
      <c r="E253" s="10">
        <f t="shared" si="34"/>
        <v>7.301656495204889E-2</v>
      </c>
      <c r="F253">
        <v>534</v>
      </c>
      <c r="G253" s="10">
        <f t="shared" si="35"/>
        <v>1.9083969465648831E-2</v>
      </c>
      <c r="H253">
        <v>2365</v>
      </c>
      <c r="I253" s="10">
        <f t="shared" si="36"/>
        <v>2.7367506516073004E-2</v>
      </c>
      <c r="J253">
        <v>712.5</v>
      </c>
      <c r="K253" s="10">
        <f t="shared" si="37"/>
        <v>0.10379550735863674</v>
      </c>
      <c r="T253" s="22">
        <f t="shared" si="38"/>
        <v>0.11870313828373782</v>
      </c>
      <c r="U253" s="22">
        <f t="shared" si="33"/>
        <v>6.7947956629473352E-2</v>
      </c>
      <c r="V253" s="22">
        <f t="shared" si="39"/>
        <v>6.8524273796001563E-3</v>
      </c>
      <c r="W253" s="22">
        <f t="shared" si="40"/>
        <v>1.2447457856892656E-2</v>
      </c>
      <c r="X253" s="22">
        <f t="shared" si="41"/>
        <v>8.742861769246367E-2</v>
      </c>
    </row>
    <row r="254" spans="1:24">
      <c r="A254" s="1">
        <v>42613</v>
      </c>
      <c r="B254">
        <v>4909</v>
      </c>
      <c r="C254" s="10">
        <f t="shared" si="42"/>
        <v>-2.7535657686212356E-2</v>
      </c>
      <c r="D254">
        <v>2301</v>
      </c>
      <c r="E254" s="10">
        <f t="shared" si="34"/>
        <v>-6.5204143814747151E-2</v>
      </c>
      <c r="F254">
        <v>538.5</v>
      </c>
      <c r="G254" s="10">
        <f t="shared" si="35"/>
        <v>8.4269662921347965E-3</v>
      </c>
      <c r="H254">
        <v>2358</v>
      </c>
      <c r="I254" s="10">
        <f t="shared" si="36"/>
        <v>-2.9598308668076223E-3</v>
      </c>
      <c r="J254">
        <v>725</v>
      </c>
      <c r="K254" s="10">
        <f t="shared" si="37"/>
        <v>1.7543859649122862E-2</v>
      </c>
      <c r="T254" s="22">
        <f t="shared" si="38"/>
        <v>-3.8897439930793386E-2</v>
      </c>
      <c r="U254" s="22">
        <f t="shared" si="33"/>
        <v>-7.0272752137322689E-2</v>
      </c>
      <c r="V254" s="22">
        <f t="shared" si="39"/>
        <v>-3.8045757939138784E-3</v>
      </c>
      <c r="W254" s="22">
        <f t="shared" si="40"/>
        <v>-1.787987952598797E-2</v>
      </c>
      <c r="X254" s="22">
        <f t="shared" si="41"/>
        <v>1.1769699829497909E-3</v>
      </c>
    </row>
    <row r="255" spans="1:24">
      <c r="A255" s="1">
        <v>42643</v>
      </c>
      <c r="B255">
        <v>5004</v>
      </c>
      <c r="C255" s="10">
        <f t="shared" si="42"/>
        <v>1.9352210226115218E-2</v>
      </c>
      <c r="D255">
        <v>2574.5</v>
      </c>
      <c r="E255" s="10">
        <f t="shared" si="34"/>
        <v>0.11886136462407659</v>
      </c>
      <c r="F255">
        <v>524</v>
      </c>
      <c r="G255" s="10">
        <f t="shared" si="35"/>
        <v>-2.6926648096564532E-2</v>
      </c>
      <c r="H255">
        <v>2280</v>
      </c>
      <c r="I255" s="10">
        <f t="shared" si="36"/>
        <v>-3.30788804071247E-2</v>
      </c>
      <c r="J255">
        <v>738</v>
      </c>
      <c r="K255" s="10">
        <f t="shared" si="37"/>
        <v>1.7931034482758568E-2</v>
      </c>
      <c r="T255" s="22">
        <f t="shared" si="38"/>
        <v>7.9904279815341869E-3</v>
      </c>
      <c r="U255" s="22">
        <f t="shared" si="33"/>
        <v>0.11379275630150106</v>
      </c>
      <c r="V255" s="22">
        <f t="shared" si="39"/>
        <v>-3.9158190182613205E-2</v>
      </c>
      <c r="W255" s="22">
        <f t="shared" si="40"/>
        <v>-4.7998929066305047E-2</v>
      </c>
      <c r="X255" s="22">
        <f t="shared" si="41"/>
        <v>1.5641448165854971E-3</v>
      </c>
    </row>
    <row r="256" spans="1:24">
      <c r="A256" s="12">
        <v>42674</v>
      </c>
      <c r="B256">
        <v>4588</v>
      </c>
      <c r="C256" s="10">
        <f t="shared" si="42"/>
        <v>-8.3133493205435616E-2</v>
      </c>
      <c r="D256">
        <v>2839.5</v>
      </c>
      <c r="E256" s="10">
        <f t="shared" si="34"/>
        <v>0.10293260827345119</v>
      </c>
      <c r="F256">
        <v>542.5</v>
      </c>
      <c r="G256" s="10">
        <f t="shared" si="35"/>
        <v>3.5305343511450316E-2</v>
      </c>
      <c r="H256">
        <v>2199</v>
      </c>
      <c r="I256" s="10">
        <f t="shared" si="36"/>
        <v>-3.5526315789473739E-2</v>
      </c>
      <c r="J256">
        <v>721.5</v>
      </c>
      <c r="K256" s="10">
        <f t="shared" si="37"/>
        <v>-2.2357723577235755E-2</v>
      </c>
      <c r="T256" s="22">
        <f t="shared" si="38"/>
        <v>-9.4495275450016653E-2</v>
      </c>
      <c r="U256" s="22">
        <f t="shared" si="33"/>
        <v>9.7863999950875649E-2</v>
      </c>
      <c r="V256" s="22">
        <f t="shared" si="39"/>
        <v>2.3073801425401642E-2</v>
      </c>
      <c r="W256" s="22">
        <f t="shared" si="40"/>
        <v>-5.0446364448654087E-2</v>
      </c>
      <c r="X256" s="22">
        <f t="shared" si="41"/>
        <v>-3.8724613243408826E-2</v>
      </c>
    </row>
    <row r="257" spans="1:24">
      <c r="A257" s="1">
        <v>42704</v>
      </c>
      <c r="B257">
        <v>4149.5</v>
      </c>
      <c r="C257" s="10">
        <f t="shared" si="42"/>
        <v>-9.5575414123801217E-2</v>
      </c>
      <c r="D257">
        <v>2990</v>
      </c>
      <c r="E257" s="10">
        <f t="shared" si="34"/>
        <v>5.3002289135411162E-2</v>
      </c>
      <c r="F257">
        <v>600.5</v>
      </c>
      <c r="G257" s="10">
        <f t="shared" si="35"/>
        <v>0.10691244239631326</v>
      </c>
      <c r="H257">
        <v>2060</v>
      </c>
      <c r="I257" s="10">
        <f t="shared" si="36"/>
        <v>-6.3210550250113684E-2</v>
      </c>
      <c r="J257">
        <v>657.5</v>
      </c>
      <c r="K257" s="10">
        <f t="shared" si="37"/>
        <v>-8.8704088704088746E-2</v>
      </c>
      <c r="T257" s="22">
        <f t="shared" si="38"/>
        <v>-0.10693719636838225</v>
      </c>
      <c r="U257" s="22">
        <f t="shared" si="33"/>
        <v>4.7933680812835618E-2</v>
      </c>
      <c r="V257" s="22">
        <f t="shared" si="39"/>
        <v>9.4680900310264576E-2</v>
      </c>
      <c r="W257" s="22">
        <f t="shared" si="40"/>
        <v>-7.8130598909294025E-2</v>
      </c>
      <c r="X257" s="22">
        <f t="shared" si="41"/>
        <v>-0.10507097837026182</v>
      </c>
    </row>
    <row r="258" spans="1:24">
      <c r="A258" s="1">
        <v>42734</v>
      </c>
      <c r="B258">
        <v>4437.5</v>
      </c>
      <c r="C258" s="10">
        <f t="shared" si="42"/>
        <v>6.9405952524400627E-2</v>
      </c>
      <c r="D258">
        <v>3158.5</v>
      </c>
      <c r="E258" s="10">
        <f t="shared" si="34"/>
        <v>5.6354515050167198E-2</v>
      </c>
      <c r="F258">
        <v>591.5</v>
      </c>
      <c r="G258" s="10">
        <f t="shared" si="35"/>
        <v>-1.4987510407993287E-2</v>
      </c>
      <c r="H258">
        <v>2109</v>
      </c>
      <c r="I258" s="10">
        <f t="shared" si="36"/>
        <v>2.3786407766990258E-2</v>
      </c>
      <c r="J258">
        <v>655</v>
      </c>
      <c r="K258" s="10">
        <f t="shared" si="37"/>
        <v>-3.8022813688213253E-3</v>
      </c>
      <c r="T258" s="22">
        <f t="shared" si="38"/>
        <v>5.8044170279819597E-2</v>
      </c>
      <c r="U258" s="22">
        <f t="shared" si="33"/>
        <v>5.1285906727591653E-2</v>
      </c>
      <c r="V258" s="22">
        <f t="shared" si="39"/>
        <v>-2.7219052494041961E-2</v>
      </c>
      <c r="W258" s="22">
        <f t="shared" si="40"/>
        <v>8.866359107809911E-3</v>
      </c>
      <c r="X258" s="22">
        <f t="shared" si="41"/>
        <v>-2.0169171034994396E-2</v>
      </c>
    </row>
    <row r="259" spans="1:24">
      <c r="A259" s="1">
        <v>42766</v>
      </c>
      <c r="B259">
        <v>4194</v>
      </c>
      <c r="C259" s="10">
        <f t="shared" si="42"/>
        <v>-5.4873239436619703E-2</v>
      </c>
      <c r="D259">
        <v>3491</v>
      </c>
      <c r="E259" s="10">
        <f t="shared" si="34"/>
        <v>0.10527148963115396</v>
      </c>
      <c r="F259">
        <v>582</v>
      </c>
      <c r="G259" s="10">
        <f t="shared" si="35"/>
        <v>-1.6060862214708371E-2</v>
      </c>
      <c r="H259">
        <v>2089</v>
      </c>
      <c r="I259" s="10">
        <f t="shared" si="36"/>
        <v>-9.4831673779042225E-3</v>
      </c>
      <c r="J259">
        <v>613</v>
      </c>
      <c r="K259" s="10">
        <f t="shared" si="37"/>
        <v>-6.4122137404580171E-2</v>
      </c>
      <c r="T259" s="22">
        <f t="shared" si="38"/>
        <v>-6.623502168120074E-2</v>
      </c>
      <c r="U259" s="22">
        <f t="shared" si="33"/>
        <v>0.10020288130857842</v>
      </c>
      <c r="V259" s="22">
        <f t="shared" si="39"/>
        <v>-2.8292404300757044E-2</v>
      </c>
      <c r="W259" s="22">
        <f t="shared" si="40"/>
        <v>-2.440321603708457E-2</v>
      </c>
      <c r="X259" s="22">
        <f t="shared" si="41"/>
        <v>-8.0489027070753241E-2</v>
      </c>
    </row>
    <row r="260" spans="1:24">
      <c r="A260" s="1">
        <v>42794</v>
      </c>
      <c r="B260">
        <v>4644</v>
      </c>
      <c r="C260" s="10">
        <f t="shared" si="42"/>
        <v>0.10729613733905574</v>
      </c>
      <c r="D260">
        <v>3297</v>
      </c>
      <c r="E260" s="10">
        <f t="shared" si="34"/>
        <v>-5.5571469492981973E-2</v>
      </c>
      <c r="F260">
        <v>630</v>
      </c>
      <c r="G260" s="10">
        <f t="shared" si="35"/>
        <v>8.247422680412364E-2</v>
      </c>
      <c r="H260">
        <v>2255</v>
      </c>
      <c r="I260" s="10">
        <f t="shared" si="36"/>
        <v>7.9463858305409252E-2</v>
      </c>
      <c r="J260">
        <v>646</v>
      </c>
      <c r="K260" s="10">
        <f t="shared" si="37"/>
        <v>5.3833605220228398E-2</v>
      </c>
      <c r="T260" s="22">
        <f t="shared" si="38"/>
        <v>9.5934355094474705E-2</v>
      </c>
      <c r="U260" s="22">
        <f t="shared" si="33"/>
        <v>-6.0640077815557518E-2</v>
      </c>
      <c r="V260" s="22">
        <f t="shared" si="39"/>
        <v>7.024268471807496E-2</v>
      </c>
      <c r="W260" s="22">
        <f t="shared" si="40"/>
        <v>6.4543809646228911E-2</v>
      </c>
      <c r="X260" s="22">
        <f t="shared" si="41"/>
        <v>3.7466715554055327E-2</v>
      </c>
    </row>
    <row r="261" spans="1:24">
      <c r="A261" s="1">
        <v>42825</v>
      </c>
      <c r="B261">
        <v>4912.5</v>
      </c>
      <c r="C261" s="10">
        <f t="shared" si="42"/>
        <v>5.7816537467700213E-2</v>
      </c>
      <c r="D261">
        <v>3209.5</v>
      </c>
      <c r="E261" s="10">
        <f t="shared" si="34"/>
        <v>-2.6539278131634814E-2</v>
      </c>
      <c r="F261">
        <v>642.5</v>
      </c>
      <c r="G261" s="10">
        <f t="shared" si="35"/>
        <v>1.9841269841269771E-2</v>
      </c>
      <c r="H261">
        <v>2320</v>
      </c>
      <c r="I261" s="10">
        <f t="shared" si="36"/>
        <v>2.8824833702882469E-2</v>
      </c>
      <c r="J261">
        <v>630.5</v>
      </c>
      <c r="K261" s="10">
        <f t="shared" si="37"/>
        <v>-2.3993808049535659E-2</v>
      </c>
      <c r="T261" s="22">
        <f t="shared" si="38"/>
        <v>4.6454755223119183E-2</v>
      </c>
      <c r="U261" s="22">
        <f t="shared" ref="U261:U324" si="43">IFERROR(E261-$O$3,"N/A")</f>
        <v>-3.1607886454210359E-2</v>
      </c>
      <c r="V261" s="22">
        <f t="shared" si="39"/>
        <v>7.6097277552210959E-3</v>
      </c>
      <c r="W261" s="22">
        <f t="shared" si="40"/>
        <v>1.3904785043702121E-2</v>
      </c>
      <c r="X261" s="22">
        <f t="shared" si="41"/>
        <v>-4.0360697715708729E-2</v>
      </c>
    </row>
    <row r="262" spans="1:24">
      <c r="A262" s="12">
        <v>42853</v>
      </c>
      <c r="B262">
        <v>4637.5</v>
      </c>
      <c r="C262" s="10">
        <f t="shared" si="42"/>
        <v>-5.5979643765903253E-2</v>
      </c>
      <c r="D262">
        <v>3062</v>
      </c>
      <c r="E262" s="10">
        <f t="shared" si="34"/>
        <v>-4.5957314223399326E-2</v>
      </c>
      <c r="F262">
        <v>627</v>
      </c>
      <c r="G262" s="10">
        <f t="shared" si="35"/>
        <v>-2.4124513618677068E-2</v>
      </c>
      <c r="H262">
        <v>2408</v>
      </c>
      <c r="I262" s="10">
        <f t="shared" si="36"/>
        <v>3.7931034482758585E-2</v>
      </c>
      <c r="J262">
        <v>670</v>
      </c>
      <c r="K262" s="10">
        <f t="shared" si="37"/>
        <v>6.2648691514670896E-2</v>
      </c>
      <c r="T262" s="22">
        <f t="shared" si="38"/>
        <v>-6.734142601048429E-2</v>
      </c>
      <c r="U262" s="22">
        <f t="shared" si="43"/>
        <v>-5.1025922545974871E-2</v>
      </c>
      <c r="V262" s="22">
        <f t="shared" si="39"/>
        <v>-3.6356055704725741E-2</v>
      </c>
      <c r="W262" s="22">
        <f t="shared" si="40"/>
        <v>2.3010985823578238E-2</v>
      </c>
      <c r="X262" s="22">
        <f t="shared" si="41"/>
        <v>4.6281801848497825E-2</v>
      </c>
    </row>
    <row r="263" spans="1:24">
      <c r="A263" s="1">
        <v>42886</v>
      </c>
      <c r="B263">
        <v>5234</v>
      </c>
      <c r="C263" s="10">
        <f t="shared" si="42"/>
        <v>0.12862533692722367</v>
      </c>
      <c r="D263">
        <v>3102.5</v>
      </c>
      <c r="E263" s="10">
        <f t="shared" ref="E263:E326" si="44">IFERROR(D263/D262-1,"N/A")</f>
        <v>1.3226649248856859E-2</v>
      </c>
      <c r="F263">
        <v>665.5</v>
      </c>
      <c r="G263" s="10">
        <f t="shared" ref="G263:G326" si="45">IFERROR(F263/F262-1,"N/A")</f>
        <v>6.1403508771929793E-2</v>
      </c>
      <c r="H263">
        <v>2432</v>
      </c>
      <c r="I263" s="10">
        <f t="shared" ref="I263:I326" si="46">IFERROR(H263/H262-1,"N/A")</f>
        <v>9.966777408637828E-3</v>
      </c>
      <c r="J263">
        <v>720.5</v>
      </c>
      <c r="K263" s="10">
        <f t="shared" ref="K263:K326" si="47">IFERROR(J263/J262-1,"N/A")</f>
        <v>7.5373134328358127E-2</v>
      </c>
      <c r="T263" s="22">
        <f t="shared" ref="T263:T326" si="48">IFERROR(C263-$N$3,"N/A")</f>
        <v>0.11726355468264263</v>
      </c>
      <c r="U263" s="22">
        <f t="shared" si="43"/>
        <v>8.1580409262813139E-3</v>
      </c>
      <c r="V263" s="22">
        <f t="shared" ref="V263:V326" si="49">IFERROR(G263-$P$3,"N/A")</f>
        <v>4.917196668588112E-2</v>
      </c>
      <c r="W263" s="22">
        <f t="shared" ref="W263:W326" si="50">IFERROR(I263-$Q$3,"N/A")</f>
        <v>-4.9532712505425194E-3</v>
      </c>
      <c r="X263" s="22">
        <f t="shared" ref="X263:X326" si="51">IFERROR(K263-$R$3,"N/A")</f>
        <v>5.9006244662185056E-2</v>
      </c>
    </row>
    <row r="264" spans="1:24">
      <c r="A264" s="1">
        <v>42916</v>
      </c>
      <c r="B264">
        <v>5135</v>
      </c>
      <c r="C264" s="10">
        <f t="shared" ref="C264:C327" si="52">IFERROR(B264/B263-1,"N/A")</f>
        <v>-1.8914787925105037E-2</v>
      </c>
      <c r="D264">
        <v>3242</v>
      </c>
      <c r="E264" s="10">
        <f t="shared" si="44"/>
        <v>4.4963738920225538E-2</v>
      </c>
      <c r="F264">
        <v>633.5</v>
      </c>
      <c r="G264" s="10">
        <f t="shared" si="45"/>
        <v>-4.8084147257700938E-2</v>
      </c>
      <c r="H264">
        <v>2288</v>
      </c>
      <c r="I264" s="10">
        <f t="shared" si="46"/>
        <v>-5.9210526315789491E-2</v>
      </c>
      <c r="J264">
        <v>688</v>
      </c>
      <c r="K264" s="10">
        <f t="shared" si="47"/>
        <v>-4.5107564191533611E-2</v>
      </c>
      <c r="T264" s="22">
        <f t="shared" si="48"/>
        <v>-3.0276570169686066E-2</v>
      </c>
      <c r="U264" s="22">
        <f t="shared" si="43"/>
        <v>3.9895130597649993E-2</v>
      </c>
      <c r="V264" s="22">
        <f t="shared" si="49"/>
        <v>-6.0315689343749611E-2</v>
      </c>
      <c r="W264" s="22">
        <f t="shared" si="50"/>
        <v>-7.4130574974969832E-2</v>
      </c>
      <c r="X264" s="22">
        <f t="shared" si="51"/>
        <v>-6.1474453857706682E-2</v>
      </c>
    </row>
    <row r="265" spans="1:24">
      <c r="A265" s="1">
        <v>42947</v>
      </c>
      <c r="B265">
        <v>4569</v>
      </c>
      <c r="C265" s="10">
        <f t="shared" si="52"/>
        <v>-0.11022395326192791</v>
      </c>
      <c r="D265">
        <v>3520</v>
      </c>
      <c r="E265" s="10">
        <f t="shared" si="44"/>
        <v>8.5749537322640235E-2</v>
      </c>
      <c r="F265">
        <v>601.5</v>
      </c>
      <c r="G265" s="10">
        <f t="shared" si="45"/>
        <v>-5.051302288871351E-2</v>
      </c>
      <c r="H265">
        <v>2288</v>
      </c>
      <c r="I265" s="10">
        <f t="shared" si="46"/>
        <v>0</v>
      </c>
      <c r="J265">
        <v>674</v>
      </c>
      <c r="K265" s="10">
        <f t="shared" si="47"/>
        <v>-2.0348837209302362E-2</v>
      </c>
      <c r="T265" s="22">
        <f t="shared" si="48"/>
        <v>-0.12158573550650895</v>
      </c>
      <c r="U265" s="22">
        <f t="shared" si="43"/>
        <v>8.0680929000064697E-2</v>
      </c>
      <c r="V265" s="22">
        <f t="shared" si="49"/>
        <v>-6.274456497476219E-2</v>
      </c>
      <c r="W265" s="22">
        <f t="shared" si="50"/>
        <v>-1.4920048659180347E-2</v>
      </c>
      <c r="X265" s="22">
        <f t="shared" si="51"/>
        <v>-3.6715726875475432E-2</v>
      </c>
    </row>
    <row r="266" spans="1:24">
      <c r="A266" s="1">
        <v>42978</v>
      </c>
      <c r="B266">
        <v>4541</v>
      </c>
      <c r="C266" s="10">
        <f t="shared" si="52"/>
        <v>-6.1282556358065454E-3</v>
      </c>
      <c r="D266">
        <v>3746.5</v>
      </c>
      <c r="E266" s="10">
        <f t="shared" si="44"/>
        <v>6.4346590909091006E-2</v>
      </c>
      <c r="F266">
        <v>607.5</v>
      </c>
      <c r="G266" s="10">
        <f t="shared" si="45"/>
        <v>9.9750623441396957E-3</v>
      </c>
      <c r="H266">
        <v>2310</v>
      </c>
      <c r="I266" s="10">
        <f t="shared" si="46"/>
        <v>9.6153846153845812E-3</v>
      </c>
      <c r="J266">
        <v>692.5</v>
      </c>
      <c r="K266" s="10">
        <f t="shared" si="47"/>
        <v>2.7448071216617187E-2</v>
      </c>
      <c r="T266" s="22">
        <f t="shared" si="48"/>
        <v>-1.7490037880387575E-2</v>
      </c>
      <c r="U266" s="22">
        <f t="shared" si="43"/>
        <v>5.9277982586515461E-2</v>
      </c>
      <c r="V266" s="22">
        <f t="shared" si="49"/>
        <v>-2.2564797419089792E-3</v>
      </c>
      <c r="W266" s="22">
        <f t="shared" si="50"/>
        <v>-5.3046640437957662E-3</v>
      </c>
      <c r="X266" s="22">
        <f t="shared" si="51"/>
        <v>1.1081181550444116E-2</v>
      </c>
    </row>
    <row r="267" spans="1:24">
      <c r="A267" s="1">
        <v>43007</v>
      </c>
      <c r="B267">
        <v>4955</v>
      </c>
      <c r="C267" s="10">
        <f t="shared" si="52"/>
        <v>9.1169345959039916E-2</v>
      </c>
      <c r="D267">
        <v>3473</v>
      </c>
      <c r="E267" s="10">
        <f t="shared" si="44"/>
        <v>-7.3001468036834383E-2</v>
      </c>
      <c r="F267">
        <v>631.5</v>
      </c>
      <c r="G267" s="10">
        <f t="shared" si="45"/>
        <v>3.9506172839506082E-2</v>
      </c>
      <c r="H267">
        <v>2267</v>
      </c>
      <c r="I267" s="10">
        <f t="shared" si="46"/>
        <v>-1.8614718614718639E-2</v>
      </c>
      <c r="J267">
        <v>698.5</v>
      </c>
      <c r="K267" s="10">
        <f t="shared" si="47"/>
        <v>8.664259927797735E-3</v>
      </c>
      <c r="T267" s="22">
        <f t="shared" si="48"/>
        <v>7.9807563714458879E-2</v>
      </c>
      <c r="U267" s="22">
        <f t="shared" si="43"/>
        <v>-7.8070076359409921E-2</v>
      </c>
      <c r="V267" s="22">
        <f t="shared" si="49"/>
        <v>2.7274630753457409E-2</v>
      </c>
      <c r="W267" s="22">
        <f t="shared" si="50"/>
        <v>-3.3534767273898987E-2</v>
      </c>
      <c r="X267" s="22">
        <f t="shared" si="51"/>
        <v>-7.7026297383753356E-3</v>
      </c>
    </row>
    <row r="268" spans="1:24" s="16" customFormat="1">
      <c r="A268" s="15">
        <v>43039</v>
      </c>
      <c r="B268" s="16">
        <v>5032</v>
      </c>
      <c r="C268" s="17">
        <f t="shared" si="52"/>
        <v>1.5539858728557121E-2</v>
      </c>
      <c r="D268" s="16">
        <v>3548.5</v>
      </c>
      <c r="E268" s="17">
        <f t="shared" si="44"/>
        <v>2.1739130434782705E-2</v>
      </c>
      <c r="F268" s="16">
        <v>593.5</v>
      </c>
      <c r="G268" s="17">
        <f t="shared" si="45"/>
        <v>-6.017418844022171E-2</v>
      </c>
      <c r="H268" s="16">
        <v>2345</v>
      </c>
      <c r="I268" s="17">
        <f t="shared" si="46"/>
        <v>3.4406704896338791E-2</v>
      </c>
      <c r="J268" s="16">
        <v>745.5</v>
      </c>
      <c r="K268" s="17">
        <f t="shared" si="47"/>
        <v>6.7287043664996382E-2</v>
      </c>
      <c r="T268" s="23">
        <f t="shared" si="48"/>
        <v>4.1780764839760894E-3</v>
      </c>
      <c r="U268" s="23">
        <f t="shared" si="43"/>
        <v>1.667052211220716E-2</v>
      </c>
      <c r="V268" s="23">
        <f t="shared" si="49"/>
        <v>-7.240573052627039E-2</v>
      </c>
      <c r="W268" s="23">
        <f t="shared" si="50"/>
        <v>1.9486656237158444E-2</v>
      </c>
      <c r="X268" s="23">
        <f t="shared" si="51"/>
        <v>5.0920153998823312E-2</v>
      </c>
    </row>
    <row r="269" spans="1:24">
      <c r="A269" s="1">
        <v>43069</v>
      </c>
      <c r="B269">
        <v>4777</v>
      </c>
      <c r="C269" s="10">
        <f t="shared" si="52"/>
        <v>-5.0675675675675658E-2</v>
      </c>
      <c r="D269">
        <v>3501.5</v>
      </c>
      <c r="E269" s="10">
        <f t="shared" si="44"/>
        <v>-1.3245033112582738E-2</v>
      </c>
      <c r="F269">
        <v>552</v>
      </c>
      <c r="G269" s="10">
        <f t="shared" si="45"/>
        <v>-6.9924178601516451E-2</v>
      </c>
      <c r="H269">
        <v>2115</v>
      </c>
      <c r="I269" s="10">
        <f t="shared" si="46"/>
        <v>-9.8081023454157812E-2</v>
      </c>
      <c r="J269">
        <v>774.5</v>
      </c>
      <c r="K269" s="10">
        <f t="shared" si="47"/>
        <v>3.8900067069081112E-2</v>
      </c>
      <c r="T269">
        <f t="shared" si="48"/>
        <v>-6.2037457920256688E-2</v>
      </c>
      <c r="U269">
        <f t="shared" si="43"/>
        <v>-1.8313641435158283E-2</v>
      </c>
      <c r="V269">
        <f t="shared" si="49"/>
        <v>-8.2155720687565131E-2</v>
      </c>
      <c r="W269">
        <f t="shared" si="50"/>
        <v>-0.11300107211333815</v>
      </c>
      <c r="X269">
        <f t="shared" si="51"/>
        <v>2.2533177402908042E-2</v>
      </c>
    </row>
    <row r="270" spans="1:24">
      <c r="A270" s="1">
        <v>43098</v>
      </c>
      <c r="B270">
        <v>5121</v>
      </c>
      <c r="C270" s="10">
        <f t="shared" si="52"/>
        <v>7.2011722838601688E-2</v>
      </c>
      <c r="D270">
        <v>3942</v>
      </c>
      <c r="E270" s="10">
        <f t="shared" si="44"/>
        <v>0.1258032271883478</v>
      </c>
      <c r="F270">
        <v>572.75</v>
      </c>
      <c r="G270" s="10">
        <f t="shared" si="45"/>
        <v>3.7590579710145011E-2</v>
      </c>
      <c r="H270">
        <v>2072</v>
      </c>
      <c r="I270" s="10">
        <f t="shared" si="46"/>
        <v>-2.0330969267139509E-2</v>
      </c>
      <c r="J270">
        <v>798</v>
      </c>
      <c r="K270" s="10">
        <f t="shared" si="47"/>
        <v>3.0342156229825612E-2</v>
      </c>
      <c r="T270">
        <f t="shared" si="48"/>
        <v>6.0649940594020658E-2</v>
      </c>
      <c r="U270">
        <f t="shared" si="43"/>
        <v>0.12073461886577226</v>
      </c>
      <c r="V270">
        <f t="shared" si="49"/>
        <v>2.5359037624096338E-2</v>
      </c>
      <c r="W270">
        <f t="shared" si="50"/>
        <v>-3.5251017926319857E-2</v>
      </c>
      <c r="X270">
        <f t="shared" si="51"/>
        <v>1.3975266563652541E-2</v>
      </c>
    </row>
    <row r="271" spans="1:24">
      <c r="A271" s="1">
        <v>43131</v>
      </c>
      <c r="B271">
        <v>4886.5</v>
      </c>
      <c r="C271" s="10">
        <f t="shared" si="52"/>
        <v>-4.5791837531732105E-2</v>
      </c>
      <c r="D271">
        <v>3922</v>
      </c>
      <c r="E271" s="10">
        <f t="shared" si="44"/>
        <v>-5.0735667174023336E-3</v>
      </c>
      <c r="F271">
        <v>594</v>
      </c>
      <c r="G271" s="10">
        <f t="shared" si="45"/>
        <v>3.7101702313400153E-2</v>
      </c>
      <c r="H271">
        <v>2060</v>
      </c>
      <c r="I271" s="10">
        <f t="shared" si="46"/>
        <v>-5.7915057915057799E-3</v>
      </c>
      <c r="J271">
        <v>749.2</v>
      </c>
      <c r="K271" s="10">
        <f t="shared" si="47"/>
        <v>-6.1152882205513737E-2</v>
      </c>
      <c r="T271">
        <f t="shared" si="48"/>
        <v>-5.7153619776313135E-2</v>
      </c>
      <c r="U271">
        <f t="shared" si="43"/>
        <v>-1.0142175039977878E-2</v>
      </c>
      <c r="V271">
        <f t="shared" si="49"/>
        <v>2.487016022735148E-2</v>
      </c>
      <c r="W271">
        <f t="shared" si="50"/>
        <v>-2.0711554450686127E-2</v>
      </c>
      <c r="X271">
        <f t="shared" si="51"/>
        <v>-7.7519771871686807E-2</v>
      </c>
    </row>
    <row r="272" spans="1:24">
      <c r="A272" s="1">
        <v>43159</v>
      </c>
      <c r="B272">
        <v>4775</v>
      </c>
      <c r="C272" s="10">
        <f t="shared" si="52"/>
        <v>-2.2817967870664035E-2</v>
      </c>
      <c r="D272">
        <v>3926</v>
      </c>
      <c r="E272" s="10">
        <f t="shared" si="44"/>
        <v>1.0198878123406363E-3</v>
      </c>
      <c r="F272">
        <v>579.4</v>
      </c>
      <c r="G272" s="10">
        <f t="shared" si="45"/>
        <v>-2.4579124579124589E-2</v>
      </c>
      <c r="H272">
        <v>1955</v>
      </c>
      <c r="I272" s="10">
        <f t="shared" si="46"/>
        <v>-5.0970873786407744E-2</v>
      </c>
      <c r="J272">
        <v>692.6</v>
      </c>
      <c r="K272" s="10">
        <f t="shared" si="47"/>
        <v>-7.5547250400427202E-2</v>
      </c>
      <c r="T272">
        <f t="shared" si="48"/>
        <v>-3.4179750115245065E-2</v>
      </c>
      <c r="U272">
        <f t="shared" si="43"/>
        <v>-4.0487205102349077E-3</v>
      </c>
      <c r="V272">
        <f t="shared" si="49"/>
        <v>-3.6810666665173263E-2</v>
      </c>
      <c r="W272">
        <f t="shared" si="50"/>
        <v>-6.5890922445588085E-2</v>
      </c>
      <c r="X272">
        <f t="shared" si="51"/>
        <v>-9.1914140066600272E-2</v>
      </c>
    </row>
    <row r="273" spans="1:24">
      <c r="A273" s="1">
        <v>43189</v>
      </c>
      <c r="B273">
        <v>4895.5</v>
      </c>
      <c r="C273" s="10">
        <f t="shared" si="52"/>
        <v>2.5235602094240805E-2</v>
      </c>
      <c r="D273">
        <v>3611</v>
      </c>
      <c r="E273" s="10">
        <f t="shared" si="44"/>
        <v>-8.0234335201222584E-2</v>
      </c>
      <c r="F273">
        <v>581.4</v>
      </c>
      <c r="G273" s="10">
        <f t="shared" si="45"/>
        <v>3.4518467380049156E-3</v>
      </c>
      <c r="H273">
        <v>2095</v>
      </c>
      <c r="I273" s="10">
        <f t="shared" si="46"/>
        <v>7.1611253196930846E-2</v>
      </c>
      <c r="J273">
        <v>639.20000000000005</v>
      </c>
      <c r="K273" s="10">
        <f t="shared" si="47"/>
        <v>-7.7100779670805641E-2</v>
      </c>
      <c r="T273">
        <f t="shared" si="48"/>
        <v>1.3873819849659774E-2</v>
      </c>
      <c r="U273">
        <f t="shared" si="43"/>
        <v>-8.5302943523798122E-2</v>
      </c>
      <c r="V273">
        <f t="shared" si="49"/>
        <v>-8.7796953480437593E-3</v>
      </c>
      <c r="W273">
        <f t="shared" si="50"/>
        <v>5.6691204537750499E-2</v>
      </c>
      <c r="X273">
        <f t="shared" si="51"/>
        <v>-9.3467669336978712E-2</v>
      </c>
    </row>
    <row r="274" spans="1:24">
      <c r="A274" s="12">
        <v>43220</v>
      </c>
      <c r="B274">
        <v>5103</v>
      </c>
      <c r="C274" s="10">
        <f t="shared" si="52"/>
        <v>4.2385864569502552E-2</v>
      </c>
      <c r="D274">
        <v>3946</v>
      </c>
      <c r="E274" s="10">
        <f t="shared" si="44"/>
        <v>9.2772085294932083E-2</v>
      </c>
      <c r="F274">
        <v>611</v>
      </c>
      <c r="G274" s="10">
        <f t="shared" si="45"/>
        <v>5.0911592707258313E-2</v>
      </c>
      <c r="H274">
        <v>2111</v>
      </c>
      <c r="I274" s="10">
        <f t="shared" si="46"/>
        <v>7.6372315035799776E-3</v>
      </c>
      <c r="J274">
        <v>635.20000000000005</v>
      </c>
      <c r="K274" s="10">
        <f t="shared" si="47"/>
        <v>-6.2578222778473247E-3</v>
      </c>
      <c r="T274">
        <f t="shared" si="48"/>
        <v>3.1024082324921522E-2</v>
      </c>
      <c r="U274">
        <f t="shared" si="43"/>
        <v>8.7703476972356545E-2</v>
      </c>
      <c r="V274">
        <f t="shared" si="49"/>
        <v>3.868005062120964E-2</v>
      </c>
      <c r="W274">
        <f t="shared" si="50"/>
        <v>-7.2828171556003699E-3</v>
      </c>
      <c r="X274">
        <f t="shared" si="51"/>
        <v>-2.2624711944020395E-2</v>
      </c>
    </row>
    <row r="275" spans="1:24">
      <c r="A275" s="1">
        <v>43251</v>
      </c>
      <c r="B275">
        <v>5466</v>
      </c>
      <c r="C275" s="10">
        <f t="shared" si="52"/>
        <v>7.1134626690182223E-2</v>
      </c>
      <c r="D275">
        <v>4240</v>
      </c>
      <c r="E275" s="10">
        <f t="shared" si="44"/>
        <v>7.4505828687278175E-2</v>
      </c>
      <c r="F275">
        <v>639.4</v>
      </c>
      <c r="G275" s="10">
        <f t="shared" si="45"/>
        <v>4.6481178396071909E-2</v>
      </c>
      <c r="H275">
        <v>2290</v>
      </c>
      <c r="I275" s="10">
        <f t="shared" si="46"/>
        <v>8.4793936522974844E-2</v>
      </c>
      <c r="J275">
        <v>662.4</v>
      </c>
      <c r="K275" s="10">
        <f t="shared" si="47"/>
        <v>4.2821158690176109E-2</v>
      </c>
      <c r="T275">
        <f t="shared" si="48"/>
        <v>5.9772844445601193E-2</v>
      </c>
      <c r="U275">
        <f t="shared" si="43"/>
        <v>6.9437220364702637E-2</v>
      </c>
      <c r="V275">
        <f t="shared" si="49"/>
        <v>3.4249636310023236E-2</v>
      </c>
      <c r="W275">
        <f t="shared" si="50"/>
        <v>6.9873887863794504E-2</v>
      </c>
      <c r="X275">
        <f t="shared" si="51"/>
        <v>2.6454269024003038E-2</v>
      </c>
    </row>
    <row r="276" spans="1:24">
      <c r="A276" s="1">
        <v>43280</v>
      </c>
      <c r="B276">
        <v>5253</v>
      </c>
      <c r="C276" s="10">
        <f t="shared" si="52"/>
        <v>-3.8968166849615793E-2</v>
      </c>
      <c r="D276">
        <v>4201</v>
      </c>
      <c r="E276" s="10">
        <f t="shared" si="44"/>
        <v>-9.1981132075471539E-3</v>
      </c>
      <c r="F276">
        <v>646.79999999999995</v>
      </c>
      <c r="G276" s="10">
        <f t="shared" si="45"/>
        <v>1.1573350015639638E-2</v>
      </c>
      <c r="H276">
        <v>2295</v>
      </c>
      <c r="I276" s="10">
        <f t="shared" si="46"/>
        <v>2.1834061135370675E-3</v>
      </c>
      <c r="J276">
        <v>628.6</v>
      </c>
      <c r="K276" s="10">
        <f t="shared" si="47"/>
        <v>-5.1026570048309128E-2</v>
      </c>
      <c r="T276">
        <f t="shared" si="48"/>
        <v>-5.0329949094196823E-2</v>
      </c>
      <c r="U276">
        <f t="shared" si="43"/>
        <v>-1.4266721530122699E-2</v>
      </c>
      <c r="V276">
        <f t="shared" si="49"/>
        <v>-6.5819207040903639E-4</v>
      </c>
      <c r="W276">
        <f t="shared" si="50"/>
        <v>-1.273664254564328E-2</v>
      </c>
      <c r="X276">
        <f t="shared" si="51"/>
        <v>-6.7393459714482198E-2</v>
      </c>
    </row>
    <row r="277" spans="1:24">
      <c r="A277" s="1">
        <v>43312</v>
      </c>
      <c r="B277">
        <v>5865</v>
      </c>
      <c r="C277" s="10">
        <f t="shared" si="52"/>
        <v>0.11650485436893199</v>
      </c>
      <c r="D277">
        <v>4196.5</v>
      </c>
      <c r="E277" s="10">
        <f t="shared" si="44"/>
        <v>-1.0711735301118797E-3</v>
      </c>
      <c r="F277">
        <v>653.20000000000005</v>
      </c>
      <c r="G277" s="10">
        <f t="shared" si="45"/>
        <v>9.8948670377243531E-3</v>
      </c>
      <c r="H277">
        <v>2265</v>
      </c>
      <c r="I277" s="10">
        <f t="shared" si="46"/>
        <v>-1.3071895424836555E-2</v>
      </c>
      <c r="J277">
        <v>622</v>
      </c>
      <c r="K277" s="10">
        <f t="shared" si="47"/>
        <v>-1.0499522748966039E-2</v>
      </c>
      <c r="T277">
        <f t="shared" si="48"/>
        <v>0.10514307212435095</v>
      </c>
      <c r="U277">
        <f t="shared" si="43"/>
        <v>-6.1397818526874237E-3</v>
      </c>
      <c r="V277">
        <f t="shared" si="49"/>
        <v>-2.3366750483243218E-3</v>
      </c>
      <c r="W277">
        <f t="shared" si="50"/>
        <v>-2.7991944084016902E-2</v>
      </c>
      <c r="X277">
        <f t="shared" si="51"/>
        <v>-2.686641241513911E-2</v>
      </c>
    </row>
    <row r="278" spans="1:24">
      <c r="A278" s="1">
        <v>43343</v>
      </c>
      <c r="B278">
        <v>5795</v>
      </c>
      <c r="C278" s="10">
        <f t="shared" si="52"/>
        <v>-1.1935208866155178E-2</v>
      </c>
      <c r="D278">
        <v>3659</v>
      </c>
      <c r="E278" s="10">
        <f t="shared" si="44"/>
        <v>-0.12808292624806383</v>
      </c>
      <c r="F278">
        <v>606</v>
      </c>
      <c r="G278" s="10">
        <f t="shared" si="45"/>
        <v>-7.2259644825474645E-2</v>
      </c>
      <c r="H278">
        <v>2398</v>
      </c>
      <c r="I278" s="10">
        <f t="shared" si="46"/>
        <v>5.8719646799116898E-2</v>
      </c>
      <c r="J278">
        <v>595.4</v>
      </c>
      <c r="K278" s="10">
        <f t="shared" si="47"/>
        <v>-4.2765273311897167E-2</v>
      </c>
      <c r="T278">
        <f t="shared" si="48"/>
        <v>-2.3296991110736208E-2</v>
      </c>
      <c r="U278">
        <f t="shared" si="43"/>
        <v>-0.13315153457063938</v>
      </c>
      <c r="V278">
        <f t="shared" si="49"/>
        <v>-8.4491186911523325E-2</v>
      </c>
      <c r="W278">
        <f t="shared" si="50"/>
        <v>4.3799598139936551E-2</v>
      </c>
      <c r="X278">
        <f t="shared" si="51"/>
        <v>-5.9132162978070238E-2</v>
      </c>
    </row>
    <row r="279" spans="1:24">
      <c r="A279" s="1">
        <v>43371</v>
      </c>
      <c r="B279">
        <v>5963</v>
      </c>
      <c r="C279" s="10">
        <f t="shared" si="52"/>
        <v>2.8990509059534153E-2</v>
      </c>
      <c r="D279">
        <v>3880</v>
      </c>
      <c r="E279" s="10">
        <f t="shared" si="44"/>
        <v>6.0399016124624172E-2</v>
      </c>
      <c r="F279">
        <v>629.79999999999995</v>
      </c>
      <c r="G279" s="10">
        <f t="shared" si="45"/>
        <v>3.9273927392739161E-2</v>
      </c>
      <c r="H279">
        <v>2413</v>
      </c>
      <c r="I279" s="10">
        <f t="shared" si="46"/>
        <v>6.255212677231059E-3</v>
      </c>
      <c r="J279">
        <v>586.4</v>
      </c>
      <c r="K279" s="10">
        <f t="shared" si="47"/>
        <v>-1.5115888478333894E-2</v>
      </c>
      <c r="T279">
        <f t="shared" si="48"/>
        <v>1.7628726814953123E-2</v>
      </c>
      <c r="U279">
        <f t="shared" si="43"/>
        <v>5.5330407802048627E-2</v>
      </c>
      <c r="V279">
        <f t="shared" si="49"/>
        <v>2.7042385306690488E-2</v>
      </c>
      <c r="W279">
        <f t="shared" si="50"/>
        <v>-8.6648359819492884E-3</v>
      </c>
      <c r="X279">
        <f t="shared" si="51"/>
        <v>-3.1482778144506965E-2</v>
      </c>
    </row>
    <row r="280" spans="1:24">
      <c r="A280" s="12">
        <v>43404</v>
      </c>
      <c r="B280">
        <v>5990</v>
      </c>
      <c r="C280" s="10">
        <f t="shared" si="52"/>
        <v>4.5279221868186337E-3</v>
      </c>
      <c r="D280">
        <v>3803.5</v>
      </c>
      <c r="E280" s="10">
        <f t="shared" si="44"/>
        <v>-1.9716494845360866E-2</v>
      </c>
      <c r="F280">
        <v>525.79999999999995</v>
      </c>
      <c r="G280" s="10">
        <f t="shared" si="45"/>
        <v>-0.16513178786916483</v>
      </c>
      <c r="H280">
        <v>2311</v>
      </c>
      <c r="I280" s="10">
        <f t="shared" si="46"/>
        <v>-4.2271031910484869E-2</v>
      </c>
      <c r="J280">
        <v>544.4</v>
      </c>
      <c r="K280" s="10">
        <f t="shared" si="47"/>
        <v>-7.1623465211459791E-2</v>
      </c>
      <c r="T280">
        <f t="shared" si="48"/>
        <v>-6.8338600577623979E-3</v>
      </c>
      <c r="U280">
        <f t="shared" si="43"/>
        <v>-2.4785103167936411E-2</v>
      </c>
      <c r="V280">
        <f t="shared" si="49"/>
        <v>-0.17736332995521351</v>
      </c>
      <c r="W280">
        <f t="shared" si="50"/>
        <v>-5.7191080569665216E-2</v>
      </c>
      <c r="X280">
        <f t="shared" si="51"/>
        <v>-8.7990354877632862E-2</v>
      </c>
    </row>
    <row r="281" spans="1:24">
      <c r="A281" s="1">
        <v>43434</v>
      </c>
      <c r="B281">
        <v>6117</v>
      </c>
      <c r="C281" s="10">
        <f t="shared" si="52"/>
        <v>2.1202003338898212E-2</v>
      </c>
      <c r="D281">
        <v>3559</v>
      </c>
      <c r="E281" s="10">
        <f t="shared" si="44"/>
        <v>-6.4282897331405242E-2</v>
      </c>
      <c r="F281">
        <v>491.3</v>
      </c>
      <c r="G281" s="10">
        <f t="shared" si="45"/>
        <v>-6.5614302015975512E-2</v>
      </c>
      <c r="H281">
        <v>2416</v>
      </c>
      <c r="I281" s="10">
        <f t="shared" si="46"/>
        <v>4.543487667676338E-2</v>
      </c>
      <c r="J281">
        <v>581.4</v>
      </c>
      <c r="K281" s="10">
        <f t="shared" si="47"/>
        <v>6.7964731814841972E-2</v>
      </c>
      <c r="T281">
        <f t="shared" si="48"/>
        <v>9.8402210943171805E-3</v>
      </c>
      <c r="U281">
        <f t="shared" si="43"/>
        <v>-6.935150565398078E-2</v>
      </c>
      <c r="V281">
        <f t="shared" si="49"/>
        <v>-7.7845844102024192E-2</v>
      </c>
      <c r="W281">
        <f t="shared" si="50"/>
        <v>3.0514828017583033E-2</v>
      </c>
      <c r="X281">
        <f t="shared" si="51"/>
        <v>5.1597842148668902E-2</v>
      </c>
    </row>
    <row r="282" spans="1:24">
      <c r="A282" s="1">
        <v>43465</v>
      </c>
      <c r="B282">
        <v>5873</v>
      </c>
      <c r="C282" s="10">
        <f t="shared" si="52"/>
        <v>-3.9888834395945705E-2</v>
      </c>
      <c r="D282">
        <v>3730</v>
      </c>
      <c r="E282" s="10">
        <f t="shared" si="44"/>
        <v>4.804720427086262E-2</v>
      </c>
      <c r="F282">
        <v>459.2</v>
      </c>
      <c r="G282" s="10">
        <f t="shared" si="45"/>
        <v>-6.5336861388153977E-2</v>
      </c>
      <c r="H282">
        <v>2369</v>
      </c>
      <c r="I282" s="10">
        <f t="shared" si="46"/>
        <v>-1.9453642384105962E-2</v>
      </c>
      <c r="J282">
        <v>601.4</v>
      </c>
      <c r="K282" s="10">
        <f t="shared" si="47"/>
        <v>3.4399724802201659E-2</v>
      </c>
      <c r="T282">
        <f t="shared" si="48"/>
        <v>-5.1250616640526735E-2</v>
      </c>
      <c r="U282">
        <f t="shared" si="43"/>
        <v>4.2978595948287075E-2</v>
      </c>
      <c r="V282">
        <f t="shared" si="49"/>
        <v>-7.7568403474202657E-2</v>
      </c>
      <c r="W282">
        <f t="shared" si="50"/>
        <v>-3.437369104328631E-2</v>
      </c>
      <c r="X282">
        <f t="shared" si="51"/>
        <v>1.8032835136028588E-2</v>
      </c>
    </row>
    <row r="283" spans="1:24">
      <c r="A283" s="1">
        <v>43496</v>
      </c>
      <c r="B283">
        <v>5532</v>
      </c>
      <c r="C283" s="10">
        <f t="shared" si="52"/>
        <v>-5.8062319087348935E-2</v>
      </c>
      <c r="D283">
        <v>4187.5</v>
      </c>
      <c r="E283" s="10">
        <f t="shared" si="44"/>
        <v>0.12265415549597858</v>
      </c>
      <c r="F283">
        <v>511.8</v>
      </c>
      <c r="G283" s="10">
        <f t="shared" si="45"/>
        <v>0.11454703832752622</v>
      </c>
      <c r="H283">
        <v>2400</v>
      </c>
      <c r="I283" s="10">
        <f t="shared" si="46"/>
        <v>1.3085690164626351E-2</v>
      </c>
      <c r="J283">
        <v>626</v>
      </c>
      <c r="K283" s="10">
        <f t="shared" si="47"/>
        <v>4.0904556035916251E-2</v>
      </c>
      <c r="T283">
        <f t="shared" si="48"/>
        <v>-6.9424101331929972E-2</v>
      </c>
      <c r="U283">
        <f t="shared" si="43"/>
        <v>0.11758554717340304</v>
      </c>
      <c r="V283">
        <f t="shared" si="49"/>
        <v>0.10231549624147754</v>
      </c>
      <c r="W283">
        <f t="shared" si="50"/>
        <v>-1.8343584945539962E-3</v>
      </c>
      <c r="X283">
        <f t="shared" si="51"/>
        <v>2.453766636974318E-2</v>
      </c>
    </row>
    <row r="284" spans="1:24">
      <c r="A284" s="1">
        <v>43524</v>
      </c>
      <c r="B284">
        <v>6139</v>
      </c>
      <c r="C284" s="10">
        <f t="shared" si="52"/>
        <v>0.10972523499638465</v>
      </c>
      <c r="D284">
        <v>4336</v>
      </c>
      <c r="E284" s="10">
        <f t="shared" si="44"/>
        <v>3.5462686567164114E-2</v>
      </c>
      <c r="F284">
        <v>466</v>
      </c>
      <c r="G284" s="10">
        <f t="shared" si="45"/>
        <v>-8.9488081281750675E-2</v>
      </c>
      <c r="H284">
        <v>2373</v>
      </c>
      <c r="I284" s="10">
        <f t="shared" si="46"/>
        <v>-1.1249999999999982E-2</v>
      </c>
      <c r="J284">
        <v>661</v>
      </c>
      <c r="K284" s="10">
        <f t="shared" si="47"/>
        <v>5.5910543130990309E-2</v>
      </c>
      <c r="T284">
        <f t="shared" si="48"/>
        <v>9.8363452751803609E-2</v>
      </c>
      <c r="U284">
        <f t="shared" si="43"/>
        <v>3.039407824458857E-2</v>
      </c>
      <c r="V284">
        <f t="shared" si="49"/>
        <v>-0.10171962336779936</v>
      </c>
      <c r="W284">
        <f t="shared" si="50"/>
        <v>-2.617004865918033E-2</v>
      </c>
      <c r="X284">
        <f t="shared" si="51"/>
        <v>3.9543653464817238E-2</v>
      </c>
    </row>
    <row r="285" spans="1:24">
      <c r="A285" s="1">
        <v>43553</v>
      </c>
      <c r="B285">
        <v>6135</v>
      </c>
      <c r="C285" s="10">
        <f t="shared" si="52"/>
        <v>-6.515719172504042E-4</v>
      </c>
      <c r="D285">
        <v>4461</v>
      </c>
      <c r="E285" s="10">
        <f t="shared" si="44"/>
        <v>2.882841328413277E-2</v>
      </c>
      <c r="F285">
        <v>482.4</v>
      </c>
      <c r="G285" s="10">
        <f t="shared" si="45"/>
        <v>3.5193133047210168E-2</v>
      </c>
      <c r="H285">
        <v>2532</v>
      </c>
      <c r="I285" s="10">
        <f t="shared" si="46"/>
        <v>6.7003792667509554E-2</v>
      </c>
      <c r="J285">
        <v>701.2</v>
      </c>
      <c r="K285" s="10">
        <f t="shared" si="47"/>
        <v>6.0816944024205899E-2</v>
      </c>
      <c r="T285">
        <f t="shared" si="48"/>
        <v>-1.2013354161831436E-2</v>
      </c>
      <c r="U285">
        <f t="shared" si="43"/>
        <v>2.3759804961557225E-2</v>
      </c>
      <c r="V285">
        <f t="shared" si="49"/>
        <v>2.2961590961161495E-2</v>
      </c>
      <c r="W285">
        <f t="shared" si="50"/>
        <v>5.2083744008329207E-2</v>
      </c>
      <c r="X285">
        <f t="shared" si="51"/>
        <v>4.4450054358032828E-2</v>
      </c>
    </row>
    <row r="286" spans="1:24">
      <c r="A286" s="12">
        <v>43585</v>
      </c>
      <c r="B286">
        <v>5726</v>
      </c>
      <c r="C286" s="10">
        <f t="shared" si="52"/>
        <v>-6.6666666666666652E-2</v>
      </c>
      <c r="D286">
        <v>4465</v>
      </c>
      <c r="E286" s="10">
        <f t="shared" si="44"/>
        <v>8.9665994171705954E-4</v>
      </c>
      <c r="F286">
        <v>494</v>
      </c>
      <c r="G286" s="10">
        <f t="shared" si="45"/>
        <v>2.4046434494195745E-2</v>
      </c>
      <c r="H286">
        <v>2309</v>
      </c>
      <c r="I286" s="10">
        <f t="shared" si="46"/>
        <v>-8.8072669826224304E-2</v>
      </c>
      <c r="J286">
        <v>725.4</v>
      </c>
      <c r="K286" s="10">
        <f t="shared" si="47"/>
        <v>3.4512264689104288E-2</v>
      </c>
      <c r="T286">
        <f t="shared" si="48"/>
        <v>-7.8028448911247689E-2</v>
      </c>
      <c r="U286">
        <f t="shared" si="43"/>
        <v>-4.1719483808584845E-3</v>
      </c>
      <c r="V286">
        <f t="shared" si="49"/>
        <v>1.181489240814707E-2</v>
      </c>
      <c r="W286">
        <f t="shared" si="50"/>
        <v>-0.10299271848540464</v>
      </c>
      <c r="X286">
        <f t="shared" si="51"/>
        <v>1.8145375022931218E-2</v>
      </c>
    </row>
    <row r="287" spans="1:24">
      <c r="A287" s="1">
        <v>43616</v>
      </c>
      <c r="B287">
        <v>5833</v>
      </c>
      <c r="C287" s="10">
        <f t="shared" si="52"/>
        <v>1.8686692280824202E-2</v>
      </c>
      <c r="D287">
        <v>4536.5</v>
      </c>
      <c r="E287" s="10">
        <f t="shared" si="44"/>
        <v>1.6013437849943912E-2</v>
      </c>
      <c r="F287">
        <v>452.4</v>
      </c>
      <c r="G287" s="10">
        <f t="shared" si="45"/>
        <v>-8.4210526315789513E-2</v>
      </c>
      <c r="H287">
        <v>2115</v>
      </c>
      <c r="I287" s="10">
        <f t="shared" si="46"/>
        <v>-8.4019055868341241E-2</v>
      </c>
      <c r="J287">
        <v>747</v>
      </c>
      <c r="K287" s="10">
        <f t="shared" si="47"/>
        <v>2.977667493796532E-2</v>
      </c>
      <c r="T287">
        <f t="shared" si="48"/>
        <v>7.3249100362431704E-3</v>
      </c>
      <c r="U287">
        <f t="shared" si="43"/>
        <v>1.0944829527368367E-2</v>
      </c>
      <c r="V287">
        <f t="shared" si="49"/>
        <v>-9.6442068401838194E-2</v>
      </c>
      <c r="W287">
        <f t="shared" si="50"/>
        <v>-9.8939104527521582E-2</v>
      </c>
      <c r="X287">
        <f t="shared" si="51"/>
        <v>1.3409785271792249E-2</v>
      </c>
    </row>
    <row r="288" spans="1:24">
      <c r="A288" s="1">
        <v>43644</v>
      </c>
      <c r="B288">
        <v>6438</v>
      </c>
      <c r="C288" s="10">
        <f t="shared" si="52"/>
        <v>0.10372021258357611</v>
      </c>
      <c r="D288">
        <v>4880.5</v>
      </c>
      <c r="E288" s="10">
        <f t="shared" si="44"/>
        <v>7.5829383886255819E-2</v>
      </c>
      <c r="F288">
        <v>495.4</v>
      </c>
      <c r="G288" s="10">
        <f t="shared" si="45"/>
        <v>9.5048629531388151E-2</v>
      </c>
      <c r="H288">
        <v>2077</v>
      </c>
      <c r="I288" s="10">
        <f t="shared" si="46"/>
        <v>-1.7966903073286078E-2</v>
      </c>
      <c r="J288">
        <v>802.4</v>
      </c>
      <c r="K288" s="10">
        <f t="shared" si="47"/>
        <v>7.4163319946452422E-2</v>
      </c>
      <c r="T288">
        <f t="shared" si="48"/>
        <v>9.2358430338995073E-2</v>
      </c>
      <c r="U288">
        <f t="shared" si="43"/>
        <v>7.0760775563680281E-2</v>
      </c>
      <c r="V288">
        <f t="shared" si="49"/>
        <v>8.2817087445339471E-2</v>
      </c>
      <c r="W288">
        <f t="shared" si="50"/>
        <v>-3.2886951732466425E-2</v>
      </c>
      <c r="X288">
        <f t="shared" si="51"/>
        <v>5.7796430280279351E-2</v>
      </c>
    </row>
    <row r="289" spans="1:24">
      <c r="A289" s="1">
        <v>43677</v>
      </c>
      <c r="B289">
        <v>7061</v>
      </c>
      <c r="C289" s="10">
        <f t="shared" si="52"/>
        <v>9.6769182976079504E-2</v>
      </c>
      <c r="D289">
        <v>4698</v>
      </c>
      <c r="E289" s="10">
        <f t="shared" si="44"/>
        <v>-3.7393709660895391E-2</v>
      </c>
      <c r="F289">
        <v>548.6</v>
      </c>
      <c r="G289" s="10">
        <f t="shared" si="45"/>
        <v>0.1073879693177231</v>
      </c>
      <c r="H289">
        <v>2150</v>
      </c>
      <c r="I289" s="10">
        <f t="shared" si="46"/>
        <v>3.5146846413095734E-2</v>
      </c>
      <c r="J289">
        <v>720</v>
      </c>
      <c r="K289" s="10">
        <f t="shared" si="47"/>
        <v>-0.10269192422731799</v>
      </c>
      <c r="T289">
        <f t="shared" si="48"/>
        <v>8.5407400731498467E-2</v>
      </c>
      <c r="U289">
        <f t="shared" si="43"/>
        <v>-4.2462317983470936E-2</v>
      </c>
      <c r="V289">
        <f t="shared" si="49"/>
        <v>9.5156427231674418E-2</v>
      </c>
      <c r="W289">
        <f t="shared" si="50"/>
        <v>2.0226797753915386E-2</v>
      </c>
      <c r="X289">
        <f t="shared" si="51"/>
        <v>-0.11905881389349106</v>
      </c>
    </row>
    <row r="290" spans="1:24">
      <c r="A290" s="1">
        <v>43707</v>
      </c>
      <c r="B290">
        <v>7318</v>
      </c>
      <c r="C290" s="10">
        <f t="shared" si="52"/>
        <v>3.639711089080877E-2</v>
      </c>
      <c r="D290">
        <v>4149.5</v>
      </c>
      <c r="E290" s="10">
        <f t="shared" si="44"/>
        <v>-0.11675180928054496</v>
      </c>
      <c r="F290">
        <v>545.6</v>
      </c>
      <c r="G290" s="10">
        <f t="shared" si="45"/>
        <v>-5.4684651841050425E-3</v>
      </c>
      <c r="H290">
        <v>2013</v>
      </c>
      <c r="I290" s="10">
        <f t="shared" si="46"/>
        <v>-6.3720930232558093E-2</v>
      </c>
      <c r="J290">
        <v>700.6</v>
      </c>
      <c r="K290" s="10">
        <f t="shared" si="47"/>
        <v>-2.6944444444444438E-2</v>
      </c>
      <c r="T290">
        <f t="shared" si="48"/>
        <v>2.5035328646227741E-2</v>
      </c>
      <c r="U290">
        <f t="shared" si="43"/>
        <v>-0.1218204176031205</v>
      </c>
      <c r="V290">
        <f t="shared" si="49"/>
        <v>-1.7700007270153716E-2</v>
      </c>
      <c r="W290">
        <f t="shared" si="50"/>
        <v>-7.8640978891738433E-2</v>
      </c>
      <c r="X290">
        <f t="shared" si="51"/>
        <v>-4.3311334110617508E-2</v>
      </c>
    </row>
    <row r="291" spans="1:24">
      <c r="A291" s="1">
        <v>43738</v>
      </c>
      <c r="B291">
        <v>7261</v>
      </c>
      <c r="C291" s="10">
        <f t="shared" si="52"/>
        <v>-7.7890133916370674E-3</v>
      </c>
      <c r="D291">
        <v>4209</v>
      </c>
      <c r="E291" s="10">
        <f t="shared" si="44"/>
        <v>1.4339076997228473E-2</v>
      </c>
      <c r="F291">
        <v>570</v>
      </c>
      <c r="G291" s="10">
        <f t="shared" si="45"/>
        <v>4.4721407624633391E-2</v>
      </c>
      <c r="H291">
        <v>2125</v>
      </c>
      <c r="I291" s="10">
        <f t="shared" si="46"/>
        <v>5.5638350720317975E-2</v>
      </c>
      <c r="J291">
        <v>691.4</v>
      </c>
      <c r="K291" s="10">
        <f t="shared" si="47"/>
        <v>-1.3131601484441924E-2</v>
      </c>
      <c r="T291">
        <f t="shared" si="48"/>
        <v>-1.9150795636218097E-2</v>
      </c>
      <c r="U291">
        <f t="shared" si="43"/>
        <v>9.2704686746529277E-3</v>
      </c>
      <c r="V291">
        <f t="shared" si="49"/>
        <v>3.2489865538584718E-2</v>
      </c>
      <c r="W291">
        <f t="shared" si="50"/>
        <v>4.0718302061137628E-2</v>
      </c>
      <c r="X291">
        <f t="shared" si="51"/>
        <v>-2.9498491150614994E-2</v>
      </c>
    </row>
    <row r="292" spans="1:24">
      <c r="A292" s="12">
        <v>43769</v>
      </c>
      <c r="B292">
        <v>7501</v>
      </c>
      <c r="C292" s="10">
        <f t="shared" si="52"/>
        <v>3.3053298443740609E-2</v>
      </c>
      <c r="D292">
        <v>4014</v>
      </c>
      <c r="E292" s="10">
        <f t="shared" si="44"/>
        <v>-4.6329294369208851E-2</v>
      </c>
      <c r="F292">
        <v>576.20000000000005</v>
      </c>
      <c r="G292" s="10">
        <f t="shared" si="45"/>
        <v>1.0877192982456263E-2</v>
      </c>
      <c r="H292">
        <v>2008</v>
      </c>
      <c r="I292" s="10">
        <f t="shared" si="46"/>
        <v>-5.5058823529411716E-2</v>
      </c>
      <c r="J292">
        <v>719.8</v>
      </c>
      <c r="K292" s="10">
        <f t="shared" si="47"/>
        <v>4.1076077523864551E-2</v>
      </c>
      <c r="T292">
        <f t="shared" si="48"/>
        <v>2.1691516199159579E-2</v>
      </c>
      <c r="U292">
        <f t="shared" si="43"/>
        <v>-5.1397902691784396E-2</v>
      </c>
      <c r="V292">
        <f t="shared" si="49"/>
        <v>-1.3543491035924119E-3</v>
      </c>
      <c r="W292">
        <f t="shared" si="50"/>
        <v>-6.9978872188592056E-2</v>
      </c>
      <c r="X292">
        <f t="shared" si="51"/>
        <v>2.4709187857691481E-2</v>
      </c>
    </row>
    <row r="293" spans="1:24">
      <c r="A293" s="1">
        <v>43798</v>
      </c>
      <c r="B293">
        <v>7458</v>
      </c>
      <c r="C293" s="10">
        <f t="shared" si="52"/>
        <v>-5.7325689908012123E-3</v>
      </c>
      <c r="D293">
        <v>4201.5</v>
      </c>
      <c r="E293" s="10">
        <f t="shared" si="44"/>
        <v>4.6711509715994026E-2</v>
      </c>
      <c r="F293">
        <v>573.4</v>
      </c>
      <c r="G293" s="10">
        <f t="shared" si="45"/>
        <v>-4.8594238111767663E-3</v>
      </c>
      <c r="H293">
        <v>2123</v>
      </c>
      <c r="I293" s="10">
        <f t="shared" si="46"/>
        <v>5.7270916334661415E-2</v>
      </c>
      <c r="J293">
        <v>753.8</v>
      </c>
      <c r="K293" s="10">
        <f t="shared" si="47"/>
        <v>4.7235343150875186E-2</v>
      </c>
      <c r="T293">
        <f t="shared" si="48"/>
        <v>-1.7094351235382242E-2</v>
      </c>
      <c r="U293">
        <f t="shared" si="43"/>
        <v>4.1642901393418481E-2</v>
      </c>
      <c r="V293">
        <f t="shared" si="49"/>
        <v>-1.7090965897225439E-2</v>
      </c>
      <c r="W293">
        <f t="shared" si="50"/>
        <v>4.2350867675481067E-2</v>
      </c>
      <c r="X293">
        <f t="shared" si="51"/>
        <v>3.0868453484702116E-2</v>
      </c>
    </row>
    <row r="294" spans="1:24">
      <c r="A294" s="1">
        <v>43830</v>
      </c>
      <c r="B294">
        <v>7607</v>
      </c>
      <c r="C294" s="10">
        <f t="shared" si="52"/>
        <v>1.9978546527219088E-2</v>
      </c>
      <c r="D294">
        <v>4503</v>
      </c>
      <c r="E294" s="10">
        <f t="shared" si="44"/>
        <v>7.1760085683684416E-2</v>
      </c>
      <c r="F294">
        <v>564.79999999999995</v>
      </c>
      <c r="G294" s="10">
        <f t="shared" si="45"/>
        <v>-1.4998256016742317E-2</v>
      </c>
      <c r="H294">
        <v>2065</v>
      </c>
      <c r="I294" s="10">
        <f t="shared" si="46"/>
        <v>-2.7319830428638725E-2</v>
      </c>
      <c r="J294">
        <v>749</v>
      </c>
      <c r="K294" s="10">
        <f t="shared" si="47"/>
        <v>-6.367736800212187E-3</v>
      </c>
      <c r="T294">
        <f t="shared" si="48"/>
        <v>8.616764282638056E-3</v>
      </c>
      <c r="U294">
        <f t="shared" si="43"/>
        <v>6.6691477361108878E-2</v>
      </c>
      <c r="V294">
        <f t="shared" si="49"/>
        <v>-2.722979810279099E-2</v>
      </c>
      <c r="W294">
        <f t="shared" si="50"/>
        <v>-4.2239879087819072E-2</v>
      </c>
      <c r="X294">
        <f t="shared" si="51"/>
        <v>-2.2734626466385258E-2</v>
      </c>
    </row>
    <row r="295" spans="1:24">
      <c r="A295" s="1">
        <v>43861</v>
      </c>
      <c r="B295">
        <v>7424</v>
      </c>
      <c r="C295" s="10">
        <f t="shared" si="52"/>
        <v>-2.4056789798869493E-2</v>
      </c>
      <c r="D295">
        <v>4084</v>
      </c>
      <c r="E295" s="10">
        <f t="shared" si="44"/>
        <v>-9.3049078392183016E-2</v>
      </c>
      <c r="F295">
        <v>631.4</v>
      </c>
      <c r="G295" s="10">
        <f t="shared" si="45"/>
        <v>0.11791784702549579</v>
      </c>
      <c r="H295">
        <v>1965</v>
      </c>
      <c r="I295" s="10">
        <f t="shared" si="46"/>
        <v>-4.8426150121065326E-2</v>
      </c>
      <c r="J295">
        <v>738.4</v>
      </c>
      <c r="K295" s="10">
        <f t="shared" si="47"/>
        <v>-1.4152202937249725E-2</v>
      </c>
      <c r="T295">
        <f t="shared" si="48"/>
        <v>-3.5418572043450523E-2</v>
      </c>
      <c r="U295">
        <f t="shared" si="43"/>
        <v>-9.8117686714758554E-2</v>
      </c>
      <c r="V295">
        <f t="shared" si="49"/>
        <v>0.10568630493944711</v>
      </c>
      <c r="W295">
        <f t="shared" si="50"/>
        <v>-6.3346198780245666E-2</v>
      </c>
      <c r="X295">
        <f t="shared" si="51"/>
        <v>-3.0519092603422796E-2</v>
      </c>
    </row>
    <row r="296" spans="1:24">
      <c r="A296" s="1">
        <v>43889</v>
      </c>
      <c r="B296">
        <v>6794</v>
      </c>
      <c r="C296" s="10">
        <f t="shared" si="52"/>
        <v>-8.4859913793103425E-2</v>
      </c>
      <c r="D296">
        <v>3608</v>
      </c>
      <c r="E296" s="10">
        <f t="shared" si="44"/>
        <v>-0.11655239960822728</v>
      </c>
      <c r="F296">
        <v>608.4</v>
      </c>
      <c r="G296" s="10">
        <f t="shared" si="45"/>
        <v>-3.6426987646499875E-2</v>
      </c>
      <c r="H296">
        <v>1870</v>
      </c>
      <c r="I296" s="10">
        <f t="shared" si="46"/>
        <v>-4.8346055979643809E-2</v>
      </c>
      <c r="J296">
        <v>681.8</v>
      </c>
      <c r="K296" s="10">
        <f t="shared" si="47"/>
        <v>-7.6652221018418287E-2</v>
      </c>
      <c r="T296">
        <f t="shared" si="48"/>
        <v>-9.6221696037684462E-2</v>
      </c>
      <c r="U296">
        <f t="shared" si="43"/>
        <v>-0.12162100793080281</v>
      </c>
      <c r="V296">
        <f t="shared" si="49"/>
        <v>-4.8658529732548549E-2</v>
      </c>
      <c r="W296">
        <f t="shared" si="50"/>
        <v>-6.326610463882415E-2</v>
      </c>
      <c r="X296">
        <f t="shared" si="51"/>
        <v>-9.3019110684591358E-2</v>
      </c>
    </row>
    <row r="297" spans="1:24">
      <c r="A297" s="1">
        <v>43921</v>
      </c>
      <c r="B297">
        <v>7216</v>
      </c>
      <c r="C297" s="10">
        <f t="shared" si="52"/>
        <v>6.2113629673241189E-2</v>
      </c>
      <c r="D297">
        <v>3718.5</v>
      </c>
      <c r="E297" s="10">
        <f t="shared" si="44"/>
        <v>3.062638580931254E-2</v>
      </c>
      <c r="F297">
        <v>521.79999999999995</v>
      </c>
      <c r="G297" s="10">
        <f t="shared" si="45"/>
        <v>-0.14234056541748852</v>
      </c>
      <c r="H297">
        <v>1629.5</v>
      </c>
      <c r="I297" s="10">
        <f t="shared" si="46"/>
        <v>-0.12860962566844925</v>
      </c>
      <c r="J297">
        <v>591.79999999999995</v>
      </c>
      <c r="K297" s="10">
        <f t="shared" si="47"/>
        <v>-0.13200352009386918</v>
      </c>
      <c r="T297">
        <f t="shared" si="48"/>
        <v>5.0751847428660159E-2</v>
      </c>
      <c r="U297">
        <f t="shared" si="43"/>
        <v>2.5557777486736995E-2</v>
      </c>
      <c r="V297">
        <f t="shared" si="49"/>
        <v>-0.1545721075035372</v>
      </c>
      <c r="W297">
        <f t="shared" si="50"/>
        <v>-0.14352967432762959</v>
      </c>
      <c r="X297">
        <f t="shared" si="51"/>
        <v>-0.14837040976004223</v>
      </c>
    </row>
    <row r="298" spans="1:24">
      <c r="A298" s="12">
        <v>43951</v>
      </c>
      <c r="B298">
        <v>8322</v>
      </c>
      <c r="C298" s="10">
        <f t="shared" si="52"/>
        <v>0.1532705099778271</v>
      </c>
      <c r="D298">
        <v>3684.5</v>
      </c>
      <c r="E298" s="10">
        <f t="shared" si="44"/>
        <v>-9.1434718300389406E-3</v>
      </c>
      <c r="F298">
        <v>508.4</v>
      </c>
      <c r="G298" s="10">
        <f t="shared" si="45"/>
        <v>-2.5680337293982336E-2</v>
      </c>
      <c r="H298">
        <v>1727.5</v>
      </c>
      <c r="I298" s="10">
        <f t="shared" si="46"/>
        <v>6.0141147591285637E-2</v>
      </c>
      <c r="J298">
        <v>640</v>
      </c>
      <c r="K298" s="10">
        <f t="shared" si="47"/>
        <v>8.1446434606285978E-2</v>
      </c>
      <c r="T298">
        <f t="shared" si="48"/>
        <v>0.14190872773324606</v>
      </c>
      <c r="U298">
        <f t="shared" si="43"/>
        <v>-1.4212080152614485E-2</v>
      </c>
      <c r="V298">
        <f t="shared" si="49"/>
        <v>-3.7911879380031009E-2</v>
      </c>
      <c r="W298">
        <f t="shared" si="50"/>
        <v>4.522109893210529E-2</v>
      </c>
      <c r="X298">
        <f t="shared" si="51"/>
        <v>6.5079544940112907E-2</v>
      </c>
    </row>
    <row r="299" spans="1:24">
      <c r="A299" s="1">
        <v>43980</v>
      </c>
      <c r="B299">
        <v>8580</v>
      </c>
      <c r="C299" s="10">
        <f t="shared" si="52"/>
        <v>3.1002162941600631E-2</v>
      </c>
      <c r="D299">
        <v>4313</v>
      </c>
      <c r="E299" s="10">
        <f t="shared" si="44"/>
        <v>0.1705794544714343</v>
      </c>
      <c r="F299">
        <v>496.2</v>
      </c>
      <c r="G299" s="10">
        <f t="shared" si="45"/>
        <v>-2.3996852871754459E-2</v>
      </c>
      <c r="H299">
        <v>1886.5</v>
      </c>
      <c r="I299" s="10">
        <f t="shared" si="46"/>
        <v>9.2040520984081109E-2</v>
      </c>
      <c r="J299">
        <v>691</v>
      </c>
      <c r="K299" s="10">
        <f t="shared" si="47"/>
        <v>7.9687499999999911E-2</v>
      </c>
      <c r="T299">
        <f t="shared" si="48"/>
        <v>1.9640380697019601E-2</v>
      </c>
      <c r="U299">
        <f t="shared" si="43"/>
        <v>0.16551084614885875</v>
      </c>
      <c r="V299">
        <f t="shared" si="49"/>
        <v>-3.6228394957803133E-2</v>
      </c>
      <c r="W299">
        <f t="shared" si="50"/>
        <v>7.7120472324900768E-2</v>
      </c>
      <c r="X299">
        <f t="shared" si="51"/>
        <v>6.3320610333826841E-2</v>
      </c>
    </row>
    <row r="300" spans="1:24">
      <c r="A300" s="1">
        <v>44012</v>
      </c>
      <c r="B300">
        <v>8421</v>
      </c>
      <c r="C300" s="10">
        <f t="shared" si="52"/>
        <v>-1.8531468531468587E-2</v>
      </c>
      <c r="D300">
        <v>4549</v>
      </c>
      <c r="E300" s="10">
        <f t="shared" si="44"/>
        <v>5.4718293531184736E-2</v>
      </c>
      <c r="F300">
        <v>483.4</v>
      </c>
      <c r="G300" s="10">
        <f t="shared" si="45"/>
        <v>-2.5796049979846858E-2</v>
      </c>
      <c r="H300">
        <v>2166</v>
      </c>
      <c r="I300" s="10">
        <f t="shared" si="46"/>
        <v>0.14815796448449503</v>
      </c>
      <c r="J300">
        <v>671.8</v>
      </c>
      <c r="K300" s="10">
        <f t="shared" si="47"/>
        <v>-2.7785817655571754E-2</v>
      </c>
      <c r="T300">
        <f t="shared" si="48"/>
        <v>-2.9893250776049617E-2</v>
      </c>
      <c r="U300">
        <f t="shared" si="43"/>
        <v>4.9649685208609191E-2</v>
      </c>
      <c r="V300">
        <f t="shared" si="49"/>
        <v>-3.8027592065895531E-2</v>
      </c>
      <c r="W300">
        <f t="shared" si="50"/>
        <v>0.13323791582531469</v>
      </c>
      <c r="X300">
        <f t="shared" si="51"/>
        <v>-4.4152707321744825E-2</v>
      </c>
    </row>
    <row r="301" spans="1:24">
      <c r="A301" s="1">
        <v>44043</v>
      </c>
      <c r="B301">
        <v>8530</v>
      </c>
      <c r="C301" s="10">
        <f t="shared" si="52"/>
        <v>1.2943830898943132E-2</v>
      </c>
      <c r="D301">
        <v>4615</v>
      </c>
      <c r="E301" s="10">
        <f t="shared" si="44"/>
        <v>1.4508683227082875E-2</v>
      </c>
      <c r="F301">
        <v>490.2</v>
      </c>
      <c r="G301" s="10">
        <f t="shared" si="45"/>
        <v>1.4067025237898267E-2</v>
      </c>
      <c r="H301">
        <v>2198</v>
      </c>
      <c r="I301" s="10">
        <f t="shared" si="46"/>
        <v>1.4773776546629813E-2</v>
      </c>
      <c r="J301">
        <v>729.4</v>
      </c>
      <c r="K301" s="10">
        <f t="shared" si="47"/>
        <v>8.5739803512950408E-2</v>
      </c>
      <c r="T301">
        <f t="shared" si="48"/>
        <v>1.5820486543621001E-3</v>
      </c>
      <c r="U301">
        <f t="shared" si="43"/>
        <v>9.4400749045073298E-3</v>
      </c>
      <c r="V301">
        <f t="shared" si="49"/>
        <v>1.8354831518495925E-3</v>
      </c>
      <c r="W301">
        <f t="shared" si="50"/>
        <v>-1.4627211255053424E-4</v>
      </c>
      <c r="X301">
        <f t="shared" si="51"/>
        <v>6.9372913846777337E-2</v>
      </c>
    </row>
    <row r="302" spans="1:24">
      <c r="A302" s="1">
        <v>44074</v>
      </c>
      <c r="B302">
        <v>8340</v>
      </c>
      <c r="C302" s="10">
        <f t="shared" si="52"/>
        <v>-2.2274325908558046E-2</v>
      </c>
      <c r="D302">
        <v>4635</v>
      </c>
      <c r="E302" s="10">
        <f t="shared" si="44"/>
        <v>4.3336944745395733E-3</v>
      </c>
      <c r="F302">
        <v>519.6</v>
      </c>
      <c r="G302" s="10">
        <f t="shared" si="45"/>
        <v>5.9975520195838516E-2</v>
      </c>
      <c r="H302">
        <v>2422</v>
      </c>
      <c r="I302" s="10">
        <f t="shared" si="46"/>
        <v>0.10191082802547768</v>
      </c>
      <c r="J302">
        <v>740.6</v>
      </c>
      <c r="K302" s="10">
        <f t="shared" si="47"/>
        <v>1.5355086372360827E-2</v>
      </c>
      <c r="T302">
        <f t="shared" si="48"/>
        <v>-3.3636108153139076E-2</v>
      </c>
      <c r="U302">
        <f t="shared" si="43"/>
        <v>-7.3491384803597067E-4</v>
      </c>
      <c r="V302">
        <f t="shared" si="49"/>
        <v>4.7743978109789843E-2</v>
      </c>
      <c r="W302">
        <f t="shared" si="50"/>
        <v>8.6990779366297344E-2</v>
      </c>
      <c r="X302">
        <f t="shared" si="51"/>
        <v>-1.011803293812244E-3</v>
      </c>
    </row>
    <row r="303" spans="1:24">
      <c r="A303" s="1">
        <v>44104</v>
      </c>
      <c r="B303">
        <v>8457</v>
      </c>
      <c r="C303" s="10">
        <f t="shared" si="52"/>
        <v>1.4028776978417312E-2</v>
      </c>
      <c r="D303">
        <v>4655.5</v>
      </c>
      <c r="E303" s="10">
        <f t="shared" si="44"/>
        <v>4.4228694714132377E-3</v>
      </c>
      <c r="F303">
        <v>482</v>
      </c>
      <c r="G303" s="10">
        <f t="shared" si="45"/>
        <v>-7.2363356428021608E-2</v>
      </c>
      <c r="H303">
        <v>2507</v>
      </c>
      <c r="I303" s="10">
        <f t="shared" si="46"/>
        <v>3.509496284062763E-2</v>
      </c>
      <c r="J303">
        <v>720.8</v>
      </c>
      <c r="K303" s="10">
        <f t="shared" si="47"/>
        <v>-2.6735079665136441E-2</v>
      </c>
      <c r="T303">
        <f t="shared" si="48"/>
        <v>2.6669947338362806E-3</v>
      </c>
      <c r="U303">
        <f t="shared" si="43"/>
        <v>-6.457388511623063E-4</v>
      </c>
      <c r="V303">
        <f t="shared" si="49"/>
        <v>-8.4594898514070288E-2</v>
      </c>
      <c r="W303">
        <f t="shared" si="50"/>
        <v>2.0174914181447283E-2</v>
      </c>
      <c r="X303">
        <f t="shared" si="51"/>
        <v>-4.3101969331309511E-2</v>
      </c>
    </row>
    <row r="304" spans="1:24">
      <c r="A304" s="12">
        <v>44134</v>
      </c>
      <c r="B304">
        <v>7766</v>
      </c>
      <c r="C304" s="10">
        <f t="shared" si="52"/>
        <v>-8.1707461274683646E-2</v>
      </c>
      <c r="D304">
        <v>4357</v>
      </c>
      <c r="E304" s="10">
        <f t="shared" si="44"/>
        <v>-6.4117710235205627E-2</v>
      </c>
      <c r="F304">
        <v>397</v>
      </c>
      <c r="G304" s="10">
        <f t="shared" si="45"/>
        <v>-0.17634854771784236</v>
      </c>
      <c r="H304">
        <v>2400</v>
      </c>
      <c r="I304" s="10">
        <f t="shared" si="46"/>
        <v>-4.2680494615077835E-2</v>
      </c>
      <c r="J304">
        <v>635.6</v>
      </c>
      <c r="K304" s="10">
        <f t="shared" si="47"/>
        <v>-0.11820199778024409</v>
      </c>
      <c r="T304">
        <f t="shared" si="48"/>
        <v>-9.3069243519264683E-2</v>
      </c>
      <c r="U304">
        <f t="shared" si="43"/>
        <v>-6.9186318557781165E-2</v>
      </c>
      <c r="V304">
        <f t="shared" si="49"/>
        <v>-0.18858008980389104</v>
      </c>
      <c r="W304">
        <f t="shared" si="50"/>
        <v>-5.7600543274258183E-2</v>
      </c>
      <c r="X304">
        <f t="shared" si="51"/>
        <v>-0.13456888744641715</v>
      </c>
    </row>
    <row r="305" spans="1:24">
      <c r="A305" s="1">
        <v>44165</v>
      </c>
      <c r="B305">
        <v>7805</v>
      </c>
      <c r="C305" s="10">
        <f t="shared" si="52"/>
        <v>5.0218902910121876E-3</v>
      </c>
      <c r="D305">
        <v>4834</v>
      </c>
      <c r="E305" s="10">
        <f t="shared" si="44"/>
        <v>0.10947899931145288</v>
      </c>
      <c r="F305">
        <v>504</v>
      </c>
      <c r="G305" s="10">
        <f t="shared" si="45"/>
        <v>0.26952141057934509</v>
      </c>
      <c r="H305">
        <v>2359</v>
      </c>
      <c r="I305" s="10">
        <f t="shared" si="46"/>
        <v>-1.7083333333333339E-2</v>
      </c>
      <c r="J305">
        <v>605</v>
      </c>
      <c r="K305" s="10">
        <f t="shared" si="47"/>
        <v>-4.8143486469477748E-2</v>
      </c>
      <c r="T305">
        <f t="shared" si="48"/>
        <v>-6.339891953568844E-3</v>
      </c>
      <c r="U305">
        <f t="shared" si="43"/>
        <v>0.10441039098887735</v>
      </c>
      <c r="V305">
        <f t="shared" si="49"/>
        <v>0.25728986849329644</v>
      </c>
      <c r="W305">
        <f t="shared" si="50"/>
        <v>-3.2003381992513687E-2</v>
      </c>
      <c r="X305">
        <f t="shared" si="51"/>
        <v>-6.4510376135650818E-2</v>
      </c>
    </row>
    <row r="306" spans="1:24">
      <c r="A306" s="1">
        <v>44196</v>
      </c>
      <c r="B306">
        <v>7324</v>
      </c>
      <c r="C306" s="10">
        <f t="shared" si="52"/>
        <v>-6.1627162075592601E-2</v>
      </c>
      <c r="D306">
        <v>5470</v>
      </c>
      <c r="E306" s="10">
        <f t="shared" si="44"/>
        <v>0.13156805957798934</v>
      </c>
      <c r="F306">
        <v>488.8</v>
      </c>
      <c r="G306" s="10">
        <f t="shared" si="45"/>
        <v>-3.0158730158730163E-2</v>
      </c>
      <c r="H306">
        <v>2443</v>
      </c>
      <c r="I306" s="10">
        <f t="shared" si="46"/>
        <v>3.5608308605341144E-2</v>
      </c>
      <c r="J306">
        <v>582</v>
      </c>
      <c r="K306" s="10">
        <f t="shared" si="47"/>
        <v>-3.8016528925619797E-2</v>
      </c>
      <c r="T306">
        <f t="shared" si="48"/>
        <v>-7.2988944320173638E-2</v>
      </c>
      <c r="U306">
        <f t="shared" si="43"/>
        <v>0.12649945125541379</v>
      </c>
      <c r="V306">
        <f t="shared" si="49"/>
        <v>-4.2390272244778836E-2</v>
      </c>
      <c r="W306">
        <f t="shared" si="50"/>
        <v>2.0688259946160796E-2</v>
      </c>
      <c r="X306">
        <f t="shared" si="51"/>
        <v>-5.4383418591792868E-2</v>
      </c>
    </row>
    <row r="307" spans="1:24">
      <c r="A307" s="1">
        <v>44225</v>
      </c>
      <c r="B307">
        <v>7491</v>
      </c>
      <c r="C307" s="10">
        <f t="shared" si="52"/>
        <v>2.2801747678864004E-2</v>
      </c>
      <c r="D307">
        <v>5589</v>
      </c>
      <c r="E307" s="10">
        <f t="shared" si="44"/>
        <v>2.1755027422303508E-2</v>
      </c>
      <c r="F307">
        <v>462.1</v>
      </c>
      <c r="G307" s="10">
        <f t="shared" si="45"/>
        <v>-5.4623567921440186E-2</v>
      </c>
      <c r="H307">
        <v>2350</v>
      </c>
      <c r="I307" s="10">
        <f t="shared" si="46"/>
        <v>-3.8067949242734378E-2</v>
      </c>
      <c r="J307">
        <v>589.79999999999995</v>
      </c>
      <c r="K307" s="10">
        <f t="shared" si="47"/>
        <v>1.3402061855670055E-2</v>
      </c>
      <c r="T307">
        <f t="shared" si="48"/>
        <v>1.1439965434282972E-2</v>
      </c>
      <c r="U307">
        <f t="shared" si="43"/>
        <v>1.6686419099727963E-2</v>
      </c>
      <c r="V307">
        <f t="shared" si="49"/>
        <v>-6.6855110007488866E-2</v>
      </c>
      <c r="W307">
        <f t="shared" si="50"/>
        <v>-5.2987997901914725E-2</v>
      </c>
      <c r="X307">
        <f t="shared" si="51"/>
        <v>-2.9648278105030151E-3</v>
      </c>
    </row>
    <row r="308" spans="1:24">
      <c r="A308" s="1">
        <v>44253</v>
      </c>
      <c r="B308">
        <v>6945</v>
      </c>
      <c r="C308" s="10">
        <f t="shared" si="52"/>
        <v>-7.288746495794951E-2</v>
      </c>
      <c r="D308">
        <v>6187</v>
      </c>
      <c r="E308" s="10">
        <f t="shared" si="44"/>
        <v>0.10699588477366251</v>
      </c>
      <c r="F308">
        <v>483.9</v>
      </c>
      <c r="G308" s="10">
        <f t="shared" si="45"/>
        <v>4.7175935944600678E-2</v>
      </c>
      <c r="H308">
        <v>2237</v>
      </c>
      <c r="I308" s="10">
        <f t="shared" si="46"/>
        <v>-4.8085106382978693E-2</v>
      </c>
      <c r="J308">
        <v>558.6</v>
      </c>
      <c r="K308" s="10">
        <f t="shared" si="47"/>
        <v>-5.2899287894201286E-2</v>
      </c>
      <c r="T308">
        <f t="shared" si="48"/>
        <v>-8.4249247202530547E-2</v>
      </c>
      <c r="U308">
        <f t="shared" si="43"/>
        <v>0.10192727645108697</v>
      </c>
      <c r="V308">
        <f t="shared" si="49"/>
        <v>3.4944393858552004E-2</v>
      </c>
      <c r="W308">
        <f t="shared" si="50"/>
        <v>-6.3005155042159033E-2</v>
      </c>
      <c r="X308">
        <f t="shared" si="51"/>
        <v>-6.9266177560374356E-2</v>
      </c>
    </row>
    <row r="309" spans="1:24">
      <c r="A309" s="1">
        <v>44286</v>
      </c>
      <c r="B309">
        <v>7247</v>
      </c>
      <c r="C309" s="10">
        <f t="shared" si="52"/>
        <v>4.3484521238301044E-2</v>
      </c>
      <c r="D309">
        <v>5550</v>
      </c>
      <c r="E309" s="10">
        <f t="shared" si="44"/>
        <v>-0.10295781477291099</v>
      </c>
      <c r="F309">
        <v>505</v>
      </c>
      <c r="G309" s="10">
        <f t="shared" si="45"/>
        <v>4.3604050423641239E-2</v>
      </c>
      <c r="H309">
        <v>2323</v>
      </c>
      <c r="I309" s="10">
        <f t="shared" si="46"/>
        <v>3.8444345105051347E-2</v>
      </c>
      <c r="J309">
        <v>612.79999999999995</v>
      </c>
      <c r="K309" s="10">
        <f t="shared" si="47"/>
        <v>9.7028284998209591E-2</v>
      </c>
      <c r="T309">
        <f t="shared" si="48"/>
        <v>3.2122738993720014E-2</v>
      </c>
      <c r="U309">
        <f t="shared" si="43"/>
        <v>-0.10802642309548653</v>
      </c>
      <c r="V309">
        <f t="shared" si="49"/>
        <v>3.1372508337592565E-2</v>
      </c>
      <c r="W309">
        <f t="shared" si="50"/>
        <v>2.3524296445871E-2</v>
      </c>
      <c r="X309">
        <f t="shared" si="51"/>
        <v>8.066139533203652E-2</v>
      </c>
    </row>
    <row r="310" spans="1:24">
      <c r="A310" s="12">
        <v>44316</v>
      </c>
      <c r="B310">
        <v>7715</v>
      </c>
      <c r="C310" s="10">
        <f t="shared" si="52"/>
        <v>6.4578446253622079E-2</v>
      </c>
      <c r="D310">
        <v>6076</v>
      </c>
      <c r="E310" s="10">
        <f t="shared" si="44"/>
        <v>9.4774774774774695E-2</v>
      </c>
      <c r="F310">
        <v>506.2</v>
      </c>
      <c r="G310" s="10">
        <f t="shared" si="45"/>
        <v>2.3762376237623783E-3</v>
      </c>
      <c r="H310">
        <v>2327</v>
      </c>
      <c r="I310" s="10">
        <f t="shared" si="46"/>
        <v>1.7219113215669601E-3</v>
      </c>
      <c r="J310">
        <v>638</v>
      </c>
      <c r="K310" s="10">
        <f t="shared" si="47"/>
        <v>4.1122715404699806E-2</v>
      </c>
      <c r="T310">
        <f t="shared" si="48"/>
        <v>5.3216664009041049E-2</v>
      </c>
      <c r="U310">
        <f t="shared" si="43"/>
        <v>8.9706166452199157E-2</v>
      </c>
      <c r="V310">
        <f t="shared" si="49"/>
        <v>-9.8553044622862965E-3</v>
      </c>
      <c r="W310">
        <f t="shared" si="50"/>
        <v>-1.3198137337613387E-2</v>
      </c>
      <c r="X310">
        <f t="shared" si="51"/>
        <v>2.4755825738526735E-2</v>
      </c>
    </row>
    <row r="311" spans="1:24">
      <c r="A311" s="1">
        <v>44347</v>
      </c>
      <c r="B311">
        <v>8046</v>
      </c>
      <c r="C311" s="10">
        <f t="shared" si="52"/>
        <v>4.2903434867141987E-2</v>
      </c>
      <c r="D311">
        <v>6064</v>
      </c>
      <c r="E311" s="10">
        <f t="shared" si="44"/>
        <v>-1.9749835418038098E-3</v>
      </c>
      <c r="F311">
        <v>526.6</v>
      </c>
      <c r="G311" s="10">
        <f t="shared" si="45"/>
        <v>4.0300276570525595E-2</v>
      </c>
      <c r="H311">
        <v>2285</v>
      </c>
      <c r="I311" s="10">
        <f t="shared" si="46"/>
        <v>-1.8048990116029229E-2</v>
      </c>
      <c r="J311">
        <v>656.6</v>
      </c>
      <c r="K311" s="10">
        <f t="shared" si="47"/>
        <v>2.9153605015673989E-2</v>
      </c>
      <c r="T311">
        <f t="shared" si="48"/>
        <v>3.1541652622560958E-2</v>
      </c>
      <c r="U311">
        <f t="shared" si="43"/>
        <v>-7.0435918643793538E-3</v>
      </c>
      <c r="V311">
        <f t="shared" si="49"/>
        <v>2.8068734484476922E-2</v>
      </c>
      <c r="W311">
        <f t="shared" si="50"/>
        <v>-3.2969038775209576E-2</v>
      </c>
      <c r="X311">
        <f t="shared" si="51"/>
        <v>1.2786715349500918E-2</v>
      </c>
    </row>
    <row r="312" spans="1:24">
      <c r="A312" s="1">
        <v>44377</v>
      </c>
      <c r="B312">
        <v>8683</v>
      </c>
      <c r="C312" s="10">
        <f t="shared" si="52"/>
        <v>7.916977380064627E-2</v>
      </c>
      <c r="D312">
        <v>5949</v>
      </c>
      <c r="E312" s="10">
        <f t="shared" si="44"/>
        <v>-1.8964379947229548E-2</v>
      </c>
      <c r="F312">
        <v>522</v>
      </c>
      <c r="G312" s="10">
        <f t="shared" si="45"/>
        <v>-8.7352829472086002E-3</v>
      </c>
      <c r="H312">
        <v>2389</v>
      </c>
      <c r="I312" s="10">
        <f t="shared" si="46"/>
        <v>4.5514223194748293E-2</v>
      </c>
      <c r="J312">
        <v>684.2</v>
      </c>
      <c r="K312" s="10">
        <f t="shared" si="47"/>
        <v>4.2034724337496332E-2</v>
      </c>
      <c r="T312">
        <f t="shared" si="48"/>
        <v>6.7807991556065234E-2</v>
      </c>
      <c r="U312">
        <f t="shared" si="43"/>
        <v>-2.4032988269805093E-2</v>
      </c>
      <c r="V312">
        <f t="shared" si="49"/>
        <v>-2.0966825033257273E-2</v>
      </c>
      <c r="W312">
        <f t="shared" si="50"/>
        <v>3.0594174535567946E-2</v>
      </c>
      <c r="X312">
        <f t="shared" si="51"/>
        <v>2.5667834671323261E-2</v>
      </c>
    </row>
    <row r="313" spans="1:24">
      <c r="A313" s="1">
        <v>44407</v>
      </c>
      <c r="B313">
        <v>8268</v>
      </c>
      <c r="C313" s="10">
        <f t="shared" si="52"/>
        <v>-4.7794541057238238E-2</v>
      </c>
      <c r="D313">
        <v>6101</v>
      </c>
      <c r="E313" s="10">
        <f t="shared" si="44"/>
        <v>2.555051269120856E-2</v>
      </c>
      <c r="F313">
        <v>576</v>
      </c>
      <c r="G313" s="10">
        <f t="shared" si="45"/>
        <v>0.10344827586206895</v>
      </c>
      <c r="H313">
        <v>2666</v>
      </c>
      <c r="I313" s="10">
        <f t="shared" si="46"/>
        <v>0.11594809543742146</v>
      </c>
      <c r="J313">
        <v>701.6</v>
      </c>
      <c r="K313" s="10">
        <f t="shared" si="47"/>
        <v>2.5431160479391979E-2</v>
      </c>
      <c r="T313">
        <f t="shared" si="48"/>
        <v>-5.9156323301819268E-2</v>
      </c>
      <c r="U313">
        <f t="shared" si="43"/>
        <v>2.0481904368633015E-2</v>
      </c>
      <c r="V313">
        <f t="shared" si="49"/>
        <v>9.121673377602027E-2</v>
      </c>
      <c r="W313">
        <f t="shared" si="50"/>
        <v>0.10102804677824112</v>
      </c>
      <c r="X313">
        <f t="shared" si="51"/>
        <v>9.0642708132189082E-3</v>
      </c>
    </row>
    <row r="314" spans="1:24">
      <c r="A314" s="1">
        <v>44439</v>
      </c>
      <c r="B314">
        <v>8514</v>
      </c>
      <c r="C314" s="10">
        <f t="shared" si="52"/>
        <v>2.9753265602322276E-2</v>
      </c>
      <c r="D314">
        <v>5382</v>
      </c>
      <c r="E314" s="10">
        <f t="shared" si="44"/>
        <v>-0.117849532863465</v>
      </c>
      <c r="F314">
        <v>568.4</v>
      </c>
      <c r="G314" s="10">
        <f t="shared" si="45"/>
        <v>-1.3194444444444509E-2</v>
      </c>
      <c r="H314">
        <v>2636</v>
      </c>
      <c r="I314" s="10">
        <f t="shared" si="46"/>
        <v>-1.1252813203300849E-2</v>
      </c>
      <c r="J314">
        <v>742.2</v>
      </c>
      <c r="K314" s="10">
        <f t="shared" si="47"/>
        <v>5.786773090079822E-2</v>
      </c>
      <c r="T314">
        <f t="shared" si="48"/>
        <v>1.8391483357741246E-2</v>
      </c>
      <c r="U314">
        <f t="shared" si="43"/>
        <v>-0.12291814118604054</v>
      </c>
      <c r="V314">
        <f t="shared" si="49"/>
        <v>-2.5425986530493182E-2</v>
      </c>
      <c r="W314">
        <f t="shared" si="50"/>
        <v>-2.6172861862481196E-2</v>
      </c>
      <c r="X314">
        <f t="shared" si="51"/>
        <v>4.1500841234625149E-2</v>
      </c>
    </row>
    <row r="315" spans="1:24">
      <c r="A315" s="1">
        <v>44469</v>
      </c>
      <c r="B315">
        <v>8958</v>
      </c>
      <c r="C315" s="10">
        <f t="shared" si="52"/>
        <v>5.2149400986610361E-2</v>
      </c>
      <c r="D315">
        <v>4913.5</v>
      </c>
      <c r="E315" s="10">
        <f t="shared" si="44"/>
        <v>-8.704942400594573E-2</v>
      </c>
      <c r="F315">
        <v>565.20000000000005</v>
      </c>
      <c r="G315" s="10">
        <f t="shared" si="45"/>
        <v>-5.6298381421533428E-3</v>
      </c>
      <c r="H315">
        <v>2455</v>
      </c>
      <c r="I315" s="10">
        <f t="shared" si="46"/>
        <v>-6.8664643399089509E-2</v>
      </c>
      <c r="J315">
        <v>709.6</v>
      </c>
      <c r="K315" s="10">
        <f t="shared" si="47"/>
        <v>-4.3923470762597727E-2</v>
      </c>
      <c r="T315">
        <f t="shared" si="48"/>
        <v>4.0787618742029332E-2</v>
      </c>
      <c r="U315">
        <f t="shared" si="43"/>
        <v>-9.2118032328521268E-2</v>
      </c>
      <c r="V315">
        <f t="shared" si="49"/>
        <v>-1.7861380228202016E-2</v>
      </c>
      <c r="W315">
        <f t="shared" si="50"/>
        <v>-8.3584692058269849E-2</v>
      </c>
      <c r="X315">
        <f t="shared" si="51"/>
        <v>-6.0290360428770798E-2</v>
      </c>
    </row>
    <row r="316" spans="1:24">
      <c r="A316" s="12">
        <v>44498</v>
      </c>
      <c r="B316">
        <v>9094</v>
      </c>
      <c r="C316" s="10">
        <f t="shared" si="52"/>
        <v>1.5181960258986438E-2</v>
      </c>
      <c r="D316">
        <v>4560.5</v>
      </c>
      <c r="E316" s="10">
        <f t="shared" si="44"/>
        <v>-7.1842881856110763E-2</v>
      </c>
      <c r="F316">
        <v>551.79999999999995</v>
      </c>
      <c r="G316" s="10">
        <f t="shared" si="45"/>
        <v>-2.3708421797593915E-2</v>
      </c>
      <c r="H316">
        <v>2702</v>
      </c>
      <c r="I316" s="10">
        <f t="shared" si="46"/>
        <v>0.10061099796334005</v>
      </c>
      <c r="J316">
        <v>710.8</v>
      </c>
      <c r="K316" s="10">
        <f t="shared" si="47"/>
        <v>1.6910935738443378E-3</v>
      </c>
      <c r="T316">
        <f t="shared" si="48"/>
        <v>3.8201780144054061E-3</v>
      </c>
      <c r="U316">
        <f t="shared" si="43"/>
        <v>-7.6911490178686301E-2</v>
      </c>
      <c r="V316">
        <f t="shared" si="49"/>
        <v>-3.5939963883642588E-2</v>
      </c>
      <c r="W316">
        <f t="shared" si="50"/>
        <v>8.5690949304159714E-2</v>
      </c>
      <c r="X316">
        <f t="shared" si="51"/>
        <v>-1.4675796092328733E-2</v>
      </c>
    </row>
    <row r="317" spans="1:24">
      <c r="A317" s="1">
        <v>44530</v>
      </c>
      <c r="B317">
        <v>8276</v>
      </c>
      <c r="C317" s="10">
        <f t="shared" si="52"/>
        <v>-8.9949417198152637E-2</v>
      </c>
      <c r="D317">
        <v>4612</v>
      </c>
      <c r="E317" s="10">
        <f t="shared" si="44"/>
        <v>1.1292621423089511E-2</v>
      </c>
      <c r="F317">
        <v>548.20000000000005</v>
      </c>
      <c r="G317" s="10">
        <f t="shared" si="45"/>
        <v>-6.5241029358461544E-3</v>
      </c>
      <c r="H317">
        <v>2868</v>
      </c>
      <c r="I317" s="10">
        <f t="shared" si="46"/>
        <v>6.1435973353071827E-2</v>
      </c>
      <c r="J317">
        <v>771.8</v>
      </c>
      <c r="K317" s="10">
        <f t="shared" si="47"/>
        <v>8.5818795723128893E-2</v>
      </c>
      <c r="T317">
        <f t="shared" si="48"/>
        <v>-0.10131119944273367</v>
      </c>
      <c r="U317">
        <f t="shared" si="43"/>
        <v>6.2240131005139665E-3</v>
      </c>
      <c r="V317">
        <f t="shared" si="49"/>
        <v>-1.8755645021894828E-2</v>
      </c>
      <c r="W317">
        <f t="shared" si="50"/>
        <v>4.6515924693891479E-2</v>
      </c>
      <c r="X317">
        <f t="shared" si="51"/>
        <v>6.9451906056955823E-2</v>
      </c>
    </row>
    <row r="318" spans="1:24">
      <c r="A318" s="1">
        <v>44561</v>
      </c>
      <c r="B318">
        <v>8678</v>
      </c>
      <c r="C318" s="10">
        <f t="shared" si="52"/>
        <v>4.8574190430159536E-2</v>
      </c>
      <c r="D318">
        <v>4892</v>
      </c>
      <c r="E318" s="10">
        <f t="shared" si="44"/>
        <v>6.0711188204683353E-2</v>
      </c>
      <c r="F318">
        <v>549.79999999999995</v>
      </c>
      <c r="G318" s="10">
        <f t="shared" si="45"/>
        <v>2.9186428310834511E-3</v>
      </c>
      <c r="H318">
        <v>2885</v>
      </c>
      <c r="I318" s="10">
        <f t="shared" si="46"/>
        <v>5.9274755927476441E-3</v>
      </c>
      <c r="J318">
        <v>852.6</v>
      </c>
      <c r="K318" s="10">
        <f t="shared" si="47"/>
        <v>0.10469033428349328</v>
      </c>
      <c r="T318">
        <f t="shared" si="48"/>
        <v>3.7212408185578506E-2</v>
      </c>
      <c r="U318">
        <f t="shared" si="43"/>
        <v>5.5642579882107808E-2</v>
      </c>
      <c r="V318">
        <f t="shared" si="49"/>
        <v>-9.3128992549652238E-3</v>
      </c>
      <c r="W318">
        <f t="shared" si="50"/>
        <v>-8.9925730664327033E-3</v>
      </c>
      <c r="X318">
        <f t="shared" si="51"/>
        <v>8.832344461732021E-2</v>
      </c>
    </row>
    <row r="319" spans="1:24">
      <c r="A319" s="1">
        <v>44592</v>
      </c>
      <c r="B319">
        <v>8617</v>
      </c>
      <c r="C319" s="10">
        <f t="shared" si="52"/>
        <v>-7.029269416916395E-3</v>
      </c>
      <c r="D319">
        <v>5185</v>
      </c>
      <c r="E319" s="10">
        <f t="shared" si="44"/>
        <v>5.989370400654126E-2</v>
      </c>
      <c r="F319">
        <v>577.20000000000005</v>
      </c>
      <c r="G319" s="10">
        <f t="shared" si="45"/>
        <v>4.9836304110585816E-2</v>
      </c>
      <c r="H319">
        <v>2767</v>
      </c>
      <c r="I319" s="10">
        <f t="shared" si="46"/>
        <v>-4.0901213171577133E-2</v>
      </c>
      <c r="J319">
        <v>720.8</v>
      </c>
      <c r="K319" s="10">
        <f t="shared" si="47"/>
        <v>-0.15458597231996252</v>
      </c>
      <c r="T319">
        <f t="shared" si="48"/>
        <v>-1.8391051661497425E-2</v>
      </c>
      <c r="U319">
        <f t="shared" si="43"/>
        <v>5.4825095683965715E-2</v>
      </c>
      <c r="V319">
        <f t="shared" si="49"/>
        <v>3.7604762024537143E-2</v>
      </c>
      <c r="W319">
        <f t="shared" si="50"/>
        <v>-5.5821261830757481E-2</v>
      </c>
      <c r="X319">
        <f t="shared" si="51"/>
        <v>-0.17095286198613557</v>
      </c>
    </row>
    <row r="320" spans="1:24">
      <c r="A320" s="1">
        <v>44620</v>
      </c>
      <c r="B320">
        <v>9059</v>
      </c>
      <c r="C320" s="10">
        <f t="shared" si="52"/>
        <v>5.1293953812231674E-2</v>
      </c>
      <c r="D320">
        <v>5791</v>
      </c>
      <c r="E320" s="10">
        <f t="shared" si="44"/>
        <v>0.11687560270009634</v>
      </c>
      <c r="F320">
        <v>719.6</v>
      </c>
      <c r="G320" s="10">
        <f t="shared" si="45"/>
        <v>0.24670824670824665</v>
      </c>
      <c r="H320">
        <v>2969</v>
      </c>
      <c r="I320" s="10">
        <f t="shared" si="46"/>
        <v>7.300325262016627E-2</v>
      </c>
      <c r="J320">
        <v>702.8</v>
      </c>
      <c r="K320" s="10">
        <f t="shared" si="47"/>
        <v>-2.4972253052164217E-2</v>
      </c>
      <c r="T320">
        <f t="shared" si="48"/>
        <v>3.9932171567650644E-2</v>
      </c>
      <c r="U320">
        <f t="shared" si="43"/>
        <v>0.1118069943775208</v>
      </c>
      <c r="V320">
        <f t="shared" si="49"/>
        <v>0.23447670462219797</v>
      </c>
      <c r="W320">
        <f t="shared" si="50"/>
        <v>5.8083203960985923E-2</v>
      </c>
      <c r="X320">
        <f t="shared" si="51"/>
        <v>-4.1339142718337288E-2</v>
      </c>
    </row>
    <row r="321" spans="1:24">
      <c r="A321" s="1">
        <v>44651</v>
      </c>
      <c r="B321">
        <v>10132</v>
      </c>
      <c r="C321" s="10">
        <f t="shared" si="52"/>
        <v>0.1184457445634175</v>
      </c>
      <c r="D321">
        <v>6081</v>
      </c>
      <c r="E321" s="10">
        <f t="shared" si="44"/>
        <v>5.0077706786392673E-2</v>
      </c>
      <c r="F321">
        <v>717.4</v>
      </c>
      <c r="G321" s="10">
        <f t="shared" si="45"/>
        <v>-3.0572540300167761E-3</v>
      </c>
      <c r="H321">
        <v>2968</v>
      </c>
      <c r="I321" s="10">
        <f t="shared" si="46"/>
        <v>-3.3681374200067449E-4</v>
      </c>
      <c r="J321">
        <v>701.2</v>
      </c>
      <c r="K321" s="10">
        <f t="shared" si="47"/>
        <v>-2.2766078542969526E-3</v>
      </c>
      <c r="T321">
        <f t="shared" si="48"/>
        <v>0.10708396231883646</v>
      </c>
      <c r="U321">
        <f t="shared" si="43"/>
        <v>4.5009098463817128E-2</v>
      </c>
      <c r="V321">
        <f t="shared" si="49"/>
        <v>-1.5288796116065451E-2</v>
      </c>
      <c r="W321">
        <f t="shared" si="50"/>
        <v>-1.5256862401181022E-2</v>
      </c>
      <c r="X321">
        <f t="shared" si="51"/>
        <v>-1.8643497520470023E-2</v>
      </c>
    </row>
    <row r="322" spans="1:24">
      <c r="A322" s="12">
        <v>44680</v>
      </c>
      <c r="B322">
        <v>10688</v>
      </c>
      <c r="C322" s="10">
        <f t="shared" si="52"/>
        <v>5.4875641531780595E-2</v>
      </c>
      <c r="D322">
        <v>5706</v>
      </c>
      <c r="E322" s="10">
        <f t="shared" si="44"/>
        <v>-6.1667488899851963E-2</v>
      </c>
      <c r="F322">
        <v>740</v>
      </c>
      <c r="G322" s="10">
        <f t="shared" si="45"/>
        <v>3.1502648452746085E-2</v>
      </c>
      <c r="H322">
        <v>3103</v>
      </c>
      <c r="I322" s="10">
        <f t="shared" si="46"/>
        <v>4.5485175202156336E-2</v>
      </c>
      <c r="J322">
        <v>737.4</v>
      </c>
      <c r="K322" s="10">
        <f t="shared" si="47"/>
        <v>5.1625784369651928E-2</v>
      </c>
      <c r="T322">
        <f t="shared" si="48"/>
        <v>4.3513859287199565E-2</v>
      </c>
      <c r="U322">
        <f t="shared" si="43"/>
        <v>-6.6736097222427501E-2</v>
      </c>
      <c r="V322">
        <f t="shared" si="49"/>
        <v>1.9271106366697412E-2</v>
      </c>
      <c r="W322">
        <f t="shared" si="50"/>
        <v>3.0565126542975989E-2</v>
      </c>
      <c r="X322">
        <f t="shared" si="51"/>
        <v>3.5258894703478857E-2</v>
      </c>
    </row>
    <row r="323" spans="1:24">
      <c r="A323" s="1">
        <v>44712</v>
      </c>
      <c r="B323">
        <v>10454</v>
      </c>
      <c r="C323" s="10">
        <f t="shared" si="52"/>
        <v>-2.1893712574850288E-2</v>
      </c>
      <c r="D323">
        <v>5750</v>
      </c>
      <c r="E323" s="10">
        <f t="shared" si="44"/>
        <v>7.7111812127585999E-3</v>
      </c>
      <c r="F323">
        <v>756</v>
      </c>
      <c r="G323" s="10">
        <f t="shared" si="45"/>
        <v>2.1621621621621623E-2</v>
      </c>
      <c r="H323">
        <v>2767</v>
      </c>
      <c r="I323" s="10">
        <f t="shared" si="46"/>
        <v>-0.10828230744440859</v>
      </c>
      <c r="J323">
        <v>656.6</v>
      </c>
      <c r="K323" s="10">
        <f t="shared" si="47"/>
        <v>-0.10957417954976945</v>
      </c>
      <c r="T323">
        <f t="shared" si="48"/>
        <v>-3.3255494819431318E-2</v>
      </c>
      <c r="U323">
        <f t="shared" si="43"/>
        <v>2.6425728901830559E-3</v>
      </c>
      <c r="V323">
        <f t="shared" si="49"/>
        <v>9.3900795355729479E-3</v>
      </c>
      <c r="W323">
        <f t="shared" si="50"/>
        <v>-0.12320235610358893</v>
      </c>
      <c r="X323">
        <f t="shared" si="51"/>
        <v>-0.1259410692159425</v>
      </c>
    </row>
    <row r="324" spans="1:24">
      <c r="A324" s="1">
        <v>44742</v>
      </c>
      <c r="B324">
        <v>10800</v>
      </c>
      <c r="C324" s="10">
        <f t="shared" si="52"/>
        <v>3.3097378993686588E-2</v>
      </c>
      <c r="D324">
        <v>4916.5</v>
      </c>
      <c r="E324" s="10">
        <f t="shared" si="44"/>
        <v>-0.14495652173913043</v>
      </c>
      <c r="F324">
        <v>830.2</v>
      </c>
      <c r="G324" s="10">
        <f t="shared" si="45"/>
        <v>9.8148148148148318E-2</v>
      </c>
      <c r="H324">
        <v>2719</v>
      </c>
      <c r="I324" s="10">
        <f t="shared" si="46"/>
        <v>-1.7347307553306823E-2</v>
      </c>
      <c r="J324">
        <v>634.79999999999995</v>
      </c>
      <c r="K324" s="10">
        <f t="shared" si="47"/>
        <v>-3.3201340237587695E-2</v>
      </c>
      <c r="T324">
        <f t="shared" si="48"/>
        <v>2.1735596749105558E-2</v>
      </c>
      <c r="U324">
        <f t="shared" si="43"/>
        <v>-0.15002513006170598</v>
      </c>
      <c r="V324">
        <f t="shared" si="49"/>
        <v>8.5916606062099637E-2</v>
      </c>
      <c r="W324">
        <f t="shared" si="50"/>
        <v>-3.2267356212487171E-2</v>
      </c>
      <c r="X324">
        <f t="shared" si="51"/>
        <v>-4.9568229903760766E-2</v>
      </c>
    </row>
    <row r="325" spans="1:24">
      <c r="A325" s="1">
        <v>44771</v>
      </c>
      <c r="B325">
        <v>10844</v>
      </c>
      <c r="C325" s="10">
        <f t="shared" si="52"/>
        <v>4.0740740740741188E-3</v>
      </c>
      <c r="D325">
        <v>4924.5</v>
      </c>
      <c r="E325" s="10">
        <f t="shared" si="44"/>
        <v>1.627173802501769E-3</v>
      </c>
      <c r="F325">
        <v>770</v>
      </c>
      <c r="G325" s="10">
        <f t="shared" si="45"/>
        <v>-7.2512647554806131E-2</v>
      </c>
      <c r="H325">
        <v>3071</v>
      </c>
      <c r="I325" s="10">
        <f t="shared" si="46"/>
        <v>0.12945936005884517</v>
      </c>
      <c r="J325">
        <v>704.4</v>
      </c>
      <c r="K325" s="10">
        <f t="shared" si="47"/>
        <v>0.10964083175803396</v>
      </c>
      <c r="T325">
        <f t="shared" si="48"/>
        <v>-7.2877081705069128E-3</v>
      </c>
      <c r="U325">
        <f t="shared" ref="U325:U352" si="53">IFERROR(E325-$O$3,"N/A")</f>
        <v>-3.441434520073775E-3</v>
      </c>
      <c r="V325">
        <f t="shared" si="49"/>
        <v>-8.4744189640854811E-2</v>
      </c>
      <c r="W325">
        <f t="shared" si="50"/>
        <v>0.11453931139966483</v>
      </c>
      <c r="X325">
        <f t="shared" si="51"/>
        <v>9.3273942091860892E-2</v>
      </c>
    </row>
    <row r="326" spans="1:24">
      <c r="A326" s="1">
        <v>44804</v>
      </c>
      <c r="B326">
        <v>10644</v>
      </c>
      <c r="C326" s="10">
        <f t="shared" si="52"/>
        <v>-1.8443378827001089E-2</v>
      </c>
      <c r="D326">
        <v>4771</v>
      </c>
      <c r="E326" s="10">
        <f t="shared" si="44"/>
        <v>-3.1170677226114329E-2</v>
      </c>
      <c r="F326">
        <v>776.2</v>
      </c>
      <c r="G326" s="10">
        <f t="shared" si="45"/>
        <v>8.0519480519480879E-3</v>
      </c>
      <c r="H326">
        <v>2861</v>
      </c>
      <c r="I326" s="10">
        <f t="shared" si="46"/>
        <v>-6.8381634646694889E-2</v>
      </c>
      <c r="J326">
        <v>715.2</v>
      </c>
      <c r="K326" s="10">
        <f t="shared" si="47"/>
        <v>1.5332197614991605E-2</v>
      </c>
      <c r="T326">
        <f t="shared" si="48"/>
        <v>-2.9805161071582119E-2</v>
      </c>
      <c r="U326">
        <f t="shared" si="53"/>
        <v>-3.6239285548689874E-2</v>
      </c>
      <c r="V326">
        <f t="shared" si="49"/>
        <v>-4.179594034100587E-3</v>
      </c>
      <c r="W326">
        <f t="shared" si="50"/>
        <v>-8.3301683305875229E-2</v>
      </c>
      <c r="X326">
        <f t="shared" si="51"/>
        <v>-1.0346920511814656E-3</v>
      </c>
    </row>
    <row r="327" spans="1:24">
      <c r="A327" s="1">
        <v>44834</v>
      </c>
      <c r="B327">
        <v>9944</v>
      </c>
      <c r="C327" s="10">
        <f t="shared" si="52"/>
        <v>-6.5764750093949664E-2</v>
      </c>
      <c r="D327">
        <v>4896</v>
      </c>
      <c r="E327" s="10">
        <f t="shared" ref="E327:E352" si="54">IFERROR(D327/D326-1,"N/A")</f>
        <v>2.6199958080067143E-2</v>
      </c>
      <c r="F327">
        <v>789.8</v>
      </c>
      <c r="G327" s="10">
        <f t="shared" ref="G327:G352" si="55">IFERROR(F327/F326-1,"N/A")</f>
        <v>1.7521257407884461E-2</v>
      </c>
      <c r="H327">
        <v>2760</v>
      </c>
      <c r="I327" s="10">
        <f t="shared" ref="I327:I352" si="56">IFERROR(H327/H326-1,"N/A")</f>
        <v>-3.5302341838517992E-2</v>
      </c>
      <c r="J327">
        <v>697.2</v>
      </c>
      <c r="K327" s="10">
        <f t="shared" ref="K327:K352" si="57">IFERROR(J327/J326-1,"N/A")</f>
        <v>-2.5167785234899376E-2</v>
      </c>
      <c r="T327">
        <f t="shared" ref="T327:T352" si="58">IFERROR(C327-$N$3,"N/A")</f>
        <v>-7.7126532338530701E-2</v>
      </c>
      <c r="U327">
        <f t="shared" si="53"/>
        <v>2.1131349757491598E-2</v>
      </c>
      <c r="V327">
        <f t="shared" ref="V327:V352" si="59">IFERROR(G327-$P$3,"N/A")</f>
        <v>5.2897153218357858E-3</v>
      </c>
      <c r="W327">
        <f t="shared" ref="W327:W352" si="60">IFERROR(I327-$Q$3,"N/A")</f>
        <v>-5.022239049769834E-2</v>
      </c>
      <c r="X327">
        <f t="shared" ref="X327:X352" si="61">IFERROR(K327-$R$3,"N/A")</f>
        <v>-4.1534674901072446E-2</v>
      </c>
    </row>
    <row r="328" spans="1:24">
      <c r="A328" s="12">
        <v>44865</v>
      </c>
      <c r="B328">
        <v>10254</v>
      </c>
      <c r="C328" s="10">
        <f t="shared" ref="C328:C352" si="62">IFERROR(B328/B327-1,"N/A")</f>
        <v>3.117457763475473E-2</v>
      </c>
      <c r="D328">
        <v>4537</v>
      </c>
      <c r="E328" s="10">
        <f t="shared" si="54"/>
        <v>-7.3325163398692772E-2</v>
      </c>
      <c r="F328">
        <v>814.4</v>
      </c>
      <c r="G328" s="10">
        <f t="shared" si="55"/>
        <v>3.114712585464674E-2</v>
      </c>
      <c r="H328">
        <v>2841</v>
      </c>
      <c r="I328" s="10">
        <f t="shared" si="56"/>
        <v>2.934782608695663E-2</v>
      </c>
      <c r="J328">
        <v>726.8</v>
      </c>
      <c r="K328" s="10">
        <f t="shared" si="57"/>
        <v>4.2455536431439844E-2</v>
      </c>
      <c r="T328">
        <f t="shared" si="58"/>
        <v>1.98127953901737E-2</v>
      </c>
      <c r="U328">
        <f t="shared" si="53"/>
        <v>-7.839377172126831E-2</v>
      </c>
      <c r="V328">
        <f t="shared" si="59"/>
        <v>1.8915583768598067E-2</v>
      </c>
      <c r="W328">
        <f t="shared" si="60"/>
        <v>1.4427777427776282E-2</v>
      </c>
      <c r="X328">
        <f t="shared" si="61"/>
        <v>2.6088646765266774E-2</v>
      </c>
    </row>
    <row r="329" spans="1:24">
      <c r="A329" s="1">
        <v>44895</v>
      </c>
      <c r="B329">
        <v>11166</v>
      </c>
      <c r="C329" s="10">
        <f t="shared" si="62"/>
        <v>8.8940901111761228E-2</v>
      </c>
      <c r="D329">
        <v>5585</v>
      </c>
      <c r="E329" s="10">
        <f t="shared" si="54"/>
        <v>0.23098964073176109</v>
      </c>
      <c r="F329">
        <v>822.6</v>
      </c>
      <c r="G329" s="10">
        <f t="shared" si="55"/>
        <v>1.0068762278978349E-2</v>
      </c>
      <c r="H329">
        <v>3048</v>
      </c>
      <c r="I329" s="10">
        <f t="shared" si="56"/>
        <v>7.2861668426610349E-2</v>
      </c>
      <c r="J329">
        <v>796.6</v>
      </c>
      <c r="K329" s="10">
        <f t="shared" si="57"/>
        <v>9.6037424325811971E-2</v>
      </c>
      <c r="T329">
        <f t="shared" si="58"/>
        <v>7.7579118867180191E-2</v>
      </c>
      <c r="U329">
        <f t="shared" si="53"/>
        <v>0.22592103240918554</v>
      </c>
      <c r="V329">
        <f t="shared" si="59"/>
        <v>-2.1627798070703256E-3</v>
      </c>
      <c r="W329">
        <f t="shared" si="60"/>
        <v>5.7941619767430001E-2</v>
      </c>
      <c r="X329">
        <f t="shared" si="61"/>
        <v>7.96705346596389E-2</v>
      </c>
    </row>
    <row r="330" spans="1:24">
      <c r="A330" s="1">
        <v>44925</v>
      </c>
      <c r="B330">
        <v>11218</v>
      </c>
      <c r="C330" s="10">
        <f t="shared" si="62"/>
        <v>4.6569944474297298E-3</v>
      </c>
      <c r="D330">
        <v>5798</v>
      </c>
      <c r="E330" s="10">
        <f t="shared" si="54"/>
        <v>3.8137869292748539E-2</v>
      </c>
      <c r="F330">
        <v>856</v>
      </c>
      <c r="G330" s="10">
        <f t="shared" si="55"/>
        <v>4.0602966204716706E-2</v>
      </c>
      <c r="H330">
        <v>2759</v>
      </c>
      <c r="I330" s="10">
        <f t="shared" si="56"/>
        <v>-9.4816272965879245E-2</v>
      </c>
      <c r="J330">
        <v>745.6</v>
      </c>
      <c r="K330" s="10">
        <f t="shared" si="57"/>
        <v>-6.4022093899071097E-2</v>
      </c>
      <c r="T330">
        <f t="shared" si="58"/>
        <v>-6.7047877971513018E-3</v>
      </c>
      <c r="U330">
        <f t="shared" si="53"/>
        <v>3.3069260970172994E-2</v>
      </c>
      <c r="V330">
        <f t="shared" si="59"/>
        <v>2.8371424118668033E-2</v>
      </c>
      <c r="W330">
        <f t="shared" si="60"/>
        <v>-0.10973632162505959</v>
      </c>
      <c r="X330">
        <f t="shared" si="61"/>
        <v>-8.0388983565244168E-2</v>
      </c>
    </row>
    <row r="331" spans="1:24">
      <c r="A331" s="1">
        <v>44957</v>
      </c>
      <c r="B331">
        <v>10590</v>
      </c>
      <c r="C331" s="10">
        <f t="shared" si="62"/>
        <v>-5.5981458370475967E-2</v>
      </c>
      <c r="D331">
        <v>6319</v>
      </c>
      <c r="E331" s="10">
        <f t="shared" si="54"/>
        <v>8.985857192135227E-2</v>
      </c>
      <c r="F331">
        <v>856.8</v>
      </c>
      <c r="G331" s="10">
        <f t="shared" si="55"/>
        <v>9.3457943925234765E-4</v>
      </c>
      <c r="H331">
        <v>2970</v>
      </c>
      <c r="I331" s="10">
        <f t="shared" si="56"/>
        <v>7.6476984414642901E-2</v>
      </c>
      <c r="J331">
        <v>776.8</v>
      </c>
      <c r="K331" s="10">
        <f t="shared" si="57"/>
        <v>4.1845493562231661E-2</v>
      </c>
      <c r="T331">
        <f t="shared" si="58"/>
        <v>-6.7343240615057004E-2</v>
      </c>
      <c r="U331">
        <f t="shared" si="53"/>
        <v>8.4789963598776733E-2</v>
      </c>
      <c r="V331">
        <f t="shared" si="59"/>
        <v>-1.1296962646796327E-2</v>
      </c>
      <c r="W331">
        <f t="shared" si="60"/>
        <v>6.1556935755462554E-2</v>
      </c>
      <c r="X331">
        <f t="shared" si="61"/>
        <v>2.5478603896058591E-2</v>
      </c>
    </row>
    <row r="332" spans="1:24">
      <c r="A332" s="1">
        <v>44985</v>
      </c>
      <c r="B332">
        <v>10880</v>
      </c>
      <c r="C332" s="10">
        <f t="shared" si="62"/>
        <v>2.738432483474984E-2</v>
      </c>
      <c r="D332">
        <v>5712</v>
      </c>
      <c r="E332" s="10">
        <f t="shared" si="54"/>
        <v>-9.6059503085931364E-2</v>
      </c>
      <c r="F332">
        <v>898</v>
      </c>
      <c r="G332" s="10">
        <f t="shared" si="55"/>
        <v>4.8085901027077549E-2</v>
      </c>
      <c r="H332">
        <v>2964</v>
      </c>
      <c r="I332" s="10">
        <f t="shared" si="56"/>
        <v>-2.0202020202020332E-3</v>
      </c>
      <c r="J332">
        <v>748.6</v>
      </c>
      <c r="K332" s="10">
        <f t="shared" si="57"/>
        <v>-3.6302780638516885E-2</v>
      </c>
      <c r="T332">
        <f t="shared" si="58"/>
        <v>1.602254259016881E-2</v>
      </c>
      <c r="U332">
        <f t="shared" si="53"/>
        <v>-0.1011281114085069</v>
      </c>
      <c r="V332">
        <f t="shared" si="59"/>
        <v>3.5854358941028876E-2</v>
      </c>
      <c r="W332">
        <f t="shared" si="60"/>
        <v>-1.6940250679382381E-2</v>
      </c>
      <c r="X332">
        <f t="shared" si="61"/>
        <v>-5.2669670304689956E-2</v>
      </c>
    </row>
    <row r="333" spans="1:24">
      <c r="A333" s="1">
        <v>45016</v>
      </c>
      <c r="B333">
        <v>11232</v>
      </c>
      <c r="C333" s="10">
        <f t="shared" si="62"/>
        <v>3.2352941176470695E-2</v>
      </c>
      <c r="D333">
        <v>5478</v>
      </c>
      <c r="E333" s="10">
        <f t="shared" si="54"/>
        <v>-4.0966386554621814E-2</v>
      </c>
      <c r="F333">
        <v>982.6</v>
      </c>
      <c r="G333" s="10">
        <f t="shared" si="55"/>
        <v>9.4209354120267319E-2</v>
      </c>
      <c r="H333">
        <v>3057</v>
      </c>
      <c r="I333" s="10">
        <f t="shared" si="56"/>
        <v>3.1376518218623417E-2</v>
      </c>
      <c r="J333">
        <v>775</v>
      </c>
      <c r="K333" s="10">
        <f t="shared" si="57"/>
        <v>3.5265829548490446E-2</v>
      </c>
      <c r="T333">
        <f t="shared" si="58"/>
        <v>2.0991158931889665E-2</v>
      </c>
      <c r="U333">
        <f t="shared" si="53"/>
        <v>-4.6034994877197359E-2</v>
      </c>
      <c r="V333">
        <f t="shared" si="59"/>
        <v>8.1977812034218639E-2</v>
      </c>
      <c r="W333">
        <f t="shared" si="60"/>
        <v>1.645646955944307E-2</v>
      </c>
      <c r="X333">
        <f t="shared" si="61"/>
        <v>1.8898939882317375E-2</v>
      </c>
    </row>
    <row r="334" spans="1:24">
      <c r="A334" s="12">
        <v>45044</v>
      </c>
      <c r="B334">
        <v>11746</v>
      </c>
      <c r="C334" s="10">
        <f t="shared" si="62"/>
        <v>4.5762108262108248E-2</v>
      </c>
      <c r="D334">
        <v>5049</v>
      </c>
      <c r="E334" s="10">
        <f t="shared" si="54"/>
        <v>-7.8313253012048167E-2</v>
      </c>
      <c r="F334">
        <v>1014</v>
      </c>
      <c r="G334" s="10">
        <f t="shared" si="55"/>
        <v>3.1956035009159445E-2</v>
      </c>
      <c r="H334">
        <v>3164</v>
      </c>
      <c r="I334" s="10">
        <f t="shared" si="56"/>
        <v>3.500163559044811E-2</v>
      </c>
      <c r="J334">
        <v>818.6</v>
      </c>
      <c r="K334" s="10">
        <f t="shared" si="57"/>
        <v>5.6258064516129025E-2</v>
      </c>
      <c r="T334">
        <f t="shared" si="58"/>
        <v>3.4400326017527218E-2</v>
      </c>
      <c r="U334">
        <f t="shared" si="53"/>
        <v>-8.3381861334623705E-2</v>
      </c>
      <c r="V334">
        <f t="shared" si="59"/>
        <v>1.9724492923110772E-2</v>
      </c>
      <c r="W334">
        <f t="shared" si="60"/>
        <v>2.0081586931267763E-2</v>
      </c>
      <c r="X334">
        <f t="shared" si="61"/>
        <v>3.9891174849955954E-2</v>
      </c>
    </row>
    <row r="335" spans="1:24">
      <c r="A335" s="1">
        <v>45077</v>
      </c>
      <c r="B335">
        <v>11660</v>
      </c>
      <c r="C335" s="10">
        <f t="shared" si="62"/>
        <v>-7.3216414098415949E-3</v>
      </c>
      <c r="D335">
        <v>4782</v>
      </c>
      <c r="E335" s="10">
        <f t="shared" si="54"/>
        <v>-5.2881758764111719E-2</v>
      </c>
      <c r="F335">
        <v>928.2</v>
      </c>
      <c r="G335" s="10">
        <f t="shared" si="55"/>
        <v>-8.4615384615384537E-2</v>
      </c>
      <c r="H335">
        <v>3144</v>
      </c>
      <c r="I335" s="10">
        <f t="shared" si="56"/>
        <v>-6.321112515802807E-3</v>
      </c>
      <c r="J335">
        <v>871</v>
      </c>
      <c r="K335" s="10">
        <f t="shared" si="57"/>
        <v>6.4011727339359892E-2</v>
      </c>
      <c r="T335">
        <f t="shared" si="58"/>
        <v>-1.8683423654422625E-2</v>
      </c>
      <c r="U335">
        <f t="shared" si="53"/>
        <v>-5.7950367086687264E-2</v>
      </c>
      <c r="V335">
        <f t="shared" si="59"/>
        <v>-9.6846926701433217E-2</v>
      </c>
      <c r="W335">
        <f t="shared" si="60"/>
        <v>-2.1241161174983154E-2</v>
      </c>
      <c r="X335">
        <f t="shared" si="61"/>
        <v>4.7644837673186821E-2</v>
      </c>
    </row>
    <row r="336" spans="1:24">
      <c r="A336" s="1">
        <v>45107</v>
      </c>
      <c r="B336">
        <v>11276</v>
      </c>
      <c r="C336" s="10">
        <f t="shared" si="62"/>
        <v>-3.2933104631217791E-2</v>
      </c>
      <c r="D336">
        <v>4985.5</v>
      </c>
      <c r="E336" s="10">
        <f t="shared" si="54"/>
        <v>4.2555416143872815E-2</v>
      </c>
      <c r="F336">
        <v>927</v>
      </c>
      <c r="G336" s="10">
        <f t="shared" si="55"/>
        <v>-1.2928248222365823E-3</v>
      </c>
      <c r="H336">
        <v>2999</v>
      </c>
      <c r="I336" s="10">
        <f t="shared" si="56"/>
        <v>-4.6119592875318083E-2</v>
      </c>
      <c r="J336">
        <v>924.8</v>
      </c>
      <c r="K336" s="10">
        <f t="shared" si="57"/>
        <v>6.1768082663604895E-2</v>
      </c>
      <c r="T336">
        <f t="shared" si="58"/>
        <v>-4.4294886875798821E-2</v>
      </c>
      <c r="U336">
        <f t="shared" si="53"/>
        <v>3.748680782129727E-2</v>
      </c>
      <c r="V336">
        <f t="shared" si="59"/>
        <v>-1.3524366908285257E-2</v>
      </c>
      <c r="W336">
        <f t="shared" si="60"/>
        <v>-6.103964153449843E-2</v>
      </c>
      <c r="X336">
        <f t="shared" si="61"/>
        <v>4.5401192997431825E-2</v>
      </c>
    </row>
    <row r="337" spans="1:24">
      <c r="A337" s="1">
        <v>45138</v>
      </c>
      <c r="B337">
        <v>11186</v>
      </c>
      <c r="C337" s="10">
        <f t="shared" si="62"/>
        <v>-7.9815537424618999E-3</v>
      </c>
      <c r="D337">
        <v>5150</v>
      </c>
      <c r="E337" s="10">
        <f t="shared" si="54"/>
        <v>3.2995687493731829E-2</v>
      </c>
      <c r="F337">
        <v>931.4</v>
      </c>
      <c r="G337" s="10">
        <f t="shared" si="55"/>
        <v>4.746494066882434E-3</v>
      </c>
      <c r="H337">
        <v>2888</v>
      </c>
      <c r="I337" s="10">
        <f t="shared" si="56"/>
        <v>-3.7012337445815224E-2</v>
      </c>
      <c r="J337">
        <v>936.6</v>
      </c>
      <c r="K337" s="10">
        <f t="shared" si="57"/>
        <v>1.2759515570934354E-2</v>
      </c>
      <c r="T337">
        <f t="shared" si="58"/>
        <v>-1.934333598704293E-2</v>
      </c>
      <c r="U337">
        <f t="shared" si="53"/>
        <v>2.7927079171156284E-2</v>
      </c>
      <c r="V337">
        <f t="shared" si="59"/>
        <v>-7.4850480191662409E-3</v>
      </c>
      <c r="W337">
        <f t="shared" si="60"/>
        <v>-5.1932386104995572E-2</v>
      </c>
      <c r="X337">
        <f t="shared" si="61"/>
        <v>-3.6073740952387162E-3</v>
      </c>
    </row>
    <row r="338" spans="1:24">
      <c r="A338" s="1">
        <v>45169</v>
      </c>
      <c r="B338">
        <v>10662</v>
      </c>
      <c r="C338" s="10">
        <f t="shared" si="62"/>
        <v>-4.6844269622742685E-2</v>
      </c>
      <c r="D338">
        <v>4872.5</v>
      </c>
      <c r="E338" s="10">
        <f t="shared" si="54"/>
        <v>-5.3883495145631066E-2</v>
      </c>
      <c r="F338">
        <v>1007.5</v>
      </c>
      <c r="G338" s="10">
        <f t="shared" si="55"/>
        <v>8.1704960274855187E-2</v>
      </c>
      <c r="H338">
        <v>2830</v>
      </c>
      <c r="I338" s="10">
        <f t="shared" si="56"/>
        <v>-2.0083102493074767E-2</v>
      </c>
      <c r="J338">
        <v>971</v>
      </c>
      <c r="K338" s="10">
        <f t="shared" si="57"/>
        <v>3.6728592782404368E-2</v>
      </c>
      <c r="T338">
        <f t="shared" si="58"/>
        <v>-5.8206051867323715E-2</v>
      </c>
      <c r="U338">
        <f t="shared" si="53"/>
        <v>-5.8952103468206611E-2</v>
      </c>
      <c r="V338">
        <f t="shared" si="59"/>
        <v>6.9473418188806507E-2</v>
      </c>
      <c r="W338">
        <f t="shared" si="60"/>
        <v>-3.5003151152255114E-2</v>
      </c>
      <c r="X338">
        <f t="shared" si="61"/>
        <v>2.0361703116231297E-2</v>
      </c>
    </row>
    <row r="339" spans="1:24">
      <c r="A339" s="1">
        <v>45198</v>
      </c>
      <c r="B339">
        <v>11102</v>
      </c>
      <c r="C339" s="10">
        <f t="shared" si="62"/>
        <v>4.1268054773963669E-2</v>
      </c>
      <c r="D339">
        <v>5174</v>
      </c>
      <c r="E339" s="10">
        <f t="shared" si="54"/>
        <v>6.1877886095433654E-2</v>
      </c>
      <c r="F339">
        <v>997.8</v>
      </c>
      <c r="G339" s="10">
        <f t="shared" si="55"/>
        <v>-9.627791563275534E-3</v>
      </c>
      <c r="H339">
        <v>2926</v>
      </c>
      <c r="I339" s="10">
        <f t="shared" si="56"/>
        <v>3.3922261484099048E-2</v>
      </c>
      <c r="J339">
        <v>989</v>
      </c>
      <c r="K339" s="10">
        <f t="shared" si="57"/>
        <v>1.8537590113285374E-2</v>
      </c>
      <c r="T339">
        <f t="shared" si="58"/>
        <v>2.990627252938264E-2</v>
      </c>
      <c r="U339">
        <f t="shared" si="53"/>
        <v>5.6809277772858109E-2</v>
      </c>
      <c r="V339">
        <f t="shared" si="59"/>
        <v>-2.1859333649324207E-2</v>
      </c>
      <c r="W339">
        <f t="shared" si="60"/>
        <v>1.90022128249187E-2</v>
      </c>
      <c r="X339">
        <f t="shared" si="61"/>
        <v>2.1707004471123031E-3</v>
      </c>
    </row>
    <row r="340" spans="1:24">
      <c r="A340" s="12">
        <v>45230</v>
      </c>
      <c r="B340">
        <v>10250</v>
      </c>
      <c r="C340" s="10">
        <f t="shared" si="62"/>
        <v>-7.6742929201945587E-2</v>
      </c>
      <c r="D340">
        <v>5255</v>
      </c>
      <c r="E340" s="10">
        <f t="shared" si="54"/>
        <v>1.5655199072284409E-2</v>
      </c>
      <c r="F340">
        <v>1104</v>
      </c>
      <c r="G340" s="10">
        <f t="shared" si="55"/>
        <v>0.10643415514131083</v>
      </c>
      <c r="H340">
        <v>2932</v>
      </c>
      <c r="I340" s="10">
        <f t="shared" si="56"/>
        <v>2.0505809979494138E-3</v>
      </c>
      <c r="J340">
        <v>970.6</v>
      </c>
      <c r="K340" s="10">
        <f t="shared" si="57"/>
        <v>-1.8604651162790642E-2</v>
      </c>
      <c r="T340">
        <f t="shared" si="58"/>
        <v>-8.8104711446526623E-2</v>
      </c>
      <c r="U340">
        <f t="shared" si="53"/>
        <v>1.0586590749708864E-2</v>
      </c>
      <c r="V340">
        <f t="shared" si="59"/>
        <v>9.4202613055262147E-2</v>
      </c>
      <c r="W340">
        <f t="shared" si="60"/>
        <v>-1.2869467661230934E-2</v>
      </c>
      <c r="X340">
        <f t="shared" si="61"/>
        <v>-3.4971540828963713E-2</v>
      </c>
    </row>
    <row r="341" spans="1:24">
      <c r="A341" s="1">
        <v>45260</v>
      </c>
      <c r="B341">
        <v>10126</v>
      </c>
      <c r="C341" s="10">
        <f t="shared" si="62"/>
        <v>-1.2097560975609767E-2</v>
      </c>
      <c r="D341">
        <v>5399</v>
      </c>
      <c r="E341" s="10">
        <f t="shared" si="54"/>
        <v>2.7402473834443386E-2</v>
      </c>
      <c r="F341">
        <v>1050</v>
      </c>
      <c r="G341" s="10">
        <f t="shared" si="55"/>
        <v>-4.8913043478260865E-2</v>
      </c>
      <c r="H341">
        <v>3002</v>
      </c>
      <c r="I341" s="10">
        <f t="shared" si="56"/>
        <v>2.3874488403820004E-2</v>
      </c>
      <c r="J341">
        <v>1130.5</v>
      </c>
      <c r="K341" s="10">
        <f t="shared" si="57"/>
        <v>0.1647434576550586</v>
      </c>
      <c r="T341">
        <f t="shared" si="58"/>
        <v>-2.3459343220190797E-2</v>
      </c>
      <c r="U341">
        <f t="shared" si="53"/>
        <v>2.2333865511867841E-2</v>
      </c>
      <c r="V341">
        <f t="shared" si="59"/>
        <v>-6.1144585564309538E-2</v>
      </c>
      <c r="W341">
        <f t="shared" si="60"/>
        <v>8.954439744639657E-3</v>
      </c>
      <c r="X341">
        <f t="shared" si="61"/>
        <v>0.14837656798888554</v>
      </c>
    </row>
    <row r="342" spans="1:24">
      <c r="A342" s="1">
        <v>45289</v>
      </c>
      <c r="B342">
        <v>10600</v>
      </c>
      <c r="C342" s="10">
        <f t="shared" si="62"/>
        <v>4.6810191586016181E-2</v>
      </c>
      <c r="D342">
        <v>5842</v>
      </c>
      <c r="E342" s="10">
        <f t="shared" si="54"/>
        <v>8.205223189479538E-2</v>
      </c>
      <c r="F342">
        <v>1110.5</v>
      </c>
      <c r="G342" s="10">
        <f t="shared" si="55"/>
        <v>5.7619047619047681E-2</v>
      </c>
      <c r="H342">
        <v>3190</v>
      </c>
      <c r="I342" s="10">
        <f t="shared" si="56"/>
        <v>6.2624916722185286E-2</v>
      </c>
      <c r="J342">
        <v>1172.5</v>
      </c>
      <c r="K342" s="10">
        <f t="shared" si="57"/>
        <v>3.7151702786377694E-2</v>
      </c>
      <c r="T342">
        <f t="shared" si="58"/>
        <v>3.5448409341435151E-2</v>
      </c>
      <c r="U342">
        <f t="shared" si="53"/>
        <v>7.6983623572219842E-2</v>
      </c>
      <c r="V342">
        <f t="shared" si="59"/>
        <v>4.5387505532999008E-2</v>
      </c>
      <c r="W342">
        <f t="shared" si="60"/>
        <v>4.7704868063004939E-2</v>
      </c>
      <c r="X342">
        <f t="shared" si="61"/>
        <v>2.0784813120204623E-2</v>
      </c>
    </row>
    <row r="343" spans="1:24">
      <c r="A343" s="1">
        <v>45322</v>
      </c>
      <c r="B343">
        <v>10500</v>
      </c>
      <c r="C343" s="10">
        <f t="shared" si="62"/>
        <v>-9.4339622641509413E-3</v>
      </c>
      <c r="D343">
        <v>5503</v>
      </c>
      <c r="E343" s="10">
        <f t="shared" si="54"/>
        <v>-5.8028072577884338E-2</v>
      </c>
      <c r="F343">
        <v>1177</v>
      </c>
      <c r="G343" s="10">
        <f t="shared" si="55"/>
        <v>5.9882935614588018E-2</v>
      </c>
      <c r="H343">
        <v>3215</v>
      </c>
      <c r="I343" s="10">
        <f t="shared" si="56"/>
        <v>7.8369905956112706E-3</v>
      </c>
      <c r="J343">
        <v>1178</v>
      </c>
      <c r="K343" s="10">
        <f t="shared" si="57"/>
        <v>4.6908315565032943E-3</v>
      </c>
      <c r="T343">
        <f t="shared" si="58"/>
        <v>-2.0795744508731971E-2</v>
      </c>
      <c r="U343">
        <f t="shared" si="53"/>
        <v>-6.3096680900459876E-2</v>
      </c>
      <c r="V343">
        <f t="shared" si="59"/>
        <v>4.7651393528539344E-2</v>
      </c>
      <c r="W343">
        <f t="shared" si="60"/>
        <v>-7.0830580635690768E-3</v>
      </c>
      <c r="X343">
        <f t="shared" si="61"/>
        <v>-1.1676058109669776E-2</v>
      </c>
    </row>
    <row r="344" spans="1:24">
      <c r="A344" s="1">
        <v>45351</v>
      </c>
      <c r="B344">
        <v>9983</v>
      </c>
      <c r="C344" s="10">
        <f t="shared" si="62"/>
        <v>-4.9238095238095192E-2</v>
      </c>
      <c r="D344">
        <v>5079</v>
      </c>
      <c r="E344" s="10">
        <f t="shared" si="54"/>
        <v>-7.7048882427766641E-2</v>
      </c>
      <c r="F344">
        <v>1242</v>
      </c>
      <c r="G344" s="10">
        <f t="shared" si="55"/>
        <v>5.5225148683092584E-2</v>
      </c>
      <c r="H344">
        <v>3153</v>
      </c>
      <c r="I344" s="10">
        <f t="shared" si="56"/>
        <v>-1.9284603421461877E-2</v>
      </c>
      <c r="J344">
        <v>1244.5</v>
      </c>
      <c r="K344" s="10">
        <f t="shared" si="57"/>
        <v>5.6451612903225756E-2</v>
      </c>
      <c r="T344">
        <f t="shared" si="58"/>
        <v>-6.0599877482676222E-2</v>
      </c>
      <c r="U344">
        <f t="shared" si="53"/>
        <v>-8.2117490750342179E-2</v>
      </c>
      <c r="V344">
        <f t="shared" si="59"/>
        <v>4.2993606597043911E-2</v>
      </c>
      <c r="W344">
        <f t="shared" si="60"/>
        <v>-3.4204652080642224E-2</v>
      </c>
      <c r="X344">
        <f t="shared" si="61"/>
        <v>4.0084723237052686E-2</v>
      </c>
    </row>
    <row r="345" spans="1:24">
      <c r="A345" s="1">
        <v>45380</v>
      </c>
      <c r="B345">
        <v>10678</v>
      </c>
      <c r="C345" s="10">
        <f t="shared" si="62"/>
        <v>6.9618351197034967E-2</v>
      </c>
      <c r="D345">
        <v>5017</v>
      </c>
      <c r="E345" s="10">
        <f t="shared" si="54"/>
        <v>-1.2207127387280914E-2</v>
      </c>
      <c r="F345">
        <v>1349.5</v>
      </c>
      <c r="G345" s="10">
        <f t="shared" si="55"/>
        <v>8.6553945249597364E-2</v>
      </c>
      <c r="H345">
        <v>3048</v>
      </c>
      <c r="I345" s="10">
        <f t="shared" si="56"/>
        <v>-3.3301617507136005E-2</v>
      </c>
      <c r="J345">
        <v>1265.5</v>
      </c>
      <c r="K345" s="10">
        <f t="shared" si="57"/>
        <v>1.6874246685415928E-2</v>
      </c>
      <c r="T345">
        <f t="shared" si="58"/>
        <v>5.8256568952453937E-2</v>
      </c>
      <c r="U345">
        <f t="shared" si="53"/>
        <v>-1.7275735709856459E-2</v>
      </c>
      <c r="V345">
        <f t="shared" si="59"/>
        <v>7.4322403163548684E-2</v>
      </c>
      <c r="W345">
        <f t="shared" si="60"/>
        <v>-4.8221666166316353E-2</v>
      </c>
      <c r="X345">
        <f t="shared" si="61"/>
        <v>5.0735701924285725E-4</v>
      </c>
    </row>
    <row r="346" spans="1:24">
      <c r="A346" s="12">
        <v>45412</v>
      </c>
      <c r="B346">
        <v>12062</v>
      </c>
      <c r="C346" s="10">
        <f t="shared" si="62"/>
        <v>0.12961228694512084</v>
      </c>
      <c r="D346">
        <v>5472</v>
      </c>
      <c r="E346" s="10">
        <f t="shared" si="54"/>
        <v>9.0691648395455404E-2</v>
      </c>
      <c r="F346">
        <v>1333</v>
      </c>
      <c r="G346" s="10">
        <f t="shared" si="55"/>
        <v>-1.2226750648388296E-2</v>
      </c>
      <c r="H346">
        <v>3074</v>
      </c>
      <c r="I346" s="10">
        <f t="shared" si="56"/>
        <v>8.5301837270341796E-3</v>
      </c>
      <c r="J346">
        <v>1166</v>
      </c>
      <c r="K346" s="10">
        <f t="shared" si="57"/>
        <v>-7.8625049387593848E-2</v>
      </c>
      <c r="T346">
        <f t="shared" si="58"/>
        <v>0.1182505047005398</v>
      </c>
      <c r="U346">
        <f t="shared" si="53"/>
        <v>8.5623040072879866E-2</v>
      </c>
      <c r="V346">
        <f t="shared" si="59"/>
        <v>-2.4458292734436969E-2</v>
      </c>
      <c r="W346">
        <f t="shared" si="60"/>
        <v>-6.3898649321461679E-3</v>
      </c>
      <c r="X346">
        <f t="shared" si="61"/>
        <v>-9.4991939053766919E-2</v>
      </c>
    </row>
    <row r="347" spans="1:24">
      <c r="A347" s="1">
        <v>45443</v>
      </c>
      <c r="B347">
        <v>12190</v>
      </c>
      <c r="C347" s="10">
        <f t="shared" si="62"/>
        <v>1.0611838832697673E-2</v>
      </c>
      <c r="D347">
        <v>5476</v>
      </c>
      <c r="E347" s="10">
        <f t="shared" si="54"/>
        <v>7.309941520468044E-4</v>
      </c>
      <c r="F347">
        <v>1392</v>
      </c>
      <c r="G347" s="10">
        <f t="shared" si="55"/>
        <v>4.4261065266316679E-2</v>
      </c>
      <c r="H347">
        <v>2936</v>
      </c>
      <c r="I347" s="10">
        <f t="shared" si="56"/>
        <v>-4.4892648015614878E-2</v>
      </c>
      <c r="J347">
        <v>1022.5</v>
      </c>
      <c r="K347" s="10">
        <f t="shared" si="57"/>
        <v>-0.12307032590051459</v>
      </c>
      <c r="T347">
        <f t="shared" si="58"/>
        <v>-7.4994341188335846E-4</v>
      </c>
      <c r="U347">
        <f t="shared" si="53"/>
        <v>-4.3376141705287396E-3</v>
      </c>
      <c r="V347">
        <f t="shared" si="59"/>
        <v>3.2029523180268006E-2</v>
      </c>
      <c r="W347">
        <f t="shared" si="60"/>
        <v>-5.9812696674795225E-2</v>
      </c>
      <c r="X347">
        <f t="shared" si="61"/>
        <v>-0.13943721556668764</v>
      </c>
    </row>
    <row r="348" spans="1:24">
      <c r="A348" s="1">
        <v>45471</v>
      </c>
      <c r="B348">
        <v>12356</v>
      </c>
      <c r="C348" s="10">
        <f t="shared" si="62"/>
        <v>1.361771944216561E-2</v>
      </c>
      <c r="D348">
        <v>5201</v>
      </c>
      <c r="E348" s="10">
        <f t="shared" si="54"/>
        <v>-5.0219138056975865E-2</v>
      </c>
      <c r="F348">
        <v>1320</v>
      </c>
      <c r="G348" s="10">
        <f t="shared" si="55"/>
        <v>-5.1724137931034475E-2</v>
      </c>
      <c r="H348">
        <v>3010</v>
      </c>
      <c r="I348" s="10">
        <f t="shared" si="56"/>
        <v>2.5204359673024479E-2</v>
      </c>
      <c r="J348">
        <v>1088.5</v>
      </c>
      <c r="K348" s="10">
        <f t="shared" si="57"/>
        <v>6.454767726161359E-2</v>
      </c>
      <c r="T348">
        <f t="shared" si="58"/>
        <v>2.2559371975845784E-3</v>
      </c>
      <c r="U348">
        <f t="shared" si="53"/>
        <v>-5.528774637955141E-2</v>
      </c>
      <c r="V348">
        <f t="shared" si="59"/>
        <v>-6.3955680017083155E-2</v>
      </c>
      <c r="W348">
        <f t="shared" si="60"/>
        <v>1.0284311013844132E-2</v>
      </c>
      <c r="X348">
        <f t="shared" si="61"/>
        <v>4.8180787595440519E-2</v>
      </c>
    </row>
    <row r="349" spans="1:24">
      <c r="A349" s="1">
        <v>45504</v>
      </c>
      <c r="B349">
        <v>12368</v>
      </c>
      <c r="C349" s="10">
        <f t="shared" si="62"/>
        <v>9.711880867595557E-4</v>
      </c>
      <c r="D349">
        <v>5026</v>
      </c>
      <c r="E349" s="10">
        <f t="shared" si="54"/>
        <v>-3.3647375504710642E-2</v>
      </c>
      <c r="F349">
        <v>1297</v>
      </c>
      <c r="G349" s="10">
        <f t="shared" si="55"/>
        <v>-1.7424242424242453E-2</v>
      </c>
      <c r="H349">
        <v>3258</v>
      </c>
      <c r="I349" s="10">
        <f t="shared" si="56"/>
        <v>8.2392026578073096E-2</v>
      </c>
      <c r="J349">
        <v>1086</v>
      </c>
      <c r="K349" s="10">
        <f t="shared" si="57"/>
        <v>-2.2967386311437687E-3</v>
      </c>
      <c r="T349">
        <f t="shared" si="58"/>
        <v>-1.0390594157821476E-2</v>
      </c>
      <c r="U349">
        <f t="shared" si="53"/>
        <v>-3.8715983827286186E-2</v>
      </c>
      <c r="V349">
        <f t="shared" si="59"/>
        <v>-2.9655784510291126E-2</v>
      </c>
      <c r="W349">
        <f t="shared" si="60"/>
        <v>6.7471977918892756E-2</v>
      </c>
      <c r="X349">
        <f t="shared" si="61"/>
        <v>-1.8663628297316839E-2</v>
      </c>
    </row>
    <row r="350" spans="1:24">
      <c r="A350" s="1">
        <v>45534</v>
      </c>
      <c r="B350">
        <v>13274</v>
      </c>
      <c r="C350" s="10">
        <f t="shared" si="62"/>
        <v>7.3253557567917182E-2</v>
      </c>
      <c r="D350">
        <v>4770</v>
      </c>
      <c r="E350" s="10">
        <f t="shared" si="54"/>
        <v>-5.0935137286112209E-2</v>
      </c>
      <c r="F350">
        <v>1363</v>
      </c>
      <c r="G350" s="10">
        <f t="shared" si="55"/>
        <v>5.088666152659993E-2</v>
      </c>
      <c r="H350">
        <v>3540</v>
      </c>
      <c r="I350" s="10">
        <f t="shared" si="56"/>
        <v>8.6556169429097496E-2</v>
      </c>
      <c r="J350">
        <v>1011</v>
      </c>
      <c r="K350" s="10">
        <f t="shared" si="57"/>
        <v>-6.9060773480662974E-2</v>
      </c>
      <c r="T350">
        <f t="shared" si="58"/>
        <v>6.1891775323336153E-2</v>
      </c>
      <c r="U350">
        <f t="shared" si="53"/>
        <v>-5.6003745608687754E-2</v>
      </c>
      <c r="V350">
        <f t="shared" si="59"/>
        <v>3.8655119440551257E-2</v>
      </c>
      <c r="W350">
        <f t="shared" si="60"/>
        <v>7.1636120769917155E-2</v>
      </c>
      <c r="X350">
        <f t="shared" si="61"/>
        <v>-8.5427663146836044E-2</v>
      </c>
    </row>
    <row r="351" spans="1:24">
      <c r="A351" s="1">
        <v>45565</v>
      </c>
      <c r="B351">
        <v>11588</v>
      </c>
      <c r="C351" s="10">
        <f t="shared" si="62"/>
        <v>-0.12701521771884883</v>
      </c>
      <c r="D351">
        <v>5299</v>
      </c>
      <c r="E351" s="10">
        <f t="shared" si="54"/>
        <v>0.1109014675052411</v>
      </c>
      <c r="F351">
        <v>1237.5</v>
      </c>
      <c r="G351" s="10">
        <f t="shared" si="55"/>
        <v>-9.2076302274394672E-2</v>
      </c>
      <c r="H351">
        <v>3534</v>
      </c>
      <c r="I351" s="10">
        <f t="shared" si="56"/>
        <v>-1.6949152542372614E-3</v>
      </c>
      <c r="J351">
        <v>1024.5</v>
      </c>
      <c r="K351" s="10">
        <f t="shared" si="57"/>
        <v>1.335311572700304E-2</v>
      </c>
      <c r="T351">
        <f t="shared" si="58"/>
        <v>-0.13837699996342986</v>
      </c>
      <c r="U351">
        <f t="shared" si="53"/>
        <v>0.10583285918266556</v>
      </c>
      <c r="V351">
        <f t="shared" si="59"/>
        <v>-0.10430784436044335</v>
      </c>
      <c r="W351">
        <f t="shared" si="60"/>
        <v>-1.6614963913417609E-2</v>
      </c>
      <c r="X351">
        <f t="shared" si="61"/>
        <v>-3.0137739391700308E-3</v>
      </c>
    </row>
    <row r="352" spans="1:24">
      <c r="A352" s="12">
        <v>45596</v>
      </c>
      <c r="B352">
        <v>11042</v>
      </c>
      <c r="C352" s="10">
        <f t="shared" si="62"/>
        <v>-4.711770797376591E-2</v>
      </c>
      <c r="D352">
        <v>5016</v>
      </c>
      <c r="E352" s="10">
        <f t="shared" si="54"/>
        <v>-5.3406303076052097E-2</v>
      </c>
      <c r="F352">
        <v>1250</v>
      </c>
      <c r="G352" s="10">
        <f t="shared" si="55"/>
        <v>1.0101010101010166E-2</v>
      </c>
      <c r="H352">
        <v>3412</v>
      </c>
      <c r="I352" s="10">
        <f t="shared" si="56"/>
        <v>-3.452178834182229E-2</v>
      </c>
      <c r="J352">
        <v>969.4</v>
      </c>
      <c r="K352" s="10">
        <f t="shared" si="57"/>
        <v>-5.3782332845290437E-2</v>
      </c>
      <c r="T352">
        <f t="shared" si="58"/>
        <v>-5.847949021834694E-2</v>
      </c>
      <c r="U352">
        <f t="shared" si="53"/>
        <v>-5.8474911398627642E-2</v>
      </c>
      <c r="V352">
        <f t="shared" si="59"/>
        <v>-2.1305319850385088E-3</v>
      </c>
      <c r="W352">
        <f t="shared" si="60"/>
        <v>-4.9441837001002638E-2</v>
      </c>
      <c r="X352">
        <f t="shared" si="61"/>
        <v>-7.0149222511463508E-2</v>
      </c>
    </row>
    <row r="354" spans="1:12 16383:16383">
      <c r="A354" t="s">
        <v>169</v>
      </c>
      <c r="C354" s="11">
        <f>_xlfn.STDEV.S(C7:C352)</f>
        <v>6.4841043267322485E-2</v>
      </c>
      <c r="E354" s="11">
        <f>_xlfn.STDEV.S(E7:E352)</f>
        <v>9.3154598961695978E-2</v>
      </c>
      <c r="F354" s="4"/>
      <c r="G354" s="11">
        <f>_xlfn.STDEV.S(G7:G352)</f>
        <v>7.6333106393875236E-2</v>
      </c>
      <c r="H354" s="4"/>
      <c r="I354" s="11">
        <f>_xlfn.STDEV.S(I7:I352)</f>
        <v>6.1343518977072041E-2</v>
      </c>
      <c r="J354" s="4"/>
      <c r="K354" s="11">
        <f>_xlfn.STDEV.S(K7:K352)</f>
        <v>9.5233226140261779E-2</v>
      </c>
      <c r="L354" s="5"/>
    </row>
    <row r="355" spans="1:12 16383:16383">
      <c r="A355" t="s">
        <v>170</v>
      </c>
      <c r="C355" s="10">
        <f>AVERAGE(C7:C352)</f>
        <v>8.4695381676016951E-3</v>
      </c>
      <c r="E355" s="10">
        <f>AVERAGE(E7:E352)</f>
        <v>9.8468920982962751E-3</v>
      </c>
      <c r="G355" s="10">
        <f>AVERAGE(G7:G352)</f>
        <v>8.3059834057359391E-3</v>
      </c>
      <c r="I355" s="10">
        <f>AVERAGE(I7:I352)</f>
        <v>1.0047482484810074E-2</v>
      </c>
      <c r="K355" s="10">
        <f>AVERAGE(K7:K352)</f>
        <v>1.4051035624305963E-2</v>
      </c>
    </row>
    <row r="356" spans="1:12 16383:16383">
      <c r="XFC356" s="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DB3C3-F23F-D348-8CA1-345BDDB77E10}">
  <dimension ref="A1:XFC356"/>
  <sheetViews>
    <sheetView topLeftCell="T11" workbookViewId="0">
      <selection activeCell="Z43" sqref="Z43:AB53"/>
    </sheetView>
  </sheetViews>
  <sheetFormatPr defaultColWidth="11.42578125" defaultRowHeight="15"/>
  <cols>
    <col min="1" max="1" width="10.140625" bestFit="1" customWidth="1"/>
    <col min="2" max="2" width="14.28515625" customWidth="1"/>
    <col min="3" max="3" width="14" style="10" customWidth="1"/>
    <col min="4" max="4" width="15.7109375" customWidth="1"/>
    <col min="5" max="5" width="14" style="10" customWidth="1"/>
    <col min="6" max="6" width="14.28515625" customWidth="1"/>
    <col min="7" max="7" width="14" style="10" customWidth="1"/>
    <col min="8" max="8" width="14.28515625" customWidth="1"/>
    <col min="9" max="9" width="14" style="10" customWidth="1"/>
    <col min="10" max="10" width="14.28515625" customWidth="1"/>
    <col min="11" max="11" width="14" style="10" customWidth="1"/>
    <col min="13" max="13" width="22.140625" customWidth="1"/>
    <col min="14" max="18" width="15" customWidth="1"/>
    <col min="20" max="24" width="15" customWidth="1"/>
    <col min="25" max="26" width="16.140625" customWidth="1"/>
    <col min="27" max="31" width="15.140625" customWidth="1"/>
  </cols>
  <sheetData>
    <row r="1" spans="1:31">
      <c r="B1" t="s">
        <v>0</v>
      </c>
      <c r="C1" s="10" t="s">
        <v>154</v>
      </c>
      <c r="D1" t="s">
        <v>1</v>
      </c>
      <c r="E1" s="10" t="s">
        <v>154</v>
      </c>
      <c r="F1" t="s">
        <v>8</v>
      </c>
      <c r="G1" s="10" t="s">
        <v>154</v>
      </c>
      <c r="H1" t="s">
        <v>13</v>
      </c>
      <c r="I1" s="10" t="s">
        <v>154</v>
      </c>
      <c r="J1" t="s">
        <v>19</v>
      </c>
      <c r="K1" s="10" t="s">
        <v>154</v>
      </c>
      <c r="N1" t="s">
        <v>155</v>
      </c>
      <c r="T1" t="s">
        <v>156</v>
      </c>
      <c r="Y1" s="14">
        <f>'Q2, Q3.1-5'!A8</f>
        <v>43220</v>
      </c>
      <c r="AA1" t="s">
        <v>157</v>
      </c>
    </row>
    <row r="2" spans="1:31">
      <c r="A2" s="1" t="s">
        <v>25</v>
      </c>
      <c r="B2" t="s">
        <v>26</v>
      </c>
      <c r="D2" t="s">
        <v>27</v>
      </c>
      <c r="F2" t="s">
        <v>34</v>
      </c>
      <c r="H2" t="s">
        <v>39</v>
      </c>
      <c r="J2" t="s">
        <v>45</v>
      </c>
      <c r="N2" t="s">
        <v>0</v>
      </c>
      <c r="O2" t="s">
        <v>1</v>
      </c>
      <c r="P2" t="s">
        <v>8</v>
      </c>
      <c r="Q2" t="s">
        <v>13</v>
      </c>
      <c r="R2" t="s">
        <v>19</v>
      </c>
      <c r="T2" t="s">
        <v>0</v>
      </c>
      <c r="U2" t="s">
        <v>1</v>
      </c>
      <c r="V2" t="s">
        <v>8</v>
      </c>
      <c r="W2" t="s">
        <v>13</v>
      </c>
      <c r="X2" t="s">
        <v>19</v>
      </c>
      <c r="AA2" t="s">
        <v>0</v>
      </c>
      <c r="AB2" t="s">
        <v>1</v>
      </c>
      <c r="AC2" t="s">
        <v>8</v>
      </c>
      <c r="AD2" t="s">
        <v>13</v>
      </c>
      <c r="AE2" t="s">
        <v>19</v>
      </c>
    </row>
    <row r="3" spans="1:31">
      <c r="A3" s="1" t="s">
        <v>51</v>
      </c>
      <c r="B3" t="s">
        <v>52</v>
      </c>
      <c r="D3" t="s">
        <v>52</v>
      </c>
      <c r="F3" t="s">
        <v>52</v>
      </c>
      <c r="H3" t="s">
        <v>52</v>
      </c>
      <c r="J3" t="s">
        <v>52</v>
      </c>
      <c r="M3" t="s">
        <v>158</v>
      </c>
      <c r="N3">
        <f>AVERAGE(C215:C274)</f>
        <v>9.0889080772888747E-3</v>
      </c>
      <c r="O3">
        <f>AVERAGE(E215:E274)</f>
        <v>7.7948538190605841E-3</v>
      </c>
      <c r="P3">
        <f>AVERAGE(G215:G274)</f>
        <v>9.5729906036975728E-3</v>
      </c>
      <c r="Q3">
        <f>AVERAGE(I215:I274)</f>
        <v>9.4055844101566342E-3</v>
      </c>
      <c r="R3">
        <f>AVERAGE(K215:K274)</f>
        <v>1.2349305335681494E-2</v>
      </c>
      <c r="Z3" t="s">
        <v>0</v>
      </c>
      <c r="AA3">
        <f t="array" ref="AA3:AE7">MMULT(TRANSPOSE(T215:X274),T215:X274)*12/59</f>
        <v>5.0205919926357048E-2</v>
      </c>
      <c r="AB3">
        <v>-1.368933198423992E-3</v>
      </c>
      <c r="AC3">
        <v>1.2749964057675532E-2</v>
      </c>
      <c r="AD3">
        <v>1.6888634582659958E-2</v>
      </c>
      <c r="AE3">
        <v>1.7050575852850473E-2</v>
      </c>
    </row>
    <row r="4" spans="1:31">
      <c r="A4" s="1"/>
      <c r="B4">
        <v>1</v>
      </c>
      <c r="D4">
        <v>2</v>
      </c>
      <c r="F4">
        <v>9</v>
      </c>
      <c r="H4">
        <v>14</v>
      </c>
      <c r="J4">
        <v>20</v>
      </c>
      <c r="M4" t="s">
        <v>160</v>
      </c>
      <c r="N4">
        <f>VAR(C215:C274)</f>
        <v>4.1838266605297566E-3</v>
      </c>
      <c r="O4">
        <f>VAR(E215:E274)</f>
        <v>5.659643797640064E-3</v>
      </c>
      <c r="P4">
        <f>VAR(G215:G274)</f>
        <v>2.9777829957612556E-3</v>
      </c>
      <c r="Q4">
        <f>VAR(I215:I274)</f>
        <v>2.1070958712680926E-3</v>
      </c>
      <c r="R4">
        <f>VAR(K215:K274)</f>
        <v>3.6577530280171547E-3</v>
      </c>
      <c r="Z4" t="s">
        <v>1</v>
      </c>
      <c r="AA4">
        <v>-1.368933198423992E-3</v>
      </c>
      <c r="AB4">
        <v>6.7915725571680741E-2</v>
      </c>
      <c r="AC4">
        <v>1.6988430993883975E-3</v>
      </c>
      <c r="AD4">
        <v>6.7526141538969894E-3</v>
      </c>
      <c r="AE4">
        <v>1.5367009572443933E-3</v>
      </c>
    </row>
    <row r="5" spans="1:31">
      <c r="A5" s="1"/>
      <c r="M5" t="s">
        <v>161</v>
      </c>
      <c r="N5">
        <f>N3*12</f>
        <v>0.10906689692746649</v>
      </c>
      <c r="O5">
        <f>O3*12</f>
        <v>9.353824582872701E-2</v>
      </c>
      <c r="P5">
        <f t="shared" ref="P5:R6" si="0">P3*12</f>
        <v>0.11487588724437087</v>
      </c>
      <c r="Q5">
        <f t="shared" si="0"/>
        <v>0.11286701292187962</v>
      </c>
      <c r="R5">
        <f t="shared" si="0"/>
        <v>0.14819166402817793</v>
      </c>
      <c r="Z5" t="s">
        <v>8</v>
      </c>
      <c r="AA5">
        <v>1.2749964057675532E-2</v>
      </c>
      <c r="AB5">
        <v>1.6988430993883975E-3</v>
      </c>
      <c r="AC5">
        <v>3.5733395949135063E-2</v>
      </c>
      <c r="AD5">
        <v>1.0530389158743787E-2</v>
      </c>
      <c r="AE5">
        <v>7.0689122408519574E-3</v>
      </c>
    </row>
    <row r="6" spans="1:31">
      <c r="A6" s="1">
        <v>35064</v>
      </c>
      <c r="B6">
        <v>1215.3699999999999</v>
      </c>
      <c r="D6">
        <v>773.23</v>
      </c>
      <c r="F6">
        <v>199.25</v>
      </c>
      <c r="H6">
        <v>201.72</v>
      </c>
      <c r="J6">
        <v>32.51</v>
      </c>
      <c r="M6" t="s">
        <v>162</v>
      </c>
      <c r="N6" s="24">
        <f>N4*12</f>
        <v>5.0205919926357076E-2</v>
      </c>
      <c r="O6" s="24">
        <f>O4*12</f>
        <v>6.7915725571680768E-2</v>
      </c>
      <c r="P6" s="24">
        <f t="shared" si="0"/>
        <v>3.5733395949135063E-2</v>
      </c>
      <c r="Q6" s="24">
        <f t="shared" si="0"/>
        <v>2.5285150455217113E-2</v>
      </c>
      <c r="R6" s="24">
        <f t="shared" si="0"/>
        <v>4.3893036336205858E-2</v>
      </c>
      <c r="Z6" t="s">
        <v>13</v>
      </c>
      <c r="AA6">
        <v>1.6888634582659958E-2</v>
      </c>
      <c r="AB6">
        <v>6.7526141538969894E-3</v>
      </c>
      <c r="AC6">
        <v>1.0530389158743787E-2</v>
      </c>
      <c r="AD6">
        <v>2.5285150455217113E-2</v>
      </c>
      <c r="AE6">
        <v>1.4570354550590149E-2</v>
      </c>
    </row>
    <row r="7" spans="1:31">
      <c r="A7" s="1">
        <v>35095</v>
      </c>
      <c r="B7">
        <v>1257.32</v>
      </c>
      <c r="C7" s="10">
        <f>IFERROR(B7/B6-1,"N/A")</f>
        <v>3.4516237853493115E-2</v>
      </c>
      <c r="D7">
        <v>757.54</v>
      </c>
      <c r="E7" s="10">
        <f t="shared" ref="E7:E70" si="1">IFERROR(D7/D6-1,"N/A")</f>
        <v>-2.029150446826955E-2</v>
      </c>
      <c r="F7">
        <v>223</v>
      </c>
      <c r="G7" s="10">
        <f t="shared" ref="G7:G70" si="2">IFERROR(F7/F6-1,"N/A")</f>
        <v>0.11919698870765361</v>
      </c>
      <c r="H7">
        <v>201.72</v>
      </c>
      <c r="I7" s="10">
        <f t="shared" ref="I7:I70" si="3">IFERROR(H7/H6-1,"N/A")</f>
        <v>0</v>
      </c>
      <c r="J7">
        <v>34.01</v>
      </c>
      <c r="K7" s="10">
        <f t="shared" ref="K7:K70" si="4">IFERROR(J7/J6-1,"N/A")</f>
        <v>4.613964933866499E-2</v>
      </c>
      <c r="T7">
        <f t="shared" ref="T7:T70" si="5">IFERROR(C7-$N$3,"N/A")</f>
        <v>2.5427329776204238E-2</v>
      </c>
      <c r="U7">
        <f t="shared" ref="U7:U38" si="6">IFERROR(E7-$O$3,0)</f>
        <v>-2.8086358287330134E-2</v>
      </c>
      <c r="V7">
        <f t="shared" ref="V7:V70" si="7">IFERROR(G7-$P$3,"N/A")</f>
        <v>0.10962399810395604</v>
      </c>
      <c r="W7">
        <f t="shared" ref="W7:W70" si="8">IFERROR(I7-$Q$3,"N/A")</f>
        <v>-9.4055844101566342E-3</v>
      </c>
      <c r="X7">
        <f t="shared" ref="X7:X70" si="9">IFERROR(K7-$R$3,"N/A")</f>
        <v>3.3790344002983495E-2</v>
      </c>
      <c r="Z7" t="s">
        <v>19</v>
      </c>
      <c r="AA7">
        <v>1.7050575852850473E-2</v>
      </c>
      <c r="AB7">
        <v>1.5367009572443933E-3</v>
      </c>
      <c r="AC7">
        <v>7.0689122408519574E-3</v>
      </c>
      <c r="AD7">
        <v>1.4570354550590149E-2</v>
      </c>
      <c r="AE7">
        <v>4.3893036336205872E-2</v>
      </c>
    </row>
    <row r="8" spans="1:31">
      <c r="A8" s="1">
        <v>35124</v>
      </c>
      <c r="B8">
        <v>1226.0999999999999</v>
      </c>
      <c r="C8" s="10">
        <f t="shared" ref="C8:C71" si="10">IFERROR(B8/B7-1,"N/A")</f>
        <v>-2.4830592052938028E-2</v>
      </c>
      <c r="D8">
        <v>752.58</v>
      </c>
      <c r="E8" s="10">
        <f t="shared" si="1"/>
        <v>-6.5475090424267357E-3</v>
      </c>
      <c r="F8">
        <v>217.5</v>
      </c>
      <c r="G8" s="10">
        <f t="shared" si="2"/>
        <v>-2.4663677130044803E-2</v>
      </c>
      <c r="H8">
        <v>199.69</v>
      </c>
      <c r="I8" s="10">
        <f t="shared" si="3"/>
        <v>-1.0063454293079532E-2</v>
      </c>
      <c r="J8">
        <v>33.909999999999997</v>
      </c>
      <c r="K8" s="10">
        <f t="shared" si="4"/>
        <v>-2.9403116730374323E-3</v>
      </c>
      <c r="T8">
        <f t="shared" si="5"/>
        <v>-3.3919500130226904E-2</v>
      </c>
      <c r="U8">
        <f t="shared" si="6"/>
        <v>-1.434236286148732E-2</v>
      </c>
      <c r="V8">
        <f t="shared" si="7"/>
        <v>-3.4236667733742378E-2</v>
      </c>
      <c r="W8">
        <f t="shared" si="8"/>
        <v>-1.9469038703236165E-2</v>
      </c>
      <c r="X8">
        <f t="shared" si="9"/>
        <v>-1.5289617008718927E-2</v>
      </c>
      <c r="Z8" s="26" t="s">
        <v>152</v>
      </c>
      <c r="AA8" s="27">
        <f>AA3-N6</f>
        <v>0</v>
      </c>
      <c r="AB8" s="27">
        <f>AB4-O6</f>
        <v>0</v>
      </c>
      <c r="AC8" s="27">
        <f>AC5-P6</f>
        <v>0</v>
      </c>
      <c r="AD8" s="27">
        <f>AD6-Q6</f>
        <v>0</v>
      </c>
      <c r="AE8" s="28">
        <f>AE7-R6</f>
        <v>0</v>
      </c>
    </row>
    <row r="9" spans="1:31">
      <c r="A9" s="1">
        <v>35153</v>
      </c>
      <c r="B9">
        <v>1326.57</v>
      </c>
      <c r="C9" s="10">
        <f t="shared" si="10"/>
        <v>8.1942745289943719E-2</v>
      </c>
      <c r="D9">
        <v>783.97</v>
      </c>
      <c r="E9" s="10">
        <f t="shared" si="1"/>
        <v>4.1709851444364787E-2</v>
      </c>
      <c r="F9">
        <v>214.75</v>
      </c>
      <c r="G9" s="10">
        <f t="shared" si="2"/>
        <v>-1.2643678160919491E-2</v>
      </c>
      <c r="H9">
        <v>223.01</v>
      </c>
      <c r="I9" s="10">
        <f t="shared" si="3"/>
        <v>0.1167810105663778</v>
      </c>
      <c r="J9">
        <v>34.61</v>
      </c>
      <c r="K9" s="10">
        <f t="shared" si="4"/>
        <v>2.0642878207018711E-2</v>
      </c>
      <c r="T9">
        <f t="shared" si="5"/>
        <v>7.2853837212654843E-2</v>
      </c>
      <c r="U9">
        <f t="shared" si="6"/>
        <v>3.39149976253042E-2</v>
      </c>
      <c r="V9">
        <f t="shared" si="7"/>
        <v>-2.2216668764617066E-2</v>
      </c>
      <c r="W9">
        <f t="shared" si="8"/>
        <v>0.10737542615622116</v>
      </c>
      <c r="X9">
        <f t="shared" si="9"/>
        <v>8.2935728713372167E-3</v>
      </c>
      <c r="Z9" t="s">
        <v>163</v>
      </c>
      <c r="AA9" s="3">
        <f>_xlfn.XLOOKUP(Y1,Sheet1!A:A,Sheet1!AB:AB)/100</f>
        <v>5.0400000000000002E-3</v>
      </c>
    </row>
    <row r="10" spans="1:31">
      <c r="A10" s="1">
        <v>35185</v>
      </c>
      <c r="B10">
        <v>1358.76</v>
      </c>
      <c r="C10" s="10">
        <f t="shared" si="10"/>
        <v>2.426558719102645E-2</v>
      </c>
      <c r="D10">
        <v>863.28</v>
      </c>
      <c r="E10" s="10">
        <f t="shared" si="1"/>
        <v>0.10116458537954243</v>
      </c>
      <c r="F10">
        <v>217.75</v>
      </c>
      <c r="G10" s="10">
        <f t="shared" si="2"/>
        <v>1.396973224679865E-2</v>
      </c>
      <c r="H10">
        <v>233.14</v>
      </c>
      <c r="I10" s="10">
        <f t="shared" si="3"/>
        <v>4.5423972019192016E-2</v>
      </c>
      <c r="J10">
        <v>45.91</v>
      </c>
      <c r="K10" s="10">
        <f t="shared" si="4"/>
        <v>0.32649523259173652</v>
      </c>
      <c r="R10" t="s">
        <v>164</v>
      </c>
      <c r="T10">
        <f t="shared" si="5"/>
        <v>1.5176679113737575E-2</v>
      </c>
      <c r="U10">
        <f t="shared" si="6"/>
        <v>9.3369731560481839E-2</v>
      </c>
      <c r="V10">
        <f t="shared" si="7"/>
        <v>4.3967416431010767E-3</v>
      </c>
      <c r="W10">
        <f t="shared" si="8"/>
        <v>3.6018387609035384E-2</v>
      </c>
      <c r="X10">
        <f t="shared" si="9"/>
        <v>0.314145927256055</v>
      </c>
    </row>
    <row r="11" spans="1:31">
      <c r="A11" s="1">
        <v>35216</v>
      </c>
      <c r="B11">
        <v>1337.3</v>
      </c>
      <c r="C11" s="10">
        <f t="shared" si="10"/>
        <v>-1.5793812005063468E-2</v>
      </c>
      <c r="D11">
        <v>830.65</v>
      </c>
      <c r="E11" s="10">
        <f t="shared" si="1"/>
        <v>-3.7797701788527482E-2</v>
      </c>
      <c r="F11">
        <v>222.25</v>
      </c>
      <c r="G11" s="10">
        <f t="shared" si="2"/>
        <v>2.0665901262916231E-2</v>
      </c>
      <c r="H11">
        <v>238.21</v>
      </c>
      <c r="I11" s="10">
        <f t="shared" si="3"/>
        <v>2.174659003174062E-2</v>
      </c>
      <c r="J11">
        <v>46.31</v>
      </c>
      <c r="K11" s="10">
        <f t="shared" si="4"/>
        <v>8.7126987584404958E-3</v>
      </c>
      <c r="T11">
        <f t="shared" si="5"/>
        <v>-2.4882720082352344E-2</v>
      </c>
      <c r="U11">
        <f t="shared" si="6"/>
        <v>-4.559255560758807E-2</v>
      </c>
      <c r="V11">
        <f t="shared" si="7"/>
        <v>1.1092910659218658E-2</v>
      </c>
      <c r="W11">
        <f t="shared" si="8"/>
        <v>1.2341005621583986E-2</v>
      </c>
      <c r="X11">
        <f t="shared" si="9"/>
        <v>-3.6366065772409986E-3</v>
      </c>
      <c r="AA11" s="7" t="s">
        <v>165</v>
      </c>
    </row>
    <row r="12" spans="1:31">
      <c r="A12" s="1">
        <v>35244</v>
      </c>
      <c r="B12">
        <v>1388.02</v>
      </c>
      <c r="C12" s="10">
        <f t="shared" si="10"/>
        <v>3.7927166679129654E-2</v>
      </c>
      <c r="D12">
        <v>787.28</v>
      </c>
      <c r="E12" s="10">
        <f t="shared" si="1"/>
        <v>-5.2212123036176505E-2</v>
      </c>
      <c r="F12">
        <v>244.25</v>
      </c>
      <c r="G12" s="10">
        <f t="shared" si="2"/>
        <v>9.8987626546681584E-2</v>
      </c>
      <c r="H12">
        <v>239.23</v>
      </c>
      <c r="I12" s="10">
        <f t="shared" si="3"/>
        <v>4.2819361067965023E-3</v>
      </c>
      <c r="J12">
        <v>48.81</v>
      </c>
      <c r="K12" s="10">
        <f t="shared" si="4"/>
        <v>5.3984020729863857E-2</v>
      </c>
      <c r="T12">
        <f t="shared" si="5"/>
        <v>2.8838258601840777E-2</v>
      </c>
      <c r="U12">
        <f t="shared" si="6"/>
        <v>-6.0006976855237093E-2</v>
      </c>
      <c r="V12">
        <f t="shared" si="7"/>
        <v>8.9414635942984017E-2</v>
      </c>
      <c r="W12">
        <f t="shared" si="8"/>
        <v>-5.1236483033601319E-3</v>
      </c>
      <c r="X12">
        <f t="shared" si="9"/>
        <v>4.1634715394182363E-2</v>
      </c>
      <c r="Z12" t="s">
        <v>0</v>
      </c>
      <c r="AA12">
        <f>N5</f>
        <v>0.10906689692746649</v>
      </c>
    </row>
    <row r="13" spans="1:31">
      <c r="A13" s="1">
        <v>35277</v>
      </c>
      <c r="B13">
        <v>1356.81</v>
      </c>
      <c r="C13" s="10">
        <f t="shared" si="10"/>
        <v>-2.2485266782899416E-2</v>
      </c>
      <c r="D13">
        <v>767.45</v>
      </c>
      <c r="E13" s="10">
        <f t="shared" si="1"/>
        <v>-2.5187989025505453E-2</v>
      </c>
      <c r="F13">
        <v>232.25</v>
      </c>
      <c r="G13" s="10">
        <f t="shared" si="2"/>
        <v>-4.9129989764585491E-2</v>
      </c>
      <c r="H13">
        <v>228.08</v>
      </c>
      <c r="I13" s="10">
        <f t="shared" si="3"/>
        <v>-4.6607866906324347E-2</v>
      </c>
      <c r="J13">
        <v>43.01</v>
      </c>
      <c r="K13" s="10">
        <f t="shared" si="4"/>
        <v>-0.11882810899405871</v>
      </c>
      <c r="T13">
        <f t="shared" si="5"/>
        <v>-3.1574174860188292E-2</v>
      </c>
      <c r="U13">
        <f t="shared" si="6"/>
        <v>-3.298284284456604E-2</v>
      </c>
      <c r="V13">
        <f t="shared" si="7"/>
        <v>-5.8702980368283066E-2</v>
      </c>
      <c r="W13">
        <f t="shared" si="8"/>
        <v>-5.6013451316480979E-2</v>
      </c>
      <c r="X13">
        <f t="shared" si="9"/>
        <v>-0.1311774143297402</v>
      </c>
      <c r="Z13" t="s">
        <v>1</v>
      </c>
      <c r="AA13">
        <f>O5</f>
        <v>9.353824582872701E-2</v>
      </c>
    </row>
    <row r="14" spans="1:31">
      <c r="A14" s="1">
        <v>35307</v>
      </c>
      <c r="B14">
        <v>1494.34</v>
      </c>
      <c r="C14" s="10">
        <f t="shared" si="10"/>
        <v>0.10136275528629657</v>
      </c>
      <c r="D14">
        <v>787.69</v>
      </c>
      <c r="E14" s="10">
        <f t="shared" si="1"/>
        <v>2.6373053619128228E-2</v>
      </c>
      <c r="F14">
        <v>249.12</v>
      </c>
      <c r="G14" s="10">
        <f t="shared" si="2"/>
        <v>7.2637244348762176E-2</v>
      </c>
      <c r="H14">
        <v>243.28</v>
      </c>
      <c r="I14" s="10">
        <f t="shared" si="3"/>
        <v>6.6643283058575919E-2</v>
      </c>
      <c r="J14">
        <v>43.51</v>
      </c>
      <c r="K14" s="10">
        <f t="shared" si="4"/>
        <v>1.1625203441060217E-2</v>
      </c>
      <c r="T14">
        <f t="shared" si="5"/>
        <v>9.2273847209007692E-2</v>
      </c>
      <c r="U14">
        <f t="shared" si="6"/>
        <v>1.8578199800067644E-2</v>
      </c>
      <c r="V14">
        <f t="shared" si="7"/>
        <v>6.3064253745064608E-2</v>
      </c>
      <c r="W14">
        <f t="shared" si="8"/>
        <v>5.7237698648419287E-2</v>
      </c>
      <c r="X14">
        <f t="shared" si="9"/>
        <v>-7.2410189462127766E-4</v>
      </c>
      <c r="Z14" t="s">
        <v>8</v>
      </c>
      <c r="AA14">
        <f>P5</f>
        <v>0.11487588724437087</v>
      </c>
    </row>
    <row r="15" spans="1:31">
      <c r="A15" s="1">
        <v>35338</v>
      </c>
      <c r="B15">
        <v>1548.97</v>
      </c>
      <c r="C15" s="10">
        <f t="shared" si="10"/>
        <v>3.6557945313650198E-2</v>
      </c>
      <c r="D15">
        <v>808.34</v>
      </c>
      <c r="E15" s="10">
        <f t="shared" si="1"/>
        <v>2.6215897116885989E-2</v>
      </c>
      <c r="F15">
        <v>264.13</v>
      </c>
      <c r="G15" s="10">
        <f t="shared" si="2"/>
        <v>6.0252087347463013E-2</v>
      </c>
      <c r="H15">
        <v>240.24</v>
      </c>
      <c r="I15" s="10">
        <f t="shared" si="3"/>
        <v>-1.2495889510029556E-2</v>
      </c>
      <c r="J15">
        <v>46.66</v>
      </c>
      <c r="K15" s="10">
        <f t="shared" si="4"/>
        <v>7.239715008044123E-2</v>
      </c>
      <c r="T15">
        <f t="shared" si="5"/>
        <v>2.7469037236361321E-2</v>
      </c>
      <c r="U15">
        <f t="shared" si="6"/>
        <v>1.8421043297825405E-2</v>
      </c>
      <c r="V15">
        <f t="shared" si="7"/>
        <v>5.0679096743765438E-2</v>
      </c>
      <c r="W15">
        <f t="shared" si="8"/>
        <v>-2.1901473920186189E-2</v>
      </c>
      <c r="X15">
        <f t="shared" si="9"/>
        <v>6.0047844744759736E-2</v>
      </c>
      <c r="Z15" t="s">
        <v>13</v>
      </c>
      <c r="AA15">
        <f>Q5</f>
        <v>0.11286701292187962</v>
      </c>
    </row>
    <row r="16" spans="1:31">
      <c r="A16" s="1">
        <v>35369</v>
      </c>
      <c r="B16">
        <v>1630.9</v>
      </c>
      <c r="C16" s="10">
        <f t="shared" si="10"/>
        <v>5.2893212909223664E-2</v>
      </c>
      <c r="D16">
        <v>811.65</v>
      </c>
      <c r="E16" s="10">
        <f t="shared" si="1"/>
        <v>4.0948115891827896E-3</v>
      </c>
      <c r="F16">
        <v>291.25</v>
      </c>
      <c r="G16" s="10">
        <f t="shared" si="2"/>
        <v>0.10267671222504071</v>
      </c>
      <c r="H16">
        <v>240.75</v>
      </c>
      <c r="I16" s="10">
        <f t="shared" si="3"/>
        <v>2.1228771228771759E-3</v>
      </c>
      <c r="J16">
        <v>48.26</v>
      </c>
      <c r="K16" s="10">
        <f t="shared" si="4"/>
        <v>3.4290612944706478E-2</v>
      </c>
      <c r="T16">
        <f t="shared" si="5"/>
        <v>4.3804304831934787E-2</v>
      </c>
      <c r="U16">
        <f t="shared" si="6"/>
        <v>-3.7000422298777945E-3</v>
      </c>
      <c r="V16">
        <f t="shared" si="7"/>
        <v>9.3103721621343144E-2</v>
      </c>
      <c r="W16">
        <f t="shared" si="8"/>
        <v>-7.2827072872794583E-3</v>
      </c>
      <c r="X16">
        <f t="shared" si="9"/>
        <v>2.1941307609024983E-2</v>
      </c>
      <c r="Z16" t="s">
        <v>19</v>
      </c>
      <c r="AA16">
        <f>R5</f>
        <v>0.14819166402817793</v>
      </c>
    </row>
    <row r="17" spans="1:28">
      <c r="A17" s="1">
        <v>35398</v>
      </c>
      <c r="B17">
        <v>1599.69</v>
      </c>
      <c r="C17" s="10">
        <f t="shared" si="10"/>
        <v>-1.9136673002636551E-2</v>
      </c>
      <c r="D17">
        <v>826.93</v>
      </c>
      <c r="E17" s="10">
        <f t="shared" si="1"/>
        <v>1.8825848580052984E-2</v>
      </c>
      <c r="F17">
        <v>289.25</v>
      </c>
      <c r="G17" s="10">
        <f t="shared" si="2"/>
        <v>-6.8669527896996208E-3</v>
      </c>
      <c r="H17">
        <v>224.02</v>
      </c>
      <c r="I17" s="10">
        <f t="shared" si="3"/>
        <v>-6.9491173416406982E-2</v>
      </c>
      <c r="J17">
        <v>51.76</v>
      </c>
      <c r="K17" s="10">
        <f t="shared" si="4"/>
        <v>7.2523829258184902E-2</v>
      </c>
      <c r="T17">
        <f t="shared" si="5"/>
        <v>-2.8225581079925427E-2</v>
      </c>
      <c r="U17">
        <f t="shared" si="6"/>
        <v>1.10309947609924E-2</v>
      </c>
      <c r="V17">
        <f t="shared" si="7"/>
        <v>-1.6439943393397195E-2</v>
      </c>
      <c r="W17">
        <f t="shared" si="8"/>
        <v>-7.8896757826563621E-2</v>
      </c>
      <c r="X17">
        <f t="shared" si="9"/>
        <v>6.0174523922503408E-2</v>
      </c>
    </row>
    <row r="18" spans="1:28">
      <c r="A18" s="1">
        <v>35430</v>
      </c>
      <c r="B18">
        <v>1607</v>
      </c>
      <c r="C18" s="10">
        <f t="shared" si="10"/>
        <v>4.5696353668522871E-3</v>
      </c>
      <c r="D18">
        <v>773.65</v>
      </c>
      <c r="E18" s="10">
        <f t="shared" si="1"/>
        <v>-6.4431088483910326E-2</v>
      </c>
      <c r="F18">
        <v>320</v>
      </c>
      <c r="G18" s="10">
        <f t="shared" si="2"/>
        <v>0.10630942091616258</v>
      </c>
      <c r="H18">
        <v>237.2</v>
      </c>
      <c r="I18" s="10">
        <f t="shared" si="3"/>
        <v>5.8834032675653791E-2</v>
      </c>
      <c r="J18">
        <v>53.01</v>
      </c>
      <c r="K18" s="10">
        <f t="shared" si="4"/>
        <v>2.4149922720247297E-2</v>
      </c>
      <c r="T18">
        <f t="shared" si="5"/>
        <v>-4.5192727104365876E-3</v>
      </c>
      <c r="U18">
        <f t="shared" si="6"/>
        <v>-7.2225942302970914E-2</v>
      </c>
      <c r="V18">
        <f t="shared" si="7"/>
        <v>9.673643031246501E-2</v>
      </c>
      <c r="W18">
        <f t="shared" si="8"/>
        <v>4.9428448265497159E-2</v>
      </c>
      <c r="X18">
        <f t="shared" si="9"/>
        <v>1.1800617384565802E-2</v>
      </c>
      <c r="AA18" s="7" t="s">
        <v>166</v>
      </c>
    </row>
    <row r="19" spans="1:28">
      <c r="A19" s="1">
        <v>35461</v>
      </c>
      <c r="B19">
        <v>1760.14</v>
      </c>
      <c r="C19" s="10">
        <f t="shared" si="10"/>
        <v>9.5295581829496046E-2</v>
      </c>
      <c r="D19">
        <v>751.76</v>
      </c>
      <c r="E19" s="10">
        <f t="shared" si="1"/>
        <v>-2.8294448393976546E-2</v>
      </c>
      <c r="F19">
        <v>317.13</v>
      </c>
      <c r="G19" s="10">
        <f t="shared" si="2"/>
        <v>-8.9687499999999698E-3</v>
      </c>
      <c r="H19">
        <v>212.87</v>
      </c>
      <c r="I19" s="10">
        <f t="shared" si="3"/>
        <v>-0.10257166947723428</v>
      </c>
      <c r="J19">
        <v>55.46</v>
      </c>
      <c r="K19" s="10">
        <f t="shared" si="4"/>
        <v>4.6217694774570939E-2</v>
      </c>
      <c r="T19">
        <f t="shared" si="5"/>
        <v>8.6206673752207169E-2</v>
      </c>
      <c r="U19">
        <f t="shared" si="6"/>
        <v>-3.6089302213037133E-2</v>
      </c>
      <c r="V19">
        <f t="shared" si="7"/>
        <v>-1.8541740603697544E-2</v>
      </c>
      <c r="W19">
        <f t="shared" si="8"/>
        <v>-0.11197725388739092</v>
      </c>
      <c r="X19">
        <f t="shared" si="9"/>
        <v>3.3868389438889444E-2</v>
      </c>
      <c r="Z19" t="s">
        <v>0</v>
      </c>
      <c r="AA19">
        <f>0.2</f>
        <v>0.2</v>
      </c>
    </row>
    <row r="20" spans="1:28">
      <c r="A20" s="1">
        <v>35489</v>
      </c>
      <c r="B20">
        <v>1760.63</v>
      </c>
      <c r="C20" s="10">
        <f t="shared" si="10"/>
        <v>2.783869464928479E-4</v>
      </c>
      <c r="D20">
        <v>774.47</v>
      </c>
      <c r="E20" s="10">
        <f t="shared" si="1"/>
        <v>3.0209109290199043E-2</v>
      </c>
      <c r="F20">
        <v>319.38</v>
      </c>
      <c r="G20" s="10">
        <f t="shared" si="2"/>
        <v>7.0948822249550236E-3</v>
      </c>
      <c r="H20">
        <v>212.36</v>
      </c>
      <c r="I20" s="10">
        <f t="shared" si="3"/>
        <v>-2.3958284398928331E-3</v>
      </c>
      <c r="J20">
        <v>61.76</v>
      </c>
      <c r="K20" s="10">
        <f t="shared" si="4"/>
        <v>0.11359538406058411</v>
      </c>
      <c r="T20">
        <f t="shared" si="5"/>
        <v>-8.8105211307960268E-3</v>
      </c>
      <c r="U20">
        <f t="shared" si="6"/>
        <v>2.2414255471138459E-2</v>
      </c>
      <c r="V20">
        <f t="shared" si="7"/>
        <v>-2.4781083787425492E-3</v>
      </c>
      <c r="W20">
        <f t="shared" si="8"/>
        <v>-1.1801412850049467E-2</v>
      </c>
      <c r="X20">
        <f t="shared" si="9"/>
        <v>0.10124607872490263</v>
      </c>
      <c r="Z20" t="s">
        <v>1</v>
      </c>
      <c r="AA20">
        <f t="shared" ref="AA20:AA23" si="11">0.2</f>
        <v>0.2</v>
      </c>
    </row>
    <row r="21" spans="1:28">
      <c r="A21" s="1">
        <v>35520</v>
      </c>
      <c r="B21">
        <v>1719.18</v>
      </c>
      <c r="C21" s="10">
        <f t="shared" si="10"/>
        <v>-2.3542709143886009E-2</v>
      </c>
      <c r="D21">
        <v>795.95</v>
      </c>
      <c r="E21" s="10">
        <f t="shared" si="1"/>
        <v>2.7735096259377423E-2</v>
      </c>
      <c r="F21">
        <v>341.13</v>
      </c>
      <c r="G21" s="10">
        <f t="shared" si="2"/>
        <v>6.8100695096749986E-2</v>
      </c>
      <c r="H21">
        <v>218.95</v>
      </c>
      <c r="I21" s="10">
        <f t="shared" si="3"/>
        <v>3.1032209455641224E-2</v>
      </c>
      <c r="J21">
        <v>65.36</v>
      </c>
      <c r="K21" s="10">
        <f t="shared" si="4"/>
        <v>5.8290155440414493E-2</v>
      </c>
      <c r="T21">
        <f t="shared" si="5"/>
        <v>-3.2631617221174886E-2</v>
      </c>
      <c r="U21">
        <f t="shared" si="6"/>
        <v>1.9940242440316839E-2</v>
      </c>
      <c r="V21">
        <f t="shared" si="7"/>
        <v>5.8527704493052411E-2</v>
      </c>
      <c r="W21">
        <f t="shared" si="8"/>
        <v>2.1626625045484592E-2</v>
      </c>
      <c r="X21">
        <f t="shared" si="9"/>
        <v>4.5940850104732998E-2</v>
      </c>
      <c r="Z21" t="s">
        <v>8</v>
      </c>
      <c r="AA21">
        <f t="shared" si="11"/>
        <v>0.2</v>
      </c>
    </row>
    <row r="22" spans="1:28">
      <c r="A22" s="1">
        <v>35550</v>
      </c>
      <c r="B22">
        <v>1813.79</v>
      </c>
      <c r="C22" s="10">
        <f t="shared" si="10"/>
        <v>5.503205016345003E-2</v>
      </c>
      <c r="D22">
        <v>808.34</v>
      </c>
      <c r="E22" s="10">
        <f t="shared" si="1"/>
        <v>1.5566304416106513E-2</v>
      </c>
      <c r="F22">
        <v>327.75</v>
      </c>
      <c r="G22" s="10">
        <f t="shared" si="2"/>
        <v>-3.9222583765719854E-2</v>
      </c>
      <c r="H22">
        <v>214.9</v>
      </c>
      <c r="I22" s="10">
        <f t="shared" si="3"/>
        <v>-1.8497373829641339E-2</v>
      </c>
      <c r="J22">
        <v>64.16</v>
      </c>
      <c r="K22" s="10">
        <f t="shared" si="4"/>
        <v>-1.8359853121175052E-2</v>
      </c>
      <c r="T22">
        <f t="shared" si="5"/>
        <v>4.5943142086161154E-2</v>
      </c>
      <c r="U22">
        <f t="shared" si="6"/>
        <v>7.7714505970459292E-3</v>
      </c>
      <c r="V22">
        <f t="shared" si="7"/>
        <v>-4.8795574369417428E-2</v>
      </c>
      <c r="W22">
        <f t="shared" si="8"/>
        <v>-2.7902958239797972E-2</v>
      </c>
      <c r="X22">
        <f t="shared" si="9"/>
        <v>-3.0709158456856546E-2</v>
      </c>
      <c r="Z22" t="s">
        <v>13</v>
      </c>
      <c r="AA22">
        <f t="shared" si="11"/>
        <v>0.2</v>
      </c>
    </row>
    <row r="23" spans="1:28">
      <c r="A23" s="1">
        <v>35580</v>
      </c>
      <c r="B23">
        <v>1807.94</v>
      </c>
      <c r="C23" s="10">
        <f t="shared" si="10"/>
        <v>-3.2252906896608202E-3</v>
      </c>
      <c r="D23">
        <v>866.58</v>
      </c>
      <c r="E23" s="10">
        <f t="shared" si="1"/>
        <v>7.2048890318430425E-2</v>
      </c>
      <c r="F23">
        <v>310.63</v>
      </c>
      <c r="G23" s="10">
        <f t="shared" si="2"/>
        <v>-5.223493516399691E-2</v>
      </c>
      <c r="H23">
        <v>203.75</v>
      </c>
      <c r="I23" s="10">
        <f t="shared" si="3"/>
        <v>-5.1884597487203421E-2</v>
      </c>
      <c r="J23">
        <v>65.36</v>
      </c>
      <c r="K23" s="10">
        <f t="shared" si="4"/>
        <v>1.8703241895261957E-2</v>
      </c>
      <c r="T23">
        <f t="shared" si="5"/>
        <v>-1.2314198766949695E-2</v>
      </c>
      <c r="U23">
        <f t="shared" si="6"/>
        <v>6.4254036499369838E-2</v>
      </c>
      <c r="V23">
        <f t="shared" si="7"/>
        <v>-6.1807925767694484E-2</v>
      </c>
      <c r="W23">
        <f t="shared" si="8"/>
        <v>-6.1290181897360053E-2</v>
      </c>
      <c r="X23">
        <f t="shared" si="9"/>
        <v>6.3539365595804628E-3</v>
      </c>
      <c r="Z23" t="s">
        <v>19</v>
      </c>
      <c r="AA23">
        <f t="shared" si="11"/>
        <v>0.2</v>
      </c>
    </row>
    <row r="24" spans="1:28">
      <c r="A24" s="1">
        <v>35611</v>
      </c>
      <c r="B24">
        <v>1937.18</v>
      </c>
      <c r="C24" s="10">
        <f t="shared" si="10"/>
        <v>7.1484673163932477E-2</v>
      </c>
      <c r="D24">
        <v>864.52</v>
      </c>
      <c r="E24" s="10">
        <f t="shared" si="1"/>
        <v>-2.3771607930024308E-3</v>
      </c>
      <c r="F24">
        <v>334.13</v>
      </c>
      <c r="G24" s="10">
        <f t="shared" si="2"/>
        <v>7.5652705791455999E-2</v>
      </c>
      <c r="H24">
        <v>197.16</v>
      </c>
      <c r="I24" s="10">
        <f t="shared" si="3"/>
        <v>-3.2343558282208584E-2</v>
      </c>
      <c r="J24">
        <v>65.959999999999994</v>
      </c>
      <c r="K24" s="10">
        <f t="shared" si="4"/>
        <v>9.1799265605874147E-3</v>
      </c>
      <c r="T24">
        <f t="shared" si="5"/>
        <v>6.2395765086643601E-2</v>
      </c>
      <c r="U24">
        <f t="shared" si="6"/>
        <v>-1.0172014612063015E-2</v>
      </c>
      <c r="V24">
        <f t="shared" si="7"/>
        <v>6.6079715187758431E-2</v>
      </c>
      <c r="W24">
        <f t="shared" si="8"/>
        <v>-4.1749142692365217E-2</v>
      </c>
      <c r="X24">
        <f t="shared" si="9"/>
        <v>-3.1693787750940797E-3</v>
      </c>
      <c r="Z24" t="s">
        <v>57</v>
      </c>
      <c r="AA24">
        <f>SUM(AA19:AA23)</f>
        <v>1</v>
      </c>
    </row>
    <row r="25" spans="1:28">
      <c r="A25" s="1">
        <v>35642</v>
      </c>
      <c r="B25">
        <v>1971.32</v>
      </c>
      <c r="C25" s="10">
        <f t="shared" si="10"/>
        <v>1.7623555890521114E-2</v>
      </c>
      <c r="D25">
        <v>816.6</v>
      </c>
      <c r="E25" s="10">
        <f t="shared" si="1"/>
        <v>-5.5429602554018409E-2</v>
      </c>
      <c r="F25">
        <v>333.38</v>
      </c>
      <c r="G25" s="10">
        <f t="shared" si="2"/>
        <v>-2.2446353215813675E-3</v>
      </c>
      <c r="H25">
        <v>195.13</v>
      </c>
      <c r="I25" s="10">
        <f t="shared" si="3"/>
        <v>-1.0296206127003438E-2</v>
      </c>
      <c r="J25">
        <v>67.510000000000005</v>
      </c>
      <c r="K25" s="10">
        <f t="shared" si="4"/>
        <v>2.349909035779274E-2</v>
      </c>
      <c r="T25">
        <f t="shared" si="5"/>
        <v>8.5346478132322396E-3</v>
      </c>
      <c r="U25">
        <f t="shared" si="6"/>
        <v>-6.3224456373078997E-2</v>
      </c>
      <c r="V25">
        <f t="shared" si="7"/>
        <v>-1.181762592527894E-2</v>
      </c>
      <c r="W25">
        <f t="shared" si="8"/>
        <v>-1.970179053716007E-2</v>
      </c>
      <c r="X25">
        <f t="shared" si="9"/>
        <v>1.1149785022111246E-2</v>
      </c>
    </row>
    <row r="26" spans="1:28">
      <c r="A26" s="1">
        <v>35671</v>
      </c>
      <c r="B26">
        <v>1907.92</v>
      </c>
      <c r="C26" s="10">
        <f t="shared" si="10"/>
        <v>-3.2161191485907903E-2</v>
      </c>
      <c r="D26">
        <v>803.8</v>
      </c>
      <c r="E26" s="10">
        <f t="shared" si="1"/>
        <v>-1.5674748959098816E-2</v>
      </c>
      <c r="F26">
        <v>361</v>
      </c>
      <c r="G26" s="10">
        <f t="shared" si="2"/>
        <v>8.2848401223828638E-2</v>
      </c>
      <c r="H26">
        <v>238.72</v>
      </c>
      <c r="I26" s="10">
        <f t="shared" si="3"/>
        <v>0.2233895351816737</v>
      </c>
      <c r="J26">
        <v>71.27</v>
      </c>
      <c r="K26" s="10">
        <f t="shared" si="4"/>
        <v>5.5695452525551525E-2</v>
      </c>
      <c r="T26">
        <f t="shared" si="5"/>
        <v>-4.1250099563196779E-2</v>
      </c>
      <c r="U26">
        <f t="shared" si="6"/>
        <v>-2.3469602778159401E-2</v>
      </c>
      <c r="V26">
        <f t="shared" si="7"/>
        <v>7.3275410620131071E-2</v>
      </c>
      <c r="W26">
        <f t="shared" si="8"/>
        <v>0.21398395077151708</v>
      </c>
      <c r="X26">
        <f t="shared" si="9"/>
        <v>4.3346147189870031E-2</v>
      </c>
      <c r="Z26" t="s">
        <v>58</v>
      </c>
      <c r="AA26" cm="1">
        <f t="array" ref="AA26">MMULT(TRANSPOSE(AA19:AA23),AA12:AA16)</f>
        <v>0.1157079413901244</v>
      </c>
    </row>
    <row r="27" spans="1:28">
      <c r="A27" s="1">
        <v>35703</v>
      </c>
      <c r="B27">
        <v>1971.81</v>
      </c>
      <c r="C27" s="10">
        <f t="shared" si="10"/>
        <v>3.348672900331251E-2</v>
      </c>
      <c r="D27">
        <v>818.26</v>
      </c>
      <c r="E27" s="10">
        <f t="shared" si="1"/>
        <v>1.7989549639213731E-2</v>
      </c>
      <c r="F27">
        <v>415.88</v>
      </c>
      <c r="G27" s="10">
        <f t="shared" si="2"/>
        <v>0.15202216066481999</v>
      </c>
      <c r="H27">
        <v>266.58999999999997</v>
      </c>
      <c r="I27" s="10">
        <f t="shared" si="3"/>
        <v>0.11674765415549593</v>
      </c>
      <c r="J27">
        <v>69.56</v>
      </c>
      <c r="K27" s="10">
        <f t="shared" si="4"/>
        <v>-2.3993265048407375E-2</v>
      </c>
      <c r="T27">
        <f t="shared" si="5"/>
        <v>2.4397820926023633E-2</v>
      </c>
      <c r="U27">
        <f t="shared" si="6"/>
        <v>1.0194695820153147E-2</v>
      </c>
      <c r="V27">
        <f t="shared" si="7"/>
        <v>0.14244917006112243</v>
      </c>
      <c r="W27">
        <f t="shared" si="8"/>
        <v>0.10734206974533929</v>
      </c>
      <c r="X27">
        <f t="shared" si="9"/>
        <v>-3.6342570384088869E-2</v>
      </c>
      <c r="Z27" t="s">
        <v>59</v>
      </c>
      <c r="AA27" cm="1">
        <f t="array" ref="AA27">SQRT(MMULT(MMULT(TRANSPOSE(AA19:AA23),AA3:AE7),AA19:AA23))</f>
        <v>0.12617279249498303</v>
      </c>
    </row>
    <row r="28" spans="1:28">
      <c r="A28" s="1">
        <v>35734</v>
      </c>
      <c r="B28">
        <v>1834.76</v>
      </c>
      <c r="C28" s="10">
        <f t="shared" si="10"/>
        <v>-6.9504668299684047E-2</v>
      </c>
      <c r="D28">
        <v>634.45000000000005</v>
      </c>
      <c r="E28" s="10">
        <f t="shared" si="1"/>
        <v>-0.22463520152518757</v>
      </c>
      <c r="F28">
        <v>395.5</v>
      </c>
      <c r="G28" s="10">
        <f t="shared" si="2"/>
        <v>-4.9004520534769669E-2</v>
      </c>
      <c r="H28">
        <v>251.39</v>
      </c>
      <c r="I28" s="10">
        <f t="shared" si="3"/>
        <v>-5.7016392212761113E-2</v>
      </c>
      <c r="J28">
        <v>71.02</v>
      </c>
      <c r="K28" s="10">
        <f t="shared" si="4"/>
        <v>2.0989074180563394E-2</v>
      </c>
      <c r="T28">
        <f t="shared" si="5"/>
        <v>-7.8593576376972923E-2</v>
      </c>
      <c r="U28">
        <f t="shared" si="6"/>
        <v>-0.23243005534424815</v>
      </c>
      <c r="V28">
        <f t="shared" si="7"/>
        <v>-5.8577511138467243E-2</v>
      </c>
      <c r="W28">
        <f t="shared" si="8"/>
        <v>-6.6421976622917753E-2</v>
      </c>
      <c r="X28">
        <f t="shared" si="9"/>
        <v>8.6397688448818996E-3</v>
      </c>
      <c r="Z28" t="s">
        <v>60</v>
      </c>
      <c r="AA28">
        <f>(AA26-AA9)/AA27</f>
        <v>0.87711414800084453</v>
      </c>
    </row>
    <row r="29" spans="1:28">
      <c r="A29" s="1">
        <v>35762</v>
      </c>
      <c r="B29">
        <v>1843.54</v>
      </c>
      <c r="C29" s="10">
        <f t="shared" si="10"/>
        <v>4.7853670234798695E-3</v>
      </c>
      <c r="D29">
        <v>590.66</v>
      </c>
      <c r="E29" s="10">
        <f t="shared" si="1"/>
        <v>-6.9020411379935531E-2</v>
      </c>
      <c r="F29">
        <v>404</v>
      </c>
      <c r="G29" s="10">
        <f t="shared" si="2"/>
        <v>2.1491782553729522E-2</v>
      </c>
      <c r="H29">
        <v>230.1</v>
      </c>
      <c r="I29" s="10">
        <f t="shared" si="3"/>
        <v>-8.4689128445841089E-2</v>
      </c>
      <c r="J29">
        <v>76.17</v>
      </c>
      <c r="K29" s="10">
        <f t="shared" si="4"/>
        <v>7.2514784567727419E-2</v>
      </c>
      <c r="T29">
        <f t="shared" si="5"/>
        <v>-4.3035410538090051E-3</v>
      </c>
      <c r="U29">
        <f t="shared" si="6"/>
        <v>-7.6815265198996119E-2</v>
      </c>
      <c r="V29">
        <f t="shared" si="7"/>
        <v>1.1918791950031949E-2</v>
      </c>
      <c r="W29">
        <f t="shared" si="8"/>
        <v>-9.4094712855997728E-2</v>
      </c>
      <c r="X29">
        <f t="shared" si="9"/>
        <v>6.0165479232045925E-2</v>
      </c>
    </row>
    <row r="30" spans="1:28">
      <c r="A30" s="1">
        <v>35795</v>
      </c>
      <c r="B30">
        <v>2084.4699999999998</v>
      </c>
      <c r="C30" s="10">
        <f t="shared" si="10"/>
        <v>0.13068878353602309</v>
      </c>
      <c r="D30">
        <v>618.75</v>
      </c>
      <c r="E30" s="10">
        <f t="shared" si="1"/>
        <v>4.7556970168963542E-2</v>
      </c>
      <c r="F30">
        <v>433.75</v>
      </c>
      <c r="G30" s="10">
        <f t="shared" si="2"/>
        <v>7.3638613861386037E-2</v>
      </c>
      <c r="H30">
        <v>240.24</v>
      </c>
      <c r="I30" s="10">
        <f t="shared" si="3"/>
        <v>4.4067796610169463E-2</v>
      </c>
      <c r="J30">
        <v>83.02</v>
      </c>
      <c r="K30" s="10">
        <f t="shared" si="4"/>
        <v>8.9930418800052481E-2</v>
      </c>
      <c r="T30">
        <f t="shared" si="5"/>
        <v>0.12159987545873421</v>
      </c>
      <c r="U30">
        <f t="shared" si="6"/>
        <v>3.9762116349902954E-2</v>
      </c>
      <c r="V30">
        <f t="shared" si="7"/>
        <v>6.406562325768847E-2</v>
      </c>
      <c r="W30">
        <f t="shared" si="8"/>
        <v>3.466221220001283E-2</v>
      </c>
      <c r="X30">
        <f t="shared" si="9"/>
        <v>7.7581113464370993E-2</v>
      </c>
      <c r="Z30" s="2"/>
      <c r="AA30" s="8" t="s">
        <v>56</v>
      </c>
      <c r="AB30" s="2"/>
    </row>
    <row r="31" spans="1:28">
      <c r="A31" s="1">
        <v>35825</v>
      </c>
      <c r="B31">
        <v>2389.7800000000002</v>
      </c>
      <c r="C31" s="10">
        <f t="shared" si="10"/>
        <v>0.14646888657548462</v>
      </c>
      <c r="D31">
        <v>646.01</v>
      </c>
      <c r="E31" s="10">
        <f t="shared" si="1"/>
        <v>4.4056565656565683E-2</v>
      </c>
      <c r="F31">
        <v>397.5</v>
      </c>
      <c r="G31" s="10">
        <f t="shared" si="2"/>
        <v>-8.3573487031700311E-2</v>
      </c>
      <c r="H31">
        <v>228.08</v>
      </c>
      <c r="I31" s="10">
        <f t="shared" si="3"/>
        <v>-5.0616050616050567E-2</v>
      </c>
      <c r="J31">
        <v>98.77</v>
      </c>
      <c r="K31" s="10">
        <f t="shared" si="4"/>
        <v>0.18971332209106251</v>
      </c>
      <c r="T31">
        <f t="shared" si="5"/>
        <v>0.13737997849819575</v>
      </c>
      <c r="U31">
        <f t="shared" si="6"/>
        <v>3.6261711837505095E-2</v>
      </c>
      <c r="V31">
        <f t="shared" si="7"/>
        <v>-9.3146477635397879E-2</v>
      </c>
      <c r="W31">
        <f t="shared" si="8"/>
        <v>-6.00216350262072E-2</v>
      </c>
      <c r="X31">
        <f t="shared" si="9"/>
        <v>0.17736401675538102</v>
      </c>
      <c r="Z31" s="2" t="s">
        <v>0</v>
      </c>
      <c r="AA31" s="13">
        <v>3.6834245194415062E-2</v>
      </c>
      <c r="AB31" s="2"/>
    </row>
    <row r="32" spans="1:28">
      <c r="A32" s="1">
        <v>35853</v>
      </c>
      <c r="B32">
        <v>2575.1</v>
      </c>
      <c r="C32" s="10">
        <f t="shared" si="10"/>
        <v>7.7546887161161093E-2</v>
      </c>
      <c r="D32">
        <v>677.41</v>
      </c>
      <c r="E32" s="10">
        <f t="shared" si="1"/>
        <v>4.8606058729740997E-2</v>
      </c>
      <c r="F32">
        <v>477</v>
      </c>
      <c r="G32" s="10">
        <f t="shared" si="2"/>
        <v>0.19999999999999996</v>
      </c>
      <c r="H32">
        <v>247.84</v>
      </c>
      <c r="I32" s="10">
        <f t="shared" si="3"/>
        <v>8.6636267976148762E-2</v>
      </c>
      <c r="J32">
        <v>136.03</v>
      </c>
      <c r="K32" s="10">
        <f t="shared" si="4"/>
        <v>0.37724005264756522</v>
      </c>
      <c r="T32">
        <f t="shared" si="5"/>
        <v>6.8457979083872217E-2</v>
      </c>
      <c r="U32">
        <f t="shared" si="6"/>
        <v>4.081120491068041E-2</v>
      </c>
      <c r="V32">
        <f t="shared" si="7"/>
        <v>0.19042700939630239</v>
      </c>
      <c r="W32">
        <f t="shared" si="8"/>
        <v>7.7230683565992123E-2</v>
      </c>
      <c r="X32">
        <f t="shared" si="9"/>
        <v>0.3648907473118837</v>
      </c>
      <c r="Z32" s="2" t="s">
        <v>1</v>
      </c>
      <c r="AA32" s="13">
        <v>0.14394905832500615</v>
      </c>
      <c r="AB32" s="2"/>
    </row>
    <row r="33" spans="1:28">
      <c r="A33" s="1">
        <v>35885</v>
      </c>
      <c r="B33">
        <v>2510.73</v>
      </c>
      <c r="C33" s="10">
        <f t="shared" si="10"/>
        <v>-2.4997087491747894E-2</v>
      </c>
      <c r="D33">
        <v>662.54</v>
      </c>
      <c r="E33" s="10">
        <f t="shared" si="1"/>
        <v>-2.195125551733812E-2</v>
      </c>
      <c r="F33">
        <v>492</v>
      </c>
      <c r="G33" s="10">
        <f t="shared" si="2"/>
        <v>3.1446540880503138E-2</v>
      </c>
      <c r="H33">
        <v>274.7</v>
      </c>
      <c r="I33" s="10">
        <f t="shared" si="3"/>
        <v>0.10837637185280813</v>
      </c>
      <c r="J33">
        <v>136.53</v>
      </c>
      <c r="K33" s="10">
        <f t="shared" si="4"/>
        <v>3.6756597809306513E-3</v>
      </c>
      <c r="T33">
        <f t="shared" si="5"/>
        <v>-3.408599556903677E-2</v>
      </c>
      <c r="U33">
        <f t="shared" si="6"/>
        <v>-2.9746109336398704E-2</v>
      </c>
      <c r="V33">
        <f t="shared" si="7"/>
        <v>2.1873550276805563E-2</v>
      </c>
      <c r="W33">
        <f t="shared" si="8"/>
        <v>9.8970787442651489E-2</v>
      </c>
      <c r="X33">
        <f t="shared" si="9"/>
        <v>-8.6736455547508431E-3</v>
      </c>
      <c r="Z33" s="2" t="s">
        <v>8</v>
      </c>
      <c r="AA33" s="13">
        <v>0.275190564882561</v>
      </c>
      <c r="AB33" s="2"/>
    </row>
    <row r="34" spans="1:28">
      <c r="A34" s="1">
        <v>35915</v>
      </c>
      <c r="B34">
        <v>2512.6799999999998</v>
      </c>
      <c r="C34" s="10">
        <f t="shared" si="10"/>
        <v>7.7666654717933881E-4</v>
      </c>
      <c r="D34">
        <v>709.21</v>
      </c>
      <c r="E34" s="10">
        <f t="shared" si="1"/>
        <v>7.0441029975548686E-2</v>
      </c>
      <c r="F34">
        <v>499.5</v>
      </c>
      <c r="G34" s="10">
        <f t="shared" si="2"/>
        <v>1.5243902439024293E-2</v>
      </c>
      <c r="H34">
        <v>297.51</v>
      </c>
      <c r="I34" s="10">
        <f t="shared" si="3"/>
        <v>8.3036039315617094E-2</v>
      </c>
      <c r="J34">
        <v>125.53</v>
      </c>
      <c r="K34" s="10">
        <f t="shared" si="4"/>
        <v>-8.0568373251300063E-2</v>
      </c>
      <c r="T34">
        <f t="shared" si="5"/>
        <v>-8.3122415301095359E-3</v>
      </c>
      <c r="U34">
        <f t="shared" si="6"/>
        <v>6.2646176156488098E-2</v>
      </c>
      <c r="V34">
        <f t="shared" si="7"/>
        <v>5.67091183532672E-3</v>
      </c>
      <c r="W34">
        <f t="shared" si="8"/>
        <v>7.3630454905460455E-2</v>
      </c>
      <c r="X34">
        <f t="shared" si="9"/>
        <v>-9.291767858698155E-2</v>
      </c>
      <c r="Z34" s="2" t="s">
        <v>13</v>
      </c>
      <c r="AA34" s="13">
        <v>0.23391540246949788</v>
      </c>
      <c r="AB34" s="2"/>
    </row>
    <row r="35" spans="1:28">
      <c r="A35" s="1">
        <v>35944</v>
      </c>
      <c r="B35">
        <v>2427.8200000000002</v>
      </c>
      <c r="C35" s="10">
        <f t="shared" si="10"/>
        <v>-3.3772704841046108E-2</v>
      </c>
      <c r="D35">
        <v>632.38</v>
      </c>
      <c r="E35" s="10">
        <f t="shared" si="1"/>
        <v>-0.10833180581210089</v>
      </c>
      <c r="F35">
        <v>543</v>
      </c>
      <c r="G35" s="10">
        <f t="shared" si="2"/>
        <v>8.7087087087087012E-2</v>
      </c>
      <c r="H35">
        <v>335.02</v>
      </c>
      <c r="I35" s="10">
        <f t="shared" si="3"/>
        <v>0.12607979563712135</v>
      </c>
      <c r="J35">
        <v>148.03</v>
      </c>
      <c r="K35" s="10">
        <f t="shared" si="4"/>
        <v>0.17924002230542491</v>
      </c>
      <c r="T35">
        <f t="shared" si="5"/>
        <v>-4.2861612918334985E-2</v>
      </c>
      <c r="U35">
        <f t="shared" si="6"/>
        <v>-0.11612665963116148</v>
      </c>
      <c r="V35">
        <f t="shared" si="7"/>
        <v>7.7514096483389444E-2</v>
      </c>
      <c r="W35">
        <f t="shared" si="8"/>
        <v>0.11667421122696471</v>
      </c>
      <c r="X35">
        <f t="shared" si="9"/>
        <v>0.16689071696974342</v>
      </c>
      <c r="Z35" s="2" t="s">
        <v>19</v>
      </c>
      <c r="AA35" s="13">
        <v>0.31011072794069822</v>
      </c>
      <c r="AB35" s="2"/>
    </row>
    <row r="36" spans="1:28">
      <c r="A36" s="1">
        <v>35976</v>
      </c>
      <c r="B36">
        <v>2508.7800000000002</v>
      </c>
      <c r="C36" s="10">
        <f t="shared" si="10"/>
        <v>3.3346788476905198E-2</v>
      </c>
      <c r="D36">
        <v>557.62</v>
      </c>
      <c r="E36" s="10">
        <f t="shared" si="1"/>
        <v>-0.11822005756032761</v>
      </c>
      <c r="F36">
        <v>459</v>
      </c>
      <c r="G36" s="10">
        <f t="shared" si="2"/>
        <v>-0.15469613259668513</v>
      </c>
      <c r="H36">
        <v>285.85000000000002</v>
      </c>
      <c r="I36" s="10">
        <f t="shared" si="3"/>
        <v>-0.14676735717270595</v>
      </c>
      <c r="J36">
        <v>169.04</v>
      </c>
      <c r="K36" s="10">
        <f t="shared" si="4"/>
        <v>0.14193068972505563</v>
      </c>
      <c r="T36">
        <f t="shared" si="5"/>
        <v>2.4257880399616322E-2</v>
      </c>
      <c r="U36">
        <f t="shared" si="6"/>
        <v>-0.12601491137938819</v>
      </c>
      <c r="V36">
        <f t="shared" si="7"/>
        <v>-0.1642691232003827</v>
      </c>
      <c r="W36">
        <f t="shared" si="8"/>
        <v>-0.15617294158286257</v>
      </c>
      <c r="X36">
        <f t="shared" si="9"/>
        <v>0.12958138438937414</v>
      </c>
      <c r="Z36" s="2" t="s">
        <v>57</v>
      </c>
      <c r="AA36" s="13">
        <f>SUM(AA31:AA35)</f>
        <v>0.99999999881217838</v>
      </c>
      <c r="AB36" s="2"/>
    </row>
    <row r="37" spans="1:28">
      <c r="A37" s="1">
        <v>36007</v>
      </c>
      <c r="B37">
        <v>2263.9499999999998</v>
      </c>
      <c r="C37" s="10">
        <f t="shared" si="10"/>
        <v>-9.7589266496065918E-2</v>
      </c>
      <c r="D37">
        <v>568.36</v>
      </c>
      <c r="E37" s="10">
        <f t="shared" si="1"/>
        <v>1.926042824862817E-2</v>
      </c>
      <c r="F37">
        <v>467</v>
      </c>
      <c r="G37" s="10">
        <f t="shared" si="2"/>
        <v>1.7429193899782147E-2</v>
      </c>
      <c r="H37">
        <v>285.35000000000002</v>
      </c>
      <c r="I37" s="10">
        <f t="shared" si="3"/>
        <v>-1.7491691446562818E-3</v>
      </c>
      <c r="J37">
        <v>163.53</v>
      </c>
      <c r="K37" s="10">
        <f t="shared" si="4"/>
        <v>-3.2595835305253118E-2</v>
      </c>
      <c r="T37">
        <f t="shared" si="5"/>
        <v>-0.10667817457335479</v>
      </c>
      <c r="U37">
        <f t="shared" si="6"/>
        <v>1.1465574429567586E-2</v>
      </c>
      <c r="V37">
        <f t="shared" si="7"/>
        <v>7.8562032960845744E-3</v>
      </c>
      <c r="W37">
        <f t="shared" si="8"/>
        <v>-1.1154753554812916E-2</v>
      </c>
      <c r="X37">
        <f t="shared" si="9"/>
        <v>-4.4945140640934612E-2</v>
      </c>
      <c r="Z37" s="2"/>
      <c r="AA37" s="13"/>
      <c r="AB37" s="2"/>
    </row>
    <row r="38" spans="1:28">
      <c r="A38" s="1">
        <v>36038</v>
      </c>
      <c r="B38">
        <v>2277.6</v>
      </c>
      <c r="C38" s="10">
        <f t="shared" si="10"/>
        <v>6.0292850990526503E-3</v>
      </c>
      <c r="D38">
        <v>482.44</v>
      </c>
      <c r="E38" s="10">
        <f t="shared" si="1"/>
        <v>-0.15117179252586388</v>
      </c>
      <c r="F38">
        <v>382</v>
      </c>
      <c r="G38" s="10">
        <f t="shared" si="2"/>
        <v>-0.1820128479657388</v>
      </c>
      <c r="H38">
        <v>239.73</v>
      </c>
      <c r="I38" s="10">
        <f t="shared" si="3"/>
        <v>-0.15987383914490982</v>
      </c>
      <c r="J38">
        <v>129.53</v>
      </c>
      <c r="K38" s="10">
        <f t="shared" si="4"/>
        <v>-0.20791292117654248</v>
      </c>
      <c r="T38">
        <f t="shared" si="5"/>
        <v>-3.0596229782362244E-3</v>
      </c>
      <c r="U38">
        <f t="shared" si="6"/>
        <v>-0.15896664634492447</v>
      </c>
      <c r="V38">
        <f t="shared" si="7"/>
        <v>-0.19158583856943637</v>
      </c>
      <c r="W38">
        <f t="shared" si="8"/>
        <v>-0.16927942355506645</v>
      </c>
      <c r="X38">
        <f t="shared" si="9"/>
        <v>-0.22026222651222396</v>
      </c>
      <c r="Z38" s="2" t="s">
        <v>58</v>
      </c>
      <c r="AA38" s="13" cm="1">
        <f t="array" ref="AA38">MMULT(TRANSPOSE(AA31:AA35),AA12:AA16)</f>
        <v>0.12145205709027543</v>
      </c>
      <c r="AB38" s="2"/>
    </row>
    <row r="39" spans="1:28">
      <c r="A39" s="1">
        <v>36068</v>
      </c>
      <c r="B39">
        <v>2028.87</v>
      </c>
      <c r="C39" s="10">
        <f t="shared" si="10"/>
        <v>-0.10920706006322445</v>
      </c>
      <c r="D39">
        <v>579.51</v>
      </c>
      <c r="E39" s="10">
        <f t="shared" si="1"/>
        <v>0.20120636763120792</v>
      </c>
      <c r="F39">
        <v>357</v>
      </c>
      <c r="G39" s="10">
        <f t="shared" si="2"/>
        <v>-6.5445026178010512E-2</v>
      </c>
      <c r="H39">
        <v>214.39</v>
      </c>
      <c r="I39" s="10">
        <f t="shared" si="3"/>
        <v>-0.10570224836274145</v>
      </c>
      <c r="J39">
        <v>128.28</v>
      </c>
      <c r="K39" s="10">
        <f t="shared" si="4"/>
        <v>-9.6502740677835153E-3</v>
      </c>
      <c r="T39">
        <f t="shared" si="5"/>
        <v>-0.11829596814051332</v>
      </c>
      <c r="U39">
        <f t="shared" ref="U39:U68" si="12">IFERROR(E39-$O$3,0)</f>
        <v>0.19341151381214733</v>
      </c>
      <c r="V39">
        <f t="shared" si="7"/>
        <v>-7.501801678170808E-2</v>
      </c>
      <c r="W39">
        <f t="shared" si="8"/>
        <v>-0.11510783277289809</v>
      </c>
      <c r="X39">
        <f t="shared" si="9"/>
        <v>-2.199957940346501E-2</v>
      </c>
      <c r="Z39" s="2" t="s">
        <v>59</v>
      </c>
      <c r="AA39" s="13" cm="1">
        <f t="array" ref="AA39">SQRT(MMULT(MMULT(TRANSPOSE(AA31:AA35),AA3:AE7),AA31:AA35))</f>
        <v>0.12693814026799646</v>
      </c>
      <c r="AB39" s="2"/>
    </row>
    <row r="40" spans="1:28">
      <c r="A40" s="1">
        <v>36098</v>
      </c>
      <c r="B40">
        <v>2237.61</v>
      </c>
      <c r="C40" s="10">
        <f t="shared" si="10"/>
        <v>0.10288485708793571</v>
      </c>
      <c r="D40">
        <v>598.92999999999995</v>
      </c>
      <c r="E40" s="10">
        <f t="shared" si="1"/>
        <v>3.3511069696812834E-2</v>
      </c>
      <c r="F40">
        <v>444.5</v>
      </c>
      <c r="G40" s="10">
        <f t="shared" si="2"/>
        <v>0.24509803921568629</v>
      </c>
      <c r="H40">
        <v>279.77</v>
      </c>
      <c r="I40" s="10">
        <f t="shared" si="3"/>
        <v>0.30495825364989049</v>
      </c>
      <c r="J40">
        <v>128.28</v>
      </c>
      <c r="K40" s="10">
        <f t="shared" si="4"/>
        <v>0</v>
      </c>
      <c r="T40">
        <f t="shared" si="5"/>
        <v>9.3795949010646834E-2</v>
      </c>
      <c r="U40">
        <f t="shared" si="12"/>
        <v>2.571621587775225E-2</v>
      </c>
      <c r="V40">
        <f t="shared" si="7"/>
        <v>0.23552504861198872</v>
      </c>
      <c r="W40">
        <f t="shared" si="8"/>
        <v>0.29555266923973383</v>
      </c>
      <c r="X40">
        <f t="shared" si="9"/>
        <v>-1.2349305335681494E-2</v>
      </c>
      <c r="Z40" s="2" t="s">
        <v>60</v>
      </c>
      <c r="AA40" s="13">
        <f>(AA38-AA9)/AA39</f>
        <v>0.91707706481678408</v>
      </c>
      <c r="AB40" s="2"/>
    </row>
    <row r="41" spans="1:28">
      <c r="A41" s="1">
        <v>36129</v>
      </c>
      <c r="B41">
        <v>2458.06</v>
      </c>
      <c r="C41" s="10">
        <f t="shared" si="10"/>
        <v>9.8520296208901348E-2</v>
      </c>
      <c r="D41">
        <v>586.53</v>
      </c>
      <c r="E41" s="10">
        <f t="shared" si="1"/>
        <v>-2.0703588065383194E-2</v>
      </c>
      <c r="F41">
        <v>521</v>
      </c>
      <c r="G41" s="10">
        <f t="shared" si="2"/>
        <v>0.17210348706411693</v>
      </c>
      <c r="H41">
        <v>273.69</v>
      </c>
      <c r="I41" s="10">
        <f t="shared" si="3"/>
        <v>-2.1732137112628225E-2</v>
      </c>
      <c r="J41">
        <v>145.03</v>
      </c>
      <c r="K41" s="10">
        <f t="shared" si="4"/>
        <v>0.13057374493295915</v>
      </c>
      <c r="T41">
        <f t="shared" si="5"/>
        <v>8.9431388131612471E-2</v>
      </c>
      <c r="U41">
        <f t="shared" si="12"/>
        <v>-2.8498441884443778E-2</v>
      </c>
      <c r="V41">
        <f t="shared" si="7"/>
        <v>0.16253049646041937</v>
      </c>
      <c r="W41">
        <f t="shared" si="8"/>
        <v>-3.1137721522784857E-2</v>
      </c>
      <c r="X41">
        <f t="shared" si="9"/>
        <v>0.11822443959727766</v>
      </c>
    </row>
    <row r="42" spans="1:28">
      <c r="A42" s="1">
        <v>36160</v>
      </c>
      <c r="B42">
        <v>2552.67</v>
      </c>
      <c r="C42" s="10">
        <f t="shared" si="10"/>
        <v>3.8489703261922026E-2</v>
      </c>
      <c r="D42">
        <v>577.45000000000005</v>
      </c>
      <c r="E42" s="10">
        <f t="shared" si="1"/>
        <v>-1.5480879068419218E-2</v>
      </c>
      <c r="F42">
        <v>509.5</v>
      </c>
      <c r="G42" s="10">
        <f t="shared" si="2"/>
        <v>-2.2072936660268661E-2</v>
      </c>
      <c r="H42">
        <v>238.72</v>
      </c>
      <c r="I42" s="10">
        <f t="shared" si="3"/>
        <v>-0.1277722971244839</v>
      </c>
      <c r="J42">
        <v>157.03</v>
      </c>
      <c r="K42" s="10">
        <f t="shared" si="4"/>
        <v>8.2741501758256897E-2</v>
      </c>
      <c r="T42">
        <f t="shared" si="5"/>
        <v>2.9400795184633149E-2</v>
      </c>
      <c r="U42">
        <f t="shared" si="12"/>
        <v>-2.3275732887479802E-2</v>
      </c>
      <c r="V42">
        <f t="shared" si="7"/>
        <v>-3.1645927263966235E-2</v>
      </c>
      <c r="W42">
        <f t="shared" si="8"/>
        <v>-0.13717788153464053</v>
      </c>
      <c r="X42">
        <f t="shared" si="9"/>
        <v>7.0392196422575409E-2</v>
      </c>
    </row>
    <row r="43" spans="1:28">
      <c r="A43" s="1">
        <v>36189</v>
      </c>
      <c r="B43">
        <v>2721.42</v>
      </c>
      <c r="C43" s="10">
        <f t="shared" si="10"/>
        <v>6.6107252406303996E-2</v>
      </c>
      <c r="D43">
        <v>604.71</v>
      </c>
      <c r="E43" s="10">
        <f t="shared" si="1"/>
        <v>4.720755043726732E-2</v>
      </c>
      <c r="F43">
        <v>462</v>
      </c>
      <c r="G43" s="10">
        <f t="shared" si="2"/>
        <v>-9.3228655544651651E-2</v>
      </c>
      <c r="H43">
        <v>239.73</v>
      </c>
      <c r="I43" s="10">
        <f t="shared" si="3"/>
        <v>4.2308981233243337E-3</v>
      </c>
      <c r="J43">
        <v>191.04</v>
      </c>
      <c r="K43" s="10">
        <f t="shared" si="4"/>
        <v>0.21658281856970008</v>
      </c>
      <c r="T43">
        <f t="shared" si="5"/>
        <v>5.7018344329015119E-2</v>
      </c>
      <c r="U43">
        <f t="shared" si="12"/>
        <v>3.9412696618206733E-2</v>
      </c>
      <c r="V43">
        <f t="shared" si="7"/>
        <v>-0.10280164614834922</v>
      </c>
      <c r="W43">
        <f t="shared" si="8"/>
        <v>-5.1746862868323005E-3</v>
      </c>
      <c r="X43">
        <f t="shared" si="9"/>
        <v>0.20423351323401859</v>
      </c>
      <c r="Z43" s="2"/>
      <c r="AA43" s="8" t="s">
        <v>61</v>
      </c>
      <c r="AB43" s="2"/>
    </row>
    <row r="44" spans="1:28">
      <c r="A44" s="1">
        <v>36217</v>
      </c>
      <c r="B44">
        <v>2532.19</v>
      </c>
      <c r="C44" s="10">
        <f t="shared" si="10"/>
        <v>-6.9533552336647819E-2</v>
      </c>
      <c r="D44">
        <v>667.91</v>
      </c>
      <c r="E44" s="10">
        <f t="shared" si="1"/>
        <v>0.10451290701327887</v>
      </c>
      <c r="F44">
        <v>396.5</v>
      </c>
      <c r="G44" s="10">
        <f t="shared" si="2"/>
        <v>-0.14177489177489178</v>
      </c>
      <c r="H44">
        <v>229.6</v>
      </c>
      <c r="I44" s="10">
        <f t="shared" si="3"/>
        <v>-4.2255871188420335E-2</v>
      </c>
      <c r="J44">
        <v>201.79</v>
      </c>
      <c r="K44" s="10">
        <f t="shared" si="4"/>
        <v>5.6270938023450512E-2</v>
      </c>
      <c r="T44">
        <f t="shared" si="5"/>
        <v>-7.8622460413936696E-2</v>
      </c>
      <c r="U44">
        <f t="shared" si="12"/>
        <v>9.6718053194218279E-2</v>
      </c>
      <c r="V44">
        <f t="shared" si="7"/>
        <v>-0.15134788237858934</v>
      </c>
      <c r="W44">
        <f t="shared" si="8"/>
        <v>-5.1661455598576968E-2</v>
      </c>
      <c r="X44">
        <f t="shared" si="9"/>
        <v>4.3921632687769017E-2</v>
      </c>
      <c r="Z44" s="2" t="s">
        <v>0</v>
      </c>
      <c r="AA44" s="13">
        <v>8.7662411598109752E-2</v>
      </c>
      <c r="AB44" s="2"/>
    </row>
    <row r="45" spans="1:28">
      <c r="A45" s="1">
        <v>36250</v>
      </c>
      <c r="B45">
        <v>2856.02</v>
      </c>
      <c r="C45" s="10">
        <f t="shared" si="10"/>
        <v>0.12788534825585751</v>
      </c>
      <c r="D45">
        <v>710.04</v>
      </c>
      <c r="E45" s="10">
        <f t="shared" si="1"/>
        <v>6.3077360722253006E-2</v>
      </c>
      <c r="F45">
        <v>414</v>
      </c>
      <c r="G45" s="10">
        <f t="shared" si="2"/>
        <v>4.4136191677175196E-2</v>
      </c>
      <c r="H45">
        <v>246.32</v>
      </c>
      <c r="I45" s="10">
        <f t="shared" si="3"/>
        <v>7.2822299651567945E-2</v>
      </c>
      <c r="J45">
        <v>224.05</v>
      </c>
      <c r="K45" s="10">
        <f t="shared" si="4"/>
        <v>0.11031270132315774</v>
      </c>
      <c r="T45">
        <f t="shared" si="5"/>
        <v>0.11879644017856864</v>
      </c>
      <c r="U45">
        <f t="shared" si="12"/>
        <v>5.5282506903192419E-2</v>
      </c>
      <c r="V45">
        <f t="shared" si="7"/>
        <v>3.4563201073477622E-2</v>
      </c>
      <c r="W45">
        <f t="shared" si="8"/>
        <v>6.3416715241411306E-2</v>
      </c>
      <c r="X45">
        <f t="shared" si="9"/>
        <v>9.7963395987476248E-2</v>
      </c>
      <c r="Z45" s="2" t="s">
        <v>1</v>
      </c>
      <c r="AA45" s="13">
        <v>0.18764600987792429</v>
      </c>
      <c r="AB45" s="2"/>
    </row>
    <row r="46" spans="1:28">
      <c r="A46" s="1">
        <v>36280</v>
      </c>
      <c r="B46">
        <v>2373.19</v>
      </c>
      <c r="C46" s="10">
        <f t="shared" si="10"/>
        <v>-0.16905693937717525</v>
      </c>
      <c r="D46">
        <v>896.74</v>
      </c>
      <c r="E46" s="10">
        <f t="shared" si="1"/>
        <v>0.26294293279251879</v>
      </c>
      <c r="F46">
        <v>465</v>
      </c>
      <c r="G46" s="10">
        <f t="shared" si="2"/>
        <v>0.12318840579710155</v>
      </c>
      <c r="H46">
        <v>269.13</v>
      </c>
      <c r="I46" s="10">
        <f t="shared" si="3"/>
        <v>9.2603117895420528E-2</v>
      </c>
      <c r="J46">
        <v>208.79</v>
      </c>
      <c r="K46" s="10">
        <f t="shared" si="4"/>
        <v>-6.8109796920330368E-2</v>
      </c>
      <c r="T46">
        <f t="shared" si="5"/>
        <v>-0.17814584745446413</v>
      </c>
      <c r="U46">
        <f t="shared" si="12"/>
        <v>0.2551480789734582</v>
      </c>
      <c r="V46">
        <f t="shared" si="7"/>
        <v>0.11361541519340398</v>
      </c>
      <c r="W46">
        <f t="shared" si="8"/>
        <v>8.3197533485263889E-2</v>
      </c>
      <c r="X46">
        <f t="shared" si="9"/>
        <v>-8.0459102256011855E-2</v>
      </c>
      <c r="Z46" s="2" t="s">
        <v>8</v>
      </c>
      <c r="AA46" s="13">
        <v>0.2696081806971386</v>
      </c>
      <c r="AB46" s="2"/>
    </row>
    <row r="47" spans="1:28">
      <c r="A47" s="1">
        <v>36311</v>
      </c>
      <c r="B47">
        <v>2420.02</v>
      </c>
      <c r="C47" s="10">
        <f t="shared" si="10"/>
        <v>1.9732933309174472E-2</v>
      </c>
      <c r="D47">
        <v>755.89</v>
      </c>
      <c r="E47" s="10">
        <f t="shared" si="1"/>
        <v>-0.15706893859981719</v>
      </c>
      <c r="F47">
        <v>411.75</v>
      </c>
      <c r="G47" s="10">
        <f t="shared" si="2"/>
        <v>-0.11451612903225805</v>
      </c>
      <c r="H47">
        <v>298.52999999999997</v>
      </c>
      <c r="I47" s="10">
        <f t="shared" si="3"/>
        <v>0.10924088730353354</v>
      </c>
      <c r="J47">
        <v>215.8</v>
      </c>
      <c r="K47" s="10">
        <f t="shared" si="4"/>
        <v>3.3574404904449517E-2</v>
      </c>
      <c r="T47">
        <f t="shared" si="5"/>
        <v>1.0644025231885597E-2</v>
      </c>
      <c r="U47">
        <f t="shared" si="12"/>
        <v>-0.16486379241887777</v>
      </c>
      <c r="V47">
        <f t="shared" si="7"/>
        <v>-0.12408911963595562</v>
      </c>
      <c r="W47">
        <f t="shared" si="8"/>
        <v>9.9835302893376901E-2</v>
      </c>
      <c r="X47">
        <f t="shared" si="9"/>
        <v>2.1225099568768023E-2</v>
      </c>
      <c r="Z47" s="2" t="s">
        <v>13</v>
      </c>
      <c r="AA47" s="13">
        <v>0.28652831817081953</v>
      </c>
      <c r="AB47" s="2"/>
    </row>
    <row r="48" spans="1:28">
      <c r="A48" s="1">
        <v>36341</v>
      </c>
      <c r="B48">
        <v>2393.6799999999998</v>
      </c>
      <c r="C48" s="10">
        <f t="shared" si="10"/>
        <v>-1.0884207568532589E-2</v>
      </c>
      <c r="D48">
        <v>878.56</v>
      </c>
      <c r="E48" s="10">
        <f t="shared" si="1"/>
        <v>0.16228551773406186</v>
      </c>
      <c r="F48">
        <v>411.75</v>
      </c>
      <c r="G48" s="10">
        <f t="shared" si="2"/>
        <v>0</v>
      </c>
      <c r="H48">
        <v>318.8</v>
      </c>
      <c r="I48" s="10">
        <f t="shared" si="3"/>
        <v>6.7899373597293478E-2</v>
      </c>
      <c r="J48">
        <v>225.55</v>
      </c>
      <c r="K48" s="10">
        <f t="shared" si="4"/>
        <v>4.5180722891566161E-2</v>
      </c>
      <c r="T48">
        <f t="shared" si="5"/>
        <v>-1.9973115645821465E-2</v>
      </c>
      <c r="U48">
        <f t="shared" si="12"/>
        <v>0.15449066391500127</v>
      </c>
      <c r="V48">
        <f t="shared" si="7"/>
        <v>-9.5729906036975728E-3</v>
      </c>
      <c r="W48">
        <f t="shared" si="8"/>
        <v>5.8493789187136845E-2</v>
      </c>
      <c r="X48">
        <f t="shared" si="9"/>
        <v>3.2831417555884666E-2</v>
      </c>
      <c r="Z48" s="2" t="s">
        <v>19</v>
      </c>
      <c r="AA48" s="13">
        <v>0.16855507975368597</v>
      </c>
      <c r="AB48" s="2"/>
    </row>
    <row r="49" spans="1:28">
      <c r="A49" s="1">
        <v>36371</v>
      </c>
      <c r="B49">
        <v>2239.56</v>
      </c>
      <c r="C49" s="10">
        <f t="shared" si="10"/>
        <v>-6.4386217038200577E-2</v>
      </c>
      <c r="D49">
        <v>966.96</v>
      </c>
      <c r="E49" s="10">
        <f t="shared" si="1"/>
        <v>0.10061919504643968</v>
      </c>
      <c r="F49">
        <v>407</v>
      </c>
      <c r="G49" s="10">
        <f t="shared" si="2"/>
        <v>-1.1536126290224602E-2</v>
      </c>
      <c r="H49">
        <v>338.06</v>
      </c>
      <c r="I49" s="10">
        <f t="shared" si="3"/>
        <v>6.0414052697616016E-2</v>
      </c>
      <c r="J49">
        <v>256.55</v>
      </c>
      <c r="K49" s="10">
        <f t="shared" si="4"/>
        <v>0.13744180891154945</v>
      </c>
      <c r="T49">
        <f t="shared" si="5"/>
        <v>-7.3475125115489454E-2</v>
      </c>
      <c r="U49">
        <f t="shared" si="12"/>
        <v>9.2824341227379092E-2</v>
      </c>
      <c r="V49">
        <f t="shared" si="7"/>
        <v>-2.1109116893922177E-2</v>
      </c>
      <c r="W49">
        <f t="shared" si="8"/>
        <v>5.1008468287459384E-2</v>
      </c>
      <c r="X49">
        <f t="shared" si="9"/>
        <v>0.12509250357586796</v>
      </c>
      <c r="Z49" s="2" t="s">
        <v>57</v>
      </c>
      <c r="AA49" s="13">
        <f>SUM(AA44:AA48)</f>
        <v>1.0000000000976781</v>
      </c>
      <c r="AB49" s="2"/>
    </row>
    <row r="50" spans="1:28">
      <c r="A50" s="1">
        <v>36403</v>
      </c>
      <c r="B50">
        <v>2409.29</v>
      </c>
      <c r="C50" s="10">
        <f t="shared" si="10"/>
        <v>7.5787208201611111E-2</v>
      </c>
      <c r="D50">
        <v>925.24</v>
      </c>
      <c r="E50" s="10">
        <f t="shared" si="1"/>
        <v>-4.3145528253495491E-2</v>
      </c>
      <c r="F50">
        <v>454.25</v>
      </c>
      <c r="G50" s="10">
        <f t="shared" si="2"/>
        <v>0.11609336609336607</v>
      </c>
      <c r="H50">
        <v>327.92</v>
      </c>
      <c r="I50" s="10">
        <f t="shared" si="3"/>
        <v>-2.9994675501390233E-2</v>
      </c>
      <c r="J50">
        <v>273.06</v>
      </c>
      <c r="K50" s="10">
        <f t="shared" si="4"/>
        <v>6.4353927109725095E-2</v>
      </c>
      <c r="T50">
        <f t="shared" si="5"/>
        <v>6.6698300124322235E-2</v>
      </c>
      <c r="U50">
        <f t="shared" si="12"/>
        <v>-5.0940382072556079E-2</v>
      </c>
      <c r="V50">
        <f t="shared" si="7"/>
        <v>0.1065203754896685</v>
      </c>
      <c r="W50">
        <f t="shared" si="8"/>
        <v>-3.9400259911546866E-2</v>
      </c>
      <c r="X50">
        <f t="shared" si="9"/>
        <v>5.2004621774043601E-2</v>
      </c>
      <c r="Z50" s="2"/>
      <c r="AA50" s="13"/>
      <c r="AB50" s="2"/>
    </row>
    <row r="51" spans="1:28">
      <c r="A51" s="1">
        <v>36433</v>
      </c>
      <c r="B51">
        <v>2484.39</v>
      </c>
      <c r="C51" s="10">
        <f t="shared" si="10"/>
        <v>3.1171008886435425E-2</v>
      </c>
      <c r="D51">
        <v>869.89</v>
      </c>
      <c r="E51" s="10">
        <f t="shared" si="1"/>
        <v>-5.9822316371968332E-2</v>
      </c>
      <c r="F51">
        <v>400.25</v>
      </c>
      <c r="G51" s="10">
        <f t="shared" si="2"/>
        <v>-0.11887727022564665</v>
      </c>
      <c r="H51">
        <v>292.95</v>
      </c>
      <c r="I51" s="10">
        <f t="shared" si="3"/>
        <v>-0.10664186386923646</v>
      </c>
      <c r="J51">
        <v>272.76</v>
      </c>
      <c r="K51" s="10">
        <f t="shared" si="4"/>
        <v>-1.0986596352450251E-3</v>
      </c>
      <c r="T51">
        <f t="shared" si="5"/>
        <v>2.2082100809146549E-2</v>
      </c>
      <c r="U51">
        <f t="shared" si="12"/>
        <v>-6.7617170191028919E-2</v>
      </c>
      <c r="V51">
        <f t="shared" si="7"/>
        <v>-0.12845026082934421</v>
      </c>
      <c r="W51">
        <f t="shared" si="8"/>
        <v>-0.1160474482793931</v>
      </c>
      <c r="X51">
        <f t="shared" si="9"/>
        <v>-1.3447964970926519E-2</v>
      </c>
      <c r="Z51" s="2" t="s">
        <v>58</v>
      </c>
      <c r="AA51" s="13" cm="1">
        <f t="array" ref="AA51">MMULT(TRANSPOSE(AA44:AA48),$AA$12:$AA$16)</f>
        <v>0.11540267791542096</v>
      </c>
      <c r="AB51" s="2"/>
    </row>
    <row r="52" spans="1:28">
      <c r="A52" s="1">
        <v>36462</v>
      </c>
      <c r="B52">
        <v>2684.35</v>
      </c>
      <c r="C52" s="10">
        <f t="shared" si="10"/>
        <v>8.0486558068580294E-2</v>
      </c>
      <c r="D52">
        <v>859.97</v>
      </c>
      <c r="E52" s="10">
        <f t="shared" si="1"/>
        <v>-1.1403740702847442E-2</v>
      </c>
      <c r="F52">
        <v>355.5</v>
      </c>
      <c r="G52" s="10">
        <f t="shared" si="2"/>
        <v>-0.1118051217988757</v>
      </c>
      <c r="H52">
        <v>303.58999999999997</v>
      </c>
      <c r="I52" s="10">
        <f t="shared" si="3"/>
        <v>3.6320191158900839E-2</v>
      </c>
      <c r="J52">
        <v>312.17</v>
      </c>
      <c r="K52" s="10">
        <f t="shared" si="4"/>
        <v>0.14448599501393167</v>
      </c>
      <c r="T52">
        <f t="shared" si="5"/>
        <v>7.1397649991291418E-2</v>
      </c>
      <c r="U52">
        <f t="shared" si="12"/>
        <v>-1.9198594521908027E-2</v>
      </c>
      <c r="V52">
        <f t="shared" si="7"/>
        <v>-0.12137811240257326</v>
      </c>
      <c r="W52">
        <f t="shared" si="8"/>
        <v>2.6914606748744206E-2</v>
      </c>
      <c r="X52">
        <f t="shared" si="9"/>
        <v>0.13213668967825018</v>
      </c>
      <c r="Z52" s="2" t="s">
        <v>59</v>
      </c>
      <c r="AA52" s="13" cm="1">
        <f t="array" ref="AA52">SQRT(MMULT(MMULT(TRANSPOSE(AA44:AA48),$AA$3:$AE$7),AA44:AA48))</f>
        <v>0.12361015539278081</v>
      </c>
      <c r="AB52" s="2"/>
    </row>
    <row r="53" spans="1:28">
      <c r="A53" s="1">
        <v>36494</v>
      </c>
      <c r="B53">
        <v>2729.22</v>
      </c>
      <c r="C53" s="10">
        <f t="shared" si="10"/>
        <v>1.6715405964199848E-2</v>
      </c>
      <c r="D53">
        <v>1016.11</v>
      </c>
      <c r="E53" s="10">
        <f t="shared" si="1"/>
        <v>0.18156447317929691</v>
      </c>
      <c r="F53">
        <v>358.75</v>
      </c>
      <c r="G53" s="10">
        <f t="shared" si="2"/>
        <v>9.1420534458508396E-3</v>
      </c>
      <c r="H53">
        <v>335.52</v>
      </c>
      <c r="I53" s="10">
        <f t="shared" si="3"/>
        <v>0.10517474225106227</v>
      </c>
      <c r="J53">
        <v>433.19</v>
      </c>
      <c r="K53" s="10">
        <f t="shared" si="4"/>
        <v>0.38767338309254562</v>
      </c>
      <c r="T53">
        <f t="shared" si="5"/>
        <v>7.6264978869109729E-3</v>
      </c>
      <c r="U53">
        <f t="shared" si="12"/>
        <v>0.17376961936023633</v>
      </c>
      <c r="V53">
        <f t="shared" si="7"/>
        <v>-4.3093715784673324E-4</v>
      </c>
      <c r="W53">
        <f t="shared" si="8"/>
        <v>9.576915784090563E-2</v>
      </c>
      <c r="X53">
        <f t="shared" si="9"/>
        <v>0.37532407775686411</v>
      </c>
      <c r="Z53" s="2" t="s">
        <v>60</v>
      </c>
      <c r="AA53" s="13">
        <f>(AA51-$AA$9)/AA52</f>
        <v>0.89282856707634606</v>
      </c>
      <c r="AB53" s="2"/>
    </row>
    <row r="54" spans="1:28">
      <c r="A54" s="1">
        <v>36525</v>
      </c>
      <c r="B54">
        <v>2504.88</v>
      </c>
      <c r="C54" s="10">
        <f t="shared" si="10"/>
        <v>-8.2199309692879141E-2</v>
      </c>
      <c r="D54">
        <v>1235.03</v>
      </c>
      <c r="E54" s="10">
        <f t="shared" si="1"/>
        <v>0.21544911476119699</v>
      </c>
      <c r="F54">
        <v>410</v>
      </c>
      <c r="G54" s="10">
        <f t="shared" si="2"/>
        <v>0.14285714285714279</v>
      </c>
      <c r="H54">
        <v>345.66</v>
      </c>
      <c r="I54" s="10">
        <f t="shared" si="3"/>
        <v>3.0221745350500928E-2</v>
      </c>
      <c r="J54">
        <v>755.66</v>
      </c>
      <c r="K54" s="10">
        <f t="shared" si="4"/>
        <v>0.74440776564555966</v>
      </c>
      <c r="T54">
        <f t="shared" si="5"/>
        <v>-9.1288217770168018E-2</v>
      </c>
      <c r="U54">
        <f t="shared" si="12"/>
        <v>0.2076542609421364</v>
      </c>
      <c r="V54">
        <f t="shared" si="7"/>
        <v>0.13328415225344523</v>
      </c>
      <c r="W54">
        <f t="shared" si="8"/>
        <v>2.0816160940344296E-2</v>
      </c>
      <c r="X54">
        <f t="shared" si="9"/>
        <v>0.7320584603098782</v>
      </c>
    </row>
    <row r="55" spans="1:28">
      <c r="A55" s="1">
        <v>36556</v>
      </c>
      <c r="B55">
        <v>2216.15</v>
      </c>
      <c r="C55" s="10">
        <f t="shared" si="10"/>
        <v>-0.11526699881830671</v>
      </c>
      <c r="D55">
        <v>954.98</v>
      </c>
      <c r="E55" s="10">
        <f t="shared" si="1"/>
        <v>-0.22675562536942417</v>
      </c>
      <c r="F55">
        <v>332</v>
      </c>
      <c r="G55" s="10">
        <f t="shared" si="2"/>
        <v>-0.19024390243902434</v>
      </c>
      <c r="H55">
        <v>313.22000000000003</v>
      </c>
      <c r="I55" s="10">
        <f t="shared" si="3"/>
        <v>-9.3849447433894562E-2</v>
      </c>
      <c r="J55">
        <v>743.66</v>
      </c>
      <c r="K55" s="10">
        <f t="shared" si="4"/>
        <v>-1.5880157742900192E-2</v>
      </c>
      <c r="T55">
        <f t="shared" si="5"/>
        <v>-0.12435590689559559</v>
      </c>
      <c r="U55">
        <f t="shared" si="12"/>
        <v>-0.23455047918848476</v>
      </c>
      <c r="V55">
        <f t="shared" si="7"/>
        <v>-0.1998168930427219</v>
      </c>
      <c r="W55">
        <f t="shared" si="8"/>
        <v>-0.1032550318440512</v>
      </c>
      <c r="X55">
        <f t="shared" si="9"/>
        <v>-2.8229463078581686E-2</v>
      </c>
    </row>
    <row r="56" spans="1:28">
      <c r="A56" s="1">
        <v>36585</v>
      </c>
      <c r="B56">
        <v>2008.39</v>
      </c>
      <c r="C56" s="10">
        <f t="shared" si="10"/>
        <v>-9.3748166865961213E-2</v>
      </c>
      <c r="D56">
        <v>774.89</v>
      </c>
      <c r="E56" s="10">
        <f t="shared" si="1"/>
        <v>-0.18857986554692252</v>
      </c>
      <c r="F56">
        <v>313.5</v>
      </c>
      <c r="G56" s="10">
        <f t="shared" si="2"/>
        <v>-5.5722891566265087E-2</v>
      </c>
      <c r="H56">
        <v>291.43</v>
      </c>
      <c r="I56" s="10">
        <f t="shared" si="3"/>
        <v>-6.9567715982376654E-2</v>
      </c>
      <c r="J56">
        <v>797.67</v>
      </c>
      <c r="K56" s="10">
        <f t="shared" si="4"/>
        <v>7.2627275905655875E-2</v>
      </c>
      <c r="T56">
        <f t="shared" si="5"/>
        <v>-0.10283707494325009</v>
      </c>
      <c r="U56">
        <f t="shared" si="12"/>
        <v>-0.19637471936598311</v>
      </c>
      <c r="V56">
        <f t="shared" si="7"/>
        <v>-6.5295882169962655E-2</v>
      </c>
      <c r="W56">
        <f t="shared" si="8"/>
        <v>-7.8973300392533294E-2</v>
      </c>
      <c r="X56">
        <f t="shared" si="9"/>
        <v>6.027797056997438E-2</v>
      </c>
    </row>
    <row r="57" spans="1:28">
      <c r="A57" s="1">
        <v>36616</v>
      </c>
      <c r="B57">
        <v>2476.59</v>
      </c>
      <c r="C57" s="10">
        <f t="shared" si="10"/>
        <v>0.23312205298771649</v>
      </c>
      <c r="D57">
        <v>869.48</v>
      </c>
      <c r="E57" s="10">
        <f t="shared" si="1"/>
        <v>0.12206893881712255</v>
      </c>
      <c r="F57">
        <v>354</v>
      </c>
      <c r="G57" s="10">
        <f t="shared" si="2"/>
        <v>0.12918660287081329</v>
      </c>
      <c r="H57">
        <v>302.07</v>
      </c>
      <c r="I57" s="10">
        <f t="shared" si="3"/>
        <v>3.6509624952818731E-2</v>
      </c>
      <c r="J57">
        <v>703.65</v>
      </c>
      <c r="K57" s="10">
        <f t="shared" si="4"/>
        <v>-0.1178682913986987</v>
      </c>
      <c r="T57">
        <f t="shared" si="5"/>
        <v>0.22403314491042761</v>
      </c>
      <c r="U57">
        <f t="shared" si="12"/>
        <v>0.11427408499806196</v>
      </c>
      <c r="V57">
        <f t="shared" si="7"/>
        <v>0.11961361226711573</v>
      </c>
      <c r="W57">
        <f t="shared" si="8"/>
        <v>2.7104040542662099E-2</v>
      </c>
      <c r="X57">
        <f t="shared" si="9"/>
        <v>-0.13021759673438019</v>
      </c>
    </row>
    <row r="58" spans="1:28">
      <c r="A58" s="1">
        <v>36644</v>
      </c>
      <c r="B58">
        <v>2622.9</v>
      </c>
      <c r="C58" s="10">
        <f t="shared" si="10"/>
        <v>5.9077198890409743E-2</v>
      </c>
      <c r="D58">
        <v>821.97</v>
      </c>
      <c r="E58" s="10">
        <f t="shared" si="1"/>
        <v>-5.4641854901780418E-2</v>
      </c>
      <c r="F58">
        <v>394</v>
      </c>
      <c r="G58" s="10">
        <f t="shared" si="2"/>
        <v>0.11299435028248594</v>
      </c>
      <c r="H58">
        <v>293.45999999999998</v>
      </c>
      <c r="I58" s="10">
        <f t="shared" si="3"/>
        <v>-2.8503327043400528E-2</v>
      </c>
      <c r="J58">
        <v>711.15</v>
      </c>
      <c r="K58" s="10">
        <f t="shared" si="4"/>
        <v>1.0658708164570374E-2</v>
      </c>
      <c r="T58">
        <f t="shared" si="5"/>
        <v>4.9988290813120867E-2</v>
      </c>
      <c r="U58">
        <f t="shared" si="12"/>
        <v>-6.2436708720841005E-2</v>
      </c>
      <c r="V58">
        <f t="shared" si="7"/>
        <v>0.10342135967878838</v>
      </c>
      <c r="W58">
        <f t="shared" si="8"/>
        <v>-3.7908911453557161E-2</v>
      </c>
      <c r="X58">
        <f t="shared" si="9"/>
        <v>-1.6905971711111203E-3</v>
      </c>
    </row>
    <row r="59" spans="1:28">
      <c r="A59" s="1">
        <v>36677</v>
      </c>
      <c r="B59">
        <v>2748.73</v>
      </c>
      <c r="C59" s="10">
        <f t="shared" si="10"/>
        <v>4.7973616988829182E-2</v>
      </c>
      <c r="D59">
        <v>815.37</v>
      </c>
      <c r="E59" s="10">
        <f t="shared" si="1"/>
        <v>-8.0294901273769703E-3</v>
      </c>
      <c r="F59">
        <v>419.5</v>
      </c>
      <c r="G59" s="10">
        <f t="shared" si="2"/>
        <v>6.4720812182741172E-2</v>
      </c>
      <c r="H59">
        <v>324.37</v>
      </c>
      <c r="I59" s="10">
        <f t="shared" si="3"/>
        <v>0.10532951679956382</v>
      </c>
      <c r="J59">
        <v>648.64</v>
      </c>
      <c r="K59" s="10">
        <f t="shared" si="4"/>
        <v>-8.7899880475286518E-2</v>
      </c>
      <c r="T59">
        <f t="shared" si="5"/>
        <v>3.8884708911540306E-2</v>
      </c>
      <c r="U59">
        <f t="shared" si="12"/>
        <v>-1.5824343946437554E-2</v>
      </c>
      <c r="V59">
        <f t="shared" si="7"/>
        <v>5.5147821579043597E-2</v>
      </c>
      <c r="W59">
        <f t="shared" si="8"/>
        <v>9.5923932389407177E-2</v>
      </c>
      <c r="X59">
        <f t="shared" si="9"/>
        <v>-0.10024918581096801</v>
      </c>
    </row>
    <row r="60" spans="1:28">
      <c r="A60" s="1">
        <v>36707</v>
      </c>
      <c r="B60">
        <v>3009.17</v>
      </c>
      <c r="C60" s="10">
        <f t="shared" si="10"/>
        <v>9.4749211454016935E-2</v>
      </c>
      <c r="D60">
        <v>892.19</v>
      </c>
      <c r="E60" s="10">
        <f t="shared" si="1"/>
        <v>9.421489630474511E-2</v>
      </c>
      <c r="F60">
        <v>412</v>
      </c>
      <c r="G60" s="10">
        <f t="shared" si="2"/>
        <v>-1.7878426698450522E-2</v>
      </c>
      <c r="H60">
        <v>358.84</v>
      </c>
      <c r="I60" s="10">
        <f t="shared" si="3"/>
        <v>0.10626753398896316</v>
      </c>
      <c r="J60">
        <v>535.11</v>
      </c>
      <c r="K60" s="10">
        <f t="shared" si="4"/>
        <v>-0.17502775037000484</v>
      </c>
      <c r="T60">
        <f t="shared" si="5"/>
        <v>8.5660303376728059E-2</v>
      </c>
      <c r="U60">
        <f t="shared" si="12"/>
        <v>8.6420042485684523E-2</v>
      </c>
      <c r="V60">
        <f t="shared" si="7"/>
        <v>-2.7451417302148097E-2</v>
      </c>
      <c r="W60">
        <f t="shared" si="8"/>
        <v>9.6861949578806519E-2</v>
      </c>
      <c r="X60">
        <f t="shared" si="9"/>
        <v>-0.18737705570568633</v>
      </c>
    </row>
    <row r="61" spans="1:28">
      <c r="A61" s="1">
        <v>36738</v>
      </c>
      <c r="B61">
        <v>2805.3</v>
      </c>
      <c r="C61" s="10">
        <f t="shared" si="10"/>
        <v>-6.7749578787506204E-2</v>
      </c>
      <c r="D61">
        <v>885.58</v>
      </c>
      <c r="E61" s="10">
        <f t="shared" si="1"/>
        <v>-7.4087358073953169E-3</v>
      </c>
      <c r="F61">
        <v>450</v>
      </c>
      <c r="G61" s="10">
        <f t="shared" si="2"/>
        <v>9.2233009708737823E-2</v>
      </c>
      <c r="H61">
        <v>394.32</v>
      </c>
      <c r="I61" s="10">
        <f t="shared" si="3"/>
        <v>9.8874150039014674E-2</v>
      </c>
      <c r="J61">
        <v>559.12</v>
      </c>
      <c r="K61" s="10">
        <f t="shared" si="4"/>
        <v>4.4869279213619606E-2</v>
      </c>
      <c r="T61">
        <f t="shared" si="5"/>
        <v>-7.683848686479508E-2</v>
      </c>
      <c r="U61">
        <f t="shared" si="12"/>
        <v>-1.5203589626455901E-2</v>
      </c>
      <c r="V61">
        <f t="shared" si="7"/>
        <v>8.2660019105040256E-2</v>
      </c>
      <c r="W61">
        <f t="shared" si="8"/>
        <v>8.9468565628858035E-2</v>
      </c>
      <c r="X61">
        <f t="shared" si="9"/>
        <v>3.2519973877938112E-2</v>
      </c>
    </row>
    <row r="62" spans="1:28">
      <c r="A62" s="1">
        <v>36769</v>
      </c>
      <c r="B62">
        <v>3062.82</v>
      </c>
      <c r="C62" s="10">
        <f t="shared" si="10"/>
        <v>9.1797668698534896E-2</v>
      </c>
      <c r="D62">
        <v>907.89</v>
      </c>
      <c r="E62" s="10">
        <f t="shared" si="1"/>
        <v>2.519252918990933E-2</v>
      </c>
      <c r="F62">
        <v>429</v>
      </c>
      <c r="G62" s="10">
        <f t="shared" si="2"/>
        <v>-4.6666666666666634E-2</v>
      </c>
      <c r="H62">
        <v>392.8</v>
      </c>
      <c r="I62" s="10">
        <f t="shared" si="3"/>
        <v>-3.8547372692229187E-3</v>
      </c>
      <c r="J62">
        <v>635.63</v>
      </c>
      <c r="K62" s="10">
        <f t="shared" si="4"/>
        <v>0.13684003433967651</v>
      </c>
      <c r="T62">
        <f t="shared" si="5"/>
        <v>8.2708760621246019E-2</v>
      </c>
      <c r="U62">
        <f t="shared" si="12"/>
        <v>1.7397675370848745E-2</v>
      </c>
      <c r="V62">
        <f t="shared" si="7"/>
        <v>-5.6239657270364209E-2</v>
      </c>
      <c r="W62">
        <f t="shared" si="8"/>
        <v>-1.3260321679379553E-2</v>
      </c>
      <c r="X62">
        <f t="shared" si="9"/>
        <v>0.12449072900399502</v>
      </c>
    </row>
    <row r="63" spans="1:28">
      <c r="A63" s="1">
        <v>36798</v>
      </c>
      <c r="B63">
        <v>3456.88</v>
      </c>
      <c r="C63" s="10">
        <f t="shared" si="10"/>
        <v>0.12865920948668208</v>
      </c>
      <c r="D63">
        <v>810.41</v>
      </c>
      <c r="E63" s="10">
        <f t="shared" si="1"/>
        <v>-0.10736983555276525</v>
      </c>
      <c r="F63">
        <v>365</v>
      </c>
      <c r="G63" s="10">
        <f t="shared" si="2"/>
        <v>-0.14918414918414924</v>
      </c>
      <c r="H63">
        <v>384.18</v>
      </c>
      <c r="I63" s="10">
        <f t="shared" si="3"/>
        <v>-2.1945010183299418E-2</v>
      </c>
      <c r="J63">
        <v>504.11</v>
      </c>
      <c r="K63" s="10">
        <f t="shared" si="4"/>
        <v>-0.20691282664443145</v>
      </c>
      <c r="T63">
        <f t="shared" si="5"/>
        <v>0.1195703014093932</v>
      </c>
      <c r="U63">
        <f t="shared" si="12"/>
        <v>-0.11516468937182583</v>
      </c>
      <c r="V63">
        <f t="shared" si="7"/>
        <v>-0.15875713978784681</v>
      </c>
      <c r="W63">
        <f t="shared" si="8"/>
        <v>-3.1350594593456051E-2</v>
      </c>
      <c r="X63">
        <f t="shared" si="9"/>
        <v>-0.21926213198011293</v>
      </c>
    </row>
    <row r="64" spans="1:28">
      <c r="A64" s="1">
        <v>36830</v>
      </c>
      <c r="B64">
        <v>3148.65</v>
      </c>
      <c r="C64" s="10">
        <f t="shared" si="10"/>
        <v>-8.916421744463221E-2</v>
      </c>
      <c r="D64">
        <v>921.11</v>
      </c>
      <c r="E64" s="10">
        <f t="shared" si="1"/>
        <v>0.13659752470971487</v>
      </c>
      <c r="F64">
        <v>391.5</v>
      </c>
      <c r="G64" s="10">
        <f t="shared" si="2"/>
        <v>7.2602739726027377E-2</v>
      </c>
      <c r="H64">
        <v>400.4</v>
      </c>
      <c r="I64" s="10">
        <f t="shared" si="3"/>
        <v>4.2219792805455736E-2</v>
      </c>
      <c r="J64">
        <v>503.11</v>
      </c>
      <c r="K64" s="10">
        <f t="shared" si="4"/>
        <v>-1.9836940350320686E-3</v>
      </c>
      <c r="T64">
        <f t="shared" si="5"/>
        <v>-9.8253125521921086E-2</v>
      </c>
      <c r="U64">
        <f t="shared" si="12"/>
        <v>0.12880267089065428</v>
      </c>
      <c r="V64">
        <f t="shared" si="7"/>
        <v>6.3029749122329809E-2</v>
      </c>
      <c r="W64">
        <f t="shared" si="8"/>
        <v>3.2814208395299103E-2</v>
      </c>
      <c r="X64">
        <f t="shared" si="9"/>
        <v>-1.4332999370713563E-2</v>
      </c>
    </row>
    <row r="65" spans="1:24">
      <c r="A65" s="1">
        <v>36860</v>
      </c>
      <c r="B65">
        <v>3600</v>
      </c>
      <c r="C65" s="10">
        <f t="shared" si="10"/>
        <v>0.14334714877804777</v>
      </c>
      <c r="D65">
        <v>871.54</v>
      </c>
      <c r="E65" s="10">
        <f t="shared" si="1"/>
        <v>-5.3815505205675795E-2</v>
      </c>
      <c r="F65">
        <v>362</v>
      </c>
      <c r="G65" s="10">
        <f t="shared" si="2"/>
        <v>-7.5351213282247809E-2</v>
      </c>
      <c r="H65">
        <v>434.86</v>
      </c>
      <c r="I65" s="10">
        <f t="shared" si="3"/>
        <v>8.6063936063936142E-2</v>
      </c>
      <c r="J65">
        <v>388.08</v>
      </c>
      <c r="K65" s="10">
        <f t="shared" si="4"/>
        <v>-0.2286378724334639</v>
      </c>
      <c r="T65">
        <f t="shared" si="5"/>
        <v>0.1342582407007589</v>
      </c>
      <c r="U65">
        <f t="shared" si="12"/>
        <v>-6.1610359024736383E-2</v>
      </c>
      <c r="V65">
        <f t="shared" si="7"/>
        <v>-8.4924203885945376E-2</v>
      </c>
      <c r="W65">
        <f t="shared" si="8"/>
        <v>7.6658351653779502E-2</v>
      </c>
      <c r="X65">
        <f t="shared" si="9"/>
        <v>-0.24098717776914538</v>
      </c>
    </row>
    <row r="66" spans="1:24">
      <c r="A66" s="1">
        <v>36889</v>
      </c>
      <c r="B66">
        <v>3375</v>
      </c>
      <c r="C66" s="10">
        <f t="shared" si="10"/>
        <v>-6.25E-2</v>
      </c>
      <c r="D66">
        <v>973.15</v>
      </c>
      <c r="E66" s="10">
        <f t="shared" si="1"/>
        <v>0.11658673153268939</v>
      </c>
      <c r="F66">
        <v>382</v>
      </c>
      <c r="G66" s="10">
        <f t="shared" si="2"/>
        <v>5.5248618784530468E-2</v>
      </c>
      <c r="H66">
        <v>416.11</v>
      </c>
      <c r="I66" s="10">
        <f t="shared" si="3"/>
        <v>-4.3117325116129313E-2</v>
      </c>
      <c r="J66">
        <v>306.81</v>
      </c>
      <c r="K66" s="10">
        <f t="shared" si="4"/>
        <v>-0.20941558441558439</v>
      </c>
      <c r="T66">
        <f t="shared" si="5"/>
        <v>-7.1588908077288876E-2</v>
      </c>
      <c r="U66">
        <f t="shared" si="12"/>
        <v>0.1087918777136288</v>
      </c>
      <c r="V66">
        <f t="shared" si="7"/>
        <v>4.5675628180832893E-2</v>
      </c>
      <c r="W66">
        <f t="shared" si="8"/>
        <v>-5.2522909526285945E-2</v>
      </c>
      <c r="X66">
        <f t="shared" si="9"/>
        <v>-0.22176488975126588</v>
      </c>
    </row>
    <row r="67" spans="1:24">
      <c r="A67" s="1">
        <v>36922</v>
      </c>
      <c r="B67">
        <v>2972</v>
      </c>
      <c r="C67" s="10">
        <f t="shared" si="10"/>
        <v>-0.11940740740740741</v>
      </c>
      <c r="D67">
        <v>984.72</v>
      </c>
      <c r="E67" s="10">
        <f t="shared" si="1"/>
        <v>1.1889225710322249E-2</v>
      </c>
      <c r="F67">
        <v>296</v>
      </c>
      <c r="G67" s="10">
        <f t="shared" si="2"/>
        <v>-0.22513089005235598</v>
      </c>
      <c r="H67">
        <v>455.14</v>
      </c>
      <c r="I67" s="10">
        <f t="shared" si="3"/>
        <v>9.379731321044904E-2</v>
      </c>
      <c r="J67">
        <v>380.83</v>
      </c>
      <c r="K67" s="10">
        <f t="shared" si="4"/>
        <v>0.24125680388514059</v>
      </c>
      <c r="T67">
        <f t="shared" si="5"/>
        <v>-0.12849631548469628</v>
      </c>
      <c r="U67">
        <f t="shared" si="12"/>
        <v>4.0943718912616646E-3</v>
      </c>
      <c r="V67">
        <f t="shared" si="7"/>
        <v>-0.23470388065605355</v>
      </c>
      <c r="W67">
        <f t="shared" si="8"/>
        <v>8.4391728800292401E-2</v>
      </c>
      <c r="X67">
        <f t="shared" si="9"/>
        <v>0.2289074985494591</v>
      </c>
    </row>
    <row r="68" spans="1:24">
      <c r="A68" s="1">
        <v>36950</v>
      </c>
      <c r="B68">
        <v>3149</v>
      </c>
      <c r="C68" s="10">
        <f t="shared" si="10"/>
        <v>5.9555854643337902E-2</v>
      </c>
      <c r="D68">
        <v>1053.28</v>
      </c>
      <c r="E68" s="10">
        <f t="shared" si="1"/>
        <v>6.9623852465675373E-2</v>
      </c>
      <c r="F68">
        <v>294</v>
      </c>
      <c r="G68" s="10">
        <f t="shared" si="2"/>
        <v>-6.7567567567567988E-3</v>
      </c>
      <c r="H68">
        <v>460.71</v>
      </c>
      <c r="I68" s="10">
        <f t="shared" si="3"/>
        <v>1.2237992705541156E-2</v>
      </c>
      <c r="J68">
        <v>291.06</v>
      </c>
      <c r="K68" s="10">
        <f t="shared" si="4"/>
        <v>-0.23572197568468867</v>
      </c>
      <c r="T68">
        <f t="shared" si="5"/>
        <v>5.0466946566049026E-2</v>
      </c>
      <c r="U68">
        <f t="shared" si="12"/>
        <v>6.1828998646614786E-2</v>
      </c>
      <c r="V68">
        <f t="shared" si="7"/>
        <v>-1.6329747360454373E-2</v>
      </c>
      <c r="W68">
        <f t="shared" si="8"/>
        <v>2.8324082953845222E-3</v>
      </c>
      <c r="X68">
        <f t="shared" si="9"/>
        <v>-0.24807128102037015</v>
      </c>
    </row>
    <row r="69" spans="1:24">
      <c r="A69" s="1">
        <v>36980</v>
      </c>
      <c r="B69">
        <v>3360</v>
      </c>
      <c r="C69" s="10">
        <f t="shared" si="10"/>
        <v>6.7005398539218719E-2</v>
      </c>
      <c r="D69">
        <v>1011.98</v>
      </c>
      <c r="E69" s="10">
        <f t="shared" si="1"/>
        <v>-3.9210846118790776E-2</v>
      </c>
      <c r="F69">
        <v>314</v>
      </c>
      <c r="G69" s="10">
        <f t="shared" si="2"/>
        <v>6.8027210884353817E-2</v>
      </c>
      <c r="H69">
        <v>428.78</v>
      </c>
      <c r="I69" s="10">
        <f t="shared" si="3"/>
        <v>-6.9306071064226926E-2</v>
      </c>
      <c r="J69">
        <v>247.05</v>
      </c>
      <c r="K69" s="10">
        <f t="shared" si="4"/>
        <v>-0.15120593692022255</v>
      </c>
      <c r="T69">
        <f t="shared" si="5"/>
        <v>5.7916490461929843E-2</v>
      </c>
      <c r="U69">
        <f t="shared" ref="U69:U132" si="13">IFERROR(E69-$O$3,"N/A")</f>
        <v>-4.7005699937851364E-2</v>
      </c>
      <c r="V69">
        <f t="shared" si="7"/>
        <v>5.8454220280656242E-2</v>
      </c>
      <c r="W69">
        <f t="shared" si="8"/>
        <v>-7.8711655474383566E-2</v>
      </c>
      <c r="X69">
        <f t="shared" si="9"/>
        <v>-0.16355524225590404</v>
      </c>
    </row>
    <row r="70" spans="1:24">
      <c r="A70" s="1">
        <v>37011</v>
      </c>
      <c r="B70">
        <v>3254</v>
      </c>
      <c r="C70" s="10">
        <f t="shared" si="10"/>
        <v>-3.1547619047619047E-2</v>
      </c>
      <c r="D70">
        <v>1169.76</v>
      </c>
      <c r="E70" s="10">
        <f t="shared" si="1"/>
        <v>0.15591217217731579</v>
      </c>
      <c r="F70">
        <v>331</v>
      </c>
      <c r="G70" s="10">
        <f t="shared" si="2"/>
        <v>5.4140127388535131E-2</v>
      </c>
      <c r="H70">
        <v>417.12</v>
      </c>
      <c r="I70" s="10">
        <f t="shared" si="3"/>
        <v>-2.7193432529502237E-2</v>
      </c>
      <c r="J70">
        <v>295.81</v>
      </c>
      <c r="K70" s="10">
        <f t="shared" si="4"/>
        <v>0.19736895365310669</v>
      </c>
      <c r="T70">
        <f t="shared" si="5"/>
        <v>-4.0636527124907923E-2</v>
      </c>
      <c r="U70">
        <f t="shared" si="13"/>
        <v>0.1481173183582552</v>
      </c>
      <c r="V70">
        <f t="shared" si="7"/>
        <v>4.4567136784837556E-2</v>
      </c>
      <c r="W70">
        <f t="shared" si="8"/>
        <v>-3.659901693965887E-2</v>
      </c>
      <c r="X70">
        <f t="shared" si="9"/>
        <v>0.18501964831742521</v>
      </c>
    </row>
    <row r="71" spans="1:24">
      <c r="A71" s="1">
        <v>37042</v>
      </c>
      <c r="B71">
        <v>3325</v>
      </c>
      <c r="C71" s="10">
        <f t="shared" si="10"/>
        <v>2.1819299323909025E-2</v>
      </c>
      <c r="D71">
        <v>1160.68</v>
      </c>
      <c r="E71" s="10">
        <f t="shared" ref="E71:E134" si="14">IFERROR(D71/D70-1,"N/A")</f>
        <v>-7.7622760224318466E-3</v>
      </c>
      <c r="F71">
        <v>350</v>
      </c>
      <c r="G71" s="10">
        <f t="shared" ref="G71:G134" si="15">IFERROR(F71/F70-1,"N/A")</f>
        <v>5.7401812688821829E-2</v>
      </c>
      <c r="H71">
        <v>457.16</v>
      </c>
      <c r="I71" s="10">
        <f t="shared" ref="I71:I134" si="16">IFERROR(H71/H70-1,"N/A")</f>
        <v>9.5991561181434593E-2</v>
      </c>
      <c r="J71">
        <v>285.06</v>
      </c>
      <c r="K71" s="10">
        <f t="shared" ref="K71:K134" si="17">IFERROR(J71/J70-1,"N/A")</f>
        <v>-3.6340894493086751E-2</v>
      </c>
      <c r="T71">
        <f t="shared" ref="T71:T134" si="18">IFERROR(C71-$N$3,"N/A")</f>
        <v>1.273039124662015E-2</v>
      </c>
      <c r="U71">
        <f t="shared" si="13"/>
        <v>-1.5557129841492431E-2</v>
      </c>
      <c r="V71">
        <f t="shared" ref="V71:V134" si="19">IFERROR(G71-$P$3,"N/A")</f>
        <v>4.7828822085124255E-2</v>
      </c>
      <c r="W71">
        <f t="shared" ref="W71:W134" si="20">IFERROR(I71-$Q$3,"N/A")</f>
        <v>8.6585976771277953E-2</v>
      </c>
      <c r="X71">
        <f t="shared" ref="X71:X134" si="21">IFERROR(K71-$R$3,"N/A")</f>
        <v>-4.8690199828768245E-2</v>
      </c>
    </row>
    <row r="72" spans="1:24">
      <c r="A72" s="1">
        <v>37071</v>
      </c>
      <c r="B72">
        <v>3313</v>
      </c>
      <c r="C72" s="10">
        <f t="shared" ref="C72:C135" si="22">IFERROR(B72/B71-1,"N/A")</f>
        <v>-3.6090225563909506E-3</v>
      </c>
      <c r="D72">
        <v>1042.54</v>
      </c>
      <c r="E72" s="10">
        <f t="shared" si="14"/>
        <v>-0.10178516042320029</v>
      </c>
      <c r="F72">
        <v>340.5</v>
      </c>
      <c r="G72" s="10">
        <f t="shared" si="15"/>
        <v>-2.7142857142857135E-2</v>
      </c>
      <c r="H72">
        <v>492.64</v>
      </c>
      <c r="I72" s="10">
        <f t="shared" si="16"/>
        <v>7.7609589640388332E-2</v>
      </c>
      <c r="J72">
        <v>254.05</v>
      </c>
      <c r="K72" s="10">
        <f t="shared" si="17"/>
        <v>-0.10878411562478074</v>
      </c>
      <c r="T72">
        <f t="shared" si="18"/>
        <v>-1.2697930633679825E-2</v>
      </c>
      <c r="U72">
        <f t="shared" si="13"/>
        <v>-0.10958001424226088</v>
      </c>
      <c r="V72">
        <f t="shared" si="19"/>
        <v>-3.671584774655471E-2</v>
      </c>
      <c r="W72">
        <f t="shared" si="20"/>
        <v>6.8204005230231693E-2</v>
      </c>
      <c r="X72">
        <f t="shared" si="21"/>
        <v>-0.12113342096046223</v>
      </c>
    </row>
    <row r="73" spans="1:24">
      <c r="A73" s="1">
        <v>37103</v>
      </c>
      <c r="B73">
        <v>3484</v>
      </c>
      <c r="C73" s="10">
        <f t="shared" si="22"/>
        <v>5.16148505885905E-2</v>
      </c>
      <c r="D73">
        <v>974.8</v>
      </c>
      <c r="E73" s="10">
        <f t="shared" si="14"/>
        <v>-6.4975924185163181E-2</v>
      </c>
      <c r="F73">
        <v>374.25</v>
      </c>
      <c r="G73" s="10">
        <f t="shared" si="15"/>
        <v>9.9118942731277526E-2</v>
      </c>
      <c r="H73">
        <v>466.29</v>
      </c>
      <c r="I73" s="10">
        <f t="shared" si="16"/>
        <v>-5.3487333549853799E-2</v>
      </c>
      <c r="J73">
        <v>235.05</v>
      </c>
      <c r="K73" s="10">
        <f t="shared" si="17"/>
        <v>-7.4788427474906549E-2</v>
      </c>
      <c r="T73">
        <f t="shared" si="18"/>
        <v>4.2525942511301623E-2</v>
      </c>
      <c r="U73">
        <f t="shared" si="13"/>
        <v>-7.2770778004223768E-2</v>
      </c>
      <c r="V73">
        <f t="shared" si="19"/>
        <v>8.9545952127579959E-2</v>
      </c>
      <c r="W73">
        <f t="shared" si="20"/>
        <v>-6.2892917960010439E-2</v>
      </c>
      <c r="X73">
        <f t="shared" si="21"/>
        <v>-8.7137732810588037E-2</v>
      </c>
    </row>
    <row r="74" spans="1:24">
      <c r="A74" s="1">
        <v>37134</v>
      </c>
      <c r="B74">
        <v>3327</v>
      </c>
      <c r="C74" s="10">
        <f t="shared" si="22"/>
        <v>-4.5063145809414507E-2</v>
      </c>
      <c r="D74">
        <v>1024.3699999999999</v>
      </c>
      <c r="E74" s="10">
        <f t="shared" si="14"/>
        <v>5.0851456709068543E-2</v>
      </c>
      <c r="F74">
        <v>330</v>
      </c>
      <c r="G74" s="10">
        <f t="shared" si="15"/>
        <v>-0.11823647294589179</v>
      </c>
      <c r="H74">
        <v>461.73</v>
      </c>
      <c r="I74" s="10">
        <f t="shared" si="16"/>
        <v>-9.7793218812327609E-3</v>
      </c>
      <c r="J74">
        <v>208.04</v>
      </c>
      <c r="K74" s="10">
        <f t="shared" si="17"/>
        <v>-0.11491172091044466</v>
      </c>
      <c r="T74">
        <f t="shared" si="18"/>
        <v>-5.4152053886703383E-2</v>
      </c>
      <c r="U74">
        <f t="shared" si="13"/>
        <v>4.3056602890007956E-2</v>
      </c>
      <c r="V74">
        <f t="shared" si="19"/>
        <v>-0.12780946354958936</v>
      </c>
      <c r="W74">
        <f t="shared" si="20"/>
        <v>-1.9184906291389393E-2</v>
      </c>
      <c r="X74">
        <f t="shared" si="21"/>
        <v>-0.12726102624612615</v>
      </c>
    </row>
    <row r="75" spans="1:24">
      <c r="A75" s="1">
        <v>37162</v>
      </c>
      <c r="B75">
        <v>3165</v>
      </c>
      <c r="C75" s="10">
        <f t="shared" si="22"/>
        <v>-4.8692515779982015E-2</v>
      </c>
      <c r="D75">
        <v>883.93</v>
      </c>
      <c r="E75" s="10">
        <f t="shared" si="14"/>
        <v>-0.13709889981159151</v>
      </c>
      <c r="F75">
        <v>331</v>
      </c>
      <c r="G75" s="10">
        <f t="shared" si="15"/>
        <v>3.0303030303029388E-3</v>
      </c>
      <c r="H75">
        <v>461.22</v>
      </c>
      <c r="I75" s="10">
        <f t="shared" si="16"/>
        <v>-1.1045416152296594E-3</v>
      </c>
      <c r="J75">
        <v>163.53</v>
      </c>
      <c r="K75" s="10">
        <f t="shared" si="17"/>
        <v>-0.21394924053066711</v>
      </c>
      <c r="T75">
        <f t="shared" si="18"/>
        <v>-5.7781423857270892E-2</v>
      </c>
      <c r="U75">
        <f t="shared" si="13"/>
        <v>-0.1448937536306521</v>
      </c>
      <c r="V75">
        <f t="shared" si="19"/>
        <v>-6.542687573394634E-3</v>
      </c>
      <c r="W75">
        <f t="shared" si="20"/>
        <v>-1.0510126025386294E-2</v>
      </c>
      <c r="X75">
        <f t="shared" si="21"/>
        <v>-0.22629854586634859</v>
      </c>
    </row>
    <row r="76" spans="1:24">
      <c r="A76" s="1">
        <v>37195</v>
      </c>
      <c r="B76">
        <v>3101</v>
      </c>
      <c r="C76" s="10">
        <f t="shared" si="22"/>
        <v>-2.0221169036334863E-2</v>
      </c>
      <c r="D76">
        <v>921.93</v>
      </c>
      <c r="E76" s="10">
        <f t="shared" si="14"/>
        <v>4.2989829511386635E-2</v>
      </c>
      <c r="F76">
        <v>334</v>
      </c>
      <c r="G76" s="10">
        <f t="shared" si="15"/>
        <v>9.0634441087613649E-3</v>
      </c>
      <c r="H76">
        <v>435.88</v>
      </c>
      <c r="I76" s="10">
        <f t="shared" si="16"/>
        <v>-5.4941242790859102E-2</v>
      </c>
      <c r="J76">
        <v>211.04</v>
      </c>
      <c r="K76" s="10">
        <f t="shared" si="17"/>
        <v>0.29052773191463332</v>
      </c>
      <c r="T76">
        <f t="shared" si="18"/>
        <v>-2.9310077113623739E-2</v>
      </c>
      <c r="U76">
        <f t="shared" si="13"/>
        <v>3.5194975692326047E-2</v>
      </c>
      <c r="V76">
        <f t="shared" si="19"/>
        <v>-5.0954649493620795E-4</v>
      </c>
      <c r="W76">
        <f t="shared" si="20"/>
        <v>-6.4346827201015741E-2</v>
      </c>
      <c r="X76">
        <f t="shared" si="21"/>
        <v>0.27817842657895181</v>
      </c>
    </row>
    <row r="77" spans="1:24">
      <c r="A77" s="1">
        <v>37225</v>
      </c>
      <c r="B77">
        <v>3135</v>
      </c>
      <c r="C77" s="10">
        <f t="shared" si="22"/>
        <v>1.096420509513063E-2</v>
      </c>
      <c r="D77">
        <v>1086.33</v>
      </c>
      <c r="E77" s="10">
        <f t="shared" si="14"/>
        <v>0.17832156454394577</v>
      </c>
      <c r="F77">
        <v>319</v>
      </c>
      <c r="G77" s="10">
        <f t="shared" si="15"/>
        <v>-4.4910179640718528E-2</v>
      </c>
      <c r="H77">
        <v>479.46</v>
      </c>
      <c r="I77" s="10">
        <f t="shared" si="16"/>
        <v>9.9981646324676543E-2</v>
      </c>
      <c r="J77">
        <v>238.8</v>
      </c>
      <c r="K77" s="10">
        <f t="shared" si="17"/>
        <v>0.13153904473085687</v>
      </c>
      <c r="T77">
        <f t="shared" si="18"/>
        <v>1.8752970178417556E-3</v>
      </c>
      <c r="U77">
        <f t="shared" si="13"/>
        <v>0.17052671072488518</v>
      </c>
      <c r="V77">
        <f t="shared" si="19"/>
        <v>-5.4483170244416103E-2</v>
      </c>
      <c r="W77">
        <f t="shared" si="20"/>
        <v>9.0576061914519904E-2</v>
      </c>
      <c r="X77">
        <f t="shared" si="21"/>
        <v>0.11918973939517538</v>
      </c>
    </row>
    <row r="78" spans="1:24">
      <c r="A78" s="1">
        <v>37256</v>
      </c>
      <c r="B78">
        <v>3098</v>
      </c>
      <c r="C78" s="10">
        <f t="shared" si="22"/>
        <v>-1.1802232854864481E-2</v>
      </c>
      <c r="D78">
        <v>1087.1500000000001</v>
      </c>
      <c r="E78" s="10">
        <f t="shared" si="14"/>
        <v>7.5483508694418333E-4</v>
      </c>
      <c r="F78">
        <v>309.5</v>
      </c>
      <c r="G78" s="10">
        <f t="shared" si="15"/>
        <v>-2.9780564263322873E-2</v>
      </c>
      <c r="H78">
        <v>446.01</v>
      </c>
      <c r="I78" s="10">
        <f t="shared" si="16"/>
        <v>-6.9765986735076946E-2</v>
      </c>
      <c r="J78">
        <v>228.55</v>
      </c>
      <c r="K78" s="10">
        <f t="shared" si="17"/>
        <v>-4.2922948073701894E-2</v>
      </c>
      <c r="T78">
        <f t="shared" si="18"/>
        <v>-2.0891140932153357E-2</v>
      </c>
      <c r="U78">
        <f t="shared" si="13"/>
        <v>-7.0400187321164008E-3</v>
      </c>
      <c r="V78">
        <f t="shared" si="19"/>
        <v>-3.9353554867020447E-2</v>
      </c>
      <c r="W78">
        <f t="shared" si="20"/>
        <v>-7.9171571145233585E-2</v>
      </c>
      <c r="X78">
        <f t="shared" si="21"/>
        <v>-5.5272253409383389E-2</v>
      </c>
    </row>
    <row r="79" spans="1:24">
      <c r="A79" s="1">
        <v>37287</v>
      </c>
      <c r="B79">
        <v>3250</v>
      </c>
      <c r="C79" s="10">
        <f t="shared" si="22"/>
        <v>4.9063912201420257E-2</v>
      </c>
      <c r="D79">
        <v>1148.29</v>
      </c>
      <c r="E79" s="10">
        <f t="shared" si="14"/>
        <v>5.6238789495469677E-2</v>
      </c>
      <c r="F79">
        <v>340</v>
      </c>
      <c r="G79" s="10">
        <f t="shared" si="15"/>
        <v>9.8546042003230916E-2</v>
      </c>
      <c r="H79">
        <v>476.42</v>
      </c>
      <c r="I79" s="10">
        <f t="shared" si="16"/>
        <v>6.8182327750498928E-2</v>
      </c>
      <c r="J79">
        <v>240.8</v>
      </c>
      <c r="K79" s="10">
        <f t="shared" si="17"/>
        <v>5.3598774885145417E-2</v>
      </c>
      <c r="T79">
        <f t="shared" si="18"/>
        <v>3.997500412413138E-2</v>
      </c>
      <c r="U79">
        <f t="shared" si="13"/>
        <v>4.8443935676409089E-2</v>
      </c>
      <c r="V79">
        <f t="shared" si="19"/>
        <v>8.8973051399533348E-2</v>
      </c>
      <c r="W79">
        <f t="shared" si="20"/>
        <v>5.8776743340342295E-2</v>
      </c>
      <c r="X79">
        <f t="shared" si="21"/>
        <v>4.1249469549463923E-2</v>
      </c>
    </row>
    <row r="80" spans="1:24">
      <c r="A80" s="1">
        <v>37315</v>
      </c>
      <c r="B80">
        <v>3576</v>
      </c>
      <c r="C80" s="10">
        <f t="shared" si="22"/>
        <v>0.10030769230769221</v>
      </c>
      <c r="D80">
        <v>1174.72</v>
      </c>
      <c r="E80" s="10">
        <f t="shared" si="14"/>
        <v>2.3016833726671848E-2</v>
      </c>
      <c r="F80">
        <v>318</v>
      </c>
      <c r="G80" s="10">
        <f t="shared" si="15"/>
        <v>-6.4705882352941169E-2</v>
      </c>
      <c r="H80">
        <v>509.88</v>
      </c>
      <c r="I80" s="10">
        <f t="shared" si="16"/>
        <v>7.0232148104613534E-2</v>
      </c>
      <c r="J80">
        <v>207.29</v>
      </c>
      <c r="K80" s="10">
        <f t="shared" si="17"/>
        <v>-0.13916112956810633</v>
      </c>
      <c r="T80">
        <f t="shared" si="18"/>
        <v>9.1218784230403333E-2</v>
      </c>
      <c r="U80">
        <f t="shared" si="13"/>
        <v>1.5221979907611264E-2</v>
      </c>
      <c r="V80">
        <f t="shared" si="19"/>
        <v>-7.4278872956638736E-2</v>
      </c>
      <c r="W80">
        <f t="shared" si="20"/>
        <v>6.0826563694456902E-2</v>
      </c>
      <c r="X80">
        <f t="shared" si="21"/>
        <v>-0.15151043490378782</v>
      </c>
    </row>
    <row r="81" spans="1:24">
      <c r="A81" s="1">
        <v>37344</v>
      </c>
      <c r="B81">
        <v>3487</v>
      </c>
      <c r="C81" s="10">
        <f t="shared" si="22"/>
        <v>-2.4888143176733823E-2</v>
      </c>
      <c r="D81">
        <v>1146.6300000000001</v>
      </c>
      <c r="E81" s="10">
        <f t="shared" si="14"/>
        <v>-2.3912081176791E-2</v>
      </c>
      <c r="F81">
        <v>335</v>
      </c>
      <c r="G81" s="10">
        <f t="shared" si="15"/>
        <v>5.3459119496855445E-2</v>
      </c>
      <c r="H81">
        <v>537.24</v>
      </c>
      <c r="I81" s="10">
        <f t="shared" si="16"/>
        <v>5.365968463167814E-2</v>
      </c>
      <c r="J81">
        <v>226.05</v>
      </c>
      <c r="K81" s="10">
        <f t="shared" si="17"/>
        <v>9.0501230160644708E-2</v>
      </c>
      <c r="T81">
        <f t="shared" si="18"/>
        <v>-3.39770512540227E-2</v>
      </c>
      <c r="U81">
        <f t="shared" si="13"/>
        <v>-3.1706934995851588E-2</v>
      </c>
      <c r="V81">
        <f t="shared" si="19"/>
        <v>4.3886128893157871E-2</v>
      </c>
      <c r="W81">
        <f t="shared" si="20"/>
        <v>4.4254100221521507E-2</v>
      </c>
      <c r="X81">
        <f t="shared" si="21"/>
        <v>7.815192482496322E-2</v>
      </c>
    </row>
    <row r="82" spans="1:24">
      <c r="A82" s="1">
        <v>37376</v>
      </c>
      <c r="B82">
        <v>3215</v>
      </c>
      <c r="C82" s="10">
        <f t="shared" si="22"/>
        <v>-7.8004014912532282E-2</v>
      </c>
      <c r="D82">
        <v>1053.28</v>
      </c>
      <c r="E82" s="10">
        <f t="shared" si="14"/>
        <v>-8.1412487027201608E-2</v>
      </c>
      <c r="F82">
        <v>349</v>
      </c>
      <c r="G82" s="10">
        <f t="shared" si="15"/>
        <v>4.179104477611939E-2</v>
      </c>
      <c r="H82">
        <v>545.35</v>
      </c>
      <c r="I82" s="10">
        <f t="shared" si="16"/>
        <v>1.5095674186583308E-2</v>
      </c>
      <c r="J82">
        <v>198.04</v>
      </c>
      <c r="K82" s="10">
        <f t="shared" si="17"/>
        <v>-0.1239106392391065</v>
      </c>
      <c r="T82">
        <f t="shared" si="18"/>
        <v>-8.7092922989821159E-2</v>
      </c>
      <c r="U82">
        <f t="shared" si="13"/>
        <v>-8.9207340846262195E-2</v>
      </c>
      <c r="V82">
        <f t="shared" si="19"/>
        <v>3.2218054172421816E-2</v>
      </c>
      <c r="W82">
        <f t="shared" si="20"/>
        <v>5.6900897764266736E-3</v>
      </c>
      <c r="X82">
        <f t="shared" si="21"/>
        <v>-0.13625994457478799</v>
      </c>
    </row>
    <row r="83" spans="1:24">
      <c r="A83" s="1">
        <v>37407</v>
      </c>
      <c r="B83">
        <v>3006</v>
      </c>
      <c r="C83" s="10">
        <f t="shared" si="22"/>
        <v>-6.5007776049766708E-2</v>
      </c>
      <c r="D83">
        <v>1075.5899999999999</v>
      </c>
      <c r="E83" s="10">
        <f t="shared" si="14"/>
        <v>2.1181452225428998E-2</v>
      </c>
      <c r="F83">
        <v>384</v>
      </c>
      <c r="G83" s="10">
        <f t="shared" si="15"/>
        <v>0.10028653295128942</v>
      </c>
      <c r="H83">
        <v>530.15</v>
      </c>
      <c r="I83" s="10">
        <f t="shared" si="16"/>
        <v>-2.7872008801687054E-2</v>
      </c>
      <c r="J83">
        <v>175.54</v>
      </c>
      <c r="K83" s="10">
        <f t="shared" si="17"/>
        <v>-0.11361341143203396</v>
      </c>
      <c r="T83">
        <f t="shared" si="18"/>
        <v>-7.4096684127055584E-2</v>
      </c>
      <c r="U83">
        <f t="shared" si="13"/>
        <v>1.3386598406368414E-2</v>
      </c>
      <c r="V83">
        <f t="shared" si="19"/>
        <v>9.0713542347591852E-2</v>
      </c>
      <c r="W83">
        <f t="shared" si="20"/>
        <v>-3.7277593211843686E-2</v>
      </c>
      <c r="X83">
        <f t="shared" si="21"/>
        <v>-0.12596271676771545</v>
      </c>
    </row>
    <row r="84" spans="1:24">
      <c r="A84" s="1">
        <v>37435</v>
      </c>
      <c r="B84">
        <v>2716</v>
      </c>
      <c r="C84" s="10">
        <f t="shared" si="22"/>
        <v>-9.6473719228210242E-2</v>
      </c>
      <c r="D84">
        <v>993.8</v>
      </c>
      <c r="E84" s="10">
        <f t="shared" si="14"/>
        <v>-7.6041986258704508E-2</v>
      </c>
      <c r="F84">
        <v>335</v>
      </c>
      <c r="G84" s="10">
        <f t="shared" si="15"/>
        <v>-0.12760416666666663</v>
      </c>
      <c r="H84">
        <v>526.09</v>
      </c>
      <c r="I84" s="10">
        <f t="shared" si="16"/>
        <v>-7.6582099405827497E-3</v>
      </c>
      <c r="J84">
        <v>169.54</v>
      </c>
      <c r="K84" s="10">
        <f t="shared" si="17"/>
        <v>-3.4180243819072587E-2</v>
      </c>
      <c r="T84">
        <f t="shared" si="18"/>
        <v>-0.10556262730549912</v>
      </c>
      <c r="U84">
        <f t="shared" si="13"/>
        <v>-8.3836840077765096E-2</v>
      </c>
      <c r="V84">
        <f t="shared" si="19"/>
        <v>-0.1371771572703642</v>
      </c>
      <c r="W84">
        <f t="shared" si="20"/>
        <v>-1.7063794350739382E-2</v>
      </c>
      <c r="X84">
        <f t="shared" si="21"/>
        <v>-4.6529549154754081E-2</v>
      </c>
    </row>
    <row r="85" spans="1:24">
      <c r="A85" s="1">
        <v>37468</v>
      </c>
      <c r="B85">
        <v>2290</v>
      </c>
      <c r="C85" s="10">
        <f t="shared" si="22"/>
        <v>-0.15684830633284241</v>
      </c>
      <c r="D85">
        <v>908.72</v>
      </c>
      <c r="E85" s="10">
        <f t="shared" si="14"/>
        <v>-8.5610786878647538E-2</v>
      </c>
      <c r="F85">
        <v>298</v>
      </c>
      <c r="G85" s="10">
        <f t="shared" si="15"/>
        <v>-0.11044776119402988</v>
      </c>
      <c r="H85">
        <v>456.15</v>
      </c>
      <c r="I85" s="10">
        <f t="shared" si="16"/>
        <v>-0.13294303256096873</v>
      </c>
      <c r="J85">
        <v>133.53</v>
      </c>
      <c r="K85" s="10">
        <f t="shared" si="17"/>
        <v>-0.21239825409932755</v>
      </c>
      <c r="T85">
        <f t="shared" si="18"/>
        <v>-0.16593721441013129</v>
      </c>
      <c r="U85">
        <f t="shared" si="13"/>
        <v>-9.3405640697708125E-2</v>
      </c>
      <c r="V85">
        <f t="shared" si="19"/>
        <v>-0.12002075179772745</v>
      </c>
      <c r="W85">
        <f t="shared" si="20"/>
        <v>-0.14234861697112536</v>
      </c>
      <c r="X85">
        <f t="shared" si="21"/>
        <v>-0.22474755943500904</v>
      </c>
    </row>
    <row r="86" spans="1:24">
      <c r="A86" s="1">
        <v>37498</v>
      </c>
      <c r="B86">
        <v>1822</v>
      </c>
      <c r="C86" s="10">
        <f t="shared" si="22"/>
        <v>-0.2043668122270742</v>
      </c>
      <c r="D86">
        <v>936.8</v>
      </c>
      <c r="E86" s="10">
        <f t="shared" si="14"/>
        <v>3.0900607447838624E-2</v>
      </c>
      <c r="F86">
        <v>306</v>
      </c>
      <c r="G86" s="10">
        <f t="shared" si="15"/>
        <v>2.6845637583892579E-2</v>
      </c>
      <c r="H86">
        <v>472.37</v>
      </c>
      <c r="I86" s="10">
        <f t="shared" si="16"/>
        <v>3.5558478570645757E-2</v>
      </c>
      <c r="J86">
        <v>129.03</v>
      </c>
      <c r="K86" s="10">
        <f t="shared" si="17"/>
        <v>-3.370029206919789E-2</v>
      </c>
      <c r="T86">
        <f t="shared" si="18"/>
        <v>-0.21345572030436308</v>
      </c>
      <c r="U86">
        <f t="shared" si="13"/>
        <v>2.310575362877804E-2</v>
      </c>
      <c r="V86">
        <f t="shared" si="19"/>
        <v>1.7272646980195004E-2</v>
      </c>
      <c r="W86">
        <f t="shared" si="20"/>
        <v>2.6152894160489125E-2</v>
      </c>
      <c r="X86">
        <f t="shared" si="21"/>
        <v>-4.6049597404879385E-2</v>
      </c>
    </row>
    <row r="87" spans="1:24">
      <c r="A87" s="1">
        <v>37529</v>
      </c>
      <c r="B87">
        <v>1928</v>
      </c>
      <c r="C87" s="10">
        <f t="shared" si="22"/>
        <v>5.8177826564215218E-2</v>
      </c>
      <c r="D87">
        <v>844.28</v>
      </c>
      <c r="E87" s="10">
        <f t="shared" si="14"/>
        <v>-9.8761742100768601E-2</v>
      </c>
      <c r="F87">
        <v>192</v>
      </c>
      <c r="G87" s="10">
        <f t="shared" si="15"/>
        <v>-0.37254901960784315</v>
      </c>
      <c r="H87">
        <v>447.03</v>
      </c>
      <c r="I87" s="10">
        <f t="shared" si="16"/>
        <v>-5.3644388932404752E-2</v>
      </c>
      <c r="J87">
        <v>112.52</v>
      </c>
      <c r="K87" s="10">
        <f t="shared" si="17"/>
        <v>-0.12795473920793621</v>
      </c>
      <c r="T87">
        <f t="shared" si="18"/>
        <v>4.9088918486926342E-2</v>
      </c>
      <c r="U87">
        <f t="shared" si="13"/>
        <v>-0.10655659591982919</v>
      </c>
      <c r="V87">
        <f t="shared" si="19"/>
        <v>-0.38212201021154074</v>
      </c>
      <c r="W87">
        <f t="shared" si="20"/>
        <v>-6.3049973342561391E-2</v>
      </c>
      <c r="X87">
        <f t="shared" si="21"/>
        <v>-0.1403040445436177</v>
      </c>
    </row>
    <row r="88" spans="1:24">
      <c r="A88" s="1">
        <v>37560</v>
      </c>
      <c r="B88">
        <v>2385</v>
      </c>
      <c r="C88" s="10">
        <f t="shared" si="22"/>
        <v>0.23703319502074693</v>
      </c>
      <c r="D88">
        <v>954.15</v>
      </c>
      <c r="E88" s="10">
        <f t="shared" si="14"/>
        <v>0.13013455251812189</v>
      </c>
      <c r="F88">
        <v>186.25</v>
      </c>
      <c r="G88" s="10">
        <f t="shared" si="15"/>
        <v>-2.994791666666663E-2</v>
      </c>
      <c r="H88">
        <v>461.22</v>
      </c>
      <c r="I88" s="10">
        <f t="shared" si="16"/>
        <v>3.1742836051271928E-2</v>
      </c>
      <c r="J88">
        <v>146.03</v>
      </c>
      <c r="K88" s="10">
        <f t="shared" si="17"/>
        <v>0.29781372200497702</v>
      </c>
      <c r="T88">
        <f t="shared" si="18"/>
        <v>0.22794428694345806</v>
      </c>
      <c r="U88">
        <f t="shared" si="13"/>
        <v>0.12233969869906131</v>
      </c>
      <c r="V88">
        <f t="shared" si="19"/>
        <v>-3.9520907270364204E-2</v>
      </c>
      <c r="W88">
        <f t="shared" si="20"/>
        <v>2.2337251641115295E-2</v>
      </c>
      <c r="X88">
        <f t="shared" si="21"/>
        <v>0.28546441666929551</v>
      </c>
    </row>
    <row r="89" spans="1:24">
      <c r="A89" s="1">
        <v>37589</v>
      </c>
      <c r="B89">
        <v>2446</v>
      </c>
      <c r="C89" s="10">
        <f t="shared" si="22"/>
        <v>2.5576519916142626E-2</v>
      </c>
      <c r="D89">
        <v>1075.5899999999999</v>
      </c>
      <c r="E89" s="10">
        <f t="shared" si="14"/>
        <v>0.1272755855997485</v>
      </c>
      <c r="F89">
        <v>169.25</v>
      </c>
      <c r="G89" s="10">
        <f t="shared" si="15"/>
        <v>-9.1275167785234923E-2</v>
      </c>
      <c r="H89">
        <v>432.84</v>
      </c>
      <c r="I89" s="10">
        <f t="shared" si="16"/>
        <v>-6.1532457395603091E-2</v>
      </c>
      <c r="J89">
        <v>156.78</v>
      </c>
      <c r="K89" s="10">
        <f t="shared" si="17"/>
        <v>7.3615010614257237E-2</v>
      </c>
      <c r="T89">
        <f t="shared" si="18"/>
        <v>1.648761183885375E-2</v>
      </c>
      <c r="U89">
        <f t="shared" si="13"/>
        <v>0.11948073178068791</v>
      </c>
      <c r="V89">
        <f t="shared" si="19"/>
        <v>-0.10084815838893249</v>
      </c>
      <c r="W89">
        <f t="shared" si="20"/>
        <v>-7.093804180575973E-2</v>
      </c>
      <c r="X89">
        <f t="shared" si="21"/>
        <v>6.1265705278575742E-2</v>
      </c>
    </row>
    <row r="90" spans="1:24">
      <c r="A90" s="1">
        <v>37621</v>
      </c>
      <c r="B90">
        <v>2220</v>
      </c>
      <c r="C90" s="10">
        <f t="shared" si="22"/>
        <v>-9.2395748160261637E-2</v>
      </c>
      <c r="D90">
        <v>1024.3699999999999</v>
      </c>
      <c r="E90" s="10">
        <f t="shared" si="14"/>
        <v>-4.7620375793750447E-2</v>
      </c>
      <c r="F90">
        <v>124</v>
      </c>
      <c r="G90" s="10">
        <f t="shared" si="15"/>
        <v>-0.26735598227474155</v>
      </c>
      <c r="H90">
        <v>385.19</v>
      </c>
      <c r="I90" s="10">
        <f t="shared" si="16"/>
        <v>-0.11008686812679047</v>
      </c>
      <c r="J90">
        <v>133.03</v>
      </c>
      <c r="K90" s="10">
        <f t="shared" si="17"/>
        <v>-0.15148615894884554</v>
      </c>
      <c r="T90">
        <f t="shared" si="18"/>
        <v>-0.10148465623755051</v>
      </c>
      <c r="U90">
        <f t="shared" si="13"/>
        <v>-5.5415229612811034E-2</v>
      </c>
      <c r="V90">
        <f t="shared" si="19"/>
        <v>-0.27692897287843915</v>
      </c>
      <c r="W90">
        <f t="shared" si="20"/>
        <v>-0.11949245253694711</v>
      </c>
      <c r="X90">
        <f t="shared" si="21"/>
        <v>-0.16383546428452703</v>
      </c>
    </row>
    <row r="91" spans="1:24">
      <c r="A91" s="1">
        <v>37652</v>
      </c>
      <c r="B91">
        <v>2055</v>
      </c>
      <c r="C91" s="10">
        <f t="shared" si="22"/>
        <v>-7.4324324324324342E-2</v>
      </c>
      <c r="D91">
        <v>918.63</v>
      </c>
      <c r="E91" s="10">
        <f t="shared" si="14"/>
        <v>-0.1032244208635551</v>
      </c>
      <c r="F91">
        <v>113.75</v>
      </c>
      <c r="G91" s="10">
        <f t="shared" si="15"/>
        <v>-8.2661290322580627E-2</v>
      </c>
      <c r="H91">
        <v>349.72</v>
      </c>
      <c r="I91" s="10">
        <f t="shared" si="16"/>
        <v>-9.208442586775345E-2</v>
      </c>
      <c r="J91">
        <v>118.02</v>
      </c>
      <c r="K91" s="10">
        <f t="shared" si="17"/>
        <v>-0.11283169209952648</v>
      </c>
      <c r="T91">
        <f t="shared" si="18"/>
        <v>-8.3413232401613219E-2</v>
      </c>
      <c r="U91">
        <f t="shared" si="13"/>
        <v>-0.11101927468261569</v>
      </c>
      <c r="V91">
        <f t="shared" si="19"/>
        <v>-9.2234280926278195E-2</v>
      </c>
      <c r="W91">
        <f t="shared" si="20"/>
        <v>-0.10149001027791009</v>
      </c>
      <c r="X91">
        <f t="shared" si="21"/>
        <v>-0.12518099743520797</v>
      </c>
    </row>
    <row r="92" spans="1:24">
      <c r="A92" s="1">
        <v>37680</v>
      </c>
      <c r="B92">
        <v>2048</v>
      </c>
      <c r="C92" s="10">
        <f t="shared" si="22"/>
        <v>-3.4063260340632118E-3</v>
      </c>
      <c r="D92">
        <v>1061.54</v>
      </c>
      <c r="E92" s="10">
        <f t="shared" si="14"/>
        <v>0.15556861848622394</v>
      </c>
      <c r="F92">
        <v>110</v>
      </c>
      <c r="G92" s="10">
        <f t="shared" si="15"/>
        <v>-3.2967032967032961E-2</v>
      </c>
      <c r="H92">
        <v>390.26</v>
      </c>
      <c r="I92" s="10">
        <f t="shared" si="16"/>
        <v>0.11592130847535165</v>
      </c>
      <c r="J92">
        <v>133.78</v>
      </c>
      <c r="K92" s="10">
        <f t="shared" si="17"/>
        <v>0.133536688696831</v>
      </c>
      <c r="T92">
        <f t="shared" si="18"/>
        <v>-1.2495234111352086E-2</v>
      </c>
      <c r="U92">
        <f t="shared" si="13"/>
        <v>0.14777376466716335</v>
      </c>
      <c r="V92">
        <f t="shared" si="19"/>
        <v>-4.2540023570730535E-2</v>
      </c>
      <c r="W92">
        <f t="shared" si="20"/>
        <v>0.10651572406519501</v>
      </c>
      <c r="X92">
        <f t="shared" si="21"/>
        <v>0.12118738336114951</v>
      </c>
    </row>
    <row r="93" spans="1:24">
      <c r="A93" s="1">
        <v>37711</v>
      </c>
      <c r="B93">
        <v>2157</v>
      </c>
      <c r="C93" s="10">
        <f t="shared" si="22"/>
        <v>5.322265625E-2</v>
      </c>
      <c r="D93">
        <v>973.98</v>
      </c>
      <c r="E93" s="10">
        <f t="shared" si="14"/>
        <v>-8.2483938429074644E-2</v>
      </c>
      <c r="F93">
        <v>112</v>
      </c>
      <c r="G93" s="10">
        <f t="shared" si="15"/>
        <v>1.8181818181818077E-2</v>
      </c>
      <c r="H93">
        <v>389.25</v>
      </c>
      <c r="I93" s="10">
        <f t="shared" si="16"/>
        <v>-2.5880182442473698E-3</v>
      </c>
      <c r="J93">
        <v>115.02</v>
      </c>
      <c r="K93" s="10">
        <f t="shared" si="17"/>
        <v>-0.14023022873374202</v>
      </c>
      <c r="T93">
        <f t="shared" si="18"/>
        <v>4.4133748172711124E-2</v>
      </c>
      <c r="U93">
        <f t="shared" si="13"/>
        <v>-9.0278792248135231E-2</v>
      </c>
      <c r="V93">
        <f t="shared" si="19"/>
        <v>8.608827578120504E-3</v>
      </c>
      <c r="W93">
        <f t="shared" si="20"/>
        <v>-1.1993602654404004E-2</v>
      </c>
      <c r="X93">
        <f t="shared" si="21"/>
        <v>-0.15257953406942351</v>
      </c>
    </row>
    <row r="94" spans="1:24">
      <c r="A94" s="1">
        <v>37741</v>
      </c>
      <c r="B94">
        <v>2455</v>
      </c>
      <c r="C94" s="10">
        <f t="shared" si="22"/>
        <v>0.13815484469170136</v>
      </c>
      <c r="D94">
        <v>988.02</v>
      </c>
      <c r="E94" s="10">
        <f t="shared" si="14"/>
        <v>1.4415080391794399E-2</v>
      </c>
      <c r="F94">
        <v>127</v>
      </c>
      <c r="G94" s="10">
        <f t="shared" si="15"/>
        <v>0.1339285714285714</v>
      </c>
      <c r="H94">
        <v>456.66</v>
      </c>
      <c r="I94" s="10">
        <f t="shared" si="16"/>
        <v>0.17317919075144506</v>
      </c>
      <c r="J94">
        <v>138.78</v>
      </c>
      <c r="K94" s="10">
        <f t="shared" si="17"/>
        <v>0.20657276995305174</v>
      </c>
      <c r="T94">
        <f t="shared" si="18"/>
        <v>0.12906593661441249</v>
      </c>
      <c r="U94">
        <f t="shared" si="13"/>
        <v>6.6202265727338151E-3</v>
      </c>
      <c r="V94">
        <f t="shared" si="19"/>
        <v>0.12435558082487383</v>
      </c>
      <c r="W94">
        <f t="shared" si="20"/>
        <v>0.16377360634128843</v>
      </c>
      <c r="X94">
        <f t="shared" si="21"/>
        <v>0.19422346461737025</v>
      </c>
    </row>
    <row r="95" spans="1:24">
      <c r="A95" s="1">
        <v>37771</v>
      </c>
      <c r="B95">
        <v>2473</v>
      </c>
      <c r="C95" s="10">
        <f t="shared" si="22"/>
        <v>7.3319755600813608E-3</v>
      </c>
      <c r="D95">
        <v>988.02</v>
      </c>
      <c r="E95" s="10">
        <f t="shared" si="14"/>
        <v>0</v>
      </c>
      <c r="F95">
        <v>129.5</v>
      </c>
      <c r="G95" s="10">
        <f t="shared" si="15"/>
        <v>1.9685039370078705E-2</v>
      </c>
      <c r="H95">
        <v>456.15</v>
      </c>
      <c r="I95" s="10">
        <f t="shared" si="16"/>
        <v>-1.1168046248851704E-3</v>
      </c>
      <c r="J95">
        <v>160.28</v>
      </c>
      <c r="K95" s="10">
        <f t="shared" si="17"/>
        <v>0.15492145842340399</v>
      </c>
      <c r="T95">
        <f t="shared" si="18"/>
        <v>-1.7569325172075139E-3</v>
      </c>
      <c r="U95">
        <f t="shared" si="13"/>
        <v>-7.7948538190605841E-3</v>
      </c>
      <c r="V95">
        <f t="shared" si="19"/>
        <v>1.0112048766381132E-2</v>
      </c>
      <c r="W95">
        <f t="shared" si="20"/>
        <v>-1.0522389035041805E-2</v>
      </c>
      <c r="X95">
        <f t="shared" si="21"/>
        <v>0.1425721530877225</v>
      </c>
    </row>
    <row r="96" spans="1:24">
      <c r="A96" s="1">
        <v>37802</v>
      </c>
      <c r="B96">
        <v>2430</v>
      </c>
      <c r="C96" s="10">
        <f t="shared" si="22"/>
        <v>-1.7387788111605351E-2</v>
      </c>
      <c r="D96">
        <v>941.76</v>
      </c>
      <c r="E96" s="10">
        <f t="shared" si="14"/>
        <v>-4.6820914556385484E-2</v>
      </c>
      <c r="F96">
        <v>142.5</v>
      </c>
      <c r="G96" s="10">
        <f t="shared" si="15"/>
        <v>0.10038610038610041</v>
      </c>
      <c r="H96">
        <v>430.56</v>
      </c>
      <c r="I96" s="10">
        <f t="shared" si="16"/>
        <v>-5.6099967116080229E-2</v>
      </c>
      <c r="J96">
        <v>162.03</v>
      </c>
      <c r="K96" s="10">
        <f t="shared" si="17"/>
        <v>1.0918392812578004E-2</v>
      </c>
      <c r="T96">
        <f t="shared" si="18"/>
        <v>-2.6476696188894228E-2</v>
      </c>
      <c r="U96">
        <f t="shared" si="13"/>
        <v>-5.4615768375446072E-2</v>
      </c>
      <c r="V96">
        <f t="shared" si="19"/>
        <v>9.081310978240284E-2</v>
      </c>
      <c r="W96">
        <f t="shared" si="20"/>
        <v>-6.5505551526236869E-2</v>
      </c>
      <c r="X96">
        <f t="shared" si="21"/>
        <v>-1.4309125231034905E-3</v>
      </c>
    </row>
    <row r="97" spans="1:24">
      <c r="A97" s="1">
        <v>37833</v>
      </c>
      <c r="B97">
        <v>2483</v>
      </c>
      <c r="C97" s="10">
        <f t="shared" si="22"/>
        <v>2.1810699588477256E-2</v>
      </c>
      <c r="D97">
        <v>1065.67</v>
      </c>
      <c r="E97" s="10">
        <f t="shared" si="14"/>
        <v>0.13157279986408432</v>
      </c>
      <c r="F97">
        <v>154.25</v>
      </c>
      <c r="G97" s="10">
        <f t="shared" si="15"/>
        <v>8.2456140350877227E-2</v>
      </c>
      <c r="H97">
        <v>439.17</v>
      </c>
      <c r="I97" s="10">
        <f t="shared" si="16"/>
        <v>1.9997212931995634E-2</v>
      </c>
      <c r="J97">
        <v>184.29</v>
      </c>
      <c r="K97" s="10">
        <f t="shared" si="17"/>
        <v>0.13738196630253641</v>
      </c>
      <c r="T97">
        <f t="shared" si="18"/>
        <v>1.2721791511188381E-2</v>
      </c>
      <c r="U97">
        <f t="shared" si="13"/>
        <v>0.12377794604502373</v>
      </c>
      <c r="V97">
        <f t="shared" si="19"/>
        <v>7.288314974717966E-2</v>
      </c>
      <c r="W97">
        <f t="shared" si="20"/>
        <v>1.0591628521839E-2</v>
      </c>
      <c r="X97">
        <f t="shared" si="21"/>
        <v>0.12503266096685492</v>
      </c>
    </row>
    <row r="98" spans="1:24">
      <c r="A98" s="1">
        <v>37862</v>
      </c>
      <c r="B98">
        <v>2430</v>
      </c>
      <c r="C98" s="10">
        <f t="shared" si="22"/>
        <v>-2.134514699959722E-2</v>
      </c>
      <c r="D98">
        <v>1149.1099999999999</v>
      </c>
      <c r="E98" s="10">
        <f t="shared" si="14"/>
        <v>7.8298159843103177E-2</v>
      </c>
      <c r="F98">
        <v>170.75</v>
      </c>
      <c r="G98" s="10">
        <f t="shared" si="15"/>
        <v>0.10696920583468406</v>
      </c>
      <c r="H98">
        <v>466.29</v>
      </c>
      <c r="I98" s="10">
        <f t="shared" si="16"/>
        <v>6.1752851970763079E-2</v>
      </c>
      <c r="J98">
        <v>169.04</v>
      </c>
      <c r="K98" s="10">
        <f t="shared" si="17"/>
        <v>-8.2750013565575986E-2</v>
      </c>
      <c r="T98">
        <f t="shared" si="18"/>
        <v>-3.0434055076886096E-2</v>
      </c>
      <c r="U98">
        <f t="shared" si="13"/>
        <v>7.0503306024042589E-2</v>
      </c>
      <c r="V98">
        <f t="shared" si="19"/>
        <v>9.7396215230986488E-2</v>
      </c>
      <c r="W98">
        <f t="shared" si="20"/>
        <v>5.2347267560606446E-2</v>
      </c>
      <c r="X98">
        <f t="shared" si="21"/>
        <v>-9.5099318901257474E-2</v>
      </c>
    </row>
    <row r="99" spans="1:24">
      <c r="A99" s="1">
        <v>37894</v>
      </c>
      <c r="B99">
        <v>2542</v>
      </c>
      <c r="C99" s="10">
        <f t="shared" si="22"/>
        <v>4.6090534979423836E-2</v>
      </c>
      <c r="D99">
        <v>1059.8900000000001</v>
      </c>
      <c r="E99" s="10">
        <f t="shared" si="14"/>
        <v>-7.7642697391894444E-2</v>
      </c>
      <c r="F99">
        <v>168</v>
      </c>
      <c r="G99" s="10">
        <f t="shared" si="15"/>
        <v>-1.6105417276720324E-2</v>
      </c>
      <c r="H99">
        <v>462.23</v>
      </c>
      <c r="I99" s="10">
        <f t="shared" si="16"/>
        <v>-8.7070278153080771E-3</v>
      </c>
      <c r="J99">
        <v>164.28</v>
      </c>
      <c r="K99" s="10">
        <f t="shared" si="17"/>
        <v>-2.8159015617605254E-2</v>
      </c>
      <c r="T99">
        <f t="shared" si="18"/>
        <v>3.700162690213496E-2</v>
      </c>
      <c r="U99">
        <f t="shared" si="13"/>
        <v>-8.5437551210955032E-2</v>
      </c>
      <c r="V99">
        <f t="shared" si="19"/>
        <v>-2.5678407880417899E-2</v>
      </c>
      <c r="W99">
        <f t="shared" si="20"/>
        <v>-1.811261222546471E-2</v>
      </c>
      <c r="X99">
        <f t="shared" si="21"/>
        <v>-4.0508320953286749E-2</v>
      </c>
    </row>
    <row r="100" spans="1:24">
      <c r="A100" s="1">
        <v>37925</v>
      </c>
      <c r="B100">
        <v>2768</v>
      </c>
      <c r="C100" s="10">
        <f t="shared" si="22"/>
        <v>8.8906372934697053E-2</v>
      </c>
      <c r="D100">
        <v>1180.5</v>
      </c>
      <c r="E100" s="10">
        <f t="shared" si="14"/>
        <v>0.11379482776514527</v>
      </c>
      <c r="F100">
        <v>183</v>
      </c>
      <c r="G100" s="10">
        <f t="shared" si="15"/>
        <v>8.9285714285714191E-2</v>
      </c>
      <c r="H100">
        <v>466.29</v>
      </c>
      <c r="I100" s="10">
        <f t="shared" si="16"/>
        <v>8.7835060467733594E-3</v>
      </c>
      <c r="J100">
        <v>186.54</v>
      </c>
      <c r="K100" s="10">
        <f t="shared" si="17"/>
        <v>0.13550036523009501</v>
      </c>
      <c r="T100">
        <f t="shared" si="18"/>
        <v>7.9817464857408177E-2</v>
      </c>
      <c r="U100">
        <f t="shared" si="13"/>
        <v>0.10599997394608468</v>
      </c>
      <c r="V100">
        <f t="shared" si="19"/>
        <v>7.9712723682016623E-2</v>
      </c>
      <c r="W100">
        <f t="shared" si="20"/>
        <v>-6.2207836338327473E-4</v>
      </c>
      <c r="X100">
        <f t="shared" si="21"/>
        <v>0.12315105989441352</v>
      </c>
    </row>
    <row r="101" spans="1:24">
      <c r="A101" s="1">
        <v>37953</v>
      </c>
      <c r="B101">
        <v>2639</v>
      </c>
      <c r="C101" s="10">
        <f t="shared" si="22"/>
        <v>-4.6604046242774588E-2</v>
      </c>
      <c r="D101">
        <v>1147.46</v>
      </c>
      <c r="E101" s="10">
        <f t="shared" si="14"/>
        <v>-2.7988140618382062E-2</v>
      </c>
      <c r="F101">
        <v>174.25</v>
      </c>
      <c r="G101" s="10">
        <f t="shared" si="15"/>
        <v>-4.7814207650273222E-2</v>
      </c>
      <c r="H101">
        <v>449.82</v>
      </c>
      <c r="I101" s="10">
        <f t="shared" si="16"/>
        <v>-3.5321366531557707E-2</v>
      </c>
      <c r="J101">
        <v>181.29</v>
      </c>
      <c r="K101" s="10">
        <f t="shared" si="17"/>
        <v>-2.8144097780636868E-2</v>
      </c>
      <c r="T101">
        <f t="shared" si="18"/>
        <v>-5.5692954320063465E-2</v>
      </c>
      <c r="U101">
        <f t="shared" si="13"/>
        <v>-3.578299443744265E-2</v>
      </c>
      <c r="V101">
        <f t="shared" si="19"/>
        <v>-5.7387198253970796E-2</v>
      </c>
      <c r="W101">
        <f t="shared" si="20"/>
        <v>-4.472695094171434E-2</v>
      </c>
      <c r="X101">
        <f t="shared" si="21"/>
        <v>-4.0493403116318362E-2</v>
      </c>
    </row>
    <row r="102" spans="1:24">
      <c r="A102" s="1">
        <v>37986</v>
      </c>
      <c r="B102">
        <v>2680</v>
      </c>
      <c r="C102" s="10">
        <f t="shared" si="22"/>
        <v>1.5536187949981128E-2</v>
      </c>
      <c r="D102">
        <v>1274.68</v>
      </c>
      <c r="E102" s="10">
        <f t="shared" si="14"/>
        <v>0.11087096717968392</v>
      </c>
      <c r="F102">
        <v>168.25</v>
      </c>
      <c r="G102" s="10">
        <f t="shared" si="15"/>
        <v>-3.4433285509325673E-2</v>
      </c>
      <c r="H102">
        <v>432.58</v>
      </c>
      <c r="I102" s="10">
        <f t="shared" si="16"/>
        <v>-3.8326441687786206E-2</v>
      </c>
      <c r="J102">
        <v>175.79</v>
      </c>
      <c r="K102" s="10">
        <f t="shared" si="17"/>
        <v>-3.0338132274256746E-2</v>
      </c>
      <c r="T102">
        <f t="shared" si="18"/>
        <v>6.4472798726922537E-3</v>
      </c>
      <c r="U102">
        <f t="shared" si="13"/>
        <v>0.10307611336062333</v>
      </c>
      <c r="V102">
        <f t="shared" si="19"/>
        <v>-4.4006276113023247E-2</v>
      </c>
      <c r="W102">
        <f t="shared" si="20"/>
        <v>-4.7732026097942838E-2</v>
      </c>
      <c r="X102">
        <f t="shared" si="21"/>
        <v>-4.268743760993824E-2</v>
      </c>
    </row>
    <row r="103" spans="1:24">
      <c r="A103" s="1">
        <v>38016</v>
      </c>
      <c r="B103">
        <v>2602</v>
      </c>
      <c r="C103" s="10">
        <f t="shared" si="22"/>
        <v>-2.9104477611940349E-2</v>
      </c>
      <c r="D103">
        <v>1206.1099999999999</v>
      </c>
      <c r="E103" s="10">
        <f t="shared" si="14"/>
        <v>-5.3793893369316392E-2</v>
      </c>
      <c r="F103">
        <v>164.5</v>
      </c>
      <c r="G103" s="10">
        <f t="shared" si="15"/>
        <v>-2.2288261515601815E-2</v>
      </c>
      <c r="H103">
        <v>440.95</v>
      </c>
      <c r="I103" s="10">
        <f t="shared" si="16"/>
        <v>1.9349022146192718E-2</v>
      </c>
      <c r="J103">
        <v>195.54</v>
      </c>
      <c r="K103" s="10">
        <f t="shared" si="17"/>
        <v>0.11234996302406275</v>
      </c>
      <c r="T103">
        <f t="shared" si="18"/>
        <v>-3.8193385689229226E-2</v>
      </c>
      <c r="U103">
        <f t="shared" si="13"/>
        <v>-6.158874718837698E-2</v>
      </c>
      <c r="V103">
        <f t="shared" si="19"/>
        <v>-3.1861252119299389E-2</v>
      </c>
      <c r="W103">
        <f t="shared" si="20"/>
        <v>9.9434377360360839E-3</v>
      </c>
      <c r="X103">
        <f t="shared" si="21"/>
        <v>0.10000065768838126</v>
      </c>
    </row>
    <row r="104" spans="1:24">
      <c r="A104" s="1">
        <v>38044</v>
      </c>
      <c r="B104">
        <v>2552</v>
      </c>
      <c r="C104" s="10">
        <f t="shared" si="22"/>
        <v>-1.9215987701767911E-2</v>
      </c>
      <c r="D104">
        <v>1190.42</v>
      </c>
      <c r="E104" s="10">
        <f t="shared" si="14"/>
        <v>-1.3008763711435778E-2</v>
      </c>
      <c r="F104">
        <v>190.25</v>
      </c>
      <c r="G104" s="10">
        <f t="shared" si="15"/>
        <v>0.15653495440729492</v>
      </c>
      <c r="H104">
        <v>452.1</v>
      </c>
      <c r="I104" s="10">
        <f t="shared" si="16"/>
        <v>2.5286313641002423E-2</v>
      </c>
      <c r="J104">
        <v>192.79</v>
      </c>
      <c r="K104" s="10">
        <f t="shared" si="17"/>
        <v>-1.4063618696941838E-2</v>
      </c>
      <c r="T104">
        <f t="shared" si="18"/>
        <v>-2.8304895779056788E-2</v>
      </c>
      <c r="U104">
        <f t="shared" si="13"/>
        <v>-2.0803617530496362E-2</v>
      </c>
      <c r="V104">
        <f t="shared" si="19"/>
        <v>0.14696196380359736</v>
      </c>
      <c r="W104">
        <f t="shared" si="20"/>
        <v>1.588072923084579E-2</v>
      </c>
      <c r="X104">
        <f t="shared" si="21"/>
        <v>-2.6412924032623332E-2</v>
      </c>
    </row>
    <row r="105" spans="1:24">
      <c r="A105" s="1">
        <v>38077</v>
      </c>
      <c r="B105">
        <v>2523</v>
      </c>
      <c r="C105" s="10">
        <f t="shared" si="22"/>
        <v>-1.1363636363636354E-2</v>
      </c>
      <c r="D105">
        <v>1108.6300000000001</v>
      </c>
      <c r="E105" s="10">
        <f t="shared" si="14"/>
        <v>-6.8706842962987791E-2</v>
      </c>
      <c r="F105">
        <v>201</v>
      </c>
      <c r="G105" s="10">
        <f t="shared" si="15"/>
        <v>5.6504599211563811E-2</v>
      </c>
      <c r="H105">
        <v>457.92</v>
      </c>
      <c r="I105" s="10">
        <f t="shared" si="16"/>
        <v>1.2873258128732523E-2</v>
      </c>
      <c r="J105">
        <v>180.29</v>
      </c>
      <c r="K105" s="10">
        <f t="shared" si="17"/>
        <v>-6.4837387831319093E-2</v>
      </c>
      <c r="T105">
        <f t="shared" si="18"/>
        <v>-2.045254444092523E-2</v>
      </c>
      <c r="U105">
        <f t="shared" si="13"/>
        <v>-7.6501696782048378E-2</v>
      </c>
      <c r="V105">
        <f t="shared" si="19"/>
        <v>4.6931608607866236E-2</v>
      </c>
      <c r="W105">
        <f t="shared" si="20"/>
        <v>3.467673718575889E-3</v>
      </c>
      <c r="X105">
        <f t="shared" si="21"/>
        <v>-7.7186693167000581E-2</v>
      </c>
    </row>
    <row r="106" spans="1:24">
      <c r="A106" s="1">
        <v>38107</v>
      </c>
      <c r="B106">
        <v>2637</v>
      </c>
      <c r="C106" s="10">
        <f t="shared" si="22"/>
        <v>4.5184304399524367E-2</v>
      </c>
      <c r="D106">
        <v>1021.89</v>
      </c>
      <c r="E106" s="10">
        <f t="shared" si="14"/>
        <v>-7.8240711508799299E-2</v>
      </c>
      <c r="F106">
        <v>209.75</v>
      </c>
      <c r="G106" s="10">
        <f t="shared" si="15"/>
        <v>4.3532338308457819E-2</v>
      </c>
      <c r="H106">
        <v>477.69</v>
      </c>
      <c r="I106" s="10">
        <f t="shared" si="16"/>
        <v>4.3173480083857463E-2</v>
      </c>
      <c r="J106">
        <v>172.79</v>
      </c>
      <c r="K106" s="10">
        <f t="shared" si="17"/>
        <v>-4.1599645016362485E-2</v>
      </c>
      <c r="T106">
        <f t="shared" si="18"/>
        <v>3.609539632223549E-2</v>
      </c>
      <c r="U106">
        <f t="shared" si="13"/>
        <v>-8.6035565327859886E-2</v>
      </c>
      <c r="V106">
        <f t="shared" si="19"/>
        <v>3.3959347704760244E-2</v>
      </c>
      <c r="W106">
        <f t="shared" si="20"/>
        <v>3.376789567370083E-2</v>
      </c>
      <c r="X106">
        <f t="shared" si="21"/>
        <v>-5.394895035204398E-2</v>
      </c>
    </row>
    <row r="107" spans="1:24">
      <c r="A107" s="1">
        <v>38138</v>
      </c>
      <c r="B107">
        <v>2541</v>
      </c>
      <c r="C107" s="10">
        <f t="shared" si="22"/>
        <v>-3.6405005688282088E-2</v>
      </c>
      <c r="D107">
        <v>1085.5</v>
      </c>
      <c r="E107" s="10">
        <f t="shared" si="14"/>
        <v>6.2247404319447419E-2</v>
      </c>
      <c r="F107">
        <v>205.75</v>
      </c>
      <c r="G107" s="10">
        <f t="shared" si="15"/>
        <v>-1.9070321811680557E-2</v>
      </c>
      <c r="H107">
        <v>465.27</v>
      </c>
      <c r="I107" s="10">
        <f t="shared" si="16"/>
        <v>-2.6000125604471513E-2</v>
      </c>
      <c r="J107">
        <v>176.79</v>
      </c>
      <c r="K107" s="10">
        <f t="shared" si="17"/>
        <v>2.3149487817581971E-2</v>
      </c>
      <c r="T107">
        <f t="shared" si="18"/>
        <v>-4.5493913765570965E-2</v>
      </c>
      <c r="U107">
        <f t="shared" si="13"/>
        <v>5.4452550500386832E-2</v>
      </c>
      <c r="V107">
        <f t="shared" si="19"/>
        <v>-2.8643312415378132E-2</v>
      </c>
      <c r="W107">
        <f t="shared" si="20"/>
        <v>-3.5405710014628146E-2</v>
      </c>
      <c r="X107">
        <f t="shared" si="21"/>
        <v>1.0800182481900476E-2</v>
      </c>
    </row>
    <row r="108" spans="1:24">
      <c r="A108" s="1">
        <v>38168</v>
      </c>
      <c r="B108">
        <v>2474</v>
      </c>
      <c r="C108" s="10">
        <f t="shared" si="22"/>
        <v>-2.6367571822117242E-2</v>
      </c>
      <c r="D108">
        <v>1095.4100000000001</v>
      </c>
      <c r="E108" s="10">
        <f t="shared" si="14"/>
        <v>9.1294334408107414E-3</v>
      </c>
      <c r="F108">
        <v>219.25</v>
      </c>
      <c r="G108" s="10">
        <f t="shared" si="15"/>
        <v>6.56136087484811E-2</v>
      </c>
      <c r="H108">
        <v>466.03</v>
      </c>
      <c r="I108" s="10">
        <f t="shared" si="16"/>
        <v>1.633460141423182E-3</v>
      </c>
      <c r="J108">
        <v>186.54</v>
      </c>
      <c r="K108" s="10">
        <f t="shared" si="17"/>
        <v>5.5150178177498788E-2</v>
      </c>
      <c r="T108">
        <f t="shared" si="18"/>
        <v>-3.5456479899406118E-2</v>
      </c>
      <c r="U108">
        <f t="shared" si="13"/>
        <v>1.3345796217501572E-3</v>
      </c>
      <c r="V108">
        <f t="shared" si="19"/>
        <v>5.6040618144783526E-2</v>
      </c>
      <c r="W108">
        <f t="shared" si="20"/>
        <v>-7.7721242687334522E-3</v>
      </c>
      <c r="X108">
        <f t="shared" si="21"/>
        <v>4.2800872841817293E-2</v>
      </c>
    </row>
    <row r="109" spans="1:24">
      <c r="A109" s="1">
        <v>38198</v>
      </c>
      <c r="B109">
        <v>2461</v>
      </c>
      <c r="C109" s="10">
        <f t="shared" si="22"/>
        <v>-5.2546483427647894E-3</v>
      </c>
      <c r="D109">
        <v>1183.81</v>
      </c>
      <c r="E109" s="10">
        <f t="shared" si="14"/>
        <v>8.0700377027779435E-2</v>
      </c>
      <c r="F109">
        <v>213.75</v>
      </c>
      <c r="G109" s="10">
        <f t="shared" si="15"/>
        <v>-2.5085518814139118E-2</v>
      </c>
      <c r="H109">
        <v>446.01</v>
      </c>
      <c r="I109" s="10">
        <f t="shared" si="16"/>
        <v>-4.2958607814947536E-2</v>
      </c>
      <c r="J109">
        <v>172.79</v>
      </c>
      <c r="K109" s="10">
        <f t="shared" si="17"/>
        <v>-7.3710732282620373E-2</v>
      </c>
      <c r="T109">
        <f t="shared" si="18"/>
        <v>-1.4343556420053664E-2</v>
      </c>
      <c r="U109">
        <f t="shared" si="13"/>
        <v>7.2905523208718848E-2</v>
      </c>
      <c r="V109">
        <f t="shared" si="19"/>
        <v>-3.4658509417836693E-2</v>
      </c>
      <c r="W109">
        <f t="shared" si="20"/>
        <v>-5.2364192225104168E-2</v>
      </c>
      <c r="X109">
        <f t="shared" si="21"/>
        <v>-8.606003761830186E-2</v>
      </c>
    </row>
    <row r="110" spans="1:24">
      <c r="A110" s="1">
        <v>38230</v>
      </c>
      <c r="B110">
        <v>2555</v>
      </c>
      <c r="C110" s="10">
        <f t="shared" si="22"/>
        <v>3.8195855343356344E-2</v>
      </c>
      <c r="D110">
        <v>1139.2</v>
      </c>
      <c r="E110" s="10">
        <f t="shared" si="14"/>
        <v>-3.7683412034025698E-2</v>
      </c>
      <c r="F110">
        <v>200.5</v>
      </c>
      <c r="G110" s="10">
        <f t="shared" si="15"/>
        <v>-6.1988304093567259E-2</v>
      </c>
      <c r="H110">
        <v>429.8</v>
      </c>
      <c r="I110" s="10">
        <f t="shared" si="16"/>
        <v>-3.6344476581242513E-2</v>
      </c>
      <c r="J110">
        <v>163.53</v>
      </c>
      <c r="K110" s="10">
        <f t="shared" si="17"/>
        <v>-5.3591064297702329E-2</v>
      </c>
      <c r="T110">
        <f t="shared" si="18"/>
        <v>2.9106947266067468E-2</v>
      </c>
      <c r="U110">
        <f t="shared" si="13"/>
        <v>-4.5478265853086286E-2</v>
      </c>
      <c r="V110">
        <f t="shared" si="19"/>
        <v>-7.1561294697264827E-2</v>
      </c>
      <c r="W110">
        <f t="shared" si="20"/>
        <v>-4.5750060991399145E-2</v>
      </c>
      <c r="X110">
        <f t="shared" si="21"/>
        <v>-6.5940369633383816E-2</v>
      </c>
    </row>
    <row r="111" spans="1:24">
      <c r="A111" s="1">
        <v>38260</v>
      </c>
      <c r="B111">
        <v>2265</v>
      </c>
      <c r="C111" s="10">
        <f t="shared" si="22"/>
        <v>-0.11350293542074363</v>
      </c>
      <c r="D111">
        <v>1227.5899999999999</v>
      </c>
      <c r="E111" s="10">
        <f t="shared" si="14"/>
        <v>7.7589536516853741E-2</v>
      </c>
      <c r="F111">
        <v>224.75</v>
      </c>
      <c r="G111" s="10">
        <f t="shared" si="15"/>
        <v>0.12094763092269334</v>
      </c>
      <c r="H111">
        <v>421.94</v>
      </c>
      <c r="I111" s="10">
        <f t="shared" si="16"/>
        <v>-1.828757561656591E-2</v>
      </c>
      <c r="J111">
        <v>162.28</v>
      </c>
      <c r="K111" s="10">
        <f t="shared" si="17"/>
        <v>-7.6438573961964407E-3</v>
      </c>
      <c r="T111">
        <f t="shared" si="18"/>
        <v>-0.12259184349803251</v>
      </c>
      <c r="U111">
        <f t="shared" si="13"/>
        <v>6.9794682697793153E-2</v>
      </c>
      <c r="V111">
        <f t="shared" si="19"/>
        <v>0.11137464031899577</v>
      </c>
      <c r="W111">
        <f t="shared" si="20"/>
        <v>-2.7693160026722542E-2</v>
      </c>
      <c r="X111">
        <f t="shared" si="21"/>
        <v>-1.9993162731877935E-2</v>
      </c>
    </row>
    <row r="112" spans="1:24">
      <c r="A112" s="1">
        <v>38289</v>
      </c>
      <c r="B112">
        <v>2232</v>
      </c>
      <c r="C112" s="10">
        <f t="shared" si="22"/>
        <v>-1.4569536423841067E-2</v>
      </c>
      <c r="D112">
        <v>1176.3699999999999</v>
      </c>
      <c r="E112" s="10">
        <f t="shared" si="14"/>
        <v>-4.172402838081124E-2</v>
      </c>
      <c r="F112">
        <v>238.25</v>
      </c>
      <c r="G112" s="10">
        <f t="shared" si="15"/>
        <v>6.0066740823136788E-2</v>
      </c>
      <c r="H112">
        <v>418.39</v>
      </c>
      <c r="I112" s="10">
        <f t="shared" si="16"/>
        <v>-8.4135185097407028E-3</v>
      </c>
      <c r="J112">
        <v>183.54</v>
      </c>
      <c r="K112" s="10">
        <f t="shared" si="17"/>
        <v>0.1310081340892284</v>
      </c>
      <c r="T112">
        <f t="shared" si="18"/>
        <v>-2.3658444501129944E-2</v>
      </c>
      <c r="U112">
        <f t="shared" si="13"/>
        <v>-4.9518882199871828E-2</v>
      </c>
      <c r="V112">
        <f t="shared" si="19"/>
        <v>5.0493750219439214E-2</v>
      </c>
      <c r="W112">
        <f t="shared" si="20"/>
        <v>-1.7819102919897335E-2</v>
      </c>
      <c r="X112">
        <f t="shared" si="21"/>
        <v>0.11865882875354691</v>
      </c>
    </row>
    <row r="113" spans="1:24">
      <c r="A113" s="1">
        <v>38321</v>
      </c>
      <c r="B113">
        <v>2045</v>
      </c>
      <c r="C113" s="10">
        <f t="shared" si="22"/>
        <v>-8.3781362007168458E-2</v>
      </c>
      <c r="D113">
        <v>1266.42</v>
      </c>
      <c r="E113" s="10">
        <f t="shared" si="14"/>
        <v>7.6549044943342803E-2</v>
      </c>
      <c r="F113">
        <v>245.25</v>
      </c>
      <c r="G113" s="10">
        <f t="shared" si="15"/>
        <v>2.9380902413431276E-2</v>
      </c>
      <c r="H113">
        <v>452.6</v>
      </c>
      <c r="I113" s="10">
        <f t="shared" si="16"/>
        <v>8.1765816582614503E-2</v>
      </c>
      <c r="J113">
        <v>193.04</v>
      </c>
      <c r="K113" s="10">
        <f t="shared" si="17"/>
        <v>5.1759834368529933E-2</v>
      </c>
      <c r="T113">
        <f t="shared" si="18"/>
        <v>-9.2870270084457335E-2</v>
      </c>
      <c r="U113">
        <f t="shared" si="13"/>
        <v>6.8754191124282216E-2</v>
      </c>
      <c r="V113">
        <f t="shared" si="19"/>
        <v>1.9807911809733701E-2</v>
      </c>
      <c r="W113">
        <f t="shared" si="20"/>
        <v>7.2360232172457864E-2</v>
      </c>
      <c r="X113">
        <f t="shared" si="21"/>
        <v>3.9410529032848439E-2</v>
      </c>
    </row>
    <row r="114" spans="1:24">
      <c r="A114" s="1">
        <v>38352</v>
      </c>
      <c r="B114">
        <v>1889</v>
      </c>
      <c r="C114" s="10">
        <f t="shared" si="22"/>
        <v>-7.6283618581907131E-2</v>
      </c>
      <c r="D114">
        <v>1266.42</v>
      </c>
      <c r="E114" s="10">
        <f t="shared" si="14"/>
        <v>0</v>
      </c>
      <c r="F114">
        <v>230.5</v>
      </c>
      <c r="G114" s="10">
        <f t="shared" si="15"/>
        <v>-6.0142711518858305E-2</v>
      </c>
      <c r="H114">
        <v>440.44</v>
      </c>
      <c r="I114" s="10">
        <f t="shared" si="16"/>
        <v>-2.6866990720282868E-2</v>
      </c>
      <c r="J114">
        <v>202.29</v>
      </c>
      <c r="K114" s="10">
        <f t="shared" si="17"/>
        <v>4.7917530045586298E-2</v>
      </c>
      <c r="T114">
        <f t="shared" si="18"/>
        <v>-8.5372526659196007E-2</v>
      </c>
      <c r="U114">
        <f t="shared" si="13"/>
        <v>-7.7948538190605841E-3</v>
      </c>
      <c r="V114">
        <f t="shared" si="19"/>
        <v>-6.9715702122555873E-2</v>
      </c>
      <c r="W114">
        <f t="shared" si="20"/>
        <v>-3.6272575130439501E-2</v>
      </c>
      <c r="X114">
        <f t="shared" si="21"/>
        <v>3.5568224709904804E-2</v>
      </c>
    </row>
    <row r="115" spans="1:24">
      <c r="A115" s="1">
        <v>38383</v>
      </c>
      <c r="B115">
        <v>1990</v>
      </c>
      <c r="C115" s="10">
        <f t="shared" si="22"/>
        <v>5.3467443091582911E-2</v>
      </c>
      <c r="D115">
        <v>1363.07</v>
      </c>
      <c r="E115" s="10">
        <f t="shared" si="14"/>
        <v>7.6317493406610648E-2</v>
      </c>
      <c r="F115">
        <v>245.5</v>
      </c>
      <c r="G115" s="10">
        <f t="shared" si="15"/>
        <v>6.5075921908893664E-2</v>
      </c>
      <c r="H115">
        <v>449.56</v>
      </c>
      <c r="I115" s="10">
        <f t="shared" si="16"/>
        <v>2.0706566161111661E-2</v>
      </c>
      <c r="J115">
        <v>197.54</v>
      </c>
      <c r="K115" s="10">
        <f t="shared" si="17"/>
        <v>-2.3481140936279621E-2</v>
      </c>
      <c r="T115">
        <f t="shared" si="18"/>
        <v>4.4378535014294035E-2</v>
      </c>
      <c r="U115">
        <f t="shared" si="13"/>
        <v>6.852263958755006E-2</v>
      </c>
      <c r="V115">
        <f t="shared" si="19"/>
        <v>5.5502931305196089E-2</v>
      </c>
      <c r="W115">
        <f t="shared" si="20"/>
        <v>1.1300981750955027E-2</v>
      </c>
      <c r="X115">
        <f t="shared" si="21"/>
        <v>-3.5830446271961115E-2</v>
      </c>
    </row>
    <row r="116" spans="1:24">
      <c r="A116" s="1">
        <v>38411</v>
      </c>
      <c r="B116">
        <v>2050</v>
      </c>
      <c r="C116" s="10">
        <f t="shared" si="22"/>
        <v>3.015075376884413E-2</v>
      </c>
      <c r="D116">
        <v>1515.9</v>
      </c>
      <c r="E116" s="10">
        <f t="shared" si="14"/>
        <v>0.11212190129633859</v>
      </c>
      <c r="F116">
        <v>256</v>
      </c>
      <c r="G116" s="10">
        <f t="shared" si="15"/>
        <v>4.2769857433808456E-2</v>
      </c>
      <c r="H116">
        <v>507.09</v>
      </c>
      <c r="I116" s="10">
        <f t="shared" si="16"/>
        <v>0.12796957024646316</v>
      </c>
      <c r="J116">
        <v>206.54</v>
      </c>
      <c r="K116" s="10">
        <f t="shared" si="17"/>
        <v>4.5560392831831553E-2</v>
      </c>
      <c r="T116">
        <f t="shared" si="18"/>
        <v>2.1061845691555253E-2</v>
      </c>
      <c r="U116">
        <f t="shared" si="13"/>
        <v>0.104327047477278</v>
      </c>
      <c r="V116">
        <f t="shared" si="19"/>
        <v>3.3196866830110881E-2</v>
      </c>
      <c r="W116">
        <f t="shared" si="20"/>
        <v>0.11856398583630652</v>
      </c>
      <c r="X116">
        <f t="shared" si="21"/>
        <v>3.3211087496150059E-2</v>
      </c>
    </row>
    <row r="117" spans="1:24">
      <c r="A117" s="1">
        <v>38442</v>
      </c>
      <c r="B117">
        <v>2086</v>
      </c>
      <c r="C117" s="10">
        <f t="shared" si="22"/>
        <v>1.7560975609756113E-2</v>
      </c>
      <c r="D117">
        <v>1413.46</v>
      </c>
      <c r="E117" s="10">
        <f t="shared" si="14"/>
        <v>-6.7577016953624947E-2</v>
      </c>
      <c r="F117">
        <v>259.5</v>
      </c>
      <c r="G117" s="10">
        <f t="shared" si="15"/>
        <v>1.3671875E-2</v>
      </c>
      <c r="H117">
        <v>524.07000000000005</v>
      </c>
      <c r="I117" s="10">
        <f t="shared" si="16"/>
        <v>3.3485180145536475E-2</v>
      </c>
      <c r="J117">
        <v>201.29</v>
      </c>
      <c r="K117" s="10">
        <f t="shared" si="17"/>
        <v>-2.5418805074077677E-2</v>
      </c>
      <c r="T117">
        <f t="shared" si="18"/>
        <v>8.4720675324672385E-3</v>
      </c>
      <c r="U117">
        <f t="shared" si="13"/>
        <v>-7.5371870772685534E-2</v>
      </c>
      <c r="V117">
        <f t="shared" si="19"/>
        <v>4.0988843963024272E-3</v>
      </c>
      <c r="W117">
        <f t="shared" si="20"/>
        <v>2.4079595735379843E-2</v>
      </c>
      <c r="X117">
        <f t="shared" si="21"/>
        <v>-3.7768110409759172E-2</v>
      </c>
    </row>
    <row r="118" spans="1:24">
      <c r="A118" s="1">
        <v>38471</v>
      </c>
      <c r="B118">
        <v>2281</v>
      </c>
      <c r="C118" s="10">
        <f t="shared" si="22"/>
        <v>9.3480345158197586E-2</v>
      </c>
      <c r="D118">
        <v>1306.07</v>
      </c>
      <c r="E118" s="10">
        <f t="shared" si="14"/>
        <v>-7.5976681335163443E-2</v>
      </c>
      <c r="F118">
        <v>255.25</v>
      </c>
      <c r="G118" s="10">
        <f t="shared" si="15"/>
        <v>-1.6377649325626242E-2</v>
      </c>
      <c r="H118">
        <v>513.92999999999995</v>
      </c>
      <c r="I118" s="10">
        <f t="shared" si="16"/>
        <v>-1.934856030682941E-2</v>
      </c>
      <c r="J118">
        <v>195.54</v>
      </c>
      <c r="K118" s="10">
        <f t="shared" si="17"/>
        <v>-2.8565750906652143E-2</v>
      </c>
      <c r="T118">
        <f t="shared" si="18"/>
        <v>8.439143708090871E-2</v>
      </c>
      <c r="U118">
        <f t="shared" si="13"/>
        <v>-8.3771535154224031E-2</v>
      </c>
      <c r="V118">
        <f t="shared" si="19"/>
        <v>-2.5950639929323817E-2</v>
      </c>
      <c r="W118">
        <f t="shared" si="20"/>
        <v>-2.8754144716986042E-2</v>
      </c>
      <c r="X118">
        <f t="shared" si="21"/>
        <v>-4.0915056242333638E-2</v>
      </c>
    </row>
    <row r="119" spans="1:24">
      <c r="A119" s="1">
        <v>38503</v>
      </c>
      <c r="B119">
        <v>2335</v>
      </c>
      <c r="C119" s="10">
        <f t="shared" si="22"/>
        <v>2.3673827268741787E-2</v>
      </c>
      <c r="D119">
        <v>1348.2</v>
      </c>
      <c r="E119" s="10">
        <f t="shared" si="14"/>
        <v>3.2257076573231291E-2</v>
      </c>
      <c r="F119">
        <v>269.25</v>
      </c>
      <c r="G119" s="10">
        <f t="shared" si="15"/>
        <v>5.4848188050930391E-2</v>
      </c>
      <c r="H119">
        <v>545.35</v>
      </c>
      <c r="I119" s="10">
        <f t="shared" si="16"/>
        <v>6.1136730683167162E-2</v>
      </c>
      <c r="J119">
        <v>216.05</v>
      </c>
      <c r="K119" s="10">
        <f t="shared" si="17"/>
        <v>0.1048890252633734</v>
      </c>
      <c r="T119">
        <f t="shared" si="18"/>
        <v>1.4584919191452913E-2</v>
      </c>
      <c r="U119">
        <f t="shared" si="13"/>
        <v>2.4462222754170707E-2</v>
      </c>
      <c r="V119">
        <f t="shared" si="19"/>
        <v>4.5275197447232816E-2</v>
      </c>
      <c r="W119">
        <f t="shared" si="20"/>
        <v>5.173114627301053E-2</v>
      </c>
      <c r="X119">
        <f t="shared" si="21"/>
        <v>9.2539719927691916E-2</v>
      </c>
    </row>
    <row r="120" spans="1:24">
      <c r="A120" s="1">
        <v>38533</v>
      </c>
      <c r="B120">
        <v>2311</v>
      </c>
      <c r="C120" s="10">
        <f t="shared" si="22"/>
        <v>-1.0278372591006391E-2</v>
      </c>
      <c r="D120">
        <v>1410.98</v>
      </c>
      <c r="E120" s="10">
        <f t="shared" si="14"/>
        <v>4.6565791425604575E-2</v>
      </c>
      <c r="F120">
        <v>287</v>
      </c>
      <c r="G120" s="10">
        <f t="shared" si="15"/>
        <v>6.5923862581244164E-2</v>
      </c>
      <c r="H120">
        <v>521</v>
      </c>
      <c r="I120" s="10">
        <f t="shared" si="16"/>
        <v>-4.4650224626386792E-2</v>
      </c>
      <c r="J120">
        <v>223.8</v>
      </c>
      <c r="K120" s="10">
        <f t="shared" si="17"/>
        <v>3.5871326081925448E-2</v>
      </c>
      <c r="T120">
        <f t="shared" si="18"/>
        <v>-1.9367280668295267E-2</v>
      </c>
      <c r="U120">
        <f t="shared" si="13"/>
        <v>3.8770937606543987E-2</v>
      </c>
      <c r="V120">
        <f t="shared" si="19"/>
        <v>5.6350871977546589E-2</v>
      </c>
      <c r="W120">
        <f t="shared" si="20"/>
        <v>-5.4055809036543424E-2</v>
      </c>
      <c r="X120">
        <f t="shared" si="21"/>
        <v>2.3522020746243953E-2</v>
      </c>
    </row>
    <row r="121" spans="1:24">
      <c r="A121" s="1">
        <v>38562</v>
      </c>
      <c r="B121">
        <v>2558</v>
      </c>
      <c r="C121" s="10">
        <f t="shared" si="22"/>
        <v>0.10688013846819566</v>
      </c>
      <c r="D121">
        <v>1566.29</v>
      </c>
      <c r="E121" s="10">
        <f t="shared" si="14"/>
        <v>0.11007243192674587</v>
      </c>
      <c r="F121">
        <v>308</v>
      </c>
      <c r="G121" s="10">
        <f t="shared" si="15"/>
        <v>7.3170731707317138E-2</v>
      </c>
      <c r="H121">
        <v>521.5</v>
      </c>
      <c r="I121" s="10">
        <f t="shared" si="16"/>
        <v>9.596928982724684E-4</v>
      </c>
      <c r="J121">
        <v>231.55</v>
      </c>
      <c r="K121" s="10">
        <f t="shared" si="17"/>
        <v>3.4629133154602254E-2</v>
      </c>
      <c r="T121">
        <f t="shared" si="18"/>
        <v>9.7791230390906786E-2</v>
      </c>
      <c r="U121">
        <f t="shared" si="13"/>
        <v>0.10227757810768529</v>
      </c>
      <c r="V121">
        <f t="shared" si="19"/>
        <v>6.3597741103619571E-2</v>
      </c>
      <c r="W121">
        <f t="shared" si="20"/>
        <v>-8.4458915118841658E-3</v>
      </c>
      <c r="X121">
        <f t="shared" si="21"/>
        <v>2.227982781892076E-2</v>
      </c>
    </row>
    <row r="122" spans="1:24">
      <c r="A122" s="1">
        <v>38595</v>
      </c>
      <c r="B122">
        <v>2530</v>
      </c>
      <c r="C122" s="10">
        <f t="shared" si="22"/>
        <v>-1.0946051602814699E-2</v>
      </c>
      <c r="D122">
        <v>1618.34</v>
      </c>
      <c r="E122" s="10">
        <f t="shared" si="14"/>
        <v>3.3231393930881259E-2</v>
      </c>
      <c r="F122">
        <v>327.25</v>
      </c>
      <c r="G122" s="10">
        <f t="shared" si="15"/>
        <v>6.25E-2</v>
      </c>
      <c r="H122">
        <v>545.5</v>
      </c>
      <c r="I122" s="10">
        <f t="shared" si="16"/>
        <v>4.6021093000958802E-2</v>
      </c>
      <c r="J122">
        <v>228.55</v>
      </c>
      <c r="K122" s="10">
        <f t="shared" si="17"/>
        <v>-1.2956164975167384E-2</v>
      </c>
      <c r="T122">
        <f t="shared" si="18"/>
        <v>-2.0034959680103576E-2</v>
      </c>
      <c r="U122">
        <f t="shared" si="13"/>
        <v>2.5436540111820675E-2</v>
      </c>
      <c r="V122">
        <f t="shared" si="19"/>
        <v>5.2927009396302425E-2</v>
      </c>
      <c r="W122">
        <f t="shared" si="20"/>
        <v>3.6615508590802169E-2</v>
      </c>
      <c r="X122">
        <f t="shared" si="21"/>
        <v>-2.5305470310848878E-2</v>
      </c>
    </row>
    <row r="123" spans="1:24">
      <c r="A123" s="1">
        <v>38625</v>
      </c>
      <c r="B123">
        <v>2635</v>
      </c>
      <c r="C123" s="10">
        <f t="shared" si="22"/>
        <v>4.1501976284584963E-2</v>
      </c>
      <c r="D123">
        <v>1914.91</v>
      </c>
      <c r="E123" s="10">
        <f t="shared" si="14"/>
        <v>0.18325568174796403</v>
      </c>
      <c r="F123">
        <v>343.5</v>
      </c>
      <c r="G123" s="10">
        <f t="shared" si="15"/>
        <v>4.9656226126814307E-2</v>
      </c>
      <c r="H123">
        <v>568</v>
      </c>
      <c r="I123" s="10">
        <f t="shared" si="16"/>
        <v>4.124656278643446E-2</v>
      </c>
      <c r="J123">
        <v>230.55</v>
      </c>
      <c r="K123" s="10">
        <f t="shared" si="17"/>
        <v>8.750820389411551E-3</v>
      </c>
      <c r="T123">
        <f t="shared" si="18"/>
        <v>3.2413068207296086E-2</v>
      </c>
      <c r="U123">
        <f t="shared" si="13"/>
        <v>0.17546082792890344</v>
      </c>
      <c r="V123">
        <f t="shared" si="19"/>
        <v>4.0083235523116732E-2</v>
      </c>
      <c r="W123">
        <f t="shared" si="20"/>
        <v>3.1840978376277827E-2</v>
      </c>
      <c r="X123">
        <f t="shared" si="21"/>
        <v>-3.5984849462699434E-3</v>
      </c>
    </row>
    <row r="124" spans="1:24">
      <c r="A124" s="1">
        <v>38656</v>
      </c>
      <c r="B124">
        <v>2533</v>
      </c>
      <c r="C124" s="10">
        <f t="shared" si="22"/>
        <v>-3.8709677419354827E-2</v>
      </c>
      <c r="D124">
        <v>1779.43</v>
      </c>
      <c r="E124" s="10">
        <f t="shared" si="14"/>
        <v>-7.0750061360586147E-2</v>
      </c>
      <c r="F124">
        <v>330.5</v>
      </c>
      <c r="G124" s="10">
        <f t="shared" si="15"/>
        <v>-3.7845705967976762E-2</v>
      </c>
      <c r="H124">
        <v>565</v>
      </c>
      <c r="I124" s="10">
        <f t="shared" si="16"/>
        <v>-5.2816901408451189E-3</v>
      </c>
      <c r="J124">
        <v>214.55</v>
      </c>
      <c r="K124" s="10">
        <f t="shared" si="17"/>
        <v>-6.9399262632834469E-2</v>
      </c>
      <c r="T124">
        <f t="shared" si="18"/>
        <v>-4.7798585496643703E-2</v>
      </c>
      <c r="U124">
        <f t="shared" si="13"/>
        <v>-7.8544915179646735E-2</v>
      </c>
      <c r="V124">
        <f t="shared" si="19"/>
        <v>-4.7418696571674336E-2</v>
      </c>
      <c r="W124">
        <f t="shared" si="20"/>
        <v>-1.4687274551001753E-2</v>
      </c>
      <c r="X124">
        <f t="shared" si="21"/>
        <v>-8.1748567968515956E-2</v>
      </c>
    </row>
    <row r="125" spans="1:24">
      <c r="A125" s="1">
        <v>38686</v>
      </c>
      <c r="B125">
        <v>2668</v>
      </c>
      <c r="C125" s="10">
        <f t="shared" si="22"/>
        <v>5.32964863797869E-2</v>
      </c>
      <c r="D125">
        <v>1933.08</v>
      </c>
      <c r="E125" s="10">
        <f t="shared" si="14"/>
        <v>8.6347875443259836E-2</v>
      </c>
      <c r="F125">
        <v>338.5</v>
      </c>
      <c r="G125" s="10">
        <f t="shared" si="15"/>
        <v>2.4205748865355536E-2</v>
      </c>
      <c r="H125">
        <v>594.5</v>
      </c>
      <c r="I125" s="10">
        <f t="shared" si="16"/>
        <v>5.2212389380531077E-2</v>
      </c>
      <c r="J125">
        <v>232.3</v>
      </c>
      <c r="K125" s="10">
        <f t="shared" si="17"/>
        <v>8.2731298065718883E-2</v>
      </c>
      <c r="T125">
        <f t="shared" si="18"/>
        <v>4.4207578302498024E-2</v>
      </c>
      <c r="U125">
        <f t="shared" si="13"/>
        <v>7.8553021624199248E-2</v>
      </c>
      <c r="V125">
        <f t="shared" si="19"/>
        <v>1.4632758261657964E-2</v>
      </c>
      <c r="W125">
        <f t="shared" si="20"/>
        <v>4.2806804970374444E-2</v>
      </c>
      <c r="X125">
        <f t="shared" si="21"/>
        <v>7.0381992730037396E-2</v>
      </c>
    </row>
    <row r="126" spans="1:24">
      <c r="A126" s="1">
        <v>38716</v>
      </c>
      <c r="B126">
        <v>2829</v>
      </c>
      <c r="C126" s="10">
        <f t="shared" si="22"/>
        <v>6.0344827586206851E-2</v>
      </c>
      <c r="D126">
        <v>2193.31</v>
      </c>
      <c r="E126" s="10">
        <f t="shared" si="14"/>
        <v>0.13461936391665108</v>
      </c>
      <c r="F126">
        <v>381.75</v>
      </c>
      <c r="G126" s="10">
        <f t="shared" si="15"/>
        <v>0.12776957163958635</v>
      </c>
      <c r="H126">
        <v>638</v>
      </c>
      <c r="I126" s="10">
        <f t="shared" si="16"/>
        <v>7.3170731707317138E-2</v>
      </c>
      <c r="J126">
        <v>258.05</v>
      </c>
      <c r="K126" s="10">
        <f t="shared" si="17"/>
        <v>0.11084804132587167</v>
      </c>
      <c r="T126">
        <f t="shared" si="18"/>
        <v>5.1255919508917974E-2</v>
      </c>
      <c r="U126">
        <f t="shared" si="13"/>
        <v>0.12682451009759049</v>
      </c>
      <c r="V126">
        <f t="shared" si="19"/>
        <v>0.11819658103588879</v>
      </c>
      <c r="W126">
        <f t="shared" si="20"/>
        <v>6.3765147297160499E-2</v>
      </c>
      <c r="X126">
        <f t="shared" si="21"/>
        <v>9.8498735990190184E-2</v>
      </c>
    </row>
    <row r="127" spans="1:24">
      <c r="A127" s="1">
        <v>38748</v>
      </c>
      <c r="B127">
        <v>2722</v>
      </c>
      <c r="C127" s="10">
        <f t="shared" si="22"/>
        <v>-3.7822552138564891E-2</v>
      </c>
      <c r="D127">
        <v>2368.44</v>
      </c>
      <c r="E127" s="10">
        <f t="shared" si="14"/>
        <v>7.9847353999206838E-2</v>
      </c>
      <c r="F127">
        <v>417</v>
      </c>
      <c r="G127" s="10">
        <f t="shared" si="15"/>
        <v>9.2337917485265208E-2</v>
      </c>
      <c r="H127">
        <v>631.5</v>
      </c>
      <c r="I127" s="10">
        <f t="shared" si="16"/>
        <v>-1.0188087774294696E-2</v>
      </c>
      <c r="J127">
        <v>266.31</v>
      </c>
      <c r="K127" s="10">
        <f t="shared" si="17"/>
        <v>3.2009300523154316E-2</v>
      </c>
      <c r="T127">
        <f t="shared" si="18"/>
        <v>-4.6911460215853767E-2</v>
      </c>
      <c r="U127">
        <f t="shared" si="13"/>
        <v>7.2052500180146251E-2</v>
      </c>
      <c r="V127">
        <f t="shared" si="19"/>
        <v>8.2764926881567641E-2</v>
      </c>
      <c r="W127">
        <f t="shared" si="20"/>
        <v>-1.9593672184451329E-2</v>
      </c>
      <c r="X127">
        <f t="shared" si="21"/>
        <v>1.9659995187472822E-2</v>
      </c>
    </row>
    <row r="128" spans="1:24">
      <c r="A128" s="1">
        <v>38776</v>
      </c>
      <c r="B128">
        <v>2635</v>
      </c>
      <c r="C128" s="10">
        <f t="shared" si="22"/>
        <v>-3.1961792799412247E-2</v>
      </c>
      <c r="D128">
        <v>2213.96</v>
      </c>
      <c r="E128" s="10">
        <f t="shared" si="14"/>
        <v>-6.5224367093952185E-2</v>
      </c>
      <c r="F128">
        <v>420</v>
      </c>
      <c r="G128" s="10">
        <f t="shared" si="15"/>
        <v>7.194244604316502E-3</v>
      </c>
      <c r="H128">
        <v>639</v>
      </c>
      <c r="I128" s="10">
        <f t="shared" si="16"/>
        <v>1.1876484560570111E-2</v>
      </c>
      <c r="J128">
        <v>277.31</v>
      </c>
      <c r="K128" s="10">
        <f t="shared" si="17"/>
        <v>4.1305245766212417E-2</v>
      </c>
      <c r="T128">
        <f t="shared" si="18"/>
        <v>-4.1050700876701124E-2</v>
      </c>
      <c r="U128">
        <f t="shared" si="13"/>
        <v>-7.3019220913012772E-2</v>
      </c>
      <c r="V128">
        <f t="shared" si="19"/>
        <v>-2.3787459993810708E-3</v>
      </c>
      <c r="W128">
        <f t="shared" si="20"/>
        <v>2.4709001504134766E-3</v>
      </c>
      <c r="X128">
        <f t="shared" si="21"/>
        <v>2.8955940430530923E-2</v>
      </c>
    </row>
    <row r="129" spans="1:24">
      <c r="A129" s="1">
        <v>38807</v>
      </c>
      <c r="B129">
        <v>2900</v>
      </c>
      <c r="C129" s="10">
        <f t="shared" si="22"/>
        <v>0.10056925996204935</v>
      </c>
      <c r="D129">
        <v>2413.88</v>
      </c>
      <c r="E129" s="10">
        <f t="shared" si="14"/>
        <v>9.0299734412545796E-2</v>
      </c>
      <c r="F129">
        <v>420.75</v>
      </c>
      <c r="G129" s="10">
        <f t="shared" si="15"/>
        <v>1.7857142857142794E-3</v>
      </c>
      <c r="H129">
        <v>683</v>
      </c>
      <c r="I129" s="10">
        <f t="shared" si="16"/>
        <v>6.8857589984350653E-2</v>
      </c>
      <c r="J129">
        <v>275.31</v>
      </c>
      <c r="K129" s="10">
        <f t="shared" si="17"/>
        <v>-7.2121452526053842E-3</v>
      </c>
      <c r="T129">
        <f t="shared" si="18"/>
        <v>9.1480351884760475E-2</v>
      </c>
      <c r="U129">
        <f t="shared" si="13"/>
        <v>8.2504880593485208E-2</v>
      </c>
      <c r="V129">
        <f t="shared" si="19"/>
        <v>-7.7872763179832934E-3</v>
      </c>
      <c r="W129">
        <f t="shared" si="20"/>
        <v>5.9452005574194021E-2</v>
      </c>
      <c r="X129">
        <f t="shared" si="21"/>
        <v>-1.9561450588286879E-2</v>
      </c>
    </row>
    <row r="130" spans="1:24">
      <c r="A130" s="1">
        <v>38835</v>
      </c>
      <c r="B130">
        <v>3030</v>
      </c>
      <c r="C130" s="10">
        <f t="shared" si="22"/>
        <v>4.482758620689653E-2</v>
      </c>
      <c r="D130">
        <v>2491.5300000000002</v>
      </c>
      <c r="E130" s="10">
        <f t="shared" si="14"/>
        <v>3.216812766168986E-2</v>
      </c>
      <c r="F130">
        <v>417.5</v>
      </c>
      <c r="G130" s="10">
        <f t="shared" si="15"/>
        <v>-7.724301841948944E-3</v>
      </c>
      <c r="H130">
        <v>694.5</v>
      </c>
      <c r="I130" s="10">
        <f t="shared" si="16"/>
        <v>1.6837481698389389E-2</v>
      </c>
      <c r="J130">
        <v>250.05</v>
      </c>
      <c r="K130" s="10">
        <f t="shared" si="17"/>
        <v>-9.1751116922741627E-2</v>
      </c>
      <c r="T130">
        <f t="shared" si="18"/>
        <v>3.5738678129607654E-2</v>
      </c>
      <c r="U130">
        <f t="shared" si="13"/>
        <v>2.4373273842629276E-2</v>
      </c>
      <c r="V130">
        <f t="shared" si="19"/>
        <v>-1.7297292445646519E-2</v>
      </c>
      <c r="W130">
        <f t="shared" si="20"/>
        <v>7.4318972882327552E-3</v>
      </c>
      <c r="X130">
        <f t="shared" si="21"/>
        <v>-0.10410042225842311</v>
      </c>
    </row>
    <row r="131" spans="1:24">
      <c r="A131" s="1">
        <v>38868</v>
      </c>
      <c r="B131">
        <v>2824</v>
      </c>
      <c r="C131" s="10">
        <f t="shared" si="22"/>
        <v>-6.798679867986801E-2</v>
      </c>
      <c r="D131">
        <v>2447.75</v>
      </c>
      <c r="E131" s="10">
        <f t="shared" si="14"/>
        <v>-1.7571532351607355E-2</v>
      </c>
      <c r="F131">
        <v>382</v>
      </c>
      <c r="G131" s="10">
        <f t="shared" si="15"/>
        <v>-8.5029940119760505E-2</v>
      </c>
      <c r="H131">
        <v>613.5</v>
      </c>
      <c r="I131" s="10">
        <f t="shared" si="16"/>
        <v>-0.11663066954643631</v>
      </c>
      <c r="J131">
        <v>231.8</v>
      </c>
      <c r="K131" s="10">
        <f t="shared" si="17"/>
        <v>-7.2985402919416131E-2</v>
      </c>
      <c r="T131">
        <f t="shared" si="18"/>
        <v>-7.7075706757156887E-2</v>
      </c>
      <c r="U131">
        <f t="shared" si="13"/>
        <v>-2.5366386170667939E-2</v>
      </c>
      <c r="V131">
        <f t="shared" si="19"/>
        <v>-9.4602930723458073E-2</v>
      </c>
      <c r="W131">
        <f t="shared" si="20"/>
        <v>-0.12603625395659293</v>
      </c>
      <c r="X131">
        <f t="shared" si="21"/>
        <v>-8.5334708255097619E-2</v>
      </c>
    </row>
    <row r="132" spans="1:24">
      <c r="A132" s="1">
        <v>38898</v>
      </c>
      <c r="B132">
        <v>3264</v>
      </c>
      <c r="C132" s="10">
        <f t="shared" si="22"/>
        <v>0.15580736543909346</v>
      </c>
      <c r="D132">
        <v>2361.83</v>
      </c>
      <c r="E132" s="10">
        <f t="shared" si="14"/>
        <v>-3.5101623940353432E-2</v>
      </c>
      <c r="F132">
        <v>369.75</v>
      </c>
      <c r="G132" s="10">
        <f t="shared" si="15"/>
        <v>-3.2068062827225186E-2</v>
      </c>
      <c r="H132">
        <v>617.5</v>
      </c>
      <c r="I132" s="10">
        <f t="shared" si="16"/>
        <v>6.5199674001630292E-3</v>
      </c>
      <c r="J132">
        <v>230.8</v>
      </c>
      <c r="K132" s="10">
        <f t="shared" si="17"/>
        <v>-4.3140638481449223E-3</v>
      </c>
      <c r="T132">
        <f t="shared" si="18"/>
        <v>0.14671845736180458</v>
      </c>
      <c r="U132">
        <f t="shared" si="13"/>
        <v>-4.289647775941402E-2</v>
      </c>
      <c r="V132">
        <f t="shared" si="19"/>
        <v>-4.164105343092276E-2</v>
      </c>
      <c r="W132">
        <f t="shared" si="20"/>
        <v>-2.8856170099936049E-3</v>
      </c>
      <c r="X132">
        <f t="shared" si="21"/>
        <v>-1.6663369183826417E-2</v>
      </c>
    </row>
    <row r="133" spans="1:24">
      <c r="A133" s="1">
        <v>38929</v>
      </c>
      <c r="B133">
        <v>3269</v>
      </c>
      <c r="C133" s="10">
        <f t="shared" si="22"/>
        <v>1.5318627450979783E-3</v>
      </c>
      <c r="D133">
        <v>2284.1799999999998</v>
      </c>
      <c r="E133" s="10">
        <f t="shared" si="14"/>
        <v>-3.2877048729163416E-2</v>
      </c>
      <c r="F133">
        <v>357.25</v>
      </c>
      <c r="G133" s="10">
        <f t="shared" si="15"/>
        <v>-3.380662609871532E-2</v>
      </c>
      <c r="H133">
        <v>624</v>
      </c>
      <c r="I133" s="10">
        <f t="shared" si="16"/>
        <v>1.0526315789473717E-2</v>
      </c>
      <c r="J133">
        <v>232.55</v>
      </c>
      <c r="K133" s="10">
        <f t="shared" si="17"/>
        <v>7.5823223570190557E-3</v>
      </c>
      <c r="T133">
        <f t="shared" si="18"/>
        <v>-7.5570453321908964E-3</v>
      </c>
      <c r="U133">
        <f t="shared" ref="U133:U196" si="23">IFERROR(E133-$O$3,"N/A")</f>
        <v>-4.0671902548224004E-2</v>
      </c>
      <c r="V133">
        <f t="shared" si="19"/>
        <v>-4.3379616702412895E-2</v>
      </c>
      <c r="W133">
        <f t="shared" si="20"/>
        <v>1.1207313793170828E-3</v>
      </c>
      <c r="X133">
        <f t="shared" si="21"/>
        <v>-4.7669829786624388E-3</v>
      </c>
    </row>
    <row r="134" spans="1:24">
      <c r="A134" s="1">
        <v>38960</v>
      </c>
      <c r="B134">
        <v>3404</v>
      </c>
      <c r="C134" s="10">
        <f t="shared" si="22"/>
        <v>4.1297032731722139E-2</v>
      </c>
      <c r="D134">
        <v>2194.96</v>
      </c>
      <c r="E134" s="10">
        <f t="shared" si="14"/>
        <v>-3.9059969004193951E-2</v>
      </c>
      <c r="F134">
        <v>370.5</v>
      </c>
      <c r="G134" s="10">
        <f t="shared" si="15"/>
        <v>3.7088873337998596E-2</v>
      </c>
      <c r="H134">
        <v>652.5</v>
      </c>
      <c r="I134" s="10">
        <f t="shared" si="16"/>
        <v>4.5673076923076872E-2</v>
      </c>
      <c r="J134">
        <v>239.3</v>
      </c>
      <c r="K134" s="10">
        <f t="shared" si="17"/>
        <v>2.9026015910556868E-2</v>
      </c>
      <c r="T134">
        <f t="shared" si="18"/>
        <v>3.2208124654433262E-2</v>
      </c>
      <c r="U134">
        <f t="shared" si="23"/>
        <v>-4.6854822823254538E-2</v>
      </c>
      <c r="V134">
        <f t="shared" si="19"/>
        <v>2.7515882734301021E-2</v>
      </c>
      <c r="W134">
        <f t="shared" si="20"/>
        <v>3.6267492512920239E-2</v>
      </c>
      <c r="X134">
        <f t="shared" si="21"/>
        <v>1.6676710574875374E-2</v>
      </c>
    </row>
    <row r="135" spans="1:24">
      <c r="A135" s="1">
        <v>38989</v>
      </c>
      <c r="B135">
        <v>3338</v>
      </c>
      <c r="C135" s="10">
        <f t="shared" si="22"/>
        <v>-1.9388954171562833E-2</v>
      </c>
      <c r="D135">
        <v>2087.56</v>
      </c>
      <c r="E135" s="10">
        <f t="shared" ref="E135:E198" si="24">IFERROR(D135/D134-1,"N/A")</f>
        <v>-4.8930276633742831E-2</v>
      </c>
      <c r="F135">
        <v>395.25</v>
      </c>
      <c r="G135" s="10">
        <f t="shared" ref="G135:G198" si="25">IFERROR(F135/F134-1,"N/A")</f>
        <v>6.68016194331984E-2</v>
      </c>
      <c r="H135">
        <v>668.5</v>
      </c>
      <c r="I135" s="10">
        <f t="shared" ref="I135:I198" si="26">IFERROR(H135/H134-1,"N/A")</f>
        <v>2.452107279693494E-2</v>
      </c>
      <c r="J135">
        <v>251.3</v>
      </c>
      <c r="K135" s="10">
        <f t="shared" ref="K135:K198" si="27">IFERROR(J135/J134-1,"N/A")</f>
        <v>5.0146259924780612E-2</v>
      </c>
      <c r="T135">
        <f t="shared" ref="T135:T198" si="28">IFERROR(C135-$N$3,"N/A")</f>
        <v>-2.847786224885171E-2</v>
      </c>
      <c r="U135">
        <f t="shared" si="23"/>
        <v>-5.6725130452803418E-2</v>
      </c>
      <c r="V135">
        <f t="shared" ref="V135:V198" si="29">IFERROR(G135-$P$3,"N/A")</f>
        <v>5.7228628829500826E-2</v>
      </c>
      <c r="W135">
        <f t="shared" ref="W135:W198" si="30">IFERROR(I135-$Q$3,"N/A")</f>
        <v>1.5115488386778305E-2</v>
      </c>
      <c r="X135">
        <f t="shared" ref="X135:X198" si="31">IFERROR(K135-$R$3,"N/A")</f>
        <v>3.7796954589099117E-2</v>
      </c>
    </row>
    <row r="136" spans="1:24">
      <c r="A136" s="1">
        <v>39021</v>
      </c>
      <c r="B136">
        <v>3098</v>
      </c>
      <c r="C136" s="10">
        <f t="shared" ref="C136:C199" si="32">IFERROR(B136/B135-1,"N/A")</f>
        <v>-7.1899340922708221E-2</v>
      </c>
      <c r="D136">
        <v>2389.09</v>
      </c>
      <c r="E136" s="10">
        <f t="shared" si="24"/>
        <v>0.14444135737415942</v>
      </c>
      <c r="F136">
        <v>419.5</v>
      </c>
      <c r="G136" s="10">
        <f t="shared" si="25"/>
        <v>6.1353573687539464E-2</v>
      </c>
      <c r="H136">
        <v>693</v>
      </c>
      <c r="I136" s="10">
        <f t="shared" si="26"/>
        <v>3.6649214659685958E-2</v>
      </c>
      <c r="J136">
        <v>240.05</v>
      </c>
      <c r="K136" s="10">
        <f t="shared" si="27"/>
        <v>-4.4767210505372024E-2</v>
      </c>
      <c r="T136">
        <f t="shared" si="28"/>
        <v>-8.0988248999997098E-2</v>
      </c>
      <c r="U136">
        <f t="shared" si="23"/>
        <v>0.13664650355509883</v>
      </c>
      <c r="V136">
        <f t="shared" si="29"/>
        <v>5.178058308384189E-2</v>
      </c>
      <c r="W136">
        <f t="shared" si="30"/>
        <v>2.7243630249529326E-2</v>
      </c>
      <c r="X136">
        <f t="shared" si="31"/>
        <v>-5.7116515841053518E-2</v>
      </c>
    </row>
    <row r="137" spans="1:24">
      <c r="A137" s="1">
        <v>39051</v>
      </c>
      <c r="B137">
        <v>2950</v>
      </c>
      <c r="C137" s="10">
        <f t="shared" si="32"/>
        <v>-4.7772756617172396E-2</v>
      </c>
      <c r="D137">
        <v>2242.87</v>
      </c>
      <c r="E137" s="10">
        <f t="shared" si="24"/>
        <v>-6.1203219635928452E-2</v>
      </c>
      <c r="F137">
        <v>387</v>
      </c>
      <c r="G137" s="10">
        <f t="shared" si="25"/>
        <v>-7.7473182359952375E-2</v>
      </c>
      <c r="H137">
        <v>657.5</v>
      </c>
      <c r="I137" s="10">
        <f t="shared" si="26"/>
        <v>-5.1226551226551176E-2</v>
      </c>
      <c r="J137">
        <v>256.3</v>
      </c>
      <c r="K137" s="10">
        <f t="shared" si="27"/>
        <v>6.7694230368673169E-2</v>
      </c>
      <c r="T137">
        <f t="shared" si="28"/>
        <v>-5.6861664694461272E-2</v>
      </c>
      <c r="U137">
        <f t="shared" si="23"/>
        <v>-6.899807345498904E-2</v>
      </c>
      <c r="V137">
        <f t="shared" si="29"/>
        <v>-8.7046172963649943E-2</v>
      </c>
      <c r="W137">
        <f t="shared" si="30"/>
        <v>-6.0632135636707808E-2</v>
      </c>
      <c r="X137">
        <f t="shared" si="31"/>
        <v>5.5344925032991675E-2</v>
      </c>
    </row>
    <row r="138" spans="1:24">
      <c r="A138" s="1">
        <v>39080</v>
      </c>
      <c r="B138">
        <v>2744</v>
      </c>
      <c r="C138" s="10">
        <f t="shared" si="32"/>
        <v>-6.9830508474576281E-2</v>
      </c>
      <c r="D138">
        <v>2245.35</v>
      </c>
      <c r="E138" s="10">
        <f t="shared" si="24"/>
        <v>1.1057261455189593E-3</v>
      </c>
      <c r="F138">
        <v>425.75</v>
      </c>
      <c r="G138" s="10">
        <f t="shared" si="25"/>
        <v>0.10012919896640837</v>
      </c>
      <c r="H138">
        <v>628.5</v>
      </c>
      <c r="I138" s="10">
        <f t="shared" si="26"/>
        <v>-4.4106463878326951E-2</v>
      </c>
      <c r="J138">
        <v>271.06</v>
      </c>
      <c r="K138" s="10">
        <f t="shared" si="27"/>
        <v>5.7588763168162194E-2</v>
      </c>
      <c r="T138">
        <f t="shared" si="28"/>
        <v>-7.8919416551865157E-2</v>
      </c>
      <c r="U138">
        <f t="shared" si="23"/>
        <v>-6.6891276735416248E-3</v>
      </c>
      <c r="V138">
        <f t="shared" si="29"/>
        <v>9.0556208362710805E-2</v>
      </c>
      <c r="W138">
        <f t="shared" si="30"/>
        <v>-5.3512048288483584E-2</v>
      </c>
      <c r="X138">
        <f t="shared" si="31"/>
        <v>4.5239457832480699E-2</v>
      </c>
    </row>
    <row r="139" spans="1:24">
      <c r="A139" s="1">
        <v>39113</v>
      </c>
      <c r="B139">
        <v>2840</v>
      </c>
      <c r="C139" s="10">
        <f t="shared" si="32"/>
        <v>3.4985422740524852E-2</v>
      </c>
      <c r="D139">
        <v>2242.87</v>
      </c>
      <c r="E139" s="10">
        <f t="shared" si="24"/>
        <v>-1.1045048656112E-3</v>
      </c>
      <c r="F139">
        <v>417.75</v>
      </c>
      <c r="G139" s="10">
        <f t="shared" si="25"/>
        <v>-1.8790369935408058E-2</v>
      </c>
      <c r="H139">
        <v>639</v>
      </c>
      <c r="I139" s="10">
        <f t="shared" si="26"/>
        <v>1.6706443914081159E-2</v>
      </c>
      <c r="J139">
        <v>269.31</v>
      </c>
      <c r="K139" s="10">
        <f t="shared" si="27"/>
        <v>-6.4561351730244576E-3</v>
      </c>
      <c r="T139">
        <f t="shared" si="28"/>
        <v>2.5896514663235976E-2</v>
      </c>
      <c r="U139">
        <f t="shared" si="23"/>
        <v>-8.8993586846717841E-3</v>
      </c>
      <c r="V139">
        <f t="shared" si="29"/>
        <v>-2.8363360539105632E-2</v>
      </c>
      <c r="W139">
        <f t="shared" si="30"/>
        <v>7.3008595039245252E-3</v>
      </c>
      <c r="X139">
        <f t="shared" si="31"/>
        <v>-1.8805440508705952E-2</v>
      </c>
    </row>
    <row r="140" spans="1:24">
      <c r="A140" s="1">
        <v>39141</v>
      </c>
      <c r="B140">
        <v>2864</v>
      </c>
      <c r="C140" s="10">
        <f t="shared" si="32"/>
        <v>8.4507042253521014E-3</v>
      </c>
      <c r="D140">
        <v>2260.2199999999998</v>
      </c>
      <c r="E140" s="10">
        <f t="shared" si="24"/>
        <v>7.7356244454649392E-3</v>
      </c>
      <c r="F140">
        <v>435.75</v>
      </c>
      <c r="G140" s="10">
        <f t="shared" si="25"/>
        <v>4.3087971274685888E-2</v>
      </c>
      <c r="H140">
        <v>659</v>
      </c>
      <c r="I140" s="10">
        <f t="shared" si="26"/>
        <v>3.1298904538341166E-2</v>
      </c>
      <c r="J140">
        <v>257.05</v>
      </c>
      <c r="K140" s="10">
        <f t="shared" si="27"/>
        <v>-4.5523745869072818E-2</v>
      </c>
      <c r="T140">
        <f t="shared" si="28"/>
        <v>-6.3820385193677324E-4</v>
      </c>
      <c r="U140">
        <f t="shared" si="23"/>
        <v>-5.9229373595644924E-5</v>
      </c>
      <c r="V140">
        <f t="shared" si="29"/>
        <v>3.3514980670988313E-2</v>
      </c>
      <c r="W140">
        <f t="shared" si="30"/>
        <v>2.1893320128184533E-2</v>
      </c>
      <c r="X140">
        <f t="shared" si="31"/>
        <v>-5.7873051204754312E-2</v>
      </c>
    </row>
    <row r="141" spans="1:24">
      <c r="A141" s="1">
        <v>39171</v>
      </c>
      <c r="B141">
        <v>2734</v>
      </c>
      <c r="C141" s="10">
        <f t="shared" si="32"/>
        <v>-4.5391061452513926E-2</v>
      </c>
      <c r="D141">
        <v>2397.35</v>
      </c>
      <c r="E141" s="10">
        <f t="shared" si="24"/>
        <v>6.0671085115608259E-2</v>
      </c>
      <c r="F141">
        <v>460</v>
      </c>
      <c r="G141" s="10">
        <f t="shared" si="25"/>
        <v>5.5651176133103775E-2</v>
      </c>
      <c r="H141">
        <v>719</v>
      </c>
      <c r="I141" s="10">
        <f t="shared" si="26"/>
        <v>9.1047040971168336E-2</v>
      </c>
      <c r="J141">
        <v>258.3</v>
      </c>
      <c r="K141" s="10">
        <f t="shared" si="27"/>
        <v>4.8628671464696627E-3</v>
      </c>
      <c r="T141">
        <f t="shared" si="28"/>
        <v>-5.4479969529802802E-2</v>
      </c>
      <c r="U141">
        <f t="shared" si="23"/>
        <v>5.2876231296547671E-2</v>
      </c>
      <c r="V141">
        <f t="shared" si="29"/>
        <v>4.60781855294062E-2</v>
      </c>
      <c r="W141">
        <f t="shared" si="30"/>
        <v>8.1641456561011697E-2</v>
      </c>
      <c r="X141">
        <f t="shared" si="31"/>
        <v>-7.4864381892118317E-3</v>
      </c>
    </row>
    <row r="142" spans="1:24">
      <c r="A142" s="1">
        <v>39202</v>
      </c>
      <c r="B142">
        <v>2740</v>
      </c>
      <c r="C142" s="10">
        <f t="shared" si="32"/>
        <v>2.1945866861741159E-3</v>
      </c>
      <c r="D142">
        <v>2538.62</v>
      </c>
      <c r="E142" s="10">
        <f t="shared" si="24"/>
        <v>5.8927565853963637E-2</v>
      </c>
      <c r="F142">
        <v>457</v>
      </c>
      <c r="G142" s="10">
        <f t="shared" si="25"/>
        <v>-6.521739130434745E-3</v>
      </c>
      <c r="H142">
        <v>714.5</v>
      </c>
      <c r="I142" s="10">
        <f t="shared" si="26"/>
        <v>-6.2586926286508637E-3</v>
      </c>
      <c r="J142">
        <v>264.56</v>
      </c>
      <c r="K142" s="10">
        <f t="shared" si="27"/>
        <v>2.4235385210994886E-2</v>
      </c>
      <c r="T142">
        <f t="shared" si="28"/>
        <v>-6.8943213911147588E-3</v>
      </c>
      <c r="U142">
        <f t="shared" si="23"/>
        <v>5.113271203490305E-2</v>
      </c>
      <c r="V142">
        <f t="shared" si="29"/>
        <v>-1.6094729734132319E-2</v>
      </c>
      <c r="W142">
        <f t="shared" si="30"/>
        <v>-1.5664277038807496E-2</v>
      </c>
      <c r="X142">
        <f t="shared" si="31"/>
        <v>1.1886079875313392E-2</v>
      </c>
    </row>
    <row r="143" spans="1:24">
      <c r="A143" s="1">
        <v>39233</v>
      </c>
      <c r="B143">
        <v>2686</v>
      </c>
      <c r="C143" s="10">
        <f t="shared" si="32"/>
        <v>-1.9708029197080257E-2</v>
      </c>
      <c r="D143">
        <v>3031.8</v>
      </c>
      <c r="E143" s="10">
        <f t="shared" si="24"/>
        <v>0.19427090308908013</v>
      </c>
      <c r="F143">
        <v>447.25</v>
      </c>
      <c r="G143" s="10">
        <f t="shared" si="25"/>
        <v>-2.1334792122538304E-2</v>
      </c>
      <c r="H143">
        <v>737</v>
      </c>
      <c r="I143" s="10">
        <f t="shared" si="26"/>
        <v>3.149055283414981E-2</v>
      </c>
      <c r="J143">
        <v>251.3</v>
      </c>
      <c r="K143" s="10">
        <f t="shared" si="27"/>
        <v>-5.0120955548835777E-2</v>
      </c>
      <c r="T143">
        <f t="shared" si="28"/>
        <v>-2.8796937274369133E-2</v>
      </c>
      <c r="U143">
        <f t="shared" si="23"/>
        <v>0.18647604927001954</v>
      </c>
      <c r="V143">
        <f t="shared" si="29"/>
        <v>-3.0907782726235879E-2</v>
      </c>
      <c r="W143">
        <f t="shared" si="30"/>
        <v>2.2084968423993177E-2</v>
      </c>
      <c r="X143">
        <f t="shared" si="31"/>
        <v>-6.2470260884517272E-2</v>
      </c>
    </row>
    <row r="144" spans="1:24">
      <c r="A144" s="1">
        <v>39262</v>
      </c>
      <c r="B144">
        <v>2683</v>
      </c>
      <c r="C144" s="10">
        <f t="shared" si="32"/>
        <v>-1.1169024571854314E-3</v>
      </c>
      <c r="D144">
        <v>3161.5</v>
      </c>
      <c r="E144" s="10">
        <f t="shared" si="24"/>
        <v>4.2779866745827455E-2</v>
      </c>
      <c r="F144">
        <v>405</v>
      </c>
      <c r="G144" s="10">
        <f t="shared" si="25"/>
        <v>-9.4466182224706485E-2</v>
      </c>
      <c r="H144">
        <v>695.5</v>
      </c>
      <c r="I144" s="10">
        <f t="shared" si="26"/>
        <v>-5.6309362279511554E-2</v>
      </c>
      <c r="J144">
        <v>234.55</v>
      </c>
      <c r="K144" s="10">
        <f t="shared" si="27"/>
        <v>-6.6653402307998433E-2</v>
      </c>
      <c r="T144">
        <f t="shared" si="28"/>
        <v>-1.0205810534474306E-2</v>
      </c>
      <c r="U144">
        <f t="shared" si="23"/>
        <v>3.4985012926766867E-2</v>
      </c>
      <c r="V144">
        <f t="shared" si="29"/>
        <v>-0.10403917282840405</v>
      </c>
      <c r="W144">
        <f t="shared" si="30"/>
        <v>-6.5714946689668194E-2</v>
      </c>
      <c r="X144">
        <f t="shared" si="31"/>
        <v>-7.900270764367992E-2</v>
      </c>
    </row>
    <row r="145" spans="1:24">
      <c r="A145" s="1">
        <v>39294</v>
      </c>
      <c r="B145">
        <v>2559</v>
      </c>
      <c r="C145" s="10">
        <f t="shared" si="32"/>
        <v>-4.621692135669031E-2</v>
      </c>
      <c r="D145">
        <v>2978.93</v>
      </c>
      <c r="E145" s="10">
        <f t="shared" si="24"/>
        <v>-5.7747904475723644E-2</v>
      </c>
      <c r="F145">
        <v>422.5</v>
      </c>
      <c r="G145" s="10">
        <f t="shared" si="25"/>
        <v>4.3209876543209846E-2</v>
      </c>
      <c r="H145">
        <v>659</v>
      </c>
      <c r="I145" s="10">
        <f t="shared" si="26"/>
        <v>-5.248023005032354E-2</v>
      </c>
      <c r="J145">
        <v>231.3</v>
      </c>
      <c r="K145" s="10">
        <f t="shared" si="27"/>
        <v>-1.3856320613941597E-2</v>
      </c>
      <c r="T145">
        <f t="shared" si="28"/>
        <v>-5.5305829433979187E-2</v>
      </c>
      <c r="U145">
        <f t="shared" si="23"/>
        <v>-6.5542758294784231E-2</v>
      </c>
      <c r="V145">
        <f t="shared" si="29"/>
        <v>3.3636885939512272E-2</v>
      </c>
      <c r="W145">
        <f t="shared" si="30"/>
        <v>-6.1885814460480172E-2</v>
      </c>
      <c r="X145">
        <f t="shared" si="31"/>
        <v>-2.6205625949623092E-2</v>
      </c>
    </row>
    <row r="146" spans="1:24">
      <c r="A146" s="1">
        <v>39325</v>
      </c>
      <c r="B146">
        <v>2445</v>
      </c>
      <c r="C146" s="10">
        <f t="shared" si="32"/>
        <v>-4.4548651817116092E-2</v>
      </c>
      <c r="D146">
        <v>2833.54</v>
      </c>
      <c r="E146" s="10">
        <f t="shared" si="24"/>
        <v>-4.8806114947313239E-2</v>
      </c>
      <c r="F146">
        <v>462.25</v>
      </c>
      <c r="G146" s="10">
        <f t="shared" si="25"/>
        <v>9.4082840236686449E-2</v>
      </c>
      <c r="H146">
        <v>689</v>
      </c>
      <c r="I146" s="10">
        <f t="shared" si="26"/>
        <v>4.5523520485584168E-2</v>
      </c>
      <c r="J146">
        <v>236.3</v>
      </c>
      <c r="K146" s="10">
        <f t="shared" si="27"/>
        <v>2.1616947686986521E-2</v>
      </c>
      <c r="T146">
        <f t="shared" si="28"/>
        <v>-5.3637559894404968E-2</v>
      </c>
      <c r="U146">
        <f t="shared" si="23"/>
        <v>-5.6600968766373827E-2</v>
      </c>
      <c r="V146">
        <f t="shared" si="29"/>
        <v>8.4509849632988882E-2</v>
      </c>
      <c r="W146">
        <f t="shared" si="30"/>
        <v>3.6117936075427536E-2</v>
      </c>
      <c r="X146">
        <f t="shared" si="31"/>
        <v>9.2676423513050263E-3</v>
      </c>
    </row>
    <row r="147" spans="1:24">
      <c r="A147" s="1">
        <v>39353</v>
      </c>
      <c r="B147">
        <v>2449</v>
      </c>
      <c r="C147" s="10">
        <f t="shared" si="32"/>
        <v>1.6359918200408163E-3</v>
      </c>
      <c r="D147">
        <v>3492.77</v>
      </c>
      <c r="E147" s="10">
        <f t="shared" si="24"/>
        <v>0.23265244182189071</v>
      </c>
      <c r="F147">
        <v>493.5</v>
      </c>
      <c r="G147" s="10">
        <f t="shared" si="25"/>
        <v>6.7604110329908096E-2</v>
      </c>
      <c r="H147">
        <v>700.5</v>
      </c>
      <c r="I147" s="10">
        <f t="shared" si="26"/>
        <v>1.6690856313497759E-2</v>
      </c>
      <c r="J147">
        <v>249.3</v>
      </c>
      <c r="K147" s="10">
        <f t="shared" si="27"/>
        <v>5.5014811680067721E-2</v>
      </c>
      <c r="T147">
        <f t="shared" si="28"/>
        <v>-7.4529162572480583E-3</v>
      </c>
      <c r="U147">
        <f t="shared" si="23"/>
        <v>0.22485758800283012</v>
      </c>
      <c r="V147">
        <f t="shared" si="29"/>
        <v>5.8031119726210521E-2</v>
      </c>
      <c r="W147">
        <f t="shared" si="30"/>
        <v>7.2852719033411253E-3</v>
      </c>
      <c r="X147">
        <f t="shared" si="31"/>
        <v>4.2665506344386227E-2</v>
      </c>
    </row>
    <row r="148" spans="1:24">
      <c r="A148" s="1">
        <v>39386</v>
      </c>
      <c r="B148">
        <v>2373</v>
      </c>
      <c r="C148" s="10">
        <f t="shared" si="32"/>
        <v>-3.103307472437733E-2</v>
      </c>
      <c r="D148">
        <v>3709.21</v>
      </c>
      <c r="E148" s="10">
        <f t="shared" si="24"/>
        <v>6.1968008199795532E-2</v>
      </c>
      <c r="F148">
        <v>498</v>
      </c>
      <c r="G148" s="10">
        <f t="shared" si="25"/>
        <v>9.1185410334346795E-3</v>
      </c>
      <c r="H148">
        <v>723.5</v>
      </c>
      <c r="I148" s="10">
        <f t="shared" si="26"/>
        <v>3.2833690221270473E-2</v>
      </c>
      <c r="J148">
        <v>242.05</v>
      </c>
      <c r="K148" s="10">
        <f t="shared" si="27"/>
        <v>-2.9081427998395526E-2</v>
      </c>
      <c r="T148">
        <f t="shared" si="28"/>
        <v>-4.0121982801666206E-2</v>
      </c>
      <c r="U148">
        <f t="shared" si="23"/>
        <v>5.4173154380734945E-2</v>
      </c>
      <c r="V148">
        <f t="shared" si="29"/>
        <v>-4.5444957026289333E-4</v>
      </c>
      <c r="W148">
        <f t="shared" si="30"/>
        <v>2.342810581111384E-2</v>
      </c>
      <c r="X148">
        <f t="shared" si="31"/>
        <v>-4.143073333407702E-2</v>
      </c>
    </row>
    <row r="149" spans="1:24">
      <c r="A149" s="1">
        <v>39416</v>
      </c>
      <c r="B149">
        <v>2310</v>
      </c>
      <c r="C149" s="10">
        <f t="shared" si="32"/>
        <v>-2.6548672566371723E-2</v>
      </c>
      <c r="D149">
        <v>4659.2299999999996</v>
      </c>
      <c r="E149" s="10">
        <f t="shared" si="24"/>
        <v>0.25612461952814747</v>
      </c>
      <c r="F149">
        <v>460</v>
      </c>
      <c r="G149" s="10">
        <f t="shared" si="25"/>
        <v>-7.6305220883534086E-2</v>
      </c>
      <c r="H149">
        <v>716</v>
      </c>
      <c r="I149" s="10">
        <f t="shared" si="26"/>
        <v>-1.0366275051831408E-2</v>
      </c>
      <c r="J149">
        <v>215.8</v>
      </c>
      <c r="K149" s="10">
        <f t="shared" si="27"/>
        <v>-0.10844866763065486</v>
      </c>
      <c r="T149">
        <f t="shared" si="28"/>
        <v>-3.5637580643660599E-2</v>
      </c>
      <c r="U149">
        <f t="shared" si="23"/>
        <v>0.24832976570908688</v>
      </c>
      <c r="V149">
        <f t="shared" si="29"/>
        <v>-8.5878211487231654E-2</v>
      </c>
      <c r="W149">
        <f t="shared" si="30"/>
        <v>-1.9771859461988041E-2</v>
      </c>
      <c r="X149">
        <f t="shared" si="31"/>
        <v>-0.12079797296633635</v>
      </c>
    </row>
    <row r="150" spans="1:24">
      <c r="A150" s="1">
        <v>39447</v>
      </c>
      <c r="B150">
        <v>2164</v>
      </c>
      <c r="C150" s="10">
        <f t="shared" si="32"/>
        <v>-6.320346320346315E-2</v>
      </c>
      <c r="D150">
        <v>4392.3999999999996</v>
      </c>
      <c r="E150" s="10">
        <f t="shared" si="24"/>
        <v>-5.7269119575552141E-2</v>
      </c>
      <c r="F150">
        <v>498</v>
      </c>
      <c r="G150" s="10">
        <f t="shared" si="25"/>
        <v>8.260869565217388E-2</v>
      </c>
      <c r="H150">
        <v>709.5</v>
      </c>
      <c r="I150" s="10">
        <f t="shared" si="26"/>
        <v>-9.0782122905027629E-3</v>
      </c>
      <c r="J150">
        <v>230.05</v>
      </c>
      <c r="K150" s="10">
        <f t="shared" si="27"/>
        <v>6.603336422613526E-2</v>
      </c>
      <c r="T150">
        <f t="shared" si="28"/>
        <v>-7.2292371280752027E-2</v>
      </c>
      <c r="U150">
        <f t="shared" si="23"/>
        <v>-6.5063973394612729E-2</v>
      </c>
      <c r="V150">
        <f t="shared" si="29"/>
        <v>7.3035705048476313E-2</v>
      </c>
      <c r="W150">
        <f t="shared" si="30"/>
        <v>-1.8483796700659395E-2</v>
      </c>
      <c r="X150">
        <f t="shared" si="31"/>
        <v>5.3684058890453766E-2</v>
      </c>
    </row>
    <row r="151" spans="1:24">
      <c r="A151" s="1">
        <v>39478</v>
      </c>
      <c r="B151">
        <v>2094</v>
      </c>
      <c r="C151" s="10">
        <f t="shared" si="32"/>
        <v>-3.2347504621072054E-2</v>
      </c>
      <c r="D151">
        <v>4094.17</v>
      </c>
      <c r="E151" s="10">
        <f t="shared" si="24"/>
        <v>-6.7896821783079764E-2</v>
      </c>
      <c r="F151">
        <v>465</v>
      </c>
      <c r="G151" s="10">
        <f t="shared" si="25"/>
        <v>-6.6265060240963902E-2</v>
      </c>
      <c r="H151">
        <v>628</v>
      </c>
      <c r="I151" s="10">
        <f t="shared" si="26"/>
        <v>-0.11486962649753352</v>
      </c>
      <c r="J151">
        <v>220.55</v>
      </c>
      <c r="K151" s="10">
        <f t="shared" si="27"/>
        <v>-4.1295370571614809E-2</v>
      </c>
      <c r="T151">
        <f t="shared" si="28"/>
        <v>-4.143641269836093E-2</v>
      </c>
      <c r="U151">
        <f t="shared" si="23"/>
        <v>-7.5691675602140351E-2</v>
      </c>
      <c r="V151">
        <f t="shared" si="29"/>
        <v>-7.583805084466147E-2</v>
      </c>
      <c r="W151">
        <f t="shared" si="30"/>
        <v>-0.12427521090769016</v>
      </c>
      <c r="X151">
        <f t="shared" si="31"/>
        <v>-5.3644675907296303E-2</v>
      </c>
    </row>
    <row r="152" spans="1:24">
      <c r="A152" s="1">
        <v>39507</v>
      </c>
      <c r="B152">
        <v>1893</v>
      </c>
      <c r="C152" s="10">
        <f t="shared" si="32"/>
        <v>-9.5988538681948454E-2</v>
      </c>
      <c r="D152">
        <v>4725.32</v>
      </c>
      <c r="E152" s="10">
        <f t="shared" si="24"/>
        <v>0.15415822987320982</v>
      </c>
      <c r="F152">
        <v>482.75</v>
      </c>
      <c r="G152" s="10">
        <f t="shared" si="25"/>
        <v>3.817204301075261E-2</v>
      </c>
      <c r="H152">
        <v>697.5</v>
      </c>
      <c r="I152" s="10">
        <f t="shared" si="26"/>
        <v>0.11066878980891715</v>
      </c>
      <c r="J152">
        <v>197.54</v>
      </c>
      <c r="K152" s="10">
        <f t="shared" si="27"/>
        <v>-0.10433008388120613</v>
      </c>
      <c r="T152">
        <f t="shared" si="28"/>
        <v>-0.10507744675923733</v>
      </c>
      <c r="U152">
        <f t="shared" si="23"/>
        <v>0.14636337605414923</v>
      </c>
      <c r="V152">
        <f t="shared" si="29"/>
        <v>2.8599052407055035E-2</v>
      </c>
      <c r="W152">
        <f t="shared" si="30"/>
        <v>0.10126320539876051</v>
      </c>
      <c r="X152">
        <f t="shared" si="31"/>
        <v>-0.11667938921688761</v>
      </c>
    </row>
    <row r="153" spans="1:24">
      <c r="A153" s="1">
        <v>39538</v>
      </c>
      <c r="B153">
        <v>1884</v>
      </c>
      <c r="C153" s="10">
        <f t="shared" si="32"/>
        <v>-4.7543581616481534E-3</v>
      </c>
      <c r="D153">
        <v>4323</v>
      </c>
      <c r="E153" s="10">
        <f t="shared" si="24"/>
        <v>-8.5141323762200183E-2</v>
      </c>
      <c r="F153">
        <v>485.25</v>
      </c>
      <c r="G153" s="10">
        <f t="shared" si="25"/>
        <v>5.1786639047126659E-3</v>
      </c>
      <c r="H153">
        <v>709.5</v>
      </c>
      <c r="I153" s="10">
        <f t="shared" si="26"/>
        <v>1.7204301075268713E-2</v>
      </c>
      <c r="J153">
        <v>188.14</v>
      </c>
      <c r="K153" s="10">
        <f t="shared" si="27"/>
        <v>-4.7585299179912943E-2</v>
      </c>
      <c r="T153">
        <f t="shared" si="28"/>
        <v>-1.3843266238937028E-2</v>
      </c>
      <c r="U153">
        <f t="shared" si="23"/>
        <v>-9.293617758126077E-2</v>
      </c>
      <c r="V153">
        <f t="shared" si="29"/>
        <v>-4.3943266989849069E-3</v>
      </c>
      <c r="W153">
        <f t="shared" si="30"/>
        <v>7.7987166651120789E-3</v>
      </c>
      <c r="X153">
        <f t="shared" si="31"/>
        <v>-5.9934604515594438E-2</v>
      </c>
    </row>
    <row r="154" spans="1:24">
      <c r="A154" s="1">
        <v>39568</v>
      </c>
      <c r="B154">
        <v>2128</v>
      </c>
      <c r="C154" s="10">
        <f t="shared" si="32"/>
        <v>0.12951167728237789</v>
      </c>
      <c r="D154">
        <v>4883.1000000000004</v>
      </c>
      <c r="E154" s="10">
        <f t="shared" si="24"/>
        <v>0.12956280360860517</v>
      </c>
      <c r="F154">
        <v>466.75</v>
      </c>
      <c r="G154" s="10">
        <f t="shared" si="25"/>
        <v>-3.8124678001030365E-2</v>
      </c>
      <c r="H154">
        <v>739.5</v>
      </c>
      <c r="I154" s="10">
        <f t="shared" si="26"/>
        <v>4.228329809725162E-2</v>
      </c>
      <c r="J154">
        <v>197.84</v>
      </c>
      <c r="K154" s="10">
        <f t="shared" si="27"/>
        <v>5.1557350908897792E-2</v>
      </c>
      <c r="T154">
        <f t="shared" si="28"/>
        <v>0.12042276920508901</v>
      </c>
      <c r="U154">
        <f t="shared" si="23"/>
        <v>0.12176794978954458</v>
      </c>
      <c r="V154">
        <f t="shared" si="29"/>
        <v>-4.769766860472794E-2</v>
      </c>
      <c r="W154">
        <f t="shared" si="30"/>
        <v>3.2877713687094988E-2</v>
      </c>
      <c r="X154">
        <f t="shared" si="31"/>
        <v>3.9208045573216298E-2</v>
      </c>
    </row>
    <row r="155" spans="1:24">
      <c r="A155" s="1">
        <v>39598</v>
      </c>
      <c r="B155">
        <v>2205</v>
      </c>
      <c r="C155" s="10">
        <f t="shared" si="32"/>
        <v>3.6184210526315708E-2</v>
      </c>
      <c r="D155">
        <v>5002.0600000000004</v>
      </c>
      <c r="E155" s="10">
        <f t="shared" si="24"/>
        <v>2.4361573590546914E-2</v>
      </c>
      <c r="F155">
        <v>453.25</v>
      </c>
      <c r="G155" s="10">
        <f t="shared" si="25"/>
        <v>-2.8923406534547391E-2</v>
      </c>
      <c r="H155">
        <v>706.5</v>
      </c>
      <c r="I155" s="10">
        <f t="shared" si="26"/>
        <v>-4.4624746450304231E-2</v>
      </c>
      <c r="J155">
        <v>225.05</v>
      </c>
      <c r="K155" s="10">
        <f t="shared" si="27"/>
        <v>0.13753538212697136</v>
      </c>
      <c r="T155">
        <f t="shared" si="28"/>
        <v>2.7095302449026831E-2</v>
      </c>
      <c r="U155">
        <f t="shared" si="23"/>
        <v>1.656671977148633E-2</v>
      </c>
      <c r="V155">
        <f t="shared" si="29"/>
        <v>-3.8496397138244966E-2</v>
      </c>
      <c r="W155">
        <f t="shared" si="30"/>
        <v>-5.4030330860460864E-2</v>
      </c>
      <c r="X155">
        <f t="shared" si="31"/>
        <v>0.12518607679128987</v>
      </c>
    </row>
    <row r="156" spans="1:24">
      <c r="A156" s="1">
        <v>39629</v>
      </c>
      <c r="B156">
        <v>2142</v>
      </c>
      <c r="C156" s="10">
        <f t="shared" si="32"/>
        <v>-2.8571428571428581E-2</v>
      </c>
      <c r="D156">
        <v>4964.0600000000004</v>
      </c>
      <c r="E156" s="10">
        <f t="shared" si="24"/>
        <v>-7.5968700895231445E-3</v>
      </c>
      <c r="F156">
        <v>442.5</v>
      </c>
      <c r="G156" s="10">
        <f t="shared" si="25"/>
        <v>-2.3717595146166559E-2</v>
      </c>
      <c r="H156">
        <v>654.5</v>
      </c>
      <c r="I156" s="10">
        <f t="shared" si="26"/>
        <v>-7.3602264685067254E-2</v>
      </c>
      <c r="J156">
        <v>209.04</v>
      </c>
      <c r="K156" s="10">
        <f t="shared" si="27"/>
        <v>-7.1139746722950536E-2</v>
      </c>
      <c r="T156">
        <f t="shared" si="28"/>
        <v>-3.7660336648717457E-2</v>
      </c>
      <c r="U156">
        <f t="shared" si="23"/>
        <v>-1.5391723908583729E-2</v>
      </c>
      <c r="V156">
        <f t="shared" si="29"/>
        <v>-3.3290585749864134E-2</v>
      </c>
      <c r="W156">
        <f t="shared" si="30"/>
        <v>-8.3007849095223893E-2</v>
      </c>
      <c r="X156">
        <f t="shared" si="31"/>
        <v>-8.3489052058632024E-2</v>
      </c>
    </row>
    <row r="157" spans="1:24">
      <c r="A157" s="1">
        <v>39660</v>
      </c>
      <c r="B157">
        <v>2468</v>
      </c>
      <c r="C157" s="10">
        <f t="shared" si="32"/>
        <v>0.15219421101774033</v>
      </c>
      <c r="D157">
        <v>4411.3999999999996</v>
      </c>
      <c r="E157" s="10">
        <f t="shared" si="24"/>
        <v>-0.11133225625798249</v>
      </c>
      <c r="F157">
        <v>450</v>
      </c>
      <c r="G157" s="10">
        <f t="shared" si="25"/>
        <v>1.6949152542372836E-2</v>
      </c>
      <c r="H157">
        <v>632</v>
      </c>
      <c r="I157" s="10">
        <f t="shared" si="26"/>
        <v>-3.4377387318563768E-2</v>
      </c>
      <c r="J157">
        <v>195.94</v>
      </c>
      <c r="K157" s="10">
        <f t="shared" si="27"/>
        <v>-6.2667432070417139E-2</v>
      </c>
      <c r="T157">
        <f t="shared" si="28"/>
        <v>0.14310530294045146</v>
      </c>
      <c r="U157">
        <f t="shared" si="23"/>
        <v>-0.11912711007704307</v>
      </c>
      <c r="V157">
        <f t="shared" si="29"/>
        <v>7.3761619386752634E-3</v>
      </c>
      <c r="W157">
        <f t="shared" si="30"/>
        <v>-4.37829717287204E-2</v>
      </c>
      <c r="X157">
        <f t="shared" si="31"/>
        <v>-7.5016737406098627E-2</v>
      </c>
    </row>
    <row r="158" spans="1:24">
      <c r="A158" s="1">
        <v>39689</v>
      </c>
      <c r="B158">
        <v>2693</v>
      </c>
      <c r="C158" s="10">
        <f t="shared" si="32"/>
        <v>9.1166936790923803E-2</v>
      </c>
      <c r="D158">
        <v>4319.7</v>
      </c>
      <c r="E158" s="10">
        <f t="shared" si="24"/>
        <v>-2.0787051729609596E-2</v>
      </c>
      <c r="F158">
        <v>480</v>
      </c>
      <c r="G158" s="10">
        <f t="shared" si="25"/>
        <v>6.6666666666666652E-2</v>
      </c>
      <c r="H158">
        <v>715</v>
      </c>
      <c r="I158" s="10">
        <f t="shared" si="26"/>
        <v>0.13132911392405067</v>
      </c>
      <c r="J158">
        <v>210.04</v>
      </c>
      <c r="K158" s="10">
        <f t="shared" si="27"/>
        <v>7.1960804327855454E-2</v>
      </c>
      <c r="T158">
        <f t="shared" si="28"/>
        <v>8.2078028713634926E-2</v>
      </c>
      <c r="U158">
        <f t="shared" si="23"/>
        <v>-2.858190554867018E-2</v>
      </c>
      <c r="V158">
        <f t="shared" si="29"/>
        <v>5.7093676062969077E-2</v>
      </c>
      <c r="W158">
        <f t="shared" si="30"/>
        <v>0.12192352951389403</v>
      </c>
      <c r="X158">
        <f t="shared" si="31"/>
        <v>5.961149899217396E-2</v>
      </c>
    </row>
    <row r="159" spans="1:24">
      <c r="A159" s="1">
        <v>39721</v>
      </c>
      <c r="B159">
        <v>2460</v>
      </c>
      <c r="C159" s="10">
        <f t="shared" si="32"/>
        <v>-8.6520608986260683E-2</v>
      </c>
      <c r="D159">
        <v>2867.41</v>
      </c>
      <c r="E159" s="10">
        <f t="shared" si="24"/>
        <v>-0.33620158807324585</v>
      </c>
      <c r="F159">
        <v>412</v>
      </c>
      <c r="G159" s="10">
        <f t="shared" si="25"/>
        <v>-0.14166666666666672</v>
      </c>
      <c r="H159">
        <v>657</v>
      </c>
      <c r="I159" s="10">
        <f t="shared" si="26"/>
        <v>-8.1118881118881103E-2</v>
      </c>
      <c r="J159">
        <v>195.34</v>
      </c>
      <c r="K159" s="10">
        <f t="shared" si="27"/>
        <v>-6.9986669205865493E-2</v>
      </c>
      <c r="T159">
        <f t="shared" si="28"/>
        <v>-9.5609517063549559E-2</v>
      </c>
      <c r="U159">
        <f t="shared" si="23"/>
        <v>-0.34399644189230644</v>
      </c>
      <c r="V159">
        <f t="shared" si="29"/>
        <v>-0.15123965727036429</v>
      </c>
      <c r="W159">
        <f t="shared" si="30"/>
        <v>-9.0524465529037743E-2</v>
      </c>
      <c r="X159">
        <f t="shared" si="31"/>
        <v>-8.233597454154698E-2</v>
      </c>
    </row>
    <row r="160" spans="1:24">
      <c r="A160" s="1">
        <v>39752</v>
      </c>
      <c r="B160">
        <v>2630</v>
      </c>
      <c r="C160" s="10">
        <f t="shared" si="32"/>
        <v>6.9105691056910556E-2</v>
      </c>
      <c r="D160">
        <v>2365.96</v>
      </c>
      <c r="E160" s="10">
        <f t="shared" si="24"/>
        <v>-0.17487907205457187</v>
      </c>
      <c r="F160">
        <v>348.75</v>
      </c>
      <c r="G160" s="10">
        <f t="shared" si="25"/>
        <v>-0.15351941747572817</v>
      </c>
      <c r="H160">
        <v>623</v>
      </c>
      <c r="I160" s="10">
        <f t="shared" si="26"/>
        <v>-5.1750380517503802E-2</v>
      </c>
      <c r="J160">
        <v>173.04</v>
      </c>
      <c r="K160" s="10">
        <f t="shared" si="27"/>
        <v>-0.11415992628237948</v>
      </c>
      <c r="T160">
        <f t="shared" si="28"/>
        <v>6.001678297962168E-2</v>
      </c>
      <c r="U160">
        <f t="shared" si="23"/>
        <v>-0.18267392587363246</v>
      </c>
      <c r="V160">
        <f t="shared" si="29"/>
        <v>-0.16309240807942574</v>
      </c>
      <c r="W160">
        <f t="shared" si="30"/>
        <v>-6.1155964927660435E-2</v>
      </c>
      <c r="X160">
        <f t="shared" si="31"/>
        <v>-0.12650923161806096</v>
      </c>
    </row>
    <row r="161" spans="1:24">
      <c r="A161" s="1">
        <v>39780</v>
      </c>
      <c r="B161">
        <v>2445</v>
      </c>
      <c r="C161" s="10">
        <f t="shared" si="32"/>
        <v>-7.0342205323193907E-2</v>
      </c>
      <c r="D161">
        <v>1328.38</v>
      </c>
      <c r="E161" s="10">
        <f t="shared" si="24"/>
        <v>-0.43854503034708947</v>
      </c>
      <c r="F161">
        <v>354.25</v>
      </c>
      <c r="G161" s="10">
        <f t="shared" si="25"/>
        <v>1.5770609318996431E-2</v>
      </c>
      <c r="H161">
        <v>632.5</v>
      </c>
      <c r="I161" s="10">
        <f t="shared" si="26"/>
        <v>1.5248796147672605E-2</v>
      </c>
      <c r="J161">
        <v>166.14</v>
      </c>
      <c r="K161" s="10">
        <f t="shared" si="27"/>
        <v>-3.9875173370318984E-2</v>
      </c>
      <c r="T161">
        <f t="shared" si="28"/>
        <v>-7.9431113400482783E-2</v>
      </c>
      <c r="U161">
        <f t="shared" si="23"/>
        <v>-0.44633988416615006</v>
      </c>
      <c r="V161">
        <f t="shared" si="29"/>
        <v>6.1976187152988586E-3</v>
      </c>
      <c r="W161">
        <f t="shared" si="30"/>
        <v>5.8432117375159711E-3</v>
      </c>
      <c r="X161">
        <f t="shared" si="31"/>
        <v>-5.2224478706000478E-2</v>
      </c>
    </row>
    <row r="162" spans="1:24">
      <c r="A162" s="1">
        <v>39813</v>
      </c>
      <c r="B162">
        <v>2807</v>
      </c>
      <c r="C162" s="10">
        <f t="shared" si="32"/>
        <v>0.14805725971370154</v>
      </c>
      <c r="D162">
        <v>1230.9000000000001</v>
      </c>
      <c r="E162" s="10">
        <f t="shared" si="24"/>
        <v>-7.3382616420000324E-2</v>
      </c>
      <c r="F162">
        <v>376.75</v>
      </c>
      <c r="G162" s="10">
        <f t="shared" si="25"/>
        <v>6.3514467184191847E-2</v>
      </c>
      <c r="H162">
        <v>590</v>
      </c>
      <c r="I162" s="10">
        <f t="shared" si="26"/>
        <v>-6.7193675889328008E-2</v>
      </c>
      <c r="J162">
        <v>170.04</v>
      </c>
      <c r="K162" s="10">
        <f t="shared" si="27"/>
        <v>2.3474178403755985E-2</v>
      </c>
      <c r="T162">
        <f t="shared" si="28"/>
        <v>0.13896835163641266</v>
      </c>
      <c r="U162">
        <f t="shared" si="23"/>
        <v>-8.1177470239060912E-2</v>
      </c>
      <c r="V162">
        <f t="shared" si="29"/>
        <v>5.3941476580494273E-2</v>
      </c>
      <c r="W162">
        <f t="shared" si="30"/>
        <v>-7.6599260299484648E-2</v>
      </c>
      <c r="X162">
        <f t="shared" si="31"/>
        <v>1.1124873068074491E-2</v>
      </c>
    </row>
    <row r="163" spans="1:24">
      <c r="A163" s="1">
        <v>39843</v>
      </c>
      <c r="B163">
        <v>2671</v>
      </c>
      <c r="C163" s="10">
        <f t="shared" si="32"/>
        <v>-4.8450302814392554E-2</v>
      </c>
      <c r="D163">
        <v>1244.1099999999999</v>
      </c>
      <c r="E163" s="10">
        <f t="shared" si="24"/>
        <v>1.0731984726622734E-2</v>
      </c>
      <c r="F163">
        <v>402.25</v>
      </c>
      <c r="G163" s="10">
        <f t="shared" si="25"/>
        <v>6.7684140676841364E-2</v>
      </c>
      <c r="H163">
        <v>567</v>
      </c>
      <c r="I163" s="10">
        <f t="shared" si="26"/>
        <v>-3.8983050847457679E-2</v>
      </c>
      <c r="J163">
        <v>181.14</v>
      </c>
      <c r="K163" s="10">
        <f t="shared" si="27"/>
        <v>6.5278757939308374E-2</v>
      </c>
      <c r="T163">
        <f t="shared" si="28"/>
        <v>-5.753921089168143E-2</v>
      </c>
      <c r="U163">
        <f t="shared" si="23"/>
        <v>2.93713090756215E-3</v>
      </c>
      <c r="V163">
        <f t="shared" si="29"/>
        <v>5.811115007314379E-2</v>
      </c>
      <c r="W163">
        <f t="shared" si="30"/>
        <v>-4.8388635257614311E-2</v>
      </c>
      <c r="X163">
        <f t="shared" si="31"/>
        <v>5.2929452603626879E-2</v>
      </c>
    </row>
    <row r="164" spans="1:24">
      <c r="A164" s="1">
        <v>39871</v>
      </c>
      <c r="B164">
        <v>2243</v>
      </c>
      <c r="C164" s="10">
        <f t="shared" si="32"/>
        <v>-0.16023961063272185</v>
      </c>
      <c r="D164">
        <v>1487.81</v>
      </c>
      <c r="E164" s="10">
        <f t="shared" si="24"/>
        <v>0.1958830006992951</v>
      </c>
      <c r="F164">
        <v>371.5</v>
      </c>
      <c r="G164" s="10">
        <f t="shared" si="25"/>
        <v>-7.6444996892479855E-2</v>
      </c>
      <c r="H164">
        <v>581</v>
      </c>
      <c r="I164" s="10">
        <f t="shared" si="26"/>
        <v>2.4691358024691468E-2</v>
      </c>
      <c r="J164">
        <v>170.74</v>
      </c>
      <c r="K164" s="10">
        <f t="shared" si="27"/>
        <v>-5.7414154797394201E-2</v>
      </c>
      <c r="T164">
        <f t="shared" si="28"/>
        <v>-0.16932851871001073</v>
      </c>
      <c r="U164">
        <f t="shared" si="23"/>
        <v>0.18808814688023451</v>
      </c>
      <c r="V164">
        <f t="shared" si="29"/>
        <v>-8.6017987496177423E-2</v>
      </c>
      <c r="W164">
        <f t="shared" si="30"/>
        <v>1.5285773614534834E-2</v>
      </c>
      <c r="X164">
        <f t="shared" si="31"/>
        <v>-6.9763460133075689E-2</v>
      </c>
    </row>
    <row r="165" spans="1:24">
      <c r="A165" s="1">
        <v>39903</v>
      </c>
      <c r="B165">
        <v>2451</v>
      </c>
      <c r="C165" s="10">
        <f t="shared" si="32"/>
        <v>9.2732946946054495E-2</v>
      </c>
      <c r="D165">
        <v>1941.35</v>
      </c>
      <c r="E165" s="10">
        <f t="shared" si="24"/>
        <v>0.30483731121581381</v>
      </c>
      <c r="F165">
        <v>334.5</v>
      </c>
      <c r="G165" s="10">
        <f t="shared" si="25"/>
        <v>-9.9596231493943477E-2</v>
      </c>
      <c r="H165">
        <v>546.5</v>
      </c>
      <c r="I165" s="10">
        <f t="shared" si="26"/>
        <v>-5.9380378657487132E-2</v>
      </c>
      <c r="J165">
        <v>169.24</v>
      </c>
      <c r="K165" s="10">
        <f t="shared" si="27"/>
        <v>-8.7852875717465695E-3</v>
      </c>
      <c r="T165">
        <f t="shared" si="28"/>
        <v>8.3644038868765619E-2</v>
      </c>
      <c r="U165">
        <f t="shared" si="23"/>
        <v>0.29704245739675322</v>
      </c>
      <c r="V165">
        <f t="shared" si="29"/>
        <v>-0.10916922209764104</v>
      </c>
      <c r="W165">
        <f t="shared" si="30"/>
        <v>-6.8785963067643771E-2</v>
      </c>
      <c r="X165">
        <f t="shared" si="31"/>
        <v>-2.1134592907428064E-2</v>
      </c>
    </row>
    <row r="166" spans="1:24">
      <c r="A166" s="1">
        <v>39933</v>
      </c>
      <c r="B166">
        <v>2385</v>
      </c>
      <c r="C166" s="10">
        <f t="shared" si="32"/>
        <v>-2.6927784577723379E-2</v>
      </c>
      <c r="D166">
        <v>2291.61</v>
      </c>
      <c r="E166" s="10">
        <f t="shared" si="24"/>
        <v>0.18042084116722901</v>
      </c>
      <c r="F166">
        <v>358.25</v>
      </c>
      <c r="G166" s="10">
        <f t="shared" si="25"/>
        <v>7.1001494768310858E-2</v>
      </c>
      <c r="H166">
        <v>548.5</v>
      </c>
      <c r="I166" s="10">
        <f t="shared" si="26"/>
        <v>3.6596523330283404E-3</v>
      </c>
      <c r="J166">
        <v>185.54</v>
      </c>
      <c r="K166" s="10">
        <f t="shared" si="27"/>
        <v>9.631292838572425E-2</v>
      </c>
      <c r="T166">
        <f t="shared" si="28"/>
        <v>-3.6016692655012256E-2</v>
      </c>
      <c r="U166">
        <f t="shared" si="23"/>
        <v>0.17262598734816842</v>
      </c>
      <c r="V166">
        <f t="shared" si="29"/>
        <v>6.1428504164613283E-2</v>
      </c>
      <c r="W166">
        <f t="shared" si="30"/>
        <v>-5.7459320771282938E-3</v>
      </c>
      <c r="X166">
        <f t="shared" si="31"/>
        <v>8.3963623050042763E-2</v>
      </c>
    </row>
    <row r="167" spans="1:24">
      <c r="A167" s="1">
        <v>39962</v>
      </c>
      <c r="B167">
        <v>2570</v>
      </c>
      <c r="C167" s="10">
        <f t="shared" si="32"/>
        <v>7.7568134171907666E-2</v>
      </c>
      <c r="D167">
        <v>2313.09</v>
      </c>
      <c r="E167" s="10">
        <f t="shared" si="24"/>
        <v>9.3733226857972696E-3</v>
      </c>
      <c r="F167">
        <v>341.75</v>
      </c>
      <c r="G167" s="10">
        <f t="shared" si="25"/>
        <v>-4.6057222609909299E-2</v>
      </c>
      <c r="H167">
        <v>510.5</v>
      </c>
      <c r="I167" s="10">
        <f t="shared" si="26"/>
        <v>-6.9279854147675457E-2</v>
      </c>
      <c r="J167">
        <v>190.04</v>
      </c>
      <c r="K167" s="10">
        <f t="shared" si="27"/>
        <v>2.42535302360678E-2</v>
      </c>
      <c r="T167">
        <f t="shared" si="28"/>
        <v>6.8479226094618789E-2</v>
      </c>
      <c r="U167">
        <f t="shared" si="23"/>
        <v>1.5784688667366854E-3</v>
      </c>
      <c r="V167">
        <f t="shared" si="29"/>
        <v>-5.5630213213606873E-2</v>
      </c>
      <c r="W167">
        <f t="shared" si="30"/>
        <v>-7.8685438557832096E-2</v>
      </c>
      <c r="X167">
        <f t="shared" si="31"/>
        <v>1.1904224900386305E-2</v>
      </c>
    </row>
    <row r="168" spans="1:24">
      <c r="A168" s="1">
        <v>39994</v>
      </c>
      <c r="B168">
        <v>2670.5</v>
      </c>
      <c r="C168" s="10">
        <f t="shared" si="32"/>
        <v>3.9105058365758838E-2</v>
      </c>
      <c r="D168">
        <v>2105</v>
      </c>
      <c r="E168" s="10">
        <f t="shared" si="24"/>
        <v>-8.9961912420182588E-2</v>
      </c>
      <c r="F168">
        <v>338.5</v>
      </c>
      <c r="G168" s="10">
        <f t="shared" si="25"/>
        <v>-9.5098756400877615E-3</v>
      </c>
      <c r="H168">
        <v>502.5</v>
      </c>
      <c r="I168" s="10">
        <f t="shared" si="26"/>
        <v>-1.5670910871694366E-2</v>
      </c>
      <c r="J168">
        <v>178.14</v>
      </c>
      <c r="K168" s="10">
        <f t="shared" si="27"/>
        <v>-6.261839612713116E-2</v>
      </c>
      <c r="T168">
        <f t="shared" si="28"/>
        <v>3.0016150288469962E-2</v>
      </c>
      <c r="U168">
        <f t="shared" si="23"/>
        <v>-9.7756766239243176E-2</v>
      </c>
      <c r="V168">
        <f t="shared" si="29"/>
        <v>-1.9082866243785336E-2</v>
      </c>
      <c r="W168">
        <f t="shared" si="30"/>
        <v>-2.5076495281850998E-2</v>
      </c>
      <c r="X168">
        <f t="shared" si="31"/>
        <v>-7.4967701462812647E-2</v>
      </c>
    </row>
    <row r="169" spans="1:24">
      <c r="A169" s="1">
        <v>40025</v>
      </c>
      <c r="B169">
        <v>2803</v>
      </c>
      <c r="C169" s="10">
        <f t="shared" si="32"/>
        <v>4.9616176745927776E-2</v>
      </c>
      <c r="D169">
        <v>2489</v>
      </c>
      <c r="E169" s="10">
        <f t="shared" si="24"/>
        <v>0.18242280285035628</v>
      </c>
      <c r="F169">
        <v>307</v>
      </c>
      <c r="G169" s="10">
        <f t="shared" si="25"/>
        <v>-9.3057607090103356E-2</v>
      </c>
      <c r="H169">
        <v>518</v>
      </c>
      <c r="I169" s="10">
        <f t="shared" si="26"/>
        <v>3.0845771144278666E-2</v>
      </c>
      <c r="J169">
        <v>195.44</v>
      </c>
      <c r="K169" s="10">
        <f t="shared" si="27"/>
        <v>9.7114628943527626E-2</v>
      </c>
      <c r="T169">
        <f t="shared" si="28"/>
        <v>4.0527268668638899E-2</v>
      </c>
      <c r="U169">
        <f t="shared" si="23"/>
        <v>0.17462794903129569</v>
      </c>
      <c r="V169">
        <f t="shared" si="29"/>
        <v>-0.10263059769380092</v>
      </c>
      <c r="W169">
        <f t="shared" si="30"/>
        <v>2.1440186734122034E-2</v>
      </c>
      <c r="X169">
        <f t="shared" si="31"/>
        <v>8.4765323607846138E-2</v>
      </c>
    </row>
    <row r="170" spans="1:24">
      <c r="A170" s="1">
        <v>40056</v>
      </c>
      <c r="B170">
        <v>2840</v>
      </c>
      <c r="C170" s="10">
        <f t="shared" si="32"/>
        <v>1.320014270424541E-2</v>
      </c>
      <c r="D170">
        <v>2413.5</v>
      </c>
      <c r="E170" s="10">
        <f t="shared" si="24"/>
        <v>-3.0333467255926116E-2</v>
      </c>
      <c r="F170">
        <v>312.2</v>
      </c>
      <c r="G170" s="10">
        <f t="shared" si="25"/>
        <v>1.693811074918572E-2</v>
      </c>
      <c r="H170">
        <v>587.5</v>
      </c>
      <c r="I170" s="10">
        <f t="shared" si="26"/>
        <v>0.13416988416988418</v>
      </c>
      <c r="J170">
        <v>220.75</v>
      </c>
      <c r="K170" s="10">
        <f t="shared" si="27"/>
        <v>0.12950266066311911</v>
      </c>
      <c r="T170">
        <f t="shared" si="28"/>
        <v>4.1112346269565354E-3</v>
      </c>
      <c r="U170">
        <f t="shared" si="23"/>
        <v>-3.8128321074986704E-2</v>
      </c>
      <c r="V170">
        <f t="shared" si="29"/>
        <v>7.3651201454881469E-3</v>
      </c>
      <c r="W170">
        <f t="shared" si="30"/>
        <v>0.12476429975972754</v>
      </c>
      <c r="X170">
        <f t="shared" si="31"/>
        <v>0.11715335532743762</v>
      </c>
    </row>
    <row r="171" spans="1:24">
      <c r="A171" s="1">
        <v>40086</v>
      </c>
      <c r="B171">
        <v>2804</v>
      </c>
      <c r="C171" s="10">
        <f t="shared" si="32"/>
        <v>-1.2676056338028152E-2</v>
      </c>
      <c r="D171">
        <v>2668.5</v>
      </c>
      <c r="E171" s="10">
        <f t="shared" si="24"/>
        <v>0.10565568676196402</v>
      </c>
      <c r="F171">
        <v>349.2</v>
      </c>
      <c r="G171" s="10">
        <f t="shared" si="25"/>
        <v>0.11851377322229339</v>
      </c>
      <c r="H171">
        <v>634.5</v>
      </c>
      <c r="I171" s="10">
        <f t="shared" si="26"/>
        <v>8.0000000000000071E-2</v>
      </c>
      <c r="J171">
        <v>233.45</v>
      </c>
      <c r="K171" s="10">
        <f t="shared" si="27"/>
        <v>5.7531143827859621E-2</v>
      </c>
      <c r="T171">
        <f t="shared" si="28"/>
        <v>-2.1764964415317029E-2</v>
      </c>
      <c r="U171">
        <f t="shared" si="23"/>
        <v>9.7860832942903431E-2</v>
      </c>
      <c r="V171">
        <f t="shared" si="29"/>
        <v>0.10894078261859583</v>
      </c>
      <c r="W171">
        <f t="shared" si="30"/>
        <v>7.0594415589843432E-2</v>
      </c>
      <c r="X171">
        <f t="shared" si="31"/>
        <v>4.5181838492178127E-2</v>
      </c>
    </row>
    <row r="172" spans="1:24">
      <c r="A172" s="1">
        <v>40116</v>
      </c>
      <c r="B172">
        <v>2742</v>
      </c>
      <c r="C172" s="10">
        <f t="shared" si="32"/>
        <v>-2.2111269614835893E-2</v>
      </c>
      <c r="D172">
        <v>2693</v>
      </c>
      <c r="E172" s="10">
        <f t="shared" si="24"/>
        <v>9.1811879332959201E-3</v>
      </c>
      <c r="F172">
        <v>314.5</v>
      </c>
      <c r="G172" s="10">
        <f t="shared" si="25"/>
        <v>-9.9369988545246257E-2</v>
      </c>
      <c r="H172">
        <v>664.5</v>
      </c>
      <c r="I172" s="10">
        <f t="shared" si="26"/>
        <v>4.7281323877068626E-2</v>
      </c>
      <c r="J172">
        <v>213.55</v>
      </c>
      <c r="K172" s="10">
        <f t="shared" si="27"/>
        <v>-8.5243092739344495E-2</v>
      </c>
      <c r="T172">
        <f t="shared" si="28"/>
        <v>-3.120017769212477E-2</v>
      </c>
      <c r="U172">
        <f t="shared" si="23"/>
        <v>1.386334114235336E-3</v>
      </c>
      <c r="V172">
        <f t="shared" si="29"/>
        <v>-0.10894297914894382</v>
      </c>
      <c r="W172">
        <f t="shared" si="30"/>
        <v>3.7875739466911994E-2</v>
      </c>
      <c r="X172">
        <f t="shared" si="31"/>
        <v>-9.7592398075025982E-2</v>
      </c>
    </row>
    <row r="173" spans="1:24">
      <c r="A173" s="1">
        <v>40147</v>
      </c>
      <c r="B173">
        <v>2717</v>
      </c>
      <c r="C173" s="10">
        <f t="shared" si="32"/>
        <v>-9.117432530999281E-3</v>
      </c>
      <c r="D173">
        <v>3088</v>
      </c>
      <c r="E173" s="10">
        <f t="shared" si="24"/>
        <v>0.14667656888228731</v>
      </c>
      <c r="F173">
        <v>328.1</v>
      </c>
      <c r="G173" s="10">
        <f t="shared" si="25"/>
        <v>4.3243243243243246E-2</v>
      </c>
      <c r="H173">
        <v>624</v>
      </c>
      <c r="I173" s="10">
        <f t="shared" si="26"/>
        <v>-6.0948081264108334E-2</v>
      </c>
      <c r="J173">
        <v>213.35</v>
      </c>
      <c r="K173" s="10">
        <f t="shared" si="27"/>
        <v>-9.3654881760718567E-4</v>
      </c>
      <c r="T173">
        <f t="shared" si="28"/>
        <v>-1.8206340608288157E-2</v>
      </c>
      <c r="U173">
        <f t="shared" si="23"/>
        <v>0.13888171506322672</v>
      </c>
      <c r="V173">
        <f t="shared" si="29"/>
        <v>3.3670252639545671E-2</v>
      </c>
      <c r="W173">
        <f t="shared" si="30"/>
        <v>-7.0353665674264973E-2</v>
      </c>
      <c r="X173">
        <f t="shared" si="31"/>
        <v>-1.328585415328868E-2</v>
      </c>
    </row>
    <row r="174" spans="1:24">
      <c r="A174" s="1">
        <v>40178</v>
      </c>
      <c r="B174">
        <v>2910.5</v>
      </c>
      <c r="C174" s="10">
        <f t="shared" si="32"/>
        <v>7.1218255428781685E-2</v>
      </c>
      <c r="D174">
        <v>3390</v>
      </c>
      <c r="E174" s="10">
        <f t="shared" si="24"/>
        <v>9.77979274611398E-2</v>
      </c>
      <c r="F174">
        <v>359.5</v>
      </c>
      <c r="G174" s="10">
        <f t="shared" si="25"/>
        <v>9.5702529716549689E-2</v>
      </c>
      <c r="H174">
        <v>675</v>
      </c>
      <c r="I174" s="10">
        <f t="shared" si="26"/>
        <v>8.1730769230769162E-2</v>
      </c>
      <c r="J174">
        <v>220.05</v>
      </c>
      <c r="K174" s="10">
        <f t="shared" si="27"/>
        <v>3.1403796578392429E-2</v>
      </c>
      <c r="T174">
        <f t="shared" si="28"/>
        <v>6.2129347351492809E-2</v>
      </c>
      <c r="U174">
        <f t="shared" si="23"/>
        <v>9.0003073642079212E-2</v>
      </c>
      <c r="V174">
        <f t="shared" si="29"/>
        <v>8.6129539112852121E-2</v>
      </c>
      <c r="W174">
        <f t="shared" si="30"/>
        <v>7.2325184820612523E-2</v>
      </c>
      <c r="X174">
        <f t="shared" si="31"/>
        <v>1.9054491242710934E-2</v>
      </c>
    </row>
    <row r="175" spans="1:24">
      <c r="A175" s="1">
        <v>40207</v>
      </c>
      <c r="B175">
        <v>2912</v>
      </c>
      <c r="C175" s="10">
        <f t="shared" si="32"/>
        <v>5.1537536505752435E-4</v>
      </c>
      <c r="D175">
        <v>3099</v>
      </c>
      <c r="E175" s="10">
        <f t="shared" si="24"/>
        <v>-8.5840707964601748E-2</v>
      </c>
      <c r="F175">
        <v>353</v>
      </c>
      <c r="G175" s="10">
        <f t="shared" si="25"/>
        <v>-1.8080667593880384E-2</v>
      </c>
      <c r="H175">
        <v>624.5</v>
      </c>
      <c r="I175" s="10">
        <f t="shared" si="26"/>
        <v>-7.4814814814814778E-2</v>
      </c>
      <c r="J175">
        <v>236.75</v>
      </c>
      <c r="K175" s="10">
        <f t="shared" si="27"/>
        <v>7.5891842763008421E-2</v>
      </c>
      <c r="T175">
        <f t="shared" si="28"/>
        <v>-8.5735327122313503E-3</v>
      </c>
      <c r="U175">
        <f t="shared" si="23"/>
        <v>-9.3635561783662336E-2</v>
      </c>
      <c r="V175">
        <f t="shared" si="29"/>
        <v>-2.7653658197577959E-2</v>
      </c>
      <c r="W175">
        <f t="shared" si="30"/>
        <v>-8.4220399224971418E-2</v>
      </c>
      <c r="X175">
        <f t="shared" si="31"/>
        <v>6.3542537427326934E-2</v>
      </c>
    </row>
    <row r="176" spans="1:24">
      <c r="A176" s="1">
        <v>40235</v>
      </c>
      <c r="B176">
        <v>2883.5</v>
      </c>
      <c r="C176" s="10">
        <f t="shared" si="32"/>
        <v>-9.7870879120879328E-3</v>
      </c>
      <c r="D176">
        <v>3364</v>
      </c>
      <c r="E176" s="10">
        <f t="shared" si="24"/>
        <v>8.5511455308163953E-2</v>
      </c>
      <c r="F176">
        <v>374.3</v>
      </c>
      <c r="G176" s="10">
        <f t="shared" si="25"/>
        <v>6.0339943342776259E-2</v>
      </c>
      <c r="H176">
        <v>680.5</v>
      </c>
      <c r="I176" s="10">
        <f t="shared" si="26"/>
        <v>8.9671737389911854E-2</v>
      </c>
      <c r="J176">
        <v>236.85</v>
      </c>
      <c r="K176" s="10">
        <f t="shared" si="27"/>
        <v>4.2238648363257525E-4</v>
      </c>
      <c r="T176">
        <f t="shared" si="28"/>
        <v>-1.8875995989376809E-2</v>
      </c>
      <c r="U176">
        <f t="shared" si="23"/>
        <v>7.7716601489103365E-2</v>
      </c>
      <c r="V176">
        <f t="shared" si="29"/>
        <v>5.0766952739078684E-2</v>
      </c>
      <c r="W176">
        <f t="shared" si="30"/>
        <v>8.0266152979755215E-2</v>
      </c>
      <c r="X176">
        <f t="shared" si="31"/>
        <v>-1.1926918852048919E-2</v>
      </c>
    </row>
    <row r="177" spans="1:24">
      <c r="A177" s="1">
        <v>40268</v>
      </c>
      <c r="B177">
        <v>2939</v>
      </c>
      <c r="C177" s="10">
        <f t="shared" si="32"/>
        <v>1.9247442344373145E-2</v>
      </c>
      <c r="D177">
        <v>3905</v>
      </c>
      <c r="E177" s="10">
        <f t="shared" si="24"/>
        <v>0.16082045184304405</v>
      </c>
      <c r="F177">
        <v>371.3</v>
      </c>
      <c r="G177" s="10">
        <f t="shared" si="25"/>
        <v>-8.0149612610205256E-3</v>
      </c>
      <c r="H177">
        <v>721</v>
      </c>
      <c r="I177" s="10">
        <f t="shared" si="26"/>
        <v>5.9515062454077894E-2</v>
      </c>
      <c r="J177">
        <v>239.15</v>
      </c>
      <c r="K177" s="10">
        <f t="shared" si="27"/>
        <v>9.7107874181971976E-3</v>
      </c>
      <c r="T177">
        <f t="shared" si="28"/>
        <v>1.015853426708427E-2</v>
      </c>
      <c r="U177">
        <f t="shared" si="23"/>
        <v>0.15302559802398347</v>
      </c>
      <c r="V177">
        <f t="shared" si="29"/>
        <v>-1.75879518647181E-2</v>
      </c>
      <c r="W177">
        <f t="shared" si="30"/>
        <v>5.0109478043921261E-2</v>
      </c>
      <c r="X177">
        <f t="shared" si="31"/>
        <v>-2.6385179174842968E-3</v>
      </c>
    </row>
    <row r="178" spans="1:24">
      <c r="A178" s="1">
        <v>40298</v>
      </c>
      <c r="B178">
        <v>2889</v>
      </c>
      <c r="C178" s="10">
        <f t="shared" si="32"/>
        <v>-1.7012589316093951E-2</v>
      </c>
      <c r="D178">
        <v>3379</v>
      </c>
      <c r="E178" s="10">
        <f t="shared" si="24"/>
        <v>-0.13469910371318827</v>
      </c>
      <c r="F178">
        <v>344.4</v>
      </c>
      <c r="G178" s="10">
        <f t="shared" si="25"/>
        <v>-7.2448155130622194E-2</v>
      </c>
      <c r="H178">
        <v>764</v>
      </c>
      <c r="I178" s="10">
        <f t="shared" si="26"/>
        <v>5.9639389736477089E-2</v>
      </c>
      <c r="J178">
        <v>245.25</v>
      </c>
      <c r="K178" s="10">
        <f t="shared" si="27"/>
        <v>2.5507003972402131E-2</v>
      </c>
      <c r="T178">
        <f t="shared" si="28"/>
        <v>-2.6101497393382828E-2</v>
      </c>
      <c r="U178">
        <f t="shared" si="23"/>
        <v>-0.14249395753224886</v>
      </c>
      <c r="V178">
        <f t="shared" si="29"/>
        <v>-8.2021145734319761E-2</v>
      </c>
      <c r="W178">
        <f t="shared" si="30"/>
        <v>5.0233805326320456E-2</v>
      </c>
      <c r="X178">
        <f t="shared" si="31"/>
        <v>1.3157698636720637E-2</v>
      </c>
    </row>
    <row r="179" spans="1:24">
      <c r="A179" s="1">
        <v>40329</v>
      </c>
      <c r="B179">
        <v>2901.5</v>
      </c>
      <c r="C179" s="10">
        <f t="shared" si="32"/>
        <v>4.3267566632052556E-3</v>
      </c>
      <c r="D179">
        <v>3189</v>
      </c>
      <c r="E179" s="10">
        <f t="shared" si="24"/>
        <v>-5.6229653743711139E-2</v>
      </c>
      <c r="F179">
        <v>322.7</v>
      </c>
      <c r="G179" s="10">
        <f t="shared" si="25"/>
        <v>-6.3008130081300795E-2</v>
      </c>
      <c r="H179">
        <v>716.5</v>
      </c>
      <c r="I179" s="10">
        <f t="shared" si="26"/>
        <v>-6.2172774869109992E-2</v>
      </c>
      <c r="J179">
        <v>237.75</v>
      </c>
      <c r="K179" s="10">
        <f t="shared" si="27"/>
        <v>-3.0581039755351647E-2</v>
      </c>
      <c r="T179">
        <f t="shared" si="28"/>
        <v>-4.762151414083619E-3</v>
      </c>
      <c r="U179">
        <f t="shared" si="23"/>
        <v>-6.4024507562771726E-2</v>
      </c>
      <c r="V179">
        <f t="shared" si="29"/>
        <v>-7.2581120684998363E-2</v>
      </c>
      <c r="W179">
        <f t="shared" si="30"/>
        <v>-7.1578359279266632E-2</v>
      </c>
      <c r="X179">
        <f t="shared" si="31"/>
        <v>-4.2930345091033141E-2</v>
      </c>
    </row>
    <row r="180" spans="1:24">
      <c r="A180" s="1">
        <v>40359</v>
      </c>
      <c r="B180">
        <v>3169</v>
      </c>
      <c r="C180" s="10">
        <f t="shared" si="32"/>
        <v>9.2193692917456493E-2</v>
      </c>
      <c r="D180">
        <v>2968.5</v>
      </c>
      <c r="E180" s="10">
        <f t="shared" si="24"/>
        <v>-6.9143932267168418E-2</v>
      </c>
      <c r="F180">
        <v>313.5</v>
      </c>
      <c r="G180" s="10">
        <f t="shared" si="25"/>
        <v>-2.8509451502943928E-2</v>
      </c>
      <c r="H180">
        <v>673.5</v>
      </c>
      <c r="I180" s="10">
        <f t="shared" si="26"/>
        <v>-6.0013956734124241E-2</v>
      </c>
      <c r="J180">
        <v>231.65</v>
      </c>
      <c r="K180" s="10">
        <f t="shared" si="27"/>
        <v>-2.5657202944269208E-2</v>
      </c>
      <c r="T180">
        <f t="shared" si="28"/>
        <v>8.3104784840167617E-2</v>
      </c>
      <c r="U180">
        <f t="shared" si="23"/>
        <v>-7.6938786086229005E-2</v>
      </c>
      <c r="V180">
        <f t="shared" si="29"/>
        <v>-3.8082442106641502E-2</v>
      </c>
      <c r="W180">
        <f t="shared" si="30"/>
        <v>-6.941954114428088E-2</v>
      </c>
      <c r="X180">
        <f t="shared" si="31"/>
        <v>-3.8006508279950703E-2</v>
      </c>
    </row>
    <row r="181" spans="1:24">
      <c r="A181" s="1">
        <v>40389</v>
      </c>
      <c r="B181">
        <v>3238</v>
      </c>
      <c r="C181" s="10">
        <f t="shared" si="32"/>
        <v>2.1773430104133906E-2</v>
      </c>
      <c r="D181">
        <v>3304.5</v>
      </c>
      <c r="E181" s="10">
        <f t="shared" si="24"/>
        <v>0.11318847902981299</v>
      </c>
      <c r="F181">
        <v>312.39999999999998</v>
      </c>
      <c r="G181" s="10">
        <f t="shared" si="25"/>
        <v>-3.5087719298246833E-3</v>
      </c>
      <c r="H181">
        <v>690</v>
      </c>
      <c r="I181" s="10">
        <f t="shared" si="26"/>
        <v>2.4498886414253906E-2</v>
      </c>
      <c r="J181">
        <v>238.95</v>
      </c>
      <c r="K181" s="10">
        <f t="shared" si="27"/>
        <v>3.1513058493416679E-2</v>
      </c>
      <c r="T181">
        <f t="shared" si="28"/>
        <v>1.2684522026845032E-2</v>
      </c>
      <c r="U181">
        <f t="shared" si="23"/>
        <v>0.10539362521075241</v>
      </c>
      <c r="V181">
        <f t="shared" si="29"/>
        <v>-1.3081762533522256E-2</v>
      </c>
      <c r="W181">
        <f t="shared" si="30"/>
        <v>1.5093302004097272E-2</v>
      </c>
      <c r="X181">
        <f t="shared" si="31"/>
        <v>1.9163753157735185E-2</v>
      </c>
    </row>
    <row r="182" spans="1:24">
      <c r="A182" s="1">
        <v>40421</v>
      </c>
      <c r="B182">
        <v>3228</v>
      </c>
      <c r="C182" s="10">
        <f t="shared" si="32"/>
        <v>-3.0883261272390827E-3</v>
      </c>
      <c r="D182">
        <v>3300</v>
      </c>
      <c r="E182" s="10">
        <f t="shared" si="24"/>
        <v>-1.3617793917385379E-3</v>
      </c>
      <c r="F182">
        <v>294.7</v>
      </c>
      <c r="G182" s="10">
        <f t="shared" si="25"/>
        <v>-5.6658130601792589E-2</v>
      </c>
      <c r="H182">
        <v>711</v>
      </c>
      <c r="I182" s="10">
        <f t="shared" si="26"/>
        <v>3.0434782608695699E-2</v>
      </c>
      <c r="J182">
        <v>244.95</v>
      </c>
      <c r="K182" s="10">
        <f t="shared" si="27"/>
        <v>2.5109855618330235E-2</v>
      </c>
      <c r="T182">
        <f t="shared" si="28"/>
        <v>-1.2177234204527957E-2</v>
      </c>
      <c r="U182">
        <f t="shared" si="23"/>
        <v>-9.156633210799122E-3</v>
      </c>
      <c r="V182">
        <f t="shared" si="29"/>
        <v>-6.6231121205490157E-2</v>
      </c>
      <c r="W182">
        <f t="shared" si="30"/>
        <v>2.1029198198539066E-2</v>
      </c>
      <c r="X182">
        <f t="shared" si="31"/>
        <v>1.276055028264874E-2</v>
      </c>
    </row>
    <row r="183" spans="1:24">
      <c r="A183" s="1">
        <v>40451</v>
      </c>
      <c r="B183">
        <v>3233.5</v>
      </c>
      <c r="C183" s="10">
        <f t="shared" si="32"/>
        <v>1.7038413878562864E-3</v>
      </c>
      <c r="D183">
        <v>3721</v>
      </c>
      <c r="E183" s="10">
        <f t="shared" si="24"/>
        <v>0.12757575757575768</v>
      </c>
      <c r="F183">
        <v>342.3</v>
      </c>
      <c r="G183" s="10">
        <f t="shared" si="25"/>
        <v>0.16152019002375306</v>
      </c>
      <c r="H183">
        <v>759</v>
      </c>
      <c r="I183" s="10">
        <f t="shared" si="26"/>
        <v>6.7510548523206815E-2</v>
      </c>
      <c r="J183">
        <v>276.36</v>
      </c>
      <c r="K183" s="10">
        <f t="shared" si="27"/>
        <v>0.12823025107164732</v>
      </c>
      <c r="T183">
        <f t="shared" si="28"/>
        <v>-7.3850666894325883E-3</v>
      </c>
      <c r="U183">
        <f t="shared" si="23"/>
        <v>0.11978090375669709</v>
      </c>
      <c r="V183">
        <f t="shared" si="29"/>
        <v>0.1519471994200555</v>
      </c>
      <c r="W183">
        <f t="shared" si="30"/>
        <v>5.8104964113050182E-2</v>
      </c>
      <c r="X183">
        <f t="shared" si="31"/>
        <v>0.11588094573596583</v>
      </c>
    </row>
    <row r="184" spans="1:24">
      <c r="A184" s="1">
        <v>40480</v>
      </c>
      <c r="B184">
        <v>3129.5</v>
      </c>
      <c r="C184" s="10">
        <f t="shared" si="32"/>
        <v>-3.2163290552033375E-2</v>
      </c>
      <c r="D184">
        <v>4036</v>
      </c>
      <c r="E184" s="10">
        <f t="shared" si="24"/>
        <v>8.4654662725073937E-2</v>
      </c>
      <c r="F184">
        <v>344.7</v>
      </c>
      <c r="G184" s="10">
        <f t="shared" si="25"/>
        <v>7.0113935144608952E-3</v>
      </c>
      <c r="H184">
        <v>739</v>
      </c>
      <c r="I184" s="10">
        <f t="shared" si="26"/>
        <v>-2.6350461133069825E-2</v>
      </c>
      <c r="J184">
        <v>269.45999999999998</v>
      </c>
      <c r="K184" s="10">
        <f t="shared" si="27"/>
        <v>-2.4967433782023596E-2</v>
      </c>
      <c r="T184">
        <f t="shared" si="28"/>
        <v>-4.1252198629322251E-2</v>
      </c>
      <c r="U184">
        <f t="shared" si="23"/>
        <v>7.6859808906013349E-2</v>
      </c>
      <c r="V184">
        <f t="shared" si="29"/>
        <v>-2.5615970892366776E-3</v>
      </c>
      <c r="W184">
        <f t="shared" si="30"/>
        <v>-3.5756045543226457E-2</v>
      </c>
      <c r="X184">
        <f t="shared" si="31"/>
        <v>-3.731673911770509E-2</v>
      </c>
    </row>
    <row r="185" spans="1:24">
      <c r="A185" s="1">
        <v>40512</v>
      </c>
      <c r="B185">
        <v>2995.5</v>
      </c>
      <c r="C185" s="10">
        <f t="shared" si="32"/>
        <v>-4.2818341588113151E-2</v>
      </c>
      <c r="D185">
        <v>4079.5</v>
      </c>
      <c r="E185" s="10">
        <f t="shared" si="24"/>
        <v>1.0777998017839518E-2</v>
      </c>
      <c r="F185">
        <v>330.3</v>
      </c>
      <c r="G185" s="10">
        <f t="shared" si="25"/>
        <v>-4.1775456919060039E-2</v>
      </c>
      <c r="H185">
        <v>701.5</v>
      </c>
      <c r="I185" s="10">
        <f t="shared" si="26"/>
        <v>-5.0744248985114981E-2</v>
      </c>
      <c r="J185">
        <v>257.35000000000002</v>
      </c>
      <c r="K185" s="10">
        <f t="shared" si="27"/>
        <v>-4.4941735322496679E-2</v>
      </c>
      <c r="T185">
        <f t="shared" si="28"/>
        <v>-5.1907249665402028E-2</v>
      </c>
      <c r="U185">
        <f t="shared" si="23"/>
        <v>2.9831441987789344E-3</v>
      </c>
      <c r="V185">
        <f t="shared" si="29"/>
        <v>-5.1348447522757613E-2</v>
      </c>
      <c r="W185">
        <f t="shared" si="30"/>
        <v>-6.0149833395271614E-2</v>
      </c>
      <c r="X185">
        <f t="shared" si="31"/>
        <v>-5.7291040658178173E-2</v>
      </c>
    </row>
    <row r="186" spans="1:24">
      <c r="A186" s="1">
        <v>40543</v>
      </c>
      <c r="B186">
        <v>2922</v>
      </c>
      <c r="C186" s="10">
        <f t="shared" si="32"/>
        <v>-2.4536805207811763E-2</v>
      </c>
      <c r="D186">
        <v>4486.5</v>
      </c>
      <c r="E186" s="10">
        <f t="shared" si="24"/>
        <v>9.9767128324549592E-2</v>
      </c>
      <c r="F186">
        <v>330</v>
      </c>
      <c r="G186" s="10">
        <f t="shared" si="25"/>
        <v>-9.0826521344233857E-4</v>
      </c>
      <c r="H186">
        <v>719</v>
      </c>
      <c r="I186" s="10">
        <f t="shared" si="26"/>
        <v>2.4946543121881604E-2</v>
      </c>
      <c r="J186">
        <v>273.45999999999998</v>
      </c>
      <c r="K186" s="10">
        <f t="shared" si="27"/>
        <v>6.259957256654336E-2</v>
      </c>
      <c r="T186">
        <f t="shared" si="28"/>
        <v>-3.3625713285100639E-2</v>
      </c>
      <c r="U186">
        <f t="shared" si="23"/>
        <v>9.1972274505489005E-2</v>
      </c>
      <c r="V186">
        <f t="shared" si="29"/>
        <v>-1.0481255817139911E-2</v>
      </c>
      <c r="W186">
        <f t="shared" si="30"/>
        <v>1.5540958711724969E-2</v>
      </c>
      <c r="X186">
        <f t="shared" si="31"/>
        <v>5.0250267230861866E-2</v>
      </c>
    </row>
    <row r="187" spans="1:24">
      <c r="A187" s="1">
        <v>40574</v>
      </c>
      <c r="B187">
        <v>3030.5</v>
      </c>
      <c r="C187" s="10">
        <f t="shared" si="32"/>
        <v>3.7132101300479059E-2</v>
      </c>
      <c r="D187">
        <v>4280</v>
      </c>
      <c r="E187" s="10">
        <f t="shared" si="24"/>
        <v>-4.602696979828369E-2</v>
      </c>
      <c r="F187">
        <v>342</v>
      </c>
      <c r="G187" s="10">
        <f t="shared" si="25"/>
        <v>3.6363636363636376E-2</v>
      </c>
      <c r="H187">
        <v>760.5</v>
      </c>
      <c r="I187" s="10">
        <f t="shared" si="26"/>
        <v>5.7719054242002743E-2</v>
      </c>
      <c r="J187">
        <v>295.16000000000003</v>
      </c>
      <c r="K187" s="10">
        <f t="shared" si="27"/>
        <v>7.9353470343011878E-2</v>
      </c>
      <c r="T187">
        <f t="shared" si="28"/>
        <v>2.8043193223190183E-2</v>
      </c>
      <c r="U187">
        <f t="shared" si="23"/>
        <v>-5.3821823617344278E-2</v>
      </c>
      <c r="V187">
        <f t="shared" si="29"/>
        <v>2.6790645759938801E-2</v>
      </c>
      <c r="W187">
        <f t="shared" si="30"/>
        <v>4.8313469831846111E-2</v>
      </c>
      <c r="X187">
        <f t="shared" si="31"/>
        <v>6.7004165007330391E-2</v>
      </c>
    </row>
    <row r="188" spans="1:24">
      <c r="A188" s="1">
        <v>40602</v>
      </c>
      <c r="B188">
        <v>2996</v>
      </c>
      <c r="C188" s="10">
        <f t="shared" si="32"/>
        <v>-1.1384260023098447E-2</v>
      </c>
      <c r="D188">
        <v>4309.5</v>
      </c>
      <c r="E188" s="10">
        <f t="shared" si="24"/>
        <v>6.8925233644860917E-3</v>
      </c>
      <c r="F188">
        <v>328.9</v>
      </c>
      <c r="G188" s="10">
        <f t="shared" si="25"/>
        <v>-3.8304093567251507E-2</v>
      </c>
      <c r="H188">
        <v>760</v>
      </c>
      <c r="I188" s="10">
        <f t="shared" si="26"/>
        <v>-6.5746219592377475E-4</v>
      </c>
      <c r="J188">
        <v>284.36</v>
      </c>
      <c r="K188" s="10">
        <f t="shared" si="27"/>
        <v>-3.6590323892126353E-2</v>
      </c>
      <c r="T188">
        <f t="shared" si="28"/>
        <v>-2.0473168100387323E-2</v>
      </c>
      <c r="U188">
        <f t="shared" si="23"/>
        <v>-9.0233045457449243E-4</v>
      </c>
      <c r="V188">
        <f t="shared" si="29"/>
        <v>-4.7877084170949082E-2</v>
      </c>
      <c r="W188">
        <f t="shared" si="30"/>
        <v>-1.0063046606080409E-2</v>
      </c>
      <c r="X188">
        <f t="shared" si="31"/>
        <v>-4.8939629227807847E-2</v>
      </c>
    </row>
    <row r="189" spans="1:24">
      <c r="A189" s="1">
        <v>40633</v>
      </c>
      <c r="B189">
        <v>2863</v>
      </c>
      <c r="C189" s="10">
        <f t="shared" si="32"/>
        <v>-4.4392523364485958E-2</v>
      </c>
      <c r="D189">
        <v>4379</v>
      </c>
      <c r="E189" s="10">
        <f t="shared" si="24"/>
        <v>1.612716092354094E-2</v>
      </c>
      <c r="F189">
        <v>324.89999999999998</v>
      </c>
      <c r="G189" s="10">
        <f t="shared" si="25"/>
        <v>-1.2161751292186107E-2</v>
      </c>
      <c r="H189">
        <v>744.5</v>
      </c>
      <c r="I189" s="10">
        <f t="shared" si="26"/>
        <v>-2.0394736842105243E-2</v>
      </c>
      <c r="J189">
        <v>278.16000000000003</v>
      </c>
      <c r="K189" s="10">
        <f t="shared" si="27"/>
        <v>-2.1803347868898593E-2</v>
      </c>
      <c r="T189">
        <f t="shared" si="28"/>
        <v>-5.3481431441774835E-2</v>
      </c>
      <c r="U189">
        <f t="shared" si="23"/>
        <v>8.3323071044803555E-3</v>
      </c>
      <c r="V189">
        <f t="shared" si="29"/>
        <v>-2.1734741895883682E-2</v>
      </c>
      <c r="W189">
        <f t="shared" si="30"/>
        <v>-2.9800321252261876E-2</v>
      </c>
      <c r="X189">
        <f t="shared" si="31"/>
        <v>-3.4152653204580087E-2</v>
      </c>
    </row>
    <row r="190" spans="1:24">
      <c r="A190" s="1">
        <v>40662</v>
      </c>
      <c r="B190">
        <v>2990</v>
      </c>
      <c r="C190" s="10">
        <f t="shared" si="32"/>
        <v>4.4359063918966157E-2</v>
      </c>
      <c r="D190">
        <v>4360</v>
      </c>
      <c r="E190" s="10">
        <f t="shared" si="24"/>
        <v>-4.3388901575702743E-3</v>
      </c>
      <c r="F190">
        <v>327.9</v>
      </c>
      <c r="G190" s="10">
        <f t="shared" si="25"/>
        <v>9.2336103416434945E-3</v>
      </c>
      <c r="H190">
        <v>744</v>
      </c>
      <c r="I190" s="10">
        <f t="shared" si="26"/>
        <v>-6.7159167226327199E-4</v>
      </c>
      <c r="J190">
        <v>285.06</v>
      </c>
      <c r="K190" s="10">
        <f t="shared" si="27"/>
        <v>2.4805867126833414E-2</v>
      </c>
      <c r="T190">
        <f t="shared" si="28"/>
        <v>3.5270155841677281E-2</v>
      </c>
      <c r="U190">
        <f t="shared" si="23"/>
        <v>-1.2133743976630858E-2</v>
      </c>
      <c r="V190">
        <f t="shared" si="29"/>
        <v>-3.3938026205407833E-4</v>
      </c>
      <c r="W190">
        <f t="shared" si="30"/>
        <v>-1.0077176082419906E-2</v>
      </c>
      <c r="X190">
        <f t="shared" si="31"/>
        <v>1.245656179115192E-2</v>
      </c>
    </row>
    <row r="191" spans="1:24">
      <c r="A191" s="1">
        <v>40694</v>
      </c>
      <c r="B191">
        <v>3177.5</v>
      </c>
      <c r="C191" s="10">
        <f t="shared" si="32"/>
        <v>6.2709030100334351E-2</v>
      </c>
      <c r="D191">
        <v>4245</v>
      </c>
      <c r="E191" s="10">
        <f t="shared" si="24"/>
        <v>-2.6376146788990806E-2</v>
      </c>
      <c r="F191">
        <v>330.2</v>
      </c>
      <c r="G191" s="10">
        <f t="shared" si="25"/>
        <v>7.014333638304393E-3</v>
      </c>
      <c r="H191">
        <v>766.5</v>
      </c>
      <c r="I191" s="10">
        <f t="shared" si="26"/>
        <v>3.0241935483870996E-2</v>
      </c>
      <c r="J191">
        <v>290.26</v>
      </c>
      <c r="K191" s="10">
        <f t="shared" si="27"/>
        <v>1.8241773661685112E-2</v>
      </c>
      <c r="T191">
        <f t="shared" si="28"/>
        <v>5.3620122023045474E-2</v>
      </c>
      <c r="U191">
        <f t="shared" si="23"/>
        <v>-3.4171000608051394E-2</v>
      </c>
      <c r="V191">
        <f t="shared" si="29"/>
        <v>-2.5586569653931798E-3</v>
      </c>
      <c r="W191">
        <f t="shared" si="30"/>
        <v>2.0836351073714364E-2</v>
      </c>
      <c r="X191">
        <f t="shared" si="31"/>
        <v>5.8924683260036179E-3</v>
      </c>
    </row>
    <row r="192" spans="1:24">
      <c r="A192" s="1">
        <v>40724</v>
      </c>
      <c r="B192">
        <v>3108</v>
      </c>
      <c r="C192" s="10">
        <f t="shared" si="32"/>
        <v>-2.1872541306058202E-2</v>
      </c>
      <c r="D192">
        <v>4490.5</v>
      </c>
      <c r="E192" s="10">
        <f t="shared" si="24"/>
        <v>5.783274440518249E-2</v>
      </c>
      <c r="F192">
        <v>318.5</v>
      </c>
      <c r="G192" s="10">
        <f t="shared" si="25"/>
        <v>-3.5433070866141669E-2</v>
      </c>
      <c r="H192">
        <v>780</v>
      </c>
      <c r="I192" s="10">
        <f t="shared" si="26"/>
        <v>1.7612524461839474E-2</v>
      </c>
      <c r="J192">
        <v>288.95999999999998</v>
      </c>
      <c r="K192" s="10">
        <f t="shared" si="27"/>
        <v>-4.4787431957555857E-3</v>
      </c>
      <c r="T192">
        <f t="shared" si="28"/>
        <v>-3.0961449383347078E-2</v>
      </c>
      <c r="U192">
        <f t="shared" si="23"/>
        <v>5.0037890586121903E-2</v>
      </c>
      <c r="V192">
        <f t="shared" si="29"/>
        <v>-4.5006061469839244E-2</v>
      </c>
      <c r="W192">
        <f t="shared" si="30"/>
        <v>8.2069400516828397E-3</v>
      </c>
      <c r="X192">
        <f t="shared" si="31"/>
        <v>-1.682804853143708E-2</v>
      </c>
    </row>
    <row r="193" spans="1:24">
      <c r="A193" s="1">
        <v>40753</v>
      </c>
      <c r="B193">
        <v>2973</v>
      </c>
      <c r="C193" s="10">
        <f t="shared" si="32"/>
        <v>-4.3436293436293405E-2</v>
      </c>
      <c r="D193">
        <v>4300</v>
      </c>
      <c r="E193" s="10">
        <f t="shared" si="24"/>
        <v>-4.2422892773633203E-2</v>
      </c>
      <c r="F193">
        <v>304</v>
      </c>
      <c r="G193" s="10">
        <f t="shared" si="25"/>
        <v>-4.5525902668759777E-2</v>
      </c>
      <c r="H193">
        <v>771.5</v>
      </c>
      <c r="I193" s="10">
        <f t="shared" si="26"/>
        <v>-1.0897435897435859E-2</v>
      </c>
      <c r="J193">
        <v>274.45999999999998</v>
      </c>
      <c r="K193" s="10">
        <f t="shared" si="27"/>
        <v>-5.0179955703211543E-2</v>
      </c>
      <c r="T193">
        <f t="shared" si="28"/>
        <v>-5.2525201513582281E-2</v>
      </c>
      <c r="U193">
        <f t="shared" si="23"/>
        <v>-5.021774659269379E-2</v>
      </c>
      <c r="V193">
        <f t="shared" si="29"/>
        <v>-5.5098893272457351E-2</v>
      </c>
      <c r="W193">
        <f t="shared" si="30"/>
        <v>-2.0303020307592491E-2</v>
      </c>
      <c r="X193">
        <f t="shared" si="31"/>
        <v>-6.252926103889303E-2</v>
      </c>
    </row>
    <row r="194" spans="1:24">
      <c r="A194" s="1">
        <v>40786</v>
      </c>
      <c r="B194">
        <v>2920</v>
      </c>
      <c r="C194" s="10">
        <f t="shared" si="32"/>
        <v>-1.7827110662630319E-2</v>
      </c>
      <c r="D194">
        <v>3802</v>
      </c>
      <c r="E194" s="10">
        <f t="shared" si="24"/>
        <v>-0.11581395348837209</v>
      </c>
      <c r="F194">
        <v>275.3</v>
      </c>
      <c r="G194" s="10">
        <f t="shared" si="25"/>
        <v>-9.440789473684208E-2</v>
      </c>
      <c r="H194">
        <v>800</v>
      </c>
      <c r="I194" s="10">
        <f t="shared" si="26"/>
        <v>3.6941023979261134E-2</v>
      </c>
      <c r="J194">
        <v>252.15</v>
      </c>
      <c r="K194" s="10">
        <f t="shared" si="27"/>
        <v>-8.1286890621584118E-2</v>
      </c>
      <c r="T194">
        <f t="shared" si="28"/>
        <v>-2.6916018739919195E-2</v>
      </c>
      <c r="U194">
        <f t="shared" si="23"/>
        <v>-0.12360880730743268</v>
      </c>
      <c r="V194">
        <f t="shared" si="29"/>
        <v>-0.10398088534053965</v>
      </c>
      <c r="W194">
        <f t="shared" si="30"/>
        <v>2.7535439569104501E-2</v>
      </c>
      <c r="X194">
        <f t="shared" si="31"/>
        <v>-9.3636195957265606E-2</v>
      </c>
    </row>
    <row r="195" spans="1:24">
      <c r="A195" s="1">
        <v>40816</v>
      </c>
      <c r="B195">
        <v>2868</v>
      </c>
      <c r="C195" s="10">
        <f t="shared" si="32"/>
        <v>-1.7808219178082174E-2</v>
      </c>
      <c r="D195">
        <v>2888.5</v>
      </c>
      <c r="E195" s="10">
        <f t="shared" si="24"/>
        <v>-0.24026827985270915</v>
      </c>
      <c r="F195">
        <v>267.3</v>
      </c>
      <c r="G195" s="10">
        <f t="shared" si="25"/>
        <v>-2.9059208136578252E-2</v>
      </c>
      <c r="H195">
        <v>769</v>
      </c>
      <c r="I195" s="10">
        <f t="shared" si="26"/>
        <v>-3.8749999999999951E-2</v>
      </c>
      <c r="J195">
        <v>256.45</v>
      </c>
      <c r="K195" s="10">
        <f t="shared" si="27"/>
        <v>1.7053341265119926E-2</v>
      </c>
      <c r="T195">
        <f t="shared" si="28"/>
        <v>-2.6897127255371051E-2</v>
      </c>
      <c r="U195">
        <f t="shared" si="23"/>
        <v>-0.24806313367176974</v>
      </c>
      <c r="V195">
        <f t="shared" si="29"/>
        <v>-3.8632198740275826E-2</v>
      </c>
      <c r="W195">
        <f t="shared" si="30"/>
        <v>-4.8155584410156584E-2</v>
      </c>
      <c r="X195">
        <f t="shared" si="31"/>
        <v>4.7040359294384312E-3</v>
      </c>
    </row>
    <row r="196" spans="1:24">
      <c r="A196" s="1">
        <v>40847</v>
      </c>
      <c r="B196">
        <v>2986</v>
      </c>
      <c r="C196" s="10">
        <f t="shared" si="32"/>
        <v>4.1143654114365491E-2</v>
      </c>
      <c r="D196">
        <v>3385</v>
      </c>
      <c r="E196" s="10">
        <f t="shared" si="24"/>
        <v>0.17188852345508043</v>
      </c>
      <c r="F196">
        <v>276.60000000000002</v>
      </c>
      <c r="G196" s="10">
        <f t="shared" si="25"/>
        <v>3.4792368125701412E-2</v>
      </c>
      <c r="H196">
        <v>806</v>
      </c>
      <c r="I196" s="10">
        <f t="shared" si="26"/>
        <v>4.811443433029905E-2</v>
      </c>
      <c r="J196">
        <v>278.16000000000003</v>
      </c>
      <c r="K196" s="10">
        <f t="shared" si="27"/>
        <v>8.4655878338857571E-2</v>
      </c>
      <c r="T196">
        <f t="shared" si="28"/>
        <v>3.2054746037076615E-2</v>
      </c>
      <c r="U196">
        <f t="shared" si="23"/>
        <v>0.16409366963601985</v>
      </c>
      <c r="V196">
        <f t="shared" si="29"/>
        <v>2.5219377522003837E-2</v>
      </c>
      <c r="W196">
        <f t="shared" si="30"/>
        <v>3.8708849920142417E-2</v>
      </c>
      <c r="X196">
        <f t="shared" si="31"/>
        <v>7.2306573003176083E-2</v>
      </c>
    </row>
    <row r="197" spans="1:24">
      <c r="A197" s="1">
        <v>40877</v>
      </c>
      <c r="B197">
        <v>2940</v>
      </c>
      <c r="C197" s="10">
        <f t="shared" si="32"/>
        <v>-1.5405224380442117E-2</v>
      </c>
      <c r="D197">
        <v>3339</v>
      </c>
      <c r="E197" s="10">
        <f t="shared" si="24"/>
        <v>-1.3589364844904028E-2</v>
      </c>
      <c r="F197">
        <v>273.7</v>
      </c>
      <c r="G197" s="10">
        <f t="shared" si="25"/>
        <v>-1.0484454085321837E-2</v>
      </c>
      <c r="H197">
        <v>830</v>
      </c>
      <c r="I197" s="10">
        <f t="shared" si="26"/>
        <v>2.977667493796532E-2</v>
      </c>
      <c r="J197">
        <v>290.16000000000003</v>
      </c>
      <c r="K197" s="10">
        <f t="shared" si="27"/>
        <v>4.3140638481449445E-2</v>
      </c>
      <c r="T197">
        <f t="shared" si="28"/>
        <v>-2.4494132457730994E-2</v>
      </c>
      <c r="U197">
        <f t="shared" ref="U197:U260" si="33">IFERROR(E197-$O$3,"N/A")</f>
        <v>-2.1384218663964612E-2</v>
      </c>
      <c r="V197">
        <f t="shared" si="29"/>
        <v>-2.0057444689019412E-2</v>
      </c>
      <c r="W197">
        <f t="shared" si="30"/>
        <v>2.0371090527808687E-2</v>
      </c>
      <c r="X197">
        <f t="shared" si="31"/>
        <v>3.079133314576795E-2</v>
      </c>
    </row>
    <row r="198" spans="1:24">
      <c r="A198" s="1">
        <v>40907</v>
      </c>
      <c r="B198">
        <v>2975</v>
      </c>
      <c r="C198" s="10">
        <f t="shared" si="32"/>
        <v>1.1904761904761862E-2</v>
      </c>
      <c r="D198">
        <v>3125</v>
      </c>
      <c r="E198" s="10">
        <f t="shared" si="24"/>
        <v>-6.4091045223120702E-2</v>
      </c>
      <c r="F198">
        <v>285.10000000000002</v>
      </c>
      <c r="G198" s="10">
        <f t="shared" si="25"/>
        <v>4.1651443185970249E-2</v>
      </c>
      <c r="H198">
        <v>884</v>
      </c>
      <c r="I198" s="10">
        <f t="shared" si="26"/>
        <v>6.5060240963855431E-2</v>
      </c>
      <c r="J198">
        <v>294.26</v>
      </c>
      <c r="K198" s="10">
        <f t="shared" si="27"/>
        <v>1.4130135097876861E-2</v>
      </c>
      <c r="T198">
        <f t="shared" si="28"/>
        <v>2.8158538274729878E-3</v>
      </c>
      <c r="U198">
        <f t="shared" si="33"/>
        <v>-7.1885899042181289E-2</v>
      </c>
      <c r="V198">
        <f t="shared" si="29"/>
        <v>3.2078452582272675E-2</v>
      </c>
      <c r="W198">
        <f t="shared" si="30"/>
        <v>5.5654656553698799E-2</v>
      </c>
      <c r="X198">
        <f t="shared" si="31"/>
        <v>1.780829762195367E-3</v>
      </c>
    </row>
    <row r="199" spans="1:24">
      <c r="A199" s="1">
        <v>40939</v>
      </c>
      <c r="B199">
        <v>3054.5</v>
      </c>
      <c r="C199" s="10">
        <f t="shared" si="32"/>
        <v>2.6722689075630246E-2</v>
      </c>
      <c r="D199">
        <v>3805</v>
      </c>
      <c r="E199" s="10">
        <f t="shared" ref="E199:E262" si="34">IFERROR(D199/D198-1,"N/A")</f>
        <v>0.21760000000000002</v>
      </c>
      <c r="F199">
        <v>307.8</v>
      </c>
      <c r="G199" s="10">
        <f t="shared" ref="G199:G262" si="35">IFERROR(F199/F198-1,"N/A")</f>
        <v>7.9621185548930162E-2</v>
      </c>
      <c r="H199">
        <v>861</v>
      </c>
      <c r="I199" s="10">
        <f t="shared" ref="I199:I262" si="36">IFERROR(H199/H198-1,"N/A")</f>
        <v>-2.6018099547511331E-2</v>
      </c>
      <c r="J199">
        <v>293.16000000000003</v>
      </c>
      <c r="K199" s="10">
        <f t="shared" ref="K199:K262" si="37">IFERROR(J199/J198-1,"N/A")</f>
        <v>-3.738190715693479E-3</v>
      </c>
      <c r="T199">
        <f t="shared" ref="T199:T262" si="38">IFERROR(C199-$N$3,"N/A")</f>
        <v>1.763378099834137E-2</v>
      </c>
      <c r="U199">
        <f t="shared" si="33"/>
        <v>0.20980514618093943</v>
      </c>
      <c r="V199">
        <f t="shared" ref="V199:V262" si="39">IFERROR(G199-$P$3,"N/A")</f>
        <v>7.0048194945232595E-2</v>
      </c>
      <c r="W199">
        <f t="shared" ref="W199:W262" si="40">IFERROR(I199-$Q$3,"N/A")</f>
        <v>-3.5423683957667963E-2</v>
      </c>
      <c r="X199">
        <f t="shared" ref="X199:X262" si="41">IFERROR(K199-$R$3,"N/A")</f>
        <v>-1.6087496051374973E-2</v>
      </c>
    </row>
    <row r="200" spans="1:24">
      <c r="A200" s="1">
        <v>40968</v>
      </c>
      <c r="B200">
        <v>2807.5</v>
      </c>
      <c r="C200" s="10">
        <f t="shared" ref="C200:C263" si="42">IFERROR(B200/B199-1,"N/A")</f>
        <v>-8.0864298575871629E-2</v>
      </c>
      <c r="D200">
        <v>3584</v>
      </c>
      <c r="E200" s="10">
        <f t="shared" si="34"/>
        <v>-5.8081471747700397E-2</v>
      </c>
      <c r="F200">
        <v>312.7</v>
      </c>
      <c r="G200" s="10">
        <f t="shared" si="35"/>
        <v>1.5919428200129815E-2</v>
      </c>
      <c r="H200">
        <v>962</v>
      </c>
      <c r="I200" s="10">
        <f t="shared" si="36"/>
        <v>0.11730545876887333</v>
      </c>
      <c r="J200">
        <v>310.67</v>
      </c>
      <c r="K200" s="10">
        <f t="shared" si="37"/>
        <v>5.9728475917587565E-2</v>
      </c>
      <c r="T200">
        <f t="shared" si="38"/>
        <v>-8.9953206653160506E-2</v>
      </c>
      <c r="U200">
        <f t="shared" si="33"/>
        <v>-6.5876325566760985E-2</v>
      </c>
      <c r="V200">
        <f t="shared" si="39"/>
        <v>6.346437596432242E-3</v>
      </c>
      <c r="W200">
        <f t="shared" si="40"/>
        <v>0.10789987435871669</v>
      </c>
      <c r="X200">
        <f t="shared" si="41"/>
        <v>4.737917058190607E-2</v>
      </c>
    </row>
    <row r="201" spans="1:24">
      <c r="A201" s="1">
        <v>40998</v>
      </c>
      <c r="B201">
        <v>2779</v>
      </c>
      <c r="C201" s="10">
        <f t="shared" si="42"/>
        <v>-1.0151380231522733E-2</v>
      </c>
      <c r="D201">
        <v>3446</v>
      </c>
      <c r="E201" s="10">
        <f t="shared" si="34"/>
        <v>-3.8504464285714302E-2</v>
      </c>
      <c r="F201">
        <v>299.89999999999998</v>
      </c>
      <c r="G201" s="10">
        <f t="shared" si="35"/>
        <v>-4.0933802366485472E-2</v>
      </c>
      <c r="H201">
        <v>1004</v>
      </c>
      <c r="I201" s="10">
        <f t="shared" si="36"/>
        <v>4.3659043659043606E-2</v>
      </c>
      <c r="J201">
        <v>299.26</v>
      </c>
      <c r="K201" s="10">
        <f t="shared" si="37"/>
        <v>-3.6727073743843985E-2</v>
      </c>
      <c r="T201">
        <f t="shared" si="38"/>
        <v>-1.9240288308811609E-2</v>
      </c>
      <c r="U201">
        <f t="shared" si="33"/>
        <v>-4.6299318104774889E-2</v>
      </c>
      <c r="V201">
        <f t="shared" si="39"/>
        <v>-5.0506792970183047E-2</v>
      </c>
      <c r="W201">
        <f t="shared" si="40"/>
        <v>3.4253459248886974E-2</v>
      </c>
      <c r="X201">
        <f t="shared" si="41"/>
        <v>-4.907637907952548E-2</v>
      </c>
    </row>
    <row r="202" spans="1:24">
      <c r="A202" s="1">
        <v>41029</v>
      </c>
      <c r="B202">
        <v>2699.5</v>
      </c>
      <c r="C202" s="10">
        <f t="shared" si="42"/>
        <v>-2.8607412738395066E-2</v>
      </c>
      <c r="D202">
        <v>3432.5</v>
      </c>
      <c r="E202" s="10">
        <f t="shared" si="34"/>
        <v>-3.9175856065002401E-3</v>
      </c>
      <c r="F202">
        <v>295.2</v>
      </c>
      <c r="G202" s="10">
        <f t="shared" si="35"/>
        <v>-1.5671890630210017E-2</v>
      </c>
      <c r="H202">
        <v>1023</v>
      </c>
      <c r="I202" s="10">
        <f t="shared" si="36"/>
        <v>1.8924302788844605E-2</v>
      </c>
      <c r="J202">
        <v>286.16000000000003</v>
      </c>
      <c r="K202" s="10">
        <f t="shared" si="37"/>
        <v>-4.3774644122167916E-2</v>
      </c>
      <c r="T202">
        <f t="shared" si="38"/>
        <v>-3.7696320815683942E-2</v>
      </c>
      <c r="U202">
        <f t="shared" si="33"/>
        <v>-1.1712439425560824E-2</v>
      </c>
      <c r="V202">
        <f t="shared" si="39"/>
        <v>-2.5244881233907591E-2</v>
      </c>
      <c r="W202">
        <f t="shared" si="40"/>
        <v>9.5187183786879705E-3</v>
      </c>
      <c r="X202">
        <f t="shared" si="41"/>
        <v>-5.6123949457849411E-2</v>
      </c>
    </row>
    <row r="203" spans="1:24">
      <c r="A203" s="1">
        <v>41060</v>
      </c>
      <c r="B203">
        <v>2618</v>
      </c>
      <c r="C203" s="10">
        <f t="shared" si="42"/>
        <v>-3.0190776069642489E-2</v>
      </c>
      <c r="D203">
        <v>2780</v>
      </c>
      <c r="E203" s="10">
        <f t="shared" si="34"/>
        <v>-0.19009468317552802</v>
      </c>
      <c r="F203">
        <v>272.8</v>
      </c>
      <c r="G203" s="10">
        <f t="shared" si="35"/>
        <v>-7.5880758807588045E-2</v>
      </c>
      <c r="H203">
        <v>1023</v>
      </c>
      <c r="I203" s="10">
        <f t="shared" si="36"/>
        <v>0</v>
      </c>
      <c r="J203">
        <v>256.55</v>
      </c>
      <c r="K203" s="10">
        <f t="shared" si="37"/>
        <v>-0.1034735812133073</v>
      </c>
      <c r="T203">
        <f t="shared" si="38"/>
        <v>-3.9279684146931365E-2</v>
      </c>
      <c r="U203">
        <f t="shared" si="33"/>
        <v>-0.19788953699458861</v>
      </c>
      <c r="V203">
        <f t="shared" si="39"/>
        <v>-8.5453749411285612E-2</v>
      </c>
      <c r="W203">
        <f t="shared" si="40"/>
        <v>-9.4055844101566342E-3</v>
      </c>
      <c r="X203">
        <f t="shared" si="41"/>
        <v>-0.11582288654898878</v>
      </c>
    </row>
    <row r="204" spans="1:24">
      <c r="A204" s="1">
        <v>41089</v>
      </c>
      <c r="B204">
        <v>2853</v>
      </c>
      <c r="C204" s="10">
        <f t="shared" si="42"/>
        <v>8.9763177998472221E-2</v>
      </c>
      <c r="D204">
        <v>3019</v>
      </c>
      <c r="E204" s="10">
        <f t="shared" si="34"/>
        <v>8.5971223021582777E-2</v>
      </c>
      <c r="F204">
        <v>288.60000000000002</v>
      </c>
      <c r="G204" s="10">
        <f t="shared" si="35"/>
        <v>5.7917888563049802E-2</v>
      </c>
      <c r="H204">
        <v>1043</v>
      </c>
      <c r="I204" s="10">
        <f t="shared" si="36"/>
        <v>1.9550342130987275E-2</v>
      </c>
      <c r="J204">
        <v>277.36</v>
      </c>
      <c r="K204" s="10">
        <f t="shared" si="37"/>
        <v>8.1114792438121253E-2</v>
      </c>
      <c r="T204">
        <f t="shared" si="38"/>
        <v>8.0674269921183345E-2</v>
      </c>
      <c r="U204">
        <f t="shared" si="33"/>
        <v>7.8176369202522189E-2</v>
      </c>
      <c r="V204">
        <f t="shared" si="39"/>
        <v>4.8344897959352227E-2</v>
      </c>
      <c r="W204">
        <f t="shared" si="40"/>
        <v>1.0144757720830641E-2</v>
      </c>
      <c r="X204">
        <f t="shared" si="41"/>
        <v>6.8765487102439765E-2</v>
      </c>
    </row>
    <row r="205" spans="1:24">
      <c r="A205" s="1">
        <v>41121</v>
      </c>
      <c r="B205">
        <v>2986.5</v>
      </c>
      <c r="C205" s="10">
        <f t="shared" si="42"/>
        <v>4.6792849631966282E-2</v>
      </c>
      <c r="D205">
        <v>2946.5</v>
      </c>
      <c r="E205" s="10">
        <f t="shared" si="34"/>
        <v>-2.4014574362371643E-2</v>
      </c>
      <c r="F205">
        <v>308.89999999999998</v>
      </c>
      <c r="G205" s="10">
        <f t="shared" si="35"/>
        <v>7.0339570339570168E-2</v>
      </c>
      <c r="H205">
        <v>1114</v>
      </c>
      <c r="I205" s="10">
        <f t="shared" si="36"/>
        <v>6.8072866730584769E-2</v>
      </c>
      <c r="J205">
        <v>287.56</v>
      </c>
      <c r="K205" s="10">
        <f t="shared" si="37"/>
        <v>3.6775310066339717E-2</v>
      </c>
      <c r="T205">
        <f t="shared" si="38"/>
        <v>3.7703941554677406E-2</v>
      </c>
      <c r="U205">
        <f t="shared" si="33"/>
        <v>-3.1809428181432231E-2</v>
      </c>
      <c r="V205">
        <f t="shared" si="39"/>
        <v>6.0766579735872593E-2</v>
      </c>
      <c r="W205">
        <f t="shared" si="40"/>
        <v>5.8667282320428137E-2</v>
      </c>
      <c r="X205">
        <f t="shared" si="41"/>
        <v>2.4426004730658223E-2</v>
      </c>
    </row>
    <row r="206" spans="1:24">
      <c r="A206" s="1">
        <v>41152</v>
      </c>
      <c r="B206">
        <v>2936.5</v>
      </c>
      <c r="C206" s="10">
        <f t="shared" si="42"/>
        <v>-1.6742005692281903E-2</v>
      </c>
      <c r="D206">
        <v>2735.5</v>
      </c>
      <c r="E206" s="10">
        <f t="shared" si="34"/>
        <v>-7.1610385202782956E-2</v>
      </c>
      <c r="F206">
        <v>318.5</v>
      </c>
      <c r="G206" s="10">
        <f t="shared" si="35"/>
        <v>3.1078018776303118E-2</v>
      </c>
      <c r="H206">
        <v>1124</v>
      </c>
      <c r="I206" s="10">
        <f t="shared" si="36"/>
        <v>8.9766606822261341E-3</v>
      </c>
      <c r="J206">
        <v>296.26</v>
      </c>
      <c r="K206" s="10">
        <f t="shared" si="37"/>
        <v>3.0254555571011199E-2</v>
      </c>
      <c r="T206">
        <f t="shared" si="38"/>
        <v>-2.5830913769570779E-2</v>
      </c>
      <c r="U206">
        <f t="shared" si="33"/>
        <v>-7.9405239021843543E-2</v>
      </c>
      <c r="V206">
        <f t="shared" si="39"/>
        <v>2.1505028172605543E-2</v>
      </c>
      <c r="W206">
        <f t="shared" si="40"/>
        <v>-4.2892372793050006E-4</v>
      </c>
      <c r="X206">
        <f t="shared" si="41"/>
        <v>1.7905250235329705E-2</v>
      </c>
    </row>
    <row r="207" spans="1:24">
      <c r="A207" s="1">
        <v>41180</v>
      </c>
      <c r="B207">
        <v>2955</v>
      </c>
      <c r="C207" s="10">
        <f t="shared" si="42"/>
        <v>6.3000170270730571E-3</v>
      </c>
      <c r="D207">
        <v>2885</v>
      </c>
      <c r="E207" s="10">
        <f t="shared" si="34"/>
        <v>5.4651800402120365E-2</v>
      </c>
      <c r="F207">
        <v>325.10000000000002</v>
      </c>
      <c r="G207" s="10">
        <f t="shared" si="35"/>
        <v>2.0722135007849474E-2</v>
      </c>
      <c r="H207">
        <v>1109</v>
      </c>
      <c r="I207" s="10">
        <f t="shared" si="36"/>
        <v>-1.3345195729537407E-2</v>
      </c>
      <c r="J207">
        <v>313.47000000000003</v>
      </c>
      <c r="K207" s="10">
        <f t="shared" si="37"/>
        <v>5.809086613110126E-2</v>
      </c>
      <c r="T207">
        <f t="shared" si="38"/>
        <v>-2.7888910502158176E-3</v>
      </c>
      <c r="U207">
        <f t="shared" si="33"/>
        <v>4.6856946583059778E-2</v>
      </c>
      <c r="V207">
        <f t="shared" si="39"/>
        <v>1.1149144404151901E-2</v>
      </c>
      <c r="W207">
        <f t="shared" si="40"/>
        <v>-2.2750780139694039E-2</v>
      </c>
      <c r="X207">
        <f t="shared" si="41"/>
        <v>4.5741560795419765E-2</v>
      </c>
    </row>
    <row r="208" spans="1:24">
      <c r="A208" s="1">
        <v>41213</v>
      </c>
      <c r="B208">
        <v>2877.5</v>
      </c>
      <c r="C208" s="10">
        <f t="shared" si="42"/>
        <v>-2.6226734348561709E-2</v>
      </c>
      <c r="D208">
        <v>3104.5</v>
      </c>
      <c r="E208" s="10">
        <f t="shared" si="34"/>
        <v>7.6083188908145472E-2</v>
      </c>
      <c r="F208">
        <v>312.2</v>
      </c>
      <c r="G208" s="10">
        <f t="shared" si="35"/>
        <v>-3.9680098431251976E-2</v>
      </c>
      <c r="H208">
        <v>1025</v>
      </c>
      <c r="I208" s="10">
        <f t="shared" si="36"/>
        <v>-7.5743913435527555E-2</v>
      </c>
      <c r="J208">
        <v>310.77</v>
      </c>
      <c r="K208" s="10">
        <f t="shared" si="37"/>
        <v>-8.6132644272181036E-3</v>
      </c>
      <c r="T208">
        <f t="shared" si="38"/>
        <v>-3.5315642425850585E-2</v>
      </c>
      <c r="U208">
        <f t="shared" si="33"/>
        <v>6.8288335089084884E-2</v>
      </c>
      <c r="V208">
        <f t="shared" si="39"/>
        <v>-4.925308903494955E-2</v>
      </c>
      <c r="W208">
        <f t="shared" si="40"/>
        <v>-8.5149497845684194E-2</v>
      </c>
      <c r="X208">
        <f t="shared" si="41"/>
        <v>-2.0962569762899598E-2</v>
      </c>
    </row>
    <row r="209" spans="1:24">
      <c r="A209" s="1">
        <v>41243</v>
      </c>
      <c r="B209">
        <v>2966.5</v>
      </c>
      <c r="C209" s="10">
        <f t="shared" si="42"/>
        <v>3.0929626411815736E-2</v>
      </c>
      <c r="D209">
        <v>3093.5</v>
      </c>
      <c r="E209" s="10">
        <f t="shared" si="34"/>
        <v>-3.5432436785312049E-3</v>
      </c>
      <c r="F209">
        <v>327.3</v>
      </c>
      <c r="G209" s="10">
        <f t="shared" si="35"/>
        <v>4.8366431774503615E-2</v>
      </c>
      <c r="H209">
        <v>1029</v>
      </c>
      <c r="I209" s="10">
        <f t="shared" si="36"/>
        <v>3.9024390243902474E-3</v>
      </c>
      <c r="J209">
        <v>311.67</v>
      </c>
      <c r="K209" s="10">
        <f t="shared" si="37"/>
        <v>2.896032435563356E-3</v>
      </c>
      <c r="T209">
        <f t="shared" si="38"/>
        <v>2.184071833452686E-2</v>
      </c>
      <c r="U209">
        <f t="shared" si="33"/>
        <v>-1.1338097497591789E-2</v>
      </c>
      <c r="V209">
        <f t="shared" si="39"/>
        <v>3.8793441170806041E-2</v>
      </c>
      <c r="W209">
        <f t="shared" si="40"/>
        <v>-5.5031453857663868E-3</v>
      </c>
      <c r="X209">
        <f t="shared" si="41"/>
        <v>-9.4532729001181384E-3</v>
      </c>
    </row>
    <row r="210" spans="1:24">
      <c r="A210" s="1">
        <v>41274</v>
      </c>
      <c r="B210">
        <v>2909.5</v>
      </c>
      <c r="C210" s="10">
        <f t="shared" si="42"/>
        <v>-1.9214562615877284E-2</v>
      </c>
      <c r="D210">
        <v>3511.5</v>
      </c>
      <c r="E210" s="10">
        <f t="shared" si="34"/>
        <v>0.13512203006303536</v>
      </c>
      <c r="F210">
        <v>336.9</v>
      </c>
      <c r="G210" s="10">
        <f t="shared" si="35"/>
        <v>2.9330889092575418E-2</v>
      </c>
      <c r="H210">
        <v>1009</v>
      </c>
      <c r="I210" s="10">
        <f t="shared" si="36"/>
        <v>-1.9436345966958202E-2</v>
      </c>
      <c r="J210">
        <v>294.36</v>
      </c>
      <c r="K210" s="10">
        <f t="shared" si="37"/>
        <v>-5.5539512946385594E-2</v>
      </c>
      <c r="T210">
        <f t="shared" si="38"/>
        <v>-2.8303470693166161E-2</v>
      </c>
      <c r="U210">
        <f t="shared" si="33"/>
        <v>0.12732717624397477</v>
      </c>
      <c r="V210">
        <f t="shared" si="39"/>
        <v>1.9757898488877844E-2</v>
      </c>
      <c r="W210">
        <f t="shared" si="40"/>
        <v>-2.8841930377114834E-2</v>
      </c>
      <c r="X210">
        <f t="shared" si="41"/>
        <v>-6.7888818282067082E-2</v>
      </c>
    </row>
    <row r="211" spans="1:24">
      <c r="A211" s="1">
        <v>41305</v>
      </c>
      <c r="B211">
        <v>3053</v>
      </c>
      <c r="C211" s="10">
        <f t="shared" si="42"/>
        <v>4.9321189207767624E-2</v>
      </c>
      <c r="D211">
        <v>3560</v>
      </c>
      <c r="E211" s="10">
        <f t="shared" si="34"/>
        <v>1.381176135554596E-2</v>
      </c>
      <c r="F211">
        <v>339.6</v>
      </c>
      <c r="G211" s="10">
        <f t="shared" si="35"/>
        <v>8.0142475512021694E-3</v>
      </c>
      <c r="H211">
        <v>1133</v>
      </c>
      <c r="I211" s="10">
        <f t="shared" si="36"/>
        <v>0.12289395441030715</v>
      </c>
      <c r="J211">
        <v>322.77</v>
      </c>
      <c r="K211" s="10">
        <f t="shared" si="37"/>
        <v>9.6514472075010183E-2</v>
      </c>
      <c r="T211">
        <f t="shared" si="38"/>
        <v>4.0232281130478748E-2</v>
      </c>
      <c r="U211">
        <f t="shared" si="33"/>
        <v>6.0169075364853754E-3</v>
      </c>
      <c r="V211">
        <f t="shared" si="39"/>
        <v>-1.5587430524954034E-3</v>
      </c>
      <c r="W211">
        <f t="shared" si="40"/>
        <v>0.11348837000015051</v>
      </c>
      <c r="X211">
        <f t="shared" si="41"/>
        <v>8.4165166739328695E-2</v>
      </c>
    </row>
    <row r="212" spans="1:24">
      <c r="A212" s="1">
        <v>41333</v>
      </c>
      <c r="B212">
        <v>2995.5</v>
      </c>
      <c r="C212" s="10">
        <f t="shared" si="42"/>
        <v>-1.8833933835571526E-2</v>
      </c>
      <c r="D212">
        <v>3541</v>
      </c>
      <c r="E212" s="10">
        <f t="shared" si="34"/>
        <v>-5.3370786516854229E-3</v>
      </c>
      <c r="F212">
        <v>355.1</v>
      </c>
      <c r="G212" s="10">
        <f t="shared" si="35"/>
        <v>4.5641931684334613E-2</v>
      </c>
      <c r="H212">
        <v>1261</v>
      </c>
      <c r="I212" s="10">
        <f t="shared" si="36"/>
        <v>0.11297440423654015</v>
      </c>
      <c r="J212">
        <v>340.07</v>
      </c>
      <c r="K212" s="10">
        <f t="shared" si="37"/>
        <v>5.3598537658394507E-2</v>
      </c>
      <c r="T212">
        <f t="shared" si="38"/>
        <v>-2.7922841912860402E-2</v>
      </c>
      <c r="U212">
        <f t="shared" si="33"/>
        <v>-1.3131932470746007E-2</v>
      </c>
      <c r="V212">
        <f t="shared" si="39"/>
        <v>3.6068941080637039E-2</v>
      </c>
      <c r="W212">
        <f t="shared" si="40"/>
        <v>0.10356881982638351</v>
      </c>
      <c r="X212">
        <f t="shared" si="41"/>
        <v>4.1249232322713013E-2</v>
      </c>
    </row>
    <row r="213" spans="1:24">
      <c r="A213" s="1">
        <v>41362</v>
      </c>
      <c r="B213">
        <v>3299.5</v>
      </c>
      <c r="C213" s="10">
        <f t="shared" si="42"/>
        <v>0.10148556167584721</v>
      </c>
      <c r="D213">
        <v>3085</v>
      </c>
      <c r="E213" s="10">
        <f t="shared" si="34"/>
        <v>-0.12877718158712226</v>
      </c>
      <c r="F213">
        <v>394.3</v>
      </c>
      <c r="G213" s="10">
        <f t="shared" si="35"/>
        <v>0.11039143903125881</v>
      </c>
      <c r="H213">
        <v>1295</v>
      </c>
      <c r="I213" s="10">
        <f t="shared" si="36"/>
        <v>2.6962727993655733E-2</v>
      </c>
      <c r="J213">
        <v>342.77</v>
      </c>
      <c r="K213" s="10">
        <f t="shared" si="37"/>
        <v>7.939541859028898E-3</v>
      </c>
      <c r="T213">
        <f t="shared" si="38"/>
        <v>9.2396653598558337E-2</v>
      </c>
      <c r="U213">
        <f t="shared" si="33"/>
        <v>-0.13657203540618285</v>
      </c>
      <c r="V213">
        <f t="shared" si="39"/>
        <v>0.10081844842756124</v>
      </c>
      <c r="W213">
        <f t="shared" si="40"/>
        <v>1.75571435834991E-2</v>
      </c>
      <c r="X213">
        <f t="shared" si="41"/>
        <v>-4.4097634766525964E-3</v>
      </c>
    </row>
    <row r="214" spans="1:24" s="16" customFormat="1">
      <c r="A214" s="25">
        <v>41394</v>
      </c>
      <c r="B214" s="16">
        <v>3342.5</v>
      </c>
      <c r="C214" s="17">
        <f t="shared" si="42"/>
        <v>1.3032277617820887E-2</v>
      </c>
      <c r="D214" s="16">
        <v>2919</v>
      </c>
      <c r="E214" s="17">
        <f t="shared" si="34"/>
        <v>-5.3808752025931939E-2</v>
      </c>
      <c r="F214" s="16">
        <v>375.5</v>
      </c>
      <c r="G214" s="17">
        <f t="shared" si="35"/>
        <v>-4.767943190464119E-2</v>
      </c>
      <c r="H214" s="16">
        <v>1279</v>
      </c>
      <c r="I214" s="17">
        <f t="shared" si="36"/>
        <v>-1.2355212355212308E-2</v>
      </c>
      <c r="J214" s="16">
        <v>337.57</v>
      </c>
      <c r="K214" s="17">
        <f t="shared" si="37"/>
        <v>-1.5170522507804041E-2</v>
      </c>
      <c r="T214" s="16">
        <f t="shared" si="38"/>
        <v>3.9433695405320119E-3</v>
      </c>
      <c r="U214" s="16">
        <f t="shared" si="33"/>
        <v>-6.1603605844992526E-2</v>
      </c>
      <c r="V214" s="16">
        <f t="shared" si="39"/>
        <v>-5.7252422508338764E-2</v>
      </c>
      <c r="W214" s="16">
        <f t="shared" si="40"/>
        <v>-2.1760796765368941E-2</v>
      </c>
      <c r="X214" s="16">
        <f t="shared" si="41"/>
        <v>-2.7519827843485535E-2</v>
      </c>
    </row>
    <row r="215" spans="1:24">
      <c r="A215" s="1">
        <v>41425</v>
      </c>
      <c r="B215">
        <v>3388</v>
      </c>
      <c r="C215" s="10">
        <f t="shared" si="42"/>
        <v>1.3612565445026092E-2</v>
      </c>
      <c r="D215">
        <v>2857</v>
      </c>
      <c r="E215" s="10">
        <f t="shared" si="34"/>
        <v>-2.1240150736553609E-2</v>
      </c>
      <c r="F215">
        <v>405.1</v>
      </c>
      <c r="G215" s="10">
        <f t="shared" si="35"/>
        <v>7.8828229027962715E-2</v>
      </c>
      <c r="H215">
        <v>1284</v>
      </c>
      <c r="I215" s="10">
        <f t="shared" si="36"/>
        <v>3.9093041438624798E-3</v>
      </c>
      <c r="J215">
        <v>365.18</v>
      </c>
      <c r="K215" s="10">
        <f t="shared" si="37"/>
        <v>8.1790443463577889E-2</v>
      </c>
      <c r="T215" s="22">
        <f t="shared" si="38"/>
        <v>4.5236573677372178E-3</v>
      </c>
      <c r="U215" s="22">
        <f t="shared" si="33"/>
        <v>-2.9035004555614193E-2</v>
      </c>
      <c r="V215" s="22">
        <f t="shared" si="39"/>
        <v>6.9255238424265148E-2</v>
      </c>
      <c r="W215" s="22">
        <f t="shared" si="40"/>
        <v>-5.4962802662941544E-3</v>
      </c>
      <c r="X215" s="22">
        <f t="shared" si="41"/>
        <v>6.9441138127896401E-2</v>
      </c>
    </row>
    <row r="216" spans="1:24">
      <c r="A216" s="1">
        <v>41453</v>
      </c>
      <c r="B216">
        <v>3115</v>
      </c>
      <c r="C216" s="10">
        <f t="shared" si="42"/>
        <v>-8.0578512396694224E-2</v>
      </c>
      <c r="D216">
        <v>2683</v>
      </c>
      <c r="E216" s="10">
        <f t="shared" si="34"/>
        <v>-6.090304515225764E-2</v>
      </c>
      <c r="F216">
        <v>383</v>
      </c>
      <c r="G216" s="10">
        <f t="shared" si="35"/>
        <v>-5.4554431004690263E-2</v>
      </c>
      <c r="H216">
        <v>1280</v>
      </c>
      <c r="I216" s="10">
        <f t="shared" si="36"/>
        <v>-3.1152647975077885E-3</v>
      </c>
      <c r="J216">
        <v>340.2</v>
      </c>
      <c r="K216" s="10">
        <f t="shared" si="37"/>
        <v>-6.8404622378005375E-2</v>
      </c>
      <c r="T216" s="22">
        <f t="shared" si="38"/>
        <v>-8.96674204739831E-2</v>
      </c>
      <c r="U216" s="22">
        <f t="shared" si="33"/>
        <v>-6.8697898971318228E-2</v>
      </c>
      <c r="V216" s="22">
        <f t="shared" si="39"/>
        <v>-6.412742160838783E-2</v>
      </c>
      <c r="W216" s="22">
        <f t="shared" si="40"/>
        <v>-1.2520849207664423E-2</v>
      </c>
      <c r="X216" s="22">
        <f t="shared" si="41"/>
        <v>-8.0753927713686863E-2</v>
      </c>
    </row>
    <row r="217" spans="1:24">
      <c r="A217" s="1">
        <v>41486</v>
      </c>
      <c r="B217">
        <v>3335</v>
      </c>
      <c r="C217" s="10">
        <f t="shared" si="42"/>
        <v>7.0626003210272792E-2</v>
      </c>
      <c r="D217">
        <v>2955</v>
      </c>
      <c r="E217" s="10">
        <f t="shared" si="34"/>
        <v>0.10137905329854635</v>
      </c>
      <c r="F217">
        <v>445.9</v>
      </c>
      <c r="G217" s="10">
        <f t="shared" si="35"/>
        <v>0.16422976501305486</v>
      </c>
      <c r="H217">
        <v>1409</v>
      </c>
      <c r="I217" s="10">
        <f t="shared" si="36"/>
        <v>0.10078125000000004</v>
      </c>
      <c r="J217">
        <v>350.5</v>
      </c>
      <c r="K217" s="10">
        <f t="shared" si="37"/>
        <v>3.0276308054085765E-2</v>
      </c>
      <c r="T217" s="22">
        <f t="shared" si="38"/>
        <v>6.1537095132983916E-2</v>
      </c>
      <c r="U217" s="22">
        <f t="shared" si="33"/>
        <v>9.3584199479485763E-2</v>
      </c>
      <c r="V217" s="22">
        <f t="shared" si="39"/>
        <v>0.15465677440935729</v>
      </c>
      <c r="W217" s="22">
        <f t="shared" si="40"/>
        <v>9.1375665589843405E-2</v>
      </c>
      <c r="X217" s="22">
        <f t="shared" si="41"/>
        <v>1.7927002718404271E-2</v>
      </c>
    </row>
    <row r="218" spans="1:24">
      <c r="A218" s="1">
        <v>41516</v>
      </c>
      <c r="B218">
        <v>3178</v>
      </c>
      <c r="C218" s="10">
        <f t="shared" si="42"/>
        <v>-4.7076461769115396E-2</v>
      </c>
      <c r="D218">
        <v>2913</v>
      </c>
      <c r="E218" s="10">
        <f t="shared" si="34"/>
        <v>-1.4213197969543123E-2</v>
      </c>
      <c r="F218">
        <v>435.1</v>
      </c>
      <c r="G218" s="10">
        <f t="shared" si="35"/>
        <v>-2.4220677281901692E-2</v>
      </c>
      <c r="H218">
        <v>1361</v>
      </c>
      <c r="I218" s="10">
        <f t="shared" si="36"/>
        <v>-3.4066713981547148E-2</v>
      </c>
      <c r="J218">
        <v>344.1</v>
      </c>
      <c r="K218" s="10">
        <f t="shared" si="37"/>
        <v>-1.825962910128387E-2</v>
      </c>
      <c r="T218" s="22">
        <f t="shared" si="38"/>
        <v>-5.6165369846404273E-2</v>
      </c>
      <c r="U218" s="22">
        <f t="shared" si="33"/>
        <v>-2.2008051788603707E-2</v>
      </c>
      <c r="V218" s="22">
        <f t="shared" si="39"/>
        <v>-3.3793667885599267E-2</v>
      </c>
      <c r="W218" s="22">
        <f t="shared" si="40"/>
        <v>-4.347229839170378E-2</v>
      </c>
      <c r="X218" s="22">
        <f t="shared" si="41"/>
        <v>-3.0608934436965364E-2</v>
      </c>
    </row>
    <row r="219" spans="1:24">
      <c r="A219" s="1">
        <v>41547</v>
      </c>
      <c r="B219">
        <v>3215.5</v>
      </c>
      <c r="C219" s="10">
        <f t="shared" si="42"/>
        <v>1.179987413467587E-2</v>
      </c>
      <c r="D219">
        <v>3023</v>
      </c>
      <c r="E219" s="10">
        <f t="shared" si="34"/>
        <v>3.7761757638173687E-2</v>
      </c>
      <c r="F219">
        <v>454.4</v>
      </c>
      <c r="G219" s="10">
        <f t="shared" si="35"/>
        <v>4.4357618938175136E-2</v>
      </c>
      <c r="H219">
        <v>1338</v>
      </c>
      <c r="I219" s="10">
        <f t="shared" si="36"/>
        <v>-1.6899338721528268E-2</v>
      </c>
      <c r="J219">
        <v>329.8</v>
      </c>
      <c r="K219" s="10">
        <f t="shared" si="37"/>
        <v>-4.1557686718977083E-2</v>
      </c>
      <c r="T219" s="22">
        <f t="shared" si="38"/>
        <v>2.7109660573869949E-3</v>
      </c>
      <c r="U219" s="22">
        <f t="shared" si="33"/>
        <v>2.9966903819113103E-2</v>
      </c>
      <c r="V219" s="22">
        <f t="shared" si="39"/>
        <v>3.4784628334477562E-2</v>
      </c>
      <c r="W219" s="22">
        <f t="shared" si="40"/>
        <v>-2.63049231316849E-2</v>
      </c>
      <c r="X219" s="22">
        <f t="shared" si="41"/>
        <v>-5.3906992054658577E-2</v>
      </c>
    </row>
    <row r="220" spans="1:24">
      <c r="A220" s="1">
        <v>41578</v>
      </c>
      <c r="B220">
        <v>3309</v>
      </c>
      <c r="C220" s="10">
        <f t="shared" si="42"/>
        <v>2.9077903902970048E-2</v>
      </c>
      <c r="D220">
        <v>3158</v>
      </c>
      <c r="E220" s="10">
        <f t="shared" si="34"/>
        <v>4.4657624875951152E-2</v>
      </c>
      <c r="F220">
        <v>454.7</v>
      </c>
      <c r="G220" s="10">
        <f t="shared" si="35"/>
        <v>6.6021126760573701E-4</v>
      </c>
      <c r="H220">
        <v>1377</v>
      </c>
      <c r="I220" s="10">
        <f t="shared" si="36"/>
        <v>2.9147982062780242E-2</v>
      </c>
      <c r="J220">
        <v>337.1</v>
      </c>
      <c r="K220" s="10">
        <f t="shared" si="37"/>
        <v>2.213462704669511E-2</v>
      </c>
      <c r="T220" s="22">
        <f t="shared" si="38"/>
        <v>1.9988995825681172E-2</v>
      </c>
      <c r="U220" s="22">
        <f t="shared" si="33"/>
        <v>3.6862771056890564E-2</v>
      </c>
      <c r="V220" s="22">
        <f t="shared" si="39"/>
        <v>-8.9127793360918358E-3</v>
      </c>
      <c r="W220" s="22">
        <f t="shared" si="40"/>
        <v>1.974239765262361E-2</v>
      </c>
      <c r="X220" s="22">
        <f t="shared" si="41"/>
        <v>9.7853217110136156E-3</v>
      </c>
    </row>
    <row r="221" spans="1:24">
      <c r="A221" s="1">
        <v>41607</v>
      </c>
      <c r="B221">
        <v>3513.5</v>
      </c>
      <c r="C221" s="10">
        <f t="shared" si="42"/>
        <v>6.180114838319728E-2</v>
      </c>
      <c r="D221">
        <v>3261.5</v>
      </c>
      <c r="E221" s="10">
        <f t="shared" si="34"/>
        <v>3.2773907536415514E-2</v>
      </c>
      <c r="F221">
        <v>427.4</v>
      </c>
      <c r="G221" s="10">
        <f t="shared" si="35"/>
        <v>-6.0039586540576284E-2</v>
      </c>
      <c r="H221">
        <v>1388</v>
      </c>
      <c r="I221" s="10">
        <f t="shared" si="36"/>
        <v>7.9883805374001415E-3</v>
      </c>
      <c r="J221">
        <v>348.4</v>
      </c>
      <c r="K221" s="10">
        <f t="shared" si="37"/>
        <v>3.3521210323345985E-2</v>
      </c>
      <c r="T221" s="22">
        <f t="shared" si="38"/>
        <v>5.2712240305908403E-2</v>
      </c>
      <c r="U221" s="22">
        <f t="shared" si="33"/>
        <v>2.497905371735493E-2</v>
      </c>
      <c r="V221" s="22">
        <f t="shared" si="39"/>
        <v>-6.9612577144273852E-2</v>
      </c>
      <c r="W221" s="22">
        <f t="shared" si="40"/>
        <v>-1.4172038727564926E-3</v>
      </c>
      <c r="X221" s="22">
        <f t="shared" si="41"/>
        <v>2.117190498766449E-2</v>
      </c>
    </row>
    <row r="222" spans="1:24">
      <c r="A222" s="1">
        <v>41639</v>
      </c>
      <c r="B222">
        <v>3574.5</v>
      </c>
      <c r="C222" s="10">
        <f t="shared" si="42"/>
        <v>1.7361605236943189E-2</v>
      </c>
      <c r="D222">
        <v>3409.5</v>
      </c>
      <c r="E222" s="10">
        <f t="shared" si="34"/>
        <v>4.5377893607235986E-2</v>
      </c>
      <c r="F222">
        <v>435</v>
      </c>
      <c r="G222" s="10">
        <f t="shared" si="35"/>
        <v>1.7781937295273886E-2</v>
      </c>
      <c r="H222">
        <v>1450</v>
      </c>
      <c r="I222" s="10">
        <f t="shared" si="36"/>
        <v>4.4668587896253609E-2</v>
      </c>
      <c r="J222">
        <v>403.7</v>
      </c>
      <c r="K222" s="10">
        <f t="shared" si="37"/>
        <v>0.15872560275545355</v>
      </c>
      <c r="T222" s="22">
        <f t="shared" si="38"/>
        <v>8.2726971596543148E-3</v>
      </c>
      <c r="U222" s="22">
        <f t="shared" si="33"/>
        <v>3.7583039788175399E-2</v>
      </c>
      <c r="V222" s="22">
        <f t="shared" si="39"/>
        <v>8.2089466915763135E-3</v>
      </c>
      <c r="W222" s="22">
        <f t="shared" si="40"/>
        <v>3.5263003486096976E-2</v>
      </c>
      <c r="X222" s="22">
        <f t="shared" si="41"/>
        <v>0.14637629741977207</v>
      </c>
    </row>
    <row r="223" spans="1:24">
      <c r="A223" s="1">
        <v>41670</v>
      </c>
      <c r="B223">
        <v>3858.5</v>
      </c>
      <c r="C223" s="10">
        <f t="shared" si="42"/>
        <v>7.945167156245625E-2</v>
      </c>
      <c r="D223">
        <v>3243.5</v>
      </c>
      <c r="E223" s="10">
        <f t="shared" si="34"/>
        <v>-4.8687490834433245E-2</v>
      </c>
      <c r="F223">
        <v>429.1</v>
      </c>
      <c r="G223" s="10">
        <f t="shared" si="35"/>
        <v>-1.3563218390804543E-2</v>
      </c>
      <c r="H223">
        <v>1388</v>
      </c>
      <c r="I223" s="10">
        <f t="shared" si="36"/>
        <v>-4.2758620689655191E-2</v>
      </c>
      <c r="J223">
        <v>408.3</v>
      </c>
      <c r="K223" s="10">
        <f t="shared" si="37"/>
        <v>1.1394599950458328E-2</v>
      </c>
      <c r="T223" s="22">
        <f t="shared" si="38"/>
        <v>7.0362763485167373E-2</v>
      </c>
      <c r="U223" s="22">
        <f t="shared" si="33"/>
        <v>-5.6482344653493832E-2</v>
      </c>
      <c r="V223" s="22">
        <f t="shared" si="39"/>
        <v>-2.3136208994502118E-2</v>
      </c>
      <c r="W223" s="22">
        <f t="shared" si="40"/>
        <v>-5.2164205099811824E-2</v>
      </c>
      <c r="X223" s="22">
        <f t="shared" si="41"/>
        <v>-9.54705385223166E-4</v>
      </c>
    </row>
    <row r="224" spans="1:24">
      <c r="A224" s="1">
        <v>41698</v>
      </c>
      <c r="B224">
        <v>4084</v>
      </c>
      <c r="C224" s="10">
        <f t="shared" si="42"/>
        <v>5.844239989633282E-2</v>
      </c>
      <c r="D224">
        <v>3432.5</v>
      </c>
      <c r="E224" s="10">
        <f t="shared" si="34"/>
        <v>5.8270386927701479E-2</v>
      </c>
      <c r="F224">
        <v>410.9</v>
      </c>
      <c r="G224" s="10">
        <f t="shared" si="35"/>
        <v>-4.2414355628058842E-2</v>
      </c>
      <c r="H224">
        <v>1573</v>
      </c>
      <c r="I224" s="10">
        <f t="shared" si="36"/>
        <v>0.13328530259366</v>
      </c>
      <c r="J224">
        <v>431.7</v>
      </c>
      <c r="K224" s="10">
        <f t="shared" si="37"/>
        <v>5.7310800881704482E-2</v>
      </c>
      <c r="T224" s="22">
        <f t="shared" si="38"/>
        <v>4.9353491819043943E-2</v>
      </c>
      <c r="U224" s="22">
        <f t="shared" si="33"/>
        <v>5.0475533108640891E-2</v>
      </c>
      <c r="V224" s="22">
        <f t="shared" si="39"/>
        <v>-5.1987346231756416E-2</v>
      </c>
      <c r="W224" s="22">
        <f t="shared" si="40"/>
        <v>0.12387971818350337</v>
      </c>
      <c r="X224" s="22">
        <f t="shared" si="41"/>
        <v>4.4961495546022988E-2</v>
      </c>
    </row>
    <row r="225" spans="1:24">
      <c r="A225" s="1">
        <v>41729</v>
      </c>
      <c r="B225">
        <v>3876.5</v>
      </c>
      <c r="C225" s="10">
        <f t="shared" si="42"/>
        <v>-5.0808031341821769E-2</v>
      </c>
      <c r="D225">
        <v>3337.5</v>
      </c>
      <c r="E225" s="10">
        <f t="shared" si="34"/>
        <v>-2.7676620538965802E-2</v>
      </c>
      <c r="F225">
        <v>414.2</v>
      </c>
      <c r="G225" s="10">
        <f t="shared" si="35"/>
        <v>8.0311511316621953E-3</v>
      </c>
      <c r="H225">
        <v>1596</v>
      </c>
      <c r="I225" s="10">
        <f t="shared" si="36"/>
        <v>1.4621741894469187E-2</v>
      </c>
      <c r="J225">
        <v>418.1</v>
      </c>
      <c r="K225" s="10">
        <f t="shared" si="37"/>
        <v>-3.1503358813991134E-2</v>
      </c>
      <c r="T225" s="22">
        <f t="shared" si="38"/>
        <v>-5.9896939419110645E-2</v>
      </c>
      <c r="U225" s="22">
        <f t="shared" si="33"/>
        <v>-3.5471474358026389E-2</v>
      </c>
      <c r="V225" s="22">
        <f t="shared" si="39"/>
        <v>-1.5418394720353775E-3</v>
      </c>
      <c r="W225" s="22">
        <f t="shared" si="40"/>
        <v>5.2161574843125526E-3</v>
      </c>
      <c r="X225" s="22">
        <f t="shared" si="41"/>
        <v>-4.3852664149672628E-2</v>
      </c>
    </row>
    <row r="226" spans="1:24">
      <c r="A226" s="1">
        <v>41759</v>
      </c>
      <c r="B226">
        <v>4664</v>
      </c>
      <c r="C226" s="10">
        <f t="shared" si="42"/>
        <v>0.20314716883786921</v>
      </c>
      <c r="D226">
        <v>3224.5</v>
      </c>
      <c r="E226" s="10">
        <f t="shared" si="34"/>
        <v>-3.385767790262173E-2</v>
      </c>
      <c r="F226">
        <v>400</v>
      </c>
      <c r="G226" s="10">
        <f t="shared" si="35"/>
        <v>-3.4282955094157352E-2</v>
      </c>
      <c r="H226">
        <v>1681</v>
      </c>
      <c r="I226" s="10">
        <f t="shared" si="36"/>
        <v>5.3258145363408449E-2</v>
      </c>
      <c r="J226">
        <v>426.4</v>
      </c>
      <c r="K226" s="10">
        <f t="shared" si="37"/>
        <v>1.9851710117196664E-2</v>
      </c>
      <c r="T226" s="22">
        <f t="shared" si="38"/>
        <v>0.19405826076058033</v>
      </c>
      <c r="U226" s="22">
        <f t="shared" si="33"/>
        <v>-4.1652531721682318E-2</v>
      </c>
      <c r="V226" s="22">
        <f t="shared" si="39"/>
        <v>-4.3855945697854927E-2</v>
      </c>
      <c r="W226" s="22">
        <f t="shared" si="40"/>
        <v>4.3852560953251817E-2</v>
      </c>
      <c r="X226" s="22">
        <f t="shared" si="41"/>
        <v>7.5024047815151693E-3</v>
      </c>
    </row>
    <row r="227" spans="1:24">
      <c r="A227" s="1">
        <v>41789</v>
      </c>
      <c r="B227">
        <v>4283.5</v>
      </c>
      <c r="C227" s="10">
        <f t="shared" si="42"/>
        <v>-8.1582332761578003E-2</v>
      </c>
      <c r="D227">
        <v>3057</v>
      </c>
      <c r="E227" s="10">
        <f t="shared" si="34"/>
        <v>-5.1946038145448958E-2</v>
      </c>
      <c r="F227">
        <v>423.1</v>
      </c>
      <c r="G227" s="10">
        <f t="shared" si="35"/>
        <v>5.7749999999999968E-2</v>
      </c>
      <c r="H227">
        <v>1672</v>
      </c>
      <c r="I227" s="10">
        <f t="shared" si="36"/>
        <v>-5.353955978584124E-3</v>
      </c>
      <c r="J227">
        <v>409.8</v>
      </c>
      <c r="K227" s="10">
        <f t="shared" si="37"/>
        <v>-3.8930581613508375E-2</v>
      </c>
      <c r="T227" s="22">
        <f t="shared" si="38"/>
        <v>-9.0671240838866879E-2</v>
      </c>
      <c r="U227" s="22">
        <f t="shared" si="33"/>
        <v>-5.9740891964509546E-2</v>
      </c>
      <c r="V227" s="22">
        <f t="shared" si="39"/>
        <v>4.8177009396302393E-2</v>
      </c>
      <c r="W227" s="22">
        <f t="shared" si="40"/>
        <v>-1.4759540388740758E-2</v>
      </c>
      <c r="X227" s="22">
        <f t="shared" si="41"/>
        <v>-5.1279886949189869E-2</v>
      </c>
    </row>
    <row r="228" spans="1:24">
      <c r="A228" s="1">
        <v>41820</v>
      </c>
      <c r="B228">
        <v>4340.5</v>
      </c>
      <c r="C228" s="10">
        <f t="shared" si="42"/>
        <v>1.3306875218862979E-2</v>
      </c>
      <c r="D228">
        <v>3108.5</v>
      </c>
      <c r="E228" s="10">
        <f t="shared" si="34"/>
        <v>1.6846581615963307E-2</v>
      </c>
      <c r="F228">
        <v>432.9</v>
      </c>
      <c r="G228" s="10">
        <f t="shared" si="35"/>
        <v>2.316237296147472E-2</v>
      </c>
      <c r="H228">
        <v>1622</v>
      </c>
      <c r="I228" s="10">
        <f t="shared" si="36"/>
        <v>-2.9904306220095656E-2</v>
      </c>
      <c r="J228">
        <v>384.1</v>
      </c>
      <c r="K228" s="10">
        <f t="shared" si="37"/>
        <v>-6.2713518789653477E-2</v>
      </c>
      <c r="T228" s="22">
        <f t="shared" si="38"/>
        <v>4.2179671415741044E-3</v>
      </c>
      <c r="U228" s="22">
        <f t="shared" si="33"/>
        <v>9.0517277969027234E-3</v>
      </c>
      <c r="V228" s="22">
        <f t="shared" si="39"/>
        <v>1.3589382357777147E-2</v>
      </c>
      <c r="W228" s="22">
        <f t="shared" si="40"/>
        <v>-3.9309890630252288E-2</v>
      </c>
      <c r="X228" s="22">
        <f t="shared" si="41"/>
        <v>-7.5062824125334965E-2</v>
      </c>
    </row>
    <row r="229" spans="1:24">
      <c r="A229" s="1">
        <v>41851</v>
      </c>
      <c r="B229">
        <v>4344.5</v>
      </c>
      <c r="C229" s="10">
        <f t="shared" si="42"/>
        <v>9.2155281649586307E-4</v>
      </c>
      <c r="D229">
        <v>3392</v>
      </c>
      <c r="E229" s="10">
        <f t="shared" si="34"/>
        <v>9.1201544153128422E-2</v>
      </c>
      <c r="F229">
        <v>427.8</v>
      </c>
      <c r="G229" s="10">
        <f t="shared" si="35"/>
        <v>-1.1781011781011652E-2</v>
      </c>
      <c r="H229">
        <v>1591</v>
      </c>
      <c r="I229" s="10">
        <f t="shared" si="36"/>
        <v>-1.9112207151664617E-2</v>
      </c>
      <c r="J229">
        <v>369.1</v>
      </c>
      <c r="K229" s="10">
        <f t="shared" si="37"/>
        <v>-3.9052330122363976E-2</v>
      </c>
      <c r="T229" s="22">
        <f t="shared" si="38"/>
        <v>-8.1673552607930116E-3</v>
      </c>
      <c r="U229" s="22">
        <f t="shared" si="33"/>
        <v>8.3406690334067835E-2</v>
      </c>
      <c r="V229" s="22">
        <f t="shared" si="39"/>
        <v>-2.1354002384709227E-2</v>
      </c>
      <c r="W229" s="22">
        <f t="shared" si="40"/>
        <v>-2.851779156182125E-2</v>
      </c>
      <c r="X229" s="22">
        <f t="shared" si="41"/>
        <v>-5.1401635458045471E-2</v>
      </c>
    </row>
    <row r="230" spans="1:24">
      <c r="A230" s="1">
        <v>41880</v>
      </c>
      <c r="B230">
        <v>4567</v>
      </c>
      <c r="C230" s="10">
        <f t="shared" si="42"/>
        <v>5.1214178846817893E-2</v>
      </c>
      <c r="D230">
        <v>3213.5</v>
      </c>
      <c r="E230" s="10">
        <f t="shared" si="34"/>
        <v>-5.2623820754716943E-2</v>
      </c>
      <c r="F230">
        <v>445.1</v>
      </c>
      <c r="G230" s="10">
        <f t="shared" si="35"/>
        <v>4.0439457690509606E-2</v>
      </c>
      <c r="H230">
        <v>1646</v>
      </c>
      <c r="I230" s="10">
        <f t="shared" si="36"/>
        <v>3.4569453174104314E-2</v>
      </c>
      <c r="J230">
        <v>393.7</v>
      </c>
      <c r="K230" s="10">
        <f t="shared" si="37"/>
        <v>6.6648604714169446E-2</v>
      </c>
      <c r="T230" s="22">
        <f t="shared" si="38"/>
        <v>4.2125270769529016E-2</v>
      </c>
      <c r="U230" s="22">
        <f t="shared" si="33"/>
        <v>-6.0418674573777531E-2</v>
      </c>
      <c r="V230" s="22">
        <f t="shared" si="39"/>
        <v>3.0866467086812031E-2</v>
      </c>
      <c r="W230" s="22">
        <f t="shared" si="40"/>
        <v>2.5163868763947682E-2</v>
      </c>
      <c r="X230" s="22">
        <f t="shared" si="41"/>
        <v>5.4299299378487952E-2</v>
      </c>
    </row>
    <row r="231" spans="1:24">
      <c r="A231" s="1">
        <v>41912</v>
      </c>
      <c r="B231">
        <v>4441.5</v>
      </c>
      <c r="C231" s="10">
        <f t="shared" si="42"/>
        <v>-2.7479746003941319E-2</v>
      </c>
      <c r="D231">
        <v>3031.5</v>
      </c>
      <c r="E231" s="10">
        <f t="shared" si="34"/>
        <v>-5.6636066594056289E-2</v>
      </c>
      <c r="F231">
        <v>471.5</v>
      </c>
      <c r="G231" s="10">
        <f t="shared" si="35"/>
        <v>5.9312514041788278E-2</v>
      </c>
      <c r="H231">
        <v>1610</v>
      </c>
      <c r="I231" s="10">
        <f t="shared" si="36"/>
        <v>-2.1871202916160404E-2</v>
      </c>
      <c r="J231">
        <v>365.4</v>
      </c>
      <c r="K231" s="10">
        <f t="shared" si="37"/>
        <v>-7.1882143764287587E-2</v>
      </c>
      <c r="T231" s="22">
        <f t="shared" si="38"/>
        <v>-3.6568654081230195E-2</v>
      </c>
      <c r="U231" s="22">
        <f t="shared" si="33"/>
        <v>-6.4430920413116877E-2</v>
      </c>
      <c r="V231" s="22">
        <f t="shared" si="39"/>
        <v>4.9739523438090703E-2</v>
      </c>
      <c r="W231" s="22">
        <f t="shared" si="40"/>
        <v>-3.1276787326317036E-2</v>
      </c>
      <c r="X231" s="22">
        <f t="shared" si="41"/>
        <v>-8.4231449099969075E-2</v>
      </c>
    </row>
    <row r="232" spans="1:24">
      <c r="A232" s="12">
        <v>41943</v>
      </c>
      <c r="B232">
        <v>4543.5</v>
      </c>
      <c r="C232" s="10">
        <f t="shared" si="42"/>
        <v>2.2965214454576222E-2</v>
      </c>
      <c r="D232">
        <v>2971.5</v>
      </c>
      <c r="E232" s="10">
        <f t="shared" si="34"/>
        <v>-1.9792182088075205E-2</v>
      </c>
      <c r="F232">
        <v>458.7</v>
      </c>
      <c r="G232" s="10">
        <f t="shared" si="35"/>
        <v>-2.7147401908801716E-2</v>
      </c>
      <c r="H232">
        <v>1695</v>
      </c>
      <c r="I232" s="10">
        <f t="shared" si="36"/>
        <v>5.2795031055900665E-2</v>
      </c>
      <c r="J232">
        <v>377.7</v>
      </c>
      <c r="K232" s="10">
        <f t="shared" si="37"/>
        <v>3.3661740558292408E-2</v>
      </c>
      <c r="T232" s="22">
        <f t="shared" si="38"/>
        <v>1.3876306377287347E-2</v>
      </c>
      <c r="U232" s="22">
        <f t="shared" si="33"/>
        <v>-2.7587035907135789E-2</v>
      </c>
      <c r="V232" s="22">
        <f t="shared" si="39"/>
        <v>-3.6720392512499291E-2</v>
      </c>
      <c r="W232" s="22">
        <f t="shared" si="40"/>
        <v>4.3389446645744033E-2</v>
      </c>
      <c r="X232" s="22">
        <f t="shared" si="41"/>
        <v>2.1312435222610913E-2</v>
      </c>
    </row>
    <row r="233" spans="1:24">
      <c r="A233" s="1">
        <v>41971</v>
      </c>
      <c r="B233">
        <v>4780</v>
      </c>
      <c r="C233" s="10">
        <f t="shared" si="42"/>
        <v>5.205238252448563E-2</v>
      </c>
      <c r="D233">
        <v>2992.5</v>
      </c>
      <c r="E233" s="10">
        <f t="shared" si="34"/>
        <v>7.0671378091873294E-3</v>
      </c>
      <c r="F233">
        <v>481.1</v>
      </c>
      <c r="G233" s="10">
        <f t="shared" si="35"/>
        <v>4.883366034445169E-2</v>
      </c>
      <c r="H233">
        <v>1786</v>
      </c>
      <c r="I233" s="10">
        <f t="shared" si="36"/>
        <v>5.3687315634218358E-2</v>
      </c>
      <c r="J233">
        <v>407.1</v>
      </c>
      <c r="K233" s="10">
        <f t="shared" si="37"/>
        <v>7.783955520254171E-2</v>
      </c>
      <c r="T233" s="22">
        <f t="shared" si="38"/>
        <v>4.2963474447196753E-2</v>
      </c>
      <c r="U233" s="22">
        <f t="shared" si="33"/>
        <v>-7.2771600987325477E-4</v>
      </c>
      <c r="V233" s="22">
        <f t="shared" si="39"/>
        <v>3.9260669740754116E-2</v>
      </c>
      <c r="W233" s="22">
        <f t="shared" si="40"/>
        <v>4.4281731224061725E-2</v>
      </c>
      <c r="X233" s="22">
        <f t="shared" si="41"/>
        <v>6.5490249866860223E-2</v>
      </c>
    </row>
    <row r="234" spans="1:24">
      <c r="A234" s="1">
        <v>42004</v>
      </c>
      <c r="B234">
        <v>4555.5</v>
      </c>
      <c r="C234" s="10">
        <f t="shared" si="42"/>
        <v>-4.696652719665273E-2</v>
      </c>
      <c r="D234">
        <v>3000</v>
      </c>
      <c r="E234" s="10">
        <f t="shared" si="34"/>
        <v>2.5062656641603454E-3</v>
      </c>
      <c r="F234">
        <v>472</v>
      </c>
      <c r="G234" s="10">
        <f t="shared" si="35"/>
        <v>-1.891498648929546E-2</v>
      </c>
      <c r="H234">
        <v>1764</v>
      </c>
      <c r="I234" s="10">
        <f t="shared" si="36"/>
        <v>-1.2318029115341522E-2</v>
      </c>
      <c r="J234">
        <v>465.7</v>
      </c>
      <c r="K234" s="10">
        <f t="shared" si="37"/>
        <v>0.14394497666421024</v>
      </c>
      <c r="T234" s="22">
        <f t="shared" si="38"/>
        <v>-5.6055435273941606E-2</v>
      </c>
      <c r="U234" s="22">
        <f t="shared" si="33"/>
        <v>-5.2885881549002388E-3</v>
      </c>
      <c r="V234" s="22">
        <f t="shared" si="39"/>
        <v>-2.8487977092993035E-2</v>
      </c>
      <c r="W234" s="22">
        <f t="shared" si="40"/>
        <v>-2.1723613525498155E-2</v>
      </c>
      <c r="X234" s="22">
        <f t="shared" si="41"/>
        <v>0.13159567132852876</v>
      </c>
    </row>
    <row r="235" spans="1:24">
      <c r="A235" s="1">
        <v>42034</v>
      </c>
      <c r="B235">
        <v>4743</v>
      </c>
      <c r="C235" s="10">
        <f t="shared" si="42"/>
        <v>4.1159038524860136E-2</v>
      </c>
      <c r="D235">
        <v>2925</v>
      </c>
      <c r="E235" s="10">
        <f t="shared" si="34"/>
        <v>-2.5000000000000022E-2</v>
      </c>
      <c r="F235">
        <v>507.5</v>
      </c>
      <c r="G235" s="10">
        <f t="shared" si="35"/>
        <v>7.5211864406779627E-2</v>
      </c>
      <c r="H235">
        <v>1897</v>
      </c>
      <c r="I235" s="10">
        <f t="shared" si="36"/>
        <v>7.5396825396825351E-2</v>
      </c>
      <c r="J235">
        <v>480.2</v>
      </c>
      <c r="K235" s="10">
        <f t="shared" si="37"/>
        <v>3.1135924414859462E-2</v>
      </c>
      <c r="T235" s="22">
        <f t="shared" si="38"/>
        <v>3.207013044757126E-2</v>
      </c>
      <c r="U235" s="22">
        <f t="shared" si="33"/>
        <v>-3.279485381906061E-2</v>
      </c>
      <c r="V235" s="22">
        <f t="shared" si="39"/>
        <v>6.563887380308206E-2</v>
      </c>
      <c r="W235" s="22">
        <f t="shared" si="40"/>
        <v>6.5991240986668712E-2</v>
      </c>
      <c r="X235" s="22">
        <f t="shared" si="41"/>
        <v>1.8786619079177967E-2</v>
      </c>
    </row>
    <row r="236" spans="1:24">
      <c r="A236" s="1">
        <v>42062</v>
      </c>
      <c r="B236">
        <v>4469.5</v>
      </c>
      <c r="C236" s="10">
        <f t="shared" si="42"/>
        <v>-5.7663925785367942E-2</v>
      </c>
      <c r="D236">
        <v>3192</v>
      </c>
      <c r="E236" s="10">
        <f t="shared" si="34"/>
        <v>9.1282051282051357E-2</v>
      </c>
      <c r="F236">
        <v>532</v>
      </c>
      <c r="G236" s="10">
        <f t="shared" si="35"/>
        <v>4.8275862068965614E-2</v>
      </c>
      <c r="H236">
        <v>1896</v>
      </c>
      <c r="I236" s="10">
        <f t="shared" si="36"/>
        <v>-5.2714812862408866E-4</v>
      </c>
      <c r="J236">
        <v>484.5</v>
      </c>
      <c r="K236" s="10">
        <f t="shared" si="37"/>
        <v>8.9546022490629706E-3</v>
      </c>
      <c r="T236" s="22">
        <f t="shared" si="38"/>
        <v>-6.6752833862656819E-2</v>
      </c>
      <c r="U236" s="22">
        <f t="shared" si="33"/>
        <v>8.348719746299077E-2</v>
      </c>
      <c r="V236" s="22">
        <f t="shared" si="39"/>
        <v>3.8702871465268039E-2</v>
      </c>
      <c r="W236" s="22">
        <f t="shared" si="40"/>
        <v>-9.9327325387807228E-3</v>
      </c>
      <c r="X236" s="22">
        <f t="shared" si="41"/>
        <v>-3.3947030866185238E-3</v>
      </c>
    </row>
    <row r="237" spans="1:24">
      <c r="A237" s="1">
        <v>42094</v>
      </c>
      <c r="B237">
        <v>4626.5</v>
      </c>
      <c r="C237" s="10">
        <f t="shared" si="42"/>
        <v>3.5126971697057918E-2</v>
      </c>
      <c r="D237">
        <v>2772</v>
      </c>
      <c r="E237" s="10">
        <f t="shared" si="34"/>
        <v>-0.13157894736842102</v>
      </c>
      <c r="F237">
        <v>523.5</v>
      </c>
      <c r="G237" s="10">
        <f t="shared" si="35"/>
        <v>-1.5977443609022535E-2</v>
      </c>
      <c r="H237">
        <v>1831</v>
      </c>
      <c r="I237" s="10">
        <f t="shared" si="36"/>
        <v>-3.4282700421940926E-2</v>
      </c>
      <c r="J237">
        <v>466.7</v>
      </c>
      <c r="K237" s="10">
        <f t="shared" si="37"/>
        <v>-3.67389060887513E-2</v>
      </c>
      <c r="T237" s="22">
        <f t="shared" si="38"/>
        <v>2.6038063619769042E-2</v>
      </c>
      <c r="U237" s="22">
        <f t="shared" si="33"/>
        <v>-0.13937380118748161</v>
      </c>
      <c r="V237" s="22">
        <f t="shared" si="39"/>
        <v>-2.5550434212720109E-2</v>
      </c>
      <c r="W237" s="22">
        <f t="shared" si="40"/>
        <v>-4.3688284832097558E-2</v>
      </c>
      <c r="X237" s="22">
        <f t="shared" si="41"/>
        <v>-4.9088211424432794E-2</v>
      </c>
    </row>
    <row r="238" spans="1:24">
      <c r="A238" s="12">
        <v>42124</v>
      </c>
      <c r="B238">
        <v>4496.5</v>
      </c>
      <c r="C238" s="10">
        <f t="shared" si="42"/>
        <v>-2.8098994920566334E-2</v>
      </c>
      <c r="D238">
        <v>2885</v>
      </c>
      <c r="E238" s="10">
        <f t="shared" si="34"/>
        <v>4.0764790764790781E-2</v>
      </c>
      <c r="F238">
        <v>508</v>
      </c>
      <c r="G238" s="10">
        <f t="shared" si="35"/>
        <v>-2.9608404966571134E-2</v>
      </c>
      <c r="H238">
        <v>1839</v>
      </c>
      <c r="I238" s="10">
        <f t="shared" si="36"/>
        <v>4.3691971600219315E-3</v>
      </c>
      <c r="J238">
        <v>486</v>
      </c>
      <c r="K238" s="10">
        <f t="shared" si="37"/>
        <v>4.1354188986501006E-2</v>
      </c>
      <c r="T238" s="22">
        <f t="shared" si="38"/>
        <v>-3.718790299785521E-2</v>
      </c>
      <c r="U238" s="22">
        <f t="shared" si="33"/>
        <v>3.2969936945730194E-2</v>
      </c>
      <c r="V238" s="22">
        <f t="shared" si="39"/>
        <v>-3.9181395570268708E-2</v>
      </c>
      <c r="W238" s="22">
        <f t="shared" si="40"/>
        <v>-5.0363872501347027E-3</v>
      </c>
      <c r="X238" s="22">
        <f t="shared" si="41"/>
        <v>2.9004883650819512E-2</v>
      </c>
    </row>
    <row r="239" spans="1:24">
      <c r="A239" s="1">
        <v>42153</v>
      </c>
      <c r="B239">
        <v>4372.5</v>
      </c>
      <c r="C239" s="10">
        <f t="shared" si="42"/>
        <v>-2.757700433670629E-2</v>
      </c>
      <c r="D239">
        <v>2856</v>
      </c>
      <c r="E239" s="10">
        <f t="shared" si="34"/>
        <v>-1.005199306759097E-2</v>
      </c>
      <c r="F239">
        <v>515</v>
      </c>
      <c r="G239" s="10">
        <f t="shared" si="35"/>
        <v>1.3779527559055094E-2</v>
      </c>
      <c r="H239">
        <v>1896</v>
      </c>
      <c r="I239" s="10">
        <f t="shared" si="36"/>
        <v>3.0995106035889064E-2</v>
      </c>
      <c r="J239">
        <v>568.5</v>
      </c>
      <c r="K239" s="10">
        <f t="shared" si="37"/>
        <v>0.16975308641975317</v>
      </c>
      <c r="T239" s="22">
        <f t="shared" si="38"/>
        <v>-3.6665912413995166E-2</v>
      </c>
      <c r="U239" s="22">
        <f t="shared" si="33"/>
        <v>-1.7846846886651554E-2</v>
      </c>
      <c r="V239" s="22">
        <f t="shared" si="39"/>
        <v>4.2065369553575208E-3</v>
      </c>
      <c r="W239" s="22">
        <f t="shared" si="40"/>
        <v>2.1589521625732432E-2</v>
      </c>
      <c r="X239" s="22">
        <f t="shared" si="41"/>
        <v>0.15740378108407169</v>
      </c>
    </row>
    <row r="240" spans="1:24">
      <c r="A240" s="1">
        <v>42185</v>
      </c>
      <c r="B240">
        <v>4019</v>
      </c>
      <c r="C240" s="10">
        <f t="shared" si="42"/>
        <v>-8.0846197827329935E-2</v>
      </c>
      <c r="D240">
        <v>2614</v>
      </c>
      <c r="E240" s="10">
        <f t="shared" si="34"/>
        <v>-8.4733893557423001E-2</v>
      </c>
      <c r="F240">
        <v>451.2</v>
      </c>
      <c r="G240" s="10">
        <f t="shared" si="35"/>
        <v>-0.12388349514563113</v>
      </c>
      <c r="H240">
        <v>1738</v>
      </c>
      <c r="I240" s="10">
        <f t="shared" si="36"/>
        <v>-8.333333333333337E-2</v>
      </c>
      <c r="J240">
        <v>512.5</v>
      </c>
      <c r="K240" s="10">
        <f t="shared" si="37"/>
        <v>-9.850483729111692E-2</v>
      </c>
      <c r="T240" s="22">
        <f t="shared" si="38"/>
        <v>-8.9935105904618812E-2</v>
      </c>
      <c r="U240" s="22">
        <f t="shared" si="33"/>
        <v>-9.2528747376483589E-2</v>
      </c>
      <c r="V240" s="22">
        <f t="shared" si="39"/>
        <v>-0.1334564857493287</v>
      </c>
      <c r="W240" s="22">
        <f t="shared" si="40"/>
        <v>-9.273891774349001E-2</v>
      </c>
      <c r="X240" s="22">
        <f t="shared" si="41"/>
        <v>-0.11085414262679841</v>
      </c>
    </row>
    <row r="241" spans="1:24">
      <c r="A241" s="1">
        <v>42216</v>
      </c>
      <c r="B241">
        <v>4320</v>
      </c>
      <c r="C241" s="10">
        <f t="shared" si="42"/>
        <v>7.4894252301567654E-2</v>
      </c>
      <c r="D241">
        <v>2486.5</v>
      </c>
      <c r="E241" s="10">
        <f t="shared" si="34"/>
        <v>-4.8775822494261711E-2</v>
      </c>
      <c r="F241">
        <v>480.2</v>
      </c>
      <c r="G241" s="10">
        <f t="shared" si="35"/>
        <v>6.4273049645390046E-2</v>
      </c>
      <c r="H241">
        <v>1834</v>
      </c>
      <c r="I241" s="10">
        <f t="shared" si="36"/>
        <v>5.5235903337169212E-2</v>
      </c>
      <c r="J241">
        <v>521</v>
      </c>
      <c r="K241" s="10">
        <f t="shared" si="37"/>
        <v>1.6585365853658551E-2</v>
      </c>
      <c r="T241" s="22">
        <f t="shared" si="38"/>
        <v>6.5805344224278778E-2</v>
      </c>
      <c r="U241" s="22">
        <f t="shared" si="33"/>
        <v>-5.6570676313322299E-2</v>
      </c>
      <c r="V241" s="22">
        <f t="shared" si="39"/>
        <v>5.4700059041692471E-2</v>
      </c>
      <c r="W241" s="22">
        <f t="shared" si="40"/>
        <v>4.583031892701258E-2</v>
      </c>
      <c r="X241" s="22">
        <f t="shared" si="41"/>
        <v>4.2360605179770569E-3</v>
      </c>
    </row>
    <row r="242" spans="1:24">
      <c r="A242" s="1">
        <v>42247</v>
      </c>
      <c r="B242">
        <v>4120</v>
      </c>
      <c r="C242" s="10">
        <f t="shared" si="42"/>
        <v>-4.629629629629628E-2</v>
      </c>
      <c r="D242">
        <v>2388</v>
      </c>
      <c r="E242" s="10">
        <f t="shared" si="34"/>
        <v>-3.9613915141765488E-2</v>
      </c>
      <c r="F242">
        <v>452.2</v>
      </c>
      <c r="G242" s="10">
        <f t="shared" si="35"/>
        <v>-5.8309037900874605E-2</v>
      </c>
      <c r="H242">
        <v>1739</v>
      </c>
      <c r="I242" s="10">
        <f t="shared" si="36"/>
        <v>-5.1799345692475462E-2</v>
      </c>
      <c r="J242">
        <v>515.5</v>
      </c>
      <c r="K242" s="10">
        <f t="shared" si="37"/>
        <v>-1.0556621880998041E-2</v>
      </c>
      <c r="T242" s="22">
        <f t="shared" si="38"/>
        <v>-5.5385204373585156E-2</v>
      </c>
      <c r="U242" s="22">
        <f t="shared" si="33"/>
        <v>-4.7408768960826075E-2</v>
      </c>
      <c r="V242" s="22">
        <f t="shared" si="39"/>
        <v>-6.7882028504572173E-2</v>
      </c>
      <c r="W242" s="22">
        <f t="shared" si="40"/>
        <v>-6.1204930102632095E-2</v>
      </c>
      <c r="X242" s="22">
        <f t="shared" si="41"/>
        <v>-2.2905927216679535E-2</v>
      </c>
    </row>
    <row r="243" spans="1:24">
      <c r="A243" s="1">
        <v>42277</v>
      </c>
      <c r="B243">
        <v>4181.5</v>
      </c>
      <c r="C243" s="10">
        <f t="shared" si="42"/>
        <v>1.4927184466019483E-2</v>
      </c>
      <c r="D243">
        <v>2210</v>
      </c>
      <c r="E243" s="10">
        <f t="shared" si="34"/>
        <v>-7.4539363484087073E-2</v>
      </c>
      <c r="F243">
        <v>447.7</v>
      </c>
      <c r="G243" s="10">
        <f t="shared" si="35"/>
        <v>-9.9513489606368744E-3</v>
      </c>
      <c r="H243">
        <v>1770</v>
      </c>
      <c r="I243" s="10">
        <f t="shared" si="36"/>
        <v>1.7826336975273138E-2</v>
      </c>
      <c r="J243">
        <v>499.4</v>
      </c>
      <c r="K243" s="10">
        <f t="shared" si="37"/>
        <v>-3.1231813773035966E-2</v>
      </c>
      <c r="T243" s="22">
        <f t="shared" si="38"/>
        <v>5.8382763887306083E-3</v>
      </c>
      <c r="U243" s="22">
        <f t="shared" si="33"/>
        <v>-8.2334217303147661E-2</v>
      </c>
      <c r="V243" s="22">
        <f t="shared" si="39"/>
        <v>-1.9524339564334449E-2</v>
      </c>
      <c r="W243" s="22">
        <f t="shared" si="40"/>
        <v>8.420752565116504E-3</v>
      </c>
      <c r="X243" s="22">
        <f t="shared" si="41"/>
        <v>-4.358111910871746E-2</v>
      </c>
    </row>
    <row r="244" spans="1:24">
      <c r="A244" s="12">
        <v>42307</v>
      </c>
      <c r="B244">
        <v>4150.5</v>
      </c>
      <c r="C244" s="10">
        <f t="shared" si="42"/>
        <v>-7.4136075570967463E-3</v>
      </c>
      <c r="D244">
        <v>2358.5</v>
      </c>
      <c r="E244" s="10">
        <f t="shared" si="34"/>
        <v>6.719457013574659E-2</v>
      </c>
      <c r="F244">
        <v>440.3</v>
      </c>
      <c r="G244" s="10">
        <f t="shared" si="35"/>
        <v>-1.6528925619834656E-2</v>
      </c>
      <c r="H244">
        <v>1859</v>
      </c>
      <c r="I244" s="10">
        <f t="shared" si="36"/>
        <v>5.0282485875706273E-2</v>
      </c>
      <c r="J244">
        <v>545</v>
      </c>
      <c r="K244" s="10">
        <f t="shared" si="37"/>
        <v>9.1309571485783003E-2</v>
      </c>
      <c r="T244" s="22">
        <f t="shared" si="38"/>
        <v>-1.6502515634385623E-2</v>
      </c>
      <c r="U244" s="22">
        <f t="shared" si="33"/>
        <v>5.9399716316686002E-2</v>
      </c>
      <c r="V244" s="22">
        <f t="shared" si="39"/>
        <v>-2.610191622353223E-2</v>
      </c>
      <c r="W244" s="22">
        <f t="shared" si="40"/>
        <v>4.0876901465549641E-2</v>
      </c>
      <c r="X244" s="22">
        <f t="shared" si="41"/>
        <v>7.8960266150101516E-2</v>
      </c>
    </row>
    <row r="245" spans="1:24">
      <c r="A245" s="1">
        <v>42338</v>
      </c>
      <c r="B245">
        <v>4502.5</v>
      </c>
      <c r="C245" s="10">
        <f t="shared" si="42"/>
        <v>8.4809059149500099E-2</v>
      </c>
      <c r="D245">
        <v>2208.5</v>
      </c>
      <c r="E245" s="10">
        <f t="shared" si="34"/>
        <v>-6.3599745601017554E-2</v>
      </c>
      <c r="F245">
        <v>516.5</v>
      </c>
      <c r="G245" s="10">
        <f t="shared" si="35"/>
        <v>0.17306382012264354</v>
      </c>
      <c r="H245">
        <v>1920</v>
      </c>
      <c r="I245" s="10">
        <f t="shared" si="36"/>
        <v>3.2813340505648103E-2</v>
      </c>
      <c r="J245">
        <v>586.5</v>
      </c>
      <c r="K245" s="10">
        <f t="shared" si="37"/>
        <v>7.6146788990825609E-2</v>
      </c>
      <c r="T245" s="22">
        <f t="shared" si="38"/>
        <v>7.5720151072211223E-2</v>
      </c>
      <c r="U245" s="22">
        <f t="shared" si="33"/>
        <v>-7.1394599420078142E-2</v>
      </c>
      <c r="V245" s="22">
        <f t="shared" si="39"/>
        <v>0.16349082951894597</v>
      </c>
      <c r="W245" s="22">
        <f t="shared" si="40"/>
        <v>2.3407756095491471E-2</v>
      </c>
      <c r="X245" s="22">
        <f t="shared" si="41"/>
        <v>6.3797483655144122E-2</v>
      </c>
    </row>
    <row r="246" spans="1:24">
      <c r="A246" s="1">
        <v>42369</v>
      </c>
      <c r="B246">
        <v>4616.5</v>
      </c>
      <c r="C246" s="10">
        <f t="shared" si="42"/>
        <v>2.5319267073847795E-2</v>
      </c>
      <c r="D246">
        <v>1979.5</v>
      </c>
      <c r="E246" s="10">
        <f t="shared" si="34"/>
        <v>-0.10369028752546983</v>
      </c>
      <c r="F246">
        <v>499.6</v>
      </c>
      <c r="G246" s="10">
        <f t="shared" si="35"/>
        <v>-3.2720232333010579E-2</v>
      </c>
      <c r="H246">
        <v>1885</v>
      </c>
      <c r="I246" s="10">
        <f t="shared" si="36"/>
        <v>-1.822916666666663E-2</v>
      </c>
      <c r="J246">
        <v>603.5</v>
      </c>
      <c r="K246" s="10">
        <f t="shared" si="37"/>
        <v>2.8985507246376718E-2</v>
      </c>
      <c r="T246" s="22">
        <f t="shared" si="38"/>
        <v>1.6230358996558919E-2</v>
      </c>
      <c r="U246" s="22">
        <f t="shared" si="33"/>
        <v>-0.11148514134453041</v>
      </c>
      <c r="V246" s="22">
        <f t="shared" si="39"/>
        <v>-4.2293222936708154E-2</v>
      </c>
      <c r="W246" s="22">
        <f t="shared" si="40"/>
        <v>-2.7634751076823262E-2</v>
      </c>
      <c r="X246" s="22">
        <f t="shared" si="41"/>
        <v>1.6636201910695224E-2</v>
      </c>
    </row>
    <row r="247" spans="1:24">
      <c r="A247" s="1">
        <v>42398</v>
      </c>
      <c r="B247">
        <v>4487.5</v>
      </c>
      <c r="C247" s="10">
        <f t="shared" si="42"/>
        <v>-2.7943247048629938E-2</v>
      </c>
      <c r="D247">
        <v>1714</v>
      </c>
      <c r="E247" s="10">
        <f t="shared" si="34"/>
        <v>-0.13412477898459207</v>
      </c>
      <c r="F247">
        <v>516</v>
      </c>
      <c r="G247" s="10">
        <f t="shared" si="35"/>
        <v>3.2826261008807034E-2</v>
      </c>
      <c r="H247">
        <v>1868</v>
      </c>
      <c r="I247" s="10">
        <f t="shared" si="36"/>
        <v>-9.0185676392573466E-3</v>
      </c>
      <c r="J247">
        <v>621</v>
      </c>
      <c r="K247" s="10">
        <f t="shared" si="37"/>
        <v>2.8997514498757315E-2</v>
      </c>
      <c r="T247" s="22">
        <f t="shared" si="38"/>
        <v>-3.7032155125918814E-2</v>
      </c>
      <c r="U247" s="22">
        <f t="shared" si="33"/>
        <v>-0.14191963280365266</v>
      </c>
      <c r="V247" s="22">
        <f t="shared" si="39"/>
        <v>2.3253270405109459E-2</v>
      </c>
      <c r="W247" s="22">
        <f t="shared" si="40"/>
        <v>-1.8424152049413979E-2</v>
      </c>
      <c r="X247" s="22">
        <f t="shared" si="41"/>
        <v>1.6648209163075821E-2</v>
      </c>
    </row>
    <row r="248" spans="1:24">
      <c r="A248" s="1">
        <v>42429</v>
      </c>
      <c r="B248">
        <v>4107</v>
      </c>
      <c r="C248" s="10">
        <f t="shared" si="42"/>
        <v>-8.4791086350974876E-2</v>
      </c>
      <c r="D248">
        <v>1904</v>
      </c>
      <c r="E248" s="10">
        <f t="shared" si="34"/>
        <v>0.11085180863477251</v>
      </c>
      <c r="F248">
        <v>513</v>
      </c>
      <c r="G248" s="10">
        <f t="shared" si="35"/>
        <v>-5.8139534883721034E-3</v>
      </c>
      <c r="H248">
        <v>1933</v>
      </c>
      <c r="I248" s="10">
        <f t="shared" si="36"/>
        <v>3.4796573875802927E-2</v>
      </c>
      <c r="J248">
        <v>596.5</v>
      </c>
      <c r="K248" s="10">
        <f t="shared" si="37"/>
        <v>-3.9452495974235058E-2</v>
      </c>
      <c r="T248" s="22">
        <f t="shared" si="38"/>
        <v>-9.3879994428263752E-2</v>
      </c>
      <c r="U248" s="22">
        <f t="shared" si="33"/>
        <v>0.10305695481571192</v>
      </c>
      <c r="V248" s="22">
        <f t="shared" si="39"/>
        <v>-1.5386944092069676E-2</v>
      </c>
      <c r="W248" s="22">
        <f t="shared" si="40"/>
        <v>2.5390989465646295E-2</v>
      </c>
      <c r="X248" s="22">
        <f t="shared" si="41"/>
        <v>-5.1801801309916552E-2</v>
      </c>
    </row>
    <row r="249" spans="1:24">
      <c r="A249" s="1">
        <v>42460</v>
      </c>
      <c r="B249">
        <v>3902.5</v>
      </c>
      <c r="C249" s="10">
        <f t="shared" si="42"/>
        <v>-4.9793036279522807E-2</v>
      </c>
      <c r="D249">
        <v>1955.5</v>
      </c>
      <c r="E249" s="10">
        <f t="shared" si="34"/>
        <v>2.7048319327731107E-2</v>
      </c>
      <c r="F249">
        <v>509</v>
      </c>
      <c r="G249" s="10">
        <f t="shared" si="35"/>
        <v>-7.7972709551656916E-3</v>
      </c>
      <c r="H249">
        <v>2023</v>
      </c>
      <c r="I249" s="10">
        <f t="shared" si="36"/>
        <v>4.6559751681324313E-2</v>
      </c>
      <c r="J249">
        <v>629</v>
      </c>
      <c r="K249" s="10">
        <f t="shared" si="37"/>
        <v>5.4484492875104706E-2</v>
      </c>
      <c r="T249" s="22">
        <f t="shared" si="38"/>
        <v>-5.8881944356811683E-2</v>
      </c>
      <c r="U249" s="22">
        <f t="shared" si="33"/>
        <v>1.9253465508670523E-2</v>
      </c>
      <c r="V249" s="22">
        <f t="shared" si="39"/>
        <v>-1.7370261558863266E-2</v>
      </c>
      <c r="W249" s="22">
        <f t="shared" si="40"/>
        <v>3.715416727116768E-2</v>
      </c>
      <c r="X249" s="22">
        <f t="shared" si="41"/>
        <v>4.2135187539423212E-2</v>
      </c>
    </row>
    <row r="250" spans="1:24">
      <c r="A250" s="12">
        <v>42489</v>
      </c>
      <c r="B250">
        <v>3928</v>
      </c>
      <c r="C250" s="10">
        <f t="shared" si="42"/>
        <v>6.534272901985938E-3</v>
      </c>
      <c r="D250">
        <v>2300.5</v>
      </c>
      <c r="E250" s="10">
        <f t="shared" si="34"/>
        <v>0.17642546663257486</v>
      </c>
      <c r="F250">
        <v>477.3</v>
      </c>
      <c r="G250" s="10">
        <f t="shared" si="35"/>
        <v>-6.2278978388997985E-2</v>
      </c>
      <c r="H250">
        <v>2039</v>
      </c>
      <c r="I250" s="10">
        <f t="shared" si="36"/>
        <v>7.9090459713297978E-3</v>
      </c>
      <c r="J250">
        <v>592</v>
      </c>
      <c r="K250" s="10">
        <f t="shared" si="37"/>
        <v>-5.8823529411764719E-2</v>
      </c>
      <c r="T250" s="22">
        <f t="shared" si="38"/>
        <v>-2.5546351753029366E-3</v>
      </c>
      <c r="U250" s="22">
        <f t="shared" si="33"/>
        <v>0.16863061281351427</v>
      </c>
      <c r="V250" s="22">
        <f t="shared" si="39"/>
        <v>-7.1851968992695553E-2</v>
      </c>
      <c r="W250" s="22">
        <f t="shared" si="40"/>
        <v>-1.4965384388268364E-3</v>
      </c>
      <c r="X250" s="22">
        <f t="shared" si="41"/>
        <v>-7.1172834747446206E-2</v>
      </c>
    </row>
    <row r="251" spans="1:24">
      <c r="A251" s="1">
        <v>42521</v>
      </c>
      <c r="B251">
        <v>4028</v>
      </c>
      <c r="C251" s="10">
        <f t="shared" si="42"/>
        <v>2.5458248472504996E-2</v>
      </c>
      <c r="D251">
        <v>1942.5</v>
      </c>
      <c r="E251" s="10">
        <f t="shared" si="34"/>
        <v>-0.15561834383829598</v>
      </c>
      <c r="F251">
        <v>483.6</v>
      </c>
      <c r="G251" s="10">
        <f t="shared" si="35"/>
        <v>1.3199245757385292E-2</v>
      </c>
      <c r="H251">
        <v>2044</v>
      </c>
      <c r="I251" s="10">
        <f t="shared" si="36"/>
        <v>2.4521824423737737E-3</v>
      </c>
      <c r="J251">
        <v>613</v>
      </c>
      <c r="K251" s="10">
        <f t="shared" si="37"/>
        <v>3.5472972972973027E-2</v>
      </c>
      <c r="T251" s="22">
        <f t="shared" si="38"/>
        <v>1.636934039521612E-2</v>
      </c>
      <c r="U251" s="22">
        <f t="shared" si="33"/>
        <v>-0.16341319765735657</v>
      </c>
      <c r="V251" s="22">
        <f t="shared" si="39"/>
        <v>3.6262551536877189E-3</v>
      </c>
      <c r="W251" s="22">
        <f t="shared" si="40"/>
        <v>-6.9534019677828605E-3</v>
      </c>
      <c r="X251" s="22">
        <f t="shared" si="41"/>
        <v>2.3123667637291533E-2</v>
      </c>
    </row>
    <row r="252" spans="1:24">
      <c r="A252" s="1">
        <v>42551</v>
      </c>
      <c r="B252">
        <v>4467</v>
      </c>
      <c r="C252" s="10">
        <f t="shared" si="42"/>
        <v>0.10898709036742793</v>
      </c>
      <c r="D252">
        <v>2294</v>
      </c>
      <c r="E252" s="10">
        <f t="shared" si="34"/>
        <v>0.18095238095238098</v>
      </c>
      <c r="F252">
        <v>524</v>
      </c>
      <c r="G252" s="10">
        <f t="shared" si="35"/>
        <v>8.3540115798180326E-2</v>
      </c>
      <c r="H252">
        <v>2302</v>
      </c>
      <c r="I252" s="10">
        <f t="shared" si="36"/>
        <v>0.1262230919765166</v>
      </c>
      <c r="J252">
        <v>645.5</v>
      </c>
      <c r="K252" s="10">
        <f t="shared" si="37"/>
        <v>5.3017944535073358E-2</v>
      </c>
      <c r="T252" s="22">
        <f t="shared" si="38"/>
        <v>9.9898182290139054E-2</v>
      </c>
      <c r="U252" s="22">
        <f t="shared" si="33"/>
        <v>0.17315752713332039</v>
      </c>
      <c r="V252" s="22">
        <f t="shared" si="39"/>
        <v>7.3967125194482758E-2</v>
      </c>
      <c r="W252" s="22">
        <f t="shared" si="40"/>
        <v>0.11681750756635996</v>
      </c>
      <c r="X252" s="22">
        <f t="shared" si="41"/>
        <v>4.0668639199391864E-2</v>
      </c>
    </row>
    <row r="253" spans="1:24">
      <c r="A253" s="1">
        <v>42580</v>
      </c>
      <c r="B253">
        <v>5048</v>
      </c>
      <c r="C253" s="10">
        <f t="shared" si="42"/>
        <v>0.13006492052831886</v>
      </c>
      <c r="D253">
        <v>2461.5</v>
      </c>
      <c r="E253" s="10">
        <f t="shared" si="34"/>
        <v>7.301656495204889E-2</v>
      </c>
      <c r="F253">
        <v>534</v>
      </c>
      <c r="G253" s="10">
        <f t="shared" si="35"/>
        <v>1.9083969465648831E-2</v>
      </c>
      <c r="H253">
        <v>2365</v>
      </c>
      <c r="I253" s="10">
        <f t="shared" si="36"/>
        <v>2.7367506516073004E-2</v>
      </c>
      <c r="J253">
        <v>712.5</v>
      </c>
      <c r="K253" s="10">
        <f t="shared" si="37"/>
        <v>0.10379550735863674</v>
      </c>
      <c r="T253" s="22">
        <f t="shared" si="38"/>
        <v>0.12097601245102999</v>
      </c>
      <c r="U253" s="22">
        <f t="shared" si="33"/>
        <v>6.5221711132988303E-2</v>
      </c>
      <c r="V253" s="22">
        <f t="shared" si="39"/>
        <v>9.5109788619512584E-3</v>
      </c>
      <c r="W253" s="22">
        <f t="shared" si="40"/>
        <v>1.7961922105916371E-2</v>
      </c>
      <c r="X253" s="22">
        <f t="shared" si="41"/>
        <v>9.1446202022955253E-2</v>
      </c>
    </row>
    <row r="254" spans="1:24">
      <c r="A254" s="1">
        <v>42613</v>
      </c>
      <c r="B254">
        <v>4909</v>
      </c>
      <c r="C254" s="10">
        <f t="shared" si="42"/>
        <v>-2.7535657686212356E-2</v>
      </c>
      <c r="D254">
        <v>2301</v>
      </c>
      <c r="E254" s="10">
        <f t="shared" si="34"/>
        <v>-6.5204143814747151E-2</v>
      </c>
      <c r="F254">
        <v>538.5</v>
      </c>
      <c r="G254" s="10">
        <f t="shared" si="35"/>
        <v>8.4269662921347965E-3</v>
      </c>
      <c r="H254">
        <v>2358</v>
      </c>
      <c r="I254" s="10">
        <f t="shared" si="36"/>
        <v>-2.9598308668076223E-3</v>
      </c>
      <c r="J254">
        <v>725</v>
      </c>
      <c r="K254" s="10">
        <f t="shared" si="37"/>
        <v>1.7543859649122862E-2</v>
      </c>
      <c r="T254" s="22">
        <f t="shared" si="38"/>
        <v>-3.6624565763501232E-2</v>
      </c>
      <c r="U254" s="22">
        <f t="shared" si="33"/>
        <v>-7.2998997633807738E-2</v>
      </c>
      <c r="V254" s="22">
        <f t="shared" si="39"/>
        <v>-1.1460243115627763E-3</v>
      </c>
      <c r="W254" s="22">
        <f t="shared" si="40"/>
        <v>-1.2365415276964256E-2</v>
      </c>
      <c r="X254" s="22">
        <f t="shared" si="41"/>
        <v>5.1945543134413671E-3</v>
      </c>
    </row>
    <row r="255" spans="1:24">
      <c r="A255" s="1">
        <v>42643</v>
      </c>
      <c r="B255">
        <v>5004</v>
      </c>
      <c r="C255" s="10">
        <f t="shared" si="42"/>
        <v>1.9352210226115218E-2</v>
      </c>
      <c r="D255">
        <v>2574.5</v>
      </c>
      <c r="E255" s="10">
        <f t="shared" si="34"/>
        <v>0.11886136462407659</v>
      </c>
      <c r="F255">
        <v>524</v>
      </c>
      <c r="G255" s="10">
        <f t="shared" si="35"/>
        <v>-2.6926648096564532E-2</v>
      </c>
      <c r="H255">
        <v>2280</v>
      </c>
      <c r="I255" s="10">
        <f t="shared" si="36"/>
        <v>-3.30788804071247E-2</v>
      </c>
      <c r="J255">
        <v>738</v>
      </c>
      <c r="K255" s="10">
        <f t="shared" si="37"/>
        <v>1.7931034482758568E-2</v>
      </c>
      <c r="T255" s="22">
        <f t="shared" si="38"/>
        <v>1.0263302148826344E-2</v>
      </c>
      <c r="U255" s="22">
        <f t="shared" si="33"/>
        <v>0.11106651080501601</v>
      </c>
      <c r="V255" s="22">
        <f t="shared" si="39"/>
        <v>-3.6499638700262106E-2</v>
      </c>
      <c r="W255" s="22">
        <f t="shared" si="40"/>
        <v>-4.2484464817281332E-2</v>
      </c>
      <c r="X255" s="22">
        <f t="shared" si="41"/>
        <v>5.5817291470770733E-3</v>
      </c>
    </row>
    <row r="256" spans="1:24">
      <c r="A256" s="12">
        <v>42674</v>
      </c>
      <c r="B256">
        <v>4588</v>
      </c>
      <c r="C256" s="10">
        <f t="shared" si="42"/>
        <v>-8.3133493205435616E-2</v>
      </c>
      <c r="D256">
        <v>2839.5</v>
      </c>
      <c r="E256" s="10">
        <f t="shared" si="34"/>
        <v>0.10293260827345119</v>
      </c>
      <c r="F256">
        <v>542.5</v>
      </c>
      <c r="G256" s="10">
        <f t="shared" si="35"/>
        <v>3.5305343511450316E-2</v>
      </c>
      <c r="H256">
        <v>2199</v>
      </c>
      <c r="I256" s="10">
        <f t="shared" si="36"/>
        <v>-3.5526315789473739E-2</v>
      </c>
      <c r="J256">
        <v>721.5</v>
      </c>
      <c r="K256" s="10">
        <f t="shared" si="37"/>
        <v>-2.2357723577235755E-2</v>
      </c>
      <c r="T256" s="22">
        <f t="shared" si="38"/>
        <v>-9.2222401282724492E-2</v>
      </c>
      <c r="U256" s="22">
        <f t="shared" si="33"/>
        <v>9.51377544543906E-2</v>
      </c>
      <c r="V256" s="22">
        <f t="shared" si="39"/>
        <v>2.5732352907752741E-2</v>
      </c>
      <c r="W256" s="22">
        <f t="shared" si="40"/>
        <v>-4.4931900199630372E-2</v>
      </c>
      <c r="X256" s="22">
        <f t="shared" si="41"/>
        <v>-3.470702891291725E-2</v>
      </c>
    </row>
    <row r="257" spans="1:24">
      <c r="A257" s="1">
        <v>42704</v>
      </c>
      <c r="B257">
        <v>4149.5</v>
      </c>
      <c r="C257" s="10">
        <f t="shared" si="42"/>
        <v>-9.5575414123801217E-2</v>
      </c>
      <c r="D257">
        <v>2990</v>
      </c>
      <c r="E257" s="10">
        <f t="shared" si="34"/>
        <v>5.3002289135411162E-2</v>
      </c>
      <c r="F257">
        <v>600.5</v>
      </c>
      <c r="G257" s="10">
        <f t="shared" si="35"/>
        <v>0.10691244239631326</v>
      </c>
      <c r="H257">
        <v>2060</v>
      </c>
      <c r="I257" s="10">
        <f t="shared" si="36"/>
        <v>-6.3210550250113684E-2</v>
      </c>
      <c r="J257">
        <v>657.5</v>
      </c>
      <c r="K257" s="10">
        <f t="shared" si="37"/>
        <v>-8.8704088704088746E-2</v>
      </c>
      <c r="T257" s="22">
        <f t="shared" si="38"/>
        <v>-0.10466432220109009</v>
      </c>
      <c r="U257" s="22">
        <f t="shared" si="33"/>
        <v>4.5207435316350575E-2</v>
      </c>
      <c r="V257" s="22">
        <f t="shared" si="39"/>
        <v>9.7339451792615689E-2</v>
      </c>
      <c r="W257" s="22">
        <f t="shared" si="40"/>
        <v>-7.2616134660270323E-2</v>
      </c>
      <c r="X257" s="22">
        <f t="shared" si="41"/>
        <v>-0.10105339403977023</v>
      </c>
    </row>
    <row r="258" spans="1:24">
      <c r="A258" s="1">
        <v>42734</v>
      </c>
      <c r="B258">
        <v>4437.5</v>
      </c>
      <c r="C258" s="10">
        <f t="shared" si="42"/>
        <v>6.9405952524400627E-2</v>
      </c>
      <c r="D258">
        <v>3158.5</v>
      </c>
      <c r="E258" s="10">
        <f t="shared" si="34"/>
        <v>5.6354515050167198E-2</v>
      </c>
      <c r="F258">
        <v>591.5</v>
      </c>
      <c r="G258" s="10">
        <f t="shared" si="35"/>
        <v>-1.4987510407993287E-2</v>
      </c>
      <c r="H258">
        <v>2109</v>
      </c>
      <c r="I258" s="10">
        <f t="shared" si="36"/>
        <v>2.3786407766990258E-2</v>
      </c>
      <c r="J258">
        <v>655</v>
      </c>
      <c r="K258" s="10">
        <f t="shared" si="37"/>
        <v>-3.8022813688213253E-3</v>
      </c>
      <c r="T258" s="22">
        <f t="shared" si="38"/>
        <v>6.0317044447111751E-2</v>
      </c>
      <c r="U258" s="22">
        <f t="shared" si="33"/>
        <v>4.855966123110661E-2</v>
      </c>
      <c r="V258" s="22">
        <f t="shared" si="39"/>
        <v>-2.4560501011690862E-2</v>
      </c>
      <c r="W258" s="22">
        <f t="shared" si="40"/>
        <v>1.4380823356833624E-2</v>
      </c>
      <c r="X258" s="22">
        <f t="shared" si="41"/>
        <v>-1.615158670450282E-2</v>
      </c>
    </row>
    <row r="259" spans="1:24">
      <c r="A259" s="1">
        <v>42766</v>
      </c>
      <c r="B259">
        <v>4194</v>
      </c>
      <c r="C259" s="10">
        <f t="shared" si="42"/>
        <v>-5.4873239436619703E-2</v>
      </c>
      <c r="D259">
        <v>3491</v>
      </c>
      <c r="E259" s="10">
        <f t="shared" si="34"/>
        <v>0.10527148963115396</v>
      </c>
      <c r="F259">
        <v>582</v>
      </c>
      <c r="G259" s="10">
        <f t="shared" si="35"/>
        <v>-1.6060862214708371E-2</v>
      </c>
      <c r="H259">
        <v>2089</v>
      </c>
      <c r="I259" s="10">
        <f t="shared" si="36"/>
        <v>-9.4831673779042225E-3</v>
      </c>
      <c r="J259">
        <v>613</v>
      </c>
      <c r="K259" s="10">
        <f t="shared" si="37"/>
        <v>-6.4122137404580171E-2</v>
      </c>
      <c r="T259" s="22">
        <f t="shared" si="38"/>
        <v>-6.3962147513908579E-2</v>
      </c>
      <c r="U259" s="22">
        <f t="shared" si="33"/>
        <v>9.7476635812093371E-2</v>
      </c>
      <c r="V259" s="22">
        <f t="shared" si="39"/>
        <v>-2.5633852818405946E-2</v>
      </c>
      <c r="W259" s="22">
        <f t="shared" si="40"/>
        <v>-1.8888751788060855E-2</v>
      </c>
      <c r="X259" s="22">
        <f t="shared" si="41"/>
        <v>-7.6471442740261658E-2</v>
      </c>
    </row>
    <row r="260" spans="1:24">
      <c r="A260" s="1">
        <v>42794</v>
      </c>
      <c r="B260">
        <v>4644</v>
      </c>
      <c r="C260" s="10">
        <f t="shared" si="42"/>
        <v>0.10729613733905574</v>
      </c>
      <c r="D260">
        <v>3297</v>
      </c>
      <c r="E260" s="10">
        <f t="shared" si="34"/>
        <v>-5.5571469492981973E-2</v>
      </c>
      <c r="F260">
        <v>630</v>
      </c>
      <c r="G260" s="10">
        <f t="shared" si="35"/>
        <v>8.247422680412364E-2</v>
      </c>
      <c r="H260">
        <v>2255</v>
      </c>
      <c r="I260" s="10">
        <f t="shared" si="36"/>
        <v>7.9463858305409252E-2</v>
      </c>
      <c r="J260">
        <v>646</v>
      </c>
      <c r="K260" s="10">
        <f t="shared" si="37"/>
        <v>5.3833605220228398E-2</v>
      </c>
      <c r="T260" s="22">
        <f t="shared" si="38"/>
        <v>9.8207229261766865E-2</v>
      </c>
      <c r="U260" s="22">
        <f t="shared" si="33"/>
        <v>-6.3366323312042561E-2</v>
      </c>
      <c r="V260" s="22">
        <f t="shared" si="39"/>
        <v>7.2901236200426073E-2</v>
      </c>
      <c r="W260" s="22">
        <f t="shared" si="40"/>
        <v>7.0058273895252612E-2</v>
      </c>
      <c r="X260" s="22">
        <f t="shared" si="41"/>
        <v>4.1484299884546903E-2</v>
      </c>
    </row>
    <row r="261" spans="1:24">
      <c r="A261" s="1">
        <v>42825</v>
      </c>
      <c r="B261">
        <v>4912.5</v>
      </c>
      <c r="C261" s="10">
        <f t="shared" si="42"/>
        <v>5.7816537467700213E-2</v>
      </c>
      <c r="D261">
        <v>3209.5</v>
      </c>
      <c r="E261" s="10">
        <f t="shared" si="34"/>
        <v>-2.6539278131634814E-2</v>
      </c>
      <c r="F261">
        <v>642.5</v>
      </c>
      <c r="G261" s="10">
        <f t="shared" si="35"/>
        <v>1.9841269841269771E-2</v>
      </c>
      <c r="H261">
        <v>2320</v>
      </c>
      <c r="I261" s="10">
        <f t="shared" si="36"/>
        <v>2.8824833702882469E-2</v>
      </c>
      <c r="J261">
        <v>630.5</v>
      </c>
      <c r="K261" s="10">
        <f t="shared" si="37"/>
        <v>-2.3993808049535659E-2</v>
      </c>
      <c r="T261" s="22">
        <f t="shared" si="38"/>
        <v>4.8727629390411337E-2</v>
      </c>
      <c r="U261" s="22">
        <f t="shared" ref="U261:U324" si="43">IFERROR(E261-$O$3,"N/A")</f>
        <v>-3.4334131950695401E-2</v>
      </c>
      <c r="V261" s="22">
        <f t="shared" si="39"/>
        <v>1.0268279237572198E-2</v>
      </c>
      <c r="W261" s="22">
        <f t="shared" si="40"/>
        <v>1.9419249292725836E-2</v>
      </c>
      <c r="X261" s="22">
        <f t="shared" si="41"/>
        <v>-3.6343113385217153E-2</v>
      </c>
    </row>
    <row r="262" spans="1:24">
      <c r="A262" s="12">
        <v>42853</v>
      </c>
      <c r="B262">
        <v>4637.5</v>
      </c>
      <c r="C262" s="10">
        <f t="shared" si="42"/>
        <v>-5.5979643765903253E-2</v>
      </c>
      <c r="D262">
        <v>3062</v>
      </c>
      <c r="E262" s="10">
        <f t="shared" si="34"/>
        <v>-4.5957314223399326E-2</v>
      </c>
      <c r="F262">
        <v>627</v>
      </c>
      <c r="G262" s="10">
        <f t="shared" si="35"/>
        <v>-2.4124513618677068E-2</v>
      </c>
      <c r="H262">
        <v>2408</v>
      </c>
      <c r="I262" s="10">
        <f t="shared" si="36"/>
        <v>3.7931034482758585E-2</v>
      </c>
      <c r="J262">
        <v>670</v>
      </c>
      <c r="K262" s="10">
        <f t="shared" si="37"/>
        <v>6.2648691514670896E-2</v>
      </c>
      <c r="T262" s="22">
        <f t="shared" si="38"/>
        <v>-6.5068551843192129E-2</v>
      </c>
      <c r="U262" s="22">
        <f t="shared" si="43"/>
        <v>-5.3752168042459914E-2</v>
      </c>
      <c r="V262" s="22">
        <f t="shared" si="39"/>
        <v>-3.3697504222374643E-2</v>
      </c>
      <c r="W262" s="22">
        <f t="shared" si="40"/>
        <v>2.8525450072601953E-2</v>
      </c>
      <c r="X262" s="22">
        <f t="shared" si="41"/>
        <v>5.0299386178989401E-2</v>
      </c>
    </row>
    <row r="263" spans="1:24">
      <c r="A263" s="1">
        <v>42886</v>
      </c>
      <c r="B263">
        <v>5234</v>
      </c>
      <c r="C263" s="10">
        <f t="shared" si="42"/>
        <v>0.12862533692722367</v>
      </c>
      <c r="D263">
        <v>3102.5</v>
      </c>
      <c r="E263" s="10">
        <f t="shared" ref="E263:E326" si="44">IFERROR(D263/D262-1,"N/A")</f>
        <v>1.3226649248856859E-2</v>
      </c>
      <c r="F263">
        <v>665.5</v>
      </c>
      <c r="G263" s="10">
        <f t="shared" ref="G263:G326" si="45">IFERROR(F263/F262-1,"N/A")</f>
        <v>6.1403508771929793E-2</v>
      </c>
      <c r="H263">
        <v>2432</v>
      </c>
      <c r="I263" s="10">
        <f t="shared" ref="I263:I326" si="46">IFERROR(H263/H262-1,"N/A")</f>
        <v>9.966777408637828E-3</v>
      </c>
      <c r="J263">
        <v>720.5</v>
      </c>
      <c r="K263" s="10">
        <f t="shared" ref="K263:K326" si="47">IFERROR(J263/J262-1,"N/A")</f>
        <v>7.5373134328358127E-2</v>
      </c>
      <c r="T263" s="22">
        <f t="shared" ref="T263:T326" si="48">IFERROR(C263-$N$3,"N/A")</f>
        <v>0.11953642884993479</v>
      </c>
      <c r="U263" s="22">
        <f t="shared" si="43"/>
        <v>5.4317954297962746E-3</v>
      </c>
      <c r="V263" s="22">
        <f t="shared" ref="V263:V326" si="49">IFERROR(G263-$P$3,"N/A")</f>
        <v>5.1830518168232219E-2</v>
      </c>
      <c r="W263" s="22">
        <f t="shared" ref="W263:W326" si="50">IFERROR(I263-$Q$3,"N/A")</f>
        <v>5.6119299848119385E-4</v>
      </c>
      <c r="X263" s="22">
        <f t="shared" ref="X263:X326" si="51">IFERROR(K263-$R$3,"N/A")</f>
        <v>6.3023828992676639E-2</v>
      </c>
    </row>
    <row r="264" spans="1:24">
      <c r="A264" s="1">
        <v>42916</v>
      </c>
      <c r="B264">
        <v>5135</v>
      </c>
      <c r="C264" s="10">
        <f t="shared" ref="C264:C327" si="52">IFERROR(B264/B263-1,"N/A")</f>
        <v>-1.8914787925105037E-2</v>
      </c>
      <c r="D264">
        <v>3242</v>
      </c>
      <c r="E264" s="10">
        <f t="shared" si="44"/>
        <v>4.4963738920225538E-2</v>
      </c>
      <c r="F264">
        <v>633.5</v>
      </c>
      <c r="G264" s="10">
        <f t="shared" si="45"/>
        <v>-4.8084147257700938E-2</v>
      </c>
      <c r="H264">
        <v>2288</v>
      </c>
      <c r="I264" s="10">
        <f t="shared" si="46"/>
        <v>-5.9210526315789491E-2</v>
      </c>
      <c r="J264">
        <v>688</v>
      </c>
      <c r="K264" s="10">
        <f t="shared" si="47"/>
        <v>-4.5107564191533611E-2</v>
      </c>
      <c r="T264" s="22">
        <f t="shared" si="48"/>
        <v>-2.8003696002393913E-2</v>
      </c>
      <c r="U264" s="22">
        <f t="shared" si="43"/>
        <v>3.716888510116495E-2</v>
      </c>
      <c r="V264" s="22">
        <f t="shared" si="49"/>
        <v>-5.7657137861398512E-2</v>
      </c>
      <c r="W264" s="22">
        <f t="shared" si="50"/>
        <v>-6.8616110725946131E-2</v>
      </c>
      <c r="X264" s="22">
        <f t="shared" si="51"/>
        <v>-5.7456869527215106E-2</v>
      </c>
    </row>
    <row r="265" spans="1:24">
      <c r="A265" s="1">
        <v>42947</v>
      </c>
      <c r="B265">
        <v>4569</v>
      </c>
      <c r="C265" s="10">
        <f t="shared" si="52"/>
        <v>-0.11022395326192791</v>
      </c>
      <c r="D265">
        <v>3520</v>
      </c>
      <c r="E265" s="10">
        <f t="shared" si="44"/>
        <v>8.5749537322640235E-2</v>
      </c>
      <c r="F265">
        <v>601.5</v>
      </c>
      <c r="G265" s="10">
        <f t="shared" si="45"/>
        <v>-5.051302288871351E-2</v>
      </c>
      <c r="H265">
        <v>2288</v>
      </c>
      <c r="I265" s="10">
        <f t="shared" si="46"/>
        <v>0</v>
      </c>
      <c r="J265">
        <v>674</v>
      </c>
      <c r="K265" s="10">
        <f t="shared" si="47"/>
        <v>-2.0348837209302362E-2</v>
      </c>
      <c r="T265" s="22">
        <f t="shared" si="48"/>
        <v>-0.11931286133921679</v>
      </c>
      <c r="U265" s="22">
        <f t="shared" si="43"/>
        <v>7.7954683503579647E-2</v>
      </c>
      <c r="V265" s="22">
        <f t="shared" si="49"/>
        <v>-6.0086013492411085E-2</v>
      </c>
      <c r="W265" s="22">
        <f t="shared" si="50"/>
        <v>-9.4055844101566342E-3</v>
      </c>
      <c r="X265" s="22">
        <f t="shared" si="51"/>
        <v>-3.2698142544983856E-2</v>
      </c>
    </row>
    <row r="266" spans="1:24">
      <c r="A266" s="1">
        <v>42978</v>
      </c>
      <c r="B266">
        <v>4541</v>
      </c>
      <c r="C266" s="10">
        <f t="shared" si="52"/>
        <v>-6.1282556358065454E-3</v>
      </c>
      <c r="D266">
        <v>3746.5</v>
      </c>
      <c r="E266" s="10">
        <f t="shared" si="44"/>
        <v>6.4346590909091006E-2</v>
      </c>
      <c r="F266">
        <v>607.5</v>
      </c>
      <c r="G266" s="10">
        <f t="shared" si="45"/>
        <v>9.9750623441396957E-3</v>
      </c>
      <c r="H266">
        <v>2310</v>
      </c>
      <c r="I266" s="10">
        <f t="shared" si="46"/>
        <v>9.6153846153845812E-3</v>
      </c>
      <c r="J266">
        <v>692.5</v>
      </c>
      <c r="K266" s="10">
        <f t="shared" si="47"/>
        <v>2.7448071216617187E-2</v>
      </c>
      <c r="T266" s="22">
        <f t="shared" si="48"/>
        <v>-1.521716371309542E-2</v>
      </c>
      <c r="U266" s="22">
        <f t="shared" si="43"/>
        <v>5.6551737090030418E-2</v>
      </c>
      <c r="V266" s="22">
        <f t="shared" si="49"/>
        <v>4.0207174044212292E-4</v>
      </c>
      <c r="W266" s="22">
        <f t="shared" si="50"/>
        <v>2.0980020522794705E-4</v>
      </c>
      <c r="X266" s="22">
        <f t="shared" si="51"/>
        <v>1.5098765880935693E-2</v>
      </c>
    </row>
    <row r="267" spans="1:24">
      <c r="A267" s="1">
        <v>43007</v>
      </c>
      <c r="B267">
        <v>4955</v>
      </c>
      <c r="C267" s="10">
        <f t="shared" si="52"/>
        <v>9.1169345959039916E-2</v>
      </c>
      <c r="D267">
        <v>3473</v>
      </c>
      <c r="E267" s="10">
        <f t="shared" si="44"/>
        <v>-7.3001468036834383E-2</v>
      </c>
      <c r="F267">
        <v>631.5</v>
      </c>
      <c r="G267" s="10">
        <f t="shared" si="45"/>
        <v>3.9506172839506082E-2</v>
      </c>
      <c r="H267">
        <v>2267</v>
      </c>
      <c r="I267" s="10">
        <f t="shared" si="46"/>
        <v>-1.8614718614718639E-2</v>
      </c>
      <c r="J267">
        <v>698.5</v>
      </c>
      <c r="K267" s="10">
        <f t="shared" si="47"/>
        <v>8.664259927797735E-3</v>
      </c>
      <c r="T267" s="22">
        <f t="shared" si="48"/>
        <v>8.2080437881751039E-2</v>
      </c>
      <c r="U267" s="22">
        <f t="shared" si="43"/>
        <v>-8.079632185589497E-2</v>
      </c>
      <c r="V267" s="22">
        <f t="shared" si="49"/>
        <v>2.9933182235808507E-2</v>
      </c>
      <c r="W267" s="22">
        <f t="shared" si="50"/>
        <v>-2.8020303024875272E-2</v>
      </c>
      <c r="X267" s="22">
        <f t="shared" si="51"/>
        <v>-3.6850454078837594E-3</v>
      </c>
    </row>
    <row r="268" spans="1:24">
      <c r="A268" s="12">
        <v>43039</v>
      </c>
      <c r="B268">
        <v>5032</v>
      </c>
      <c r="C268" s="10">
        <f t="shared" si="52"/>
        <v>1.5539858728557121E-2</v>
      </c>
      <c r="D268">
        <v>3548.5</v>
      </c>
      <c r="E268" s="10">
        <f t="shared" si="44"/>
        <v>2.1739130434782705E-2</v>
      </c>
      <c r="F268">
        <v>593.5</v>
      </c>
      <c r="G268" s="10">
        <f t="shared" si="45"/>
        <v>-6.017418844022171E-2</v>
      </c>
      <c r="H268">
        <v>2345</v>
      </c>
      <c r="I268" s="10">
        <f t="shared" si="46"/>
        <v>3.4406704896338791E-2</v>
      </c>
      <c r="J268">
        <v>745.5</v>
      </c>
      <c r="K268" s="10">
        <f t="shared" si="47"/>
        <v>6.7287043664996382E-2</v>
      </c>
      <c r="T268" s="22">
        <f t="shared" si="48"/>
        <v>6.4509506512682464E-3</v>
      </c>
      <c r="U268" s="22">
        <f t="shared" si="43"/>
        <v>1.3944276615722121E-2</v>
      </c>
      <c r="V268" s="22">
        <f t="shared" si="49"/>
        <v>-6.9747179043919277E-2</v>
      </c>
      <c r="W268" s="22">
        <f t="shared" si="50"/>
        <v>2.5001120486182159E-2</v>
      </c>
      <c r="X268" s="22">
        <f t="shared" si="51"/>
        <v>5.4937738329314888E-2</v>
      </c>
    </row>
    <row r="269" spans="1:24">
      <c r="A269" s="1">
        <v>43069</v>
      </c>
      <c r="B269">
        <v>4777</v>
      </c>
      <c r="C269" s="10">
        <f t="shared" si="52"/>
        <v>-5.0675675675675658E-2</v>
      </c>
      <c r="D269">
        <v>3501.5</v>
      </c>
      <c r="E269" s="10">
        <f t="shared" si="44"/>
        <v>-1.3245033112582738E-2</v>
      </c>
      <c r="F269">
        <v>552</v>
      </c>
      <c r="G269" s="10">
        <f t="shared" si="45"/>
        <v>-6.9924178601516451E-2</v>
      </c>
      <c r="H269">
        <v>2115</v>
      </c>
      <c r="I269" s="10">
        <f t="shared" si="46"/>
        <v>-9.8081023454157812E-2</v>
      </c>
      <c r="J269">
        <v>774.5</v>
      </c>
      <c r="K269" s="10">
        <f t="shared" si="47"/>
        <v>3.8900067069081112E-2</v>
      </c>
      <c r="T269" s="22">
        <f t="shared" si="48"/>
        <v>-5.9764583752964534E-2</v>
      </c>
      <c r="U269" s="22">
        <f t="shared" si="43"/>
        <v>-2.1039886931643322E-2</v>
      </c>
      <c r="V269" s="22">
        <f t="shared" si="49"/>
        <v>-7.9497169205214019E-2</v>
      </c>
      <c r="W269" s="22">
        <f t="shared" si="50"/>
        <v>-0.10748660786431445</v>
      </c>
      <c r="X269" s="22">
        <f t="shared" si="51"/>
        <v>2.6550761733399618E-2</v>
      </c>
    </row>
    <row r="270" spans="1:24">
      <c r="A270" s="1">
        <v>43098</v>
      </c>
      <c r="B270">
        <v>5121</v>
      </c>
      <c r="C270" s="10">
        <f t="shared" si="52"/>
        <v>7.2011722838601688E-2</v>
      </c>
      <c r="D270">
        <v>3942</v>
      </c>
      <c r="E270" s="10">
        <f t="shared" si="44"/>
        <v>0.1258032271883478</v>
      </c>
      <c r="F270">
        <v>572.75</v>
      </c>
      <c r="G270" s="10">
        <f t="shared" si="45"/>
        <v>3.7590579710145011E-2</v>
      </c>
      <c r="H270">
        <v>2072</v>
      </c>
      <c r="I270" s="10">
        <f t="shared" si="46"/>
        <v>-2.0330969267139509E-2</v>
      </c>
      <c r="J270">
        <v>798</v>
      </c>
      <c r="K270" s="10">
        <f t="shared" si="47"/>
        <v>3.0342156229825612E-2</v>
      </c>
      <c r="T270" s="22">
        <f t="shared" si="48"/>
        <v>6.2922814761312812E-2</v>
      </c>
      <c r="U270" s="22">
        <f t="shared" si="43"/>
        <v>0.11800837336928721</v>
      </c>
      <c r="V270" s="22">
        <f t="shared" si="49"/>
        <v>2.8017589106447437E-2</v>
      </c>
      <c r="W270" s="22">
        <f t="shared" si="50"/>
        <v>-2.9736553677296142E-2</v>
      </c>
      <c r="X270" s="22">
        <f t="shared" si="51"/>
        <v>1.7992850894144118E-2</v>
      </c>
    </row>
    <row r="271" spans="1:24">
      <c r="A271" s="1">
        <v>43131</v>
      </c>
      <c r="B271">
        <v>4886.5</v>
      </c>
      <c r="C271" s="10">
        <f t="shared" si="52"/>
        <v>-4.5791837531732105E-2</v>
      </c>
      <c r="D271">
        <v>3922</v>
      </c>
      <c r="E271" s="10">
        <f t="shared" si="44"/>
        <v>-5.0735667174023336E-3</v>
      </c>
      <c r="F271">
        <v>594</v>
      </c>
      <c r="G271" s="10">
        <f t="shared" si="45"/>
        <v>3.7101702313400153E-2</v>
      </c>
      <c r="H271">
        <v>2060</v>
      </c>
      <c r="I271" s="10">
        <f t="shared" si="46"/>
        <v>-5.7915057915057799E-3</v>
      </c>
      <c r="J271">
        <v>749.2</v>
      </c>
      <c r="K271" s="10">
        <f t="shared" si="47"/>
        <v>-6.1152882205513737E-2</v>
      </c>
      <c r="T271" s="22">
        <f t="shared" si="48"/>
        <v>-5.4880745609020981E-2</v>
      </c>
      <c r="U271" s="22">
        <f t="shared" si="43"/>
        <v>-1.2868420536462918E-2</v>
      </c>
      <c r="V271" s="22">
        <f t="shared" si="49"/>
        <v>2.7528711709702579E-2</v>
      </c>
      <c r="W271" s="22">
        <f t="shared" si="50"/>
        <v>-1.5197090201662414E-2</v>
      </c>
      <c r="X271" s="22">
        <f t="shared" si="51"/>
        <v>-7.3502187541195224E-2</v>
      </c>
    </row>
    <row r="272" spans="1:24">
      <c r="A272" s="1">
        <v>43159</v>
      </c>
      <c r="B272">
        <v>4775</v>
      </c>
      <c r="C272" s="10">
        <f t="shared" si="52"/>
        <v>-2.2817967870664035E-2</v>
      </c>
      <c r="D272">
        <v>3926</v>
      </c>
      <c r="E272" s="10">
        <f t="shared" si="44"/>
        <v>1.0198878123406363E-3</v>
      </c>
      <c r="F272">
        <v>579.4</v>
      </c>
      <c r="G272" s="10">
        <f t="shared" si="45"/>
        <v>-2.4579124579124589E-2</v>
      </c>
      <c r="H272">
        <v>1955</v>
      </c>
      <c r="I272" s="10">
        <f t="shared" si="46"/>
        <v>-5.0970873786407744E-2</v>
      </c>
      <c r="J272">
        <v>692.6</v>
      </c>
      <c r="K272" s="10">
        <f t="shared" si="47"/>
        <v>-7.5547250400427202E-2</v>
      </c>
      <c r="T272" s="22">
        <f t="shared" si="48"/>
        <v>-3.1906875947952912E-2</v>
      </c>
      <c r="U272" s="22">
        <f t="shared" si="43"/>
        <v>-6.7749660067199478E-3</v>
      </c>
      <c r="V272" s="22">
        <f t="shared" si="49"/>
        <v>-3.4152115182822164E-2</v>
      </c>
      <c r="W272" s="22">
        <f t="shared" si="50"/>
        <v>-6.0376458196564377E-2</v>
      </c>
      <c r="X272" s="22">
        <f t="shared" si="51"/>
        <v>-8.7896555736108689E-2</v>
      </c>
    </row>
    <row r="273" spans="1:24">
      <c r="A273" s="1">
        <v>43189</v>
      </c>
      <c r="B273">
        <v>4895.5</v>
      </c>
      <c r="C273" s="10">
        <f t="shared" si="52"/>
        <v>2.5235602094240805E-2</v>
      </c>
      <c r="D273">
        <v>3611</v>
      </c>
      <c r="E273" s="10">
        <f t="shared" si="44"/>
        <v>-8.0234335201222584E-2</v>
      </c>
      <c r="F273">
        <v>581.4</v>
      </c>
      <c r="G273" s="10">
        <f t="shared" si="45"/>
        <v>3.4518467380049156E-3</v>
      </c>
      <c r="H273">
        <v>2095</v>
      </c>
      <c r="I273" s="10">
        <f t="shared" si="46"/>
        <v>7.1611253196930846E-2</v>
      </c>
      <c r="J273">
        <v>639.20000000000005</v>
      </c>
      <c r="K273" s="10">
        <f t="shared" si="47"/>
        <v>-7.7100779670805641E-2</v>
      </c>
      <c r="T273" s="22">
        <f t="shared" si="48"/>
        <v>1.6146694016951929E-2</v>
      </c>
      <c r="U273" s="22">
        <f t="shared" si="43"/>
        <v>-8.8029189020283172E-2</v>
      </c>
      <c r="V273" s="22">
        <f t="shared" si="49"/>
        <v>-6.1211438656926572E-3</v>
      </c>
      <c r="W273" s="22">
        <f t="shared" si="50"/>
        <v>6.2205668786774214E-2</v>
      </c>
      <c r="X273" s="22">
        <f t="shared" si="51"/>
        <v>-8.9450085006487129E-2</v>
      </c>
    </row>
    <row r="274" spans="1:24" s="16" customFormat="1">
      <c r="A274" s="15">
        <v>43220</v>
      </c>
      <c r="B274" s="16">
        <v>5103</v>
      </c>
      <c r="C274" s="17">
        <f t="shared" si="52"/>
        <v>4.2385864569502552E-2</v>
      </c>
      <c r="D274" s="16">
        <v>3946</v>
      </c>
      <c r="E274" s="17">
        <f t="shared" si="44"/>
        <v>9.2772085294932083E-2</v>
      </c>
      <c r="F274" s="16">
        <v>611</v>
      </c>
      <c r="G274" s="17">
        <f t="shared" si="45"/>
        <v>5.0911592707258313E-2</v>
      </c>
      <c r="H274" s="16">
        <v>2111</v>
      </c>
      <c r="I274" s="17">
        <f t="shared" si="46"/>
        <v>7.6372315035799776E-3</v>
      </c>
      <c r="J274" s="16">
        <v>635.20000000000005</v>
      </c>
      <c r="K274" s="17">
        <f t="shared" si="47"/>
        <v>-6.2578222778473247E-3</v>
      </c>
      <c r="T274" s="23">
        <f t="shared" si="48"/>
        <v>3.3296956492213675E-2</v>
      </c>
      <c r="U274" s="23">
        <f t="shared" si="43"/>
        <v>8.4977231475871495E-2</v>
      </c>
      <c r="V274" s="23">
        <f t="shared" si="49"/>
        <v>4.1338602103560738E-2</v>
      </c>
      <c r="W274" s="23">
        <f t="shared" si="50"/>
        <v>-1.7683529065766566E-3</v>
      </c>
      <c r="X274" s="23">
        <f t="shared" si="51"/>
        <v>-1.8607127613528819E-2</v>
      </c>
    </row>
    <row r="275" spans="1:24">
      <c r="A275" s="1">
        <v>43251</v>
      </c>
      <c r="B275">
        <v>5466</v>
      </c>
      <c r="C275" s="10">
        <f t="shared" si="52"/>
        <v>7.1134626690182223E-2</v>
      </c>
      <c r="D275">
        <v>4240</v>
      </c>
      <c r="E275" s="10">
        <f t="shared" si="44"/>
        <v>7.4505828687278175E-2</v>
      </c>
      <c r="F275">
        <v>639.4</v>
      </c>
      <c r="G275" s="10">
        <f t="shared" si="45"/>
        <v>4.6481178396071909E-2</v>
      </c>
      <c r="H275">
        <v>2290</v>
      </c>
      <c r="I275" s="10">
        <f t="shared" si="46"/>
        <v>8.4793936522974844E-2</v>
      </c>
      <c r="J275">
        <v>662.4</v>
      </c>
      <c r="K275" s="10">
        <f t="shared" si="47"/>
        <v>4.2821158690176109E-2</v>
      </c>
      <c r="T275">
        <f t="shared" si="48"/>
        <v>6.2045718612893347E-2</v>
      </c>
      <c r="U275">
        <f t="shared" si="43"/>
        <v>6.6710974868217587E-2</v>
      </c>
      <c r="V275">
        <f t="shared" si="49"/>
        <v>3.6908187792374335E-2</v>
      </c>
      <c r="W275">
        <f t="shared" si="50"/>
        <v>7.5388352112818205E-2</v>
      </c>
      <c r="X275">
        <f t="shared" si="51"/>
        <v>3.0471853354494614E-2</v>
      </c>
    </row>
    <row r="276" spans="1:24">
      <c r="A276" s="1">
        <v>43280</v>
      </c>
      <c r="B276">
        <v>5253</v>
      </c>
      <c r="C276" s="10">
        <f t="shared" si="52"/>
        <v>-3.8968166849615793E-2</v>
      </c>
      <c r="D276">
        <v>4201</v>
      </c>
      <c r="E276" s="10">
        <f t="shared" si="44"/>
        <v>-9.1981132075471539E-3</v>
      </c>
      <c r="F276">
        <v>646.79999999999995</v>
      </c>
      <c r="G276" s="10">
        <f t="shared" si="45"/>
        <v>1.1573350015639638E-2</v>
      </c>
      <c r="H276">
        <v>2295</v>
      </c>
      <c r="I276" s="10">
        <f t="shared" si="46"/>
        <v>2.1834061135370675E-3</v>
      </c>
      <c r="J276">
        <v>628.6</v>
      </c>
      <c r="K276" s="10">
        <f t="shared" si="47"/>
        <v>-5.1026570048309128E-2</v>
      </c>
      <c r="T276">
        <f t="shared" si="48"/>
        <v>-4.8057074926904669E-2</v>
      </c>
      <c r="U276">
        <f t="shared" si="43"/>
        <v>-1.6992967026607738E-2</v>
      </c>
      <c r="V276">
        <f t="shared" si="49"/>
        <v>2.0003594119420657E-3</v>
      </c>
      <c r="W276">
        <f t="shared" si="50"/>
        <v>-7.2221782966195667E-3</v>
      </c>
      <c r="X276">
        <f t="shared" si="51"/>
        <v>-6.3375875383990615E-2</v>
      </c>
    </row>
    <row r="277" spans="1:24">
      <c r="A277" s="1">
        <v>43312</v>
      </c>
      <c r="B277">
        <v>5865</v>
      </c>
      <c r="C277" s="10">
        <f t="shared" si="52"/>
        <v>0.11650485436893199</v>
      </c>
      <c r="D277">
        <v>4196.5</v>
      </c>
      <c r="E277" s="10">
        <f t="shared" si="44"/>
        <v>-1.0711735301118797E-3</v>
      </c>
      <c r="F277">
        <v>653.20000000000005</v>
      </c>
      <c r="G277" s="10">
        <f t="shared" si="45"/>
        <v>9.8948670377243531E-3</v>
      </c>
      <c r="H277">
        <v>2265</v>
      </c>
      <c r="I277" s="10">
        <f t="shared" si="46"/>
        <v>-1.3071895424836555E-2</v>
      </c>
      <c r="J277">
        <v>622</v>
      </c>
      <c r="K277" s="10">
        <f t="shared" si="47"/>
        <v>-1.0499522748966039E-2</v>
      </c>
      <c r="T277">
        <f t="shared" si="48"/>
        <v>0.10741594629164311</v>
      </c>
      <c r="U277">
        <f t="shared" si="43"/>
        <v>-8.8660273491724638E-3</v>
      </c>
      <c r="V277">
        <f t="shared" si="49"/>
        <v>3.2187643402678025E-4</v>
      </c>
      <c r="W277">
        <f t="shared" si="50"/>
        <v>-2.2477479834993187E-2</v>
      </c>
      <c r="X277">
        <f t="shared" si="51"/>
        <v>-2.2848828084647534E-2</v>
      </c>
    </row>
    <row r="278" spans="1:24">
      <c r="A278" s="1">
        <v>43343</v>
      </c>
      <c r="B278">
        <v>5795</v>
      </c>
      <c r="C278" s="10">
        <f t="shared" si="52"/>
        <v>-1.1935208866155178E-2</v>
      </c>
      <c r="D278">
        <v>3659</v>
      </c>
      <c r="E278" s="10">
        <f t="shared" si="44"/>
        <v>-0.12808292624806383</v>
      </c>
      <c r="F278">
        <v>606</v>
      </c>
      <c r="G278" s="10">
        <f t="shared" si="45"/>
        <v>-7.2259644825474645E-2</v>
      </c>
      <c r="H278">
        <v>2398</v>
      </c>
      <c r="I278" s="10">
        <f t="shared" si="46"/>
        <v>5.8719646799116898E-2</v>
      </c>
      <c r="J278">
        <v>595.4</v>
      </c>
      <c r="K278" s="10">
        <f t="shared" si="47"/>
        <v>-4.2765273311897167E-2</v>
      </c>
      <c r="T278">
        <f t="shared" si="48"/>
        <v>-2.1024116943444054E-2</v>
      </c>
      <c r="U278">
        <f t="shared" si="43"/>
        <v>-0.13587778006712442</v>
      </c>
      <c r="V278">
        <f t="shared" si="49"/>
        <v>-8.1832635429172212E-2</v>
      </c>
      <c r="W278">
        <f t="shared" si="50"/>
        <v>4.9314062388960266E-2</v>
      </c>
      <c r="X278">
        <f t="shared" si="51"/>
        <v>-5.5114578647578662E-2</v>
      </c>
    </row>
    <row r="279" spans="1:24">
      <c r="A279" s="1">
        <v>43371</v>
      </c>
      <c r="B279">
        <v>5963</v>
      </c>
      <c r="C279" s="10">
        <f t="shared" si="52"/>
        <v>2.8990509059534153E-2</v>
      </c>
      <c r="D279">
        <v>3880</v>
      </c>
      <c r="E279" s="10">
        <f t="shared" si="44"/>
        <v>6.0399016124624172E-2</v>
      </c>
      <c r="F279">
        <v>629.79999999999995</v>
      </c>
      <c r="G279" s="10">
        <f t="shared" si="45"/>
        <v>3.9273927392739161E-2</v>
      </c>
      <c r="H279">
        <v>2413</v>
      </c>
      <c r="I279" s="10">
        <f t="shared" si="46"/>
        <v>6.255212677231059E-3</v>
      </c>
      <c r="J279">
        <v>586.4</v>
      </c>
      <c r="K279" s="10">
        <f t="shared" si="47"/>
        <v>-1.5115888478333894E-2</v>
      </c>
      <c r="T279">
        <f t="shared" si="48"/>
        <v>1.9901600982245277E-2</v>
      </c>
      <c r="U279">
        <f t="shared" si="43"/>
        <v>5.2604162305563584E-2</v>
      </c>
      <c r="V279">
        <f t="shared" si="49"/>
        <v>2.9700936789041586E-2</v>
      </c>
      <c r="W279">
        <f t="shared" si="50"/>
        <v>-3.1503717329255752E-3</v>
      </c>
      <c r="X279">
        <f t="shared" si="51"/>
        <v>-2.7465193814015389E-2</v>
      </c>
    </row>
    <row r="280" spans="1:24">
      <c r="A280" s="12">
        <v>43404</v>
      </c>
      <c r="B280">
        <v>5990</v>
      </c>
      <c r="C280" s="10">
        <f t="shared" si="52"/>
        <v>4.5279221868186337E-3</v>
      </c>
      <c r="D280">
        <v>3803.5</v>
      </c>
      <c r="E280" s="10">
        <f t="shared" si="44"/>
        <v>-1.9716494845360866E-2</v>
      </c>
      <c r="F280">
        <v>525.79999999999995</v>
      </c>
      <c r="G280" s="10">
        <f t="shared" si="45"/>
        <v>-0.16513178786916483</v>
      </c>
      <c r="H280">
        <v>2311</v>
      </c>
      <c r="I280" s="10">
        <f t="shared" si="46"/>
        <v>-4.2271031910484869E-2</v>
      </c>
      <c r="J280">
        <v>544.4</v>
      </c>
      <c r="K280" s="10">
        <f t="shared" si="47"/>
        <v>-7.1623465211459791E-2</v>
      </c>
      <c r="T280">
        <f t="shared" si="48"/>
        <v>-4.560985890470241E-3</v>
      </c>
      <c r="U280">
        <f t="shared" si="43"/>
        <v>-2.751134866442145E-2</v>
      </c>
      <c r="V280">
        <f t="shared" si="49"/>
        <v>-0.17470477847286239</v>
      </c>
      <c r="W280">
        <f t="shared" si="50"/>
        <v>-5.1676616320641501E-2</v>
      </c>
      <c r="X280">
        <f t="shared" si="51"/>
        <v>-8.3972770547141279E-2</v>
      </c>
    </row>
    <row r="281" spans="1:24">
      <c r="A281" s="1">
        <v>43434</v>
      </c>
      <c r="B281">
        <v>6117</v>
      </c>
      <c r="C281" s="10">
        <f t="shared" si="52"/>
        <v>2.1202003338898212E-2</v>
      </c>
      <c r="D281">
        <v>3559</v>
      </c>
      <c r="E281" s="10">
        <f t="shared" si="44"/>
        <v>-6.4282897331405242E-2</v>
      </c>
      <c r="F281">
        <v>491.3</v>
      </c>
      <c r="G281" s="10">
        <f t="shared" si="45"/>
        <v>-6.5614302015975512E-2</v>
      </c>
      <c r="H281">
        <v>2416</v>
      </c>
      <c r="I281" s="10">
        <f t="shared" si="46"/>
        <v>4.543487667676338E-2</v>
      </c>
      <c r="J281">
        <v>581.4</v>
      </c>
      <c r="K281" s="10">
        <f t="shared" si="47"/>
        <v>6.7964731814841972E-2</v>
      </c>
      <c r="T281">
        <f t="shared" si="48"/>
        <v>1.2113095261609337E-2</v>
      </c>
      <c r="U281">
        <f t="shared" si="43"/>
        <v>-7.207775115046583E-2</v>
      </c>
      <c r="V281">
        <f t="shared" si="49"/>
        <v>-7.518729261967308E-2</v>
      </c>
      <c r="W281">
        <f t="shared" si="50"/>
        <v>3.6029292266606748E-2</v>
      </c>
      <c r="X281">
        <f t="shared" si="51"/>
        <v>5.5615426479160478E-2</v>
      </c>
    </row>
    <row r="282" spans="1:24">
      <c r="A282" s="1">
        <v>43465</v>
      </c>
      <c r="B282">
        <v>5873</v>
      </c>
      <c r="C282" s="10">
        <f t="shared" si="52"/>
        <v>-3.9888834395945705E-2</v>
      </c>
      <c r="D282">
        <v>3730</v>
      </c>
      <c r="E282" s="10">
        <f t="shared" si="44"/>
        <v>4.804720427086262E-2</v>
      </c>
      <c r="F282">
        <v>459.2</v>
      </c>
      <c r="G282" s="10">
        <f t="shared" si="45"/>
        <v>-6.5336861388153977E-2</v>
      </c>
      <c r="H282">
        <v>2369</v>
      </c>
      <c r="I282" s="10">
        <f t="shared" si="46"/>
        <v>-1.9453642384105962E-2</v>
      </c>
      <c r="J282">
        <v>601.4</v>
      </c>
      <c r="K282" s="10">
        <f t="shared" si="47"/>
        <v>3.4399724802201659E-2</v>
      </c>
      <c r="T282">
        <f t="shared" si="48"/>
        <v>-4.8977742473234581E-2</v>
      </c>
      <c r="U282">
        <f t="shared" si="43"/>
        <v>4.0252350451802033E-2</v>
      </c>
      <c r="V282">
        <f t="shared" si="49"/>
        <v>-7.4909851991851545E-2</v>
      </c>
      <c r="W282">
        <f t="shared" si="50"/>
        <v>-2.8859226794262595E-2</v>
      </c>
      <c r="X282">
        <f t="shared" si="51"/>
        <v>2.2050419466520164E-2</v>
      </c>
    </row>
    <row r="283" spans="1:24">
      <c r="A283" s="1">
        <v>43496</v>
      </c>
      <c r="B283">
        <v>5532</v>
      </c>
      <c r="C283" s="10">
        <f t="shared" si="52"/>
        <v>-5.8062319087348935E-2</v>
      </c>
      <c r="D283">
        <v>4187.5</v>
      </c>
      <c r="E283" s="10">
        <f t="shared" si="44"/>
        <v>0.12265415549597858</v>
      </c>
      <c r="F283">
        <v>511.8</v>
      </c>
      <c r="G283" s="10">
        <f t="shared" si="45"/>
        <v>0.11454703832752622</v>
      </c>
      <c r="H283">
        <v>2400</v>
      </c>
      <c r="I283" s="10">
        <f t="shared" si="46"/>
        <v>1.3085690164626351E-2</v>
      </c>
      <c r="J283">
        <v>626</v>
      </c>
      <c r="K283" s="10">
        <f t="shared" si="47"/>
        <v>4.0904556035916251E-2</v>
      </c>
      <c r="T283">
        <f t="shared" si="48"/>
        <v>-6.7151227164637811E-2</v>
      </c>
      <c r="U283">
        <f t="shared" si="43"/>
        <v>0.11485930167691799</v>
      </c>
      <c r="V283">
        <f t="shared" si="49"/>
        <v>0.10497404772382865</v>
      </c>
      <c r="W283">
        <f t="shared" si="50"/>
        <v>3.6801057544697171E-3</v>
      </c>
      <c r="X283">
        <f t="shared" si="51"/>
        <v>2.8555250700234756E-2</v>
      </c>
    </row>
    <row r="284" spans="1:24">
      <c r="A284" s="1">
        <v>43524</v>
      </c>
      <c r="B284">
        <v>6139</v>
      </c>
      <c r="C284" s="10">
        <f t="shared" si="52"/>
        <v>0.10972523499638465</v>
      </c>
      <c r="D284">
        <v>4336</v>
      </c>
      <c r="E284" s="10">
        <f t="shared" si="44"/>
        <v>3.5462686567164114E-2</v>
      </c>
      <c r="F284">
        <v>466</v>
      </c>
      <c r="G284" s="10">
        <f t="shared" si="45"/>
        <v>-8.9488081281750675E-2</v>
      </c>
      <c r="H284">
        <v>2373</v>
      </c>
      <c r="I284" s="10">
        <f t="shared" si="46"/>
        <v>-1.1249999999999982E-2</v>
      </c>
      <c r="J284">
        <v>661</v>
      </c>
      <c r="K284" s="10">
        <f t="shared" si="47"/>
        <v>5.5910543130990309E-2</v>
      </c>
      <c r="T284">
        <f t="shared" si="48"/>
        <v>0.10063632691909577</v>
      </c>
      <c r="U284">
        <f t="shared" si="43"/>
        <v>2.766783274810353E-2</v>
      </c>
      <c r="V284">
        <f t="shared" si="49"/>
        <v>-9.9061071885448243E-2</v>
      </c>
      <c r="W284">
        <f t="shared" si="50"/>
        <v>-2.0655584410156615E-2</v>
      </c>
      <c r="X284">
        <f t="shared" si="51"/>
        <v>4.3561237795308815E-2</v>
      </c>
    </row>
    <row r="285" spans="1:24">
      <c r="A285" s="1">
        <v>43553</v>
      </c>
      <c r="B285">
        <v>6135</v>
      </c>
      <c r="C285" s="10">
        <f t="shared" si="52"/>
        <v>-6.515719172504042E-4</v>
      </c>
      <c r="D285">
        <v>4461</v>
      </c>
      <c r="E285" s="10">
        <f t="shared" si="44"/>
        <v>2.882841328413277E-2</v>
      </c>
      <c r="F285">
        <v>482.4</v>
      </c>
      <c r="G285" s="10">
        <f t="shared" si="45"/>
        <v>3.5193133047210168E-2</v>
      </c>
      <c r="H285">
        <v>2532</v>
      </c>
      <c r="I285" s="10">
        <f t="shared" si="46"/>
        <v>6.7003792667509554E-2</v>
      </c>
      <c r="J285">
        <v>701.2</v>
      </c>
      <c r="K285" s="10">
        <f t="shared" si="47"/>
        <v>6.0816944024205899E-2</v>
      </c>
      <c r="T285">
        <f t="shared" si="48"/>
        <v>-9.7404799945392789E-3</v>
      </c>
      <c r="U285">
        <f t="shared" si="43"/>
        <v>2.1033559465072186E-2</v>
      </c>
      <c r="V285">
        <f t="shared" si="49"/>
        <v>2.5620142443512593E-2</v>
      </c>
      <c r="W285">
        <f t="shared" si="50"/>
        <v>5.7598208257352922E-2</v>
      </c>
      <c r="X285">
        <f t="shared" si="51"/>
        <v>4.8467638688524405E-2</v>
      </c>
    </row>
    <row r="286" spans="1:24">
      <c r="A286" s="12">
        <v>43585</v>
      </c>
      <c r="B286">
        <v>5726</v>
      </c>
      <c r="C286" s="10">
        <f t="shared" si="52"/>
        <v>-6.6666666666666652E-2</v>
      </c>
      <c r="D286">
        <v>4465</v>
      </c>
      <c r="E286" s="10">
        <f t="shared" si="44"/>
        <v>8.9665994171705954E-4</v>
      </c>
      <c r="F286">
        <v>494</v>
      </c>
      <c r="G286" s="10">
        <f t="shared" si="45"/>
        <v>2.4046434494195745E-2</v>
      </c>
      <c r="H286">
        <v>2309</v>
      </c>
      <c r="I286" s="10">
        <f t="shared" si="46"/>
        <v>-8.8072669826224304E-2</v>
      </c>
      <c r="J286">
        <v>725.4</v>
      </c>
      <c r="K286" s="10">
        <f t="shared" si="47"/>
        <v>3.4512264689104288E-2</v>
      </c>
      <c r="T286">
        <f t="shared" si="48"/>
        <v>-7.5755574743955528E-2</v>
      </c>
      <c r="U286">
        <f t="shared" si="43"/>
        <v>-6.8981938773435246E-3</v>
      </c>
      <c r="V286">
        <f t="shared" si="49"/>
        <v>1.4473443890498172E-2</v>
      </c>
      <c r="W286">
        <f t="shared" si="50"/>
        <v>-9.7478254236380943E-2</v>
      </c>
      <c r="X286">
        <f t="shared" si="51"/>
        <v>2.2162959353422794E-2</v>
      </c>
    </row>
    <row r="287" spans="1:24">
      <c r="A287" s="1">
        <v>43616</v>
      </c>
      <c r="B287">
        <v>5833</v>
      </c>
      <c r="C287" s="10">
        <f t="shared" si="52"/>
        <v>1.8686692280824202E-2</v>
      </c>
      <c r="D287">
        <v>4536.5</v>
      </c>
      <c r="E287" s="10">
        <f t="shared" si="44"/>
        <v>1.6013437849943912E-2</v>
      </c>
      <c r="F287">
        <v>452.4</v>
      </c>
      <c r="G287" s="10">
        <f t="shared" si="45"/>
        <v>-8.4210526315789513E-2</v>
      </c>
      <c r="H287">
        <v>2115</v>
      </c>
      <c r="I287" s="10">
        <f t="shared" si="46"/>
        <v>-8.4019055868341241E-2</v>
      </c>
      <c r="J287">
        <v>747</v>
      </c>
      <c r="K287" s="10">
        <f t="shared" si="47"/>
        <v>2.977667493796532E-2</v>
      </c>
      <c r="T287">
        <f t="shared" si="48"/>
        <v>9.5977842035353273E-3</v>
      </c>
      <c r="U287">
        <f t="shared" si="43"/>
        <v>8.2185840308833281E-3</v>
      </c>
      <c r="V287">
        <f t="shared" si="49"/>
        <v>-9.3783516919487081E-2</v>
      </c>
      <c r="W287">
        <f t="shared" si="50"/>
        <v>-9.3424640278497881E-2</v>
      </c>
      <c r="X287">
        <f t="shared" si="51"/>
        <v>1.7427369602283825E-2</v>
      </c>
    </row>
    <row r="288" spans="1:24">
      <c r="A288" s="1">
        <v>43644</v>
      </c>
      <c r="B288">
        <v>6438</v>
      </c>
      <c r="C288" s="10">
        <f t="shared" si="52"/>
        <v>0.10372021258357611</v>
      </c>
      <c r="D288">
        <v>4880.5</v>
      </c>
      <c r="E288" s="10">
        <f t="shared" si="44"/>
        <v>7.5829383886255819E-2</v>
      </c>
      <c r="F288">
        <v>495.4</v>
      </c>
      <c r="G288" s="10">
        <f t="shared" si="45"/>
        <v>9.5048629531388151E-2</v>
      </c>
      <c r="H288">
        <v>2077</v>
      </c>
      <c r="I288" s="10">
        <f t="shared" si="46"/>
        <v>-1.7966903073286078E-2</v>
      </c>
      <c r="J288">
        <v>802.4</v>
      </c>
      <c r="K288" s="10">
        <f t="shared" si="47"/>
        <v>7.4163319946452422E-2</v>
      </c>
      <c r="T288">
        <f t="shared" si="48"/>
        <v>9.4631304506287234E-2</v>
      </c>
      <c r="U288">
        <f t="shared" si="43"/>
        <v>6.8034530067195231E-2</v>
      </c>
      <c r="V288">
        <f t="shared" si="49"/>
        <v>8.5475638927690584E-2</v>
      </c>
      <c r="W288">
        <f t="shared" si="50"/>
        <v>-2.737248748344271E-2</v>
      </c>
      <c r="X288">
        <f t="shared" si="51"/>
        <v>6.1814014610770927E-2</v>
      </c>
    </row>
    <row r="289" spans="1:24">
      <c r="A289" s="1">
        <v>43677</v>
      </c>
      <c r="B289">
        <v>7061</v>
      </c>
      <c r="C289" s="10">
        <f t="shared" si="52"/>
        <v>9.6769182976079504E-2</v>
      </c>
      <c r="D289">
        <v>4698</v>
      </c>
      <c r="E289" s="10">
        <f t="shared" si="44"/>
        <v>-3.7393709660895391E-2</v>
      </c>
      <c r="F289">
        <v>548.6</v>
      </c>
      <c r="G289" s="10">
        <f t="shared" si="45"/>
        <v>0.1073879693177231</v>
      </c>
      <c r="H289">
        <v>2150</v>
      </c>
      <c r="I289" s="10">
        <f t="shared" si="46"/>
        <v>3.5146846413095734E-2</v>
      </c>
      <c r="J289">
        <v>720</v>
      </c>
      <c r="K289" s="10">
        <f t="shared" si="47"/>
        <v>-0.10269192422731799</v>
      </c>
      <c r="T289">
        <f t="shared" si="48"/>
        <v>8.7680274898790628E-2</v>
      </c>
      <c r="U289">
        <f t="shared" si="43"/>
        <v>-4.5188563479955979E-2</v>
      </c>
      <c r="V289">
        <f t="shared" si="49"/>
        <v>9.781497871402553E-2</v>
      </c>
      <c r="W289">
        <f t="shared" si="50"/>
        <v>2.5741262002939101E-2</v>
      </c>
      <c r="X289">
        <f t="shared" si="51"/>
        <v>-0.11504122956299948</v>
      </c>
    </row>
    <row r="290" spans="1:24">
      <c r="A290" s="1">
        <v>43707</v>
      </c>
      <c r="B290">
        <v>7318</v>
      </c>
      <c r="C290" s="10">
        <f t="shared" si="52"/>
        <v>3.639711089080877E-2</v>
      </c>
      <c r="D290">
        <v>4149.5</v>
      </c>
      <c r="E290" s="10">
        <f t="shared" si="44"/>
        <v>-0.11675180928054496</v>
      </c>
      <c r="F290">
        <v>545.6</v>
      </c>
      <c r="G290" s="10">
        <f t="shared" si="45"/>
        <v>-5.4684651841050425E-3</v>
      </c>
      <c r="H290">
        <v>2013</v>
      </c>
      <c r="I290" s="10">
        <f t="shared" si="46"/>
        <v>-6.3720930232558093E-2</v>
      </c>
      <c r="J290">
        <v>700.6</v>
      </c>
      <c r="K290" s="10">
        <f t="shared" si="47"/>
        <v>-2.6944444444444438E-2</v>
      </c>
      <c r="T290">
        <f t="shared" si="48"/>
        <v>2.7308202813519894E-2</v>
      </c>
      <c r="U290">
        <f t="shared" si="43"/>
        <v>-0.12454666309960555</v>
      </c>
      <c r="V290">
        <f t="shared" si="49"/>
        <v>-1.5041455787802615E-2</v>
      </c>
      <c r="W290">
        <f t="shared" si="50"/>
        <v>-7.3126514642714732E-2</v>
      </c>
      <c r="X290">
        <f t="shared" si="51"/>
        <v>-3.9293749780125932E-2</v>
      </c>
    </row>
    <row r="291" spans="1:24">
      <c r="A291" s="1">
        <v>43738</v>
      </c>
      <c r="B291">
        <v>7261</v>
      </c>
      <c r="C291" s="10">
        <f t="shared" si="52"/>
        <v>-7.7890133916370674E-3</v>
      </c>
      <c r="D291">
        <v>4209</v>
      </c>
      <c r="E291" s="10">
        <f t="shared" si="44"/>
        <v>1.4339076997228473E-2</v>
      </c>
      <c r="F291">
        <v>570</v>
      </c>
      <c r="G291" s="10">
        <f t="shared" si="45"/>
        <v>4.4721407624633391E-2</v>
      </c>
      <c r="H291">
        <v>2125</v>
      </c>
      <c r="I291" s="10">
        <f t="shared" si="46"/>
        <v>5.5638350720317975E-2</v>
      </c>
      <c r="J291">
        <v>691.4</v>
      </c>
      <c r="K291" s="10">
        <f t="shared" si="47"/>
        <v>-1.3131601484441924E-2</v>
      </c>
      <c r="T291">
        <f t="shared" si="48"/>
        <v>-1.6877921468925944E-2</v>
      </c>
      <c r="U291">
        <f t="shared" si="43"/>
        <v>6.5442231781678885E-3</v>
      </c>
      <c r="V291">
        <f t="shared" si="49"/>
        <v>3.5148417020935817E-2</v>
      </c>
      <c r="W291">
        <f t="shared" si="50"/>
        <v>4.6232766310161343E-2</v>
      </c>
      <c r="X291">
        <f t="shared" si="51"/>
        <v>-2.5480906820123418E-2</v>
      </c>
    </row>
    <row r="292" spans="1:24">
      <c r="A292" s="12">
        <v>43769</v>
      </c>
      <c r="B292">
        <v>7501</v>
      </c>
      <c r="C292" s="10">
        <f t="shared" si="52"/>
        <v>3.3053298443740609E-2</v>
      </c>
      <c r="D292">
        <v>4014</v>
      </c>
      <c r="E292" s="10">
        <f t="shared" si="44"/>
        <v>-4.6329294369208851E-2</v>
      </c>
      <c r="F292">
        <v>576.20000000000005</v>
      </c>
      <c r="G292" s="10">
        <f t="shared" si="45"/>
        <v>1.0877192982456263E-2</v>
      </c>
      <c r="H292">
        <v>2008</v>
      </c>
      <c r="I292" s="10">
        <f t="shared" si="46"/>
        <v>-5.5058823529411716E-2</v>
      </c>
      <c r="J292">
        <v>719.8</v>
      </c>
      <c r="K292" s="10">
        <f t="shared" si="47"/>
        <v>4.1076077523864551E-2</v>
      </c>
      <c r="T292">
        <f t="shared" si="48"/>
        <v>2.3964390366451732E-2</v>
      </c>
      <c r="U292">
        <f t="shared" si="43"/>
        <v>-5.4124148188269439E-2</v>
      </c>
      <c r="V292">
        <f t="shared" si="49"/>
        <v>1.3042023787586902E-3</v>
      </c>
      <c r="W292">
        <f t="shared" si="50"/>
        <v>-6.4464407939568355E-2</v>
      </c>
      <c r="X292">
        <f t="shared" si="51"/>
        <v>2.8726772188183057E-2</v>
      </c>
    </row>
    <row r="293" spans="1:24">
      <c r="A293" s="1">
        <v>43798</v>
      </c>
      <c r="B293">
        <v>7458</v>
      </c>
      <c r="C293" s="10">
        <f t="shared" si="52"/>
        <v>-5.7325689908012123E-3</v>
      </c>
      <c r="D293">
        <v>4201.5</v>
      </c>
      <c r="E293" s="10">
        <f t="shared" si="44"/>
        <v>4.6711509715994026E-2</v>
      </c>
      <c r="F293">
        <v>573.4</v>
      </c>
      <c r="G293" s="10">
        <f t="shared" si="45"/>
        <v>-4.8594238111767663E-3</v>
      </c>
      <c r="H293">
        <v>2123</v>
      </c>
      <c r="I293" s="10">
        <f t="shared" si="46"/>
        <v>5.7270916334661415E-2</v>
      </c>
      <c r="J293">
        <v>753.8</v>
      </c>
      <c r="K293" s="10">
        <f t="shared" si="47"/>
        <v>4.7235343150875186E-2</v>
      </c>
      <c r="T293">
        <f t="shared" si="48"/>
        <v>-1.4821477068090087E-2</v>
      </c>
      <c r="U293">
        <f t="shared" si="43"/>
        <v>3.8916655896933439E-2</v>
      </c>
      <c r="V293">
        <f t="shared" si="49"/>
        <v>-1.4432414414874339E-2</v>
      </c>
      <c r="W293">
        <f t="shared" si="50"/>
        <v>4.7865331924504782E-2</v>
      </c>
      <c r="X293">
        <f t="shared" si="51"/>
        <v>3.4886037815193692E-2</v>
      </c>
    </row>
    <row r="294" spans="1:24">
      <c r="A294" s="1">
        <v>43830</v>
      </c>
      <c r="B294">
        <v>7607</v>
      </c>
      <c r="C294" s="10">
        <f t="shared" si="52"/>
        <v>1.9978546527219088E-2</v>
      </c>
      <c r="D294">
        <v>4503</v>
      </c>
      <c r="E294" s="10">
        <f t="shared" si="44"/>
        <v>7.1760085683684416E-2</v>
      </c>
      <c r="F294">
        <v>564.79999999999995</v>
      </c>
      <c r="G294" s="10">
        <f t="shared" si="45"/>
        <v>-1.4998256016742317E-2</v>
      </c>
      <c r="H294">
        <v>2065</v>
      </c>
      <c r="I294" s="10">
        <f t="shared" si="46"/>
        <v>-2.7319830428638725E-2</v>
      </c>
      <c r="J294">
        <v>749</v>
      </c>
      <c r="K294" s="10">
        <f t="shared" si="47"/>
        <v>-6.367736800212187E-3</v>
      </c>
      <c r="T294">
        <f t="shared" si="48"/>
        <v>1.0889638449930213E-2</v>
      </c>
      <c r="U294">
        <f t="shared" si="43"/>
        <v>6.3965231864623828E-2</v>
      </c>
      <c r="V294">
        <f t="shared" si="49"/>
        <v>-2.4571246620439892E-2</v>
      </c>
      <c r="W294">
        <f t="shared" si="50"/>
        <v>-3.6725414838795357E-2</v>
      </c>
      <c r="X294">
        <f t="shared" si="51"/>
        <v>-1.8717042135893681E-2</v>
      </c>
    </row>
    <row r="295" spans="1:24">
      <c r="A295" s="1">
        <v>43861</v>
      </c>
      <c r="B295">
        <v>7424</v>
      </c>
      <c r="C295" s="10">
        <f t="shared" si="52"/>
        <v>-2.4056789798869493E-2</v>
      </c>
      <c r="D295">
        <v>4084</v>
      </c>
      <c r="E295" s="10">
        <f t="shared" si="44"/>
        <v>-9.3049078392183016E-2</v>
      </c>
      <c r="F295">
        <v>631.4</v>
      </c>
      <c r="G295" s="10">
        <f t="shared" si="45"/>
        <v>0.11791784702549579</v>
      </c>
      <c r="H295">
        <v>1965</v>
      </c>
      <c r="I295" s="10">
        <f t="shared" si="46"/>
        <v>-4.8426150121065326E-2</v>
      </c>
      <c r="J295">
        <v>738.4</v>
      </c>
      <c r="K295" s="10">
        <f t="shared" si="47"/>
        <v>-1.4152202937249725E-2</v>
      </c>
      <c r="T295">
        <f t="shared" si="48"/>
        <v>-3.314569787615837E-2</v>
      </c>
      <c r="U295">
        <f t="shared" si="43"/>
        <v>-0.1008439322112436</v>
      </c>
      <c r="V295">
        <f t="shared" si="49"/>
        <v>0.10834485642179822</v>
      </c>
      <c r="W295">
        <f t="shared" si="50"/>
        <v>-5.7831734531221958E-2</v>
      </c>
      <c r="X295">
        <f t="shared" si="51"/>
        <v>-2.6501508272931219E-2</v>
      </c>
    </row>
    <row r="296" spans="1:24">
      <c r="A296" s="1">
        <v>43889</v>
      </c>
      <c r="B296">
        <v>6794</v>
      </c>
      <c r="C296" s="10">
        <f t="shared" si="52"/>
        <v>-8.4859913793103425E-2</v>
      </c>
      <c r="D296">
        <v>3608</v>
      </c>
      <c r="E296" s="10">
        <f t="shared" si="44"/>
        <v>-0.11655239960822728</v>
      </c>
      <c r="F296">
        <v>608.4</v>
      </c>
      <c r="G296" s="10">
        <f t="shared" si="45"/>
        <v>-3.6426987646499875E-2</v>
      </c>
      <c r="H296">
        <v>1870</v>
      </c>
      <c r="I296" s="10">
        <f t="shared" si="46"/>
        <v>-4.8346055979643809E-2</v>
      </c>
      <c r="J296">
        <v>681.8</v>
      </c>
      <c r="K296" s="10">
        <f t="shared" si="47"/>
        <v>-7.6652221018418287E-2</v>
      </c>
      <c r="T296">
        <f t="shared" si="48"/>
        <v>-9.3948821870392302E-2</v>
      </c>
      <c r="U296">
        <f t="shared" si="43"/>
        <v>-0.12434725342728786</v>
      </c>
      <c r="V296">
        <f t="shared" si="49"/>
        <v>-4.599997825019745E-2</v>
      </c>
      <c r="W296">
        <f t="shared" si="50"/>
        <v>-5.7751640389800442E-2</v>
      </c>
      <c r="X296">
        <f t="shared" si="51"/>
        <v>-8.9001526354099775E-2</v>
      </c>
    </row>
    <row r="297" spans="1:24">
      <c r="A297" s="1">
        <v>43921</v>
      </c>
      <c r="B297">
        <v>7216</v>
      </c>
      <c r="C297" s="10">
        <f t="shared" si="52"/>
        <v>6.2113629673241189E-2</v>
      </c>
      <c r="D297">
        <v>3718.5</v>
      </c>
      <c r="E297" s="10">
        <f t="shared" si="44"/>
        <v>3.062638580931254E-2</v>
      </c>
      <c r="F297">
        <v>521.79999999999995</v>
      </c>
      <c r="G297" s="10">
        <f t="shared" si="45"/>
        <v>-0.14234056541748852</v>
      </c>
      <c r="H297">
        <v>1629.5</v>
      </c>
      <c r="I297" s="10">
        <f t="shared" si="46"/>
        <v>-0.12860962566844925</v>
      </c>
      <c r="J297">
        <v>591.79999999999995</v>
      </c>
      <c r="K297" s="10">
        <f t="shared" si="47"/>
        <v>-0.13200352009386918</v>
      </c>
      <c r="T297">
        <f t="shared" si="48"/>
        <v>5.3024721595952312E-2</v>
      </c>
      <c r="U297">
        <f t="shared" si="43"/>
        <v>2.2831531990251955E-2</v>
      </c>
      <c r="V297">
        <f t="shared" si="49"/>
        <v>-0.15191355602118609</v>
      </c>
      <c r="W297">
        <f t="shared" si="50"/>
        <v>-0.13801521007860587</v>
      </c>
      <c r="X297">
        <f t="shared" si="51"/>
        <v>-0.14435282542955066</v>
      </c>
    </row>
    <row r="298" spans="1:24">
      <c r="A298" s="12">
        <v>43951</v>
      </c>
      <c r="B298">
        <v>8322</v>
      </c>
      <c r="C298" s="10">
        <f t="shared" si="52"/>
        <v>0.1532705099778271</v>
      </c>
      <c r="D298">
        <v>3684.5</v>
      </c>
      <c r="E298" s="10">
        <f t="shared" si="44"/>
        <v>-9.1434718300389406E-3</v>
      </c>
      <c r="F298">
        <v>508.4</v>
      </c>
      <c r="G298" s="10">
        <f t="shared" si="45"/>
        <v>-2.5680337293982336E-2</v>
      </c>
      <c r="H298">
        <v>1727.5</v>
      </c>
      <c r="I298" s="10">
        <f t="shared" si="46"/>
        <v>6.0141147591285637E-2</v>
      </c>
      <c r="J298">
        <v>640</v>
      </c>
      <c r="K298" s="10">
        <f t="shared" si="47"/>
        <v>8.1446434606285978E-2</v>
      </c>
      <c r="T298">
        <f t="shared" si="48"/>
        <v>0.14418160190053822</v>
      </c>
      <c r="U298">
        <f t="shared" si="43"/>
        <v>-1.6938325649099525E-2</v>
      </c>
      <c r="V298">
        <f t="shared" si="49"/>
        <v>-3.5253327897679911E-2</v>
      </c>
      <c r="W298">
        <f t="shared" si="50"/>
        <v>5.0735563181129005E-2</v>
      </c>
      <c r="X298">
        <f t="shared" si="51"/>
        <v>6.909712927060449E-2</v>
      </c>
    </row>
    <row r="299" spans="1:24">
      <c r="A299" s="1">
        <v>43980</v>
      </c>
      <c r="B299">
        <v>8580</v>
      </c>
      <c r="C299" s="10">
        <f t="shared" si="52"/>
        <v>3.1002162941600631E-2</v>
      </c>
      <c r="D299">
        <v>4313</v>
      </c>
      <c r="E299" s="10">
        <f t="shared" si="44"/>
        <v>0.1705794544714343</v>
      </c>
      <c r="F299">
        <v>496.2</v>
      </c>
      <c r="G299" s="10">
        <f t="shared" si="45"/>
        <v>-2.3996852871754459E-2</v>
      </c>
      <c r="H299">
        <v>1886.5</v>
      </c>
      <c r="I299" s="10">
        <f t="shared" si="46"/>
        <v>9.2040520984081109E-2</v>
      </c>
      <c r="J299">
        <v>691</v>
      </c>
      <c r="K299" s="10">
        <f t="shared" si="47"/>
        <v>7.9687499999999911E-2</v>
      </c>
      <c r="T299">
        <f t="shared" si="48"/>
        <v>2.1913254864311754E-2</v>
      </c>
      <c r="U299">
        <f t="shared" si="43"/>
        <v>0.16278460065237371</v>
      </c>
      <c r="V299">
        <f t="shared" si="49"/>
        <v>-3.3569843475452034E-2</v>
      </c>
      <c r="W299">
        <f t="shared" si="50"/>
        <v>8.263493657392447E-2</v>
      </c>
      <c r="X299">
        <f t="shared" si="51"/>
        <v>6.7338194664318424E-2</v>
      </c>
    </row>
    <row r="300" spans="1:24">
      <c r="A300" s="1">
        <v>44012</v>
      </c>
      <c r="B300">
        <v>8421</v>
      </c>
      <c r="C300" s="10">
        <f t="shared" si="52"/>
        <v>-1.8531468531468587E-2</v>
      </c>
      <c r="D300">
        <v>4549</v>
      </c>
      <c r="E300" s="10">
        <f t="shared" si="44"/>
        <v>5.4718293531184736E-2</v>
      </c>
      <c r="F300">
        <v>483.4</v>
      </c>
      <c r="G300" s="10">
        <f t="shared" si="45"/>
        <v>-2.5796049979846858E-2</v>
      </c>
      <c r="H300">
        <v>2166</v>
      </c>
      <c r="I300" s="10">
        <f t="shared" si="46"/>
        <v>0.14815796448449503</v>
      </c>
      <c r="J300">
        <v>671.8</v>
      </c>
      <c r="K300" s="10">
        <f t="shared" si="47"/>
        <v>-2.7785817655571754E-2</v>
      </c>
      <c r="T300">
        <f t="shared" si="48"/>
        <v>-2.7620376608757463E-2</v>
      </c>
      <c r="U300">
        <f t="shared" si="43"/>
        <v>4.6923439712124149E-2</v>
      </c>
      <c r="V300">
        <f t="shared" si="49"/>
        <v>-3.5369040583544432E-2</v>
      </c>
      <c r="W300">
        <f t="shared" si="50"/>
        <v>0.13875238007433841</v>
      </c>
      <c r="X300">
        <f t="shared" si="51"/>
        <v>-4.0135122991253248E-2</v>
      </c>
    </row>
    <row r="301" spans="1:24">
      <c r="A301" s="1">
        <v>44043</v>
      </c>
      <c r="B301">
        <v>8530</v>
      </c>
      <c r="C301" s="10">
        <f t="shared" si="52"/>
        <v>1.2943830898943132E-2</v>
      </c>
      <c r="D301">
        <v>4615</v>
      </c>
      <c r="E301" s="10">
        <f t="shared" si="44"/>
        <v>1.4508683227082875E-2</v>
      </c>
      <c r="F301">
        <v>490.2</v>
      </c>
      <c r="G301" s="10">
        <f t="shared" si="45"/>
        <v>1.4067025237898267E-2</v>
      </c>
      <c r="H301">
        <v>2198</v>
      </c>
      <c r="I301" s="10">
        <f t="shared" si="46"/>
        <v>1.4773776546629813E-2</v>
      </c>
      <c r="J301">
        <v>729.4</v>
      </c>
      <c r="K301" s="10">
        <f t="shared" si="47"/>
        <v>8.5739803512950408E-2</v>
      </c>
      <c r="T301">
        <f t="shared" si="48"/>
        <v>3.854922821654257E-3</v>
      </c>
      <c r="U301">
        <f t="shared" si="43"/>
        <v>6.7138294080222906E-3</v>
      </c>
      <c r="V301">
        <f t="shared" si="49"/>
        <v>4.4940346342006946E-3</v>
      </c>
      <c r="W301">
        <f t="shared" si="50"/>
        <v>5.368192136473179E-3</v>
      </c>
      <c r="X301">
        <f t="shared" si="51"/>
        <v>7.339049817726892E-2</v>
      </c>
    </row>
    <row r="302" spans="1:24">
      <c r="A302" s="1">
        <v>44074</v>
      </c>
      <c r="B302">
        <v>8340</v>
      </c>
      <c r="C302" s="10">
        <f t="shared" si="52"/>
        <v>-2.2274325908558046E-2</v>
      </c>
      <c r="D302">
        <v>4635</v>
      </c>
      <c r="E302" s="10">
        <f t="shared" si="44"/>
        <v>4.3336944745395733E-3</v>
      </c>
      <c r="F302">
        <v>519.6</v>
      </c>
      <c r="G302" s="10">
        <f t="shared" si="45"/>
        <v>5.9975520195838516E-2</v>
      </c>
      <c r="H302">
        <v>2422</v>
      </c>
      <c r="I302" s="10">
        <f t="shared" si="46"/>
        <v>0.10191082802547768</v>
      </c>
      <c r="J302">
        <v>740.6</v>
      </c>
      <c r="K302" s="10">
        <f t="shared" si="47"/>
        <v>1.5355086372360827E-2</v>
      </c>
      <c r="T302">
        <f t="shared" si="48"/>
        <v>-3.1363233985846922E-2</v>
      </c>
      <c r="U302">
        <f t="shared" si="43"/>
        <v>-3.4611593445210108E-3</v>
      </c>
      <c r="V302">
        <f t="shared" si="49"/>
        <v>5.0402529592140942E-2</v>
      </c>
      <c r="W302">
        <f t="shared" si="50"/>
        <v>9.2505243615321045E-2</v>
      </c>
      <c r="X302">
        <f t="shared" si="51"/>
        <v>3.0057810366793322E-3</v>
      </c>
    </row>
    <row r="303" spans="1:24">
      <c r="A303" s="1">
        <v>44104</v>
      </c>
      <c r="B303">
        <v>8457</v>
      </c>
      <c r="C303" s="10">
        <f t="shared" si="52"/>
        <v>1.4028776978417312E-2</v>
      </c>
      <c r="D303">
        <v>4655.5</v>
      </c>
      <c r="E303" s="10">
        <f t="shared" si="44"/>
        <v>4.4228694714132377E-3</v>
      </c>
      <c r="F303">
        <v>482</v>
      </c>
      <c r="G303" s="10">
        <f t="shared" si="45"/>
        <v>-7.2363356428021608E-2</v>
      </c>
      <c r="H303">
        <v>2507</v>
      </c>
      <c r="I303" s="10">
        <f t="shared" si="46"/>
        <v>3.509496284062763E-2</v>
      </c>
      <c r="J303">
        <v>720.8</v>
      </c>
      <c r="K303" s="10">
        <f t="shared" si="47"/>
        <v>-2.6735079665136441E-2</v>
      </c>
      <c r="T303">
        <f t="shared" si="48"/>
        <v>4.9398689011284375E-3</v>
      </c>
      <c r="U303">
        <f t="shared" si="43"/>
        <v>-3.3719843476473464E-3</v>
      </c>
      <c r="V303">
        <f t="shared" si="49"/>
        <v>-8.1936347031719176E-2</v>
      </c>
      <c r="W303">
        <f t="shared" si="50"/>
        <v>2.5689378430470998E-2</v>
      </c>
      <c r="X303">
        <f t="shared" si="51"/>
        <v>-3.9084385000817935E-2</v>
      </c>
    </row>
    <row r="304" spans="1:24">
      <c r="A304" s="12">
        <v>44134</v>
      </c>
      <c r="B304">
        <v>7766</v>
      </c>
      <c r="C304" s="10">
        <f t="shared" si="52"/>
        <v>-8.1707461274683646E-2</v>
      </c>
      <c r="D304">
        <v>4357</v>
      </c>
      <c r="E304" s="10">
        <f t="shared" si="44"/>
        <v>-6.4117710235205627E-2</v>
      </c>
      <c r="F304">
        <v>397</v>
      </c>
      <c r="G304" s="10">
        <f t="shared" si="45"/>
        <v>-0.17634854771784236</v>
      </c>
      <c r="H304">
        <v>2400</v>
      </c>
      <c r="I304" s="10">
        <f t="shared" si="46"/>
        <v>-4.2680494615077835E-2</v>
      </c>
      <c r="J304">
        <v>635.6</v>
      </c>
      <c r="K304" s="10">
        <f t="shared" si="47"/>
        <v>-0.11820199778024409</v>
      </c>
      <c r="T304">
        <f t="shared" si="48"/>
        <v>-9.0796369351972522E-2</v>
      </c>
      <c r="U304">
        <f t="shared" si="43"/>
        <v>-7.1912564054266215E-2</v>
      </c>
      <c r="V304">
        <f t="shared" si="49"/>
        <v>-0.18592153832153993</v>
      </c>
      <c r="W304">
        <f t="shared" si="50"/>
        <v>-5.2086079025234468E-2</v>
      </c>
      <c r="X304">
        <f t="shared" si="51"/>
        <v>-0.13055130311592558</v>
      </c>
    </row>
    <row r="305" spans="1:24">
      <c r="A305" s="1">
        <v>44165</v>
      </c>
      <c r="B305">
        <v>7805</v>
      </c>
      <c r="C305" s="10">
        <f t="shared" si="52"/>
        <v>5.0218902910121876E-3</v>
      </c>
      <c r="D305">
        <v>4834</v>
      </c>
      <c r="E305" s="10">
        <f t="shared" si="44"/>
        <v>0.10947899931145288</v>
      </c>
      <c r="F305">
        <v>504</v>
      </c>
      <c r="G305" s="10">
        <f t="shared" si="45"/>
        <v>0.26952141057934509</v>
      </c>
      <c r="H305">
        <v>2359</v>
      </c>
      <c r="I305" s="10">
        <f t="shared" si="46"/>
        <v>-1.7083333333333339E-2</v>
      </c>
      <c r="J305">
        <v>605</v>
      </c>
      <c r="K305" s="10">
        <f t="shared" si="47"/>
        <v>-4.8143486469477748E-2</v>
      </c>
      <c r="T305">
        <f t="shared" si="48"/>
        <v>-4.067017786276687E-3</v>
      </c>
      <c r="U305">
        <f t="shared" si="43"/>
        <v>0.1016841454923923</v>
      </c>
      <c r="V305">
        <f t="shared" si="49"/>
        <v>0.25994841997564749</v>
      </c>
      <c r="W305">
        <f t="shared" si="50"/>
        <v>-2.6488917743489972E-2</v>
      </c>
      <c r="X305">
        <f t="shared" si="51"/>
        <v>-6.0492791805159242E-2</v>
      </c>
    </row>
    <row r="306" spans="1:24">
      <c r="A306" s="1">
        <v>44196</v>
      </c>
      <c r="B306">
        <v>7324</v>
      </c>
      <c r="C306" s="10">
        <f t="shared" si="52"/>
        <v>-6.1627162075592601E-2</v>
      </c>
      <c r="D306">
        <v>5470</v>
      </c>
      <c r="E306" s="10">
        <f t="shared" si="44"/>
        <v>0.13156805957798934</v>
      </c>
      <c r="F306">
        <v>488.8</v>
      </c>
      <c r="G306" s="10">
        <f t="shared" si="45"/>
        <v>-3.0158730158730163E-2</v>
      </c>
      <c r="H306">
        <v>2443</v>
      </c>
      <c r="I306" s="10">
        <f t="shared" si="46"/>
        <v>3.5608308605341144E-2</v>
      </c>
      <c r="J306">
        <v>582</v>
      </c>
      <c r="K306" s="10">
        <f t="shared" si="47"/>
        <v>-3.8016528925619797E-2</v>
      </c>
      <c r="T306">
        <f t="shared" si="48"/>
        <v>-7.0716070152881477E-2</v>
      </c>
      <c r="U306">
        <f t="shared" si="43"/>
        <v>0.12377320575892875</v>
      </c>
      <c r="V306">
        <f t="shared" si="49"/>
        <v>-3.9731720762427737E-2</v>
      </c>
      <c r="W306">
        <f t="shared" si="50"/>
        <v>2.6202724195184511E-2</v>
      </c>
      <c r="X306">
        <f t="shared" si="51"/>
        <v>-5.0365834261301291E-2</v>
      </c>
    </row>
    <row r="307" spans="1:24">
      <c r="A307" s="1">
        <v>44225</v>
      </c>
      <c r="B307">
        <v>7491</v>
      </c>
      <c r="C307" s="10">
        <f t="shared" si="52"/>
        <v>2.2801747678864004E-2</v>
      </c>
      <c r="D307">
        <v>5589</v>
      </c>
      <c r="E307" s="10">
        <f t="shared" si="44"/>
        <v>2.1755027422303508E-2</v>
      </c>
      <c r="F307">
        <v>462.1</v>
      </c>
      <c r="G307" s="10">
        <f t="shared" si="45"/>
        <v>-5.4623567921440186E-2</v>
      </c>
      <c r="H307">
        <v>2350</v>
      </c>
      <c r="I307" s="10">
        <f t="shared" si="46"/>
        <v>-3.8067949242734378E-2</v>
      </c>
      <c r="J307">
        <v>589.79999999999995</v>
      </c>
      <c r="K307" s="10">
        <f t="shared" si="47"/>
        <v>1.3402061855670055E-2</v>
      </c>
      <c r="T307">
        <f t="shared" si="48"/>
        <v>1.3712839601575129E-2</v>
      </c>
      <c r="U307">
        <f t="shared" si="43"/>
        <v>1.3960173603242924E-2</v>
      </c>
      <c r="V307">
        <f t="shared" si="49"/>
        <v>-6.4196558525137754E-2</v>
      </c>
      <c r="W307">
        <f t="shared" si="50"/>
        <v>-4.747353365289101E-2</v>
      </c>
      <c r="X307">
        <f t="shared" si="51"/>
        <v>1.0527565199885611E-3</v>
      </c>
    </row>
    <row r="308" spans="1:24">
      <c r="A308" s="1">
        <v>44253</v>
      </c>
      <c r="B308">
        <v>6945</v>
      </c>
      <c r="C308" s="10">
        <f t="shared" si="52"/>
        <v>-7.288746495794951E-2</v>
      </c>
      <c r="D308">
        <v>6187</v>
      </c>
      <c r="E308" s="10">
        <f t="shared" si="44"/>
        <v>0.10699588477366251</v>
      </c>
      <c r="F308">
        <v>483.9</v>
      </c>
      <c r="G308" s="10">
        <f t="shared" si="45"/>
        <v>4.7175935944600678E-2</v>
      </c>
      <c r="H308">
        <v>2237</v>
      </c>
      <c r="I308" s="10">
        <f t="shared" si="46"/>
        <v>-4.8085106382978693E-2</v>
      </c>
      <c r="J308">
        <v>558.6</v>
      </c>
      <c r="K308" s="10">
        <f t="shared" si="47"/>
        <v>-5.2899287894201286E-2</v>
      </c>
      <c r="T308">
        <f t="shared" si="48"/>
        <v>-8.1976373035238387E-2</v>
      </c>
      <c r="U308">
        <f t="shared" si="43"/>
        <v>9.9201030954601921E-2</v>
      </c>
      <c r="V308">
        <f t="shared" si="49"/>
        <v>3.7602945340903103E-2</v>
      </c>
      <c r="W308">
        <f t="shared" si="50"/>
        <v>-5.7490690793135325E-2</v>
      </c>
      <c r="X308">
        <f t="shared" si="51"/>
        <v>-6.5248593229882773E-2</v>
      </c>
    </row>
    <row r="309" spans="1:24">
      <c r="A309" s="1">
        <v>44286</v>
      </c>
      <c r="B309">
        <v>7247</v>
      </c>
      <c r="C309" s="10">
        <f t="shared" si="52"/>
        <v>4.3484521238301044E-2</v>
      </c>
      <c r="D309">
        <v>5550</v>
      </c>
      <c r="E309" s="10">
        <f t="shared" si="44"/>
        <v>-0.10295781477291099</v>
      </c>
      <c r="F309">
        <v>505</v>
      </c>
      <c r="G309" s="10">
        <f t="shared" si="45"/>
        <v>4.3604050423641239E-2</v>
      </c>
      <c r="H309">
        <v>2323</v>
      </c>
      <c r="I309" s="10">
        <f t="shared" si="46"/>
        <v>3.8444345105051347E-2</v>
      </c>
      <c r="J309">
        <v>612.79999999999995</v>
      </c>
      <c r="K309" s="10">
        <f t="shared" si="47"/>
        <v>9.7028284998209591E-2</v>
      </c>
      <c r="T309">
        <f t="shared" si="48"/>
        <v>3.4395613161012167E-2</v>
      </c>
      <c r="U309">
        <f t="shared" si="43"/>
        <v>-0.11075266859197158</v>
      </c>
      <c r="V309">
        <f t="shared" si="49"/>
        <v>3.4031059819943664E-2</v>
      </c>
      <c r="W309">
        <f t="shared" si="50"/>
        <v>2.9038760694894715E-2</v>
      </c>
      <c r="X309">
        <f t="shared" si="51"/>
        <v>8.4678979662528103E-2</v>
      </c>
    </row>
    <row r="310" spans="1:24">
      <c r="A310" s="12">
        <v>44316</v>
      </c>
      <c r="B310">
        <v>7715</v>
      </c>
      <c r="C310" s="10">
        <f t="shared" si="52"/>
        <v>6.4578446253622079E-2</v>
      </c>
      <c r="D310">
        <v>6076</v>
      </c>
      <c r="E310" s="10">
        <f t="shared" si="44"/>
        <v>9.4774774774774695E-2</v>
      </c>
      <c r="F310">
        <v>506.2</v>
      </c>
      <c r="G310" s="10">
        <f t="shared" si="45"/>
        <v>2.3762376237623783E-3</v>
      </c>
      <c r="H310">
        <v>2327</v>
      </c>
      <c r="I310" s="10">
        <f t="shared" si="46"/>
        <v>1.7219113215669601E-3</v>
      </c>
      <c r="J310">
        <v>638</v>
      </c>
      <c r="K310" s="10">
        <f t="shared" si="47"/>
        <v>4.1122715404699806E-2</v>
      </c>
      <c r="T310">
        <f t="shared" si="48"/>
        <v>5.5489538176333203E-2</v>
      </c>
      <c r="U310">
        <f t="shared" si="43"/>
        <v>8.6979920955714107E-2</v>
      </c>
      <c r="V310">
        <f t="shared" si="49"/>
        <v>-7.1967529799351945E-3</v>
      </c>
      <c r="W310">
        <f t="shared" si="50"/>
        <v>-7.683673088589674E-3</v>
      </c>
      <c r="X310">
        <f t="shared" si="51"/>
        <v>2.8773410069018311E-2</v>
      </c>
    </row>
    <row r="311" spans="1:24">
      <c r="A311" s="1">
        <v>44347</v>
      </c>
      <c r="B311">
        <v>8046</v>
      </c>
      <c r="C311" s="10">
        <f t="shared" si="52"/>
        <v>4.2903434867141987E-2</v>
      </c>
      <c r="D311">
        <v>6064</v>
      </c>
      <c r="E311" s="10">
        <f t="shared" si="44"/>
        <v>-1.9749835418038098E-3</v>
      </c>
      <c r="F311">
        <v>526.6</v>
      </c>
      <c r="G311" s="10">
        <f t="shared" si="45"/>
        <v>4.0300276570525595E-2</v>
      </c>
      <c r="H311">
        <v>2285</v>
      </c>
      <c r="I311" s="10">
        <f t="shared" si="46"/>
        <v>-1.8048990116029229E-2</v>
      </c>
      <c r="J311">
        <v>656.6</v>
      </c>
      <c r="K311" s="10">
        <f t="shared" si="47"/>
        <v>2.9153605015673989E-2</v>
      </c>
      <c r="T311">
        <f t="shared" si="48"/>
        <v>3.3814526789853111E-2</v>
      </c>
      <c r="U311">
        <f t="shared" si="43"/>
        <v>-9.7698373608643939E-3</v>
      </c>
      <c r="V311">
        <f t="shared" si="49"/>
        <v>3.072728596682802E-2</v>
      </c>
      <c r="W311">
        <f t="shared" si="50"/>
        <v>-2.7454574526185861E-2</v>
      </c>
      <c r="X311">
        <f t="shared" si="51"/>
        <v>1.6804299679992495E-2</v>
      </c>
    </row>
    <row r="312" spans="1:24">
      <c r="A312" s="1">
        <v>44377</v>
      </c>
      <c r="B312">
        <v>8683</v>
      </c>
      <c r="C312" s="10">
        <f t="shared" si="52"/>
        <v>7.916977380064627E-2</v>
      </c>
      <c r="D312">
        <v>5949</v>
      </c>
      <c r="E312" s="10">
        <f t="shared" si="44"/>
        <v>-1.8964379947229548E-2</v>
      </c>
      <c r="F312">
        <v>522</v>
      </c>
      <c r="G312" s="10">
        <f t="shared" si="45"/>
        <v>-8.7352829472086002E-3</v>
      </c>
      <c r="H312">
        <v>2389</v>
      </c>
      <c r="I312" s="10">
        <f t="shared" si="46"/>
        <v>4.5514223194748293E-2</v>
      </c>
      <c r="J312">
        <v>684.2</v>
      </c>
      <c r="K312" s="10">
        <f t="shared" si="47"/>
        <v>4.2034724337496332E-2</v>
      </c>
      <c r="T312">
        <f t="shared" si="48"/>
        <v>7.0080865723357394E-2</v>
      </c>
      <c r="U312">
        <f t="shared" si="43"/>
        <v>-2.6759233766290132E-2</v>
      </c>
      <c r="V312">
        <f t="shared" si="49"/>
        <v>-1.8308273550906175E-2</v>
      </c>
      <c r="W312">
        <f t="shared" si="50"/>
        <v>3.6108638784591661E-2</v>
      </c>
      <c r="X312">
        <f t="shared" si="51"/>
        <v>2.9685419001814838E-2</v>
      </c>
    </row>
    <row r="313" spans="1:24">
      <c r="A313" s="1">
        <v>44407</v>
      </c>
      <c r="B313">
        <v>8268</v>
      </c>
      <c r="C313" s="10">
        <f t="shared" si="52"/>
        <v>-4.7794541057238238E-2</v>
      </c>
      <c r="D313">
        <v>6101</v>
      </c>
      <c r="E313" s="10">
        <f t="shared" si="44"/>
        <v>2.555051269120856E-2</v>
      </c>
      <c r="F313">
        <v>576</v>
      </c>
      <c r="G313" s="10">
        <f t="shared" si="45"/>
        <v>0.10344827586206895</v>
      </c>
      <c r="H313">
        <v>2666</v>
      </c>
      <c r="I313" s="10">
        <f t="shared" si="46"/>
        <v>0.11594809543742146</v>
      </c>
      <c r="J313">
        <v>701.6</v>
      </c>
      <c r="K313" s="10">
        <f t="shared" si="47"/>
        <v>2.5431160479391979E-2</v>
      </c>
      <c r="T313">
        <f t="shared" si="48"/>
        <v>-5.6883449134527114E-2</v>
      </c>
      <c r="U313">
        <f t="shared" si="43"/>
        <v>1.7755658872147976E-2</v>
      </c>
      <c r="V313">
        <f t="shared" si="49"/>
        <v>9.3875285258371383E-2</v>
      </c>
      <c r="W313">
        <f t="shared" si="50"/>
        <v>0.10654251102726482</v>
      </c>
      <c r="X313">
        <f t="shared" si="51"/>
        <v>1.3081855143710484E-2</v>
      </c>
    </row>
    <row r="314" spans="1:24">
      <c r="A314" s="1">
        <v>44439</v>
      </c>
      <c r="B314">
        <v>8514</v>
      </c>
      <c r="C314" s="10">
        <f t="shared" si="52"/>
        <v>2.9753265602322276E-2</v>
      </c>
      <c r="D314">
        <v>5382</v>
      </c>
      <c r="E314" s="10">
        <f t="shared" si="44"/>
        <v>-0.117849532863465</v>
      </c>
      <c r="F314">
        <v>568.4</v>
      </c>
      <c r="G314" s="10">
        <f t="shared" si="45"/>
        <v>-1.3194444444444509E-2</v>
      </c>
      <c r="H314">
        <v>2636</v>
      </c>
      <c r="I314" s="10">
        <f t="shared" si="46"/>
        <v>-1.1252813203300849E-2</v>
      </c>
      <c r="J314">
        <v>742.2</v>
      </c>
      <c r="K314" s="10">
        <f t="shared" si="47"/>
        <v>5.786773090079822E-2</v>
      </c>
      <c r="T314">
        <f t="shared" si="48"/>
        <v>2.06643575250334E-2</v>
      </c>
      <c r="U314">
        <f t="shared" si="43"/>
        <v>-0.12564438668252559</v>
      </c>
      <c r="V314">
        <f t="shared" si="49"/>
        <v>-2.2767435048142083E-2</v>
      </c>
      <c r="W314">
        <f t="shared" si="50"/>
        <v>-2.0658397613457481E-2</v>
      </c>
      <c r="X314">
        <f t="shared" si="51"/>
        <v>4.5518425565116725E-2</v>
      </c>
    </row>
    <row r="315" spans="1:24">
      <c r="A315" s="1">
        <v>44469</v>
      </c>
      <c r="B315">
        <v>8958</v>
      </c>
      <c r="C315" s="10">
        <f t="shared" si="52"/>
        <v>5.2149400986610361E-2</v>
      </c>
      <c r="D315">
        <v>4913.5</v>
      </c>
      <c r="E315" s="10">
        <f t="shared" si="44"/>
        <v>-8.704942400594573E-2</v>
      </c>
      <c r="F315">
        <v>565.20000000000005</v>
      </c>
      <c r="G315" s="10">
        <f t="shared" si="45"/>
        <v>-5.6298381421533428E-3</v>
      </c>
      <c r="H315">
        <v>2455</v>
      </c>
      <c r="I315" s="10">
        <f t="shared" si="46"/>
        <v>-6.8664643399089509E-2</v>
      </c>
      <c r="J315">
        <v>709.6</v>
      </c>
      <c r="K315" s="10">
        <f t="shared" si="47"/>
        <v>-4.3923470762597727E-2</v>
      </c>
      <c r="T315">
        <f t="shared" si="48"/>
        <v>4.3060492909321485E-2</v>
      </c>
      <c r="U315">
        <f t="shared" si="43"/>
        <v>-9.4844277825006318E-2</v>
      </c>
      <c r="V315">
        <f t="shared" si="49"/>
        <v>-1.5202828745850916E-2</v>
      </c>
      <c r="W315">
        <f t="shared" si="50"/>
        <v>-7.8070227809246148E-2</v>
      </c>
      <c r="X315">
        <f t="shared" si="51"/>
        <v>-5.6272776098279222E-2</v>
      </c>
    </row>
    <row r="316" spans="1:24">
      <c r="A316" s="12">
        <v>44498</v>
      </c>
      <c r="B316">
        <v>9094</v>
      </c>
      <c r="C316" s="10">
        <f t="shared" si="52"/>
        <v>1.5181960258986438E-2</v>
      </c>
      <c r="D316">
        <v>4560.5</v>
      </c>
      <c r="E316" s="10">
        <f t="shared" si="44"/>
        <v>-7.1842881856110763E-2</v>
      </c>
      <c r="F316">
        <v>551.79999999999995</v>
      </c>
      <c r="G316" s="10">
        <f t="shared" si="45"/>
        <v>-2.3708421797593915E-2</v>
      </c>
      <c r="H316">
        <v>2702</v>
      </c>
      <c r="I316" s="10">
        <f t="shared" si="46"/>
        <v>0.10061099796334005</v>
      </c>
      <c r="J316">
        <v>710.8</v>
      </c>
      <c r="K316" s="10">
        <f t="shared" si="47"/>
        <v>1.6910935738443378E-3</v>
      </c>
      <c r="T316">
        <f t="shared" si="48"/>
        <v>6.0930521816975631E-3</v>
      </c>
      <c r="U316">
        <f t="shared" si="43"/>
        <v>-7.9637735675171351E-2</v>
      </c>
      <c r="V316">
        <f t="shared" si="49"/>
        <v>-3.3281412401291489E-2</v>
      </c>
      <c r="W316">
        <f t="shared" si="50"/>
        <v>9.1205413553183415E-2</v>
      </c>
      <c r="X316">
        <f t="shared" si="51"/>
        <v>-1.0658211761837157E-2</v>
      </c>
    </row>
    <row r="317" spans="1:24">
      <c r="A317" s="1">
        <v>44530</v>
      </c>
      <c r="B317">
        <v>8276</v>
      </c>
      <c r="C317" s="10">
        <f t="shared" si="52"/>
        <v>-8.9949417198152637E-2</v>
      </c>
      <c r="D317">
        <v>4612</v>
      </c>
      <c r="E317" s="10">
        <f t="shared" si="44"/>
        <v>1.1292621423089511E-2</v>
      </c>
      <c r="F317">
        <v>548.20000000000005</v>
      </c>
      <c r="G317" s="10">
        <f t="shared" si="45"/>
        <v>-6.5241029358461544E-3</v>
      </c>
      <c r="H317">
        <v>2868</v>
      </c>
      <c r="I317" s="10">
        <f t="shared" si="46"/>
        <v>6.1435973353071827E-2</v>
      </c>
      <c r="J317">
        <v>771.8</v>
      </c>
      <c r="K317" s="10">
        <f t="shared" si="47"/>
        <v>8.5818795723128893E-2</v>
      </c>
      <c r="T317">
        <f t="shared" si="48"/>
        <v>-9.9038325275441513E-2</v>
      </c>
      <c r="U317">
        <f t="shared" si="43"/>
        <v>3.4977676040289264E-3</v>
      </c>
      <c r="V317">
        <f t="shared" si="49"/>
        <v>-1.6097093539543729E-2</v>
      </c>
      <c r="W317">
        <f t="shared" si="50"/>
        <v>5.2030388942915194E-2</v>
      </c>
      <c r="X317">
        <f t="shared" si="51"/>
        <v>7.3469490387447406E-2</v>
      </c>
    </row>
    <row r="318" spans="1:24">
      <c r="A318" s="1">
        <v>44561</v>
      </c>
      <c r="B318">
        <v>8678</v>
      </c>
      <c r="C318" s="10">
        <f t="shared" si="52"/>
        <v>4.8574190430159536E-2</v>
      </c>
      <c r="D318">
        <v>4892</v>
      </c>
      <c r="E318" s="10">
        <f t="shared" si="44"/>
        <v>6.0711188204683353E-2</v>
      </c>
      <c r="F318">
        <v>549.79999999999995</v>
      </c>
      <c r="G318" s="10">
        <f t="shared" si="45"/>
        <v>2.9186428310834511E-3</v>
      </c>
      <c r="H318">
        <v>2885</v>
      </c>
      <c r="I318" s="10">
        <f t="shared" si="46"/>
        <v>5.9274755927476441E-3</v>
      </c>
      <c r="J318">
        <v>852.6</v>
      </c>
      <c r="K318" s="10">
        <f t="shared" si="47"/>
        <v>0.10469033428349328</v>
      </c>
      <c r="T318">
        <f t="shared" si="48"/>
        <v>3.948528235287066E-2</v>
      </c>
      <c r="U318">
        <f t="shared" si="43"/>
        <v>5.2916334385622765E-2</v>
      </c>
      <c r="V318">
        <f t="shared" si="49"/>
        <v>-6.6543477726141217E-3</v>
      </c>
      <c r="W318">
        <f t="shared" si="50"/>
        <v>-3.47810881740899E-3</v>
      </c>
      <c r="X318">
        <f t="shared" si="51"/>
        <v>9.2341028947811793E-2</v>
      </c>
    </row>
    <row r="319" spans="1:24">
      <c r="A319" s="1">
        <v>44592</v>
      </c>
      <c r="B319">
        <v>8617</v>
      </c>
      <c r="C319" s="10">
        <f t="shared" si="52"/>
        <v>-7.029269416916395E-3</v>
      </c>
      <c r="D319">
        <v>5185</v>
      </c>
      <c r="E319" s="10">
        <f t="shared" si="44"/>
        <v>5.989370400654126E-2</v>
      </c>
      <c r="F319">
        <v>577.20000000000005</v>
      </c>
      <c r="G319" s="10">
        <f t="shared" si="45"/>
        <v>4.9836304110585816E-2</v>
      </c>
      <c r="H319">
        <v>2767</v>
      </c>
      <c r="I319" s="10">
        <f t="shared" si="46"/>
        <v>-4.0901213171577133E-2</v>
      </c>
      <c r="J319">
        <v>720.8</v>
      </c>
      <c r="K319" s="10">
        <f t="shared" si="47"/>
        <v>-0.15458597231996252</v>
      </c>
      <c r="T319">
        <f t="shared" si="48"/>
        <v>-1.6118177494205271E-2</v>
      </c>
      <c r="U319">
        <f t="shared" si="43"/>
        <v>5.2098850187480672E-2</v>
      </c>
      <c r="V319">
        <f t="shared" si="49"/>
        <v>4.0263313506888242E-2</v>
      </c>
      <c r="W319">
        <f t="shared" si="50"/>
        <v>-5.0306797581733766E-2</v>
      </c>
      <c r="X319">
        <f t="shared" si="51"/>
        <v>-0.166935277655644</v>
      </c>
    </row>
    <row r="320" spans="1:24">
      <c r="A320" s="1">
        <v>44620</v>
      </c>
      <c r="B320">
        <v>9059</v>
      </c>
      <c r="C320" s="10">
        <f t="shared" si="52"/>
        <v>5.1293953812231674E-2</v>
      </c>
      <c r="D320">
        <v>5791</v>
      </c>
      <c r="E320" s="10">
        <f t="shared" si="44"/>
        <v>0.11687560270009634</v>
      </c>
      <c r="F320">
        <v>719.6</v>
      </c>
      <c r="G320" s="10">
        <f t="shared" si="45"/>
        <v>0.24670824670824665</v>
      </c>
      <c r="H320">
        <v>2969</v>
      </c>
      <c r="I320" s="10">
        <f t="shared" si="46"/>
        <v>7.300325262016627E-2</v>
      </c>
      <c r="J320">
        <v>702.8</v>
      </c>
      <c r="K320" s="10">
        <f t="shared" si="47"/>
        <v>-2.4972253052164217E-2</v>
      </c>
      <c r="T320">
        <f t="shared" si="48"/>
        <v>4.2205045734942798E-2</v>
      </c>
      <c r="U320">
        <f t="shared" si="43"/>
        <v>0.10908074888103575</v>
      </c>
      <c r="V320">
        <f t="shared" si="49"/>
        <v>0.23713525610454908</v>
      </c>
      <c r="W320">
        <f t="shared" si="50"/>
        <v>6.3597668210009631E-2</v>
      </c>
      <c r="X320">
        <f t="shared" si="51"/>
        <v>-3.7321558387845712E-2</v>
      </c>
    </row>
    <row r="321" spans="1:24">
      <c r="A321" s="1">
        <v>44651</v>
      </c>
      <c r="B321">
        <v>10132</v>
      </c>
      <c r="C321" s="10">
        <f t="shared" si="52"/>
        <v>0.1184457445634175</v>
      </c>
      <c r="D321">
        <v>6081</v>
      </c>
      <c r="E321" s="10">
        <f t="shared" si="44"/>
        <v>5.0077706786392673E-2</v>
      </c>
      <c r="F321">
        <v>717.4</v>
      </c>
      <c r="G321" s="10">
        <f t="shared" si="45"/>
        <v>-3.0572540300167761E-3</v>
      </c>
      <c r="H321">
        <v>2968</v>
      </c>
      <c r="I321" s="10">
        <f t="shared" si="46"/>
        <v>-3.3681374200067449E-4</v>
      </c>
      <c r="J321">
        <v>701.2</v>
      </c>
      <c r="K321" s="10">
        <f t="shared" si="47"/>
        <v>-2.2766078542969526E-3</v>
      </c>
      <c r="T321">
        <f t="shared" si="48"/>
        <v>0.10935683648612862</v>
      </c>
      <c r="U321">
        <f t="shared" si="43"/>
        <v>4.2282852967332085E-2</v>
      </c>
      <c r="V321">
        <f t="shared" si="49"/>
        <v>-1.2630244633714349E-2</v>
      </c>
      <c r="W321">
        <f t="shared" si="50"/>
        <v>-9.7423981521573087E-3</v>
      </c>
      <c r="X321">
        <f t="shared" si="51"/>
        <v>-1.4625913189978447E-2</v>
      </c>
    </row>
    <row r="322" spans="1:24">
      <c r="A322" s="12">
        <v>44680</v>
      </c>
      <c r="B322">
        <v>10688</v>
      </c>
      <c r="C322" s="10">
        <f t="shared" si="52"/>
        <v>5.4875641531780595E-2</v>
      </c>
      <c r="D322">
        <v>5706</v>
      </c>
      <c r="E322" s="10">
        <f t="shared" si="44"/>
        <v>-6.1667488899851963E-2</v>
      </c>
      <c r="F322">
        <v>740</v>
      </c>
      <c r="G322" s="10">
        <f t="shared" si="45"/>
        <v>3.1502648452746085E-2</v>
      </c>
      <c r="H322">
        <v>3103</v>
      </c>
      <c r="I322" s="10">
        <f t="shared" si="46"/>
        <v>4.5485175202156336E-2</v>
      </c>
      <c r="J322">
        <v>737.4</v>
      </c>
      <c r="K322" s="10">
        <f t="shared" si="47"/>
        <v>5.1625784369651928E-2</v>
      </c>
      <c r="T322">
        <f t="shared" si="48"/>
        <v>4.5786733454491718E-2</v>
      </c>
      <c r="U322">
        <f t="shared" si="43"/>
        <v>-6.9462342718912551E-2</v>
      </c>
      <c r="V322">
        <f t="shared" si="49"/>
        <v>2.192965784904851E-2</v>
      </c>
      <c r="W322">
        <f t="shared" si="50"/>
        <v>3.6079590791999704E-2</v>
      </c>
      <c r="X322">
        <f t="shared" si="51"/>
        <v>3.9276479033970434E-2</v>
      </c>
    </row>
    <row r="323" spans="1:24">
      <c r="A323" s="1">
        <v>44712</v>
      </c>
      <c r="B323">
        <v>10454</v>
      </c>
      <c r="C323" s="10">
        <f t="shared" si="52"/>
        <v>-2.1893712574850288E-2</v>
      </c>
      <c r="D323">
        <v>5750</v>
      </c>
      <c r="E323" s="10">
        <f t="shared" si="44"/>
        <v>7.7111812127585999E-3</v>
      </c>
      <c r="F323">
        <v>756</v>
      </c>
      <c r="G323" s="10">
        <f t="shared" si="45"/>
        <v>2.1621621621621623E-2</v>
      </c>
      <c r="H323">
        <v>2767</v>
      </c>
      <c r="I323" s="10">
        <f t="shared" si="46"/>
        <v>-0.10828230744440859</v>
      </c>
      <c r="J323">
        <v>656.6</v>
      </c>
      <c r="K323" s="10">
        <f t="shared" si="47"/>
        <v>-0.10957417954976945</v>
      </c>
      <c r="T323">
        <f t="shared" si="48"/>
        <v>-3.0982620652139164E-2</v>
      </c>
      <c r="U323">
        <f t="shared" si="43"/>
        <v>-8.3672606301984226E-5</v>
      </c>
      <c r="V323">
        <f t="shared" si="49"/>
        <v>1.204863101792405E-2</v>
      </c>
      <c r="W323">
        <f t="shared" si="50"/>
        <v>-0.11768789185456523</v>
      </c>
      <c r="X323">
        <f t="shared" si="51"/>
        <v>-0.12192348488545093</v>
      </c>
    </row>
    <row r="324" spans="1:24">
      <c r="A324" s="1">
        <v>44742</v>
      </c>
      <c r="B324">
        <v>10800</v>
      </c>
      <c r="C324" s="10">
        <f t="shared" si="52"/>
        <v>3.3097378993686588E-2</v>
      </c>
      <c r="D324">
        <v>4916.5</v>
      </c>
      <c r="E324" s="10">
        <f t="shared" si="44"/>
        <v>-0.14495652173913043</v>
      </c>
      <c r="F324">
        <v>830.2</v>
      </c>
      <c r="G324" s="10">
        <f t="shared" si="45"/>
        <v>9.8148148148148318E-2</v>
      </c>
      <c r="H324">
        <v>2719</v>
      </c>
      <c r="I324" s="10">
        <f t="shared" si="46"/>
        <v>-1.7347307553306823E-2</v>
      </c>
      <c r="J324">
        <v>634.79999999999995</v>
      </c>
      <c r="K324" s="10">
        <f t="shared" si="47"/>
        <v>-3.3201340237587695E-2</v>
      </c>
      <c r="T324">
        <f t="shared" si="48"/>
        <v>2.4008470916397712E-2</v>
      </c>
      <c r="U324">
        <f t="shared" si="43"/>
        <v>-0.15275137555819102</v>
      </c>
      <c r="V324">
        <f t="shared" si="49"/>
        <v>8.857515754445075E-2</v>
      </c>
      <c r="W324">
        <f t="shared" si="50"/>
        <v>-2.6752891963463456E-2</v>
      </c>
      <c r="X324">
        <f t="shared" si="51"/>
        <v>-4.555064557326919E-2</v>
      </c>
    </row>
    <row r="325" spans="1:24">
      <c r="A325" s="1">
        <v>44771</v>
      </c>
      <c r="B325">
        <v>10844</v>
      </c>
      <c r="C325" s="10">
        <f t="shared" si="52"/>
        <v>4.0740740740741188E-3</v>
      </c>
      <c r="D325">
        <v>4924.5</v>
      </c>
      <c r="E325" s="10">
        <f t="shared" si="44"/>
        <v>1.627173802501769E-3</v>
      </c>
      <c r="F325">
        <v>770</v>
      </c>
      <c r="G325" s="10">
        <f t="shared" si="45"/>
        <v>-7.2512647554806131E-2</v>
      </c>
      <c r="H325">
        <v>3071</v>
      </c>
      <c r="I325" s="10">
        <f t="shared" si="46"/>
        <v>0.12945936005884517</v>
      </c>
      <c r="J325">
        <v>704.4</v>
      </c>
      <c r="K325" s="10">
        <f t="shared" si="47"/>
        <v>0.10964083175803396</v>
      </c>
      <c r="T325">
        <f t="shared" si="48"/>
        <v>-5.0148340032147559E-3</v>
      </c>
      <c r="U325">
        <f t="shared" ref="U325:U352" si="53">IFERROR(E325-$O$3,"N/A")</f>
        <v>-6.1676800165588151E-3</v>
      </c>
      <c r="V325">
        <f t="shared" si="49"/>
        <v>-8.2085638158503699E-2</v>
      </c>
      <c r="W325">
        <f t="shared" si="50"/>
        <v>0.12005377564868853</v>
      </c>
      <c r="X325">
        <f t="shared" si="51"/>
        <v>9.7291526422352476E-2</v>
      </c>
    </row>
    <row r="326" spans="1:24">
      <c r="A326" s="1">
        <v>44804</v>
      </c>
      <c r="B326">
        <v>10644</v>
      </c>
      <c r="C326" s="10">
        <f t="shared" si="52"/>
        <v>-1.8443378827001089E-2</v>
      </c>
      <c r="D326">
        <v>4771</v>
      </c>
      <c r="E326" s="10">
        <f t="shared" si="44"/>
        <v>-3.1170677226114329E-2</v>
      </c>
      <c r="F326">
        <v>776.2</v>
      </c>
      <c r="G326" s="10">
        <f t="shared" si="45"/>
        <v>8.0519480519480879E-3</v>
      </c>
      <c r="H326">
        <v>2861</v>
      </c>
      <c r="I326" s="10">
        <f t="shared" si="46"/>
        <v>-6.8381634646694889E-2</v>
      </c>
      <c r="J326">
        <v>715.2</v>
      </c>
      <c r="K326" s="10">
        <f t="shared" si="47"/>
        <v>1.5332197614991605E-2</v>
      </c>
      <c r="T326">
        <f t="shared" si="48"/>
        <v>-2.7532286904289965E-2</v>
      </c>
      <c r="U326">
        <f t="shared" si="53"/>
        <v>-3.8965531045174917E-2</v>
      </c>
      <c r="V326">
        <f t="shared" si="49"/>
        <v>-1.5210425517494849E-3</v>
      </c>
      <c r="W326">
        <f t="shared" si="50"/>
        <v>-7.7787219056851528E-2</v>
      </c>
      <c r="X326">
        <f t="shared" si="51"/>
        <v>2.9828922793101106E-3</v>
      </c>
    </row>
    <row r="327" spans="1:24">
      <c r="A327" s="1">
        <v>44834</v>
      </c>
      <c r="B327">
        <v>9944</v>
      </c>
      <c r="C327" s="10">
        <f t="shared" si="52"/>
        <v>-6.5764750093949664E-2</v>
      </c>
      <c r="D327">
        <v>4896</v>
      </c>
      <c r="E327" s="10">
        <f t="shared" ref="E327:E352" si="54">IFERROR(D327/D326-1,"N/A")</f>
        <v>2.6199958080067143E-2</v>
      </c>
      <c r="F327">
        <v>789.8</v>
      </c>
      <c r="G327" s="10">
        <f t="shared" ref="G327:G352" si="55">IFERROR(F327/F326-1,"N/A")</f>
        <v>1.7521257407884461E-2</v>
      </c>
      <c r="H327">
        <v>2760</v>
      </c>
      <c r="I327" s="10">
        <f t="shared" ref="I327:I352" si="56">IFERROR(H327/H326-1,"N/A")</f>
        <v>-3.5302341838517992E-2</v>
      </c>
      <c r="J327">
        <v>697.2</v>
      </c>
      <c r="K327" s="10">
        <f t="shared" ref="K327:K352" si="57">IFERROR(J327/J326-1,"N/A")</f>
        <v>-2.5167785234899376E-2</v>
      </c>
      <c r="T327">
        <f t="shared" ref="T327:T352" si="58">IFERROR(C327-$N$3,"N/A")</f>
        <v>-7.4853658171238541E-2</v>
      </c>
      <c r="U327">
        <f t="shared" si="53"/>
        <v>1.8405104261006559E-2</v>
      </c>
      <c r="V327">
        <f t="shared" ref="V327:V352" si="59">IFERROR(G327-$P$3,"N/A")</f>
        <v>7.9482668041868879E-3</v>
      </c>
      <c r="W327">
        <f t="shared" ref="W327:W352" si="60">IFERROR(I327-$Q$3,"N/A")</f>
        <v>-4.4707926248674625E-2</v>
      </c>
      <c r="X327">
        <f t="shared" ref="X327:X352" si="61">IFERROR(K327-$R$3,"N/A")</f>
        <v>-3.751709057058087E-2</v>
      </c>
    </row>
    <row r="328" spans="1:24">
      <c r="A328" s="12">
        <v>44865</v>
      </c>
      <c r="B328">
        <v>10254</v>
      </c>
      <c r="C328" s="10">
        <f t="shared" ref="C328:C352" si="62">IFERROR(B328/B327-1,"N/A")</f>
        <v>3.117457763475473E-2</v>
      </c>
      <c r="D328">
        <v>4537</v>
      </c>
      <c r="E328" s="10">
        <f t="shared" si="54"/>
        <v>-7.3325163398692772E-2</v>
      </c>
      <c r="F328">
        <v>814.4</v>
      </c>
      <c r="G328" s="10">
        <f t="shared" si="55"/>
        <v>3.114712585464674E-2</v>
      </c>
      <c r="H328">
        <v>2841</v>
      </c>
      <c r="I328" s="10">
        <f t="shared" si="56"/>
        <v>2.934782608695663E-2</v>
      </c>
      <c r="J328">
        <v>726.8</v>
      </c>
      <c r="K328" s="10">
        <f t="shared" si="57"/>
        <v>4.2455536431439844E-2</v>
      </c>
      <c r="T328">
        <f t="shared" si="58"/>
        <v>2.2085669557465853E-2</v>
      </c>
      <c r="U328">
        <f t="shared" si="53"/>
        <v>-8.112001721775336E-2</v>
      </c>
      <c r="V328">
        <f t="shared" si="59"/>
        <v>2.1574135250949165E-2</v>
      </c>
      <c r="W328">
        <f t="shared" si="60"/>
        <v>1.9942241676799997E-2</v>
      </c>
      <c r="X328">
        <f t="shared" si="61"/>
        <v>3.010623109575835E-2</v>
      </c>
    </row>
    <row r="329" spans="1:24">
      <c r="A329" s="1">
        <v>44895</v>
      </c>
      <c r="B329">
        <v>11166</v>
      </c>
      <c r="C329" s="10">
        <f t="shared" si="62"/>
        <v>8.8940901111761228E-2</v>
      </c>
      <c r="D329">
        <v>5585</v>
      </c>
      <c r="E329" s="10">
        <f t="shared" si="54"/>
        <v>0.23098964073176109</v>
      </c>
      <c r="F329">
        <v>822.6</v>
      </c>
      <c r="G329" s="10">
        <f t="shared" si="55"/>
        <v>1.0068762278978349E-2</v>
      </c>
      <c r="H329">
        <v>3048</v>
      </c>
      <c r="I329" s="10">
        <f t="shared" si="56"/>
        <v>7.2861668426610349E-2</v>
      </c>
      <c r="J329">
        <v>796.6</v>
      </c>
      <c r="K329" s="10">
        <f t="shared" si="57"/>
        <v>9.6037424325811971E-2</v>
      </c>
      <c r="T329">
        <f t="shared" si="58"/>
        <v>7.9851993034472352E-2</v>
      </c>
      <c r="U329">
        <f t="shared" si="53"/>
        <v>0.2231947869127005</v>
      </c>
      <c r="V329">
        <f t="shared" si="59"/>
        <v>4.9577167528077649E-4</v>
      </c>
      <c r="W329">
        <f t="shared" si="60"/>
        <v>6.3456084016453709E-2</v>
      </c>
      <c r="X329">
        <f t="shared" si="61"/>
        <v>8.3688118990130483E-2</v>
      </c>
    </row>
    <row r="330" spans="1:24">
      <c r="A330" s="1">
        <v>44925</v>
      </c>
      <c r="B330">
        <v>11218</v>
      </c>
      <c r="C330" s="10">
        <f t="shared" si="62"/>
        <v>4.6569944474297298E-3</v>
      </c>
      <c r="D330">
        <v>5798</v>
      </c>
      <c r="E330" s="10">
        <f t="shared" si="54"/>
        <v>3.8137869292748539E-2</v>
      </c>
      <c r="F330">
        <v>856</v>
      </c>
      <c r="G330" s="10">
        <f t="shared" si="55"/>
        <v>4.0602966204716706E-2</v>
      </c>
      <c r="H330">
        <v>2759</v>
      </c>
      <c r="I330" s="10">
        <f t="shared" si="56"/>
        <v>-9.4816272965879245E-2</v>
      </c>
      <c r="J330">
        <v>745.6</v>
      </c>
      <c r="K330" s="10">
        <f t="shared" si="57"/>
        <v>-6.4022093899071097E-2</v>
      </c>
      <c r="T330">
        <f t="shared" si="58"/>
        <v>-4.4319136298591449E-3</v>
      </c>
      <c r="U330">
        <f t="shared" si="53"/>
        <v>3.0343015473687954E-2</v>
      </c>
      <c r="V330">
        <f t="shared" si="59"/>
        <v>3.1029975601019132E-2</v>
      </c>
      <c r="W330">
        <f t="shared" si="60"/>
        <v>-0.10422185737603588</v>
      </c>
      <c r="X330">
        <f t="shared" si="61"/>
        <v>-7.6371399234752585E-2</v>
      </c>
    </row>
    <row r="331" spans="1:24">
      <c r="A331" s="1">
        <v>44957</v>
      </c>
      <c r="B331">
        <v>10590</v>
      </c>
      <c r="C331" s="10">
        <f t="shared" si="62"/>
        <v>-5.5981458370475967E-2</v>
      </c>
      <c r="D331">
        <v>6319</v>
      </c>
      <c r="E331" s="10">
        <f t="shared" si="54"/>
        <v>8.985857192135227E-2</v>
      </c>
      <c r="F331">
        <v>856.8</v>
      </c>
      <c r="G331" s="10">
        <f t="shared" si="55"/>
        <v>9.3457943925234765E-4</v>
      </c>
      <c r="H331">
        <v>2970</v>
      </c>
      <c r="I331" s="10">
        <f t="shared" si="56"/>
        <v>7.6476984414642901E-2</v>
      </c>
      <c r="J331">
        <v>776.8</v>
      </c>
      <c r="K331" s="10">
        <f t="shared" si="57"/>
        <v>4.1845493562231661E-2</v>
      </c>
      <c r="T331">
        <f t="shared" si="58"/>
        <v>-6.5070366447764844E-2</v>
      </c>
      <c r="U331">
        <f t="shared" si="53"/>
        <v>8.2063718102291683E-2</v>
      </c>
      <c r="V331">
        <f t="shared" si="59"/>
        <v>-8.6384111644452252E-3</v>
      </c>
      <c r="W331">
        <f t="shared" si="60"/>
        <v>6.7071400004486262E-2</v>
      </c>
      <c r="X331">
        <f t="shared" si="61"/>
        <v>2.9496188226550167E-2</v>
      </c>
    </row>
    <row r="332" spans="1:24">
      <c r="A332" s="1">
        <v>44985</v>
      </c>
      <c r="B332">
        <v>10880</v>
      </c>
      <c r="C332" s="10">
        <f t="shared" si="62"/>
        <v>2.738432483474984E-2</v>
      </c>
      <c r="D332">
        <v>5712</v>
      </c>
      <c r="E332" s="10">
        <f t="shared" si="54"/>
        <v>-9.6059503085931364E-2</v>
      </c>
      <c r="F332">
        <v>898</v>
      </c>
      <c r="G332" s="10">
        <f t="shared" si="55"/>
        <v>4.8085901027077549E-2</v>
      </c>
      <c r="H332">
        <v>2964</v>
      </c>
      <c r="I332" s="10">
        <f t="shared" si="56"/>
        <v>-2.0202020202020332E-3</v>
      </c>
      <c r="J332">
        <v>748.6</v>
      </c>
      <c r="K332" s="10">
        <f t="shared" si="57"/>
        <v>-3.6302780638516885E-2</v>
      </c>
      <c r="T332">
        <f t="shared" si="58"/>
        <v>1.8295416757460964E-2</v>
      </c>
      <c r="U332">
        <f t="shared" si="53"/>
        <v>-0.10385435690499195</v>
      </c>
      <c r="V332">
        <f t="shared" si="59"/>
        <v>3.8512910423379974E-2</v>
      </c>
      <c r="W332">
        <f t="shared" si="60"/>
        <v>-1.1425786430358667E-2</v>
      </c>
      <c r="X332">
        <f t="shared" si="61"/>
        <v>-4.8652085974198379E-2</v>
      </c>
    </row>
    <row r="333" spans="1:24">
      <c r="A333" s="1">
        <v>45016</v>
      </c>
      <c r="B333">
        <v>11232</v>
      </c>
      <c r="C333" s="10">
        <f t="shared" si="62"/>
        <v>3.2352941176470695E-2</v>
      </c>
      <c r="D333">
        <v>5478</v>
      </c>
      <c r="E333" s="10">
        <f t="shared" si="54"/>
        <v>-4.0966386554621814E-2</v>
      </c>
      <c r="F333">
        <v>982.6</v>
      </c>
      <c r="G333" s="10">
        <f t="shared" si="55"/>
        <v>9.4209354120267319E-2</v>
      </c>
      <c r="H333">
        <v>3057</v>
      </c>
      <c r="I333" s="10">
        <f t="shared" si="56"/>
        <v>3.1376518218623417E-2</v>
      </c>
      <c r="J333">
        <v>775</v>
      </c>
      <c r="K333" s="10">
        <f t="shared" si="57"/>
        <v>3.5265829548490446E-2</v>
      </c>
      <c r="T333">
        <f t="shared" si="58"/>
        <v>2.3264033099181819E-2</v>
      </c>
      <c r="U333">
        <f t="shared" si="53"/>
        <v>-4.8761240373682402E-2</v>
      </c>
      <c r="V333">
        <f t="shared" si="59"/>
        <v>8.4636363516569751E-2</v>
      </c>
      <c r="W333">
        <f t="shared" si="60"/>
        <v>2.1970933808466785E-2</v>
      </c>
      <c r="X333">
        <f t="shared" si="61"/>
        <v>2.2916524212808952E-2</v>
      </c>
    </row>
    <row r="334" spans="1:24">
      <c r="A334" s="12">
        <v>45044</v>
      </c>
      <c r="B334">
        <v>11746</v>
      </c>
      <c r="C334" s="10">
        <f t="shared" si="62"/>
        <v>4.5762108262108248E-2</v>
      </c>
      <c r="D334">
        <v>5049</v>
      </c>
      <c r="E334" s="10">
        <f t="shared" si="54"/>
        <v>-7.8313253012048167E-2</v>
      </c>
      <c r="F334">
        <v>1014</v>
      </c>
      <c r="G334" s="10">
        <f t="shared" si="55"/>
        <v>3.1956035009159445E-2</v>
      </c>
      <c r="H334">
        <v>3164</v>
      </c>
      <c r="I334" s="10">
        <f t="shared" si="56"/>
        <v>3.500163559044811E-2</v>
      </c>
      <c r="J334">
        <v>818.6</v>
      </c>
      <c r="K334" s="10">
        <f t="shared" si="57"/>
        <v>5.6258064516129025E-2</v>
      </c>
      <c r="T334">
        <f t="shared" si="58"/>
        <v>3.6673200184819371E-2</v>
      </c>
      <c r="U334">
        <f t="shared" si="53"/>
        <v>-8.6108106831108755E-2</v>
      </c>
      <c r="V334">
        <f t="shared" si="59"/>
        <v>2.238304440546187E-2</v>
      </c>
      <c r="W334">
        <f t="shared" si="60"/>
        <v>2.5596051180291478E-2</v>
      </c>
      <c r="X334">
        <f t="shared" si="61"/>
        <v>4.3908759180447531E-2</v>
      </c>
    </row>
    <row r="335" spans="1:24">
      <c r="A335" s="1">
        <v>45077</v>
      </c>
      <c r="B335">
        <v>11660</v>
      </c>
      <c r="C335" s="10">
        <f t="shared" si="62"/>
        <v>-7.3216414098415949E-3</v>
      </c>
      <c r="D335">
        <v>4782</v>
      </c>
      <c r="E335" s="10">
        <f t="shared" si="54"/>
        <v>-5.2881758764111719E-2</v>
      </c>
      <c r="F335">
        <v>928.2</v>
      </c>
      <c r="G335" s="10">
        <f t="shared" si="55"/>
        <v>-8.4615384615384537E-2</v>
      </c>
      <c r="H335">
        <v>3144</v>
      </c>
      <c r="I335" s="10">
        <f t="shared" si="56"/>
        <v>-6.321112515802807E-3</v>
      </c>
      <c r="J335">
        <v>871</v>
      </c>
      <c r="K335" s="10">
        <f t="shared" si="57"/>
        <v>6.4011727339359892E-2</v>
      </c>
      <c r="T335">
        <f t="shared" si="58"/>
        <v>-1.6410549487130471E-2</v>
      </c>
      <c r="U335">
        <f t="shared" si="53"/>
        <v>-6.0676612583172307E-2</v>
      </c>
      <c r="V335">
        <f t="shared" si="59"/>
        <v>-9.4188375219082104E-2</v>
      </c>
      <c r="W335">
        <f t="shared" si="60"/>
        <v>-1.5726696925959439E-2</v>
      </c>
      <c r="X335">
        <f t="shared" si="61"/>
        <v>5.1662422003678397E-2</v>
      </c>
    </row>
    <row r="336" spans="1:24">
      <c r="A336" s="1">
        <v>45107</v>
      </c>
      <c r="B336">
        <v>11276</v>
      </c>
      <c r="C336" s="10">
        <f t="shared" si="62"/>
        <v>-3.2933104631217791E-2</v>
      </c>
      <c r="D336">
        <v>4985.5</v>
      </c>
      <c r="E336" s="10">
        <f t="shared" si="54"/>
        <v>4.2555416143872815E-2</v>
      </c>
      <c r="F336">
        <v>927</v>
      </c>
      <c r="G336" s="10">
        <f t="shared" si="55"/>
        <v>-1.2928248222365823E-3</v>
      </c>
      <c r="H336">
        <v>2999</v>
      </c>
      <c r="I336" s="10">
        <f t="shared" si="56"/>
        <v>-4.6119592875318083E-2</v>
      </c>
      <c r="J336">
        <v>924.8</v>
      </c>
      <c r="K336" s="10">
        <f t="shared" si="57"/>
        <v>6.1768082663604895E-2</v>
      </c>
      <c r="T336">
        <f t="shared" si="58"/>
        <v>-4.2022012708506667E-2</v>
      </c>
      <c r="U336">
        <f t="shared" si="53"/>
        <v>3.4760562324812228E-2</v>
      </c>
      <c r="V336">
        <f t="shared" si="59"/>
        <v>-1.0865815425934155E-2</v>
      </c>
      <c r="W336">
        <f t="shared" si="60"/>
        <v>-5.5525177285474715E-2</v>
      </c>
      <c r="X336">
        <f t="shared" si="61"/>
        <v>4.9418777327923401E-2</v>
      </c>
    </row>
    <row r="337" spans="1:24">
      <c r="A337" s="1">
        <v>45138</v>
      </c>
      <c r="B337">
        <v>11186</v>
      </c>
      <c r="C337" s="10">
        <f t="shared" si="62"/>
        <v>-7.9815537424618999E-3</v>
      </c>
      <c r="D337">
        <v>5150</v>
      </c>
      <c r="E337" s="10">
        <f t="shared" si="54"/>
        <v>3.2995687493731829E-2</v>
      </c>
      <c r="F337">
        <v>931.4</v>
      </c>
      <c r="G337" s="10">
        <f t="shared" si="55"/>
        <v>4.746494066882434E-3</v>
      </c>
      <c r="H337">
        <v>2888</v>
      </c>
      <c r="I337" s="10">
        <f t="shared" si="56"/>
        <v>-3.7012337445815224E-2</v>
      </c>
      <c r="J337">
        <v>936.6</v>
      </c>
      <c r="K337" s="10">
        <f t="shared" si="57"/>
        <v>1.2759515570934354E-2</v>
      </c>
      <c r="T337">
        <f t="shared" si="58"/>
        <v>-1.7070461819750776E-2</v>
      </c>
      <c r="U337">
        <f t="shared" si="53"/>
        <v>2.5200833674671245E-2</v>
      </c>
      <c r="V337">
        <f t="shared" si="59"/>
        <v>-4.8264965368151388E-3</v>
      </c>
      <c r="W337">
        <f t="shared" si="60"/>
        <v>-4.6417921855971857E-2</v>
      </c>
      <c r="X337">
        <f t="shared" si="61"/>
        <v>4.1021023525285999E-4</v>
      </c>
    </row>
    <row r="338" spans="1:24">
      <c r="A338" s="1">
        <v>45169</v>
      </c>
      <c r="B338">
        <v>10662</v>
      </c>
      <c r="C338" s="10">
        <f t="shared" si="62"/>
        <v>-4.6844269622742685E-2</v>
      </c>
      <c r="D338">
        <v>4872.5</v>
      </c>
      <c r="E338" s="10">
        <f t="shared" si="54"/>
        <v>-5.3883495145631066E-2</v>
      </c>
      <c r="F338">
        <v>1007.5</v>
      </c>
      <c r="G338" s="10">
        <f t="shared" si="55"/>
        <v>8.1704960274855187E-2</v>
      </c>
      <c r="H338">
        <v>2830</v>
      </c>
      <c r="I338" s="10">
        <f t="shared" si="56"/>
        <v>-2.0083102493074767E-2</v>
      </c>
      <c r="J338">
        <v>971</v>
      </c>
      <c r="K338" s="10">
        <f t="shared" si="57"/>
        <v>3.6728592782404368E-2</v>
      </c>
      <c r="T338">
        <f t="shared" si="58"/>
        <v>-5.5933177700031561E-2</v>
      </c>
      <c r="U338">
        <f t="shared" si="53"/>
        <v>-6.1678348964691654E-2</v>
      </c>
      <c r="V338">
        <f t="shared" si="59"/>
        <v>7.213196967115762E-2</v>
      </c>
      <c r="W338">
        <f t="shared" si="60"/>
        <v>-2.9488686903231399E-2</v>
      </c>
      <c r="X338">
        <f t="shared" si="61"/>
        <v>2.4379287446722873E-2</v>
      </c>
    </row>
    <row r="339" spans="1:24">
      <c r="A339" s="1">
        <v>45198</v>
      </c>
      <c r="B339">
        <v>11102</v>
      </c>
      <c r="C339" s="10">
        <f t="shared" si="62"/>
        <v>4.1268054773963669E-2</v>
      </c>
      <c r="D339">
        <v>5174</v>
      </c>
      <c r="E339" s="10">
        <f t="shared" si="54"/>
        <v>6.1877886095433654E-2</v>
      </c>
      <c r="F339">
        <v>997.8</v>
      </c>
      <c r="G339" s="10">
        <f t="shared" si="55"/>
        <v>-9.627791563275534E-3</v>
      </c>
      <c r="H339">
        <v>2926</v>
      </c>
      <c r="I339" s="10">
        <f t="shared" si="56"/>
        <v>3.3922261484099048E-2</v>
      </c>
      <c r="J339">
        <v>989</v>
      </c>
      <c r="K339" s="10">
        <f t="shared" si="57"/>
        <v>1.8537590113285374E-2</v>
      </c>
      <c r="T339">
        <f t="shared" si="58"/>
        <v>3.2179146696674793E-2</v>
      </c>
      <c r="U339">
        <f t="shared" si="53"/>
        <v>5.4083032276373066E-2</v>
      </c>
      <c r="V339">
        <f t="shared" si="59"/>
        <v>-1.9200782166973109E-2</v>
      </c>
      <c r="W339">
        <f t="shared" si="60"/>
        <v>2.4516677073942415E-2</v>
      </c>
      <c r="X339">
        <f t="shared" si="61"/>
        <v>6.1882847776038793E-3</v>
      </c>
    </row>
    <row r="340" spans="1:24">
      <c r="A340" s="12">
        <v>45230</v>
      </c>
      <c r="B340">
        <v>10250</v>
      </c>
      <c r="C340" s="10">
        <f t="shared" si="62"/>
        <v>-7.6742929201945587E-2</v>
      </c>
      <c r="D340">
        <v>5255</v>
      </c>
      <c r="E340" s="10">
        <f t="shared" si="54"/>
        <v>1.5655199072284409E-2</v>
      </c>
      <c r="F340">
        <v>1104</v>
      </c>
      <c r="G340" s="10">
        <f t="shared" si="55"/>
        <v>0.10643415514131083</v>
      </c>
      <c r="H340">
        <v>2932</v>
      </c>
      <c r="I340" s="10">
        <f t="shared" si="56"/>
        <v>2.0505809979494138E-3</v>
      </c>
      <c r="J340">
        <v>970.6</v>
      </c>
      <c r="K340" s="10">
        <f t="shared" si="57"/>
        <v>-1.8604651162790642E-2</v>
      </c>
      <c r="T340">
        <f t="shared" si="58"/>
        <v>-8.5831837279234463E-2</v>
      </c>
      <c r="U340">
        <f t="shared" si="53"/>
        <v>7.8603452532238251E-3</v>
      </c>
      <c r="V340">
        <f t="shared" si="59"/>
        <v>9.6861164537613259E-2</v>
      </c>
      <c r="W340">
        <f t="shared" si="60"/>
        <v>-7.3550034122072203E-3</v>
      </c>
      <c r="X340">
        <f t="shared" si="61"/>
        <v>-3.0953956498472136E-2</v>
      </c>
    </row>
    <row r="341" spans="1:24">
      <c r="A341" s="1">
        <v>45260</v>
      </c>
      <c r="B341">
        <v>10126</v>
      </c>
      <c r="C341" s="10">
        <f t="shared" si="62"/>
        <v>-1.2097560975609767E-2</v>
      </c>
      <c r="D341">
        <v>5399</v>
      </c>
      <c r="E341" s="10">
        <f t="shared" si="54"/>
        <v>2.7402473834443386E-2</v>
      </c>
      <c r="F341">
        <v>1050</v>
      </c>
      <c r="G341" s="10">
        <f t="shared" si="55"/>
        <v>-4.8913043478260865E-2</v>
      </c>
      <c r="H341">
        <v>3002</v>
      </c>
      <c r="I341" s="10">
        <f t="shared" si="56"/>
        <v>2.3874488403820004E-2</v>
      </c>
      <c r="J341">
        <v>1130.5</v>
      </c>
      <c r="K341" s="10">
        <f t="shared" si="57"/>
        <v>0.1647434576550586</v>
      </c>
      <c r="T341">
        <f t="shared" si="58"/>
        <v>-2.1186469052898643E-2</v>
      </c>
      <c r="U341">
        <f t="shared" si="53"/>
        <v>1.9607620015382802E-2</v>
      </c>
      <c r="V341">
        <f t="shared" si="59"/>
        <v>-5.8486034081958439E-2</v>
      </c>
      <c r="W341">
        <f t="shared" si="60"/>
        <v>1.446890399366337E-2</v>
      </c>
      <c r="X341">
        <f t="shared" si="61"/>
        <v>0.15239415231937711</v>
      </c>
    </row>
    <row r="342" spans="1:24">
      <c r="A342" s="1">
        <v>45289</v>
      </c>
      <c r="B342">
        <v>10600</v>
      </c>
      <c r="C342" s="10">
        <f t="shared" si="62"/>
        <v>4.6810191586016181E-2</v>
      </c>
      <c r="D342">
        <v>5842</v>
      </c>
      <c r="E342" s="10">
        <f t="shared" si="54"/>
        <v>8.205223189479538E-2</v>
      </c>
      <c r="F342">
        <v>1110.5</v>
      </c>
      <c r="G342" s="10">
        <f t="shared" si="55"/>
        <v>5.7619047619047681E-2</v>
      </c>
      <c r="H342">
        <v>3190</v>
      </c>
      <c r="I342" s="10">
        <f t="shared" si="56"/>
        <v>6.2624916722185286E-2</v>
      </c>
      <c r="J342">
        <v>1172.5</v>
      </c>
      <c r="K342" s="10">
        <f t="shared" si="57"/>
        <v>3.7151702786377694E-2</v>
      </c>
      <c r="T342">
        <f t="shared" si="58"/>
        <v>3.7721283508727305E-2</v>
      </c>
      <c r="U342">
        <f t="shared" si="53"/>
        <v>7.4257378075734792E-2</v>
      </c>
      <c r="V342">
        <f t="shared" si="59"/>
        <v>4.8046057015350106E-2</v>
      </c>
      <c r="W342">
        <f t="shared" si="60"/>
        <v>5.3219332312028654E-2</v>
      </c>
      <c r="X342">
        <f t="shared" si="61"/>
        <v>2.4802397450696199E-2</v>
      </c>
    </row>
    <row r="343" spans="1:24">
      <c r="A343" s="1">
        <v>45322</v>
      </c>
      <c r="B343">
        <v>10500</v>
      </c>
      <c r="C343" s="10">
        <f t="shared" si="62"/>
        <v>-9.4339622641509413E-3</v>
      </c>
      <c r="D343">
        <v>5503</v>
      </c>
      <c r="E343" s="10">
        <f t="shared" si="54"/>
        <v>-5.8028072577884338E-2</v>
      </c>
      <c r="F343">
        <v>1177</v>
      </c>
      <c r="G343" s="10">
        <f t="shared" si="55"/>
        <v>5.9882935614588018E-2</v>
      </c>
      <c r="H343">
        <v>3215</v>
      </c>
      <c r="I343" s="10">
        <f t="shared" si="56"/>
        <v>7.8369905956112706E-3</v>
      </c>
      <c r="J343">
        <v>1178</v>
      </c>
      <c r="K343" s="10">
        <f t="shared" si="57"/>
        <v>4.6908315565032943E-3</v>
      </c>
      <c r="T343">
        <f t="shared" si="58"/>
        <v>-1.8522870341439818E-2</v>
      </c>
      <c r="U343">
        <f t="shared" si="53"/>
        <v>-6.5822926396944925E-2</v>
      </c>
      <c r="V343">
        <f t="shared" si="59"/>
        <v>5.0309945010890443E-2</v>
      </c>
      <c r="W343">
        <f t="shared" si="60"/>
        <v>-1.5685938145453635E-3</v>
      </c>
      <c r="X343">
        <f t="shared" si="61"/>
        <v>-7.6584737791782001E-3</v>
      </c>
    </row>
    <row r="344" spans="1:24">
      <c r="A344" s="1">
        <v>45351</v>
      </c>
      <c r="B344">
        <v>9983</v>
      </c>
      <c r="C344" s="10">
        <f t="shared" si="62"/>
        <v>-4.9238095238095192E-2</v>
      </c>
      <c r="D344">
        <v>5079</v>
      </c>
      <c r="E344" s="10">
        <f t="shared" si="54"/>
        <v>-7.7048882427766641E-2</v>
      </c>
      <c r="F344">
        <v>1242</v>
      </c>
      <c r="G344" s="10">
        <f t="shared" si="55"/>
        <v>5.5225148683092584E-2</v>
      </c>
      <c r="H344">
        <v>3153</v>
      </c>
      <c r="I344" s="10">
        <f t="shared" si="56"/>
        <v>-1.9284603421461877E-2</v>
      </c>
      <c r="J344">
        <v>1244.5</v>
      </c>
      <c r="K344" s="10">
        <f t="shared" si="57"/>
        <v>5.6451612903225756E-2</v>
      </c>
      <c r="T344">
        <f t="shared" si="58"/>
        <v>-5.8327003315384068E-2</v>
      </c>
      <c r="U344">
        <f t="shared" si="53"/>
        <v>-8.4843736246827228E-2</v>
      </c>
      <c r="V344">
        <f t="shared" si="59"/>
        <v>4.565215807939501E-2</v>
      </c>
      <c r="W344">
        <f t="shared" si="60"/>
        <v>-2.8690187831618509E-2</v>
      </c>
      <c r="X344">
        <f t="shared" si="61"/>
        <v>4.4102307567544262E-2</v>
      </c>
    </row>
    <row r="345" spans="1:24">
      <c r="A345" s="1">
        <v>45380</v>
      </c>
      <c r="B345">
        <v>10678</v>
      </c>
      <c r="C345" s="10">
        <f t="shared" si="62"/>
        <v>6.9618351197034967E-2</v>
      </c>
      <c r="D345">
        <v>5017</v>
      </c>
      <c r="E345" s="10">
        <f t="shared" si="54"/>
        <v>-1.2207127387280914E-2</v>
      </c>
      <c r="F345">
        <v>1349.5</v>
      </c>
      <c r="G345" s="10">
        <f t="shared" si="55"/>
        <v>8.6553945249597364E-2</v>
      </c>
      <c r="H345">
        <v>3048</v>
      </c>
      <c r="I345" s="10">
        <f t="shared" si="56"/>
        <v>-3.3301617507136005E-2</v>
      </c>
      <c r="J345">
        <v>1265.5</v>
      </c>
      <c r="K345" s="10">
        <f t="shared" si="57"/>
        <v>1.6874246685415928E-2</v>
      </c>
      <c r="T345">
        <f t="shared" si="58"/>
        <v>6.052944311974609E-2</v>
      </c>
      <c r="U345">
        <f t="shared" si="53"/>
        <v>-2.0001981206341498E-2</v>
      </c>
      <c r="V345">
        <f t="shared" si="59"/>
        <v>7.6980954645899796E-2</v>
      </c>
      <c r="W345">
        <f t="shared" si="60"/>
        <v>-4.2707201917292638E-2</v>
      </c>
      <c r="X345">
        <f t="shared" si="61"/>
        <v>4.5249413497344335E-3</v>
      </c>
    </row>
    <row r="346" spans="1:24">
      <c r="A346" s="12">
        <v>45412</v>
      </c>
      <c r="B346">
        <v>12062</v>
      </c>
      <c r="C346" s="10">
        <f t="shared" si="62"/>
        <v>0.12961228694512084</v>
      </c>
      <c r="D346">
        <v>5472</v>
      </c>
      <c r="E346" s="10">
        <f t="shared" si="54"/>
        <v>9.0691648395455404E-2</v>
      </c>
      <c r="F346">
        <v>1333</v>
      </c>
      <c r="G346" s="10">
        <f t="shared" si="55"/>
        <v>-1.2226750648388296E-2</v>
      </c>
      <c r="H346">
        <v>3074</v>
      </c>
      <c r="I346" s="10">
        <f t="shared" si="56"/>
        <v>8.5301837270341796E-3</v>
      </c>
      <c r="J346">
        <v>1166</v>
      </c>
      <c r="K346" s="10">
        <f t="shared" si="57"/>
        <v>-7.8625049387593848E-2</v>
      </c>
      <c r="T346">
        <f t="shared" si="58"/>
        <v>0.12052337886783196</v>
      </c>
      <c r="U346">
        <f t="shared" si="53"/>
        <v>8.2896794576394817E-2</v>
      </c>
      <c r="V346">
        <f t="shared" si="59"/>
        <v>-2.179974125208587E-2</v>
      </c>
      <c r="W346">
        <f t="shared" si="60"/>
        <v>-8.7540068312245457E-4</v>
      </c>
      <c r="X346">
        <f t="shared" si="61"/>
        <v>-9.0974354723275336E-2</v>
      </c>
    </row>
    <row r="347" spans="1:24">
      <c r="A347" s="1">
        <v>45443</v>
      </c>
      <c r="B347">
        <v>12190</v>
      </c>
      <c r="C347" s="10">
        <f t="shared" si="62"/>
        <v>1.0611838832697673E-2</v>
      </c>
      <c r="D347">
        <v>5476</v>
      </c>
      <c r="E347" s="10">
        <f t="shared" si="54"/>
        <v>7.309941520468044E-4</v>
      </c>
      <c r="F347">
        <v>1392</v>
      </c>
      <c r="G347" s="10">
        <f t="shared" si="55"/>
        <v>4.4261065266316679E-2</v>
      </c>
      <c r="H347">
        <v>2936</v>
      </c>
      <c r="I347" s="10">
        <f t="shared" si="56"/>
        <v>-4.4892648015614878E-2</v>
      </c>
      <c r="J347">
        <v>1022.5</v>
      </c>
      <c r="K347" s="10">
        <f t="shared" si="57"/>
        <v>-0.12307032590051459</v>
      </c>
      <c r="T347">
        <f t="shared" si="58"/>
        <v>1.5229307554087985E-3</v>
      </c>
      <c r="U347">
        <f t="shared" si="53"/>
        <v>-7.0638596670137797E-3</v>
      </c>
      <c r="V347">
        <f t="shared" si="59"/>
        <v>3.4688074662619105E-2</v>
      </c>
      <c r="W347">
        <f t="shared" si="60"/>
        <v>-5.429823242577151E-2</v>
      </c>
      <c r="X347">
        <f t="shared" si="61"/>
        <v>-0.13541963123619608</v>
      </c>
    </row>
    <row r="348" spans="1:24">
      <c r="A348" s="1">
        <v>45471</v>
      </c>
      <c r="B348">
        <v>12356</v>
      </c>
      <c r="C348" s="10">
        <f t="shared" si="62"/>
        <v>1.361771944216561E-2</v>
      </c>
      <c r="D348">
        <v>5201</v>
      </c>
      <c r="E348" s="10">
        <f t="shared" si="54"/>
        <v>-5.0219138056975865E-2</v>
      </c>
      <c r="F348">
        <v>1320</v>
      </c>
      <c r="G348" s="10">
        <f t="shared" si="55"/>
        <v>-5.1724137931034475E-2</v>
      </c>
      <c r="H348">
        <v>3010</v>
      </c>
      <c r="I348" s="10">
        <f t="shared" si="56"/>
        <v>2.5204359673024479E-2</v>
      </c>
      <c r="J348">
        <v>1088.5</v>
      </c>
      <c r="K348" s="10">
        <f t="shared" si="57"/>
        <v>6.454767726161359E-2</v>
      </c>
      <c r="T348">
        <f t="shared" si="58"/>
        <v>4.5288113648767354E-3</v>
      </c>
      <c r="U348">
        <f t="shared" si="53"/>
        <v>-5.8013991876036453E-2</v>
      </c>
      <c r="V348">
        <f t="shared" si="59"/>
        <v>-6.129712853473205E-2</v>
      </c>
      <c r="W348">
        <f t="shared" si="60"/>
        <v>1.5798775262867847E-2</v>
      </c>
      <c r="X348">
        <f t="shared" si="61"/>
        <v>5.2198371925932095E-2</v>
      </c>
    </row>
    <row r="349" spans="1:24">
      <c r="A349" s="1">
        <v>45504</v>
      </c>
      <c r="B349">
        <v>12368</v>
      </c>
      <c r="C349" s="10">
        <f t="shared" si="62"/>
        <v>9.711880867595557E-4</v>
      </c>
      <c r="D349">
        <v>5026</v>
      </c>
      <c r="E349" s="10">
        <f t="shared" si="54"/>
        <v>-3.3647375504710642E-2</v>
      </c>
      <c r="F349">
        <v>1297</v>
      </c>
      <c r="G349" s="10">
        <f t="shared" si="55"/>
        <v>-1.7424242424242453E-2</v>
      </c>
      <c r="H349">
        <v>3258</v>
      </c>
      <c r="I349" s="10">
        <f t="shared" si="56"/>
        <v>8.2392026578073096E-2</v>
      </c>
      <c r="J349">
        <v>1086</v>
      </c>
      <c r="K349" s="10">
        <f t="shared" si="57"/>
        <v>-2.2967386311437687E-3</v>
      </c>
      <c r="T349">
        <f t="shared" si="58"/>
        <v>-8.117719990529319E-3</v>
      </c>
      <c r="U349">
        <f t="shared" si="53"/>
        <v>-4.1442229323771229E-2</v>
      </c>
      <c r="V349">
        <f t="shared" si="59"/>
        <v>-2.6997233027940028E-2</v>
      </c>
      <c r="W349">
        <f t="shared" si="60"/>
        <v>7.2986442167916457E-2</v>
      </c>
      <c r="X349">
        <f t="shared" si="61"/>
        <v>-1.4646043966825263E-2</v>
      </c>
    </row>
    <row r="350" spans="1:24">
      <c r="A350" s="1">
        <v>45534</v>
      </c>
      <c r="B350">
        <v>13274</v>
      </c>
      <c r="C350" s="10">
        <f t="shared" si="62"/>
        <v>7.3253557567917182E-2</v>
      </c>
      <c r="D350">
        <v>4770</v>
      </c>
      <c r="E350" s="10">
        <f t="shared" si="54"/>
        <v>-5.0935137286112209E-2</v>
      </c>
      <c r="F350">
        <v>1363</v>
      </c>
      <c r="G350" s="10">
        <f t="shared" si="55"/>
        <v>5.088666152659993E-2</v>
      </c>
      <c r="H350">
        <v>3540</v>
      </c>
      <c r="I350" s="10">
        <f t="shared" si="56"/>
        <v>8.6556169429097496E-2</v>
      </c>
      <c r="J350">
        <v>1011</v>
      </c>
      <c r="K350" s="10">
        <f t="shared" si="57"/>
        <v>-6.9060773480662974E-2</v>
      </c>
      <c r="T350">
        <f t="shared" si="58"/>
        <v>6.4164649490628306E-2</v>
      </c>
      <c r="U350">
        <f t="shared" si="53"/>
        <v>-5.8729991105172796E-2</v>
      </c>
      <c r="V350">
        <f t="shared" si="59"/>
        <v>4.1313670922902355E-2</v>
      </c>
      <c r="W350">
        <f t="shared" si="60"/>
        <v>7.7150585018940857E-2</v>
      </c>
      <c r="X350">
        <f t="shared" si="61"/>
        <v>-8.1410078816344461E-2</v>
      </c>
    </row>
    <row r="351" spans="1:24">
      <c r="A351" s="1">
        <v>45565</v>
      </c>
      <c r="B351">
        <v>11588</v>
      </c>
      <c r="C351" s="10">
        <f t="shared" si="62"/>
        <v>-0.12701521771884883</v>
      </c>
      <c r="D351">
        <v>5299</v>
      </c>
      <c r="E351" s="10">
        <f t="shared" si="54"/>
        <v>0.1109014675052411</v>
      </c>
      <c r="F351">
        <v>1237.5</v>
      </c>
      <c r="G351" s="10">
        <f t="shared" si="55"/>
        <v>-9.2076302274394672E-2</v>
      </c>
      <c r="H351">
        <v>3534</v>
      </c>
      <c r="I351" s="10">
        <f t="shared" si="56"/>
        <v>-1.6949152542372614E-3</v>
      </c>
      <c r="J351">
        <v>1024.5</v>
      </c>
      <c r="K351" s="10">
        <f t="shared" si="57"/>
        <v>1.335311572700304E-2</v>
      </c>
      <c r="T351">
        <f t="shared" si="58"/>
        <v>-0.1361041257961377</v>
      </c>
      <c r="U351">
        <f t="shared" si="53"/>
        <v>0.10310661368618051</v>
      </c>
      <c r="V351">
        <f t="shared" si="59"/>
        <v>-0.10164929287809224</v>
      </c>
      <c r="W351">
        <f t="shared" si="60"/>
        <v>-1.1100499664393896E-2</v>
      </c>
      <c r="X351">
        <f t="shared" si="61"/>
        <v>1.0038103913215454E-3</v>
      </c>
    </row>
    <row r="352" spans="1:24">
      <c r="A352" s="12">
        <v>45596</v>
      </c>
      <c r="B352">
        <v>11042</v>
      </c>
      <c r="C352" s="10">
        <f t="shared" si="62"/>
        <v>-4.711770797376591E-2</v>
      </c>
      <c r="D352">
        <v>5016</v>
      </c>
      <c r="E352" s="10">
        <f t="shared" si="54"/>
        <v>-5.3406303076052097E-2</v>
      </c>
      <c r="F352">
        <v>1250</v>
      </c>
      <c r="G352" s="10">
        <f t="shared" si="55"/>
        <v>1.0101010101010166E-2</v>
      </c>
      <c r="H352">
        <v>3412</v>
      </c>
      <c r="I352" s="10">
        <f t="shared" si="56"/>
        <v>-3.452178834182229E-2</v>
      </c>
      <c r="J352">
        <v>969.4</v>
      </c>
      <c r="K352" s="10">
        <f t="shared" si="57"/>
        <v>-5.3782332845290437E-2</v>
      </c>
      <c r="T352">
        <f t="shared" si="58"/>
        <v>-5.6206616051054786E-2</v>
      </c>
      <c r="U352">
        <f t="shared" si="53"/>
        <v>-6.1201156895112685E-2</v>
      </c>
      <c r="V352">
        <f t="shared" si="59"/>
        <v>5.2801949731259325E-4</v>
      </c>
      <c r="W352">
        <f t="shared" si="60"/>
        <v>-4.3927372751978923E-2</v>
      </c>
      <c r="X352">
        <f t="shared" si="61"/>
        <v>-6.6131638180971924E-2</v>
      </c>
    </row>
    <row r="354" spans="1:12 16383:16383">
      <c r="A354" t="s">
        <v>169</v>
      </c>
      <c r="C354" s="11">
        <f>_xlfn.STDEV.S(C7:C352)</f>
        <v>6.4841043267322485E-2</v>
      </c>
      <c r="E354" s="11">
        <f>_xlfn.STDEV.S(E7:E352)</f>
        <v>9.3154598961695978E-2</v>
      </c>
      <c r="F354" s="4"/>
      <c r="G354" s="11">
        <f>_xlfn.STDEV.S(G7:G352)</f>
        <v>7.6333106393875236E-2</v>
      </c>
      <c r="H354" s="4"/>
      <c r="I354" s="11">
        <f>_xlfn.STDEV.S(I7:I352)</f>
        <v>6.1343518977072041E-2</v>
      </c>
      <c r="J354" s="4"/>
      <c r="K354" s="11">
        <f>_xlfn.STDEV.S(K7:K352)</f>
        <v>9.5233226140261779E-2</v>
      </c>
      <c r="L354" s="5"/>
    </row>
    <row r="355" spans="1:12 16383:16383">
      <c r="A355" t="s">
        <v>170</v>
      </c>
      <c r="C355" s="10">
        <f>AVERAGE(C7:C352)</f>
        <v>8.4695381676016951E-3</v>
      </c>
      <c r="E355" s="10">
        <f>AVERAGE(E7:E352)</f>
        <v>9.8468920982962751E-3</v>
      </c>
      <c r="G355" s="10">
        <f>AVERAGE(G7:G352)</f>
        <v>8.3059834057359391E-3</v>
      </c>
      <c r="I355" s="10">
        <f>AVERAGE(I7:I352)</f>
        <v>1.0047482484810074E-2</v>
      </c>
      <c r="K355" s="10">
        <f>AVERAGE(K7:K352)</f>
        <v>1.4051035624305963E-2</v>
      </c>
    </row>
    <row r="356" spans="1:12 16383:16383">
      <c r="XFC356" s="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2322C-3AF0-564F-AB0D-B340921C4F88}">
  <dimension ref="A1:XFC356"/>
  <sheetViews>
    <sheetView topLeftCell="W6" workbookViewId="0">
      <selection activeCell="Z43" sqref="Z43:AB53"/>
    </sheetView>
  </sheetViews>
  <sheetFormatPr defaultColWidth="11.42578125" defaultRowHeight="15"/>
  <cols>
    <col min="1" max="1" width="10.140625" bestFit="1" customWidth="1"/>
    <col min="2" max="2" width="14.28515625" customWidth="1"/>
    <col min="3" max="3" width="14" style="10" customWidth="1"/>
    <col min="4" max="4" width="15.7109375" customWidth="1"/>
    <col min="5" max="5" width="14" style="10" customWidth="1"/>
    <col min="6" max="6" width="14.28515625" customWidth="1"/>
    <col min="7" max="7" width="14" style="10" customWidth="1"/>
    <col min="8" max="8" width="14.28515625" customWidth="1"/>
    <col min="9" max="9" width="14" style="10" customWidth="1"/>
    <col min="10" max="10" width="14.28515625" customWidth="1"/>
    <col min="11" max="11" width="14" style="10" customWidth="1"/>
    <col min="13" max="13" width="22.140625" customWidth="1"/>
    <col min="14" max="18" width="15" customWidth="1"/>
    <col min="20" max="24" width="15" customWidth="1"/>
    <col min="25" max="26" width="16.140625" customWidth="1"/>
    <col min="27" max="31" width="15.140625" customWidth="1"/>
  </cols>
  <sheetData>
    <row r="1" spans="1:31">
      <c r="B1" t="s">
        <v>0</v>
      </c>
      <c r="C1" s="10" t="s">
        <v>154</v>
      </c>
      <c r="D1" t="s">
        <v>1</v>
      </c>
      <c r="E1" s="10" t="s">
        <v>154</v>
      </c>
      <c r="F1" t="s">
        <v>8</v>
      </c>
      <c r="G1" s="10" t="s">
        <v>154</v>
      </c>
      <c r="H1" t="s">
        <v>13</v>
      </c>
      <c r="I1" s="10" t="s">
        <v>154</v>
      </c>
      <c r="J1" t="s">
        <v>19</v>
      </c>
      <c r="K1" s="10" t="s">
        <v>154</v>
      </c>
      <c r="N1" t="s">
        <v>155</v>
      </c>
      <c r="T1" t="s">
        <v>156</v>
      </c>
      <c r="Y1" s="14">
        <f>'Q2, Q3.1-5'!A9</f>
        <v>43404</v>
      </c>
      <c r="AA1" t="s">
        <v>157</v>
      </c>
    </row>
    <row r="2" spans="1:31">
      <c r="A2" s="1" t="s">
        <v>25</v>
      </c>
      <c r="B2" t="s">
        <v>26</v>
      </c>
      <c r="D2" t="s">
        <v>27</v>
      </c>
      <c r="F2" t="s">
        <v>34</v>
      </c>
      <c r="H2" t="s">
        <v>39</v>
      </c>
      <c r="J2" t="s">
        <v>45</v>
      </c>
      <c r="N2" t="s">
        <v>0</v>
      </c>
      <c r="O2" t="s">
        <v>1</v>
      </c>
      <c r="P2" t="s">
        <v>8</v>
      </c>
      <c r="Q2" t="s">
        <v>13</v>
      </c>
      <c r="R2" t="s">
        <v>19</v>
      </c>
      <c r="T2" t="s">
        <v>0</v>
      </c>
      <c r="U2" t="s">
        <v>1</v>
      </c>
      <c r="V2" t="s">
        <v>8</v>
      </c>
      <c r="W2" t="s">
        <v>13</v>
      </c>
      <c r="X2" t="s">
        <v>19</v>
      </c>
      <c r="AA2" t="s">
        <v>0</v>
      </c>
      <c r="AB2" t="s">
        <v>1</v>
      </c>
      <c r="AC2" t="s">
        <v>8</v>
      </c>
      <c r="AD2" t="s">
        <v>13</v>
      </c>
      <c r="AE2" t="s">
        <v>19</v>
      </c>
    </row>
    <row r="3" spans="1:31">
      <c r="A3" s="1" t="s">
        <v>51</v>
      </c>
      <c r="B3" t="s">
        <v>52</v>
      </c>
      <c r="D3" t="s">
        <v>52</v>
      </c>
      <c r="F3" t="s">
        <v>52</v>
      </c>
      <c r="H3" t="s">
        <v>52</v>
      </c>
      <c r="J3" t="s">
        <v>52</v>
      </c>
      <c r="M3" t="s">
        <v>158</v>
      </c>
      <c r="N3">
        <f>AVERAGE(C221:C280)</f>
        <v>1.1968794144998221E-2</v>
      </c>
      <c r="O3">
        <f>AVERAGE(E221:E280)</f>
        <v>5.9514220695022803E-3</v>
      </c>
      <c r="P3">
        <f>AVERAGE(G221:G280)</f>
        <v>3.9151768401530585E-3</v>
      </c>
      <c r="Q3">
        <f>AVERAGE(I221:I280)</f>
        <v>9.6864520113479503E-3</v>
      </c>
      <c r="R3">
        <f>AVERAGE(K221:K280)</f>
        <v>9.7794886444334556E-3</v>
      </c>
      <c r="Z3" t="s">
        <v>0</v>
      </c>
      <c r="AA3">
        <f t="array" ref="AA3:AE7">MMULT(TRANSPOSE(T221:X280),T221:X280)*12/59</f>
        <v>5.07448261851286E-2</v>
      </c>
      <c r="AB3">
        <v>-2.4856775156387781E-3</v>
      </c>
      <c r="AC3">
        <v>1.0496347492701228E-2</v>
      </c>
      <c r="AD3">
        <v>1.5304643752171979E-2</v>
      </c>
      <c r="AE3">
        <v>1.5727369881249106E-2</v>
      </c>
    </row>
    <row r="4" spans="1:31">
      <c r="A4" s="1"/>
      <c r="B4">
        <v>1</v>
      </c>
      <c r="D4">
        <v>2</v>
      </c>
      <c r="F4">
        <v>9</v>
      </c>
      <c r="H4">
        <v>14</v>
      </c>
      <c r="J4">
        <v>20</v>
      </c>
      <c r="M4" t="s">
        <v>160</v>
      </c>
      <c r="N4">
        <f>VAR(C221:C280)</f>
        <v>4.2287355154273856E-3</v>
      </c>
      <c r="O4">
        <f>VAR(E221:E280)</f>
        <v>5.8213217917178501E-3</v>
      </c>
      <c r="P4">
        <f>VAR(G221:G280)</f>
        <v>3.0165525101166057E-3</v>
      </c>
      <c r="Q4">
        <f>VAR(I221:I280)</f>
        <v>2.1043890350881359E-3</v>
      </c>
      <c r="R4">
        <f>VAR(K221:K280)</f>
        <v>3.6630238353732225E-3</v>
      </c>
      <c r="Z4" t="s">
        <v>1</v>
      </c>
      <c r="AA4">
        <v>-2.4856775156387781E-3</v>
      </c>
      <c r="AB4">
        <v>6.985586150061418E-2</v>
      </c>
      <c r="AC4">
        <v>1.8944934438720369E-3</v>
      </c>
      <c r="AD4">
        <v>4.6109826223576771E-3</v>
      </c>
      <c r="AE4">
        <v>2.9104656033318355E-3</v>
      </c>
    </row>
    <row r="5" spans="1:31">
      <c r="A5" s="1"/>
      <c r="M5" t="s">
        <v>161</v>
      </c>
      <c r="N5">
        <f>N3*12</f>
        <v>0.14362552973997866</v>
      </c>
      <c r="O5">
        <f>O3*12</f>
        <v>7.1417064834027363E-2</v>
      </c>
      <c r="P5">
        <f t="shared" ref="P5:R6" si="0">P3*12</f>
        <v>4.6982122081836705E-2</v>
      </c>
      <c r="Q5">
        <f t="shared" si="0"/>
        <v>0.11623742413617541</v>
      </c>
      <c r="R5">
        <f t="shared" si="0"/>
        <v>0.11735386373320147</v>
      </c>
      <c r="Z5" t="s">
        <v>8</v>
      </c>
      <c r="AA5">
        <v>1.0496347492701228E-2</v>
      </c>
      <c r="AB5">
        <v>1.8944934438720369E-3</v>
      </c>
      <c r="AC5">
        <v>3.6198630121399282E-2</v>
      </c>
      <c r="AD5">
        <v>9.0706447600820868E-3</v>
      </c>
      <c r="AE5">
        <v>8.4216086785143546E-3</v>
      </c>
    </row>
    <row r="6" spans="1:31">
      <c r="A6" s="1">
        <v>35064</v>
      </c>
      <c r="B6">
        <v>1215.3699999999999</v>
      </c>
      <c r="D6">
        <v>773.23</v>
      </c>
      <c r="F6">
        <v>199.25</v>
      </c>
      <c r="H6">
        <v>201.72</v>
      </c>
      <c r="J6">
        <v>32.51</v>
      </c>
      <c r="M6" t="s">
        <v>162</v>
      </c>
      <c r="N6" s="24">
        <f>N4*12</f>
        <v>5.0744826185128628E-2</v>
      </c>
      <c r="O6" s="24">
        <f>O4*12</f>
        <v>6.9855861500614208E-2</v>
      </c>
      <c r="P6" s="24">
        <f t="shared" si="0"/>
        <v>3.6198630121399268E-2</v>
      </c>
      <c r="Q6" s="24">
        <f t="shared" si="0"/>
        <v>2.5252668421057632E-2</v>
      </c>
      <c r="R6" s="24">
        <f t="shared" si="0"/>
        <v>4.3956286024478666E-2</v>
      </c>
      <c r="Z6" t="s">
        <v>13</v>
      </c>
      <c r="AA6">
        <v>1.5304643752171979E-2</v>
      </c>
      <c r="AB6">
        <v>4.6109826223576771E-3</v>
      </c>
      <c r="AC6">
        <v>9.0706447600820868E-3</v>
      </c>
      <c r="AD6">
        <v>2.5252668421057629E-2</v>
      </c>
      <c r="AE6">
        <v>1.4531807818786154E-2</v>
      </c>
    </row>
    <row r="7" spans="1:31">
      <c r="A7" s="1">
        <v>35095</v>
      </c>
      <c r="B7">
        <v>1257.32</v>
      </c>
      <c r="C7" s="10">
        <f>IFERROR(B7/B6-1,"N/A")</f>
        <v>3.4516237853493115E-2</v>
      </c>
      <c r="D7">
        <v>757.54</v>
      </c>
      <c r="E7" s="10">
        <f t="shared" ref="E7:E70" si="1">IFERROR(D7/D6-1,"N/A")</f>
        <v>-2.029150446826955E-2</v>
      </c>
      <c r="F7">
        <v>223</v>
      </c>
      <c r="G7" s="10">
        <f t="shared" ref="G7:G70" si="2">IFERROR(F7/F6-1,"N/A")</f>
        <v>0.11919698870765361</v>
      </c>
      <c r="H7">
        <v>201.72</v>
      </c>
      <c r="I7" s="10">
        <f t="shared" ref="I7:I70" si="3">IFERROR(H7/H6-1,"N/A")</f>
        <v>0</v>
      </c>
      <c r="J7">
        <v>34.01</v>
      </c>
      <c r="K7" s="10">
        <f t="shared" ref="K7:K70" si="4">IFERROR(J7/J6-1,"N/A")</f>
        <v>4.613964933866499E-2</v>
      </c>
      <c r="T7">
        <f t="shared" ref="T7:T70" si="5">IFERROR(C7-$N$3,"N/A")</f>
        <v>2.2547443708494895E-2</v>
      </c>
      <c r="U7">
        <f t="shared" ref="U7:U38" si="6">IFERROR(E7-$O$3,0)</f>
        <v>-2.624292653777183E-2</v>
      </c>
      <c r="V7">
        <f t="shared" ref="V7:V70" si="7">IFERROR(G7-$P$3,"N/A")</f>
        <v>0.11528181186750054</v>
      </c>
      <c r="W7">
        <f t="shared" ref="W7:W70" si="8">IFERROR(I7-$Q$3,"N/A")</f>
        <v>-9.6864520113479503E-3</v>
      </c>
      <c r="X7">
        <f t="shared" ref="X7:X70" si="9">IFERROR(K7-$R$3,"N/A")</f>
        <v>3.6360160694231536E-2</v>
      </c>
      <c r="Z7" t="s">
        <v>19</v>
      </c>
      <c r="AA7">
        <v>1.5727369881249106E-2</v>
      </c>
      <c r="AB7">
        <v>2.9104656033318355E-3</v>
      </c>
      <c r="AC7">
        <v>8.4216086785143546E-3</v>
      </c>
      <c r="AD7">
        <v>1.4531807818786154E-2</v>
      </c>
      <c r="AE7">
        <v>4.395628602447868E-2</v>
      </c>
    </row>
    <row r="8" spans="1:31">
      <c r="A8" s="1">
        <v>35124</v>
      </c>
      <c r="B8">
        <v>1226.0999999999999</v>
      </c>
      <c r="C8" s="10">
        <f t="shared" ref="C8:C71" si="10">IFERROR(B8/B7-1,"N/A")</f>
        <v>-2.4830592052938028E-2</v>
      </c>
      <c r="D8">
        <v>752.58</v>
      </c>
      <c r="E8" s="10">
        <f t="shared" si="1"/>
        <v>-6.5475090424267357E-3</v>
      </c>
      <c r="F8">
        <v>217.5</v>
      </c>
      <c r="G8" s="10">
        <f t="shared" si="2"/>
        <v>-2.4663677130044803E-2</v>
      </c>
      <c r="H8">
        <v>199.69</v>
      </c>
      <c r="I8" s="10">
        <f t="shared" si="3"/>
        <v>-1.0063454293079532E-2</v>
      </c>
      <c r="J8">
        <v>33.909999999999997</v>
      </c>
      <c r="K8" s="10">
        <f t="shared" si="4"/>
        <v>-2.9403116730374323E-3</v>
      </c>
      <c r="T8">
        <f t="shared" si="5"/>
        <v>-3.6799386197936247E-2</v>
      </c>
      <c r="U8">
        <f t="shared" si="6"/>
        <v>-1.2498931111929016E-2</v>
      </c>
      <c r="V8">
        <f t="shared" si="7"/>
        <v>-2.8578853970197861E-2</v>
      </c>
      <c r="W8">
        <f t="shared" si="8"/>
        <v>-1.9749906304427481E-2</v>
      </c>
      <c r="X8">
        <f t="shared" si="9"/>
        <v>-1.2719800317470888E-2</v>
      </c>
      <c r="Z8" s="26" t="s">
        <v>152</v>
      </c>
      <c r="AA8" s="27">
        <f>AA3-N6</f>
        <v>0</v>
      </c>
      <c r="AB8" s="27">
        <f>AB4-O6</f>
        <v>0</v>
      </c>
      <c r="AC8" s="27">
        <f>AC5-P6</f>
        <v>0</v>
      </c>
      <c r="AD8" s="27">
        <f>AD6-Q6</f>
        <v>0</v>
      </c>
      <c r="AE8" s="28">
        <f>AE7-R6</f>
        <v>0</v>
      </c>
    </row>
    <row r="9" spans="1:31">
      <c r="A9" s="1">
        <v>35153</v>
      </c>
      <c r="B9">
        <v>1326.57</v>
      </c>
      <c r="C9" s="10">
        <f t="shared" si="10"/>
        <v>8.1942745289943719E-2</v>
      </c>
      <c r="D9">
        <v>783.97</v>
      </c>
      <c r="E9" s="10">
        <f t="shared" si="1"/>
        <v>4.1709851444364787E-2</v>
      </c>
      <c r="F9">
        <v>214.75</v>
      </c>
      <c r="G9" s="10">
        <f t="shared" si="2"/>
        <v>-1.2643678160919491E-2</v>
      </c>
      <c r="H9">
        <v>223.01</v>
      </c>
      <c r="I9" s="10">
        <f t="shared" si="3"/>
        <v>0.1167810105663778</v>
      </c>
      <c r="J9">
        <v>34.61</v>
      </c>
      <c r="K9" s="10">
        <f t="shared" si="4"/>
        <v>2.0642878207018711E-2</v>
      </c>
      <c r="T9">
        <f t="shared" si="5"/>
        <v>6.9973951144945493E-2</v>
      </c>
      <c r="U9">
        <f t="shared" si="6"/>
        <v>3.575842937486251E-2</v>
      </c>
      <c r="V9">
        <f t="shared" si="7"/>
        <v>-1.6558855001072549E-2</v>
      </c>
      <c r="W9">
        <f t="shared" si="8"/>
        <v>0.10709455855502985</v>
      </c>
      <c r="X9">
        <f t="shared" si="9"/>
        <v>1.0863389562585255E-2</v>
      </c>
      <c r="Z9" t="s">
        <v>163</v>
      </c>
      <c r="AA9" s="3">
        <f>_xlfn.XLOOKUP(Y1,Sheet1!A:A,Sheet1!AB:AB)/100</f>
        <v>7.1599999999999997E-3</v>
      </c>
    </row>
    <row r="10" spans="1:31">
      <c r="A10" s="1">
        <v>35185</v>
      </c>
      <c r="B10">
        <v>1358.76</v>
      </c>
      <c r="C10" s="10">
        <f t="shared" si="10"/>
        <v>2.426558719102645E-2</v>
      </c>
      <c r="D10">
        <v>863.28</v>
      </c>
      <c r="E10" s="10">
        <f t="shared" si="1"/>
        <v>0.10116458537954243</v>
      </c>
      <c r="F10">
        <v>217.75</v>
      </c>
      <c r="G10" s="10">
        <f t="shared" si="2"/>
        <v>1.396973224679865E-2</v>
      </c>
      <c r="H10">
        <v>233.14</v>
      </c>
      <c r="I10" s="10">
        <f t="shared" si="3"/>
        <v>4.5423972019192016E-2</v>
      </c>
      <c r="J10">
        <v>45.91</v>
      </c>
      <c r="K10" s="10">
        <f t="shared" si="4"/>
        <v>0.32649523259173652</v>
      </c>
      <c r="R10" t="s">
        <v>164</v>
      </c>
      <c r="T10">
        <f t="shared" si="5"/>
        <v>1.2296793046028228E-2</v>
      </c>
      <c r="U10">
        <f t="shared" si="6"/>
        <v>9.521316331004015E-2</v>
      </c>
      <c r="V10">
        <f t="shared" si="7"/>
        <v>1.0054555406645592E-2</v>
      </c>
      <c r="W10">
        <f t="shared" si="8"/>
        <v>3.5737520007844067E-2</v>
      </c>
      <c r="X10">
        <f t="shared" si="9"/>
        <v>0.31671574394730306</v>
      </c>
    </row>
    <row r="11" spans="1:31">
      <c r="A11" s="1">
        <v>35216</v>
      </c>
      <c r="B11">
        <v>1337.3</v>
      </c>
      <c r="C11" s="10">
        <f t="shared" si="10"/>
        <v>-1.5793812005063468E-2</v>
      </c>
      <c r="D11">
        <v>830.65</v>
      </c>
      <c r="E11" s="10">
        <f t="shared" si="1"/>
        <v>-3.7797701788527482E-2</v>
      </c>
      <c r="F11">
        <v>222.25</v>
      </c>
      <c r="G11" s="10">
        <f t="shared" si="2"/>
        <v>2.0665901262916231E-2</v>
      </c>
      <c r="H11">
        <v>238.21</v>
      </c>
      <c r="I11" s="10">
        <f t="shared" si="3"/>
        <v>2.174659003174062E-2</v>
      </c>
      <c r="J11">
        <v>46.31</v>
      </c>
      <c r="K11" s="10">
        <f t="shared" si="4"/>
        <v>8.7126987584404958E-3</v>
      </c>
      <c r="T11">
        <f t="shared" si="5"/>
        <v>-2.7762606150061687E-2</v>
      </c>
      <c r="U11">
        <f t="shared" si="6"/>
        <v>-4.3749123858029759E-2</v>
      </c>
      <c r="V11">
        <f t="shared" si="7"/>
        <v>1.6750724422763173E-2</v>
      </c>
      <c r="W11">
        <f t="shared" si="8"/>
        <v>1.206013802039267E-2</v>
      </c>
      <c r="X11">
        <f t="shared" si="9"/>
        <v>-1.0667898859929598E-3</v>
      </c>
      <c r="AA11" s="7" t="s">
        <v>165</v>
      </c>
    </row>
    <row r="12" spans="1:31">
      <c r="A12" s="1">
        <v>35244</v>
      </c>
      <c r="B12">
        <v>1388.02</v>
      </c>
      <c r="C12" s="10">
        <f t="shared" si="10"/>
        <v>3.7927166679129654E-2</v>
      </c>
      <c r="D12">
        <v>787.28</v>
      </c>
      <c r="E12" s="10">
        <f t="shared" si="1"/>
        <v>-5.2212123036176505E-2</v>
      </c>
      <c r="F12">
        <v>244.25</v>
      </c>
      <c r="G12" s="10">
        <f t="shared" si="2"/>
        <v>9.8987626546681584E-2</v>
      </c>
      <c r="H12">
        <v>239.23</v>
      </c>
      <c r="I12" s="10">
        <f t="shared" si="3"/>
        <v>4.2819361067965023E-3</v>
      </c>
      <c r="J12">
        <v>48.81</v>
      </c>
      <c r="K12" s="10">
        <f t="shared" si="4"/>
        <v>5.3984020729863857E-2</v>
      </c>
      <c r="T12">
        <f t="shared" si="5"/>
        <v>2.5958372534131434E-2</v>
      </c>
      <c r="U12">
        <f t="shared" si="6"/>
        <v>-5.8163545105678782E-2</v>
      </c>
      <c r="V12">
        <f t="shared" si="7"/>
        <v>9.507244970652852E-2</v>
      </c>
      <c r="W12">
        <f t="shared" si="8"/>
        <v>-5.404515904551448E-3</v>
      </c>
      <c r="X12">
        <f t="shared" si="9"/>
        <v>4.4204532085430404E-2</v>
      </c>
      <c r="Z12" t="s">
        <v>0</v>
      </c>
      <c r="AA12">
        <f>N5</f>
        <v>0.14362552973997866</v>
      </c>
    </row>
    <row r="13" spans="1:31">
      <c r="A13" s="1">
        <v>35277</v>
      </c>
      <c r="B13">
        <v>1356.81</v>
      </c>
      <c r="C13" s="10">
        <f t="shared" si="10"/>
        <v>-2.2485266782899416E-2</v>
      </c>
      <c r="D13">
        <v>767.45</v>
      </c>
      <c r="E13" s="10">
        <f t="shared" si="1"/>
        <v>-2.5187989025505453E-2</v>
      </c>
      <c r="F13">
        <v>232.25</v>
      </c>
      <c r="G13" s="10">
        <f t="shared" si="2"/>
        <v>-4.9129989764585491E-2</v>
      </c>
      <c r="H13">
        <v>228.08</v>
      </c>
      <c r="I13" s="10">
        <f t="shared" si="3"/>
        <v>-4.6607866906324347E-2</v>
      </c>
      <c r="J13">
        <v>43.01</v>
      </c>
      <c r="K13" s="10">
        <f t="shared" si="4"/>
        <v>-0.11882810899405871</v>
      </c>
      <c r="T13">
        <f t="shared" si="5"/>
        <v>-3.4454060927897635E-2</v>
      </c>
      <c r="U13">
        <f t="shared" si="6"/>
        <v>-3.1139411095007733E-2</v>
      </c>
      <c r="V13">
        <f t="shared" si="7"/>
        <v>-5.3045166604738549E-2</v>
      </c>
      <c r="W13">
        <f t="shared" si="8"/>
        <v>-5.6294318917672295E-2</v>
      </c>
      <c r="X13">
        <f t="shared" si="9"/>
        <v>-0.12860759763849217</v>
      </c>
      <c r="Z13" t="s">
        <v>1</v>
      </c>
      <c r="AA13">
        <f>O5</f>
        <v>7.1417064834027363E-2</v>
      </c>
    </row>
    <row r="14" spans="1:31">
      <c r="A14" s="1">
        <v>35307</v>
      </c>
      <c r="B14">
        <v>1494.34</v>
      </c>
      <c r="C14" s="10">
        <f t="shared" si="10"/>
        <v>0.10136275528629657</v>
      </c>
      <c r="D14">
        <v>787.69</v>
      </c>
      <c r="E14" s="10">
        <f t="shared" si="1"/>
        <v>2.6373053619128228E-2</v>
      </c>
      <c r="F14">
        <v>249.12</v>
      </c>
      <c r="G14" s="10">
        <f t="shared" si="2"/>
        <v>7.2637244348762176E-2</v>
      </c>
      <c r="H14">
        <v>243.28</v>
      </c>
      <c r="I14" s="10">
        <f t="shared" si="3"/>
        <v>6.6643283058575919E-2</v>
      </c>
      <c r="J14">
        <v>43.51</v>
      </c>
      <c r="K14" s="10">
        <f t="shared" si="4"/>
        <v>1.1625203441060217E-2</v>
      </c>
      <c r="T14">
        <f t="shared" si="5"/>
        <v>8.9393961141298342E-2</v>
      </c>
      <c r="U14">
        <f t="shared" si="6"/>
        <v>2.0421631549625948E-2</v>
      </c>
      <c r="V14">
        <f t="shared" si="7"/>
        <v>6.8722067508609111E-2</v>
      </c>
      <c r="W14">
        <f t="shared" si="8"/>
        <v>5.6956831047227971E-2</v>
      </c>
      <c r="X14">
        <f t="shared" si="9"/>
        <v>1.8457147966267611E-3</v>
      </c>
      <c r="Z14" t="s">
        <v>8</v>
      </c>
      <c r="AA14">
        <f>P5</f>
        <v>4.6982122081836705E-2</v>
      </c>
    </row>
    <row r="15" spans="1:31">
      <c r="A15" s="1">
        <v>35338</v>
      </c>
      <c r="B15">
        <v>1548.97</v>
      </c>
      <c r="C15" s="10">
        <f t="shared" si="10"/>
        <v>3.6557945313650198E-2</v>
      </c>
      <c r="D15">
        <v>808.34</v>
      </c>
      <c r="E15" s="10">
        <f t="shared" si="1"/>
        <v>2.6215897116885989E-2</v>
      </c>
      <c r="F15">
        <v>264.13</v>
      </c>
      <c r="G15" s="10">
        <f t="shared" si="2"/>
        <v>6.0252087347463013E-2</v>
      </c>
      <c r="H15">
        <v>240.24</v>
      </c>
      <c r="I15" s="10">
        <f t="shared" si="3"/>
        <v>-1.2495889510029556E-2</v>
      </c>
      <c r="J15">
        <v>46.66</v>
      </c>
      <c r="K15" s="10">
        <f t="shared" si="4"/>
        <v>7.239715008044123E-2</v>
      </c>
      <c r="T15">
        <f t="shared" si="5"/>
        <v>2.4589151168651978E-2</v>
      </c>
      <c r="U15">
        <f t="shared" si="6"/>
        <v>2.0264475047383709E-2</v>
      </c>
      <c r="V15">
        <f t="shared" si="7"/>
        <v>5.6336910507309955E-2</v>
      </c>
      <c r="W15">
        <f t="shared" si="8"/>
        <v>-2.2182341521377505E-2</v>
      </c>
      <c r="X15">
        <f t="shared" si="9"/>
        <v>6.2617661436007777E-2</v>
      </c>
      <c r="Z15" t="s">
        <v>13</v>
      </c>
      <c r="AA15">
        <f>Q5</f>
        <v>0.11623742413617541</v>
      </c>
    </row>
    <row r="16" spans="1:31">
      <c r="A16" s="1">
        <v>35369</v>
      </c>
      <c r="B16">
        <v>1630.9</v>
      </c>
      <c r="C16" s="10">
        <f t="shared" si="10"/>
        <v>5.2893212909223664E-2</v>
      </c>
      <c r="D16">
        <v>811.65</v>
      </c>
      <c r="E16" s="10">
        <f t="shared" si="1"/>
        <v>4.0948115891827896E-3</v>
      </c>
      <c r="F16">
        <v>291.25</v>
      </c>
      <c r="G16" s="10">
        <f t="shared" si="2"/>
        <v>0.10267671222504071</v>
      </c>
      <c r="H16">
        <v>240.75</v>
      </c>
      <c r="I16" s="10">
        <f t="shared" si="3"/>
        <v>2.1228771228771759E-3</v>
      </c>
      <c r="J16">
        <v>48.26</v>
      </c>
      <c r="K16" s="10">
        <f t="shared" si="4"/>
        <v>3.4290612944706478E-2</v>
      </c>
      <c r="T16">
        <f t="shared" si="5"/>
        <v>4.0924418764225444E-2</v>
      </c>
      <c r="U16">
        <f t="shared" si="6"/>
        <v>-1.8566104803194906E-3</v>
      </c>
      <c r="V16">
        <f t="shared" si="7"/>
        <v>9.8761535384887647E-2</v>
      </c>
      <c r="W16">
        <f t="shared" si="8"/>
        <v>-7.5635748884707744E-3</v>
      </c>
      <c r="X16">
        <f t="shared" si="9"/>
        <v>2.4511124300273024E-2</v>
      </c>
      <c r="Z16" t="s">
        <v>19</v>
      </c>
      <c r="AA16">
        <f>R5</f>
        <v>0.11735386373320147</v>
      </c>
    </row>
    <row r="17" spans="1:28">
      <c r="A17" s="1">
        <v>35398</v>
      </c>
      <c r="B17">
        <v>1599.69</v>
      </c>
      <c r="C17" s="10">
        <f t="shared" si="10"/>
        <v>-1.9136673002636551E-2</v>
      </c>
      <c r="D17">
        <v>826.93</v>
      </c>
      <c r="E17" s="10">
        <f t="shared" si="1"/>
        <v>1.8825848580052984E-2</v>
      </c>
      <c r="F17">
        <v>289.25</v>
      </c>
      <c r="G17" s="10">
        <f t="shared" si="2"/>
        <v>-6.8669527896996208E-3</v>
      </c>
      <c r="H17">
        <v>224.02</v>
      </c>
      <c r="I17" s="10">
        <f t="shared" si="3"/>
        <v>-6.9491173416406982E-2</v>
      </c>
      <c r="J17">
        <v>51.76</v>
      </c>
      <c r="K17" s="10">
        <f t="shared" si="4"/>
        <v>7.2523829258184902E-2</v>
      </c>
      <c r="T17">
        <f t="shared" si="5"/>
        <v>-3.110546714763477E-2</v>
      </c>
      <c r="U17">
        <f t="shared" si="6"/>
        <v>1.2874426510550704E-2</v>
      </c>
      <c r="V17">
        <f t="shared" si="7"/>
        <v>-1.0782129629852678E-2</v>
      </c>
      <c r="W17">
        <f t="shared" si="8"/>
        <v>-7.917762542775493E-2</v>
      </c>
      <c r="X17">
        <f t="shared" si="9"/>
        <v>6.2744340613751448E-2</v>
      </c>
    </row>
    <row r="18" spans="1:28">
      <c r="A18" s="1">
        <v>35430</v>
      </c>
      <c r="B18">
        <v>1607</v>
      </c>
      <c r="C18" s="10">
        <f t="shared" si="10"/>
        <v>4.5696353668522871E-3</v>
      </c>
      <c r="D18">
        <v>773.65</v>
      </c>
      <c r="E18" s="10">
        <f t="shared" si="1"/>
        <v>-6.4431088483910326E-2</v>
      </c>
      <c r="F18">
        <v>320</v>
      </c>
      <c r="G18" s="10">
        <f t="shared" si="2"/>
        <v>0.10630942091616258</v>
      </c>
      <c r="H18">
        <v>237.2</v>
      </c>
      <c r="I18" s="10">
        <f t="shared" si="3"/>
        <v>5.8834032675653791E-2</v>
      </c>
      <c r="J18">
        <v>53.01</v>
      </c>
      <c r="K18" s="10">
        <f t="shared" si="4"/>
        <v>2.4149922720247297E-2</v>
      </c>
      <c r="T18">
        <f t="shared" si="5"/>
        <v>-7.3991587781459343E-3</v>
      </c>
      <c r="U18">
        <f t="shared" si="6"/>
        <v>-7.0382510553412603E-2</v>
      </c>
      <c r="V18">
        <f t="shared" si="7"/>
        <v>0.10239424407600951</v>
      </c>
      <c r="W18">
        <f t="shared" si="8"/>
        <v>4.9147580664305843E-2</v>
      </c>
      <c r="X18">
        <f t="shared" si="9"/>
        <v>1.4370434075813841E-2</v>
      </c>
      <c r="AA18" s="7" t="s">
        <v>166</v>
      </c>
    </row>
    <row r="19" spans="1:28">
      <c r="A19" s="1">
        <v>35461</v>
      </c>
      <c r="B19">
        <v>1760.14</v>
      </c>
      <c r="C19" s="10">
        <f t="shared" si="10"/>
        <v>9.5295581829496046E-2</v>
      </c>
      <c r="D19">
        <v>751.76</v>
      </c>
      <c r="E19" s="10">
        <f t="shared" si="1"/>
        <v>-2.8294448393976546E-2</v>
      </c>
      <c r="F19">
        <v>317.13</v>
      </c>
      <c r="G19" s="10">
        <f t="shared" si="2"/>
        <v>-8.9687499999999698E-3</v>
      </c>
      <c r="H19">
        <v>212.87</v>
      </c>
      <c r="I19" s="10">
        <f t="shared" si="3"/>
        <v>-0.10257166947723428</v>
      </c>
      <c r="J19">
        <v>55.46</v>
      </c>
      <c r="K19" s="10">
        <f t="shared" si="4"/>
        <v>4.6217694774570939E-2</v>
      </c>
      <c r="T19">
        <f t="shared" si="5"/>
        <v>8.3326787684497819E-2</v>
      </c>
      <c r="U19">
        <f t="shared" si="6"/>
        <v>-3.4245870463478822E-2</v>
      </c>
      <c r="V19">
        <f t="shared" si="7"/>
        <v>-1.2883926840153027E-2</v>
      </c>
      <c r="W19">
        <f t="shared" si="8"/>
        <v>-0.11225812148858223</v>
      </c>
      <c r="X19">
        <f t="shared" si="9"/>
        <v>3.6438206130137485E-2</v>
      </c>
      <c r="Z19" t="s">
        <v>0</v>
      </c>
      <c r="AA19">
        <f>0.2</f>
        <v>0.2</v>
      </c>
    </row>
    <row r="20" spans="1:28">
      <c r="A20" s="1">
        <v>35489</v>
      </c>
      <c r="B20">
        <v>1760.63</v>
      </c>
      <c r="C20" s="10">
        <f t="shared" si="10"/>
        <v>2.783869464928479E-4</v>
      </c>
      <c r="D20">
        <v>774.47</v>
      </c>
      <c r="E20" s="10">
        <f t="shared" si="1"/>
        <v>3.0209109290199043E-2</v>
      </c>
      <c r="F20">
        <v>319.38</v>
      </c>
      <c r="G20" s="10">
        <f t="shared" si="2"/>
        <v>7.0948822249550236E-3</v>
      </c>
      <c r="H20">
        <v>212.36</v>
      </c>
      <c r="I20" s="10">
        <f t="shared" si="3"/>
        <v>-2.3958284398928331E-3</v>
      </c>
      <c r="J20">
        <v>61.76</v>
      </c>
      <c r="K20" s="10">
        <f t="shared" si="4"/>
        <v>0.11359538406058411</v>
      </c>
      <c r="T20">
        <f t="shared" si="5"/>
        <v>-1.1690407198505373E-2</v>
      </c>
      <c r="U20">
        <f t="shared" si="6"/>
        <v>2.4257687220696763E-2</v>
      </c>
      <c r="V20">
        <f t="shared" si="7"/>
        <v>3.1797053848019651E-3</v>
      </c>
      <c r="W20">
        <f t="shared" si="8"/>
        <v>-1.2082280451240783E-2</v>
      </c>
      <c r="X20">
        <f t="shared" si="9"/>
        <v>0.10381589541615066</v>
      </c>
      <c r="Z20" t="s">
        <v>1</v>
      </c>
      <c r="AA20">
        <f t="shared" ref="AA20:AA23" si="11">0.2</f>
        <v>0.2</v>
      </c>
    </row>
    <row r="21" spans="1:28">
      <c r="A21" s="1">
        <v>35520</v>
      </c>
      <c r="B21">
        <v>1719.18</v>
      </c>
      <c r="C21" s="10">
        <f t="shared" si="10"/>
        <v>-2.3542709143886009E-2</v>
      </c>
      <c r="D21">
        <v>795.95</v>
      </c>
      <c r="E21" s="10">
        <f t="shared" si="1"/>
        <v>2.7735096259377423E-2</v>
      </c>
      <c r="F21">
        <v>341.13</v>
      </c>
      <c r="G21" s="10">
        <f t="shared" si="2"/>
        <v>6.8100695096749986E-2</v>
      </c>
      <c r="H21">
        <v>218.95</v>
      </c>
      <c r="I21" s="10">
        <f t="shared" si="3"/>
        <v>3.1032209455641224E-2</v>
      </c>
      <c r="J21">
        <v>65.36</v>
      </c>
      <c r="K21" s="10">
        <f t="shared" si="4"/>
        <v>5.8290155440414493E-2</v>
      </c>
      <c r="T21">
        <f t="shared" si="5"/>
        <v>-3.5511503288884229E-2</v>
      </c>
      <c r="U21">
        <f t="shared" si="6"/>
        <v>2.1783674189875143E-2</v>
      </c>
      <c r="V21">
        <f t="shared" si="7"/>
        <v>6.4185518256596921E-2</v>
      </c>
      <c r="W21">
        <f t="shared" si="8"/>
        <v>2.1345757444293276E-2</v>
      </c>
      <c r="X21">
        <f t="shared" si="9"/>
        <v>4.8510666795981039E-2</v>
      </c>
      <c r="Z21" t="s">
        <v>8</v>
      </c>
      <c r="AA21">
        <f t="shared" si="11"/>
        <v>0.2</v>
      </c>
    </row>
    <row r="22" spans="1:28">
      <c r="A22" s="1">
        <v>35550</v>
      </c>
      <c r="B22">
        <v>1813.79</v>
      </c>
      <c r="C22" s="10">
        <f t="shared" si="10"/>
        <v>5.503205016345003E-2</v>
      </c>
      <c r="D22">
        <v>808.34</v>
      </c>
      <c r="E22" s="10">
        <f t="shared" si="1"/>
        <v>1.5566304416106513E-2</v>
      </c>
      <c r="F22">
        <v>327.75</v>
      </c>
      <c r="G22" s="10">
        <f t="shared" si="2"/>
        <v>-3.9222583765719854E-2</v>
      </c>
      <c r="H22">
        <v>214.9</v>
      </c>
      <c r="I22" s="10">
        <f t="shared" si="3"/>
        <v>-1.8497373829641339E-2</v>
      </c>
      <c r="J22">
        <v>64.16</v>
      </c>
      <c r="K22" s="10">
        <f t="shared" si="4"/>
        <v>-1.8359853121175052E-2</v>
      </c>
      <c r="T22">
        <f t="shared" si="5"/>
        <v>4.3063256018451811E-2</v>
      </c>
      <c r="U22">
        <f t="shared" si="6"/>
        <v>9.6148823466042331E-3</v>
      </c>
      <c r="V22">
        <f t="shared" si="7"/>
        <v>-4.3137760605872912E-2</v>
      </c>
      <c r="W22">
        <f t="shared" si="8"/>
        <v>-2.8183825840989288E-2</v>
      </c>
      <c r="X22">
        <f t="shared" si="9"/>
        <v>-2.8139341765608505E-2</v>
      </c>
      <c r="Z22" t="s">
        <v>13</v>
      </c>
      <c r="AA22">
        <f t="shared" si="11"/>
        <v>0.2</v>
      </c>
    </row>
    <row r="23" spans="1:28">
      <c r="A23" s="1">
        <v>35580</v>
      </c>
      <c r="B23">
        <v>1807.94</v>
      </c>
      <c r="C23" s="10">
        <f t="shared" si="10"/>
        <v>-3.2252906896608202E-3</v>
      </c>
      <c r="D23">
        <v>866.58</v>
      </c>
      <c r="E23" s="10">
        <f t="shared" si="1"/>
        <v>7.2048890318430425E-2</v>
      </c>
      <c r="F23">
        <v>310.63</v>
      </c>
      <c r="G23" s="10">
        <f t="shared" si="2"/>
        <v>-5.223493516399691E-2</v>
      </c>
      <c r="H23">
        <v>203.75</v>
      </c>
      <c r="I23" s="10">
        <f t="shared" si="3"/>
        <v>-5.1884597487203421E-2</v>
      </c>
      <c r="J23">
        <v>65.36</v>
      </c>
      <c r="K23" s="10">
        <f t="shared" si="4"/>
        <v>1.8703241895261957E-2</v>
      </c>
      <c r="T23">
        <f t="shared" si="5"/>
        <v>-1.5194084834659042E-2</v>
      </c>
      <c r="U23">
        <f t="shared" si="6"/>
        <v>6.6097468248928148E-2</v>
      </c>
      <c r="V23">
        <f t="shared" si="7"/>
        <v>-5.6150112004149967E-2</v>
      </c>
      <c r="W23">
        <f t="shared" si="8"/>
        <v>-6.157104949855137E-2</v>
      </c>
      <c r="X23">
        <f t="shared" si="9"/>
        <v>8.9237532508285016E-3</v>
      </c>
      <c r="Z23" t="s">
        <v>19</v>
      </c>
      <c r="AA23">
        <f t="shared" si="11"/>
        <v>0.2</v>
      </c>
    </row>
    <row r="24" spans="1:28">
      <c r="A24" s="1">
        <v>35611</v>
      </c>
      <c r="B24">
        <v>1937.18</v>
      </c>
      <c r="C24" s="10">
        <f t="shared" si="10"/>
        <v>7.1484673163932477E-2</v>
      </c>
      <c r="D24">
        <v>864.52</v>
      </c>
      <c r="E24" s="10">
        <f t="shared" si="1"/>
        <v>-2.3771607930024308E-3</v>
      </c>
      <c r="F24">
        <v>334.13</v>
      </c>
      <c r="G24" s="10">
        <f t="shared" si="2"/>
        <v>7.5652705791455999E-2</v>
      </c>
      <c r="H24">
        <v>197.16</v>
      </c>
      <c r="I24" s="10">
        <f t="shared" si="3"/>
        <v>-3.2343558282208584E-2</v>
      </c>
      <c r="J24">
        <v>65.959999999999994</v>
      </c>
      <c r="K24" s="10">
        <f t="shared" si="4"/>
        <v>9.1799265605874147E-3</v>
      </c>
      <c r="T24">
        <f t="shared" si="5"/>
        <v>5.9515879018934258E-2</v>
      </c>
      <c r="U24">
        <f t="shared" si="6"/>
        <v>-8.3285828625047111E-3</v>
      </c>
      <c r="V24">
        <f t="shared" si="7"/>
        <v>7.1737528951302934E-2</v>
      </c>
      <c r="W24">
        <f t="shared" si="8"/>
        <v>-4.2030010293556533E-2</v>
      </c>
      <c r="X24">
        <f t="shared" si="9"/>
        <v>-5.9956208384604089E-4</v>
      </c>
      <c r="Z24" t="s">
        <v>57</v>
      </c>
      <c r="AA24">
        <f>SUM(AA19:AA23)</f>
        <v>1</v>
      </c>
    </row>
    <row r="25" spans="1:28">
      <c r="A25" s="1">
        <v>35642</v>
      </c>
      <c r="B25">
        <v>1971.32</v>
      </c>
      <c r="C25" s="10">
        <f t="shared" si="10"/>
        <v>1.7623555890521114E-2</v>
      </c>
      <c r="D25">
        <v>816.6</v>
      </c>
      <c r="E25" s="10">
        <f t="shared" si="1"/>
        <v>-5.5429602554018409E-2</v>
      </c>
      <c r="F25">
        <v>333.38</v>
      </c>
      <c r="G25" s="10">
        <f t="shared" si="2"/>
        <v>-2.2446353215813675E-3</v>
      </c>
      <c r="H25">
        <v>195.13</v>
      </c>
      <c r="I25" s="10">
        <f t="shared" si="3"/>
        <v>-1.0296206127003438E-2</v>
      </c>
      <c r="J25">
        <v>67.510000000000005</v>
      </c>
      <c r="K25" s="10">
        <f t="shared" si="4"/>
        <v>2.349909035779274E-2</v>
      </c>
      <c r="T25">
        <f t="shared" si="5"/>
        <v>5.6547617455228929E-3</v>
      </c>
      <c r="U25">
        <f t="shared" si="6"/>
        <v>-6.1381024623520686E-2</v>
      </c>
      <c r="V25">
        <f t="shared" si="7"/>
        <v>-6.159812161734426E-3</v>
      </c>
      <c r="W25">
        <f t="shared" si="8"/>
        <v>-1.9982658138351386E-2</v>
      </c>
      <c r="X25">
        <f t="shared" si="9"/>
        <v>1.3719601713359285E-2</v>
      </c>
    </row>
    <row r="26" spans="1:28">
      <c r="A26" s="1">
        <v>35671</v>
      </c>
      <c r="B26">
        <v>1907.92</v>
      </c>
      <c r="C26" s="10">
        <f t="shared" si="10"/>
        <v>-3.2161191485907903E-2</v>
      </c>
      <c r="D26">
        <v>803.8</v>
      </c>
      <c r="E26" s="10">
        <f t="shared" si="1"/>
        <v>-1.5674748959098816E-2</v>
      </c>
      <c r="F26">
        <v>361</v>
      </c>
      <c r="G26" s="10">
        <f t="shared" si="2"/>
        <v>8.2848401223828638E-2</v>
      </c>
      <c r="H26">
        <v>238.72</v>
      </c>
      <c r="I26" s="10">
        <f t="shared" si="3"/>
        <v>0.2233895351816737</v>
      </c>
      <c r="J26">
        <v>71.27</v>
      </c>
      <c r="K26" s="10">
        <f t="shared" si="4"/>
        <v>5.5695452525551525E-2</v>
      </c>
      <c r="T26">
        <f t="shared" si="5"/>
        <v>-4.4129985630906123E-2</v>
      </c>
      <c r="U26">
        <f t="shared" si="6"/>
        <v>-2.1626171028601097E-2</v>
      </c>
      <c r="V26">
        <f t="shared" si="7"/>
        <v>7.8933224383675574E-2</v>
      </c>
      <c r="W26">
        <f t="shared" si="8"/>
        <v>0.21370308317032574</v>
      </c>
      <c r="X26">
        <f t="shared" si="9"/>
        <v>4.5915963881118071E-2</v>
      </c>
      <c r="Z26" t="s">
        <v>58</v>
      </c>
      <c r="AA26" cm="1">
        <f t="array" ref="AA26">MMULT(TRANSPOSE(AA19:AA23),AA12:AA16)</f>
        <v>9.9123200905043937E-2</v>
      </c>
    </row>
    <row r="27" spans="1:28">
      <c r="A27" s="1">
        <v>35703</v>
      </c>
      <c r="B27">
        <v>1971.81</v>
      </c>
      <c r="C27" s="10">
        <f t="shared" si="10"/>
        <v>3.348672900331251E-2</v>
      </c>
      <c r="D27">
        <v>818.26</v>
      </c>
      <c r="E27" s="10">
        <f t="shared" si="1"/>
        <v>1.7989549639213731E-2</v>
      </c>
      <c r="F27">
        <v>415.88</v>
      </c>
      <c r="G27" s="10">
        <f t="shared" si="2"/>
        <v>0.15202216066481999</v>
      </c>
      <c r="H27">
        <v>266.58999999999997</v>
      </c>
      <c r="I27" s="10">
        <f t="shared" si="3"/>
        <v>0.11674765415549593</v>
      </c>
      <c r="J27">
        <v>69.56</v>
      </c>
      <c r="K27" s="10">
        <f t="shared" si="4"/>
        <v>-2.3993265048407375E-2</v>
      </c>
      <c r="T27">
        <f t="shared" si="5"/>
        <v>2.151793485831429E-2</v>
      </c>
      <c r="U27">
        <f t="shared" si="6"/>
        <v>1.2038127569711451E-2</v>
      </c>
      <c r="V27">
        <f t="shared" si="7"/>
        <v>0.14810698382466694</v>
      </c>
      <c r="W27">
        <f t="shared" si="8"/>
        <v>0.10706120214414798</v>
      </c>
      <c r="X27">
        <f t="shared" si="9"/>
        <v>-3.3772753692840829E-2</v>
      </c>
      <c r="Z27" t="s">
        <v>59</v>
      </c>
      <c r="AA27" cm="1">
        <f t="array" ref="AA27">SQRT(MMULT(MMULT(TRANSPOSE(AA19:AA23),AA3:AE7),AA19:AA23))</f>
        <v>0.12441441159729588</v>
      </c>
    </row>
    <row r="28" spans="1:28">
      <c r="A28" s="1">
        <v>35734</v>
      </c>
      <c r="B28">
        <v>1834.76</v>
      </c>
      <c r="C28" s="10">
        <f t="shared" si="10"/>
        <v>-6.9504668299684047E-2</v>
      </c>
      <c r="D28">
        <v>634.45000000000005</v>
      </c>
      <c r="E28" s="10">
        <f t="shared" si="1"/>
        <v>-0.22463520152518757</v>
      </c>
      <c r="F28">
        <v>395.5</v>
      </c>
      <c r="G28" s="10">
        <f t="shared" si="2"/>
        <v>-4.9004520534769669E-2</v>
      </c>
      <c r="H28">
        <v>251.39</v>
      </c>
      <c r="I28" s="10">
        <f t="shared" si="3"/>
        <v>-5.7016392212761113E-2</v>
      </c>
      <c r="J28">
        <v>71.02</v>
      </c>
      <c r="K28" s="10">
        <f t="shared" si="4"/>
        <v>2.0989074180563394E-2</v>
      </c>
      <c r="T28">
        <f t="shared" si="5"/>
        <v>-8.1473462444682274E-2</v>
      </c>
      <c r="U28">
        <f t="shared" si="6"/>
        <v>-0.23058662359468984</v>
      </c>
      <c r="V28">
        <f t="shared" si="7"/>
        <v>-5.2919697374922726E-2</v>
      </c>
      <c r="W28">
        <f t="shared" si="8"/>
        <v>-6.6702844224109062E-2</v>
      </c>
      <c r="X28">
        <f t="shared" si="9"/>
        <v>1.1209585536129938E-2</v>
      </c>
      <c r="Z28" t="s">
        <v>60</v>
      </c>
      <c r="AA28">
        <f>(AA26-AA9)/AA27</f>
        <v>0.73916839475727369</v>
      </c>
    </row>
    <row r="29" spans="1:28">
      <c r="A29" s="1">
        <v>35762</v>
      </c>
      <c r="B29">
        <v>1843.54</v>
      </c>
      <c r="C29" s="10">
        <f t="shared" si="10"/>
        <v>4.7853670234798695E-3</v>
      </c>
      <c r="D29">
        <v>590.66</v>
      </c>
      <c r="E29" s="10">
        <f t="shared" si="1"/>
        <v>-6.9020411379935531E-2</v>
      </c>
      <c r="F29">
        <v>404</v>
      </c>
      <c r="G29" s="10">
        <f t="shared" si="2"/>
        <v>2.1491782553729522E-2</v>
      </c>
      <c r="H29">
        <v>230.1</v>
      </c>
      <c r="I29" s="10">
        <f t="shared" si="3"/>
        <v>-8.4689128445841089E-2</v>
      </c>
      <c r="J29">
        <v>76.17</v>
      </c>
      <c r="K29" s="10">
        <f t="shared" si="4"/>
        <v>7.2514784567727419E-2</v>
      </c>
      <c r="T29">
        <f t="shared" si="5"/>
        <v>-7.1834271215183518E-3</v>
      </c>
      <c r="U29">
        <f t="shared" si="6"/>
        <v>-7.4971833449437808E-2</v>
      </c>
      <c r="V29">
        <f t="shared" si="7"/>
        <v>1.7576605713576464E-2</v>
      </c>
      <c r="W29">
        <f t="shared" si="8"/>
        <v>-9.4375580457189037E-2</v>
      </c>
      <c r="X29">
        <f t="shared" si="9"/>
        <v>6.2735295923293966E-2</v>
      </c>
    </row>
    <row r="30" spans="1:28">
      <c r="A30" s="1">
        <v>35795</v>
      </c>
      <c r="B30">
        <v>2084.4699999999998</v>
      </c>
      <c r="C30" s="10">
        <f t="shared" si="10"/>
        <v>0.13068878353602309</v>
      </c>
      <c r="D30">
        <v>618.75</v>
      </c>
      <c r="E30" s="10">
        <f t="shared" si="1"/>
        <v>4.7556970168963542E-2</v>
      </c>
      <c r="F30">
        <v>433.75</v>
      </c>
      <c r="G30" s="10">
        <f t="shared" si="2"/>
        <v>7.3638613861386037E-2</v>
      </c>
      <c r="H30">
        <v>240.24</v>
      </c>
      <c r="I30" s="10">
        <f t="shared" si="3"/>
        <v>4.4067796610169463E-2</v>
      </c>
      <c r="J30">
        <v>83.02</v>
      </c>
      <c r="K30" s="10">
        <f t="shared" si="4"/>
        <v>8.9930418800052481E-2</v>
      </c>
      <c r="T30">
        <f t="shared" si="5"/>
        <v>0.11871998939102486</v>
      </c>
      <c r="U30">
        <f t="shared" si="6"/>
        <v>4.1605548099461265E-2</v>
      </c>
      <c r="V30">
        <f t="shared" si="7"/>
        <v>6.9723437021232973E-2</v>
      </c>
      <c r="W30">
        <f t="shared" si="8"/>
        <v>3.4381344598821514E-2</v>
      </c>
      <c r="X30">
        <f t="shared" si="9"/>
        <v>8.0150930155619027E-2</v>
      </c>
      <c r="Z30" s="2"/>
      <c r="AA30" s="8" t="s">
        <v>56</v>
      </c>
      <c r="AB30" s="2"/>
    </row>
    <row r="31" spans="1:28">
      <c r="A31" s="1">
        <v>35825</v>
      </c>
      <c r="B31">
        <v>2389.7800000000002</v>
      </c>
      <c r="C31" s="10">
        <f t="shared" si="10"/>
        <v>0.14646888657548462</v>
      </c>
      <c r="D31">
        <v>646.01</v>
      </c>
      <c r="E31" s="10">
        <f t="shared" si="1"/>
        <v>4.4056565656565683E-2</v>
      </c>
      <c r="F31">
        <v>397.5</v>
      </c>
      <c r="G31" s="10">
        <f t="shared" si="2"/>
        <v>-8.3573487031700311E-2</v>
      </c>
      <c r="H31">
        <v>228.08</v>
      </c>
      <c r="I31" s="10">
        <f t="shared" si="3"/>
        <v>-5.0616050616050567E-2</v>
      </c>
      <c r="J31">
        <v>98.77</v>
      </c>
      <c r="K31" s="10">
        <f t="shared" si="4"/>
        <v>0.18971332209106251</v>
      </c>
      <c r="T31">
        <f t="shared" si="5"/>
        <v>0.13450009243048641</v>
      </c>
      <c r="U31">
        <f t="shared" si="6"/>
        <v>3.8105143587063406E-2</v>
      </c>
      <c r="V31">
        <f t="shared" si="7"/>
        <v>-8.7488663871853375E-2</v>
      </c>
      <c r="W31">
        <f t="shared" si="8"/>
        <v>-6.0302502627398516E-2</v>
      </c>
      <c r="X31">
        <f t="shared" si="9"/>
        <v>0.17993383344662905</v>
      </c>
      <c r="Z31" s="2" t="s">
        <v>0</v>
      </c>
      <c r="AA31" s="13">
        <v>0.27028317306181476</v>
      </c>
      <c r="AB31" s="2"/>
    </row>
    <row r="32" spans="1:28">
      <c r="A32" s="1">
        <v>35853</v>
      </c>
      <c r="B32">
        <v>2575.1</v>
      </c>
      <c r="C32" s="10">
        <f t="shared" si="10"/>
        <v>7.7546887161161093E-2</v>
      </c>
      <c r="D32">
        <v>677.41</v>
      </c>
      <c r="E32" s="10">
        <f t="shared" si="1"/>
        <v>4.8606058729740997E-2</v>
      </c>
      <c r="F32">
        <v>477</v>
      </c>
      <c r="G32" s="10">
        <f t="shared" si="2"/>
        <v>0.19999999999999996</v>
      </c>
      <c r="H32">
        <v>247.84</v>
      </c>
      <c r="I32" s="10">
        <f t="shared" si="3"/>
        <v>8.6636267976148762E-2</v>
      </c>
      <c r="J32">
        <v>136.03</v>
      </c>
      <c r="K32" s="10">
        <f t="shared" si="4"/>
        <v>0.37724005264756522</v>
      </c>
      <c r="T32">
        <f t="shared" si="5"/>
        <v>6.5578093016162867E-2</v>
      </c>
      <c r="U32">
        <f t="shared" si="6"/>
        <v>4.2654636660238721E-2</v>
      </c>
      <c r="V32">
        <f t="shared" si="7"/>
        <v>0.1960848231598469</v>
      </c>
      <c r="W32">
        <f t="shared" si="8"/>
        <v>7.6949815964800813E-2</v>
      </c>
      <c r="X32">
        <f t="shared" si="9"/>
        <v>0.36746056400313176</v>
      </c>
      <c r="Z32" s="2" t="s">
        <v>1</v>
      </c>
      <c r="AA32" s="13">
        <v>0.12691168429826424</v>
      </c>
      <c r="AB32" s="2"/>
    </row>
    <row r="33" spans="1:28">
      <c r="A33" s="1">
        <v>35885</v>
      </c>
      <c r="B33">
        <v>2510.73</v>
      </c>
      <c r="C33" s="10">
        <f t="shared" si="10"/>
        <v>-2.4997087491747894E-2</v>
      </c>
      <c r="D33">
        <v>662.54</v>
      </c>
      <c r="E33" s="10">
        <f t="shared" si="1"/>
        <v>-2.195125551733812E-2</v>
      </c>
      <c r="F33">
        <v>492</v>
      </c>
      <c r="G33" s="10">
        <f t="shared" si="2"/>
        <v>3.1446540880503138E-2</v>
      </c>
      <c r="H33">
        <v>274.7</v>
      </c>
      <c r="I33" s="10">
        <f t="shared" si="3"/>
        <v>0.10837637185280813</v>
      </c>
      <c r="J33">
        <v>136.53</v>
      </c>
      <c r="K33" s="10">
        <f t="shared" si="4"/>
        <v>3.6756597809306513E-3</v>
      </c>
      <c r="T33">
        <f t="shared" si="5"/>
        <v>-3.6965881636746113E-2</v>
      </c>
      <c r="U33">
        <f t="shared" si="6"/>
        <v>-2.79026775868404E-2</v>
      </c>
      <c r="V33">
        <f t="shared" si="7"/>
        <v>2.753136404035008E-2</v>
      </c>
      <c r="W33">
        <f t="shared" si="8"/>
        <v>9.868991984146018E-2</v>
      </c>
      <c r="X33">
        <f t="shared" si="9"/>
        <v>-6.1038288635028044E-3</v>
      </c>
      <c r="Z33" s="2" t="s">
        <v>8</v>
      </c>
      <c r="AA33" s="13">
        <v>0</v>
      </c>
      <c r="AB33" s="2"/>
    </row>
    <row r="34" spans="1:28">
      <c r="A34" s="1">
        <v>35915</v>
      </c>
      <c r="B34">
        <v>2512.6799999999998</v>
      </c>
      <c r="C34" s="10">
        <f t="shared" si="10"/>
        <v>7.7666654717933881E-4</v>
      </c>
      <c r="D34">
        <v>709.21</v>
      </c>
      <c r="E34" s="10">
        <f t="shared" si="1"/>
        <v>7.0441029975548686E-2</v>
      </c>
      <c r="F34">
        <v>499.5</v>
      </c>
      <c r="G34" s="10">
        <f t="shared" si="2"/>
        <v>1.5243902439024293E-2</v>
      </c>
      <c r="H34">
        <v>297.51</v>
      </c>
      <c r="I34" s="10">
        <f t="shared" si="3"/>
        <v>8.3036039315617094E-2</v>
      </c>
      <c r="J34">
        <v>125.53</v>
      </c>
      <c r="K34" s="10">
        <f t="shared" si="4"/>
        <v>-8.0568373251300063E-2</v>
      </c>
      <c r="T34">
        <f t="shared" si="5"/>
        <v>-1.1192127597818883E-2</v>
      </c>
      <c r="U34">
        <f t="shared" si="6"/>
        <v>6.4489607906046409E-2</v>
      </c>
      <c r="V34">
        <f t="shared" si="7"/>
        <v>1.1328725598871235E-2</v>
      </c>
      <c r="W34">
        <f t="shared" si="8"/>
        <v>7.3349587304269145E-2</v>
      </c>
      <c r="X34">
        <f t="shared" si="9"/>
        <v>-9.0347861895733517E-2</v>
      </c>
      <c r="Z34" s="2" t="s">
        <v>13</v>
      </c>
      <c r="AA34" s="13">
        <v>0.43466728990914194</v>
      </c>
      <c r="AB34" s="2"/>
    </row>
    <row r="35" spans="1:28">
      <c r="A35" s="1">
        <v>35944</v>
      </c>
      <c r="B35">
        <v>2427.8200000000002</v>
      </c>
      <c r="C35" s="10">
        <f t="shared" si="10"/>
        <v>-3.3772704841046108E-2</v>
      </c>
      <c r="D35">
        <v>632.38</v>
      </c>
      <c r="E35" s="10">
        <f t="shared" si="1"/>
        <v>-0.10833180581210089</v>
      </c>
      <c r="F35">
        <v>543</v>
      </c>
      <c r="G35" s="10">
        <f t="shared" si="2"/>
        <v>8.7087087087087012E-2</v>
      </c>
      <c r="H35">
        <v>335.02</v>
      </c>
      <c r="I35" s="10">
        <f t="shared" si="3"/>
        <v>0.12607979563712135</v>
      </c>
      <c r="J35">
        <v>148.03</v>
      </c>
      <c r="K35" s="10">
        <f t="shared" si="4"/>
        <v>0.17924002230542491</v>
      </c>
      <c r="T35">
        <f t="shared" si="5"/>
        <v>-4.5741498986044328E-2</v>
      </c>
      <c r="U35">
        <f t="shared" si="6"/>
        <v>-0.11428322788160317</v>
      </c>
      <c r="V35">
        <f t="shared" si="7"/>
        <v>8.3171910246933947E-2</v>
      </c>
      <c r="W35">
        <f t="shared" si="8"/>
        <v>0.1163933436257734</v>
      </c>
      <c r="X35">
        <f t="shared" si="9"/>
        <v>0.16946053366099145</v>
      </c>
      <c r="Z35" s="2" t="s">
        <v>19</v>
      </c>
      <c r="AA35" s="13">
        <v>0.1681378532106507</v>
      </c>
      <c r="AB35" s="2"/>
    </row>
    <row r="36" spans="1:28">
      <c r="A36" s="1">
        <v>35976</v>
      </c>
      <c r="B36">
        <v>2508.7800000000002</v>
      </c>
      <c r="C36" s="10">
        <f t="shared" si="10"/>
        <v>3.3346788476905198E-2</v>
      </c>
      <c r="D36">
        <v>557.62</v>
      </c>
      <c r="E36" s="10">
        <f t="shared" si="1"/>
        <v>-0.11822005756032761</v>
      </c>
      <c r="F36">
        <v>459</v>
      </c>
      <c r="G36" s="10">
        <f t="shared" si="2"/>
        <v>-0.15469613259668513</v>
      </c>
      <c r="H36">
        <v>285.85000000000002</v>
      </c>
      <c r="I36" s="10">
        <f t="shared" si="3"/>
        <v>-0.14676735717270595</v>
      </c>
      <c r="J36">
        <v>169.04</v>
      </c>
      <c r="K36" s="10">
        <f t="shared" si="4"/>
        <v>0.14193068972505563</v>
      </c>
      <c r="T36">
        <f t="shared" si="5"/>
        <v>2.1377994331906978E-2</v>
      </c>
      <c r="U36">
        <f t="shared" si="6"/>
        <v>-0.12417147962982988</v>
      </c>
      <c r="V36">
        <f t="shared" si="7"/>
        <v>-0.15861130943683818</v>
      </c>
      <c r="W36">
        <f t="shared" si="8"/>
        <v>-0.15645380918405391</v>
      </c>
      <c r="X36">
        <f t="shared" si="9"/>
        <v>0.13215120108062217</v>
      </c>
      <c r="Z36" s="2" t="s">
        <v>57</v>
      </c>
      <c r="AA36" s="13">
        <f>SUM(AA31:AA35)</f>
        <v>1.0000000004798717</v>
      </c>
      <c r="AB36" s="2"/>
    </row>
    <row r="37" spans="1:28">
      <c r="A37" s="1">
        <v>36007</v>
      </c>
      <c r="B37">
        <v>2263.9499999999998</v>
      </c>
      <c r="C37" s="10">
        <f t="shared" si="10"/>
        <v>-9.7589266496065918E-2</v>
      </c>
      <c r="D37">
        <v>568.36</v>
      </c>
      <c r="E37" s="10">
        <f t="shared" si="1"/>
        <v>1.926042824862817E-2</v>
      </c>
      <c r="F37">
        <v>467</v>
      </c>
      <c r="G37" s="10">
        <f t="shared" si="2"/>
        <v>1.7429193899782147E-2</v>
      </c>
      <c r="H37">
        <v>285.35000000000002</v>
      </c>
      <c r="I37" s="10">
        <f t="shared" si="3"/>
        <v>-1.7491691446562818E-3</v>
      </c>
      <c r="J37">
        <v>163.53</v>
      </c>
      <c r="K37" s="10">
        <f t="shared" si="4"/>
        <v>-3.2595835305253118E-2</v>
      </c>
      <c r="T37">
        <f t="shared" si="5"/>
        <v>-0.10955806064106414</v>
      </c>
      <c r="U37">
        <f t="shared" si="6"/>
        <v>1.3309006179125889E-2</v>
      </c>
      <c r="V37">
        <f t="shared" si="7"/>
        <v>1.351401705962909E-2</v>
      </c>
      <c r="W37">
        <f t="shared" si="8"/>
        <v>-1.1435621156004232E-2</v>
      </c>
      <c r="X37">
        <f t="shared" si="9"/>
        <v>-4.2375323949686572E-2</v>
      </c>
      <c r="Z37" s="2"/>
      <c r="AA37" s="13"/>
      <c r="AB37" s="2"/>
    </row>
    <row r="38" spans="1:28">
      <c r="A38" s="1">
        <v>36038</v>
      </c>
      <c r="B38">
        <v>2277.6</v>
      </c>
      <c r="C38" s="10">
        <f t="shared" si="10"/>
        <v>6.0292850990526503E-3</v>
      </c>
      <c r="D38">
        <v>482.44</v>
      </c>
      <c r="E38" s="10">
        <f t="shared" si="1"/>
        <v>-0.15117179252586388</v>
      </c>
      <c r="F38">
        <v>382</v>
      </c>
      <c r="G38" s="10">
        <f t="shared" si="2"/>
        <v>-0.1820128479657388</v>
      </c>
      <c r="H38">
        <v>239.73</v>
      </c>
      <c r="I38" s="10">
        <f t="shared" si="3"/>
        <v>-0.15987383914490982</v>
      </c>
      <c r="J38">
        <v>129.53</v>
      </c>
      <c r="K38" s="10">
        <f t="shared" si="4"/>
        <v>-0.20791292117654248</v>
      </c>
      <c r="T38">
        <f t="shared" si="5"/>
        <v>-5.9395090459455711E-3</v>
      </c>
      <c r="U38">
        <f t="shared" si="6"/>
        <v>-0.15712321459536616</v>
      </c>
      <c r="V38">
        <f t="shared" si="7"/>
        <v>-0.18592802480589185</v>
      </c>
      <c r="W38">
        <f t="shared" si="8"/>
        <v>-0.16956029115625779</v>
      </c>
      <c r="X38">
        <f t="shared" si="9"/>
        <v>-0.21769240982097593</v>
      </c>
      <c r="Z38" s="2" t="s">
        <v>58</v>
      </c>
      <c r="AA38" s="13" cm="1">
        <f t="array" ref="AA38">MMULT(TRANSPOSE(AA31:AA35),AA12:AA16)</f>
        <v>0.11813945674589681</v>
      </c>
      <c r="AB38" s="2"/>
    </row>
    <row r="39" spans="1:28">
      <c r="A39" s="1">
        <v>36068</v>
      </c>
      <c r="B39">
        <v>2028.87</v>
      </c>
      <c r="C39" s="10">
        <f t="shared" si="10"/>
        <v>-0.10920706006322445</v>
      </c>
      <c r="D39">
        <v>579.51</v>
      </c>
      <c r="E39" s="10">
        <f t="shared" si="1"/>
        <v>0.20120636763120792</v>
      </c>
      <c r="F39">
        <v>357</v>
      </c>
      <c r="G39" s="10">
        <f t="shared" si="2"/>
        <v>-6.5445026178010512E-2</v>
      </c>
      <c r="H39">
        <v>214.39</v>
      </c>
      <c r="I39" s="10">
        <f t="shared" si="3"/>
        <v>-0.10570224836274145</v>
      </c>
      <c r="J39">
        <v>128.28</v>
      </c>
      <c r="K39" s="10">
        <f t="shared" si="4"/>
        <v>-9.6502740677835153E-3</v>
      </c>
      <c r="T39">
        <f t="shared" si="5"/>
        <v>-0.12117585420822267</v>
      </c>
      <c r="U39">
        <f t="shared" ref="U39:U68" si="12">IFERROR(E39-$O$3,0)</f>
        <v>0.19525494556170564</v>
      </c>
      <c r="V39">
        <f t="shared" si="7"/>
        <v>-6.9360203018163577E-2</v>
      </c>
      <c r="W39">
        <f t="shared" si="8"/>
        <v>-0.1153887003740894</v>
      </c>
      <c r="X39">
        <f t="shared" si="9"/>
        <v>-1.9429762712216969E-2</v>
      </c>
      <c r="Z39" s="2" t="s">
        <v>59</v>
      </c>
      <c r="AA39" s="13" cm="1">
        <f t="array" ref="AA39">SQRT(MMULT(MMULT(TRANSPOSE(AA31:AA35),AA3:AE7),AA31:AA35))</f>
        <v>0.13586027931486508</v>
      </c>
      <c r="AB39" s="2"/>
    </row>
    <row r="40" spans="1:28">
      <c r="A40" s="1">
        <v>36098</v>
      </c>
      <c r="B40">
        <v>2237.61</v>
      </c>
      <c r="C40" s="10">
        <f t="shared" si="10"/>
        <v>0.10288485708793571</v>
      </c>
      <c r="D40">
        <v>598.92999999999995</v>
      </c>
      <c r="E40" s="10">
        <f t="shared" si="1"/>
        <v>3.3511069696812834E-2</v>
      </c>
      <c r="F40">
        <v>444.5</v>
      </c>
      <c r="G40" s="10">
        <f t="shared" si="2"/>
        <v>0.24509803921568629</v>
      </c>
      <c r="H40">
        <v>279.77</v>
      </c>
      <c r="I40" s="10">
        <f t="shared" si="3"/>
        <v>0.30495825364989049</v>
      </c>
      <c r="J40">
        <v>128.28</v>
      </c>
      <c r="K40" s="10">
        <f t="shared" si="4"/>
        <v>0</v>
      </c>
      <c r="T40">
        <f t="shared" si="5"/>
        <v>9.0916062942937484E-2</v>
      </c>
      <c r="U40">
        <f t="shared" si="12"/>
        <v>2.7559647627310554E-2</v>
      </c>
      <c r="V40">
        <f t="shared" si="7"/>
        <v>0.24118286237553324</v>
      </c>
      <c r="W40">
        <f t="shared" si="8"/>
        <v>0.29527180163854255</v>
      </c>
      <c r="X40">
        <f t="shared" si="9"/>
        <v>-9.7794886444334556E-3</v>
      </c>
      <c r="Z40" s="2" t="s">
        <v>60</v>
      </c>
      <c r="AA40" s="13">
        <f>(AA38-AA9)/AA39</f>
        <v>0.81686462964421458</v>
      </c>
      <c r="AB40" s="2"/>
    </row>
    <row r="41" spans="1:28">
      <c r="A41" s="1">
        <v>36129</v>
      </c>
      <c r="B41">
        <v>2458.06</v>
      </c>
      <c r="C41" s="10">
        <f t="shared" si="10"/>
        <v>9.8520296208901348E-2</v>
      </c>
      <c r="D41">
        <v>586.53</v>
      </c>
      <c r="E41" s="10">
        <f t="shared" si="1"/>
        <v>-2.0703588065383194E-2</v>
      </c>
      <c r="F41">
        <v>521</v>
      </c>
      <c r="G41" s="10">
        <f t="shared" si="2"/>
        <v>0.17210348706411693</v>
      </c>
      <c r="H41">
        <v>273.69</v>
      </c>
      <c r="I41" s="10">
        <f t="shared" si="3"/>
        <v>-2.1732137112628225E-2</v>
      </c>
      <c r="J41">
        <v>145.03</v>
      </c>
      <c r="K41" s="10">
        <f t="shared" si="4"/>
        <v>0.13057374493295915</v>
      </c>
      <c r="T41">
        <f t="shared" si="5"/>
        <v>8.6551502063903121E-2</v>
      </c>
      <c r="U41">
        <f t="shared" si="12"/>
        <v>-2.6655010134885474E-2</v>
      </c>
      <c r="V41">
        <f t="shared" si="7"/>
        <v>0.16818831022396388</v>
      </c>
      <c r="W41">
        <f t="shared" si="8"/>
        <v>-3.1418589123976173E-2</v>
      </c>
      <c r="X41">
        <f t="shared" si="9"/>
        <v>0.12079425628852569</v>
      </c>
    </row>
    <row r="42" spans="1:28">
      <c r="A42" s="1">
        <v>36160</v>
      </c>
      <c r="B42">
        <v>2552.67</v>
      </c>
      <c r="C42" s="10">
        <f t="shared" si="10"/>
        <v>3.8489703261922026E-2</v>
      </c>
      <c r="D42">
        <v>577.45000000000005</v>
      </c>
      <c r="E42" s="10">
        <f t="shared" si="1"/>
        <v>-1.5480879068419218E-2</v>
      </c>
      <c r="F42">
        <v>509.5</v>
      </c>
      <c r="G42" s="10">
        <f t="shared" si="2"/>
        <v>-2.2072936660268661E-2</v>
      </c>
      <c r="H42">
        <v>238.72</v>
      </c>
      <c r="I42" s="10">
        <f t="shared" si="3"/>
        <v>-0.1277722971244839</v>
      </c>
      <c r="J42">
        <v>157.03</v>
      </c>
      <c r="K42" s="10">
        <f t="shared" si="4"/>
        <v>8.2741501758256897E-2</v>
      </c>
      <c r="T42">
        <f t="shared" si="5"/>
        <v>2.6520909116923806E-2</v>
      </c>
      <c r="U42">
        <f t="shared" si="12"/>
        <v>-2.1432301137921498E-2</v>
      </c>
      <c r="V42">
        <f t="shared" si="7"/>
        <v>-2.5988113500421718E-2</v>
      </c>
      <c r="W42">
        <f t="shared" si="8"/>
        <v>-0.13745874913583186</v>
      </c>
      <c r="X42">
        <f t="shared" si="9"/>
        <v>7.2962013113823443E-2</v>
      </c>
    </row>
    <row r="43" spans="1:28">
      <c r="A43" s="1">
        <v>36189</v>
      </c>
      <c r="B43">
        <v>2721.42</v>
      </c>
      <c r="C43" s="10">
        <f t="shared" si="10"/>
        <v>6.6107252406303996E-2</v>
      </c>
      <c r="D43">
        <v>604.71</v>
      </c>
      <c r="E43" s="10">
        <f t="shared" si="1"/>
        <v>4.720755043726732E-2</v>
      </c>
      <c r="F43">
        <v>462</v>
      </c>
      <c r="G43" s="10">
        <f t="shared" si="2"/>
        <v>-9.3228655544651651E-2</v>
      </c>
      <c r="H43">
        <v>239.73</v>
      </c>
      <c r="I43" s="10">
        <f t="shared" si="3"/>
        <v>4.2308981233243337E-3</v>
      </c>
      <c r="J43">
        <v>191.04</v>
      </c>
      <c r="K43" s="10">
        <f t="shared" si="4"/>
        <v>0.21658281856970008</v>
      </c>
      <c r="T43">
        <f t="shared" si="5"/>
        <v>5.4138458261305776E-2</v>
      </c>
      <c r="U43">
        <f t="shared" si="12"/>
        <v>4.1256128367765044E-2</v>
      </c>
      <c r="V43">
        <f t="shared" si="7"/>
        <v>-9.7143832384804715E-2</v>
      </c>
      <c r="W43">
        <f t="shared" si="8"/>
        <v>-5.4555538880236166E-3</v>
      </c>
      <c r="X43">
        <f t="shared" si="9"/>
        <v>0.20680332992526662</v>
      </c>
      <c r="Z43" s="2"/>
      <c r="AA43" s="8" t="s">
        <v>61</v>
      </c>
      <c r="AB43" s="2"/>
    </row>
    <row r="44" spans="1:28">
      <c r="A44" s="1">
        <v>36217</v>
      </c>
      <c r="B44">
        <v>2532.19</v>
      </c>
      <c r="C44" s="10">
        <f t="shared" si="10"/>
        <v>-6.9533552336647819E-2</v>
      </c>
      <c r="D44">
        <v>667.91</v>
      </c>
      <c r="E44" s="10">
        <f t="shared" si="1"/>
        <v>0.10451290701327887</v>
      </c>
      <c r="F44">
        <v>396.5</v>
      </c>
      <c r="G44" s="10">
        <f t="shared" si="2"/>
        <v>-0.14177489177489178</v>
      </c>
      <c r="H44">
        <v>229.6</v>
      </c>
      <c r="I44" s="10">
        <f t="shared" si="3"/>
        <v>-4.2255871188420335E-2</v>
      </c>
      <c r="J44">
        <v>201.79</v>
      </c>
      <c r="K44" s="10">
        <f t="shared" si="4"/>
        <v>5.6270938023450512E-2</v>
      </c>
      <c r="T44">
        <f t="shared" si="5"/>
        <v>-8.1502346481646046E-2</v>
      </c>
      <c r="U44">
        <f t="shared" si="12"/>
        <v>9.8561484943776589E-2</v>
      </c>
      <c r="V44">
        <f t="shared" si="7"/>
        <v>-0.14569006861504483</v>
      </c>
      <c r="W44">
        <f t="shared" si="8"/>
        <v>-5.1942323199768284E-2</v>
      </c>
      <c r="X44">
        <f t="shared" si="9"/>
        <v>4.6491449379017058E-2</v>
      </c>
      <c r="Z44" s="2" t="s">
        <v>0</v>
      </c>
      <c r="AA44" s="13">
        <v>0.11116620281608804</v>
      </c>
      <c r="AB44" s="2"/>
    </row>
    <row r="45" spans="1:28">
      <c r="A45" s="1">
        <v>36250</v>
      </c>
      <c r="B45">
        <v>2856.02</v>
      </c>
      <c r="C45" s="10">
        <f t="shared" si="10"/>
        <v>0.12788534825585751</v>
      </c>
      <c r="D45">
        <v>710.04</v>
      </c>
      <c r="E45" s="10">
        <f t="shared" si="1"/>
        <v>6.3077360722253006E-2</v>
      </c>
      <c r="F45">
        <v>414</v>
      </c>
      <c r="G45" s="10">
        <f t="shared" si="2"/>
        <v>4.4136191677175196E-2</v>
      </c>
      <c r="H45">
        <v>246.32</v>
      </c>
      <c r="I45" s="10">
        <f t="shared" si="3"/>
        <v>7.2822299651567945E-2</v>
      </c>
      <c r="J45">
        <v>224.05</v>
      </c>
      <c r="K45" s="10">
        <f t="shared" si="4"/>
        <v>0.11031270132315774</v>
      </c>
      <c r="T45">
        <f t="shared" si="5"/>
        <v>0.11591655411085929</v>
      </c>
      <c r="U45">
        <f t="shared" si="12"/>
        <v>5.712593865275073E-2</v>
      </c>
      <c r="V45">
        <f t="shared" si="7"/>
        <v>4.0221014837022138E-2</v>
      </c>
      <c r="W45">
        <f t="shared" si="8"/>
        <v>6.3135847640219997E-2</v>
      </c>
      <c r="X45">
        <f t="shared" si="9"/>
        <v>0.10053321267872428</v>
      </c>
      <c r="Z45" s="2" t="s">
        <v>1</v>
      </c>
      <c r="AA45" s="13">
        <v>0.18258857412479879</v>
      </c>
      <c r="AB45" s="2"/>
    </row>
    <row r="46" spans="1:28">
      <c r="A46" s="1">
        <v>36280</v>
      </c>
      <c r="B46">
        <v>2373.19</v>
      </c>
      <c r="C46" s="10">
        <f t="shared" si="10"/>
        <v>-0.16905693937717525</v>
      </c>
      <c r="D46">
        <v>896.74</v>
      </c>
      <c r="E46" s="10">
        <f t="shared" si="1"/>
        <v>0.26294293279251879</v>
      </c>
      <c r="F46">
        <v>465</v>
      </c>
      <c r="G46" s="10">
        <f t="shared" si="2"/>
        <v>0.12318840579710155</v>
      </c>
      <c r="H46">
        <v>269.13</v>
      </c>
      <c r="I46" s="10">
        <f t="shared" si="3"/>
        <v>9.2603117895420528E-2</v>
      </c>
      <c r="J46">
        <v>208.79</v>
      </c>
      <c r="K46" s="10">
        <f t="shared" si="4"/>
        <v>-6.8109796920330368E-2</v>
      </c>
      <c r="T46">
        <f t="shared" si="5"/>
        <v>-0.18102573352217347</v>
      </c>
      <c r="U46">
        <f t="shared" si="12"/>
        <v>0.25699151072301651</v>
      </c>
      <c r="V46">
        <f t="shared" si="7"/>
        <v>0.11927322895694849</v>
      </c>
      <c r="W46">
        <f t="shared" si="8"/>
        <v>8.291666588407258E-2</v>
      </c>
      <c r="X46">
        <f t="shared" si="9"/>
        <v>-7.7889285564763822E-2</v>
      </c>
      <c r="Z46" s="2" t="s">
        <v>8</v>
      </c>
      <c r="AA46" s="13">
        <v>0.25729348950067271</v>
      </c>
      <c r="AB46" s="2"/>
    </row>
    <row r="47" spans="1:28">
      <c r="A47" s="1">
        <v>36311</v>
      </c>
      <c r="B47">
        <v>2420.02</v>
      </c>
      <c r="C47" s="10">
        <f t="shared" si="10"/>
        <v>1.9732933309174472E-2</v>
      </c>
      <c r="D47">
        <v>755.89</v>
      </c>
      <c r="E47" s="10">
        <f t="shared" si="1"/>
        <v>-0.15706893859981719</v>
      </c>
      <c r="F47">
        <v>411.75</v>
      </c>
      <c r="G47" s="10">
        <f t="shared" si="2"/>
        <v>-0.11451612903225805</v>
      </c>
      <c r="H47">
        <v>298.52999999999997</v>
      </c>
      <c r="I47" s="10">
        <f t="shared" si="3"/>
        <v>0.10924088730353354</v>
      </c>
      <c r="J47">
        <v>215.8</v>
      </c>
      <c r="K47" s="10">
        <f t="shared" si="4"/>
        <v>3.3574404904449517E-2</v>
      </c>
      <c r="T47">
        <f t="shared" si="5"/>
        <v>7.7641391641762505E-3</v>
      </c>
      <c r="U47">
        <f t="shared" si="12"/>
        <v>-0.16302036066931946</v>
      </c>
      <c r="V47">
        <f t="shared" si="7"/>
        <v>-0.11843130587241112</v>
      </c>
      <c r="W47">
        <f t="shared" si="8"/>
        <v>9.9554435292185592E-2</v>
      </c>
      <c r="X47">
        <f t="shared" si="9"/>
        <v>2.3794916260016064E-2</v>
      </c>
      <c r="Z47" s="2" t="s">
        <v>13</v>
      </c>
      <c r="AA47" s="13">
        <v>0.31833290145283549</v>
      </c>
      <c r="AB47" s="2"/>
    </row>
    <row r="48" spans="1:28">
      <c r="A48" s="1">
        <v>36341</v>
      </c>
      <c r="B48">
        <v>2393.6799999999998</v>
      </c>
      <c r="C48" s="10">
        <f t="shared" si="10"/>
        <v>-1.0884207568532589E-2</v>
      </c>
      <c r="D48">
        <v>878.56</v>
      </c>
      <c r="E48" s="10">
        <f t="shared" si="1"/>
        <v>0.16228551773406186</v>
      </c>
      <c r="F48">
        <v>411.75</v>
      </c>
      <c r="G48" s="10">
        <f t="shared" si="2"/>
        <v>0</v>
      </c>
      <c r="H48">
        <v>318.8</v>
      </c>
      <c r="I48" s="10">
        <f t="shared" si="3"/>
        <v>6.7899373597293478E-2</v>
      </c>
      <c r="J48">
        <v>225.55</v>
      </c>
      <c r="K48" s="10">
        <f t="shared" si="4"/>
        <v>4.5180722891566161E-2</v>
      </c>
      <c r="T48">
        <f t="shared" si="5"/>
        <v>-2.2853001713530809E-2</v>
      </c>
      <c r="U48">
        <f t="shared" si="12"/>
        <v>0.15633409566455958</v>
      </c>
      <c r="V48">
        <f t="shared" si="7"/>
        <v>-3.9151768401530585E-3</v>
      </c>
      <c r="W48">
        <f t="shared" si="8"/>
        <v>5.8212921585945529E-2</v>
      </c>
      <c r="X48">
        <f t="shared" si="9"/>
        <v>3.5401234247132707E-2</v>
      </c>
      <c r="Z48" s="2" t="s">
        <v>19</v>
      </c>
      <c r="AA48" s="13">
        <v>0.13061882568289046</v>
      </c>
      <c r="AB48" s="2"/>
    </row>
    <row r="49" spans="1:28">
      <c r="A49" s="1">
        <v>36371</v>
      </c>
      <c r="B49">
        <v>2239.56</v>
      </c>
      <c r="C49" s="10">
        <f t="shared" si="10"/>
        <v>-6.4386217038200577E-2</v>
      </c>
      <c r="D49">
        <v>966.96</v>
      </c>
      <c r="E49" s="10">
        <f t="shared" si="1"/>
        <v>0.10061919504643968</v>
      </c>
      <c r="F49">
        <v>407</v>
      </c>
      <c r="G49" s="10">
        <f t="shared" si="2"/>
        <v>-1.1536126290224602E-2</v>
      </c>
      <c r="H49">
        <v>338.06</v>
      </c>
      <c r="I49" s="10">
        <f t="shared" si="3"/>
        <v>6.0414052697616016E-2</v>
      </c>
      <c r="J49">
        <v>256.55</v>
      </c>
      <c r="K49" s="10">
        <f t="shared" si="4"/>
        <v>0.13744180891154945</v>
      </c>
      <c r="T49">
        <f t="shared" si="5"/>
        <v>-7.6355011183198804E-2</v>
      </c>
      <c r="U49">
        <f t="shared" si="12"/>
        <v>9.4667772976937403E-2</v>
      </c>
      <c r="V49">
        <f t="shared" si="7"/>
        <v>-1.545130313037766E-2</v>
      </c>
      <c r="W49">
        <f t="shared" si="8"/>
        <v>5.0727600686268068E-2</v>
      </c>
      <c r="X49">
        <f t="shared" si="9"/>
        <v>0.12766232026711599</v>
      </c>
      <c r="Z49" s="2" t="s">
        <v>57</v>
      </c>
      <c r="AA49" s="13">
        <f>SUM(AA44:AA48)</f>
        <v>0.99999999357728542</v>
      </c>
      <c r="AB49" s="2"/>
    </row>
    <row r="50" spans="1:28">
      <c r="A50" s="1">
        <v>36403</v>
      </c>
      <c r="B50">
        <v>2409.29</v>
      </c>
      <c r="C50" s="10">
        <f t="shared" si="10"/>
        <v>7.5787208201611111E-2</v>
      </c>
      <c r="D50">
        <v>925.24</v>
      </c>
      <c r="E50" s="10">
        <f t="shared" si="1"/>
        <v>-4.3145528253495491E-2</v>
      </c>
      <c r="F50">
        <v>454.25</v>
      </c>
      <c r="G50" s="10">
        <f t="shared" si="2"/>
        <v>0.11609336609336607</v>
      </c>
      <c r="H50">
        <v>327.92</v>
      </c>
      <c r="I50" s="10">
        <f t="shared" si="3"/>
        <v>-2.9994675501390233E-2</v>
      </c>
      <c r="J50">
        <v>273.06</v>
      </c>
      <c r="K50" s="10">
        <f t="shared" si="4"/>
        <v>6.4353927109725095E-2</v>
      </c>
      <c r="T50">
        <f t="shared" si="5"/>
        <v>6.3818414056612885E-2</v>
      </c>
      <c r="U50">
        <f t="shared" si="12"/>
        <v>-4.9096950322997768E-2</v>
      </c>
      <c r="V50">
        <f t="shared" si="7"/>
        <v>0.112178189253213</v>
      </c>
      <c r="W50">
        <f t="shared" si="8"/>
        <v>-3.9681127512738182E-2</v>
      </c>
      <c r="X50">
        <f t="shared" si="9"/>
        <v>5.4574438465291641E-2</v>
      </c>
      <c r="Z50" s="2"/>
      <c r="AA50" s="13"/>
      <c r="AB50" s="2"/>
    </row>
    <row r="51" spans="1:28">
      <c r="A51" s="1">
        <v>36433</v>
      </c>
      <c r="B51">
        <v>2484.39</v>
      </c>
      <c r="C51" s="10">
        <f t="shared" si="10"/>
        <v>3.1171008886435425E-2</v>
      </c>
      <c r="D51">
        <v>869.89</v>
      </c>
      <c r="E51" s="10">
        <f t="shared" si="1"/>
        <v>-5.9822316371968332E-2</v>
      </c>
      <c r="F51">
        <v>400.25</v>
      </c>
      <c r="G51" s="10">
        <f t="shared" si="2"/>
        <v>-0.11887727022564665</v>
      </c>
      <c r="H51">
        <v>292.95</v>
      </c>
      <c r="I51" s="10">
        <f t="shared" si="3"/>
        <v>-0.10664186386923646</v>
      </c>
      <c r="J51">
        <v>272.76</v>
      </c>
      <c r="K51" s="10">
        <f t="shared" si="4"/>
        <v>-1.0986596352450251E-3</v>
      </c>
      <c r="T51">
        <f t="shared" si="5"/>
        <v>1.9202214741437205E-2</v>
      </c>
      <c r="U51">
        <f t="shared" si="12"/>
        <v>-6.5773738441470608E-2</v>
      </c>
      <c r="V51">
        <f t="shared" si="7"/>
        <v>-0.12279244706579971</v>
      </c>
      <c r="W51">
        <f t="shared" si="8"/>
        <v>-0.11632831588058441</v>
      </c>
      <c r="X51">
        <f t="shared" si="9"/>
        <v>-1.0878148279678481E-2</v>
      </c>
      <c r="Z51" s="2" t="s">
        <v>58</v>
      </c>
      <c r="AA51" s="13" cm="1">
        <f t="array" ref="AA51">MMULT(TRANSPOSE(AA44:AA48),$AA$12:$AA$16)</f>
        <v>9.3425259292301582E-2</v>
      </c>
      <c r="AB51" s="2"/>
    </row>
    <row r="52" spans="1:28">
      <c r="A52" s="1">
        <v>36462</v>
      </c>
      <c r="B52">
        <v>2684.35</v>
      </c>
      <c r="C52" s="10">
        <f t="shared" si="10"/>
        <v>8.0486558068580294E-2</v>
      </c>
      <c r="D52">
        <v>859.97</v>
      </c>
      <c r="E52" s="10">
        <f t="shared" si="1"/>
        <v>-1.1403740702847442E-2</v>
      </c>
      <c r="F52">
        <v>355.5</v>
      </c>
      <c r="G52" s="10">
        <f t="shared" si="2"/>
        <v>-0.1118051217988757</v>
      </c>
      <c r="H52">
        <v>303.58999999999997</v>
      </c>
      <c r="I52" s="10">
        <f t="shared" si="3"/>
        <v>3.6320191158900839E-2</v>
      </c>
      <c r="J52">
        <v>312.17</v>
      </c>
      <c r="K52" s="10">
        <f t="shared" si="4"/>
        <v>0.14448599501393167</v>
      </c>
      <c r="T52">
        <f t="shared" si="5"/>
        <v>6.8517763923582067E-2</v>
      </c>
      <c r="U52">
        <f t="shared" si="12"/>
        <v>-1.7355162772349723E-2</v>
      </c>
      <c r="V52">
        <f t="shared" si="7"/>
        <v>-0.11572029863902876</v>
      </c>
      <c r="W52">
        <f t="shared" si="8"/>
        <v>2.663373914755289E-2</v>
      </c>
      <c r="X52">
        <f t="shared" si="9"/>
        <v>0.13470650636949821</v>
      </c>
      <c r="Z52" s="2" t="s">
        <v>59</v>
      </c>
      <c r="AA52" s="13" cm="1">
        <f t="array" ref="AA52">SQRT(MMULT(MMULT(TRANSPOSE(AA44:AA48),$AA$3:$AE$7),AA44:AA48))</f>
        <v>0.12171276426356807</v>
      </c>
      <c r="AB52" s="2"/>
    </row>
    <row r="53" spans="1:28">
      <c r="A53" s="1">
        <v>36494</v>
      </c>
      <c r="B53">
        <v>2729.22</v>
      </c>
      <c r="C53" s="10">
        <f t="shared" si="10"/>
        <v>1.6715405964199848E-2</v>
      </c>
      <c r="D53">
        <v>1016.11</v>
      </c>
      <c r="E53" s="10">
        <f t="shared" si="1"/>
        <v>0.18156447317929691</v>
      </c>
      <c r="F53">
        <v>358.75</v>
      </c>
      <c r="G53" s="10">
        <f t="shared" si="2"/>
        <v>9.1420534458508396E-3</v>
      </c>
      <c r="H53">
        <v>335.52</v>
      </c>
      <c r="I53" s="10">
        <f t="shared" si="3"/>
        <v>0.10517474225106227</v>
      </c>
      <c r="J53">
        <v>433.19</v>
      </c>
      <c r="K53" s="10">
        <f t="shared" si="4"/>
        <v>0.38767338309254562</v>
      </c>
      <c r="T53">
        <f t="shared" si="5"/>
        <v>4.7466118192016262E-3</v>
      </c>
      <c r="U53">
        <f t="shared" si="12"/>
        <v>0.17561305110979464</v>
      </c>
      <c r="V53">
        <f t="shared" si="7"/>
        <v>5.2268766056977811E-3</v>
      </c>
      <c r="W53">
        <f t="shared" si="8"/>
        <v>9.5488290239714321E-2</v>
      </c>
      <c r="X53">
        <f t="shared" si="9"/>
        <v>0.37789389444811217</v>
      </c>
      <c r="Z53" s="2" t="s">
        <v>60</v>
      </c>
      <c r="AA53" s="13">
        <f>(AA51-$AA$9)/AA52</f>
        <v>0.70876098997714665</v>
      </c>
      <c r="AB53" s="2"/>
    </row>
    <row r="54" spans="1:28">
      <c r="A54" s="1">
        <v>36525</v>
      </c>
      <c r="B54">
        <v>2504.88</v>
      </c>
      <c r="C54" s="10">
        <f t="shared" si="10"/>
        <v>-8.2199309692879141E-2</v>
      </c>
      <c r="D54">
        <v>1235.03</v>
      </c>
      <c r="E54" s="10">
        <f t="shared" si="1"/>
        <v>0.21544911476119699</v>
      </c>
      <c r="F54">
        <v>410</v>
      </c>
      <c r="G54" s="10">
        <f t="shared" si="2"/>
        <v>0.14285714285714279</v>
      </c>
      <c r="H54">
        <v>345.66</v>
      </c>
      <c r="I54" s="10">
        <f t="shared" si="3"/>
        <v>3.0221745350500928E-2</v>
      </c>
      <c r="J54">
        <v>755.66</v>
      </c>
      <c r="K54" s="10">
        <f t="shared" si="4"/>
        <v>0.74440776564555966</v>
      </c>
      <c r="T54">
        <f t="shared" si="5"/>
        <v>-9.4168103837877368E-2</v>
      </c>
      <c r="U54">
        <f t="shared" si="12"/>
        <v>0.20949769269169471</v>
      </c>
      <c r="V54">
        <f t="shared" si="7"/>
        <v>0.13894196601698974</v>
      </c>
      <c r="W54">
        <f t="shared" si="8"/>
        <v>2.053529333915298E-2</v>
      </c>
      <c r="X54">
        <f t="shared" si="9"/>
        <v>0.73462827700112621</v>
      </c>
    </row>
    <row r="55" spans="1:28">
      <c r="A55" s="1">
        <v>36556</v>
      </c>
      <c r="B55">
        <v>2216.15</v>
      </c>
      <c r="C55" s="10">
        <f t="shared" si="10"/>
        <v>-0.11526699881830671</v>
      </c>
      <c r="D55">
        <v>954.98</v>
      </c>
      <c r="E55" s="10">
        <f t="shared" si="1"/>
        <v>-0.22675562536942417</v>
      </c>
      <c r="F55">
        <v>332</v>
      </c>
      <c r="G55" s="10">
        <f t="shared" si="2"/>
        <v>-0.19024390243902434</v>
      </c>
      <c r="H55">
        <v>313.22000000000003</v>
      </c>
      <c r="I55" s="10">
        <f t="shared" si="3"/>
        <v>-9.3849447433894562E-2</v>
      </c>
      <c r="J55">
        <v>743.66</v>
      </c>
      <c r="K55" s="10">
        <f t="shared" si="4"/>
        <v>-1.5880157742900192E-2</v>
      </c>
      <c r="T55">
        <f t="shared" si="5"/>
        <v>-0.12723579296330492</v>
      </c>
      <c r="U55">
        <f t="shared" si="12"/>
        <v>-0.23270704743892645</v>
      </c>
      <c r="V55">
        <f t="shared" si="7"/>
        <v>-0.19415907927917739</v>
      </c>
      <c r="W55">
        <f t="shared" si="8"/>
        <v>-0.10353589944524251</v>
      </c>
      <c r="X55">
        <f t="shared" si="9"/>
        <v>-2.5659646387333646E-2</v>
      </c>
    </row>
    <row r="56" spans="1:28">
      <c r="A56" s="1">
        <v>36585</v>
      </c>
      <c r="B56">
        <v>2008.39</v>
      </c>
      <c r="C56" s="10">
        <f t="shared" si="10"/>
        <v>-9.3748166865961213E-2</v>
      </c>
      <c r="D56">
        <v>774.89</v>
      </c>
      <c r="E56" s="10">
        <f t="shared" si="1"/>
        <v>-0.18857986554692252</v>
      </c>
      <c r="F56">
        <v>313.5</v>
      </c>
      <c r="G56" s="10">
        <f t="shared" si="2"/>
        <v>-5.5722891566265087E-2</v>
      </c>
      <c r="H56">
        <v>291.43</v>
      </c>
      <c r="I56" s="10">
        <f t="shared" si="3"/>
        <v>-6.9567715982376654E-2</v>
      </c>
      <c r="J56">
        <v>797.67</v>
      </c>
      <c r="K56" s="10">
        <f t="shared" si="4"/>
        <v>7.2627275905655875E-2</v>
      </c>
      <c r="T56">
        <f t="shared" si="5"/>
        <v>-0.10571696101095944</v>
      </c>
      <c r="U56">
        <f t="shared" si="12"/>
        <v>-0.1945312876164248</v>
      </c>
      <c r="V56">
        <f t="shared" si="7"/>
        <v>-5.9638068406418145E-2</v>
      </c>
      <c r="W56">
        <f t="shared" si="8"/>
        <v>-7.9254167993724603E-2</v>
      </c>
      <c r="X56">
        <f t="shared" si="9"/>
        <v>6.2847787261222421E-2</v>
      </c>
    </row>
    <row r="57" spans="1:28">
      <c r="A57" s="1">
        <v>36616</v>
      </c>
      <c r="B57">
        <v>2476.59</v>
      </c>
      <c r="C57" s="10">
        <f t="shared" si="10"/>
        <v>0.23312205298771649</v>
      </c>
      <c r="D57">
        <v>869.48</v>
      </c>
      <c r="E57" s="10">
        <f t="shared" si="1"/>
        <v>0.12206893881712255</v>
      </c>
      <c r="F57">
        <v>354</v>
      </c>
      <c r="G57" s="10">
        <f t="shared" si="2"/>
        <v>0.12918660287081329</v>
      </c>
      <c r="H57">
        <v>302.07</v>
      </c>
      <c r="I57" s="10">
        <f t="shared" si="3"/>
        <v>3.6509624952818731E-2</v>
      </c>
      <c r="J57">
        <v>703.65</v>
      </c>
      <c r="K57" s="10">
        <f t="shared" si="4"/>
        <v>-0.1178682913986987</v>
      </c>
      <c r="T57">
        <f t="shared" si="5"/>
        <v>0.22115325884271828</v>
      </c>
      <c r="U57">
        <f t="shared" si="12"/>
        <v>0.11611751674762028</v>
      </c>
      <c r="V57">
        <f t="shared" si="7"/>
        <v>0.12527142603066024</v>
      </c>
      <c r="W57">
        <f t="shared" si="8"/>
        <v>2.6823172941470783E-2</v>
      </c>
      <c r="X57">
        <f t="shared" si="9"/>
        <v>-0.12764778004313215</v>
      </c>
    </row>
    <row r="58" spans="1:28">
      <c r="A58" s="1">
        <v>36644</v>
      </c>
      <c r="B58">
        <v>2622.9</v>
      </c>
      <c r="C58" s="10">
        <f t="shared" si="10"/>
        <v>5.9077198890409743E-2</v>
      </c>
      <c r="D58">
        <v>821.97</v>
      </c>
      <c r="E58" s="10">
        <f t="shared" si="1"/>
        <v>-5.4641854901780418E-2</v>
      </c>
      <c r="F58">
        <v>394</v>
      </c>
      <c r="G58" s="10">
        <f t="shared" si="2"/>
        <v>0.11299435028248594</v>
      </c>
      <c r="H58">
        <v>293.45999999999998</v>
      </c>
      <c r="I58" s="10">
        <f t="shared" si="3"/>
        <v>-2.8503327043400528E-2</v>
      </c>
      <c r="J58">
        <v>711.15</v>
      </c>
      <c r="K58" s="10">
        <f t="shared" si="4"/>
        <v>1.0658708164570374E-2</v>
      </c>
      <c r="T58">
        <f t="shared" si="5"/>
        <v>4.7108404745411524E-2</v>
      </c>
      <c r="U58">
        <f t="shared" si="12"/>
        <v>-6.0593276971282695E-2</v>
      </c>
      <c r="V58">
        <f t="shared" si="7"/>
        <v>0.10907917344233288</v>
      </c>
      <c r="W58">
        <f t="shared" si="8"/>
        <v>-3.8189779054748477E-2</v>
      </c>
      <c r="X58">
        <f t="shared" si="9"/>
        <v>8.7921952013691844E-4</v>
      </c>
    </row>
    <row r="59" spans="1:28">
      <c r="A59" s="1">
        <v>36677</v>
      </c>
      <c r="B59">
        <v>2748.73</v>
      </c>
      <c r="C59" s="10">
        <f t="shared" si="10"/>
        <v>4.7973616988829182E-2</v>
      </c>
      <c r="D59">
        <v>815.37</v>
      </c>
      <c r="E59" s="10">
        <f t="shared" si="1"/>
        <v>-8.0294901273769703E-3</v>
      </c>
      <c r="F59">
        <v>419.5</v>
      </c>
      <c r="G59" s="10">
        <f t="shared" si="2"/>
        <v>6.4720812182741172E-2</v>
      </c>
      <c r="H59">
        <v>324.37</v>
      </c>
      <c r="I59" s="10">
        <f t="shared" si="3"/>
        <v>0.10532951679956382</v>
      </c>
      <c r="J59">
        <v>648.64</v>
      </c>
      <c r="K59" s="10">
        <f t="shared" si="4"/>
        <v>-8.7899880475286518E-2</v>
      </c>
      <c r="T59">
        <f t="shared" si="5"/>
        <v>3.6004822843830962E-2</v>
      </c>
      <c r="U59">
        <f t="shared" si="12"/>
        <v>-1.3980912196879251E-2</v>
      </c>
      <c r="V59">
        <f t="shared" si="7"/>
        <v>6.0805635342588114E-2</v>
      </c>
      <c r="W59">
        <f t="shared" si="8"/>
        <v>9.5643064788215867E-2</v>
      </c>
      <c r="X59">
        <f t="shared" si="9"/>
        <v>-9.7679369119719972E-2</v>
      </c>
    </row>
    <row r="60" spans="1:28">
      <c r="A60" s="1">
        <v>36707</v>
      </c>
      <c r="B60">
        <v>3009.17</v>
      </c>
      <c r="C60" s="10">
        <f t="shared" si="10"/>
        <v>9.4749211454016935E-2</v>
      </c>
      <c r="D60">
        <v>892.19</v>
      </c>
      <c r="E60" s="10">
        <f t="shared" si="1"/>
        <v>9.421489630474511E-2</v>
      </c>
      <c r="F60">
        <v>412</v>
      </c>
      <c r="G60" s="10">
        <f t="shared" si="2"/>
        <v>-1.7878426698450522E-2</v>
      </c>
      <c r="H60">
        <v>358.84</v>
      </c>
      <c r="I60" s="10">
        <f t="shared" si="3"/>
        <v>0.10626753398896316</v>
      </c>
      <c r="J60">
        <v>535.11</v>
      </c>
      <c r="K60" s="10">
        <f t="shared" si="4"/>
        <v>-0.17502775037000484</v>
      </c>
      <c r="T60">
        <f t="shared" si="5"/>
        <v>8.2780417309018708E-2</v>
      </c>
      <c r="U60">
        <f t="shared" si="12"/>
        <v>8.8263474235242834E-2</v>
      </c>
      <c r="V60">
        <f t="shared" si="7"/>
        <v>-2.179360353860358E-2</v>
      </c>
      <c r="W60">
        <f t="shared" si="8"/>
        <v>9.658108197761521E-2</v>
      </c>
      <c r="X60">
        <f t="shared" si="9"/>
        <v>-0.1848072390144383</v>
      </c>
    </row>
    <row r="61" spans="1:28">
      <c r="A61" s="1">
        <v>36738</v>
      </c>
      <c r="B61">
        <v>2805.3</v>
      </c>
      <c r="C61" s="10">
        <f t="shared" si="10"/>
        <v>-6.7749578787506204E-2</v>
      </c>
      <c r="D61">
        <v>885.58</v>
      </c>
      <c r="E61" s="10">
        <f t="shared" si="1"/>
        <v>-7.4087358073953169E-3</v>
      </c>
      <c r="F61">
        <v>450</v>
      </c>
      <c r="G61" s="10">
        <f t="shared" si="2"/>
        <v>9.2233009708737823E-2</v>
      </c>
      <c r="H61">
        <v>394.32</v>
      </c>
      <c r="I61" s="10">
        <f t="shared" si="3"/>
        <v>9.8874150039014674E-2</v>
      </c>
      <c r="J61">
        <v>559.12</v>
      </c>
      <c r="K61" s="10">
        <f t="shared" si="4"/>
        <v>4.4869279213619606E-2</v>
      </c>
      <c r="T61">
        <f t="shared" si="5"/>
        <v>-7.971837293250443E-2</v>
      </c>
      <c r="U61">
        <f t="shared" si="12"/>
        <v>-1.3360157876897597E-2</v>
      </c>
      <c r="V61">
        <f t="shared" si="7"/>
        <v>8.8317832868584759E-2</v>
      </c>
      <c r="W61">
        <f t="shared" si="8"/>
        <v>8.9187698027666726E-2</v>
      </c>
      <c r="X61">
        <f t="shared" si="9"/>
        <v>3.5089790569186152E-2</v>
      </c>
    </row>
    <row r="62" spans="1:28">
      <c r="A62" s="1">
        <v>36769</v>
      </c>
      <c r="B62">
        <v>3062.82</v>
      </c>
      <c r="C62" s="10">
        <f t="shared" si="10"/>
        <v>9.1797668698534896E-2</v>
      </c>
      <c r="D62">
        <v>907.89</v>
      </c>
      <c r="E62" s="10">
        <f t="shared" si="1"/>
        <v>2.519252918990933E-2</v>
      </c>
      <c r="F62">
        <v>429</v>
      </c>
      <c r="G62" s="10">
        <f t="shared" si="2"/>
        <v>-4.6666666666666634E-2</v>
      </c>
      <c r="H62">
        <v>392.8</v>
      </c>
      <c r="I62" s="10">
        <f t="shared" si="3"/>
        <v>-3.8547372692229187E-3</v>
      </c>
      <c r="J62">
        <v>635.63</v>
      </c>
      <c r="K62" s="10">
        <f t="shared" si="4"/>
        <v>0.13684003433967651</v>
      </c>
      <c r="T62">
        <f t="shared" si="5"/>
        <v>7.9828874553536669E-2</v>
      </c>
      <c r="U62">
        <f t="shared" si="12"/>
        <v>1.9241107120407049E-2</v>
      </c>
      <c r="V62">
        <f t="shared" si="7"/>
        <v>-5.0581843506819692E-2</v>
      </c>
      <c r="W62">
        <f t="shared" si="8"/>
        <v>-1.3541189280570869E-2</v>
      </c>
      <c r="X62">
        <f t="shared" si="9"/>
        <v>0.12706054569524305</v>
      </c>
    </row>
    <row r="63" spans="1:28">
      <c r="A63" s="1">
        <v>36798</v>
      </c>
      <c r="B63">
        <v>3456.88</v>
      </c>
      <c r="C63" s="10">
        <f t="shared" si="10"/>
        <v>0.12865920948668208</v>
      </c>
      <c r="D63">
        <v>810.41</v>
      </c>
      <c r="E63" s="10">
        <f t="shared" si="1"/>
        <v>-0.10736983555276525</v>
      </c>
      <c r="F63">
        <v>365</v>
      </c>
      <c r="G63" s="10">
        <f t="shared" si="2"/>
        <v>-0.14918414918414924</v>
      </c>
      <c r="H63">
        <v>384.18</v>
      </c>
      <c r="I63" s="10">
        <f t="shared" si="3"/>
        <v>-2.1945010183299418E-2</v>
      </c>
      <c r="J63">
        <v>504.11</v>
      </c>
      <c r="K63" s="10">
        <f t="shared" si="4"/>
        <v>-0.20691282664443145</v>
      </c>
      <c r="T63">
        <f t="shared" si="5"/>
        <v>0.11669041534168385</v>
      </c>
      <c r="U63">
        <f t="shared" si="12"/>
        <v>-0.11332125762226752</v>
      </c>
      <c r="V63">
        <f t="shared" si="7"/>
        <v>-0.15309932602430229</v>
      </c>
      <c r="W63">
        <f t="shared" si="8"/>
        <v>-3.1631462194647367E-2</v>
      </c>
      <c r="X63">
        <f t="shared" si="9"/>
        <v>-0.2166923152888649</v>
      </c>
    </row>
    <row r="64" spans="1:28">
      <c r="A64" s="1">
        <v>36830</v>
      </c>
      <c r="B64">
        <v>3148.65</v>
      </c>
      <c r="C64" s="10">
        <f t="shared" si="10"/>
        <v>-8.916421744463221E-2</v>
      </c>
      <c r="D64">
        <v>921.11</v>
      </c>
      <c r="E64" s="10">
        <f t="shared" si="1"/>
        <v>0.13659752470971487</v>
      </c>
      <c r="F64">
        <v>391.5</v>
      </c>
      <c r="G64" s="10">
        <f t="shared" si="2"/>
        <v>7.2602739726027377E-2</v>
      </c>
      <c r="H64">
        <v>400.4</v>
      </c>
      <c r="I64" s="10">
        <f t="shared" si="3"/>
        <v>4.2219792805455736E-2</v>
      </c>
      <c r="J64">
        <v>503.11</v>
      </c>
      <c r="K64" s="10">
        <f t="shared" si="4"/>
        <v>-1.9836940350320686E-3</v>
      </c>
      <c r="T64">
        <f t="shared" si="5"/>
        <v>-0.10113301158963044</v>
      </c>
      <c r="U64">
        <f t="shared" si="12"/>
        <v>0.13064610264021259</v>
      </c>
      <c r="V64">
        <f t="shared" si="7"/>
        <v>6.8687562885874312E-2</v>
      </c>
      <c r="W64">
        <f t="shared" si="8"/>
        <v>3.2533340794107787E-2</v>
      </c>
      <c r="X64">
        <f t="shared" si="9"/>
        <v>-1.1763182679465524E-2</v>
      </c>
    </row>
    <row r="65" spans="1:24">
      <c r="A65" s="1">
        <v>36860</v>
      </c>
      <c r="B65">
        <v>3600</v>
      </c>
      <c r="C65" s="10">
        <f t="shared" si="10"/>
        <v>0.14334714877804777</v>
      </c>
      <c r="D65">
        <v>871.54</v>
      </c>
      <c r="E65" s="10">
        <f t="shared" si="1"/>
        <v>-5.3815505205675795E-2</v>
      </c>
      <c r="F65">
        <v>362</v>
      </c>
      <c r="G65" s="10">
        <f t="shared" si="2"/>
        <v>-7.5351213282247809E-2</v>
      </c>
      <c r="H65">
        <v>434.86</v>
      </c>
      <c r="I65" s="10">
        <f t="shared" si="3"/>
        <v>8.6063936063936142E-2</v>
      </c>
      <c r="J65">
        <v>388.08</v>
      </c>
      <c r="K65" s="10">
        <f t="shared" si="4"/>
        <v>-0.2286378724334639</v>
      </c>
      <c r="T65">
        <f t="shared" si="5"/>
        <v>0.13137835463304956</v>
      </c>
      <c r="U65">
        <f t="shared" si="12"/>
        <v>-5.9766927275178072E-2</v>
      </c>
      <c r="V65">
        <f t="shared" si="7"/>
        <v>-7.9266390122400873E-2</v>
      </c>
      <c r="W65">
        <f t="shared" si="8"/>
        <v>7.6377484052588193E-2</v>
      </c>
      <c r="X65">
        <f t="shared" si="9"/>
        <v>-0.23841736107789735</v>
      </c>
    </row>
    <row r="66" spans="1:24">
      <c r="A66" s="1">
        <v>36889</v>
      </c>
      <c r="B66">
        <v>3375</v>
      </c>
      <c r="C66" s="10">
        <f t="shared" si="10"/>
        <v>-6.25E-2</v>
      </c>
      <c r="D66">
        <v>973.15</v>
      </c>
      <c r="E66" s="10">
        <f t="shared" si="1"/>
        <v>0.11658673153268939</v>
      </c>
      <c r="F66">
        <v>382</v>
      </c>
      <c r="G66" s="10">
        <f t="shared" si="2"/>
        <v>5.5248618784530468E-2</v>
      </c>
      <c r="H66">
        <v>416.11</v>
      </c>
      <c r="I66" s="10">
        <f t="shared" si="3"/>
        <v>-4.3117325116129313E-2</v>
      </c>
      <c r="J66">
        <v>306.81</v>
      </c>
      <c r="K66" s="10">
        <f t="shared" si="4"/>
        <v>-0.20941558441558439</v>
      </c>
      <c r="T66">
        <f t="shared" si="5"/>
        <v>-7.4468794144998227E-2</v>
      </c>
      <c r="U66">
        <f t="shared" si="12"/>
        <v>0.11063530946318711</v>
      </c>
      <c r="V66">
        <f t="shared" si="7"/>
        <v>5.133344194437741E-2</v>
      </c>
      <c r="W66">
        <f t="shared" si="8"/>
        <v>-5.2803777127477261E-2</v>
      </c>
      <c r="X66">
        <f t="shared" si="9"/>
        <v>-0.21919507306001784</v>
      </c>
    </row>
    <row r="67" spans="1:24">
      <c r="A67" s="1">
        <v>36922</v>
      </c>
      <c r="B67">
        <v>2972</v>
      </c>
      <c r="C67" s="10">
        <f t="shared" si="10"/>
        <v>-0.11940740740740741</v>
      </c>
      <c r="D67">
        <v>984.72</v>
      </c>
      <c r="E67" s="10">
        <f t="shared" si="1"/>
        <v>1.1889225710322249E-2</v>
      </c>
      <c r="F67">
        <v>296</v>
      </c>
      <c r="G67" s="10">
        <f t="shared" si="2"/>
        <v>-0.22513089005235598</v>
      </c>
      <c r="H67">
        <v>455.14</v>
      </c>
      <c r="I67" s="10">
        <f t="shared" si="3"/>
        <v>9.379731321044904E-2</v>
      </c>
      <c r="J67">
        <v>380.83</v>
      </c>
      <c r="K67" s="10">
        <f t="shared" si="4"/>
        <v>0.24125680388514059</v>
      </c>
      <c r="T67">
        <f t="shared" si="5"/>
        <v>-0.13137620155240562</v>
      </c>
      <c r="U67">
        <f t="shared" si="12"/>
        <v>5.9378036408199684E-3</v>
      </c>
      <c r="V67">
        <f t="shared" si="7"/>
        <v>-0.22904606689250903</v>
      </c>
      <c r="W67">
        <f t="shared" si="8"/>
        <v>8.4110861199101092E-2</v>
      </c>
      <c r="X67">
        <f t="shared" si="9"/>
        <v>0.23147731524070714</v>
      </c>
    </row>
    <row r="68" spans="1:24">
      <c r="A68" s="1">
        <v>36950</v>
      </c>
      <c r="B68">
        <v>3149</v>
      </c>
      <c r="C68" s="10">
        <f t="shared" si="10"/>
        <v>5.9555854643337902E-2</v>
      </c>
      <c r="D68">
        <v>1053.28</v>
      </c>
      <c r="E68" s="10">
        <f t="shared" si="1"/>
        <v>6.9623852465675373E-2</v>
      </c>
      <c r="F68">
        <v>294</v>
      </c>
      <c r="G68" s="10">
        <f t="shared" si="2"/>
        <v>-6.7567567567567988E-3</v>
      </c>
      <c r="H68">
        <v>460.71</v>
      </c>
      <c r="I68" s="10">
        <f t="shared" si="3"/>
        <v>1.2237992705541156E-2</v>
      </c>
      <c r="J68">
        <v>291.06</v>
      </c>
      <c r="K68" s="10">
        <f t="shared" si="4"/>
        <v>-0.23572197568468867</v>
      </c>
      <c r="T68">
        <f t="shared" si="5"/>
        <v>4.7587060498339682E-2</v>
      </c>
      <c r="U68">
        <f t="shared" si="12"/>
        <v>6.3672430396173096E-2</v>
      </c>
      <c r="V68">
        <f t="shared" si="7"/>
        <v>-1.0671933596909856E-2</v>
      </c>
      <c r="W68">
        <f t="shared" si="8"/>
        <v>2.5515406941932061E-3</v>
      </c>
      <c r="X68">
        <f t="shared" si="9"/>
        <v>-0.24550146432912212</v>
      </c>
    </row>
    <row r="69" spans="1:24">
      <c r="A69" s="1">
        <v>36980</v>
      </c>
      <c r="B69">
        <v>3360</v>
      </c>
      <c r="C69" s="10">
        <f t="shared" si="10"/>
        <v>6.7005398539218719E-2</v>
      </c>
      <c r="D69">
        <v>1011.98</v>
      </c>
      <c r="E69" s="10">
        <f t="shared" si="1"/>
        <v>-3.9210846118790776E-2</v>
      </c>
      <c r="F69">
        <v>314</v>
      </c>
      <c r="G69" s="10">
        <f t="shared" si="2"/>
        <v>6.8027210884353817E-2</v>
      </c>
      <c r="H69">
        <v>428.78</v>
      </c>
      <c r="I69" s="10">
        <f t="shared" si="3"/>
        <v>-6.9306071064226926E-2</v>
      </c>
      <c r="J69">
        <v>247.05</v>
      </c>
      <c r="K69" s="10">
        <f t="shared" si="4"/>
        <v>-0.15120593692022255</v>
      </c>
      <c r="T69">
        <f t="shared" si="5"/>
        <v>5.5036604394220499E-2</v>
      </c>
      <c r="U69">
        <f t="shared" ref="U69:U132" si="13">IFERROR(E69-$O$3,"N/A")</f>
        <v>-4.5162268188293053E-2</v>
      </c>
      <c r="V69">
        <f t="shared" si="7"/>
        <v>6.4112034044200752E-2</v>
      </c>
      <c r="W69">
        <f t="shared" si="8"/>
        <v>-7.8992523075574875E-2</v>
      </c>
      <c r="X69">
        <f t="shared" si="9"/>
        <v>-0.160985425564656</v>
      </c>
    </row>
    <row r="70" spans="1:24">
      <c r="A70" s="1">
        <v>37011</v>
      </c>
      <c r="B70">
        <v>3254</v>
      </c>
      <c r="C70" s="10">
        <f t="shared" si="10"/>
        <v>-3.1547619047619047E-2</v>
      </c>
      <c r="D70">
        <v>1169.76</v>
      </c>
      <c r="E70" s="10">
        <f t="shared" si="1"/>
        <v>0.15591217217731579</v>
      </c>
      <c r="F70">
        <v>331</v>
      </c>
      <c r="G70" s="10">
        <f t="shared" si="2"/>
        <v>5.4140127388535131E-2</v>
      </c>
      <c r="H70">
        <v>417.12</v>
      </c>
      <c r="I70" s="10">
        <f t="shared" si="3"/>
        <v>-2.7193432529502237E-2</v>
      </c>
      <c r="J70">
        <v>295.81</v>
      </c>
      <c r="K70" s="10">
        <f t="shared" si="4"/>
        <v>0.19736895365310669</v>
      </c>
      <c r="T70">
        <f t="shared" si="5"/>
        <v>-4.3516413192617266E-2</v>
      </c>
      <c r="U70">
        <f t="shared" si="13"/>
        <v>0.14996075010781351</v>
      </c>
      <c r="V70">
        <f t="shared" si="7"/>
        <v>5.0224950548382073E-2</v>
      </c>
      <c r="W70">
        <f t="shared" si="8"/>
        <v>-3.6879884540850186E-2</v>
      </c>
      <c r="X70">
        <f t="shared" si="9"/>
        <v>0.18758946500867324</v>
      </c>
    </row>
    <row r="71" spans="1:24">
      <c r="A71" s="1">
        <v>37042</v>
      </c>
      <c r="B71">
        <v>3325</v>
      </c>
      <c r="C71" s="10">
        <f t="shared" si="10"/>
        <v>2.1819299323909025E-2</v>
      </c>
      <c r="D71">
        <v>1160.68</v>
      </c>
      <c r="E71" s="10">
        <f t="shared" ref="E71:E134" si="14">IFERROR(D71/D70-1,"N/A")</f>
        <v>-7.7622760224318466E-3</v>
      </c>
      <c r="F71">
        <v>350</v>
      </c>
      <c r="G71" s="10">
        <f t="shared" ref="G71:G134" si="15">IFERROR(F71/F70-1,"N/A")</f>
        <v>5.7401812688821829E-2</v>
      </c>
      <c r="H71">
        <v>457.16</v>
      </c>
      <c r="I71" s="10">
        <f t="shared" ref="I71:I134" si="16">IFERROR(H71/H70-1,"N/A")</f>
        <v>9.5991561181434593E-2</v>
      </c>
      <c r="J71">
        <v>285.06</v>
      </c>
      <c r="K71" s="10">
        <f t="shared" ref="K71:K134" si="17">IFERROR(J71/J70-1,"N/A")</f>
        <v>-3.6340894493086751E-2</v>
      </c>
      <c r="T71">
        <f t="shared" ref="T71:T134" si="18">IFERROR(C71-$N$3,"N/A")</f>
        <v>9.8505051789108036E-3</v>
      </c>
      <c r="U71">
        <f t="shared" si="13"/>
        <v>-1.3713698091934127E-2</v>
      </c>
      <c r="V71">
        <f t="shared" ref="V71:V134" si="19">IFERROR(G71-$P$3,"N/A")</f>
        <v>5.3486635848668772E-2</v>
      </c>
      <c r="W71">
        <f t="shared" ref="W71:W134" si="20">IFERROR(I71-$Q$3,"N/A")</f>
        <v>8.6305109170086644E-2</v>
      </c>
      <c r="X71">
        <f t="shared" ref="X71:X134" si="21">IFERROR(K71-$R$3,"N/A")</f>
        <v>-4.6120383137520204E-2</v>
      </c>
    </row>
    <row r="72" spans="1:24">
      <c r="A72" s="1">
        <v>37071</v>
      </c>
      <c r="B72">
        <v>3313</v>
      </c>
      <c r="C72" s="10">
        <f t="shared" ref="C72:C135" si="22">IFERROR(B72/B71-1,"N/A")</f>
        <v>-3.6090225563909506E-3</v>
      </c>
      <c r="D72">
        <v>1042.54</v>
      </c>
      <c r="E72" s="10">
        <f t="shared" si="14"/>
        <v>-0.10178516042320029</v>
      </c>
      <c r="F72">
        <v>340.5</v>
      </c>
      <c r="G72" s="10">
        <f t="shared" si="15"/>
        <v>-2.7142857142857135E-2</v>
      </c>
      <c r="H72">
        <v>492.64</v>
      </c>
      <c r="I72" s="10">
        <f t="shared" si="16"/>
        <v>7.7609589640388332E-2</v>
      </c>
      <c r="J72">
        <v>254.05</v>
      </c>
      <c r="K72" s="10">
        <f t="shared" si="17"/>
        <v>-0.10878411562478074</v>
      </c>
      <c r="T72">
        <f t="shared" si="18"/>
        <v>-1.5577816701389172E-2</v>
      </c>
      <c r="U72">
        <f t="shared" si="13"/>
        <v>-0.10773658249270257</v>
      </c>
      <c r="V72">
        <f t="shared" si="19"/>
        <v>-3.1058033983010193E-2</v>
      </c>
      <c r="W72">
        <f t="shared" si="20"/>
        <v>6.7923137629040384E-2</v>
      </c>
      <c r="X72">
        <f t="shared" si="21"/>
        <v>-0.1185636042692142</v>
      </c>
    </row>
    <row r="73" spans="1:24">
      <c r="A73" s="1">
        <v>37103</v>
      </c>
      <c r="B73">
        <v>3484</v>
      </c>
      <c r="C73" s="10">
        <f t="shared" si="22"/>
        <v>5.16148505885905E-2</v>
      </c>
      <c r="D73">
        <v>974.8</v>
      </c>
      <c r="E73" s="10">
        <f t="shared" si="14"/>
        <v>-6.4975924185163181E-2</v>
      </c>
      <c r="F73">
        <v>374.25</v>
      </c>
      <c r="G73" s="10">
        <f t="shared" si="15"/>
        <v>9.9118942731277526E-2</v>
      </c>
      <c r="H73">
        <v>466.29</v>
      </c>
      <c r="I73" s="10">
        <f t="shared" si="16"/>
        <v>-5.3487333549853799E-2</v>
      </c>
      <c r="J73">
        <v>235.05</v>
      </c>
      <c r="K73" s="10">
        <f t="shared" si="17"/>
        <v>-7.4788427474906549E-2</v>
      </c>
      <c r="T73">
        <f t="shared" si="18"/>
        <v>3.964605644359228E-2</v>
      </c>
      <c r="U73">
        <f t="shared" si="13"/>
        <v>-7.0927346254665458E-2</v>
      </c>
      <c r="V73">
        <f t="shared" si="19"/>
        <v>9.5203765891124462E-2</v>
      </c>
      <c r="W73">
        <f t="shared" si="20"/>
        <v>-6.3173785561201748E-2</v>
      </c>
      <c r="X73">
        <f t="shared" si="21"/>
        <v>-8.4567916119340003E-2</v>
      </c>
    </row>
    <row r="74" spans="1:24">
      <c r="A74" s="1">
        <v>37134</v>
      </c>
      <c r="B74">
        <v>3327</v>
      </c>
      <c r="C74" s="10">
        <f t="shared" si="22"/>
        <v>-4.5063145809414507E-2</v>
      </c>
      <c r="D74">
        <v>1024.3699999999999</v>
      </c>
      <c r="E74" s="10">
        <f t="shared" si="14"/>
        <v>5.0851456709068543E-2</v>
      </c>
      <c r="F74">
        <v>330</v>
      </c>
      <c r="G74" s="10">
        <f t="shared" si="15"/>
        <v>-0.11823647294589179</v>
      </c>
      <c r="H74">
        <v>461.73</v>
      </c>
      <c r="I74" s="10">
        <f t="shared" si="16"/>
        <v>-9.7793218812327609E-3</v>
      </c>
      <c r="J74">
        <v>208.04</v>
      </c>
      <c r="K74" s="10">
        <f t="shared" si="17"/>
        <v>-0.11491172091044466</v>
      </c>
      <c r="T74">
        <f t="shared" si="18"/>
        <v>-5.7031939954412726E-2</v>
      </c>
      <c r="U74">
        <f t="shared" si="13"/>
        <v>4.4900034639566266E-2</v>
      </c>
      <c r="V74">
        <f t="shared" si="19"/>
        <v>-0.12215164978604486</v>
      </c>
      <c r="W74">
        <f t="shared" si="20"/>
        <v>-1.9465773892580709E-2</v>
      </c>
      <c r="X74">
        <f t="shared" si="21"/>
        <v>-0.12469120955487811</v>
      </c>
    </row>
    <row r="75" spans="1:24">
      <c r="A75" s="1">
        <v>37162</v>
      </c>
      <c r="B75">
        <v>3165</v>
      </c>
      <c r="C75" s="10">
        <f t="shared" si="22"/>
        <v>-4.8692515779982015E-2</v>
      </c>
      <c r="D75">
        <v>883.93</v>
      </c>
      <c r="E75" s="10">
        <f t="shared" si="14"/>
        <v>-0.13709889981159151</v>
      </c>
      <c r="F75">
        <v>331</v>
      </c>
      <c r="G75" s="10">
        <f t="shared" si="15"/>
        <v>3.0303030303029388E-3</v>
      </c>
      <c r="H75">
        <v>461.22</v>
      </c>
      <c r="I75" s="10">
        <f t="shared" si="16"/>
        <v>-1.1045416152296594E-3</v>
      </c>
      <c r="J75">
        <v>163.53</v>
      </c>
      <c r="K75" s="10">
        <f t="shared" si="17"/>
        <v>-0.21394924053066711</v>
      </c>
      <c r="T75">
        <f t="shared" si="18"/>
        <v>-6.0661309924980235E-2</v>
      </c>
      <c r="U75">
        <f t="shared" si="13"/>
        <v>-0.14305032188109379</v>
      </c>
      <c r="V75">
        <f t="shared" si="19"/>
        <v>-8.8487380985011969E-4</v>
      </c>
      <c r="W75">
        <f t="shared" si="20"/>
        <v>-1.079099362657761E-2</v>
      </c>
      <c r="X75">
        <f t="shared" si="21"/>
        <v>-0.22372872917510056</v>
      </c>
    </row>
    <row r="76" spans="1:24">
      <c r="A76" s="1">
        <v>37195</v>
      </c>
      <c r="B76">
        <v>3101</v>
      </c>
      <c r="C76" s="10">
        <f t="shared" si="22"/>
        <v>-2.0221169036334863E-2</v>
      </c>
      <c r="D76">
        <v>921.93</v>
      </c>
      <c r="E76" s="10">
        <f t="shared" si="14"/>
        <v>4.2989829511386635E-2</v>
      </c>
      <c r="F76">
        <v>334</v>
      </c>
      <c r="G76" s="10">
        <f t="shared" si="15"/>
        <v>9.0634441087613649E-3</v>
      </c>
      <c r="H76">
        <v>435.88</v>
      </c>
      <c r="I76" s="10">
        <f t="shared" si="16"/>
        <v>-5.4941242790859102E-2</v>
      </c>
      <c r="J76">
        <v>211.04</v>
      </c>
      <c r="K76" s="10">
        <f t="shared" si="17"/>
        <v>0.29052773191463332</v>
      </c>
      <c r="T76">
        <f t="shared" si="18"/>
        <v>-3.2189963181333082E-2</v>
      </c>
      <c r="U76">
        <f t="shared" si="13"/>
        <v>3.7038407441884358E-2</v>
      </c>
      <c r="V76">
        <f t="shared" si="19"/>
        <v>5.1482672686083064E-3</v>
      </c>
      <c r="W76">
        <f t="shared" si="20"/>
        <v>-6.462769480220705E-2</v>
      </c>
      <c r="X76">
        <f t="shared" si="21"/>
        <v>0.28074824327019987</v>
      </c>
    </row>
    <row r="77" spans="1:24">
      <c r="A77" s="1">
        <v>37225</v>
      </c>
      <c r="B77">
        <v>3135</v>
      </c>
      <c r="C77" s="10">
        <f t="shared" si="22"/>
        <v>1.096420509513063E-2</v>
      </c>
      <c r="D77">
        <v>1086.33</v>
      </c>
      <c r="E77" s="10">
        <f t="shared" si="14"/>
        <v>0.17832156454394577</v>
      </c>
      <c r="F77">
        <v>319</v>
      </c>
      <c r="G77" s="10">
        <f t="shared" si="15"/>
        <v>-4.4910179640718528E-2</v>
      </c>
      <c r="H77">
        <v>479.46</v>
      </c>
      <c r="I77" s="10">
        <f t="shared" si="16"/>
        <v>9.9981646324676543E-2</v>
      </c>
      <c r="J77">
        <v>238.8</v>
      </c>
      <c r="K77" s="10">
        <f t="shared" si="17"/>
        <v>0.13153904473085687</v>
      </c>
      <c r="T77">
        <f t="shared" si="18"/>
        <v>-1.0045890498675911E-3</v>
      </c>
      <c r="U77">
        <f t="shared" si="13"/>
        <v>0.17237014247444349</v>
      </c>
      <c r="V77">
        <f t="shared" si="19"/>
        <v>-4.8825356480871586E-2</v>
      </c>
      <c r="W77">
        <f t="shared" si="20"/>
        <v>9.0295194313328594E-2</v>
      </c>
      <c r="X77">
        <f t="shared" si="21"/>
        <v>0.12175955608642341</v>
      </c>
    </row>
    <row r="78" spans="1:24">
      <c r="A78" s="1">
        <v>37256</v>
      </c>
      <c r="B78">
        <v>3098</v>
      </c>
      <c r="C78" s="10">
        <f t="shared" si="22"/>
        <v>-1.1802232854864481E-2</v>
      </c>
      <c r="D78">
        <v>1087.1500000000001</v>
      </c>
      <c r="E78" s="10">
        <f t="shared" si="14"/>
        <v>7.5483508694418333E-4</v>
      </c>
      <c r="F78">
        <v>309.5</v>
      </c>
      <c r="G78" s="10">
        <f t="shared" si="15"/>
        <v>-2.9780564263322873E-2</v>
      </c>
      <c r="H78">
        <v>446.01</v>
      </c>
      <c r="I78" s="10">
        <f t="shared" si="16"/>
        <v>-6.9765986735076946E-2</v>
      </c>
      <c r="J78">
        <v>228.55</v>
      </c>
      <c r="K78" s="10">
        <f t="shared" si="17"/>
        <v>-4.2922948073701894E-2</v>
      </c>
      <c r="T78">
        <f t="shared" si="18"/>
        <v>-2.37710269998627E-2</v>
      </c>
      <c r="U78">
        <f t="shared" si="13"/>
        <v>-5.196586982558097E-3</v>
      </c>
      <c r="V78">
        <f t="shared" si="19"/>
        <v>-3.369574110347593E-2</v>
      </c>
      <c r="W78">
        <f t="shared" si="20"/>
        <v>-7.9452438746424894E-2</v>
      </c>
      <c r="X78">
        <f t="shared" si="21"/>
        <v>-5.2702436718135348E-2</v>
      </c>
    </row>
    <row r="79" spans="1:24">
      <c r="A79" s="1">
        <v>37287</v>
      </c>
      <c r="B79">
        <v>3250</v>
      </c>
      <c r="C79" s="10">
        <f t="shared" si="22"/>
        <v>4.9063912201420257E-2</v>
      </c>
      <c r="D79">
        <v>1148.29</v>
      </c>
      <c r="E79" s="10">
        <f t="shared" si="14"/>
        <v>5.6238789495469677E-2</v>
      </c>
      <c r="F79">
        <v>340</v>
      </c>
      <c r="G79" s="10">
        <f t="shared" si="15"/>
        <v>9.8546042003230916E-2</v>
      </c>
      <c r="H79">
        <v>476.42</v>
      </c>
      <c r="I79" s="10">
        <f t="shared" si="16"/>
        <v>6.8182327750498928E-2</v>
      </c>
      <c r="J79">
        <v>240.8</v>
      </c>
      <c r="K79" s="10">
        <f t="shared" si="17"/>
        <v>5.3598774885145417E-2</v>
      </c>
      <c r="T79">
        <f t="shared" si="18"/>
        <v>3.7095118056422037E-2</v>
      </c>
      <c r="U79">
        <f t="shared" si="13"/>
        <v>5.02873674259674E-2</v>
      </c>
      <c r="V79">
        <f t="shared" si="19"/>
        <v>9.4630865163077851E-2</v>
      </c>
      <c r="W79">
        <f t="shared" si="20"/>
        <v>5.8495875739150979E-2</v>
      </c>
      <c r="X79">
        <f t="shared" si="21"/>
        <v>4.3819286240711963E-2</v>
      </c>
    </row>
    <row r="80" spans="1:24">
      <c r="A80" s="1">
        <v>37315</v>
      </c>
      <c r="B80">
        <v>3576</v>
      </c>
      <c r="C80" s="10">
        <f t="shared" si="22"/>
        <v>0.10030769230769221</v>
      </c>
      <c r="D80">
        <v>1174.72</v>
      </c>
      <c r="E80" s="10">
        <f t="shared" si="14"/>
        <v>2.3016833726671848E-2</v>
      </c>
      <c r="F80">
        <v>318</v>
      </c>
      <c r="G80" s="10">
        <f t="shared" si="15"/>
        <v>-6.4705882352941169E-2</v>
      </c>
      <c r="H80">
        <v>509.88</v>
      </c>
      <c r="I80" s="10">
        <f t="shared" si="16"/>
        <v>7.0232148104613534E-2</v>
      </c>
      <c r="J80">
        <v>207.29</v>
      </c>
      <c r="K80" s="10">
        <f t="shared" si="17"/>
        <v>-0.13916112956810633</v>
      </c>
      <c r="T80">
        <f t="shared" si="18"/>
        <v>8.8338898162693982E-2</v>
      </c>
      <c r="U80">
        <f t="shared" si="13"/>
        <v>1.7065411657169568E-2</v>
      </c>
      <c r="V80">
        <f t="shared" si="19"/>
        <v>-6.8621059193094233E-2</v>
      </c>
      <c r="W80">
        <f t="shared" si="20"/>
        <v>6.0545696093265586E-2</v>
      </c>
      <c r="X80">
        <f t="shared" si="21"/>
        <v>-0.14894061821253979</v>
      </c>
    </row>
    <row r="81" spans="1:24">
      <c r="A81" s="1">
        <v>37344</v>
      </c>
      <c r="B81">
        <v>3487</v>
      </c>
      <c r="C81" s="10">
        <f t="shared" si="22"/>
        <v>-2.4888143176733823E-2</v>
      </c>
      <c r="D81">
        <v>1146.6300000000001</v>
      </c>
      <c r="E81" s="10">
        <f t="shared" si="14"/>
        <v>-2.3912081176791E-2</v>
      </c>
      <c r="F81">
        <v>335</v>
      </c>
      <c r="G81" s="10">
        <f t="shared" si="15"/>
        <v>5.3459119496855445E-2</v>
      </c>
      <c r="H81">
        <v>537.24</v>
      </c>
      <c r="I81" s="10">
        <f t="shared" si="16"/>
        <v>5.365968463167814E-2</v>
      </c>
      <c r="J81">
        <v>226.05</v>
      </c>
      <c r="K81" s="10">
        <f t="shared" si="17"/>
        <v>9.0501230160644708E-2</v>
      </c>
      <c r="T81">
        <f t="shared" si="18"/>
        <v>-3.6856937321732043E-2</v>
      </c>
      <c r="U81">
        <f t="shared" si="13"/>
        <v>-2.986350324629328E-2</v>
      </c>
      <c r="V81">
        <f t="shared" si="19"/>
        <v>4.9543942656702387E-2</v>
      </c>
      <c r="W81">
        <f t="shared" si="20"/>
        <v>4.3973232620330191E-2</v>
      </c>
      <c r="X81">
        <f t="shared" si="21"/>
        <v>8.0721741516211254E-2</v>
      </c>
    </row>
    <row r="82" spans="1:24">
      <c r="A82" s="1">
        <v>37376</v>
      </c>
      <c r="B82">
        <v>3215</v>
      </c>
      <c r="C82" s="10">
        <f t="shared" si="22"/>
        <v>-7.8004014912532282E-2</v>
      </c>
      <c r="D82">
        <v>1053.28</v>
      </c>
      <c r="E82" s="10">
        <f t="shared" si="14"/>
        <v>-8.1412487027201608E-2</v>
      </c>
      <c r="F82">
        <v>349</v>
      </c>
      <c r="G82" s="10">
        <f t="shared" si="15"/>
        <v>4.179104477611939E-2</v>
      </c>
      <c r="H82">
        <v>545.35</v>
      </c>
      <c r="I82" s="10">
        <f t="shared" si="16"/>
        <v>1.5095674186583308E-2</v>
      </c>
      <c r="J82">
        <v>198.04</v>
      </c>
      <c r="K82" s="10">
        <f t="shared" si="17"/>
        <v>-0.1239106392391065</v>
      </c>
      <c r="T82">
        <f t="shared" si="18"/>
        <v>-8.9972809057530509E-2</v>
      </c>
      <c r="U82">
        <f t="shared" si="13"/>
        <v>-8.7363909096703884E-2</v>
      </c>
      <c r="V82">
        <f t="shared" si="19"/>
        <v>3.7875867935966333E-2</v>
      </c>
      <c r="W82">
        <f t="shared" si="20"/>
        <v>5.4092221752353575E-3</v>
      </c>
      <c r="X82">
        <f t="shared" si="21"/>
        <v>-0.13369012788353996</v>
      </c>
    </row>
    <row r="83" spans="1:24">
      <c r="A83" s="1">
        <v>37407</v>
      </c>
      <c r="B83">
        <v>3006</v>
      </c>
      <c r="C83" s="10">
        <f t="shared" si="22"/>
        <v>-6.5007776049766708E-2</v>
      </c>
      <c r="D83">
        <v>1075.5899999999999</v>
      </c>
      <c r="E83" s="10">
        <f t="shared" si="14"/>
        <v>2.1181452225428998E-2</v>
      </c>
      <c r="F83">
        <v>384</v>
      </c>
      <c r="G83" s="10">
        <f t="shared" si="15"/>
        <v>0.10028653295128942</v>
      </c>
      <c r="H83">
        <v>530.15</v>
      </c>
      <c r="I83" s="10">
        <f t="shared" si="16"/>
        <v>-2.7872008801687054E-2</v>
      </c>
      <c r="J83">
        <v>175.54</v>
      </c>
      <c r="K83" s="10">
        <f t="shared" si="17"/>
        <v>-0.11361341143203396</v>
      </c>
      <c r="T83">
        <f t="shared" si="18"/>
        <v>-7.6976570194764934E-2</v>
      </c>
      <c r="U83">
        <f t="shared" si="13"/>
        <v>1.5230030155926718E-2</v>
      </c>
      <c r="V83">
        <f t="shared" si="19"/>
        <v>9.6371356111136355E-2</v>
      </c>
      <c r="W83">
        <f t="shared" si="20"/>
        <v>-3.7558460813035002E-2</v>
      </c>
      <c r="X83">
        <f t="shared" si="21"/>
        <v>-0.12339290007646742</v>
      </c>
    </row>
    <row r="84" spans="1:24">
      <c r="A84" s="1">
        <v>37435</v>
      </c>
      <c r="B84">
        <v>2716</v>
      </c>
      <c r="C84" s="10">
        <f t="shared" si="22"/>
        <v>-9.6473719228210242E-2</v>
      </c>
      <c r="D84">
        <v>993.8</v>
      </c>
      <c r="E84" s="10">
        <f t="shared" si="14"/>
        <v>-7.6041986258704508E-2</v>
      </c>
      <c r="F84">
        <v>335</v>
      </c>
      <c r="G84" s="10">
        <f t="shared" si="15"/>
        <v>-0.12760416666666663</v>
      </c>
      <c r="H84">
        <v>526.09</v>
      </c>
      <c r="I84" s="10">
        <f t="shared" si="16"/>
        <v>-7.6582099405827497E-3</v>
      </c>
      <c r="J84">
        <v>169.54</v>
      </c>
      <c r="K84" s="10">
        <f t="shared" si="17"/>
        <v>-3.4180243819072587E-2</v>
      </c>
      <c r="T84">
        <f t="shared" si="18"/>
        <v>-0.10844251337320847</v>
      </c>
      <c r="U84">
        <f t="shared" si="13"/>
        <v>-8.1993408328206785E-2</v>
      </c>
      <c r="V84">
        <f t="shared" si="19"/>
        <v>-0.13151934350681968</v>
      </c>
      <c r="W84">
        <f t="shared" si="20"/>
        <v>-1.7344661951930698E-2</v>
      </c>
      <c r="X84">
        <f t="shared" si="21"/>
        <v>-4.395973246350604E-2</v>
      </c>
    </row>
    <row r="85" spans="1:24">
      <c r="A85" s="1">
        <v>37468</v>
      </c>
      <c r="B85">
        <v>2290</v>
      </c>
      <c r="C85" s="10">
        <f t="shared" si="22"/>
        <v>-0.15684830633284241</v>
      </c>
      <c r="D85">
        <v>908.72</v>
      </c>
      <c r="E85" s="10">
        <f t="shared" si="14"/>
        <v>-8.5610786878647538E-2</v>
      </c>
      <c r="F85">
        <v>298</v>
      </c>
      <c r="G85" s="10">
        <f t="shared" si="15"/>
        <v>-0.11044776119402988</v>
      </c>
      <c r="H85">
        <v>456.15</v>
      </c>
      <c r="I85" s="10">
        <f t="shared" si="16"/>
        <v>-0.13294303256096873</v>
      </c>
      <c r="J85">
        <v>133.53</v>
      </c>
      <c r="K85" s="10">
        <f t="shared" si="17"/>
        <v>-0.21239825409932755</v>
      </c>
      <c r="T85">
        <f t="shared" si="18"/>
        <v>-0.16881710047784063</v>
      </c>
      <c r="U85">
        <f t="shared" si="13"/>
        <v>-9.1562208948149815E-2</v>
      </c>
      <c r="V85">
        <f t="shared" si="19"/>
        <v>-0.11436293803418295</v>
      </c>
      <c r="W85">
        <f t="shared" si="20"/>
        <v>-0.14262948457231669</v>
      </c>
      <c r="X85">
        <f t="shared" si="21"/>
        <v>-0.22217774274376101</v>
      </c>
    </row>
    <row r="86" spans="1:24">
      <c r="A86" s="1">
        <v>37498</v>
      </c>
      <c r="B86">
        <v>1822</v>
      </c>
      <c r="C86" s="10">
        <f t="shared" si="22"/>
        <v>-0.2043668122270742</v>
      </c>
      <c r="D86">
        <v>936.8</v>
      </c>
      <c r="E86" s="10">
        <f t="shared" si="14"/>
        <v>3.0900607447838624E-2</v>
      </c>
      <c r="F86">
        <v>306</v>
      </c>
      <c r="G86" s="10">
        <f t="shared" si="15"/>
        <v>2.6845637583892579E-2</v>
      </c>
      <c r="H86">
        <v>472.37</v>
      </c>
      <c r="I86" s="10">
        <f t="shared" si="16"/>
        <v>3.5558478570645757E-2</v>
      </c>
      <c r="J86">
        <v>129.03</v>
      </c>
      <c r="K86" s="10">
        <f t="shared" si="17"/>
        <v>-3.370029206919789E-2</v>
      </c>
      <c r="T86">
        <f t="shared" si="18"/>
        <v>-0.21633560637207241</v>
      </c>
      <c r="U86">
        <f t="shared" si="13"/>
        <v>2.4949185378336344E-2</v>
      </c>
      <c r="V86">
        <f t="shared" si="19"/>
        <v>2.2930460743739521E-2</v>
      </c>
      <c r="W86">
        <f t="shared" si="20"/>
        <v>2.5872026559297809E-2</v>
      </c>
      <c r="X86">
        <f t="shared" si="21"/>
        <v>-4.3479780713631344E-2</v>
      </c>
    </row>
    <row r="87" spans="1:24">
      <c r="A87" s="1">
        <v>37529</v>
      </c>
      <c r="B87">
        <v>1928</v>
      </c>
      <c r="C87" s="10">
        <f t="shared" si="22"/>
        <v>5.8177826564215218E-2</v>
      </c>
      <c r="D87">
        <v>844.28</v>
      </c>
      <c r="E87" s="10">
        <f t="shared" si="14"/>
        <v>-9.8761742100768601E-2</v>
      </c>
      <c r="F87">
        <v>192</v>
      </c>
      <c r="G87" s="10">
        <f t="shared" si="15"/>
        <v>-0.37254901960784315</v>
      </c>
      <c r="H87">
        <v>447.03</v>
      </c>
      <c r="I87" s="10">
        <f t="shared" si="16"/>
        <v>-5.3644388932404752E-2</v>
      </c>
      <c r="J87">
        <v>112.52</v>
      </c>
      <c r="K87" s="10">
        <f t="shared" si="17"/>
        <v>-0.12795473920793621</v>
      </c>
      <c r="T87">
        <f t="shared" si="18"/>
        <v>4.6209032419216998E-2</v>
      </c>
      <c r="U87">
        <f t="shared" si="13"/>
        <v>-0.10471316417027088</v>
      </c>
      <c r="V87">
        <f t="shared" si="19"/>
        <v>-0.37646419644799622</v>
      </c>
      <c r="W87">
        <f t="shared" si="20"/>
        <v>-6.33308409437527E-2</v>
      </c>
      <c r="X87">
        <f t="shared" si="21"/>
        <v>-0.13773422785236966</v>
      </c>
    </row>
    <row r="88" spans="1:24">
      <c r="A88" s="1">
        <v>37560</v>
      </c>
      <c r="B88">
        <v>2385</v>
      </c>
      <c r="C88" s="10">
        <f t="shared" si="22"/>
        <v>0.23703319502074693</v>
      </c>
      <c r="D88">
        <v>954.15</v>
      </c>
      <c r="E88" s="10">
        <f t="shared" si="14"/>
        <v>0.13013455251812189</v>
      </c>
      <c r="F88">
        <v>186.25</v>
      </c>
      <c r="G88" s="10">
        <f t="shared" si="15"/>
        <v>-2.994791666666663E-2</v>
      </c>
      <c r="H88">
        <v>461.22</v>
      </c>
      <c r="I88" s="10">
        <f t="shared" si="16"/>
        <v>3.1742836051271928E-2</v>
      </c>
      <c r="J88">
        <v>146.03</v>
      </c>
      <c r="K88" s="10">
        <f t="shared" si="17"/>
        <v>0.29781372200497702</v>
      </c>
      <c r="T88">
        <f t="shared" si="18"/>
        <v>0.22506440087574872</v>
      </c>
      <c r="U88">
        <f t="shared" si="13"/>
        <v>0.12418313044861962</v>
      </c>
      <c r="V88">
        <f t="shared" si="19"/>
        <v>-3.3863093506819687E-2</v>
      </c>
      <c r="W88">
        <f t="shared" si="20"/>
        <v>2.2056384039923979E-2</v>
      </c>
      <c r="X88">
        <f t="shared" si="21"/>
        <v>0.28803423336054357</v>
      </c>
    </row>
    <row r="89" spans="1:24">
      <c r="A89" s="1">
        <v>37589</v>
      </c>
      <c r="B89">
        <v>2446</v>
      </c>
      <c r="C89" s="10">
        <f t="shared" si="22"/>
        <v>2.5576519916142626E-2</v>
      </c>
      <c r="D89">
        <v>1075.5899999999999</v>
      </c>
      <c r="E89" s="10">
        <f t="shared" si="14"/>
        <v>0.1272755855997485</v>
      </c>
      <c r="F89">
        <v>169.25</v>
      </c>
      <c r="G89" s="10">
        <f t="shared" si="15"/>
        <v>-9.1275167785234923E-2</v>
      </c>
      <c r="H89">
        <v>432.84</v>
      </c>
      <c r="I89" s="10">
        <f t="shared" si="16"/>
        <v>-6.1532457395603091E-2</v>
      </c>
      <c r="J89">
        <v>156.78</v>
      </c>
      <c r="K89" s="10">
        <f t="shared" si="17"/>
        <v>7.3615010614257237E-2</v>
      </c>
      <c r="T89">
        <f t="shared" si="18"/>
        <v>1.3607725771144405E-2</v>
      </c>
      <c r="U89">
        <f t="shared" si="13"/>
        <v>0.12132416353024622</v>
      </c>
      <c r="V89">
        <f t="shared" si="19"/>
        <v>-9.5190344625387988E-2</v>
      </c>
      <c r="W89">
        <f t="shared" si="20"/>
        <v>-7.1218909406951039E-2</v>
      </c>
      <c r="X89">
        <f t="shared" si="21"/>
        <v>6.3835521969823783E-2</v>
      </c>
    </row>
    <row r="90" spans="1:24">
      <c r="A90" s="1">
        <v>37621</v>
      </c>
      <c r="B90">
        <v>2220</v>
      </c>
      <c r="C90" s="10">
        <f t="shared" si="22"/>
        <v>-9.2395748160261637E-2</v>
      </c>
      <c r="D90">
        <v>1024.3699999999999</v>
      </c>
      <c r="E90" s="10">
        <f t="shared" si="14"/>
        <v>-4.7620375793750447E-2</v>
      </c>
      <c r="F90">
        <v>124</v>
      </c>
      <c r="G90" s="10">
        <f t="shared" si="15"/>
        <v>-0.26735598227474155</v>
      </c>
      <c r="H90">
        <v>385.19</v>
      </c>
      <c r="I90" s="10">
        <f t="shared" si="16"/>
        <v>-0.11008686812679047</v>
      </c>
      <c r="J90">
        <v>133.03</v>
      </c>
      <c r="K90" s="10">
        <f t="shared" si="17"/>
        <v>-0.15148615894884554</v>
      </c>
      <c r="T90">
        <f t="shared" si="18"/>
        <v>-0.10436454230525986</v>
      </c>
      <c r="U90">
        <f t="shared" si="13"/>
        <v>-5.3571797863252724E-2</v>
      </c>
      <c r="V90">
        <f t="shared" si="19"/>
        <v>-0.27127115911489463</v>
      </c>
      <c r="W90">
        <f t="shared" si="20"/>
        <v>-0.11977332013813842</v>
      </c>
      <c r="X90">
        <f t="shared" si="21"/>
        <v>-0.16126564759327899</v>
      </c>
    </row>
    <row r="91" spans="1:24">
      <c r="A91" s="1">
        <v>37652</v>
      </c>
      <c r="B91">
        <v>2055</v>
      </c>
      <c r="C91" s="10">
        <f t="shared" si="22"/>
        <v>-7.4324324324324342E-2</v>
      </c>
      <c r="D91">
        <v>918.63</v>
      </c>
      <c r="E91" s="10">
        <f t="shared" si="14"/>
        <v>-0.1032244208635551</v>
      </c>
      <c r="F91">
        <v>113.75</v>
      </c>
      <c r="G91" s="10">
        <f t="shared" si="15"/>
        <v>-8.2661290322580627E-2</v>
      </c>
      <c r="H91">
        <v>349.72</v>
      </c>
      <c r="I91" s="10">
        <f t="shared" si="16"/>
        <v>-9.208442586775345E-2</v>
      </c>
      <c r="J91">
        <v>118.02</v>
      </c>
      <c r="K91" s="10">
        <f t="shared" si="17"/>
        <v>-0.11283169209952648</v>
      </c>
      <c r="T91">
        <f t="shared" si="18"/>
        <v>-8.6293118469322569E-2</v>
      </c>
      <c r="U91">
        <f t="shared" si="13"/>
        <v>-0.10917584293305738</v>
      </c>
      <c r="V91">
        <f t="shared" si="19"/>
        <v>-8.6576467162733692E-2</v>
      </c>
      <c r="W91">
        <f t="shared" si="20"/>
        <v>-0.1017708778791014</v>
      </c>
      <c r="X91">
        <f t="shared" si="21"/>
        <v>-0.12261118074395994</v>
      </c>
    </row>
    <row r="92" spans="1:24">
      <c r="A92" s="1">
        <v>37680</v>
      </c>
      <c r="B92">
        <v>2048</v>
      </c>
      <c r="C92" s="10">
        <f t="shared" si="22"/>
        <v>-3.4063260340632118E-3</v>
      </c>
      <c r="D92">
        <v>1061.54</v>
      </c>
      <c r="E92" s="10">
        <f t="shared" si="14"/>
        <v>0.15556861848622394</v>
      </c>
      <c r="F92">
        <v>110</v>
      </c>
      <c r="G92" s="10">
        <f t="shared" si="15"/>
        <v>-3.2967032967032961E-2</v>
      </c>
      <c r="H92">
        <v>390.26</v>
      </c>
      <c r="I92" s="10">
        <f t="shared" si="16"/>
        <v>0.11592130847535165</v>
      </c>
      <c r="J92">
        <v>133.78</v>
      </c>
      <c r="K92" s="10">
        <f t="shared" si="17"/>
        <v>0.133536688696831</v>
      </c>
      <c r="T92">
        <f t="shared" si="18"/>
        <v>-1.5375120179061433E-2</v>
      </c>
      <c r="U92">
        <f t="shared" si="13"/>
        <v>0.14961719641672167</v>
      </c>
      <c r="V92">
        <f t="shared" si="19"/>
        <v>-3.6882209807186019E-2</v>
      </c>
      <c r="W92">
        <f t="shared" si="20"/>
        <v>0.1062348564640037</v>
      </c>
      <c r="X92">
        <f t="shared" si="21"/>
        <v>0.12375720005239754</v>
      </c>
    </row>
    <row r="93" spans="1:24">
      <c r="A93" s="1">
        <v>37711</v>
      </c>
      <c r="B93">
        <v>2157</v>
      </c>
      <c r="C93" s="10">
        <f t="shared" si="22"/>
        <v>5.322265625E-2</v>
      </c>
      <c r="D93">
        <v>973.98</v>
      </c>
      <c r="E93" s="10">
        <f t="shared" si="14"/>
        <v>-8.2483938429074644E-2</v>
      </c>
      <c r="F93">
        <v>112</v>
      </c>
      <c r="G93" s="10">
        <f t="shared" si="15"/>
        <v>1.8181818181818077E-2</v>
      </c>
      <c r="H93">
        <v>389.25</v>
      </c>
      <c r="I93" s="10">
        <f t="shared" si="16"/>
        <v>-2.5880182442473698E-3</v>
      </c>
      <c r="J93">
        <v>115.02</v>
      </c>
      <c r="K93" s="10">
        <f t="shared" si="17"/>
        <v>-0.14023022873374202</v>
      </c>
      <c r="T93">
        <f t="shared" si="18"/>
        <v>4.125386210500178E-2</v>
      </c>
      <c r="U93">
        <f t="shared" si="13"/>
        <v>-8.843536049857692E-2</v>
      </c>
      <c r="V93">
        <f t="shared" si="19"/>
        <v>1.4266641341665019E-2</v>
      </c>
      <c r="W93">
        <f t="shared" si="20"/>
        <v>-1.227447025559532E-2</v>
      </c>
      <c r="X93">
        <f t="shared" si="21"/>
        <v>-0.15000971737817548</v>
      </c>
    </row>
    <row r="94" spans="1:24">
      <c r="A94" s="1">
        <v>37741</v>
      </c>
      <c r="B94">
        <v>2455</v>
      </c>
      <c r="C94" s="10">
        <f t="shared" si="22"/>
        <v>0.13815484469170136</v>
      </c>
      <c r="D94">
        <v>988.02</v>
      </c>
      <c r="E94" s="10">
        <f t="shared" si="14"/>
        <v>1.4415080391794399E-2</v>
      </c>
      <c r="F94">
        <v>127</v>
      </c>
      <c r="G94" s="10">
        <f t="shared" si="15"/>
        <v>0.1339285714285714</v>
      </c>
      <c r="H94">
        <v>456.66</v>
      </c>
      <c r="I94" s="10">
        <f t="shared" si="16"/>
        <v>0.17317919075144506</v>
      </c>
      <c r="J94">
        <v>138.78</v>
      </c>
      <c r="K94" s="10">
        <f t="shared" si="17"/>
        <v>0.20657276995305174</v>
      </c>
      <c r="T94">
        <f t="shared" si="18"/>
        <v>0.12618605054670315</v>
      </c>
      <c r="U94">
        <f t="shared" si="13"/>
        <v>8.463658322292119E-3</v>
      </c>
      <c r="V94">
        <f t="shared" si="19"/>
        <v>0.13001339458841835</v>
      </c>
      <c r="W94">
        <f t="shared" si="20"/>
        <v>0.16349273874009709</v>
      </c>
      <c r="X94">
        <f t="shared" si="21"/>
        <v>0.19679328130861828</v>
      </c>
    </row>
    <row r="95" spans="1:24">
      <c r="A95" s="1">
        <v>37771</v>
      </c>
      <c r="B95">
        <v>2473</v>
      </c>
      <c r="C95" s="10">
        <f t="shared" si="22"/>
        <v>7.3319755600813608E-3</v>
      </c>
      <c r="D95">
        <v>988.02</v>
      </c>
      <c r="E95" s="10">
        <f t="shared" si="14"/>
        <v>0</v>
      </c>
      <c r="F95">
        <v>129.5</v>
      </c>
      <c r="G95" s="10">
        <f t="shared" si="15"/>
        <v>1.9685039370078705E-2</v>
      </c>
      <c r="H95">
        <v>456.15</v>
      </c>
      <c r="I95" s="10">
        <f t="shared" si="16"/>
        <v>-1.1168046248851704E-3</v>
      </c>
      <c r="J95">
        <v>160.28</v>
      </c>
      <c r="K95" s="10">
        <f t="shared" si="17"/>
        <v>0.15492145842340399</v>
      </c>
      <c r="T95">
        <f t="shared" si="18"/>
        <v>-4.6368185849168606E-3</v>
      </c>
      <c r="U95">
        <f t="shared" si="13"/>
        <v>-5.9514220695022803E-3</v>
      </c>
      <c r="V95">
        <f t="shared" si="19"/>
        <v>1.5769862529925648E-2</v>
      </c>
      <c r="W95">
        <f t="shared" si="20"/>
        <v>-1.0803256636233121E-2</v>
      </c>
      <c r="X95">
        <f t="shared" si="21"/>
        <v>0.14514196977897054</v>
      </c>
    </row>
    <row r="96" spans="1:24">
      <c r="A96" s="1">
        <v>37802</v>
      </c>
      <c r="B96">
        <v>2430</v>
      </c>
      <c r="C96" s="10">
        <f t="shared" si="22"/>
        <v>-1.7387788111605351E-2</v>
      </c>
      <c r="D96">
        <v>941.76</v>
      </c>
      <c r="E96" s="10">
        <f t="shared" si="14"/>
        <v>-4.6820914556385484E-2</v>
      </c>
      <c r="F96">
        <v>142.5</v>
      </c>
      <c r="G96" s="10">
        <f t="shared" si="15"/>
        <v>0.10038610038610041</v>
      </c>
      <c r="H96">
        <v>430.56</v>
      </c>
      <c r="I96" s="10">
        <f t="shared" si="16"/>
        <v>-5.6099967116080229E-2</v>
      </c>
      <c r="J96">
        <v>162.03</v>
      </c>
      <c r="K96" s="10">
        <f t="shared" si="17"/>
        <v>1.0918392812578004E-2</v>
      </c>
      <c r="T96">
        <f t="shared" si="18"/>
        <v>-2.9356582256603571E-2</v>
      </c>
      <c r="U96">
        <f t="shared" si="13"/>
        <v>-5.2772336625887761E-2</v>
      </c>
      <c r="V96">
        <f t="shared" si="19"/>
        <v>9.6470923545947343E-2</v>
      </c>
      <c r="W96">
        <f t="shared" si="20"/>
        <v>-6.5786419127428178E-2</v>
      </c>
      <c r="X96">
        <f t="shared" si="21"/>
        <v>1.1389041681445482E-3</v>
      </c>
    </row>
    <row r="97" spans="1:24">
      <c r="A97" s="1">
        <v>37833</v>
      </c>
      <c r="B97">
        <v>2483</v>
      </c>
      <c r="C97" s="10">
        <f t="shared" si="22"/>
        <v>2.1810699588477256E-2</v>
      </c>
      <c r="D97">
        <v>1065.67</v>
      </c>
      <c r="E97" s="10">
        <f t="shared" si="14"/>
        <v>0.13157279986408432</v>
      </c>
      <c r="F97">
        <v>154.25</v>
      </c>
      <c r="G97" s="10">
        <f t="shared" si="15"/>
        <v>8.2456140350877227E-2</v>
      </c>
      <c r="H97">
        <v>439.17</v>
      </c>
      <c r="I97" s="10">
        <f t="shared" si="16"/>
        <v>1.9997212931995634E-2</v>
      </c>
      <c r="J97">
        <v>184.29</v>
      </c>
      <c r="K97" s="10">
        <f t="shared" si="17"/>
        <v>0.13738196630253641</v>
      </c>
      <c r="T97">
        <f t="shared" si="18"/>
        <v>9.8419054434790345E-3</v>
      </c>
      <c r="U97">
        <f t="shared" si="13"/>
        <v>0.12562137779458205</v>
      </c>
      <c r="V97">
        <f t="shared" si="19"/>
        <v>7.8540963510724163E-2</v>
      </c>
      <c r="W97">
        <f t="shared" si="20"/>
        <v>1.0310760920647684E-2</v>
      </c>
      <c r="X97">
        <f t="shared" si="21"/>
        <v>0.12760247765810295</v>
      </c>
    </row>
    <row r="98" spans="1:24">
      <c r="A98" s="1">
        <v>37862</v>
      </c>
      <c r="B98">
        <v>2430</v>
      </c>
      <c r="C98" s="10">
        <f t="shared" si="22"/>
        <v>-2.134514699959722E-2</v>
      </c>
      <c r="D98">
        <v>1149.1099999999999</v>
      </c>
      <c r="E98" s="10">
        <f t="shared" si="14"/>
        <v>7.8298159843103177E-2</v>
      </c>
      <c r="F98">
        <v>170.75</v>
      </c>
      <c r="G98" s="10">
        <f t="shared" si="15"/>
        <v>0.10696920583468406</v>
      </c>
      <c r="H98">
        <v>466.29</v>
      </c>
      <c r="I98" s="10">
        <f t="shared" si="16"/>
        <v>6.1752851970763079E-2</v>
      </c>
      <c r="J98">
        <v>169.04</v>
      </c>
      <c r="K98" s="10">
        <f t="shared" si="17"/>
        <v>-8.2750013565575986E-2</v>
      </c>
      <c r="T98">
        <f t="shared" si="18"/>
        <v>-3.3313941144595439E-2</v>
      </c>
      <c r="U98">
        <f t="shared" si="13"/>
        <v>7.23467377736009E-2</v>
      </c>
      <c r="V98">
        <f t="shared" si="19"/>
        <v>0.10305402899453099</v>
      </c>
      <c r="W98">
        <f t="shared" si="20"/>
        <v>5.206639995941513E-2</v>
      </c>
      <c r="X98">
        <f t="shared" si="21"/>
        <v>-9.252950221000944E-2</v>
      </c>
    </row>
    <row r="99" spans="1:24">
      <c r="A99" s="1">
        <v>37894</v>
      </c>
      <c r="B99">
        <v>2542</v>
      </c>
      <c r="C99" s="10">
        <f t="shared" si="22"/>
        <v>4.6090534979423836E-2</v>
      </c>
      <c r="D99">
        <v>1059.8900000000001</v>
      </c>
      <c r="E99" s="10">
        <f t="shared" si="14"/>
        <v>-7.7642697391894444E-2</v>
      </c>
      <c r="F99">
        <v>168</v>
      </c>
      <c r="G99" s="10">
        <f t="shared" si="15"/>
        <v>-1.6105417276720324E-2</v>
      </c>
      <c r="H99">
        <v>462.23</v>
      </c>
      <c r="I99" s="10">
        <f t="shared" si="16"/>
        <v>-8.7070278153080771E-3</v>
      </c>
      <c r="J99">
        <v>164.28</v>
      </c>
      <c r="K99" s="10">
        <f t="shared" si="17"/>
        <v>-2.8159015617605254E-2</v>
      </c>
      <c r="T99">
        <f t="shared" si="18"/>
        <v>3.4121740834425617E-2</v>
      </c>
      <c r="U99">
        <f t="shared" si="13"/>
        <v>-8.3594119461396721E-2</v>
      </c>
      <c r="V99">
        <f t="shared" si="19"/>
        <v>-2.0020594116873382E-2</v>
      </c>
      <c r="W99">
        <f t="shared" si="20"/>
        <v>-1.8393479826656026E-2</v>
      </c>
      <c r="X99">
        <f t="shared" si="21"/>
        <v>-3.7938504262038708E-2</v>
      </c>
    </row>
    <row r="100" spans="1:24">
      <c r="A100" s="1">
        <v>37925</v>
      </c>
      <c r="B100">
        <v>2768</v>
      </c>
      <c r="C100" s="10">
        <f t="shared" si="22"/>
        <v>8.8906372934697053E-2</v>
      </c>
      <c r="D100">
        <v>1180.5</v>
      </c>
      <c r="E100" s="10">
        <f t="shared" si="14"/>
        <v>0.11379482776514527</v>
      </c>
      <c r="F100">
        <v>183</v>
      </c>
      <c r="G100" s="10">
        <f t="shared" si="15"/>
        <v>8.9285714285714191E-2</v>
      </c>
      <c r="H100">
        <v>466.29</v>
      </c>
      <c r="I100" s="10">
        <f t="shared" si="16"/>
        <v>8.7835060467733594E-3</v>
      </c>
      <c r="J100">
        <v>186.54</v>
      </c>
      <c r="K100" s="10">
        <f t="shared" si="17"/>
        <v>0.13550036523009501</v>
      </c>
      <c r="T100">
        <f t="shared" si="18"/>
        <v>7.6937578789698827E-2</v>
      </c>
      <c r="U100">
        <f t="shared" si="13"/>
        <v>0.10784340569564299</v>
      </c>
      <c r="V100">
        <f t="shared" si="19"/>
        <v>8.5370537445561126E-2</v>
      </c>
      <c r="W100">
        <f t="shared" si="20"/>
        <v>-9.0294596457459082E-4</v>
      </c>
      <c r="X100">
        <f t="shared" si="21"/>
        <v>0.12572087658566156</v>
      </c>
    </row>
    <row r="101" spans="1:24">
      <c r="A101" s="1">
        <v>37953</v>
      </c>
      <c r="B101">
        <v>2639</v>
      </c>
      <c r="C101" s="10">
        <f t="shared" si="22"/>
        <v>-4.6604046242774588E-2</v>
      </c>
      <c r="D101">
        <v>1147.46</v>
      </c>
      <c r="E101" s="10">
        <f t="shared" si="14"/>
        <v>-2.7988140618382062E-2</v>
      </c>
      <c r="F101">
        <v>174.25</v>
      </c>
      <c r="G101" s="10">
        <f t="shared" si="15"/>
        <v>-4.7814207650273222E-2</v>
      </c>
      <c r="H101">
        <v>449.82</v>
      </c>
      <c r="I101" s="10">
        <f t="shared" si="16"/>
        <v>-3.5321366531557707E-2</v>
      </c>
      <c r="J101">
        <v>181.29</v>
      </c>
      <c r="K101" s="10">
        <f t="shared" si="17"/>
        <v>-2.8144097780636868E-2</v>
      </c>
      <c r="T101">
        <f t="shared" si="18"/>
        <v>-5.8572840387772808E-2</v>
      </c>
      <c r="U101">
        <f t="shared" si="13"/>
        <v>-3.3939562687884339E-2</v>
      </c>
      <c r="V101">
        <f t="shared" si="19"/>
        <v>-5.1729384490426279E-2</v>
      </c>
      <c r="W101">
        <f t="shared" si="20"/>
        <v>-4.5007818542905656E-2</v>
      </c>
      <c r="X101">
        <f t="shared" si="21"/>
        <v>-3.7923586425070321E-2</v>
      </c>
    </row>
    <row r="102" spans="1:24">
      <c r="A102" s="1">
        <v>37986</v>
      </c>
      <c r="B102">
        <v>2680</v>
      </c>
      <c r="C102" s="10">
        <f t="shared" si="22"/>
        <v>1.5536187949981128E-2</v>
      </c>
      <c r="D102">
        <v>1274.68</v>
      </c>
      <c r="E102" s="10">
        <f t="shared" si="14"/>
        <v>0.11087096717968392</v>
      </c>
      <c r="F102">
        <v>168.25</v>
      </c>
      <c r="G102" s="10">
        <f t="shared" si="15"/>
        <v>-3.4433285509325673E-2</v>
      </c>
      <c r="H102">
        <v>432.58</v>
      </c>
      <c r="I102" s="10">
        <f t="shared" si="16"/>
        <v>-3.8326441687786206E-2</v>
      </c>
      <c r="J102">
        <v>175.79</v>
      </c>
      <c r="K102" s="10">
        <f t="shared" si="17"/>
        <v>-3.0338132274256746E-2</v>
      </c>
      <c r="T102">
        <f t="shared" si="18"/>
        <v>3.567393804982907E-3</v>
      </c>
      <c r="U102">
        <f t="shared" si="13"/>
        <v>0.10491954511018164</v>
      </c>
      <c r="V102">
        <f t="shared" si="19"/>
        <v>-3.8348462349478731E-2</v>
      </c>
      <c r="W102">
        <f t="shared" si="20"/>
        <v>-4.8012893699134154E-2</v>
      </c>
      <c r="X102">
        <f t="shared" si="21"/>
        <v>-4.01176209186902E-2</v>
      </c>
    </row>
    <row r="103" spans="1:24">
      <c r="A103" s="1">
        <v>38016</v>
      </c>
      <c r="B103">
        <v>2602</v>
      </c>
      <c r="C103" s="10">
        <f t="shared" si="22"/>
        <v>-2.9104477611940349E-2</v>
      </c>
      <c r="D103">
        <v>1206.1099999999999</v>
      </c>
      <c r="E103" s="10">
        <f t="shared" si="14"/>
        <v>-5.3793893369316392E-2</v>
      </c>
      <c r="F103">
        <v>164.5</v>
      </c>
      <c r="G103" s="10">
        <f t="shared" si="15"/>
        <v>-2.2288261515601815E-2</v>
      </c>
      <c r="H103">
        <v>440.95</v>
      </c>
      <c r="I103" s="10">
        <f t="shared" si="16"/>
        <v>1.9349022146192718E-2</v>
      </c>
      <c r="J103">
        <v>195.54</v>
      </c>
      <c r="K103" s="10">
        <f t="shared" si="17"/>
        <v>0.11234996302406275</v>
      </c>
      <c r="T103">
        <f t="shared" si="18"/>
        <v>-4.1073271756938569E-2</v>
      </c>
      <c r="U103">
        <f t="shared" si="13"/>
        <v>-5.9745315438818669E-2</v>
      </c>
      <c r="V103">
        <f t="shared" si="19"/>
        <v>-2.6203438355754873E-2</v>
      </c>
      <c r="W103">
        <f t="shared" si="20"/>
        <v>9.6625701348447678E-3</v>
      </c>
      <c r="X103">
        <f t="shared" si="21"/>
        <v>0.1025704743796293</v>
      </c>
    </row>
    <row r="104" spans="1:24">
      <c r="A104" s="1">
        <v>38044</v>
      </c>
      <c r="B104">
        <v>2552</v>
      </c>
      <c r="C104" s="10">
        <f t="shared" si="22"/>
        <v>-1.9215987701767911E-2</v>
      </c>
      <c r="D104">
        <v>1190.42</v>
      </c>
      <c r="E104" s="10">
        <f t="shared" si="14"/>
        <v>-1.3008763711435778E-2</v>
      </c>
      <c r="F104">
        <v>190.25</v>
      </c>
      <c r="G104" s="10">
        <f t="shared" si="15"/>
        <v>0.15653495440729492</v>
      </c>
      <c r="H104">
        <v>452.1</v>
      </c>
      <c r="I104" s="10">
        <f t="shared" si="16"/>
        <v>2.5286313641002423E-2</v>
      </c>
      <c r="J104">
        <v>192.79</v>
      </c>
      <c r="K104" s="10">
        <f t="shared" si="17"/>
        <v>-1.4063618696941838E-2</v>
      </c>
      <c r="T104">
        <f t="shared" si="18"/>
        <v>-3.1184781846766131E-2</v>
      </c>
      <c r="U104">
        <f t="shared" si="13"/>
        <v>-1.8960185780938058E-2</v>
      </c>
      <c r="V104">
        <f t="shared" si="19"/>
        <v>0.15261977756714187</v>
      </c>
      <c r="W104">
        <f t="shared" si="20"/>
        <v>1.5599861629654472E-2</v>
      </c>
      <c r="X104">
        <f t="shared" si="21"/>
        <v>-2.3843107341375291E-2</v>
      </c>
    </row>
    <row r="105" spans="1:24">
      <c r="A105" s="1">
        <v>38077</v>
      </c>
      <c r="B105">
        <v>2523</v>
      </c>
      <c r="C105" s="10">
        <f t="shared" si="22"/>
        <v>-1.1363636363636354E-2</v>
      </c>
      <c r="D105">
        <v>1108.6300000000001</v>
      </c>
      <c r="E105" s="10">
        <f t="shared" si="14"/>
        <v>-6.8706842962987791E-2</v>
      </c>
      <c r="F105">
        <v>201</v>
      </c>
      <c r="G105" s="10">
        <f t="shared" si="15"/>
        <v>5.6504599211563811E-2</v>
      </c>
      <c r="H105">
        <v>457.92</v>
      </c>
      <c r="I105" s="10">
        <f t="shared" si="16"/>
        <v>1.2873258128732523E-2</v>
      </c>
      <c r="J105">
        <v>180.29</v>
      </c>
      <c r="K105" s="10">
        <f t="shared" si="17"/>
        <v>-6.4837387831319093E-2</v>
      </c>
      <c r="T105">
        <f t="shared" si="18"/>
        <v>-2.3332430508634573E-2</v>
      </c>
      <c r="U105">
        <f t="shared" si="13"/>
        <v>-7.4658265032490068E-2</v>
      </c>
      <c r="V105">
        <f t="shared" si="19"/>
        <v>5.2589422371410753E-2</v>
      </c>
      <c r="W105">
        <f t="shared" si="20"/>
        <v>3.1868061173845729E-3</v>
      </c>
      <c r="X105">
        <f t="shared" si="21"/>
        <v>-7.4616876475752547E-2</v>
      </c>
    </row>
    <row r="106" spans="1:24">
      <c r="A106" s="1">
        <v>38107</v>
      </c>
      <c r="B106">
        <v>2637</v>
      </c>
      <c r="C106" s="10">
        <f t="shared" si="22"/>
        <v>4.5184304399524367E-2</v>
      </c>
      <c r="D106">
        <v>1021.89</v>
      </c>
      <c r="E106" s="10">
        <f t="shared" si="14"/>
        <v>-7.8240711508799299E-2</v>
      </c>
      <c r="F106">
        <v>209.75</v>
      </c>
      <c r="G106" s="10">
        <f t="shared" si="15"/>
        <v>4.3532338308457819E-2</v>
      </c>
      <c r="H106">
        <v>477.69</v>
      </c>
      <c r="I106" s="10">
        <f t="shared" si="16"/>
        <v>4.3173480083857463E-2</v>
      </c>
      <c r="J106">
        <v>172.79</v>
      </c>
      <c r="K106" s="10">
        <f t="shared" si="17"/>
        <v>-4.1599645016362485E-2</v>
      </c>
      <c r="T106">
        <f t="shared" si="18"/>
        <v>3.3215510254526147E-2</v>
      </c>
      <c r="U106">
        <f t="shared" si="13"/>
        <v>-8.4192133578301576E-2</v>
      </c>
      <c r="V106">
        <f t="shared" si="19"/>
        <v>3.9617161468304761E-2</v>
      </c>
      <c r="W106">
        <f t="shared" si="20"/>
        <v>3.3487028072509514E-2</v>
      </c>
      <c r="X106">
        <f t="shared" si="21"/>
        <v>-5.1379133660795939E-2</v>
      </c>
    </row>
    <row r="107" spans="1:24">
      <c r="A107" s="1">
        <v>38138</v>
      </c>
      <c r="B107">
        <v>2541</v>
      </c>
      <c r="C107" s="10">
        <f t="shared" si="22"/>
        <v>-3.6405005688282088E-2</v>
      </c>
      <c r="D107">
        <v>1085.5</v>
      </c>
      <c r="E107" s="10">
        <f t="shared" si="14"/>
        <v>6.2247404319447419E-2</v>
      </c>
      <c r="F107">
        <v>205.75</v>
      </c>
      <c r="G107" s="10">
        <f t="shared" si="15"/>
        <v>-1.9070321811680557E-2</v>
      </c>
      <c r="H107">
        <v>465.27</v>
      </c>
      <c r="I107" s="10">
        <f t="shared" si="16"/>
        <v>-2.6000125604471513E-2</v>
      </c>
      <c r="J107">
        <v>176.79</v>
      </c>
      <c r="K107" s="10">
        <f t="shared" si="17"/>
        <v>2.3149487817581971E-2</v>
      </c>
      <c r="T107">
        <f t="shared" si="18"/>
        <v>-4.8373799833280308E-2</v>
      </c>
      <c r="U107">
        <f t="shared" si="13"/>
        <v>5.6295982249945142E-2</v>
      </c>
      <c r="V107">
        <f t="shared" si="19"/>
        <v>-2.2985498651833615E-2</v>
      </c>
      <c r="W107">
        <f t="shared" si="20"/>
        <v>-3.5686577615819462E-2</v>
      </c>
      <c r="X107">
        <f t="shared" si="21"/>
        <v>1.3369999173148515E-2</v>
      </c>
    </row>
    <row r="108" spans="1:24">
      <c r="A108" s="1">
        <v>38168</v>
      </c>
      <c r="B108">
        <v>2474</v>
      </c>
      <c r="C108" s="10">
        <f t="shared" si="22"/>
        <v>-2.6367571822117242E-2</v>
      </c>
      <c r="D108">
        <v>1095.4100000000001</v>
      </c>
      <c r="E108" s="10">
        <f t="shared" si="14"/>
        <v>9.1294334408107414E-3</v>
      </c>
      <c r="F108">
        <v>219.25</v>
      </c>
      <c r="G108" s="10">
        <f t="shared" si="15"/>
        <v>6.56136087484811E-2</v>
      </c>
      <c r="H108">
        <v>466.03</v>
      </c>
      <c r="I108" s="10">
        <f t="shared" si="16"/>
        <v>1.633460141423182E-3</v>
      </c>
      <c r="J108">
        <v>186.54</v>
      </c>
      <c r="K108" s="10">
        <f t="shared" si="17"/>
        <v>5.5150178177498788E-2</v>
      </c>
      <c r="T108">
        <f t="shared" si="18"/>
        <v>-3.8336365967115461E-2</v>
      </c>
      <c r="U108">
        <f t="shared" si="13"/>
        <v>3.1780113713084611E-3</v>
      </c>
      <c r="V108">
        <f t="shared" si="19"/>
        <v>6.1698431908328043E-2</v>
      </c>
      <c r="W108">
        <f t="shared" si="20"/>
        <v>-8.0529918699247683E-3</v>
      </c>
      <c r="X108">
        <f t="shared" si="21"/>
        <v>4.5370689533065334E-2</v>
      </c>
    </row>
    <row r="109" spans="1:24">
      <c r="A109" s="1">
        <v>38198</v>
      </c>
      <c r="B109">
        <v>2461</v>
      </c>
      <c r="C109" s="10">
        <f t="shared" si="22"/>
        <v>-5.2546483427647894E-3</v>
      </c>
      <c r="D109">
        <v>1183.81</v>
      </c>
      <c r="E109" s="10">
        <f t="shared" si="14"/>
        <v>8.0700377027779435E-2</v>
      </c>
      <c r="F109">
        <v>213.75</v>
      </c>
      <c r="G109" s="10">
        <f t="shared" si="15"/>
        <v>-2.5085518814139118E-2</v>
      </c>
      <c r="H109">
        <v>446.01</v>
      </c>
      <c r="I109" s="10">
        <f t="shared" si="16"/>
        <v>-4.2958607814947536E-2</v>
      </c>
      <c r="J109">
        <v>172.79</v>
      </c>
      <c r="K109" s="10">
        <f t="shared" si="17"/>
        <v>-7.3710732282620373E-2</v>
      </c>
      <c r="T109">
        <f t="shared" si="18"/>
        <v>-1.7223442487763009E-2</v>
      </c>
      <c r="U109">
        <f t="shared" si="13"/>
        <v>7.4748954958277158E-2</v>
      </c>
      <c r="V109">
        <f t="shared" si="19"/>
        <v>-2.9000695654292176E-2</v>
      </c>
      <c r="W109">
        <f t="shared" si="20"/>
        <v>-5.2645059826295484E-2</v>
      </c>
      <c r="X109">
        <f t="shared" si="21"/>
        <v>-8.3490220927053826E-2</v>
      </c>
    </row>
    <row r="110" spans="1:24">
      <c r="A110" s="1">
        <v>38230</v>
      </c>
      <c r="B110">
        <v>2555</v>
      </c>
      <c r="C110" s="10">
        <f t="shared" si="22"/>
        <v>3.8195855343356344E-2</v>
      </c>
      <c r="D110">
        <v>1139.2</v>
      </c>
      <c r="E110" s="10">
        <f t="shared" si="14"/>
        <v>-3.7683412034025698E-2</v>
      </c>
      <c r="F110">
        <v>200.5</v>
      </c>
      <c r="G110" s="10">
        <f t="shared" si="15"/>
        <v>-6.1988304093567259E-2</v>
      </c>
      <c r="H110">
        <v>429.8</v>
      </c>
      <c r="I110" s="10">
        <f t="shared" si="16"/>
        <v>-3.6344476581242513E-2</v>
      </c>
      <c r="J110">
        <v>163.53</v>
      </c>
      <c r="K110" s="10">
        <f t="shared" si="17"/>
        <v>-5.3591064297702329E-2</v>
      </c>
      <c r="T110">
        <f t="shared" si="18"/>
        <v>2.6227061198358124E-2</v>
      </c>
      <c r="U110">
        <f t="shared" si="13"/>
        <v>-4.3634834103527975E-2</v>
      </c>
      <c r="V110">
        <f t="shared" si="19"/>
        <v>-6.5903480933720324E-2</v>
      </c>
      <c r="W110">
        <f t="shared" si="20"/>
        <v>-4.6030928592590462E-2</v>
      </c>
      <c r="X110">
        <f t="shared" si="21"/>
        <v>-6.3370552942135783E-2</v>
      </c>
    </row>
    <row r="111" spans="1:24">
      <c r="A111" s="1">
        <v>38260</v>
      </c>
      <c r="B111">
        <v>2265</v>
      </c>
      <c r="C111" s="10">
        <f t="shared" si="22"/>
        <v>-0.11350293542074363</v>
      </c>
      <c r="D111">
        <v>1227.5899999999999</v>
      </c>
      <c r="E111" s="10">
        <f t="shared" si="14"/>
        <v>7.7589536516853741E-2</v>
      </c>
      <c r="F111">
        <v>224.75</v>
      </c>
      <c r="G111" s="10">
        <f t="shared" si="15"/>
        <v>0.12094763092269334</v>
      </c>
      <c r="H111">
        <v>421.94</v>
      </c>
      <c r="I111" s="10">
        <f t="shared" si="16"/>
        <v>-1.828757561656591E-2</v>
      </c>
      <c r="J111">
        <v>162.28</v>
      </c>
      <c r="K111" s="10">
        <f t="shared" si="17"/>
        <v>-7.6438573961964407E-3</v>
      </c>
      <c r="T111">
        <f t="shared" si="18"/>
        <v>-0.12547172956574185</v>
      </c>
      <c r="U111">
        <f t="shared" si="13"/>
        <v>7.1638114447351464E-2</v>
      </c>
      <c r="V111">
        <f t="shared" si="19"/>
        <v>0.11703245408254027</v>
      </c>
      <c r="W111">
        <f t="shared" si="20"/>
        <v>-2.7974027627913858E-2</v>
      </c>
      <c r="X111">
        <f t="shared" si="21"/>
        <v>-1.7423346040629895E-2</v>
      </c>
    </row>
    <row r="112" spans="1:24">
      <c r="A112" s="1">
        <v>38289</v>
      </c>
      <c r="B112">
        <v>2232</v>
      </c>
      <c r="C112" s="10">
        <f t="shared" si="22"/>
        <v>-1.4569536423841067E-2</v>
      </c>
      <c r="D112">
        <v>1176.3699999999999</v>
      </c>
      <c r="E112" s="10">
        <f t="shared" si="14"/>
        <v>-4.172402838081124E-2</v>
      </c>
      <c r="F112">
        <v>238.25</v>
      </c>
      <c r="G112" s="10">
        <f t="shared" si="15"/>
        <v>6.0066740823136788E-2</v>
      </c>
      <c r="H112">
        <v>418.39</v>
      </c>
      <c r="I112" s="10">
        <f t="shared" si="16"/>
        <v>-8.4135185097407028E-3</v>
      </c>
      <c r="J112">
        <v>183.54</v>
      </c>
      <c r="K112" s="10">
        <f t="shared" si="17"/>
        <v>0.1310081340892284</v>
      </c>
      <c r="T112">
        <f t="shared" si="18"/>
        <v>-2.6538330568839287E-2</v>
      </c>
      <c r="U112">
        <f t="shared" si="13"/>
        <v>-4.7675450450313517E-2</v>
      </c>
      <c r="V112">
        <f t="shared" si="19"/>
        <v>5.6151563982983731E-2</v>
      </c>
      <c r="W112">
        <f t="shared" si="20"/>
        <v>-1.8099970521088651E-2</v>
      </c>
      <c r="X112">
        <f t="shared" si="21"/>
        <v>0.12122864544479495</v>
      </c>
    </row>
    <row r="113" spans="1:24">
      <c r="A113" s="1">
        <v>38321</v>
      </c>
      <c r="B113">
        <v>2045</v>
      </c>
      <c r="C113" s="10">
        <f t="shared" si="22"/>
        <v>-8.3781362007168458E-2</v>
      </c>
      <c r="D113">
        <v>1266.42</v>
      </c>
      <c r="E113" s="10">
        <f t="shared" si="14"/>
        <v>7.6549044943342803E-2</v>
      </c>
      <c r="F113">
        <v>245.25</v>
      </c>
      <c r="G113" s="10">
        <f t="shared" si="15"/>
        <v>2.9380902413431276E-2</v>
      </c>
      <c r="H113">
        <v>452.6</v>
      </c>
      <c r="I113" s="10">
        <f t="shared" si="16"/>
        <v>8.1765816582614503E-2</v>
      </c>
      <c r="J113">
        <v>193.04</v>
      </c>
      <c r="K113" s="10">
        <f t="shared" si="17"/>
        <v>5.1759834368529933E-2</v>
      </c>
      <c r="T113">
        <f t="shared" si="18"/>
        <v>-9.5750156152166685E-2</v>
      </c>
      <c r="U113">
        <f t="shared" si="13"/>
        <v>7.0597622873840526E-2</v>
      </c>
      <c r="V113">
        <f t="shared" si="19"/>
        <v>2.5465725573278218E-2</v>
      </c>
      <c r="W113">
        <f t="shared" si="20"/>
        <v>7.2079364571266555E-2</v>
      </c>
      <c r="X113">
        <f t="shared" si="21"/>
        <v>4.1980345724096479E-2</v>
      </c>
    </row>
    <row r="114" spans="1:24">
      <c r="A114" s="1">
        <v>38352</v>
      </c>
      <c r="B114">
        <v>1889</v>
      </c>
      <c r="C114" s="10">
        <f t="shared" si="22"/>
        <v>-7.6283618581907131E-2</v>
      </c>
      <c r="D114">
        <v>1266.42</v>
      </c>
      <c r="E114" s="10">
        <f t="shared" si="14"/>
        <v>0</v>
      </c>
      <c r="F114">
        <v>230.5</v>
      </c>
      <c r="G114" s="10">
        <f t="shared" si="15"/>
        <v>-6.0142711518858305E-2</v>
      </c>
      <c r="H114">
        <v>440.44</v>
      </c>
      <c r="I114" s="10">
        <f t="shared" si="16"/>
        <v>-2.6866990720282868E-2</v>
      </c>
      <c r="J114">
        <v>202.29</v>
      </c>
      <c r="K114" s="10">
        <f t="shared" si="17"/>
        <v>4.7917530045586298E-2</v>
      </c>
      <c r="T114">
        <f t="shared" si="18"/>
        <v>-8.8252412726905358E-2</v>
      </c>
      <c r="U114">
        <f t="shared" si="13"/>
        <v>-5.9514220695022803E-3</v>
      </c>
      <c r="V114">
        <f t="shared" si="19"/>
        <v>-6.405788835901137E-2</v>
      </c>
      <c r="W114">
        <f t="shared" si="20"/>
        <v>-3.6553442731630817E-2</v>
      </c>
      <c r="X114">
        <f t="shared" si="21"/>
        <v>3.8138041401152845E-2</v>
      </c>
    </row>
    <row r="115" spans="1:24">
      <c r="A115" s="1">
        <v>38383</v>
      </c>
      <c r="B115">
        <v>1990</v>
      </c>
      <c r="C115" s="10">
        <f t="shared" si="22"/>
        <v>5.3467443091582911E-2</v>
      </c>
      <c r="D115">
        <v>1363.07</v>
      </c>
      <c r="E115" s="10">
        <f t="shared" si="14"/>
        <v>7.6317493406610648E-2</v>
      </c>
      <c r="F115">
        <v>245.5</v>
      </c>
      <c r="G115" s="10">
        <f t="shared" si="15"/>
        <v>6.5075921908893664E-2</v>
      </c>
      <c r="H115">
        <v>449.56</v>
      </c>
      <c r="I115" s="10">
        <f t="shared" si="16"/>
        <v>2.0706566161111661E-2</v>
      </c>
      <c r="J115">
        <v>197.54</v>
      </c>
      <c r="K115" s="10">
        <f t="shared" si="17"/>
        <v>-2.3481140936279621E-2</v>
      </c>
      <c r="T115">
        <f t="shared" si="18"/>
        <v>4.1498648946584692E-2</v>
      </c>
      <c r="U115">
        <f t="shared" si="13"/>
        <v>7.0366071337108371E-2</v>
      </c>
      <c r="V115">
        <f t="shared" si="19"/>
        <v>6.1160745068740606E-2</v>
      </c>
      <c r="W115">
        <f t="shared" si="20"/>
        <v>1.1020114149763711E-2</v>
      </c>
      <c r="X115">
        <f t="shared" si="21"/>
        <v>-3.3260629580713075E-2</v>
      </c>
    </row>
    <row r="116" spans="1:24">
      <c r="A116" s="1">
        <v>38411</v>
      </c>
      <c r="B116">
        <v>2050</v>
      </c>
      <c r="C116" s="10">
        <f t="shared" si="22"/>
        <v>3.015075376884413E-2</v>
      </c>
      <c r="D116">
        <v>1515.9</v>
      </c>
      <c r="E116" s="10">
        <f t="shared" si="14"/>
        <v>0.11212190129633859</v>
      </c>
      <c r="F116">
        <v>256</v>
      </c>
      <c r="G116" s="10">
        <f t="shared" si="15"/>
        <v>4.2769857433808456E-2</v>
      </c>
      <c r="H116">
        <v>507.09</v>
      </c>
      <c r="I116" s="10">
        <f t="shared" si="16"/>
        <v>0.12796957024646316</v>
      </c>
      <c r="J116">
        <v>206.54</v>
      </c>
      <c r="K116" s="10">
        <f t="shared" si="17"/>
        <v>4.5560392831831553E-2</v>
      </c>
      <c r="T116">
        <f t="shared" si="18"/>
        <v>1.818195962384591E-2</v>
      </c>
      <c r="U116">
        <f t="shared" si="13"/>
        <v>0.10617047922683631</v>
      </c>
      <c r="V116">
        <f t="shared" si="19"/>
        <v>3.8854680593655398E-2</v>
      </c>
      <c r="W116">
        <f t="shared" si="20"/>
        <v>0.11828311823511521</v>
      </c>
      <c r="X116">
        <f t="shared" si="21"/>
        <v>3.5780904187398099E-2</v>
      </c>
    </row>
    <row r="117" spans="1:24">
      <c r="A117" s="1">
        <v>38442</v>
      </c>
      <c r="B117">
        <v>2086</v>
      </c>
      <c r="C117" s="10">
        <f t="shared" si="22"/>
        <v>1.7560975609756113E-2</v>
      </c>
      <c r="D117">
        <v>1413.46</v>
      </c>
      <c r="E117" s="10">
        <f t="shared" si="14"/>
        <v>-6.7577016953624947E-2</v>
      </c>
      <c r="F117">
        <v>259.5</v>
      </c>
      <c r="G117" s="10">
        <f t="shared" si="15"/>
        <v>1.3671875E-2</v>
      </c>
      <c r="H117">
        <v>524.07000000000005</v>
      </c>
      <c r="I117" s="10">
        <f t="shared" si="16"/>
        <v>3.3485180145536475E-2</v>
      </c>
      <c r="J117">
        <v>201.29</v>
      </c>
      <c r="K117" s="10">
        <f t="shared" si="17"/>
        <v>-2.5418805074077677E-2</v>
      </c>
      <c r="T117">
        <f t="shared" si="18"/>
        <v>5.5921814647578918E-3</v>
      </c>
      <c r="U117">
        <f t="shared" si="13"/>
        <v>-7.3528439023127223E-2</v>
      </c>
      <c r="V117">
        <f t="shared" si="19"/>
        <v>9.7566981598469424E-3</v>
      </c>
      <c r="W117">
        <f t="shared" si="20"/>
        <v>2.3798728134188527E-2</v>
      </c>
      <c r="X117">
        <f t="shared" si="21"/>
        <v>-3.5198293718511131E-2</v>
      </c>
    </row>
    <row r="118" spans="1:24">
      <c r="A118" s="1">
        <v>38471</v>
      </c>
      <c r="B118">
        <v>2281</v>
      </c>
      <c r="C118" s="10">
        <f t="shared" si="22"/>
        <v>9.3480345158197586E-2</v>
      </c>
      <c r="D118">
        <v>1306.07</v>
      </c>
      <c r="E118" s="10">
        <f t="shared" si="14"/>
        <v>-7.5976681335163443E-2</v>
      </c>
      <c r="F118">
        <v>255.25</v>
      </c>
      <c r="G118" s="10">
        <f t="shared" si="15"/>
        <v>-1.6377649325626242E-2</v>
      </c>
      <c r="H118">
        <v>513.92999999999995</v>
      </c>
      <c r="I118" s="10">
        <f t="shared" si="16"/>
        <v>-1.934856030682941E-2</v>
      </c>
      <c r="J118">
        <v>195.54</v>
      </c>
      <c r="K118" s="10">
        <f t="shared" si="17"/>
        <v>-2.8565750906652143E-2</v>
      </c>
      <c r="T118">
        <f t="shared" si="18"/>
        <v>8.151155101319936E-2</v>
      </c>
      <c r="U118">
        <f t="shared" si="13"/>
        <v>-8.192810340466572E-2</v>
      </c>
      <c r="V118">
        <f t="shared" si="19"/>
        <v>-2.02928261657793E-2</v>
      </c>
      <c r="W118">
        <f t="shared" si="20"/>
        <v>-2.9035012318177358E-2</v>
      </c>
      <c r="X118">
        <f t="shared" si="21"/>
        <v>-3.8345239551085597E-2</v>
      </c>
    </row>
    <row r="119" spans="1:24">
      <c r="A119" s="1">
        <v>38503</v>
      </c>
      <c r="B119">
        <v>2335</v>
      </c>
      <c r="C119" s="10">
        <f t="shared" si="22"/>
        <v>2.3673827268741787E-2</v>
      </c>
      <c r="D119">
        <v>1348.2</v>
      </c>
      <c r="E119" s="10">
        <f t="shared" si="14"/>
        <v>3.2257076573231291E-2</v>
      </c>
      <c r="F119">
        <v>269.25</v>
      </c>
      <c r="G119" s="10">
        <f t="shared" si="15"/>
        <v>5.4848188050930391E-2</v>
      </c>
      <c r="H119">
        <v>545.35</v>
      </c>
      <c r="I119" s="10">
        <f t="shared" si="16"/>
        <v>6.1136730683167162E-2</v>
      </c>
      <c r="J119">
        <v>216.05</v>
      </c>
      <c r="K119" s="10">
        <f t="shared" si="17"/>
        <v>0.1048890252633734</v>
      </c>
      <c r="T119">
        <f t="shared" si="18"/>
        <v>1.1705033123743566E-2</v>
      </c>
      <c r="U119">
        <f t="shared" si="13"/>
        <v>2.6305654503729011E-2</v>
      </c>
      <c r="V119">
        <f t="shared" si="19"/>
        <v>5.0933011210777333E-2</v>
      </c>
      <c r="W119">
        <f t="shared" si="20"/>
        <v>5.1450278671819213E-2</v>
      </c>
      <c r="X119">
        <f t="shared" si="21"/>
        <v>9.5109536618939949E-2</v>
      </c>
    </row>
    <row r="120" spans="1:24">
      <c r="A120" s="1">
        <v>38533</v>
      </c>
      <c r="B120">
        <v>2311</v>
      </c>
      <c r="C120" s="10">
        <f t="shared" si="22"/>
        <v>-1.0278372591006391E-2</v>
      </c>
      <c r="D120">
        <v>1410.98</v>
      </c>
      <c r="E120" s="10">
        <f t="shared" si="14"/>
        <v>4.6565791425604575E-2</v>
      </c>
      <c r="F120">
        <v>287</v>
      </c>
      <c r="G120" s="10">
        <f t="shared" si="15"/>
        <v>6.5923862581244164E-2</v>
      </c>
      <c r="H120">
        <v>521</v>
      </c>
      <c r="I120" s="10">
        <f t="shared" si="16"/>
        <v>-4.4650224626386792E-2</v>
      </c>
      <c r="J120">
        <v>223.8</v>
      </c>
      <c r="K120" s="10">
        <f t="shared" si="17"/>
        <v>3.5871326081925448E-2</v>
      </c>
      <c r="T120">
        <f t="shared" si="18"/>
        <v>-2.224716673600461E-2</v>
      </c>
      <c r="U120">
        <f t="shared" si="13"/>
        <v>4.0614369356102298E-2</v>
      </c>
      <c r="V120">
        <f t="shared" si="19"/>
        <v>6.2008685741091106E-2</v>
      </c>
      <c r="W120">
        <f t="shared" si="20"/>
        <v>-5.433667663773474E-2</v>
      </c>
      <c r="X120">
        <f t="shared" si="21"/>
        <v>2.6091837437491994E-2</v>
      </c>
    </row>
    <row r="121" spans="1:24">
      <c r="A121" s="1">
        <v>38562</v>
      </c>
      <c r="B121">
        <v>2558</v>
      </c>
      <c r="C121" s="10">
        <f t="shared" si="22"/>
        <v>0.10688013846819566</v>
      </c>
      <c r="D121">
        <v>1566.29</v>
      </c>
      <c r="E121" s="10">
        <f t="shared" si="14"/>
        <v>0.11007243192674587</v>
      </c>
      <c r="F121">
        <v>308</v>
      </c>
      <c r="G121" s="10">
        <f t="shared" si="15"/>
        <v>7.3170731707317138E-2</v>
      </c>
      <c r="H121">
        <v>521.5</v>
      </c>
      <c r="I121" s="10">
        <f t="shared" si="16"/>
        <v>9.596928982724684E-4</v>
      </c>
      <c r="J121">
        <v>231.55</v>
      </c>
      <c r="K121" s="10">
        <f t="shared" si="17"/>
        <v>3.4629133154602254E-2</v>
      </c>
      <c r="T121">
        <f t="shared" si="18"/>
        <v>9.4911344323197436E-2</v>
      </c>
      <c r="U121">
        <f t="shared" si="13"/>
        <v>0.1041210098572436</v>
      </c>
      <c r="V121">
        <f t="shared" si="19"/>
        <v>6.9255554867164074E-2</v>
      </c>
      <c r="W121">
        <f t="shared" si="20"/>
        <v>-8.7267591130754819E-3</v>
      </c>
      <c r="X121">
        <f t="shared" si="21"/>
        <v>2.48496445101688E-2</v>
      </c>
    </row>
    <row r="122" spans="1:24">
      <c r="A122" s="1">
        <v>38595</v>
      </c>
      <c r="B122">
        <v>2530</v>
      </c>
      <c r="C122" s="10">
        <f t="shared" si="22"/>
        <v>-1.0946051602814699E-2</v>
      </c>
      <c r="D122">
        <v>1618.34</v>
      </c>
      <c r="E122" s="10">
        <f t="shared" si="14"/>
        <v>3.3231393930881259E-2</v>
      </c>
      <c r="F122">
        <v>327.25</v>
      </c>
      <c r="G122" s="10">
        <f t="shared" si="15"/>
        <v>6.25E-2</v>
      </c>
      <c r="H122">
        <v>545.5</v>
      </c>
      <c r="I122" s="10">
        <f t="shared" si="16"/>
        <v>4.6021093000958802E-2</v>
      </c>
      <c r="J122">
        <v>228.55</v>
      </c>
      <c r="K122" s="10">
        <f t="shared" si="17"/>
        <v>-1.2956164975167384E-2</v>
      </c>
      <c r="T122">
        <f t="shared" si="18"/>
        <v>-2.2914845747812919E-2</v>
      </c>
      <c r="U122">
        <f t="shared" si="13"/>
        <v>2.7279971861378979E-2</v>
      </c>
      <c r="V122">
        <f t="shared" si="19"/>
        <v>5.8584823159846942E-2</v>
      </c>
      <c r="W122">
        <f t="shared" si="20"/>
        <v>3.6334640989610853E-2</v>
      </c>
      <c r="X122">
        <f t="shared" si="21"/>
        <v>-2.2735653619600837E-2</v>
      </c>
    </row>
    <row r="123" spans="1:24">
      <c r="A123" s="1">
        <v>38625</v>
      </c>
      <c r="B123">
        <v>2635</v>
      </c>
      <c r="C123" s="10">
        <f t="shared" si="22"/>
        <v>4.1501976284584963E-2</v>
      </c>
      <c r="D123">
        <v>1914.91</v>
      </c>
      <c r="E123" s="10">
        <f t="shared" si="14"/>
        <v>0.18325568174796403</v>
      </c>
      <c r="F123">
        <v>343.5</v>
      </c>
      <c r="G123" s="10">
        <f t="shared" si="15"/>
        <v>4.9656226126814307E-2</v>
      </c>
      <c r="H123">
        <v>568</v>
      </c>
      <c r="I123" s="10">
        <f t="shared" si="16"/>
        <v>4.124656278643446E-2</v>
      </c>
      <c r="J123">
        <v>230.55</v>
      </c>
      <c r="K123" s="10">
        <f t="shared" si="17"/>
        <v>8.750820389411551E-3</v>
      </c>
      <c r="T123">
        <f t="shared" si="18"/>
        <v>2.9533182139586743E-2</v>
      </c>
      <c r="U123">
        <f t="shared" si="13"/>
        <v>0.17730425967846175</v>
      </c>
      <c r="V123">
        <f t="shared" si="19"/>
        <v>4.5741049286661249E-2</v>
      </c>
      <c r="W123">
        <f t="shared" si="20"/>
        <v>3.1560110775086511E-2</v>
      </c>
      <c r="X123">
        <f t="shared" si="21"/>
        <v>-1.0286682550219046E-3</v>
      </c>
    </row>
    <row r="124" spans="1:24">
      <c r="A124" s="1">
        <v>38656</v>
      </c>
      <c r="B124">
        <v>2533</v>
      </c>
      <c r="C124" s="10">
        <f t="shared" si="22"/>
        <v>-3.8709677419354827E-2</v>
      </c>
      <c r="D124">
        <v>1779.43</v>
      </c>
      <c r="E124" s="10">
        <f t="shared" si="14"/>
        <v>-7.0750061360586147E-2</v>
      </c>
      <c r="F124">
        <v>330.5</v>
      </c>
      <c r="G124" s="10">
        <f t="shared" si="15"/>
        <v>-3.7845705967976762E-2</v>
      </c>
      <c r="H124">
        <v>565</v>
      </c>
      <c r="I124" s="10">
        <f t="shared" si="16"/>
        <v>-5.2816901408451189E-3</v>
      </c>
      <c r="J124">
        <v>214.55</v>
      </c>
      <c r="K124" s="10">
        <f t="shared" si="17"/>
        <v>-6.9399262632834469E-2</v>
      </c>
      <c r="T124">
        <f t="shared" si="18"/>
        <v>-5.0678471564353046E-2</v>
      </c>
      <c r="U124">
        <f t="shared" si="13"/>
        <v>-7.6701483430088424E-2</v>
      </c>
      <c r="V124">
        <f t="shared" si="19"/>
        <v>-4.1760882808129819E-2</v>
      </c>
      <c r="W124">
        <f t="shared" si="20"/>
        <v>-1.4968142152193069E-2</v>
      </c>
      <c r="X124">
        <f t="shared" si="21"/>
        <v>-7.9178751277267923E-2</v>
      </c>
    </row>
    <row r="125" spans="1:24">
      <c r="A125" s="1">
        <v>38686</v>
      </c>
      <c r="B125">
        <v>2668</v>
      </c>
      <c r="C125" s="10">
        <f t="shared" si="22"/>
        <v>5.32964863797869E-2</v>
      </c>
      <c r="D125">
        <v>1933.08</v>
      </c>
      <c r="E125" s="10">
        <f t="shared" si="14"/>
        <v>8.6347875443259836E-2</v>
      </c>
      <c r="F125">
        <v>338.5</v>
      </c>
      <c r="G125" s="10">
        <f t="shared" si="15"/>
        <v>2.4205748865355536E-2</v>
      </c>
      <c r="H125">
        <v>594.5</v>
      </c>
      <c r="I125" s="10">
        <f t="shared" si="16"/>
        <v>5.2212389380531077E-2</v>
      </c>
      <c r="J125">
        <v>232.3</v>
      </c>
      <c r="K125" s="10">
        <f t="shared" si="17"/>
        <v>8.2731298065718883E-2</v>
      </c>
      <c r="T125">
        <f t="shared" si="18"/>
        <v>4.1327692234788681E-2</v>
      </c>
      <c r="U125">
        <f t="shared" si="13"/>
        <v>8.0396453373757559E-2</v>
      </c>
      <c r="V125">
        <f t="shared" si="19"/>
        <v>2.0290572025202479E-2</v>
      </c>
      <c r="W125">
        <f t="shared" si="20"/>
        <v>4.2525937369183128E-2</v>
      </c>
      <c r="X125">
        <f t="shared" si="21"/>
        <v>7.295180942128543E-2</v>
      </c>
    </row>
    <row r="126" spans="1:24">
      <c r="A126" s="1">
        <v>38716</v>
      </c>
      <c r="B126">
        <v>2829</v>
      </c>
      <c r="C126" s="10">
        <f t="shared" si="22"/>
        <v>6.0344827586206851E-2</v>
      </c>
      <c r="D126">
        <v>2193.31</v>
      </c>
      <c r="E126" s="10">
        <f t="shared" si="14"/>
        <v>0.13461936391665108</v>
      </c>
      <c r="F126">
        <v>381.75</v>
      </c>
      <c r="G126" s="10">
        <f t="shared" si="15"/>
        <v>0.12776957163958635</v>
      </c>
      <c r="H126">
        <v>638</v>
      </c>
      <c r="I126" s="10">
        <f t="shared" si="16"/>
        <v>7.3170731707317138E-2</v>
      </c>
      <c r="J126">
        <v>258.05</v>
      </c>
      <c r="K126" s="10">
        <f t="shared" si="17"/>
        <v>0.11084804132587167</v>
      </c>
      <c r="T126">
        <f t="shared" si="18"/>
        <v>4.8376033441208631E-2</v>
      </c>
      <c r="U126">
        <f t="shared" si="13"/>
        <v>0.1286679418471488</v>
      </c>
      <c r="V126">
        <f t="shared" si="19"/>
        <v>0.12385439479943329</v>
      </c>
      <c r="W126">
        <f t="shared" si="20"/>
        <v>6.348427969596919E-2</v>
      </c>
      <c r="X126">
        <f t="shared" si="21"/>
        <v>0.10106855268143822</v>
      </c>
    </row>
    <row r="127" spans="1:24">
      <c r="A127" s="1">
        <v>38748</v>
      </c>
      <c r="B127">
        <v>2722</v>
      </c>
      <c r="C127" s="10">
        <f t="shared" si="22"/>
        <v>-3.7822552138564891E-2</v>
      </c>
      <c r="D127">
        <v>2368.44</v>
      </c>
      <c r="E127" s="10">
        <f t="shared" si="14"/>
        <v>7.9847353999206838E-2</v>
      </c>
      <c r="F127">
        <v>417</v>
      </c>
      <c r="G127" s="10">
        <f t="shared" si="15"/>
        <v>9.2337917485265208E-2</v>
      </c>
      <c r="H127">
        <v>631.5</v>
      </c>
      <c r="I127" s="10">
        <f t="shared" si="16"/>
        <v>-1.0188087774294696E-2</v>
      </c>
      <c r="J127">
        <v>266.31</v>
      </c>
      <c r="K127" s="10">
        <f t="shared" si="17"/>
        <v>3.2009300523154316E-2</v>
      </c>
      <c r="T127">
        <f t="shared" si="18"/>
        <v>-4.9791346283563111E-2</v>
      </c>
      <c r="U127">
        <f t="shared" si="13"/>
        <v>7.3895931929704561E-2</v>
      </c>
      <c r="V127">
        <f t="shared" si="19"/>
        <v>8.8422740645112144E-2</v>
      </c>
      <c r="W127">
        <f t="shared" si="20"/>
        <v>-1.9874539785642645E-2</v>
      </c>
      <c r="X127">
        <f t="shared" si="21"/>
        <v>2.2229811878720862E-2</v>
      </c>
    </row>
    <row r="128" spans="1:24">
      <c r="A128" s="1">
        <v>38776</v>
      </c>
      <c r="B128">
        <v>2635</v>
      </c>
      <c r="C128" s="10">
        <f t="shared" si="22"/>
        <v>-3.1961792799412247E-2</v>
      </c>
      <c r="D128">
        <v>2213.96</v>
      </c>
      <c r="E128" s="10">
        <f t="shared" si="14"/>
        <v>-6.5224367093952185E-2</v>
      </c>
      <c r="F128">
        <v>420</v>
      </c>
      <c r="G128" s="10">
        <f t="shared" si="15"/>
        <v>7.194244604316502E-3</v>
      </c>
      <c r="H128">
        <v>639</v>
      </c>
      <c r="I128" s="10">
        <f t="shared" si="16"/>
        <v>1.1876484560570111E-2</v>
      </c>
      <c r="J128">
        <v>277.31</v>
      </c>
      <c r="K128" s="10">
        <f t="shared" si="17"/>
        <v>4.1305245766212417E-2</v>
      </c>
      <c r="T128">
        <f t="shared" si="18"/>
        <v>-4.3930586944410467E-2</v>
      </c>
      <c r="U128">
        <f t="shared" si="13"/>
        <v>-7.1175789163454461E-2</v>
      </c>
      <c r="V128">
        <f t="shared" si="19"/>
        <v>3.2790677641634436E-3</v>
      </c>
      <c r="W128">
        <f t="shared" si="20"/>
        <v>2.1900325492221605E-3</v>
      </c>
      <c r="X128">
        <f t="shared" si="21"/>
        <v>3.1525757121778963E-2</v>
      </c>
    </row>
    <row r="129" spans="1:24">
      <c r="A129" s="1">
        <v>38807</v>
      </c>
      <c r="B129">
        <v>2900</v>
      </c>
      <c r="C129" s="10">
        <f t="shared" si="22"/>
        <v>0.10056925996204935</v>
      </c>
      <c r="D129">
        <v>2413.88</v>
      </c>
      <c r="E129" s="10">
        <f t="shared" si="14"/>
        <v>9.0299734412545796E-2</v>
      </c>
      <c r="F129">
        <v>420.75</v>
      </c>
      <c r="G129" s="10">
        <f t="shared" si="15"/>
        <v>1.7857142857142794E-3</v>
      </c>
      <c r="H129">
        <v>683</v>
      </c>
      <c r="I129" s="10">
        <f t="shared" si="16"/>
        <v>6.8857589984350653E-2</v>
      </c>
      <c r="J129">
        <v>275.31</v>
      </c>
      <c r="K129" s="10">
        <f t="shared" si="17"/>
        <v>-7.2121452526053842E-3</v>
      </c>
      <c r="T129">
        <f t="shared" si="18"/>
        <v>8.8600465817051124E-2</v>
      </c>
      <c r="U129">
        <f t="shared" si="13"/>
        <v>8.4348312343043519E-2</v>
      </c>
      <c r="V129">
        <f t="shared" si="19"/>
        <v>-2.1294625544387791E-3</v>
      </c>
      <c r="W129">
        <f t="shared" si="20"/>
        <v>5.9171137973002705E-2</v>
      </c>
      <c r="X129">
        <f t="shared" si="21"/>
        <v>-1.6991633897038838E-2</v>
      </c>
    </row>
    <row r="130" spans="1:24">
      <c r="A130" s="1">
        <v>38835</v>
      </c>
      <c r="B130">
        <v>3030</v>
      </c>
      <c r="C130" s="10">
        <f t="shared" si="22"/>
        <v>4.482758620689653E-2</v>
      </c>
      <c r="D130">
        <v>2491.5300000000002</v>
      </c>
      <c r="E130" s="10">
        <f t="shared" si="14"/>
        <v>3.216812766168986E-2</v>
      </c>
      <c r="F130">
        <v>417.5</v>
      </c>
      <c r="G130" s="10">
        <f t="shared" si="15"/>
        <v>-7.724301841948944E-3</v>
      </c>
      <c r="H130">
        <v>694.5</v>
      </c>
      <c r="I130" s="10">
        <f t="shared" si="16"/>
        <v>1.6837481698389389E-2</v>
      </c>
      <c r="J130">
        <v>250.05</v>
      </c>
      <c r="K130" s="10">
        <f t="shared" si="17"/>
        <v>-9.1751116922741627E-2</v>
      </c>
      <c r="T130">
        <f t="shared" si="18"/>
        <v>3.2858792061898311E-2</v>
      </c>
      <c r="U130">
        <f t="shared" si="13"/>
        <v>2.621670559218758E-2</v>
      </c>
      <c r="V130">
        <f t="shared" si="19"/>
        <v>-1.1639478682102002E-2</v>
      </c>
      <c r="W130">
        <f t="shared" si="20"/>
        <v>7.1510296870414391E-3</v>
      </c>
      <c r="X130">
        <f t="shared" si="21"/>
        <v>-0.10153060556717508</v>
      </c>
    </row>
    <row r="131" spans="1:24">
      <c r="A131" s="1">
        <v>38868</v>
      </c>
      <c r="B131">
        <v>2824</v>
      </c>
      <c r="C131" s="10">
        <f t="shared" si="22"/>
        <v>-6.798679867986801E-2</v>
      </c>
      <c r="D131">
        <v>2447.75</v>
      </c>
      <c r="E131" s="10">
        <f t="shared" si="14"/>
        <v>-1.7571532351607355E-2</v>
      </c>
      <c r="F131">
        <v>382</v>
      </c>
      <c r="G131" s="10">
        <f t="shared" si="15"/>
        <v>-8.5029940119760505E-2</v>
      </c>
      <c r="H131">
        <v>613.5</v>
      </c>
      <c r="I131" s="10">
        <f t="shared" si="16"/>
        <v>-0.11663066954643631</v>
      </c>
      <c r="J131">
        <v>231.8</v>
      </c>
      <c r="K131" s="10">
        <f t="shared" si="17"/>
        <v>-7.2985402919416131E-2</v>
      </c>
      <c r="T131">
        <f t="shared" si="18"/>
        <v>-7.9955592824866237E-2</v>
      </c>
      <c r="U131">
        <f t="shared" si="13"/>
        <v>-2.3522954421109635E-2</v>
      </c>
      <c r="V131">
        <f t="shared" si="19"/>
        <v>-8.894511695991357E-2</v>
      </c>
      <c r="W131">
        <f t="shared" si="20"/>
        <v>-0.12631712155778427</v>
      </c>
      <c r="X131">
        <f t="shared" si="21"/>
        <v>-8.2764891563849585E-2</v>
      </c>
    </row>
    <row r="132" spans="1:24">
      <c r="A132" s="1">
        <v>38898</v>
      </c>
      <c r="B132">
        <v>3264</v>
      </c>
      <c r="C132" s="10">
        <f t="shared" si="22"/>
        <v>0.15580736543909346</v>
      </c>
      <c r="D132">
        <v>2361.83</v>
      </c>
      <c r="E132" s="10">
        <f t="shared" si="14"/>
        <v>-3.5101623940353432E-2</v>
      </c>
      <c r="F132">
        <v>369.75</v>
      </c>
      <c r="G132" s="10">
        <f t="shared" si="15"/>
        <v>-3.2068062827225186E-2</v>
      </c>
      <c r="H132">
        <v>617.5</v>
      </c>
      <c r="I132" s="10">
        <f t="shared" si="16"/>
        <v>6.5199674001630292E-3</v>
      </c>
      <c r="J132">
        <v>230.8</v>
      </c>
      <c r="K132" s="10">
        <f t="shared" si="17"/>
        <v>-4.3140638481449223E-3</v>
      </c>
      <c r="T132">
        <f t="shared" si="18"/>
        <v>0.14383857129409525</v>
      </c>
      <c r="U132">
        <f t="shared" si="13"/>
        <v>-4.1053046009855709E-2</v>
      </c>
      <c r="V132">
        <f t="shared" si="19"/>
        <v>-3.5983239667378243E-2</v>
      </c>
      <c r="W132">
        <f t="shared" si="20"/>
        <v>-3.166484611184921E-3</v>
      </c>
      <c r="X132">
        <f t="shared" si="21"/>
        <v>-1.4093552492578378E-2</v>
      </c>
    </row>
    <row r="133" spans="1:24">
      <c r="A133" s="1">
        <v>38929</v>
      </c>
      <c r="B133">
        <v>3269</v>
      </c>
      <c r="C133" s="10">
        <f t="shared" si="22"/>
        <v>1.5318627450979783E-3</v>
      </c>
      <c r="D133">
        <v>2284.1799999999998</v>
      </c>
      <c r="E133" s="10">
        <f t="shared" si="14"/>
        <v>-3.2877048729163416E-2</v>
      </c>
      <c r="F133">
        <v>357.25</v>
      </c>
      <c r="G133" s="10">
        <f t="shared" si="15"/>
        <v>-3.380662609871532E-2</v>
      </c>
      <c r="H133">
        <v>624</v>
      </c>
      <c r="I133" s="10">
        <f t="shared" si="16"/>
        <v>1.0526315789473717E-2</v>
      </c>
      <c r="J133">
        <v>232.55</v>
      </c>
      <c r="K133" s="10">
        <f t="shared" si="17"/>
        <v>7.5823223570190557E-3</v>
      </c>
      <c r="T133">
        <f t="shared" si="18"/>
        <v>-1.0436931399900243E-2</v>
      </c>
      <c r="U133">
        <f t="shared" ref="U133:U196" si="23">IFERROR(E133-$O$3,"N/A")</f>
        <v>-3.8828470798665693E-2</v>
      </c>
      <c r="V133">
        <f t="shared" si="19"/>
        <v>-3.7721802938868378E-2</v>
      </c>
      <c r="W133">
        <f t="shared" si="20"/>
        <v>8.3986377812576667E-4</v>
      </c>
      <c r="X133">
        <f t="shared" si="21"/>
        <v>-2.1971662874144E-3</v>
      </c>
    </row>
    <row r="134" spans="1:24">
      <c r="A134" s="1">
        <v>38960</v>
      </c>
      <c r="B134">
        <v>3404</v>
      </c>
      <c r="C134" s="10">
        <f t="shared" si="22"/>
        <v>4.1297032731722139E-2</v>
      </c>
      <c r="D134">
        <v>2194.96</v>
      </c>
      <c r="E134" s="10">
        <f t="shared" si="14"/>
        <v>-3.9059969004193951E-2</v>
      </c>
      <c r="F134">
        <v>370.5</v>
      </c>
      <c r="G134" s="10">
        <f t="shared" si="15"/>
        <v>3.7088873337998596E-2</v>
      </c>
      <c r="H134">
        <v>652.5</v>
      </c>
      <c r="I134" s="10">
        <f t="shared" si="16"/>
        <v>4.5673076923076872E-2</v>
      </c>
      <c r="J134">
        <v>239.3</v>
      </c>
      <c r="K134" s="10">
        <f t="shared" si="17"/>
        <v>2.9026015910556868E-2</v>
      </c>
      <c r="T134">
        <f t="shared" si="18"/>
        <v>2.9328238586723919E-2</v>
      </c>
      <c r="U134">
        <f t="shared" si="23"/>
        <v>-4.5011391073696227E-2</v>
      </c>
      <c r="V134">
        <f t="shared" si="19"/>
        <v>3.3173696497845538E-2</v>
      </c>
      <c r="W134">
        <f t="shared" si="20"/>
        <v>3.5986624911728923E-2</v>
      </c>
      <c r="X134">
        <f t="shared" si="21"/>
        <v>1.9246527266123414E-2</v>
      </c>
    </row>
    <row r="135" spans="1:24">
      <c r="A135" s="1">
        <v>38989</v>
      </c>
      <c r="B135">
        <v>3338</v>
      </c>
      <c r="C135" s="10">
        <f t="shared" si="22"/>
        <v>-1.9388954171562833E-2</v>
      </c>
      <c r="D135">
        <v>2087.56</v>
      </c>
      <c r="E135" s="10">
        <f t="shared" ref="E135:E198" si="24">IFERROR(D135/D134-1,"N/A")</f>
        <v>-4.8930276633742831E-2</v>
      </c>
      <c r="F135">
        <v>395.25</v>
      </c>
      <c r="G135" s="10">
        <f t="shared" ref="G135:G198" si="25">IFERROR(F135/F134-1,"N/A")</f>
        <v>6.68016194331984E-2</v>
      </c>
      <c r="H135">
        <v>668.5</v>
      </c>
      <c r="I135" s="10">
        <f t="shared" ref="I135:I198" si="26">IFERROR(H135/H134-1,"N/A")</f>
        <v>2.452107279693494E-2</v>
      </c>
      <c r="J135">
        <v>251.3</v>
      </c>
      <c r="K135" s="10">
        <f t="shared" ref="K135:K198" si="27">IFERROR(J135/J134-1,"N/A")</f>
        <v>5.0146259924780612E-2</v>
      </c>
      <c r="T135">
        <f t="shared" ref="T135:T198" si="28">IFERROR(C135-$N$3,"N/A")</f>
        <v>-3.1357748316561053E-2</v>
      </c>
      <c r="U135">
        <f t="shared" si="23"/>
        <v>-5.4881698703245108E-2</v>
      </c>
      <c r="V135">
        <f t="shared" ref="V135:V198" si="29">IFERROR(G135-$P$3,"N/A")</f>
        <v>6.2886442593045336E-2</v>
      </c>
      <c r="W135">
        <f t="shared" ref="W135:W198" si="30">IFERROR(I135-$Q$3,"N/A")</f>
        <v>1.4834620785586989E-2</v>
      </c>
      <c r="X135">
        <f t="shared" ref="X135:X198" si="31">IFERROR(K135-$R$3,"N/A")</f>
        <v>4.0366771280347158E-2</v>
      </c>
    </row>
    <row r="136" spans="1:24">
      <c r="A136" s="1">
        <v>39021</v>
      </c>
      <c r="B136">
        <v>3098</v>
      </c>
      <c r="C136" s="10">
        <f t="shared" ref="C136:C199" si="32">IFERROR(B136/B135-1,"N/A")</f>
        <v>-7.1899340922708221E-2</v>
      </c>
      <c r="D136">
        <v>2389.09</v>
      </c>
      <c r="E136" s="10">
        <f t="shared" si="24"/>
        <v>0.14444135737415942</v>
      </c>
      <c r="F136">
        <v>419.5</v>
      </c>
      <c r="G136" s="10">
        <f t="shared" si="25"/>
        <v>6.1353573687539464E-2</v>
      </c>
      <c r="H136">
        <v>693</v>
      </c>
      <c r="I136" s="10">
        <f t="shared" si="26"/>
        <v>3.6649214659685958E-2</v>
      </c>
      <c r="J136">
        <v>240.05</v>
      </c>
      <c r="K136" s="10">
        <f t="shared" si="27"/>
        <v>-4.4767210505372024E-2</v>
      </c>
      <c r="T136">
        <f t="shared" si="28"/>
        <v>-8.3868135067706448E-2</v>
      </c>
      <c r="U136">
        <f t="shared" si="23"/>
        <v>0.13848993530465714</v>
      </c>
      <c r="V136">
        <f t="shared" si="29"/>
        <v>5.7438396847386407E-2</v>
      </c>
      <c r="W136">
        <f t="shared" si="30"/>
        <v>2.696276264833801E-2</v>
      </c>
      <c r="X136">
        <f t="shared" si="31"/>
        <v>-5.4546699149805478E-2</v>
      </c>
    </row>
    <row r="137" spans="1:24">
      <c r="A137" s="1">
        <v>39051</v>
      </c>
      <c r="B137">
        <v>2950</v>
      </c>
      <c r="C137" s="10">
        <f t="shared" si="32"/>
        <v>-4.7772756617172396E-2</v>
      </c>
      <c r="D137">
        <v>2242.87</v>
      </c>
      <c r="E137" s="10">
        <f t="shared" si="24"/>
        <v>-6.1203219635928452E-2</v>
      </c>
      <c r="F137">
        <v>387</v>
      </c>
      <c r="G137" s="10">
        <f t="shared" si="25"/>
        <v>-7.7473182359952375E-2</v>
      </c>
      <c r="H137">
        <v>657.5</v>
      </c>
      <c r="I137" s="10">
        <f t="shared" si="26"/>
        <v>-5.1226551226551176E-2</v>
      </c>
      <c r="J137">
        <v>256.3</v>
      </c>
      <c r="K137" s="10">
        <f t="shared" si="27"/>
        <v>6.7694230368673169E-2</v>
      </c>
      <c r="T137">
        <f t="shared" si="28"/>
        <v>-5.9741550762170616E-2</v>
      </c>
      <c r="U137">
        <f t="shared" si="23"/>
        <v>-6.7154641705430729E-2</v>
      </c>
      <c r="V137">
        <f t="shared" si="29"/>
        <v>-8.138835920010544E-2</v>
      </c>
      <c r="W137">
        <f t="shared" si="30"/>
        <v>-6.0913003237899124E-2</v>
      </c>
      <c r="X137">
        <f t="shared" si="31"/>
        <v>5.7914741724239716E-2</v>
      </c>
    </row>
    <row r="138" spans="1:24">
      <c r="A138" s="1">
        <v>39080</v>
      </c>
      <c r="B138">
        <v>2744</v>
      </c>
      <c r="C138" s="10">
        <f t="shared" si="32"/>
        <v>-6.9830508474576281E-2</v>
      </c>
      <c r="D138">
        <v>2245.35</v>
      </c>
      <c r="E138" s="10">
        <f t="shared" si="24"/>
        <v>1.1057261455189593E-3</v>
      </c>
      <c r="F138">
        <v>425.75</v>
      </c>
      <c r="G138" s="10">
        <f t="shared" si="25"/>
        <v>0.10012919896640837</v>
      </c>
      <c r="H138">
        <v>628.5</v>
      </c>
      <c r="I138" s="10">
        <f t="shared" si="26"/>
        <v>-4.4106463878326951E-2</v>
      </c>
      <c r="J138">
        <v>271.06</v>
      </c>
      <c r="K138" s="10">
        <f t="shared" si="27"/>
        <v>5.7588763168162194E-2</v>
      </c>
      <c r="T138">
        <f t="shared" si="28"/>
        <v>-8.1799302619574507E-2</v>
      </c>
      <c r="U138">
        <f t="shared" si="23"/>
        <v>-4.845695923983321E-3</v>
      </c>
      <c r="V138">
        <f t="shared" si="29"/>
        <v>9.6214022126255308E-2</v>
      </c>
      <c r="W138">
        <f t="shared" si="30"/>
        <v>-5.37929158896749E-2</v>
      </c>
      <c r="X138">
        <f t="shared" si="31"/>
        <v>4.780927452372874E-2</v>
      </c>
    </row>
    <row r="139" spans="1:24">
      <c r="A139" s="1">
        <v>39113</v>
      </c>
      <c r="B139">
        <v>2840</v>
      </c>
      <c r="C139" s="10">
        <f t="shared" si="32"/>
        <v>3.4985422740524852E-2</v>
      </c>
      <c r="D139">
        <v>2242.87</v>
      </c>
      <c r="E139" s="10">
        <f t="shared" si="24"/>
        <v>-1.1045048656112E-3</v>
      </c>
      <c r="F139">
        <v>417.75</v>
      </c>
      <c r="G139" s="10">
        <f t="shared" si="25"/>
        <v>-1.8790369935408058E-2</v>
      </c>
      <c r="H139">
        <v>639</v>
      </c>
      <c r="I139" s="10">
        <f t="shared" si="26"/>
        <v>1.6706443914081159E-2</v>
      </c>
      <c r="J139">
        <v>269.31</v>
      </c>
      <c r="K139" s="10">
        <f t="shared" si="27"/>
        <v>-6.4561351730244576E-3</v>
      </c>
      <c r="T139">
        <f t="shared" si="28"/>
        <v>2.3016628595526632E-2</v>
      </c>
      <c r="U139">
        <f t="shared" si="23"/>
        <v>-7.0559269351134803E-3</v>
      </c>
      <c r="V139">
        <f t="shared" si="29"/>
        <v>-2.2705546775561115E-2</v>
      </c>
      <c r="W139">
        <f t="shared" si="30"/>
        <v>7.0199919027332091E-3</v>
      </c>
      <c r="X139">
        <f t="shared" si="31"/>
        <v>-1.6235623817457911E-2</v>
      </c>
    </row>
    <row r="140" spans="1:24">
      <c r="A140" s="1">
        <v>39141</v>
      </c>
      <c r="B140">
        <v>2864</v>
      </c>
      <c r="C140" s="10">
        <f t="shared" si="32"/>
        <v>8.4507042253521014E-3</v>
      </c>
      <c r="D140">
        <v>2260.2199999999998</v>
      </c>
      <c r="E140" s="10">
        <f t="shared" si="24"/>
        <v>7.7356244454649392E-3</v>
      </c>
      <c r="F140">
        <v>435.75</v>
      </c>
      <c r="G140" s="10">
        <f t="shared" si="25"/>
        <v>4.3087971274685888E-2</v>
      </c>
      <c r="H140">
        <v>659</v>
      </c>
      <c r="I140" s="10">
        <f t="shared" si="26"/>
        <v>3.1298904538341166E-2</v>
      </c>
      <c r="J140">
        <v>257.05</v>
      </c>
      <c r="K140" s="10">
        <f t="shared" si="27"/>
        <v>-4.5523745869072818E-2</v>
      </c>
      <c r="T140">
        <f t="shared" si="28"/>
        <v>-3.51808991964612E-3</v>
      </c>
      <c r="U140">
        <f t="shared" si="23"/>
        <v>1.7842023759626589E-3</v>
      </c>
      <c r="V140">
        <f t="shared" si="29"/>
        <v>3.917279443453283E-2</v>
      </c>
      <c r="W140">
        <f t="shared" si="30"/>
        <v>2.1612452526993217E-2</v>
      </c>
      <c r="X140">
        <f t="shared" si="31"/>
        <v>-5.5303234513506272E-2</v>
      </c>
    </row>
    <row r="141" spans="1:24">
      <c r="A141" s="1">
        <v>39171</v>
      </c>
      <c r="B141">
        <v>2734</v>
      </c>
      <c r="C141" s="10">
        <f t="shared" si="32"/>
        <v>-4.5391061452513926E-2</v>
      </c>
      <c r="D141">
        <v>2397.35</v>
      </c>
      <c r="E141" s="10">
        <f t="shared" si="24"/>
        <v>6.0671085115608259E-2</v>
      </c>
      <c r="F141">
        <v>460</v>
      </c>
      <c r="G141" s="10">
        <f t="shared" si="25"/>
        <v>5.5651176133103775E-2</v>
      </c>
      <c r="H141">
        <v>719</v>
      </c>
      <c r="I141" s="10">
        <f t="shared" si="26"/>
        <v>9.1047040971168336E-2</v>
      </c>
      <c r="J141">
        <v>258.3</v>
      </c>
      <c r="K141" s="10">
        <f t="shared" si="27"/>
        <v>4.8628671464696627E-3</v>
      </c>
      <c r="T141">
        <f t="shared" si="28"/>
        <v>-5.7359855597512145E-2</v>
      </c>
      <c r="U141">
        <f t="shared" si="23"/>
        <v>5.4719663046105982E-2</v>
      </c>
      <c r="V141">
        <f t="shared" si="29"/>
        <v>5.1735999292950717E-2</v>
      </c>
      <c r="W141">
        <f t="shared" si="30"/>
        <v>8.1360588959820387E-2</v>
      </c>
      <c r="X141">
        <f t="shared" si="31"/>
        <v>-4.916621497963793E-3</v>
      </c>
    </row>
    <row r="142" spans="1:24">
      <c r="A142" s="1">
        <v>39202</v>
      </c>
      <c r="B142">
        <v>2740</v>
      </c>
      <c r="C142" s="10">
        <f t="shared" si="32"/>
        <v>2.1945866861741159E-3</v>
      </c>
      <c r="D142">
        <v>2538.62</v>
      </c>
      <c r="E142" s="10">
        <f t="shared" si="24"/>
        <v>5.8927565853963637E-2</v>
      </c>
      <c r="F142">
        <v>457</v>
      </c>
      <c r="G142" s="10">
        <f t="shared" si="25"/>
        <v>-6.521739130434745E-3</v>
      </c>
      <c r="H142">
        <v>714.5</v>
      </c>
      <c r="I142" s="10">
        <f t="shared" si="26"/>
        <v>-6.2586926286508637E-3</v>
      </c>
      <c r="J142">
        <v>264.56</v>
      </c>
      <c r="K142" s="10">
        <f t="shared" si="27"/>
        <v>2.4235385210994886E-2</v>
      </c>
      <c r="T142">
        <f t="shared" si="28"/>
        <v>-9.7742074588241055E-3</v>
      </c>
      <c r="U142">
        <f t="shared" si="23"/>
        <v>5.297614378446136E-2</v>
      </c>
      <c r="V142">
        <f t="shared" si="29"/>
        <v>-1.0436915970587803E-2</v>
      </c>
      <c r="W142">
        <f t="shared" si="30"/>
        <v>-1.5945144639998812E-2</v>
      </c>
      <c r="X142">
        <f t="shared" si="31"/>
        <v>1.4455896566561431E-2</v>
      </c>
    </row>
    <row r="143" spans="1:24">
      <c r="A143" s="1">
        <v>39233</v>
      </c>
      <c r="B143">
        <v>2686</v>
      </c>
      <c r="C143" s="10">
        <f t="shared" si="32"/>
        <v>-1.9708029197080257E-2</v>
      </c>
      <c r="D143">
        <v>3031.8</v>
      </c>
      <c r="E143" s="10">
        <f t="shared" si="24"/>
        <v>0.19427090308908013</v>
      </c>
      <c r="F143">
        <v>447.25</v>
      </c>
      <c r="G143" s="10">
        <f t="shared" si="25"/>
        <v>-2.1334792122538304E-2</v>
      </c>
      <c r="H143">
        <v>737</v>
      </c>
      <c r="I143" s="10">
        <f t="shared" si="26"/>
        <v>3.149055283414981E-2</v>
      </c>
      <c r="J143">
        <v>251.3</v>
      </c>
      <c r="K143" s="10">
        <f t="shared" si="27"/>
        <v>-5.0120955548835777E-2</v>
      </c>
      <c r="T143">
        <f t="shared" si="28"/>
        <v>-3.1676823342078476E-2</v>
      </c>
      <c r="U143">
        <f t="shared" si="23"/>
        <v>0.18831948101957785</v>
      </c>
      <c r="V143">
        <f t="shared" si="29"/>
        <v>-2.5249968962691362E-2</v>
      </c>
      <c r="W143">
        <f t="shared" si="30"/>
        <v>2.1804100822801861E-2</v>
      </c>
      <c r="X143">
        <f t="shared" si="31"/>
        <v>-5.9900444193269231E-2</v>
      </c>
    </row>
    <row r="144" spans="1:24">
      <c r="A144" s="1">
        <v>39262</v>
      </c>
      <c r="B144">
        <v>2683</v>
      </c>
      <c r="C144" s="10">
        <f t="shared" si="32"/>
        <v>-1.1169024571854314E-3</v>
      </c>
      <c r="D144">
        <v>3161.5</v>
      </c>
      <c r="E144" s="10">
        <f t="shared" si="24"/>
        <v>4.2779866745827455E-2</v>
      </c>
      <c r="F144">
        <v>405</v>
      </c>
      <c r="G144" s="10">
        <f t="shared" si="25"/>
        <v>-9.4466182224706485E-2</v>
      </c>
      <c r="H144">
        <v>695.5</v>
      </c>
      <c r="I144" s="10">
        <f t="shared" si="26"/>
        <v>-5.6309362279511554E-2</v>
      </c>
      <c r="J144">
        <v>234.55</v>
      </c>
      <c r="K144" s="10">
        <f t="shared" si="27"/>
        <v>-6.6653402307998433E-2</v>
      </c>
      <c r="T144">
        <f t="shared" si="28"/>
        <v>-1.3085696602183653E-2</v>
      </c>
      <c r="U144">
        <f t="shared" si="23"/>
        <v>3.6828444676325178E-2</v>
      </c>
      <c r="V144">
        <f t="shared" si="29"/>
        <v>-9.838135906485955E-2</v>
      </c>
      <c r="W144">
        <f t="shared" si="30"/>
        <v>-6.5995814290859503E-2</v>
      </c>
      <c r="X144">
        <f t="shared" si="31"/>
        <v>-7.6432890952431887E-2</v>
      </c>
    </row>
    <row r="145" spans="1:24">
      <c r="A145" s="1">
        <v>39294</v>
      </c>
      <c r="B145">
        <v>2559</v>
      </c>
      <c r="C145" s="10">
        <f t="shared" si="32"/>
        <v>-4.621692135669031E-2</v>
      </c>
      <c r="D145">
        <v>2978.93</v>
      </c>
      <c r="E145" s="10">
        <f t="shared" si="24"/>
        <v>-5.7747904475723644E-2</v>
      </c>
      <c r="F145">
        <v>422.5</v>
      </c>
      <c r="G145" s="10">
        <f t="shared" si="25"/>
        <v>4.3209876543209846E-2</v>
      </c>
      <c r="H145">
        <v>659</v>
      </c>
      <c r="I145" s="10">
        <f t="shared" si="26"/>
        <v>-5.248023005032354E-2</v>
      </c>
      <c r="J145">
        <v>231.3</v>
      </c>
      <c r="K145" s="10">
        <f t="shared" si="27"/>
        <v>-1.3856320613941597E-2</v>
      </c>
      <c r="T145">
        <f t="shared" si="28"/>
        <v>-5.818571550168853E-2</v>
      </c>
      <c r="U145">
        <f t="shared" si="23"/>
        <v>-6.3699326545225921E-2</v>
      </c>
      <c r="V145">
        <f t="shared" si="29"/>
        <v>3.9294699703056789E-2</v>
      </c>
      <c r="W145">
        <f t="shared" si="30"/>
        <v>-6.2166682061671488E-2</v>
      </c>
      <c r="X145">
        <f t="shared" si="31"/>
        <v>-2.3635809258375051E-2</v>
      </c>
    </row>
    <row r="146" spans="1:24">
      <c r="A146" s="1">
        <v>39325</v>
      </c>
      <c r="B146">
        <v>2445</v>
      </c>
      <c r="C146" s="10">
        <f t="shared" si="32"/>
        <v>-4.4548651817116092E-2</v>
      </c>
      <c r="D146">
        <v>2833.54</v>
      </c>
      <c r="E146" s="10">
        <f t="shared" si="24"/>
        <v>-4.8806114947313239E-2</v>
      </c>
      <c r="F146">
        <v>462.25</v>
      </c>
      <c r="G146" s="10">
        <f t="shared" si="25"/>
        <v>9.4082840236686449E-2</v>
      </c>
      <c r="H146">
        <v>689</v>
      </c>
      <c r="I146" s="10">
        <f t="shared" si="26"/>
        <v>4.5523520485584168E-2</v>
      </c>
      <c r="J146">
        <v>236.3</v>
      </c>
      <c r="K146" s="10">
        <f t="shared" si="27"/>
        <v>2.1616947686986521E-2</v>
      </c>
      <c r="T146">
        <f t="shared" si="28"/>
        <v>-5.6517445962114311E-2</v>
      </c>
      <c r="U146">
        <f t="shared" si="23"/>
        <v>-5.4757537016815516E-2</v>
      </c>
      <c r="V146">
        <f t="shared" si="29"/>
        <v>9.0167663396533385E-2</v>
      </c>
      <c r="W146">
        <f t="shared" si="30"/>
        <v>3.5837068474236219E-2</v>
      </c>
      <c r="X146">
        <f t="shared" si="31"/>
        <v>1.1837459042553065E-2</v>
      </c>
    </row>
    <row r="147" spans="1:24">
      <c r="A147" s="1">
        <v>39353</v>
      </c>
      <c r="B147">
        <v>2449</v>
      </c>
      <c r="C147" s="10">
        <f t="shared" si="32"/>
        <v>1.6359918200408163E-3</v>
      </c>
      <c r="D147">
        <v>3492.77</v>
      </c>
      <c r="E147" s="10">
        <f t="shared" si="24"/>
        <v>0.23265244182189071</v>
      </c>
      <c r="F147">
        <v>493.5</v>
      </c>
      <c r="G147" s="10">
        <f t="shared" si="25"/>
        <v>6.7604110329908096E-2</v>
      </c>
      <c r="H147">
        <v>700.5</v>
      </c>
      <c r="I147" s="10">
        <f t="shared" si="26"/>
        <v>1.6690856313497759E-2</v>
      </c>
      <c r="J147">
        <v>249.3</v>
      </c>
      <c r="K147" s="10">
        <f t="shared" si="27"/>
        <v>5.5014811680067721E-2</v>
      </c>
      <c r="T147">
        <f t="shared" si="28"/>
        <v>-1.0332802324957405E-2</v>
      </c>
      <c r="U147">
        <f t="shared" si="23"/>
        <v>0.22670101975238843</v>
      </c>
      <c r="V147">
        <f t="shared" si="29"/>
        <v>6.3688933489755031E-2</v>
      </c>
      <c r="W147">
        <f t="shared" si="30"/>
        <v>7.0044043021498092E-3</v>
      </c>
      <c r="X147">
        <f t="shared" si="31"/>
        <v>4.5235323035634267E-2</v>
      </c>
    </row>
    <row r="148" spans="1:24">
      <c r="A148" s="1">
        <v>39386</v>
      </c>
      <c r="B148">
        <v>2373</v>
      </c>
      <c r="C148" s="10">
        <f t="shared" si="32"/>
        <v>-3.103307472437733E-2</v>
      </c>
      <c r="D148">
        <v>3709.21</v>
      </c>
      <c r="E148" s="10">
        <f t="shared" si="24"/>
        <v>6.1968008199795532E-2</v>
      </c>
      <c r="F148">
        <v>498</v>
      </c>
      <c r="G148" s="10">
        <f t="shared" si="25"/>
        <v>9.1185410334346795E-3</v>
      </c>
      <c r="H148">
        <v>723.5</v>
      </c>
      <c r="I148" s="10">
        <f t="shared" si="26"/>
        <v>3.2833690221270473E-2</v>
      </c>
      <c r="J148">
        <v>242.05</v>
      </c>
      <c r="K148" s="10">
        <f t="shared" si="27"/>
        <v>-2.9081427998395526E-2</v>
      </c>
      <c r="T148">
        <f t="shared" si="28"/>
        <v>-4.3001868869375549E-2</v>
      </c>
      <c r="U148">
        <f t="shared" si="23"/>
        <v>5.6016586130293256E-2</v>
      </c>
      <c r="V148">
        <f t="shared" si="29"/>
        <v>5.203364193281621E-3</v>
      </c>
      <c r="W148">
        <f t="shared" si="30"/>
        <v>2.3147238209922524E-2</v>
      </c>
      <c r="X148">
        <f t="shared" si="31"/>
        <v>-3.886091664282898E-2</v>
      </c>
    </row>
    <row r="149" spans="1:24">
      <c r="A149" s="1">
        <v>39416</v>
      </c>
      <c r="B149">
        <v>2310</v>
      </c>
      <c r="C149" s="10">
        <f t="shared" si="32"/>
        <v>-2.6548672566371723E-2</v>
      </c>
      <c r="D149">
        <v>4659.2299999999996</v>
      </c>
      <c r="E149" s="10">
        <f t="shared" si="24"/>
        <v>0.25612461952814747</v>
      </c>
      <c r="F149">
        <v>460</v>
      </c>
      <c r="G149" s="10">
        <f t="shared" si="25"/>
        <v>-7.6305220883534086E-2</v>
      </c>
      <c r="H149">
        <v>716</v>
      </c>
      <c r="I149" s="10">
        <f t="shared" si="26"/>
        <v>-1.0366275051831408E-2</v>
      </c>
      <c r="J149">
        <v>215.8</v>
      </c>
      <c r="K149" s="10">
        <f t="shared" si="27"/>
        <v>-0.10844866763065486</v>
      </c>
      <c r="T149">
        <f t="shared" si="28"/>
        <v>-3.8517466711369942E-2</v>
      </c>
      <c r="U149">
        <f t="shared" si="23"/>
        <v>0.25017319745864519</v>
      </c>
      <c r="V149">
        <f t="shared" si="29"/>
        <v>-8.0220397723687151E-2</v>
      </c>
      <c r="W149">
        <f t="shared" si="30"/>
        <v>-2.0052727063179357E-2</v>
      </c>
      <c r="X149">
        <f t="shared" si="31"/>
        <v>-0.11822815627508831</v>
      </c>
    </row>
    <row r="150" spans="1:24">
      <c r="A150" s="1">
        <v>39447</v>
      </c>
      <c r="B150">
        <v>2164</v>
      </c>
      <c r="C150" s="10">
        <f t="shared" si="32"/>
        <v>-6.320346320346315E-2</v>
      </c>
      <c r="D150">
        <v>4392.3999999999996</v>
      </c>
      <c r="E150" s="10">
        <f t="shared" si="24"/>
        <v>-5.7269119575552141E-2</v>
      </c>
      <c r="F150">
        <v>498</v>
      </c>
      <c r="G150" s="10">
        <f t="shared" si="25"/>
        <v>8.260869565217388E-2</v>
      </c>
      <c r="H150">
        <v>709.5</v>
      </c>
      <c r="I150" s="10">
        <f t="shared" si="26"/>
        <v>-9.0782122905027629E-3</v>
      </c>
      <c r="J150">
        <v>230.05</v>
      </c>
      <c r="K150" s="10">
        <f t="shared" si="27"/>
        <v>6.603336422613526E-2</v>
      </c>
      <c r="T150">
        <f t="shared" si="28"/>
        <v>-7.5172257348461377E-2</v>
      </c>
      <c r="U150">
        <f t="shared" si="23"/>
        <v>-6.3220541645054418E-2</v>
      </c>
      <c r="V150">
        <f t="shared" si="29"/>
        <v>7.8693518812020816E-2</v>
      </c>
      <c r="W150">
        <f t="shared" si="30"/>
        <v>-1.8764664301850711E-2</v>
      </c>
      <c r="X150">
        <f t="shared" si="31"/>
        <v>5.6253875581701807E-2</v>
      </c>
    </row>
    <row r="151" spans="1:24">
      <c r="A151" s="1">
        <v>39478</v>
      </c>
      <c r="B151">
        <v>2094</v>
      </c>
      <c r="C151" s="10">
        <f t="shared" si="32"/>
        <v>-3.2347504621072054E-2</v>
      </c>
      <c r="D151">
        <v>4094.17</v>
      </c>
      <c r="E151" s="10">
        <f t="shared" si="24"/>
        <v>-6.7896821783079764E-2</v>
      </c>
      <c r="F151">
        <v>465</v>
      </c>
      <c r="G151" s="10">
        <f t="shared" si="25"/>
        <v>-6.6265060240963902E-2</v>
      </c>
      <c r="H151">
        <v>628</v>
      </c>
      <c r="I151" s="10">
        <f t="shared" si="26"/>
        <v>-0.11486962649753352</v>
      </c>
      <c r="J151">
        <v>220.55</v>
      </c>
      <c r="K151" s="10">
        <f t="shared" si="27"/>
        <v>-4.1295370571614809E-2</v>
      </c>
      <c r="T151">
        <f t="shared" si="28"/>
        <v>-4.4316298766070274E-2</v>
      </c>
      <c r="U151">
        <f t="shared" si="23"/>
        <v>-7.3848243852582041E-2</v>
      </c>
      <c r="V151">
        <f t="shared" si="29"/>
        <v>-7.0180237081116967E-2</v>
      </c>
      <c r="W151">
        <f t="shared" si="30"/>
        <v>-0.12455607850888147</v>
      </c>
      <c r="X151">
        <f t="shared" si="31"/>
        <v>-5.1074859216048263E-2</v>
      </c>
    </row>
    <row r="152" spans="1:24">
      <c r="A152" s="1">
        <v>39507</v>
      </c>
      <c r="B152">
        <v>1893</v>
      </c>
      <c r="C152" s="10">
        <f t="shared" si="32"/>
        <v>-9.5988538681948454E-2</v>
      </c>
      <c r="D152">
        <v>4725.32</v>
      </c>
      <c r="E152" s="10">
        <f t="shared" si="24"/>
        <v>0.15415822987320982</v>
      </c>
      <c r="F152">
        <v>482.75</v>
      </c>
      <c r="G152" s="10">
        <f t="shared" si="25"/>
        <v>3.817204301075261E-2</v>
      </c>
      <c r="H152">
        <v>697.5</v>
      </c>
      <c r="I152" s="10">
        <f t="shared" si="26"/>
        <v>0.11066878980891715</v>
      </c>
      <c r="J152">
        <v>197.54</v>
      </c>
      <c r="K152" s="10">
        <f t="shared" si="27"/>
        <v>-0.10433008388120613</v>
      </c>
      <c r="T152">
        <f t="shared" si="28"/>
        <v>-0.10795733282694668</v>
      </c>
      <c r="U152">
        <f t="shared" si="23"/>
        <v>0.14820680780370754</v>
      </c>
      <c r="V152">
        <f t="shared" si="29"/>
        <v>3.4256866170599552E-2</v>
      </c>
      <c r="W152">
        <f t="shared" si="30"/>
        <v>0.1009823377975692</v>
      </c>
      <c r="X152">
        <f t="shared" si="31"/>
        <v>-0.11410957252563958</v>
      </c>
    </row>
    <row r="153" spans="1:24">
      <c r="A153" s="1">
        <v>39538</v>
      </c>
      <c r="B153">
        <v>1884</v>
      </c>
      <c r="C153" s="10">
        <f t="shared" si="32"/>
        <v>-4.7543581616481534E-3</v>
      </c>
      <c r="D153">
        <v>4323</v>
      </c>
      <c r="E153" s="10">
        <f t="shared" si="24"/>
        <v>-8.5141323762200183E-2</v>
      </c>
      <c r="F153">
        <v>485.25</v>
      </c>
      <c r="G153" s="10">
        <f t="shared" si="25"/>
        <v>5.1786639047126659E-3</v>
      </c>
      <c r="H153">
        <v>709.5</v>
      </c>
      <c r="I153" s="10">
        <f t="shared" si="26"/>
        <v>1.7204301075268713E-2</v>
      </c>
      <c r="J153">
        <v>188.14</v>
      </c>
      <c r="K153" s="10">
        <f t="shared" si="27"/>
        <v>-4.7585299179912943E-2</v>
      </c>
      <c r="T153">
        <f t="shared" si="28"/>
        <v>-1.6723152306646373E-2</v>
      </c>
      <c r="U153">
        <f t="shared" si="23"/>
        <v>-9.109274583170246E-2</v>
      </c>
      <c r="V153">
        <f t="shared" si="29"/>
        <v>1.2634870645596074E-3</v>
      </c>
      <c r="W153">
        <f t="shared" si="30"/>
        <v>7.5178490639207628E-3</v>
      </c>
      <c r="X153">
        <f t="shared" si="31"/>
        <v>-5.7364787824346397E-2</v>
      </c>
    </row>
    <row r="154" spans="1:24">
      <c r="A154" s="1">
        <v>39568</v>
      </c>
      <c r="B154">
        <v>2128</v>
      </c>
      <c r="C154" s="10">
        <f t="shared" si="32"/>
        <v>0.12951167728237789</v>
      </c>
      <c r="D154">
        <v>4883.1000000000004</v>
      </c>
      <c r="E154" s="10">
        <f t="shared" si="24"/>
        <v>0.12956280360860517</v>
      </c>
      <c r="F154">
        <v>466.75</v>
      </c>
      <c r="G154" s="10">
        <f t="shared" si="25"/>
        <v>-3.8124678001030365E-2</v>
      </c>
      <c r="H154">
        <v>739.5</v>
      </c>
      <c r="I154" s="10">
        <f t="shared" si="26"/>
        <v>4.228329809725162E-2</v>
      </c>
      <c r="J154">
        <v>197.84</v>
      </c>
      <c r="K154" s="10">
        <f t="shared" si="27"/>
        <v>5.1557350908897792E-2</v>
      </c>
      <c r="T154">
        <f t="shared" si="28"/>
        <v>0.11754288313737966</v>
      </c>
      <c r="U154">
        <f t="shared" si="23"/>
        <v>0.12361138153910289</v>
      </c>
      <c r="V154">
        <f t="shared" si="29"/>
        <v>-4.2039854841183423E-2</v>
      </c>
      <c r="W154">
        <f t="shared" si="30"/>
        <v>3.2596846085903672E-2</v>
      </c>
      <c r="X154">
        <f t="shared" si="31"/>
        <v>4.1777862264464338E-2</v>
      </c>
    </row>
    <row r="155" spans="1:24">
      <c r="A155" s="1">
        <v>39598</v>
      </c>
      <c r="B155">
        <v>2205</v>
      </c>
      <c r="C155" s="10">
        <f t="shared" si="32"/>
        <v>3.6184210526315708E-2</v>
      </c>
      <c r="D155">
        <v>5002.0600000000004</v>
      </c>
      <c r="E155" s="10">
        <f t="shared" si="24"/>
        <v>2.4361573590546914E-2</v>
      </c>
      <c r="F155">
        <v>453.25</v>
      </c>
      <c r="G155" s="10">
        <f t="shared" si="25"/>
        <v>-2.8923406534547391E-2</v>
      </c>
      <c r="H155">
        <v>706.5</v>
      </c>
      <c r="I155" s="10">
        <f t="shared" si="26"/>
        <v>-4.4624746450304231E-2</v>
      </c>
      <c r="J155">
        <v>225.05</v>
      </c>
      <c r="K155" s="10">
        <f t="shared" si="27"/>
        <v>0.13753538212697136</v>
      </c>
      <c r="T155">
        <f t="shared" si="28"/>
        <v>2.4215416381317488E-2</v>
      </c>
      <c r="U155">
        <f t="shared" si="23"/>
        <v>1.8410151521044634E-2</v>
      </c>
      <c r="V155">
        <f t="shared" si="29"/>
        <v>-3.2838583374700449E-2</v>
      </c>
      <c r="W155">
        <f t="shared" si="30"/>
        <v>-5.431119846165218E-2</v>
      </c>
      <c r="X155">
        <f t="shared" si="31"/>
        <v>0.12775589348253791</v>
      </c>
    </row>
    <row r="156" spans="1:24">
      <c r="A156" s="1">
        <v>39629</v>
      </c>
      <c r="B156">
        <v>2142</v>
      </c>
      <c r="C156" s="10">
        <f t="shared" si="32"/>
        <v>-2.8571428571428581E-2</v>
      </c>
      <c r="D156">
        <v>4964.0600000000004</v>
      </c>
      <c r="E156" s="10">
        <f t="shared" si="24"/>
        <v>-7.5968700895231445E-3</v>
      </c>
      <c r="F156">
        <v>442.5</v>
      </c>
      <c r="G156" s="10">
        <f t="shared" si="25"/>
        <v>-2.3717595146166559E-2</v>
      </c>
      <c r="H156">
        <v>654.5</v>
      </c>
      <c r="I156" s="10">
        <f t="shared" si="26"/>
        <v>-7.3602264685067254E-2</v>
      </c>
      <c r="J156">
        <v>209.04</v>
      </c>
      <c r="K156" s="10">
        <f t="shared" si="27"/>
        <v>-7.1139746722950536E-2</v>
      </c>
      <c r="T156">
        <f t="shared" si="28"/>
        <v>-4.0540222716426801E-2</v>
      </c>
      <c r="U156">
        <f t="shared" si="23"/>
        <v>-1.3548292159025425E-2</v>
      </c>
      <c r="V156">
        <f t="shared" si="29"/>
        <v>-2.7632771986319617E-2</v>
      </c>
      <c r="W156">
        <f t="shared" si="30"/>
        <v>-8.3288716696415202E-2</v>
      </c>
      <c r="X156">
        <f t="shared" si="31"/>
        <v>-8.091923536738399E-2</v>
      </c>
    </row>
    <row r="157" spans="1:24">
      <c r="A157" s="1">
        <v>39660</v>
      </c>
      <c r="B157">
        <v>2468</v>
      </c>
      <c r="C157" s="10">
        <f t="shared" si="32"/>
        <v>0.15219421101774033</v>
      </c>
      <c r="D157">
        <v>4411.3999999999996</v>
      </c>
      <c r="E157" s="10">
        <f t="shared" si="24"/>
        <v>-0.11133225625798249</v>
      </c>
      <c r="F157">
        <v>450</v>
      </c>
      <c r="G157" s="10">
        <f t="shared" si="25"/>
        <v>1.6949152542372836E-2</v>
      </c>
      <c r="H157">
        <v>632</v>
      </c>
      <c r="I157" s="10">
        <f t="shared" si="26"/>
        <v>-3.4377387318563768E-2</v>
      </c>
      <c r="J157">
        <v>195.94</v>
      </c>
      <c r="K157" s="10">
        <f t="shared" si="27"/>
        <v>-6.2667432070417139E-2</v>
      </c>
      <c r="T157">
        <f t="shared" si="28"/>
        <v>0.14022541687274212</v>
      </c>
      <c r="U157">
        <f t="shared" si="23"/>
        <v>-0.11728367832748476</v>
      </c>
      <c r="V157">
        <f t="shared" si="29"/>
        <v>1.3033975702219779E-2</v>
      </c>
      <c r="W157">
        <f t="shared" si="30"/>
        <v>-4.4063839329911716E-2</v>
      </c>
      <c r="X157">
        <f t="shared" si="31"/>
        <v>-7.2446920714850593E-2</v>
      </c>
    </row>
    <row r="158" spans="1:24">
      <c r="A158" s="1">
        <v>39689</v>
      </c>
      <c r="B158">
        <v>2693</v>
      </c>
      <c r="C158" s="10">
        <f t="shared" si="32"/>
        <v>9.1166936790923803E-2</v>
      </c>
      <c r="D158">
        <v>4319.7</v>
      </c>
      <c r="E158" s="10">
        <f t="shared" si="24"/>
        <v>-2.0787051729609596E-2</v>
      </c>
      <c r="F158">
        <v>480</v>
      </c>
      <c r="G158" s="10">
        <f t="shared" si="25"/>
        <v>6.6666666666666652E-2</v>
      </c>
      <c r="H158">
        <v>715</v>
      </c>
      <c r="I158" s="10">
        <f t="shared" si="26"/>
        <v>0.13132911392405067</v>
      </c>
      <c r="J158">
        <v>210.04</v>
      </c>
      <c r="K158" s="10">
        <f t="shared" si="27"/>
        <v>7.1960804327855454E-2</v>
      </c>
      <c r="T158">
        <f t="shared" si="28"/>
        <v>7.9198142645925576E-2</v>
      </c>
      <c r="U158">
        <f t="shared" si="23"/>
        <v>-2.6738473799111876E-2</v>
      </c>
      <c r="V158">
        <f t="shared" si="29"/>
        <v>6.2751489826513587E-2</v>
      </c>
      <c r="W158">
        <f t="shared" si="30"/>
        <v>0.12164266191270272</v>
      </c>
      <c r="X158">
        <f t="shared" si="31"/>
        <v>6.2181315683422E-2</v>
      </c>
    </row>
    <row r="159" spans="1:24">
      <c r="A159" s="1">
        <v>39721</v>
      </c>
      <c r="B159">
        <v>2460</v>
      </c>
      <c r="C159" s="10">
        <f t="shared" si="32"/>
        <v>-8.6520608986260683E-2</v>
      </c>
      <c r="D159">
        <v>2867.41</v>
      </c>
      <c r="E159" s="10">
        <f t="shared" si="24"/>
        <v>-0.33620158807324585</v>
      </c>
      <c r="F159">
        <v>412</v>
      </c>
      <c r="G159" s="10">
        <f t="shared" si="25"/>
        <v>-0.14166666666666672</v>
      </c>
      <c r="H159">
        <v>657</v>
      </c>
      <c r="I159" s="10">
        <f t="shared" si="26"/>
        <v>-8.1118881118881103E-2</v>
      </c>
      <c r="J159">
        <v>195.34</v>
      </c>
      <c r="K159" s="10">
        <f t="shared" si="27"/>
        <v>-6.9986669205865493E-2</v>
      </c>
      <c r="T159">
        <f t="shared" si="28"/>
        <v>-9.848940313125891E-2</v>
      </c>
      <c r="U159">
        <f t="shared" si="23"/>
        <v>-0.34215301014274813</v>
      </c>
      <c r="V159">
        <f t="shared" si="29"/>
        <v>-0.14558184350681977</v>
      </c>
      <c r="W159">
        <f t="shared" si="30"/>
        <v>-9.0805333130229052E-2</v>
      </c>
      <c r="X159">
        <f t="shared" si="31"/>
        <v>-7.9766157850298947E-2</v>
      </c>
    </row>
    <row r="160" spans="1:24">
      <c r="A160" s="1">
        <v>39752</v>
      </c>
      <c r="B160">
        <v>2630</v>
      </c>
      <c r="C160" s="10">
        <f t="shared" si="32"/>
        <v>6.9105691056910556E-2</v>
      </c>
      <c r="D160">
        <v>2365.96</v>
      </c>
      <c r="E160" s="10">
        <f t="shared" si="24"/>
        <v>-0.17487907205457187</v>
      </c>
      <c r="F160">
        <v>348.75</v>
      </c>
      <c r="G160" s="10">
        <f t="shared" si="25"/>
        <v>-0.15351941747572817</v>
      </c>
      <c r="H160">
        <v>623</v>
      </c>
      <c r="I160" s="10">
        <f t="shared" si="26"/>
        <v>-5.1750380517503802E-2</v>
      </c>
      <c r="J160">
        <v>173.04</v>
      </c>
      <c r="K160" s="10">
        <f t="shared" si="27"/>
        <v>-0.11415992628237948</v>
      </c>
      <c r="T160">
        <f t="shared" si="28"/>
        <v>5.7136896911912337E-2</v>
      </c>
      <c r="U160">
        <f t="shared" si="23"/>
        <v>-0.18083049412407415</v>
      </c>
      <c r="V160">
        <f t="shared" si="29"/>
        <v>-0.15743459431588122</v>
      </c>
      <c r="W160">
        <f t="shared" si="30"/>
        <v>-6.1436832528851751E-2</v>
      </c>
      <c r="X160">
        <f t="shared" si="31"/>
        <v>-0.12393941492681293</v>
      </c>
    </row>
    <row r="161" spans="1:24">
      <c r="A161" s="1">
        <v>39780</v>
      </c>
      <c r="B161">
        <v>2445</v>
      </c>
      <c r="C161" s="10">
        <f t="shared" si="32"/>
        <v>-7.0342205323193907E-2</v>
      </c>
      <c r="D161">
        <v>1328.38</v>
      </c>
      <c r="E161" s="10">
        <f t="shared" si="24"/>
        <v>-0.43854503034708947</v>
      </c>
      <c r="F161">
        <v>354.25</v>
      </c>
      <c r="G161" s="10">
        <f t="shared" si="25"/>
        <v>1.5770609318996431E-2</v>
      </c>
      <c r="H161">
        <v>632.5</v>
      </c>
      <c r="I161" s="10">
        <f t="shared" si="26"/>
        <v>1.5248796147672605E-2</v>
      </c>
      <c r="J161">
        <v>166.14</v>
      </c>
      <c r="K161" s="10">
        <f t="shared" si="27"/>
        <v>-3.9875173370318984E-2</v>
      </c>
      <c r="T161">
        <f t="shared" si="28"/>
        <v>-8.2310999468192134E-2</v>
      </c>
      <c r="U161">
        <f t="shared" si="23"/>
        <v>-0.44449645241659175</v>
      </c>
      <c r="V161">
        <f t="shared" si="29"/>
        <v>1.1855432478843374E-2</v>
      </c>
      <c r="W161">
        <f t="shared" si="30"/>
        <v>5.562344136324655E-3</v>
      </c>
      <c r="X161">
        <f t="shared" si="31"/>
        <v>-4.9654662014752438E-2</v>
      </c>
    </row>
    <row r="162" spans="1:24">
      <c r="A162" s="1">
        <v>39813</v>
      </c>
      <c r="B162">
        <v>2807</v>
      </c>
      <c r="C162" s="10">
        <f t="shared" si="32"/>
        <v>0.14805725971370154</v>
      </c>
      <c r="D162">
        <v>1230.9000000000001</v>
      </c>
      <c r="E162" s="10">
        <f t="shared" si="24"/>
        <v>-7.3382616420000324E-2</v>
      </c>
      <c r="F162">
        <v>376.75</v>
      </c>
      <c r="G162" s="10">
        <f t="shared" si="25"/>
        <v>6.3514467184191847E-2</v>
      </c>
      <c r="H162">
        <v>590</v>
      </c>
      <c r="I162" s="10">
        <f t="shared" si="26"/>
        <v>-6.7193675889328008E-2</v>
      </c>
      <c r="J162">
        <v>170.04</v>
      </c>
      <c r="K162" s="10">
        <f t="shared" si="27"/>
        <v>2.3474178403755985E-2</v>
      </c>
      <c r="T162">
        <f t="shared" si="28"/>
        <v>0.13608846556870333</v>
      </c>
      <c r="U162">
        <f t="shared" si="23"/>
        <v>-7.9334038489502601E-2</v>
      </c>
      <c r="V162">
        <f t="shared" si="29"/>
        <v>5.959929034403879E-2</v>
      </c>
      <c r="W162">
        <f t="shared" si="30"/>
        <v>-7.6880127900675957E-2</v>
      </c>
      <c r="X162">
        <f t="shared" si="31"/>
        <v>1.369468975932253E-2</v>
      </c>
    </row>
    <row r="163" spans="1:24">
      <c r="A163" s="1">
        <v>39843</v>
      </c>
      <c r="B163">
        <v>2671</v>
      </c>
      <c r="C163" s="10">
        <f t="shared" si="32"/>
        <v>-4.8450302814392554E-2</v>
      </c>
      <c r="D163">
        <v>1244.1099999999999</v>
      </c>
      <c r="E163" s="10">
        <f t="shared" si="24"/>
        <v>1.0731984726622734E-2</v>
      </c>
      <c r="F163">
        <v>402.25</v>
      </c>
      <c r="G163" s="10">
        <f t="shared" si="25"/>
        <v>6.7684140676841364E-2</v>
      </c>
      <c r="H163">
        <v>567</v>
      </c>
      <c r="I163" s="10">
        <f t="shared" si="26"/>
        <v>-3.8983050847457679E-2</v>
      </c>
      <c r="J163">
        <v>181.14</v>
      </c>
      <c r="K163" s="10">
        <f t="shared" si="27"/>
        <v>6.5278757939308374E-2</v>
      </c>
      <c r="T163">
        <f t="shared" si="28"/>
        <v>-6.0419096959390774E-2</v>
      </c>
      <c r="U163">
        <f t="shared" si="23"/>
        <v>4.7805626571204539E-3</v>
      </c>
      <c r="V163">
        <f t="shared" si="29"/>
        <v>6.37689638366883E-2</v>
      </c>
      <c r="W163">
        <f t="shared" si="30"/>
        <v>-4.8669502858805627E-2</v>
      </c>
      <c r="X163">
        <f t="shared" si="31"/>
        <v>5.549926929487492E-2</v>
      </c>
    </row>
    <row r="164" spans="1:24">
      <c r="A164" s="1">
        <v>39871</v>
      </c>
      <c r="B164">
        <v>2243</v>
      </c>
      <c r="C164" s="10">
        <f t="shared" si="32"/>
        <v>-0.16023961063272185</v>
      </c>
      <c r="D164">
        <v>1487.81</v>
      </c>
      <c r="E164" s="10">
        <f t="shared" si="24"/>
        <v>0.1958830006992951</v>
      </c>
      <c r="F164">
        <v>371.5</v>
      </c>
      <c r="G164" s="10">
        <f t="shared" si="25"/>
        <v>-7.6444996892479855E-2</v>
      </c>
      <c r="H164">
        <v>581</v>
      </c>
      <c r="I164" s="10">
        <f t="shared" si="26"/>
        <v>2.4691358024691468E-2</v>
      </c>
      <c r="J164">
        <v>170.74</v>
      </c>
      <c r="K164" s="10">
        <f t="shared" si="27"/>
        <v>-5.7414154797394201E-2</v>
      </c>
      <c r="T164">
        <f t="shared" si="28"/>
        <v>-0.17220840477772006</v>
      </c>
      <c r="U164">
        <f t="shared" si="23"/>
        <v>0.18993157862979282</v>
      </c>
      <c r="V164">
        <f t="shared" si="29"/>
        <v>-8.036017373263292E-2</v>
      </c>
      <c r="W164">
        <f t="shared" si="30"/>
        <v>1.5004906013343517E-2</v>
      </c>
      <c r="X164">
        <f t="shared" si="31"/>
        <v>-6.7193643441827655E-2</v>
      </c>
    </row>
    <row r="165" spans="1:24">
      <c r="A165" s="1">
        <v>39903</v>
      </c>
      <c r="B165">
        <v>2451</v>
      </c>
      <c r="C165" s="10">
        <f t="shared" si="32"/>
        <v>9.2732946946054495E-2</v>
      </c>
      <c r="D165">
        <v>1941.35</v>
      </c>
      <c r="E165" s="10">
        <f t="shared" si="24"/>
        <v>0.30483731121581381</v>
      </c>
      <c r="F165">
        <v>334.5</v>
      </c>
      <c r="G165" s="10">
        <f t="shared" si="25"/>
        <v>-9.9596231493943477E-2</v>
      </c>
      <c r="H165">
        <v>546.5</v>
      </c>
      <c r="I165" s="10">
        <f t="shared" si="26"/>
        <v>-5.9380378657487132E-2</v>
      </c>
      <c r="J165">
        <v>169.24</v>
      </c>
      <c r="K165" s="10">
        <f t="shared" si="27"/>
        <v>-8.7852875717465695E-3</v>
      </c>
      <c r="T165">
        <f t="shared" si="28"/>
        <v>8.0764152801056269E-2</v>
      </c>
      <c r="U165">
        <f t="shared" si="23"/>
        <v>0.29888588914631153</v>
      </c>
      <c r="V165">
        <f t="shared" si="29"/>
        <v>-0.10351140833409654</v>
      </c>
      <c r="W165">
        <f t="shared" si="30"/>
        <v>-6.906683066883508E-2</v>
      </c>
      <c r="X165">
        <f t="shared" si="31"/>
        <v>-1.8564776216180023E-2</v>
      </c>
    </row>
    <row r="166" spans="1:24">
      <c r="A166" s="1">
        <v>39933</v>
      </c>
      <c r="B166">
        <v>2385</v>
      </c>
      <c r="C166" s="10">
        <f t="shared" si="32"/>
        <v>-2.6927784577723379E-2</v>
      </c>
      <c r="D166">
        <v>2291.61</v>
      </c>
      <c r="E166" s="10">
        <f t="shared" si="24"/>
        <v>0.18042084116722901</v>
      </c>
      <c r="F166">
        <v>358.25</v>
      </c>
      <c r="G166" s="10">
        <f t="shared" si="25"/>
        <v>7.1001494768310858E-2</v>
      </c>
      <c r="H166">
        <v>548.5</v>
      </c>
      <c r="I166" s="10">
        <f t="shared" si="26"/>
        <v>3.6596523330283404E-3</v>
      </c>
      <c r="J166">
        <v>185.54</v>
      </c>
      <c r="K166" s="10">
        <f t="shared" si="27"/>
        <v>9.631292838572425E-2</v>
      </c>
      <c r="T166">
        <f t="shared" si="28"/>
        <v>-3.8896578722721599E-2</v>
      </c>
      <c r="U166">
        <f t="shared" si="23"/>
        <v>0.17446941909772673</v>
      </c>
      <c r="V166">
        <f t="shared" si="29"/>
        <v>6.7086317928157793E-2</v>
      </c>
      <c r="W166">
        <f t="shared" si="30"/>
        <v>-6.0267996783196099E-3</v>
      </c>
      <c r="X166">
        <f t="shared" si="31"/>
        <v>8.6533439741290796E-2</v>
      </c>
    </row>
    <row r="167" spans="1:24">
      <c r="A167" s="1">
        <v>39962</v>
      </c>
      <c r="B167">
        <v>2570</v>
      </c>
      <c r="C167" s="10">
        <f t="shared" si="32"/>
        <v>7.7568134171907666E-2</v>
      </c>
      <c r="D167">
        <v>2313.09</v>
      </c>
      <c r="E167" s="10">
        <f t="shared" si="24"/>
        <v>9.3733226857972696E-3</v>
      </c>
      <c r="F167">
        <v>341.75</v>
      </c>
      <c r="G167" s="10">
        <f t="shared" si="25"/>
        <v>-4.6057222609909299E-2</v>
      </c>
      <c r="H167">
        <v>510.5</v>
      </c>
      <c r="I167" s="10">
        <f t="shared" si="26"/>
        <v>-6.9279854147675457E-2</v>
      </c>
      <c r="J167">
        <v>190.04</v>
      </c>
      <c r="K167" s="10">
        <f t="shared" si="27"/>
        <v>2.42535302360678E-2</v>
      </c>
      <c r="T167">
        <f t="shared" si="28"/>
        <v>6.5599340026909439E-2</v>
      </c>
      <c r="U167">
        <f t="shared" si="23"/>
        <v>3.4219006162949893E-3</v>
      </c>
      <c r="V167">
        <f t="shared" si="29"/>
        <v>-4.9972399450062356E-2</v>
      </c>
      <c r="W167">
        <f t="shared" si="30"/>
        <v>-7.8966306159023406E-2</v>
      </c>
      <c r="X167">
        <f t="shared" si="31"/>
        <v>1.4474041591634344E-2</v>
      </c>
    </row>
    <row r="168" spans="1:24">
      <c r="A168" s="1">
        <v>39994</v>
      </c>
      <c r="B168">
        <v>2670.5</v>
      </c>
      <c r="C168" s="10">
        <f t="shared" si="32"/>
        <v>3.9105058365758838E-2</v>
      </c>
      <c r="D168">
        <v>2105</v>
      </c>
      <c r="E168" s="10">
        <f t="shared" si="24"/>
        <v>-8.9961912420182588E-2</v>
      </c>
      <c r="F168">
        <v>338.5</v>
      </c>
      <c r="G168" s="10">
        <f t="shared" si="25"/>
        <v>-9.5098756400877615E-3</v>
      </c>
      <c r="H168">
        <v>502.5</v>
      </c>
      <c r="I168" s="10">
        <f t="shared" si="26"/>
        <v>-1.5670910871694366E-2</v>
      </c>
      <c r="J168">
        <v>178.14</v>
      </c>
      <c r="K168" s="10">
        <f t="shared" si="27"/>
        <v>-6.261839612713116E-2</v>
      </c>
      <c r="T168">
        <f t="shared" si="28"/>
        <v>2.7136264220760618E-2</v>
      </c>
      <c r="U168">
        <f t="shared" si="23"/>
        <v>-9.5913334489684865E-2</v>
      </c>
      <c r="V168">
        <f t="shared" si="29"/>
        <v>-1.3425052480240819E-2</v>
      </c>
      <c r="W168">
        <f t="shared" si="30"/>
        <v>-2.5357362883042314E-2</v>
      </c>
      <c r="X168">
        <f t="shared" si="31"/>
        <v>-7.2397884771564613E-2</v>
      </c>
    </row>
    <row r="169" spans="1:24">
      <c r="A169" s="1">
        <v>40025</v>
      </c>
      <c r="B169">
        <v>2803</v>
      </c>
      <c r="C169" s="10">
        <f t="shared" si="32"/>
        <v>4.9616176745927776E-2</v>
      </c>
      <c r="D169">
        <v>2489</v>
      </c>
      <c r="E169" s="10">
        <f t="shared" si="24"/>
        <v>0.18242280285035628</v>
      </c>
      <c r="F169">
        <v>307</v>
      </c>
      <c r="G169" s="10">
        <f t="shared" si="25"/>
        <v>-9.3057607090103356E-2</v>
      </c>
      <c r="H169">
        <v>518</v>
      </c>
      <c r="I169" s="10">
        <f t="shared" si="26"/>
        <v>3.0845771144278666E-2</v>
      </c>
      <c r="J169">
        <v>195.44</v>
      </c>
      <c r="K169" s="10">
        <f t="shared" si="27"/>
        <v>9.7114628943527626E-2</v>
      </c>
      <c r="T169">
        <f t="shared" si="28"/>
        <v>3.7647382600929556E-2</v>
      </c>
      <c r="U169">
        <f t="shared" si="23"/>
        <v>0.176471380780854</v>
      </c>
      <c r="V169">
        <f t="shared" si="29"/>
        <v>-9.697278393025642E-2</v>
      </c>
      <c r="W169">
        <f t="shared" si="30"/>
        <v>2.1159319132930718E-2</v>
      </c>
      <c r="X169">
        <f t="shared" si="31"/>
        <v>8.7335140299094172E-2</v>
      </c>
    </row>
    <row r="170" spans="1:24">
      <c r="A170" s="1">
        <v>40056</v>
      </c>
      <c r="B170">
        <v>2840</v>
      </c>
      <c r="C170" s="10">
        <f t="shared" si="32"/>
        <v>1.320014270424541E-2</v>
      </c>
      <c r="D170">
        <v>2413.5</v>
      </c>
      <c r="E170" s="10">
        <f t="shared" si="24"/>
        <v>-3.0333467255926116E-2</v>
      </c>
      <c r="F170">
        <v>312.2</v>
      </c>
      <c r="G170" s="10">
        <f t="shared" si="25"/>
        <v>1.693811074918572E-2</v>
      </c>
      <c r="H170">
        <v>587.5</v>
      </c>
      <c r="I170" s="10">
        <f t="shared" si="26"/>
        <v>0.13416988416988418</v>
      </c>
      <c r="J170">
        <v>220.75</v>
      </c>
      <c r="K170" s="10">
        <f t="shared" si="27"/>
        <v>0.12950266066311911</v>
      </c>
      <c r="T170">
        <f t="shared" si="28"/>
        <v>1.2313485592471887E-3</v>
      </c>
      <c r="U170">
        <f t="shared" si="23"/>
        <v>-3.6284889325428393E-2</v>
      </c>
      <c r="V170">
        <f t="shared" si="29"/>
        <v>1.3022933909032662E-2</v>
      </c>
      <c r="W170">
        <f t="shared" si="30"/>
        <v>0.12448343215853623</v>
      </c>
      <c r="X170">
        <f t="shared" si="31"/>
        <v>0.11972317201868565</v>
      </c>
    </row>
    <row r="171" spans="1:24">
      <c r="A171" s="1">
        <v>40086</v>
      </c>
      <c r="B171">
        <v>2804</v>
      </c>
      <c r="C171" s="10">
        <f t="shared" si="32"/>
        <v>-1.2676056338028152E-2</v>
      </c>
      <c r="D171">
        <v>2668.5</v>
      </c>
      <c r="E171" s="10">
        <f t="shared" si="24"/>
        <v>0.10565568676196402</v>
      </c>
      <c r="F171">
        <v>349.2</v>
      </c>
      <c r="G171" s="10">
        <f t="shared" si="25"/>
        <v>0.11851377322229339</v>
      </c>
      <c r="H171">
        <v>634.5</v>
      </c>
      <c r="I171" s="10">
        <f t="shared" si="26"/>
        <v>8.0000000000000071E-2</v>
      </c>
      <c r="J171">
        <v>233.45</v>
      </c>
      <c r="K171" s="10">
        <f t="shared" si="27"/>
        <v>5.7531143827859621E-2</v>
      </c>
      <c r="T171">
        <f t="shared" si="28"/>
        <v>-2.4644850483026372E-2</v>
      </c>
      <c r="U171">
        <f t="shared" si="23"/>
        <v>9.9704264692461742E-2</v>
      </c>
      <c r="V171">
        <f t="shared" si="29"/>
        <v>0.11459859638214033</v>
      </c>
      <c r="W171">
        <f t="shared" si="30"/>
        <v>7.0313547988652123E-2</v>
      </c>
      <c r="X171">
        <f t="shared" si="31"/>
        <v>4.7751655183426167E-2</v>
      </c>
    </row>
    <row r="172" spans="1:24">
      <c r="A172" s="1">
        <v>40116</v>
      </c>
      <c r="B172">
        <v>2742</v>
      </c>
      <c r="C172" s="10">
        <f t="shared" si="32"/>
        <v>-2.2111269614835893E-2</v>
      </c>
      <c r="D172">
        <v>2693</v>
      </c>
      <c r="E172" s="10">
        <f t="shared" si="24"/>
        <v>9.1811879332959201E-3</v>
      </c>
      <c r="F172">
        <v>314.5</v>
      </c>
      <c r="G172" s="10">
        <f t="shared" si="25"/>
        <v>-9.9369988545246257E-2</v>
      </c>
      <c r="H172">
        <v>664.5</v>
      </c>
      <c r="I172" s="10">
        <f t="shared" si="26"/>
        <v>4.7281323877068626E-2</v>
      </c>
      <c r="J172">
        <v>213.55</v>
      </c>
      <c r="K172" s="10">
        <f t="shared" si="27"/>
        <v>-8.5243092739344495E-2</v>
      </c>
      <c r="T172">
        <f t="shared" si="28"/>
        <v>-3.4080063759834113E-2</v>
      </c>
      <c r="U172">
        <f t="shared" si="23"/>
        <v>3.2297658637936398E-3</v>
      </c>
      <c r="V172">
        <f t="shared" si="29"/>
        <v>-0.10328516538539932</v>
      </c>
      <c r="W172">
        <f t="shared" si="30"/>
        <v>3.7594871865720678E-2</v>
      </c>
      <c r="X172">
        <f t="shared" si="31"/>
        <v>-9.5022581383777949E-2</v>
      </c>
    </row>
    <row r="173" spans="1:24">
      <c r="A173" s="1">
        <v>40147</v>
      </c>
      <c r="B173">
        <v>2717</v>
      </c>
      <c r="C173" s="10">
        <f t="shared" si="32"/>
        <v>-9.117432530999281E-3</v>
      </c>
      <c r="D173">
        <v>3088</v>
      </c>
      <c r="E173" s="10">
        <f t="shared" si="24"/>
        <v>0.14667656888228731</v>
      </c>
      <c r="F173">
        <v>328.1</v>
      </c>
      <c r="G173" s="10">
        <f t="shared" si="25"/>
        <v>4.3243243243243246E-2</v>
      </c>
      <c r="H173">
        <v>624</v>
      </c>
      <c r="I173" s="10">
        <f t="shared" si="26"/>
        <v>-6.0948081264108334E-2</v>
      </c>
      <c r="J173">
        <v>213.35</v>
      </c>
      <c r="K173" s="10">
        <f t="shared" si="27"/>
        <v>-9.3654881760718567E-4</v>
      </c>
      <c r="T173">
        <f t="shared" si="28"/>
        <v>-2.1086226675997501E-2</v>
      </c>
      <c r="U173">
        <f t="shared" si="23"/>
        <v>0.14072514681278503</v>
      </c>
      <c r="V173">
        <f t="shared" si="29"/>
        <v>3.9328066403090188E-2</v>
      </c>
      <c r="W173">
        <f t="shared" si="30"/>
        <v>-7.0634533275456282E-2</v>
      </c>
      <c r="X173">
        <f t="shared" si="31"/>
        <v>-1.0716037462040641E-2</v>
      </c>
    </row>
    <row r="174" spans="1:24">
      <c r="A174" s="1">
        <v>40178</v>
      </c>
      <c r="B174">
        <v>2910.5</v>
      </c>
      <c r="C174" s="10">
        <f t="shared" si="32"/>
        <v>7.1218255428781685E-2</v>
      </c>
      <c r="D174">
        <v>3390</v>
      </c>
      <c r="E174" s="10">
        <f t="shared" si="24"/>
        <v>9.77979274611398E-2</v>
      </c>
      <c r="F174">
        <v>359.5</v>
      </c>
      <c r="G174" s="10">
        <f t="shared" si="25"/>
        <v>9.5702529716549689E-2</v>
      </c>
      <c r="H174">
        <v>675</v>
      </c>
      <c r="I174" s="10">
        <f t="shared" si="26"/>
        <v>8.1730769230769162E-2</v>
      </c>
      <c r="J174">
        <v>220.05</v>
      </c>
      <c r="K174" s="10">
        <f t="shared" si="27"/>
        <v>3.1403796578392429E-2</v>
      </c>
      <c r="T174">
        <f t="shared" si="28"/>
        <v>5.9249461283783465E-2</v>
      </c>
      <c r="U174">
        <f t="shared" si="23"/>
        <v>9.1846505391637523E-2</v>
      </c>
      <c r="V174">
        <f t="shared" si="29"/>
        <v>9.1787352876396625E-2</v>
      </c>
      <c r="W174">
        <f t="shared" si="30"/>
        <v>7.2044317219421214E-2</v>
      </c>
      <c r="X174">
        <f t="shared" si="31"/>
        <v>2.1624307933958975E-2</v>
      </c>
    </row>
    <row r="175" spans="1:24">
      <c r="A175" s="1">
        <v>40207</v>
      </c>
      <c r="B175">
        <v>2912</v>
      </c>
      <c r="C175" s="10">
        <f t="shared" si="32"/>
        <v>5.1537536505752435E-4</v>
      </c>
      <c r="D175">
        <v>3099</v>
      </c>
      <c r="E175" s="10">
        <f t="shared" si="24"/>
        <v>-8.5840707964601748E-2</v>
      </c>
      <c r="F175">
        <v>353</v>
      </c>
      <c r="G175" s="10">
        <f t="shared" si="25"/>
        <v>-1.8080667593880384E-2</v>
      </c>
      <c r="H175">
        <v>624.5</v>
      </c>
      <c r="I175" s="10">
        <f t="shared" si="26"/>
        <v>-7.4814814814814778E-2</v>
      </c>
      <c r="J175">
        <v>236.75</v>
      </c>
      <c r="K175" s="10">
        <f t="shared" si="27"/>
        <v>7.5891842763008421E-2</v>
      </c>
      <c r="T175">
        <f t="shared" si="28"/>
        <v>-1.1453418779940697E-2</v>
      </c>
      <c r="U175">
        <f t="shared" si="23"/>
        <v>-9.1792130034104025E-2</v>
      </c>
      <c r="V175">
        <f t="shared" si="29"/>
        <v>-2.1995844434033442E-2</v>
      </c>
      <c r="W175">
        <f t="shared" si="30"/>
        <v>-8.4501266826162727E-2</v>
      </c>
      <c r="X175">
        <f t="shared" si="31"/>
        <v>6.6112354118574967E-2</v>
      </c>
    </row>
    <row r="176" spans="1:24">
      <c r="A176" s="1">
        <v>40235</v>
      </c>
      <c r="B176">
        <v>2883.5</v>
      </c>
      <c r="C176" s="10">
        <f t="shared" si="32"/>
        <v>-9.7870879120879328E-3</v>
      </c>
      <c r="D176">
        <v>3364</v>
      </c>
      <c r="E176" s="10">
        <f t="shared" si="24"/>
        <v>8.5511455308163953E-2</v>
      </c>
      <c r="F176">
        <v>374.3</v>
      </c>
      <c r="G176" s="10">
        <f t="shared" si="25"/>
        <v>6.0339943342776259E-2</v>
      </c>
      <c r="H176">
        <v>680.5</v>
      </c>
      <c r="I176" s="10">
        <f t="shared" si="26"/>
        <v>8.9671737389911854E-2</v>
      </c>
      <c r="J176">
        <v>236.85</v>
      </c>
      <c r="K176" s="10">
        <f t="shared" si="27"/>
        <v>4.2238648363257525E-4</v>
      </c>
      <c r="T176">
        <f t="shared" si="28"/>
        <v>-2.1755882057086152E-2</v>
      </c>
      <c r="U176">
        <f t="shared" si="23"/>
        <v>7.9560033238661676E-2</v>
      </c>
      <c r="V176">
        <f t="shared" si="29"/>
        <v>5.6424766502623201E-2</v>
      </c>
      <c r="W176">
        <f t="shared" si="30"/>
        <v>7.9985285378563906E-2</v>
      </c>
      <c r="X176">
        <f t="shared" si="31"/>
        <v>-9.3571021608008804E-3</v>
      </c>
    </row>
    <row r="177" spans="1:24">
      <c r="A177" s="1">
        <v>40268</v>
      </c>
      <c r="B177">
        <v>2939</v>
      </c>
      <c r="C177" s="10">
        <f t="shared" si="32"/>
        <v>1.9247442344373145E-2</v>
      </c>
      <c r="D177">
        <v>3905</v>
      </c>
      <c r="E177" s="10">
        <f t="shared" si="24"/>
        <v>0.16082045184304405</v>
      </c>
      <c r="F177">
        <v>371.3</v>
      </c>
      <c r="G177" s="10">
        <f t="shared" si="25"/>
        <v>-8.0149612610205256E-3</v>
      </c>
      <c r="H177">
        <v>721</v>
      </c>
      <c r="I177" s="10">
        <f t="shared" si="26"/>
        <v>5.9515062454077894E-2</v>
      </c>
      <c r="J177">
        <v>239.15</v>
      </c>
      <c r="K177" s="10">
        <f t="shared" si="27"/>
        <v>9.7107874181971976E-3</v>
      </c>
      <c r="T177">
        <f t="shared" si="28"/>
        <v>7.2786481993749232E-3</v>
      </c>
      <c r="U177">
        <f t="shared" si="23"/>
        <v>0.15486902977354178</v>
      </c>
      <c r="V177">
        <f t="shared" si="29"/>
        <v>-1.1930138101173583E-2</v>
      </c>
      <c r="W177">
        <f t="shared" si="30"/>
        <v>4.9828610442729945E-2</v>
      </c>
      <c r="X177">
        <f t="shared" si="31"/>
        <v>-6.8701226236258031E-5</v>
      </c>
    </row>
    <row r="178" spans="1:24">
      <c r="A178" s="1">
        <v>40298</v>
      </c>
      <c r="B178">
        <v>2889</v>
      </c>
      <c r="C178" s="10">
        <f t="shared" si="32"/>
        <v>-1.7012589316093951E-2</v>
      </c>
      <c r="D178">
        <v>3379</v>
      </c>
      <c r="E178" s="10">
        <f t="shared" si="24"/>
        <v>-0.13469910371318827</v>
      </c>
      <c r="F178">
        <v>344.4</v>
      </c>
      <c r="G178" s="10">
        <f t="shared" si="25"/>
        <v>-7.2448155130622194E-2</v>
      </c>
      <c r="H178">
        <v>764</v>
      </c>
      <c r="I178" s="10">
        <f t="shared" si="26"/>
        <v>5.9639389736477089E-2</v>
      </c>
      <c r="J178">
        <v>245.25</v>
      </c>
      <c r="K178" s="10">
        <f t="shared" si="27"/>
        <v>2.5507003972402131E-2</v>
      </c>
      <c r="T178">
        <f t="shared" si="28"/>
        <v>-2.8981383461092171E-2</v>
      </c>
      <c r="U178">
        <f t="shared" si="23"/>
        <v>-0.14065052578269055</v>
      </c>
      <c r="V178">
        <f t="shared" si="29"/>
        <v>-7.6363331970775258E-2</v>
      </c>
      <c r="W178">
        <f t="shared" si="30"/>
        <v>4.995293772512914E-2</v>
      </c>
      <c r="X178">
        <f t="shared" si="31"/>
        <v>1.5727515327968677E-2</v>
      </c>
    </row>
    <row r="179" spans="1:24">
      <c r="A179" s="1">
        <v>40329</v>
      </c>
      <c r="B179">
        <v>2901.5</v>
      </c>
      <c r="C179" s="10">
        <f t="shared" si="32"/>
        <v>4.3267566632052556E-3</v>
      </c>
      <c r="D179">
        <v>3189</v>
      </c>
      <c r="E179" s="10">
        <f t="shared" si="24"/>
        <v>-5.6229653743711139E-2</v>
      </c>
      <c r="F179">
        <v>322.7</v>
      </c>
      <c r="G179" s="10">
        <f t="shared" si="25"/>
        <v>-6.3008130081300795E-2</v>
      </c>
      <c r="H179">
        <v>716.5</v>
      </c>
      <c r="I179" s="10">
        <f t="shared" si="26"/>
        <v>-6.2172774869109992E-2</v>
      </c>
      <c r="J179">
        <v>237.75</v>
      </c>
      <c r="K179" s="10">
        <f t="shared" si="27"/>
        <v>-3.0581039755351647E-2</v>
      </c>
      <c r="T179">
        <f t="shared" si="28"/>
        <v>-7.6420374817929657E-3</v>
      </c>
      <c r="U179">
        <f t="shared" si="23"/>
        <v>-6.2181075813213416E-2</v>
      </c>
      <c r="V179">
        <f t="shared" si="29"/>
        <v>-6.692330692145386E-2</v>
      </c>
      <c r="W179">
        <f t="shared" si="30"/>
        <v>-7.1859226880457941E-2</v>
      </c>
      <c r="X179">
        <f t="shared" si="31"/>
        <v>-4.0360528399785101E-2</v>
      </c>
    </row>
    <row r="180" spans="1:24">
      <c r="A180" s="1">
        <v>40359</v>
      </c>
      <c r="B180">
        <v>3169</v>
      </c>
      <c r="C180" s="10">
        <f t="shared" si="32"/>
        <v>9.2193692917456493E-2</v>
      </c>
      <c r="D180">
        <v>2968.5</v>
      </c>
      <c r="E180" s="10">
        <f t="shared" si="24"/>
        <v>-6.9143932267168418E-2</v>
      </c>
      <c r="F180">
        <v>313.5</v>
      </c>
      <c r="G180" s="10">
        <f t="shared" si="25"/>
        <v>-2.8509451502943928E-2</v>
      </c>
      <c r="H180">
        <v>673.5</v>
      </c>
      <c r="I180" s="10">
        <f t="shared" si="26"/>
        <v>-6.0013956734124241E-2</v>
      </c>
      <c r="J180">
        <v>231.65</v>
      </c>
      <c r="K180" s="10">
        <f t="shared" si="27"/>
        <v>-2.5657202944269208E-2</v>
      </c>
      <c r="T180">
        <f t="shared" si="28"/>
        <v>8.0224898772458267E-2</v>
      </c>
      <c r="U180">
        <f t="shared" si="23"/>
        <v>-7.5095354336670694E-2</v>
      </c>
      <c r="V180">
        <f t="shared" si="29"/>
        <v>-3.2424628343096985E-2</v>
      </c>
      <c r="W180">
        <f t="shared" si="30"/>
        <v>-6.9700408745472189E-2</v>
      </c>
      <c r="X180">
        <f t="shared" si="31"/>
        <v>-3.5436691588702662E-2</v>
      </c>
    </row>
    <row r="181" spans="1:24">
      <c r="A181" s="1">
        <v>40389</v>
      </c>
      <c r="B181">
        <v>3238</v>
      </c>
      <c r="C181" s="10">
        <f t="shared" si="32"/>
        <v>2.1773430104133906E-2</v>
      </c>
      <c r="D181">
        <v>3304.5</v>
      </c>
      <c r="E181" s="10">
        <f t="shared" si="24"/>
        <v>0.11318847902981299</v>
      </c>
      <c r="F181">
        <v>312.39999999999998</v>
      </c>
      <c r="G181" s="10">
        <f t="shared" si="25"/>
        <v>-3.5087719298246833E-3</v>
      </c>
      <c r="H181">
        <v>690</v>
      </c>
      <c r="I181" s="10">
        <f t="shared" si="26"/>
        <v>2.4498886414253906E-2</v>
      </c>
      <c r="J181">
        <v>238.95</v>
      </c>
      <c r="K181" s="10">
        <f t="shared" si="27"/>
        <v>3.1513058493416679E-2</v>
      </c>
      <c r="T181">
        <f t="shared" si="28"/>
        <v>9.8046359591356849E-3</v>
      </c>
      <c r="U181">
        <f t="shared" si="23"/>
        <v>0.10723705696031072</v>
      </c>
      <c r="V181">
        <f t="shared" si="29"/>
        <v>-7.4239487699777418E-3</v>
      </c>
      <c r="W181">
        <f t="shared" si="30"/>
        <v>1.4812434402905956E-2</v>
      </c>
      <c r="X181">
        <f t="shared" si="31"/>
        <v>2.1733569848983225E-2</v>
      </c>
    </row>
    <row r="182" spans="1:24">
      <c r="A182" s="1">
        <v>40421</v>
      </c>
      <c r="B182">
        <v>3228</v>
      </c>
      <c r="C182" s="10">
        <f t="shared" si="32"/>
        <v>-3.0883261272390827E-3</v>
      </c>
      <c r="D182">
        <v>3300</v>
      </c>
      <c r="E182" s="10">
        <f t="shared" si="24"/>
        <v>-1.3617793917385379E-3</v>
      </c>
      <c r="F182">
        <v>294.7</v>
      </c>
      <c r="G182" s="10">
        <f t="shared" si="25"/>
        <v>-5.6658130601792589E-2</v>
      </c>
      <c r="H182">
        <v>711</v>
      </c>
      <c r="I182" s="10">
        <f t="shared" si="26"/>
        <v>3.0434782608695699E-2</v>
      </c>
      <c r="J182">
        <v>244.95</v>
      </c>
      <c r="K182" s="10">
        <f t="shared" si="27"/>
        <v>2.5109855618330235E-2</v>
      </c>
      <c r="T182">
        <f t="shared" si="28"/>
        <v>-1.5057120272237304E-2</v>
      </c>
      <c r="U182">
        <f t="shared" si="23"/>
        <v>-7.3132014612408182E-3</v>
      </c>
      <c r="V182">
        <f t="shared" si="29"/>
        <v>-6.0573307441945647E-2</v>
      </c>
      <c r="W182">
        <f t="shared" si="30"/>
        <v>2.074833059734775E-2</v>
      </c>
      <c r="X182">
        <f t="shared" si="31"/>
        <v>1.5330366973896779E-2</v>
      </c>
    </row>
    <row r="183" spans="1:24">
      <c r="A183" s="1">
        <v>40451</v>
      </c>
      <c r="B183">
        <v>3233.5</v>
      </c>
      <c r="C183" s="10">
        <f t="shared" si="32"/>
        <v>1.7038413878562864E-3</v>
      </c>
      <c r="D183">
        <v>3721</v>
      </c>
      <c r="E183" s="10">
        <f t="shared" si="24"/>
        <v>0.12757575757575768</v>
      </c>
      <c r="F183">
        <v>342.3</v>
      </c>
      <c r="G183" s="10">
        <f t="shared" si="25"/>
        <v>0.16152019002375306</v>
      </c>
      <c r="H183">
        <v>759</v>
      </c>
      <c r="I183" s="10">
        <f t="shared" si="26"/>
        <v>6.7510548523206815E-2</v>
      </c>
      <c r="J183">
        <v>276.36</v>
      </c>
      <c r="K183" s="10">
        <f t="shared" si="27"/>
        <v>0.12823025107164732</v>
      </c>
      <c r="T183">
        <f t="shared" si="28"/>
        <v>-1.0264952757141935E-2</v>
      </c>
      <c r="U183">
        <f t="shared" si="23"/>
        <v>0.1216243355062554</v>
      </c>
      <c r="V183">
        <f t="shared" si="29"/>
        <v>0.15760501318360001</v>
      </c>
      <c r="W183">
        <f t="shared" si="30"/>
        <v>5.7824096511858866E-2</v>
      </c>
      <c r="X183">
        <f t="shared" si="31"/>
        <v>0.11845076242721386</v>
      </c>
    </row>
    <row r="184" spans="1:24">
      <c r="A184" s="1">
        <v>40480</v>
      </c>
      <c r="B184">
        <v>3129.5</v>
      </c>
      <c r="C184" s="10">
        <f t="shared" si="32"/>
        <v>-3.2163290552033375E-2</v>
      </c>
      <c r="D184">
        <v>4036</v>
      </c>
      <c r="E184" s="10">
        <f t="shared" si="24"/>
        <v>8.4654662725073937E-2</v>
      </c>
      <c r="F184">
        <v>344.7</v>
      </c>
      <c r="G184" s="10">
        <f t="shared" si="25"/>
        <v>7.0113935144608952E-3</v>
      </c>
      <c r="H184">
        <v>739</v>
      </c>
      <c r="I184" s="10">
        <f t="shared" si="26"/>
        <v>-2.6350461133069825E-2</v>
      </c>
      <c r="J184">
        <v>269.45999999999998</v>
      </c>
      <c r="K184" s="10">
        <f t="shared" si="27"/>
        <v>-2.4967433782023596E-2</v>
      </c>
      <c r="T184">
        <f t="shared" si="28"/>
        <v>-4.4132084697031594E-2</v>
      </c>
      <c r="U184">
        <f t="shared" si="23"/>
        <v>7.870324065557166E-2</v>
      </c>
      <c r="V184">
        <f t="shared" si="29"/>
        <v>3.0962166743078367E-3</v>
      </c>
      <c r="W184">
        <f t="shared" si="30"/>
        <v>-3.6036913144417773E-2</v>
      </c>
      <c r="X184">
        <f t="shared" si="31"/>
        <v>-3.474692242645705E-2</v>
      </c>
    </row>
    <row r="185" spans="1:24">
      <c r="A185" s="1">
        <v>40512</v>
      </c>
      <c r="B185">
        <v>2995.5</v>
      </c>
      <c r="C185" s="10">
        <f t="shared" si="32"/>
        <v>-4.2818341588113151E-2</v>
      </c>
      <c r="D185">
        <v>4079.5</v>
      </c>
      <c r="E185" s="10">
        <f t="shared" si="24"/>
        <v>1.0777998017839518E-2</v>
      </c>
      <c r="F185">
        <v>330.3</v>
      </c>
      <c r="G185" s="10">
        <f t="shared" si="25"/>
        <v>-4.1775456919060039E-2</v>
      </c>
      <c r="H185">
        <v>701.5</v>
      </c>
      <c r="I185" s="10">
        <f t="shared" si="26"/>
        <v>-5.0744248985114981E-2</v>
      </c>
      <c r="J185">
        <v>257.35000000000002</v>
      </c>
      <c r="K185" s="10">
        <f t="shared" si="27"/>
        <v>-4.4941735322496679E-2</v>
      </c>
      <c r="T185">
        <f t="shared" si="28"/>
        <v>-5.4787135733111371E-2</v>
      </c>
      <c r="U185">
        <f t="shared" si="23"/>
        <v>4.8265759483372382E-3</v>
      </c>
      <c r="V185">
        <f t="shared" si="29"/>
        <v>-4.5690633759213096E-2</v>
      </c>
      <c r="W185">
        <f t="shared" si="30"/>
        <v>-6.043070099646293E-2</v>
      </c>
      <c r="X185">
        <f t="shared" si="31"/>
        <v>-5.4721223966930133E-2</v>
      </c>
    </row>
    <row r="186" spans="1:24">
      <c r="A186" s="1">
        <v>40543</v>
      </c>
      <c r="B186">
        <v>2922</v>
      </c>
      <c r="C186" s="10">
        <f t="shared" si="32"/>
        <v>-2.4536805207811763E-2</v>
      </c>
      <c r="D186">
        <v>4486.5</v>
      </c>
      <c r="E186" s="10">
        <f t="shared" si="24"/>
        <v>9.9767128324549592E-2</v>
      </c>
      <c r="F186">
        <v>330</v>
      </c>
      <c r="G186" s="10">
        <f t="shared" si="25"/>
        <v>-9.0826521344233857E-4</v>
      </c>
      <c r="H186">
        <v>719</v>
      </c>
      <c r="I186" s="10">
        <f t="shared" si="26"/>
        <v>2.4946543121881604E-2</v>
      </c>
      <c r="J186">
        <v>273.45999999999998</v>
      </c>
      <c r="K186" s="10">
        <f t="shared" si="27"/>
        <v>6.259957256654336E-2</v>
      </c>
      <c r="T186">
        <f t="shared" si="28"/>
        <v>-3.6505599352809982E-2</v>
      </c>
      <c r="U186">
        <f t="shared" si="23"/>
        <v>9.3815706255047315E-2</v>
      </c>
      <c r="V186">
        <f t="shared" si="29"/>
        <v>-4.8234420535953971E-3</v>
      </c>
      <c r="W186">
        <f t="shared" si="30"/>
        <v>1.5260091110533653E-2</v>
      </c>
      <c r="X186">
        <f t="shared" si="31"/>
        <v>5.2820083922109906E-2</v>
      </c>
    </row>
    <row r="187" spans="1:24">
      <c r="A187" s="1">
        <v>40574</v>
      </c>
      <c r="B187">
        <v>3030.5</v>
      </c>
      <c r="C187" s="10">
        <f t="shared" si="32"/>
        <v>3.7132101300479059E-2</v>
      </c>
      <c r="D187">
        <v>4280</v>
      </c>
      <c r="E187" s="10">
        <f t="shared" si="24"/>
        <v>-4.602696979828369E-2</v>
      </c>
      <c r="F187">
        <v>342</v>
      </c>
      <c r="G187" s="10">
        <f t="shared" si="25"/>
        <v>3.6363636363636376E-2</v>
      </c>
      <c r="H187">
        <v>760.5</v>
      </c>
      <c r="I187" s="10">
        <f t="shared" si="26"/>
        <v>5.7719054242002743E-2</v>
      </c>
      <c r="J187">
        <v>295.16000000000003</v>
      </c>
      <c r="K187" s="10">
        <f t="shared" si="27"/>
        <v>7.9353470343011878E-2</v>
      </c>
      <c r="T187">
        <f t="shared" si="28"/>
        <v>2.5163307155480839E-2</v>
      </c>
      <c r="U187">
        <f t="shared" si="23"/>
        <v>-5.1978391867785967E-2</v>
      </c>
      <c r="V187">
        <f t="shared" si="29"/>
        <v>3.2448459523483318E-2</v>
      </c>
      <c r="W187">
        <f t="shared" si="30"/>
        <v>4.8032602230654795E-2</v>
      </c>
      <c r="X187">
        <f t="shared" si="31"/>
        <v>6.9573981698578424E-2</v>
      </c>
    </row>
    <row r="188" spans="1:24">
      <c r="A188" s="1">
        <v>40602</v>
      </c>
      <c r="B188">
        <v>2996</v>
      </c>
      <c r="C188" s="10">
        <f t="shared" si="32"/>
        <v>-1.1384260023098447E-2</v>
      </c>
      <c r="D188">
        <v>4309.5</v>
      </c>
      <c r="E188" s="10">
        <f t="shared" si="24"/>
        <v>6.8925233644860917E-3</v>
      </c>
      <c r="F188">
        <v>328.9</v>
      </c>
      <c r="G188" s="10">
        <f t="shared" si="25"/>
        <v>-3.8304093567251507E-2</v>
      </c>
      <c r="H188">
        <v>760</v>
      </c>
      <c r="I188" s="10">
        <f t="shared" si="26"/>
        <v>-6.5746219592377475E-4</v>
      </c>
      <c r="J188">
        <v>284.36</v>
      </c>
      <c r="K188" s="10">
        <f t="shared" si="27"/>
        <v>-3.6590323892126353E-2</v>
      </c>
      <c r="T188">
        <f t="shared" si="28"/>
        <v>-2.3353054168096667E-2</v>
      </c>
      <c r="U188">
        <f t="shared" si="23"/>
        <v>9.4110129498381143E-4</v>
      </c>
      <c r="V188">
        <f t="shared" si="29"/>
        <v>-4.2219270407404565E-2</v>
      </c>
      <c r="W188">
        <f t="shared" si="30"/>
        <v>-1.0343914207271725E-2</v>
      </c>
      <c r="X188">
        <f t="shared" si="31"/>
        <v>-4.6369812536559807E-2</v>
      </c>
    </row>
    <row r="189" spans="1:24">
      <c r="A189" s="1">
        <v>40633</v>
      </c>
      <c r="B189">
        <v>2863</v>
      </c>
      <c r="C189" s="10">
        <f t="shared" si="32"/>
        <v>-4.4392523364485958E-2</v>
      </c>
      <c r="D189">
        <v>4379</v>
      </c>
      <c r="E189" s="10">
        <f t="shared" si="24"/>
        <v>1.612716092354094E-2</v>
      </c>
      <c r="F189">
        <v>324.89999999999998</v>
      </c>
      <c r="G189" s="10">
        <f t="shared" si="25"/>
        <v>-1.2161751292186107E-2</v>
      </c>
      <c r="H189">
        <v>744.5</v>
      </c>
      <c r="I189" s="10">
        <f t="shared" si="26"/>
        <v>-2.0394736842105243E-2</v>
      </c>
      <c r="J189">
        <v>278.16000000000003</v>
      </c>
      <c r="K189" s="10">
        <f t="shared" si="27"/>
        <v>-2.1803347868898593E-2</v>
      </c>
      <c r="T189">
        <f t="shared" si="28"/>
        <v>-5.6361317509484178E-2</v>
      </c>
      <c r="U189">
        <f t="shared" si="23"/>
        <v>1.0175738854038659E-2</v>
      </c>
      <c r="V189">
        <f t="shared" si="29"/>
        <v>-1.6076928132339165E-2</v>
      </c>
      <c r="W189">
        <f t="shared" si="30"/>
        <v>-3.0081188853453192E-2</v>
      </c>
      <c r="X189">
        <f t="shared" si="31"/>
        <v>-3.1582836513332047E-2</v>
      </c>
    </row>
    <row r="190" spans="1:24">
      <c r="A190" s="1">
        <v>40662</v>
      </c>
      <c r="B190">
        <v>2990</v>
      </c>
      <c r="C190" s="10">
        <f t="shared" si="32"/>
        <v>4.4359063918966157E-2</v>
      </c>
      <c r="D190">
        <v>4360</v>
      </c>
      <c r="E190" s="10">
        <f t="shared" si="24"/>
        <v>-4.3388901575702743E-3</v>
      </c>
      <c r="F190">
        <v>327.9</v>
      </c>
      <c r="G190" s="10">
        <f t="shared" si="25"/>
        <v>9.2336103416434945E-3</v>
      </c>
      <c r="H190">
        <v>744</v>
      </c>
      <c r="I190" s="10">
        <f t="shared" si="26"/>
        <v>-6.7159167226327199E-4</v>
      </c>
      <c r="J190">
        <v>285.06</v>
      </c>
      <c r="K190" s="10">
        <f t="shared" si="27"/>
        <v>2.4805867126833414E-2</v>
      </c>
      <c r="T190">
        <f t="shared" si="28"/>
        <v>3.2390269773967938E-2</v>
      </c>
      <c r="U190">
        <f t="shared" si="23"/>
        <v>-1.0290312227072555E-2</v>
      </c>
      <c r="V190">
        <f t="shared" si="29"/>
        <v>5.318433501490436E-3</v>
      </c>
      <c r="W190">
        <f t="shared" si="30"/>
        <v>-1.0358043683611222E-2</v>
      </c>
      <c r="X190">
        <f t="shared" si="31"/>
        <v>1.5026378482399958E-2</v>
      </c>
    </row>
    <row r="191" spans="1:24">
      <c r="A191" s="1">
        <v>40694</v>
      </c>
      <c r="B191">
        <v>3177.5</v>
      </c>
      <c r="C191" s="10">
        <f t="shared" si="32"/>
        <v>6.2709030100334351E-2</v>
      </c>
      <c r="D191">
        <v>4245</v>
      </c>
      <c r="E191" s="10">
        <f t="shared" si="24"/>
        <v>-2.6376146788990806E-2</v>
      </c>
      <c r="F191">
        <v>330.2</v>
      </c>
      <c r="G191" s="10">
        <f t="shared" si="25"/>
        <v>7.014333638304393E-3</v>
      </c>
      <c r="H191">
        <v>766.5</v>
      </c>
      <c r="I191" s="10">
        <f t="shared" si="26"/>
        <v>3.0241935483870996E-2</v>
      </c>
      <c r="J191">
        <v>290.26</v>
      </c>
      <c r="K191" s="10">
        <f t="shared" si="27"/>
        <v>1.8241773661685112E-2</v>
      </c>
      <c r="T191">
        <f t="shared" si="28"/>
        <v>5.0740235955336131E-2</v>
      </c>
      <c r="U191">
        <f t="shared" si="23"/>
        <v>-3.2327568858493083E-2</v>
      </c>
      <c r="V191">
        <f t="shared" si="29"/>
        <v>3.0991567981513346E-3</v>
      </c>
      <c r="W191">
        <f t="shared" si="30"/>
        <v>2.0555483472523048E-2</v>
      </c>
      <c r="X191">
        <f t="shared" si="31"/>
        <v>8.4622850172516566E-3</v>
      </c>
    </row>
    <row r="192" spans="1:24">
      <c r="A192" s="1">
        <v>40724</v>
      </c>
      <c r="B192">
        <v>3108</v>
      </c>
      <c r="C192" s="10">
        <f t="shared" si="32"/>
        <v>-2.1872541306058202E-2</v>
      </c>
      <c r="D192">
        <v>4490.5</v>
      </c>
      <c r="E192" s="10">
        <f t="shared" si="24"/>
        <v>5.783274440518249E-2</v>
      </c>
      <c r="F192">
        <v>318.5</v>
      </c>
      <c r="G192" s="10">
        <f t="shared" si="25"/>
        <v>-3.5433070866141669E-2</v>
      </c>
      <c r="H192">
        <v>780</v>
      </c>
      <c r="I192" s="10">
        <f t="shared" si="26"/>
        <v>1.7612524461839474E-2</v>
      </c>
      <c r="J192">
        <v>288.95999999999998</v>
      </c>
      <c r="K192" s="10">
        <f t="shared" si="27"/>
        <v>-4.4787431957555857E-3</v>
      </c>
      <c r="T192">
        <f t="shared" si="28"/>
        <v>-3.3841335451056422E-2</v>
      </c>
      <c r="U192">
        <f t="shared" si="23"/>
        <v>5.1881322335680213E-2</v>
      </c>
      <c r="V192">
        <f t="shared" si="29"/>
        <v>-3.9348247706294727E-2</v>
      </c>
      <c r="W192">
        <f t="shared" si="30"/>
        <v>7.9260724504915236E-3</v>
      </c>
      <c r="X192">
        <f t="shared" si="31"/>
        <v>-1.4258231840189041E-2</v>
      </c>
    </row>
    <row r="193" spans="1:24">
      <c r="A193" s="1">
        <v>40753</v>
      </c>
      <c r="B193">
        <v>2973</v>
      </c>
      <c r="C193" s="10">
        <f t="shared" si="32"/>
        <v>-4.3436293436293405E-2</v>
      </c>
      <c r="D193">
        <v>4300</v>
      </c>
      <c r="E193" s="10">
        <f t="shared" si="24"/>
        <v>-4.2422892773633203E-2</v>
      </c>
      <c r="F193">
        <v>304</v>
      </c>
      <c r="G193" s="10">
        <f t="shared" si="25"/>
        <v>-4.5525902668759777E-2</v>
      </c>
      <c r="H193">
        <v>771.5</v>
      </c>
      <c r="I193" s="10">
        <f t="shared" si="26"/>
        <v>-1.0897435897435859E-2</v>
      </c>
      <c r="J193">
        <v>274.45999999999998</v>
      </c>
      <c r="K193" s="10">
        <f t="shared" si="27"/>
        <v>-5.0179955703211543E-2</v>
      </c>
      <c r="T193">
        <f t="shared" si="28"/>
        <v>-5.5405087581291625E-2</v>
      </c>
      <c r="U193">
        <f t="shared" si="23"/>
        <v>-4.837431484313548E-2</v>
      </c>
      <c r="V193">
        <f t="shared" si="29"/>
        <v>-4.9441079508912834E-2</v>
      </c>
      <c r="W193">
        <f t="shared" si="30"/>
        <v>-2.0583887908783807E-2</v>
      </c>
      <c r="X193">
        <f t="shared" si="31"/>
        <v>-5.9959444347644997E-2</v>
      </c>
    </row>
    <row r="194" spans="1:24">
      <c r="A194" s="1">
        <v>40786</v>
      </c>
      <c r="B194">
        <v>2920</v>
      </c>
      <c r="C194" s="10">
        <f t="shared" si="32"/>
        <v>-1.7827110662630319E-2</v>
      </c>
      <c r="D194">
        <v>3802</v>
      </c>
      <c r="E194" s="10">
        <f t="shared" si="24"/>
        <v>-0.11581395348837209</v>
      </c>
      <c r="F194">
        <v>275.3</v>
      </c>
      <c r="G194" s="10">
        <f t="shared" si="25"/>
        <v>-9.440789473684208E-2</v>
      </c>
      <c r="H194">
        <v>800</v>
      </c>
      <c r="I194" s="10">
        <f t="shared" si="26"/>
        <v>3.6941023979261134E-2</v>
      </c>
      <c r="J194">
        <v>252.15</v>
      </c>
      <c r="K194" s="10">
        <f t="shared" si="27"/>
        <v>-8.1286890621584118E-2</v>
      </c>
      <c r="T194">
        <f t="shared" si="28"/>
        <v>-2.9795904807628538E-2</v>
      </c>
      <c r="U194">
        <f t="shared" si="23"/>
        <v>-0.12176537555787437</v>
      </c>
      <c r="V194">
        <f t="shared" si="29"/>
        <v>-9.8323071576995144E-2</v>
      </c>
      <c r="W194">
        <f t="shared" si="30"/>
        <v>2.7254571967913185E-2</v>
      </c>
      <c r="X194">
        <f t="shared" si="31"/>
        <v>-9.1066379266017572E-2</v>
      </c>
    </row>
    <row r="195" spans="1:24">
      <c r="A195" s="1">
        <v>40816</v>
      </c>
      <c r="B195">
        <v>2868</v>
      </c>
      <c r="C195" s="10">
        <f t="shared" si="32"/>
        <v>-1.7808219178082174E-2</v>
      </c>
      <c r="D195">
        <v>2888.5</v>
      </c>
      <c r="E195" s="10">
        <f t="shared" si="24"/>
        <v>-0.24026827985270915</v>
      </c>
      <c r="F195">
        <v>267.3</v>
      </c>
      <c r="G195" s="10">
        <f t="shared" si="25"/>
        <v>-2.9059208136578252E-2</v>
      </c>
      <c r="H195">
        <v>769</v>
      </c>
      <c r="I195" s="10">
        <f t="shared" si="26"/>
        <v>-3.8749999999999951E-2</v>
      </c>
      <c r="J195">
        <v>256.45</v>
      </c>
      <c r="K195" s="10">
        <f t="shared" si="27"/>
        <v>1.7053341265119926E-2</v>
      </c>
      <c r="T195">
        <f t="shared" si="28"/>
        <v>-2.9777013323080394E-2</v>
      </c>
      <c r="U195">
        <f t="shared" si="23"/>
        <v>-0.24621970192221143</v>
      </c>
      <c r="V195">
        <f t="shared" si="29"/>
        <v>-3.2974384976731309E-2</v>
      </c>
      <c r="W195">
        <f t="shared" si="30"/>
        <v>-4.84364520113479E-2</v>
      </c>
      <c r="X195">
        <f t="shared" si="31"/>
        <v>7.27385262068647E-3</v>
      </c>
    </row>
    <row r="196" spans="1:24">
      <c r="A196" s="1">
        <v>40847</v>
      </c>
      <c r="B196">
        <v>2986</v>
      </c>
      <c r="C196" s="10">
        <f t="shared" si="32"/>
        <v>4.1143654114365491E-2</v>
      </c>
      <c r="D196">
        <v>3385</v>
      </c>
      <c r="E196" s="10">
        <f t="shared" si="24"/>
        <v>0.17188852345508043</v>
      </c>
      <c r="F196">
        <v>276.60000000000002</v>
      </c>
      <c r="G196" s="10">
        <f t="shared" si="25"/>
        <v>3.4792368125701412E-2</v>
      </c>
      <c r="H196">
        <v>806</v>
      </c>
      <c r="I196" s="10">
        <f t="shared" si="26"/>
        <v>4.811443433029905E-2</v>
      </c>
      <c r="J196">
        <v>278.16000000000003</v>
      </c>
      <c r="K196" s="10">
        <f t="shared" si="27"/>
        <v>8.4655878338857571E-2</v>
      </c>
      <c r="T196">
        <f t="shared" si="28"/>
        <v>2.9174859969367271E-2</v>
      </c>
      <c r="U196">
        <f t="shared" si="23"/>
        <v>0.16593710138557816</v>
      </c>
      <c r="V196">
        <f t="shared" si="29"/>
        <v>3.0877191285548354E-2</v>
      </c>
      <c r="W196">
        <f t="shared" si="30"/>
        <v>3.8427982318951101E-2</v>
      </c>
      <c r="X196">
        <f t="shared" si="31"/>
        <v>7.4876389694424117E-2</v>
      </c>
    </row>
    <row r="197" spans="1:24">
      <c r="A197" s="1">
        <v>40877</v>
      </c>
      <c r="B197">
        <v>2940</v>
      </c>
      <c r="C197" s="10">
        <f t="shared" si="32"/>
        <v>-1.5405224380442117E-2</v>
      </c>
      <c r="D197">
        <v>3339</v>
      </c>
      <c r="E197" s="10">
        <f t="shared" si="24"/>
        <v>-1.3589364844904028E-2</v>
      </c>
      <c r="F197">
        <v>273.7</v>
      </c>
      <c r="G197" s="10">
        <f t="shared" si="25"/>
        <v>-1.0484454085321837E-2</v>
      </c>
      <c r="H197">
        <v>830</v>
      </c>
      <c r="I197" s="10">
        <f t="shared" si="26"/>
        <v>2.977667493796532E-2</v>
      </c>
      <c r="J197">
        <v>290.16000000000003</v>
      </c>
      <c r="K197" s="10">
        <f t="shared" si="27"/>
        <v>4.3140638481449445E-2</v>
      </c>
      <c r="T197">
        <f t="shared" si="28"/>
        <v>-2.7374018525440337E-2</v>
      </c>
      <c r="U197">
        <f t="shared" ref="U197:U260" si="33">IFERROR(E197-$O$3,"N/A")</f>
        <v>-1.9540786914406309E-2</v>
      </c>
      <c r="V197">
        <f t="shared" si="29"/>
        <v>-1.4399630925474895E-2</v>
      </c>
      <c r="W197">
        <f t="shared" si="30"/>
        <v>2.0090222926617371E-2</v>
      </c>
      <c r="X197">
        <f t="shared" si="31"/>
        <v>3.3361149837015991E-2</v>
      </c>
    </row>
    <row r="198" spans="1:24">
      <c r="A198" s="1">
        <v>40907</v>
      </c>
      <c r="B198">
        <v>2975</v>
      </c>
      <c r="C198" s="10">
        <f t="shared" si="32"/>
        <v>1.1904761904761862E-2</v>
      </c>
      <c r="D198">
        <v>3125</v>
      </c>
      <c r="E198" s="10">
        <f t="shared" si="24"/>
        <v>-6.4091045223120702E-2</v>
      </c>
      <c r="F198">
        <v>285.10000000000002</v>
      </c>
      <c r="G198" s="10">
        <f t="shared" si="25"/>
        <v>4.1651443185970249E-2</v>
      </c>
      <c r="H198">
        <v>884</v>
      </c>
      <c r="I198" s="10">
        <f t="shared" si="26"/>
        <v>6.5060240963855431E-2</v>
      </c>
      <c r="J198">
        <v>294.26</v>
      </c>
      <c r="K198" s="10">
        <f t="shared" si="27"/>
        <v>1.4130135097876861E-2</v>
      </c>
      <c r="T198">
        <f t="shared" si="28"/>
        <v>-6.4032240236358909E-5</v>
      </c>
      <c r="U198">
        <f t="shared" si="33"/>
        <v>-7.0042467292622979E-2</v>
      </c>
      <c r="V198">
        <f t="shared" si="29"/>
        <v>3.7736266345817192E-2</v>
      </c>
      <c r="W198">
        <f t="shared" si="30"/>
        <v>5.5373788952507483E-2</v>
      </c>
      <c r="X198">
        <f t="shared" si="31"/>
        <v>4.3506464534434058E-3</v>
      </c>
    </row>
    <row r="199" spans="1:24">
      <c r="A199" s="1">
        <v>40939</v>
      </c>
      <c r="B199">
        <v>3054.5</v>
      </c>
      <c r="C199" s="10">
        <f t="shared" si="32"/>
        <v>2.6722689075630246E-2</v>
      </c>
      <c r="D199">
        <v>3805</v>
      </c>
      <c r="E199" s="10">
        <f t="shared" ref="E199:E262" si="34">IFERROR(D199/D198-1,"N/A")</f>
        <v>0.21760000000000002</v>
      </c>
      <c r="F199">
        <v>307.8</v>
      </c>
      <c r="G199" s="10">
        <f t="shared" ref="G199:G262" si="35">IFERROR(F199/F198-1,"N/A")</f>
        <v>7.9621185548930162E-2</v>
      </c>
      <c r="H199">
        <v>861</v>
      </c>
      <c r="I199" s="10">
        <f t="shared" ref="I199:I262" si="36">IFERROR(H199/H198-1,"N/A")</f>
        <v>-2.6018099547511331E-2</v>
      </c>
      <c r="J199">
        <v>293.16000000000003</v>
      </c>
      <c r="K199" s="10">
        <f t="shared" ref="K199:K262" si="37">IFERROR(J199/J198-1,"N/A")</f>
        <v>-3.738190715693479E-3</v>
      </c>
      <c r="T199">
        <f t="shared" ref="T199:T262" si="38">IFERROR(C199-$N$3,"N/A")</f>
        <v>1.4753894930632025E-2</v>
      </c>
      <c r="U199">
        <f t="shared" si="33"/>
        <v>0.21164857793049774</v>
      </c>
      <c r="V199">
        <f t="shared" ref="V199:V262" si="39">IFERROR(G199-$P$3,"N/A")</f>
        <v>7.5706008708777098E-2</v>
      </c>
      <c r="W199">
        <f t="shared" ref="W199:W262" si="40">IFERROR(I199-$Q$3,"N/A")</f>
        <v>-3.5704551558859279E-2</v>
      </c>
      <c r="X199">
        <f t="shared" ref="X199:X262" si="41">IFERROR(K199-$R$3,"N/A")</f>
        <v>-1.3517679360126935E-2</v>
      </c>
    </row>
    <row r="200" spans="1:24">
      <c r="A200" s="1">
        <v>40968</v>
      </c>
      <c r="B200">
        <v>2807.5</v>
      </c>
      <c r="C200" s="10">
        <f t="shared" ref="C200:C263" si="42">IFERROR(B200/B199-1,"N/A")</f>
        <v>-8.0864298575871629E-2</v>
      </c>
      <c r="D200">
        <v>3584</v>
      </c>
      <c r="E200" s="10">
        <f t="shared" si="34"/>
        <v>-5.8081471747700397E-2</v>
      </c>
      <c r="F200">
        <v>312.7</v>
      </c>
      <c r="G200" s="10">
        <f t="shared" si="35"/>
        <v>1.5919428200129815E-2</v>
      </c>
      <c r="H200">
        <v>962</v>
      </c>
      <c r="I200" s="10">
        <f t="shared" si="36"/>
        <v>0.11730545876887333</v>
      </c>
      <c r="J200">
        <v>310.67</v>
      </c>
      <c r="K200" s="10">
        <f t="shared" si="37"/>
        <v>5.9728475917587565E-2</v>
      </c>
      <c r="T200">
        <f t="shared" si="38"/>
        <v>-9.2833092720869856E-2</v>
      </c>
      <c r="U200">
        <f t="shared" si="33"/>
        <v>-6.4032893817202674E-2</v>
      </c>
      <c r="V200">
        <f t="shared" si="39"/>
        <v>1.2004251359976757E-2</v>
      </c>
      <c r="W200">
        <f t="shared" si="40"/>
        <v>0.10761900675752538</v>
      </c>
      <c r="X200">
        <f t="shared" si="41"/>
        <v>4.9948987273154111E-2</v>
      </c>
    </row>
    <row r="201" spans="1:24">
      <c r="A201" s="1">
        <v>40998</v>
      </c>
      <c r="B201">
        <v>2779</v>
      </c>
      <c r="C201" s="10">
        <f t="shared" si="42"/>
        <v>-1.0151380231522733E-2</v>
      </c>
      <c r="D201">
        <v>3446</v>
      </c>
      <c r="E201" s="10">
        <f t="shared" si="34"/>
        <v>-3.8504464285714302E-2</v>
      </c>
      <c r="F201">
        <v>299.89999999999998</v>
      </c>
      <c r="G201" s="10">
        <f t="shared" si="35"/>
        <v>-4.0933802366485472E-2</v>
      </c>
      <c r="H201">
        <v>1004</v>
      </c>
      <c r="I201" s="10">
        <f t="shared" si="36"/>
        <v>4.3659043659043606E-2</v>
      </c>
      <c r="J201">
        <v>299.26</v>
      </c>
      <c r="K201" s="10">
        <f t="shared" si="37"/>
        <v>-3.6727073743843985E-2</v>
      </c>
      <c r="T201">
        <f t="shared" si="38"/>
        <v>-2.2120174376520953E-2</v>
      </c>
      <c r="U201">
        <f t="shared" si="33"/>
        <v>-4.4455886355216578E-2</v>
      </c>
      <c r="V201">
        <f t="shared" si="39"/>
        <v>-4.484897920663853E-2</v>
      </c>
      <c r="W201">
        <f t="shared" si="40"/>
        <v>3.3972591647695657E-2</v>
      </c>
      <c r="X201">
        <f t="shared" si="41"/>
        <v>-4.6506562388277439E-2</v>
      </c>
    </row>
    <row r="202" spans="1:24">
      <c r="A202" s="1">
        <v>41029</v>
      </c>
      <c r="B202">
        <v>2699.5</v>
      </c>
      <c r="C202" s="10">
        <f t="shared" si="42"/>
        <v>-2.8607412738395066E-2</v>
      </c>
      <c r="D202">
        <v>3432.5</v>
      </c>
      <c r="E202" s="10">
        <f t="shared" si="34"/>
        <v>-3.9175856065002401E-3</v>
      </c>
      <c r="F202">
        <v>295.2</v>
      </c>
      <c r="G202" s="10">
        <f t="shared" si="35"/>
        <v>-1.5671890630210017E-2</v>
      </c>
      <c r="H202">
        <v>1023</v>
      </c>
      <c r="I202" s="10">
        <f t="shared" si="36"/>
        <v>1.8924302788844605E-2</v>
      </c>
      <c r="J202">
        <v>286.16000000000003</v>
      </c>
      <c r="K202" s="10">
        <f t="shared" si="37"/>
        <v>-4.3774644122167916E-2</v>
      </c>
      <c r="T202">
        <f t="shared" si="38"/>
        <v>-4.0576206883393286E-2</v>
      </c>
      <c r="U202">
        <f t="shared" si="33"/>
        <v>-9.8690076760025204E-3</v>
      </c>
      <c r="V202">
        <f t="shared" si="39"/>
        <v>-1.9587067470363075E-2</v>
      </c>
      <c r="W202">
        <f t="shared" si="40"/>
        <v>9.2378507774966544E-3</v>
      </c>
      <c r="X202">
        <f t="shared" si="41"/>
        <v>-5.355413276660137E-2</v>
      </c>
    </row>
    <row r="203" spans="1:24">
      <c r="A203" s="1">
        <v>41060</v>
      </c>
      <c r="B203">
        <v>2618</v>
      </c>
      <c r="C203" s="10">
        <f t="shared" si="42"/>
        <v>-3.0190776069642489E-2</v>
      </c>
      <c r="D203">
        <v>2780</v>
      </c>
      <c r="E203" s="10">
        <f t="shared" si="34"/>
        <v>-0.19009468317552802</v>
      </c>
      <c r="F203">
        <v>272.8</v>
      </c>
      <c r="G203" s="10">
        <f t="shared" si="35"/>
        <v>-7.5880758807588045E-2</v>
      </c>
      <c r="H203">
        <v>1023</v>
      </c>
      <c r="I203" s="10">
        <f t="shared" si="36"/>
        <v>0</v>
      </c>
      <c r="J203">
        <v>256.55</v>
      </c>
      <c r="K203" s="10">
        <f t="shared" si="37"/>
        <v>-0.1034735812133073</v>
      </c>
      <c r="T203">
        <f t="shared" si="38"/>
        <v>-4.2159570214640708E-2</v>
      </c>
      <c r="U203">
        <f t="shared" si="33"/>
        <v>-0.1960461052450303</v>
      </c>
      <c r="V203">
        <f t="shared" si="39"/>
        <v>-7.9795935647741109E-2</v>
      </c>
      <c r="W203">
        <f t="shared" si="40"/>
        <v>-9.6864520113479503E-3</v>
      </c>
      <c r="X203">
        <f t="shared" si="41"/>
        <v>-0.11325306985774075</v>
      </c>
    </row>
    <row r="204" spans="1:24">
      <c r="A204" s="1">
        <v>41089</v>
      </c>
      <c r="B204">
        <v>2853</v>
      </c>
      <c r="C204" s="10">
        <f t="shared" si="42"/>
        <v>8.9763177998472221E-2</v>
      </c>
      <c r="D204">
        <v>3019</v>
      </c>
      <c r="E204" s="10">
        <f t="shared" si="34"/>
        <v>8.5971223021582777E-2</v>
      </c>
      <c r="F204">
        <v>288.60000000000002</v>
      </c>
      <c r="G204" s="10">
        <f t="shared" si="35"/>
        <v>5.7917888563049802E-2</v>
      </c>
      <c r="H204">
        <v>1043</v>
      </c>
      <c r="I204" s="10">
        <f t="shared" si="36"/>
        <v>1.9550342130987275E-2</v>
      </c>
      <c r="J204">
        <v>277.36</v>
      </c>
      <c r="K204" s="10">
        <f t="shared" si="37"/>
        <v>8.1114792438121253E-2</v>
      </c>
      <c r="T204">
        <f t="shared" si="38"/>
        <v>7.7794383853473995E-2</v>
      </c>
      <c r="U204">
        <f t="shared" si="33"/>
        <v>8.00198009520805E-2</v>
      </c>
      <c r="V204">
        <f t="shared" si="39"/>
        <v>5.4002711722896744E-2</v>
      </c>
      <c r="W204">
        <f t="shared" si="40"/>
        <v>9.8638901196393246E-3</v>
      </c>
      <c r="X204">
        <f t="shared" si="41"/>
        <v>7.1335303793687799E-2</v>
      </c>
    </row>
    <row r="205" spans="1:24">
      <c r="A205" s="1">
        <v>41121</v>
      </c>
      <c r="B205">
        <v>2986.5</v>
      </c>
      <c r="C205" s="10">
        <f t="shared" si="42"/>
        <v>4.6792849631966282E-2</v>
      </c>
      <c r="D205">
        <v>2946.5</v>
      </c>
      <c r="E205" s="10">
        <f t="shared" si="34"/>
        <v>-2.4014574362371643E-2</v>
      </c>
      <c r="F205">
        <v>308.89999999999998</v>
      </c>
      <c r="G205" s="10">
        <f t="shared" si="35"/>
        <v>7.0339570339570168E-2</v>
      </c>
      <c r="H205">
        <v>1114</v>
      </c>
      <c r="I205" s="10">
        <f t="shared" si="36"/>
        <v>6.8072866730584769E-2</v>
      </c>
      <c r="J205">
        <v>287.56</v>
      </c>
      <c r="K205" s="10">
        <f t="shared" si="37"/>
        <v>3.6775310066339717E-2</v>
      </c>
      <c r="T205">
        <f t="shared" si="38"/>
        <v>3.4824055486968063E-2</v>
      </c>
      <c r="U205">
        <f t="shared" si="33"/>
        <v>-2.9965996431873924E-2</v>
      </c>
      <c r="V205">
        <f t="shared" si="39"/>
        <v>6.6424393499417103E-2</v>
      </c>
      <c r="W205">
        <f t="shared" si="40"/>
        <v>5.838641471923682E-2</v>
      </c>
      <c r="X205">
        <f t="shared" si="41"/>
        <v>2.6995821421906263E-2</v>
      </c>
    </row>
    <row r="206" spans="1:24">
      <c r="A206" s="1">
        <v>41152</v>
      </c>
      <c r="B206">
        <v>2936.5</v>
      </c>
      <c r="C206" s="10">
        <f t="shared" si="42"/>
        <v>-1.6742005692281903E-2</v>
      </c>
      <c r="D206">
        <v>2735.5</v>
      </c>
      <c r="E206" s="10">
        <f t="shared" si="34"/>
        <v>-7.1610385202782956E-2</v>
      </c>
      <c r="F206">
        <v>318.5</v>
      </c>
      <c r="G206" s="10">
        <f t="shared" si="35"/>
        <v>3.1078018776303118E-2</v>
      </c>
      <c r="H206">
        <v>1124</v>
      </c>
      <c r="I206" s="10">
        <f t="shared" si="36"/>
        <v>8.9766606822261341E-3</v>
      </c>
      <c r="J206">
        <v>296.26</v>
      </c>
      <c r="K206" s="10">
        <f t="shared" si="37"/>
        <v>3.0254555571011199E-2</v>
      </c>
      <c r="T206">
        <f t="shared" si="38"/>
        <v>-2.8710799837280122E-2</v>
      </c>
      <c r="U206">
        <f t="shared" si="33"/>
        <v>-7.7561807272285233E-2</v>
      </c>
      <c r="V206">
        <f t="shared" si="39"/>
        <v>2.716284193615006E-2</v>
      </c>
      <c r="W206">
        <f t="shared" si="40"/>
        <v>-7.0979132912181615E-4</v>
      </c>
      <c r="X206">
        <f t="shared" si="41"/>
        <v>2.0475066926577745E-2</v>
      </c>
    </row>
    <row r="207" spans="1:24">
      <c r="A207" s="1">
        <v>41180</v>
      </c>
      <c r="B207">
        <v>2955</v>
      </c>
      <c r="C207" s="10">
        <f t="shared" si="42"/>
        <v>6.3000170270730571E-3</v>
      </c>
      <c r="D207">
        <v>2885</v>
      </c>
      <c r="E207" s="10">
        <f t="shared" si="34"/>
        <v>5.4651800402120365E-2</v>
      </c>
      <c r="F207">
        <v>325.10000000000002</v>
      </c>
      <c r="G207" s="10">
        <f t="shared" si="35"/>
        <v>2.0722135007849474E-2</v>
      </c>
      <c r="H207">
        <v>1109</v>
      </c>
      <c r="I207" s="10">
        <f t="shared" si="36"/>
        <v>-1.3345195729537407E-2</v>
      </c>
      <c r="J207">
        <v>313.47000000000003</v>
      </c>
      <c r="K207" s="10">
        <f t="shared" si="37"/>
        <v>5.809086613110126E-2</v>
      </c>
      <c r="T207">
        <f t="shared" si="38"/>
        <v>-5.6687771179251643E-3</v>
      </c>
      <c r="U207">
        <f t="shared" si="33"/>
        <v>4.8700378332618088E-2</v>
      </c>
      <c r="V207">
        <f t="shared" si="39"/>
        <v>1.6806958167696416E-2</v>
      </c>
      <c r="W207">
        <f t="shared" si="40"/>
        <v>-2.3031647740885355E-2</v>
      </c>
      <c r="X207">
        <f t="shared" si="41"/>
        <v>4.8311377486667806E-2</v>
      </c>
    </row>
    <row r="208" spans="1:24">
      <c r="A208" s="1">
        <v>41213</v>
      </c>
      <c r="B208">
        <v>2877.5</v>
      </c>
      <c r="C208" s="10">
        <f t="shared" si="42"/>
        <v>-2.6226734348561709E-2</v>
      </c>
      <c r="D208">
        <v>3104.5</v>
      </c>
      <c r="E208" s="10">
        <f t="shared" si="34"/>
        <v>7.6083188908145472E-2</v>
      </c>
      <c r="F208">
        <v>312.2</v>
      </c>
      <c r="G208" s="10">
        <f t="shared" si="35"/>
        <v>-3.9680098431251976E-2</v>
      </c>
      <c r="H208">
        <v>1025</v>
      </c>
      <c r="I208" s="10">
        <f t="shared" si="36"/>
        <v>-7.5743913435527555E-2</v>
      </c>
      <c r="J208">
        <v>310.77</v>
      </c>
      <c r="K208" s="10">
        <f t="shared" si="37"/>
        <v>-8.6132644272181036E-3</v>
      </c>
      <c r="T208">
        <f t="shared" si="38"/>
        <v>-3.8195528493559928E-2</v>
      </c>
      <c r="U208">
        <f t="shared" si="33"/>
        <v>7.0131766838643195E-2</v>
      </c>
      <c r="V208">
        <f t="shared" si="39"/>
        <v>-4.3595275271405033E-2</v>
      </c>
      <c r="W208">
        <f t="shared" si="40"/>
        <v>-8.5430365446875503E-2</v>
      </c>
      <c r="X208">
        <f t="shared" si="41"/>
        <v>-1.8392753071651557E-2</v>
      </c>
    </row>
    <row r="209" spans="1:24">
      <c r="A209" s="1">
        <v>41243</v>
      </c>
      <c r="B209">
        <v>2966.5</v>
      </c>
      <c r="C209" s="10">
        <f t="shared" si="42"/>
        <v>3.0929626411815736E-2</v>
      </c>
      <c r="D209">
        <v>3093.5</v>
      </c>
      <c r="E209" s="10">
        <f t="shared" si="34"/>
        <v>-3.5432436785312049E-3</v>
      </c>
      <c r="F209">
        <v>327.3</v>
      </c>
      <c r="G209" s="10">
        <f t="shared" si="35"/>
        <v>4.8366431774503615E-2</v>
      </c>
      <c r="H209">
        <v>1029</v>
      </c>
      <c r="I209" s="10">
        <f t="shared" si="36"/>
        <v>3.9024390243902474E-3</v>
      </c>
      <c r="J209">
        <v>311.67</v>
      </c>
      <c r="K209" s="10">
        <f t="shared" si="37"/>
        <v>2.896032435563356E-3</v>
      </c>
      <c r="T209">
        <f t="shared" si="38"/>
        <v>1.8960832266817516E-2</v>
      </c>
      <c r="U209">
        <f t="shared" si="33"/>
        <v>-9.4946657480334852E-3</v>
      </c>
      <c r="V209">
        <f t="shared" si="39"/>
        <v>4.4451254934350558E-2</v>
      </c>
      <c r="W209">
        <f t="shared" si="40"/>
        <v>-5.7840129869577029E-3</v>
      </c>
      <c r="X209">
        <f t="shared" si="41"/>
        <v>-6.8834562088700996E-3</v>
      </c>
    </row>
    <row r="210" spans="1:24">
      <c r="A210" s="1">
        <v>41274</v>
      </c>
      <c r="B210">
        <v>2909.5</v>
      </c>
      <c r="C210" s="10">
        <f t="shared" si="42"/>
        <v>-1.9214562615877284E-2</v>
      </c>
      <c r="D210">
        <v>3511.5</v>
      </c>
      <c r="E210" s="10">
        <f t="shared" si="34"/>
        <v>0.13512203006303536</v>
      </c>
      <c r="F210">
        <v>336.9</v>
      </c>
      <c r="G210" s="10">
        <f t="shared" si="35"/>
        <v>2.9330889092575418E-2</v>
      </c>
      <c r="H210">
        <v>1009</v>
      </c>
      <c r="I210" s="10">
        <f t="shared" si="36"/>
        <v>-1.9436345966958202E-2</v>
      </c>
      <c r="J210">
        <v>294.36</v>
      </c>
      <c r="K210" s="10">
        <f t="shared" si="37"/>
        <v>-5.5539512946385594E-2</v>
      </c>
      <c r="T210">
        <f t="shared" si="38"/>
        <v>-3.1183356760875504E-2</v>
      </c>
      <c r="U210">
        <f t="shared" si="33"/>
        <v>0.12917060799353308</v>
      </c>
      <c r="V210">
        <f t="shared" si="39"/>
        <v>2.5415712252422361E-2</v>
      </c>
      <c r="W210">
        <f t="shared" si="40"/>
        <v>-2.912279797830615E-2</v>
      </c>
      <c r="X210">
        <f t="shared" si="41"/>
        <v>-6.5319001590819048E-2</v>
      </c>
    </row>
    <row r="211" spans="1:24">
      <c r="A211" s="1">
        <v>41305</v>
      </c>
      <c r="B211">
        <v>3053</v>
      </c>
      <c r="C211" s="10">
        <f t="shared" si="42"/>
        <v>4.9321189207767624E-2</v>
      </c>
      <c r="D211">
        <v>3560</v>
      </c>
      <c r="E211" s="10">
        <f t="shared" si="34"/>
        <v>1.381176135554596E-2</v>
      </c>
      <c r="F211">
        <v>339.6</v>
      </c>
      <c r="G211" s="10">
        <f t="shared" si="35"/>
        <v>8.0142475512021694E-3</v>
      </c>
      <c r="H211">
        <v>1133</v>
      </c>
      <c r="I211" s="10">
        <f t="shared" si="36"/>
        <v>0.12289395441030715</v>
      </c>
      <c r="J211">
        <v>322.77</v>
      </c>
      <c r="K211" s="10">
        <f t="shared" si="37"/>
        <v>9.6514472075010183E-2</v>
      </c>
      <c r="T211">
        <f t="shared" si="38"/>
        <v>3.7352395062769404E-2</v>
      </c>
      <c r="U211">
        <f t="shared" si="33"/>
        <v>7.8603392860436792E-3</v>
      </c>
      <c r="V211">
        <f t="shared" si="39"/>
        <v>4.0990707110491109E-3</v>
      </c>
      <c r="W211">
        <f t="shared" si="40"/>
        <v>0.1132075023989592</v>
      </c>
      <c r="X211">
        <f t="shared" si="41"/>
        <v>8.6734983430576729E-2</v>
      </c>
    </row>
    <row r="212" spans="1:24">
      <c r="A212" s="1">
        <v>41333</v>
      </c>
      <c r="B212">
        <v>2995.5</v>
      </c>
      <c r="C212" s="10">
        <f t="shared" si="42"/>
        <v>-1.8833933835571526E-2</v>
      </c>
      <c r="D212">
        <v>3541</v>
      </c>
      <c r="E212" s="10">
        <f t="shared" si="34"/>
        <v>-5.3370786516854229E-3</v>
      </c>
      <c r="F212">
        <v>355.1</v>
      </c>
      <c r="G212" s="10">
        <f t="shared" si="35"/>
        <v>4.5641931684334613E-2</v>
      </c>
      <c r="H212">
        <v>1261</v>
      </c>
      <c r="I212" s="10">
        <f t="shared" si="36"/>
        <v>0.11297440423654015</v>
      </c>
      <c r="J212">
        <v>340.07</v>
      </c>
      <c r="K212" s="10">
        <f t="shared" si="37"/>
        <v>5.3598537658394507E-2</v>
      </c>
      <c r="T212">
        <f t="shared" si="38"/>
        <v>-3.0802727980569745E-2</v>
      </c>
      <c r="U212">
        <f t="shared" si="33"/>
        <v>-1.1288500721187703E-2</v>
      </c>
      <c r="V212">
        <f t="shared" si="39"/>
        <v>4.1726754844181556E-2</v>
      </c>
      <c r="W212">
        <f t="shared" si="40"/>
        <v>0.1032879522251922</v>
      </c>
      <c r="X212">
        <f t="shared" si="41"/>
        <v>4.3819049013961053E-2</v>
      </c>
    </row>
    <row r="213" spans="1:24">
      <c r="A213" s="1">
        <v>41362</v>
      </c>
      <c r="B213">
        <v>3299.5</v>
      </c>
      <c r="C213" s="10">
        <f t="shared" si="42"/>
        <v>0.10148556167584721</v>
      </c>
      <c r="D213">
        <v>3085</v>
      </c>
      <c r="E213" s="10">
        <f t="shared" si="34"/>
        <v>-0.12877718158712226</v>
      </c>
      <c r="F213">
        <v>394.3</v>
      </c>
      <c r="G213" s="10">
        <f t="shared" si="35"/>
        <v>0.11039143903125881</v>
      </c>
      <c r="H213">
        <v>1295</v>
      </c>
      <c r="I213" s="10">
        <f t="shared" si="36"/>
        <v>2.6962727993655733E-2</v>
      </c>
      <c r="J213">
        <v>342.77</v>
      </c>
      <c r="K213" s="10">
        <f t="shared" si="37"/>
        <v>7.939541859028898E-3</v>
      </c>
      <c r="T213">
        <f t="shared" si="38"/>
        <v>8.9516767530848987E-2</v>
      </c>
      <c r="U213">
        <f t="shared" si="33"/>
        <v>-0.13472860365662453</v>
      </c>
      <c r="V213">
        <f t="shared" si="39"/>
        <v>0.10647626219110574</v>
      </c>
      <c r="W213">
        <f t="shared" si="40"/>
        <v>1.7276275982307784E-2</v>
      </c>
      <c r="X213">
        <f t="shared" si="41"/>
        <v>-1.8399467854045577E-3</v>
      </c>
    </row>
    <row r="214" spans="1:24">
      <c r="A214" s="1">
        <v>41394</v>
      </c>
      <c r="B214">
        <v>3342.5</v>
      </c>
      <c r="C214" s="10">
        <f t="shared" si="42"/>
        <v>1.3032277617820887E-2</v>
      </c>
      <c r="D214">
        <v>2919</v>
      </c>
      <c r="E214" s="10">
        <f t="shared" si="34"/>
        <v>-5.3808752025931939E-2</v>
      </c>
      <c r="F214">
        <v>375.5</v>
      </c>
      <c r="G214" s="10">
        <f t="shared" si="35"/>
        <v>-4.767943190464119E-2</v>
      </c>
      <c r="H214">
        <v>1279</v>
      </c>
      <c r="I214" s="10">
        <f t="shared" si="36"/>
        <v>-1.2355212355212308E-2</v>
      </c>
      <c r="J214">
        <v>337.57</v>
      </c>
      <c r="K214" s="10">
        <f t="shared" si="37"/>
        <v>-1.5170522507804041E-2</v>
      </c>
      <c r="T214">
        <f t="shared" si="38"/>
        <v>1.0634834728226652E-3</v>
      </c>
      <c r="U214">
        <f t="shared" si="33"/>
        <v>-5.9760174095434215E-2</v>
      </c>
      <c r="V214">
        <f t="shared" si="39"/>
        <v>-5.1594608744794247E-2</v>
      </c>
      <c r="W214">
        <f t="shared" si="40"/>
        <v>-2.2041664366560257E-2</v>
      </c>
      <c r="X214">
        <f t="shared" si="41"/>
        <v>-2.4950011152237495E-2</v>
      </c>
    </row>
    <row r="215" spans="1:24">
      <c r="A215" s="1">
        <v>41425</v>
      </c>
      <c r="B215">
        <v>3388</v>
      </c>
      <c r="C215" s="10">
        <f t="shared" si="42"/>
        <v>1.3612565445026092E-2</v>
      </c>
      <c r="D215">
        <v>2857</v>
      </c>
      <c r="E215" s="10">
        <f t="shared" si="34"/>
        <v>-2.1240150736553609E-2</v>
      </c>
      <c r="F215">
        <v>405.1</v>
      </c>
      <c r="G215" s="10">
        <f t="shared" si="35"/>
        <v>7.8828229027962715E-2</v>
      </c>
      <c r="H215">
        <v>1284</v>
      </c>
      <c r="I215" s="10">
        <f t="shared" si="36"/>
        <v>3.9093041438624798E-3</v>
      </c>
      <c r="J215">
        <v>365.18</v>
      </c>
      <c r="K215" s="10">
        <f t="shared" si="37"/>
        <v>8.1790443463577889E-2</v>
      </c>
      <c r="T215">
        <f t="shared" si="38"/>
        <v>1.6437713000278711E-3</v>
      </c>
      <c r="U215">
        <f t="shared" si="33"/>
        <v>-2.7191572806055889E-2</v>
      </c>
      <c r="V215">
        <f t="shared" si="39"/>
        <v>7.4913052187809651E-2</v>
      </c>
      <c r="W215">
        <f t="shared" si="40"/>
        <v>-5.7771478674854704E-3</v>
      </c>
      <c r="X215">
        <f t="shared" si="41"/>
        <v>7.2010954819144435E-2</v>
      </c>
    </row>
    <row r="216" spans="1:24">
      <c r="A216" s="1">
        <v>41453</v>
      </c>
      <c r="B216">
        <v>3115</v>
      </c>
      <c r="C216" s="10">
        <f t="shared" si="42"/>
        <v>-8.0578512396694224E-2</v>
      </c>
      <c r="D216">
        <v>2683</v>
      </c>
      <c r="E216" s="10">
        <f t="shared" si="34"/>
        <v>-6.090304515225764E-2</v>
      </c>
      <c r="F216">
        <v>383</v>
      </c>
      <c r="G216" s="10">
        <f t="shared" si="35"/>
        <v>-5.4554431004690263E-2</v>
      </c>
      <c r="H216">
        <v>1280</v>
      </c>
      <c r="I216" s="10">
        <f t="shared" si="36"/>
        <v>-3.1152647975077885E-3</v>
      </c>
      <c r="J216">
        <v>340.2</v>
      </c>
      <c r="K216" s="10">
        <f t="shared" si="37"/>
        <v>-6.8404622378005375E-2</v>
      </c>
      <c r="T216">
        <f t="shared" si="38"/>
        <v>-9.2547306541692451E-2</v>
      </c>
      <c r="U216">
        <f t="shared" si="33"/>
        <v>-6.6854467221759917E-2</v>
      </c>
      <c r="V216">
        <f t="shared" si="39"/>
        <v>-5.846960784484332E-2</v>
      </c>
      <c r="W216">
        <f t="shared" si="40"/>
        <v>-1.2801716808855739E-2</v>
      </c>
      <c r="X216">
        <f t="shared" si="41"/>
        <v>-7.8184111022438829E-2</v>
      </c>
    </row>
    <row r="217" spans="1:24">
      <c r="A217" s="1">
        <v>41486</v>
      </c>
      <c r="B217">
        <v>3335</v>
      </c>
      <c r="C217" s="10">
        <f t="shared" si="42"/>
        <v>7.0626003210272792E-2</v>
      </c>
      <c r="D217">
        <v>2955</v>
      </c>
      <c r="E217" s="10">
        <f t="shared" si="34"/>
        <v>0.10137905329854635</v>
      </c>
      <c r="F217">
        <v>445.9</v>
      </c>
      <c r="G217" s="10">
        <f t="shared" si="35"/>
        <v>0.16422976501305486</v>
      </c>
      <c r="H217">
        <v>1409</v>
      </c>
      <c r="I217" s="10">
        <f t="shared" si="36"/>
        <v>0.10078125000000004</v>
      </c>
      <c r="J217">
        <v>350.5</v>
      </c>
      <c r="K217" s="10">
        <f t="shared" si="37"/>
        <v>3.0276308054085765E-2</v>
      </c>
      <c r="T217">
        <f t="shared" si="38"/>
        <v>5.8657209065274572E-2</v>
      </c>
      <c r="U217">
        <f t="shared" si="33"/>
        <v>9.5427631229044074E-2</v>
      </c>
      <c r="V217">
        <f t="shared" si="39"/>
        <v>0.16031458817290181</v>
      </c>
      <c r="W217">
        <f t="shared" si="40"/>
        <v>9.1094797988652096E-2</v>
      </c>
      <c r="X217">
        <f t="shared" si="41"/>
        <v>2.0496819409652312E-2</v>
      </c>
    </row>
    <row r="218" spans="1:24">
      <c r="A218" s="1">
        <v>41516</v>
      </c>
      <c r="B218">
        <v>3178</v>
      </c>
      <c r="C218" s="10">
        <f t="shared" si="42"/>
        <v>-4.7076461769115396E-2</v>
      </c>
      <c r="D218">
        <v>2913</v>
      </c>
      <c r="E218" s="10">
        <f t="shared" si="34"/>
        <v>-1.4213197969543123E-2</v>
      </c>
      <c r="F218">
        <v>435.1</v>
      </c>
      <c r="G218" s="10">
        <f t="shared" si="35"/>
        <v>-2.4220677281901692E-2</v>
      </c>
      <c r="H218">
        <v>1361</v>
      </c>
      <c r="I218" s="10">
        <f t="shared" si="36"/>
        <v>-3.4066713981547148E-2</v>
      </c>
      <c r="J218">
        <v>344.1</v>
      </c>
      <c r="K218" s="10">
        <f t="shared" si="37"/>
        <v>-1.825962910128387E-2</v>
      </c>
      <c r="T218">
        <f t="shared" si="38"/>
        <v>-5.9045255914113616E-2</v>
      </c>
      <c r="U218">
        <f t="shared" si="33"/>
        <v>-2.0164620039045403E-2</v>
      </c>
      <c r="V218">
        <f t="shared" si="39"/>
        <v>-2.813585412205475E-2</v>
      </c>
      <c r="W218">
        <f t="shared" si="40"/>
        <v>-4.3753165992895096E-2</v>
      </c>
      <c r="X218">
        <f t="shared" si="41"/>
        <v>-2.8039117745717324E-2</v>
      </c>
    </row>
    <row r="219" spans="1:24">
      <c r="A219" s="1">
        <v>41547</v>
      </c>
      <c r="B219">
        <v>3215.5</v>
      </c>
      <c r="C219" s="10">
        <f t="shared" si="42"/>
        <v>1.179987413467587E-2</v>
      </c>
      <c r="D219">
        <v>3023</v>
      </c>
      <c r="E219" s="10">
        <f t="shared" si="34"/>
        <v>3.7761757638173687E-2</v>
      </c>
      <c r="F219">
        <v>454.4</v>
      </c>
      <c r="G219" s="10">
        <f t="shared" si="35"/>
        <v>4.4357618938175136E-2</v>
      </c>
      <c r="H219">
        <v>1338</v>
      </c>
      <c r="I219" s="10">
        <f t="shared" si="36"/>
        <v>-1.6899338721528268E-2</v>
      </c>
      <c r="J219">
        <v>329.8</v>
      </c>
      <c r="K219" s="10">
        <f t="shared" si="37"/>
        <v>-4.1557686718977083E-2</v>
      </c>
      <c r="T219">
        <f t="shared" si="38"/>
        <v>-1.6892001032235184E-4</v>
      </c>
      <c r="U219">
        <f t="shared" si="33"/>
        <v>3.1810335568671411E-2</v>
      </c>
      <c r="V219">
        <f t="shared" si="39"/>
        <v>4.0442442098022079E-2</v>
      </c>
      <c r="W219">
        <f t="shared" si="40"/>
        <v>-2.6585790732876216E-2</v>
      </c>
      <c r="X219">
        <f t="shared" si="41"/>
        <v>-5.1337175363410537E-2</v>
      </c>
    </row>
    <row r="220" spans="1:24" s="16" customFormat="1">
      <c r="A220" s="25">
        <v>41578</v>
      </c>
      <c r="B220" s="16">
        <v>3309</v>
      </c>
      <c r="C220" s="17">
        <f t="shared" si="42"/>
        <v>2.9077903902970048E-2</v>
      </c>
      <c r="D220" s="16">
        <v>3158</v>
      </c>
      <c r="E220" s="17">
        <f t="shared" si="34"/>
        <v>4.4657624875951152E-2</v>
      </c>
      <c r="F220" s="16">
        <v>454.7</v>
      </c>
      <c r="G220" s="17">
        <f t="shared" si="35"/>
        <v>6.6021126760573701E-4</v>
      </c>
      <c r="H220" s="16">
        <v>1377</v>
      </c>
      <c r="I220" s="17">
        <f t="shared" si="36"/>
        <v>2.9147982062780242E-2</v>
      </c>
      <c r="J220" s="16">
        <v>337.1</v>
      </c>
      <c r="K220" s="17">
        <f t="shared" si="37"/>
        <v>2.213462704669511E-2</v>
      </c>
      <c r="T220" s="16">
        <f t="shared" si="38"/>
        <v>1.7109109757971828E-2</v>
      </c>
      <c r="U220" s="16">
        <f t="shared" si="33"/>
        <v>3.8706202806448875E-2</v>
      </c>
      <c r="V220" s="16">
        <f t="shared" si="39"/>
        <v>-3.2549655725473215E-3</v>
      </c>
      <c r="W220" s="16">
        <f t="shared" si="40"/>
        <v>1.9461530051432294E-2</v>
      </c>
      <c r="X220" s="16">
        <f t="shared" si="41"/>
        <v>1.2355138402261654E-2</v>
      </c>
    </row>
    <row r="221" spans="1:24">
      <c r="A221" s="1">
        <v>41607</v>
      </c>
      <c r="B221">
        <v>3513.5</v>
      </c>
      <c r="C221" s="10">
        <f t="shared" si="42"/>
        <v>6.180114838319728E-2</v>
      </c>
      <c r="D221">
        <v>3261.5</v>
      </c>
      <c r="E221" s="10">
        <f t="shared" si="34"/>
        <v>3.2773907536415514E-2</v>
      </c>
      <c r="F221">
        <v>427.4</v>
      </c>
      <c r="G221" s="10">
        <f t="shared" si="35"/>
        <v>-6.0039586540576284E-2</v>
      </c>
      <c r="H221">
        <v>1388</v>
      </c>
      <c r="I221" s="10">
        <f t="shared" si="36"/>
        <v>7.9883805374001415E-3</v>
      </c>
      <c r="J221">
        <v>348.4</v>
      </c>
      <c r="K221" s="10">
        <f t="shared" si="37"/>
        <v>3.3521210323345985E-2</v>
      </c>
      <c r="T221" s="22">
        <f t="shared" si="38"/>
        <v>4.983235423819906E-2</v>
      </c>
      <c r="U221" s="22">
        <f t="shared" si="33"/>
        <v>2.6822485466913234E-2</v>
      </c>
      <c r="V221" s="22">
        <f t="shared" si="39"/>
        <v>-6.3954763380729349E-2</v>
      </c>
      <c r="W221" s="22">
        <f t="shared" si="40"/>
        <v>-1.6980714739478087E-3</v>
      </c>
      <c r="X221" s="22">
        <f t="shared" si="41"/>
        <v>2.3741721678912531E-2</v>
      </c>
    </row>
    <row r="222" spans="1:24">
      <c r="A222" s="1">
        <v>41639</v>
      </c>
      <c r="B222">
        <v>3574.5</v>
      </c>
      <c r="C222" s="10">
        <f t="shared" si="42"/>
        <v>1.7361605236943189E-2</v>
      </c>
      <c r="D222">
        <v>3409.5</v>
      </c>
      <c r="E222" s="10">
        <f t="shared" si="34"/>
        <v>4.5377893607235986E-2</v>
      </c>
      <c r="F222">
        <v>435</v>
      </c>
      <c r="G222" s="10">
        <f t="shared" si="35"/>
        <v>1.7781937295273886E-2</v>
      </c>
      <c r="H222">
        <v>1450</v>
      </c>
      <c r="I222" s="10">
        <f t="shared" si="36"/>
        <v>4.4668587896253609E-2</v>
      </c>
      <c r="J222">
        <v>403.7</v>
      </c>
      <c r="K222" s="10">
        <f t="shared" si="37"/>
        <v>0.15872560275545355</v>
      </c>
      <c r="T222" s="22">
        <f t="shared" si="38"/>
        <v>5.3928110919449681E-3</v>
      </c>
      <c r="U222" s="22">
        <f t="shared" si="33"/>
        <v>3.9426471537733709E-2</v>
      </c>
      <c r="V222" s="22">
        <f t="shared" si="39"/>
        <v>1.3866760455120829E-2</v>
      </c>
      <c r="W222" s="22">
        <f t="shared" si="40"/>
        <v>3.498213588490566E-2</v>
      </c>
      <c r="X222" s="22">
        <f t="shared" si="41"/>
        <v>0.1489461141110201</v>
      </c>
    </row>
    <row r="223" spans="1:24">
      <c r="A223" s="1">
        <v>41670</v>
      </c>
      <c r="B223">
        <v>3858.5</v>
      </c>
      <c r="C223" s="10">
        <f t="shared" si="42"/>
        <v>7.945167156245625E-2</v>
      </c>
      <c r="D223">
        <v>3243.5</v>
      </c>
      <c r="E223" s="10">
        <f t="shared" si="34"/>
        <v>-4.8687490834433245E-2</v>
      </c>
      <c r="F223">
        <v>429.1</v>
      </c>
      <c r="G223" s="10">
        <f t="shared" si="35"/>
        <v>-1.3563218390804543E-2</v>
      </c>
      <c r="H223">
        <v>1388</v>
      </c>
      <c r="I223" s="10">
        <f t="shared" si="36"/>
        <v>-4.2758620689655191E-2</v>
      </c>
      <c r="J223">
        <v>408.3</v>
      </c>
      <c r="K223" s="10">
        <f t="shared" si="37"/>
        <v>1.1394599950458328E-2</v>
      </c>
      <c r="T223" s="22">
        <f t="shared" si="38"/>
        <v>6.7482877417458023E-2</v>
      </c>
      <c r="U223" s="22">
        <f t="shared" si="33"/>
        <v>-5.4638912903935521E-2</v>
      </c>
      <c r="V223" s="22">
        <f t="shared" si="39"/>
        <v>-1.7478395230957601E-2</v>
      </c>
      <c r="W223" s="22">
        <f t="shared" si="40"/>
        <v>-5.244507270100314E-2</v>
      </c>
      <c r="X223" s="22">
        <f t="shared" si="41"/>
        <v>1.6151113060248728E-3</v>
      </c>
    </row>
    <row r="224" spans="1:24">
      <c r="A224" s="1">
        <v>41698</v>
      </c>
      <c r="B224">
        <v>4084</v>
      </c>
      <c r="C224" s="10">
        <f t="shared" si="42"/>
        <v>5.844239989633282E-2</v>
      </c>
      <c r="D224">
        <v>3432.5</v>
      </c>
      <c r="E224" s="10">
        <f t="shared" si="34"/>
        <v>5.8270386927701479E-2</v>
      </c>
      <c r="F224">
        <v>410.9</v>
      </c>
      <c r="G224" s="10">
        <f t="shared" si="35"/>
        <v>-4.2414355628058842E-2</v>
      </c>
      <c r="H224">
        <v>1573</v>
      </c>
      <c r="I224" s="10">
        <f t="shared" si="36"/>
        <v>0.13328530259366</v>
      </c>
      <c r="J224">
        <v>431.7</v>
      </c>
      <c r="K224" s="10">
        <f t="shared" si="37"/>
        <v>5.7310800881704482E-2</v>
      </c>
      <c r="T224" s="22">
        <f t="shared" si="38"/>
        <v>4.64736057513346E-2</v>
      </c>
      <c r="U224" s="22">
        <f t="shared" si="33"/>
        <v>5.2318964858199202E-2</v>
      </c>
      <c r="V224" s="22">
        <f t="shared" si="39"/>
        <v>-4.6329532468211899E-2</v>
      </c>
      <c r="W224" s="22">
        <f t="shared" si="40"/>
        <v>0.12359885058231206</v>
      </c>
      <c r="X224" s="22">
        <f t="shared" si="41"/>
        <v>4.7531312237271028E-2</v>
      </c>
    </row>
    <row r="225" spans="1:24">
      <c r="A225" s="1">
        <v>41729</v>
      </c>
      <c r="B225">
        <v>3876.5</v>
      </c>
      <c r="C225" s="10">
        <f t="shared" si="42"/>
        <v>-5.0808031341821769E-2</v>
      </c>
      <c r="D225">
        <v>3337.5</v>
      </c>
      <c r="E225" s="10">
        <f t="shared" si="34"/>
        <v>-2.7676620538965802E-2</v>
      </c>
      <c r="F225">
        <v>414.2</v>
      </c>
      <c r="G225" s="10">
        <f t="shared" si="35"/>
        <v>8.0311511316621953E-3</v>
      </c>
      <c r="H225">
        <v>1596</v>
      </c>
      <c r="I225" s="10">
        <f t="shared" si="36"/>
        <v>1.4621741894469187E-2</v>
      </c>
      <c r="J225">
        <v>418.1</v>
      </c>
      <c r="K225" s="10">
        <f t="shared" si="37"/>
        <v>-3.1503358813991134E-2</v>
      </c>
      <c r="T225" s="22">
        <f t="shared" si="38"/>
        <v>-6.2776825486819995E-2</v>
      </c>
      <c r="U225" s="22">
        <f t="shared" si="33"/>
        <v>-3.3628042608468078E-2</v>
      </c>
      <c r="V225" s="22">
        <f t="shared" si="39"/>
        <v>4.1159742915091368E-3</v>
      </c>
      <c r="W225" s="22">
        <f t="shared" si="40"/>
        <v>4.9352898831212366E-3</v>
      </c>
      <c r="X225" s="22">
        <f t="shared" si="41"/>
        <v>-4.1282847458424587E-2</v>
      </c>
    </row>
    <row r="226" spans="1:24">
      <c r="A226" s="1">
        <v>41759</v>
      </c>
      <c r="B226">
        <v>4664</v>
      </c>
      <c r="C226" s="10">
        <f t="shared" si="42"/>
        <v>0.20314716883786921</v>
      </c>
      <c r="D226">
        <v>3224.5</v>
      </c>
      <c r="E226" s="10">
        <f t="shared" si="34"/>
        <v>-3.385767790262173E-2</v>
      </c>
      <c r="F226">
        <v>400</v>
      </c>
      <c r="G226" s="10">
        <f t="shared" si="35"/>
        <v>-3.4282955094157352E-2</v>
      </c>
      <c r="H226">
        <v>1681</v>
      </c>
      <c r="I226" s="10">
        <f t="shared" si="36"/>
        <v>5.3258145363408449E-2</v>
      </c>
      <c r="J226">
        <v>426.4</v>
      </c>
      <c r="K226" s="10">
        <f t="shared" si="37"/>
        <v>1.9851710117196664E-2</v>
      </c>
      <c r="T226" s="22">
        <f t="shared" si="38"/>
        <v>0.19117837469287099</v>
      </c>
      <c r="U226" s="22">
        <f t="shared" si="33"/>
        <v>-3.9809099972124007E-2</v>
      </c>
      <c r="V226" s="22">
        <f t="shared" si="39"/>
        <v>-3.819813193431041E-2</v>
      </c>
      <c r="W226" s="22">
        <f t="shared" si="40"/>
        <v>4.35716933520605E-2</v>
      </c>
      <c r="X226" s="22">
        <f t="shared" si="41"/>
        <v>1.0072221472763208E-2</v>
      </c>
    </row>
    <row r="227" spans="1:24">
      <c r="A227" s="1">
        <v>41789</v>
      </c>
      <c r="B227">
        <v>4283.5</v>
      </c>
      <c r="C227" s="10">
        <f t="shared" si="42"/>
        <v>-8.1582332761578003E-2</v>
      </c>
      <c r="D227">
        <v>3057</v>
      </c>
      <c r="E227" s="10">
        <f t="shared" si="34"/>
        <v>-5.1946038145448958E-2</v>
      </c>
      <c r="F227">
        <v>423.1</v>
      </c>
      <c r="G227" s="10">
        <f t="shared" si="35"/>
        <v>5.7749999999999968E-2</v>
      </c>
      <c r="H227">
        <v>1672</v>
      </c>
      <c r="I227" s="10">
        <f t="shared" si="36"/>
        <v>-5.353955978584124E-3</v>
      </c>
      <c r="J227">
        <v>409.8</v>
      </c>
      <c r="K227" s="10">
        <f t="shared" si="37"/>
        <v>-3.8930581613508375E-2</v>
      </c>
      <c r="T227" s="22">
        <f t="shared" si="38"/>
        <v>-9.3551126906576229E-2</v>
      </c>
      <c r="U227" s="22">
        <f t="shared" si="33"/>
        <v>-5.7897460214951235E-2</v>
      </c>
      <c r="V227" s="22">
        <f t="shared" si="39"/>
        <v>5.383482315984691E-2</v>
      </c>
      <c r="W227" s="22">
        <f t="shared" si="40"/>
        <v>-1.5040407989932074E-2</v>
      </c>
      <c r="X227" s="22">
        <f t="shared" si="41"/>
        <v>-4.8710070257941829E-2</v>
      </c>
    </row>
    <row r="228" spans="1:24">
      <c r="A228" s="1">
        <v>41820</v>
      </c>
      <c r="B228">
        <v>4340.5</v>
      </c>
      <c r="C228" s="10">
        <f t="shared" si="42"/>
        <v>1.3306875218862979E-2</v>
      </c>
      <c r="D228">
        <v>3108.5</v>
      </c>
      <c r="E228" s="10">
        <f t="shared" si="34"/>
        <v>1.6846581615963307E-2</v>
      </c>
      <c r="F228">
        <v>432.9</v>
      </c>
      <c r="G228" s="10">
        <f t="shared" si="35"/>
        <v>2.316237296147472E-2</v>
      </c>
      <c r="H228">
        <v>1622</v>
      </c>
      <c r="I228" s="10">
        <f t="shared" si="36"/>
        <v>-2.9904306220095656E-2</v>
      </c>
      <c r="J228">
        <v>384.1</v>
      </c>
      <c r="K228" s="10">
        <f t="shared" si="37"/>
        <v>-6.2713518789653477E-2</v>
      </c>
      <c r="T228" s="22">
        <f t="shared" si="38"/>
        <v>1.3380810738647577E-3</v>
      </c>
      <c r="U228" s="22">
        <f t="shared" si="33"/>
        <v>1.0895159546461027E-2</v>
      </c>
      <c r="V228" s="22">
        <f t="shared" si="39"/>
        <v>1.9247196121321662E-2</v>
      </c>
      <c r="W228" s="22">
        <f t="shared" si="40"/>
        <v>-3.9590758231443604E-2</v>
      </c>
      <c r="X228" s="22">
        <f t="shared" si="41"/>
        <v>-7.2493007434086931E-2</v>
      </c>
    </row>
    <row r="229" spans="1:24">
      <c r="A229" s="1">
        <v>41851</v>
      </c>
      <c r="B229">
        <v>4344.5</v>
      </c>
      <c r="C229" s="10">
        <f t="shared" si="42"/>
        <v>9.2155281649586307E-4</v>
      </c>
      <c r="D229">
        <v>3392</v>
      </c>
      <c r="E229" s="10">
        <f t="shared" si="34"/>
        <v>9.1201544153128422E-2</v>
      </c>
      <c r="F229">
        <v>427.8</v>
      </c>
      <c r="G229" s="10">
        <f t="shared" si="35"/>
        <v>-1.1781011781011652E-2</v>
      </c>
      <c r="H229">
        <v>1591</v>
      </c>
      <c r="I229" s="10">
        <f t="shared" si="36"/>
        <v>-1.9112207151664617E-2</v>
      </c>
      <c r="J229">
        <v>369.1</v>
      </c>
      <c r="K229" s="10">
        <f t="shared" si="37"/>
        <v>-3.9052330122363976E-2</v>
      </c>
      <c r="T229" s="22">
        <f t="shared" si="38"/>
        <v>-1.1047241328502358E-2</v>
      </c>
      <c r="U229" s="22">
        <f t="shared" si="33"/>
        <v>8.5250122083626145E-2</v>
      </c>
      <c r="V229" s="22">
        <f t="shared" si="39"/>
        <v>-1.569618862116471E-2</v>
      </c>
      <c r="W229" s="22">
        <f t="shared" si="40"/>
        <v>-2.8798659163012566E-2</v>
      </c>
      <c r="X229" s="22">
        <f t="shared" si="41"/>
        <v>-4.883181876679743E-2</v>
      </c>
    </row>
    <row r="230" spans="1:24">
      <c r="A230" s="1">
        <v>41880</v>
      </c>
      <c r="B230">
        <v>4567</v>
      </c>
      <c r="C230" s="10">
        <f t="shared" si="42"/>
        <v>5.1214178846817893E-2</v>
      </c>
      <c r="D230">
        <v>3213.5</v>
      </c>
      <c r="E230" s="10">
        <f t="shared" si="34"/>
        <v>-5.2623820754716943E-2</v>
      </c>
      <c r="F230">
        <v>445.1</v>
      </c>
      <c r="G230" s="10">
        <f t="shared" si="35"/>
        <v>4.0439457690509606E-2</v>
      </c>
      <c r="H230">
        <v>1646</v>
      </c>
      <c r="I230" s="10">
        <f t="shared" si="36"/>
        <v>3.4569453174104314E-2</v>
      </c>
      <c r="J230">
        <v>393.7</v>
      </c>
      <c r="K230" s="10">
        <f t="shared" si="37"/>
        <v>6.6648604714169446E-2</v>
      </c>
      <c r="T230" s="22">
        <f t="shared" si="38"/>
        <v>3.9245384701819673E-2</v>
      </c>
      <c r="U230" s="22">
        <f t="shared" si="33"/>
        <v>-5.857524282421922E-2</v>
      </c>
      <c r="V230" s="22">
        <f t="shared" si="39"/>
        <v>3.6524280850356548E-2</v>
      </c>
      <c r="W230" s="22">
        <f t="shared" si="40"/>
        <v>2.4883001162756366E-2</v>
      </c>
      <c r="X230" s="22">
        <f t="shared" si="41"/>
        <v>5.6869116069735992E-2</v>
      </c>
    </row>
    <row r="231" spans="1:24">
      <c r="A231" s="1">
        <v>41912</v>
      </c>
      <c r="B231">
        <v>4441.5</v>
      </c>
      <c r="C231" s="10">
        <f t="shared" si="42"/>
        <v>-2.7479746003941319E-2</v>
      </c>
      <c r="D231">
        <v>3031.5</v>
      </c>
      <c r="E231" s="10">
        <f t="shared" si="34"/>
        <v>-5.6636066594056289E-2</v>
      </c>
      <c r="F231">
        <v>471.5</v>
      </c>
      <c r="G231" s="10">
        <f t="shared" si="35"/>
        <v>5.9312514041788278E-2</v>
      </c>
      <c r="H231">
        <v>1610</v>
      </c>
      <c r="I231" s="10">
        <f t="shared" si="36"/>
        <v>-2.1871202916160404E-2</v>
      </c>
      <c r="J231">
        <v>365.4</v>
      </c>
      <c r="K231" s="10">
        <f t="shared" si="37"/>
        <v>-7.1882143764287587E-2</v>
      </c>
      <c r="T231" s="22">
        <f t="shared" si="38"/>
        <v>-3.9448540148939538E-2</v>
      </c>
      <c r="U231" s="22">
        <f t="shared" si="33"/>
        <v>-6.2587488663558566E-2</v>
      </c>
      <c r="V231" s="22">
        <f t="shared" si="39"/>
        <v>5.539733720163522E-2</v>
      </c>
      <c r="W231" s="22">
        <f t="shared" si="40"/>
        <v>-3.1557654927508352E-2</v>
      </c>
      <c r="X231" s="22">
        <f t="shared" si="41"/>
        <v>-8.1661632408721041E-2</v>
      </c>
    </row>
    <row r="232" spans="1:24">
      <c r="A232" s="12">
        <v>41943</v>
      </c>
      <c r="B232">
        <v>4543.5</v>
      </c>
      <c r="C232" s="10">
        <f t="shared" si="42"/>
        <v>2.2965214454576222E-2</v>
      </c>
      <c r="D232">
        <v>2971.5</v>
      </c>
      <c r="E232" s="10">
        <f t="shared" si="34"/>
        <v>-1.9792182088075205E-2</v>
      </c>
      <c r="F232">
        <v>458.7</v>
      </c>
      <c r="G232" s="10">
        <f t="shared" si="35"/>
        <v>-2.7147401908801716E-2</v>
      </c>
      <c r="H232">
        <v>1695</v>
      </c>
      <c r="I232" s="10">
        <f t="shared" si="36"/>
        <v>5.2795031055900665E-2</v>
      </c>
      <c r="J232">
        <v>377.7</v>
      </c>
      <c r="K232" s="10">
        <f t="shared" si="37"/>
        <v>3.3661740558292408E-2</v>
      </c>
      <c r="T232" s="22">
        <f t="shared" si="38"/>
        <v>1.0996420309578E-2</v>
      </c>
      <c r="U232" s="22">
        <f t="shared" si="33"/>
        <v>-2.5743604157577486E-2</v>
      </c>
      <c r="V232" s="22">
        <f t="shared" si="39"/>
        <v>-3.1062578748954774E-2</v>
      </c>
      <c r="W232" s="22">
        <f t="shared" si="40"/>
        <v>4.3108579044552717E-2</v>
      </c>
      <c r="X232" s="22">
        <f t="shared" si="41"/>
        <v>2.3882251913858954E-2</v>
      </c>
    </row>
    <row r="233" spans="1:24">
      <c r="A233" s="1">
        <v>41971</v>
      </c>
      <c r="B233">
        <v>4780</v>
      </c>
      <c r="C233" s="10">
        <f t="shared" si="42"/>
        <v>5.205238252448563E-2</v>
      </c>
      <c r="D233">
        <v>2992.5</v>
      </c>
      <c r="E233" s="10">
        <f t="shared" si="34"/>
        <v>7.0671378091873294E-3</v>
      </c>
      <c r="F233">
        <v>481.1</v>
      </c>
      <c r="G233" s="10">
        <f t="shared" si="35"/>
        <v>4.883366034445169E-2</v>
      </c>
      <c r="H233">
        <v>1786</v>
      </c>
      <c r="I233" s="10">
        <f t="shared" si="36"/>
        <v>5.3687315634218358E-2</v>
      </c>
      <c r="J233">
        <v>407.1</v>
      </c>
      <c r="K233" s="10">
        <f t="shared" si="37"/>
        <v>7.783955520254171E-2</v>
      </c>
      <c r="T233" s="22">
        <f t="shared" si="38"/>
        <v>4.008358837948741E-2</v>
      </c>
      <c r="U233" s="22">
        <f t="shared" si="33"/>
        <v>1.1157157396850491E-3</v>
      </c>
      <c r="V233" s="22">
        <f t="shared" si="39"/>
        <v>4.4918483504298633E-2</v>
      </c>
      <c r="W233" s="22">
        <f t="shared" si="40"/>
        <v>4.4000863622870409E-2</v>
      </c>
      <c r="X233" s="22">
        <f t="shared" si="41"/>
        <v>6.8060066558108256E-2</v>
      </c>
    </row>
    <row r="234" spans="1:24">
      <c r="A234" s="1">
        <v>42004</v>
      </c>
      <c r="B234">
        <v>4555.5</v>
      </c>
      <c r="C234" s="10">
        <f t="shared" si="42"/>
        <v>-4.696652719665273E-2</v>
      </c>
      <c r="D234">
        <v>3000</v>
      </c>
      <c r="E234" s="10">
        <f t="shared" si="34"/>
        <v>2.5062656641603454E-3</v>
      </c>
      <c r="F234">
        <v>472</v>
      </c>
      <c r="G234" s="10">
        <f t="shared" si="35"/>
        <v>-1.891498648929546E-2</v>
      </c>
      <c r="H234">
        <v>1764</v>
      </c>
      <c r="I234" s="10">
        <f t="shared" si="36"/>
        <v>-1.2318029115341522E-2</v>
      </c>
      <c r="J234">
        <v>465.7</v>
      </c>
      <c r="K234" s="10">
        <f t="shared" si="37"/>
        <v>0.14394497666421024</v>
      </c>
      <c r="T234" s="22">
        <f t="shared" si="38"/>
        <v>-5.8935321341650949E-2</v>
      </c>
      <c r="U234" s="22">
        <f t="shared" si="33"/>
        <v>-3.4451564053419349E-3</v>
      </c>
      <c r="V234" s="22">
        <f t="shared" si="39"/>
        <v>-2.2830163329448518E-2</v>
      </c>
      <c r="W234" s="22">
        <f t="shared" si="40"/>
        <v>-2.2004481126689471E-2</v>
      </c>
      <c r="X234" s="22">
        <f t="shared" si="41"/>
        <v>0.13416548801977679</v>
      </c>
    </row>
    <row r="235" spans="1:24">
      <c r="A235" s="1">
        <v>42034</v>
      </c>
      <c r="B235">
        <v>4743</v>
      </c>
      <c r="C235" s="10">
        <f t="shared" si="42"/>
        <v>4.1159038524860136E-2</v>
      </c>
      <c r="D235">
        <v>2925</v>
      </c>
      <c r="E235" s="10">
        <f t="shared" si="34"/>
        <v>-2.5000000000000022E-2</v>
      </c>
      <c r="F235">
        <v>507.5</v>
      </c>
      <c r="G235" s="10">
        <f t="shared" si="35"/>
        <v>7.5211864406779627E-2</v>
      </c>
      <c r="H235">
        <v>1897</v>
      </c>
      <c r="I235" s="10">
        <f t="shared" si="36"/>
        <v>7.5396825396825351E-2</v>
      </c>
      <c r="J235">
        <v>480.2</v>
      </c>
      <c r="K235" s="10">
        <f t="shared" si="37"/>
        <v>3.1135924414859462E-2</v>
      </c>
      <c r="T235" s="22">
        <f t="shared" si="38"/>
        <v>2.9190244379861917E-2</v>
      </c>
      <c r="U235" s="22">
        <f t="shared" si="33"/>
        <v>-3.0951422069502302E-2</v>
      </c>
      <c r="V235" s="22">
        <f t="shared" si="39"/>
        <v>7.1296687566626563E-2</v>
      </c>
      <c r="W235" s="22">
        <f t="shared" si="40"/>
        <v>6.5710373385477402E-2</v>
      </c>
      <c r="X235" s="22">
        <f t="shared" si="41"/>
        <v>2.1356435770426008E-2</v>
      </c>
    </row>
    <row r="236" spans="1:24">
      <c r="A236" s="1">
        <v>42062</v>
      </c>
      <c r="B236">
        <v>4469.5</v>
      </c>
      <c r="C236" s="10">
        <f t="shared" si="42"/>
        <v>-5.7663925785367942E-2</v>
      </c>
      <c r="D236">
        <v>3192</v>
      </c>
      <c r="E236" s="10">
        <f t="shared" si="34"/>
        <v>9.1282051282051357E-2</v>
      </c>
      <c r="F236">
        <v>532</v>
      </c>
      <c r="G236" s="10">
        <f t="shared" si="35"/>
        <v>4.8275862068965614E-2</v>
      </c>
      <c r="H236">
        <v>1896</v>
      </c>
      <c r="I236" s="10">
        <f t="shared" si="36"/>
        <v>-5.2714812862408866E-4</v>
      </c>
      <c r="J236">
        <v>484.5</v>
      </c>
      <c r="K236" s="10">
        <f t="shared" si="37"/>
        <v>8.9546022490629706E-3</v>
      </c>
      <c r="T236" s="22">
        <f t="shared" si="38"/>
        <v>-6.9632719930366169E-2</v>
      </c>
      <c r="U236" s="22">
        <f t="shared" si="33"/>
        <v>8.5330629212549081E-2</v>
      </c>
      <c r="V236" s="22">
        <f t="shared" si="39"/>
        <v>4.4360685228812556E-2</v>
      </c>
      <c r="W236" s="22">
        <f t="shared" si="40"/>
        <v>-1.0213600139972039E-2</v>
      </c>
      <c r="X236" s="22">
        <f t="shared" si="41"/>
        <v>-8.2488639537048498E-4</v>
      </c>
    </row>
    <row r="237" spans="1:24">
      <c r="A237" s="1">
        <v>42094</v>
      </c>
      <c r="B237">
        <v>4626.5</v>
      </c>
      <c r="C237" s="10">
        <f t="shared" si="42"/>
        <v>3.5126971697057918E-2</v>
      </c>
      <c r="D237">
        <v>2772</v>
      </c>
      <c r="E237" s="10">
        <f t="shared" si="34"/>
        <v>-0.13157894736842102</v>
      </c>
      <c r="F237">
        <v>523.5</v>
      </c>
      <c r="G237" s="10">
        <f t="shared" si="35"/>
        <v>-1.5977443609022535E-2</v>
      </c>
      <c r="H237">
        <v>1831</v>
      </c>
      <c r="I237" s="10">
        <f t="shared" si="36"/>
        <v>-3.4282700421940926E-2</v>
      </c>
      <c r="J237">
        <v>466.7</v>
      </c>
      <c r="K237" s="10">
        <f t="shared" si="37"/>
        <v>-3.67389060887513E-2</v>
      </c>
      <c r="T237" s="22">
        <f t="shared" si="38"/>
        <v>2.3158177552059699E-2</v>
      </c>
      <c r="U237" s="22">
        <f t="shared" si="33"/>
        <v>-0.13753036943792329</v>
      </c>
      <c r="V237" s="22">
        <f t="shared" si="39"/>
        <v>-1.9892620449175592E-2</v>
      </c>
      <c r="W237" s="22">
        <f t="shared" si="40"/>
        <v>-4.3969152433288874E-2</v>
      </c>
      <c r="X237" s="22">
        <f t="shared" si="41"/>
        <v>-4.6518394733184754E-2</v>
      </c>
    </row>
    <row r="238" spans="1:24">
      <c r="A238" s="12">
        <v>42124</v>
      </c>
      <c r="B238">
        <v>4496.5</v>
      </c>
      <c r="C238" s="10">
        <f t="shared" si="42"/>
        <v>-2.8098994920566334E-2</v>
      </c>
      <c r="D238">
        <v>2885</v>
      </c>
      <c r="E238" s="10">
        <f t="shared" si="34"/>
        <v>4.0764790764790781E-2</v>
      </c>
      <c r="F238">
        <v>508</v>
      </c>
      <c r="G238" s="10">
        <f t="shared" si="35"/>
        <v>-2.9608404966571134E-2</v>
      </c>
      <c r="H238">
        <v>1839</v>
      </c>
      <c r="I238" s="10">
        <f t="shared" si="36"/>
        <v>4.3691971600219315E-3</v>
      </c>
      <c r="J238">
        <v>486</v>
      </c>
      <c r="K238" s="10">
        <f t="shared" si="37"/>
        <v>4.1354188986501006E-2</v>
      </c>
      <c r="T238" s="22">
        <f t="shared" si="38"/>
        <v>-4.0067789065564553E-2</v>
      </c>
      <c r="U238" s="22">
        <f t="shared" si="33"/>
        <v>3.4813368695288505E-2</v>
      </c>
      <c r="V238" s="22">
        <f t="shared" si="39"/>
        <v>-3.3523581806724191E-2</v>
      </c>
      <c r="W238" s="22">
        <f t="shared" si="40"/>
        <v>-5.3172548513260188E-3</v>
      </c>
      <c r="X238" s="22">
        <f t="shared" si="41"/>
        <v>3.1574700342067552E-2</v>
      </c>
    </row>
    <row r="239" spans="1:24">
      <c r="A239" s="1">
        <v>42153</v>
      </c>
      <c r="B239">
        <v>4372.5</v>
      </c>
      <c r="C239" s="10">
        <f t="shared" si="42"/>
        <v>-2.757700433670629E-2</v>
      </c>
      <c r="D239">
        <v>2856</v>
      </c>
      <c r="E239" s="10">
        <f t="shared" si="34"/>
        <v>-1.005199306759097E-2</v>
      </c>
      <c r="F239">
        <v>515</v>
      </c>
      <c r="G239" s="10">
        <f t="shared" si="35"/>
        <v>1.3779527559055094E-2</v>
      </c>
      <c r="H239">
        <v>1896</v>
      </c>
      <c r="I239" s="10">
        <f t="shared" si="36"/>
        <v>3.0995106035889064E-2</v>
      </c>
      <c r="J239">
        <v>568.5</v>
      </c>
      <c r="K239" s="10">
        <f t="shared" si="37"/>
        <v>0.16975308641975317</v>
      </c>
      <c r="T239" s="22">
        <f t="shared" si="38"/>
        <v>-3.954579848170451E-2</v>
      </c>
      <c r="U239" s="22">
        <f t="shared" si="33"/>
        <v>-1.600341513709325E-2</v>
      </c>
      <c r="V239" s="22">
        <f t="shared" si="39"/>
        <v>9.864350718902036E-3</v>
      </c>
      <c r="W239" s="22">
        <f t="shared" si="40"/>
        <v>2.1308654024541115E-2</v>
      </c>
      <c r="X239" s="22">
        <f t="shared" si="41"/>
        <v>0.15997359777531972</v>
      </c>
    </row>
    <row r="240" spans="1:24">
      <c r="A240" s="1">
        <v>42185</v>
      </c>
      <c r="B240">
        <v>4019</v>
      </c>
      <c r="C240" s="10">
        <f t="shared" si="42"/>
        <v>-8.0846197827329935E-2</v>
      </c>
      <c r="D240">
        <v>2614</v>
      </c>
      <c r="E240" s="10">
        <f t="shared" si="34"/>
        <v>-8.4733893557423001E-2</v>
      </c>
      <c r="F240">
        <v>451.2</v>
      </c>
      <c r="G240" s="10">
        <f t="shared" si="35"/>
        <v>-0.12388349514563113</v>
      </c>
      <c r="H240">
        <v>1738</v>
      </c>
      <c r="I240" s="10">
        <f t="shared" si="36"/>
        <v>-8.333333333333337E-2</v>
      </c>
      <c r="J240">
        <v>512.5</v>
      </c>
      <c r="K240" s="10">
        <f t="shared" si="37"/>
        <v>-9.850483729111692E-2</v>
      </c>
      <c r="T240" s="22">
        <f t="shared" si="38"/>
        <v>-9.2814991972328162E-2</v>
      </c>
      <c r="U240" s="22">
        <f t="shared" si="33"/>
        <v>-9.0685315626925278E-2</v>
      </c>
      <c r="V240" s="22">
        <f t="shared" si="39"/>
        <v>-0.12779867198578418</v>
      </c>
      <c r="W240" s="22">
        <f t="shared" si="40"/>
        <v>-9.3019785344681319E-2</v>
      </c>
      <c r="X240" s="22">
        <f t="shared" si="41"/>
        <v>-0.10828432593555037</v>
      </c>
    </row>
    <row r="241" spans="1:24">
      <c r="A241" s="1">
        <v>42216</v>
      </c>
      <c r="B241">
        <v>4320</v>
      </c>
      <c r="C241" s="10">
        <f t="shared" si="42"/>
        <v>7.4894252301567654E-2</v>
      </c>
      <c r="D241">
        <v>2486.5</v>
      </c>
      <c r="E241" s="10">
        <f t="shared" si="34"/>
        <v>-4.8775822494261711E-2</v>
      </c>
      <c r="F241">
        <v>480.2</v>
      </c>
      <c r="G241" s="10">
        <f t="shared" si="35"/>
        <v>6.4273049645390046E-2</v>
      </c>
      <c r="H241">
        <v>1834</v>
      </c>
      <c r="I241" s="10">
        <f t="shared" si="36"/>
        <v>5.5235903337169212E-2</v>
      </c>
      <c r="J241">
        <v>521</v>
      </c>
      <c r="K241" s="10">
        <f t="shared" si="37"/>
        <v>1.6585365853658551E-2</v>
      </c>
      <c r="T241" s="22">
        <f t="shared" si="38"/>
        <v>6.2925458156569428E-2</v>
      </c>
      <c r="U241" s="22">
        <f t="shared" si="33"/>
        <v>-5.4727244563763988E-2</v>
      </c>
      <c r="V241" s="22">
        <f t="shared" si="39"/>
        <v>6.0357872805236988E-2</v>
      </c>
      <c r="W241" s="22">
        <f t="shared" si="40"/>
        <v>4.5549451325821264E-2</v>
      </c>
      <c r="X241" s="22">
        <f t="shared" si="41"/>
        <v>6.8058772092250957E-3</v>
      </c>
    </row>
    <row r="242" spans="1:24">
      <c r="A242" s="1">
        <v>42247</v>
      </c>
      <c r="B242">
        <v>4120</v>
      </c>
      <c r="C242" s="10">
        <f t="shared" si="42"/>
        <v>-4.629629629629628E-2</v>
      </c>
      <c r="D242">
        <v>2388</v>
      </c>
      <c r="E242" s="10">
        <f t="shared" si="34"/>
        <v>-3.9613915141765488E-2</v>
      </c>
      <c r="F242">
        <v>452.2</v>
      </c>
      <c r="G242" s="10">
        <f t="shared" si="35"/>
        <v>-5.8309037900874605E-2</v>
      </c>
      <c r="H242">
        <v>1739</v>
      </c>
      <c r="I242" s="10">
        <f t="shared" si="36"/>
        <v>-5.1799345692475462E-2</v>
      </c>
      <c r="J242">
        <v>515.5</v>
      </c>
      <c r="K242" s="10">
        <f t="shared" si="37"/>
        <v>-1.0556621880998041E-2</v>
      </c>
      <c r="T242" s="22">
        <f t="shared" si="38"/>
        <v>-5.8265090441294499E-2</v>
      </c>
      <c r="U242" s="22">
        <f t="shared" si="33"/>
        <v>-4.5565337211267765E-2</v>
      </c>
      <c r="V242" s="22">
        <f t="shared" si="39"/>
        <v>-6.2224214741027663E-2</v>
      </c>
      <c r="W242" s="22">
        <f t="shared" si="40"/>
        <v>-6.1485797703823411E-2</v>
      </c>
      <c r="X242" s="22">
        <f t="shared" si="41"/>
        <v>-2.0336110525431494E-2</v>
      </c>
    </row>
    <row r="243" spans="1:24">
      <c r="A243" s="1">
        <v>42277</v>
      </c>
      <c r="B243">
        <v>4181.5</v>
      </c>
      <c r="C243" s="10">
        <f t="shared" si="42"/>
        <v>1.4927184466019483E-2</v>
      </c>
      <c r="D243">
        <v>2210</v>
      </c>
      <c r="E243" s="10">
        <f t="shared" si="34"/>
        <v>-7.4539363484087073E-2</v>
      </c>
      <c r="F243">
        <v>447.7</v>
      </c>
      <c r="G243" s="10">
        <f t="shared" si="35"/>
        <v>-9.9513489606368744E-3</v>
      </c>
      <c r="H243">
        <v>1770</v>
      </c>
      <c r="I243" s="10">
        <f t="shared" si="36"/>
        <v>1.7826336975273138E-2</v>
      </c>
      <c r="J243">
        <v>499.4</v>
      </c>
      <c r="K243" s="10">
        <f t="shared" si="37"/>
        <v>-3.1231813773035966E-2</v>
      </c>
      <c r="T243" s="22">
        <f t="shared" si="38"/>
        <v>2.9583903210212616E-3</v>
      </c>
      <c r="U243" s="22">
        <f t="shared" si="33"/>
        <v>-8.049078555358935E-2</v>
      </c>
      <c r="V243" s="22">
        <f t="shared" si="39"/>
        <v>-1.3866525800789932E-2</v>
      </c>
      <c r="W243" s="22">
        <f t="shared" si="40"/>
        <v>8.1398849639251879E-3</v>
      </c>
      <c r="X243" s="22">
        <f t="shared" si="41"/>
        <v>-4.101130241746942E-2</v>
      </c>
    </row>
    <row r="244" spans="1:24">
      <c r="A244" s="12">
        <v>42307</v>
      </c>
      <c r="B244">
        <v>4150.5</v>
      </c>
      <c r="C244" s="10">
        <f t="shared" si="42"/>
        <v>-7.4136075570967463E-3</v>
      </c>
      <c r="D244">
        <v>2358.5</v>
      </c>
      <c r="E244" s="10">
        <f t="shared" si="34"/>
        <v>6.719457013574659E-2</v>
      </c>
      <c r="F244">
        <v>440.3</v>
      </c>
      <c r="G244" s="10">
        <f t="shared" si="35"/>
        <v>-1.6528925619834656E-2</v>
      </c>
      <c r="H244">
        <v>1859</v>
      </c>
      <c r="I244" s="10">
        <f t="shared" si="36"/>
        <v>5.0282485875706273E-2</v>
      </c>
      <c r="J244">
        <v>545</v>
      </c>
      <c r="K244" s="10">
        <f t="shared" si="37"/>
        <v>9.1309571485783003E-2</v>
      </c>
      <c r="T244" s="22">
        <f t="shared" si="38"/>
        <v>-1.9382401702094966E-2</v>
      </c>
      <c r="U244" s="22">
        <f t="shared" si="33"/>
        <v>6.1243148066244313E-2</v>
      </c>
      <c r="V244" s="22">
        <f t="shared" si="39"/>
        <v>-2.0444102459987713E-2</v>
      </c>
      <c r="W244" s="22">
        <f t="shared" si="40"/>
        <v>4.0596033864358325E-2</v>
      </c>
      <c r="X244" s="22">
        <f t="shared" si="41"/>
        <v>8.1530082841349549E-2</v>
      </c>
    </row>
    <row r="245" spans="1:24">
      <c r="A245" s="1">
        <v>42338</v>
      </c>
      <c r="B245">
        <v>4502.5</v>
      </c>
      <c r="C245" s="10">
        <f t="shared" si="42"/>
        <v>8.4809059149500099E-2</v>
      </c>
      <c r="D245">
        <v>2208.5</v>
      </c>
      <c r="E245" s="10">
        <f t="shared" si="34"/>
        <v>-6.3599745601017554E-2</v>
      </c>
      <c r="F245">
        <v>516.5</v>
      </c>
      <c r="G245" s="10">
        <f t="shared" si="35"/>
        <v>0.17306382012264354</v>
      </c>
      <c r="H245">
        <v>1920</v>
      </c>
      <c r="I245" s="10">
        <f t="shared" si="36"/>
        <v>3.2813340505648103E-2</v>
      </c>
      <c r="J245">
        <v>586.5</v>
      </c>
      <c r="K245" s="10">
        <f t="shared" si="37"/>
        <v>7.6146788990825609E-2</v>
      </c>
      <c r="T245" s="22">
        <f t="shared" si="38"/>
        <v>7.2840265004501872E-2</v>
      </c>
      <c r="U245" s="22">
        <f t="shared" si="33"/>
        <v>-6.9551167670519831E-2</v>
      </c>
      <c r="V245" s="22">
        <f t="shared" si="39"/>
        <v>0.16914864328249049</v>
      </c>
      <c r="W245" s="22">
        <f t="shared" si="40"/>
        <v>2.3126888494300155E-2</v>
      </c>
      <c r="X245" s="22">
        <f t="shared" si="41"/>
        <v>6.6367300346392155E-2</v>
      </c>
    </row>
    <row r="246" spans="1:24">
      <c r="A246" s="1">
        <v>42369</v>
      </c>
      <c r="B246">
        <v>4616.5</v>
      </c>
      <c r="C246" s="10">
        <f t="shared" si="42"/>
        <v>2.5319267073847795E-2</v>
      </c>
      <c r="D246">
        <v>1979.5</v>
      </c>
      <c r="E246" s="10">
        <f t="shared" si="34"/>
        <v>-0.10369028752546983</v>
      </c>
      <c r="F246">
        <v>499.6</v>
      </c>
      <c r="G246" s="10">
        <f t="shared" si="35"/>
        <v>-3.2720232333010579E-2</v>
      </c>
      <c r="H246">
        <v>1885</v>
      </c>
      <c r="I246" s="10">
        <f t="shared" si="36"/>
        <v>-1.822916666666663E-2</v>
      </c>
      <c r="J246">
        <v>603.5</v>
      </c>
      <c r="K246" s="10">
        <f t="shared" si="37"/>
        <v>2.8985507246376718E-2</v>
      </c>
      <c r="T246" s="22">
        <f t="shared" si="38"/>
        <v>1.3350472928849574E-2</v>
      </c>
      <c r="U246" s="22">
        <f t="shared" si="33"/>
        <v>-0.1096417095949721</v>
      </c>
      <c r="V246" s="22">
        <f t="shared" si="39"/>
        <v>-3.6635409173163637E-2</v>
      </c>
      <c r="W246" s="22">
        <f t="shared" si="40"/>
        <v>-2.7915618678014578E-2</v>
      </c>
      <c r="X246" s="22">
        <f t="shared" si="41"/>
        <v>1.9206018601943264E-2</v>
      </c>
    </row>
    <row r="247" spans="1:24">
      <c r="A247" s="1">
        <v>42398</v>
      </c>
      <c r="B247">
        <v>4487.5</v>
      </c>
      <c r="C247" s="10">
        <f t="shared" si="42"/>
        <v>-2.7943247048629938E-2</v>
      </c>
      <c r="D247">
        <v>1714</v>
      </c>
      <c r="E247" s="10">
        <f t="shared" si="34"/>
        <v>-0.13412477898459207</v>
      </c>
      <c r="F247">
        <v>516</v>
      </c>
      <c r="G247" s="10">
        <f t="shared" si="35"/>
        <v>3.2826261008807034E-2</v>
      </c>
      <c r="H247">
        <v>1868</v>
      </c>
      <c r="I247" s="10">
        <f t="shared" si="36"/>
        <v>-9.0185676392573466E-3</v>
      </c>
      <c r="J247">
        <v>621</v>
      </c>
      <c r="K247" s="10">
        <f t="shared" si="37"/>
        <v>2.8997514498757315E-2</v>
      </c>
      <c r="T247" s="22">
        <f t="shared" si="38"/>
        <v>-3.9912041193628157E-2</v>
      </c>
      <c r="U247" s="22">
        <f t="shared" si="33"/>
        <v>-0.14007620105409435</v>
      </c>
      <c r="V247" s="22">
        <f t="shared" si="39"/>
        <v>2.8911084168653976E-2</v>
      </c>
      <c r="W247" s="22">
        <f t="shared" si="40"/>
        <v>-1.8705019650605295E-2</v>
      </c>
      <c r="X247" s="22">
        <f t="shared" si="41"/>
        <v>1.9218025854323861E-2</v>
      </c>
    </row>
    <row r="248" spans="1:24">
      <c r="A248" s="1">
        <v>42429</v>
      </c>
      <c r="B248">
        <v>4107</v>
      </c>
      <c r="C248" s="10">
        <f t="shared" si="42"/>
        <v>-8.4791086350974876E-2</v>
      </c>
      <c r="D248">
        <v>1904</v>
      </c>
      <c r="E248" s="10">
        <f t="shared" si="34"/>
        <v>0.11085180863477251</v>
      </c>
      <c r="F248">
        <v>513</v>
      </c>
      <c r="G248" s="10">
        <f t="shared" si="35"/>
        <v>-5.8139534883721034E-3</v>
      </c>
      <c r="H248">
        <v>1933</v>
      </c>
      <c r="I248" s="10">
        <f t="shared" si="36"/>
        <v>3.4796573875802927E-2</v>
      </c>
      <c r="J248">
        <v>596.5</v>
      </c>
      <c r="K248" s="10">
        <f t="shared" si="37"/>
        <v>-3.9452495974235058E-2</v>
      </c>
      <c r="T248" s="22">
        <f t="shared" si="38"/>
        <v>-9.6759880495973102E-2</v>
      </c>
      <c r="U248" s="22">
        <f t="shared" si="33"/>
        <v>0.10490038656527023</v>
      </c>
      <c r="V248" s="22">
        <f t="shared" si="39"/>
        <v>-9.729130328525161E-3</v>
      </c>
      <c r="W248" s="22">
        <f t="shared" si="40"/>
        <v>2.5110121864454979E-2</v>
      </c>
      <c r="X248" s="22">
        <f t="shared" si="41"/>
        <v>-4.9231984618668512E-2</v>
      </c>
    </row>
    <row r="249" spans="1:24">
      <c r="A249" s="1">
        <v>42460</v>
      </c>
      <c r="B249">
        <v>3902.5</v>
      </c>
      <c r="C249" s="10">
        <f t="shared" si="42"/>
        <v>-4.9793036279522807E-2</v>
      </c>
      <c r="D249">
        <v>1955.5</v>
      </c>
      <c r="E249" s="10">
        <f t="shared" si="34"/>
        <v>2.7048319327731107E-2</v>
      </c>
      <c r="F249">
        <v>509</v>
      </c>
      <c r="G249" s="10">
        <f t="shared" si="35"/>
        <v>-7.7972709551656916E-3</v>
      </c>
      <c r="H249">
        <v>2023</v>
      </c>
      <c r="I249" s="10">
        <f t="shared" si="36"/>
        <v>4.6559751681324313E-2</v>
      </c>
      <c r="J249">
        <v>629</v>
      </c>
      <c r="K249" s="10">
        <f t="shared" si="37"/>
        <v>5.4484492875104706E-2</v>
      </c>
      <c r="T249" s="22">
        <f t="shared" si="38"/>
        <v>-6.1761830424521026E-2</v>
      </c>
      <c r="U249" s="22">
        <f t="shared" si="33"/>
        <v>2.1096897258228827E-2</v>
      </c>
      <c r="V249" s="22">
        <f t="shared" si="39"/>
        <v>-1.1712447795318749E-2</v>
      </c>
      <c r="W249" s="22">
        <f t="shared" si="40"/>
        <v>3.6873299669976364E-2</v>
      </c>
      <c r="X249" s="22">
        <f t="shared" si="41"/>
        <v>4.4705004230671253E-2</v>
      </c>
    </row>
    <row r="250" spans="1:24">
      <c r="A250" s="12">
        <v>42489</v>
      </c>
      <c r="B250">
        <v>3928</v>
      </c>
      <c r="C250" s="10">
        <f t="shared" si="42"/>
        <v>6.534272901985938E-3</v>
      </c>
      <c r="D250">
        <v>2300.5</v>
      </c>
      <c r="E250" s="10">
        <f t="shared" si="34"/>
        <v>0.17642546663257486</v>
      </c>
      <c r="F250">
        <v>477.3</v>
      </c>
      <c r="G250" s="10">
        <f t="shared" si="35"/>
        <v>-6.2278978388997985E-2</v>
      </c>
      <c r="H250">
        <v>2039</v>
      </c>
      <c r="I250" s="10">
        <f t="shared" si="36"/>
        <v>7.9090459713297978E-3</v>
      </c>
      <c r="J250">
        <v>592</v>
      </c>
      <c r="K250" s="10">
        <f t="shared" si="37"/>
        <v>-5.8823529411764719E-2</v>
      </c>
      <c r="T250" s="22">
        <f t="shared" si="38"/>
        <v>-5.4345212430122834E-3</v>
      </c>
      <c r="U250" s="22">
        <f t="shared" si="33"/>
        <v>0.17047404456307258</v>
      </c>
      <c r="V250" s="22">
        <f t="shared" si="39"/>
        <v>-6.619415522915105E-2</v>
      </c>
      <c r="W250" s="22">
        <f t="shared" si="40"/>
        <v>-1.7774060400181525E-3</v>
      </c>
      <c r="X250" s="22">
        <f t="shared" si="41"/>
        <v>-6.8603018056198173E-2</v>
      </c>
    </row>
    <row r="251" spans="1:24">
      <c r="A251" s="1">
        <v>42521</v>
      </c>
      <c r="B251">
        <v>4028</v>
      </c>
      <c r="C251" s="10">
        <f t="shared" si="42"/>
        <v>2.5458248472504996E-2</v>
      </c>
      <c r="D251">
        <v>1942.5</v>
      </c>
      <c r="E251" s="10">
        <f t="shared" si="34"/>
        <v>-0.15561834383829598</v>
      </c>
      <c r="F251">
        <v>483.6</v>
      </c>
      <c r="G251" s="10">
        <f t="shared" si="35"/>
        <v>1.3199245757385292E-2</v>
      </c>
      <c r="H251">
        <v>2044</v>
      </c>
      <c r="I251" s="10">
        <f t="shared" si="36"/>
        <v>2.4521824423737737E-3</v>
      </c>
      <c r="J251">
        <v>613</v>
      </c>
      <c r="K251" s="10">
        <f t="shared" si="37"/>
        <v>3.5472972972973027E-2</v>
      </c>
      <c r="T251" s="22">
        <f t="shared" si="38"/>
        <v>1.3489454327506775E-2</v>
      </c>
      <c r="U251" s="22">
        <f t="shared" si="33"/>
        <v>-0.16156976590779826</v>
      </c>
      <c r="V251" s="22">
        <f t="shared" si="39"/>
        <v>9.2840689172322341E-3</v>
      </c>
      <c r="W251" s="22">
        <f t="shared" si="40"/>
        <v>-7.2342695689741766E-3</v>
      </c>
      <c r="X251" s="22">
        <f t="shared" si="41"/>
        <v>2.5693484328539573E-2</v>
      </c>
    </row>
    <row r="252" spans="1:24">
      <c r="A252" s="1">
        <v>42551</v>
      </c>
      <c r="B252">
        <v>4467</v>
      </c>
      <c r="C252" s="10">
        <f t="shared" si="42"/>
        <v>0.10898709036742793</v>
      </c>
      <c r="D252">
        <v>2294</v>
      </c>
      <c r="E252" s="10">
        <f t="shared" si="34"/>
        <v>0.18095238095238098</v>
      </c>
      <c r="F252">
        <v>524</v>
      </c>
      <c r="G252" s="10">
        <f t="shared" si="35"/>
        <v>8.3540115798180326E-2</v>
      </c>
      <c r="H252">
        <v>2302</v>
      </c>
      <c r="I252" s="10">
        <f t="shared" si="36"/>
        <v>0.1262230919765166</v>
      </c>
      <c r="J252">
        <v>645.5</v>
      </c>
      <c r="K252" s="10">
        <f t="shared" si="37"/>
        <v>5.3017944535073358E-2</v>
      </c>
      <c r="T252" s="22">
        <f t="shared" si="38"/>
        <v>9.7018296222429704E-2</v>
      </c>
      <c r="U252" s="22">
        <f t="shared" si="33"/>
        <v>0.1750009588828787</v>
      </c>
      <c r="V252" s="22">
        <f t="shared" si="39"/>
        <v>7.9624938958027261E-2</v>
      </c>
      <c r="W252" s="22">
        <f t="shared" si="40"/>
        <v>0.11653663996516865</v>
      </c>
      <c r="X252" s="22">
        <f t="shared" si="41"/>
        <v>4.3238455890639904E-2</v>
      </c>
    </row>
    <row r="253" spans="1:24">
      <c r="A253" s="1">
        <v>42580</v>
      </c>
      <c r="B253">
        <v>5048</v>
      </c>
      <c r="C253" s="10">
        <f t="shared" si="42"/>
        <v>0.13006492052831886</v>
      </c>
      <c r="D253">
        <v>2461.5</v>
      </c>
      <c r="E253" s="10">
        <f t="shared" si="34"/>
        <v>7.301656495204889E-2</v>
      </c>
      <c r="F253">
        <v>534</v>
      </c>
      <c r="G253" s="10">
        <f t="shared" si="35"/>
        <v>1.9083969465648831E-2</v>
      </c>
      <c r="H253">
        <v>2365</v>
      </c>
      <c r="I253" s="10">
        <f t="shared" si="36"/>
        <v>2.7367506516073004E-2</v>
      </c>
      <c r="J253">
        <v>712.5</v>
      </c>
      <c r="K253" s="10">
        <f t="shared" si="37"/>
        <v>0.10379550735863674</v>
      </c>
      <c r="T253" s="22">
        <f t="shared" si="38"/>
        <v>0.11809612638332063</v>
      </c>
      <c r="U253" s="22">
        <f t="shared" si="33"/>
        <v>6.7065142882546613E-2</v>
      </c>
      <c r="V253" s="22">
        <f t="shared" si="39"/>
        <v>1.5168792625495774E-2</v>
      </c>
      <c r="W253" s="22">
        <f t="shared" si="40"/>
        <v>1.7681054504725055E-2</v>
      </c>
      <c r="X253" s="22">
        <f t="shared" si="41"/>
        <v>9.4016018714203287E-2</v>
      </c>
    </row>
    <row r="254" spans="1:24">
      <c r="A254" s="1">
        <v>42613</v>
      </c>
      <c r="B254">
        <v>4909</v>
      </c>
      <c r="C254" s="10">
        <f t="shared" si="42"/>
        <v>-2.7535657686212356E-2</v>
      </c>
      <c r="D254">
        <v>2301</v>
      </c>
      <c r="E254" s="10">
        <f t="shared" si="34"/>
        <v>-6.5204143814747151E-2</v>
      </c>
      <c r="F254">
        <v>538.5</v>
      </c>
      <c r="G254" s="10">
        <f t="shared" si="35"/>
        <v>8.4269662921347965E-3</v>
      </c>
      <c r="H254">
        <v>2358</v>
      </c>
      <c r="I254" s="10">
        <f t="shared" si="36"/>
        <v>-2.9598308668076223E-3</v>
      </c>
      <c r="J254">
        <v>725</v>
      </c>
      <c r="K254" s="10">
        <f t="shared" si="37"/>
        <v>1.7543859649122862E-2</v>
      </c>
      <c r="T254" s="22">
        <f t="shared" si="38"/>
        <v>-3.9504451831210576E-2</v>
      </c>
      <c r="U254" s="22">
        <f t="shared" si="33"/>
        <v>-7.1155565884249428E-2</v>
      </c>
      <c r="V254" s="22">
        <f t="shared" si="39"/>
        <v>4.5117894519817381E-3</v>
      </c>
      <c r="W254" s="22">
        <f t="shared" si="40"/>
        <v>-1.2646282878155573E-2</v>
      </c>
      <c r="X254" s="22">
        <f t="shared" si="41"/>
        <v>7.7643710046894059E-3</v>
      </c>
    </row>
    <row r="255" spans="1:24">
      <c r="A255" s="1">
        <v>42643</v>
      </c>
      <c r="B255">
        <v>5004</v>
      </c>
      <c r="C255" s="10">
        <f t="shared" si="42"/>
        <v>1.9352210226115218E-2</v>
      </c>
      <c r="D255">
        <v>2574.5</v>
      </c>
      <c r="E255" s="10">
        <f t="shared" si="34"/>
        <v>0.11886136462407659</v>
      </c>
      <c r="F255">
        <v>524</v>
      </c>
      <c r="G255" s="10">
        <f t="shared" si="35"/>
        <v>-2.6926648096564532E-2</v>
      </c>
      <c r="H255">
        <v>2280</v>
      </c>
      <c r="I255" s="10">
        <f t="shared" si="36"/>
        <v>-3.30788804071247E-2</v>
      </c>
      <c r="J255">
        <v>738</v>
      </c>
      <c r="K255" s="10">
        <f t="shared" si="37"/>
        <v>1.7931034482758568E-2</v>
      </c>
      <c r="T255" s="22">
        <f t="shared" si="38"/>
        <v>7.3834160811169971E-3</v>
      </c>
      <c r="U255" s="22">
        <f t="shared" si="33"/>
        <v>0.11290994255457432</v>
      </c>
      <c r="V255" s="22">
        <f t="shared" si="39"/>
        <v>-3.0841824936717589E-2</v>
      </c>
      <c r="W255" s="22">
        <f t="shared" si="40"/>
        <v>-4.2765332418472649E-2</v>
      </c>
      <c r="X255" s="22">
        <f t="shared" si="41"/>
        <v>8.1515458383251121E-3</v>
      </c>
    </row>
    <row r="256" spans="1:24">
      <c r="A256" s="12">
        <v>42674</v>
      </c>
      <c r="B256">
        <v>4588</v>
      </c>
      <c r="C256" s="10">
        <f t="shared" si="42"/>
        <v>-8.3133493205435616E-2</v>
      </c>
      <c r="D256">
        <v>2839.5</v>
      </c>
      <c r="E256" s="10">
        <f t="shared" si="34"/>
        <v>0.10293260827345119</v>
      </c>
      <c r="F256">
        <v>542.5</v>
      </c>
      <c r="G256" s="10">
        <f t="shared" si="35"/>
        <v>3.5305343511450316E-2</v>
      </c>
      <c r="H256">
        <v>2199</v>
      </c>
      <c r="I256" s="10">
        <f t="shared" si="36"/>
        <v>-3.5526315789473739E-2</v>
      </c>
      <c r="J256">
        <v>721.5</v>
      </c>
      <c r="K256" s="10">
        <f t="shared" si="37"/>
        <v>-2.2357723577235755E-2</v>
      </c>
      <c r="T256" s="22">
        <f t="shared" si="38"/>
        <v>-9.5102287350433842E-2</v>
      </c>
      <c r="U256" s="22">
        <f t="shared" si="33"/>
        <v>9.698118620394891E-2</v>
      </c>
      <c r="V256" s="22">
        <f t="shared" si="39"/>
        <v>3.1390166671297258E-2</v>
      </c>
      <c r="W256" s="22">
        <f t="shared" si="40"/>
        <v>-4.5212767800821688E-2</v>
      </c>
      <c r="X256" s="22">
        <f t="shared" si="41"/>
        <v>-3.2137212221669209E-2</v>
      </c>
    </row>
    <row r="257" spans="1:24">
      <c r="A257" s="1">
        <v>42704</v>
      </c>
      <c r="B257">
        <v>4149.5</v>
      </c>
      <c r="C257" s="10">
        <f t="shared" si="42"/>
        <v>-9.5575414123801217E-2</v>
      </c>
      <c r="D257">
        <v>2990</v>
      </c>
      <c r="E257" s="10">
        <f t="shared" si="34"/>
        <v>5.3002289135411162E-2</v>
      </c>
      <c r="F257">
        <v>600.5</v>
      </c>
      <c r="G257" s="10">
        <f t="shared" si="35"/>
        <v>0.10691244239631326</v>
      </c>
      <c r="H257">
        <v>2060</v>
      </c>
      <c r="I257" s="10">
        <f t="shared" si="36"/>
        <v>-6.3210550250113684E-2</v>
      </c>
      <c r="J257">
        <v>657.5</v>
      </c>
      <c r="K257" s="10">
        <f t="shared" si="37"/>
        <v>-8.8704088704088746E-2</v>
      </c>
      <c r="T257" s="22">
        <f t="shared" si="38"/>
        <v>-0.10754420826879944</v>
      </c>
      <c r="U257" s="22">
        <f t="shared" si="33"/>
        <v>4.7050867065908886E-2</v>
      </c>
      <c r="V257" s="22">
        <f t="shared" si="39"/>
        <v>0.10299726555616019</v>
      </c>
      <c r="W257" s="22">
        <f t="shared" si="40"/>
        <v>-7.2897002261461633E-2</v>
      </c>
      <c r="X257" s="22">
        <f t="shared" si="41"/>
        <v>-9.84835773485222E-2</v>
      </c>
    </row>
    <row r="258" spans="1:24">
      <c r="A258" s="1">
        <v>42734</v>
      </c>
      <c r="B258">
        <v>4437.5</v>
      </c>
      <c r="C258" s="10">
        <f t="shared" si="42"/>
        <v>6.9405952524400627E-2</v>
      </c>
      <c r="D258">
        <v>3158.5</v>
      </c>
      <c r="E258" s="10">
        <f t="shared" si="34"/>
        <v>5.6354515050167198E-2</v>
      </c>
      <c r="F258">
        <v>591.5</v>
      </c>
      <c r="G258" s="10">
        <f t="shared" si="35"/>
        <v>-1.4987510407993287E-2</v>
      </c>
      <c r="H258">
        <v>2109</v>
      </c>
      <c r="I258" s="10">
        <f t="shared" si="36"/>
        <v>2.3786407766990258E-2</v>
      </c>
      <c r="J258">
        <v>655</v>
      </c>
      <c r="K258" s="10">
        <f t="shared" si="37"/>
        <v>-3.8022813688213253E-3</v>
      </c>
      <c r="T258" s="22">
        <f t="shared" si="38"/>
        <v>5.7437158379402407E-2</v>
      </c>
      <c r="U258" s="22">
        <f t="shared" si="33"/>
        <v>5.0403092980664921E-2</v>
      </c>
      <c r="V258" s="22">
        <f t="shared" si="39"/>
        <v>-1.8902687248146345E-2</v>
      </c>
      <c r="W258" s="22">
        <f t="shared" si="40"/>
        <v>1.4099955755642308E-2</v>
      </c>
      <c r="X258" s="22">
        <f t="shared" si="41"/>
        <v>-1.3581770013254781E-2</v>
      </c>
    </row>
    <row r="259" spans="1:24">
      <c r="A259" s="1">
        <v>42766</v>
      </c>
      <c r="B259">
        <v>4194</v>
      </c>
      <c r="C259" s="10">
        <f t="shared" si="42"/>
        <v>-5.4873239436619703E-2</v>
      </c>
      <c r="D259">
        <v>3491</v>
      </c>
      <c r="E259" s="10">
        <f t="shared" si="34"/>
        <v>0.10527148963115396</v>
      </c>
      <c r="F259">
        <v>582</v>
      </c>
      <c r="G259" s="10">
        <f t="shared" si="35"/>
        <v>-1.6060862214708371E-2</v>
      </c>
      <c r="H259">
        <v>2089</v>
      </c>
      <c r="I259" s="10">
        <f t="shared" si="36"/>
        <v>-9.4831673779042225E-3</v>
      </c>
      <c r="J259">
        <v>613</v>
      </c>
      <c r="K259" s="10">
        <f t="shared" si="37"/>
        <v>-6.4122137404580171E-2</v>
      </c>
      <c r="T259" s="22">
        <f t="shared" si="38"/>
        <v>-6.684203358161793E-2</v>
      </c>
      <c r="U259" s="22">
        <f t="shared" si="33"/>
        <v>9.9320067561651681E-2</v>
      </c>
      <c r="V259" s="22">
        <f t="shared" si="39"/>
        <v>-1.9976039054861429E-2</v>
      </c>
      <c r="W259" s="22">
        <f t="shared" si="40"/>
        <v>-1.9169619389252171E-2</v>
      </c>
      <c r="X259" s="22">
        <f t="shared" si="41"/>
        <v>-7.3901626049013625E-2</v>
      </c>
    </row>
    <row r="260" spans="1:24">
      <c r="A260" s="1">
        <v>42794</v>
      </c>
      <c r="B260">
        <v>4644</v>
      </c>
      <c r="C260" s="10">
        <f t="shared" si="42"/>
        <v>0.10729613733905574</v>
      </c>
      <c r="D260">
        <v>3297</v>
      </c>
      <c r="E260" s="10">
        <f t="shared" si="34"/>
        <v>-5.5571469492981973E-2</v>
      </c>
      <c r="F260">
        <v>630</v>
      </c>
      <c r="G260" s="10">
        <f t="shared" si="35"/>
        <v>8.247422680412364E-2</v>
      </c>
      <c r="H260">
        <v>2255</v>
      </c>
      <c r="I260" s="10">
        <f t="shared" si="36"/>
        <v>7.9463858305409252E-2</v>
      </c>
      <c r="J260">
        <v>646</v>
      </c>
      <c r="K260" s="10">
        <f t="shared" si="37"/>
        <v>5.3833605220228398E-2</v>
      </c>
      <c r="T260" s="22">
        <f t="shared" si="38"/>
        <v>9.5327343194057515E-2</v>
      </c>
      <c r="U260" s="22">
        <f t="shared" si="33"/>
        <v>-6.152289156248425E-2</v>
      </c>
      <c r="V260" s="22">
        <f t="shared" si="39"/>
        <v>7.8559049963970576E-2</v>
      </c>
      <c r="W260" s="22">
        <f t="shared" si="40"/>
        <v>6.9777406294061303E-2</v>
      </c>
      <c r="X260" s="22">
        <f t="shared" si="41"/>
        <v>4.4054116575794944E-2</v>
      </c>
    </row>
    <row r="261" spans="1:24">
      <c r="A261" s="1">
        <v>42825</v>
      </c>
      <c r="B261">
        <v>4912.5</v>
      </c>
      <c r="C261" s="10">
        <f t="shared" si="42"/>
        <v>5.7816537467700213E-2</v>
      </c>
      <c r="D261">
        <v>3209.5</v>
      </c>
      <c r="E261" s="10">
        <f t="shared" si="34"/>
        <v>-2.6539278131634814E-2</v>
      </c>
      <c r="F261">
        <v>642.5</v>
      </c>
      <c r="G261" s="10">
        <f t="shared" si="35"/>
        <v>1.9841269841269771E-2</v>
      </c>
      <c r="H261">
        <v>2320</v>
      </c>
      <c r="I261" s="10">
        <f t="shared" si="36"/>
        <v>2.8824833702882469E-2</v>
      </c>
      <c r="J261">
        <v>630.5</v>
      </c>
      <c r="K261" s="10">
        <f t="shared" si="37"/>
        <v>-2.3993808049535659E-2</v>
      </c>
      <c r="T261" s="22">
        <f t="shared" si="38"/>
        <v>4.5847743322701993E-2</v>
      </c>
      <c r="U261" s="22">
        <f t="shared" ref="U261:U324" si="43">IFERROR(E261-$O$3,"N/A")</f>
        <v>-3.249070020113709E-2</v>
      </c>
      <c r="V261" s="22">
        <f t="shared" si="39"/>
        <v>1.5926093001116713E-2</v>
      </c>
      <c r="W261" s="22">
        <f t="shared" si="40"/>
        <v>1.913838169153452E-2</v>
      </c>
      <c r="X261" s="22">
        <f t="shared" si="41"/>
        <v>-3.3773296693969113E-2</v>
      </c>
    </row>
    <row r="262" spans="1:24">
      <c r="A262" s="12">
        <v>42853</v>
      </c>
      <c r="B262">
        <v>4637.5</v>
      </c>
      <c r="C262" s="10">
        <f t="shared" si="42"/>
        <v>-5.5979643765903253E-2</v>
      </c>
      <c r="D262">
        <v>3062</v>
      </c>
      <c r="E262" s="10">
        <f t="shared" si="34"/>
        <v>-4.5957314223399326E-2</v>
      </c>
      <c r="F262">
        <v>627</v>
      </c>
      <c r="G262" s="10">
        <f t="shared" si="35"/>
        <v>-2.4124513618677068E-2</v>
      </c>
      <c r="H262">
        <v>2408</v>
      </c>
      <c r="I262" s="10">
        <f t="shared" si="36"/>
        <v>3.7931034482758585E-2</v>
      </c>
      <c r="J262">
        <v>670</v>
      </c>
      <c r="K262" s="10">
        <f t="shared" si="37"/>
        <v>6.2648691514670896E-2</v>
      </c>
      <c r="T262" s="22">
        <f t="shared" si="38"/>
        <v>-6.794843791090148E-2</v>
      </c>
      <c r="U262" s="22">
        <f t="shared" si="43"/>
        <v>-5.1908736292901603E-2</v>
      </c>
      <c r="V262" s="22">
        <f t="shared" si="39"/>
        <v>-2.8039690458830126E-2</v>
      </c>
      <c r="W262" s="22">
        <f t="shared" si="40"/>
        <v>2.8244582471410637E-2</v>
      </c>
      <c r="X262" s="22">
        <f t="shared" si="41"/>
        <v>5.2869202870237442E-2</v>
      </c>
    </row>
    <row r="263" spans="1:24">
      <c r="A263" s="1">
        <v>42886</v>
      </c>
      <c r="B263">
        <v>5234</v>
      </c>
      <c r="C263" s="10">
        <f t="shared" si="42"/>
        <v>0.12862533692722367</v>
      </c>
      <c r="D263">
        <v>3102.5</v>
      </c>
      <c r="E263" s="10">
        <f t="shared" ref="E263:E326" si="44">IFERROR(D263/D262-1,"N/A")</f>
        <v>1.3226649248856859E-2</v>
      </c>
      <c r="F263">
        <v>665.5</v>
      </c>
      <c r="G263" s="10">
        <f t="shared" ref="G263:G326" si="45">IFERROR(F263/F262-1,"N/A")</f>
        <v>6.1403508771929793E-2</v>
      </c>
      <c r="H263">
        <v>2432</v>
      </c>
      <c r="I263" s="10">
        <f t="shared" ref="I263:I326" si="46">IFERROR(H263/H262-1,"N/A")</f>
        <v>9.966777408637828E-3</v>
      </c>
      <c r="J263">
        <v>720.5</v>
      </c>
      <c r="K263" s="10">
        <f t="shared" ref="K263:K326" si="47">IFERROR(J263/J262-1,"N/A")</f>
        <v>7.5373134328358127E-2</v>
      </c>
      <c r="T263" s="22">
        <f t="shared" ref="T263:T326" si="48">IFERROR(C263-$N$3,"N/A")</f>
        <v>0.11665654278222544</v>
      </c>
      <c r="U263" s="22">
        <f t="shared" si="43"/>
        <v>7.2752271793545785E-3</v>
      </c>
      <c r="V263" s="22">
        <f t="shared" ref="V263:V326" si="49">IFERROR(G263-$P$3,"N/A")</f>
        <v>5.7488331931776736E-2</v>
      </c>
      <c r="W263" s="22">
        <f t="shared" ref="W263:W326" si="50">IFERROR(I263-$Q$3,"N/A")</f>
        <v>2.8032539728987775E-4</v>
      </c>
      <c r="X263" s="22">
        <f t="shared" ref="X263:X326" si="51">IFERROR(K263-$R$3,"N/A")</f>
        <v>6.5593645683924673E-2</v>
      </c>
    </row>
    <row r="264" spans="1:24">
      <c r="A264" s="1">
        <v>42916</v>
      </c>
      <c r="B264">
        <v>5135</v>
      </c>
      <c r="C264" s="10">
        <f t="shared" ref="C264:C327" si="52">IFERROR(B264/B263-1,"N/A")</f>
        <v>-1.8914787925105037E-2</v>
      </c>
      <c r="D264">
        <v>3242</v>
      </c>
      <c r="E264" s="10">
        <f t="shared" si="44"/>
        <v>4.4963738920225538E-2</v>
      </c>
      <c r="F264">
        <v>633.5</v>
      </c>
      <c r="G264" s="10">
        <f t="shared" si="45"/>
        <v>-4.8084147257700938E-2</v>
      </c>
      <c r="H264">
        <v>2288</v>
      </c>
      <c r="I264" s="10">
        <f t="shared" si="46"/>
        <v>-5.9210526315789491E-2</v>
      </c>
      <c r="J264">
        <v>688</v>
      </c>
      <c r="K264" s="10">
        <f t="shared" si="47"/>
        <v>-4.5107564191533611E-2</v>
      </c>
      <c r="T264" s="22">
        <f t="shared" si="48"/>
        <v>-3.0883582070103256E-2</v>
      </c>
      <c r="U264" s="22">
        <f t="shared" si="43"/>
        <v>3.9012316850723261E-2</v>
      </c>
      <c r="V264" s="22">
        <f t="shared" si="49"/>
        <v>-5.1999324097853995E-2</v>
      </c>
      <c r="W264" s="22">
        <f t="shared" si="50"/>
        <v>-6.889697832713744E-2</v>
      </c>
      <c r="X264" s="22">
        <f t="shared" si="51"/>
        <v>-5.4887052835967065E-2</v>
      </c>
    </row>
    <row r="265" spans="1:24">
      <c r="A265" s="1">
        <v>42947</v>
      </c>
      <c r="B265">
        <v>4569</v>
      </c>
      <c r="C265" s="10">
        <f t="shared" si="52"/>
        <v>-0.11022395326192791</v>
      </c>
      <c r="D265">
        <v>3520</v>
      </c>
      <c r="E265" s="10">
        <f t="shared" si="44"/>
        <v>8.5749537322640235E-2</v>
      </c>
      <c r="F265">
        <v>601.5</v>
      </c>
      <c r="G265" s="10">
        <f t="shared" si="45"/>
        <v>-5.051302288871351E-2</v>
      </c>
      <c r="H265">
        <v>2288</v>
      </c>
      <c r="I265" s="10">
        <f t="shared" si="46"/>
        <v>0</v>
      </c>
      <c r="J265">
        <v>674</v>
      </c>
      <c r="K265" s="10">
        <f t="shared" si="47"/>
        <v>-2.0348837209302362E-2</v>
      </c>
      <c r="T265" s="22">
        <f t="shared" si="48"/>
        <v>-0.12219274740692614</v>
      </c>
      <c r="U265" s="22">
        <f t="shared" si="43"/>
        <v>7.9798115253137958E-2</v>
      </c>
      <c r="V265" s="22">
        <f t="shared" si="49"/>
        <v>-5.4428199728866568E-2</v>
      </c>
      <c r="W265" s="22">
        <f t="shared" si="50"/>
        <v>-9.6864520113479503E-3</v>
      </c>
      <c r="X265" s="22">
        <f t="shared" si="51"/>
        <v>-3.0128325853735816E-2</v>
      </c>
    </row>
    <row r="266" spans="1:24">
      <c r="A266" s="1">
        <v>42978</v>
      </c>
      <c r="B266">
        <v>4541</v>
      </c>
      <c r="C266" s="10">
        <f t="shared" si="52"/>
        <v>-6.1282556358065454E-3</v>
      </c>
      <c r="D266">
        <v>3746.5</v>
      </c>
      <c r="E266" s="10">
        <f t="shared" si="44"/>
        <v>6.4346590909091006E-2</v>
      </c>
      <c r="F266">
        <v>607.5</v>
      </c>
      <c r="G266" s="10">
        <f t="shared" si="45"/>
        <v>9.9750623441396957E-3</v>
      </c>
      <c r="H266">
        <v>2310</v>
      </c>
      <c r="I266" s="10">
        <f t="shared" si="46"/>
        <v>9.6153846153845812E-3</v>
      </c>
      <c r="J266">
        <v>692.5</v>
      </c>
      <c r="K266" s="10">
        <f t="shared" si="47"/>
        <v>2.7448071216617187E-2</v>
      </c>
      <c r="T266" s="22">
        <f t="shared" si="48"/>
        <v>-1.8097049780804765E-2</v>
      </c>
      <c r="U266" s="22">
        <f t="shared" si="43"/>
        <v>5.8395168839588729E-2</v>
      </c>
      <c r="V266" s="22">
        <f t="shared" si="49"/>
        <v>6.0598855039866372E-3</v>
      </c>
      <c r="W266" s="22">
        <f t="shared" si="50"/>
        <v>-7.1067395963369043E-5</v>
      </c>
      <c r="X266" s="22">
        <f t="shared" si="51"/>
        <v>1.7668582572183733E-2</v>
      </c>
    </row>
    <row r="267" spans="1:24">
      <c r="A267" s="1">
        <v>43007</v>
      </c>
      <c r="B267">
        <v>4955</v>
      </c>
      <c r="C267" s="10">
        <f t="shared" si="52"/>
        <v>9.1169345959039916E-2</v>
      </c>
      <c r="D267">
        <v>3473</v>
      </c>
      <c r="E267" s="10">
        <f t="shared" si="44"/>
        <v>-7.3001468036834383E-2</v>
      </c>
      <c r="F267">
        <v>631.5</v>
      </c>
      <c r="G267" s="10">
        <f t="shared" si="45"/>
        <v>3.9506172839506082E-2</v>
      </c>
      <c r="H267">
        <v>2267</v>
      </c>
      <c r="I267" s="10">
        <f t="shared" si="46"/>
        <v>-1.8614718614718639E-2</v>
      </c>
      <c r="J267">
        <v>698.5</v>
      </c>
      <c r="K267" s="10">
        <f t="shared" si="47"/>
        <v>8.664259927797735E-3</v>
      </c>
      <c r="T267" s="22">
        <f t="shared" si="48"/>
        <v>7.9200551814041689E-2</v>
      </c>
      <c r="U267" s="22">
        <f t="shared" si="43"/>
        <v>-7.8952890106336659E-2</v>
      </c>
      <c r="V267" s="22">
        <f t="shared" si="49"/>
        <v>3.5590995999353024E-2</v>
      </c>
      <c r="W267" s="22">
        <f t="shared" si="50"/>
        <v>-2.8301170626066588E-2</v>
      </c>
      <c r="X267" s="22">
        <f t="shared" si="51"/>
        <v>-1.1152287166357206E-3</v>
      </c>
    </row>
    <row r="268" spans="1:24">
      <c r="A268" s="12">
        <v>43039</v>
      </c>
      <c r="B268">
        <v>5032</v>
      </c>
      <c r="C268" s="10">
        <f t="shared" si="52"/>
        <v>1.5539858728557121E-2</v>
      </c>
      <c r="D268">
        <v>3548.5</v>
      </c>
      <c r="E268" s="10">
        <f t="shared" si="44"/>
        <v>2.1739130434782705E-2</v>
      </c>
      <c r="F268">
        <v>593.5</v>
      </c>
      <c r="G268" s="10">
        <f t="shared" si="45"/>
        <v>-6.017418844022171E-2</v>
      </c>
      <c r="H268">
        <v>2345</v>
      </c>
      <c r="I268" s="10">
        <f t="shared" si="46"/>
        <v>3.4406704896338791E-2</v>
      </c>
      <c r="J268">
        <v>745.5</v>
      </c>
      <c r="K268" s="10">
        <f t="shared" si="47"/>
        <v>6.7287043664996382E-2</v>
      </c>
      <c r="T268" s="22">
        <f t="shared" si="48"/>
        <v>3.5710645835588996E-3</v>
      </c>
      <c r="U268" s="22">
        <f t="shared" si="43"/>
        <v>1.5787708365280425E-2</v>
      </c>
      <c r="V268" s="22">
        <f t="shared" si="49"/>
        <v>-6.4089365280374774E-2</v>
      </c>
      <c r="W268" s="22">
        <f t="shared" si="50"/>
        <v>2.4720252884990843E-2</v>
      </c>
      <c r="X268" s="22">
        <f t="shared" si="51"/>
        <v>5.7507555020562928E-2</v>
      </c>
    </row>
    <row r="269" spans="1:24">
      <c r="A269" s="1">
        <v>43069</v>
      </c>
      <c r="B269">
        <v>4777</v>
      </c>
      <c r="C269" s="10">
        <f t="shared" si="52"/>
        <v>-5.0675675675675658E-2</v>
      </c>
      <c r="D269">
        <v>3501.5</v>
      </c>
      <c r="E269" s="10">
        <f t="shared" si="44"/>
        <v>-1.3245033112582738E-2</v>
      </c>
      <c r="F269">
        <v>552</v>
      </c>
      <c r="G269" s="10">
        <f t="shared" si="45"/>
        <v>-6.9924178601516451E-2</v>
      </c>
      <c r="H269">
        <v>2115</v>
      </c>
      <c r="I269" s="10">
        <f t="shared" si="46"/>
        <v>-9.8081023454157812E-2</v>
      </c>
      <c r="J269">
        <v>774.5</v>
      </c>
      <c r="K269" s="10">
        <f t="shared" si="47"/>
        <v>3.8900067069081112E-2</v>
      </c>
      <c r="T269" s="22">
        <f t="shared" si="48"/>
        <v>-6.2644469820673884E-2</v>
      </c>
      <c r="U269" s="22">
        <f t="shared" si="43"/>
        <v>-1.9196455182085018E-2</v>
      </c>
      <c r="V269" s="22">
        <f t="shared" si="49"/>
        <v>-7.3839355441669516E-2</v>
      </c>
      <c r="W269" s="22">
        <f t="shared" si="50"/>
        <v>-0.10776747546550576</v>
      </c>
      <c r="X269" s="22">
        <f t="shared" si="51"/>
        <v>2.9120578424647658E-2</v>
      </c>
    </row>
    <row r="270" spans="1:24">
      <c r="A270" s="1">
        <v>43098</v>
      </c>
      <c r="B270">
        <v>5121</v>
      </c>
      <c r="C270" s="10">
        <f t="shared" si="52"/>
        <v>7.2011722838601688E-2</v>
      </c>
      <c r="D270">
        <v>3942</v>
      </c>
      <c r="E270" s="10">
        <f t="shared" si="44"/>
        <v>0.1258032271883478</v>
      </c>
      <c r="F270">
        <v>572.75</v>
      </c>
      <c r="G270" s="10">
        <f t="shared" si="45"/>
        <v>3.7590579710145011E-2</v>
      </c>
      <c r="H270">
        <v>2072</v>
      </c>
      <c r="I270" s="10">
        <f t="shared" si="46"/>
        <v>-2.0330969267139509E-2</v>
      </c>
      <c r="J270">
        <v>798</v>
      </c>
      <c r="K270" s="10">
        <f t="shared" si="47"/>
        <v>3.0342156229825612E-2</v>
      </c>
      <c r="T270" s="22">
        <f t="shared" si="48"/>
        <v>6.0042928693603469E-2</v>
      </c>
      <c r="U270" s="22">
        <f t="shared" si="43"/>
        <v>0.11985180511884552</v>
      </c>
      <c r="V270" s="22">
        <f t="shared" si="49"/>
        <v>3.3675402869991954E-2</v>
      </c>
      <c r="W270" s="22">
        <f t="shared" si="50"/>
        <v>-3.0017421278487458E-2</v>
      </c>
      <c r="X270" s="22">
        <f t="shared" si="51"/>
        <v>2.0562667585392158E-2</v>
      </c>
    </row>
    <row r="271" spans="1:24">
      <c r="A271" s="1">
        <v>43131</v>
      </c>
      <c r="B271">
        <v>4886.5</v>
      </c>
      <c r="C271" s="10">
        <f t="shared" si="52"/>
        <v>-4.5791837531732105E-2</v>
      </c>
      <c r="D271">
        <v>3922</v>
      </c>
      <c r="E271" s="10">
        <f t="shared" si="44"/>
        <v>-5.0735667174023336E-3</v>
      </c>
      <c r="F271">
        <v>594</v>
      </c>
      <c r="G271" s="10">
        <f t="shared" si="45"/>
        <v>3.7101702313400153E-2</v>
      </c>
      <c r="H271">
        <v>2060</v>
      </c>
      <c r="I271" s="10">
        <f t="shared" si="46"/>
        <v>-5.7915057915057799E-3</v>
      </c>
      <c r="J271">
        <v>749.2</v>
      </c>
      <c r="K271" s="10">
        <f t="shared" si="47"/>
        <v>-6.1152882205513737E-2</v>
      </c>
      <c r="T271" s="22">
        <f t="shared" si="48"/>
        <v>-5.7760631676730324E-2</v>
      </c>
      <c r="U271" s="22">
        <f t="shared" si="43"/>
        <v>-1.1024988786904614E-2</v>
      </c>
      <c r="V271" s="22">
        <f t="shared" si="49"/>
        <v>3.3186525473247096E-2</v>
      </c>
      <c r="W271" s="22">
        <f t="shared" si="50"/>
        <v>-1.547795780285373E-2</v>
      </c>
      <c r="X271" s="22">
        <f t="shared" si="51"/>
        <v>-7.0932370849947191E-2</v>
      </c>
    </row>
    <row r="272" spans="1:24">
      <c r="A272" s="1">
        <v>43159</v>
      </c>
      <c r="B272">
        <v>4775</v>
      </c>
      <c r="C272" s="10">
        <f t="shared" si="52"/>
        <v>-2.2817967870664035E-2</v>
      </c>
      <c r="D272">
        <v>3926</v>
      </c>
      <c r="E272" s="10">
        <f t="shared" si="44"/>
        <v>1.0198878123406363E-3</v>
      </c>
      <c r="F272">
        <v>579.4</v>
      </c>
      <c r="G272" s="10">
        <f t="shared" si="45"/>
        <v>-2.4579124579124589E-2</v>
      </c>
      <c r="H272">
        <v>1955</v>
      </c>
      <c r="I272" s="10">
        <f t="shared" si="46"/>
        <v>-5.0970873786407744E-2</v>
      </c>
      <c r="J272">
        <v>692.6</v>
      </c>
      <c r="K272" s="10">
        <f t="shared" si="47"/>
        <v>-7.5547250400427202E-2</v>
      </c>
      <c r="T272" s="22">
        <f t="shared" si="48"/>
        <v>-3.4786762015662255E-2</v>
      </c>
      <c r="U272" s="22">
        <f t="shared" si="43"/>
        <v>-4.931534257161644E-3</v>
      </c>
      <c r="V272" s="22">
        <f t="shared" si="49"/>
        <v>-2.8494301419277647E-2</v>
      </c>
      <c r="W272" s="22">
        <f t="shared" si="50"/>
        <v>-6.0657325797755693E-2</v>
      </c>
      <c r="X272" s="22">
        <f t="shared" si="51"/>
        <v>-8.5326739044860656E-2</v>
      </c>
    </row>
    <row r="273" spans="1:24">
      <c r="A273" s="1">
        <v>43189</v>
      </c>
      <c r="B273">
        <v>4895.5</v>
      </c>
      <c r="C273" s="10">
        <f t="shared" si="52"/>
        <v>2.5235602094240805E-2</v>
      </c>
      <c r="D273">
        <v>3611</v>
      </c>
      <c r="E273" s="10">
        <f t="shared" si="44"/>
        <v>-8.0234335201222584E-2</v>
      </c>
      <c r="F273">
        <v>581.4</v>
      </c>
      <c r="G273" s="10">
        <f t="shared" si="45"/>
        <v>3.4518467380049156E-3</v>
      </c>
      <c r="H273">
        <v>2095</v>
      </c>
      <c r="I273" s="10">
        <f t="shared" si="46"/>
        <v>7.1611253196930846E-2</v>
      </c>
      <c r="J273">
        <v>639.20000000000005</v>
      </c>
      <c r="K273" s="10">
        <f t="shared" si="47"/>
        <v>-7.7100779670805641E-2</v>
      </c>
      <c r="T273" s="22">
        <f t="shared" si="48"/>
        <v>1.3266807949242584E-2</v>
      </c>
      <c r="U273" s="22">
        <f t="shared" si="43"/>
        <v>-8.6185757270724861E-2</v>
      </c>
      <c r="V273" s="22">
        <f t="shared" si="49"/>
        <v>-4.6333010214814289E-4</v>
      </c>
      <c r="W273" s="22">
        <f t="shared" si="50"/>
        <v>6.1924801185582898E-2</v>
      </c>
      <c r="X273" s="22">
        <f t="shared" si="51"/>
        <v>-8.6880268315239095E-2</v>
      </c>
    </row>
    <row r="274" spans="1:24">
      <c r="A274" s="12">
        <v>43220</v>
      </c>
      <c r="B274">
        <v>5103</v>
      </c>
      <c r="C274" s="10">
        <f t="shared" si="52"/>
        <v>4.2385864569502552E-2</v>
      </c>
      <c r="D274">
        <v>3946</v>
      </c>
      <c r="E274" s="10">
        <f t="shared" si="44"/>
        <v>9.2772085294932083E-2</v>
      </c>
      <c r="F274">
        <v>611</v>
      </c>
      <c r="G274" s="10">
        <f t="shared" si="45"/>
        <v>5.0911592707258313E-2</v>
      </c>
      <c r="H274">
        <v>2111</v>
      </c>
      <c r="I274" s="10">
        <f t="shared" si="46"/>
        <v>7.6372315035799776E-3</v>
      </c>
      <c r="J274">
        <v>635.20000000000005</v>
      </c>
      <c r="K274" s="10">
        <f t="shared" si="47"/>
        <v>-6.2578222778473247E-3</v>
      </c>
      <c r="T274" s="22">
        <f t="shared" si="48"/>
        <v>3.0417070424504332E-2</v>
      </c>
      <c r="U274" s="22">
        <f t="shared" si="43"/>
        <v>8.6820663225429806E-2</v>
      </c>
      <c r="V274" s="22">
        <f t="shared" si="49"/>
        <v>4.6996415867105255E-2</v>
      </c>
      <c r="W274" s="22">
        <f t="shared" si="50"/>
        <v>-2.0492205077679727E-3</v>
      </c>
      <c r="X274" s="22">
        <f t="shared" si="51"/>
        <v>-1.6037310922280779E-2</v>
      </c>
    </row>
    <row r="275" spans="1:24">
      <c r="A275" s="1">
        <v>43251</v>
      </c>
      <c r="B275">
        <v>5466</v>
      </c>
      <c r="C275" s="10">
        <f t="shared" si="52"/>
        <v>7.1134626690182223E-2</v>
      </c>
      <c r="D275">
        <v>4240</v>
      </c>
      <c r="E275" s="10">
        <f t="shared" si="44"/>
        <v>7.4505828687278175E-2</v>
      </c>
      <c r="F275">
        <v>639.4</v>
      </c>
      <c r="G275" s="10">
        <f t="shared" si="45"/>
        <v>4.6481178396071909E-2</v>
      </c>
      <c r="H275">
        <v>2290</v>
      </c>
      <c r="I275" s="10">
        <f t="shared" si="46"/>
        <v>8.4793936522974844E-2</v>
      </c>
      <c r="J275">
        <v>662.4</v>
      </c>
      <c r="K275" s="10">
        <f t="shared" si="47"/>
        <v>4.2821158690176109E-2</v>
      </c>
      <c r="T275" s="22">
        <f t="shared" si="48"/>
        <v>5.9165832545184004E-2</v>
      </c>
      <c r="U275" s="22">
        <f t="shared" si="43"/>
        <v>6.8554406617775898E-2</v>
      </c>
      <c r="V275" s="22">
        <f t="shared" si="49"/>
        <v>4.2566001555918852E-2</v>
      </c>
      <c r="W275" s="22">
        <f t="shared" si="50"/>
        <v>7.5107484511626896E-2</v>
      </c>
      <c r="X275" s="22">
        <f t="shared" si="51"/>
        <v>3.3041670045742655E-2</v>
      </c>
    </row>
    <row r="276" spans="1:24">
      <c r="A276" s="1">
        <v>43280</v>
      </c>
      <c r="B276">
        <v>5253</v>
      </c>
      <c r="C276" s="10">
        <f t="shared" si="52"/>
        <v>-3.8968166849615793E-2</v>
      </c>
      <c r="D276">
        <v>4201</v>
      </c>
      <c r="E276" s="10">
        <f t="shared" si="44"/>
        <v>-9.1981132075471539E-3</v>
      </c>
      <c r="F276">
        <v>646.79999999999995</v>
      </c>
      <c r="G276" s="10">
        <f t="shared" si="45"/>
        <v>1.1573350015639638E-2</v>
      </c>
      <c r="H276">
        <v>2295</v>
      </c>
      <c r="I276" s="10">
        <f t="shared" si="46"/>
        <v>2.1834061135370675E-3</v>
      </c>
      <c r="J276">
        <v>628.6</v>
      </c>
      <c r="K276" s="10">
        <f t="shared" si="47"/>
        <v>-5.1026570048309128E-2</v>
      </c>
      <c r="T276" s="22">
        <f t="shared" si="48"/>
        <v>-5.0936960994614013E-2</v>
      </c>
      <c r="U276" s="22">
        <f t="shared" si="43"/>
        <v>-1.5149535277049434E-2</v>
      </c>
      <c r="V276" s="22">
        <f t="shared" si="49"/>
        <v>7.65817317548658E-3</v>
      </c>
      <c r="W276" s="22">
        <f t="shared" si="50"/>
        <v>-7.5030458978108828E-3</v>
      </c>
      <c r="X276" s="22">
        <f t="shared" si="51"/>
        <v>-6.0806058692742582E-2</v>
      </c>
    </row>
    <row r="277" spans="1:24">
      <c r="A277" s="1">
        <v>43312</v>
      </c>
      <c r="B277">
        <v>5865</v>
      </c>
      <c r="C277" s="10">
        <f t="shared" si="52"/>
        <v>0.11650485436893199</v>
      </c>
      <c r="D277">
        <v>4196.5</v>
      </c>
      <c r="E277" s="10">
        <f t="shared" si="44"/>
        <v>-1.0711735301118797E-3</v>
      </c>
      <c r="F277">
        <v>653.20000000000005</v>
      </c>
      <c r="G277" s="10">
        <f t="shared" si="45"/>
        <v>9.8948670377243531E-3</v>
      </c>
      <c r="H277">
        <v>2265</v>
      </c>
      <c r="I277" s="10">
        <f t="shared" si="46"/>
        <v>-1.3071895424836555E-2</v>
      </c>
      <c r="J277">
        <v>622</v>
      </c>
      <c r="K277" s="10">
        <f t="shared" si="47"/>
        <v>-1.0499522748966039E-2</v>
      </c>
      <c r="T277" s="22">
        <f t="shared" si="48"/>
        <v>0.10453606022393376</v>
      </c>
      <c r="U277" s="22">
        <f t="shared" si="43"/>
        <v>-7.0225955996141599E-3</v>
      </c>
      <c r="V277" s="22">
        <f t="shared" si="49"/>
        <v>5.9796901975712946E-3</v>
      </c>
      <c r="W277" s="22">
        <f t="shared" si="50"/>
        <v>-2.2758347436184503E-2</v>
      </c>
      <c r="X277" s="22">
        <f t="shared" si="51"/>
        <v>-2.0279011393399493E-2</v>
      </c>
    </row>
    <row r="278" spans="1:24">
      <c r="A278" s="1">
        <v>43343</v>
      </c>
      <c r="B278">
        <v>5795</v>
      </c>
      <c r="C278" s="10">
        <f t="shared" si="52"/>
        <v>-1.1935208866155178E-2</v>
      </c>
      <c r="D278">
        <v>3659</v>
      </c>
      <c r="E278" s="10">
        <f t="shared" si="44"/>
        <v>-0.12808292624806383</v>
      </c>
      <c r="F278">
        <v>606</v>
      </c>
      <c r="G278" s="10">
        <f t="shared" si="45"/>
        <v>-7.2259644825474645E-2</v>
      </c>
      <c r="H278">
        <v>2398</v>
      </c>
      <c r="I278" s="10">
        <f t="shared" si="46"/>
        <v>5.8719646799116898E-2</v>
      </c>
      <c r="J278">
        <v>595.4</v>
      </c>
      <c r="K278" s="10">
        <f t="shared" si="47"/>
        <v>-4.2765273311897167E-2</v>
      </c>
      <c r="T278" s="22">
        <f t="shared" si="48"/>
        <v>-2.3904003011153398E-2</v>
      </c>
      <c r="U278" s="22">
        <f t="shared" si="43"/>
        <v>-0.13403434831756611</v>
      </c>
      <c r="V278" s="22">
        <f t="shared" si="49"/>
        <v>-7.6174821665627709E-2</v>
      </c>
      <c r="W278" s="22">
        <f t="shared" si="50"/>
        <v>4.9033194787768949E-2</v>
      </c>
      <c r="X278" s="22">
        <f t="shared" si="51"/>
        <v>-5.2544761956330621E-2</v>
      </c>
    </row>
    <row r="279" spans="1:24">
      <c r="A279" s="1">
        <v>43371</v>
      </c>
      <c r="B279">
        <v>5963</v>
      </c>
      <c r="C279" s="10">
        <f t="shared" si="52"/>
        <v>2.8990509059534153E-2</v>
      </c>
      <c r="D279">
        <v>3880</v>
      </c>
      <c r="E279" s="10">
        <f t="shared" si="44"/>
        <v>6.0399016124624172E-2</v>
      </c>
      <c r="F279">
        <v>629.79999999999995</v>
      </c>
      <c r="G279" s="10">
        <f t="shared" si="45"/>
        <v>3.9273927392739161E-2</v>
      </c>
      <c r="H279">
        <v>2413</v>
      </c>
      <c r="I279" s="10">
        <f t="shared" si="46"/>
        <v>6.255212677231059E-3</v>
      </c>
      <c r="J279">
        <v>586.4</v>
      </c>
      <c r="K279" s="10">
        <f t="shared" si="47"/>
        <v>-1.5115888478333894E-2</v>
      </c>
      <c r="T279" s="22">
        <f t="shared" si="48"/>
        <v>1.7021714914535933E-2</v>
      </c>
      <c r="U279" s="22">
        <f t="shared" si="43"/>
        <v>5.4447594055121895E-2</v>
      </c>
      <c r="V279" s="22">
        <f t="shared" si="49"/>
        <v>3.5358750552586103E-2</v>
      </c>
      <c r="W279" s="22">
        <f t="shared" si="50"/>
        <v>-3.4312393341168913E-3</v>
      </c>
      <c r="X279" s="22">
        <f t="shared" si="51"/>
        <v>-2.4895377122767348E-2</v>
      </c>
    </row>
    <row r="280" spans="1:24" s="16" customFormat="1">
      <c r="A280" s="15">
        <v>43404</v>
      </c>
      <c r="B280" s="16">
        <v>5990</v>
      </c>
      <c r="C280" s="17">
        <f t="shared" si="52"/>
        <v>4.5279221868186337E-3</v>
      </c>
      <c r="D280" s="16">
        <v>3803.5</v>
      </c>
      <c r="E280" s="17">
        <f t="shared" si="44"/>
        <v>-1.9716494845360866E-2</v>
      </c>
      <c r="F280" s="16">
        <v>525.79999999999995</v>
      </c>
      <c r="G280" s="17">
        <f t="shared" si="45"/>
        <v>-0.16513178786916483</v>
      </c>
      <c r="H280" s="16">
        <v>2311</v>
      </c>
      <c r="I280" s="17">
        <f t="shared" si="46"/>
        <v>-4.2271031910484869E-2</v>
      </c>
      <c r="J280" s="16">
        <v>544.4</v>
      </c>
      <c r="K280" s="17">
        <f t="shared" si="47"/>
        <v>-7.1623465211459791E-2</v>
      </c>
      <c r="T280" s="23">
        <f t="shared" si="48"/>
        <v>-7.4408719581795877E-3</v>
      </c>
      <c r="U280" s="23">
        <f t="shared" si="43"/>
        <v>-2.5667916914863146E-2</v>
      </c>
      <c r="V280" s="23">
        <f t="shared" si="49"/>
        <v>-0.16904696470931788</v>
      </c>
      <c r="W280" s="23">
        <f t="shared" si="50"/>
        <v>-5.1957483921832817E-2</v>
      </c>
      <c r="X280" s="23">
        <f t="shared" si="51"/>
        <v>-8.1402953855893245E-2</v>
      </c>
    </row>
    <row r="281" spans="1:24">
      <c r="A281" s="1">
        <v>43434</v>
      </c>
      <c r="B281">
        <v>6117</v>
      </c>
      <c r="C281" s="10">
        <f t="shared" si="52"/>
        <v>2.1202003338898212E-2</v>
      </c>
      <c r="D281">
        <v>3559</v>
      </c>
      <c r="E281" s="10">
        <f t="shared" si="44"/>
        <v>-6.4282897331405242E-2</v>
      </c>
      <c r="F281">
        <v>491.3</v>
      </c>
      <c r="G281" s="10">
        <f t="shared" si="45"/>
        <v>-6.5614302015975512E-2</v>
      </c>
      <c r="H281">
        <v>2416</v>
      </c>
      <c r="I281" s="10">
        <f t="shared" si="46"/>
        <v>4.543487667676338E-2</v>
      </c>
      <c r="J281">
        <v>581.4</v>
      </c>
      <c r="K281" s="10">
        <f t="shared" si="47"/>
        <v>6.7964731814841972E-2</v>
      </c>
      <c r="T281">
        <f t="shared" si="48"/>
        <v>9.2332091938999907E-3</v>
      </c>
      <c r="U281">
        <f t="shared" si="43"/>
        <v>-7.0234319400907519E-2</v>
      </c>
      <c r="V281">
        <f t="shared" si="49"/>
        <v>-6.9529478856128576E-2</v>
      </c>
      <c r="W281">
        <f t="shared" si="50"/>
        <v>3.5748424665415432E-2</v>
      </c>
      <c r="X281">
        <f t="shared" si="51"/>
        <v>5.8185243170408518E-2</v>
      </c>
    </row>
    <row r="282" spans="1:24">
      <c r="A282" s="1">
        <v>43465</v>
      </c>
      <c r="B282">
        <v>5873</v>
      </c>
      <c r="C282" s="10">
        <f t="shared" si="52"/>
        <v>-3.9888834395945705E-2</v>
      </c>
      <c r="D282">
        <v>3730</v>
      </c>
      <c r="E282" s="10">
        <f t="shared" si="44"/>
        <v>4.804720427086262E-2</v>
      </c>
      <c r="F282">
        <v>459.2</v>
      </c>
      <c r="G282" s="10">
        <f t="shared" si="45"/>
        <v>-6.5336861388153977E-2</v>
      </c>
      <c r="H282">
        <v>2369</v>
      </c>
      <c r="I282" s="10">
        <f t="shared" si="46"/>
        <v>-1.9453642384105962E-2</v>
      </c>
      <c r="J282">
        <v>601.4</v>
      </c>
      <c r="K282" s="10">
        <f t="shared" si="47"/>
        <v>3.4399724802201659E-2</v>
      </c>
      <c r="T282">
        <f t="shared" si="48"/>
        <v>-5.1857628540943924E-2</v>
      </c>
      <c r="U282">
        <f t="shared" si="43"/>
        <v>4.2095782201360343E-2</v>
      </c>
      <c r="V282">
        <f t="shared" si="49"/>
        <v>-6.9252038228307042E-2</v>
      </c>
      <c r="W282">
        <f t="shared" si="50"/>
        <v>-2.9140094395453911E-2</v>
      </c>
      <c r="X282">
        <f t="shared" si="51"/>
        <v>2.4620236157768205E-2</v>
      </c>
    </row>
    <row r="283" spans="1:24">
      <c r="A283" s="1">
        <v>43496</v>
      </c>
      <c r="B283">
        <v>5532</v>
      </c>
      <c r="C283" s="10">
        <f t="shared" si="52"/>
        <v>-5.8062319087348935E-2</v>
      </c>
      <c r="D283">
        <v>4187.5</v>
      </c>
      <c r="E283" s="10">
        <f t="shared" si="44"/>
        <v>0.12265415549597858</v>
      </c>
      <c r="F283">
        <v>511.8</v>
      </c>
      <c r="G283" s="10">
        <f t="shared" si="45"/>
        <v>0.11454703832752622</v>
      </c>
      <c r="H283">
        <v>2400</v>
      </c>
      <c r="I283" s="10">
        <f t="shared" si="46"/>
        <v>1.3085690164626351E-2</v>
      </c>
      <c r="J283">
        <v>626</v>
      </c>
      <c r="K283" s="10">
        <f t="shared" si="47"/>
        <v>4.0904556035916251E-2</v>
      </c>
      <c r="T283">
        <f t="shared" si="48"/>
        <v>-7.0031113232347161E-2</v>
      </c>
      <c r="U283">
        <f t="shared" si="43"/>
        <v>0.1167027334264763</v>
      </c>
      <c r="V283">
        <f t="shared" si="49"/>
        <v>0.11063186148737315</v>
      </c>
      <c r="W283">
        <f t="shared" si="50"/>
        <v>3.399238153278401E-3</v>
      </c>
      <c r="X283">
        <f t="shared" si="51"/>
        <v>3.1125067391482797E-2</v>
      </c>
    </row>
    <row r="284" spans="1:24">
      <c r="A284" s="1">
        <v>43524</v>
      </c>
      <c r="B284">
        <v>6139</v>
      </c>
      <c r="C284" s="10">
        <f t="shared" si="52"/>
        <v>0.10972523499638465</v>
      </c>
      <c r="D284">
        <v>4336</v>
      </c>
      <c r="E284" s="10">
        <f t="shared" si="44"/>
        <v>3.5462686567164114E-2</v>
      </c>
      <c r="F284">
        <v>466</v>
      </c>
      <c r="G284" s="10">
        <f t="shared" si="45"/>
        <v>-8.9488081281750675E-2</v>
      </c>
      <c r="H284">
        <v>2373</v>
      </c>
      <c r="I284" s="10">
        <f t="shared" si="46"/>
        <v>-1.1249999999999982E-2</v>
      </c>
      <c r="J284">
        <v>661</v>
      </c>
      <c r="K284" s="10">
        <f t="shared" si="47"/>
        <v>5.5910543130990309E-2</v>
      </c>
      <c r="T284">
        <f t="shared" si="48"/>
        <v>9.775644085138642E-2</v>
      </c>
      <c r="U284">
        <f t="shared" si="43"/>
        <v>2.9511264497661834E-2</v>
      </c>
      <c r="V284">
        <f t="shared" si="49"/>
        <v>-9.340325812190374E-2</v>
      </c>
      <c r="W284">
        <f t="shared" si="50"/>
        <v>-2.0936452011347931E-2</v>
      </c>
      <c r="X284">
        <f t="shared" si="51"/>
        <v>4.6131054486556855E-2</v>
      </c>
    </row>
    <row r="285" spans="1:24">
      <c r="A285" s="1">
        <v>43553</v>
      </c>
      <c r="B285">
        <v>6135</v>
      </c>
      <c r="C285" s="10">
        <f t="shared" si="52"/>
        <v>-6.515719172504042E-4</v>
      </c>
      <c r="D285">
        <v>4461</v>
      </c>
      <c r="E285" s="10">
        <f t="shared" si="44"/>
        <v>2.882841328413277E-2</v>
      </c>
      <c r="F285">
        <v>482.4</v>
      </c>
      <c r="G285" s="10">
        <f t="shared" si="45"/>
        <v>3.5193133047210168E-2</v>
      </c>
      <c r="H285">
        <v>2532</v>
      </c>
      <c r="I285" s="10">
        <f t="shared" si="46"/>
        <v>6.7003792667509554E-2</v>
      </c>
      <c r="J285">
        <v>701.2</v>
      </c>
      <c r="K285" s="10">
        <f t="shared" si="47"/>
        <v>6.0816944024205899E-2</v>
      </c>
      <c r="T285">
        <f t="shared" si="48"/>
        <v>-1.2620366062248626E-2</v>
      </c>
      <c r="U285">
        <f t="shared" si="43"/>
        <v>2.287699121463049E-2</v>
      </c>
      <c r="V285">
        <f t="shared" si="49"/>
        <v>3.127795620705711E-2</v>
      </c>
      <c r="W285">
        <f t="shared" si="50"/>
        <v>5.7317340656161606E-2</v>
      </c>
      <c r="X285">
        <f t="shared" si="51"/>
        <v>5.1037455379772445E-2</v>
      </c>
    </row>
    <row r="286" spans="1:24">
      <c r="A286" s="12">
        <v>43585</v>
      </c>
      <c r="B286">
        <v>5726</v>
      </c>
      <c r="C286" s="10">
        <f t="shared" si="52"/>
        <v>-6.6666666666666652E-2</v>
      </c>
      <c r="D286">
        <v>4465</v>
      </c>
      <c r="E286" s="10">
        <f t="shared" si="44"/>
        <v>8.9665994171705954E-4</v>
      </c>
      <c r="F286">
        <v>494</v>
      </c>
      <c r="G286" s="10">
        <f t="shared" si="45"/>
        <v>2.4046434494195745E-2</v>
      </c>
      <c r="H286">
        <v>2309</v>
      </c>
      <c r="I286" s="10">
        <f t="shared" si="46"/>
        <v>-8.8072669826224304E-2</v>
      </c>
      <c r="J286">
        <v>725.4</v>
      </c>
      <c r="K286" s="10">
        <f t="shared" si="47"/>
        <v>3.4512264689104288E-2</v>
      </c>
      <c r="T286">
        <f t="shared" si="48"/>
        <v>-7.8635460811664878E-2</v>
      </c>
      <c r="U286">
        <f t="shared" si="43"/>
        <v>-5.0547621277852207E-3</v>
      </c>
      <c r="V286">
        <f t="shared" si="49"/>
        <v>2.0131257654042688E-2</v>
      </c>
      <c r="W286">
        <f t="shared" si="50"/>
        <v>-9.7759121837572252E-2</v>
      </c>
      <c r="X286">
        <f t="shared" si="51"/>
        <v>2.4732776044670834E-2</v>
      </c>
    </row>
    <row r="287" spans="1:24">
      <c r="A287" s="1">
        <v>43616</v>
      </c>
      <c r="B287">
        <v>5833</v>
      </c>
      <c r="C287" s="10">
        <f t="shared" si="52"/>
        <v>1.8686692280824202E-2</v>
      </c>
      <c r="D287">
        <v>4536.5</v>
      </c>
      <c r="E287" s="10">
        <f t="shared" si="44"/>
        <v>1.6013437849943912E-2</v>
      </c>
      <c r="F287">
        <v>452.4</v>
      </c>
      <c r="G287" s="10">
        <f t="shared" si="45"/>
        <v>-8.4210526315789513E-2</v>
      </c>
      <c r="H287">
        <v>2115</v>
      </c>
      <c r="I287" s="10">
        <f t="shared" si="46"/>
        <v>-8.4019055868341241E-2</v>
      </c>
      <c r="J287">
        <v>747</v>
      </c>
      <c r="K287" s="10">
        <f t="shared" si="47"/>
        <v>2.977667493796532E-2</v>
      </c>
      <c r="T287">
        <f t="shared" si="48"/>
        <v>6.7178981358259806E-3</v>
      </c>
      <c r="U287">
        <f t="shared" si="43"/>
        <v>1.0062015780441632E-2</v>
      </c>
      <c r="V287">
        <f t="shared" si="49"/>
        <v>-8.8125703155942578E-2</v>
      </c>
      <c r="W287">
        <f t="shared" si="50"/>
        <v>-9.370550787968919E-2</v>
      </c>
      <c r="X287">
        <f t="shared" si="51"/>
        <v>1.9997186293531866E-2</v>
      </c>
    </row>
    <row r="288" spans="1:24">
      <c r="A288" s="1">
        <v>43644</v>
      </c>
      <c r="B288">
        <v>6438</v>
      </c>
      <c r="C288" s="10">
        <f t="shared" si="52"/>
        <v>0.10372021258357611</v>
      </c>
      <c r="D288">
        <v>4880.5</v>
      </c>
      <c r="E288" s="10">
        <f t="shared" si="44"/>
        <v>7.5829383886255819E-2</v>
      </c>
      <c r="F288">
        <v>495.4</v>
      </c>
      <c r="G288" s="10">
        <f t="shared" si="45"/>
        <v>9.5048629531388151E-2</v>
      </c>
      <c r="H288">
        <v>2077</v>
      </c>
      <c r="I288" s="10">
        <f t="shared" si="46"/>
        <v>-1.7966903073286078E-2</v>
      </c>
      <c r="J288">
        <v>802.4</v>
      </c>
      <c r="K288" s="10">
        <f t="shared" si="47"/>
        <v>7.4163319946452422E-2</v>
      </c>
      <c r="T288">
        <f t="shared" si="48"/>
        <v>9.1751418438577884E-2</v>
      </c>
      <c r="U288">
        <f t="shared" si="43"/>
        <v>6.9877961816753542E-2</v>
      </c>
      <c r="V288">
        <f t="shared" si="49"/>
        <v>9.1133452691235087E-2</v>
      </c>
      <c r="W288">
        <f t="shared" si="50"/>
        <v>-2.7653355084634026E-2</v>
      </c>
      <c r="X288">
        <f t="shared" si="51"/>
        <v>6.4383831302018968E-2</v>
      </c>
    </row>
    <row r="289" spans="1:24">
      <c r="A289" s="1">
        <v>43677</v>
      </c>
      <c r="B289">
        <v>7061</v>
      </c>
      <c r="C289" s="10">
        <f t="shared" si="52"/>
        <v>9.6769182976079504E-2</v>
      </c>
      <c r="D289">
        <v>4698</v>
      </c>
      <c r="E289" s="10">
        <f t="shared" si="44"/>
        <v>-3.7393709660895391E-2</v>
      </c>
      <c r="F289">
        <v>548.6</v>
      </c>
      <c r="G289" s="10">
        <f t="shared" si="45"/>
        <v>0.1073879693177231</v>
      </c>
      <c r="H289">
        <v>2150</v>
      </c>
      <c r="I289" s="10">
        <f t="shared" si="46"/>
        <v>3.5146846413095734E-2</v>
      </c>
      <c r="J289">
        <v>720</v>
      </c>
      <c r="K289" s="10">
        <f t="shared" si="47"/>
        <v>-0.10269192422731799</v>
      </c>
      <c r="T289">
        <f t="shared" si="48"/>
        <v>8.4800388831081278E-2</v>
      </c>
      <c r="U289">
        <f t="shared" si="43"/>
        <v>-4.3345131730397668E-2</v>
      </c>
      <c r="V289">
        <f t="shared" si="49"/>
        <v>0.10347279247757003</v>
      </c>
      <c r="W289">
        <f t="shared" si="50"/>
        <v>2.5460394401747785E-2</v>
      </c>
      <c r="X289">
        <f t="shared" si="51"/>
        <v>-0.11247141287175144</v>
      </c>
    </row>
    <row r="290" spans="1:24">
      <c r="A290" s="1">
        <v>43707</v>
      </c>
      <c r="B290">
        <v>7318</v>
      </c>
      <c r="C290" s="10">
        <f t="shared" si="52"/>
        <v>3.639711089080877E-2</v>
      </c>
      <c r="D290">
        <v>4149.5</v>
      </c>
      <c r="E290" s="10">
        <f t="shared" si="44"/>
        <v>-0.11675180928054496</v>
      </c>
      <c r="F290">
        <v>545.6</v>
      </c>
      <c r="G290" s="10">
        <f t="shared" si="45"/>
        <v>-5.4684651841050425E-3</v>
      </c>
      <c r="H290">
        <v>2013</v>
      </c>
      <c r="I290" s="10">
        <f t="shared" si="46"/>
        <v>-6.3720930232558093E-2</v>
      </c>
      <c r="J290">
        <v>700.6</v>
      </c>
      <c r="K290" s="10">
        <f t="shared" si="47"/>
        <v>-2.6944444444444438E-2</v>
      </c>
      <c r="T290">
        <f t="shared" si="48"/>
        <v>2.4428316745810551E-2</v>
      </c>
      <c r="U290">
        <f t="shared" si="43"/>
        <v>-0.12270323135004724</v>
      </c>
      <c r="V290">
        <f t="shared" si="49"/>
        <v>-9.3836420242581001E-3</v>
      </c>
      <c r="W290">
        <f t="shared" si="50"/>
        <v>-7.3407382243906041E-2</v>
      </c>
      <c r="X290">
        <f t="shared" si="51"/>
        <v>-3.6723933088877891E-2</v>
      </c>
    </row>
    <row r="291" spans="1:24">
      <c r="A291" s="1">
        <v>43738</v>
      </c>
      <c r="B291">
        <v>7261</v>
      </c>
      <c r="C291" s="10">
        <f t="shared" si="52"/>
        <v>-7.7890133916370674E-3</v>
      </c>
      <c r="D291">
        <v>4209</v>
      </c>
      <c r="E291" s="10">
        <f t="shared" si="44"/>
        <v>1.4339076997228473E-2</v>
      </c>
      <c r="F291">
        <v>570</v>
      </c>
      <c r="G291" s="10">
        <f t="shared" si="45"/>
        <v>4.4721407624633391E-2</v>
      </c>
      <c r="H291">
        <v>2125</v>
      </c>
      <c r="I291" s="10">
        <f t="shared" si="46"/>
        <v>5.5638350720317975E-2</v>
      </c>
      <c r="J291">
        <v>691.4</v>
      </c>
      <c r="K291" s="10">
        <f t="shared" si="47"/>
        <v>-1.3131601484441924E-2</v>
      </c>
      <c r="T291">
        <f t="shared" si="48"/>
        <v>-1.9757807536635287E-2</v>
      </c>
      <c r="U291">
        <f t="shared" si="43"/>
        <v>8.3876549277261923E-3</v>
      </c>
      <c r="V291">
        <f t="shared" si="49"/>
        <v>4.0806230784480334E-2</v>
      </c>
      <c r="W291">
        <f t="shared" si="50"/>
        <v>4.5951898708970026E-2</v>
      </c>
      <c r="X291">
        <f t="shared" si="51"/>
        <v>-2.2911090128875378E-2</v>
      </c>
    </row>
    <row r="292" spans="1:24">
      <c r="A292" s="12">
        <v>43769</v>
      </c>
      <c r="B292">
        <v>7501</v>
      </c>
      <c r="C292" s="10">
        <f t="shared" si="52"/>
        <v>3.3053298443740609E-2</v>
      </c>
      <c r="D292">
        <v>4014</v>
      </c>
      <c r="E292" s="10">
        <f t="shared" si="44"/>
        <v>-4.6329294369208851E-2</v>
      </c>
      <c r="F292">
        <v>576.20000000000005</v>
      </c>
      <c r="G292" s="10">
        <f t="shared" si="45"/>
        <v>1.0877192982456263E-2</v>
      </c>
      <c r="H292">
        <v>2008</v>
      </c>
      <c r="I292" s="10">
        <f t="shared" si="46"/>
        <v>-5.5058823529411716E-2</v>
      </c>
      <c r="J292">
        <v>719.8</v>
      </c>
      <c r="K292" s="10">
        <f t="shared" si="47"/>
        <v>4.1076077523864551E-2</v>
      </c>
      <c r="T292">
        <f t="shared" si="48"/>
        <v>2.1084504298742389E-2</v>
      </c>
      <c r="U292">
        <f t="shared" si="43"/>
        <v>-5.2280716438711128E-2</v>
      </c>
      <c r="V292">
        <f t="shared" si="49"/>
        <v>6.9620161423032045E-3</v>
      </c>
      <c r="W292">
        <f t="shared" si="50"/>
        <v>-6.4745275540759664E-2</v>
      </c>
      <c r="X292">
        <f t="shared" si="51"/>
        <v>3.1296588879431098E-2</v>
      </c>
    </row>
    <row r="293" spans="1:24">
      <c r="A293" s="1">
        <v>43798</v>
      </c>
      <c r="B293">
        <v>7458</v>
      </c>
      <c r="C293" s="10">
        <f t="shared" si="52"/>
        <v>-5.7325689908012123E-3</v>
      </c>
      <c r="D293">
        <v>4201.5</v>
      </c>
      <c r="E293" s="10">
        <f t="shared" si="44"/>
        <v>4.6711509715994026E-2</v>
      </c>
      <c r="F293">
        <v>573.4</v>
      </c>
      <c r="G293" s="10">
        <f t="shared" si="45"/>
        <v>-4.8594238111767663E-3</v>
      </c>
      <c r="H293">
        <v>2123</v>
      </c>
      <c r="I293" s="10">
        <f t="shared" si="46"/>
        <v>5.7270916334661415E-2</v>
      </c>
      <c r="J293">
        <v>753.8</v>
      </c>
      <c r="K293" s="10">
        <f t="shared" si="47"/>
        <v>4.7235343150875186E-2</v>
      </c>
      <c r="T293">
        <f t="shared" si="48"/>
        <v>-1.7701363135799432E-2</v>
      </c>
      <c r="U293">
        <f t="shared" si="43"/>
        <v>4.0760087646491749E-2</v>
      </c>
      <c r="V293">
        <f t="shared" si="49"/>
        <v>-8.7746006513298239E-3</v>
      </c>
      <c r="W293">
        <f t="shared" si="50"/>
        <v>4.7584464323313466E-2</v>
      </c>
      <c r="X293">
        <f t="shared" si="51"/>
        <v>3.7455854506441733E-2</v>
      </c>
    </row>
    <row r="294" spans="1:24">
      <c r="A294" s="1">
        <v>43830</v>
      </c>
      <c r="B294">
        <v>7607</v>
      </c>
      <c r="C294" s="10">
        <f t="shared" si="52"/>
        <v>1.9978546527219088E-2</v>
      </c>
      <c r="D294">
        <v>4503</v>
      </c>
      <c r="E294" s="10">
        <f t="shared" si="44"/>
        <v>7.1760085683684416E-2</v>
      </c>
      <c r="F294">
        <v>564.79999999999995</v>
      </c>
      <c r="G294" s="10">
        <f t="shared" si="45"/>
        <v>-1.4998256016742317E-2</v>
      </c>
      <c r="H294">
        <v>2065</v>
      </c>
      <c r="I294" s="10">
        <f t="shared" si="46"/>
        <v>-2.7319830428638725E-2</v>
      </c>
      <c r="J294">
        <v>749</v>
      </c>
      <c r="K294" s="10">
        <f t="shared" si="47"/>
        <v>-6.367736800212187E-3</v>
      </c>
      <c r="T294">
        <f t="shared" si="48"/>
        <v>8.0097523822208663E-3</v>
      </c>
      <c r="U294">
        <f t="shared" si="43"/>
        <v>6.5808663614182139E-2</v>
      </c>
      <c r="V294">
        <f t="shared" si="49"/>
        <v>-1.8913432856895375E-2</v>
      </c>
      <c r="W294">
        <f t="shared" si="50"/>
        <v>-3.7006282439986674E-2</v>
      </c>
      <c r="X294">
        <f t="shared" si="51"/>
        <v>-1.6147225444645641E-2</v>
      </c>
    </row>
    <row r="295" spans="1:24">
      <c r="A295" s="1">
        <v>43861</v>
      </c>
      <c r="B295">
        <v>7424</v>
      </c>
      <c r="C295" s="10">
        <f t="shared" si="52"/>
        <v>-2.4056789798869493E-2</v>
      </c>
      <c r="D295">
        <v>4084</v>
      </c>
      <c r="E295" s="10">
        <f t="shared" si="44"/>
        <v>-9.3049078392183016E-2</v>
      </c>
      <c r="F295">
        <v>631.4</v>
      </c>
      <c r="G295" s="10">
        <f t="shared" si="45"/>
        <v>0.11791784702549579</v>
      </c>
      <c r="H295">
        <v>1965</v>
      </c>
      <c r="I295" s="10">
        <f t="shared" si="46"/>
        <v>-4.8426150121065326E-2</v>
      </c>
      <c r="J295">
        <v>738.4</v>
      </c>
      <c r="K295" s="10">
        <f t="shared" si="47"/>
        <v>-1.4152202937249725E-2</v>
      </c>
      <c r="T295">
        <f t="shared" si="48"/>
        <v>-3.6025583943867713E-2</v>
      </c>
      <c r="U295">
        <f t="shared" si="43"/>
        <v>-9.9000500461685292E-2</v>
      </c>
      <c r="V295">
        <f t="shared" si="49"/>
        <v>0.11400267018534273</v>
      </c>
      <c r="W295">
        <f t="shared" si="50"/>
        <v>-5.8112602132413274E-2</v>
      </c>
      <c r="X295">
        <f t="shared" si="51"/>
        <v>-2.3931691581683179E-2</v>
      </c>
    </row>
    <row r="296" spans="1:24">
      <c r="A296" s="1">
        <v>43889</v>
      </c>
      <c r="B296">
        <v>6794</v>
      </c>
      <c r="C296" s="10">
        <f t="shared" si="52"/>
        <v>-8.4859913793103425E-2</v>
      </c>
      <c r="D296">
        <v>3608</v>
      </c>
      <c r="E296" s="10">
        <f t="shared" si="44"/>
        <v>-0.11655239960822728</v>
      </c>
      <c r="F296">
        <v>608.4</v>
      </c>
      <c r="G296" s="10">
        <f t="shared" si="45"/>
        <v>-3.6426987646499875E-2</v>
      </c>
      <c r="H296">
        <v>1870</v>
      </c>
      <c r="I296" s="10">
        <f t="shared" si="46"/>
        <v>-4.8346055979643809E-2</v>
      </c>
      <c r="J296">
        <v>681.8</v>
      </c>
      <c r="K296" s="10">
        <f t="shared" si="47"/>
        <v>-7.6652221018418287E-2</v>
      </c>
      <c r="T296">
        <f t="shared" si="48"/>
        <v>-9.6828707938101652E-2</v>
      </c>
      <c r="U296">
        <f t="shared" si="43"/>
        <v>-0.12250382167772955</v>
      </c>
      <c r="V296">
        <f t="shared" si="49"/>
        <v>-4.0342164486652933E-2</v>
      </c>
      <c r="W296">
        <f t="shared" si="50"/>
        <v>-5.8032507990991758E-2</v>
      </c>
      <c r="X296">
        <f t="shared" si="51"/>
        <v>-8.6431709662851741E-2</v>
      </c>
    </row>
    <row r="297" spans="1:24">
      <c r="A297" s="1">
        <v>43921</v>
      </c>
      <c r="B297">
        <v>7216</v>
      </c>
      <c r="C297" s="10">
        <f t="shared" si="52"/>
        <v>6.2113629673241189E-2</v>
      </c>
      <c r="D297">
        <v>3718.5</v>
      </c>
      <c r="E297" s="10">
        <f t="shared" si="44"/>
        <v>3.062638580931254E-2</v>
      </c>
      <c r="F297">
        <v>521.79999999999995</v>
      </c>
      <c r="G297" s="10">
        <f t="shared" si="45"/>
        <v>-0.14234056541748852</v>
      </c>
      <c r="H297">
        <v>1629.5</v>
      </c>
      <c r="I297" s="10">
        <f t="shared" si="46"/>
        <v>-0.12860962566844925</v>
      </c>
      <c r="J297">
        <v>591.79999999999995</v>
      </c>
      <c r="K297" s="10">
        <f t="shared" si="47"/>
        <v>-0.13200352009386918</v>
      </c>
      <c r="T297">
        <f t="shared" si="48"/>
        <v>5.0144835528242969E-2</v>
      </c>
      <c r="U297">
        <f t="shared" si="43"/>
        <v>2.4674963739810259E-2</v>
      </c>
      <c r="V297">
        <f t="shared" si="49"/>
        <v>-0.14625574225764157</v>
      </c>
      <c r="W297">
        <f t="shared" si="50"/>
        <v>-0.13829607767979721</v>
      </c>
      <c r="X297">
        <f t="shared" si="51"/>
        <v>-0.14178300873830263</v>
      </c>
    </row>
    <row r="298" spans="1:24">
      <c r="A298" s="12">
        <v>43951</v>
      </c>
      <c r="B298">
        <v>8322</v>
      </c>
      <c r="C298" s="10">
        <f t="shared" si="52"/>
        <v>0.1532705099778271</v>
      </c>
      <c r="D298">
        <v>3684.5</v>
      </c>
      <c r="E298" s="10">
        <f t="shared" si="44"/>
        <v>-9.1434718300389406E-3</v>
      </c>
      <c r="F298">
        <v>508.4</v>
      </c>
      <c r="G298" s="10">
        <f t="shared" si="45"/>
        <v>-2.5680337293982336E-2</v>
      </c>
      <c r="H298">
        <v>1727.5</v>
      </c>
      <c r="I298" s="10">
        <f t="shared" si="46"/>
        <v>6.0141147591285637E-2</v>
      </c>
      <c r="J298">
        <v>640</v>
      </c>
      <c r="K298" s="10">
        <f t="shared" si="47"/>
        <v>8.1446434606285978E-2</v>
      </c>
      <c r="T298">
        <f t="shared" si="48"/>
        <v>0.14130171583282888</v>
      </c>
      <c r="U298">
        <f t="shared" si="43"/>
        <v>-1.5094893899541221E-2</v>
      </c>
      <c r="V298">
        <f t="shared" si="49"/>
        <v>-2.9595514134135394E-2</v>
      </c>
      <c r="W298">
        <f t="shared" si="50"/>
        <v>5.0454695579937689E-2</v>
      </c>
      <c r="X298">
        <f t="shared" si="51"/>
        <v>7.1666945961852524E-2</v>
      </c>
    </row>
    <row r="299" spans="1:24">
      <c r="A299" s="1">
        <v>43980</v>
      </c>
      <c r="B299">
        <v>8580</v>
      </c>
      <c r="C299" s="10">
        <f t="shared" si="52"/>
        <v>3.1002162941600631E-2</v>
      </c>
      <c r="D299">
        <v>4313</v>
      </c>
      <c r="E299" s="10">
        <f t="shared" si="44"/>
        <v>0.1705794544714343</v>
      </c>
      <c r="F299">
        <v>496.2</v>
      </c>
      <c r="G299" s="10">
        <f t="shared" si="45"/>
        <v>-2.3996852871754459E-2</v>
      </c>
      <c r="H299">
        <v>1886.5</v>
      </c>
      <c r="I299" s="10">
        <f t="shared" si="46"/>
        <v>9.2040520984081109E-2</v>
      </c>
      <c r="J299">
        <v>691</v>
      </c>
      <c r="K299" s="10">
        <f t="shared" si="47"/>
        <v>7.9687499999999911E-2</v>
      </c>
      <c r="T299">
        <f t="shared" si="48"/>
        <v>1.9033368796602411E-2</v>
      </c>
      <c r="U299">
        <f t="shared" si="43"/>
        <v>0.16462803240193202</v>
      </c>
      <c r="V299">
        <f t="shared" si="49"/>
        <v>-2.7912029711907517E-2</v>
      </c>
      <c r="W299">
        <f t="shared" si="50"/>
        <v>8.235406897273316E-2</v>
      </c>
      <c r="X299">
        <f t="shared" si="51"/>
        <v>6.9908011355566457E-2</v>
      </c>
    </row>
    <row r="300" spans="1:24">
      <c r="A300" s="1">
        <v>44012</v>
      </c>
      <c r="B300">
        <v>8421</v>
      </c>
      <c r="C300" s="10">
        <f t="shared" si="52"/>
        <v>-1.8531468531468587E-2</v>
      </c>
      <c r="D300">
        <v>4549</v>
      </c>
      <c r="E300" s="10">
        <f t="shared" si="44"/>
        <v>5.4718293531184736E-2</v>
      </c>
      <c r="F300">
        <v>483.4</v>
      </c>
      <c r="G300" s="10">
        <f t="shared" si="45"/>
        <v>-2.5796049979846858E-2</v>
      </c>
      <c r="H300">
        <v>2166</v>
      </c>
      <c r="I300" s="10">
        <f t="shared" si="46"/>
        <v>0.14815796448449503</v>
      </c>
      <c r="J300">
        <v>671.8</v>
      </c>
      <c r="K300" s="10">
        <f t="shared" si="47"/>
        <v>-2.7785817655571754E-2</v>
      </c>
      <c r="T300">
        <f t="shared" si="48"/>
        <v>-3.0500262676466806E-2</v>
      </c>
      <c r="U300">
        <f t="shared" si="43"/>
        <v>4.8766871461682459E-2</v>
      </c>
      <c r="V300">
        <f t="shared" si="49"/>
        <v>-2.9711226819999915E-2</v>
      </c>
      <c r="W300">
        <f t="shared" si="50"/>
        <v>0.13847151247314707</v>
      </c>
      <c r="X300">
        <f t="shared" si="51"/>
        <v>-3.7565306300005208E-2</v>
      </c>
    </row>
    <row r="301" spans="1:24">
      <c r="A301" s="1">
        <v>44043</v>
      </c>
      <c r="B301">
        <v>8530</v>
      </c>
      <c r="C301" s="10">
        <f t="shared" si="52"/>
        <v>1.2943830898943132E-2</v>
      </c>
      <c r="D301">
        <v>4615</v>
      </c>
      <c r="E301" s="10">
        <f t="shared" si="44"/>
        <v>1.4508683227082875E-2</v>
      </c>
      <c r="F301">
        <v>490.2</v>
      </c>
      <c r="G301" s="10">
        <f t="shared" si="45"/>
        <v>1.4067025237898267E-2</v>
      </c>
      <c r="H301">
        <v>2198</v>
      </c>
      <c r="I301" s="10">
        <f t="shared" si="46"/>
        <v>1.4773776546629813E-2</v>
      </c>
      <c r="J301">
        <v>729.4</v>
      </c>
      <c r="K301" s="10">
        <f t="shared" si="47"/>
        <v>8.5739803512950408E-2</v>
      </c>
      <c r="T301">
        <f t="shared" si="48"/>
        <v>9.7503675394491028E-4</v>
      </c>
      <c r="U301">
        <f t="shared" si="43"/>
        <v>8.5572611575805944E-3</v>
      </c>
      <c r="V301">
        <f t="shared" si="49"/>
        <v>1.015184839774521E-2</v>
      </c>
      <c r="W301">
        <f t="shared" si="50"/>
        <v>5.0873245352818629E-3</v>
      </c>
      <c r="X301">
        <f t="shared" si="51"/>
        <v>7.5960314868516954E-2</v>
      </c>
    </row>
    <row r="302" spans="1:24">
      <c r="A302" s="1">
        <v>44074</v>
      </c>
      <c r="B302">
        <v>8340</v>
      </c>
      <c r="C302" s="10">
        <f t="shared" si="52"/>
        <v>-2.2274325908558046E-2</v>
      </c>
      <c r="D302">
        <v>4635</v>
      </c>
      <c r="E302" s="10">
        <f t="shared" si="44"/>
        <v>4.3336944745395733E-3</v>
      </c>
      <c r="F302">
        <v>519.6</v>
      </c>
      <c r="G302" s="10">
        <f t="shared" si="45"/>
        <v>5.9975520195838516E-2</v>
      </c>
      <c r="H302">
        <v>2422</v>
      </c>
      <c r="I302" s="10">
        <f t="shared" si="46"/>
        <v>0.10191082802547768</v>
      </c>
      <c r="J302">
        <v>740.6</v>
      </c>
      <c r="K302" s="10">
        <f t="shared" si="47"/>
        <v>1.5355086372360827E-2</v>
      </c>
      <c r="T302">
        <f t="shared" si="48"/>
        <v>-3.4243120053556265E-2</v>
      </c>
      <c r="U302">
        <f t="shared" si="43"/>
        <v>-1.6177275949627069E-3</v>
      </c>
      <c r="V302">
        <f t="shared" si="49"/>
        <v>5.6060343355685459E-2</v>
      </c>
      <c r="W302">
        <f t="shared" si="50"/>
        <v>9.2224376014129736E-2</v>
      </c>
      <c r="X302">
        <f t="shared" si="51"/>
        <v>5.575597727927371E-3</v>
      </c>
    </row>
    <row r="303" spans="1:24">
      <c r="A303" s="1">
        <v>44104</v>
      </c>
      <c r="B303">
        <v>8457</v>
      </c>
      <c r="C303" s="10">
        <f t="shared" si="52"/>
        <v>1.4028776978417312E-2</v>
      </c>
      <c r="D303">
        <v>4655.5</v>
      </c>
      <c r="E303" s="10">
        <f t="shared" si="44"/>
        <v>4.4228694714132377E-3</v>
      </c>
      <c r="F303">
        <v>482</v>
      </c>
      <c r="G303" s="10">
        <f t="shared" si="45"/>
        <v>-7.2363356428021608E-2</v>
      </c>
      <c r="H303">
        <v>2507</v>
      </c>
      <c r="I303" s="10">
        <f t="shared" si="46"/>
        <v>3.509496284062763E-2</v>
      </c>
      <c r="J303">
        <v>720.8</v>
      </c>
      <c r="K303" s="10">
        <f t="shared" si="47"/>
        <v>-2.6735079665136441E-2</v>
      </c>
      <c r="T303">
        <f t="shared" si="48"/>
        <v>2.0599828334190908E-3</v>
      </c>
      <c r="U303">
        <f t="shared" si="43"/>
        <v>-1.5285525980890426E-3</v>
      </c>
      <c r="V303">
        <f t="shared" si="49"/>
        <v>-7.6278533268174672E-2</v>
      </c>
      <c r="W303">
        <f t="shared" si="50"/>
        <v>2.5408510829279682E-2</v>
      </c>
      <c r="X303">
        <f t="shared" si="51"/>
        <v>-3.6514568309569895E-2</v>
      </c>
    </row>
    <row r="304" spans="1:24">
      <c r="A304" s="12">
        <v>44134</v>
      </c>
      <c r="B304">
        <v>7766</v>
      </c>
      <c r="C304" s="10">
        <f t="shared" si="52"/>
        <v>-8.1707461274683646E-2</v>
      </c>
      <c r="D304">
        <v>4357</v>
      </c>
      <c r="E304" s="10">
        <f t="shared" si="44"/>
        <v>-6.4117710235205627E-2</v>
      </c>
      <c r="F304">
        <v>397</v>
      </c>
      <c r="G304" s="10">
        <f t="shared" si="45"/>
        <v>-0.17634854771784236</v>
      </c>
      <c r="H304">
        <v>2400</v>
      </c>
      <c r="I304" s="10">
        <f t="shared" si="46"/>
        <v>-4.2680494615077835E-2</v>
      </c>
      <c r="J304">
        <v>635.6</v>
      </c>
      <c r="K304" s="10">
        <f t="shared" si="47"/>
        <v>-0.11820199778024409</v>
      </c>
      <c r="T304">
        <f t="shared" si="48"/>
        <v>-9.3676255419681873E-2</v>
      </c>
      <c r="U304">
        <f t="shared" si="43"/>
        <v>-7.0069132304707904E-2</v>
      </c>
      <c r="V304">
        <f t="shared" si="49"/>
        <v>-0.18026372455799541</v>
      </c>
      <c r="W304">
        <f t="shared" si="50"/>
        <v>-5.2366946626425784E-2</v>
      </c>
      <c r="X304">
        <f t="shared" si="51"/>
        <v>-0.12798148642467755</v>
      </c>
    </row>
    <row r="305" spans="1:24">
      <c r="A305" s="1">
        <v>44165</v>
      </c>
      <c r="B305">
        <v>7805</v>
      </c>
      <c r="C305" s="10">
        <f t="shared" si="52"/>
        <v>5.0218902910121876E-3</v>
      </c>
      <c r="D305">
        <v>4834</v>
      </c>
      <c r="E305" s="10">
        <f t="shared" si="44"/>
        <v>0.10947899931145288</v>
      </c>
      <c r="F305">
        <v>504</v>
      </c>
      <c r="G305" s="10">
        <f t="shared" si="45"/>
        <v>0.26952141057934509</v>
      </c>
      <c r="H305">
        <v>2359</v>
      </c>
      <c r="I305" s="10">
        <f t="shared" si="46"/>
        <v>-1.7083333333333339E-2</v>
      </c>
      <c r="J305">
        <v>605</v>
      </c>
      <c r="K305" s="10">
        <f t="shared" si="47"/>
        <v>-4.8143486469477748E-2</v>
      </c>
      <c r="T305">
        <f t="shared" si="48"/>
        <v>-6.9469038539860337E-3</v>
      </c>
      <c r="U305">
        <f t="shared" si="43"/>
        <v>0.10352757724195061</v>
      </c>
      <c r="V305">
        <f t="shared" si="49"/>
        <v>0.26560623373919201</v>
      </c>
      <c r="W305">
        <f t="shared" si="50"/>
        <v>-2.6769785344681288E-2</v>
      </c>
      <c r="X305">
        <f t="shared" si="51"/>
        <v>-5.7922975113911201E-2</v>
      </c>
    </row>
    <row r="306" spans="1:24">
      <c r="A306" s="1">
        <v>44196</v>
      </c>
      <c r="B306">
        <v>7324</v>
      </c>
      <c r="C306" s="10">
        <f t="shared" si="52"/>
        <v>-6.1627162075592601E-2</v>
      </c>
      <c r="D306">
        <v>5470</v>
      </c>
      <c r="E306" s="10">
        <f t="shared" si="44"/>
        <v>0.13156805957798934</v>
      </c>
      <c r="F306">
        <v>488.8</v>
      </c>
      <c r="G306" s="10">
        <f t="shared" si="45"/>
        <v>-3.0158730158730163E-2</v>
      </c>
      <c r="H306">
        <v>2443</v>
      </c>
      <c r="I306" s="10">
        <f t="shared" si="46"/>
        <v>3.5608308605341144E-2</v>
      </c>
      <c r="J306">
        <v>582</v>
      </c>
      <c r="K306" s="10">
        <f t="shared" si="47"/>
        <v>-3.8016528925619797E-2</v>
      </c>
      <c r="T306">
        <f t="shared" si="48"/>
        <v>-7.3595956220590827E-2</v>
      </c>
      <c r="U306">
        <f t="shared" si="43"/>
        <v>0.12561663750848706</v>
      </c>
      <c r="V306">
        <f t="shared" si="49"/>
        <v>-3.407390699888322E-2</v>
      </c>
      <c r="W306">
        <f t="shared" si="50"/>
        <v>2.5921856593993195E-2</v>
      </c>
      <c r="X306">
        <f t="shared" si="51"/>
        <v>-4.7796017570053251E-2</v>
      </c>
    </row>
    <row r="307" spans="1:24">
      <c r="A307" s="1">
        <v>44225</v>
      </c>
      <c r="B307">
        <v>7491</v>
      </c>
      <c r="C307" s="10">
        <f t="shared" si="52"/>
        <v>2.2801747678864004E-2</v>
      </c>
      <c r="D307">
        <v>5589</v>
      </c>
      <c r="E307" s="10">
        <f t="shared" si="44"/>
        <v>2.1755027422303508E-2</v>
      </c>
      <c r="F307">
        <v>462.1</v>
      </c>
      <c r="G307" s="10">
        <f t="shared" si="45"/>
        <v>-5.4623567921440186E-2</v>
      </c>
      <c r="H307">
        <v>2350</v>
      </c>
      <c r="I307" s="10">
        <f t="shared" si="46"/>
        <v>-3.8067949242734378E-2</v>
      </c>
      <c r="J307">
        <v>589.79999999999995</v>
      </c>
      <c r="K307" s="10">
        <f t="shared" si="47"/>
        <v>1.3402061855670055E-2</v>
      </c>
      <c r="T307">
        <f t="shared" si="48"/>
        <v>1.0832953533865783E-2</v>
      </c>
      <c r="U307">
        <f t="shared" si="43"/>
        <v>1.5803605352801228E-2</v>
      </c>
      <c r="V307">
        <f t="shared" si="49"/>
        <v>-5.8538744761593244E-2</v>
      </c>
      <c r="W307">
        <f t="shared" si="50"/>
        <v>-4.7754401254082327E-2</v>
      </c>
      <c r="X307">
        <f t="shared" si="51"/>
        <v>3.6225732112365999E-3</v>
      </c>
    </row>
    <row r="308" spans="1:24">
      <c r="A308" s="1">
        <v>44253</v>
      </c>
      <c r="B308">
        <v>6945</v>
      </c>
      <c r="C308" s="10">
        <f t="shared" si="52"/>
        <v>-7.288746495794951E-2</v>
      </c>
      <c r="D308">
        <v>6187</v>
      </c>
      <c r="E308" s="10">
        <f t="shared" si="44"/>
        <v>0.10699588477366251</v>
      </c>
      <c r="F308">
        <v>483.9</v>
      </c>
      <c r="G308" s="10">
        <f t="shared" si="45"/>
        <v>4.7175935944600678E-2</v>
      </c>
      <c r="H308">
        <v>2237</v>
      </c>
      <c r="I308" s="10">
        <f t="shared" si="46"/>
        <v>-4.8085106382978693E-2</v>
      </c>
      <c r="J308">
        <v>558.6</v>
      </c>
      <c r="K308" s="10">
        <f t="shared" si="47"/>
        <v>-5.2899287894201286E-2</v>
      </c>
      <c r="T308">
        <f t="shared" si="48"/>
        <v>-8.4856259102947737E-2</v>
      </c>
      <c r="U308">
        <f t="shared" si="43"/>
        <v>0.10104446270416023</v>
      </c>
      <c r="V308">
        <f t="shared" si="49"/>
        <v>4.326075910444762E-2</v>
      </c>
      <c r="W308">
        <f t="shared" si="50"/>
        <v>-5.7771558394326641E-2</v>
      </c>
      <c r="X308">
        <f t="shared" si="51"/>
        <v>-6.267877653863474E-2</v>
      </c>
    </row>
    <row r="309" spans="1:24">
      <c r="A309" s="1">
        <v>44286</v>
      </c>
      <c r="B309">
        <v>7247</v>
      </c>
      <c r="C309" s="10">
        <f t="shared" si="52"/>
        <v>4.3484521238301044E-2</v>
      </c>
      <c r="D309">
        <v>5550</v>
      </c>
      <c r="E309" s="10">
        <f t="shared" si="44"/>
        <v>-0.10295781477291099</v>
      </c>
      <c r="F309">
        <v>505</v>
      </c>
      <c r="G309" s="10">
        <f t="shared" si="45"/>
        <v>4.3604050423641239E-2</v>
      </c>
      <c r="H309">
        <v>2323</v>
      </c>
      <c r="I309" s="10">
        <f t="shared" si="46"/>
        <v>3.8444345105051347E-2</v>
      </c>
      <c r="J309">
        <v>612.79999999999995</v>
      </c>
      <c r="K309" s="10">
        <f t="shared" si="47"/>
        <v>9.7028284998209591E-2</v>
      </c>
      <c r="T309">
        <f t="shared" si="48"/>
        <v>3.1515727093302824E-2</v>
      </c>
      <c r="U309">
        <f t="shared" si="43"/>
        <v>-0.10890923684241327</v>
      </c>
      <c r="V309">
        <f t="shared" si="49"/>
        <v>3.9688873583488181E-2</v>
      </c>
      <c r="W309">
        <f t="shared" si="50"/>
        <v>2.8757893093703399E-2</v>
      </c>
      <c r="X309">
        <f t="shared" si="51"/>
        <v>8.7248796353776137E-2</v>
      </c>
    </row>
    <row r="310" spans="1:24">
      <c r="A310" s="12">
        <v>44316</v>
      </c>
      <c r="B310">
        <v>7715</v>
      </c>
      <c r="C310" s="10">
        <f t="shared" si="52"/>
        <v>6.4578446253622079E-2</v>
      </c>
      <c r="D310">
        <v>6076</v>
      </c>
      <c r="E310" s="10">
        <f t="shared" si="44"/>
        <v>9.4774774774774695E-2</v>
      </c>
      <c r="F310">
        <v>506.2</v>
      </c>
      <c r="G310" s="10">
        <f t="shared" si="45"/>
        <v>2.3762376237623783E-3</v>
      </c>
      <c r="H310">
        <v>2327</v>
      </c>
      <c r="I310" s="10">
        <f t="shared" si="46"/>
        <v>1.7219113215669601E-3</v>
      </c>
      <c r="J310">
        <v>638</v>
      </c>
      <c r="K310" s="10">
        <f t="shared" si="47"/>
        <v>4.1122715404699806E-2</v>
      </c>
      <c r="T310">
        <f t="shared" si="48"/>
        <v>5.260965210862386E-2</v>
      </c>
      <c r="U310">
        <f t="shared" si="43"/>
        <v>8.8823352705272418E-2</v>
      </c>
      <c r="V310">
        <f t="shared" si="49"/>
        <v>-1.5389392163906801E-3</v>
      </c>
      <c r="W310">
        <f t="shared" si="50"/>
        <v>-7.9645406897809901E-3</v>
      </c>
      <c r="X310">
        <f t="shared" si="51"/>
        <v>3.1343226760266352E-2</v>
      </c>
    </row>
    <row r="311" spans="1:24">
      <c r="A311" s="1">
        <v>44347</v>
      </c>
      <c r="B311">
        <v>8046</v>
      </c>
      <c r="C311" s="10">
        <f t="shared" si="52"/>
        <v>4.2903434867141987E-2</v>
      </c>
      <c r="D311">
        <v>6064</v>
      </c>
      <c r="E311" s="10">
        <f t="shared" si="44"/>
        <v>-1.9749835418038098E-3</v>
      </c>
      <c r="F311">
        <v>526.6</v>
      </c>
      <c r="G311" s="10">
        <f t="shared" si="45"/>
        <v>4.0300276570525595E-2</v>
      </c>
      <c r="H311">
        <v>2285</v>
      </c>
      <c r="I311" s="10">
        <f t="shared" si="46"/>
        <v>-1.8048990116029229E-2</v>
      </c>
      <c r="J311">
        <v>656.6</v>
      </c>
      <c r="K311" s="10">
        <f t="shared" si="47"/>
        <v>2.9153605015673989E-2</v>
      </c>
      <c r="T311">
        <f t="shared" si="48"/>
        <v>3.0934640722143768E-2</v>
      </c>
      <c r="U311">
        <f t="shared" si="43"/>
        <v>-7.92640561130609E-3</v>
      </c>
      <c r="V311">
        <f t="shared" si="49"/>
        <v>3.6385099730372537E-2</v>
      </c>
      <c r="W311">
        <f t="shared" si="50"/>
        <v>-2.7735442127377177E-2</v>
      </c>
      <c r="X311">
        <f t="shared" si="51"/>
        <v>1.9374116371240535E-2</v>
      </c>
    </row>
    <row r="312" spans="1:24">
      <c r="A312" s="1">
        <v>44377</v>
      </c>
      <c r="B312">
        <v>8683</v>
      </c>
      <c r="C312" s="10">
        <f t="shared" si="52"/>
        <v>7.916977380064627E-2</v>
      </c>
      <c r="D312">
        <v>5949</v>
      </c>
      <c r="E312" s="10">
        <f t="shared" si="44"/>
        <v>-1.8964379947229548E-2</v>
      </c>
      <c r="F312">
        <v>522</v>
      </c>
      <c r="G312" s="10">
        <f t="shared" si="45"/>
        <v>-8.7352829472086002E-3</v>
      </c>
      <c r="H312">
        <v>2389</v>
      </c>
      <c r="I312" s="10">
        <f t="shared" si="46"/>
        <v>4.5514223194748293E-2</v>
      </c>
      <c r="J312">
        <v>684.2</v>
      </c>
      <c r="K312" s="10">
        <f t="shared" si="47"/>
        <v>4.2034724337496332E-2</v>
      </c>
      <c r="T312">
        <f t="shared" si="48"/>
        <v>6.7200979655648044E-2</v>
      </c>
      <c r="U312">
        <f t="shared" si="43"/>
        <v>-2.4915802016731829E-2</v>
      </c>
      <c r="V312">
        <f t="shared" si="49"/>
        <v>-1.2650459787361658E-2</v>
      </c>
      <c r="W312">
        <f t="shared" si="50"/>
        <v>3.5827771183400345E-2</v>
      </c>
      <c r="X312">
        <f t="shared" si="51"/>
        <v>3.2255235693062878E-2</v>
      </c>
    </row>
    <row r="313" spans="1:24">
      <c r="A313" s="1">
        <v>44407</v>
      </c>
      <c r="B313">
        <v>8268</v>
      </c>
      <c r="C313" s="10">
        <f t="shared" si="52"/>
        <v>-4.7794541057238238E-2</v>
      </c>
      <c r="D313">
        <v>6101</v>
      </c>
      <c r="E313" s="10">
        <f t="shared" si="44"/>
        <v>2.555051269120856E-2</v>
      </c>
      <c r="F313">
        <v>576</v>
      </c>
      <c r="G313" s="10">
        <f t="shared" si="45"/>
        <v>0.10344827586206895</v>
      </c>
      <c r="H313">
        <v>2666</v>
      </c>
      <c r="I313" s="10">
        <f t="shared" si="46"/>
        <v>0.11594809543742146</v>
      </c>
      <c r="J313">
        <v>701.6</v>
      </c>
      <c r="K313" s="10">
        <f t="shared" si="47"/>
        <v>2.5431160479391979E-2</v>
      </c>
      <c r="T313">
        <f t="shared" si="48"/>
        <v>-5.9763335202236458E-2</v>
      </c>
      <c r="U313">
        <f t="shared" si="43"/>
        <v>1.959909062170628E-2</v>
      </c>
      <c r="V313">
        <f t="shared" si="49"/>
        <v>9.9533099021915886E-2</v>
      </c>
      <c r="W313">
        <f t="shared" si="50"/>
        <v>0.10626164342607351</v>
      </c>
      <c r="X313">
        <f t="shared" si="51"/>
        <v>1.5651671834958525E-2</v>
      </c>
    </row>
    <row r="314" spans="1:24">
      <c r="A314" s="1">
        <v>44439</v>
      </c>
      <c r="B314">
        <v>8514</v>
      </c>
      <c r="C314" s="10">
        <f t="shared" si="52"/>
        <v>2.9753265602322276E-2</v>
      </c>
      <c r="D314">
        <v>5382</v>
      </c>
      <c r="E314" s="10">
        <f t="shared" si="44"/>
        <v>-0.117849532863465</v>
      </c>
      <c r="F314">
        <v>568.4</v>
      </c>
      <c r="G314" s="10">
        <f t="shared" si="45"/>
        <v>-1.3194444444444509E-2</v>
      </c>
      <c r="H314">
        <v>2636</v>
      </c>
      <c r="I314" s="10">
        <f t="shared" si="46"/>
        <v>-1.1252813203300849E-2</v>
      </c>
      <c r="J314">
        <v>742.2</v>
      </c>
      <c r="K314" s="10">
        <f t="shared" si="47"/>
        <v>5.786773090079822E-2</v>
      </c>
      <c r="T314">
        <f t="shared" si="48"/>
        <v>1.7784471457324057E-2</v>
      </c>
      <c r="U314">
        <f t="shared" si="43"/>
        <v>-0.12380095493296728</v>
      </c>
      <c r="V314">
        <f t="shared" si="49"/>
        <v>-1.7109621284597566E-2</v>
      </c>
      <c r="W314">
        <f t="shared" si="50"/>
        <v>-2.0939265214648797E-2</v>
      </c>
      <c r="X314">
        <f t="shared" si="51"/>
        <v>4.8088242256364766E-2</v>
      </c>
    </row>
    <row r="315" spans="1:24">
      <c r="A315" s="1">
        <v>44469</v>
      </c>
      <c r="B315">
        <v>8958</v>
      </c>
      <c r="C315" s="10">
        <f t="shared" si="52"/>
        <v>5.2149400986610361E-2</v>
      </c>
      <c r="D315">
        <v>4913.5</v>
      </c>
      <c r="E315" s="10">
        <f t="shared" si="44"/>
        <v>-8.704942400594573E-2</v>
      </c>
      <c r="F315">
        <v>565.20000000000005</v>
      </c>
      <c r="G315" s="10">
        <f t="shared" si="45"/>
        <v>-5.6298381421533428E-3</v>
      </c>
      <c r="H315">
        <v>2455</v>
      </c>
      <c r="I315" s="10">
        <f t="shared" si="46"/>
        <v>-6.8664643399089509E-2</v>
      </c>
      <c r="J315">
        <v>709.6</v>
      </c>
      <c r="K315" s="10">
        <f t="shared" si="47"/>
        <v>-4.3923470762597727E-2</v>
      </c>
      <c r="T315">
        <f t="shared" si="48"/>
        <v>4.0180606841612142E-2</v>
      </c>
      <c r="U315">
        <f t="shared" si="43"/>
        <v>-9.3000846075448007E-2</v>
      </c>
      <c r="V315">
        <f t="shared" si="49"/>
        <v>-9.5450149823064004E-3</v>
      </c>
      <c r="W315">
        <f t="shared" si="50"/>
        <v>-7.8351095410437457E-2</v>
      </c>
      <c r="X315">
        <f t="shared" si="51"/>
        <v>-5.3702959407031181E-2</v>
      </c>
    </row>
    <row r="316" spans="1:24">
      <c r="A316" s="12">
        <v>44498</v>
      </c>
      <c r="B316">
        <v>9094</v>
      </c>
      <c r="C316" s="10">
        <f t="shared" si="52"/>
        <v>1.5181960258986438E-2</v>
      </c>
      <c r="D316">
        <v>4560.5</v>
      </c>
      <c r="E316" s="10">
        <f t="shared" si="44"/>
        <v>-7.1842881856110763E-2</v>
      </c>
      <c r="F316">
        <v>551.79999999999995</v>
      </c>
      <c r="G316" s="10">
        <f t="shared" si="45"/>
        <v>-2.3708421797593915E-2</v>
      </c>
      <c r="H316">
        <v>2702</v>
      </c>
      <c r="I316" s="10">
        <f t="shared" si="46"/>
        <v>0.10061099796334005</v>
      </c>
      <c r="J316">
        <v>710.8</v>
      </c>
      <c r="K316" s="10">
        <f t="shared" si="47"/>
        <v>1.6910935738443378E-3</v>
      </c>
      <c r="T316">
        <f t="shared" si="48"/>
        <v>3.2131661139882164E-3</v>
      </c>
      <c r="U316">
        <f t="shared" si="43"/>
        <v>-7.779430392561304E-2</v>
      </c>
      <c r="V316">
        <f t="shared" si="49"/>
        <v>-2.7623598637746972E-2</v>
      </c>
      <c r="W316">
        <f t="shared" si="50"/>
        <v>9.0924545951992106E-2</v>
      </c>
      <c r="X316">
        <f t="shared" si="51"/>
        <v>-8.0883950705891178E-3</v>
      </c>
    </row>
    <row r="317" spans="1:24">
      <c r="A317" s="1">
        <v>44530</v>
      </c>
      <c r="B317">
        <v>8276</v>
      </c>
      <c r="C317" s="10">
        <f t="shared" si="52"/>
        <v>-8.9949417198152637E-2</v>
      </c>
      <c r="D317">
        <v>4612</v>
      </c>
      <c r="E317" s="10">
        <f t="shared" si="44"/>
        <v>1.1292621423089511E-2</v>
      </c>
      <c r="F317">
        <v>548.20000000000005</v>
      </c>
      <c r="G317" s="10">
        <f t="shared" si="45"/>
        <v>-6.5241029358461544E-3</v>
      </c>
      <c r="H317">
        <v>2868</v>
      </c>
      <c r="I317" s="10">
        <f t="shared" si="46"/>
        <v>6.1435973353071827E-2</v>
      </c>
      <c r="J317">
        <v>771.8</v>
      </c>
      <c r="K317" s="10">
        <f t="shared" si="47"/>
        <v>8.5818795723128893E-2</v>
      </c>
      <c r="T317">
        <f t="shared" si="48"/>
        <v>-0.10191821134315086</v>
      </c>
      <c r="U317">
        <f t="shared" si="43"/>
        <v>5.3411993535872303E-3</v>
      </c>
      <c r="V317">
        <f t="shared" si="49"/>
        <v>-1.0439279775999212E-2</v>
      </c>
      <c r="W317">
        <f t="shared" si="50"/>
        <v>5.1749521341723878E-2</v>
      </c>
      <c r="X317">
        <f t="shared" si="51"/>
        <v>7.6039307078695439E-2</v>
      </c>
    </row>
    <row r="318" spans="1:24">
      <c r="A318" s="1">
        <v>44561</v>
      </c>
      <c r="B318">
        <v>8678</v>
      </c>
      <c r="C318" s="10">
        <f t="shared" si="52"/>
        <v>4.8574190430159536E-2</v>
      </c>
      <c r="D318">
        <v>4892</v>
      </c>
      <c r="E318" s="10">
        <f t="shared" si="44"/>
        <v>6.0711188204683353E-2</v>
      </c>
      <c r="F318">
        <v>549.79999999999995</v>
      </c>
      <c r="G318" s="10">
        <f t="shared" si="45"/>
        <v>2.9186428310834511E-3</v>
      </c>
      <c r="H318">
        <v>2885</v>
      </c>
      <c r="I318" s="10">
        <f t="shared" si="46"/>
        <v>5.9274755927476441E-3</v>
      </c>
      <c r="J318">
        <v>852.6</v>
      </c>
      <c r="K318" s="10">
        <f t="shared" si="47"/>
        <v>0.10469033428349328</v>
      </c>
      <c r="T318">
        <f t="shared" si="48"/>
        <v>3.6605396285161317E-2</v>
      </c>
      <c r="U318">
        <f t="shared" si="43"/>
        <v>5.4759766135181076E-2</v>
      </c>
      <c r="V318">
        <f t="shared" si="49"/>
        <v>-9.9653400906960735E-4</v>
      </c>
      <c r="W318">
        <f t="shared" si="50"/>
        <v>-3.7589764186003061E-3</v>
      </c>
      <c r="X318">
        <f t="shared" si="51"/>
        <v>9.4910845639059827E-2</v>
      </c>
    </row>
    <row r="319" spans="1:24">
      <c r="A319" s="1">
        <v>44592</v>
      </c>
      <c r="B319">
        <v>8617</v>
      </c>
      <c r="C319" s="10">
        <f t="shared" si="52"/>
        <v>-7.029269416916395E-3</v>
      </c>
      <c r="D319">
        <v>5185</v>
      </c>
      <c r="E319" s="10">
        <f t="shared" si="44"/>
        <v>5.989370400654126E-2</v>
      </c>
      <c r="F319">
        <v>577.20000000000005</v>
      </c>
      <c r="G319" s="10">
        <f t="shared" si="45"/>
        <v>4.9836304110585816E-2</v>
      </c>
      <c r="H319">
        <v>2767</v>
      </c>
      <c r="I319" s="10">
        <f t="shared" si="46"/>
        <v>-4.0901213171577133E-2</v>
      </c>
      <c r="J319">
        <v>720.8</v>
      </c>
      <c r="K319" s="10">
        <f t="shared" si="47"/>
        <v>-0.15458597231996252</v>
      </c>
      <c r="T319">
        <f t="shared" si="48"/>
        <v>-1.8998063561914615E-2</v>
      </c>
      <c r="U319">
        <f t="shared" si="43"/>
        <v>5.3942281937038983E-2</v>
      </c>
      <c r="V319">
        <f t="shared" si="49"/>
        <v>4.5921127270432759E-2</v>
      </c>
      <c r="W319">
        <f t="shared" si="50"/>
        <v>-5.0587665182925082E-2</v>
      </c>
      <c r="X319">
        <f t="shared" si="51"/>
        <v>-0.16436546096439597</v>
      </c>
    </row>
    <row r="320" spans="1:24">
      <c r="A320" s="1">
        <v>44620</v>
      </c>
      <c r="B320">
        <v>9059</v>
      </c>
      <c r="C320" s="10">
        <f t="shared" si="52"/>
        <v>5.1293953812231674E-2</v>
      </c>
      <c r="D320">
        <v>5791</v>
      </c>
      <c r="E320" s="10">
        <f t="shared" si="44"/>
        <v>0.11687560270009634</v>
      </c>
      <c r="F320">
        <v>719.6</v>
      </c>
      <c r="G320" s="10">
        <f t="shared" si="45"/>
        <v>0.24670824670824665</v>
      </c>
      <c r="H320">
        <v>2969</v>
      </c>
      <c r="I320" s="10">
        <f t="shared" si="46"/>
        <v>7.300325262016627E-2</v>
      </c>
      <c r="J320">
        <v>702.8</v>
      </c>
      <c r="K320" s="10">
        <f t="shared" si="47"/>
        <v>-2.4972253052164217E-2</v>
      </c>
      <c r="T320">
        <f t="shared" si="48"/>
        <v>3.9325159667233454E-2</v>
      </c>
      <c r="U320">
        <f t="shared" si="43"/>
        <v>0.11092418063059406</v>
      </c>
      <c r="V320">
        <f t="shared" si="49"/>
        <v>0.2427930698680936</v>
      </c>
      <c r="W320">
        <f t="shared" si="50"/>
        <v>6.3316800608818322E-2</v>
      </c>
      <c r="X320">
        <f t="shared" si="51"/>
        <v>-3.4751741696597671E-2</v>
      </c>
    </row>
    <row r="321" spans="1:24">
      <c r="A321" s="1">
        <v>44651</v>
      </c>
      <c r="B321">
        <v>10132</v>
      </c>
      <c r="C321" s="10">
        <f t="shared" si="52"/>
        <v>0.1184457445634175</v>
      </c>
      <c r="D321">
        <v>6081</v>
      </c>
      <c r="E321" s="10">
        <f t="shared" si="44"/>
        <v>5.0077706786392673E-2</v>
      </c>
      <c r="F321">
        <v>717.4</v>
      </c>
      <c r="G321" s="10">
        <f t="shared" si="45"/>
        <v>-3.0572540300167761E-3</v>
      </c>
      <c r="H321">
        <v>2968</v>
      </c>
      <c r="I321" s="10">
        <f t="shared" si="46"/>
        <v>-3.3681374200067449E-4</v>
      </c>
      <c r="J321">
        <v>701.2</v>
      </c>
      <c r="K321" s="10">
        <f t="shared" si="47"/>
        <v>-2.2766078542969526E-3</v>
      </c>
      <c r="T321">
        <f t="shared" si="48"/>
        <v>0.10647695041841927</v>
      </c>
      <c r="U321">
        <f t="shared" si="43"/>
        <v>4.4126284716890396E-2</v>
      </c>
      <c r="V321">
        <f t="shared" si="49"/>
        <v>-6.9724308701698346E-3</v>
      </c>
      <c r="W321">
        <f t="shared" si="50"/>
        <v>-1.0023265753348625E-2</v>
      </c>
      <c r="X321">
        <f t="shared" si="51"/>
        <v>-1.2056096498730408E-2</v>
      </c>
    </row>
    <row r="322" spans="1:24">
      <c r="A322" s="12">
        <v>44680</v>
      </c>
      <c r="B322">
        <v>10688</v>
      </c>
      <c r="C322" s="10">
        <f t="shared" si="52"/>
        <v>5.4875641531780595E-2</v>
      </c>
      <c r="D322">
        <v>5706</v>
      </c>
      <c r="E322" s="10">
        <f t="shared" si="44"/>
        <v>-6.1667488899851963E-2</v>
      </c>
      <c r="F322">
        <v>740</v>
      </c>
      <c r="G322" s="10">
        <f t="shared" si="45"/>
        <v>3.1502648452746085E-2</v>
      </c>
      <c r="H322">
        <v>3103</v>
      </c>
      <c r="I322" s="10">
        <f t="shared" si="46"/>
        <v>4.5485175202156336E-2</v>
      </c>
      <c r="J322">
        <v>737.4</v>
      </c>
      <c r="K322" s="10">
        <f t="shared" si="47"/>
        <v>5.1625784369651928E-2</v>
      </c>
      <c r="T322">
        <f t="shared" si="48"/>
        <v>4.2906847386782375E-2</v>
      </c>
      <c r="U322">
        <f t="shared" si="43"/>
        <v>-6.761891096935424E-2</v>
      </c>
      <c r="V322">
        <f t="shared" si="49"/>
        <v>2.7587471612593027E-2</v>
      </c>
      <c r="W322">
        <f t="shared" si="50"/>
        <v>3.5798723190808387E-2</v>
      </c>
      <c r="X322">
        <f t="shared" si="51"/>
        <v>4.1846295725218474E-2</v>
      </c>
    </row>
    <row r="323" spans="1:24">
      <c r="A323" s="1">
        <v>44712</v>
      </c>
      <c r="B323">
        <v>10454</v>
      </c>
      <c r="C323" s="10">
        <f t="shared" si="52"/>
        <v>-2.1893712574850288E-2</v>
      </c>
      <c r="D323">
        <v>5750</v>
      </c>
      <c r="E323" s="10">
        <f t="shared" si="44"/>
        <v>7.7111812127585999E-3</v>
      </c>
      <c r="F323">
        <v>756</v>
      </c>
      <c r="G323" s="10">
        <f t="shared" si="45"/>
        <v>2.1621621621621623E-2</v>
      </c>
      <c r="H323">
        <v>2767</v>
      </c>
      <c r="I323" s="10">
        <f t="shared" si="46"/>
        <v>-0.10828230744440859</v>
      </c>
      <c r="J323">
        <v>656.6</v>
      </c>
      <c r="K323" s="10">
        <f t="shared" si="47"/>
        <v>-0.10957417954976945</v>
      </c>
      <c r="T323">
        <f t="shared" si="48"/>
        <v>-3.3862506719848508E-2</v>
      </c>
      <c r="U323">
        <f t="shared" si="43"/>
        <v>1.7597591432563196E-3</v>
      </c>
      <c r="V323">
        <f t="shared" si="49"/>
        <v>1.7706444781468565E-2</v>
      </c>
      <c r="W323">
        <f t="shared" si="50"/>
        <v>-0.11796875945575654</v>
      </c>
      <c r="X323">
        <f t="shared" si="51"/>
        <v>-0.1193536681942029</v>
      </c>
    </row>
    <row r="324" spans="1:24">
      <c r="A324" s="1">
        <v>44742</v>
      </c>
      <c r="B324">
        <v>10800</v>
      </c>
      <c r="C324" s="10">
        <f t="shared" si="52"/>
        <v>3.3097378993686588E-2</v>
      </c>
      <c r="D324">
        <v>4916.5</v>
      </c>
      <c r="E324" s="10">
        <f t="shared" si="44"/>
        <v>-0.14495652173913043</v>
      </c>
      <c r="F324">
        <v>830.2</v>
      </c>
      <c r="G324" s="10">
        <f t="shared" si="45"/>
        <v>9.8148148148148318E-2</v>
      </c>
      <c r="H324">
        <v>2719</v>
      </c>
      <c r="I324" s="10">
        <f t="shared" si="46"/>
        <v>-1.7347307553306823E-2</v>
      </c>
      <c r="J324">
        <v>634.79999999999995</v>
      </c>
      <c r="K324" s="10">
        <f t="shared" si="47"/>
        <v>-3.3201340237587695E-2</v>
      </c>
      <c r="T324">
        <f t="shared" si="48"/>
        <v>2.1128584848688368E-2</v>
      </c>
      <c r="U324">
        <f t="shared" si="43"/>
        <v>-0.15090794380863271</v>
      </c>
      <c r="V324">
        <f t="shared" si="49"/>
        <v>9.4232971307995253E-2</v>
      </c>
      <c r="W324">
        <f t="shared" si="50"/>
        <v>-2.7033759564654772E-2</v>
      </c>
      <c r="X324">
        <f t="shared" si="51"/>
        <v>-4.2980828882021149E-2</v>
      </c>
    </row>
    <row r="325" spans="1:24">
      <c r="A325" s="1">
        <v>44771</v>
      </c>
      <c r="B325">
        <v>10844</v>
      </c>
      <c r="C325" s="10">
        <f t="shared" si="52"/>
        <v>4.0740740740741188E-3</v>
      </c>
      <c r="D325">
        <v>4924.5</v>
      </c>
      <c r="E325" s="10">
        <f t="shared" si="44"/>
        <v>1.627173802501769E-3</v>
      </c>
      <c r="F325">
        <v>770</v>
      </c>
      <c r="G325" s="10">
        <f t="shared" si="45"/>
        <v>-7.2512647554806131E-2</v>
      </c>
      <c r="H325">
        <v>3071</v>
      </c>
      <c r="I325" s="10">
        <f t="shared" si="46"/>
        <v>0.12945936005884517</v>
      </c>
      <c r="J325">
        <v>704.4</v>
      </c>
      <c r="K325" s="10">
        <f t="shared" si="47"/>
        <v>0.10964083175803396</v>
      </c>
      <c r="T325">
        <f t="shared" si="48"/>
        <v>-7.8947200709241026E-3</v>
      </c>
      <c r="U325">
        <f t="shared" ref="U325:U352" si="53">IFERROR(E325-$O$3,"N/A")</f>
        <v>-4.3242482670005113E-3</v>
      </c>
      <c r="V325">
        <f t="shared" si="49"/>
        <v>-7.6427824394959196E-2</v>
      </c>
      <c r="W325">
        <f t="shared" si="50"/>
        <v>0.11977290804749723</v>
      </c>
      <c r="X325">
        <f t="shared" si="51"/>
        <v>9.9861343113600509E-2</v>
      </c>
    </row>
    <row r="326" spans="1:24">
      <c r="A326" s="1">
        <v>44804</v>
      </c>
      <c r="B326">
        <v>10644</v>
      </c>
      <c r="C326" s="10">
        <f t="shared" si="52"/>
        <v>-1.8443378827001089E-2</v>
      </c>
      <c r="D326">
        <v>4771</v>
      </c>
      <c r="E326" s="10">
        <f t="shared" si="44"/>
        <v>-3.1170677226114329E-2</v>
      </c>
      <c r="F326">
        <v>776.2</v>
      </c>
      <c r="G326" s="10">
        <f t="shared" si="45"/>
        <v>8.0519480519480879E-3</v>
      </c>
      <c r="H326">
        <v>2861</v>
      </c>
      <c r="I326" s="10">
        <f t="shared" si="46"/>
        <v>-6.8381634646694889E-2</v>
      </c>
      <c r="J326">
        <v>715.2</v>
      </c>
      <c r="K326" s="10">
        <f t="shared" si="47"/>
        <v>1.5332197614991605E-2</v>
      </c>
      <c r="T326">
        <f t="shared" si="48"/>
        <v>-3.0412172971999309E-2</v>
      </c>
      <c r="U326">
        <f t="shared" si="53"/>
        <v>-3.7122099295616606E-2</v>
      </c>
      <c r="V326">
        <f t="shared" si="49"/>
        <v>4.1367712117950295E-3</v>
      </c>
      <c r="W326">
        <f t="shared" si="50"/>
        <v>-7.8068086658042837E-2</v>
      </c>
      <c r="X326">
        <f t="shared" si="51"/>
        <v>5.5527089705581494E-3</v>
      </c>
    </row>
    <row r="327" spans="1:24">
      <c r="A327" s="1">
        <v>44834</v>
      </c>
      <c r="B327">
        <v>9944</v>
      </c>
      <c r="C327" s="10">
        <f t="shared" si="52"/>
        <v>-6.5764750093949664E-2</v>
      </c>
      <c r="D327">
        <v>4896</v>
      </c>
      <c r="E327" s="10">
        <f t="shared" ref="E327:E352" si="54">IFERROR(D327/D326-1,"N/A")</f>
        <v>2.6199958080067143E-2</v>
      </c>
      <c r="F327">
        <v>789.8</v>
      </c>
      <c r="G327" s="10">
        <f t="shared" ref="G327:G352" si="55">IFERROR(F327/F326-1,"N/A")</f>
        <v>1.7521257407884461E-2</v>
      </c>
      <c r="H327">
        <v>2760</v>
      </c>
      <c r="I327" s="10">
        <f t="shared" ref="I327:I352" si="56">IFERROR(H327/H326-1,"N/A")</f>
        <v>-3.5302341838517992E-2</v>
      </c>
      <c r="J327">
        <v>697.2</v>
      </c>
      <c r="K327" s="10">
        <f t="shared" ref="K327:K352" si="57">IFERROR(J327/J326-1,"N/A")</f>
        <v>-2.5167785234899376E-2</v>
      </c>
      <c r="T327">
        <f t="shared" ref="T327:T352" si="58">IFERROR(C327-$N$3,"N/A")</f>
        <v>-7.7733544238947891E-2</v>
      </c>
      <c r="U327">
        <f t="shared" si="53"/>
        <v>2.0248536010564862E-2</v>
      </c>
      <c r="V327">
        <f t="shared" ref="V327:V352" si="59">IFERROR(G327-$P$3,"N/A")</f>
        <v>1.3606080567731403E-2</v>
      </c>
      <c r="W327">
        <f t="shared" ref="W327:W352" si="60">IFERROR(I327-$Q$3,"N/A")</f>
        <v>-4.4988793849865941E-2</v>
      </c>
      <c r="X327">
        <f t="shared" ref="X327:X352" si="61">IFERROR(K327-$R$3,"N/A")</f>
        <v>-3.494727387933283E-2</v>
      </c>
    </row>
    <row r="328" spans="1:24">
      <c r="A328" s="12">
        <v>44865</v>
      </c>
      <c r="B328">
        <v>10254</v>
      </c>
      <c r="C328" s="10">
        <f t="shared" ref="C328:C352" si="62">IFERROR(B328/B327-1,"N/A")</f>
        <v>3.117457763475473E-2</v>
      </c>
      <c r="D328">
        <v>4537</v>
      </c>
      <c r="E328" s="10">
        <f t="shared" si="54"/>
        <v>-7.3325163398692772E-2</v>
      </c>
      <c r="F328">
        <v>814.4</v>
      </c>
      <c r="G328" s="10">
        <f t="shared" si="55"/>
        <v>3.114712585464674E-2</v>
      </c>
      <c r="H328">
        <v>2841</v>
      </c>
      <c r="I328" s="10">
        <f t="shared" si="56"/>
        <v>2.934782608695663E-2</v>
      </c>
      <c r="J328">
        <v>726.8</v>
      </c>
      <c r="K328" s="10">
        <f t="shared" si="57"/>
        <v>4.2455536431439844E-2</v>
      </c>
      <c r="T328">
        <f t="shared" si="58"/>
        <v>1.920578348975651E-2</v>
      </c>
      <c r="U328">
        <f t="shared" si="53"/>
        <v>-7.9276585468195049E-2</v>
      </c>
      <c r="V328">
        <f t="shared" si="59"/>
        <v>2.7231949014493682E-2</v>
      </c>
      <c r="W328">
        <f t="shared" si="60"/>
        <v>1.9661374075608681E-2</v>
      </c>
      <c r="X328">
        <f t="shared" si="61"/>
        <v>3.267604778700639E-2</v>
      </c>
    </row>
    <row r="329" spans="1:24">
      <c r="A329" s="1">
        <v>44895</v>
      </c>
      <c r="B329">
        <v>11166</v>
      </c>
      <c r="C329" s="10">
        <f t="shared" si="62"/>
        <v>8.8940901111761228E-2</v>
      </c>
      <c r="D329">
        <v>5585</v>
      </c>
      <c r="E329" s="10">
        <f t="shared" si="54"/>
        <v>0.23098964073176109</v>
      </c>
      <c r="F329">
        <v>822.6</v>
      </c>
      <c r="G329" s="10">
        <f t="shared" si="55"/>
        <v>1.0068762278978349E-2</v>
      </c>
      <c r="H329">
        <v>3048</v>
      </c>
      <c r="I329" s="10">
        <f t="shared" si="56"/>
        <v>7.2861668426610349E-2</v>
      </c>
      <c r="J329">
        <v>796.6</v>
      </c>
      <c r="K329" s="10">
        <f t="shared" si="57"/>
        <v>9.6037424325811971E-2</v>
      </c>
      <c r="T329">
        <f t="shared" si="58"/>
        <v>7.6972106966763001E-2</v>
      </c>
      <c r="U329">
        <f t="shared" si="53"/>
        <v>0.22503821866225882</v>
      </c>
      <c r="V329">
        <f t="shared" si="59"/>
        <v>6.1535854388252908E-3</v>
      </c>
      <c r="W329">
        <f t="shared" si="60"/>
        <v>6.31752164152624E-2</v>
      </c>
      <c r="X329">
        <f t="shared" si="61"/>
        <v>8.6257935681378517E-2</v>
      </c>
    </row>
    <row r="330" spans="1:24">
      <c r="A330" s="1">
        <v>44925</v>
      </c>
      <c r="B330">
        <v>11218</v>
      </c>
      <c r="C330" s="10">
        <f t="shared" si="62"/>
        <v>4.6569944474297298E-3</v>
      </c>
      <c r="D330">
        <v>5798</v>
      </c>
      <c r="E330" s="10">
        <f t="shared" si="54"/>
        <v>3.8137869292748539E-2</v>
      </c>
      <c r="F330">
        <v>856</v>
      </c>
      <c r="G330" s="10">
        <f t="shared" si="55"/>
        <v>4.0602966204716706E-2</v>
      </c>
      <c r="H330">
        <v>2759</v>
      </c>
      <c r="I330" s="10">
        <f t="shared" si="56"/>
        <v>-9.4816272965879245E-2</v>
      </c>
      <c r="J330">
        <v>745.6</v>
      </c>
      <c r="K330" s="10">
        <f t="shared" si="57"/>
        <v>-6.4022093899071097E-2</v>
      </c>
      <c r="T330">
        <f t="shared" si="58"/>
        <v>-7.3117996975684916E-3</v>
      </c>
      <c r="U330">
        <f t="shared" si="53"/>
        <v>3.2186447223246262E-2</v>
      </c>
      <c r="V330">
        <f t="shared" si="59"/>
        <v>3.6687789364563649E-2</v>
      </c>
      <c r="W330">
        <f t="shared" si="60"/>
        <v>-0.10450272497722719</v>
      </c>
      <c r="X330">
        <f t="shared" si="61"/>
        <v>-7.3801582543504551E-2</v>
      </c>
    </row>
    <row r="331" spans="1:24">
      <c r="A331" s="1">
        <v>44957</v>
      </c>
      <c r="B331">
        <v>10590</v>
      </c>
      <c r="C331" s="10">
        <f t="shared" si="62"/>
        <v>-5.5981458370475967E-2</v>
      </c>
      <c r="D331">
        <v>6319</v>
      </c>
      <c r="E331" s="10">
        <f t="shared" si="54"/>
        <v>8.985857192135227E-2</v>
      </c>
      <c r="F331">
        <v>856.8</v>
      </c>
      <c r="G331" s="10">
        <f t="shared" si="55"/>
        <v>9.3457943925234765E-4</v>
      </c>
      <c r="H331">
        <v>2970</v>
      </c>
      <c r="I331" s="10">
        <f t="shared" si="56"/>
        <v>7.6476984414642901E-2</v>
      </c>
      <c r="J331">
        <v>776.8</v>
      </c>
      <c r="K331" s="10">
        <f t="shared" si="57"/>
        <v>4.1845493562231661E-2</v>
      </c>
      <c r="T331">
        <f t="shared" si="58"/>
        <v>-6.7950252515474194E-2</v>
      </c>
      <c r="U331">
        <f t="shared" si="53"/>
        <v>8.3907149851849994E-2</v>
      </c>
      <c r="V331">
        <f t="shared" si="59"/>
        <v>-2.9805974009007108E-3</v>
      </c>
      <c r="W331">
        <f t="shared" si="60"/>
        <v>6.6790532403294953E-2</v>
      </c>
      <c r="X331">
        <f t="shared" si="61"/>
        <v>3.2066004917798208E-2</v>
      </c>
    </row>
    <row r="332" spans="1:24">
      <c r="A332" s="1">
        <v>44985</v>
      </c>
      <c r="B332">
        <v>10880</v>
      </c>
      <c r="C332" s="10">
        <f t="shared" si="62"/>
        <v>2.738432483474984E-2</v>
      </c>
      <c r="D332">
        <v>5712</v>
      </c>
      <c r="E332" s="10">
        <f t="shared" si="54"/>
        <v>-9.6059503085931364E-2</v>
      </c>
      <c r="F332">
        <v>898</v>
      </c>
      <c r="G332" s="10">
        <f t="shared" si="55"/>
        <v>4.8085901027077549E-2</v>
      </c>
      <c r="H332">
        <v>2964</v>
      </c>
      <c r="I332" s="10">
        <f t="shared" si="56"/>
        <v>-2.0202020202020332E-3</v>
      </c>
      <c r="J332">
        <v>748.6</v>
      </c>
      <c r="K332" s="10">
        <f t="shared" si="57"/>
        <v>-3.6302780638516885E-2</v>
      </c>
      <c r="T332">
        <f t="shared" si="58"/>
        <v>1.5415530689751619E-2</v>
      </c>
      <c r="U332">
        <f t="shared" si="53"/>
        <v>-0.10201092515543364</v>
      </c>
      <c r="V332">
        <f t="shared" si="59"/>
        <v>4.4170724186924491E-2</v>
      </c>
      <c r="W332">
        <f t="shared" si="60"/>
        <v>-1.1706654031549983E-2</v>
      </c>
      <c r="X332">
        <f t="shared" si="61"/>
        <v>-4.6082269282950339E-2</v>
      </c>
    </row>
    <row r="333" spans="1:24">
      <c r="A333" s="1">
        <v>45016</v>
      </c>
      <c r="B333">
        <v>11232</v>
      </c>
      <c r="C333" s="10">
        <f t="shared" si="62"/>
        <v>3.2352941176470695E-2</v>
      </c>
      <c r="D333">
        <v>5478</v>
      </c>
      <c r="E333" s="10">
        <f t="shared" si="54"/>
        <v>-4.0966386554621814E-2</v>
      </c>
      <c r="F333">
        <v>982.6</v>
      </c>
      <c r="G333" s="10">
        <f t="shared" si="55"/>
        <v>9.4209354120267319E-2</v>
      </c>
      <c r="H333">
        <v>3057</v>
      </c>
      <c r="I333" s="10">
        <f t="shared" si="56"/>
        <v>3.1376518218623417E-2</v>
      </c>
      <c r="J333">
        <v>775</v>
      </c>
      <c r="K333" s="10">
        <f t="shared" si="57"/>
        <v>3.5265829548490446E-2</v>
      </c>
      <c r="T333">
        <f t="shared" si="58"/>
        <v>2.0384147031472476E-2</v>
      </c>
      <c r="U333">
        <f t="shared" si="53"/>
        <v>-4.6917808624124091E-2</v>
      </c>
      <c r="V333">
        <f t="shared" si="59"/>
        <v>9.0294177280114254E-2</v>
      </c>
      <c r="W333">
        <f t="shared" si="60"/>
        <v>2.1690066207275469E-2</v>
      </c>
      <c r="X333">
        <f t="shared" si="61"/>
        <v>2.5486340904056992E-2</v>
      </c>
    </row>
    <row r="334" spans="1:24">
      <c r="A334" s="12">
        <v>45044</v>
      </c>
      <c r="B334">
        <v>11746</v>
      </c>
      <c r="C334" s="10">
        <f t="shared" si="62"/>
        <v>4.5762108262108248E-2</v>
      </c>
      <c r="D334">
        <v>5049</v>
      </c>
      <c r="E334" s="10">
        <f t="shared" si="54"/>
        <v>-7.8313253012048167E-2</v>
      </c>
      <c r="F334">
        <v>1014</v>
      </c>
      <c r="G334" s="10">
        <f t="shared" si="55"/>
        <v>3.1956035009159445E-2</v>
      </c>
      <c r="H334">
        <v>3164</v>
      </c>
      <c r="I334" s="10">
        <f t="shared" si="56"/>
        <v>3.500163559044811E-2</v>
      </c>
      <c r="J334">
        <v>818.6</v>
      </c>
      <c r="K334" s="10">
        <f t="shared" si="57"/>
        <v>5.6258064516129025E-2</v>
      </c>
      <c r="T334">
        <f t="shared" si="58"/>
        <v>3.3793314117110028E-2</v>
      </c>
      <c r="U334">
        <f t="shared" si="53"/>
        <v>-8.4264675081550444E-2</v>
      </c>
      <c r="V334">
        <f t="shared" si="59"/>
        <v>2.8040858169006387E-2</v>
      </c>
      <c r="W334">
        <f t="shared" si="60"/>
        <v>2.5315183579100162E-2</v>
      </c>
      <c r="X334">
        <f t="shared" si="61"/>
        <v>4.6478575871695571E-2</v>
      </c>
    </row>
    <row r="335" spans="1:24">
      <c r="A335" s="1">
        <v>45077</v>
      </c>
      <c r="B335">
        <v>11660</v>
      </c>
      <c r="C335" s="10">
        <f t="shared" si="62"/>
        <v>-7.3216414098415949E-3</v>
      </c>
      <c r="D335">
        <v>4782</v>
      </c>
      <c r="E335" s="10">
        <f t="shared" si="54"/>
        <v>-5.2881758764111719E-2</v>
      </c>
      <c r="F335">
        <v>928.2</v>
      </c>
      <c r="G335" s="10">
        <f t="shared" si="55"/>
        <v>-8.4615384615384537E-2</v>
      </c>
      <c r="H335">
        <v>3144</v>
      </c>
      <c r="I335" s="10">
        <f t="shared" si="56"/>
        <v>-6.321112515802807E-3</v>
      </c>
      <c r="J335">
        <v>871</v>
      </c>
      <c r="K335" s="10">
        <f t="shared" si="57"/>
        <v>6.4011727339359892E-2</v>
      </c>
      <c r="T335">
        <f t="shared" si="58"/>
        <v>-1.9290435554839815E-2</v>
      </c>
      <c r="U335">
        <f t="shared" si="53"/>
        <v>-5.8833180833613996E-2</v>
      </c>
      <c r="V335">
        <f t="shared" si="59"/>
        <v>-8.8530561455537601E-2</v>
      </c>
      <c r="W335">
        <f t="shared" si="60"/>
        <v>-1.6007564527150756E-2</v>
      </c>
      <c r="X335">
        <f t="shared" si="61"/>
        <v>5.4232238694926438E-2</v>
      </c>
    </row>
    <row r="336" spans="1:24">
      <c r="A336" s="1">
        <v>45107</v>
      </c>
      <c r="B336">
        <v>11276</v>
      </c>
      <c r="C336" s="10">
        <f t="shared" si="62"/>
        <v>-3.2933104631217791E-2</v>
      </c>
      <c r="D336">
        <v>4985.5</v>
      </c>
      <c r="E336" s="10">
        <f t="shared" si="54"/>
        <v>4.2555416143872815E-2</v>
      </c>
      <c r="F336">
        <v>927</v>
      </c>
      <c r="G336" s="10">
        <f t="shared" si="55"/>
        <v>-1.2928248222365823E-3</v>
      </c>
      <c r="H336">
        <v>2999</v>
      </c>
      <c r="I336" s="10">
        <f t="shared" si="56"/>
        <v>-4.6119592875318083E-2</v>
      </c>
      <c r="J336">
        <v>924.8</v>
      </c>
      <c r="K336" s="10">
        <f t="shared" si="57"/>
        <v>6.1768082663604895E-2</v>
      </c>
      <c r="T336">
        <f t="shared" si="58"/>
        <v>-4.4901898776216011E-2</v>
      </c>
      <c r="U336">
        <f t="shared" si="53"/>
        <v>3.6603994074370538E-2</v>
      </c>
      <c r="V336">
        <f t="shared" si="59"/>
        <v>-5.2080016623896408E-3</v>
      </c>
      <c r="W336">
        <f t="shared" si="60"/>
        <v>-5.5806044886666031E-2</v>
      </c>
      <c r="X336">
        <f t="shared" si="61"/>
        <v>5.1988594019171441E-2</v>
      </c>
    </row>
    <row r="337" spans="1:24">
      <c r="A337" s="1">
        <v>45138</v>
      </c>
      <c r="B337">
        <v>11186</v>
      </c>
      <c r="C337" s="10">
        <f t="shared" si="62"/>
        <v>-7.9815537424618999E-3</v>
      </c>
      <c r="D337">
        <v>5150</v>
      </c>
      <c r="E337" s="10">
        <f t="shared" si="54"/>
        <v>3.2995687493731829E-2</v>
      </c>
      <c r="F337">
        <v>931.4</v>
      </c>
      <c r="G337" s="10">
        <f t="shared" si="55"/>
        <v>4.746494066882434E-3</v>
      </c>
      <c r="H337">
        <v>2888</v>
      </c>
      <c r="I337" s="10">
        <f t="shared" si="56"/>
        <v>-3.7012337445815224E-2</v>
      </c>
      <c r="J337">
        <v>936.6</v>
      </c>
      <c r="K337" s="10">
        <f t="shared" si="57"/>
        <v>1.2759515570934354E-2</v>
      </c>
      <c r="T337">
        <f t="shared" si="58"/>
        <v>-1.995034788746012E-2</v>
      </c>
      <c r="U337">
        <f t="shared" si="53"/>
        <v>2.7044265424229549E-2</v>
      </c>
      <c r="V337">
        <f t="shared" si="59"/>
        <v>8.3131722672937555E-4</v>
      </c>
      <c r="W337">
        <f t="shared" si="60"/>
        <v>-4.6698789457163173E-2</v>
      </c>
      <c r="X337">
        <f t="shared" si="61"/>
        <v>2.9800269265008988E-3</v>
      </c>
    </row>
    <row r="338" spans="1:24">
      <c r="A338" s="1">
        <v>45169</v>
      </c>
      <c r="B338">
        <v>10662</v>
      </c>
      <c r="C338" s="10">
        <f t="shared" si="62"/>
        <v>-4.6844269622742685E-2</v>
      </c>
      <c r="D338">
        <v>4872.5</v>
      </c>
      <c r="E338" s="10">
        <f t="shared" si="54"/>
        <v>-5.3883495145631066E-2</v>
      </c>
      <c r="F338">
        <v>1007.5</v>
      </c>
      <c r="G338" s="10">
        <f t="shared" si="55"/>
        <v>8.1704960274855187E-2</v>
      </c>
      <c r="H338">
        <v>2830</v>
      </c>
      <c r="I338" s="10">
        <f t="shared" si="56"/>
        <v>-2.0083102493074767E-2</v>
      </c>
      <c r="J338">
        <v>971</v>
      </c>
      <c r="K338" s="10">
        <f t="shared" si="57"/>
        <v>3.6728592782404368E-2</v>
      </c>
      <c r="T338">
        <f t="shared" si="58"/>
        <v>-5.8813063767740904E-2</v>
      </c>
      <c r="U338">
        <f t="shared" si="53"/>
        <v>-5.9834917215133343E-2</v>
      </c>
      <c r="V338">
        <f t="shared" si="59"/>
        <v>7.7789783434702123E-2</v>
      </c>
      <c r="W338">
        <f t="shared" si="60"/>
        <v>-2.9769554504422716E-2</v>
      </c>
      <c r="X338">
        <f t="shared" si="61"/>
        <v>2.6949104137970914E-2</v>
      </c>
    </row>
    <row r="339" spans="1:24">
      <c r="A339" s="1">
        <v>45198</v>
      </c>
      <c r="B339">
        <v>11102</v>
      </c>
      <c r="C339" s="10">
        <f t="shared" si="62"/>
        <v>4.1268054773963669E-2</v>
      </c>
      <c r="D339">
        <v>5174</v>
      </c>
      <c r="E339" s="10">
        <f t="shared" si="54"/>
        <v>6.1877886095433654E-2</v>
      </c>
      <c r="F339">
        <v>997.8</v>
      </c>
      <c r="G339" s="10">
        <f t="shared" si="55"/>
        <v>-9.627791563275534E-3</v>
      </c>
      <c r="H339">
        <v>2926</v>
      </c>
      <c r="I339" s="10">
        <f t="shared" si="56"/>
        <v>3.3922261484099048E-2</v>
      </c>
      <c r="J339">
        <v>989</v>
      </c>
      <c r="K339" s="10">
        <f t="shared" si="57"/>
        <v>1.8537590113285374E-2</v>
      </c>
      <c r="T339">
        <f t="shared" si="58"/>
        <v>2.929926062896545E-2</v>
      </c>
      <c r="U339">
        <f t="shared" si="53"/>
        <v>5.5926464025931377E-2</v>
      </c>
      <c r="V339">
        <f t="shared" si="59"/>
        <v>-1.3542968403428592E-2</v>
      </c>
      <c r="W339">
        <f t="shared" si="60"/>
        <v>2.4235809472751099E-2</v>
      </c>
      <c r="X339">
        <f t="shared" si="61"/>
        <v>8.7581014688519181E-3</v>
      </c>
    </row>
    <row r="340" spans="1:24">
      <c r="A340" s="12">
        <v>45230</v>
      </c>
      <c r="B340">
        <v>10250</v>
      </c>
      <c r="C340" s="10">
        <f t="shared" si="62"/>
        <v>-7.6742929201945587E-2</v>
      </c>
      <c r="D340">
        <v>5255</v>
      </c>
      <c r="E340" s="10">
        <f t="shared" si="54"/>
        <v>1.5655199072284409E-2</v>
      </c>
      <c r="F340">
        <v>1104</v>
      </c>
      <c r="G340" s="10">
        <f t="shared" si="55"/>
        <v>0.10643415514131083</v>
      </c>
      <c r="H340">
        <v>2932</v>
      </c>
      <c r="I340" s="10">
        <f t="shared" si="56"/>
        <v>2.0505809979494138E-3</v>
      </c>
      <c r="J340">
        <v>970.6</v>
      </c>
      <c r="K340" s="10">
        <f t="shared" si="57"/>
        <v>-1.8604651162790642E-2</v>
      </c>
      <c r="T340">
        <f t="shared" si="58"/>
        <v>-8.8711723346943813E-2</v>
      </c>
      <c r="U340">
        <f t="shared" si="53"/>
        <v>9.7037770027821289E-3</v>
      </c>
      <c r="V340">
        <f t="shared" si="59"/>
        <v>0.10251897830115776</v>
      </c>
      <c r="W340">
        <f t="shared" si="60"/>
        <v>-7.6358710133985364E-3</v>
      </c>
      <c r="X340">
        <f t="shared" si="61"/>
        <v>-2.8384139807224096E-2</v>
      </c>
    </row>
    <row r="341" spans="1:24">
      <c r="A341" s="1">
        <v>45260</v>
      </c>
      <c r="B341">
        <v>10126</v>
      </c>
      <c r="C341" s="10">
        <f t="shared" si="62"/>
        <v>-1.2097560975609767E-2</v>
      </c>
      <c r="D341">
        <v>5399</v>
      </c>
      <c r="E341" s="10">
        <f t="shared" si="54"/>
        <v>2.7402473834443386E-2</v>
      </c>
      <c r="F341">
        <v>1050</v>
      </c>
      <c r="G341" s="10">
        <f t="shared" si="55"/>
        <v>-4.8913043478260865E-2</v>
      </c>
      <c r="H341">
        <v>3002</v>
      </c>
      <c r="I341" s="10">
        <f t="shared" si="56"/>
        <v>2.3874488403820004E-2</v>
      </c>
      <c r="J341">
        <v>1130.5</v>
      </c>
      <c r="K341" s="10">
        <f t="shared" si="57"/>
        <v>0.1647434576550586</v>
      </c>
      <c r="T341">
        <f t="shared" si="58"/>
        <v>-2.4066355120607986E-2</v>
      </c>
      <c r="U341">
        <f t="shared" si="53"/>
        <v>2.1451051764941106E-2</v>
      </c>
      <c r="V341">
        <f t="shared" si="59"/>
        <v>-5.2828220318413922E-2</v>
      </c>
      <c r="W341">
        <f t="shared" si="60"/>
        <v>1.4188036392472054E-2</v>
      </c>
      <c r="X341">
        <f t="shared" si="61"/>
        <v>0.15496396901062515</v>
      </c>
    </row>
    <row r="342" spans="1:24">
      <c r="A342" s="1">
        <v>45289</v>
      </c>
      <c r="B342">
        <v>10600</v>
      </c>
      <c r="C342" s="10">
        <f t="shared" si="62"/>
        <v>4.6810191586016181E-2</v>
      </c>
      <c r="D342">
        <v>5842</v>
      </c>
      <c r="E342" s="10">
        <f t="shared" si="54"/>
        <v>8.205223189479538E-2</v>
      </c>
      <c r="F342">
        <v>1110.5</v>
      </c>
      <c r="G342" s="10">
        <f t="shared" si="55"/>
        <v>5.7619047619047681E-2</v>
      </c>
      <c r="H342">
        <v>3190</v>
      </c>
      <c r="I342" s="10">
        <f t="shared" si="56"/>
        <v>6.2624916722185286E-2</v>
      </c>
      <c r="J342">
        <v>1172.5</v>
      </c>
      <c r="K342" s="10">
        <f t="shared" si="57"/>
        <v>3.7151702786377694E-2</v>
      </c>
      <c r="T342">
        <f t="shared" si="58"/>
        <v>3.4841397441017961E-2</v>
      </c>
      <c r="U342">
        <f t="shared" si="53"/>
        <v>7.6100809825293103E-2</v>
      </c>
      <c r="V342">
        <f t="shared" si="59"/>
        <v>5.3703870778894623E-2</v>
      </c>
      <c r="W342">
        <f t="shared" si="60"/>
        <v>5.2938464710837338E-2</v>
      </c>
      <c r="X342">
        <f t="shared" si="61"/>
        <v>2.737221414194424E-2</v>
      </c>
    </row>
    <row r="343" spans="1:24">
      <c r="A343" s="1">
        <v>45322</v>
      </c>
      <c r="B343">
        <v>10500</v>
      </c>
      <c r="C343" s="10">
        <f t="shared" si="62"/>
        <v>-9.4339622641509413E-3</v>
      </c>
      <c r="D343">
        <v>5503</v>
      </c>
      <c r="E343" s="10">
        <f t="shared" si="54"/>
        <v>-5.8028072577884338E-2</v>
      </c>
      <c r="F343">
        <v>1177</v>
      </c>
      <c r="G343" s="10">
        <f t="shared" si="55"/>
        <v>5.9882935614588018E-2</v>
      </c>
      <c r="H343">
        <v>3215</v>
      </c>
      <c r="I343" s="10">
        <f t="shared" si="56"/>
        <v>7.8369905956112706E-3</v>
      </c>
      <c r="J343">
        <v>1178</v>
      </c>
      <c r="K343" s="10">
        <f t="shared" si="57"/>
        <v>4.6908315565032943E-3</v>
      </c>
      <c r="T343">
        <f t="shared" si="58"/>
        <v>-2.1402756409149161E-2</v>
      </c>
      <c r="U343">
        <f t="shared" si="53"/>
        <v>-6.3979494647386614E-2</v>
      </c>
      <c r="V343">
        <f t="shared" si="59"/>
        <v>5.596775877443496E-2</v>
      </c>
      <c r="W343">
        <f t="shared" si="60"/>
        <v>-1.8494614157366796E-3</v>
      </c>
      <c r="X343">
        <f t="shared" si="61"/>
        <v>-5.0886570879301613E-3</v>
      </c>
    </row>
    <row r="344" spans="1:24">
      <c r="A344" s="1">
        <v>45351</v>
      </c>
      <c r="B344">
        <v>9983</v>
      </c>
      <c r="C344" s="10">
        <f t="shared" si="62"/>
        <v>-4.9238095238095192E-2</v>
      </c>
      <c r="D344">
        <v>5079</v>
      </c>
      <c r="E344" s="10">
        <f t="shared" si="54"/>
        <v>-7.7048882427766641E-2</v>
      </c>
      <c r="F344">
        <v>1242</v>
      </c>
      <c r="G344" s="10">
        <f t="shared" si="55"/>
        <v>5.5225148683092584E-2</v>
      </c>
      <c r="H344">
        <v>3153</v>
      </c>
      <c r="I344" s="10">
        <f t="shared" si="56"/>
        <v>-1.9284603421461877E-2</v>
      </c>
      <c r="J344">
        <v>1244.5</v>
      </c>
      <c r="K344" s="10">
        <f t="shared" si="57"/>
        <v>5.6451612903225756E-2</v>
      </c>
      <c r="T344">
        <f t="shared" si="58"/>
        <v>-6.1206889383093412E-2</v>
      </c>
      <c r="U344">
        <f t="shared" si="53"/>
        <v>-8.3000304497268917E-2</v>
      </c>
      <c r="V344">
        <f t="shared" si="59"/>
        <v>5.1309971842939527E-2</v>
      </c>
      <c r="W344">
        <f t="shared" si="60"/>
        <v>-2.8971055432809825E-2</v>
      </c>
      <c r="X344">
        <f t="shared" si="61"/>
        <v>4.6672124258792302E-2</v>
      </c>
    </row>
    <row r="345" spans="1:24">
      <c r="A345" s="1">
        <v>45380</v>
      </c>
      <c r="B345">
        <v>10678</v>
      </c>
      <c r="C345" s="10">
        <f t="shared" si="62"/>
        <v>6.9618351197034967E-2</v>
      </c>
      <c r="D345">
        <v>5017</v>
      </c>
      <c r="E345" s="10">
        <f t="shared" si="54"/>
        <v>-1.2207127387280914E-2</v>
      </c>
      <c r="F345">
        <v>1349.5</v>
      </c>
      <c r="G345" s="10">
        <f t="shared" si="55"/>
        <v>8.6553945249597364E-2</v>
      </c>
      <c r="H345">
        <v>3048</v>
      </c>
      <c r="I345" s="10">
        <f t="shared" si="56"/>
        <v>-3.3301617507136005E-2</v>
      </c>
      <c r="J345">
        <v>1265.5</v>
      </c>
      <c r="K345" s="10">
        <f t="shared" si="57"/>
        <v>1.6874246685415928E-2</v>
      </c>
      <c r="T345">
        <f t="shared" si="58"/>
        <v>5.7649557052036747E-2</v>
      </c>
      <c r="U345">
        <f t="shared" si="53"/>
        <v>-1.8158549456783194E-2</v>
      </c>
      <c r="V345">
        <f t="shared" si="59"/>
        <v>8.2638768409444299E-2</v>
      </c>
      <c r="W345">
        <f t="shared" si="60"/>
        <v>-4.2988069518483954E-2</v>
      </c>
      <c r="X345">
        <f t="shared" si="61"/>
        <v>7.0947580409824722E-3</v>
      </c>
    </row>
    <row r="346" spans="1:24">
      <c r="A346" s="12">
        <v>45412</v>
      </c>
      <c r="B346">
        <v>12062</v>
      </c>
      <c r="C346" s="10">
        <f t="shared" si="62"/>
        <v>0.12961228694512084</v>
      </c>
      <c r="D346">
        <v>5472</v>
      </c>
      <c r="E346" s="10">
        <f t="shared" si="54"/>
        <v>9.0691648395455404E-2</v>
      </c>
      <c r="F346">
        <v>1333</v>
      </c>
      <c r="G346" s="10">
        <f t="shared" si="55"/>
        <v>-1.2226750648388296E-2</v>
      </c>
      <c r="H346">
        <v>3074</v>
      </c>
      <c r="I346" s="10">
        <f t="shared" si="56"/>
        <v>8.5301837270341796E-3</v>
      </c>
      <c r="J346">
        <v>1166</v>
      </c>
      <c r="K346" s="10">
        <f t="shared" si="57"/>
        <v>-7.8625049387593848E-2</v>
      </c>
      <c r="T346">
        <f t="shared" si="58"/>
        <v>0.11764349280012261</v>
      </c>
      <c r="U346">
        <f t="shared" si="53"/>
        <v>8.4740226325953127E-2</v>
      </c>
      <c r="V346">
        <f t="shared" si="59"/>
        <v>-1.6141927488541354E-2</v>
      </c>
      <c r="W346">
        <f t="shared" si="60"/>
        <v>-1.1562682843137707E-3</v>
      </c>
      <c r="X346">
        <f t="shared" si="61"/>
        <v>-8.8404538032027302E-2</v>
      </c>
    </row>
    <row r="347" spans="1:24">
      <c r="A347" s="1">
        <v>45443</v>
      </c>
      <c r="B347">
        <v>12190</v>
      </c>
      <c r="C347" s="10">
        <f t="shared" si="62"/>
        <v>1.0611838832697673E-2</v>
      </c>
      <c r="D347">
        <v>5476</v>
      </c>
      <c r="E347" s="10">
        <f t="shared" si="54"/>
        <v>7.309941520468044E-4</v>
      </c>
      <c r="F347">
        <v>1392</v>
      </c>
      <c r="G347" s="10">
        <f t="shared" si="55"/>
        <v>4.4261065266316679E-2</v>
      </c>
      <c r="H347">
        <v>2936</v>
      </c>
      <c r="I347" s="10">
        <f t="shared" si="56"/>
        <v>-4.4892648015614878E-2</v>
      </c>
      <c r="J347">
        <v>1022.5</v>
      </c>
      <c r="K347" s="10">
        <f t="shared" si="57"/>
        <v>-0.12307032590051459</v>
      </c>
      <c r="T347">
        <f t="shared" si="58"/>
        <v>-1.3569553123005482E-3</v>
      </c>
      <c r="U347">
        <f t="shared" si="53"/>
        <v>-5.2204279174554759E-3</v>
      </c>
      <c r="V347">
        <f t="shared" si="59"/>
        <v>4.0345888426163622E-2</v>
      </c>
      <c r="W347">
        <f t="shared" si="60"/>
        <v>-5.4579100026962826E-2</v>
      </c>
      <c r="X347">
        <f t="shared" si="61"/>
        <v>-0.13284981454494804</v>
      </c>
    </row>
    <row r="348" spans="1:24">
      <c r="A348" s="1">
        <v>45471</v>
      </c>
      <c r="B348">
        <v>12356</v>
      </c>
      <c r="C348" s="10">
        <f t="shared" si="62"/>
        <v>1.361771944216561E-2</v>
      </c>
      <c r="D348">
        <v>5201</v>
      </c>
      <c r="E348" s="10">
        <f t="shared" si="54"/>
        <v>-5.0219138056975865E-2</v>
      </c>
      <c r="F348">
        <v>1320</v>
      </c>
      <c r="G348" s="10">
        <f t="shared" si="55"/>
        <v>-5.1724137931034475E-2</v>
      </c>
      <c r="H348">
        <v>3010</v>
      </c>
      <c r="I348" s="10">
        <f t="shared" si="56"/>
        <v>2.5204359673024479E-2</v>
      </c>
      <c r="J348">
        <v>1088.5</v>
      </c>
      <c r="K348" s="10">
        <f t="shared" si="57"/>
        <v>6.454767726161359E-2</v>
      </c>
      <c r="T348">
        <f t="shared" si="58"/>
        <v>1.6489252971673887E-3</v>
      </c>
      <c r="U348">
        <f t="shared" si="53"/>
        <v>-5.6170560126478142E-2</v>
      </c>
      <c r="V348">
        <f t="shared" si="59"/>
        <v>-5.5639314771187533E-2</v>
      </c>
      <c r="W348">
        <f t="shared" si="60"/>
        <v>1.5517907661676529E-2</v>
      </c>
      <c r="X348">
        <f t="shared" si="61"/>
        <v>5.4768188617180136E-2</v>
      </c>
    </row>
    <row r="349" spans="1:24">
      <c r="A349" s="1">
        <v>45504</v>
      </c>
      <c r="B349">
        <v>12368</v>
      </c>
      <c r="C349" s="10">
        <f t="shared" si="62"/>
        <v>9.711880867595557E-4</v>
      </c>
      <c r="D349">
        <v>5026</v>
      </c>
      <c r="E349" s="10">
        <f t="shared" si="54"/>
        <v>-3.3647375504710642E-2</v>
      </c>
      <c r="F349">
        <v>1297</v>
      </c>
      <c r="G349" s="10">
        <f t="shared" si="55"/>
        <v>-1.7424242424242453E-2</v>
      </c>
      <c r="H349">
        <v>3258</v>
      </c>
      <c r="I349" s="10">
        <f t="shared" si="56"/>
        <v>8.2392026578073096E-2</v>
      </c>
      <c r="J349">
        <v>1086</v>
      </c>
      <c r="K349" s="10">
        <f t="shared" si="57"/>
        <v>-2.2967386311437687E-3</v>
      </c>
      <c r="T349">
        <f t="shared" si="58"/>
        <v>-1.0997606058238666E-2</v>
      </c>
      <c r="U349">
        <f t="shared" si="53"/>
        <v>-3.9598797574212918E-2</v>
      </c>
      <c r="V349">
        <f t="shared" si="59"/>
        <v>-2.1339419264395511E-2</v>
      </c>
      <c r="W349">
        <f t="shared" si="60"/>
        <v>7.2705574566725148E-2</v>
      </c>
      <c r="X349">
        <f t="shared" si="61"/>
        <v>-1.2076227275577224E-2</v>
      </c>
    </row>
    <row r="350" spans="1:24">
      <c r="A350" s="1">
        <v>45534</v>
      </c>
      <c r="B350">
        <v>13274</v>
      </c>
      <c r="C350" s="10">
        <f t="shared" si="62"/>
        <v>7.3253557567917182E-2</v>
      </c>
      <c r="D350">
        <v>4770</v>
      </c>
      <c r="E350" s="10">
        <f t="shared" si="54"/>
        <v>-5.0935137286112209E-2</v>
      </c>
      <c r="F350">
        <v>1363</v>
      </c>
      <c r="G350" s="10">
        <f t="shared" si="55"/>
        <v>5.088666152659993E-2</v>
      </c>
      <c r="H350">
        <v>3540</v>
      </c>
      <c r="I350" s="10">
        <f t="shared" si="56"/>
        <v>8.6556169429097496E-2</v>
      </c>
      <c r="J350">
        <v>1011</v>
      </c>
      <c r="K350" s="10">
        <f t="shared" si="57"/>
        <v>-6.9060773480662974E-2</v>
      </c>
      <c r="T350">
        <f t="shared" si="58"/>
        <v>6.1284763422918963E-2</v>
      </c>
      <c r="U350">
        <f t="shared" si="53"/>
        <v>-5.6886559355614486E-2</v>
      </c>
      <c r="V350">
        <f t="shared" si="59"/>
        <v>4.6971484686446872E-2</v>
      </c>
      <c r="W350">
        <f t="shared" si="60"/>
        <v>7.6869717417749547E-2</v>
      </c>
      <c r="X350">
        <f t="shared" si="61"/>
        <v>-7.8840262125096428E-2</v>
      </c>
    </row>
    <row r="351" spans="1:24">
      <c r="A351" s="1">
        <v>45565</v>
      </c>
      <c r="B351">
        <v>11588</v>
      </c>
      <c r="C351" s="10">
        <f t="shared" si="62"/>
        <v>-0.12701521771884883</v>
      </c>
      <c r="D351">
        <v>5299</v>
      </c>
      <c r="E351" s="10">
        <f t="shared" si="54"/>
        <v>0.1109014675052411</v>
      </c>
      <c r="F351">
        <v>1237.5</v>
      </c>
      <c r="G351" s="10">
        <f t="shared" si="55"/>
        <v>-9.2076302274394672E-2</v>
      </c>
      <c r="H351">
        <v>3534</v>
      </c>
      <c r="I351" s="10">
        <f t="shared" si="56"/>
        <v>-1.6949152542372614E-3</v>
      </c>
      <c r="J351">
        <v>1024.5</v>
      </c>
      <c r="K351" s="10">
        <f t="shared" si="57"/>
        <v>1.335311572700304E-2</v>
      </c>
      <c r="T351">
        <f t="shared" si="58"/>
        <v>-0.13898401186384704</v>
      </c>
      <c r="U351">
        <f t="shared" si="53"/>
        <v>0.10495004543573883</v>
      </c>
      <c r="V351">
        <f t="shared" si="59"/>
        <v>-9.5991479114547737E-2</v>
      </c>
      <c r="W351">
        <f t="shared" si="60"/>
        <v>-1.1381367265585212E-2</v>
      </c>
      <c r="X351">
        <f t="shared" si="61"/>
        <v>3.5736270825695842E-3</v>
      </c>
    </row>
    <row r="352" spans="1:24">
      <c r="A352" s="12">
        <v>45596</v>
      </c>
      <c r="B352">
        <v>11042</v>
      </c>
      <c r="C352" s="10">
        <f t="shared" si="62"/>
        <v>-4.711770797376591E-2</v>
      </c>
      <c r="D352">
        <v>5016</v>
      </c>
      <c r="E352" s="10">
        <f t="shared" si="54"/>
        <v>-5.3406303076052097E-2</v>
      </c>
      <c r="F352">
        <v>1250</v>
      </c>
      <c r="G352" s="10">
        <f t="shared" si="55"/>
        <v>1.0101010101010166E-2</v>
      </c>
      <c r="H352">
        <v>3412</v>
      </c>
      <c r="I352" s="10">
        <f t="shared" si="56"/>
        <v>-3.452178834182229E-2</v>
      </c>
      <c r="J352">
        <v>969.4</v>
      </c>
      <c r="K352" s="10">
        <f t="shared" si="57"/>
        <v>-5.3782332845290437E-2</v>
      </c>
      <c r="T352">
        <f t="shared" si="58"/>
        <v>-5.908650211876413E-2</v>
      </c>
      <c r="U352">
        <f t="shared" si="53"/>
        <v>-5.9357725145554374E-2</v>
      </c>
      <c r="V352">
        <f t="shared" si="59"/>
        <v>6.1858332608571076E-3</v>
      </c>
      <c r="W352">
        <f t="shared" si="60"/>
        <v>-4.4208240353170239E-2</v>
      </c>
      <c r="X352">
        <f t="shared" si="61"/>
        <v>-6.3561821489723891E-2</v>
      </c>
    </row>
    <row r="354" spans="1:12 16383:16383">
      <c r="A354" t="s">
        <v>169</v>
      </c>
      <c r="C354" s="11">
        <f>_xlfn.STDEV.S(C7:C352)</f>
        <v>6.4841043267322485E-2</v>
      </c>
      <c r="E354" s="11">
        <f>_xlfn.STDEV.S(E7:E352)</f>
        <v>9.3154598961695978E-2</v>
      </c>
      <c r="F354" s="4"/>
      <c r="G354" s="11">
        <f>_xlfn.STDEV.S(G7:G352)</f>
        <v>7.6333106393875236E-2</v>
      </c>
      <c r="H354" s="4"/>
      <c r="I354" s="11">
        <f>_xlfn.STDEV.S(I7:I352)</f>
        <v>6.1343518977072041E-2</v>
      </c>
      <c r="J354" s="4"/>
      <c r="K354" s="11">
        <f>_xlfn.STDEV.S(K7:K352)</f>
        <v>9.5233226140261779E-2</v>
      </c>
      <c r="L354" s="5"/>
    </row>
    <row r="355" spans="1:12 16383:16383">
      <c r="A355" t="s">
        <v>170</v>
      </c>
      <c r="C355" s="10">
        <f>AVERAGE(C7:C352)</f>
        <v>8.4695381676016951E-3</v>
      </c>
      <c r="E355" s="10">
        <f>AVERAGE(E7:E352)</f>
        <v>9.8468920982962751E-3</v>
      </c>
      <c r="G355" s="10">
        <f>AVERAGE(G7:G352)</f>
        <v>8.3059834057359391E-3</v>
      </c>
      <c r="I355" s="10">
        <f>AVERAGE(I7:I352)</f>
        <v>1.0047482484810074E-2</v>
      </c>
      <c r="K355" s="10">
        <f>AVERAGE(K7:K352)</f>
        <v>1.4051035624305963E-2</v>
      </c>
    </row>
    <row r="356" spans="1:12 16383:16383">
      <c r="XFC356" s="6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E8B78-23C1-124C-BE51-D0AA9E62709E}">
  <dimension ref="A1:XFC356"/>
  <sheetViews>
    <sheetView topLeftCell="T17" workbookViewId="0">
      <selection activeCell="Z43" sqref="Z43:AB53"/>
    </sheetView>
  </sheetViews>
  <sheetFormatPr defaultColWidth="11.42578125" defaultRowHeight="15"/>
  <cols>
    <col min="1" max="1" width="10.140625" bestFit="1" customWidth="1"/>
    <col min="2" max="2" width="14.28515625" customWidth="1"/>
    <col min="3" max="3" width="14" style="10" customWidth="1"/>
    <col min="4" max="4" width="15.7109375" customWidth="1"/>
    <col min="5" max="5" width="14" style="10" customWidth="1"/>
    <col min="6" max="6" width="14.28515625" customWidth="1"/>
    <col min="7" max="7" width="14" style="10" customWidth="1"/>
    <col min="8" max="8" width="14.28515625" customWidth="1"/>
    <col min="9" max="9" width="14" style="10" customWidth="1"/>
    <col min="10" max="10" width="14.28515625" customWidth="1"/>
    <col min="11" max="11" width="14" style="10" customWidth="1"/>
    <col min="13" max="13" width="22.140625" customWidth="1"/>
    <col min="14" max="18" width="15" customWidth="1"/>
    <col min="20" max="24" width="15" customWidth="1"/>
    <col min="25" max="26" width="16.140625" customWidth="1"/>
    <col min="27" max="31" width="15.140625" customWidth="1"/>
  </cols>
  <sheetData>
    <row r="1" spans="1:31">
      <c r="B1" t="s">
        <v>0</v>
      </c>
      <c r="C1" s="10" t="s">
        <v>154</v>
      </c>
      <c r="D1" t="s">
        <v>1</v>
      </c>
      <c r="E1" s="10" t="s">
        <v>154</v>
      </c>
      <c r="F1" t="s">
        <v>8</v>
      </c>
      <c r="G1" s="10" t="s">
        <v>154</v>
      </c>
      <c r="H1" t="s">
        <v>13</v>
      </c>
      <c r="I1" s="10" t="s">
        <v>154</v>
      </c>
      <c r="J1" t="s">
        <v>19</v>
      </c>
      <c r="K1" s="10" t="s">
        <v>154</v>
      </c>
      <c r="N1" t="s">
        <v>155</v>
      </c>
      <c r="T1" t="s">
        <v>156</v>
      </c>
      <c r="Y1" s="14">
        <f>'Q2, Q3.1-5'!A10</f>
        <v>43585</v>
      </c>
      <c r="AA1" t="s">
        <v>157</v>
      </c>
    </row>
    <row r="2" spans="1:31">
      <c r="A2" s="1" t="s">
        <v>25</v>
      </c>
      <c r="B2" t="s">
        <v>26</v>
      </c>
      <c r="D2" t="s">
        <v>27</v>
      </c>
      <c r="F2" t="s">
        <v>34</v>
      </c>
      <c r="H2" t="s">
        <v>39</v>
      </c>
      <c r="J2" t="s">
        <v>45</v>
      </c>
      <c r="N2" t="s">
        <v>0</v>
      </c>
      <c r="O2" t="s">
        <v>1</v>
      </c>
      <c r="P2" t="s">
        <v>8</v>
      </c>
      <c r="Q2" t="s">
        <v>13</v>
      </c>
      <c r="R2" t="s">
        <v>19</v>
      </c>
      <c r="T2" t="s">
        <v>0</v>
      </c>
      <c r="U2" t="s">
        <v>1</v>
      </c>
      <c r="V2" t="s">
        <v>8</v>
      </c>
      <c r="W2" t="s">
        <v>13</v>
      </c>
      <c r="X2" t="s">
        <v>19</v>
      </c>
      <c r="AA2" t="s">
        <v>0</v>
      </c>
      <c r="AB2" t="s">
        <v>1</v>
      </c>
      <c r="AC2" t="s">
        <v>8</v>
      </c>
      <c r="AD2" t="s">
        <v>13</v>
      </c>
      <c r="AE2" t="s">
        <v>19</v>
      </c>
    </row>
    <row r="3" spans="1:31">
      <c r="A3" s="1" t="s">
        <v>51</v>
      </c>
      <c r="B3" t="s">
        <v>52</v>
      </c>
      <c r="D3" t="s">
        <v>52</v>
      </c>
      <c r="F3" t="s">
        <v>52</v>
      </c>
      <c r="H3" t="s">
        <v>52</v>
      </c>
      <c r="J3" t="s">
        <v>52</v>
      </c>
      <c r="M3" t="s">
        <v>158</v>
      </c>
      <c r="N3">
        <f>AVERAGE(C227:C286)</f>
        <v>5.2398255398831252E-3</v>
      </c>
      <c r="O3">
        <f>AVERAGE(E227:E286)</f>
        <v>8.3748524600542416E-3</v>
      </c>
      <c r="P3">
        <f>AVERAGE(G227:G286)</f>
        <v>5.2124166469816064E-3</v>
      </c>
      <c r="Q3">
        <f>AVERAGE(I227:I286)</f>
        <v>6.2811938397318301E-3</v>
      </c>
      <c r="R3">
        <f>AVERAGE(K227:K286)</f>
        <v>1.0532958632484997E-2</v>
      </c>
      <c r="Z3" t="s">
        <v>0</v>
      </c>
      <c r="AA3">
        <f t="array" ref="AA3:AE7">MMULT(TRANSPOSE(T227:X286),T227:X286)*12/59</f>
        <v>4.4876018947328573E-2</v>
      </c>
      <c r="AB3">
        <v>-2.8570902716006387E-3</v>
      </c>
      <c r="AC3">
        <v>1.0216212972766219E-2</v>
      </c>
      <c r="AD3">
        <v>1.4250372969438206E-2</v>
      </c>
      <c r="AE3">
        <v>1.3791934419028283E-2</v>
      </c>
    </row>
    <row r="4" spans="1:31">
      <c r="A4" s="1"/>
      <c r="B4">
        <v>1</v>
      </c>
      <c r="D4">
        <v>2</v>
      </c>
      <c r="F4">
        <v>9</v>
      </c>
      <c r="H4">
        <v>14</v>
      </c>
      <c r="J4">
        <v>20</v>
      </c>
      <c r="M4" t="s">
        <v>160</v>
      </c>
      <c r="N4">
        <f>VAR(C227:C286)</f>
        <v>3.7396682456107147E-3</v>
      </c>
      <c r="O4">
        <f>VAR(E227:E286)</f>
        <v>6.0023336004650278E-3</v>
      </c>
      <c r="P4">
        <f>VAR(G227:G286)</f>
        <v>3.417669825949658E-3</v>
      </c>
      <c r="Q4">
        <f>VAR(I227:I286)</f>
        <v>1.9950113557360687E-3</v>
      </c>
      <c r="R4">
        <f>VAR(K227:K286)</f>
        <v>3.3825970553108932E-3</v>
      </c>
      <c r="Z4" t="s">
        <v>1</v>
      </c>
      <c r="AA4">
        <v>-2.8570902716006387E-3</v>
      </c>
      <c r="AB4">
        <v>7.2028003205580324E-2</v>
      </c>
      <c r="AC4">
        <v>4.7019422019592303E-3</v>
      </c>
      <c r="AD4">
        <v>2.4909837701356415E-3</v>
      </c>
      <c r="AE4">
        <v>1.4829763985553918E-3</v>
      </c>
    </row>
    <row r="5" spans="1:31">
      <c r="A5" s="1"/>
      <c r="M5" t="s">
        <v>161</v>
      </c>
      <c r="N5">
        <f>N3*12</f>
        <v>6.2877906478597506E-2</v>
      </c>
      <c r="O5">
        <f>O3*12</f>
        <v>0.10049822952065091</v>
      </c>
      <c r="P5">
        <f t="shared" ref="P5:R6" si="0">P3*12</f>
        <v>6.2548999763779284E-2</v>
      </c>
      <c r="Q5">
        <f t="shared" si="0"/>
        <v>7.5374326076781961E-2</v>
      </c>
      <c r="R5">
        <f t="shared" si="0"/>
        <v>0.12639550358981996</v>
      </c>
      <c r="Z5" t="s">
        <v>8</v>
      </c>
      <c r="AA5">
        <v>1.0216212972766219E-2</v>
      </c>
      <c r="AB5">
        <v>4.7019422019592303E-3</v>
      </c>
      <c r="AC5">
        <v>4.101203791139589E-2</v>
      </c>
      <c r="AD5">
        <v>1.0659895516296663E-2</v>
      </c>
      <c r="AE5">
        <v>7.9451952157403392E-3</v>
      </c>
    </row>
    <row r="6" spans="1:31">
      <c r="A6" s="1">
        <v>35064</v>
      </c>
      <c r="B6">
        <v>1215.3699999999999</v>
      </c>
      <c r="D6">
        <v>773.23</v>
      </c>
      <c r="F6">
        <v>199.25</v>
      </c>
      <c r="H6">
        <v>201.72</v>
      </c>
      <c r="J6">
        <v>32.51</v>
      </c>
      <c r="M6" t="s">
        <v>162</v>
      </c>
      <c r="N6" s="24">
        <f>N4*12</f>
        <v>4.487601894732858E-2</v>
      </c>
      <c r="O6" s="24">
        <f>O4*12</f>
        <v>7.2028003205580338E-2</v>
      </c>
      <c r="P6" s="24">
        <f t="shared" si="0"/>
        <v>4.1012037911395897E-2</v>
      </c>
      <c r="Q6" s="24">
        <f t="shared" si="0"/>
        <v>2.3940136268832825E-2</v>
      </c>
      <c r="R6" s="24">
        <f t="shared" si="0"/>
        <v>4.0591164663730722E-2</v>
      </c>
      <c r="Z6" t="s">
        <v>13</v>
      </c>
      <c r="AA6">
        <v>1.4250372969438206E-2</v>
      </c>
      <c r="AB6">
        <v>2.4909837701356415E-3</v>
      </c>
      <c r="AC6">
        <v>1.0659895516296663E-2</v>
      </c>
      <c r="AD6">
        <v>2.3940136268832828E-2</v>
      </c>
      <c r="AE6">
        <v>1.2491528789443819E-2</v>
      </c>
    </row>
    <row r="7" spans="1:31">
      <c r="A7" s="1">
        <v>35095</v>
      </c>
      <c r="B7">
        <v>1257.32</v>
      </c>
      <c r="C7" s="10">
        <f>IFERROR(B7/B6-1,"N/A")</f>
        <v>3.4516237853493115E-2</v>
      </c>
      <c r="D7">
        <v>757.54</v>
      </c>
      <c r="E7" s="10">
        <f t="shared" ref="E7:E70" si="1">IFERROR(D7/D6-1,"N/A")</f>
        <v>-2.029150446826955E-2</v>
      </c>
      <c r="F7">
        <v>223</v>
      </c>
      <c r="G7" s="10">
        <f t="shared" ref="G7:G70" si="2">IFERROR(F7/F6-1,"N/A")</f>
        <v>0.11919698870765361</v>
      </c>
      <c r="H7">
        <v>201.72</v>
      </c>
      <c r="I7" s="10">
        <f t="shared" ref="I7:I70" si="3">IFERROR(H7/H6-1,"N/A")</f>
        <v>0</v>
      </c>
      <c r="J7">
        <v>34.01</v>
      </c>
      <c r="K7" s="10">
        <f t="shared" ref="K7:K70" si="4">IFERROR(J7/J6-1,"N/A")</f>
        <v>4.613964933866499E-2</v>
      </c>
      <c r="T7">
        <f t="shared" ref="T7:T70" si="5">IFERROR(C7-$N$3,"N/A")</f>
        <v>2.927641231360999E-2</v>
      </c>
      <c r="U7">
        <f t="shared" ref="U7:U38" si="6">IFERROR(E7-$O$3,0)</f>
        <v>-2.866635692832379E-2</v>
      </c>
      <c r="V7">
        <f t="shared" ref="V7:V70" si="7">IFERROR(G7-$P$3,"N/A")</f>
        <v>0.113984572060672</v>
      </c>
      <c r="W7">
        <f t="shared" ref="W7:W70" si="8">IFERROR(I7-$Q$3,"N/A")</f>
        <v>-6.2811938397318301E-3</v>
      </c>
      <c r="X7">
        <f t="shared" ref="X7:X70" si="9">IFERROR(K7-$R$3,"N/A")</f>
        <v>3.5606690706179993E-2</v>
      </c>
      <c r="Z7" t="s">
        <v>19</v>
      </c>
      <c r="AA7">
        <v>1.3791934419028283E-2</v>
      </c>
      <c r="AB7">
        <v>1.4829763985553918E-3</v>
      </c>
      <c r="AC7">
        <v>7.9451952157403392E-3</v>
      </c>
      <c r="AD7">
        <v>1.2491528789443819E-2</v>
      </c>
      <c r="AE7">
        <v>4.0591164663730722E-2</v>
      </c>
    </row>
    <row r="8" spans="1:31">
      <c r="A8" s="1">
        <v>35124</v>
      </c>
      <c r="B8">
        <v>1226.0999999999999</v>
      </c>
      <c r="C8" s="10">
        <f t="shared" ref="C8:C71" si="10">IFERROR(B8/B7-1,"N/A")</f>
        <v>-2.4830592052938028E-2</v>
      </c>
      <c r="D8">
        <v>752.58</v>
      </c>
      <c r="E8" s="10">
        <f t="shared" si="1"/>
        <v>-6.5475090424267357E-3</v>
      </c>
      <c r="F8">
        <v>217.5</v>
      </c>
      <c r="G8" s="10">
        <f t="shared" si="2"/>
        <v>-2.4663677130044803E-2</v>
      </c>
      <c r="H8">
        <v>199.69</v>
      </c>
      <c r="I8" s="10">
        <f t="shared" si="3"/>
        <v>-1.0063454293079532E-2</v>
      </c>
      <c r="J8">
        <v>33.909999999999997</v>
      </c>
      <c r="K8" s="10">
        <f t="shared" si="4"/>
        <v>-2.9403116730374323E-3</v>
      </c>
      <c r="T8">
        <f t="shared" si="5"/>
        <v>-3.0070417592821152E-2</v>
      </c>
      <c r="U8">
        <f t="shared" si="6"/>
        <v>-1.4922361502480977E-2</v>
      </c>
      <c r="V8">
        <f t="shared" si="7"/>
        <v>-2.9876093777026408E-2</v>
      </c>
      <c r="W8">
        <f t="shared" si="8"/>
        <v>-1.6344648132811362E-2</v>
      </c>
      <c r="X8">
        <f t="shared" si="9"/>
        <v>-1.3473270305522429E-2</v>
      </c>
      <c r="Z8" s="26" t="s">
        <v>152</v>
      </c>
      <c r="AA8" s="27">
        <f>AA3-N6</f>
        <v>0</v>
      </c>
      <c r="AB8" s="27">
        <f>AB4-O6</f>
        <v>0</v>
      </c>
      <c r="AC8" s="27">
        <f>AC5-P6</f>
        <v>0</v>
      </c>
      <c r="AD8" s="27">
        <f>AD6-Q6</f>
        <v>0</v>
      </c>
      <c r="AE8" s="28">
        <f>AE7-R6</f>
        <v>0</v>
      </c>
    </row>
    <row r="9" spans="1:31">
      <c r="A9" s="1">
        <v>35153</v>
      </c>
      <c r="B9">
        <v>1326.57</v>
      </c>
      <c r="C9" s="10">
        <f t="shared" si="10"/>
        <v>8.1942745289943719E-2</v>
      </c>
      <c r="D9">
        <v>783.97</v>
      </c>
      <c r="E9" s="10">
        <f t="shared" si="1"/>
        <v>4.1709851444364787E-2</v>
      </c>
      <c r="F9">
        <v>214.75</v>
      </c>
      <c r="G9" s="10">
        <f t="shared" si="2"/>
        <v>-1.2643678160919491E-2</v>
      </c>
      <c r="H9">
        <v>223.01</v>
      </c>
      <c r="I9" s="10">
        <f t="shared" si="3"/>
        <v>0.1167810105663778</v>
      </c>
      <c r="J9">
        <v>34.61</v>
      </c>
      <c r="K9" s="10">
        <f t="shared" si="4"/>
        <v>2.0642878207018711E-2</v>
      </c>
      <c r="T9">
        <f t="shared" si="5"/>
        <v>7.6702919750060591E-2</v>
      </c>
      <c r="U9">
        <f t="shared" si="6"/>
        <v>3.3334998984310547E-2</v>
      </c>
      <c r="V9">
        <f t="shared" si="7"/>
        <v>-1.7856094807901096E-2</v>
      </c>
      <c r="W9">
        <f t="shared" si="8"/>
        <v>0.11049981672664597</v>
      </c>
      <c r="X9">
        <f t="shared" si="9"/>
        <v>1.0109919574533714E-2</v>
      </c>
      <c r="Z9" t="s">
        <v>163</v>
      </c>
      <c r="AA9" s="3">
        <f>_xlfn.XLOOKUP(Y1,Sheet1!A:A,Sheet1!AB:AB)/100</f>
        <v>7.5700000000000003E-3</v>
      </c>
    </row>
    <row r="10" spans="1:31">
      <c r="A10" s="1">
        <v>35185</v>
      </c>
      <c r="B10">
        <v>1358.76</v>
      </c>
      <c r="C10" s="10">
        <f t="shared" si="10"/>
        <v>2.426558719102645E-2</v>
      </c>
      <c r="D10">
        <v>863.28</v>
      </c>
      <c r="E10" s="10">
        <f t="shared" si="1"/>
        <v>0.10116458537954243</v>
      </c>
      <c r="F10">
        <v>217.75</v>
      </c>
      <c r="G10" s="10">
        <f t="shared" si="2"/>
        <v>1.396973224679865E-2</v>
      </c>
      <c r="H10">
        <v>233.14</v>
      </c>
      <c r="I10" s="10">
        <f t="shared" si="3"/>
        <v>4.5423972019192016E-2</v>
      </c>
      <c r="J10">
        <v>45.91</v>
      </c>
      <c r="K10" s="10">
        <f t="shared" si="4"/>
        <v>0.32649523259173652</v>
      </c>
      <c r="R10" t="s">
        <v>164</v>
      </c>
      <c r="T10">
        <f t="shared" si="5"/>
        <v>1.9025761651143325E-2</v>
      </c>
      <c r="U10">
        <f t="shared" si="6"/>
        <v>9.278973291948818E-2</v>
      </c>
      <c r="V10">
        <f t="shared" si="7"/>
        <v>8.7573155998170431E-3</v>
      </c>
      <c r="W10">
        <f t="shared" si="8"/>
        <v>3.9142778179460186E-2</v>
      </c>
      <c r="X10">
        <f t="shared" si="9"/>
        <v>0.31596227395925153</v>
      </c>
    </row>
    <row r="11" spans="1:31">
      <c r="A11" s="1">
        <v>35216</v>
      </c>
      <c r="B11">
        <v>1337.3</v>
      </c>
      <c r="C11" s="10">
        <f t="shared" si="10"/>
        <v>-1.5793812005063468E-2</v>
      </c>
      <c r="D11">
        <v>830.65</v>
      </c>
      <c r="E11" s="10">
        <f t="shared" si="1"/>
        <v>-3.7797701788527482E-2</v>
      </c>
      <c r="F11">
        <v>222.25</v>
      </c>
      <c r="G11" s="10">
        <f t="shared" si="2"/>
        <v>2.0665901262916231E-2</v>
      </c>
      <c r="H11">
        <v>238.21</v>
      </c>
      <c r="I11" s="10">
        <f t="shared" si="3"/>
        <v>2.174659003174062E-2</v>
      </c>
      <c r="J11">
        <v>46.31</v>
      </c>
      <c r="K11" s="10">
        <f t="shared" si="4"/>
        <v>8.7126987584404958E-3</v>
      </c>
      <c r="T11">
        <f t="shared" si="5"/>
        <v>-2.1033637544946592E-2</v>
      </c>
      <c r="U11">
        <f t="shared" si="6"/>
        <v>-4.6172554248581722E-2</v>
      </c>
      <c r="V11">
        <f t="shared" si="7"/>
        <v>1.5453484615934624E-2</v>
      </c>
      <c r="W11">
        <f t="shared" si="8"/>
        <v>1.546539619200879E-2</v>
      </c>
      <c r="X11">
        <f t="shared" si="9"/>
        <v>-1.8202598740445011E-3</v>
      </c>
      <c r="AA11" s="7" t="s">
        <v>165</v>
      </c>
    </row>
    <row r="12" spans="1:31">
      <c r="A12" s="1">
        <v>35244</v>
      </c>
      <c r="B12">
        <v>1388.02</v>
      </c>
      <c r="C12" s="10">
        <f t="shared" si="10"/>
        <v>3.7927166679129654E-2</v>
      </c>
      <c r="D12">
        <v>787.28</v>
      </c>
      <c r="E12" s="10">
        <f t="shared" si="1"/>
        <v>-5.2212123036176505E-2</v>
      </c>
      <c r="F12">
        <v>244.25</v>
      </c>
      <c r="G12" s="10">
        <f t="shared" si="2"/>
        <v>9.8987626546681584E-2</v>
      </c>
      <c r="H12">
        <v>239.23</v>
      </c>
      <c r="I12" s="10">
        <f t="shared" si="3"/>
        <v>4.2819361067965023E-3</v>
      </c>
      <c r="J12">
        <v>48.81</v>
      </c>
      <c r="K12" s="10">
        <f t="shared" si="4"/>
        <v>5.3984020729863857E-2</v>
      </c>
      <c r="T12">
        <f t="shared" si="5"/>
        <v>3.2687341139246526E-2</v>
      </c>
      <c r="U12">
        <f t="shared" si="6"/>
        <v>-6.0586975496230745E-2</v>
      </c>
      <c r="V12">
        <f t="shared" si="7"/>
        <v>9.3775209899699979E-2</v>
      </c>
      <c r="W12">
        <f t="shared" si="8"/>
        <v>-1.9992577329353278E-3</v>
      </c>
      <c r="X12">
        <f t="shared" si="9"/>
        <v>4.3451062097378861E-2</v>
      </c>
      <c r="Z12" t="s">
        <v>0</v>
      </c>
      <c r="AA12">
        <f>N5</f>
        <v>6.2877906478597506E-2</v>
      </c>
    </row>
    <row r="13" spans="1:31">
      <c r="A13" s="1">
        <v>35277</v>
      </c>
      <c r="B13">
        <v>1356.81</v>
      </c>
      <c r="C13" s="10">
        <f t="shared" si="10"/>
        <v>-2.2485266782899416E-2</v>
      </c>
      <c r="D13">
        <v>767.45</v>
      </c>
      <c r="E13" s="10">
        <f t="shared" si="1"/>
        <v>-2.5187989025505453E-2</v>
      </c>
      <c r="F13">
        <v>232.25</v>
      </c>
      <c r="G13" s="10">
        <f t="shared" si="2"/>
        <v>-4.9129989764585491E-2</v>
      </c>
      <c r="H13">
        <v>228.08</v>
      </c>
      <c r="I13" s="10">
        <f t="shared" si="3"/>
        <v>-4.6607866906324347E-2</v>
      </c>
      <c r="J13">
        <v>43.01</v>
      </c>
      <c r="K13" s="10">
        <f t="shared" si="4"/>
        <v>-0.11882810899405871</v>
      </c>
      <c r="T13">
        <f t="shared" si="5"/>
        <v>-2.772509232278254E-2</v>
      </c>
      <c r="U13">
        <f t="shared" si="6"/>
        <v>-3.3562841485559693E-2</v>
      </c>
      <c r="V13">
        <f t="shared" si="7"/>
        <v>-5.4342406411567096E-2</v>
      </c>
      <c r="W13">
        <f t="shared" si="8"/>
        <v>-5.2889060746056177E-2</v>
      </c>
      <c r="X13">
        <f t="shared" si="9"/>
        <v>-0.1293610676265437</v>
      </c>
      <c r="Z13" t="s">
        <v>1</v>
      </c>
      <c r="AA13">
        <f>O5</f>
        <v>0.10049822952065091</v>
      </c>
    </row>
    <row r="14" spans="1:31">
      <c r="A14" s="1">
        <v>35307</v>
      </c>
      <c r="B14">
        <v>1494.34</v>
      </c>
      <c r="C14" s="10">
        <f t="shared" si="10"/>
        <v>0.10136275528629657</v>
      </c>
      <c r="D14">
        <v>787.69</v>
      </c>
      <c r="E14" s="10">
        <f t="shared" si="1"/>
        <v>2.6373053619128228E-2</v>
      </c>
      <c r="F14">
        <v>249.12</v>
      </c>
      <c r="G14" s="10">
        <f t="shared" si="2"/>
        <v>7.2637244348762176E-2</v>
      </c>
      <c r="H14">
        <v>243.28</v>
      </c>
      <c r="I14" s="10">
        <f t="shared" si="3"/>
        <v>6.6643283058575919E-2</v>
      </c>
      <c r="J14">
        <v>43.51</v>
      </c>
      <c r="K14" s="10">
        <f t="shared" si="4"/>
        <v>1.1625203441060217E-2</v>
      </c>
      <c r="T14">
        <f t="shared" si="5"/>
        <v>9.6122929746413441E-2</v>
      </c>
      <c r="U14">
        <f t="shared" si="6"/>
        <v>1.7998201159073988E-2</v>
      </c>
      <c r="V14">
        <f t="shared" si="7"/>
        <v>6.7424827701780571E-2</v>
      </c>
      <c r="W14">
        <f t="shared" si="8"/>
        <v>6.0362089218844089E-2</v>
      </c>
      <c r="X14">
        <f t="shared" si="9"/>
        <v>1.0922448085752198E-3</v>
      </c>
      <c r="Z14" t="s">
        <v>8</v>
      </c>
      <c r="AA14">
        <f>P5</f>
        <v>6.2548999763779284E-2</v>
      </c>
    </row>
    <row r="15" spans="1:31">
      <c r="A15" s="1">
        <v>35338</v>
      </c>
      <c r="B15">
        <v>1548.97</v>
      </c>
      <c r="C15" s="10">
        <f t="shared" si="10"/>
        <v>3.6557945313650198E-2</v>
      </c>
      <c r="D15">
        <v>808.34</v>
      </c>
      <c r="E15" s="10">
        <f t="shared" si="1"/>
        <v>2.6215897116885989E-2</v>
      </c>
      <c r="F15">
        <v>264.13</v>
      </c>
      <c r="G15" s="10">
        <f t="shared" si="2"/>
        <v>6.0252087347463013E-2</v>
      </c>
      <c r="H15">
        <v>240.24</v>
      </c>
      <c r="I15" s="10">
        <f t="shared" si="3"/>
        <v>-1.2495889510029556E-2</v>
      </c>
      <c r="J15">
        <v>46.66</v>
      </c>
      <c r="K15" s="10">
        <f t="shared" si="4"/>
        <v>7.239715008044123E-2</v>
      </c>
      <c r="T15">
        <f t="shared" si="5"/>
        <v>3.131811977376707E-2</v>
      </c>
      <c r="U15">
        <f t="shared" si="6"/>
        <v>1.7841044656831749E-2</v>
      </c>
      <c r="V15">
        <f t="shared" si="7"/>
        <v>5.5039670700481408E-2</v>
      </c>
      <c r="W15">
        <f t="shared" si="8"/>
        <v>-1.8777083349761386E-2</v>
      </c>
      <c r="X15">
        <f t="shared" si="9"/>
        <v>6.1864191447956234E-2</v>
      </c>
      <c r="Z15" t="s">
        <v>13</v>
      </c>
      <c r="AA15">
        <f>Q5</f>
        <v>7.5374326076781961E-2</v>
      </c>
    </row>
    <row r="16" spans="1:31">
      <c r="A16" s="1">
        <v>35369</v>
      </c>
      <c r="B16">
        <v>1630.9</v>
      </c>
      <c r="C16" s="10">
        <f t="shared" si="10"/>
        <v>5.2893212909223664E-2</v>
      </c>
      <c r="D16">
        <v>811.65</v>
      </c>
      <c r="E16" s="10">
        <f t="shared" si="1"/>
        <v>4.0948115891827896E-3</v>
      </c>
      <c r="F16">
        <v>291.25</v>
      </c>
      <c r="G16" s="10">
        <f t="shared" si="2"/>
        <v>0.10267671222504071</v>
      </c>
      <c r="H16">
        <v>240.75</v>
      </c>
      <c r="I16" s="10">
        <f t="shared" si="3"/>
        <v>2.1228771228771759E-3</v>
      </c>
      <c r="J16">
        <v>48.26</v>
      </c>
      <c r="K16" s="10">
        <f t="shared" si="4"/>
        <v>3.4290612944706478E-2</v>
      </c>
      <c r="T16">
        <f t="shared" si="5"/>
        <v>4.7653387369340536E-2</v>
      </c>
      <c r="U16">
        <f t="shared" si="6"/>
        <v>-4.2800408708714519E-3</v>
      </c>
      <c r="V16">
        <f t="shared" si="7"/>
        <v>9.7464295578059107E-2</v>
      </c>
      <c r="W16">
        <f t="shared" si="8"/>
        <v>-4.1583167168546542E-3</v>
      </c>
      <c r="X16">
        <f t="shared" si="9"/>
        <v>2.3757654312221481E-2</v>
      </c>
      <c r="Z16" t="s">
        <v>19</v>
      </c>
      <c r="AA16">
        <f>R5</f>
        <v>0.12639550358981996</v>
      </c>
    </row>
    <row r="17" spans="1:28">
      <c r="A17" s="1">
        <v>35398</v>
      </c>
      <c r="B17">
        <v>1599.69</v>
      </c>
      <c r="C17" s="10">
        <f t="shared" si="10"/>
        <v>-1.9136673002636551E-2</v>
      </c>
      <c r="D17">
        <v>826.93</v>
      </c>
      <c r="E17" s="10">
        <f t="shared" si="1"/>
        <v>1.8825848580052984E-2</v>
      </c>
      <c r="F17">
        <v>289.25</v>
      </c>
      <c r="G17" s="10">
        <f t="shared" si="2"/>
        <v>-6.8669527896996208E-3</v>
      </c>
      <c r="H17">
        <v>224.02</v>
      </c>
      <c r="I17" s="10">
        <f t="shared" si="3"/>
        <v>-6.9491173416406982E-2</v>
      </c>
      <c r="J17">
        <v>51.76</v>
      </c>
      <c r="K17" s="10">
        <f t="shared" si="4"/>
        <v>7.2523829258184902E-2</v>
      </c>
      <c r="T17">
        <f t="shared" si="5"/>
        <v>-2.4376498542519675E-2</v>
      </c>
      <c r="U17">
        <f t="shared" si="6"/>
        <v>1.0450996119998742E-2</v>
      </c>
      <c r="V17">
        <f t="shared" si="7"/>
        <v>-1.2079369436681227E-2</v>
      </c>
      <c r="W17">
        <f t="shared" si="8"/>
        <v>-7.5772367256138812E-2</v>
      </c>
      <c r="X17">
        <f t="shared" si="9"/>
        <v>6.1990870625699905E-2</v>
      </c>
    </row>
    <row r="18" spans="1:28">
      <c r="A18" s="1">
        <v>35430</v>
      </c>
      <c r="B18">
        <v>1607</v>
      </c>
      <c r="C18" s="10">
        <f t="shared" si="10"/>
        <v>4.5696353668522871E-3</v>
      </c>
      <c r="D18">
        <v>773.65</v>
      </c>
      <c r="E18" s="10">
        <f t="shared" si="1"/>
        <v>-6.4431088483910326E-2</v>
      </c>
      <c r="F18">
        <v>320</v>
      </c>
      <c r="G18" s="10">
        <f t="shared" si="2"/>
        <v>0.10630942091616258</v>
      </c>
      <c r="H18">
        <v>237.2</v>
      </c>
      <c r="I18" s="10">
        <f t="shared" si="3"/>
        <v>5.8834032675653791E-2</v>
      </c>
      <c r="J18">
        <v>53.01</v>
      </c>
      <c r="K18" s="10">
        <f t="shared" si="4"/>
        <v>2.4149922720247297E-2</v>
      </c>
      <c r="T18">
        <f t="shared" si="5"/>
        <v>-6.7019017303083812E-4</v>
      </c>
      <c r="U18">
        <f t="shared" si="6"/>
        <v>-7.2805940943964573E-2</v>
      </c>
      <c r="V18">
        <f t="shared" si="7"/>
        <v>0.10109700426918097</v>
      </c>
      <c r="W18">
        <f t="shared" si="8"/>
        <v>5.2552838835921961E-2</v>
      </c>
      <c r="X18">
        <f t="shared" si="9"/>
        <v>1.36169640877623E-2</v>
      </c>
      <c r="AA18" s="7" t="s">
        <v>166</v>
      </c>
    </row>
    <row r="19" spans="1:28">
      <c r="A19" s="1">
        <v>35461</v>
      </c>
      <c r="B19">
        <v>1760.14</v>
      </c>
      <c r="C19" s="10">
        <f t="shared" si="10"/>
        <v>9.5295581829496046E-2</v>
      </c>
      <c r="D19">
        <v>751.76</v>
      </c>
      <c r="E19" s="10">
        <f t="shared" si="1"/>
        <v>-2.8294448393976546E-2</v>
      </c>
      <c r="F19">
        <v>317.13</v>
      </c>
      <c r="G19" s="10">
        <f t="shared" si="2"/>
        <v>-8.9687499999999698E-3</v>
      </c>
      <c r="H19">
        <v>212.87</v>
      </c>
      <c r="I19" s="10">
        <f t="shared" si="3"/>
        <v>-0.10257166947723428</v>
      </c>
      <c r="J19">
        <v>55.46</v>
      </c>
      <c r="K19" s="10">
        <f t="shared" si="4"/>
        <v>4.6217694774570939E-2</v>
      </c>
      <c r="T19">
        <f t="shared" si="5"/>
        <v>9.0055756289612918E-2</v>
      </c>
      <c r="U19">
        <f t="shared" si="6"/>
        <v>-3.6669300854030785E-2</v>
      </c>
      <c r="V19">
        <f t="shared" si="7"/>
        <v>-1.4181166646981576E-2</v>
      </c>
      <c r="W19">
        <f t="shared" si="8"/>
        <v>-0.10885286331696611</v>
      </c>
      <c r="X19">
        <f t="shared" si="9"/>
        <v>3.5684736142085942E-2</v>
      </c>
      <c r="Z19" t="s">
        <v>0</v>
      </c>
      <c r="AA19">
        <f>0.2</f>
        <v>0.2</v>
      </c>
    </row>
    <row r="20" spans="1:28">
      <c r="A20" s="1">
        <v>35489</v>
      </c>
      <c r="B20">
        <v>1760.63</v>
      </c>
      <c r="C20" s="10">
        <f t="shared" si="10"/>
        <v>2.783869464928479E-4</v>
      </c>
      <c r="D20">
        <v>774.47</v>
      </c>
      <c r="E20" s="10">
        <f t="shared" si="1"/>
        <v>3.0209109290199043E-2</v>
      </c>
      <c r="F20">
        <v>319.38</v>
      </c>
      <c r="G20" s="10">
        <f t="shared" si="2"/>
        <v>7.0948822249550236E-3</v>
      </c>
      <c r="H20">
        <v>212.36</v>
      </c>
      <c r="I20" s="10">
        <f t="shared" si="3"/>
        <v>-2.3958284398928331E-3</v>
      </c>
      <c r="J20">
        <v>61.76</v>
      </c>
      <c r="K20" s="10">
        <f t="shared" si="4"/>
        <v>0.11359538406058411</v>
      </c>
      <c r="T20">
        <f t="shared" si="5"/>
        <v>-4.9614385933902773E-3</v>
      </c>
      <c r="U20">
        <f t="shared" si="6"/>
        <v>2.1834256830144803E-2</v>
      </c>
      <c r="V20">
        <f t="shared" si="7"/>
        <v>1.8824655779734172E-3</v>
      </c>
      <c r="W20">
        <f t="shared" si="8"/>
        <v>-8.6770222796246632E-3</v>
      </c>
      <c r="X20">
        <f t="shared" si="9"/>
        <v>0.10306242542809912</v>
      </c>
      <c r="Z20" t="s">
        <v>1</v>
      </c>
      <c r="AA20">
        <f t="shared" ref="AA20:AA23" si="11">0.2</f>
        <v>0.2</v>
      </c>
    </row>
    <row r="21" spans="1:28">
      <c r="A21" s="1">
        <v>35520</v>
      </c>
      <c r="B21">
        <v>1719.18</v>
      </c>
      <c r="C21" s="10">
        <f t="shared" si="10"/>
        <v>-2.3542709143886009E-2</v>
      </c>
      <c r="D21">
        <v>795.95</v>
      </c>
      <c r="E21" s="10">
        <f t="shared" si="1"/>
        <v>2.7735096259377423E-2</v>
      </c>
      <c r="F21">
        <v>341.13</v>
      </c>
      <c r="G21" s="10">
        <f t="shared" si="2"/>
        <v>6.8100695096749986E-2</v>
      </c>
      <c r="H21">
        <v>218.95</v>
      </c>
      <c r="I21" s="10">
        <f t="shared" si="3"/>
        <v>3.1032209455641224E-2</v>
      </c>
      <c r="J21">
        <v>65.36</v>
      </c>
      <c r="K21" s="10">
        <f t="shared" si="4"/>
        <v>5.8290155440414493E-2</v>
      </c>
      <c r="T21">
        <f t="shared" si="5"/>
        <v>-2.8782534683769134E-2</v>
      </c>
      <c r="U21">
        <f t="shared" si="6"/>
        <v>1.9360243799323183E-2</v>
      </c>
      <c r="V21">
        <f t="shared" si="7"/>
        <v>6.2888278449768381E-2</v>
      </c>
      <c r="W21">
        <f t="shared" si="8"/>
        <v>2.4751015615909394E-2</v>
      </c>
      <c r="X21">
        <f t="shared" si="9"/>
        <v>4.7757196807929496E-2</v>
      </c>
      <c r="Z21" t="s">
        <v>8</v>
      </c>
      <c r="AA21">
        <f t="shared" si="11"/>
        <v>0.2</v>
      </c>
    </row>
    <row r="22" spans="1:28">
      <c r="A22" s="1">
        <v>35550</v>
      </c>
      <c r="B22">
        <v>1813.79</v>
      </c>
      <c r="C22" s="10">
        <f t="shared" si="10"/>
        <v>5.503205016345003E-2</v>
      </c>
      <c r="D22">
        <v>808.34</v>
      </c>
      <c r="E22" s="10">
        <f t="shared" si="1"/>
        <v>1.5566304416106513E-2</v>
      </c>
      <c r="F22">
        <v>327.75</v>
      </c>
      <c r="G22" s="10">
        <f t="shared" si="2"/>
        <v>-3.9222583765719854E-2</v>
      </c>
      <c r="H22">
        <v>214.9</v>
      </c>
      <c r="I22" s="10">
        <f t="shared" si="3"/>
        <v>-1.8497373829641339E-2</v>
      </c>
      <c r="J22">
        <v>64.16</v>
      </c>
      <c r="K22" s="10">
        <f t="shared" si="4"/>
        <v>-1.8359853121175052E-2</v>
      </c>
      <c r="T22">
        <f t="shared" si="5"/>
        <v>4.9792224623566902E-2</v>
      </c>
      <c r="U22">
        <f t="shared" si="6"/>
        <v>7.1914519560522718E-3</v>
      </c>
      <c r="V22">
        <f t="shared" si="7"/>
        <v>-4.4435000412701459E-2</v>
      </c>
      <c r="W22">
        <f t="shared" si="8"/>
        <v>-2.4778567669373169E-2</v>
      </c>
      <c r="X22">
        <f t="shared" si="9"/>
        <v>-2.8892811753660048E-2</v>
      </c>
      <c r="Z22" t="s">
        <v>13</v>
      </c>
      <c r="AA22">
        <f t="shared" si="11"/>
        <v>0.2</v>
      </c>
    </row>
    <row r="23" spans="1:28">
      <c r="A23" s="1">
        <v>35580</v>
      </c>
      <c r="B23">
        <v>1807.94</v>
      </c>
      <c r="C23" s="10">
        <f t="shared" si="10"/>
        <v>-3.2252906896608202E-3</v>
      </c>
      <c r="D23">
        <v>866.58</v>
      </c>
      <c r="E23" s="10">
        <f t="shared" si="1"/>
        <v>7.2048890318430425E-2</v>
      </c>
      <c r="F23">
        <v>310.63</v>
      </c>
      <c r="G23" s="10">
        <f t="shared" si="2"/>
        <v>-5.223493516399691E-2</v>
      </c>
      <c r="H23">
        <v>203.75</v>
      </c>
      <c r="I23" s="10">
        <f t="shared" si="3"/>
        <v>-5.1884597487203421E-2</v>
      </c>
      <c r="J23">
        <v>65.36</v>
      </c>
      <c r="K23" s="10">
        <f t="shared" si="4"/>
        <v>1.8703241895261957E-2</v>
      </c>
      <c r="T23">
        <f t="shared" si="5"/>
        <v>-8.4651162295439446E-3</v>
      </c>
      <c r="U23">
        <f t="shared" si="6"/>
        <v>6.3674037858376178E-2</v>
      </c>
      <c r="V23">
        <f t="shared" si="7"/>
        <v>-5.7447351810978514E-2</v>
      </c>
      <c r="W23">
        <f t="shared" si="8"/>
        <v>-5.8165791326935251E-2</v>
      </c>
      <c r="X23">
        <f t="shared" si="9"/>
        <v>8.1702832627769603E-3</v>
      </c>
      <c r="Z23" t="s">
        <v>19</v>
      </c>
      <c r="AA23">
        <f t="shared" si="11"/>
        <v>0.2</v>
      </c>
    </row>
    <row r="24" spans="1:28">
      <c r="A24" s="1">
        <v>35611</v>
      </c>
      <c r="B24">
        <v>1937.18</v>
      </c>
      <c r="C24" s="10">
        <f t="shared" si="10"/>
        <v>7.1484673163932477E-2</v>
      </c>
      <c r="D24">
        <v>864.52</v>
      </c>
      <c r="E24" s="10">
        <f t="shared" si="1"/>
        <v>-2.3771607930024308E-3</v>
      </c>
      <c r="F24">
        <v>334.13</v>
      </c>
      <c r="G24" s="10">
        <f t="shared" si="2"/>
        <v>7.5652705791455999E-2</v>
      </c>
      <c r="H24">
        <v>197.16</v>
      </c>
      <c r="I24" s="10">
        <f t="shared" si="3"/>
        <v>-3.2343558282208584E-2</v>
      </c>
      <c r="J24">
        <v>65.959999999999994</v>
      </c>
      <c r="K24" s="10">
        <f t="shared" si="4"/>
        <v>9.1799265605874147E-3</v>
      </c>
      <c r="T24">
        <f t="shared" si="5"/>
        <v>6.6244847624049349E-2</v>
      </c>
      <c r="U24">
        <f t="shared" si="6"/>
        <v>-1.0752013253056672E-2</v>
      </c>
      <c r="V24">
        <f t="shared" si="7"/>
        <v>7.0440289144474394E-2</v>
      </c>
      <c r="W24">
        <f t="shared" si="8"/>
        <v>-3.8624752121940414E-2</v>
      </c>
      <c r="X24">
        <f t="shared" si="9"/>
        <v>-1.3530320718975822E-3</v>
      </c>
      <c r="Z24" t="s">
        <v>57</v>
      </c>
      <c r="AA24">
        <f>SUM(AA19:AA23)</f>
        <v>1</v>
      </c>
    </row>
    <row r="25" spans="1:28">
      <c r="A25" s="1">
        <v>35642</v>
      </c>
      <c r="B25">
        <v>1971.32</v>
      </c>
      <c r="C25" s="10">
        <f t="shared" si="10"/>
        <v>1.7623555890521114E-2</v>
      </c>
      <c r="D25">
        <v>816.6</v>
      </c>
      <c r="E25" s="10">
        <f t="shared" si="1"/>
        <v>-5.5429602554018409E-2</v>
      </c>
      <c r="F25">
        <v>333.38</v>
      </c>
      <c r="G25" s="10">
        <f t="shared" si="2"/>
        <v>-2.2446353215813675E-3</v>
      </c>
      <c r="H25">
        <v>195.13</v>
      </c>
      <c r="I25" s="10">
        <f t="shared" si="3"/>
        <v>-1.0296206127003438E-2</v>
      </c>
      <c r="J25">
        <v>67.510000000000005</v>
      </c>
      <c r="K25" s="10">
        <f t="shared" si="4"/>
        <v>2.349909035779274E-2</v>
      </c>
      <c r="T25">
        <f t="shared" si="5"/>
        <v>1.238373035063799E-2</v>
      </c>
      <c r="U25">
        <f t="shared" si="6"/>
        <v>-6.3804455014072656E-2</v>
      </c>
      <c r="V25">
        <f t="shared" si="7"/>
        <v>-7.4570519685629739E-3</v>
      </c>
      <c r="W25">
        <f t="shared" si="8"/>
        <v>-1.6577399966735268E-2</v>
      </c>
      <c r="X25">
        <f t="shared" si="9"/>
        <v>1.2966131725307743E-2</v>
      </c>
    </row>
    <row r="26" spans="1:28">
      <c r="A26" s="1">
        <v>35671</v>
      </c>
      <c r="B26">
        <v>1907.92</v>
      </c>
      <c r="C26" s="10">
        <f t="shared" si="10"/>
        <v>-3.2161191485907903E-2</v>
      </c>
      <c r="D26">
        <v>803.8</v>
      </c>
      <c r="E26" s="10">
        <f t="shared" si="1"/>
        <v>-1.5674748959098816E-2</v>
      </c>
      <c r="F26">
        <v>361</v>
      </c>
      <c r="G26" s="10">
        <f t="shared" si="2"/>
        <v>8.2848401223828638E-2</v>
      </c>
      <c r="H26">
        <v>238.72</v>
      </c>
      <c r="I26" s="10">
        <f t="shared" si="3"/>
        <v>0.2233895351816737</v>
      </c>
      <c r="J26">
        <v>71.27</v>
      </c>
      <c r="K26" s="10">
        <f t="shared" si="4"/>
        <v>5.5695452525551525E-2</v>
      </c>
      <c r="T26">
        <f t="shared" si="5"/>
        <v>-3.7401017025791031E-2</v>
      </c>
      <c r="U26">
        <f t="shared" si="6"/>
        <v>-2.4049601419153056E-2</v>
      </c>
      <c r="V26">
        <f t="shared" si="7"/>
        <v>7.7635984576847034E-2</v>
      </c>
      <c r="W26">
        <f t="shared" si="8"/>
        <v>0.21710834134194187</v>
      </c>
      <c r="X26">
        <f t="shared" si="9"/>
        <v>4.5162493893066528E-2</v>
      </c>
      <c r="Z26" t="s">
        <v>58</v>
      </c>
      <c r="AA26" cm="1">
        <f t="array" ref="AA26">MMULT(TRANSPOSE(AA19:AA23),AA12:AA16)</f>
        <v>8.5538993085925927E-2</v>
      </c>
    </row>
    <row r="27" spans="1:28">
      <c r="A27" s="1">
        <v>35703</v>
      </c>
      <c r="B27">
        <v>1971.81</v>
      </c>
      <c r="C27" s="10">
        <f t="shared" si="10"/>
        <v>3.348672900331251E-2</v>
      </c>
      <c r="D27">
        <v>818.26</v>
      </c>
      <c r="E27" s="10">
        <f t="shared" si="1"/>
        <v>1.7989549639213731E-2</v>
      </c>
      <c r="F27">
        <v>415.88</v>
      </c>
      <c r="G27" s="10">
        <f t="shared" si="2"/>
        <v>0.15202216066481999</v>
      </c>
      <c r="H27">
        <v>266.58999999999997</v>
      </c>
      <c r="I27" s="10">
        <f t="shared" si="3"/>
        <v>0.11674765415549593</v>
      </c>
      <c r="J27">
        <v>69.56</v>
      </c>
      <c r="K27" s="10">
        <f t="shared" si="4"/>
        <v>-2.3993265048407375E-2</v>
      </c>
      <c r="T27">
        <f t="shared" si="5"/>
        <v>2.8246903463429385E-2</v>
      </c>
      <c r="U27">
        <f t="shared" si="6"/>
        <v>9.6146971791594895E-3</v>
      </c>
      <c r="V27">
        <f t="shared" si="7"/>
        <v>0.14680974401783839</v>
      </c>
      <c r="W27">
        <f t="shared" si="8"/>
        <v>0.1104664603157641</v>
      </c>
      <c r="X27">
        <f t="shared" si="9"/>
        <v>-3.4526223680892372E-2</v>
      </c>
      <c r="Z27" t="s">
        <v>59</v>
      </c>
      <c r="AA27" cm="1">
        <f t="array" ref="AA27">SQRT(MMULT(MMULT(TRANSPOSE(AA19:AA23),AA3:AE7),AA19:AA23))</f>
        <v>0.12211392467043138</v>
      </c>
    </row>
    <row r="28" spans="1:28">
      <c r="A28" s="1">
        <v>35734</v>
      </c>
      <c r="B28">
        <v>1834.76</v>
      </c>
      <c r="C28" s="10">
        <f t="shared" si="10"/>
        <v>-6.9504668299684047E-2</v>
      </c>
      <c r="D28">
        <v>634.45000000000005</v>
      </c>
      <c r="E28" s="10">
        <f t="shared" si="1"/>
        <v>-0.22463520152518757</v>
      </c>
      <c r="F28">
        <v>395.5</v>
      </c>
      <c r="G28" s="10">
        <f t="shared" si="2"/>
        <v>-4.9004520534769669E-2</v>
      </c>
      <c r="H28">
        <v>251.39</v>
      </c>
      <c r="I28" s="10">
        <f t="shared" si="3"/>
        <v>-5.7016392212761113E-2</v>
      </c>
      <c r="J28">
        <v>71.02</v>
      </c>
      <c r="K28" s="10">
        <f t="shared" si="4"/>
        <v>2.0989074180563394E-2</v>
      </c>
      <c r="T28">
        <f t="shared" si="5"/>
        <v>-7.4744493839567175E-2</v>
      </c>
      <c r="U28">
        <f t="shared" si="6"/>
        <v>-0.2330100539852418</v>
      </c>
      <c r="V28">
        <f t="shared" si="7"/>
        <v>-5.4216937181751274E-2</v>
      </c>
      <c r="W28">
        <f t="shared" si="8"/>
        <v>-6.3297586052492943E-2</v>
      </c>
      <c r="X28">
        <f t="shared" si="9"/>
        <v>1.0456115548078397E-2</v>
      </c>
      <c r="Z28" t="s">
        <v>60</v>
      </c>
      <c r="AA28">
        <f>(AA26-AA9)/AA27</f>
        <v>0.6384938760780432</v>
      </c>
    </row>
    <row r="29" spans="1:28">
      <c r="A29" s="1">
        <v>35762</v>
      </c>
      <c r="B29">
        <v>1843.54</v>
      </c>
      <c r="C29" s="10">
        <f t="shared" si="10"/>
        <v>4.7853670234798695E-3</v>
      </c>
      <c r="D29">
        <v>590.66</v>
      </c>
      <c r="E29" s="10">
        <f t="shared" si="1"/>
        <v>-6.9020411379935531E-2</v>
      </c>
      <c r="F29">
        <v>404</v>
      </c>
      <c r="G29" s="10">
        <f t="shared" si="2"/>
        <v>2.1491782553729522E-2</v>
      </c>
      <c r="H29">
        <v>230.1</v>
      </c>
      <c r="I29" s="10">
        <f t="shared" si="3"/>
        <v>-8.4689128445841089E-2</v>
      </c>
      <c r="J29">
        <v>76.17</v>
      </c>
      <c r="K29" s="10">
        <f t="shared" si="4"/>
        <v>7.2514784567727419E-2</v>
      </c>
      <c r="T29">
        <f t="shared" si="5"/>
        <v>-4.5445851640325569E-4</v>
      </c>
      <c r="U29">
        <f t="shared" si="6"/>
        <v>-7.7395263839989778E-2</v>
      </c>
      <c r="V29">
        <f t="shared" si="7"/>
        <v>1.6279365906747917E-2</v>
      </c>
      <c r="W29">
        <f t="shared" si="8"/>
        <v>-9.0970322285572919E-2</v>
      </c>
      <c r="X29">
        <f t="shared" si="9"/>
        <v>6.1981825935242423E-2</v>
      </c>
    </row>
    <row r="30" spans="1:28">
      <c r="A30" s="1">
        <v>35795</v>
      </c>
      <c r="B30">
        <v>2084.4699999999998</v>
      </c>
      <c r="C30" s="10">
        <f t="shared" si="10"/>
        <v>0.13068878353602309</v>
      </c>
      <c r="D30">
        <v>618.75</v>
      </c>
      <c r="E30" s="10">
        <f t="shared" si="1"/>
        <v>4.7556970168963542E-2</v>
      </c>
      <c r="F30">
        <v>433.75</v>
      </c>
      <c r="G30" s="10">
        <f t="shared" si="2"/>
        <v>7.3638613861386037E-2</v>
      </c>
      <c r="H30">
        <v>240.24</v>
      </c>
      <c r="I30" s="10">
        <f t="shared" si="3"/>
        <v>4.4067796610169463E-2</v>
      </c>
      <c r="J30">
        <v>83.02</v>
      </c>
      <c r="K30" s="10">
        <f t="shared" si="4"/>
        <v>8.9930418800052481E-2</v>
      </c>
      <c r="T30">
        <f t="shared" si="5"/>
        <v>0.12544895799613998</v>
      </c>
      <c r="U30">
        <f t="shared" si="6"/>
        <v>3.9182117708909302E-2</v>
      </c>
      <c r="V30">
        <f t="shared" si="7"/>
        <v>6.8426197214404433E-2</v>
      </c>
      <c r="W30">
        <f t="shared" si="8"/>
        <v>3.7786602770437633E-2</v>
      </c>
      <c r="X30">
        <f t="shared" si="9"/>
        <v>7.9397460167567491E-2</v>
      </c>
      <c r="Z30" s="2"/>
      <c r="AA30" s="8" t="s">
        <v>56</v>
      </c>
      <c r="AB30" s="2"/>
    </row>
    <row r="31" spans="1:28">
      <c r="A31" s="1">
        <v>35825</v>
      </c>
      <c r="B31">
        <v>2389.7800000000002</v>
      </c>
      <c r="C31" s="10">
        <f t="shared" si="10"/>
        <v>0.14646888657548462</v>
      </c>
      <c r="D31">
        <v>646.01</v>
      </c>
      <c r="E31" s="10">
        <f t="shared" si="1"/>
        <v>4.4056565656565683E-2</v>
      </c>
      <c r="F31">
        <v>397.5</v>
      </c>
      <c r="G31" s="10">
        <f t="shared" si="2"/>
        <v>-8.3573487031700311E-2</v>
      </c>
      <c r="H31">
        <v>228.08</v>
      </c>
      <c r="I31" s="10">
        <f t="shared" si="3"/>
        <v>-5.0616050616050567E-2</v>
      </c>
      <c r="J31">
        <v>98.77</v>
      </c>
      <c r="K31" s="10">
        <f t="shared" si="4"/>
        <v>0.18971332209106251</v>
      </c>
      <c r="T31">
        <f t="shared" si="5"/>
        <v>0.14122906103560151</v>
      </c>
      <c r="U31">
        <f t="shared" si="6"/>
        <v>3.5681713196511443E-2</v>
      </c>
      <c r="V31">
        <f t="shared" si="7"/>
        <v>-8.8785903678681916E-2</v>
      </c>
      <c r="W31">
        <f t="shared" si="8"/>
        <v>-5.6897244455782398E-2</v>
      </c>
      <c r="X31">
        <f t="shared" si="9"/>
        <v>0.17918036345857752</v>
      </c>
      <c r="Z31" s="2" t="s">
        <v>0</v>
      </c>
      <c r="AA31" s="13">
        <v>1.6913839064613211E-2</v>
      </c>
      <c r="AB31" s="2"/>
    </row>
    <row r="32" spans="1:28">
      <c r="A32" s="1">
        <v>35853</v>
      </c>
      <c r="B32">
        <v>2575.1</v>
      </c>
      <c r="C32" s="10">
        <f t="shared" si="10"/>
        <v>7.7546887161161093E-2</v>
      </c>
      <c r="D32">
        <v>677.41</v>
      </c>
      <c r="E32" s="10">
        <f t="shared" si="1"/>
        <v>4.8606058729740997E-2</v>
      </c>
      <c r="F32">
        <v>477</v>
      </c>
      <c r="G32" s="10">
        <f t="shared" si="2"/>
        <v>0.19999999999999996</v>
      </c>
      <c r="H32">
        <v>247.84</v>
      </c>
      <c r="I32" s="10">
        <f t="shared" si="3"/>
        <v>8.6636267976148762E-2</v>
      </c>
      <c r="J32">
        <v>136.03</v>
      </c>
      <c r="K32" s="10">
        <f t="shared" si="4"/>
        <v>0.37724005264756522</v>
      </c>
      <c r="T32">
        <f t="shared" si="5"/>
        <v>7.2307061621277965E-2</v>
      </c>
      <c r="U32">
        <f t="shared" si="6"/>
        <v>4.0231206269686758E-2</v>
      </c>
      <c r="V32">
        <f t="shared" si="7"/>
        <v>0.19478758335301835</v>
      </c>
      <c r="W32">
        <f t="shared" si="8"/>
        <v>8.0355074136416932E-2</v>
      </c>
      <c r="X32">
        <f t="shared" si="9"/>
        <v>0.36670709401508023</v>
      </c>
      <c r="Z32" s="2" t="s">
        <v>1</v>
      </c>
      <c r="AA32" s="13">
        <v>0.22226013938341119</v>
      </c>
      <c r="AB32" s="2"/>
    </row>
    <row r="33" spans="1:28">
      <c r="A33" s="1">
        <v>35885</v>
      </c>
      <c r="B33">
        <v>2510.73</v>
      </c>
      <c r="C33" s="10">
        <f t="shared" si="10"/>
        <v>-2.4997087491747894E-2</v>
      </c>
      <c r="D33">
        <v>662.54</v>
      </c>
      <c r="E33" s="10">
        <f t="shared" si="1"/>
        <v>-2.195125551733812E-2</v>
      </c>
      <c r="F33">
        <v>492</v>
      </c>
      <c r="G33" s="10">
        <f t="shared" si="2"/>
        <v>3.1446540880503138E-2</v>
      </c>
      <c r="H33">
        <v>274.7</v>
      </c>
      <c r="I33" s="10">
        <f t="shared" si="3"/>
        <v>0.10837637185280813</v>
      </c>
      <c r="J33">
        <v>136.53</v>
      </c>
      <c r="K33" s="10">
        <f t="shared" si="4"/>
        <v>3.6756597809306513E-3</v>
      </c>
      <c r="T33">
        <f t="shared" si="5"/>
        <v>-3.0236913031631018E-2</v>
      </c>
      <c r="U33">
        <f t="shared" si="6"/>
        <v>-3.0326107977392359E-2</v>
      </c>
      <c r="V33">
        <f t="shared" si="7"/>
        <v>2.6234124233521533E-2</v>
      </c>
      <c r="W33">
        <f t="shared" si="8"/>
        <v>0.1020951780130763</v>
      </c>
      <c r="X33">
        <f t="shared" si="9"/>
        <v>-6.8572988515543457E-3</v>
      </c>
      <c r="Z33" s="2" t="s">
        <v>8</v>
      </c>
      <c r="AA33" s="13">
        <v>7.5564255290878637E-2</v>
      </c>
      <c r="AB33" s="2"/>
    </row>
    <row r="34" spans="1:28">
      <c r="A34" s="1">
        <v>35915</v>
      </c>
      <c r="B34">
        <v>2512.6799999999998</v>
      </c>
      <c r="C34" s="10">
        <f t="shared" si="10"/>
        <v>7.7666654717933881E-4</v>
      </c>
      <c r="D34">
        <v>709.21</v>
      </c>
      <c r="E34" s="10">
        <f t="shared" si="1"/>
        <v>7.0441029975548686E-2</v>
      </c>
      <c r="F34">
        <v>499.5</v>
      </c>
      <c r="G34" s="10">
        <f t="shared" si="2"/>
        <v>1.5243902439024293E-2</v>
      </c>
      <c r="H34">
        <v>297.51</v>
      </c>
      <c r="I34" s="10">
        <f t="shared" si="3"/>
        <v>8.3036039315617094E-2</v>
      </c>
      <c r="J34">
        <v>125.53</v>
      </c>
      <c r="K34" s="10">
        <f t="shared" si="4"/>
        <v>-8.0568373251300063E-2</v>
      </c>
      <c r="T34">
        <f t="shared" si="5"/>
        <v>-4.4631589927037864E-3</v>
      </c>
      <c r="U34">
        <f t="shared" si="6"/>
        <v>6.2066177515494446E-2</v>
      </c>
      <c r="V34">
        <f t="shared" si="7"/>
        <v>1.0031485792042686E-2</v>
      </c>
      <c r="W34">
        <f t="shared" si="8"/>
        <v>7.6754845475885264E-2</v>
      </c>
      <c r="X34">
        <f t="shared" si="9"/>
        <v>-9.1101331883785053E-2</v>
      </c>
      <c r="Z34" s="2" t="s">
        <v>13</v>
      </c>
      <c r="AA34" s="13">
        <v>0.2320240600200883</v>
      </c>
      <c r="AB34" s="2"/>
    </row>
    <row r="35" spans="1:28">
      <c r="A35" s="1">
        <v>35944</v>
      </c>
      <c r="B35">
        <v>2427.8200000000002</v>
      </c>
      <c r="C35" s="10">
        <f t="shared" si="10"/>
        <v>-3.3772704841046108E-2</v>
      </c>
      <c r="D35">
        <v>632.38</v>
      </c>
      <c r="E35" s="10">
        <f t="shared" si="1"/>
        <v>-0.10833180581210089</v>
      </c>
      <c r="F35">
        <v>543</v>
      </c>
      <c r="G35" s="10">
        <f t="shared" si="2"/>
        <v>8.7087087087087012E-2</v>
      </c>
      <c r="H35">
        <v>335.02</v>
      </c>
      <c r="I35" s="10">
        <f t="shared" si="3"/>
        <v>0.12607979563712135</v>
      </c>
      <c r="J35">
        <v>148.03</v>
      </c>
      <c r="K35" s="10">
        <f t="shared" si="4"/>
        <v>0.17924002230542491</v>
      </c>
      <c r="T35">
        <f t="shared" si="5"/>
        <v>-3.9012530380929236E-2</v>
      </c>
      <c r="U35">
        <f t="shared" si="6"/>
        <v>-0.11670665827215514</v>
      </c>
      <c r="V35">
        <f t="shared" si="7"/>
        <v>8.1874670440105407E-2</v>
      </c>
      <c r="W35">
        <f t="shared" si="8"/>
        <v>0.11979860179738952</v>
      </c>
      <c r="X35">
        <f t="shared" si="9"/>
        <v>0.16870706367293992</v>
      </c>
      <c r="Z35" s="2" t="s">
        <v>19</v>
      </c>
      <c r="AA35" s="13">
        <v>0.45323770436958688</v>
      </c>
      <c r="AB35" s="2"/>
    </row>
    <row r="36" spans="1:28">
      <c r="A36" s="1">
        <v>35976</v>
      </c>
      <c r="B36">
        <v>2508.7800000000002</v>
      </c>
      <c r="C36" s="10">
        <f t="shared" si="10"/>
        <v>3.3346788476905198E-2</v>
      </c>
      <c r="D36">
        <v>557.62</v>
      </c>
      <c r="E36" s="10">
        <f t="shared" si="1"/>
        <v>-0.11822005756032761</v>
      </c>
      <c r="F36">
        <v>459</v>
      </c>
      <c r="G36" s="10">
        <f t="shared" si="2"/>
        <v>-0.15469613259668513</v>
      </c>
      <c r="H36">
        <v>285.85000000000002</v>
      </c>
      <c r="I36" s="10">
        <f t="shared" si="3"/>
        <v>-0.14676735717270595</v>
      </c>
      <c r="J36">
        <v>169.04</v>
      </c>
      <c r="K36" s="10">
        <f t="shared" si="4"/>
        <v>0.14193068972505563</v>
      </c>
      <c r="T36">
        <f t="shared" si="5"/>
        <v>2.8106962937022074E-2</v>
      </c>
      <c r="U36">
        <f t="shared" si="6"/>
        <v>-0.12659491002038184</v>
      </c>
      <c r="V36">
        <f t="shared" si="7"/>
        <v>-0.15990854924366674</v>
      </c>
      <c r="W36">
        <f t="shared" si="8"/>
        <v>-0.15304855101243778</v>
      </c>
      <c r="X36">
        <f t="shared" si="9"/>
        <v>0.13139773109257064</v>
      </c>
      <c r="Z36" s="2" t="s">
        <v>57</v>
      </c>
      <c r="AA36" s="13">
        <f>SUM(AA31:AA35)</f>
        <v>0.9999999981285782</v>
      </c>
      <c r="AB36" s="2"/>
    </row>
    <row r="37" spans="1:28">
      <c r="A37" s="1">
        <v>36007</v>
      </c>
      <c r="B37">
        <v>2263.9499999999998</v>
      </c>
      <c r="C37" s="10">
        <f t="shared" si="10"/>
        <v>-9.7589266496065918E-2</v>
      </c>
      <c r="D37">
        <v>568.36</v>
      </c>
      <c r="E37" s="10">
        <f t="shared" si="1"/>
        <v>1.926042824862817E-2</v>
      </c>
      <c r="F37">
        <v>467</v>
      </c>
      <c r="G37" s="10">
        <f t="shared" si="2"/>
        <v>1.7429193899782147E-2</v>
      </c>
      <c r="H37">
        <v>285.35000000000002</v>
      </c>
      <c r="I37" s="10">
        <f t="shared" si="3"/>
        <v>-1.7491691446562818E-3</v>
      </c>
      <c r="J37">
        <v>163.53</v>
      </c>
      <c r="K37" s="10">
        <f t="shared" si="4"/>
        <v>-3.2595835305253118E-2</v>
      </c>
      <c r="T37">
        <f t="shared" si="5"/>
        <v>-0.10282909203594905</v>
      </c>
      <c r="U37">
        <f t="shared" si="6"/>
        <v>1.0885575788573928E-2</v>
      </c>
      <c r="V37">
        <f t="shared" si="7"/>
        <v>1.2216777252800541E-2</v>
      </c>
      <c r="W37">
        <f t="shared" si="8"/>
        <v>-8.0303629843881119E-3</v>
      </c>
      <c r="X37">
        <f t="shared" si="9"/>
        <v>-4.3128793937738115E-2</v>
      </c>
      <c r="Z37" s="2"/>
      <c r="AA37" s="13"/>
      <c r="AB37" s="2"/>
    </row>
    <row r="38" spans="1:28">
      <c r="A38" s="1">
        <v>36038</v>
      </c>
      <c r="B38">
        <v>2277.6</v>
      </c>
      <c r="C38" s="10">
        <f t="shared" si="10"/>
        <v>6.0292850990526503E-3</v>
      </c>
      <c r="D38">
        <v>482.44</v>
      </c>
      <c r="E38" s="10">
        <f t="shared" si="1"/>
        <v>-0.15117179252586388</v>
      </c>
      <c r="F38">
        <v>382</v>
      </c>
      <c r="G38" s="10">
        <f t="shared" si="2"/>
        <v>-0.1820128479657388</v>
      </c>
      <c r="H38">
        <v>239.73</v>
      </c>
      <c r="I38" s="10">
        <f t="shared" si="3"/>
        <v>-0.15987383914490982</v>
      </c>
      <c r="J38">
        <v>129.53</v>
      </c>
      <c r="K38" s="10">
        <f t="shared" si="4"/>
        <v>-0.20791292117654248</v>
      </c>
      <c r="T38">
        <f t="shared" si="5"/>
        <v>7.8945955916952509E-4</v>
      </c>
      <c r="U38">
        <f t="shared" si="6"/>
        <v>-0.15954664498591811</v>
      </c>
      <c r="V38">
        <f t="shared" si="7"/>
        <v>-0.1872252646127204</v>
      </c>
      <c r="W38">
        <f t="shared" si="8"/>
        <v>-0.16615503298464165</v>
      </c>
      <c r="X38">
        <f t="shared" si="9"/>
        <v>-0.21844587980902747</v>
      </c>
      <c r="Z38" s="2" t="s">
        <v>58</v>
      </c>
      <c r="AA38" s="13" cm="1">
        <f t="array" ref="AA38">MMULT(TRANSPOSE(AA31:AA35),AA12:AA16)</f>
        <v>0.10290259092558489</v>
      </c>
      <c r="AB38" s="2"/>
    </row>
    <row r="39" spans="1:28">
      <c r="A39" s="1">
        <v>36068</v>
      </c>
      <c r="B39">
        <v>2028.87</v>
      </c>
      <c r="C39" s="10">
        <f t="shared" si="10"/>
        <v>-0.10920706006322445</v>
      </c>
      <c r="D39">
        <v>579.51</v>
      </c>
      <c r="E39" s="10">
        <f t="shared" si="1"/>
        <v>0.20120636763120792</v>
      </c>
      <c r="F39">
        <v>357</v>
      </c>
      <c r="G39" s="10">
        <f t="shared" si="2"/>
        <v>-6.5445026178010512E-2</v>
      </c>
      <c r="H39">
        <v>214.39</v>
      </c>
      <c r="I39" s="10">
        <f t="shared" si="3"/>
        <v>-0.10570224836274145</v>
      </c>
      <c r="J39">
        <v>128.28</v>
      </c>
      <c r="K39" s="10">
        <f t="shared" si="4"/>
        <v>-9.6502740677835153E-3</v>
      </c>
      <c r="T39">
        <f t="shared" si="5"/>
        <v>-0.11444688560310758</v>
      </c>
      <c r="U39">
        <f t="shared" ref="U39:U68" si="12">IFERROR(E39-$O$3,0)</f>
        <v>0.19283151517115368</v>
      </c>
      <c r="V39">
        <f t="shared" si="7"/>
        <v>-7.0657442824992117E-2</v>
      </c>
      <c r="W39">
        <f t="shared" si="8"/>
        <v>-0.11198344220247328</v>
      </c>
      <c r="X39">
        <f t="shared" si="9"/>
        <v>-2.0183232700268512E-2</v>
      </c>
      <c r="Z39" s="2" t="s">
        <v>59</v>
      </c>
      <c r="AA39" s="13" cm="1">
        <f t="array" ref="AA39">SQRT(MMULT(MMULT(TRANSPOSE(AA31:AA35),AA3:AE7),AA31:AA35))</f>
        <v>0.13423586543152349</v>
      </c>
      <c r="AB39" s="2"/>
    </row>
    <row r="40" spans="1:28">
      <c r="A40" s="1">
        <v>36098</v>
      </c>
      <c r="B40">
        <v>2237.61</v>
      </c>
      <c r="C40" s="10">
        <f t="shared" si="10"/>
        <v>0.10288485708793571</v>
      </c>
      <c r="D40">
        <v>598.92999999999995</v>
      </c>
      <c r="E40" s="10">
        <f t="shared" si="1"/>
        <v>3.3511069696812834E-2</v>
      </c>
      <c r="F40">
        <v>444.5</v>
      </c>
      <c r="G40" s="10">
        <f t="shared" si="2"/>
        <v>0.24509803921568629</v>
      </c>
      <c r="H40">
        <v>279.77</v>
      </c>
      <c r="I40" s="10">
        <f t="shared" si="3"/>
        <v>0.30495825364989049</v>
      </c>
      <c r="J40">
        <v>128.28</v>
      </c>
      <c r="K40" s="10">
        <f t="shared" si="4"/>
        <v>0</v>
      </c>
      <c r="T40">
        <f t="shared" si="5"/>
        <v>9.7645031548052583E-2</v>
      </c>
      <c r="U40">
        <f t="shared" si="12"/>
        <v>2.5136217236758594E-2</v>
      </c>
      <c r="V40">
        <f t="shared" si="7"/>
        <v>0.23988562256870469</v>
      </c>
      <c r="W40">
        <f t="shared" si="8"/>
        <v>0.29867705981015868</v>
      </c>
      <c r="X40">
        <f t="shared" si="9"/>
        <v>-1.0532958632484997E-2</v>
      </c>
      <c r="Z40" s="2" t="s">
        <v>60</v>
      </c>
      <c r="AA40" s="13">
        <f>(AA38-AA9)/AA39</f>
        <v>0.71018718148925719</v>
      </c>
      <c r="AB40" s="2"/>
    </row>
    <row r="41" spans="1:28">
      <c r="A41" s="1">
        <v>36129</v>
      </c>
      <c r="B41">
        <v>2458.06</v>
      </c>
      <c r="C41" s="10">
        <f t="shared" si="10"/>
        <v>9.8520296208901348E-2</v>
      </c>
      <c r="D41">
        <v>586.53</v>
      </c>
      <c r="E41" s="10">
        <f t="shared" si="1"/>
        <v>-2.0703588065383194E-2</v>
      </c>
      <c r="F41">
        <v>521</v>
      </c>
      <c r="G41" s="10">
        <f t="shared" si="2"/>
        <v>0.17210348706411693</v>
      </c>
      <c r="H41">
        <v>273.69</v>
      </c>
      <c r="I41" s="10">
        <f t="shared" si="3"/>
        <v>-2.1732137112628225E-2</v>
      </c>
      <c r="J41">
        <v>145.03</v>
      </c>
      <c r="K41" s="10">
        <f t="shared" si="4"/>
        <v>0.13057374493295915</v>
      </c>
      <c r="T41">
        <f t="shared" si="5"/>
        <v>9.328047066901822E-2</v>
      </c>
      <c r="U41">
        <f t="shared" si="12"/>
        <v>-2.9078440525437434E-2</v>
      </c>
      <c r="V41">
        <f t="shared" si="7"/>
        <v>0.16689107041713533</v>
      </c>
      <c r="W41">
        <f t="shared" si="8"/>
        <v>-2.8013330952360055E-2</v>
      </c>
      <c r="X41">
        <f t="shared" si="9"/>
        <v>0.12004078630047416</v>
      </c>
    </row>
    <row r="42" spans="1:28">
      <c r="A42" s="1">
        <v>36160</v>
      </c>
      <c r="B42">
        <v>2552.67</v>
      </c>
      <c r="C42" s="10">
        <f t="shared" si="10"/>
        <v>3.8489703261922026E-2</v>
      </c>
      <c r="D42">
        <v>577.45000000000005</v>
      </c>
      <c r="E42" s="10">
        <f t="shared" si="1"/>
        <v>-1.5480879068419218E-2</v>
      </c>
      <c r="F42">
        <v>509.5</v>
      </c>
      <c r="G42" s="10">
        <f t="shared" si="2"/>
        <v>-2.2072936660268661E-2</v>
      </c>
      <c r="H42">
        <v>238.72</v>
      </c>
      <c r="I42" s="10">
        <f t="shared" si="3"/>
        <v>-0.1277722971244839</v>
      </c>
      <c r="J42">
        <v>157.03</v>
      </c>
      <c r="K42" s="10">
        <f t="shared" si="4"/>
        <v>8.2741501758256897E-2</v>
      </c>
      <c r="T42">
        <f t="shared" si="5"/>
        <v>3.3249877722038898E-2</v>
      </c>
      <c r="U42">
        <f t="shared" si="12"/>
        <v>-2.3855731528473458E-2</v>
      </c>
      <c r="V42">
        <f t="shared" si="7"/>
        <v>-2.7285353307250265E-2</v>
      </c>
      <c r="W42">
        <f t="shared" si="8"/>
        <v>-0.13405349096421573</v>
      </c>
      <c r="X42">
        <f t="shared" si="9"/>
        <v>7.2208543125771907E-2</v>
      </c>
    </row>
    <row r="43" spans="1:28">
      <c r="A43" s="1">
        <v>36189</v>
      </c>
      <c r="B43">
        <v>2721.42</v>
      </c>
      <c r="C43" s="10">
        <f t="shared" si="10"/>
        <v>6.6107252406303996E-2</v>
      </c>
      <c r="D43">
        <v>604.71</v>
      </c>
      <c r="E43" s="10">
        <f t="shared" si="1"/>
        <v>4.720755043726732E-2</v>
      </c>
      <c r="F43">
        <v>462</v>
      </c>
      <c r="G43" s="10">
        <f t="shared" si="2"/>
        <v>-9.3228655544651651E-2</v>
      </c>
      <c r="H43">
        <v>239.73</v>
      </c>
      <c r="I43" s="10">
        <f t="shared" si="3"/>
        <v>4.2308981233243337E-3</v>
      </c>
      <c r="J43">
        <v>191.04</v>
      </c>
      <c r="K43" s="10">
        <f t="shared" si="4"/>
        <v>0.21658281856970008</v>
      </c>
      <c r="T43">
        <f t="shared" si="5"/>
        <v>6.0867426866420868E-2</v>
      </c>
      <c r="U43">
        <f t="shared" si="12"/>
        <v>3.8832697977213081E-2</v>
      </c>
      <c r="V43">
        <f t="shared" si="7"/>
        <v>-9.8441072191633255E-2</v>
      </c>
      <c r="W43">
        <f t="shared" si="8"/>
        <v>-2.0502957164074964E-3</v>
      </c>
      <c r="X43">
        <f t="shared" si="9"/>
        <v>0.20604985993721509</v>
      </c>
      <c r="Z43" s="2"/>
      <c r="AA43" s="8" t="s">
        <v>61</v>
      </c>
      <c r="AB43" s="2"/>
    </row>
    <row r="44" spans="1:28">
      <c r="A44" s="1">
        <v>36217</v>
      </c>
      <c r="B44">
        <v>2532.19</v>
      </c>
      <c r="C44" s="10">
        <f t="shared" si="10"/>
        <v>-6.9533552336647819E-2</v>
      </c>
      <c r="D44">
        <v>667.91</v>
      </c>
      <c r="E44" s="10">
        <f t="shared" si="1"/>
        <v>0.10451290701327887</v>
      </c>
      <c r="F44">
        <v>396.5</v>
      </c>
      <c r="G44" s="10">
        <f t="shared" si="2"/>
        <v>-0.14177489177489178</v>
      </c>
      <c r="H44">
        <v>229.6</v>
      </c>
      <c r="I44" s="10">
        <f t="shared" si="3"/>
        <v>-4.2255871188420335E-2</v>
      </c>
      <c r="J44">
        <v>201.79</v>
      </c>
      <c r="K44" s="10">
        <f t="shared" si="4"/>
        <v>5.6270938023450512E-2</v>
      </c>
      <c r="T44">
        <f t="shared" si="5"/>
        <v>-7.4773377876530947E-2</v>
      </c>
      <c r="U44">
        <f t="shared" si="12"/>
        <v>9.6138054553224619E-2</v>
      </c>
      <c r="V44">
        <f t="shared" si="7"/>
        <v>-0.14698730842187338</v>
      </c>
      <c r="W44">
        <f t="shared" si="8"/>
        <v>-4.8537065028152165E-2</v>
      </c>
      <c r="X44">
        <f t="shared" si="9"/>
        <v>4.5737979390965515E-2</v>
      </c>
      <c r="Z44" s="2" t="s">
        <v>0</v>
      </c>
      <c r="AA44" s="13">
        <v>0.1349785196913233</v>
      </c>
      <c r="AB44" s="2"/>
    </row>
    <row r="45" spans="1:28">
      <c r="A45" s="1">
        <v>36250</v>
      </c>
      <c r="B45">
        <v>2856.02</v>
      </c>
      <c r="C45" s="10">
        <f t="shared" si="10"/>
        <v>0.12788534825585751</v>
      </c>
      <c r="D45">
        <v>710.04</v>
      </c>
      <c r="E45" s="10">
        <f t="shared" si="1"/>
        <v>6.3077360722253006E-2</v>
      </c>
      <c r="F45">
        <v>414</v>
      </c>
      <c r="G45" s="10">
        <f t="shared" si="2"/>
        <v>4.4136191677175196E-2</v>
      </c>
      <c r="H45">
        <v>246.32</v>
      </c>
      <c r="I45" s="10">
        <f t="shared" si="3"/>
        <v>7.2822299651567945E-2</v>
      </c>
      <c r="J45">
        <v>224.05</v>
      </c>
      <c r="K45" s="10">
        <f t="shared" si="4"/>
        <v>0.11031270132315774</v>
      </c>
      <c r="T45">
        <f t="shared" si="5"/>
        <v>0.12264552271597438</v>
      </c>
      <c r="U45">
        <f t="shared" si="12"/>
        <v>5.4702508262198767E-2</v>
      </c>
      <c r="V45">
        <f t="shared" si="7"/>
        <v>3.8923775030193591E-2</v>
      </c>
      <c r="W45">
        <f t="shared" si="8"/>
        <v>6.6541105811836115E-2</v>
      </c>
      <c r="X45">
        <f t="shared" si="9"/>
        <v>9.9779742690672746E-2</v>
      </c>
      <c r="Z45" s="2" t="s">
        <v>1</v>
      </c>
      <c r="AA45" s="13">
        <v>0.17991580996233636</v>
      </c>
      <c r="AB45" s="2"/>
    </row>
    <row r="46" spans="1:28">
      <c r="A46" s="1">
        <v>36280</v>
      </c>
      <c r="B46">
        <v>2373.19</v>
      </c>
      <c r="C46" s="10">
        <f t="shared" si="10"/>
        <v>-0.16905693937717525</v>
      </c>
      <c r="D46">
        <v>896.74</v>
      </c>
      <c r="E46" s="10">
        <f t="shared" si="1"/>
        <v>0.26294293279251879</v>
      </c>
      <c r="F46">
        <v>465</v>
      </c>
      <c r="G46" s="10">
        <f t="shared" si="2"/>
        <v>0.12318840579710155</v>
      </c>
      <c r="H46">
        <v>269.13</v>
      </c>
      <c r="I46" s="10">
        <f t="shared" si="3"/>
        <v>9.2603117895420528E-2</v>
      </c>
      <c r="J46">
        <v>208.79</v>
      </c>
      <c r="K46" s="10">
        <f t="shared" si="4"/>
        <v>-6.8109796920330368E-2</v>
      </c>
      <c r="T46">
        <f t="shared" si="5"/>
        <v>-0.17429676491705837</v>
      </c>
      <c r="U46">
        <f t="shared" si="12"/>
        <v>0.25456808033246453</v>
      </c>
      <c r="V46">
        <f t="shared" si="7"/>
        <v>0.11797598915011995</v>
      </c>
      <c r="W46">
        <f t="shared" si="8"/>
        <v>8.6321924055688698E-2</v>
      </c>
      <c r="X46">
        <f t="shared" si="9"/>
        <v>-7.8642755552815358E-2</v>
      </c>
      <c r="Z46" s="2" t="s">
        <v>8</v>
      </c>
      <c r="AA46" s="13">
        <v>0.17886271599297499</v>
      </c>
      <c r="AB46" s="2"/>
    </row>
    <row r="47" spans="1:28">
      <c r="A47" s="1">
        <v>36311</v>
      </c>
      <c r="B47">
        <v>2420.02</v>
      </c>
      <c r="C47" s="10">
        <f t="shared" si="10"/>
        <v>1.9732933309174472E-2</v>
      </c>
      <c r="D47">
        <v>755.89</v>
      </c>
      <c r="E47" s="10">
        <f t="shared" si="1"/>
        <v>-0.15706893859981719</v>
      </c>
      <c r="F47">
        <v>411.75</v>
      </c>
      <c r="G47" s="10">
        <f t="shared" si="2"/>
        <v>-0.11451612903225805</v>
      </c>
      <c r="H47">
        <v>298.52999999999997</v>
      </c>
      <c r="I47" s="10">
        <f t="shared" si="3"/>
        <v>0.10924088730353354</v>
      </c>
      <c r="J47">
        <v>215.8</v>
      </c>
      <c r="K47" s="10">
        <f t="shared" si="4"/>
        <v>3.3574404904449517E-2</v>
      </c>
      <c r="T47">
        <f t="shared" si="5"/>
        <v>1.4493107769291348E-2</v>
      </c>
      <c r="U47">
        <f t="shared" si="12"/>
        <v>-0.16544379105987142</v>
      </c>
      <c r="V47">
        <f t="shared" si="7"/>
        <v>-0.11972854567923966</v>
      </c>
      <c r="W47">
        <f t="shared" si="8"/>
        <v>0.10295969346380171</v>
      </c>
      <c r="X47">
        <f t="shared" si="9"/>
        <v>2.304144627196452E-2</v>
      </c>
      <c r="Z47" s="2" t="s">
        <v>13</v>
      </c>
      <c r="AA47" s="13">
        <v>0.34126538143877327</v>
      </c>
      <c r="AB47" s="2"/>
    </row>
    <row r="48" spans="1:28">
      <c r="A48" s="1">
        <v>36341</v>
      </c>
      <c r="B48">
        <v>2393.6799999999998</v>
      </c>
      <c r="C48" s="10">
        <f t="shared" si="10"/>
        <v>-1.0884207568532589E-2</v>
      </c>
      <c r="D48">
        <v>878.56</v>
      </c>
      <c r="E48" s="10">
        <f t="shared" si="1"/>
        <v>0.16228551773406186</v>
      </c>
      <c r="F48">
        <v>411.75</v>
      </c>
      <c r="G48" s="10">
        <f t="shared" si="2"/>
        <v>0</v>
      </c>
      <c r="H48">
        <v>318.8</v>
      </c>
      <c r="I48" s="10">
        <f t="shared" si="3"/>
        <v>6.7899373597293478E-2</v>
      </c>
      <c r="J48">
        <v>225.55</v>
      </c>
      <c r="K48" s="10">
        <f t="shared" si="4"/>
        <v>4.5180722891566161E-2</v>
      </c>
      <c r="T48">
        <f t="shared" si="5"/>
        <v>-1.6124033108415713E-2</v>
      </c>
      <c r="U48">
        <f t="shared" si="12"/>
        <v>0.15391066527400762</v>
      </c>
      <c r="V48">
        <f t="shared" si="7"/>
        <v>-5.2124166469816064E-3</v>
      </c>
      <c r="W48">
        <f t="shared" si="8"/>
        <v>6.1618179757561647E-2</v>
      </c>
      <c r="X48">
        <f t="shared" si="9"/>
        <v>3.4647764259081164E-2</v>
      </c>
      <c r="Z48" s="2" t="s">
        <v>19</v>
      </c>
      <c r="AA48" s="13">
        <v>0.16497756712345826</v>
      </c>
      <c r="AB48" s="2"/>
    </row>
    <row r="49" spans="1:28">
      <c r="A49" s="1">
        <v>36371</v>
      </c>
      <c r="B49">
        <v>2239.56</v>
      </c>
      <c r="C49" s="10">
        <f t="shared" si="10"/>
        <v>-6.4386217038200577E-2</v>
      </c>
      <c r="D49">
        <v>966.96</v>
      </c>
      <c r="E49" s="10">
        <f t="shared" si="1"/>
        <v>0.10061919504643968</v>
      </c>
      <c r="F49">
        <v>407</v>
      </c>
      <c r="G49" s="10">
        <f t="shared" si="2"/>
        <v>-1.1536126290224602E-2</v>
      </c>
      <c r="H49">
        <v>338.06</v>
      </c>
      <c r="I49" s="10">
        <f t="shared" si="3"/>
        <v>6.0414052697616016E-2</v>
      </c>
      <c r="J49">
        <v>256.55</v>
      </c>
      <c r="K49" s="10">
        <f t="shared" si="4"/>
        <v>0.13744180891154945</v>
      </c>
      <c r="T49">
        <f t="shared" si="5"/>
        <v>-6.9626042578083705E-2</v>
      </c>
      <c r="U49">
        <f t="shared" si="12"/>
        <v>9.2244342586385433E-2</v>
      </c>
      <c r="V49">
        <f t="shared" si="7"/>
        <v>-1.6748542937206207E-2</v>
      </c>
      <c r="W49">
        <f t="shared" si="8"/>
        <v>5.4132858857884186E-2</v>
      </c>
      <c r="X49">
        <f t="shared" si="9"/>
        <v>0.12690885027906446</v>
      </c>
      <c r="Z49" s="2" t="s">
        <v>57</v>
      </c>
      <c r="AA49" s="13">
        <f>SUM(AA44:AA48)</f>
        <v>0.99999999420886609</v>
      </c>
      <c r="AB49" s="2"/>
    </row>
    <row r="50" spans="1:28">
      <c r="A50" s="1">
        <v>36403</v>
      </c>
      <c r="B50">
        <v>2409.29</v>
      </c>
      <c r="C50" s="10">
        <f t="shared" si="10"/>
        <v>7.5787208201611111E-2</v>
      </c>
      <c r="D50">
        <v>925.24</v>
      </c>
      <c r="E50" s="10">
        <f t="shared" si="1"/>
        <v>-4.3145528253495491E-2</v>
      </c>
      <c r="F50">
        <v>454.25</v>
      </c>
      <c r="G50" s="10">
        <f t="shared" si="2"/>
        <v>0.11609336609336607</v>
      </c>
      <c r="H50">
        <v>327.92</v>
      </c>
      <c r="I50" s="10">
        <f t="shared" si="3"/>
        <v>-2.9994675501390233E-2</v>
      </c>
      <c r="J50">
        <v>273.06</v>
      </c>
      <c r="K50" s="10">
        <f t="shared" si="4"/>
        <v>6.4353927109725095E-2</v>
      </c>
      <c r="T50">
        <f t="shared" si="5"/>
        <v>7.0547382661727984E-2</v>
      </c>
      <c r="U50">
        <f t="shared" si="12"/>
        <v>-5.1520380713549731E-2</v>
      </c>
      <c r="V50">
        <f t="shared" si="7"/>
        <v>0.11088094944638446</v>
      </c>
      <c r="W50">
        <f t="shared" si="8"/>
        <v>-3.6275869341122063E-2</v>
      </c>
      <c r="X50">
        <f t="shared" si="9"/>
        <v>5.3820968477240098E-2</v>
      </c>
      <c r="Z50" s="2"/>
      <c r="AA50" s="13"/>
      <c r="AB50" s="2"/>
    </row>
    <row r="51" spans="1:28">
      <c r="A51" s="1">
        <v>36433</v>
      </c>
      <c r="B51">
        <v>2484.39</v>
      </c>
      <c r="C51" s="10">
        <f t="shared" si="10"/>
        <v>3.1171008886435425E-2</v>
      </c>
      <c r="D51">
        <v>869.89</v>
      </c>
      <c r="E51" s="10">
        <f t="shared" si="1"/>
        <v>-5.9822316371968332E-2</v>
      </c>
      <c r="F51">
        <v>400.25</v>
      </c>
      <c r="G51" s="10">
        <f t="shared" si="2"/>
        <v>-0.11887727022564665</v>
      </c>
      <c r="H51">
        <v>292.95</v>
      </c>
      <c r="I51" s="10">
        <f t="shared" si="3"/>
        <v>-0.10664186386923646</v>
      </c>
      <c r="J51">
        <v>272.76</v>
      </c>
      <c r="K51" s="10">
        <f t="shared" si="4"/>
        <v>-1.0986596352450251E-3</v>
      </c>
      <c r="T51">
        <f t="shared" si="5"/>
        <v>2.5931183346552301E-2</v>
      </c>
      <c r="U51">
        <f t="shared" si="12"/>
        <v>-6.8197168832022578E-2</v>
      </c>
      <c r="V51">
        <f t="shared" si="7"/>
        <v>-0.12408968687262825</v>
      </c>
      <c r="W51">
        <f t="shared" si="8"/>
        <v>-0.11292305770896829</v>
      </c>
      <c r="X51">
        <f t="shared" si="9"/>
        <v>-1.1631618267730022E-2</v>
      </c>
      <c r="Z51" s="2" t="s">
        <v>58</v>
      </c>
      <c r="AA51" s="13" cm="1">
        <f t="array" ref="AA51">MMULT(TRANSPOSE(AA44:AA48),$AA$12:$AA$16)</f>
        <v>8.4331141899029072E-2</v>
      </c>
      <c r="AB51" s="2"/>
    </row>
    <row r="52" spans="1:28">
      <c r="A52" s="1">
        <v>36462</v>
      </c>
      <c r="B52">
        <v>2684.35</v>
      </c>
      <c r="C52" s="10">
        <f t="shared" si="10"/>
        <v>8.0486558068580294E-2</v>
      </c>
      <c r="D52">
        <v>859.97</v>
      </c>
      <c r="E52" s="10">
        <f t="shared" si="1"/>
        <v>-1.1403740702847442E-2</v>
      </c>
      <c r="F52">
        <v>355.5</v>
      </c>
      <c r="G52" s="10">
        <f t="shared" si="2"/>
        <v>-0.1118051217988757</v>
      </c>
      <c r="H52">
        <v>303.58999999999997</v>
      </c>
      <c r="I52" s="10">
        <f t="shared" si="3"/>
        <v>3.6320191158900839E-2</v>
      </c>
      <c r="J52">
        <v>312.17</v>
      </c>
      <c r="K52" s="10">
        <f t="shared" si="4"/>
        <v>0.14448599501393167</v>
      </c>
      <c r="T52">
        <f t="shared" si="5"/>
        <v>7.5246732528697166E-2</v>
      </c>
      <c r="U52">
        <f t="shared" si="12"/>
        <v>-1.9778593162901682E-2</v>
      </c>
      <c r="V52">
        <f t="shared" si="7"/>
        <v>-0.1170175384458573</v>
      </c>
      <c r="W52">
        <f t="shared" si="8"/>
        <v>3.0038997319169009E-2</v>
      </c>
      <c r="X52">
        <f t="shared" si="9"/>
        <v>0.13395303638144668</v>
      </c>
      <c r="Z52" s="2" t="s">
        <v>59</v>
      </c>
      <c r="AA52" s="13" cm="1">
        <f t="array" ref="AA52">SQRT(MMULT(MMULT(TRANSPOSE(AA44:AA48),$AA$3:$AE$7),AA44:AA48))</f>
        <v>0.1204536444445275</v>
      </c>
      <c r="AB52" s="2"/>
    </row>
    <row r="53" spans="1:28">
      <c r="A53" s="1">
        <v>36494</v>
      </c>
      <c r="B53">
        <v>2729.22</v>
      </c>
      <c r="C53" s="10">
        <f t="shared" si="10"/>
        <v>1.6715405964199848E-2</v>
      </c>
      <c r="D53">
        <v>1016.11</v>
      </c>
      <c r="E53" s="10">
        <f t="shared" si="1"/>
        <v>0.18156447317929691</v>
      </c>
      <c r="F53">
        <v>358.75</v>
      </c>
      <c r="G53" s="10">
        <f t="shared" si="2"/>
        <v>9.1420534458508396E-3</v>
      </c>
      <c r="H53">
        <v>335.52</v>
      </c>
      <c r="I53" s="10">
        <f t="shared" si="3"/>
        <v>0.10517474225106227</v>
      </c>
      <c r="J53">
        <v>433.19</v>
      </c>
      <c r="K53" s="10">
        <f t="shared" si="4"/>
        <v>0.38767338309254562</v>
      </c>
      <c r="T53">
        <f t="shared" si="5"/>
        <v>1.1475580424316723E-2</v>
      </c>
      <c r="U53">
        <f t="shared" si="12"/>
        <v>0.17318962071924268</v>
      </c>
      <c r="V53">
        <f t="shared" si="7"/>
        <v>3.9296367988692332E-3</v>
      </c>
      <c r="W53">
        <f t="shared" si="8"/>
        <v>9.889354841133044E-2</v>
      </c>
      <c r="X53">
        <f t="shared" si="9"/>
        <v>0.37714042446006063</v>
      </c>
      <c r="Z53" s="2" t="s">
        <v>60</v>
      </c>
      <c r="AA53" s="13">
        <f>(AA51-$AA$9)/AA52</f>
        <v>0.63726707691588258</v>
      </c>
      <c r="AB53" s="2"/>
    </row>
    <row r="54" spans="1:28">
      <c r="A54" s="1">
        <v>36525</v>
      </c>
      <c r="B54">
        <v>2504.88</v>
      </c>
      <c r="C54" s="10">
        <f t="shared" si="10"/>
        <v>-8.2199309692879141E-2</v>
      </c>
      <c r="D54">
        <v>1235.03</v>
      </c>
      <c r="E54" s="10">
        <f t="shared" si="1"/>
        <v>0.21544911476119699</v>
      </c>
      <c r="F54">
        <v>410</v>
      </c>
      <c r="G54" s="10">
        <f t="shared" si="2"/>
        <v>0.14285714285714279</v>
      </c>
      <c r="H54">
        <v>345.66</v>
      </c>
      <c r="I54" s="10">
        <f t="shared" si="3"/>
        <v>3.0221745350500928E-2</v>
      </c>
      <c r="J54">
        <v>755.66</v>
      </c>
      <c r="K54" s="10">
        <f t="shared" si="4"/>
        <v>0.74440776564555966</v>
      </c>
      <c r="T54">
        <f t="shared" si="5"/>
        <v>-8.7439135232762269E-2</v>
      </c>
      <c r="U54">
        <f t="shared" si="12"/>
        <v>0.20707426230114276</v>
      </c>
      <c r="V54">
        <f t="shared" si="7"/>
        <v>0.13764472621016119</v>
      </c>
      <c r="W54">
        <f t="shared" si="8"/>
        <v>2.3940551510769098E-2</v>
      </c>
      <c r="X54">
        <f t="shared" si="9"/>
        <v>0.73387480701307461</v>
      </c>
    </row>
    <row r="55" spans="1:28">
      <c r="A55" s="1">
        <v>36556</v>
      </c>
      <c r="B55">
        <v>2216.15</v>
      </c>
      <c r="C55" s="10">
        <f t="shared" si="10"/>
        <v>-0.11526699881830671</v>
      </c>
      <c r="D55">
        <v>954.98</v>
      </c>
      <c r="E55" s="10">
        <f t="shared" si="1"/>
        <v>-0.22675562536942417</v>
      </c>
      <c r="F55">
        <v>332</v>
      </c>
      <c r="G55" s="10">
        <f t="shared" si="2"/>
        <v>-0.19024390243902434</v>
      </c>
      <c r="H55">
        <v>313.22000000000003</v>
      </c>
      <c r="I55" s="10">
        <f t="shared" si="3"/>
        <v>-9.3849447433894562E-2</v>
      </c>
      <c r="J55">
        <v>743.66</v>
      </c>
      <c r="K55" s="10">
        <f t="shared" si="4"/>
        <v>-1.5880157742900192E-2</v>
      </c>
      <c r="T55">
        <f t="shared" si="5"/>
        <v>-0.12050682435818984</v>
      </c>
      <c r="U55">
        <f t="shared" si="12"/>
        <v>-0.23513047782947841</v>
      </c>
      <c r="V55">
        <f t="shared" si="7"/>
        <v>-0.19545631908600594</v>
      </c>
      <c r="W55">
        <f t="shared" si="8"/>
        <v>-0.10013064127362639</v>
      </c>
      <c r="X55">
        <f t="shared" si="9"/>
        <v>-2.6413116375385189E-2</v>
      </c>
    </row>
    <row r="56" spans="1:28">
      <c r="A56" s="1">
        <v>36585</v>
      </c>
      <c r="B56">
        <v>2008.39</v>
      </c>
      <c r="C56" s="10">
        <f t="shared" si="10"/>
        <v>-9.3748166865961213E-2</v>
      </c>
      <c r="D56">
        <v>774.89</v>
      </c>
      <c r="E56" s="10">
        <f t="shared" si="1"/>
        <v>-0.18857986554692252</v>
      </c>
      <c r="F56">
        <v>313.5</v>
      </c>
      <c r="G56" s="10">
        <f t="shared" si="2"/>
        <v>-5.5722891566265087E-2</v>
      </c>
      <c r="H56">
        <v>291.43</v>
      </c>
      <c r="I56" s="10">
        <f t="shared" si="3"/>
        <v>-6.9567715982376654E-2</v>
      </c>
      <c r="J56">
        <v>797.67</v>
      </c>
      <c r="K56" s="10">
        <f t="shared" si="4"/>
        <v>7.2627275905655875E-2</v>
      </c>
      <c r="T56">
        <f t="shared" si="5"/>
        <v>-9.8987992405844341E-2</v>
      </c>
      <c r="U56">
        <f t="shared" si="12"/>
        <v>-0.19695471800697675</v>
      </c>
      <c r="V56">
        <f t="shared" si="7"/>
        <v>-6.0935308213246692E-2</v>
      </c>
      <c r="W56">
        <f t="shared" si="8"/>
        <v>-7.5848909822108485E-2</v>
      </c>
      <c r="X56">
        <f t="shared" si="9"/>
        <v>6.2094317273170878E-2</v>
      </c>
    </row>
    <row r="57" spans="1:28">
      <c r="A57" s="1">
        <v>36616</v>
      </c>
      <c r="B57">
        <v>2476.59</v>
      </c>
      <c r="C57" s="10">
        <f t="shared" si="10"/>
        <v>0.23312205298771649</v>
      </c>
      <c r="D57">
        <v>869.48</v>
      </c>
      <c r="E57" s="10">
        <f t="shared" si="1"/>
        <v>0.12206893881712255</v>
      </c>
      <c r="F57">
        <v>354</v>
      </c>
      <c r="G57" s="10">
        <f t="shared" si="2"/>
        <v>0.12918660287081329</v>
      </c>
      <c r="H57">
        <v>302.07</v>
      </c>
      <c r="I57" s="10">
        <f t="shared" si="3"/>
        <v>3.6509624952818731E-2</v>
      </c>
      <c r="J57">
        <v>703.65</v>
      </c>
      <c r="K57" s="10">
        <f t="shared" si="4"/>
        <v>-0.1178682913986987</v>
      </c>
      <c r="T57">
        <f t="shared" si="5"/>
        <v>0.22788222744783337</v>
      </c>
      <c r="U57">
        <f t="shared" si="12"/>
        <v>0.11369408635706831</v>
      </c>
      <c r="V57">
        <f t="shared" si="7"/>
        <v>0.12397418622383169</v>
      </c>
      <c r="W57">
        <f t="shared" si="8"/>
        <v>3.0228431113086901E-2</v>
      </c>
      <c r="X57">
        <f t="shared" si="9"/>
        <v>-0.12840125003118369</v>
      </c>
    </row>
    <row r="58" spans="1:28">
      <c r="A58" s="1">
        <v>36644</v>
      </c>
      <c r="B58">
        <v>2622.9</v>
      </c>
      <c r="C58" s="10">
        <f t="shared" si="10"/>
        <v>5.9077198890409743E-2</v>
      </c>
      <c r="D58">
        <v>821.97</v>
      </c>
      <c r="E58" s="10">
        <f t="shared" si="1"/>
        <v>-5.4641854901780418E-2</v>
      </c>
      <c r="F58">
        <v>394</v>
      </c>
      <c r="G58" s="10">
        <f t="shared" si="2"/>
        <v>0.11299435028248594</v>
      </c>
      <c r="H58">
        <v>293.45999999999998</v>
      </c>
      <c r="I58" s="10">
        <f t="shared" si="3"/>
        <v>-2.8503327043400528E-2</v>
      </c>
      <c r="J58">
        <v>711.15</v>
      </c>
      <c r="K58" s="10">
        <f t="shared" si="4"/>
        <v>1.0658708164570374E-2</v>
      </c>
      <c r="T58">
        <f t="shared" si="5"/>
        <v>5.3837373350526616E-2</v>
      </c>
      <c r="U58">
        <f t="shared" si="12"/>
        <v>-6.3016707361834665E-2</v>
      </c>
      <c r="V58">
        <f t="shared" si="7"/>
        <v>0.10778193363550434</v>
      </c>
      <c r="W58">
        <f t="shared" si="8"/>
        <v>-3.4784520883132358E-2</v>
      </c>
      <c r="X58">
        <f t="shared" si="9"/>
        <v>1.2574953208537715E-4</v>
      </c>
    </row>
    <row r="59" spans="1:28">
      <c r="A59" s="1">
        <v>36677</v>
      </c>
      <c r="B59">
        <v>2748.73</v>
      </c>
      <c r="C59" s="10">
        <f t="shared" si="10"/>
        <v>4.7973616988829182E-2</v>
      </c>
      <c r="D59">
        <v>815.37</v>
      </c>
      <c r="E59" s="10">
        <f t="shared" si="1"/>
        <v>-8.0294901273769703E-3</v>
      </c>
      <c r="F59">
        <v>419.5</v>
      </c>
      <c r="G59" s="10">
        <f t="shared" si="2"/>
        <v>6.4720812182741172E-2</v>
      </c>
      <c r="H59">
        <v>324.37</v>
      </c>
      <c r="I59" s="10">
        <f t="shared" si="3"/>
        <v>0.10532951679956382</v>
      </c>
      <c r="J59">
        <v>648.64</v>
      </c>
      <c r="K59" s="10">
        <f t="shared" si="4"/>
        <v>-8.7899880475286518E-2</v>
      </c>
      <c r="T59">
        <f t="shared" si="5"/>
        <v>4.2733791448946054E-2</v>
      </c>
      <c r="U59">
        <f t="shared" si="12"/>
        <v>-1.640434258743121E-2</v>
      </c>
      <c r="V59">
        <f t="shared" si="7"/>
        <v>5.9508395535759567E-2</v>
      </c>
      <c r="W59">
        <f t="shared" si="8"/>
        <v>9.9048322959831986E-2</v>
      </c>
      <c r="X59">
        <f t="shared" si="9"/>
        <v>-9.8432839107771508E-2</v>
      </c>
    </row>
    <row r="60" spans="1:28">
      <c r="A60" s="1">
        <v>36707</v>
      </c>
      <c r="B60">
        <v>3009.17</v>
      </c>
      <c r="C60" s="10">
        <f t="shared" si="10"/>
        <v>9.4749211454016935E-2</v>
      </c>
      <c r="D60">
        <v>892.19</v>
      </c>
      <c r="E60" s="10">
        <f t="shared" si="1"/>
        <v>9.421489630474511E-2</v>
      </c>
      <c r="F60">
        <v>412</v>
      </c>
      <c r="G60" s="10">
        <f t="shared" si="2"/>
        <v>-1.7878426698450522E-2</v>
      </c>
      <c r="H60">
        <v>358.84</v>
      </c>
      <c r="I60" s="10">
        <f t="shared" si="3"/>
        <v>0.10626753398896316</v>
      </c>
      <c r="J60">
        <v>535.11</v>
      </c>
      <c r="K60" s="10">
        <f t="shared" si="4"/>
        <v>-0.17502775037000484</v>
      </c>
      <c r="T60">
        <f t="shared" si="5"/>
        <v>8.9509385914133807E-2</v>
      </c>
      <c r="U60">
        <f t="shared" si="12"/>
        <v>8.5840043844690864E-2</v>
      </c>
      <c r="V60">
        <f t="shared" si="7"/>
        <v>-2.3090843345432127E-2</v>
      </c>
      <c r="W60">
        <f t="shared" si="8"/>
        <v>9.9986340149231329E-2</v>
      </c>
      <c r="X60">
        <f t="shared" si="9"/>
        <v>-0.18556070900248983</v>
      </c>
    </row>
    <row r="61" spans="1:28">
      <c r="A61" s="1">
        <v>36738</v>
      </c>
      <c r="B61">
        <v>2805.3</v>
      </c>
      <c r="C61" s="10">
        <f t="shared" si="10"/>
        <v>-6.7749578787506204E-2</v>
      </c>
      <c r="D61">
        <v>885.58</v>
      </c>
      <c r="E61" s="10">
        <f t="shared" si="1"/>
        <v>-7.4087358073953169E-3</v>
      </c>
      <c r="F61">
        <v>450</v>
      </c>
      <c r="G61" s="10">
        <f t="shared" si="2"/>
        <v>9.2233009708737823E-2</v>
      </c>
      <c r="H61">
        <v>394.32</v>
      </c>
      <c r="I61" s="10">
        <f t="shared" si="3"/>
        <v>9.8874150039014674E-2</v>
      </c>
      <c r="J61">
        <v>559.12</v>
      </c>
      <c r="K61" s="10">
        <f t="shared" si="4"/>
        <v>4.4869279213619606E-2</v>
      </c>
      <c r="T61">
        <f t="shared" si="5"/>
        <v>-7.2989404327389332E-2</v>
      </c>
      <c r="U61">
        <f t="shared" si="12"/>
        <v>-1.5783588267449557E-2</v>
      </c>
      <c r="V61">
        <f t="shared" si="7"/>
        <v>8.7020593061756218E-2</v>
      </c>
      <c r="W61">
        <f t="shared" si="8"/>
        <v>9.2592956199282844E-2</v>
      </c>
      <c r="X61">
        <f t="shared" si="9"/>
        <v>3.4336320581134609E-2</v>
      </c>
    </row>
    <row r="62" spans="1:28">
      <c r="A62" s="1">
        <v>36769</v>
      </c>
      <c r="B62">
        <v>3062.82</v>
      </c>
      <c r="C62" s="10">
        <f t="shared" si="10"/>
        <v>9.1797668698534896E-2</v>
      </c>
      <c r="D62">
        <v>907.89</v>
      </c>
      <c r="E62" s="10">
        <f t="shared" si="1"/>
        <v>2.519252918990933E-2</v>
      </c>
      <c r="F62">
        <v>429</v>
      </c>
      <c r="G62" s="10">
        <f t="shared" si="2"/>
        <v>-4.6666666666666634E-2</v>
      </c>
      <c r="H62">
        <v>392.8</v>
      </c>
      <c r="I62" s="10">
        <f t="shared" si="3"/>
        <v>-3.8547372692229187E-3</v>
      </c>
      <c r="J62">
        <v>635.63</v>
      </c>
      <c r="K62" s="10">
        <f t="shared" si="4"/>
        <v>0.13684003433967651</v>
      </c>
      <c r="T62">
        <f t="shared" si="5"/>
        <v>8.6557843158651768E-2</v>
      </c>
      <c r="U62">
        <f t="shared" si="12"/>
        <v>1.681767672985509E-2</v>
      </c>
      <c r="V62">
        <f t="shared" si="7"/>
        <v>-5.1879083313648239E-2</v>
      </c>
      <c r="W62">
        <f t="shared" si="8"/>
        <v>-1.0135931108954749E-2</v>
      </c>
      <c r="X62">
        <f t="shared" si="9"/>
        <v>0.12630707570719152</v>
      </c>
    </row>
    <row r="63" spans="1:28">
      <c r="A63" s="1">
        <v>36798</v>
      </c>
      <c r="B63">
        <v>3456.88</v>
      </c>
      <c r="C63" s="10">
        <f t="shared" si="10"/>
        <v>0.12865920948668208</v>
      </c>
      <c r="D63">
        <v>810.41</v>
      </c>
      <c r="E63" s="10">
        <f t="shared" si="1"/>
        <v>-0.10736983555276525</v>
      </c>
      <c r="F63">
        <v>365</v>
      </c>
      <c r="G63" s="10">
        <f t="shared" si="2"/>
        <v>-0.14918414918414924</v>
      </c>
      <c r="H63">
        <v>384.18</v>
      </c>
      <c r="I63" s="10">
        <f t="shared" si="3"/>
        <v>-2.1945010183299418E-2</v>
      </c>
      <c r="J63">
        <v>504.11</v>
      </c>
      <c r="K63" s="10">
        <f t="shared" si="4"/>
        <v>-0.20691282664443145</v>
      </c>
      <c r="T63">
        <f t="shared" si="5"/>
        <v>0.12341938394679895</v>
      </c>
      <c r="U63">
        <f t="shared" si="12"/>
        <v>-0.11574468801281949</v>
      </c>
      <c r="V63">
        <f t="shared" si="7"/>
        <v>-0.15439656583113084</v>
      </c>
      <c r="W63">
        <f t="shared" si="8"/>
        <v>-2.8226204023031248E-2</v>
      </c>
      <c r="X63">
        <f t="shared" si="9"/>
        <v>-0.21744578527691644</v>
      </c>
    </row>
    <row r="64" spans="1:28">
      <c r="A64" s="1">
        <v>36830</v>
      </c>
      <c r="B64">
        <v>3148.65</v>
      </c>
      <c r="C64" s="10">
        <f t="shared" si="10"/>
        <v>-8.916421744463221E-2</v>
      </c>
      <c r="D64">
        <v>921.11</v>
      </c>
      <c r="E64" s="10">
        <f t="shared" si="1"/>
        <v>0.13659752470971487</v>
      </c>
      <c r="F64">
        <v>391.5</v>
      </c>
      <c r="G64" s="10">
        <f t="shared" si="2"/>
        <v>7.2602739726027377E-2</v>
      </c>
      <c r="H64">
        <v>400.4</v>
      </c>
      <c r="I64" s="10">
        <f t="shared" si="3"/>
        <v>4.2219792805455736E-2</v>
      </c>
      <c r="J64">
        <v>503.11</v>
      </c>
      <c r="K64" s="10">
        <f t="shared" si="4"/>
        <v>-1.9836940350320686E-3</v>
      </c>
      <c r="T64">
        <f t="shared" si="5"/>
        <v>-9.4404042984515338E-2</v>
      </c>
      <c r="U64">
        <f t="shared" si="12"/>
        <v>0.12822267224966064</v>
      </c>
      <c r="V64">
        <f t="shared" si="7"/>
        <v>6.7390323079045772E-2</v>
      </c>
      <c r="W64">
        <f t="shared" si="8"/>
        <v>3.5938598965723906E-2</v>
      </c>
      <c r="X64">
        <f t="shared" si="9"/>
        <v>-1.2516652667517066E-2</v>
      </c>
    </row>
    <row r="65" spans="1:24">
      <c r="A65" s="1">
        <v>36860</v>
      </c>
      <c r="B65">
        <v>3600</v>
      </c>
      <c r="C65" s="10">
        <f t="shared" si="10"/>
        <v>0.14334714877804777</v>
      </c>
      <c r="D65">
        <v>871.54</v>
      </c>
      <c r="E65" s="10">
        <f t="shared" si="1"/>
        <v>-5.3815505205675795E-2</v>
      </c>
      <c r="F65">
        <v>362</v>
      </c>
      <c r="G65" s="10">
        <f t="shared" si="2"/>
        <v>-7.5351213282247809E-2</v>
      </c>
      <c r="H65">
        <v>434.86</v>
      </c>
      <c r="I65" s="10">
        <f t="shared" si="3"/>
        <v>8.6063936063936142E-2</v>
      </c>
      <c r="J65">
        <v>388.08</v>
      </c>
      <c r="K65" s="10">
        <f t="shared" si="4"/>
        <v>-0.2286378724334639</v>
      </c>
      <c r="T65">
        <f t="shared" si="5"/>
        <v>0.13810732323816466</v>
      </c>
      <c r="U65">
        <f t="shared" si="12"/>
        <v>-6.2190357665730035E-2</v>
      </c>
      <c r="V65">
        <f t="shared" si="7"/>
        <v>-8.0563629929229413E-2</v>
      </c>
      <c r="W65">
        <f t="shared" si="8"/>
        <v>7.9782742224204312E-2</v>
      </c>
      <c r="X65">
        <f t="shared" si="9"/>
        <v>-0.23917083106594889</v>
      </c>
    </row>
    <row r="66" spans="1:24">
      <c r="A66" s="1">
        <v>36889</v>
      </c>
      <c r="B66">
        <v>3375</v>
      </c>
      <c r="C66" s="10">
        <f t="shared" si="10"/>
        <v>-6.25E-2</v>
      </c>
      <c r="D66">
        <v>973.15</v>
      </c>
      <c r="E66" s="10">
        <f t="shared" si="1"/>
        <v>0.11658673153268939</v>
      </c>
      <c r="F66">
        <v>382</v>
      </c>
      <c r="G66" s="10">
        <f t="shared" si="2"/>
        <v>5.5248618784530468E-2</v>
      </c>
      <c r="H66">
        <v>416.11</v>
      </c>
      <c r="I66" s="10">
        <f t="shared" si="3"/>
        <v>-4.3117325116129313E-2</v>
      </c>
      <c r="J66">
        <v>306.81</v>
      </c>
      <c r="K66" s="10">
        <f t="shared" si="4"/>
        <v>-0.20941558441558439</v>
      </c>
      <c r="T66">
        <f t="shared" si="5"/>
        <v>-6.7739825539883128E-2</v>
      </c>
      <c r="U66">
        <f t="shared" si="12"/>
        <v>0.10821187907263514</v>
      </c>
      <c r="V66">
        <f t="shared" si="7"/>
        <v>5.0036202137548863E-2</v>
      </c>
      <c r="W66">
        <f t="shared" si="8"/>
        <v>-4.9398518955861143E-2</v>
      </c>
      <c r="X66">
        <f t="shared" si="9"/>
        <v>-0.21994854304806938</v>
      </c>
    </row>
    <row r="67" spans="1:24">
      <c r="A67" s="1">
        <v>36922</v>
      </c>
      <c r="B67">
        <v>2972</v>
      </c>
      <c r="C67" s="10">
        <f t="shared" si="10"/>
        <v>-0.11940740740740741</v>
      </c>
      <c r="D67">
        <v>984.72</v>
      </c>
      <c r="E67" s="10">
        <f t="shared" si="1"/>
        <v>1.1889225710322249E-2</v>
      </c>
      <c r="F67">
        <v>296</v>
      </c>
      <c r="G67" s="10">
        <f t="shared" si="2"/>
        <v>-0.22513089005235598</v>
      </c>
      <c r="H67">
        <v>455.14</v>
      </c>
      <c r="I67" s="10">
        <f t="shared" si="3"/>
        <v>9.379731321044904E-2</v>
      </c>
      <c r="J67">
        <v>380.83</v>
      </c>
      <c r="K67" s="10">
        <f t="shared" si="4"/>
        <v>0.24125680388514059</v>
      </c>
      <c r="T67">
        <f t="shared" si="5"/>
        <v>-0.12464723294729053</v>
      </c>
      <c r="U67">
        <f t="shared" si="12"/>
        <v>3.5143732502680072E-3</v>
      </c>
      <c r="V67">
        <f t="shared" si="7"/>
        <v>-0.23034330669933759</v>
      </c>
      <c r="W67">
        <f t="shared" si="8"/>
        <v>8.751611937071721E-2</v>
      </c>
      <c r="X67">
        <f t="shared" si="9"/>
        <v>0.2307238452526556</v>
      </c>
    </row>
    <row r="68" spans="1:24">
      <c r="A68" s="1">
        <v>36950</v>
      </c>
      <c r="B68">
        <v>3149</v>
      </c>
      <c r="C68" s="10">
        <f t="shared" si="10"/>
        <v>5.9555854643337902E-2</v>
      </c>
      <c r="D68">
        <v>1053.28</v>
      </c>
      <c r="E68" s="10">
        <f t="shared" si="1"/>
        <v>6.9623852465675373E-2</v>
      </c>
      <c r="F68">
        <v>294</v>
      </c>
      <c r="G68" s="10">
        <f t="shared" si="2"/>
        <v>-6.7567567567567988E-3</v>
      </c>
      <c r="H68">
        <v>460.71</v>
      </c>
      <c r="I68" s="10">
        <f t="shared" si="3"/>
        <v>1.2237992705541156E-2</v>
      </c>
      <c r="J68">
        <v>291.06</v>
      </c>
      <c r="K68" s="10">
        <f t="shared" si="4"/>
        <v>-0.23572197568468867</v>
      </c>
      <c r="T68">
        <f t="shared" si="5"/>
        <v>5.4316029103454774E-2</v>
      </c>
      <c r="U68">
        <f t="shared" si="12"/>
        <v>6.1249000005621133E-2</v>
      </c>
      <c r="V68">
        <f t="shared" si="7"/>
        <v>-1.1969173403738405E-2</v>
      </c>
      <c r="W68">
        <f t="shared" si="8"/>
        <v>5.9567988658093263E-3</v>
      </c>
      <c r="X68">
        <f t="shared" si="9"/>
        <v>-0.24625493431717366</v>
      </c>
    </row>
    <row r="69" spans="1:24">
      <c r="A69" s="1">
        <v>36980</v>
      </c>
      <c r="B69">
        <v>3360</v>
      </c>
      <c r="C69" s="10">
        <f t="shared" si="10"/>
        <v>6.7005398539218719E-2</v>
      </c>
      <c r="D69">
        <v>1011.98</v>
      </c>
      <c r="E69" s="10">
        <f t="shared" si="1"/>
        <v>-3.9210846118790776E-2</v>
      </c>
      <c r="F69">
        <v>314</v>
      </c>
      <c r="G69" s="10">
        <f t="shared" si="2"/>
        <v>6.8027210884353817E-2</v>
      </c>
      <c r="H69">
        <v>428.78</v>
      </c>
      <c r="I69" s="10">
        <f t="shared" si="3"/>
        <v>-6.9306071064226926E-2</v>
      </c>
      <c r="J69">
        <v>247.05</v>
      </c>
      <c r="K69" s="10">
        <f t="shared" si="4"/>
        <v>-0.15120593692022255</v>
      </c>
      <c r="T69">
        <f t="shared" si="5"/>
        <v>6.1765572999335591E-2</v>
      </c>
      <c r="U69">
        <f t="shared" ref="U69:U132" si="13">IFERROR(E69-$O$3,"N/A")</f>
        <v>-4.7585698578845016E-2</v>
      </c>
      <c r="V69">
        <f t="shared" si="7"/>
        <v>6.2814794237372212E-2</v>
      </c>
      <c r="W69">
        <f t="shared" si="8"/>
        <v>-7.5587264903958756E-2</v>
      </c>
      <c r="X69">
        <f t="shared" si="9"/>
        <v>-0.16173889555270754</v>
      </c>
    </row>
    <row r="70" spans="1:24">
      <c r="A70" s="1">
        <v>37011</v>
      </c>
      <c r="B70">
        <v>3254</v>
      </c>
      <c r="C70" s="10">
        <f t="shared" si="10"/>
        <v>-3.1547619047619047E-2</v>
      </c>
      <c r="D70">
        <v>1169.76</v>
      </c>
      <c r="E70" s="10">
        <f t="shared" si="1"/>
        <v>0.15591217217731579</v>
      </c>
      <c r="F70">
        <v>331</v>
      </c>
      <c r="G70" s="10">
        <f t="shared" si="2"/>
        <v>5.4140127388535131E-2</v>
      </c>
      <c r="H70">
        <v>417.12</v>
      </c>
      <c r="I70" s="10">
        <f t="shared" si="3"/>
        <v>-2.7193432529502237E-2</v>
      </c>
      <c r="J70">
        <v>295.81</v>
      </c>
      <c r="K70" s="10">
        <f t="shared" si="4"/>
        <v>0.19736895365310669</v>
      </c>
      <c r="T70">
        <f t="shared" si="5"/>
        <v>-3.6787444587502174E-2</v>
      </c>
      <c r="U70">
        <f t="shared" si="13"/>
        <v>0.14753731971726156</v>
      </c>
      <c r="V70">
        <f t="shared" si="7"/>
        <v>4.8927710741553526E-2</v>
      </c>
      <c r="W70">
        <f t="shared" si="8"/>
        <v>-3.3474626369234067E-2</v>
      </c>
      <c r="X70">
        <f t="shared" si="9"/>
        <v>0.1868359950206217</v>
      </c>
    </row>
    <row r="71" spans="1:24">
      <c r="A71" s="1">
        <v>37042</v>
      </c>
      <c r="B71">
        <v>3325</v>
      </c>
      <c r="C71" s="10">
        <f t="shared" si="10"/>
        <v>2.1819299323909025E-2</v>
      </c>
      <c r="D71">
        <v>1160.68</v>
      </c>
      <c r="E71" s="10">
        <f t="shared" ref="E71:E134" si="14">IFERROR(D71/D70-1,"N/A")</f>
        <v>-7.7622760224318466E-3</v>
      </c>
      <c r="F71">
        <v>350</v>
      </c>
      <c r="G71" s="10">
        <f t="shared" ref="G71:G134" si="15">IFERROR(F71/F70-1,"N/A")</f>
        <v>5.7401812688821829E-2</v>
      </c>
      <c r="H71">
        <v>457.16</v>
      </c>
      <c r="I71" s="10">
        <f t="shared" ref="I71:I134" si="16">IFERROR(H71/H70-1,"N/A")</f>
        <v>9.5991561181434593E-2</v>
      </c>
      <c r="J71">
        <v>285.06</v>
      </c>
      <c r="K71" s="10">
        <f t="shared" ref="K71:K134" si="17">IFERROR(J71/J70-1,"N/A")</f>
        <v>-3.6340894493086751E-2</v>
      </c>
      <c r="T71">
        <f t="shared" ref="T71:T134" si="18">IFERROR(C71-$N$3,"N/A")</f>
        <v>1.6579473784025901E-2</v>
      </c>
      <c r="U71">
        <f t="shared" si="13"/>
        <v>-1.6137128482486086E-2</v>
      </c>
      <c r="V71">
        <f t="shared" ref="V71:V134" si="19">IFERROR(G71-$P$3,"N/A")</f>
        <v>5.2189396041840225E-2</v>
      </c>
      <c r="W71">
        <f t="shared" ref="W71:W134" si="20">IFERROR(I71-$Q$3,"N/A")</f>
        <v>8.9710367341702763E-2</v>
      </c>
      <c r="X71">
        <f t="shared" ref="X71:X134" si="21">IFERROR(K71-$R$3,"N/A")</f>
        <v>-4.6873853125571747E-2</v>
      </c>
    </row>
    <row r="72" spans="1:24">
      <c r="A72" s="1">
        <v>37071</v>
      </c>
      <c r="B72">
        <v>3313</v>
      </c>
      <c r="C72" s="10">
        <f t="shared" ref="C72:C135" si="22">IFERROR(B72/B71-1,"N/A")</f>
        <v>-3.6090225563909506E-3</v>
      </c>
      <c r="D72">
        <v>1042.54</v>
      </c>
      <c r="E72" s="10">
        <f t="shared" si="14"/>
        <v>-0.10178516042320029</v>
      </c>
      <c r="F72">
        <v>340.5</v>
      </c>
      <c r="G72" s="10">
        <f t="shared" si="15"/>
        <v>-2.7142857142857135E-2</v>
      </c>
      <c r="H72">
        <v>492.64</v>
      </c>
      <c r="I72" s="10">
        <f t="shared" si="16"/>
        <v>7.7609589640388332E-2</v>
      </c>
      <c r="J72">
        <v>254.05</v>
      </c>
      <c r="K72" s="10">
        <f t="shared" si="17"/>
        <v>-0.10878411562478074</v>
      </c>
      <c r="T72">
        <f t="shared" si="18"/>
        <v>-8.848848096274075E-3</v>
      </c>
      <c r="U72">
        <f t="shared" si="13"/>
        <v>-0.11016001288325454</v>
      </c>
      <c r="V72">
        <f t="shared" si="19"/>
        <v>-3.235527378983874E-2</v>
      </c>
      <c r="W72">
        <f t="shared" si="20"/>
        <v>7.1328395800656502E-2</v>
      </c>
      <c r="X72">
        <f t="shared" si="21"/>
        <v>-0.11931707425726573</v>
      </c>
    </row>
    <row r="73" spans="1:24">
      <c r="A73" s="1">
        <v>37103</v>
      </c>
      <c r="B73">
        <v>3484</v>
      </c>
      <c r="C73" s="10">
        <f t="shared" si="22"/>
        <v>5.16148505885905E-2</v>
      </c>
      <c r="D73">
        <v>974.8</v>
      </c>
      <c r="E73" s="10">
        <f t="shared" si="14"/>
        <v>-6.4975924185163181E-2</v>
      </c>
      <c r="F73">
        <v>374.25</v>
      </c>
      <c r="G73" s="10">
        <f t="shared" si="15"/>
        <v>9.9118942731277526E-2</v>
      </c>
      <c r="H73">
        <v>466.29</v>
      </c>
      <c r="I73" s="10">
        <f t="shared" si="16"/>
        <v>-5.3487333549853799E-2</v>
      </c>
      <c r="J73">
        <v>235.05</v>
      </c>
      <c r="K73" s="10">
        <f t="shared" si="17"/>
        <v>-7.4788427474906549E-2</v>
      </c>
      <c r="T73">
        <f t="shared" si="18"/>
        <v>4.6375025048707372E-2</v>
      </c>
      <c r="U73">
        <f t="shared" si="13"/>
        <v>-7.3350776645217428E-2</v>
      </c>
      <c r="V73">
        <f t="shared" si="19"/>
        <v>9.3906526084295922E-2</v>
      </c>
      <c r="W73">
        <f t="shared" si="20"/>
        <v>-5.9768527389585629E-2</v>
      </c>
      <c r="X73">
        <f t="shared" si="21"/>
        <v>-8.5321386107391539E-2</v>
      </c>
    </row>
    <row r="74" spans="1:24">
      <c r="A74" s="1">
        <v>37134</v>
      </c>
      <c r="B74">
        <v>3327</v>
      </c>
      <c r="C74" s="10">
        <f t="shared" si="22"/>
        <v>-4.5063145809414507E-2</v>
      </c>
      <c r="D74">
        <v>1024.3699999999999</v>
      </c>
      <c r="E74" s="10">
        <f t="shared" si="14"/>
        <v>5.0851456709068543E-2</v>
      </c>
      <c r="F74">
        <v>330</v>
      </c>
      <c r="G74" s="10">
        <f t="shared" si="15"/>
        <v>-0.11823647294589179</v>
      </c>
      <c r="H74">
        <v>461.73</v>
      </c>
      <c r="I74" s="10">
        <f t="shared" si="16"/>
        <v>-9.7793218812327609E-3</v>
      </c>
      <c r="J74">
        <v>208.04</v>
      </c>
      <c r="K74" s="10">
        <f t="shared" si="17"/>
        <v>-0.11491172091044466</v>
      </c>
      <c r="T74">
        <f t="shared" si="18"/>
        <v>-5.0302971349297634E-2</v>
      </c>
      <c r="U74">
        <f t="shared" si="13"/>
        <v>4.2476604249014303E-2</v>
      </c>
      <c r="V74">
        <f t="shared" si="19"/>
        <v>-0.1234488895928734</v>
      </c>
      <c r="W74">
        <f t="shared" si="20"/>
        <v>-1.6060515720964591E-2</v>
      </c>
      <c r="X74">
        <f t="shared" si="21"/>
        <v>-0.12544467954292965</v>
      </c>
    </row>
    <row r="75" spans="1:24">
      <c r="A75" s="1">
        <v>37162</v>
      </c>
      <c r="B75">
        <v>3165</v>
      </c>
      <c r="C75" s="10">
        <f t="shared" si="22"/>
        <v>-4.8692515779982015E-2</v>
      </c>
      <c r="D75">
        <v>883.93</v>
      </c>
      <c r="E75" s="10">
        <f t="shared" si="14"/>
        <v>-0.13709889981159151</v>
      </c>
      <c r="F75">
        <v>331</v>
      </c>
      <c r="G75" s="10">
        <f t="shared" si="15"/>
        <v>3.0303030303029388E-3</v>
      </c>
      <c r="H75">
        <v>461.22</v>
      </c>
      <c r="I75" s="10">
        <f t="shared" si="16"/>
        <v>-1.1045416152296594E-3</v>
      </c>
      <c r="J75">
        <v>163.53</v>
      </c>
      <c r="K75" s="10">
        <f t="shared" si="17"/>
        <v>-0.21394924053066711</v>
      </c>
      <c r="T75">
        <f t="shared" si="18"/>
        <v>-5.3932341319865143E-2</v>
      </c>
      <c r="U75">
        <f t="shared" si="13"/>
        <v>-0.14547375227164575</v>
      </c>
      <c r="V75">
        <f t="shared" si="19"/>
        <v>-2.1821136166786676E-3</v>
      </c>
      <c r="W75">
        <f t="shared" si="20"/>
        <v>-7.3857354549614895E-3</v>
      </c>
      <c r="X75">
        <f t="shared" si="21"/>
        <v>-0.2244821991631521</v>
      </c>
    </row>
    <row r="76" spans="1:24">
      <c r="A76" s="1">
        <v>37195</v>
      </c>
      <c r="B76">
        <v>3101</v>
      </c>
      <c r="C76" s="10">
        <f t="shared" si="22"/>
        <v>-2.0221169036334863E-2</v>
      </c>
      <c r="D76">
        <v>921.93</v>
      </c>
      <c r="E76" s="10">
        <f t="shared" si="14"/>
        <v>4.2989829511386635E-2</v>
      </c>
      <c r="F76">
        <v>334</v>
      </c>
      <c r="G76" s="10">
        <f t="shared" si="15"/>
        <v>9.0634441087613649E-3</v>
      </c>
      <c r="H76">
        <v>435.88</v>
      </c>
      <c r="I76" s="10">
        <f t="shared" si="16"/>
        <v>-5.4941242790859102E-2</v>
      </c>
      <c r="J76">
        <v>211.04</v>
      </c>
      <c r="K76" s="10">
        <f t="shared" si="17"/>
        <v>0.29052773191463332</v>
      </c>
      <c r="T76">
        <f t="shared" si="18"/>
        <v>-2.5460994576217987E-2</v>
      </c>
      <c r="U76">
        <f t="shared" si="13"/>
        <v>3.4614977051332395E-2</v>
      </c>
      <c r="V76">
        <f t="shared" si="19"/>
        <v>3.8510274617797585E-3</v>
      </c>
      <c r="W76">
        <f t="shared" si="20"/>
        <v>-6.1222436630590932E-2</v>
      </c>
      <c r="X76">
        <f t="shared" si="21"/>
        <v>0.27999477328214833</v>
      </c>
    </row>
    <row r="77" spans="1:24">
      <c r="A77" s="1">
        <v>37225</v>
      </c>
      <c r="B77">
        <v>3135</v>
      </c>
      <c r="C77" s="10">
        <f t="shared" si="22"/>
        <v>1.096420509513063E-2</v>
      </c>
      <c r="D77">
        <v>1086.33</v>
      </c>
      <c r="E77" s="10">
        <f t="shared" si="14"/>
        <v>0.17832156454394577</v>
      </c>
      <c r="F77">
        <v>319</v>
      </c>
      <c r="G77" s="10">
        <f t="shared" si="15"/>
        <v>-4.4910179640718528E-2</v>
      </c>
      <c r="H77">
        <v>479.46</v>
      </c>
      <c r="I77" s="10">
        <f t="shared" si="16"/>
        <v>9.9981646324676543E-2</v>
      </c>
      <c r="J77">
        <v>238.8</v>
      </c>
      <c r="K77" s="10">
        <f t="shared" si="17"/>
        <v>0.13153904473085687</v>
      </c>
      <c r="T77">
        <f t="shared" si="18"/>
        <v>5.724379555247505E-3</v>
      </c>
      <c r="U77">
        <f t="shared" si="13"/>
        <v>0.16994671208389153</v>
      </c>
      <c r="V77">
        <f t="shared" si="19"/>
        <v>-5.0122596287700133E-2</v>
      </c>
      <c r="W77">
        <f t="shared" si="20"/>
        <v>9.3700452484944713E-2</v>
      </c>
      <c r="X77">
        <f t="shared" si="21"/>
        <v>0.12100608609837188</v>
      </c>
    </row>
    <row r="78" spans="1:24">
      <c r="A78" s="1">
        <v>37256</v>
      </c>
      <c r="B78">
        <v>3098</v>
      </c>
      <c r="C78" s="10">
        <f t="shared" si="22"/>
        <v>-1.1802232854864481E-2</v>
      </c>
      <c r="D78">
        <v>1087.1500000000001</v>
      </c>
      <c r="E78" s="10">
        <f t="shared" si="14"/>
        <v>7.5483508694418333E-4</v>
      </c>
      <c r="F78">
        <v>309.5</v>
      </c>
      <c r="G78" s="10">
        <f t="shared" si="15"/>
        <v>-2.9780564263322873E-2</v>
      </c>
      <c r="H78">
        <v>446.01</v>
      </c>
      <c r="I78" s="10">
        <f t="shared" si="16"/>
        <v>-6.9765986735076946E-2</v>
      </c>
      <c r="J78">
        <v>228.55</v>
      </c>
      <c r="K78" s="10">
        <f t="shared" si="17"/>
        <v>-4.2922948073701894E-2</v>
      </c>
      <c r="T78">
        <f t="shared" si="18"/>
        <v>-1.7042058394747605E-2</v>
      </c>
      <c r="U78">
        <f t="shared" si="13"/>
        <v>-7.6200173731100582E-3</v>
      </c>
      <c r="V78">
        <f t="shared" si="19"/>
        <v>-3.4992980910304478E-2</v>
      </c>
      <c r="W78">
        <f t="shared" si="20"/>
        <v>-7.6047180574808776E-2</v>
      </c>
      <c r="X78">
        <f t="shared" si="21"/>
        <v>-5.3455906706186891E-2</v>
      </c>
    </row>
    <row r="79" spans="1:24">
      <c r="A79" s="1">
        <v>37287</v>
      </c>
      <c r="B79">
        <v>3250</v>
      </c>
      <c r="C79" s="10">
        <f t="shared" si="22"/>
        <v>4.9063912201420257E-2</v>
      </c>
      <c r="D79">
        <v>1148.29</v>
      </c>
      <c r="E79" s="10">
        <f t="shared" si="14"/>
        <v>5.6238789495469677E-2</v>
      </c>
      <c r="F79">
        <v>340</v>
      </c>
      <c r="G79" s="10">
        <f t="shared" si="15"/>
        <v>9.8546042003230916E-2</v>
      </c>
      <c r="H79">
        <v>476.42</v>
      </c>
      <c r="I79" s="10">
        <f t="shared" si="16"/>
        <v>6.8182327750498928E-2</v>
      </c>
      <c r="J79">
        <v>240.8</v>
      </c>
      <c r="K79" s="10">
        <f t="shared" si="17"/>
        <v>5.3598774885145417E-2</v>
      </c>
      <c r="T79">
        <f t="shared" si="18"/>
        <v>4.3824086661537129E-2</v>
      </c>
      <c r="U79">
        <f t="shared" si="13"/>
        <v>4.7863937035415437E-2</v>
      </c>
      <c r="V79">
        <f t="shared" si="19"/>
        <v>9.3333625356249311E-2</v>
      </c>
      <c r="W79">
        <f t="shared" si="20"/>
        <v>6.1901133910767098E-2</v>
      </c>
      <c r="X79">
        <f t="shared" si="21"/>
        <v>4.306581625266042E-2</v>
      </c>
    </row>
    <row r="80" spans="1:24">
      <c r="A80" s="1">
        <v>37315</v>
      </c>
      <c r="B80">
        <v>3576</v>
      </c>
      <c r="C80" s="10">
        <f t="shared" si="22"/>
        <v>0.10030769230769221</v>
      </c>
      <c r="D80">
        <v>1174.72</v>
      </c>
      <c r="E80" s="10">
        <f t="shared" si="14"/>
        <v>2.3016833726671848E-2</v>
      </c>
      <c r="F80">
        <v>318</v>
      </c>
      <c r="G80" s="10">
        <f t="shared" si="15"/>
        <v>-6.4705882352941169E-2</v>
      </c>
      <c r="H80">
        <v>509.88</v>
      </c>
      <c r="I80" s="10">
        <f t="shared" si="16"/>
        <v>7.0232148104613534E-2</v>
      </c>
      <c r="J80">
        <v>207.29</v>
      </c>
      <c r="K80" s="10">
        <f t="shared" si="17"/>
        <v>-0.13916112956810633</v>
      </c>
      <c r="T80">
        <f t="shared" si="18"/>
        <v>9.5067866767809081E-2</v>
      </c>
      <c r="U80">
        <f t="shared" si="13"/>
        <v>1.4641981266617607E-2</v>
      </c>
      <c r="V80">
        <f t="shared" si="19"/>
        <v>-6.9918298999922773E-2</v>
      </c>
      <c r="W80">
        <f t="shared" si="20"/>
        <v>6.3950954264881704E-2</v>
      </c>
      <c r="X80">
        <f t="shared" si="21"/>
        <v>-0.14969408820059132</v>
      </c>
    </row>
    <row r="81" spans="1:24">
      <c r="A81" s="1">
        <v>37344</v>
      </c>
      <c r="B81">
        <v>3487</v>
      </c>
      <c r="C81" s="10">
        <f t="shared" si="22"/>
        <v>-2.4888143176733823E-2</v>
      </c>
      <c r="D81">
        <v>1146.6300000000001</v>
      </c>
      <c r="E81" s="10">
        <f t="shared" si="14"/>
        <v>-2.3912081176791E-2</v>
      </c>
      <c r="F81">
        <v>335</v>
      </c>
      <c r="G81" s="10">
        <f t="shared" si="15"/>
        <v>5.3459119496855445E-2</v>
      </c>
      <c r="H81">
        <v>537.24</v>
      </c>
      <c r="I81" s="10">
        <f t="shared" si="16"/>
        <v>5.365968463167814E-2</v>
      </c>
      <c r="J81">
        <v>226.05</v>
      </c>
      <c r="K81" s="10">
        <f t="shared" si="17"/>
        <v>9.0501230160644708E-2</v>
      </c>
      <c r="T81">
        <f t="shared" si="18"/>
        <v>-3.0127968716616948E-2</v>
      </c>
      <c r="U81">
        <f t="shared" si="13"/>
        <v>-3.228693363684524E-2</v>
      </c>
      <c r="V81">
        <f t="shared" si="19"/>
        <v>4.824670284987384E-2</v>
      </c>
      <c r="W81">
        <f t="shared" si="20"/>
        <v>4.7378490791946309E-2</v>
      </c>
      <c r="X81">
        <f t="shared" si="21"/>
        <v>7.9968271528159718E-2</v>
      </c>
    </row>
    <row r="82" spans="1:24">
      <c r="A82" s="1">
        <v>37376</v>
      </c>
      <c r="B82">
        <v>3215</v>
      </c>
      <c r="C82" s="10">
        <f t="shared" si="22"/>
        <v>-7.8004014912532282E-2</v>
      </c>
      <c r="D82">
        <v>1053.28</v>
      </c>
      <c r="E82" s="10">
        <f t="shared" si="14"/>
        <v>-8.1412487027201608E-2</v>
      </c>
      <c r="F82">
        <v>349</v>
      </c>
      <c r="G82" s="10">
        <f t="shared" si="15"/>
        <v>4.179104477611939E-2</v>
      </c>
      <c r="H82">
        <v>545.35</v>
      </c>
      <c r="I82" s="10">
        <f t="shared" si="16"/>
        <v>1.5095674186583308E-2</v>
      </c>
      <c r="J82">
        <v>198.04</v>
      </c>
      <c r="K82" s="10">
        <f t="shared" si="17"/>
        <v>-0.1239106392391065</v>
      </c>
      <c r="T82">
        <f t="shared" si="18"/>
        <v>-8.324384045241541E-2</v>
      </c>
      <c r="U82">
        <f t="shared" si="13"/>
        <v>-8.9787339487255854E-2</v>
      </c>
      <c r="V82">
        <f t="shared" si="19"/>
        <v>3.6578628129137786E-2</v>
      </c>
      <c r="W82">
        <f t="shared" si="20"/>
        <v>8.8144803468514776E-3</v>
      </c>
      <c r="X82">
        <f t="shared" si="21"/>
        <v>-0.13444359787159149</v>
      </c>
    </row>
    <row r="83" spans="1:24">
      <c r="A83" s="1">
        <v>37407</v>
      </c>
      <c r="B83">
        <v>3006</v>
      </c>
      <c r="C83" s="10">
        <f t="shared" si="22"/>
        <v>-6.5007776049766708E-2</v>
      </c>
      <c r="D83">
        <v>1075.5899999999999</v>
      </c>
      <c r="E83" s="10">
        <f t="shared" si="14"/>
        <v>2.1181452225428998E-2</v>
      </c>
      <c r="F83">
        <v>384</v>
      </c>
      <c r="G83" s="10">
        <f t="shared" si="15"/>
        <v>0.10028653295128942</v>
      </c>
      <c r="H83">
        <v>530.15</v>
      </c>
      <c r="I83" s="10">
        <f t="shared" si="16"/>
        <v>-2.7872008801687054E-2</v>
      </c>
      <c r="J83">
        <v>175.54</v>
      </c>
      <c r="K83" s="10">
        <f t="shared" si="17"/>
        <v>-0.11361341143203396</v>
      </c>
      <c r="T83">
        <f t="shared" si="18"/>
        <v>-7.0247601589649836E-2</v>
      </c>
      <c r="U83">
        <f t="shared" si="13"/>
        <v>1.2806599765374757E-2</v>
      </c>
      <c r="V83">
        <f t="shared" si="19"/>
        <v>9.5074116304307815E-2</v>
      </c>
      <c r="W83">
        <f t="shared" si="20"/>
        <v>-3.4153202641418884E-2</v>
      </c>
      <c r="X83">
        <f t="shared" si="21"/>
        <v>-0.12414637006451895</v>
      </c>
    </row>
    <row r="84" spans="1:24">
      <c r="A84" s="1">
        <v>37435</v>
      </c>
      <c r="B84">
        <v>2716</v>
      </c>
      <c r="C84" s="10">
        <f t="shared" si="22"/>
        <v>-9.6473719228210242E-2</v>
      </c>
      <c r="D84">
        <v>993.8</v>
      </c>
      <c r="E84" s="10">
        <f t="shared" si="14"/>
        <v>-7.6041986258704508E-2</v>
      </c>
      <c r="F84">
        <v>335</v>
      </c>
      <c r="G84" s="10">
        <f t="shared" si="15"/>
        <v>-0.12760416666666663</v>
      </c>
      <c r="H84">
        <v>526.09</v>
      </c>
      <c r="I84" s="10">
        <f t="shared" si="16"/>
        <v>-7.6582099405827497E-3</v>
      </c>
      <c r="J84">
        <v>169.54</v>
      </c>
      <c r="K84" s="10">
        <f t="shared" si="17"/>
        <v>-3.4180243819072587E-2</v>
      </c>
      <c r="T84">
        <f t="shared" si="18"/>
        <v>-0.10171354476809337</v>
      </c>
      <c r="U84">
        <f t="shared" si="13"/>
        <v>-8.4416838718758755E-2</v>
      </c>
      <c r="V84">
        <f t="shared" si="19"/>
        <v>-0.13281658331364823</v>
      </c>
      <c r="W84">
        <f t="shared" si="20"/>
        <v>-1.393940378031458E-2</v>
      </c>
      <c r="X84">
        <f t="shared" si="21"/>
        <v>-4.4713202451557583E-2</v>
      </c>
    </row>
    <row r="85" spans="1:24">
      <c r="A85" s="1">
        <v>37468</v>
      </c>
      <c r="B85">
        <v>2290</v>
      </c>
      <c r="C85" s="10">
        <f t="shared" si="22"/>
        <v>-0.15684830633284241</v>
      </c>
      <c r="D85">
        <v>908.72</v>
      </c>
      <c r="E85" s="10">
        <f t="shared" si="14"/>
        <v>-8.5610786878647538E-2</v>
      </c>
      <c r="F85">
        <v>298</v>
      </c>
      <c r="G85" s="10">
        <f t="shared" si="15"/>
        <v>-0.11044776119402988</v>
      </c>
      <c r="H85">
        <v>456.15</v>
      </c>
      <c r="I85" s="10">
        <f t="shared" si="16"/>
        <v>-0.13294303256096873</v>
      </c>
      <c r="J85">
        <v>133.53</v>
      </c>
      <c r="K85" s="10">
        <f t="shared" si="17"/>
        <v>-0.21239825409932755</v>
      </c>
      <c r="T85">
        <f t="shared" si="18"/>
        <v>-0.16208813187272553</v>
      </c>
      <c r="U85">
        <f t="shared" si="13"/>
        <v>-9.3985639338701785E-2</v>
      </c>
      <c r="V85">
        <f t="shared" si="19"/>
        <v>-0.11566017784101149</v>
      </c>
      <c r="W85">
        <f t="shared" si="20"/>
        <v>-0.13922422640070056</v>
      </c>
      <c r="X85">
        <f t="shared" si="21"/>
        <v>-0.22293121273181254</v>
      </c>
    </row>
    <row r="86" spans="1:24">
      <c r="A86" s="1">
        <v>37498</v>
      </c>
      <c r="B86">
        <v>1822</v>
      </c>
      <c r="C86" s="10">
        <f t="shared" si="22"/>
        <v>-0.2043668122270742</v>
      </c>
      <c r="D86">
        <v>936.8</v>
      </c>
      <c r="E86" s="10">
        <f t="shared" si="14"/>
        <v>3.0900607447838624E-2</v>
      </c>
      <c r="F86">
        <v>306</v>
      </c>
      <c r="G86" s="10">
        <f t="shared" si="15"/>
        <v>2.6845637583892579E-2</v>
      </c>
      <c r="H86">
        <v>472.37</v>
      </c>
      <c r="I86" s="10">
        <f t="shared" si="16"/>
        <v>3.5558478570645757E-2</v>
      </c>
      <c r="J86">
        <v>129.03</v>
      </c>
      <c r="K86" s="10">
        <f t="shared" si="17"/>
        <v>-3.370029206919789E-2</v>
      </c>
      <c r="T86">
        <f t="shared" si="18"/>
        <v>-0.20960663776695732</v>
      </c>
      <c r="U86">
        <f t="shared" si="13"/>
        <v>2.2525754987784384E-2</v>
      </c>
      <c r="V86">
        <f t="shared" si="19"/>
        <v>2.1633220936910974E-2</v>
      </c>
      <c r="W86">
        <f t="shared" si="20"/>
        <v>2.9277284730913927E-2</v>
      </c>
      <c r="X86">
        <f t="shared" si="21"/>
        <v>-4.4233250701682887E-2</v>
      </c>
    </row>
    <row r="87" spans="1:24">
      <c r="A87" s="1">
        <v>37529</v>
      </c>
      <c r="B87">
        <v>1928</v>
      </c>
      <c r="C87" s="10">
        <f t="shared" si="22"/>
        <v>5.8177826564215218E-2</v>
      </c>
      <c r="D87">
        <v>844.28</v>
      </c>
      <c r="E87" s="10">
        <f t="shared" si="14"/>
        <v>-9.8761742100768601E-2</v>
      </c>
      <c r="F87">
        <v>192</v>
      </c>
      <c r="G87" s="10">
        <f t="shared" si="15"/>
        <v>-0.37254901960784315</v>
      </c>
      <c r="H87">
        <v>447.03</v>
      </c>
      <c r="I87" s="10">
        <f t="shared" si="16"/>
        <v>-5.3644388932404752E-2</v>
      </c>
      <c r="J87">
        <v>112.52</v>
      </c>
      <c r="K87" s="10">
        <f t="shared" si="17"/>
        <v>-0.12795473920793621</v>
      </c>
      <c r="T87">
        <f t="shared" si="18"/>
        <v>5.293800102433209E-2</v>
      </c>
      <c r="U87">
        <f t="shared" si="13"/>
        <v>-0.10713659456082285</v>
      </c>
      <c r="V87">
        <f t="shared" si="19"/>
        <v>-0.37776143625482478</v>
      </c>
      <c r="W87">
        <f t="shared" si="20"/>
        <v>-5.9925582772136582E-2</v>
      </c>
      <c r="X87">
        <f t="shared" si="21"/>
        <v>-0.1384876978404212</v>
      </c>
    </row>
    <row r="88" spans="1:24">
      <c r="A88" s="1">
        <v>37560</v>
      </c>
      <c r="B88">
        <v>2385</v>
      </c>
      <c r="C88" s="10">
        <f t="shared" si="22"/>
        <v>0.23703319502074693</v>
      </c>
      <c r="D88">
        <v>954.15</v>
      </c>
      <c r="E88" s="10">
        <f t="shared" si="14"/>
        <v>0.13013455251812189</v>
      </c>
      <c r="F88">
        <v>186.25</v>
      </c>
      <c r="G88" s="10">
        <f t="shared" si="15"/>
        <v>-2.994791666666663E-2</v>
      </c>
      <c r="H88">
        <v>461.22</v>
      </c>
      <c r="I88" s="10">
        <f t="shared" si="16"/>
        <v>3.1742836051271928E-2</v>
      </c>
      <c r="J88">
        <v>146.03</v>
      </c>
      <c r="K88" s="10">
        <f t="shared" si="17"/>
        <v>0.29781372200497702</v>
      </c>
      <c r="T88">
        <f t="shared" si="18"/>
        <v>0.23179336948086382</v>
      </c>
      <c r="U88">
        <f t="shared" si="13"/>
        <v>0.12175970005806765</v>
      </c>
      <c r="V88">
        <f t="shared" si="19"/>
        <v>-3.5160333313648234E-2</v>
      </c>
      <c r="W88">
        <f t="shared" si="20"/>
        <v>2.5461642211540098E-2</v>
      </c>
      <c r="X88">
        <f t="shared" si="21"/>
        <v>0.28728076337249203</v>
      </c>
    </row>
    <row r="89" spans="1:24">
      <c r="A89" s="1">
        <v>37589</v>
      </c>
      <c r="B89">
        <v>2446</v>
      </c>
      <c r="C89" s="10">
        <f t="shared" si="22"/>
        <v>2.5576519916142626E-2</v>
      </c>
      <c r="D89">
        <v>1075.5899999999999</v>
      </c>
      <c r="E89" s="10">
        <f t="shared" si="14"/>
        <v>0.1272755855997485</v>
      </c>
      <c r="F89">
        <v>169.25</v>
      </c>
      <c r="G89" s="10">
        <f t="shared" si="15"/>
        <v>-9.1275167785234923E-2</v>
      </c>
      <c r="H89">
        <v>432.84</v>
      </c>
      <c r="I89" s="10">
        <f t="shared" si="16"/>
        <v>-6.1532457395603091E-2</v>
      </c>
      <c r="J89">
        <v>156.78</v>
      </c>
      <c r="K89" s="10">
        <f t="shared" si="17"/>
        <v>7.3615010614257237E-2</v>
      </c>
      <c r="T89">
        <f t="shared" si="18"/>
        <v>2.0336694376259502E-2</v>
      </c>
      <c r="U89">
        <f t="shared" si="13"/>
        <v>0.11890073313969425</v>
      </c>
      <c r="V89">
        <f t="shared" si="19"/>
        <v>-9.6487584432216528E-2</v>
      </c>
      <c r="W89">
        <f t="shared" si="20"/>
        <v>-6.7813651235334921E-2</v>
      </c>
      <c r="X89">
        <f t="shared" si="21"/>
        <v>6.3082051981772247E-2</v>
      </c>
    </row>
    <row r="90" spans="1:24">
      <c r="A90" s="1">
        <v>37621</v>
      </c>
      <c r="B90">
        <v>2220</v>
      </c>
      <c r="C90" s="10">
        <f t="shared" si="22"/>
        <v>-9.2395748160261637E-2</v>
      </c>
      <c r="D90">
        <v>1024.3699999999999</v>
      </c>
      <c r="E90" s="10">
        <f t="shared" si="14"/>
        <v>-4.7620375793750447E-2</v>
      </c>
      <c r="F90">
        <v>124</v>
      </c>
      <c r="G90" s="10">
        <f t="shared" si="15"/>
        <v>-0.26735598227474155</v>
      </c>
      <c r="H90">
        <v>385.19</v>
      </c>
      <c r="I90" s="10">
        <f t="shared" si="16"/>
        <v>-0.11008686812679047</v>
      </c>
      <c r="J90">
        <v>133.03</v>
      </c>
      <c r="K90" s="10">
        <f t="shared" si="17"/>
        <v>-0.15148615894884554</v>
      </c>
      <c r="T90">
        <f t="shared" si="18"/>
        <v>-9.7635573700144765E-2</v>
      </c>
      <c r="U90">
        <f t="shared" si="13"/>
        <v>-5.5995228253804687E-2</v>
      </c>
      <c r="V90">
        <f t="shared" si="19"/>
        <v>-0.27256839892172319</v>
      </c>
      <c r="W90">
        <f t="shared" si="20"/>
        <v>-0.1163680619665223</v>
      </c>
      <c r="X90">
        <f t="shared" si="21"/>
        <v>-0.16201911758133053</v>
      </c>
    </row>
    <row r="91" spans="1:24">
      <c r="A91" s="1">
        <v>37652</v>
      </c>
      <c r="B91">
        <v>2055</v>
      </c>
      <c r="C91" s="10">
        <f t="shared" si="22"/>
        <v>-7.4324324324324342E-2</v>
      </c>
      <c r="D91">
        <v>918.63</v>
      </c>
      <c r="E91" s="10">
        <f t="shared" si="14"/>
        <v>-0.1032244208635551</v>
      </c>
      <c r="F91">
        <v>113.75</v>
      </c>
      <c r="G91" s="10">
        <f t="shared" si="15"/>
        <v>-8.2661290322580627E-2</v>
      </c>
      <c r="H91">
        <v>349.72</v>
      </c>
      <c r="I91" s="10">
        <f t="shared" si="16"/>
        <v>-9.208442586775345E-2</v>
      </c>
      <c r="J91">
        <v>118.02</v>
      </c>
      <c r="K91" s="10">
        <f t="shared" si="17"/>
        <v>-0.11283169209952648</v>
      </c>
      <c r="T91">
        <f t="shared" si="18"/>
        <v>-7.956414986420747E-2</v>
      </c>
      <c r="U91">
        <f t="shared" si="13"/>
        <v>-0.11159927332360935</v>
      </c>
      <c r="V91">
        <f t="shared" si="19"/>
        <v>-8.7873706969562232E-2</v>
      </c>
      <c r="W91">
        <f t="shared" si="20"/>
        <v>-9.836561970748528E-2</v>
      </c>
      <c r="X91">
        <f t="shared" si="21"/>
        <v>-0.12336465073201147</v>
      </c>
    </row>
    <row r="92" spans="1:24">
      <c r="A92" s="1">
        <v>37680</v>
      </c>
      <c r="B92">
        <v>2048</v>
      </c>
      <c r="C92" s="10">
        <f t="shared" si="22"/>
        <v>-3.4063260340632118E-3</v>
      </c>
      <c r="D92">
        <v>1061.54</v>
      </c>
      <c r="E92" s="10">
        <f t="shared" si="14"/>
        <v>0.15556861848622394</v>
      </c>
      <c r="F92">
        <v>110</v>
      </c>
      <c r="G92" s="10">
        <f t="shared" si="15"/>
        <v>-3.2967032967032961E-2</v>
      </c>
      <c r="H92">
        <v>390.26</v>
      </c>
      <c r="I92" s="10">
        <f t="shared" si="16"/>
        <v>0.11592130847535165</v>
      </c>
      <c r="J92">
        <v>133.78</v>
      </c>
      <c r="K92" s="10">
        <f t="shared" si="17"/>
        <v>0.133536688696831</v>
      </c>
      <c r="T92">
        <f t="shared" si="18"/>
        <v>-8.6461515739463361E-3</v>
      </c>
      <c r="U92">
        <f t="shared" si="13"/>
        <v>0.14719376602616971</v>
      </c>
      <c r="V92">
        <f t="shared" si="19"/>
        <v>-3.8179449614014566E-2</v>
      </c>
      <c r="W92">
        <f t="shared" si="20"/>
        <v>0.10964011463561982</v>
      </c>
      <c r="X92">
        <f t="shared" si="21"/>
        <v>0.12300373006434601</v>
      </c>
    </row>
    <row r="93" spans="1:24">
      <c r="A93" s="1">
        <v>37711</v>
      </c>
      <c r="B93">
        <v>2157</v>
      </c>
      <c r="C93" s="10">
        <f t="shared" si="22"/>
        <v>5.322265625E-2</v>
      </c>
      <c r="D93">
        <v>973.98</v>
      </c>
      <c r="E93" s="10">
        <f t="shared" si="14"/>
        <v>-8.2483938429074644E-2</v>
      </c>
      <c r="F93">
        <v>112</v>
      </c>
      <c r="G93" s="10">
        <f t="shared" si="15"/>
        <v>1.8181818181818077E-2</v>
      </c>
      <c r="H93">
        <v>389.25</v>
      </c>
      <c r="I93" s="10">
        <f t="shared" si="16"/>
        <v>-2.5880182442473698E-3</v>
      </c>
      <c r="J93">
        <v>115.02</v>
      </c>
      <c r="K93" s="10">
        <f t="shared" si="17"/>
        <v>-0.14023022873374202</v>
      </c>
      <c r="T93">
        <f t="shared" si="18"/>
        <v>4.7982830710116872E-2</v>
      </c>
      <c r="U93">
        <f t="shared" si="13"/>
        <v>-9.085879088912889E-2</v>
      </c>
      <c r="V93">
        <f t="shared" si="19"/>
        <v>1.296940153483647E-2</v>
      </c>
      <c r="W93">
        <f t="shared" si="20"/>
        <v>-8.8692120839791999E-3</v>
      </c>
      <c r="X93">
        <f t="shared" si="21"/>
        <v>-0.15076318736622701</v>
      </c>
    </row>
    <row r="94" spans="1:24">
      <c r="A94" s="1">
        <v>37741</v>
      </c>
      <c r="B94">
        <v>2455</v>
      </c>
      <c r="C94" s="10">
        <f t="shared" si="22"/>
        <v>0.13815484469170136</v>
      </c>
      <c r="D94">
        <v>988.02</v>
      </c>
      <c r="E94" s="10">
        <f t="shared" si="14"/>
        <v>1.4415080391794399E-2</v>
      </c>
      <c r="F94">
        <v>127</v>
      </c>
      <c r="G94" s="10">
        <f t="shared" si="15"/>
        <v>0.1339285714285714</v>
      </c>
      <c r="H94">
        <v>456.66</v>
      </c>
      <c r="I94" s="10">
        <f t="shared" si="16"/>
        <v>0.17317919075144506</v>
      </c>
      <c r="J94">
        <v>138.78</v>
      </c>
      <c r="K94" s="10">
        <f t="shared" si="17"/>
        <v>0.20657276995305174</v>
      </c>
      <c r="T94">
        <f t="shared" si="18"/>
        <v>0.13291501915181825</v>
      </c>
      <c r="U94">
        <f t="shared" si="13"/>
        <v>6.0402279317401577E-3</v>
      </c>
      <c r="V94">
        <f t="shared" si="19"/>
        <v>0.12871615478158979</v>
      </c>
      <c r="W94">
        <f t="shared" si="20"/>
        <v>0.16689799691171323</v>
      </c>
      <c r="X94">
        <f t="shared" si="21"/>
        <v>0.19603981132056675</v>
      </c>
    </row>
    <row r="95" spans="1:24">
      <c r="A95" s="1">
        <v>37771</v>
      </c>
      <c r="B95">
        <v>2473</v>
      </c>
      <c r="C95" s="10">
        <f t="shared" si="22"/>
        <v>7.3319755600813608E-3</v>
      </c>
      <c r="D95">
        <v>988.02</v>
      </c>
      <c r="E95" s="10">
        <f t="shared" si="14"/>
        <v>0</v>
      </c>
      <c r="F95">
        <v>129.5</v>
      </c>
      <c r="G95" s="10">
        <f t="shared" si="15"/>
        <v>1.9685039370078705E-2</v>
      </c>
      <c r="H95">
        <v>456.15</v>
      </c>
      <c r="I95" s="10">
        <f t="shared" si="16"/>
        <v>-1.1168046248851704E-3</v>
      </c>
      <c r="J95">
        <v>160.28</v>
      </c>
      <c r="K95" s="10">
        <f t="shared" si="17"/>
        <v>0.15492145842340399</v>
      </c>
      <c r="T95">
        <f t="shared" si="18"/>
        <v>2.0921500201982355E-3</v>
      </c>
      <c r="U95">
        <f t="shared" si="13"/>
        <v>-8.3748524600542416E-3</v>
      </c>
      <c r="V95">
        <f t="shared" si="19"/>
        <v>1.4472622723097099E-2</v>
      </c>
      <c r="W95">
        <f t="shared" si="20"/>
        <v>-7.3979984646170005E-3</v>
      </c>
      <c r="X95">
        <f t="shared" si="21"/>
        <v>0.144388499790919</v>
      </c>
    </row>
    <row r="96" spans="1:24">
      <c r="A96" s="1">
        <v>37802</v>
      </c>
      <c r="B96">
        <v>2430</v>
      </c>
      <c r="C96" s="10">
        <f t="shared" si="22"/>
        <v>-1.7387788111605351E-2</v>
      </c>
      <c r="D96">
        <v>941.76</v>
      </c>
      <c r="E96" s="10">
        <f t="shared" si="14"/>
        <v>-4.6820914556385484E-2</v>
      </c>
      <c r="F96">
        <v>142.5</v>
      </c>
      <c r="G96" s="10">
        <f t="shared" si="15"/>
        <v>0.10038610038610041</v>
      </c>
      <c r="H96">
        <v>430.56</v>
      </c>
      <c r="I96" s="10">
        <f t="shared" si="16"/>
        <v>-5.6099967116080229E-2</v>
      </c>
      <c r="J96">
        <v>162.03</v>
      </c>
      <c r="K96" s="10">
        <f t="shared" si="17"/>
        <v>1.0918392812578004E-2</v>
      </c>
      <c r="T96">
        <f t="shared" si="18"/>
        <v>-2.2627613651488476E-2</v>
      </c>
      <c r="U96">
        <f t="shared" si="13"/>
        <v>-5.5195767016439724E-2</v>
      </c>
      <c r="V96">
        <f t="shared" si="19"/>
        <v>9.5173683739118803E-2</v>
      </c>
      <c r="W96">
        <f t="shared" si="20"/>
        <v>-6.2381160955812059E-2</v>
      </c>
      <c r="X96">
        <f t="shared" si="21"/>
        <v>3.8543418009300695E-4</v>
      </c>
    </row>
    <row r="97" spans="1:24">
      <c r="A97" s="1">
        <v>37833</v>
      </c>
      <c r="B97">
        <v>2483</v>
      </c>
      <c r="C97" s="10">
        <f t="shared" si="22"/>
        <v>2.1810699588477256E-2</v>
      </c>
      <c r="D97">
        <v>1065.67</v>
      </c>
      <c r="E97" s="10">
        <f t="shared" si="14"/>
        <v>0.13157279986408432</v>
      </c>
      <c r="F97">
        <v>154.25</v>
      </c>
      <c r="G97" s="10">
        <f t="shared" si="15"/>
        <v>8.2456140350877227E-2</v>
      </c>
      <c r="H97">
        <v>439.17</v>
      </c>
      <c r="I97" s="10">
        <f t="shared" si="16"/>
        <v>1.9997212931995634E-2</v>
      </c>
      <c r="J97">
        <v>184.29</v>
      </c>
      <c r="K97" s="10">
        <f t="shared" si="17"/>
        <v>0.13738196630253641</v>
      </c>
      <c r="T97">
        <f t="shared" si="18"/>
        <v>1.6570874048594132E-2</v>
      </c>
      <c r="U97">
        <f t="shared" si="13"/>
        <v>0.12319794740403008</v>
      </c>
      <c r="V97">
        <f t="shared" si="19"/>
        <v>7.7243723703895623E-2</v>
      </c>
      <c r="W97">
        <f t="shared" si="20"/>
        <v>1.3716019092263804E-2</v>
      </c>
      <c r="X97">
        <f t="shared" si="21"/>
        <v>0.12684900767005142</v>
      </c>
    </row>
    <row r="98" spans="1:24">
      <c r="A98" s="1">
        <v>37862</v>
      </c>
      <c r="B98">
        <v>2430</v>
      </c>
      <c r="C98" s="10">
        <f t="shared" si="22"/>
        <v>-2.134514699959722E-2</v>
      </c>
      <c r="D98">
        <v>1149.1099999999999</v>
      </c>
      <c r="E98" s="10">
        <f t="shared" si="14"/>
        <v>7.8298159843103177E-2</v>
      </c>
      <c r="F98">
        <v>170.75</v>
      </c>
      <c r="G98" s="10">
        <f t="shared" si="15"/>
        <v>0.10696920583468406</v>
      </c>
      <c r="H98">
        <v>466.29</v>
      </c>
      <c r="I98" s="10">
        <f t="shared" si="16"/>
        <v>6.1752851970763079E-2</v>
      </c>
      <c r="J98">
        <v>169.04</v>
      </c>
      <c r="K98" s="10">
        <f t="shared" si="17"/>
        <v>-8.2750013565575986E-2</v>
      </c>
      <c r="T98">
        <f t="shared" si="18"/>
        <v>-2.6584972539480344E-2</v>
      </c>
      <c r="U98">
        <f t="shared" si="13"/>
        <v>6.992330738304893E-2</v>
      </c>
      <c r="V98">
        <f t="shared" si="19"/>
        <v>0.10175678918770245</v>
      </c>
      <c r="W98">
        <f t="shared" si="20"/>
        <v>5.5471658131031248E-2</v>
      </c>
      <c r="X98">
        <f t="shared" si="21"/>
        <v>-9.3282972198060976E-2</v>
      </c>
    </row>
    <row r="99" spans="1:24">
      <c r="A99" s="1">
        <v>37894</v>
      </c>
      <c r="B99">
        <v>2542</v>
      </c>
      <c r="C99" s="10">
        <f t="shared" si="22"/>
        <v>4.6090534979423836E-2</v>
      </c>
      <c r="D99">
        <v>1059.8900000000001</v>
      </c>
      <c r="E99" s="10">
        <f t="shared" si="14"/>
        <v>-7.7642697391894444E-2</v>
      </c>
      <c r="F99">
        <v>168</v>
      </c>
      <c r="G99" s="10">
        <f t="shared" si="15"/>
        <v>-1.6105417276720324E-2</v>
      </c>
      <c r="H99">
        <v>462.23</v>
      </c>
      <c r="I99" s="10">
        <f t="shared" si="16"/>
        <v>-8.7070278153080771E-3</v>
      </c>
      <c r="J99">
        <v>164.28</v>
      </c>
      <c r="K99" s="10">
        <f t="shared" si="17"/>
        <v>-2.8159015617605254E-2</v>
      </c>
      <c r="T99">
        <f t="shared" si="18"/>
        <v>4.0850709439540708E-2</v>
      </c>
      <c r="U99">
        <f t="shared" si="13"/>
        <v>-8.6017549851948691E-2</v>
      </c>
      <c r="V99">
        <f t="shared" si="19"/>
        <v>-2.1317833923701929E-2</v>
      </c>
      <c r="W99">
        <f t="shared" si="20"/>
        <v>-1.4988221655039907E-2</v>
      </c>
      <c r="X99">
        <f t="shared" si="21"/>
        <v>-3.8691974250090251E-2</v>
      </c>
    </row>
    <row r="100" spans="1:24">
      <c r="A100" s="1">
        <v>37925</v>
      </c>
      <c r="B100">
        <v>2768</v>
      </c>
      <c r="C100" s="10">
        <f t="shared" si="22"/>
        <v>8.8906372934697053E-2</v>
      </c>
      <c r="D100">
        <v>1180.5</v>
      </c>
      <c r="E100" s="10">
        <f t="shared" si="14"/>
        <v>0.11379482776514527</v>
      </c>
      <c r="F100">
        <v>183</v>
      </c>
      <c r="G100" s="10">
        <f t="shared" si="15"/>
        <v>8.9285714285714191E-2</v>
      </c>
      <c r="H100">
        <v>466.29</v>
      </c>
      <c r="I100" s="10">
        <f t="shared" si="16"/>
        <v>8.7835060467733594E-3</v>
      </c>
      <c r="J100">
        <v>186.54</v>
      </c>
      <c r="K100" s="10">
        <f t="shared" si="17"/>
        <v>0.13550036523009501</v>
      </c>
      <c r="T100">
        <f t="shared" si="18"/>
        <v>8.3666547394813925E-2</v>
      </c>
      <c r="U100">
        <f t="shared" si="13"/>
        <v>0.10541997530509102</v>
      </c>
      <c r="V100">
        <f t="shared" si="19"/>
        <v>8.4073297638732586E-2</v>
      </c>
      <c r="W100">
        <f t="shared" si="20"/>
        <v>2.5023122070415293E-3</v>
      </c>
      <c r="X100">
        <f t="shared" si="21"/>
        <v>0.12496740659761002</v>
      </c>
    </row>
    <row r="101" spans="1:24">
      <c r="A101" s="1">
        <v>37953</v>
      </c>
      <c r="B101">
        <v>2639</v>
      </c>
      <c r="C101" s="10">
        <f t="shared" si="22"/>
        <v>-4.6604046242774588E-2</v>
      </c>
      <c r="D101">
        <v>1147.46</v>
      </c>
      <c r="E101" s="10">
        <f t="shared" si="14"/>
        <v>-2.7988140618382062E-2</v>
      </c>
      <c r="F101">
        <v>174.25</v>
      </c>
      <c r="G101" s="10">
        <f t="shared" si="15"/>
        <v>-4.7814207650273222E-2</v>
      </c>
      <c r="H101">
        <v>449.82</v>
      </c>
      <c r="I101" s="10">
        <f t="shared" si="16"/>
        <v>-3.5321366531557707E-2</v>
      </c>
      <c r="J101">
        <v>181.29</v>
      </c>
      <c r="K101" s="10">
        <f t="shared" si="17"/>
        <v>-2.8144097780636868E-2</v>
      </c>
      <c r="T101">
        <f t="shared" si="18"/>
        <v>-5.1843871782657716E-2</v>
      </c>
      <c r="U101">
        <f t="shared" si="13"/>
        <v>-3.6362993078436302E-2</v>
      </c>
      <c r="V101">
        <f t="shared" si="19"/>
        <v>-5.3026624297254826E-2</v>
      </c>
      <c r="W101">
        <f t="shared" si="20"/>
        <v>-4.1602560371289538E-2</v>
      </c>
      <c r="X101">
        <f t="shared" si="21"/>
        <v>-3.8677056413121864E-2</v>
      </c>
    </row>
    <row r="102" spans="1:24">
      <c r="A102" s="1">
        <v>37986</v>
      </c>
      <c r="B102">
        <v>2680</v>
      </c>
      <c r="C102" s="10">
        <f t="shared" si="22"/>
        <v>1.5536187949981128E-2</v>
      </c>
      <c r="D102">
        <v>1274.68</v>
      </c>
      <c r="E102" s="10">
        <f t="shared" si="14"/>
        <v>0.11087096717968392</v>
      </c>
      <c r="F102">
        <v>168.25</v>
      </c>
      <c r="G102" s="10">
        <f t="shared" si="15"/>
        <v>-3.4433285509325673E-2</v>
      </c>
      <c r="H102">
        <v>432.58</v>
      </c>
      <c r="I102" s="10">
        <f t="shared" si="16"/>
        <v>-3.8326441687786206E-2</v>
      </c>
      <c r="J102">
        <v>175.79</v>
      </c>
      <c r="K102" s="10">
        <f t="shared" si="17"/>
        <v>-3.0338132274256746E-2</v>
      </c>
      <c r="T102">
        <f t="shared" si="18"/>
        <v>1.0296362410098004E-2</v>
      </c>
      <c r="U102">
        <f t="shared" si="13"/>
        <v>0.10249611471962967</v>
      </c>
      <c r="V102">
        <f t="shared" si="19"/>
        <v>-3.9645702156307278E-2</v>
      </c>
      <c r="W102">
        <f t="shared" si="20"/>
        <v>-4.4607635527518036E-2</v>
      </c>
      <c r="X102">
        <f t="shared" si="21"/>
        <v>-4.0871090906741743E-2</v>
      </c>
    </row>
    <row r="103" spans="1:24">
      <c r="A103" s="1">
        <v>38016</v>
      </c>
      <c r="B103">
        <v>2602</v>
      </c>
      <c r="C103" s="10">
        <f t="shared" si="22"/>
        <v>-2.9104477611940349E-2</v>
      </c>
      <c r="D103">
        <v>1206.1099999999999</v>
      </c>
      <c r="E103" s="10">
        <f t="shared" si="14"/>
        <v>-5.3793893369316392E-2</v>
      </c>
      <c r="F103">
        <v>164.5</v>
      </c>
      <c r="G103" s="10">
        <f t="shared" si="15"/>
        <v>-2.2288261515601815E-2</v>
      </c>
      <c r="H103">
        <v>440.95</v>
      </c>
      <c r="I103" s="10">
        <f t="shared" si="16"/>
        <v>1.9349022146192718E-2</v>
      </c>
      <c r="J103">
        <v>195.54</v>
      </c>
      <c r="K103" s="10">
        <f t="shared" si="17"/>
        <v>0.11234996302406275</v>
      </c>
      <c r="T103">
        <f t="shared" si="18"/>
        <v>-3.4344303151823477E-2</v>
      </c>
      <c r="U103">
        <f t="shared" si="13"/>
        <v>-6.2168745829370632E-2</v>
      </c>
      <c r="V103">
        <f t="shared" si="19"/>
        <v>-2.750067816258342E-2</v>
      </c>
      <c r="W103">
        <f t="shared" si="20"/>
        <v>1.3067828306460888E-2</v>
      </c>
      <c r="X103">
        <f t="shared" si="21"/>
        <v>0.10181700439157776</v>
      </c>
    </row>
    <row r="104" spans="1:24">
      <c r="A104" s="1">
        <v>38044</v>
      </c>
      <c r="B104">
        <v>2552</v>
      </c>
      <c r="C104" s="10">
        <f t="shared" si="22"/>
        <v>-1.9215987701767911E-2</v>
      </c>
      <c r="D104">
        <v>1190.42</v>
      </c>
      <c r="E104" s="10">
        <f t="shared" si="14"/>
        <v>-1.3008763711435778E-2</v>
      </c>
      <c r="F104">
        <v>190.25</v>
      </c>
      <c r="G104" s="10">
        <f t="shared" si="15"/>
        <v>0.15653495440729492</v>
      </c>
      <c r="H104">
        <v>452.1</v>
      </c>
      <c r="I104" s="10">
        <f t="shared" si="16"/>
        <v>2.5286313641002423E-2</v>
      </c>
      <c r="J104">
        <v>192.79</v>
      </c>
      <c r="K104" s="10">
        <f t="shared" si="17"/>
        <v>-1.4063618696941838E-2</v>
      </c>
      <c r="T104">
        <f t="shared" si="18"/>
        <v>-2.4455813241651036E-2</v>
      </c>
      <c r="U104">
        <f t="shared" si="13"/>
        <v>-2.1383616171490018E-2</v>
      </c>
      <c r="V104">
        <f t="shared" si="19"/>
        <v>0.15132253776031332</v>
      </c>
      <c r="W104">
        <f t="shared" si="20"/>
        <v>1.9005119801270592E-2</v>
      </c>
      <c r="X104">
        <f t="shared" si="21"/>
        <v>-2.4596577329426834E-2</v>
      </c>
    </row>
    <row r="105" spans="1:24">
      <c r="A105" s="1">
        <v>38077</v>
      </c>
      <c r="B105">
        <v>2523</v>
      </c>
      <c r="C105" s="10">
        <f t="shared" si="22"/>
        <v>-1.1363636363636354E-2</v>
      </c>
      <c r="D105">
        <v>1108.6300000000001</v>
      </c>
      <c r="E105" s="10">
        <f t="shared" si="14"/>
        <v>-6.8706842962987791E-2</v>
      </c>
      <c r="F105">
        <v>201</v>
      </c>
      <c r="G105" s="10">
        <f t="shared" si="15"/>
        <v>5.6504599211563811E-2</v>
      </c>
      <c r="H105">
        <v>457.92</v>
      </c>
      <c r="I105" s="10">
        <f t="shared" si="16"/>
        <v>1.2873258128732523E-2</v>
      </c>
      <c r="J105">
        <v>180.29</v>
      </c>
      <c r="K105" s="10">
        <f t="shared" si="17"/>
        <v>-6.4837387831319093E-2</v>
      </c>
      <c r="T105">
        <f t="shared" si="18"/>
        <v>-1.6603461903519478E-2</v>
      </c>
      <c r="U105">
        <f t="shared" si="13"/>
        <v>-7.7081695423042038E-2</v>
      </c>
      <c r="V105">
        <f t="shared" si="19"/>
        <v>5.1292182564582206E-2</v>
      </c>
      <c r="W105">
        <f t="shared" si="20"/>
        <v>6.5920642890006931E-3</v>
      </c>
      <c r="X105">
        <f t="shared" si="21"/>
        <v>-7.5370346463804083E-2</v>
      </c>
    </row>
    <row r="106" spans="1:24">
      <c r="A106" s="1">
        <v>38107</v>
      </c>
      <c r="B106">
        <v>2637</v>
      </c>
      <c r="C106" s="10">
        <f t="shared" si="22"/>
        <v>4.5184304399524367E-2</v>
      </c>
      <c r="D106">
        <v>1021.89</v>
      </c>
      <c r="E106" s="10">
        <f t="shared" si="14"/>
        <v>-7.8240711508799299E-2</v>
      </c>
      <c r="F106">
        <v>209.75</v>
      </c>
      <c r="G106" s="10">
        <f t="shared" si="15"/>
        <v>4.3532338308457819E-2</v>
      </c>
      <c r="H106">
        <v>477.69</v>
      </c>
      <c r="I106" s="10">
        <f t="shared" si="16"/>
        <v>4.3173480083857463E-2</v>
      </c>
      <c r="J106">
        <v>172.79</v>
      </c>
      <c r="K106" s="10">
        <f t="shared" si="17"/>
        <v>-4.1599645016362485E-2</v>
      </c>
      <c r="T106">
        <f t="shared" si="18"/>
        <v>3.9944478859641239E-2</v>
      </c>
      <c r="U106">
        <f t="shared" si="13"/>
        <v>-8.6615563968853546E-2</v>
      </c>
      <c r="V106">
        <f t="shared" si="19"/>
        <v>3.8319921661476214E-2</v>
      </c>
      <c r="W106">
        <f t="shared" si="20"/>
        <v>3.6892286244125633E-2</v>
      </c>
      <c r="X106">
        <f t="shared" si="21"/>
        <v>-5.2132603648847482E-2</v>
      </c>
    </row>
    <row r="107" spans="1:24">
      <c r="A107" s="1">
        <v>38138</v>
      </c>
      <c r="B107">
        <v>2541</v>
      </c>
      <c r="C107" s="10">
        <f t="shared" si="22"/>
        <v>-3.6405005688282088E-2</v>
      </c>
      <c r="D107">
        <v>1085.5</v>
      </c>
      <c r="E107" s="10">
        <f t="shared" si="14"/>
        <v>6.2247404319447419E-2</v>
      </c>
      <c r="F107">
        <v>205.75</v>
      </c>
      <c r="G107" s="10">
        <f t="shared" si="15"/>
        <v>-1.9070321811680557E-2</v>
      </c>
      <c r="H107">
        <v>465.27</v>
      </c>
      <c r="I107" s="10">
        <f t="shared" si="16"/>
        <v>-2.6000125604471513E-2</v>
      </c>
      <c r="J107">
        <v>176.79</v>
      </c>
      <c r="K107" s="10">
        <f t="shared" si="17"/>
        <v>2.3149487817581971E-2</v>
      </c>
      <c r="T107">
        <f t="shared" si="18"/>
        <v>-4.1644831228165216E-2</v>
      </c>
      <c r="U107">
        <f t="shared" si="13"/>
        <v>5.3872551859393179E-2</v>
      </c>
      <c r="V107">
        <f t="shared" si="19"/>
        <v>-2.4282738458662162E-2</v>
      </c>
      <c r="W107">
        <f t="shared" si="20"/>
        <v>-3.2281319444203344E-2</v>
      </c>
      <c r="X107">
        <f t="shared" si="21"/>
        <v>1.2616529185096974E-2</v>
      </c>
    </row>
    <row r="108" spans="1:24">
      <c r="A108" s="1">
        <v>38168</v>
      </c>
      <c r="B108">
        <v>2474</v>
      </c>
      <c r="C108" s="10">
        <f t="shared" si="22"/>
        <v>-2.6367571822117242E-2</v>
      </c>
      <c r="D108">
        <v>1095.4100000000001</v>
      </c>
      <c r="E108" s="10">
        <f t="shared" si="14"/>
        <v>9.1294334408107414E-3</v>
      </c>
      <c r="F108">
        <v>219.25</v>
      </c>
      <c r="G108" s="10">
        <f t="shared" si="15"/>
        <v>6.56136087484811E-2</v>
      </c>
      <c r="H108">
        <v>466.03</v>
      </c>
      <c r="I108" s="10">
        <f t="shared" si="16"/>
        <v>1.633460141423182E-3</v>
      </c>
      <c r="J108">
        <v>186.54</v>
      </c>
      <c r="K108" s="10">
        <f t="shared" si="17"/>
        <v>5.5150178177498788E-2</v>
      </c>
      <c r="T108">
        <f t="shared" si="18"/>
        <v>-3.160739736200037E-2</v>
      </c>
      <c r="U108">
        <f t="shared" si="13"/>
        <v>7.5458098075649981E-4</v>
      </c>
      <c r="V108">
        <f t="shared" si="19"/>
        <v>6.0401192101499496E-2</v>
      </c>
      <c r="W108">
        <f t="shared" si="20"/>
        <v>-4.6477336983086481E-3</v>
      </c>
      <c r="X108">
        <f t="shared" si="21"/>
        <v>4.4617219545013791E-2</v>
      </c>
    </row>
    <row r="109" spans="1:24">
      <c r="A109" s="1">
        <v>38198</v>
      </c>
      <c r="B109">
        <v>2461</v>
      </c>
      <c r="C109" s="10">
        <f t="shared" si="22"/>
        <v>-5.2546483427647894E-3</v>
      </c>
      <c r="D109">
        <v>1183.81</v>
      </c>
      <c r="E109" s="10">
        <f t="shared" si="14"/>
        <v>8.0700377027779435E-2</v>
      </c>
      <c r="F109">
        <v>213.75</v>
      </c>
      <c r="G109" s="10">
        <f t="shared" si="15"/>
        <v>-2.5085518814139118E-2</v>
      </c>
      <c r="H109">
        <v>446.01</v>
      </c>
      <c r="I109" s="10">
        <f t="shared" si="16"/>
        <v>-4.2958607814947536E-2</v>
      </c>
      <c r="J109">
        <v>172.79</v>
      </c>
      <c r="K109" s="10">
        <f t="shared" si="17"/>
        <v>-7.3710732282620373E-2</v>
      </c>
      <c r="T109">
        <f t="shared" si="18"/>
        <v>-1.0494473882647914E-2</v>
      </c>
      <c r="U109">
        <f t="shared" si="13"/>
        <v>7.2325524567725188E-2</v>
      </c>
      <c r="V109">
        <f t="shared" si="19"/>
        <v>-3.0297935461120723E-2</v>
      </c>
      <c r="W109">
        <f t="shared" si="20"/>
        <v>-4.9239801654679366E-2</v>
      </c>
      <c r="X109">
        <f t="shared" si="21"/>
        <v>-8.4243690915105363E-2</v>
      </c>
    </row>
    <row r="110" spans="1:24">
      <c r="A110" s="1">
        <v>38230</v>
      </c>
      <c r="B110">
        <v>2555</v>
      </c>
      <c r="C110" s="10">
        <f t="shared" si="22"/>
        <v>3.8195855343356344E-2</v>
      </c>
      <c r="D110">
        <v>1139.2</v>
      </c>
      <c r="E110" s="10">
        <f t="shared" si="14"/>
        <v>-3.7683412034025698E-2</v>
      </c>
      <c r="F110">
        <v>200.5</v>
      </c>
      <c r="G110" s="10">
        <f t="shared" si="15"/>
        <v>-6.1988304093567259E-2</v>
      </c>
      <c r="H110">
        <v>429.8</v>
      </c>
      <c r="I110" s="10">
        <f t="shared" si="16"/>
        <v>-3.6344476581242513E-2</v>
      </c>
      <c r="J110">
        <v>163.53</v>
      </c>
      <c r="K110" s="10">
        <f t="shared" si="17"/>
        <v>-5.3591064297702329E-2</v>
      </c>
      <c r="T110">
        <f t="shared" si="18"/>
        <v>3.2956029803473216E-2</v>
      </c>
      <c r="U110">
        <f t="shared" si="13"/>
        <v>-4.6058264494079938E-2</v>
      </c>
      <c r="V110">
        <f t="shared" si="19"/>
        <v>-6.7200720740548864E-2</v>
      </c>
      <c r="W110">
        <f t="shared" si="20"/>
        <v>-4.2625670420974343E-2</v>
      </c>
      <c r="X110">
        <f t="shared" si="21"/>
        <v>-6.4124022930187319E-2</v>
      </c>
    </row>
    <row r="111" spans="1:24">
      <c r="A111" s="1">
        <v>38260</v>
      </c>
      <c r="B111">
        <v>2265</v>
      </c>
      <c r="C111" s="10">
        <f t="shared" si="22"/>
        <v>-0.11350293542074363</v>
      </c>
      <c r="D111">
        <v>1227.5899999999999</v>
      </c>
      <c r="E111" s="10">
        <f t="shared" si="14"/>
        <v>7.7589536516853741E-2</v>
      </c>
      <c r="F111">
        <v>224.75</v>
      </c>
      <c r="G111" s="10">
        <f t="shared" si="15"/>
        <v>0.12094763092269334</v>
      </c>
      <c r="H111">
        <v>421.94</v>
      </c>
      <c r="I111" s="10">
        <f t="shared" si="16"/>
        <v>-1.828757561656591E-2</v>
      </c>
      <c r="J111">
        <v>162.28</v>
      </c>
      <c r="K111" s="10">
        <f t="shared" si="17"/>
        <v>-7.6438573961964407E-3</v>
      </c>
      <c r="T111">
        <f t="shared" si="18"/>
        <v>-0.11874276096062676</v>
      </c>
      <c r="U111">
        <f t="shared" si="13"/>
        <v>6.9214684056799494E-2</v>
      </c>
      <c r="V111">
        <f t="shared" si="19"/>
        <v>0.11573521427571173</v>
      </c>
      <c r="W111">
        <f t="shared" si="20"/>
        <v>-2.456876945629774E-2</v>
      </c>
      <c r="X111">
        <f t="shared" si="21"/>
        <v>-1.8176816028681438E-2</v>
      </c>
    </row>
    <row r="112" spans="1:24">
      <c r="A112" s="1">
        <v>38289</v>
      </c>
      <c r="B112">
        <v>2232</v>
      </c>
      <c r="C112" s="10">
        <f t="shared" si="22"/>
        <v>-1.4569536423841067E-2</v>
      </c>
      <c r="D112">
        <v>1176.3699999999999</v>
      </c>
      <c r="E112" s="10">
        <f t="shared" si="14"/>
        <v>-4.172402838081124E-2</v>
      </c>
      <c r="F112">
        <v>238.25</v>
      </c>
      <c r="G112" s="10">
        <f t="shared" si="15"/>
        <v>6.0066740823136788E-2</v>
      </c>
      <c r="H112">
        <v>418.39</v>
      </c>
      <c r="I112" s="10">
        <f t="shared" si="16"/>
        <v>-8.4135185097407028E-3</v>
      </c>
      <c r="J112">
        <v>183.54</v>
      </c>
      <c r="K112" s="10">
        <f t="shared" si="17"/>
        <v>0.1310081340892284</v>
      </c>
      <c r="T112">
        <f t="shared" si="18"/>
        <v>-1.9809361963724192E-2</v>
      </c>
      <c r="U112">
        <f t="shared" si="13"/>
        <v>-5.009888084086548E-2</v>
      </c>
      <c r="V112">
        <f t="shared" si="19"/>
        <v>5.4854324176155184E-2</v>
      </c>
      <c r="W112">
        <f t="shared" si="20"/>
        <v>-1.4694712349472533E-2</v>
      </c>
      <c r="X112">
        <f t="shared" si="21"/>
        <v>0.12047517545674341</v>
      </c>
    </row>
    <row r="113" spans="1:24">
      <c r="A113" s="1">
        <v>38321</v>
      </c>
      <c r="B113">
        <v>2045</v>
      </c>
      <c r="C113" s="10">
        <f t="shared" si="22"/>
        <v>-8.3781362007168458E-2</v>
      </c>
      <c r="D113">
        <v>1266.42</v>
      </c>
      <c r="E113" s="10">
        <f t="shared" si="14"/>
        <v>7.6549044943342803E-2</v>
      </c>
      <c r="F113">
        <v>245.25</v>
      </c>
      <c r="G113" s="10">
        <f t="shared" si="15"/>
        <v>2.9380902413431276E-2</v>
      </c>
      <c r="H113">
        <v>452.6</v>
      </c>
      <c r="I113" s="10">
        <f t="shared" si="16"/>
        <v>8.1765816582614503E-2</v>
      </c>
      <c r="J113">
        <v>193.04</v>
      </c>
      <c r="K113" s="10">
        <f t="shared" si="17"/>
        <v>5.1759834368529933E-2</v>
      </c>
      <c r="T113">
        <f t="shared" si="18"/>
        <v>-8.9021187547051586E-2</v>
      </c>
      <c r="U113">
        <f t="shared" si="13"/>
        <v>6.8174192483288557E-2</v>
      </c>
      <c r="V113">
        <f t="shared" si="19"/>
        <v>2.4168485766449671E-2</v>
      </c>
      <c r="W113">
        <f t="shared" si="20"/>
        <v>7.5484622742882673E-2</v>
      </c>
      <c r="X113">
        <f t="shared" si="21"/>
        <v>4.1226875736044936E-2</v>
      </c>
    </row>
    <row r="114" spans="1:24">
      <c r="A114" s="1">
        <v>38352</v>
      </c>
      <c r="B114">
        <v>1889</v>
      </c>
      <c r="C114" s="10">
        <f t="shared" si="22"/>
        <v>-7.6283618581907131E-2</v>
      </c>
      <c r="D114">
        <v>1266.42</v>
      </c>
      <c r="E114" s="10">
        <f t="shared" si="14"/>
        <v>0</v>
      </c>
      <c r="F114">
        <v>230.5</v>
      </c>
      <c r="G114" s="10">
        <f t="shared" si="15"/>
        <v>-6.0142711518858305E-2</v>
      </c>
      <c r="H114">
        <v>440.44</v>
      </c>
      <c r="I114" s="10">
        <f t="shared" si="16"/>
        <v>-2.6866990720282868E-2</v>
      </c>
      <c r="J114">
        <v>202.29</v>
      </c>
      <c r="K114" s="10">
        <f t="shared" si="17"/>
        <v>4.7917530045586298E-2</v>
      </c>
      <c r="T114">
        <f t="shared" si="18"/>
        <v>-8.1523444121790259E-2</v>
      </c>
      <c r="U114">
        <f t="shared" si="13"/>
        <v>-8.3748524600542416E-3</v>
      </c>
      <c r="V114">
        <f t="shared" si="19"/>
        <v>-6.535512816583991E-2</v>
      </c>
      <c r="W114">
        <f t="shared" si="20"/>
        <v>-3.3148184560014698E-2</v>
      </c>
      <c r="X114">
        <f t="shared" si="21"/>
        <v>3.7384571413101302E-2</v>
      </c>
    </row>
    <row r="115" spans="1:24">
      <c r="A115" s="1">
        <v>38383</v>
      </c>
      <c r="B115">
        <v>1990</v>
      </c>
      <c r="C115" s="10">
        <f t="shared" si="22"/>
        <v>5.3467443091582911E-2</v>
      </c>
      <c r="D115">
        <v>1363.07</v>
      </c>
      <c r="E115" s="10">
        <f t="shared" si="14"/>
        <v>7.6317493406610648E-2</v>
      </c>
      <c r="F115">
        <v>245.5</v>
      </c>
      <c r="G115" s="10">
        <f t="shared" si="15"/>
        <v>6.5075921908893664E-2</v>
      </c>
      <c r="H115">
        <v>449.56</v>
      </c>
      <c r="I115" s="10">
        <f t="shared" si="16"/>
        <v>2.0706566161111661E-2</v>
      </c>
      <c r="J115">
        <v>197.54</v>
      </c>
      <c r="K115" s="10">
        <f t="shared" si="17"/>
        <v>-2.3481140936279621E-2</v>
      </c>
      <c r="T115">
        <f t="shared" si="18"/>
        <v>4.8227617551699783E-2</v>
      </c>
      <c r="U115">
        <f t="shared" si="13"/>
        <v>6.7942640946556401E-2</v>
      </c>
      <c r="V115">
        <f t="shared" si="19"/>
        <v>5.9863505261912059E-2</v>
      </c>
      <c r="W115">
        <f t="shared" si="20"/>
        <v>1.4425372321379831E-2</v>
      </c>
      <c r="X115">
        <f t="shared" si="21"/>
        <v>-3.4014099568764618E-2</v>
      </c>
    </row>
    <row r="116" spans="1:24">
      <c r="A116" s="1">
        <v>38411</v>
      </c>
      <c r="B116">
        <v>2050</v>
      </c>
      <c r="C116" s="10">
        <f t="shared" si="22"/>
        <v>3.015075376884413E-2</v>
      </c>
      <c r="D116">
        <v>1515.9</v>
      </c>
      <c r="E116" s="10">
        <f t="shared" si="14"/>
        <v>0.11212190129633859</v>
      </c>
      <c r="F116">
        <v>256</v>
      </c>
      <c r="G116" s="10">
        <f t="shared" si="15"/>
        <v>4.2769857433808456E-2</v>
      </c>
      <c r="H116">
        <v>507.09</v>
      </c>
      <c r="I116" s="10">
        <f t="shared" si="16"/>
        <v>0.12796957024646316</v>
      </c>
      <c r="J116">
        <v>206.54</v>
      </c>
      <c r="K116" s="10">
        <f t="shared" si="17"/>
        <v>4.5560392831831553E-2</v>
      </c>
      <c r="T116">
        <f t="shared" si="18"/>
        <v>2.4910928228961005E-2</v>
      </c>
      <c r="U116">
        <f t="shared" si="13"/>
        <v>0.10374704883628434</v>
      </c>
      <c r="V116">
        <f t="shared" si="19"/>
        <v>3.7557440786826851E-2</v>
      </c>
      <c r="W116">
        <f t="shared" si="20"/>
        <v>0.12168837640673133</v>
      </c>
      <c r="X116">
        <f t="shared" si="21"/>
        <v>3.5027434199346556E-2</v>
      </c>
    </row>
    <row r="117" spans="1:24">
      <c r="A117" s="1">
        <v>38442</v>
      </c>
      <c r="B117">
        <v>2086</v>
      </c>
      <c r="C117" s="10">
        <f t="shared" si="22"/>
        <v>1.7560975609756113E-2</v>
      </c>
      <c r="D117">
        <v>1413.46</v>
      </c>
      <c r="E117" s="10">
        <f t="shared" si="14"/>
        <v>-6.7577016953624947E-2</v>
      </c>
      <c r="F117">
        <v>259.5</v>
      </c>
      <c r="G117" s="10">
        <f t="shared" si="15"/>
        <v>1.3671875E-2</v>
      </c>
      <c r="H117">
        <v>524.07000000000005</v>
      </c>
      <c r="I117" s="10">
        <f t="shared" si="16"/>
        <v>3.3485180145536475E-2</v>
      </c>
      <c r="J117">
        <v>201.29</v>
      </c>
      <c r="K117" s="10">
        <f t="shared" si="17"/>
        <v>-2.5418805074077677E-2</v>
      </c>
      <c r="T117">
        <f t="shared" si="18"/>
        <v>1.2321150069872989E-2</v>
      </c>
      <c r="U117">
        <f t="shared" si="13"/>
        <v>-7.5951869413679193E-2</v>
      </c>
      <c r="V117">
        <f t="shared" si="19"/>
        <v>8.4594583530183936E-3</v>
      </c>
      <c r="W117">
        <f t="shared" si="20"/>
        <v>2.7203986305804645E-2</v>
      </c>
      <c r="X117">
        <f t="shared" si="21"/>
        <v>-3.5951763706562674E-2</v>
      </c>
    </row>
    <row r="118" spans="1:24">
      <c r="A118" s="1">
        <v>38471</v>
      </c>
      <c r="B118">
        <v>2281</v>
      </c>
      <c r="C118" s="10">
        <f t="shared" si="22"/>
        <v>9.3480345158197586E-2</v>
      </c>
      <c r="D118">
        <v>1306.07</v>
      </c>
      <c r="E118" s="10">
        <f t="shared" si="14"/>
        <v>-7.5976681335163443E-2</v>
      </c>
      <c r="F118">
        <v>255.25</v>
      </c>
      <c r="G118" s="10">
        <f t="shared" si="15"/>
        <v>-1.6377649325626242E-2</v>
      </c>
      <c r="H118">
        <v>513.92999999999995</v>
      </c>
      <c r="I118" s="10">
        <f t="shared" si="16"/>
        <v>-1.934856030682941E-2</v>
      </c>
      <c r="J118">
        <v>195.54</v>
      </c>
      <c r="K118" s="10">
        <f t="shared" si="17"/>
        <v>-2.8565750906652143E-2</v>
      </c>
      <c r="T118">
        <f t="shared" si="18"/>
        <v>8.8240519618314459E-2</v>
      </c>
      <c r="U118">
        <f t="shared" si="13"/>
        <v>-8.435153379521769E-2</v>
      </c>
      <c r="V118">
        <f t="shared" si="19"/>
        <v>-2.1590065972607847E-2</v>
      </c>
      <c r="W118">
        <f t="shared" si="20"/>
        <v>-2.562975414656124E-2</v>
      </c>
      <c r="X118">
        <f t="shared" si="21"/>
        <v>-3.909870953913714E-2</v>
      </c>
    </row>
    <row r="119" spans="1:24">
      <c r="A119" s="1">
        <v>38503</v>
      </c>
      <c r="B119">
        <v>2335</v>
      </c>
      <c r="C119" s="10">
        <f t="shared" si="22"/>
        <v>2.3673827268741787E-2</v>
      </c>
      <c r="D119">
        <v>1348.2</v>
      </c>
      <c r="E119" s="10">
        <f t="shared" si="14"/>
        <v>3.2257076573231291E-2</v>
      </c>
      <c r="F119">
        <v>269.25</v>
      </c>
      <c r="G119" s="10">
        <f t="shared" si="15"/>
        <v>5.4848188050930391E-2</v>
      </c>
      <c r="H119">
        <v>545.35</v>
      </c>
      <c r="I119" s="10">
        <f t="shared" si="16"/>
        <v>6.1136730683167162E-2</v>
      </c>
      <c r="J119">
        <v>216.05</v>
      </c>
      <c r="K119" s="10">
        <f t="shared" si="17"/>
        <v>0.1048890252633734</v>
      </c>
      <c r="T119">
        <f t="shared" si="18"/>
        <v>1.8434001728858663E-2</v>
      </c>
      <c r="U119">
        <f t="shared" si="13"/>
        <v>2.3882224113177052E-2</v>
      </c>
      <c r="V119">
        <f t="shared" si="19"/>
        <v>4.9635771403948786E-2</v>
      </c>
      <c r="W119">
        <f t="shared" si="20"/>
        <v>5.4855536843435332E-2</v>
      </c>
      <c r="X119">
        <f t="shared" si="21"/>
        <v>9.4356066630888413E-2</v>
      </c>
    </row>
    <row r="120" spans="1:24">
      <c r="A120" s="1">
        <v>38533</v>
      </c>
      <c r="B120">
        <v>2311</v>
      </c>
      <c r="C120" s="10">
        <f t="shared" si="22"/>
        <v>-1.0278372591006391E-2</v>
      </c>
      <c r="D120">
        <v>1410.98</v>
      </c>
      <c r="E120" s="10">
        <f t="shared" si="14"/>
        <v>4.6565791425604575E-2</v>
      </c>
      <c r="F120">
        <v>287</v>
      </c>
      <c r="G120" s="10">
        <f t="shared" si="15"/>
        <v>6.5923862581244164E-2</v>
      </c>
      <c r="H120">
        <v>521</v>
      </c>
      <c r="I120" s="10">
        <f t="shared" si="16"/>
        <v>-4.4650224626386792E-2</v>
      </c>
      <c r="J120">
        <v>223.8</v>
      </c>
      <c r="K120" s="10">
        <f t="shared" si="17"/>
        <v>3.5871326081925448E-2</v>
      </c>
      <c r="T120">
        <f t="shared" si="18"/>
        <v>-1.5518198130889515E-2</v>
      </c>
      <c r="U120">
        <f t="shared" si="13"/>
        <v>3.8190938965550335E-2</v>
      </c>
      <c r="V120">
        <f t="shared" si="19"/>
        <v>6.0711445934262559E-2</v>
      </c>
      <c r="W120">
        <f t="shared" si="20"/>
        <v>-5.0931418466118622E-2</v>
      </c>
      <c r="X120">
        <f t="shared" si="21"/>
        <v>2.5338367449440451E-2</v>
      </c>
    </row>
    <row r="121" spans="1:24">
      <c r="A121" s="1">
        <v>38562</v>
      </c>
      <c r="B121">
        <v>2558</v>
      </c>
      <c r="C121" s="10">
        <f t="shared" si="22"/>
        <v>0.10688013846819566</v>
      </c>
      <c r="D121">
        <v>1566.29</v>
      </c>
      <c r="E121" s="10">
        <f t="shared" si="14"/>
        <v>0.11007243192674587</v>
      </c>
      <c r="F121">
        <v>308</v>
      </c>
      <c r="G121" s="10">
        <f t="shared" si="15"/>
        <v>7.3170731707317138E-2</v>
      </c>
      <c r="H121">
        <v>521.5</v>
      </c>
      <c r="I121" s="10">
        <f t="shared" si="16"/>
        <v>9.596928982724684E-4</v>
      </c>
      <c r="J121">
        <v>231.55</v>
      </c>
      <c r="K121" s="10">
        <f t="shared" si="17"/>
        <v>3.4629133154602254E-2</v>
      </c>
      <c r="T121">
        <f t="shared" si="18"/>
        <v>0.10164031292831253</v>
      </c>
      <c r="U121">
        <f t="shared" si="13"/>
        <v>0.10169757946669163</v>
      </c>
      <c r="V121">
        <f t="shared" si="19"/>
        <v>6.7958315060335533E-2</v>
      </c>
      <c r="W121">
        <f t="shared" si="20"/>
        <v>-5.3215009414593617E-3</v>
      </c>
      <c r="X121">
        <f t="shared" si="21"/>
        <v>2.4096174522117257E-2</v>
      </c>
    </row>
    <row r="122" spans="1:24">
      <c r="A122" s="1">
        <v>38595</v>
      </c>
      <c r="B122">
        <v>2530</v>
      </c>
      <c r="C122" s="10">
        <f t="shared" si="22"/>
        <v>-1.0946051602814699E-2</v>
      </c>
      <c r="D122">
        <v>1618.34</v>
      </c>
      <c r="E122" s="10">
        <f t="shared" si="14"/>
        <v>3.3231393930881259E-2</v>
      </c>
      <c r="F122">
        <v>327.25</v>
      </c>
      <c r="G122" s="10">
        <f t="shared" si="15"/>
        <v>6.25E-2</v>
      </c>
      <c r="H122">
        <v>545.5</v>
      </c>
      <c r="I122" s="10">
        <f t="shared" si="16"/>
        <v>4.6021093000958802E-2</v>
      </c>
      <c r="J122">
        <v>228.55</v>
      </c>
      <c r="K122" s="10">
        <f t="shared" si="17"/>
        <v>-1.2956164975167384E-2</v>
      </c>
      <c r="T122">
        <f t="shared" si="18"/>
        <v>-1.6185877142697824E-2</v>
      </c>
      <c r="U122">
        <f t="shared" si="13"/>
        <v>2.4856541470827019E-2</v>
      </c>
      <c r="V122">
        <f t="shared" si="19"/>
        <v>5.7287583353018395E-2</v>
      </c>
      <c r="W122">
        <f t="shared" si="20"/>
        <v>3.9739899161226971E-2</v>
      </c>
      <c r="X122">
        <f t="shared" si="21"/>
        <v>-2.348912360765238E-2</v>
      </c>
    </row>
    <row r="123" spans="1:24">
      <c r="A123" s="1">
        <v>38625</v>
      </c>
      <c r="B123">
        <v>2635</v>
      </c>
      <c r="C123" s="10">
        <f t="shared" si="22"/>
        <v>4.1501976284584963E-2</v>
      </c>
      <c r="D123">
        <v>1914.91</v>
      </c>
      <c r="E123" s="10">
        <f t="shared" si="14"/>
        <v>0.18325568174796403</v>
      </c>
      <c r="F123">
        <v>343.5</v>
      </c>
      <c r="G123" s="10">
        <f t="shared" si="15"/>
        <v>4.9656226126814307E-2</v>
      </c>
      <c r="H123">
        <v>568</v>
      </c>
      <c r="I123" s="10">
        <f t="shared" si="16"/>
        <v>4.124656278643446E-2</v>
      </c>
      <c r="J123">
        <v>230.55</v>
      </c>
      <c r="K123" s="10">
        <f t="shared" si="17"/>
        <v>8.750820389411551E-3</v>
      </c>
      <c r="T123">
        <f t="shared" si="18"/>
        <v>3.6262150744701835E-2</v>
      </c>
      <c r="U123">
        <f t="shared" si="13"/>
        <v>0.17488082928790979</v>
      </c>
      <c r="V123">
        <f t="shared" si="19"/>
        <v>4.4443809479832702E-2</v>
      </c>
      <c r="W123">
        <f t="shared" si="20"/>
        <v>3.496536894670263E-2</v>
      </c>
      <c r="X123">
        <f t="shared" si="21"/>
        <v>-1.7821382430734459E-3</v>
      </c>
    </row>
    <row r="124" spans="1:24">
      <c r="A124" s="1">
        <v>38656</v>
      </c>
      <c r="B124">
        <v>2533</v>
      </c>
      <c r="C124" s="10">
        <f t="shared" si="22"/>
        <v>-3.8709677419354827E-2</v>
      </c>
      <c r="D124">
        <v>1779.43</v>
      </c>
      <c r="E124" s="10">
        <f t="shared" si="14"/>
        <v>-7.0750061360586147E-2</v>
      </c>
      <c r="F124">
        <v>330.5</v>
      </c>
      <c r="G124" s="10">
        <f t="shared" si="15"/>
        <v>-3.7845705967976762E-2</v>
      </c>
      <c r="H124">
        <v>565</v>
      </c>
      <c r="I124" s="10">
        <f t="shared" si="16"/>
        <v>-5.2816901408451189E-3</v>
      </c>
      <c r="J124">
        <v>214.55</v>
      </c>
      <c r="K124" s="10">
        <f t="shared" si="17"/>
        <v>-6.9399262632834469E-2</v>
      </c>
      <c r="T124">
        <f t="shared" si="18"/>
        <v>-4.3949502959237954E-2</v>
      </c>
      <c r="U124">
        <f t="shared" si="13"/>
        <v>-7.9124913820640394E-2</v>
      </c>
      <c r="V124">
        <f t="shared" si="19"/>
        <v>-4.3058122614958366E-2</v>
      </c>
      <c r="W124">
        <f t="shared" si="20"/>
        <v>-1.1562883980576949E-2</v>
      </c>
      <c r="X124">
        <f t="shared" si="21"/>
        <v>-7.9932221265319459E-2</v>
      </c>
    </row>
    <row r="125" spans="1:24">
      <c r="A125" s="1">
        <v>38686</v>
      </c>
      <c r="B125">
        <v>2668</v>
      </c>
      <c r="C125" s="10">
        <f t="shared" si="22"/>
        <v>5.32964863797869E-2</v>
      </c>
      <c r="D125">
        <v>1933.08</v>
      </c>
      <c r="E125" s="10">
        <f t="shared" si="14"/>
        <v>8.6347875443259836E-2</v>
      </c>
      <c r="F125">
        <v>338.5</v>
      </c>
      <c r="G125" s="10">
        <f t="shared" si="15"/>
        <v>2.4205748865355536E-2</v>
      </c>
      <c r="H125">
        <v>594.5</v>
      </c>
      <c r="I125" s="10">
        <f t="shared" si="16"/>
        <v>5.2212389380531077E-2</v>
      </c>
      <c r="J125">
        <v>232.3</v>
      </c>
      <c r="K125" s="10">
        <f t="shared" si="17"/>
        <v>8.2731298065718883E-2</v>
      </c>
      <c r="T125">
        <f t="shared" si="18"/>
        <v>4.8056660839903773E-2</v>
      </c>
      <c r="U125">
        <f t="shared" si="13"/>
        <v>7.7973022983205589E-2</v>
      </c>
      <c r="V125">
        <f t="shared" si="19"/>
        <v>1.8993332218373932E-2</v>
      </c>
      <c r="W125">
        <f t="shared" si="20"/>
        <v>4.5931195540799247E-2</v>
      </c>
      <c r="X125">
        <f t="shared" si="21"/>
        <v>7.2198339433233893E-2</v>
      </c>
    </row>
    <row r="126" spans="1:24">
      <c r="A126" s="1">
        <v>38716</v>
      </c>
      <c r="B126">
        <v>2829</v>
      </c>
      <c r="C126" s="10">
        <f t="shared" si="22"/>
        <v>6.0344827586206851E-2</v>
      </c>
      <c r="D126">
        <v>2193.31</v>
      </c>
      <c r="E126" s="10">
        <f t="shared" si="14"/>
        <v>0.13461936391665108</v>
      </c>
      <c r="F126">
        <v>381.75</v>
      </c>
      <c r="G126" s="10">
        <f t="shared" si="15"/>
        <v>0.12776957163958635</v>
      </c>
      <c r="H126">
        <v>638</v>
      </c>
      <c r="I126" s="10">
        <f t="shared" si="16"/>
        <v>7.3170731707317138E-2</v>
      </c>
      <c r="J126">
        <v>258.05</v>
      </c>
      <c r="K126" s="10">
        <f t="shared" si="17"/>
        <v>0.11084804132587167</v>
      </c>
      <c r="T126">
        <f t="shared" si="18"/>
        <v>5.5105002046323723E-2</v>
      </c>
      <c r="U126">
        <f t="shared" si="13"/>
        <v>0.12624451145659685</v>
      </c>
      <c r="V126">
        <f t="shared" si="19"/>
        <v>0.12255715499260475</v>
      </c>
      <c r="W126">
        <f t="shared" si="20"/>
        <v>6.6889537867585308E-2</v>
      </c>
      <c r="X126">
        <f t="shared" si="21"/>
        <v>0.10031508269338668</v>
      </c>
    </row>
    <row r="127" spans="1:24">
      <c r="A127" s="1">
        <v>38748</v>
      </c>
      <c r="B127">
        <v>2722</v>
      </c>
      <c r="C127" s="10">
        <f t="shared" si="22"/>
        <v>-3.7822552138564891E-2</v>
      </c>
      <c r="D127">
        <v>2368.44</v>
      </c>
      <c r="E127" s="10">
        <f t="shared" si="14"/>
        <v>7.9847353999206838E-2</v>
      </c>
      <c r="F127">
        <v>417</v>
      </c>
      <c r="G127" s="10">
        <f t="shared" si="15"/>
        <v>9.2337917485265208E-2</v>
      </c>
      <c r="H127">
        <v>631.5</v>
      </c>
      <c r="I127" s="10">
        <f t="shared" si="16"/>
        <v>-1.0188087774294696E-2</v>
      </c>
      <c r="J127">
        <v>266.31</v>
      </c>
      <c r="K127" s="10">
        <f t="shared" si="17"/>
        <v>3.2009300523154316E-2</v>
      </c>
      <c r="T127">
        <f t="shared" si="18"/>
        <v>-4.3062377678448019E-2</v>
      </c>
      <c r="U127">
        <f t="shared" si="13"/>
        <v>7.1472501539152591E-2</v>
      </c>
      <c r="V127">
        <f t="shared" si="19"/>
        <v>8.7125500838283604E-2</v>
      </c>
      <c r="W127">
        <f t="shared" si="20"/>
        <v>-1.6469281614026526E-2</v>
      </c>
      <c r="X127">
        <f t="shared" si="21"/>
        <v>2.1476341890669319E-2</v>
      </c>
    </row>
    <row r="128" spans="1:24">
      <c r="A128" s="1">
        <v>38776</v>
      </c>
      <c r="B128">
        <v>2635</v>
      </c>
      <c r="C128" s="10">
        <f t="shared" si="22"/>
        <v>-3.1961792799412247E-2</v>
      </c>
      <c r="D128">
        <v>2213.96</v>
      </c>
      <c r="E128" s="10">
        <f t="shared" si="14"/>
        <v>-6.5224367093952185E-2</v>
      </c>
      <c r="F128">
        <v>420</v>
      </c>
      <c r="G128" s="10">
        <f t="shared" si="15"/>
        <v>7.194244604316502E-3</v>
      </c>
      <c r="H128">
        <v>639</v>
      </c>
      <c r="I128" s="10">
        <f t="shared" si="16"/>
        <v>1.1876484560570111E-2</v>
      </c>
      <c r="J128">
        <v>277.31</v>
      </c>
      <c r="K128" s="10">
        <f t="shared" si="17"/>
        <v>4.1305245766212417E-2</v>
      </c>
      <c r="T128">
        <f t="shared" si="18"/>
        <v>-3.7201618339295375E-2</v>
      </c>
      <c r="U128">
        <f t="shared" si="13"/>
        <v>-7.3599219554006431E-2</v>
      </c>
      <c r="V128">
        <f t="shared" si="19"/>
        <v>1.9818279573348956E-3</v>
      </c>
      <c r="W128">
        <f t="shared" si="20"/>
        <v>5.5952907208382807E-3</v>
      </c>
      <c r="X128">
        <f t="shared" si="21"/>
        <v>3.077228713372742E-2</v>
      </c>
    </row>
    <row r="129" spans="1:24">
      <c r="A129" s="1">
        <v>38807</v>
      </c>
      <c r="B129">
        <v>2900</v>
      </c>
      <c r="C129" s="10">
        <f t="shared" si="22"/>
        <v>0.10056925996204935</v>
      </c>
      <c r="D129">
        <v>2413.88</v>
      </c>
      <c r="E129" s="10">
        <f t="shared" si="14"/>
        <v>9.0299734412545796E-2</v>
      </c>
      <c r="F129">
        <v>420.75</v>
      </c>
      <c r="G129" s="10">
        <f t="shared" si="15"/>
        <v>1.7857142857142794E-3</v>
      </c>
      <c r="H129">
        <v>683</v>
      </c>
      <c r="I129" s="10">
        <f t="shared" si="16"/>
        <v>6.8857589984350653E-2</v>
      </c>
      <c r="J129">
        <v>275.31</v>
      </c>
      <c r="K129" s="10">
        <f t="shared" si="17"/>
        <v>-7.2121452526053842E-3</v>
      </c>
      <c r="T129">
        <f t="shared" si="18"/>
        <v>9.5329434422166223E-2</v>
      </c>
      <c r="U129">
        <f t="shared" si="13"/>
        <v>8.1924881952491549E-2</v>
      </c>
      <c r="V129">
        <f t="shared" si="19"/>
        <v>-3.426702361267327E-3</v>
      </c>
      <c r="W129">
        <f t="shared" si="20"/>
        <v>6.2576396144618823E-2</v>
      </c>
      <c r="X129">
        <f t="shared" si="21"/>
        <v>-1.7745103885090381E-2</v>
      </c>
    </row>
    <row r="130" spans="1:24">
      <c r="A130" s="1">
        <v>38835</v>
      </c>
      <c r="B130">
        <v>3030</v>
      </c>
      <c r="C130" s="10">
        <f t="shared" si="22"/>
        <v>4.482758620689653E-2</v>
      </c>
      <c r="D130">
        <v>2491.5300000000002</v>
      </c>
      <c r="E130" s="10">
        <f t="shared" si="14"/>
        <v>3.216812766168986E-2</v>
      </c>
      <c r="F130">
        <v>417.5</v>
      </c>
      <c r="G130" s="10">
        <f t="shared" si="15"/>
        <v>-7.724301841948944E-3</v>
      </c>
      <c r="H130">
        <v>694.5</v>
      </c>
      <c r="I130" s="10">
        <f t="shared" si="16"/>
        <v>1.6837481698389389E-2</v>
      </c>
      <c r="J130">
        <v>250.05</v>
      </c>
      <c r="K130" s="10">
        <f t="shared" si="17"/>
        <v>-9.1751116922741627E-2</v>
      </c>
      <c r="T130">
        <f t="shared" si="18"/>
        <v>3.9587760667013402E-2</v>
      </c>
      <c r="U130">
        <f t="shared" si="13"/>
        <v>2.3793275201635621E-2</v>
      </c>
      <c r="V130">
        <f t="shared" si="19"/>
        <v>-1.293671848893055E-2</v>
      </c>
      <c r="W130">
        <f t="shared" si="20"/>
        <v>1.0556287858657559E-2</v>
      </c>
      <c r="X130">
        <f t="shared" si="21"/>
        <v>-0.10228407555522662</v>
      </c>
    </row>
    <row r="131" spans="1:24">
      <c r="A131" s="1">
        <v>38868</v>
      </c>
      <c r="B131">
        <v>2824</v>
      </c>
      <c r="C131" s="10">
        <f t="shared" si="22"/>
        <v>-6.798679867986801E-2</v>
      </c>
      <c r="D131">
        <v>2447.75</v>
      </c>
      <c r="E131" s="10">
        <f t="shared" si="14"/>
        <v>-1.7571532351607355E-2</v>
      </c>
      <c r="F131">
        <v>382</v>
      </c>
      <c r="G131" s="10">
        <f t="shared" si="15"/>
        <v>-8.5029940119760505E-2</v>
      </c>
      <c r="H131">
        <v>613.5</v>
      </c>
      <c r="I131" s="10">
        <f t="shared" si="16"/>
        <v>-0.11663066954643631</v>
      </c>
      <c r="J131">
        <v>231.8</v>
      </c>
      <c r="K131" s="10">
        <f t="shared" si="17"/>
        <v>-7.2985402919416131E-2</v>
      </c>
      <c r="T131">
        <f t="shared" si="18"/>
        <v>-7.3226624219751138E-2</v>
      </c>
      <c r="U131">
        <f t="shared" si="13"/>
        <v>-2.5946384811661595E-2</v>
      </c>
      <c r="V131">
        <f t="shared" si="19"/>
        <v>-9.024235676674211E-2</v>
      </c>
      <c r="W131">
        <f t="shared" si="20"/>
        <v>-0.12291186338616814</v>
      </c>
      <c r="X131">
        <f t="shared" si="21"/>
        <v>-8.3518361551901121E-2</v>
      </c>
    </row>
    <row r="132" spans="1:24">
      <c r="A132" s="1">
        <v>38898</v>
      </c>
      <c r="B132">
        <v>3264</v>
      </c>
      <c r="C132" s="10">
        <f t="shared" si="22"/>
        <v>0.15580736543909346</v>
      </c>
      <c r="D132">
        <v>2361.83</v>
      </c>
      <c r="E132" s="10">
        <f t="shared" si="14"/>
        <v>-3.5101623940353432E-2</v>
      </c>
      <c r="F132">
        <v>369.75</v>
      </c>
      <c r="G132" s="10">
        <f t="shared" si="15"/>
        <v>-3.2068062827225186E-2</v>
      </c>
      <c r="H132">
        <v>617.5</v>
      </c>
      <c r="I132" s="10">
        <f t="shared" si="16"/>
        <v>6.5199674001630292E-3</v>
      </c>
      <c r="J132">
        <v>230.8</v>
      </c>
      <c r="K132" s="10">
        <f t="shared" si="17"/>
        <v>-4.3140638481449223E-3</v>
      </c>
      <c r="T132">
        <f t="shared" si="18"/>
        <v>0.15056753989921035</v>
      </c>
      <c r="U132">
        <f t="shared" si="13"/>
        <v>-4.3476476400407672E-2</v>
      </c>
      <c r="V132">
        <f t="shared" si="19"/>
        <v>-3.728047947420679E-2</v>
      </c>
      <c r="W132">
        <f t="shared" si="20"/>
        <v>2.3877356043119913E-4</v>
      </c>
      <c r="X132">
        <f t="shared" si="21"/>
        <v>-1.4847022480629919E-2</v>
      </c>
    </row>
    <row r="133" spans="1:24">
      <c r="A133" s="1">
        <v>38929</v>
      </c>
      <c r="B133">
        <v>3269</v>
      </c>
      <c r="C133" s="10">
        <f t="shared" si="22"/>
        <v>1.5318627450979783E-3</v>
      </c>
      <c r="D133">
        <v>2284.1799999999998</v>
      </c>
      <c r="E133" s="10">
        <f t="shared" si="14"/>
        <v>-3.2877048729163416E-2</v>
      </c>
      <c r="F133">
        <v>357.25</v>
      </c>
      <c r="G133" s="10">
        <f t="shared" si="15"/>
        <v>-3.380662609871532E-2</v>
      </c>
      <c r="H133">
        <v>624</v>
      </c>
      <c r="I133" s="10">
        <f t="shared" si="16"/>
        <v>1.0526315789473717E-2</v>
      </c>
      <c r="J133">
        <v>232.55</v>
      </c>
      <c r="K133" s="10">
        <f t="shared" si="17"/>
        <v>7.5823223570190557E-3</v>
      </c>
      <c r="T133">
        <f t="shared" si="18"/>
        <v>-3.707962794785147E-3</v>
      </c>
      <c r="U133">
        <f t="shared" ref="U133:U196" si="23">IFERROR(E133-$O$3,"N/A")</f>
        <v>-4.1251901189217656E-2</v>
      </c>
      <c r="V133">
        <f t="shared" si="19"/>
        <v>-3.9019042745696925E-2</v>
      </c>
      <c r="W133">
        <f t="shared" si="20"/>
        <v>4.2451219497418868E-3</v>
      </c>
      <c r="X133">
        <f t="shared" si="21"/>
        <v>-2.9506362754659413E-3</v>
      </c>
    </row>
    <row r="134" spans="1:24">
      <c r="A134" s="1">
        <v>38960</v>
      </c>
      <c r="B134">
        <v>3404</v>
      </c>
      <c r="C134" s="10">
        <f t="shared" si="22"/>
        <v>4.1297032731722139E-2</v>
      </c>
      <c r="D134">
        <v>2194.96</v>
      </c>
      <c r="E134" s="10">
        <f t="shared" si="14"/>
        <v>-3.9059969004193951E-2</v>
      </c>
      <c r="F134">
        <v>370.5</v>
      </c>
      <c r="G134" s="10">
        <f t="shared" si="15"/>
        <v>3.7088873337998596E-2</v>
      </c>
      <c r="H134">
        <v>652.5</v>
      </c>
      <c r="I134" s="10">
        <f t="shared" si="16"/>
        <v>4.5673076923076872E-2</v>
      </c>
      <c r="J134">
        <v>239.3</v>
      </c>
      <c r="K134" s="10">
        <f t="shared" si="17"/>
        <v>2.9026015910556868E-2</v>
      </c>
      <c r="T134">
        <f t="shared" si="18"/>
        <v>3.6057207191839011E-2</v>
      </c>
      <c r="U134">
        <f t="shared" si="23"/>
        <v>-4.7434821464248191E-2</v>
      </c>
      <c r="V134">
        <f t="shared" si="19"/>
        <v>3.1876456691016991E-2</v>
      </c>
      <c r="W134">
        <f t="shared" si="20"/>
        <v>3.9391883083345042E-2</v>
      </c>
      <c r="X134">
        <f t="shared" si="21"/>
        <v>1.8493057278071871E-2</v>
      </c>
    </row>
    <row r="135" spans="1:24">
      <c r="A135" s="1">
        <v>38989</v>
      </c>
      <c r="B135">
        <v>3338</v>
      </c>
      <c r="C135" s="10">
        <f t="shared" si="22"/>
        <v>-1.9388954171562833E-2</v>
      </c>
      <c r="D135">
        <v>2087.56</v>
      </c>
      <c r="E135" s="10">
        <f t="shared" ref="E135:E198" si="24">IFERROR(D135/D134-1,"N/A")</f>
        <v>-4.8930276633742831E-2</v>
      </c>
      <c r="F135">
        <v>395.25</v>
      </c>
      <c r="G135" s="10">
        <f t="shared" ref="G135:G198" si="25">IFERROR(F135/F134-1,"N/A")</f>
        <v>6.68016194331984E-2</v>
      </c>
      <c r="H135">
        <v>668.5</v>
      </c>
      <c r="I135" s="10">
        <f t="shared" ref="I135:I198" si="26">IFERROR(H135/H134-1,"N/A")</f>
        <v>2.452107279693494E-2</v>
      </c>
      <c r="J135">
        <v>251.3</v>
      </c>
      <c r="K135" s="10">
        <f t="shared" ref="K135:K198" si="27">IFERROR(J135/J134-1,"N/A")</f>
        <v>5.0146259924780612E-2</v>
      </c>
      <c r="T135">
        <f t="shared" ref="T135:T198" si="28">IFERROR(C135-$N$3,"N/A")</f>
        <v>-2.4628779711445958E-2</v>
      </c>
      <c r="U135">
        <f t="shared" si="23"/>
        <v>-5.7305129093797071E-2</v>
      </c>
      <c r="V135">
        <f t="shared" ref="V135:V198" si="29">IFERROR(G135-$P$3,"N/A")</f>
        <v>6.1589202786216796E-2</v>
      </c>
      <c r="W135">
        <f t="shared" ref="W135:W198" si="30">IFERROR(I135-$Q$3,"N/A")</f>
        <v>1.8239878957203109E-2</v>
      </c>
      <c r="X135">
        <f t="shared" ref="X135:X198" si="31">IFERROR(K135-$R$3,"N/A")</f>
        <v>3.9613301292295615E-2</v>
      </c>
    </row>
    <row r="136" spans="1:24">
      <c r="A136" s="1">
        <v>39021</v>
      </c>
      <c r="B136">
        <v>3098</v>
      </c>
      <c r="C136" s="10">
        <f t="shared" ref="C136:C199" si="32">IFERROR(B136/B135-1,"N/A")</f>
        <v>-7.1899340922708221E-2</v>
      </c>
      <c r="D136">
        <v>2389.09</v>
      </c>
      <c r="E136" s="10">
        <f t="shared" si="24"/>
        <v>0.14444135737415942</v>
      </c>
      <c r="F136">
        <v>419.5</v>
      </c>
      <c r="G136" s="10">
        <f t="shared" si="25"/>
        <v>6.1353573687539464E-2</v>
      </c>
      <c r="H136">
        <v>693</v>
      </c>
      <c r="I136" s="10">
        <f t="shared" si="26"/>
        <v>3.6649214659685958E-2</v>
      </c>
      <c r="J136">
        <v>240.05</v>
      </c>
      <c r="K136" s="10">
        <f t="shared" si="27"/>
        <v>-4.4767210505372024E-2</v>
      </c>
      <c r="T136">
        <f t="shared" si="28"/>
        <v>-7.7139166462591349E-2</v>
      </c>
      <c r="U136">
        <f t="shared" si="23"/>
        <v>0.13606650491410519</v>
      </c>
      <c r="V136">
        <f t="shared" si="29"/>
        <v>5.614115704055786E-2</v>
      </c>
      <c r="W136">
        <f t="shared" si="30"/>
        <v>3.0368020819954128E-2</v>
      </c>
      <c r="X136">
        <f t="shared" si="31"/>
        <v>-5.5300169137857021E-2</v>
      </c>
    </row>
    <row r="137" spans="1:24">
      <c r="A137" s="1">
        <v>39051</v>
      </c>
      <c r="B137">
        <v>2950</v>
      </c>
      <c r="C137" s="10">
        <f t="shared" si="32"/>
        <v>-4.7772756617172396E-2</v>
      </c>
      <c r="D137">
        <v>2242.87</v>
      </c>
      <c r="E137" s="10">
        <f t="shared" si="24"/>
        <v>-6.1203219635928452E-2</v>
      </c>
      <c r="F137">
        <v>387</v>
      </c>
      <c r="G137" s="10">
        <f t="shared" si="25"/>
        <v>-7.7473182359952375E-2</v>
      </c>
      <c r="H137">
        <v>657.5</v>
      </c>
      <c r="I137" s="10">
        <f t="shared" si="26"/>
        <v>-5.1226551226551176E-2</v>
      </c>
      <c r="J137">
        <v>256.3</v>
      </c>
      <c r="K137" s="10">
        <f t="shared" si="27"/>
        <v>6.7694230368673169E-2</v>
      </c>
      <c r="T137">
        <f t="shared" si="28"/>
        <v>-5.3012582157055524E-2</v>
      </c>
      <c r="U137">
        <f t="shared" si="23"/>
        <v>-6.9578072095982699E-2</v>
      </c>
      <c r="V137">
        <f t="shared" si="29"/>
        <v>-8.268559900693398E-2</v>
      </c>
      <c r="W137">
        <f t="shared" si="30"/>
        <v>-5.7507745066283006E-2</v>
      </c>
      <c r="X137">
        <f t="shared" si="31"/>
        <v>5.7161271736188173E-2</v>
      </c>
    </row>
    <row r="138" spans="1:24">
      <c r="A138" s="1">
        <v>39080</v>
      </c>
      <c r="B138">
        <v>2744</v>
      </c>
      <c r="C138" s="10">
        <f t="shared" si="32"/>
        <v>-6.9830508474576281E-2</v>
      </c>
      <c r="D138">
        <v>2245.35</v>
      </c>
      <c r="E138" s="10">
        <f t="shared" si="24"/>
        <v>1.1057261455189593E-3</v>
      </c>
      <c r="F138">
        <v>425.75</v>
      </c>
      <c r="G138" s="10">
        <f t="shared" si="25"/>
        <v>0.10012919896640837</v>
      </c>
      <c r="H138">
        <v>628.5</v>
      </c>
      <c r="I138" s="10">
        <f t="shared" si="26"/>
        <v>-4.4106463878326951E-2</v>
      </c>
      <c r="J138">
        <v>271.06</v>
      </c>
      <c r="K138" s="10">
        <f t="shared" si="27"/>
        <v>5.7588763168162194E-2</v>
      </c>
      <c r="T138">
        <f t="shared" si="28"/>
        <v>-7.5070334014459408E-2</v>
      </c>
      <c r="U138">
        <f t="shared" si="23"/>
        <v>-7.2691263145352823E-3</v>
      </c>
      <c r="V138">
        <f t="shared" si="29"/>
        <v>9.4916782319426768E-2</v>
      </c>
      <c r="W138">
        <f t="shared" si="30"/>
        <v>-5.0387657718058781E-2</v>
      </c>
      <c r="X138">
        <f t="shared" si="31"/>
        <v>4.7055804535677197E-2</v>
      </c>
    </row>
    <row r="139" spans="1:24">
      <c r="A139" s="1">
        <v>39113</v>
      </c>
      <c r="B139">
        <v>2840</v>
      </c>
      <c r="C139" s="10">
        <f t="shared" si="32"/>
        <v>3.4985422740524852E-2</v>
      </c>
      <c r="D139">
        <v>2242.87</v>
      </c>
      <c r="E139" s="10">
        <f t="shared" si="24"/>
        <v>-1.1045048656112E-3</v>
      </c>
      <c r="F139">
        <v>417.75</v>
      </c>
      <c r="G139" s="10">
        <f t="shared" si="25"/>
        <v>-1.8790369935408058E-2</v>
      </c>
      <c r="H139">
        <v>639</v>
      </c>
      <c r="I139" s="10">
        <f t="shared" si="26"/>
        <v>1.6706443914081159E-2</v>
      </c>
      <c r="J139">
        <v>269.31</v>
      </c>
      <c r="K139" s="10">
        <f t="shared" si="27"/>
        <v>-6.4561351730244576E-3</v>
      </c>
      <c r="T139">
        <f t="shared" si="28"/>
        <v>2.9745597200641728E-2</v>
      </c>
      <c r="U139">
        <f t="shared" si="23"/>
        <v>-9.4793573256654415E-3</v>
      </c>
      <c r="V139">
        <f t="shared" si="29"/>
        <v>-2.4002786582389662E-2</v>
      </c>
      <c r="W139">
        <f t="shared" si="30"/>
        <v>1.0425250074349329E-2</v>
      </c>
      <c r="X139">
        <f t="shared" si="31"/>
        <v>-1.6989093805509455E-2</v>
      </c>
    </row>
    <row r="140" spans="1:24">
      <c r="A140" s="1">
        <v>39141</v>
      </c>
      <c r="B140">
        <v>2864</v>
      </c>
      <c r="C140" s="10">
        <f t="shared" si="32"/>
        <v>8.4507042253521014E-3</v>
      </c>
      <c r="D140">
        <v>2260.2199999999998</v>
      </c>
      <c r="E140" s="10">
        <f t="shared" si="24"/>
        <v>7.7356244454649392E-3</v>
      </c>
      <c r="F140">
        <v>435.75</v>
      </c>
      <c r="G140" s="10">
        <f t="shared" si="25"/>
        <v>4.3087971274685888E-2</v>
      </c>
      <c r="H140">
        <v>659</v>
      </c>
      <c r="I140" s="10">
        <f t="shared" si="26"/>
        <v>3.1298904538341166E-2</v>
      </c>
      <c r="J140">
        <v>257.05</v>
      </c>
      <c r="K140" s="10">
        <f t="shared" si="27"/>
        <v>-4.5523745869072818E-2</v>
      </c>
      <c r="T140">
        <f t="shared" si="28"/>
        <v>3.2108786854689762E-3</v>
      </c>
      <c r="U140">
        <f t="shared" si="23"/>
        <v>-6.3922801458930235E-4</v>
      </c>
      <c r="V140">
        <f t="shared" si="29"/>
        <v>3.7875554627704283E-2</v>
      </c>
      <c r="W140">
        <f t="shared" si="30"/>
        <v>2.5017710698609336E-2</v>
      </c>
      <c r="X140">
        <f t="shared" si="31"/>
        <v>-5.6056704501557815E-2</v>
      </c>
    </row>
    <row r="141" spans="1:24">
      <c r="A141" s="1">
        <v>39171</v>
      </c>
      <c r="B141">
        <v>2734</v>
      </c>
      <c r="C141" s="10">
        <f t="shared" si="32"/>
        <v>-4.5391061452513926E-2</v>
      </c>
      <c r="D141">
        <v>2397.35</v>
      </c>
      <c r="E141" s="10">
        <f t="shared" si="24"/>
        <v>6.0671085115608259E-2</v>
      </c>
      <c r="F141">
        <v>460</v>
      </c>
      <c r="G141" s="10">
        <f t="shared" si="25"/>
        <v>5.5651176133103775E-2</v>
      </c>
      <c r="H141">
        <v>719</v>
      </c>
      <c r="I141" s="10">
        <f t="shared" si="26"/>
        <v>9.1047040971168336E-2</v>
      </c>
      <c r="J141">
        <v>258.3</v>
      </c>
      <c r="K141" s="10">
        <f t="shared" si="27"/>
        <v>4.8628671464696627E-3</v>
      </c>
      <c r="T141">
        <f t="shared" si="28"/>
        <v>-5.0630886992397053E-2</v>
      </c>
      <c r="U141">
        <f t="shared" si="23"/>
        <v>5.2296232655554019E-2</v>
      </c>
      <c r="V141">
        <f t="shared" si="29"/>
        <v>5.043875948612217E-2</v>
      </c>
      <c r="W141">
        <f t="shared" si="30"/>
        <v>8.4765847131436506E-2</v>
      </c>
      <c r="X141">
        <f t="shared" si="31"/>
        <v>-5.6700914860153342E-3</v>
      </c>
    </row>
    <row r="142" spans="1:24">
      <c r="A142" s="1">
        <v>39202</v>
      </c>
      <c r="B142">
        <v>2740</v>
      </c>
      <c r="C142" s="10">
        <f t="shared" si="32"/>
        <v>2.1945866861741159E-3</v>
      </c>
      <c r="D142">
        <v>2538.62</v>
      </c>
      <c r="E142" s="10">
        <f t="shared" si="24"/>
        <v>5.8927565853963637E-2</v>
      </c>
      <c r="F142">
        <v>457</v>
      </c>
      <c r="G142" s="10">
        <f t="shared" si="25"/>
        <v>-6.521739130434745E-3</v>
      </c>
      <c r="H142">
        <v>714.5</v>
      </c>
      <c r="I142" s="10">
        <f t="shared" si="26"/>
        <v>-6.2586926286508637E-3</v>
      </c>
      <c r="J142">
        <v>264.56</v>
      </c>
      <c r="K142" s="10">
        <f t="shared" si="27"/>
        <v>2.4235385210994886E-2</v>
      </c>
      <c r="T142">
        <f t="shared" si="28"/>
        <v>-3.0452388537090093E-3</v>
      </c>
      <c r="U142">
        <f t="shared" si="23"/>
        <v>5.0552713393909397E-2</v>
      </c>
      <c r="V142">
        <f t="shared" si="29"/>
        <v>-1.1734155777416351E-2</v>
      </c>
      <c r="W142">
        <f t="shared" si="30"/>
        <v>-1.2539886468382694E-2</v>
      </c>
      <c r="X142">
        <f t="shared" si="31"/>
        <v>1.3702426578509889E-2</v>
      </c>
    </row>
    <row r="143" spans="1:24">
      <c r="A143" s="1">
        <v>39233</v>
      </c>
      <c r="B143">
        <v>2686</v>
      </c>
      <c r="C143" s="10">
        <f t="shared" si="32"/>
        <v>-1.9708029197080257E-2</v>
      </c>
      <c r="D143">
        <v>3031.8</v>
      </c>
      <c r="E143" s="10">
        <f t="shared" si="24"/>
        <v>0.19427090308908013</v>
      </c>
      <c r="F143">
        <v>447.25</v>
      </c>
      <c r="G143" s="10">
        <f t="shared" si="25"/>
        <v>-2.1334792122538304E-2</v>
      </c>
      <c r="H143">
        <v>737</v>
      </c>
      <c r="I143" s="10">
        <f t="shared" si="26"/>
        <v>3.149055283414981E-2</v>
      </c>
      <c r="J143">
        <v>251.3</v>
      </c>
      <c r="K143" s="10">
        <f t="shared" si="27"/>
        <v>-5.0120955548835777E-2</v>
      </c>
      <c r="T143">
        <f t="shared" si="28"/>
        <v>-2.4947854736963381E-2</v>
      </c>
      <c r="U143">
        <f t="shared" si="23"/>
        <v>0.18589605062902589</v>
      </c>
      <c r="V143">
        <f t="shared" si="29"/>
        <v>-2.6547208769519909E-2</v>
      </c>
      <c r="W143">
        <f t="shared" si="30"/>
        <v>2.520935899441798E-2</v>
      </c>
      <c r="X143">
        <f t="shared" si="31"/>
        <v>-6.0653914181320774E-2</v>
      </c>
    </row>
    <row r="144" spans="1:24">
      <c r="A144" s="1">
        <v>39262</v>
      </c>
      <c r="B144">
        <v>2683</v>
      </c>
      <c r="C144" s="10">
        <f t="shared" si="32"/>
        <v>-1.1169024571854314E-3</v>
      </c>
      <c r="D144">
        <v>3161.5</v>
      </c>
      <c r="E144" s="10">
        <f t="shared" si="24"/>
        <v>4.2779866745827455E-2</v>
      </c>
      <c r="F144">
        <v>405</v>
      </c>
      <c r="G144" s="10">
        <f t="shared" si="25"/>
        <v>-9.4466182224706485E-2</v>
      </c>
      <c r="H144">
        <v>695.5</v>
      </c>
      <c r="I144" s="10">
        <f t="shared" si="26"/>
        <v>-5.6309362279511554E-2</v>
      </c>
      <c r="J144">
        <v>234.55</v>
      </c>
      <c r="K144" s="10">
        <f t="shared" si="27"/>
        <v>-6.6653402307998433E-2</v>
      </c>
      <c r="T144">
        <f t="shared" si="28"/>
        <v>-6.3567279970685566E-3</v>
      </c>
      <c r="U144">
        <f t="shared" si="23"/>
        <v>3.4405014285773215E-2</v>
      </c>
      <c r="V144">
        <f t="shared" si="29"/>
        <v>-9.967859887168809E-2</v>
      </c>
      <c r="W144">
        <f t="shared" si="30"/>
        <v>-6.2590556119243385E-2</v>
      </c>
      <c r="X144">
        <f t="shared" si="31"/>
        <v>-7.7186360940483423E-2</v>
      </c>
    </row>
    <row r="145" spans="1:24">
      <c r="A145" s="1">
        <v>39294</v>
      </c>
      <c r="B145">
        <v>2559</v>
      </c>
      <c r="C145" s="10">
        <f t="shared" si="32"/>
        <v>-4.621692135669031E-2</v>
      </c>
      <c r="D145">
        <v>2978.93</v>
      </c>
      <c r="E145" s="10">
        <f t="shared" si="24"/>
        <v>-5.7747904475723644E-2</v>
      </c>
      <c r="F145">
        <v>422.5</v>
      </c>
      <c r="G145" s="10">
        <f t="shared" si="25"/>
        <v>4.3209876543209846E-2</v>
      </c>
      <c r="H145">
        <v>659</v>
      </c>
      <c r="I145" s="10">
        <f t="shared" si="26"/>
        <v>-5.248023005032354E-2</v>
      </c>
      <c r="J145">
        <v>231.3</v>
      </c>
      <c r="K145" s="10">
        <f t="shared" si="27"/>
        <v>-1.3856320613941597E-2</v>
      </c>
      <c r="T145">
        <f t="shared" si="28"/>
        <v>-5.1456746896573438E-2</v>
      </c>
      <c r="U145">
        <f t="shared" si="23"/>
        <v>-6.612275693577789E-2</v>
      </c>
      <c r="V145">
        <f t="shared" si="29"/>
        <v>3.7997459896228242E-2</v>
      </c>
      <c r="W145">
        <f t="shared" si="30"/>
        <v>-5.876142389005537E-2</v>
      </c>
      <c r="X145">
        <f t="shared" si="31"/>
        <v>-2.4389279246426594E-2</v>
      </c>
    </row>
    <row r="146" spans="1:24">
      <c r="A146" s="1">
        <v>39325</v>
      </c>
      <c r="B146">
        <v>2445</v>
      </c>
      <c r="C146" s="10">
        <f t="shared" si="32"/>
        <v>-4.4548651817116092E-2</v>
      </c>
      <c r="D146">
        <v>2833.54</v>
      </c>
      <c r="E146" s="10">
        <f t="shared" si="24"/>
        <v>-4.8806114947313239E-2</v>
      </c>
      <c r="F146">
        <v>462.25</v>
      </c>
      <c r="G146" s="10">
        <f t="shared" si="25"/>
        <v>9.4082840236686449E-2</v>
      </c>
      <c r="H146">
        <v>689</v>
      </c>
      <c r="I146" s="10">
        <f t="shared" si="26"/>
        <v>4.5523520485584168E-2</v>
      </c>
      <c r="J146">
        <v>236.3</v>
      </c>
      <c r="K146" s="10">
        <f t="shared" si="27"/>
        <v>2.1616947686986521E-2</v>
      </c>
      <c r="T146">
        <f t="shared" si="28"/>
        <v>-4.978847735699922E-2</v>
      </c>
      <c r="U146">
        <f t="shared" si="23"/>
        <v>-5.7180967407367479E-2</v>
      </c>
      <c r="V146">
        <f t="shared" si="29"/>
        <v>8.8870423589704844E-2</v>
      </c>
      <c r="W146">
        <f t="shared" si="30"/>
        <v>3.9242326645852338E-2</v>
      </c>
      <c r="X146">
        <f t="shared" si="31"/>
        <v>1.1083989054501524E-2</v>
      </c>
    </row>
    <row r="147" spans="1:24">
      <c r="A147" s="1">
        <v>39353</v>
      </c>
      <c r="B147">
        <v>2449</v>
      </c>
      <c r="C147" s="10">
        <f t="shared" si="32"/>
        <v>1.6359918200408163E-3</v>
      </c>
      <c r="D147">
        <v>3492.77</v>
      </c>
      <c r="E147" s="10">
        <f t="shared" si="24"/>
        <v>0.23265244182189071</v>
      </c>
      <c r="F147">
        <v>493.5</v>
      </c>
      <c r="G147" s="10">
        <f t="shared" si="25"/>
        <v>6.7604110329908096E-2</v>
      </c>
      <c r="H147">
        <v>700.5</v>
      </c>
      <c r="I147" s="10">
        <f t="shared" si="26"/>
        <v>1.6690856313497759E-2</v>
      </c>
      <c r="J147">
        <v>249.3</v>
      </c>
      <c r="K147" s="10">
        <f t="shared" si="27"/>
        <v>5.5014811680067721E-2</v>
      </c>
      <c r="T147">
        <f t="shared" si="28"/>
        <v>-3.6038337198423089E-3</v>
      </c>
      <c r="U147">
        <f t="shared" si="23"/>
        <v>0.22427758936183648</v>
      </c>
      <c r="V147">
        <f t="shared" si="29"/>
        <v>6.2391693682926491E-2</v>
      </c>
      <c r="W147">
        <f t="shared" si="30"/>
        <v>1.0409662473765929E-2</v>
      </c>
      <c r="X147">
        <f t="shared" si="31"/>
        <v>4.4481853047582724E-2</v>
      </c>
    </row>
    <row r="148" spans="1:24">
      <c r="A148" s="1">
        <v>39386</v>
      </c>
      <c r="B148">
        <v>2373</v>
      </c>
      <c r="C148" s="10">
        <f t="shared" si="32"/>
        <v>-3.103307472437733E-2</v>
      </c>
      <c r="D148">
        <v>3709.21</v>
      </c>
      <c r="E148" s="10">
        <f t="shared" si="24"/>
        <v>6.1968008199795532E-2</v>
      </c>
      <c r="F148">
        <v>498</v>
      </c>
      <c r="G148" s="10">
        <f t="shared" si="25"/>
        <v>9.1185410334346795E-3</v>
      </c>
      <c r="H148">
        <v>723.5</v>
      </c>
      <c r="I148" s="10">
        <f t="shared" si="26"/>
        <v>3.2833690221270473E-2</v>
      </c>
      <c r="J148">
        <v>242.05</v>
      </c>
      <c r="K148" s="10">
        <f t="shared" si="27"/>
        <v>-2.9081427998395526E-2</v>
      </c>
      <c r="T148">
        <f t="shared" si="28"/>
        <v>-3.6272900264260458E-2</v>
      </c>
      <c r="U148">
        <f t="shared" si="23"/>
        <v>5.3593155739741292E-2</v>
      </c>
      <c r="V148">
        <f t="shared" si="29"/>
        <v>3.9061243864530731E-3</v>
      </c>
      <c r="W148">
        <f t="shared" si="30"/>
        <v>2.6552496381538643E-2</v>
      </c>
      <c r="X148">
        <f t="shared" si="31"/>
        <v>-3.9614386630880523E-2</v>
      </c>
    </row>
    <row r="149" spans="1:24">
      <c r="A149" s="1">
        <v>39416</v>
      </c>
      <c r="B149">
        <v>2310</v>
      </c>
      <c r="C149" s="10">
        <f t="shared" si="32"/>
        <v>-2.6548672566371723E-2</v>
      </c>
      <c r="D149">
        <v>4659.2299999999996</v>
      </c>
      <c r="E149" s="10">
        <f t="shared" si="24"/>
        <v>0.25612461952814747</v>
      </c>
      <c r="F149">
        <v>460</v>
      </c>
      <c r="G149" s="10">
        <f t="shared" si="25"/>
        <v>-7.6305220883534086E-2</v>
      </c>
      <c r="H149">
        <v>716</v>
      </c>
      <c r="I149" s="10">
        <f t="shared" si="26"/>
        <v>-1.0366275051831408E-2</v>
      </c>
      <c r="J149">
        <v>215.8</v>
      </c>
      <c r="K149" s="10">
        <f t="shared" si="27"/>
        <v>-0.10844866763065486</v>
      </c>
      <c r="T149">
        <f t="shared" si="28"/>
        <v>-3.1788498106254851E-2</v>
      </c>
      <c r="U149">
        <f t="shared" si="23"/>
        <v>0.24774976706809324</v>
      </c>
      <c r="V149">
        <f t="shared" si="29"/>
        <v>-8.1517637530515691E-2</v>
      </c>
      <c r="W149">
        <f t="shared" si="30"/>
        <v>-1.6647468891563239E-2</v>
      </c>
      <c r="X149">
        <f t="shared" si="31"/>
        <v>-0.11898162626313985</v>
      </c>
    </row>
    <row r="150" spans="1:24">
      <c r="A150" s="1">
        <v>39447</v>
      </c>
      <c r="B150">
        <v>2164</v>
      </c>
      <c r="C150" s="10">
        <f t="shared" si="32"/>
        <v>-6.320346320346315E-2</v>
      </c>
      <c r="D150">
        <v>4392.3999999999996</v>
      </c>
      <c r="E150" s="10">
        <f t="shared" si="24"/>
        <v>-5.7269119575552141E-2</v>
      </c>
      <c r="F150">
        <v>498</v>
      </c>
      <c r="G150" s="10">
        <f t="shared" si="25"/>
        <v>8.260869565217388E-2</v>
      </c>
      <c r="H150">
        <v>709.5</v>
      </c>
      <c r="I150" s="10">
        <f t="shared" si="26"/>
        <v>-9.0782122905027629E-3</v>
      </c>
      <c r="J150">
        <v>230.05</v>
      </c>
      <c r="K150" s="10">
        <f t="shared" si="27"/>
        <v>6.603336422613526E-2</v>
      </c>
      <c r="T150">
        <f t="shared" si="28"/>
        <v>-6.8443288743346278E-2</v>
      </c>
      <c r="U150">
        <f t="shared" si="23"/>
        <v>-6.5643972035606388E-2</v>
      </c>
      <c r="V150">
        <f t="shared" si="29"/>
        <v>7.7396279005192276E-2</v>
      </c>
      <c r="W150">
        <f t="shared" si="30"/>
        <v>-1.5359406130234593E-2</v>
      </c>
      <c r="X150">
        <f t="shared" si="31"/>
        <v>5.5500405593650264E-2</v>
      </c>
    </row>
    <row r="151" spans="1:24">
      <c r="A151" s="1">
        <v>39478</v>
      </c>
      <c r="B151">
        <v>2094</v>
      </c>
      <c r="C151" s="10">
        <f t="shared" si="32"/>
        <v>-3.2347504621072054E-2</v>
      </c>
      <c r="D151">
        <v>4094.17</v>
      </c>
      <c r="E151" s="10">
        <f t="shared" si="24"/>
        <v>-6.7896821783079764E-2</v>
      </c>
      <c r="F151">
        <v>465</v>
      </c>
      <c r="G151" s="10">
        <f t="shared" si="25"/>
        <v>-6.6265060240963902E-2</v>
      </c>
      <c r="H151">
        <v>628</v>
      </c>
      <c r="I151" s="10">
        <f t="shared" si="26"/>
        <v>-0.11486962649753352</v>
      </c>
      <c r="J151">
        <v>220.55</v>
      </c>
      <c r="K151" s="10">
        <f t="shared" si="27"/>
        <v>-4.1295370571614809E-2</v>
      </c>
      <c r="T151">
        <f t="shared" si="28"/>
        <v>-3.7587330160955182E-2</v>
      </c>
      <c r="U151">
        <f t="shared" si="23"/>
        <v>-7.6271674243134011E-2</v>
      </c>
      <c r="V151">
        <f t="shared" si="29"/>
        <v>-7.1477476887945507E-2</v>
      </c>
      <c r="W151">
        <f t="shared" si="30"/>
        <v>-0.12115082033726535</v>
      </c>
      <c r="X151">
        <f t="shared" si="31"/>
        <v>-5.1828329204099806E-2</v>
      </c>
    </row>
    <row r="152" spans="1:24">
      <c r="A152" s="1">
        <v>39507</v>
      </c>
      <c r="B152">
        <v>1893</v>
      </c>
      <c r="C152" s="10">
        <f t="shared" si="32"/>
        <v>-9.5988538681948454E-2</v>
      </c>
      <c r="D152">
        <v>4725.32</v>
      </c>
      <c r="E152" s="10">
        <f t="shared" si="24"/>
        <v>0.15415822987320982</v>
      </c>
      <c r="F152">
        <v>482.75</v>
      </c>
      <c r="G152" s="10">
        <f t="shared" si="25"/>
        <v>3.817204301075261E-2</v>
      </c>
      <c r="H152">
        <v>697.5</v>
      </c>
      <c r="I152" s="10">
        <f t="shared" si="26"/>
        <v>0.11066878980891715</v>
      </c>
      <c r="J152">
        <v>197.54</v>
      </c>
      <c r="K152" s="10">
        <f t="shared" si="27"/>
        <v>-0.10433008388120613</v>
      </c>
      <c r="T152">
        <f t="shared" si="28"/>
        <v>-0.10122836422183158</v>
      </c>
      <c r="U152">
        <f t="shared" si="23"/>
        <v>0.14578337741315558</v>
      </c>
      <c r="V152">
        <f t="shared" si="29"/>
        <v>3.2959626363771005E-2</v>
      </c>
      <c r="W152">
        <f t="shared" si="30"/>
        <v>0.10438759596918532</v>
      </c>
      <c r="X152">
        <f t="shared" si="31"/>
        <v>-0.11486304251369112</v>
      </c>
    </row>
    <row r="153" spans="1:24">
      <c r="A153" s="1">
        <v>39538</v>
      </c>
      <c r="B153">
        <v>1884</v>
      </c>
      <c r="C153" s="10">
        <f t="shared" si="32"/>
        <v>-4.7543581616481534E-3</v>
      </c>
      <c r="D153">
        <v>4323</v>
      </c>
      <c r="E153" s="10">
        <f t="shared" si="24"/>
        <v>-8.5141323762200183E-2</v>
      </c>
      <c r="F153">
        <v>485.25</v>
      </c>
      <c r="G153" s="10">
        <f t="shared" si="25"/>
        <v>5.1786639047126659E-3</v>
      </c>
      <c r="H153">
        <v>709.5</v>
      </c>
      <c r="I153" s="10">
        <f t="shared" si="26"/>
        <v>1.7204301075268713E-2</v>
      </c>
      <c r="J153">
        <v>188.14</v>
      </c>
      <c r="K153" s="10">
        <f t="shared" si="27"/>
        <v>-4.7585299179912943E-2</v>
      </c>
      <c r="T153">
        <f t="shared" si="28"/>
        <v>-9.9941837015312777E-3</v>
      </c>
      <c r="U153">
        <f t="shared" si="23"/>
        <v>-9.351617622225443E-2</v>
      </c>
      <c r="V153">
        <f t="shared" si="29"/>
        <v>-3.3752742268940497E-5</v>
      </c>
      <c r="W153">
        <f t="shared" si="30"/>
        <v>1.0923107235536883E-2</v>
      </c>
      <c r="X153">
        <f t="shared" si="31"/>
        <v>-5.811825781239794E-2</v>
      </c>
    </row>
    <row r="154" spans="1:24">
      <c r="A154" s="1">
        <v>39568</v>
      </c>
      <c r="B154">
        <v>2128</v>
      </c>
      <c r="C154" s="10">
        <f t="shared" si="32"/>
        <v>0.12951167728237789</v>
      </c>
      <c r="D154">
        <v>4883.1000000000004</v>
      </c>
      <c r="E154" s="10">
        <f t="shared" si="24"/>
        <v>0.12956280360860517</v>
      </c>
      <c r="F154">
        <v>466.75</v>
      </c>
      <c r="G154" s="10">
        <f t="shared" si="25"/>
        <v>-3.8124678001030365E-2</v>
      </c>
      <c r="H154">
        <v>739.5</v>
      </c>
      <c r="I154" s="10">
        <f t="shared" si="26"/>
        <v>4.228329809725162E-2</v>
      </c>
      <c r="J154">
        <v>197.84</v>
      </c>
      <c r="K154" s="10">
        <f t="shared" si="27"/>
        <v>5.1557350908897792E-2</v>
      </c>
      <c r="T154">
        <f t="shared" si="28"/>
        <v>0.12427185174249476</v>
      </c>
      <c r="U154">
        <f t="shared" si="23"/>
        <v>0.12118795114855092</v>
      </c>
      <c r="V154">
        <f t="shared" si="29"/>
        <v>-4.333709464801197E-2</v>
      </c>
      <c r="W154">
        <f t="shared" si="30"/>
        <v>3.600210425751979E-2</v>
      </c>
      <c r="X154">
        <f t="shared" si="31"/>
        <v>4.1024392276412795E-2</v>
      </c>
    </row>
    <row r="155" spans="1:24">
      <c r="A155" s="1">
        <v>39598</v>
      </c>
      <c r="B155">
        <v>2205</v>
      </c>
      <c r="C155" s="10">
        <f t="shared" si="32"/>
        <v>3.6184210526315708E-2</v>
      </c>
      <c r="D155">
        <v>5002.0600000000004</v>
      </c>
      <c r="E155" s="10">
        <f t="shared" si="24"/>
        <v>2.4361573590546914E-2</v>
      </c>
      <c r="F155">
        <v>453.25</v>
      </c>
      <c r="G155" s="10">
        <f t="shared" si="25"/>
        <v>-2.8923406534547391E-2</v>
      </c>
      <c r="H155">
        <v>706.5</v>
      </c>
      <c r="I155" s="10">
        <f t="shared" si="26"/>
        <v>-4.4624746450304231E-2</v>
      </c>
      <c r="J155">
        <v>225.05</v>
      </c>
      <c r="K155" s="10">
        <f t="shared" si="27"/>
        <v>0.13753538212697136</v>
      </c>
      <c r="T155">
        <f t="shared" si="28"/>
        <v>3.0944384986432583E-2</v>
      </c>
      <c r="U155">
        <f t="shared" si="23"/>
        <v>1.5986721130492675E-2</v>
      </c>
      <c r="V155">
        <f t="shared" si="29"/>
        <v>-3.4135823181528996E-2</v>
      </c>
      <c r="W155">
        <f t="shared" si="30"/>
        <v>-5.0905940290036061E-2</v>
      </c>
      <c r="X155">
        <f t="shared" si="31"/>
        <v>0.12700242349448637</v>
      </c>
    </row>
    <row r="156" spans="1:24">
      <c r="A156" s="1">
        <v>39629</v>
      </c>
      <c r="B156">
        <v>2142</v>
      </c>
      <c r="C156" s="10">
        <f t="shared" si="32"/>
        <v>-2.8571428571428581E-2</v>
      </c>
      <c r="D156">
        <v>4964.0600000000004</v>
      </c>
      <c r="E156" s="10">
        <f t="shared" si="24"/>
        <v>-7.5968700895231445E-3</v>
      </c>
      <c r="F156">
        <v>442.5</v>
      </c>
      <c r="G156" s="10">
        <f t="shared" si="25"/>
        <v>-2.3717595146166559E-2</v>
      </c>
      <c r="H156">
        <v>654.5</v>
      </c>
      <c r="I156" s="10">
        <f t="shared" si="26"/>
        <v>-7.3602264685067254E-2</v>
      </c>
      <c r="J156">
        <v>209.04</v>
      </c>
      <c r="K156" s="10">
        <f t="shared" si="27"/>
        <v>-7.1139746722950536E-2</v>
      </c>
      <c r="T156">
        <f t="shared" si="28"/>
        <v>-3.3811254111311709E-2</v>
      </c>
      <c r="U156">
        <f t="shared" si="23"/>
        <v>-1.5971722549577384E-2</v>
      </c>
      <c r="V156">
        <f t="shared" si="29"/>
        <v>-2.8930011793148164E-2</v>
      </c>
      <c r="W156">
        <f t="shared" si="30"/>
        <v>-7.9883458524799084E-2</v>
      </c>
      <c r="X156">
        <f t="shared" si="31"/>
        <v>-8.1672705355435526E-2</v>
      </c>
    </row>
    <row r="157" spans="1:24">
      <c r="A157" s="1">
        <v>39660</v>
      </c>
      <c r="B157">
        <v>2468</v>
      </c>
      <c r="C157" s="10">
        <f t="shared" si="32"/>
        <v>0.15219421101774033</v>
      </c>
      <c r="D157">
        <v>4411.3999999999996</v>
      </c>
      <c r="E157" s="10">
        <f t="shared" si="24"/>
        <v>-0.11133225625798249</v>
      </c>
      <c r="F157">
        <v>450</v>
      </c>
      <c r="G157" s="10">
        <f t="shared" si="25"/>
        <v>1.6949152542372836E-2</v>
      </c>
      <c r="H157">
        <v>632</v>
      </c>
      <c r="I157" s="10">
        <f t="shared" si="26"/>
        <v>-3.4377387318563768E-2</v>
      </c>
      <c r="J157">
        <v>195.94</v>
      </c>
      <c r="K157" s="10">
        <f t="shared" si="27"/>
        <v>-6.2667432070417139E-2</v>
      </c>
      <c r="T157">
        <f t="shared" si="28"/>
        <v>0.14695438547785722</v>
      </c>
      <c r="U157">
        <f t="shared" si="23"/>
        <v>-0.11970710871803673</v>
      </c>
      <c r="V157">
        <f t="shared" si="29"/>
        <v>1.173673589539123E-2</v>
      </c>
      <c r="W157">
        <f t="shared" si="30"/>
        <v>-4.0658581158295598E-2</v>
      </c>
      <c r="X157">
        <f t="shared" si="31"/>
        <v>-7.3200390702902129E-2</v>
      </c>
    </row>
    <row r="158" spans="1:24">
      <c r="A158" s="1">
        <v>39689</v>
      </c>
      <c r="B158">
        <v>2693</v>
      </c>
      <c r="C158" s="10">
        <f t="shared" si="32"/>
        <v>9.1166936790923803E-2</v>
      </c>
      <c r="D158">
        <v>4319.7</v>
      </c>
      <c r="E158" s="10">
        <f t="shared" si="24"/>
        <v>-2.0787051729609596E-2</v>
      </c>
      <c r="F158">
        <v>480</v>
      </c>
      <c r="G158" s="10">
        <f t="shared" si="25"/>
        <v>6.6666666666666652E-2</v>
      </c>
      <c r="H158">
        <v>715</v>
      </c>
      <c r="I158" s="10">
        <f t="shared" si="26"/>
        <v>0.13132911392405067</v>
      </c>
      <c r="J158">
        <v>210.04</v>
      </c>
      <c r="K158" s="10">
        <f t="shared" si="27"/>
        <v>7.1960804327855454E-2</v>
      </c>
      <c r="T158">
        <f t="shared" si="28"/>
        <v>8.5927111251040675E-2</v>
      </c>
      <c r="U158">
        <f t="shared" si="23"/>
        <v>-2.9161904189663836E-2</v>
      </c>
      <c r="V158">
        <f t="shared" si="29"/>
        <v>6.1454250019685047E-2</v>
      </c>
      <c r="W158">
        <f t="shared" si="30"/>
        <v>0.12504792008431884</v>
      </c>
      <c r="X158">
        <f t="shared" si="31"/>
        <v>6.1427845695370457E-2</v>
      </c>
    </row>
    <row r="159" spans="1:24">
      <c r="A159" s="1">
        <v>39721</v>
      </c>
      <c r="B159">
        <v>2460</v>
      </c>
      <c r="C159" s="10">
        <f t="shared" si="32"/>
        <v>-8.6520608986260683E-2</v>
      </c>
      <c r="D159">
        <v>2867.41</v>
      </c>
      <c r="E159" s="10">
        <f t="shared" si="24"/>
        <v>-0.33620158807324585</v>
      </c>
      <c r="F159">
        <v>412</v>
      </c>
      <c r="G159" s="10">
        <f t="shared" si="25"/>
        <v>-0.14166666666666672</v>
      </c>
      <c r="H159">
        <v>657</v>
      </c>
      <c r="I159" s="10">
        <f t="shared" si="26"/>
        <v>-8.1118881118881103E-2</v>
      </c>
      <c r="J159">
        <v>195.34</v>
      </c>
      <c r="K159" s="10">
        <f t="shared" si="27"/>
        <v>-6.9986669205865493E-2</v>
      </c>
      <c r="T159">
        <f t="shared" si="28"/>
        <v>-9.1760434526143811E-2</v>
      </c>
      <c r="U159">
        <f t="shared" si="23"/>
        <v>-0.34457644053330011</v>
      </c>
      <c r="V159">
        <f t="shared" si="29"/>
        <v>-0.14687908331364832</v>
      </c>
      <c r="W159">
        <f t="shared" si="30"/>
        <v>-8.7400074958612933E-2</v>
      </c>
      <c r="X159">
        <f t="shared" si="31"/>
        <v>-8.0519627838350483E-2</v>
      </c>
    </row>
    <row r="160" spans="1:24">
      <c r="A160" s="1">
        <v>39752</v>
      </c>
      <c r="B160">
        <v>2630</v>
      </c>
      <c r="C160" s="10">
        <f t="shared" si="32"/>
        <v>6.9105691056910556E-2</v>
      </c>
      <c r="D160">
        <v>2365.96</v>
      </c>
      <c r="E160" s="10">
        <f t="shared" si="24"/>
        <v>-0.17487907205457187</v>
      </c>
      <c r="F160">
        <v>348.75</v>
      </c>
      <c r="G160" s="10">
        <f t="shared" si="25"/>
        <v>-0.15351941747572817</v>
      </c>
      <c r="H160">
        <v>623</v>
      </c>
      <c r="I160" s="10">
        <f t="shared" si="26"/>
        <v>-5.1750380517503802E-2</v>
      </c>
      <c r="J160">
        <v>173.04</v>
      </c>
      <c r="K160" s="10">
        <f t="shared" si="27"/>
        <v>-0.11415992628237948</v>
      </c>
      <c r="T160">
        <f t="shared" si="28"/>
        <v>6.3865865517027429E-2</v>
      </c>
      <c r="U160">
        <f t="shared" si="23"/>
        <v>-0.1832539245146261</v>
      </c>
      <c r="V160">
        <f t="shared" si="29"/>
        <v>-0.15873183412270978</v>
      </c>
      <c r="W160">
        <f t="shared" si="30"/>
        <v>-5.8031574357235632E-2</v>
      </c>
      <c r="X160">
        <f t="shared" si="31"/>
        <v>-0.12469288491486447</v>
      </c>
    </row>
    <row r="161" spans="1:24">
      <c r="A161" s="1">
        <v>39780</v>
      </c>
      <c r="B161">
        <v>2445</v>
      </c>
      <c r="C161" s="10">
        <f t="shared" si="32"/>
        <v>-7.0342205323193907E-2</v>
      </c>
      <c r="D161">
        <v>1328.38</v>
      </c>
      <c r="E161" s="10">
        <f t="shared" si="24"/>
        <v>-0.43854503034708947</v>
      </c>
      <c r="F161">
        <v>354.25</v>
      </c>
      <c r="G161" s="10">
        <f t="shared" si="25"/>
        <v>1.5770609318996431E-2</v>
      </c>
      <c r="H161">
        <v>632.5</v>
      </c>
      <c r="I161" s="10">
        <f t="shared" si="26"/>
        <v>1.5248796147672605E-2</v>
      </c>
      <c r="J161">
        <v>166.14</v>
      </c>
      <c r="K161" s="10">
        <f t="shared" si="27"/>
        <v>-3.9875173370318984E-2</v>
      </c>
      <c r="T161">
        <f t="shared" si="28"/>
        <v>-7.5582030863077035E-2</v>
      </c>
      <c r="U161">
        <f t="shared" si="23"/>
        <v>-0.44691988280714373</v>
      </c>
      <c r="V161">
        <f t="shared" si="29"/>
        <v>1.0558192672014825E-2</v>
      </c>
      <c r="W161">
        <f t="shared" si="30"/>
        <v>8.9676023079407752E-3</v>
      </c>
      <c r="X161">
        <f t="shared" si="31"/>
        <v>-5.0408132002803981E-2</v>
      </c>
    </row>
    <row r="162" spans="1:24">
      <c r="A162" s="1">
        <v>39813</v>
      </c>
      <c r="B162">
        <v>2807</v>
      </c>
      <c r="C162" s="10">
        <f t="shared" si="32"/>
        <v>0.14805725971370154</v>
      </c>
      <c r="D162">
        <v>1230.9000000000001</v>
      </c>
      <c r="E162" s="10">
        <f t="shared" si="24"/>
        <v>-7.3382616420000324E-2</v>
      </c>
      <c r="F162">
        <v>376.75</v>
      </c>
      <c r="G162" s="10">
        <f t="shared" si="25"/>
        <v>6.3514467184191847E-2</v>
      </c>
      <c r="H162">
        <v>590</v>
      </c>
      <c r="I162" s="10">
        <f t="shared" si="26"/>
        <v>-6.7193675889328008E-2</v>
      </c>
      <c r="J162">
        <v>170.04</v>
      </c>
      <c r="K162" s="10">
        <f t="shared" si="27"/>
        <v>2.3474178403755985E-2</v>
      </c>
      <c r="T162">
        <f t="shared" si="28"/>
        <v>0.14281743417381842</v>
      </c>
      <c r="U162">
        <f t="shared" si="23"/>
        <v>-8.1757468880054571E-2</v>
      </c>
      <c r="V162">
        <f t="shared" si="29"/>
        <v>5.8302050537210243E-2</v>
      </c>
      <c r="W162">
        <f t="shared" si="30"/>
        <v>-7.3474869729059838E-2</v>
      </c>
      <c r="X162">
        <f t="shared" si="31"/>
        <v>1.2941219771270988E-2</v>
      </c>
    </row>
    <row r="163" spans="1:24">
      <c r="A163" s="1">
        <v>39843</v>
      </c>
      <c r="B163">
        <v>2671</v>
      </c>
      <c r="C163" s="10">
        <f t="shared" si="32"/>
        <v>-4.8450302814392554E-2</v>
      </c>
      <c r="D163">
        <v>1244.1099999999999</v>
      </c>
      <c r="E163" s="10">
        <f t="shared" si="24"/>
        <v>1.0731984726622734E-2</v>
      </c>
      <c r="F163">
        <v>402.25</v>
      </c>
      <c r="G163" s="10">
        <f t="shared" si="25"/>
        <v>6.7684140676841364E-2</v>
      </c>
      <c r="H163">
        <v>567</v>
      </c>
      <c r="I163" s="10">
        <f t="shared" si="26"/>
        <v>-3.8983050847457679E-2</v>
      </c>
      <c r="J163">
        <v>181.14</v>
      </c>
      <c r="K163" s="10">
        <f t="shared" si="27"/>
        <v>6.5278757939308374E-2</v>
      </c>
      <c r="T163">
        <f t="shared" si="28"/>
        <v>-5.3690128354275682E-2</v>
      </c>
      <c r="U163">
        <f t="shared" si="23"/>
        <v>2.3571322665684926E-3</v>
      </c>
      <c r="V163">
        <f t="shared" si="29"/>
        <v>6.247172402985976E-2</v>
      </c>
      <c r="W163">
        <f t="shared" si="30"/>
        <v>-4.5264244687189509E-2</v>
      </c>
      <c r="X163">
        <f t="shared" si="31"/>
        <v>5.4745799306823377E-2</v>
      </c>
    </row>
    <row r="164" spans="1:24">
      <c r="A164" s="1">
        <v>39871</v>
      </c>
      <c r="B164">
        <v>2243</v>
      </c>
      <c r="C164" s="10">
        <f t="shared" si="32"/>
        <v>-0.16023961063272185</v>
      </c>
      <c r="D164">
        <v>1487.81</v>
      </c>
      <c r="E164" s="10">
        <f t="shared" si="24"/>
        <v>0.1958830006992951</v>
      </c>
      <c r="F164">
        <v>371.5</v>
      </c>
      <c r="G164" s="10">
        <f t="shared" si="25"/>
        <v>-7.6444996892479855E-2</v>
      </c>
      <c r="H164">
        <v>581</v>
      </c>
      <c r="I164" s="10">
        <f t="shared" si="26"/>
        <v>2.4691358024691468E-2</v>
      </c>
      <c r="J164">
        <v>170.74</v>
      </c>
      <c r="K164" s="10">
        <f t="shared" si="27"/>
        <v>-5.7414154797394201E-2</v>
      </c>
      <c r="T164">
        <f t="shared" si="28"/>
        <v>-0.16547943617260497</v>
      </c>
      <c r="U164">
        <f t="shared" si="23"/>
        <v>0.18750814823924086</v>
      </c>
      <c r="V164">
        <f t="shared" si="29"/>
        <v>-8.165741353946146E-2</v>
      </c>
      <c r="W164">
        <f t="shared" si="30"/>
        <v>1.8410164184959638E-2</v>
      </c>
      <c r="X164">
        <f t="shared" si="31"/>
        <v>-6.7947113429879191E-2</v>
      </c>
    </row>
    <row r="165" spans="1:24">
      <c r="A165" s="1">
        <v>39903</v>
      </c>
      <c r="B165">
        <v>2451</v>
      </c>
      <c r="C165" s="10">
        <f t="shared" si="32"/>
        <v>9.2732946946054495E-2</v>
      </c>
      <c r="D165">
        <v>1941.35</v>
      </c>
      <c r="E165" s="10">
        <f t="shared" si="24"/>
        <v>0.30483731121581381</v>
      </c>
      <c r="F165">
        <v>334.5</v>
      </c>
      <c r="G165" s="10">
        <f t="shared" si="25"/>
        <v>-9.9596231493943477E-2</v>
      </c>
      <c r="H165">
        <v>546.5</v>
      </c>
      <c r="I165" s="10">
        <f t="shared" si="26"/>
        <v>-5.9380378657487132E-2</v>
      </c>
      <c r="J165">
        <v>169.24</v>
      </c>
      <c r="K165" s="10">
        <f t="shared" si="27"/>
        <v>-8.7852875717465695E-3</v>
      </c>
      <c r="T165">
        <f t="shared" si="28"/>
        <v>8.7493121406171367E-2</v>
      </c>
      <c r="U165">
        <f t="shared" si="23"/>
        <v>0.29646245875575955</v>
      </c>
      <c r="V165">
        <f t="shared" si="29"/>
        <v>-0.10480864814092508</v>
      </c>
      <c r="W165">
        <f t="shared" si="30"/>
        <v>-6.5661572497218962E-2</v>
      </c>
      <c r="X165">
        <f t="shared" si="31"/>
        <v>-1.9318246204231566E-2</v>
      </c>
    </row>
    <row r="166" spans="1:24">
      <c r="A166" s="1">
        <v>39933</v>
      </c>
      <c r="B166">
        <v>2385</v>
      </c>
      <c r="C166" s="10">
        <f t="shared" si="32"/>
        <v>-2.6927784577723379E-2</v>
      </c>
      <c r="D166">
        <v>2291.61</v>
      </c>
      <c r="E166" s="10">
        <f t="shared" si="24"/>
        <v>0.18042084116722901</v>
      </c>
      <c r="F166">
        <v>358.25</v>
      </c>
      <c r="G166" s="10">
        <f t="shared" si="25"/>
        <v>7.1001494768310858E-2</v>
      </c>
      <c r="H166">
        <v>548.5</v>
      </c>
      <c r="I166" s="10">
        <f t="shared" si="26"/>
        <v>3.6596523330283404E-3</v>
      </c>
      <c r="J166">
        <v>185.54</v>
      </c>
      <c r="K166" s="10">
        <f t="shared" si="27"/>
        <v>9.631292838572425E-2</v>
      </c>
      <c r="T166">
        <f t="shared" si="28"/>
        <v>-3.2167610117606507E-2</v>
      </c>
      <c r="U166">
        <f t="shared" si="23"/>
        <v>0.17204598870717477</v>
      </c>
      <c r="V166">
        <f t="shared" si="29"/>
        <v>6.5789078121329253E-2</v>
      </c>
      <c r="W166">
        <f t="shared" si="30"/>
        <v>-2.6215415067034897E-3</v>
      </c>
      <c r="X166">
        <f t="shared" si="31"/>
        <v>8.577996975323926E-2</v>
      </c>
    </row>
    <row r="167" spans="1:24">
      <c r="A167" s="1">
        <v>39962</v>
      </c>
      <c r="B167">
        <v>2570</v>
      </c>
      <c r="C167" s="10">
        <f t="shared" si="32"/>
        <v>7.7568134171907666E-2</v>
      </c>
      <c r="D167">
        <v>2313.09</v>
      </c>
      <c r="E167" s="10">
        <f t="shared" si="24"/>
        <v>9.3733226857972696E-3</v>
      </c>
      <c r="F167">
        <v>341.75</v>
      </c>
      <c r="G167" s="10">
        <f t="shared" si="25"/>
        <v>-4.6057222609909299E-2</v>
      </c>
      <c r="H167">
        <v>510.5</v>
      </c>
      <c r="I167" s="10">
        <f t="shared" si="26"/>
        <v>-6.9279854147675457E-2</v>
      </c>
      <c r="J167">
        <v>190.04</v>
      </c>
      <c r="K167" s="10">
        <f t="shared" si="27"/>
        <v>2.42535302360678E-2</v>
      </c>
      <c r="T167">
        <f t="shared" si="28"/>
        <v>7.2328308632024538E-2</v>
      </c>
      <c r="U167">
        <f t="shared" si="23"/>
        <v>9.98470225743028E-4</v>
      </c>
      <c r="V167">
        <f t="shared" si="29"/>
        <v>-5.1269639256890903E-2</v>
      </c>
      <c r="W167">
        <f t="shared" si="30"/>
        <v>-7.5561047987407287E-2</v>
      </c>
      <c r="X167">
        <f t="shared" si="31"/>
        <v>1.3720571603582803E-2</v>
      </c>
    </row>
    <row r="168" spans="1:24">
      <c r="A168" s="1">
        <v>39994</v>
      </c>
      <c r="B168">
        <v>2670.5</v>
      </c>
      <c r="C168" s="10">
        <f t="shared" si="32"/>
        <v>3.9105058365758838E-2</v>
      </c>
      <c r="D168">
        <v>2105</v>
      </c>
      <c r="E168" s="10">
        <f t="shared" si="24"/>
        <v>-8.9961912420182588E-2</v>
      </c>
      <c r="F168">
        <v>338.5</v>
      </c>
      <c r="G168" s="10">
        <f t="shared" si="25"/>
        <v>-9.5098756400877615E-3</v>
      </c>
      <c r="H168">
        <v>502.5</v>
      </c>
      <c r="I168" s="10">
        <f t="shared" si="26"/>
        <v>-1.5670910871694366E-2</v>
      </c>
      <c r="J168">
        <v>178.14</v>
      </c>
      <c r="K168" s="10">
        <f t="shared" si="27"/>
        <v>-6.261839612713116E-2</v>
      </c>
      <c r="T168">
        <f t="shared" si="28"/>
        <v>3.386523282587571E-2</v>
      </c>
      <c r="U168">
        <f t="shared" si="23"/>
        <v>-9.8336764880236835E-2</v>
      </c>
      <c r="V168">
        <f t="shared" si="29"/>
        <v>-1.4722292287069368E-2</v>
      </c>
      <c r="W168">
        <f t="shared" si="30"/>
        <v>-2.1952104711426196E-2</v>
      </c>
      <c r="X168">
        <f t="shared" si="31"/>
        <v>-7.315135475961615E-2</v>
      </c>
    </row>
    <row r="169" spans="1:24">
      <c r="A169" s="1">
        <v>40025</v>
      </c>
      <c r="B169">
        <v>2803</v>
      </c>
      <c r="C169" s="10">
        <f t="shared" si="32"/>
        <v>4.9616176745927776E-2</v>
      </c>
      <c r="D169">
        <v>2489</v>
      </c>
      <c r="E169" s="10">
        <f t="shared" si="24"/>
        <v>0.18242280285035628</v>
      </c>
      <c r="F169">
        <v>307</v>
      </c>
      <c r="G169" s="10">
        <f t="shared" si="25"/>
        <v>-9.3057607090103356E-2</v>
      </c>
      <c r="H169">
        <v>518</v>
      </c>
      <c r="I169" s="10">
        <f t="shared" si="26"/>
        <v>3.0845771144278666E-2</v>
      </c>
      <c r="J169">
        <v>195.44</v>
      </c>
      <c r="K169" s="10">
        <f t="shared" si="27"/>
        <v>9.7114628943527626E-2</v>
      </c>
      <c r="T169">
        <f t="shared" si="28"/>
        <v>4.4376351206044648E-2</v>
      </c>
      <c r="U169">
        <f t="shared" si="23"/>
        <v>0.17404795039030205</v>
      </c>
      <c r="V169">
        <f t="shared" si="29"/>
        <v>-9.8270023737084961E-2</v>
      </c>
      <c r="W169">
        <f t="shared" si="30"/>
        <v>2.4564577304546836E-2</v>
      </c>
      <c r="X169">
        <f t="shared" si="31"/>
        <v>8.6581670311042636E-2</v>
      </c>
    </row>
    <row r="170" spans="1:24">
      <c r="A170" s="1">
        <v>40056</v>
      </c>
      <c r="B170">
        <v>2840</v>
      </c>
      <c r="C170" s="10">
        <f t="shared" si="32"/>
        <v>1.320014270424541E-2</v>
      </c>
      <c r="D170">
        <v>2413.5</v>
      </c>
      <c r="E170" s="10">
        <f t="shared" si="24"/>
        <v>-3.0333467255926116E-2</v>
      </c>
      <c r="F170">
        <v>312.2</v>
      </c>
      <c r="G170" s="10">
        <f t="shared" si="25"/>
        <v>1.693811074918572E-2</v>
      </c>
      <c r="H170">
        <v>587.5</v>
      </c>
      <c r="I170" s="10">
        <f t="shared" si="26"/>
        <v>0.13416988416988418</v>
      </c>
      <c r="J170">
        <v>220.75</v>
      </c>
      <c r="K170" s="10">
        <f t="shared" si="27"/>
        <v>0.12950266066311911</v>
      </c>
      <c r="T170">
        <f t="shared" si="28"/>
        <v>7.9603171643622857E-3</v>
      </c>
      <c r="U170">
        <f t="shared" si="23"/>
        <v>-3.8708319715980356E-2</v>
      </c>
      <c r="V170">
        <f t="shared" si="29"/>
        <v>1.1725694102204113E-2</v>
      </c>
      <c r="W170">
        <f t="shared" si="30"/>
        <v>0.12788869033015235</v>
      </c>
      <c r="X170">
        <f t="shared" si="31"/>
        <v>0.11896970203063412</v>
      </c>
    </row>
    <row r="171" spans="1:24">
      <c r="A171" s="1">
        <v>40086</v>
      </c>
      <c r="B171">
        <v>2804</v>
      </c>
      <c r="C171" s="10">
        <f t="shared" si="32"/>
        <v>-1.2676056338028152E-2</v>
      </c>
      <c r="D171">
        <v>2668.5</v>
      </c>
      <c r="E171" s="10">
        <f t="shared" si="24"/>
        <v>0.10565568676196402</v>
      </c>
      <c r="F171">
        <v>349.2</v>
      </c>
      <c r="G171" s="10">
        <f t="shared" si="25"/>
        <v>0.11851377322229339</v>
      </c>
      <c r="H171">
        <v>634.5</v>
      </c>
      <c r="I171" s="10">
        <f t="shared" si="26"/>
        <v>8.0000000000000071E-2</v>
      </c>
      <c r="J171">
        <v>233.45</v>
      </c>
      <c r="K171" s="10">
        <f t="shared" si="27"/>
        <v>5.7531143827859621E-2</v>
      </c>
      <c r="T171">
        <f t="shared" si="28"/>
        <v>-1.7915881877911276E-2</v>
      </c>
      <c r="U171">
        <f t="shared" si="23"/>
        <v>9.7280834301909772E-2</v>
      </c>
      <c r="V171">
        <f t="shared" si="29"/>
        <v>0.11330135657531179</v>
      </c>
      <c r="W171">
        <f t="shared" si="30"/>
        <v>7.3718806160268241E-2</v>
      </c>
      <c r="X171">
        <f t="shared" si="31"/>
        <v>4.6998185195374624E-2</v>
      </c>
    </row>
    <row r="172" spans="1:24">
      <c r="A172" s="1">
        <v>40116</v>
      </c>
      <c r="B172">
        <v>2742</v>
      </c>
      <c r="C172" s="10">
        <f t="shared" si="32"/>
        <v>-2.2111269614835893E-2</v>
      </c>
      <c r="D172">
        <v>2693</v>
      </c>
      <c r="E172" s="10">
        <f t="shared" si="24"/>
        <v>9.1811879332959201E-3</v>
      </c>
      <c r="F172">
        <v>314.5</v>
      </c>
      <c r="G172" s="10">
        <f t="shared" si="25"/>
        <v>-9.9369988545246257E-2</v>
      </c>
      <c r="H172">
        <v>664.5</v>
      </c>
      <c r="I172" s="10">
        <f t="shared" si="26"/>
        <v>4.7281323877068626E-2</v>
      </c>
      <c r="J172">
        <v>213.55</v>
      </c>
      <c r="K172" s="10">
        <f t="shared" si="27"/>
        <v>-8.5243092739344495E-2</v>
      </c>
      <c r="T172">
        <f t="shared" si="28"/>
        <v>-2.7351095154719018E-2</v>
      </c>
      <c r="U172">
        <f t="shared" si="23"/>
        <v>8.0633547324167852E-4</v>
      </c>
      <c r="V172">
        <f t="shared" si="29"/>
        <v>-0.10458240519222786</v>
      </c>
      <c r="W172">
        <f t="shared" si="30"/>
        <v>4.1000130037336796E-2</v>
      </c>
      <c r="X172">
        <f t="shared" si="31"/>
        <v>-9.5776051371829485E-2</v>
      </c>
    </row>
    <row r="173" spans="1:24">
      <c r="A173" s="1">
        <v>40147</v>
      </c>
      <c r="B173">
        <v>2717</v>
      </c>
      <c r="C173" s="10">
        <f t="shared" si="32"/>
        <v>-9.117432530999281E-3</v>
      </c>
      <c r="D173">
        <v>3088</v>
      </c>
      <c r="E173" s="10">
        <f t="shared" si="24"/>
        <v>0.14667656888228731</v>
      </c>
      <c r="F173">
        <v>328.1</v>
      </c>
      <c r="G173" s="10">
        <f t="shared" si="25"/>
        <v>4.3243243243243246E-2</v>
      </c>
      <c r="H173">
        <v>624</v>
      </c>
      <c r="I173" s="10">
        <f t="shared" si="26"/>
        <v>-6.0948081264108334E-2</v>
      </c>
      <c r="J173">
        <v>213.35</v>
      </c>
      <c r="K173" s="10">
        <f t="shared" si="27"/>
        <v>-9.3654881760718567E-4</v>
      </c>
      <c r="T173">
        <f t="shared" si="28"/>
        <v>-1.4357258070882405E-2</v>
      </c>
      <c r="U173">
        <f t="shared" si="23"/>
        <v>0.13830171642223307</v>
      </c>
      <c r="V173">
        <f t="shared" si="29"/>
        <v>3.8030826596261641E-2</v>
      </c>
      <c r="W173">
        <f t="shared" si="30"/>
        <v>-6.7229275103840164E-2</v>
      </c>
      <c r="X173">
        <f t="shared" si="31"/>
        <v>-1.1469507450092183E-2</v>
      </c>
    </row>
    <row r="174" spans="1:24">
      <c r="A174" s="1">
        <v>40178</v>
      </c>
      <c r="B174">
        <v>2910.5</v>
      </c>
      <c r="C174" s="10">
        <f t="shared" si="32"/>
        <v>7.1218255428781685E-2</v>
      </c>
      <c r="D174">
        <v>3390</v>
      </c>
      <c r="E174" s="10">
        <f t="shared" si="24"/>
        <v>9.77979274611398E-2</v>
      </c>
      <c r="F174">
        <v>359.5</v>
      </c>
      <c r="G174" s="10">
        <f t="shared" si="25"/>
        <v>9.5702529716549689E-2</v>
      </c>
      <c r="H174">
        <v>675</v>
      </c>
      <c r="I174" s="10">
        <f t="shared" si="26"/>
        <v>8.1730769230769162E-2</v>
      </c>
      <c r="J174">
        <v>220.05</v>
      </c>
      <c r="K174" s="10">
        <f t="shared" si="27"/>
        <v>3.1403796578392429E-2</v>
      </c>
      <c r="T174">
        <f t="shared" si="28"/>
        <v>6.5978429888898557E-2</v>
      </c>
      <c r="U174">
        <f t="shared" si="23"/>
        <v>8.9423075001085553E-2</v>
      </c>
      <c r="V174">
        <f t="shared" si="29"/>
        <v>9.0490113069568084E-2</v>
      </c>
      <c r="W174">
        <f t="shared" si="30"/>
        <v>7.5449575391037332E-2</v>
      </c>
      <c r="X174">
        <f t="shared" si="31"/>
        <v>2.0870837945907432E-2</v>
      </c>
    </row>
    <row r="175" spans="1:24">
      <c r="A175" s="1">
        <v>40207</v>
      </c>
      <c r="B175">
        <v>2912</v>
      </c>
      <c r="C175" s="10">
        <f t="shared" si="32"/>
        <v>5.1537536505752435E-4</v>
      </c>
      <c r="D175">
        <v>3099</v>
      </c>
      <c r="E175" s="10">
        <f t="shared" si="24"/>
        <v>-8.5840707964601748E-2</v>
      </c>
      <c r="F175">
        <v>353</v>
      </c>
      <c r="G175" s="10">
        <f t="shared" si="25"/>
        <v>-1.8080667593880384E-2</v>
      </c>
      <c r="H175">
        <v>624.5</v>
      </c>
      <c r="I175" s="10">
        <f t="shared" si="26"/>
        <v>-7.4814814814814778E-2</v>
      </c>
      <c r="J175">
        <v>236.75</v>
      </c>
      <c r="K175" s="10">
        <f t="shared" si="27"/>
        <v>7.5891842763008421E-2</v>
      </c>
      <c r="T175">
        <f t="shared" si="28"/>
        <v>-4.7244501748256009E-3</v>
      </c>
      <c r="U175">
        <f t="shared" si="23"/>
        <v>-9.4215560424655995E-2</v>
      </c>
      <c r="V175">
        <f t="shared" si="29"/>
        <v>-2.3293084240861989E-2</v>
      </c>
      <c r="W175">
        <f t="shared" si="30"/>
        <v>-8.1096008654546609E-2</v>
      </c>
      <c r="X175">
        <f t="shared" si="31"/>
        <v>6.5358884130523431E-2</v>
      </c>
    </row>
    <row r="176" spans="1:24">
      <c r="A176" s="1">
        <v>40235</v>
      </c>
      <c r="B176">
        <v>2883.5</v>
      </c>
      <c r="C176" s="10">
        <f t="shared" si="32"/>
        <v>-9.7870879120879328E-3</v>
      </c>
      <c r="D176">
        <v>3364</v>
      </c>
      <c r="E176" s="10">
        <f t="shared" si="24"/>
        <v>8.5511455308163953E-2</v>
      </c>
      <c r="F176">
        <v>374.3</v>
      </c>
      <c r="G176" s="10">
        <f t="shared" si="25"/>
        <v>6.0339943342776259E-2</v>
      </c>
      <c r="H176">
        <v>680.5</v>
      </c>
      <c r="I176" s="10">
        <f t="shared" si="26"/>
        <v>8.9671737389911854E-2</v>
      </c>
      <c r="J176">
        <v>236.85</v>
      </c>
      <c r="K176" s="10">
        <f t="shared" si="27"/>
        <v>4.2238648363257525E-4</v>
      </c>
      <c r="T176">
        <f t="shared" si="28"/>
        <v>-1.5026913451971057E-2</v>
      </c>
      <c r="U176">
        <f t="shared" si="23"/>
        <v>7.7136602848109706E-2</v>
      </c>
      <c r="V176">
        <f t="shared" si="29"/>
        <v>5.5127526695794654E-2</v>
      </c>
      <c r="W176">
        <f t="shared" si="30"/>
        <v>8.3390543550180024E-2</v>
      </c>
      <c r="X176">
        <f t="shared" si="31"/>
        <v>-1.0110572148852422E-2</v>
      </c>
    </row>
    <row r="177" spans="1:24">
      <c r="A177" s="1">
        <v>40268</v>
      </c>
      <c r="B177">
        <v>2939</v>
      </c>
      <c r="C177" s="10">
        <f t="shared" si="32"/>
        <v>1.9247442344373145E-2</v>
      </c>
      <c r="D177">
        <v>3905</v>
      </c>
      <c r="E177" s="10">
        <f t="shared" si="24"/>
        <v>0.16082045184304405</v>
      </c>
      <c r="F177">
        <v>371.3</v>
      </c>
      <c r="G177" s="10">
        <f t="shared" si="25"/>
        <v>-8.0149612610205256E-3</v>
      </c>
      <c r="H177">
        <v>721</v>
      </c>
      <c r="I177" s="10">
        <f t="shared" si="26"/>
        <v>5.9515062454077894E-2</v>
      </c>
      <c r="J177">
        <v>239.15</v>
      </c>
      <c r="K177" s="10">
        <f t="shared" si="27"/>
        <v>9.7107874181971976E-3</v>
      </c>
      <c r="T177">
        <f t="shared" si="28"/>
        <v>1.400761680449002E-2</v>
      </c>
      <c r="U177">
        <f t="shared" si="23"/>
        <v>0.15244559938298982</v>
      </c>
      <c r="V177">
        <f t="shared" si="29"/>
        <v>-1.3227377908002132E-2</v>
      </c>
      <c r="W177">
        <f t="shared" si="30"/>
        <v>5.3233868614346064E-2</v>
      </c>
      <c r="X177">
        <f t="shared" si="31"/>
        <v>-8.2217121428779932E-4</v>
      </c>
    </row>
    <row r="178" spans="1:24">
      <c r="A178" s="1">
        <v>40298</v>
      </c>
      <c r="B178">
        <v>2889</v>
      </c>
      <c r="C178" s="10">
        <f t="shared" si="32"/>
        <v>-1.7012589316093951E-2</v>
      </c>
      <c r="D178">
        <v>3379</v>
      </c>
      <c r="E178" s="10">
        <f t="shared" si="24"/>
        <v>-0.13469910371318827</v>
      </c>
      <c r="F178">
        <v>344.4</v>
      </c>
      <c r="G178" s="10">
        <f t="shared" si="25"/>
        <v>-7.2448155130622194E-2</v>
      </c>
      <c r="H178">
        <v>764</v>
      </c>
      <c r="I178" s="10">
        <f t="shared" si="26"/>
        <v>5.9639389736477089E-2</v>
      </c>
      <c r="J178">
        <v>245.25</v>
      </c>
      <c r="K178" s="10">
        <f t="shared" si="27"/>
        <v>2.5507003972402131E-2</v>
      </c>
      <c r="T178">
        <f t="shared" si="28"/>
        <v>-2.2252414855977076E-2</v>
      </c>
      <c r="U178">
        <f t="shared" si="23"/>
        <v>-0.14307395617324251</v>
      </c>
      <c r="V178">
        <f t="shared" si="29"/>
        <v>-7.7660571777603798E-2</v>
      </c>
      <c r="W178">
        <f t="shared" si="30"/>
        <v>5.3358195896745259E-2</v>
      </c>
      <c r="X178">
        <f t="shared" si="31"/>
        <v>1.4974045339917134E-2</v>
      </c>
    </row>
    <row r="179" spans="1:24">
      <c r="A179" s="1">
        <v>40329</v>
      </c>
      <c r="B179">
        <v>2901.5</v>
      </c>
      <c r="C179" s="10">
        <f t="shared" si="32"/>
        <v>4.3267566632052556E-3</v>
      </c>
      <c r="D179">
        <v>3189</v>
      </c>
      <c r="E179" s="10">
        <f t="shared" si="24"/>
        <v>-5.6229653743711139E-2</v>
      </c>
      <c r="F179">
        <v>322.7</v>
      </c>
      <c r="G179" s="10">
        <f t="shared" si="25"/>
        <v>-6.3008130081300795E-2</v>
      </c>
      <c r="H179">
        <v>716.5</v>
      </c>
      <c r="I179" s="10">
        <f t="shared" si="26"/>
        <v>-6.2172774869109992E-2</v>
      </c>
      <c r="J179">
        <v>237.75</v>
      </c>
      <c r="K179" s="10">
        <f t="shared" si="27"/>
        <v>-3.0581039755351647E-2</v>
      </c>
      <c r="T179">
        <f t="shared" si="28"/>
        <v>-9.1306887667786957E-4</v>
      </c>
      <c r="U179">
        <f t="shared" si="23"/>
        <v>-6.4604506203765386E-2</v>
      </c>
      <c r="V179">
        <f t="shared" si="29"/>
        <v>-6.82205467282824E-2</v>
      </c>
      <c r="W179">
        <f t="shared" si="30"/>
        <v>-6.8453968708841822E-2</v>
      </c>
      <c r="X179">
        <f t="shared" si="31"/>
        <v>-4.1113998387836644E-2</v>
      </c>
    </row>
    <row r="180" spans="1:24">
      <c r="A180" s="1">
        <v>40359</v>
      </c>
      <c r="B180">
        <v>3169</v>
      </c>
      <c r="C180" s="10">
        <f t="shared" si="32"/>
        <v>9.2193692917456493E-2</v>
      </c>
      <c r="D180">
        <v>2968.5</v>
      </c>
      <c r="E180" s="10">
        <f t="shared" si="24"/>
        <v>-6.9143932267168418E-2</v>
      </c>
      <c r="F180">
        <v>313.5</v>
      </c>
      <c r="G180" s="10">
        <f t="shared" si="25"/>
        <v>-2.8509451502943928E-2</v>
      </c>
      <c r="H180">
        <v>673.5</v>
      </c>
      <c r="I180" s="10">
        <f t="shared" si="26"/>
        <v>-6.0013956734124241E-2</v>
      </c>
      <c r="J180">
        <v>231.65</v>
      </c>
      <c r="K180" s="10">
        <f t="shared" si="27"/>
        <v>-2.5657202944269208E-2</v>
      </c>
      <c r="T180">
        <f t="shared" si="28"/>
        <v>8.6953867377573366E-2</v>
      </c>
      <c r="U180">
        <f t="shared" si="23"/>
        <v>-7.7518784727222664E-2</v>
      </c>
      <c r="V180">
        <f t="shared" si="29"/>
        <v>-3.3721868149925532E-2</v>
      </c>
      <c r="W180">
        <f t="shared" si="30"/>
        <v>-6.6295150573856071E-2</v>
      </c>
      <c r="X180">
        <f t="shared" si="31"/>
        <v>-3.6190161576754205E-2</v>
      </c>
    </row>
    <row r="181" spans="1:24">
      <c r="A181" s="1">
        <v>40389</v>
      </c>
      <c r="B181">
        <v>3238</v>
      </c>
      <c r="C181" s="10">
        <f t="shared" si="32"/>
        <v>2.1773430104133906E-2</v>
      </c>
      <c r="D181">
        <v>3304.5</v>
      </c>
      <c r="E181" s="10">
        <f t="shared" si="24"/>
        <v>0.11318847902981299</v>
      </c>
      <c r="F181">
        <v>312.39999999999998</v>
      </c>
      <c r="G181" s="10">
        <f t="shared" si="25"/>
        <v>-3.5087719298246833E-3</v>
      </c>
      <c r="H181">
        <v>690</v>
      </c>
      <c r="I181" s="10">
        <f t="shared" si="26"/>
        <v>2.4498886414253906E-2</v>
      </c>
      <c r="J181">
        <v>238.95</v>
      </c>
      <c r="K181" s="10">
        <f t="shared" si="27"/>
        <v>3.1513058493416679E-2</v>
      </c>
      <c r="T181">
        <f t="shared" si="28"/>
        <v>1.6533604564250782E-2</v>
      </c>
      <c r="U181">
        <f t="shared" si="23"/>
        <v>0.10481362656975875</v>
      </c>
      <c r="V181">
        <f t="shared" si="29"/>
        <v>-8.7211885768062897E-3</v>
      </c>
      <c r="W181">
        <f t="shared" si="30"/>
        <v>1.8217692574522076E-2</v>
      </c>
      <c r="X181">
        <f t="shared" si="31"/>
        <v>2.0980099860931682E-2</v>
      </c>
    </row>
    <row r="182" spans="1:24">
      <c r="A182" s="1">
        <v>40421</v>
      </c>
      <c r="B182">
        <v>3228</v>
      </c>
      <c r="C182" s="10">
        <f t="shared" si="32"/>
        <v>-3.0883261272390827E-3</v>
      </c>
      <c r="D182">
        <v>3300</v>
      </c>
      <c r="E182" s="10">
        <f t="shared" si="24"/>
        <v>-1.3617793917385379E-3</v>
      </c>
      <c r="F182">
        <v>294.7</v>
      </c>
      <c r="G182" s="10">
        <f t="shared" si="25"/>
        <v>-5.6658130601792589E-2</v>
      </c>
      <c r="H182">
        <v>711</v>
      </c>
      <c r="I182" s="10">
        <f t="shared" si="26"/>
        <v>3.0434782608695699E-2</v>
      </c>
      <c r="J182">
        <v>244.95</v>
      </c>
      <c r="K182" s="10">
        <f t="shared" si="27"/>
        <v>2.5109855618330235E-2</v>
      </c>
      <c r="T182">
        <f t="shared" si="28"/>
        <v>-8.3281516671222071E-3</v>
      </c>
      <c r="U182">
        <f t="shared" si="23"/>
        <v>-9.7366318517927795E-3</v>
      </c>
      <c r="V182">
        <f t="shared" si="29"/>
        <v>-6.1870547248774194E-2</v>
      </c>
      <c r="W182">
        <f t="shared" si="30"/>
        <v>2.4153588768963868E-2</v>
      </c>
      <c r="X182">
        <f t="shared" si="31"/>
        <v>1.4576896985845238E-2</v>
      </c>
    </row>
    <row r="183" spans="1:24">
      <c r="A183" s="1">
        <v>40451</v>
      </c>
      <c r="B183">
        <v>3233.5</v>
      </c>
      <c r="C183" s="10">
        <f t="shared" si="32"/>
        <v>1.7038413878562864E-3</v>
      </c>
      <c r="D183">
        <v>3721</v>
      </c>
      <c r="E183" s="10">
        <f t="shared" si="24"/>
        <v>0.12757575757575768</v>
      </c>
      <c r="F183">
        <v>342.3</v>
      </c>
      <c r="G183" s="10">
        <f t="shared" si="25"/>
        <v>0.16152019002375306</v>
      </c>
      <c r="H183">
        <v>759</v>
      </c>
      <c r="I183" s="10">
        <f t="shared" si="26"/>
        <v>6.7510548523206815E-2</v>
      </c>
      <c r="J183">
        <v>276.36</v>
      </c>
      <c r="K183" s="10">
        <f t="shared" si="27"/>
        <v>0.12823025107164732</v>
      </c>
      <c r="T183">
        <f t="shared" si="28"/>
        <v>-3.5359841520268389E-3</v>
      </c>
      <c r="U183">
        <f t="shared" si="23"/>
        <v>0.11920090511570343</v>
      </c>
      <c r="V183">
        <f t="shared" si="29"/>
        <v>0.15630777337677146</v>
      </c>
      <c r="W183">
        <f t="shared" si="30"/>
        <v>6.1229354683474985E-2</v>
      </c>
      <c r="X183">
        <f t="shared" si="31"/>
        <v>0.11769729243916233</v>
      </c>
    </row>
    <row r="184" spans="1:24">
      <c r="A184" s="1">
        <v>40480</v>
      </c>
      <c r="B184">
        <v>3129.5</v>
      </c>
      <c r="C184" s="10">
        <f t="shared" si="32"/>
        <v>-3.2163290552033375E-2</v>
      </c>
      <c r="D184">
        <v>4036</v>
      </c>
      <c r="E184" s="10">
        <f t="shared" si="24"/>
        <v>8.4654662725073937E-2</v>
      </c>
      <c r="F184">
        <v>344.7</v>
      </c>
      <c r="G184" s="10">
        <f t="shared" si="25"/>
        <v>7.0113935144608952E-3</v>
      </c>
      <c r="H184">
        <v>739</v>
      </c>
      <c r="I184" s="10">
        <f t="shared" si="26"/>
        <v>-2.6350461133069825E-2</v>
      </c>
      <c r="J184">
        <v>269.45999999999998</v>
      </c>
      <c r="K184" s="10">
        <f t="shared" si="27"/>
        <v>-2.4967433782023596E-2</v>
      </c>
      <c r="T184">
        <f t="shared" si="28"/>
        <v>-3.7403116091916502E-2</v>
      </c>
      <c r="U184">
        <f t="shared" si="23"/>
        <v>7.627981026501969E-2</v>
      </c>
      <c r="V184">
        <f t="shared" si="29"/>
        <v>1.7989768674792888E-3</v>
      </c>
      <c r="W184">
        <f t="shared" si="30"/>
        <v>-3.2631654972801655E-2</v>
      </c>
      <c r="X184">
        <f t="shared" si="31"/>
        <v>-3.5500392414508593E-2</v>
      </c>
    </row>
    <row r="185" spans="1:24">
      <c r="A185" s="1">
        <v>40512</v>
      </c>
      <c r="B185">
        <v>2995.5</v>
      </c>
      <c r="C185" s="10">
        <f t="shared" si="32"/>
        <v>-4.2818341588113151E-2</v>
      </c>
      <c r="D185">
        <v>4079.5</v>
      </c>
      <c r="E185" s="10">
        <f t="shared" si="24"/>
        <v>1.0777998017839518E-2</v>
      </c>
      <c r="F185">
        <v>330.3</v>
      </c>
      <c r="G185" s="10">
        <f t="shared" si="25"/>
        <v>-4.1775456919060039E-2</v>
      </c>
      <c r="H185">
        <v>701.5</v>
      </c>
      <c r="I185" s="10">
        <f t="shared" si="26"/>
        <v>-5.0744248985114981E-2</v>
      </c>
      <c r="J185">
        <v>257.35000000000002</v>
      </c>
      <c r="K185" s="10">
        <f t="shared" si="27"/>
        <v>-4.4941735322496679E-2</v>
      </c>
      <c r="T185">
        <f t="shared" si="28"/>
        <v>-4.8058167127996279E-2</v>
      </c>
      <c r="U185">
        <f t="shared" si="23"/>
        <v>2.4031455577852769E-3</v>
      </c>
      <c r="V185">
        <f t="shared" si="29"/>
        <v>-4.6987873566041644E-2</v>
      </c>
      <c r="W185">
        <f t="shared" si="30"/>
        <v>-5.7025442824846811E-2</v>
      </c>
      <c r="X185">
        <f t="shared" si="31"/>
        <v>-5.5474693954981676E-2</v>
      </c>
    </row>
    <row r="186" spans="1:24">
      <c r="A186" s="1">
        <v>40543</v>
      </c>
      <c r="B186">
        <v>2922</v>
      </c>
      <c r="C186" s="10">
        <f t="shared" si="32"/>
        <v>-2.4536805207811763E-2</v>
      </c>
      <c r="D186">
        <v>4486.5</v>
      </c>
      <c r="E186" s="10">
        <f t="shared" si="24"/>
        <v>9.9767128324549592E-2</v>
      </c>
      <c r="F186">
        <v>330</v>
      </c>
      <c r="G186" s="10">
        <f t="shared" si="25"/>
        <v>-9.0826521344233857E-4</v>
      </c>
      <c r="H186">
        <v>719</v>
      </c>
      <c r="I186" s="10">
        <f t="shared" si="26"/>
        <v>2.4946543121881604E-2</v>
      </c>
      <c r="J186">
        <v>273.45999999999998</v>
      </c>
      <c r="K186" s="10">
        <f t="shared" si="27"/>
        <v>6.259957256654336E-2</v>
      </c>
      <c r="T186">
        <f t="shared" si="28"/>
        <v>-2.9776630747694887E-2</v>
      </c>
      <c r="U186">
        <f t="shared" si="23"/>
        <v>9.1392275864495345E-2</v>
      </c>
      <c r="V186">
        <f t="shared" si="29"/>
        <v>-6.120681860423945E-3</v>
      </c>
      <c r="W186">
        <f t="shared" si="30"/>
        <v>1.8665349282149774E-2</v>
      </c>
      <c r="X186">
        <f t="shared" si="31"/>
        <v>5.2066613934058363E-2</v>
      </c>
    </row>
    <row r="187" spans="1:24">
      <c r="A187" s="1">
        <v>40574</v>
      </c>
      <c r="B187">
        <v>3030.5</v>
      </c>
      <c r="C187" s="10">
        <f t="shared" si="32"/>
        <v>3.7132101300479059E-2</v>
      </c>
      <c r="D187">
        <v>4280</v>
      </c>
      <c r="E187" s="10">
        <f t="shared" si="24"/>
        <v>-4.602696979828369E-2</v>
      </c>
      <c r="F187">
        <v>342</v>
      </c>
      <c r="G187" s="10">
        <f t="shared" si="25"/>
        <v>3.6363636363636376E-2</v>
      </c>
      <c r="H187">
        <v>760.5</v>
      </c>
      <c r="I187" s="10">
        <f t="shared" si="26"/>
        <v>5.7719054242002743E-2</v>
      </c>
      <c r="J187">
        <v>295.16000000000003</v>
      </c>
      <c r="K187" s="10">
        <f t="shared" si="27"/>
        <v>7.9353470343011878E-2</v>
      </c>
      <c r="T187">
        <f t="shared" si="28"/>
        <v>3.1892275760595931E-2</v>
      </c>
      <c r="U187">
        <f t="shared" si="23"/>
        <v>-5.440182225833793E-2</v>
      </c>
      <c r="V187">
        <f t="shared" si="29"/>
        <v>3.1151219716654771E-2</v>
      </c>
      <c r="W187">
        <f t="shared" si="30"/>
        <v>5.1437860402270913E-2</v>
      </c>
      <c r="X187">
        <f t="shared" si="31"/>
        <v>6.8820511710526888E-2</v>
      </c>
    </row>
    <row r="188" spans="1:24">
      <c r="A188" s="1">
        <v>40602</v>
      </c>
      <c r="B188">
        <v>2996</v>
      </c>
      <c r="C188" s="10">
        <f t="shared" si="32"/>
        <v>-1.1384260023098447E-2</v>
      </c>
      <c r="D188">
        <v>4309.5</v>
      </c>
      <c r="E188" s="10">
        <f t="shared" si="24"/>
        <v>6.8925233644860917E-3</v>
      </c>
      <c r="F188">
        <v>328.9</v>
      </c>
      <c r="G188" s="10">
        <f t="shared" si="25"/>
        <v>-3.8304093567251507E-2</v>
      </c>
      <c r="H188">
        <v>760</v>
      </c>
      <c r="I188" s="10">
        <f t="shared" si="26"/>
        <v>-6.5746219592377475E-4</v>
      </c>
      <c r="J188">
        <v>284.36</v>
      </c>
      <c r="K188" s="10">
        <f t="shared" si="27"/>
        <v>-3.6590323892126353E-2</v>
      </c>
      <c r="T188">
        <f t="shared" si="28"/>
        <v>-1.6624085562981571E-2</v>
      </c>
      <c r="U188">
        <f t="shared" si="23"/>
        <v>-1.4823290955681499E-3</v>
      </c>
      <c r="V188">
        <f t="shared" si="29"/>
        <v>-4.3516510214233112E-2</v>
      </c>
      <c r="W188">
        <f t="shared" si="30"/>
        <v>-6.9386560356556048E-3</v>
      </c>
      <c r="X188">
        <f t="shared" si="31"/>
        <v>-4.712328252461135E-2</v>
      </c>
    </row>
    <row r="189" spans="1:24">
      <c r="A189" s="1">
        <v>40633</v>
      </c>
      <c r="B189">
        <v>2863</v>
      </c>
      <c r="C189" s="10">
        <f t="shared" si="32"/>
        <v>-4.4392523364485958E-2</v>
      </c>
      <c r="D189">
        <v>4379</v>
      </c>
      <c r="E189" s="10">
        <f t="shared" si="24"/>
        <v>1.612716092354094E-2</v>
      </c>
      <c r="F189">
        <v>324.89999999999998</v>
      </c>
      <c r="G189" s="10">
        <f t="shared" si="25"/>
        <v>-1.2161751292186107E-2</v>
      </c>
      <c r="H189">
        <v>744.5</v>
      </c>
      <c r="I189" s="10">
        <f t="shared" si="26"/>
        <v>-2.0394736842105243E-2</v>
      </c>
      <c r="J189">
        <v>278.16000000000003</v>
      </c>
      <c r="K189" s="10">
        <f t="shared" si="27"/>
        <v>-2.1803347868898593E-2</v>
      </c>
      <c r="T189">
        <f t="shared" si="28"/>
        <v>-4.9632348904369086E-2</v>
      </c>
      <c r="U189">
        <f t="shared" si="23"/>
        <v>7.7523084634866981E-3</v>
      </c>
      <c r="V189">
        <f t="shared" si="29"/>
        <v>-1.7374167939167712E-2</v>
      </c>
      <c r="W189">
        <f t="shared" si="30"/>
        <v>-2.6675930681837073E-2</v>
      </c>
      <c r="X189">
        <f t="shared" si="31"/>
        <v>-3.233630650138359E-2</v>
      </c>
    </row>
    <row r="190" spans="1:24">
      <c r="A190" s="1">
        <v>40662</v>
      </c>
      <c r="B190">
        <v>2990</v>
      </c>
      <c r="C190" s="10">
        <f t="shared" si="32"/>
        <v>4.4359063918966157E-2</v>
      </c>
      <c r="D190">
        <v>4360</v>
      </c>
      <c r="E190" s="10">
        <f t="shared" si="24"/>
        <v>-4.3388901575702743E-3</v>
      </c>
      <c r="F190">
        <v>327.9</v>
      </c>
      <c r="G190" s="10">
        <f t="shared" si="25"/>
        <v>9.2336103416434945E-3</v>
      </c>
      <c r="H190">
        <v>744</v>
      </c>
      <c r="I190" s="10">
        <f t="shared" si="26"/>
        <v>-6.7159167226327199E-4</v>
      </c>
      <c r="J190">
        <v>285.06</v>
      </c>
      <c r="K190" s="10">
        <f t="shared" si="27"/>
        <v>2.4805867126833414E-2</v>
      </c>
      <c r="T190">
        <f t="shared" si="28"/>
        <v>3.9119238379083029E-2</v>
      </c>
      <c r="U190">
        <f t="shared" si="23"/>
        <v>-1.2713742617624516E-2</v>
      </c>
      <c r="V190">
        <f t="shared" si="29"/>
        <v>4.0211936946618881E-3</v>
      </c>
      <c r="W190">
        <f t="shared" si="30"/>
        <v>-6.9527855119951021E-3</v>
      </c>
      <c r="X190">
        <f t="shared" si="31"/>
        <v>1.4272908494348417E-2</v>
      </c>
    </row>
    <row r="191" spans="1:24">
      <c r="A191" s="1">
        <v>40694</v>
      </c>
      <c r="B191">
        <v>3177.5</v>
      </c>
      <c r="C191" s="10">
        <f t="shared" si="32"/>
        <v>6.2709030100334351E-2</v>
      </c>
      <c r="D191">
        <v>4245</v>
      </c>
      <c r="E191" s="10">
        <f t="shared" si="24"/>
        <v>-2.6376146788990806E-2</v>
      </c>
      <c r="F191">
        <v>330.2</v>
      </c>
      <c r="G191" s="10">
        <f t="shared" si="25"/>
        <v>7.014333638304393E-3</v>
      </c>
      <c r="H191">
        <v>766.5</v>
      </c>
      <c r="I191" s="10">
        <f t="shared" si="26"/>
        <v>3.0241935483870996E-2</v>
      </c>
      <c r="J191">
        <v>290.26</v>
      </c>
      <c r="K191" s="10">
        <f t="shared" si="27"/>
        <v>1.8241773661685112E-2</v>
      </c>
      <c r="T191">
        <f t="shared" si="28"/>
        <v>5.7469204560451223E-2</v>
      </c>
      <c r="U191">
        <f t="shared" si="23"/>
        <v>-3.4750999249045046E-2</v>
      </c>
      <c r="V191">
        <f t="shared" si="29"/>
        <v>1.8019169913227866E-3</v>
      </c>
      <c r="W191">
        <f t="shared" si="30"/>
        <v>2.3960741644139166E-2</v>
      </c>
      <c r="X191">
        <f t="shared" si="31"/>
        <v>7.7088150292001154E-3</v>
      </c>
    </row>
    <row r="192" spans="1:24">
      <c r="A192" s="1">
        <v>40724</v>
      </c>
      <c r="B192">
        <v>3108</v>
      </c>
      <c r="C192" s="10">
        <f t="shared" si="32"/>
        <v>-2.1872541306058202E-2</v>
      </c>
      <c r="D192">
        <v>4490.5</v>
      </c>
      <c r="E192" s="10">
        <f t="shared" si="24"/>
        <v>5.783274440518249E-2</v>
      </c>
      <c r="F192">
        <v>318.5</v>
      </c>
      <c r="G192" s="10">
        <f t="shared" si="25"/>
        <v>-3.5433070866141669E-2</v>
      </c>
      <c r="H192">
        <v>780</v>
      </c>
      <c r="I192" s="10">
        <f t="shared" si="26"/>
        <v>1.7612524461839474E-2</v>
      </c>
      <c r="J192">
        <v>288.95999999999998</v>
      </c>
      <c r="K192" s="10">
        <f t="shared" si="27"/>
        <v>-4.4787431957555857E-3</v>
      </c>
      <c r="T192">
        <f t="shared" si="28"/>
        <v>-2.7112366845941326E-2</v>
      </c>
      <c r="U192">
        <f t="shared" si="23"/>
        <v>4.945789194512825E-2</v>
      </c>
      <c r="V192">
        <f t="shared" si="29"/>
        <v>-4.0645487513123274E-2</v>
      </c>
      <c r="W192">
        <f t="shared" si="30"/>
        <v>1.1331330622107644E-2</v>
      </c>
      <c r="X192">
        <f t="shared" si="31"/>
        <v>-1.5011701828240583E-2</v>
      </c>
    </row>
    <row r="193" spans="1:24">
      <c r="A193" s="1">
        <v>40753</v>
      </c>
      <c r="B193">
        <v>2973</v>
      </c>
      <c r="C193" s="10">
        <f t="shared" si="32"/>
        <v>-4.3436293436293405E-2</v>
      </c>
      <c r="D193">
        <v>4300</v>
      </c>
      <c r="E193" s="10">
        <f t="shared" si="24"/>
        <v>-4.2422892773633203E-2</v>
      </c>
      <c r="F193">
        <v>304</v>
      </c>
      <c r="G193" s="10">
        <f t="shared" si="25"/>
        <v>-4.5525902668759777E-2</v>
      </c>
      <c r="H193">
        <v>771.5</v>
      </c>
      <c r="I193" s="10">
        <f t="shared" si="26"/>
        <v>-1.0897435897435859E-2</v>
      </c>
      <c r="J193">
        <v>274.45999999999998</v>
      </c>
      <c r="K193" s="10">
        <f t="shared" si="27"/>
        <v>-5.0179955703211543E-2</v>
      </c>
      <c r="T193">
        <f t="shared" si="28"/>
        <v>-4.8676118976176533E-2</v>
      </c>
      <c r="U193">
        <f t="shared" si="23"/>
        <v>-5.0797745233687443E-2</v>
      </c>
      <c r="V193">
        <f t="shared" si="29"/>
        <v>-5.0738319315741381E-2</v>
      </c>
      <c r="W193">
        <f t="shared" si="30"/>
        <v>-1.7178629737167689E-2</v>
      </c>
      <c r="X193">
        <f t="shared" si="31"/>
        <v>-6.071291433569654E-2</v>
      </c>
    </row>
    <row r="194" spans="1:24">
      <c r="A194" s="1">
        <v>40786</v>
      </c>
      <c r="B194">
        <v>2920</v>
      </c>
      <c r="C194" s="10">
        <f t="shared" si="32"/>
        <v>-1.7827110662630319E-2</v>
      </c>
      <c r="D194">
        <v>3802</v>
      </c>
      <c r="E194" s="10">
        <f t="shared" si="24"/>
        <v>-0.11581395348837209</v>
      </c>
      <c r="F194">
        <v>275.3</v>
      </c>
      <c r="G194" s="10">
        <f t="shared" si="25"/>
        <v>-9.440789473684208E-2</v>
      </c>
      <c r="H194">
        <v>800</v>
      </c>
      <c r="I194" s="10">
        <f t="shared" si="26"/>
        <v>3.6941023979261134E-2</v>
      </c>
      <c r="J194">
        <v>252.15</v>
      </c>
      <c r="K194" s="10">
        <f t="shared" si="27"/>
        <v>-8.1286890621584118E-2</v>
      </c>
      <c r="T194">
        <f t="shared" si="28"/>
        <v>-2.3066936202513443E-2</v>
      </c>
      <c r="U194">
        <f t="shared" si="23"/>
        <v>-0.12418880594842634</v>
      </c>
      <c r="V194">
        <f t="shared" si="29"/>
        <v>-9.9620311383823684E-2</v>
      </c>
      <c r="W194">
        <f t="shared" si="30"/>
        <v>3.0659830139529304E-2</v>
      </c>
      <c r="X194">
        <f t="shared" si="31"/>
        <v>-9.1819849254069108E-2</v>
      </c>
    </row>
    <row r="195" spans="1:24">
      <c r="A195" s="1">
        <v>40816</v>
      </c>
      <c r="B195">
        <v>2868</v>
      </c>
      <c r="C195" s="10">
        <f t="shared" si="32"/>
        <v>-1.7808219178082174E-2</v>
      </c>
      <c r="D195">
        <v>2888.5</v>
      </c>
      <c r="E195" s="10">
        <f t="shared" si="24"/>
        <v>-0.24026827985270915</v>
      </c>
      <c r="F195">
        <v>267.3</v>
      </c>
      <c r="G195" s="10">
        <f t="shared" si="25"/>
        <v>-2.9059208136578252E-2</v>
      </c>
      <c r="H195">
        <v>769</v>
      </c>
      <c r="I195" s="10">
        <f t="shared" si="26"/>
        <v>-3.8749999999999951E-2</v>
      </c>
      <c r="J195">
        <v>256.45</v>
      </c>
      <c r="K195" s="10">
        <f t="shared" si="27"/>
        <v>1.7053341265119926E-2</v>
      </c>
      <c r="T195">
        <f t="shared" si="28"/>
        <v>-2.3048044717965298E-2</v>
      </c>
      <c r="U195">
        <f t="shared" si="23"/>
        <v>-0.24864313231276339</v>
      </c>
      <c r="V195">
        <f t="shared" si="29"/>
        <v>-3.4271624783559856E-2</v>
      </c>
      <c r="W195">
        <f t="shared" si="30"/>
        <v>-4.5031193839731781E-2</v>
      </c>
      <c r="X195">
        <f t="shared" si="31"/>
        <v>6.5203826326349287E-3</v>
      </c>
    </row>
    <row r="196" spans="1:24">
      <c r="A196" s="1">
        <v>40847</v>
      </c>
      <c r="B196">
        <v>2986</v>
      </c>
      <c r="C196" s="10">
        <f t="shared" si="32"/>
        <v>4.1143654114365491E-2</v>
      </c>
      <c r="D196">
        <v>3385</v>
      </c>
      <c r="E196" s="10">
        <f t="shared" si="24"/>
        <v>0.17188852345508043</v>
      </c>
      <c r="F196">
        <v>276.60000000000002</v>
      </c>
      <c r="G196" s="10">
        <f t="shared" si="25"/>
        <v>3.4792368125701412E-2</v>
      </c>
      <c r="H196">
        <v>806</v>
      </c>
      <c r="I196" s="10">
        <f t="shared" si="26"/>
        <v>4.811443433029905E-2</v>
      </c>
      <c r="J196">
        <v>278.16000000000003</v>
      </c>
      <c r="K196" s="10">
        <f t="shared" si="27"/>
        <v>8.4655878338857571E-2</v>
      </c>
      <c r="T196">
        <f t="shared" si="28"/>
        <v>3.5903828574482363E-2</v>
      </c>
      <c r="U196">
        <f t="shared" si="23"/>
        <v>0.1635136709950262</v>
      </c>
      <c r="V196">
        <f t="shared" si="29"/>
        <v>2.9579951478719807E-2</v>
      </c>
      <c r="W196">
        <f t="shared" si="30"/>
        <v>4.1833240490567219E-2</v>
      </c>
      <c r="X196">
        <f t="shared" si="31"/>
        <v>7.4122919706372581E-2</v>
      </c>
    </row>
    <row r="197" spans="1:24">
      <c r="A197" s="1">
        <v>40877</v>
      </c>
      <c r="B197">
        <v>2940</v>
      </c>
      <c r="C197" s="10">
        <f t="shared" si="32"/>
        <v>-1.5405224380442117E-2</v>
      </c>
      <c r="D197">
        <v>3339</v>
      </c>
      <c r="E197" s="10">
        <f t="shared" si="24"/>
        <v>-1.3589364844904028E-2</v>
      </c>
      <c r="F197">
        <v>273.7</v>
      </c>
      <c r="G197" s="10">
        <f t="shared" si="25"/>
        <v>-1.0484454085321837E-2</v>
      </c>
      <c r="H197">
        <v>830</v>
      </c>
      <c r="I197" s="10">
        <f t="shared" si="26"/>
        <v>2.977667493796532E-2</v>
      </c>
      <c r="J197">
        <v>290.16000000000003</v>
      </c>
      <c r="K197" s="10">
        <f t="shared" si="27"/>
        <v>4.3140638481449445E-2</v>
      </c>
      <c r="T197">
        <f t="shared" si="28"/>
        <v>-2.0645049920325242E-2</v>
      </c>
      <c r="U197">
        <f t="shared" ref="U197:U260" si="33">IFERROR(E197-$O$3,"N/A")</f>
        <v>-2.1964217304958268E-2</v>
      </c>
      <c r="V197">
        <f t="shared" si="29"/>
        <v>-1.5696870732303442E-2</v>
      </c>
      <c r="W197">
        <f t="shared" si="30"/>
        <v>2.3495481098233489E-2</v>
      </c>
      <c r="X197">
        <f t="shared" si="31"/>
        <v>3.2607679848964448E-2</v>
      </c>
    </row>
    <row r="198" spans="1:24">
      <c r="A198" s="1">
        <v>40907</v>
      </c>
      <c r="B198">
        <v>2975</v>
      </c>
      <c r="C198" s="10">
        <f t="shared" si="32"/>
        <v>1.1904761904761862E-2</v>
      </c>
      <c r="D198">
        <v>3125</v>
      </c>
      <c r="E198" s="10">
        <f t="shared" si="24"/>
        <v>-6.4091045223120702E-2</v>
      </c>
      <c r="F198">
        <v>285.10000000000002</v>
      </c>
      <c r="G198" s="10">
        <f t="shared" si="25"/>
        <v>4.1651443185970249E-2</v>
      </c>
      <c r="H198">
        <v>884</v>
      </c>
      <c r="I198" s="10">
        <f t="shared" si="26"/>
        <v>6.5060240963855431E-2</v>
      </c>
      <c r="J198">
        <v>294.26</v>
      </c>
      <c r="K198" s="10">
        <f t="shared" si="27"/>
        <v>1.4130135097876861E-2</v>
      </c>
      <c r="T198">
        <f t="shared" si="28"/>
        <v>6.6649363648787372E-3</v>
      </c>
      <c r="U198">
        <f t="shared" si="33"/>
        <v>-7.2465897683174949E-2</v>
      </c>
      <c r="V198">
        <f t="shared" si="29"/>
        <v>3.6439026538988645E-2</v>
      </c>
      <c r="W198">
        <f t="shared" si="30"/>
        <v>5.8779047124123601E-2</v>
      </c>
      <c r="X198">
        <f t="shared" si="31"/>
        <v>3.5971764653918645E-3</v>
      </c>
    </row>
    <row r="199" spans="1:24">
      <c r="A199" s="1">
        <v>40939</v>
      </c>
      <c r="B199">
        <v>3054.5</v>
      </c>
      <c r="C199" s="10">
        <f t="shared" si="32"/>
        <v>2.6722689075630246E-2</v>
      </c>
      <c r="D199">
        <v>3805</v>
      </c>
      <c r="E199" s="10">
        <f t="shared" ref="E199:E262" si="34">IFERROR(D199/D198-1,"N/A")</f>
        <v>0.21760000000000002</v>
      </c>
      <c r="F199">
        <v>307.8</v>
      </c>
      <c r="G199" s="10">
        <f t="shared" ref="G199:G262" si="35">IFERROR(F199/F198-1,"N/A")</f>
        <v>7.9621185548930162E-2</v>
      </c>
      <c r="H199">
        <v>861</v>
      </c>
      <c r="I199" s="10">
        <f t="shared" ref="I199:I262" si="36">IFERROR(H199/H198-1,"N/A")</f>
        <v>-2.6018099547511331E-2</v>
      </c>
      <c r="J199">
        <v>293.16000000000003</v>
      </c>
      <c r="K199" s="10">
        <f t="shared" ref="K199:K262" si="37">IFERROR(J199/J198-1,"N/A")</f>
        <v>-3.738190715693479E-3</v>
      </c>
      <c r="T199">
        <f t="shared" ref="T199:T262" si="38">IFERROR(C199-$N$3,"N/A")</f>
        <v>2.1482863535747122E-2</v>
      </c>
      <c r="U199">
        <f t="shared" si="33"/>
        <v>0.20922514753994578</v>
      </c>
      <c r="V199">
        <f t="shared" ref="V199:V262" si="39">IFERROR(G199-$P$3,"N/A")</f>
        <v>7.4408768901948558E-2</v>
      </c>
      <c r="W199">
        <f t="shared" ref="W199:W262" si="40">IFERROR(I199-$Q$3,"N/A")</f>
        <v>-3.2299293387243161E-2</v>
      </c>
      <c r="X199">
        <f t="shared" ref="X199:X262" si="41">IFERROR(K199-$R$3,"N/A")</f>
        <v>-1.4271149348178476E-2</v>
      </c>
    </row>
    <row r="200" spans="1:24">
      <c r="A200" s="1">
        <v>40968</v>
      </c>
      <c r="B200">
        <v>2807.5</v>
      </c>
      <c r="C200" s="10">
        <f t="shared" ref="C200:C263" si="42">IFERROR(B200/B199-1,"N/A")</f>
        <v>-8.0864298575871629E-2</v>
      </c>
      <c r="D200">
        <v>3584</v>
      </c>
      <c r="E200" s="10">
        <f t="shared" si="34"/>
        <v>-5.8081471747700397E-2</v>
      </c>
      <c r="F200">
        <v>312.7</v>
      </c>
      <c r="G200" s="10">
        <f t="shared" si="35"/>
        <v>1.5919428200129815E-2</v>
      </c>
      <c r="H200">
        <v>962</v>
      </c>
      <c r="I200" s="10">
        <f t="shared" si="36"/>
        <v>0.11730545876887333</v>
      </c>
      <c r="J200">
        <v>310.67</v>
      </c>
      <c r="K200" s="10">
        <f t="shared" si="37"/>
        <v>5.9728475917587565E-2</v>
      </c>
      <c r="T200">
        <f t="shared" si="38"/>
        <v>-8.6104124115754757E-2</v>
      </c>
      <c r="U200">
        <f t="shared" si="33"/>
        <v>-6.6456324207754644E-2</v>
      </c>
      <c r="V200">
        <f t="shared" si="39"/>
        <v>1.0707011553148208E-2</v>
      </c>
      <c r="W200">
        <f t="shared" si="40"/>
        <v>0.1110242649291415</v>
      </c>
      <c r="X200">
        <f t="shared" si="41"/>
        <v>4.9195517285102568E-2</v>
      </c>
    </row>
    <row r="201" spans="1:24">
      <c r="A201" s="1">
        <v>40998</v>
      </c>
      <c r="B201">
        <v>2779</v>
      </c>
      <c r="C201" s="10">
        <f t="shared" si="42"/>
        <v>-1.0151380231522733E-2</v>
      </c>
      <c r="D201">
        <v>3446</v>
      </c>
      <c r="E201" s="10">
        <f t="shared" si="34"/>
        <v>-3.8504464285714302E-2</v>
      </c>
      <c r="F201">
        <v>299.89999999999998</v>
      </c>
      <c r="G201" s="10">
        <f t="shared" si="35"/>
        <v>-4.0933802366485472E-2</v>
      </c>
      <c r="H201">
        <v>1004</v>
      </c>
      <c r="I201" s="10">
        <f t="shared" si="36"/>
        <v>4.3659043659043606E-2</v>
      </c>
      <c r="J201">
        <v>299.26</v>
      </c>
      <c r="K201" s="10">
        <f t="shared" si="37"/>
        <v>-3.6727073743843985E-2</v>
      </c>
      <c r="T201">
        <f t="shared" si="38"/>
        <v>-1.5391205771405857E-2</v>
      </c>
      <c r="U201">
        <f t="shared" si="33"/>
        <v>-4.6879316745768541E-2</v>
      </c>
      <c r="V201">
        <f t="shared" si="39"/>
        <v>-4.6146219013467077E-2</v>
      </c>
      <c r="W201">
        <f t="shared" si="40"/>
        <v>3.7377849819311776E-2</v>
      </c>
      <c r="X201">
        <f t="shared" si="41"/>
        <v>-4.7260032376328982E-2</v>
      </c>
    </row>
    <row r="202" spans="1:24">
      <c r="A202" s="1">
        <v>41029</v>
      </c>
      <c r="B202">
        <v>2699.5</v>
      </c>
      <c r="C202" s="10">
        <f t="shared" si="42"/>
        <v>-2.8607412738395066E-2</v>
      </c>
      <c r="D202">
        <v>3432.5</v>
      </c>
      <c r="E202" s="10">
        <f t="shared" si="34"/>
        <v>-3.9175856065002401E-3</v>
      </c>
      <c r="F202">
        <v>295.2</v>
      </c>
      <c r="G202" s="10">
        <f t="shared" si="35"/>
        <v>-1.5671890630210017E-2</v>
      </c>
      <c r="H202">
        <v>1023</v>
      </c>
      <c r="I202" s="10">
        <f t="shared" si="36"/>
        <v>1.8924302788844605E-2</v>
      </c>
      <c r="J202">
        <v>286.16000000000003</v>
      </c>
      <c r="K202" s="10">
        <f t="shared" si="37"/>
        <v>-4.3774644122167916E-2</v>
      </c>
      <c r="T202">
        <f t="shared" si="38"/>
        <v>-3.3847238278278194E-2</v>
      </c>
      <c r="U202">
        <f t="shared" si="33"/>
        <v>-1.2292438066554482E-2</v>
      </c>
      <c r="V202">
        <f t="shared" si="39"/>
        <v>-2.0884307277191622E-2</v>
      </c>
      <c r="W202">
        <f t="shared" si="40"/>
        <v>1.2643108949112775E-2</v>
      </c>
      <c r="X202">
        <f t="shared" si="41"/>
        <v>-5.4307602754652913E-2</v>
      </c>
    </row>
    <row r="203" spans="1:24">
      <c r="A203" s="1">
        <v>41060</v>
      </c>
      <c r="B203">
        <v>2618</v>
      </c>
      <c r="C203" s="10">
        <f t="shared" si="42"/>
        <v>-3.0190776069642489E-2</v>
      </c>
      <c r="D203">
        <v>2780</v>
      </c>
      <c r="E203" s="10">
        <f t="shared" si="34"/>
        <v>-0.19009468317552802</v>
      </c>
      <c r="F203">
        <v>272.8</v>
      </c>
      <c r="G203" s="10">
        <f t="shared" si="35"/>
        <v>-7.5880758807588045E-2</v>
      </c>
      <c r="H203">
        <v>1023</v>
      </c>
      <c r="I203" s="10">
        <f t="shared" si="36"/>
        <v>0</v>
      </c>
      <c r="J203">
        <v>256.55</v>
      </c>
      <c r="K203" s="10">
        <f t="shared" si="37"/>
        <v>-0.1034735812133073</v>
      </c>
      <c r="T203">
        <f t="shared" si="38"/>
        <v>-3.5430601609525617E-2</v>
      </c>
      <c r="U203">
        <f t="shared" si="33"/>
        <v>-0.19846953563558226</v>
      </c>
      <c r="V203">
        <f t="shared" si="39"/>
        <v>-8.1093175454569649E-2</v>
      </c>
      <c r="W203">
        <f t="shared" si="40"/>
        <v>-6.2811938397318301E-3</v>
      </c>
      <c r="X203">
        <f t="shared" si="41"/>
        <v>-0.11400653984579229</v>
      </c>
    </row>
    <row r="204" spans="1:24">
      <c r="A204" s="1">
        <v>41089</v>
      </c>
      <c r="B204">
        <v>2853</v>
      </c>
      <c r="C204" s="10">
        <f t="shared" si="42"/>
        <v>8.9763177998472221E-2</v>
      </c>
      <c r="D204">
        <v>3019</v>
      </c>
      <c r="E204" s="10">
        <f t="shared" si="34"/>
        <v>8.5971223021582777E-2</v>
      </c>
      <c r="F204">
        <v>288.60000000000002</v>
      </c>
      <c r="G204" s="10">
        <f t="shared" si="35"/>
        <v>5.7917888563049802E-2</v>
      </c>
      <c r="H204">
        <v>1043</v>
      </c>
      <c r="I204" s="10">
        <f t="shared" si="36"/>
        <v>1.9550342130987275E-2</v>
      </c>
      <c r="J204">
        <v>277.36</v>
      </c>
      <c r="K204" s="10">
        <f t="shared" si="37"/>
        <v>8.1114792438121253E-2</v>
      </c>
      <c r="T204">
        <f t="shared" si="38"/>
        <v>8.4523352458589093E-2</v>
      </c>
      <c r="U204">
        <f t="shared" si="33"/>
        <v>7.759637056152853E-2</v>
      </c>
      <c r="V204">
        <f t="shared" si="39"/>
        <v>5.2705471916068197E-2</v>
      </c>
      <c r="W204">
        <f t="shared" si="40"/>
        <v>1.3269148291255445E-2</v>
      </c>
      <c r="X204">
        <f t="shared" si="41"/>
        <v>7.0581833805636263E-2</v>
      </c>
    </row>
    <row r="205" spans="1:24">
      <c r="A205" s="1">
        <v>41121</v>
      </c>
      <c r="B205">
        <v>2986.5</v>
      </c>
      <c r="C205" s="10">
        <f t="shared" si="42"/>
        <v>4.6792849631966282E-2</v>
      </c>
      <c r="D205">
        <v>2946.5</v>
      </c>
      <c r="E205" s="10">
        <f t="shared" si="34"/>
        <v>-2.4014574362371643E-2</v>
      </c>
      <c r="F205">
        <v>308.89999999999998</v>
      </c>
      <c r="G205" s="10">
        <f t="shared" si="35"/>
        <v>7.0339570339570168E-2</v>
      </c>
      <c r="H205">
        <v>1114</v>
      </c>
      <c r="I205" s="10">
        <f t="shared" si="36"/>
        <v>6.8072866730584769E-2</v>
      </c>
      <c r="J205">
        <v>287.56</v>
      </c>
      <c r="K205" s="10">
        <f t="shared" si="37"/>
        <v>3.6775310066339717E-2</v>
      </c>
      <c r="T205">
        <f t="shared" si="38"/>
        <v>4.1553024092083155E-2</v>
      </c>
      <c r="U205">
        <f t="shared" si="33"/>
        <v>-3.2389426822425883E-2</v>
      </c>
      <c r="V205">
        <f t="shared" si="39"/>
        <v>6.5127153692588563E-2</v>
      </c>
      <c r="W205">
        <f t="shared" si="40"/>
        <v>6.1791672890852939E-2</v>
      </c>
      <c r="X205">
        <f t="shared" si="41"/>
        <v>2.624235143385472E-2</v>
      </c>
    </row>
    <row r="206" spans="1:24">
      <c r="A206" s="1">
        <v>41152</v>
      </c>
      <c r="B206">
        <v>2936.5</v>
      </c>
      <c r="C206" s="10">
        <f t="shared" si="42"/>
        <v>-1.6742005692281903E-2</v>
      </c>
      <c r="D206">
        <v>2735.5</v>
      </c>
      <c r="E206" s="10">
        <f t="shared" si="34"/>
        <v>-7.1610385202782956E-2</v>
      </c>
      <c r="F206">
        <v>318.5</v>
      </c>
      <c r="G206" s="10">
        <f t="shared" si="35"/>
        <v>3.1078018776303118E-2</v>
      </c>
      <c r="H206">
        <v>1124</v>
      </c>
      <c r="I206" s="10">
        <f t="shared" si="36"/>
        <v>8.9766606822261341E-3</v>
      </c>
      <c r="J206">
        <v>296.26</v>
      </c>
      <c r="K206" s="10">
        <f t="shared" si="37"/>
        <v>3.0254555571011199E-2</v>
      </c>
      <c r="T206">
        <f t="shared" si="38"/>
        <v>-2.1981831232165027E-2</v>
      </c>
      <c r="U206">
        <f t="shared" si="33"/>
        <v>-7.9985237662837202E-2</v>
      </c>
      <c r="V206">
        <f t="shared" si="39"/>
        <v>2.5865602129321513E-2</v>
      </c>
      <c r="W206">
        <f t="shared" si="40"/>
        <v>2.695466842494304E-3</v>
      </c>
      <c r="X206">
        <f t="shared" si="41"/>
        <v>1.9721596938526202E-2</v>
      </c>
    </row>
    <row r="207" spans="1:24">
      <c r="A207" s="1">
        <v>41180</v>
      </c>
      <c r="B207">
        <v>2955</v>
      </c>
      <c r="C207" s="10">
        <f t="shared" si="42"/>
        <v>6.3000170270730571E-3</v>
      </c>
      <c r="D207">
        <v>2885</v>
      </c>
      <c r="E207" s="10">
        <f t="shared" si="34"/>
        <v>5.4651800402120365E-2</v>
      </c>
      <c r="F207">
        <v>325.10000000000002</v>
      </c>
      <c r="G207" s="10">
        <f t="shared" si="35"/>
        <v>2.0722135007849474E-2</v>
      </c>
      <c r="H207">
        <v>1109</v>
      </c>
      <c r="I207" s="10">
        <f t="shared" si="36"/>
        <v>-1.3345195729537407E-2</v>
      </c>
      <c r="J207">
        <v>313.47000000000003</v>
      </c>
      <c r="K207" s="10">
        <f t="shared" si="37"/>
        <v>5.809086613110126E-2</v>
      </c>
      <c r="T207">
        <f t="shared" si="38"/>
        <v>1.0601914871899319E-3</v>
      </c>
      <c r="U207">
        <f t="shared" si="33"/>
        <v>4.6276947942066125E-2</v>
      </c>
      <c r="V207">
        <f t="shared" si="39"/>
        <v>1.5509718360867867E-2</v>
      </c>
      <c r="W207">
        <f t="shared" si="40"/>
        <v>-1.9626389569269237E-2</v>
      </c>
      <c r="X207">
        <f t="shared" si="41"/>
        <v>4.7557907498616263E-2</v>
      </c>
    </row>
    <row r="208" spans="1:24">
      <c r="A208" s="1">
        <v>41213</v>
      </c>
      <c r="B208">
        <v>2877.5</v>
      </c>
      <c r="C208" s="10">
        <f t="shared" si="42"/>
        <v>-2.6226734348561709E-2</v>
      </c>
      <c r="D208">
        <v>3104.5</v>
      </c>
      <c r="E208" s="10">
        <f t="shared" si="34"/>
        <v>7.6083188908145472E-2</v>
      </c>
      <c r="F208">
        <v>312.2</v>
      </c>
      <c r="G208" s="10">
        <f t="shared" si="35"/>
        <v>-3.9680098431251976E-2</v>
      </c>
      <c r="H208">
        <v>1025</v>
      </c>
      <c r="I208" s="10">
        <f t="shared" si="36"/>
        <v>-7.5743913435527555E-2</v>
      </c>
      <c r="J208">
        <v>310.77</v>
      </c>
      <c r="K208" s="10">
        <f t="shared" si="37"/>
        <v>-8.6132644272181036E-3</v>
      </c>
      <c r="T208">
        <f t="shared" si="38"/>
        <v>-3.1466559888444837E-2</v>
      </c>
      <c r="U208">
        <f t="shared" si="33"/>
        <v>6.7708336448091225E-2</v>
      </c>
      <c r="V208">
        <f t="shared" si="39"/>
        <v>-4.489251507823358E-2</v>
      </c>
      <c r="W208">
        <f t="shared" si="40"/>
        <v>-8.2025107275259385E-2</v>
      </c>
      <c r="X208">
        <f t="shared" si="41"/>
        <v>-1.9146223059703101E-2</v>
      </c>
    </row>
    <row r="209" spans="1:24">
      <c r="A209" s="1">
        <v>41243</v>
      </c>
      <c r="B209">
        <v>2966.5</v>
      </c>
      <c r="C209" s="10">
        <f t="shared" si="42"/>
        <v>3.0929626411815736E-2</v>
      </c>
      <c r="D209">
        <v>3093.5</v>
      </c>
      <c r="E209" s="10">
        <f t="shared" si="34"/>
        <v>-3.5432436785312049E-3</v>
      </c>
      <c r="F209">
        <v>327.3</v>
      </c>
      <c r="G209" s="10">
        <f t="shared" si="35"/>
        <v>4.8366431774503615E-2</v>
      </c>
      <c r="H209">
        <v>1029</v>
      </c>
      <c r="I209" s="10">
        <f t="shared" si="36"/>
        <v>3.9024390243902474E-3</v>
      </c>
      <c r="J209">
        <v>311.67</v>
      </c>
      <c r="K209" s="10">
        <f t="shared" si="37"/>
        <v>2.896032435563356E-3</v>
      </c>
      <c r="T209">
        <f t="shared" si="38"/>
        <v>2.5689800871932612E-2</v>
      </c>
      <c r="U209">
        <f t="shared" si="33"/>
        <v>-1.1918096138585446E-2</v>
      </c>
      <c r="V209">
        <f t="shared" si="39"/>
        <v>4.3154015127522011E-2</v>
      </c>
      <c r="W209">
        <f t="shared" si="40"/>
        <v>-2.3787548153415827E-3</v>
      </c>
      <c r="X209">
        <f t="shared" si="41"/>
        <v>-7.6369261969216409E-3</v>
      </c>
    </row>
    <row r="210" spans="1:24">
      <c r="A210" s="1">
        <v>41274</v>
      </c>
      <c r="B210">
        <v>2909.5</v>
      </c>
      <c r="C210" s="10">
        <f t="shared" si="42"/>
        <v>-1.9214562615877284E-2</v>
      </c>
      <c r="D210">
        <v>3511.5</v>
      </c>
      <c r="E210" s="10">
        <f t="shared" si="34"/>
        <v>0.13512203006303536</v>
      </c>
      <c r="F210">
        <v>336.9</v>
      </c>
      <c r="G210" s="10">
        <f t="shared" si="35"/>
        <v>2.9330889092575418E-2</v>
      </c>
      <c r="H210">
        <v>1009</v>
      </c>
      <c r="I210" s="10">
        <f t="shared" si="36"/>
        <v>-1.9436345966958202E-2</v>
      </c>
      <c r="J210">
        <v>294.36</v>
      </c>
      <c r="K210" s="10">
        <f t="shared" si="37"/>
        <v>-5.5539512946385594E-2</v>
      </c>
      <c r="T210">
        <f t="shared" si="38"/>
        <v>-2.4454388155760409E-2</v>
      </c>
      <c r="U210">
        <f t="shared" si="33"/>
        <v>0.12674717760298113</v>
      </c>
      <c r="V210">
        <f t="shared" si="39"/>
        <v>2.4118472445593814E-2</v>
      </c>
      <c r="W210">
        <f t="shared" si="40"/>
        <v>-2.5717539806690032E-2</v>
      </c>
      <c r="X210">
        <f t="shared" si="41"/>
        <v>-6.6072471578870584E-2</v>
      </c>
    </row>
    <row r="211" spans="1:24">
      <c r="A211" s="1">
        <v>41305</v>
      </c>
      <c r="B211">
        <v>3053</v>
      </c>
      <c r="C211" s="10">
        <f t="shared" si="42"/>
        <v>4.9321189207767624E-2</v>
      </c>
      <c r="D211">
        <v>3560</v>
      </c>
      <c r="E211" s="10">
        <f t="shared" si="34"/>
        <v>1.381176135554596E-2</v>
      </c>
      <c r="F211">
        <v>339.6</v>
      </c>
      <c r="G211" s="10">
        <f t="shared" si="35"/>
        <v>8.0142475512021694E-3</v>
      </c>
      <c r="H211">
        <v>1133</v>
      </c>
      <c r="I211" s="10">
        <f t="shared" si="36"/>
        <v>0.12289395441030715</v>
      </c>
      <c r="J211">
        <v>322.77</v>
      </c>
      <c r="K211" s="10">
        <f t="shared" si="37"/>
        <v>9.6514472075010183E-2</v>
      </c>
      <c r="T211">
        <f t="shared" si="38"/>
        <v>4.4081363667884496E-2</v>
      </c>
      <c r="U211">
        <f t="shared" si="33"/>
        <v>5.4369088954917179E-3</v>
      </c>
      <c r="V211">
        <f t="shared" si="39"/>
        <v>2.801830904220563E-3</v>
      </c>
      <c r="W211">
        <f t="shared" si="40"/>
        <v>0.11661276057057532</v>
      </c>
      <c r="X211">
        <f t="shared" si="41"/>
        <v>8.5981513442525193E-2</v>
      </c>
    </row>
    <row r="212" spans="1:24">
      <c r="A212" s="1">
        <v>41333</v>
      </c>
      <c r="B212">
        <v>2995.5</v>
      </c>
      <c r="C212" s="10">
        <f t="shared" si="42"/>
        <v>-1.8833933835571526E-2</v>
      </c>
      <c r="D212">
        <v>3541</v>
      </c>
      <c r="E212" s="10">
        <f t="shared" si="34"/>
        <v>-5.3370786516854229E-3</v>
      </c>
      <c r="F212">
        <v>355.1</v>
      </c>
      <c r="G212" s="10">
        <f t="shared" si="35"/>
        <v>4.5641931684334613E-2</v>
      </c>
      <c r="H212">
        <v>1261</v>
      </c>
      <c r="I212" s="10">
        <f t="shared" si="36"/>
        <v>0.11297440423654015</v>
      </c>
      <c r="J212">
        <v>340.07</v>
      </c>
      <c r="K212" s="10">
        <f t="shared" si="37"/>
        <v>5.3598537658394507E-2</v>
      </c>
      <c r="T212">
        <f t="shared" si="38"/>
        <v>-2.407375937545465E-2</v>
      </c>
      <c r="U212">
        <f t="shared" si="33"/>
        <v>-1.3711931111739665E-2</v>
      </c>
      <c r="V212">
        <f t="shared" si="39"/>
        <v>4.0429515037353009E-2</v>
      </c>
      <c r="W212">
        <f t="shared" si="40"/>
        <v>0.10669321039680832</v>
      </c>
      <c r="X212">
        <f t="shared" si="41"/>
        <v>4.306557902590951E-2</v>
      </c>
    </row>
    <row r="213" spans="1:24">
      <c r="A213" s="1">
        <v>41362</v>
      </c>
      <c r="B213">
        <v>3299.5</v>
      </c>
      <c r="C213" s="10">
        <f t="shared" si="42"/>
        <v>0.10148556167584721</v>
      </c>
      <c r="D213">
        <v>3085</v>
      </c>
      <c r="E213" s="10">
        <f t="shared" si="34"/>
        <v>-0.12877718158712226</v>
      </c>
      <c r="F213">
        <v>394.3</v>
      </c>
      <c r="G213" s="10">
        <f t="shared" si="35"/>
        <v>0.11039143903125881</v>
      </c>
      <c r="H213">
        <v>1295</v>
      </c>
      <c r="I213" s="10">
        <f t="shared" si="36"/>
        <v>2.6962727993655733E-2</v>
      </c>
      <c r="J213">
        <v>342.77</v>
      </c>
      <c r="K213" s="10">
        <f t="shared" si="37"/>
        <v>7.939541859028898E-3</v>
      </c>
      <c r="T213">
        <f t="shared" si="38"/>
        <v>9.6245736135964086E-2</v>
      </c>
      <c r="U213">
        <f t="shared" si="33"/>
        <v>-0.13715203404717649</v>
      </c>
      <c r="V213">
        <f t="shared" si="39"/>
        <v>0.1051790223842772</v>
      </c>
      <c r="W213">
        <f t="shared" si="40"/>
        <v>2.0681534153923903E-2</v>
      </c>
      <c r="X213">
        <f t="shared" si="41"/>
        <v>-2.5934167734560989E-3</v>
      </c>
    </row>
    <row r="214" spans="1:24">
      <c r="A214" s="1">
        <v>41394</v>
      </c>
      <c r="B214">
        <v>3342.5</v>
      </c>
      <c r="C214" s="10">
        <f t="shared" si="42"/>
        <v>1.3032277617820887E-2</v>
      </c>
      <c r="D214">
        <v>2919</v>
      </c>
      <c r="E214" s="10">
        <f t="shared" si="34"/>
        <v>-5.3808752025931939E-2</v>
      </c>
      <c r="F214">
        <v>375.5</v>
      </c>
      <c r="G214" s="10">
        <f t="shared" si="35"/>
        <v>-4.767943190464119E-2</v>
      </c>
      <c r="H214">
        <v>1279</v>
      </c>
      <c r="I214" s="10">
        <f t="shared" si="36"/>
        <v>-1.2355212355212308E-2</v>
      </c>
      <c r="J214">
        <v>337.57</v>
      </c>
      <c r="K214" s="10">
        <f t="shared" si="37"/>
        <v>-1.5170522507804041E-2</v>
      </c>
      <c r="T214">
        <f t="shared" si="38"/>
        <v>7.7924520779377613E-3</v>
      </c>
      <c r="U214">
        <f t="shared" si="33"/>
        <v>-6.2183604485986178E-2</v>
      </c>
      <c r="V214">
        <f t="shared" si="39"/>
        <v>-5.2891848551622794E-2</v>
      </c>
      <c r="W214">
        <f t="shared" si="40"/>
        <v>-1.8636406194944138E-2</v>
      </c>
      <c r="X214">
        <f t="shared" si="41"/>
        <v>-2.5703481140289038E-2</v>
      </c>
    </row>
    <row r="215" spans="1:24">
      <c r="A215" s="1">
        <v>41425</v>
      </c>
      <c r="B215">
        <v>3388</v>
      </c>
      <c r="C215" s="10">
        <f t="shared" si="42"/>
        <v>1.3612565445026092E-2</v>
      </c>
      <c r="D215">
        <v>2857</v>
      </c>
      <c r="E215" s="10">
        <f t="shared" si="34"/>
        <v>-2.1240150736553609E-2</v>
      </c>
      <c r="F215">
        <v>405.1</v>
      </c>
      <c r="G215" s="10">
        <f t="shared" si="35"/>
        <v>7.8828229027962715E-2</v>
      </c>
      <c r="H215">
        <v>1284</v>
      </c>
      <c r="I215" s="10">
        <f t="shared" si="36"/>
        <v>3.9093041438624798E-3</v>
      </c>
      <c r="J215">
        <v>365.18</v>
      </c>
      <c r="K215" s="10">
        <f t="shared" si="37"/>
        <v>8.1790443463577889E-2</v>
      </c>
      <c r="T215">
        <f t="shared" si="38"/>
        <v>8.3727399051429681E-3</v>
      </c>
      <c r="U215">
        <f t="shared" si="33"/>
        <v>-2.9615003196607849E-2</v>
      </c>
      <c r="V215">
        <f t="shared" si="39"/>
        <v>7.361581238098111E-2</v>
      </c>
      <c r="W215">
        <f t="shared" si="40"/>
        <v>-2.3718896958693503E-3</v>
      </c>
      <c r="X215">
        <f t="shared" si="41"/>
        <v>7.1257484831092899E-2</v>
      </c>
    </row>
    <row r="216" spans="1:24">
      <c r="A216" s="1">
        <v>41453</v>
      </c>
      <c r="B216">
        <v>3115</v>
      </c>
      <c r="C216" s="10">
        <f t="shared" si="42"/>
        <v>-8.0578512396694224E-2</v>
      </c>
      <c r="D216">
        <v>2683</v>
      </c>
      <c r="E216" s="10">
        <f t="shared" si="34"/>
        <v>-6.090304515225764E-2</v>
      </c>
      <c r="F216">
        <v>383</v>
      </c>
      <c r="G216" s="10">
        <f t="shared" si="35"/>
        <v>-5.4554431004690263E-2</v>
      </c>
      <c r="H216">
        <v>1280</v>
      </c>
      <c r="I216" s="10">
        <f t="shared" si="36"/>
        <v>-3.1152647975077885E-3</v>
      </c>
      <c r="J216">
        <v>340.2</v>
      </c>
      <c r="K216" s="10">
        <f t="shared" si="37"/>
        <v>-6.8404622378005375E-2</v>
      </c>
      <c r="T216">
        <f t="shared" si="38"/>
        <v>-8.5818337936577352E-2</v>
      </c>
      <c r="U216">
        <f t="shared" si="33"/>
        <v>-6.9277897612311887E-2</v>
      </c>
      <c r="V216">
        <f t="shared" si="39"/>
        <v>-5.9766847651671867E-2</v>
      </c>
      <c r="W216">
        <f t="shared" si="40"/>
        <v>-9.3964586372396186E-3</v>
      </c>
      <c r="X216">
        <f t="shared" si="41"/>
        <v>-7.8937581010490365E-2</v>
      </c>
    </row>
    <row r="217" spans="1:24">
      <c r="A217" s="1">
        <v>41486</v>
      </c>
      <c r="B217">
        <v>3335</v>
      </c>
      <c r="C217" s="10">
        <f t="shared" si="42"/>
        <v>7.0626003210272792E-2</v>
      </c>
      <c r="D217">
        <v>2955</v>
      </c>
      <c r="E217" s="10">
        <f t="shared" si="34"/>
        <v>0.10137905329854635</v>
      </c>
      <c r="F217">
        <v>445.9</v>
      </c>
      <c r="G217" s="10">
        <f t="shared" si="35"/>
        <v>0.16422976501305486</v>
      </c>
      <c r="H217">
        <v>1409</v>
      </c>
      <c r="I217" s="10">
        <f t="shared" si="36"/>
        <v>0.10078125000000004</v>
      </c>
      <c r="J217">
        <v>350.5</v>
      </c>
      <c r="K217" s="10">
        <f t="shared" si="37"/>
        <v>3.0276308054085765E-2</v>
      </c>
      <c r="T217">
        <f t="shared" si="38"/>
        <v>6.5386177670389664E-2</v>
      </c>
      <c r="U217">
        <f t="shared" si="33"/>
        <v>9.3004200838492104E-2</v>
      </c>
      <c r="V217">
        <f t="shared" si="39"/>
        <v>0.15901734836607326</v>
      </c>
      <c r="W217">
        <f t="shared" si="40"/>
        <v>9.4500056160268214E-2</v>
      </c>
      <c r="X217">
        <f t="shared" si="41"/>
        <v>1.9743349421600769E-2</v>
      </c>
    </row>
    <row r="218" spans="1:24">
      <c r="A218" s="1">
        <v>41516</v>
      </c>
      <c r="B218">
        <v>3178</v>
      </c>
      <c r="C218" s="10">
        <f t="shared" si="42"/>
        <v>-4.7076461769115396E-2</v>
      </c>
      <c r="D218">
        <v>2913</v>
      </c>
      <c r="E218" s="10">
        <f t="shared" si="34"/>
        <v>-1.4213197969543123E-2</v>
      </c>
      <c r="F218">
        <v>435.1</v>
      </c>
      <c r="G218" s="10">
        <f t="shared" si="35"/>
        <v>-2.4220677281901692E-2</v>
      </c>
      <c r="H218">
        <v>1361</v>
      </c>
      <c r="I218" s="10">
        <f t="shared" si="36"/>
        <v>-3.4066713981547148E-2</v>
      </c>
      <c r="J218">
        <v>344.1</v>
      </c>
      <c r="K218" s="10">
        <f t="shared" si="37"/>
        <v>-1.825962910128387E-2</v>
      </c>
      <c r="T218">
        <f t="shared" si="38"/>
        <v>-5.2316287308998524E-2</v>
      </c>
      <c r="U218">
        <f t="shared" si="33"/>
        <v>-2.2588050429597363E-2</v>
      </c>
      <c r="V218">
        <f t="shared" si="39"/>
        <v>-2.9433093928883297E-2</v>
      </c>
      <c r="W218">
        <f t="shared" si="40"/>
        <v>-4.0347907821278978E-2</v>
      </c>
      <c r="X218">
        <f t="shared" si="41"/>
        <v>-2.8792587733768867E-2</v>
      </c>
    </row>
    <row r="219" spans="1:24">
      <c r="A219" s="1">
        <v>41547</v>
      </c>
      <c r="B219">
        <v>3215.5</v>
      </c>
      <c r="C219" s="10">
        <f t="shared" si="42"/>
        <v>1.179987413467587E-2</v>
      </c>
      <c r="D219">
        <v>3023</v>
      </c>
      <c r="E219" s="10">
        <f t="shared" si="34"/>
        <v>3.7761757638173687E-2</v>
      </c>
      <c r="F219">
        <v>454.4</v>
      </c>
      <c r="G219" s="10">
        <f t="shared" si="35"/>
        <v>4.4357618938175136E-2</v>
      </c>
      <c r="H219">
        <v>1338</v>
      </c>
      <c r="I219" s="10">
        <f t="shared" si="36"/>
        <v>-1.6899338721528268E-2</v>
      </c>
      <c r="J219">
        <v>329.8</v>
      </c>
      <c r="K219" s="10">
        <f t="shared" si="37"/>
        <v>-4.1557686718977083E-2</v>
      </c>
      <c r="T219">
        <f t="shared" si="38"/>
        <v>6.5600485947927443E-3</v>
      </c>
      <c r="U219">
        <f t="shared" si="33"/>
        <v>2.9386905178119448E-2</v>
      </c>
      <c r="V219">
        <f t="shared" si="39"/>
        <v>3.9145202291193532E-2</v>
      </c>
      <c r="W219">
        <f t="shared" si="40"/>
        <v>-2.3180532561260098E-2</v>
      </c>
      <c r="X219">
        <f t="shared" si="41"/>
        <v>-5.209064535146208E-2</v>
      </c>
    </row>
    <row r="220" spans="1:24">
      <c r="A220" s="1">
        <v>41578</v>
      </c>
      <c r="B220">
        <v>3309</v>
      </c>
      <c r="C220" s="10">
        <f t="shared" si="42"/>
        <v>2.9077903902970048E-2</v>
      </c>
      <c r="D220">
        <v>3158</v>
      </c>
      <c r="E220" s="10">
        <f t="shared" si="34"/>
        <v>4.4657624875951152E-2</v>
      </c>
      <c r="F220">
        <v>454.7</v>
      </c>
      <c r="G220" s="10">
        <f t="shared" si="35"/>
        <v>6.6021126760573701E-4</v>
      </c>
      <c r="H220">
        <v>1377</v>
      </c>
      <c r="I220" s="10">
        <f t="shared" si="36"/>
        <v>2.9147982062780242E-2</v>
      </c>
      <c r="J220">
        <v>337.1</v>
      </c>
      <c r="K220" s="10">
        <f t="shared" si="37"/>
        <v>2.213462704669511E-2</v>
      </c>
      <c r="T220">
        <f t="shared" si="38"/>
        <v>2.3838078363086924E-2</v>
      </c>
      <c r="U220">
        <f t="shared" si="33"/>
        <v>3.6282772415896912E-2</v>
      </c>
      <c r="V220">
        <f t="shared" si="39"/>
        <v>-4.5522053793758694E-3</v>
      </c>
      <c r="W220">
        <f t="shared" si="40"/>
        <v>2.2866788223048412E-2</v>
      </c>
      <c r="X220">
        <f t="shared" si="41"/>
        <v>1.1601668414210113E-2</v>
      </c>
    </row>
    <row r="221" spans="1:24">
      <c r="A221" s="1">
        <v>41607</v>
      </c>
      <c r="B221">
        <v>3513.5</v>
      </c>
      <c r="C221" s="10">
        <f t="shared" si="42"/>
        <v>6.180114838319728E-2</v>
      </c>
      <c r="D221">
        <v>3261.5</v>
      </c>
      <c r="E221" s="10">
        <f t="shared" si="34"/>
        <v>3.2773907536415514E-2</v>
      </c>
      <c r="F221">
        <v>427.4</v>
      </c>
      <c r="G221" s="10">
        <f t="shared" si="35"/>
        <v>-6.0039586540576284E-2</v>
      </c>
      <c r="H221">
        <v>1388</v>
      </c>
      <c r="I221" s="10">
        <f t="shared" si="36"/>
        <v>7.9883805374001415E-3</v>
      </c>
      <c r="J221">
        <v>348.4</v>
      </c>
      <c r="K221" s="10">
        <f t="shared" si="37"/>
        <v>3.3521210323345985E-2</v>
      </c>
      <c r="T221">
        <f t="shared" si="38"/>
        <v>5.6561322843314152E-2</v>
      </c>
      <c r="U221">
        <f t="shared" si="33"/>
        <v>2.4399055076361274E-2</v>
      </c>
      <c r="V221">
        <f t="shared" si="39"/>
        <v>-6.5252003187557889E-2</v>
      </c>
      <c r="W221">
        <f t="shared" si="40"/>
        <v>1.7071866976683114E-3</v>
      </c>
      <c r="X221">
        <f t="shared" si="41"/>
        <v>2.2988251690860988E-2</v>
      </c>
    </row>
    <row r="222" spans="1:24">
      <c r="A222" s="1">
        <v>41639</v>
      </c>
      <c r="B222">
        <v>3574.5</v>
      </c>
      <c r="C222" s="10">
        <f t="shared" si="42"/>
        <v>1.7361605236943189E-2</v>
      </c>
      <c r="D222">
        <v>3409.5</v>
      </c>
      <c r="E222" s="10">
        <f t="shared" si="34"/>
        <v>4.5377893607235986E-2</v>
      </c>
      <c r="F222">
        <v>435</v>
      </c>
      <c r="G222" s="10">
        <f t="shared" si="35"/>
        <v>1.7781937295273886E-2</v>
      </c>
      <c r="H222">
        <v>1450</v>
      </c>
      <c r="I222" s="10">
        <f t="shared" si="36"/>
        <v>4.4668587896253609E-2</v>
      </c>
      <c r="J222">
        <v>403.7</v>
      </c>
      <c r="K222" s="10">
        <f t="shared" si="37"/>
        <v>0.15872560275545355</v>
      </c>
      <c r="T222">
        <f t="shared" si="38"/>
        <v>1.2121779697060065E-2</v>
      </c>
      <c r="U222">
        <f t="shared" si="33"/>
        <v>3.7003041147181746E-2</v>
      </c>
      <c r="V222">
        <f t="shared" si="39"/>
        <v>1.256952064829228E-2</v>
      </c>
      <c r="W222">
        <f t="shared" si="40"/>
        <v>3.8387394056521779E-2</v>
      </c>
      <c r="X222">
        <f t="shared" si="41"/>
        <v>0.14819264412296856</v>
      </c>
    </row>
    <row r="223" spans="1:24">
      <c r="A223" s="1">
        <v>41670</v>
      </c>
      <c r="B223">
        <v>3858.5</v>
      </c>
      <c r="C223" s="10">
        <f t="shared" si="42"/>
        <v>7.945167156245625E-2</v>
      </c>
      <c r="D223">
        <v>3243.5</v>
      </c>
      <c r="E223" s="10">
        <f t="shared" si="34"/>
        <v>-4.8687490834433245E-2</v>
      </c>
      <c r="F223">
        <v>429.1</v>
      </c>
      <c r="G223" s="10">
        <f t="shared" si="35"/>
        <v>-1.3563218390804543E-2</v>
      </c>
      <c r="H223">
        <v>1388</v>
      </c>
      <c r="I223" s="10">
        <f t="shared" si="36"/>
        <v>-4.2758620689655191E-2</v>
      </c>
      <c r="J223">
        <v>408.3</v>
      </c>
      <c r="K223" s="10">
        <f t="shared" si="37"/>
        <v>1.1394599950458328E-2</v>
      </c>
      <c r="T223">
        <f t="shared" si="38"/>
        <v>7.4211846022573122E-2</v>
      </c>
      <c r="U223">
        <f t="shared" si="33"/>
        <v>-5.7062343294487484E-2</v>
      </c>
      <c r="V223">
        <f t="shared" si="39"/>
        <v>-1.8775635037786148E-2</v>
      </c>
      <c r="W223">
        <f t="shared" si="40"/>
        <v>-4.9039814529387021E-2</v>
      </c>
      <c r="X223">
        <f t="shared" si="41"/>
        <v>8.6164131797333149E-4</v>
      </c>
    </row>
    <row r="224" spans="1:24">
      <c r="A224" s="1">
        <v>41698</v>
      </c>
      <c r="B224">
        <v>4084</v>
      </c>
      <c r="C224" s="10">
        <f t="shared" si="42"/>
        <v>5.844239989633282E-2</v>
      </c>
      <c r="D224">
        <v>3432.5</v>
      </c>
      <c r="E224" s="10">
        <f t="shared" si="34"/>
        <v>5.8270386927701479E-2</v>
      </c>
      <c r="F224">
        <v>410.9</v>
      </c>
      <c r="G224" s="10">
        <f t="shared" si="35"/>
        <v>-4.2414355628058842E-2</v>
      </c>
      <c r="H224">
        <v>1573</v>
      </c>
      <c r="I224" s="10">
        <f t="shared" si="36"/>
        <v>0.13328530259366</v>
      </c>
      <c r="J224">
        <v>431.7</v>
      </c>
      <c r="K224" s="10">
        <f t="shared" si="37"/>
        <v>5.7310800881704482E-2</v>
      </c>
      <c r="T224">
        <f t="shared" si="38"/>
        <v>5.3202574356449692E-2</v>
      </c>
      <c r="U224">
        <f t="shared" si="33"/>
        <v>4.9895534467647239E-2</v>
      </c>
      <c r="V224">
        <f t="shared" si="39"/>
        <v>-4.7626772275040447E-2</v>
      </c>
      <c r="W224">
        <f t="shared" si="40"/>
        <v>0.12700410875392817</v>
      </c>
      <c r="X224">
        <f t="shared" si="41"/>
        <v>4.6777842249219485E-2</v>
      </c>
    </row>
    <row r="225" spans="1:24">
      <c r="A225" s="1">
        <v>41729</v>
      </c>
      <c r="B225">
        <v>3876.5</v>
      </c>
      <c r="C225" s="10">
        <f t="shared" si="42"/>
        <v>-5.0808031341821769E-2</v>
      </c>
      <c r="D225">
        <v>3337.5</v>
      </c>
      <c r="E225" s="10">
        <f t="shared" si="34"/>
        <v>-2.7676620538965802E-2</v>
      </c>
      <c r="F225">
        <v>414.2</v>
      </c>
      <c r="G225" s="10">
        <f t="shared" si="35"/>
        <v>8.0311511316621953E-3</v>
      </c>
      <c r="H225">
        <v>1596</v>
      </c>
      <c r="I225" s="10">
        <f t="shared" si="36"/>
        <v>1.4621741894469187E-2</v>
      </c>
      <c r="J225">
        <v>418.1</v>
      </c>
      <c r="K225" s="10">
        <f t="shared" si="37"/>
        <v>-3.1503358813991134E-2</v>
      </c>
      <c r="T225">
        <f t="shared" si="38"/>
        <v>-5.6047856881704897E-2</v>
      </c>
      <c r="U225">
        <f t="shared" si="33"/>
        <v>-3.6051472999020041E-2</v>
      </c>
      <c r="V225">
        <f t="shared" si="39"/>
        <v>2.8187344846805889E-3</v>
      </c>
      <c r="W225">
        <f t="shared" si="40"/>
        <v>8.3405480547373567E-3</v>
      </c>
      <c r="X225">
        <f t="shared" si="41"/>
        <v>-4.203631744647613E-2</v>
      </c>
    </row>
    <row r="226" spans="1:24" s="16" customFormat="1">
      <c r="A226" s="25">
        <v>41759</v>
      </c>
      <c r="B226" s="16">
        <v>4664</v>
      </c>
      <c r="C226" s="17">
        <f t="shared" si="42"/>
        <v>0.20314716883786921</v>
      </c>
      <c r="D226" s="16">
        <v>3224.5</v>
      </c>
      <c r="E226" s="17">
        <f t="shared" si="34"/>
        <v>-3.385767790262173E-2</v>
      </c>
      <c r="F226" s="16">
        <v>400</v>
      </c>
      <c r="G226" s="17">
        <f t="shared" si="35"/>
        <v>-3.4282955094157352E-2</v>
      </c>
      <c r="H226" s="16">
        <v>1681</v>
      </c>
      <c r="I226" s="17">
        <f t="shared" si="36"/>
        <v>5.3258145363408449E-2</v>
      </c>
      <c r="J226" s="16">
        <v>426.4</v>
      </c>
      <c r="K226" s="17">
        <f t="shared" si="37"/>
        <v>1.9851710117196664E-2</v>
      </c>
      <c r="T226" s="16">
        <f t="shared" si="38"/>
        <v>0.19790734329798609</v>
      </c>
      <c r="U226" s="16">
        <f t="shared" si="33"/>
        <v>-4.223253036267597E-2</v>
      </c>
      <c r="V226" s="16">
        <f t="shared" si="39"/>
        <v>-3.9495371741138957E-2</v>
      </c>
      <c r="W226" s="16">
        <f t="shared" si="40"/>
        <v>4.6976951523676619E-2</v>
      </c>
      <c r="X226" s="16">
        <f t="shared" si="41"/>
        <v>9.3187514847116668E-3</v>
      </c>
    </row>
    <row r="227" spans="1:24">
      <c r="A227" s="1">
        <v>41789</v>
      </c>
      <c r="B227">
        <v>4283.5</v>
      </c>
      <c r="C227" s="10">
        <f t="shared" si="42"/>
        <v>-8.1582332761578003E-2</v>
      </c>
      <c r="D227">
        <v>3057</v>
      </c>
      <c r="E227" s="10">
        <f t="shared" si="34"/>
        <v>-5.1946038145448958E-2</v>
      </c>
      <c r="F227">
        <v>423.1</v>
      </c>
      <c r="G227" s="10">
        <f t="shared" si="35"/>
        <v>5.7749999999999968E-2</v>
      </c>
      <c r="H227">
        <v>1672</v>
      </c>
      <c r="I227" s="10">
        <f t="shared" si="36"/>
        <v>-5.353955978584124E-3</v>
      </c>
      <c r="J227">
        <v>409.8</v>
      </c>
      <c r="K227" s="10">
        <f t="shared" si="37"/>
        <v>-3.8930581613508375E-2</v>
      </c>
      <c r="T227" s="22">
        <f t="shared" si="38"/>
        <v>-8.682215830146113E-2</v>
      </c>
      <c r="U227" s="22">
        <f t="shared" si="33"/>
        <v>-6.0320890605503198E-2</v>
      </c>
      <c r="V227" s="22">
        <f t="shared" si="39"/>
        <v>5.2537583353018363E-2</v>
      </c>
      <c r="W227" s="22">
        <f t="shared" si="40"/>
        <v>-1.1635149818315954E-2</v>
      </c>
      <c r="X227" s="22">
        <f t="shared" si="41"/>
        <v>-4.9463540245993372E-2</v>
      </c>
    </row>
    <row r="228" spans="1:24">
      <c r="A228" s="1">
        <v>41820</v>
      </c>
      <c r="B228">
        <v>4340.5</v>
      </c>
      <c r="C228" s="10">
        <f t="shared" si="42"/>
        <v>1.3306875218862979E-2</v>
      </c>
      <c r="D228">
        <v>3108.5</v>
      </c>
      <c r="E228" s="10">
        <f t="shared" si="34"/>
        <v>1.6846581615963307E-2</v>
      </c>
      <c r="F228">
        <v>432.9</v>
      </c>
      <c r="G228" s="10">
        <f t="shared" si="35"/>
        <v>2.316237296147472E-2</v>
      </c>
      <c r="H228">
        <v>1622</v>
      </c>
      <c r="I228" s="10">
        <f t="shared" si="36"/>
        <v>-2.9904306220095656E-2</v>
      </c>
      <c r="J228">
        <v>384.1</v>
      </c>
      <c r="K228" s="10">
        <f t="shared" si="37"/>
        <v>-6.2713518789653477E-2</v>
      </c>
      <c r="T228" s="22">
        <f t="shared" si="38"/>
        <v>8.0670496789798547E-3</v>
      </c>
      <c r="U228" s="22">
        <f t="shared" si="33"/>
        <v>8.4717291559090659E-3</v>
      </c>
      <c r="V228" s="22">
        <f t="shared" si="39"/>
        <v>1.7949956314493115E-2</v>
      </c>
      <c r="W228" s="22">
        <f t="shared" si="40"/>
        <v>-3.6185500059827486E-2</v>
      </c>
      <c r="X228" s="22">
        <f t="shared" si="41"/>
        <v>-7.3246477422138467E-2</v>
      </c>
    </row>
    <row r="229" spans="1:24">
      <c r="A229" s="1">
        <v>41851</v>
      </c>
      <c r="B229">
        <v>4344.5</v>
      </c>
      <c r="C229" s="10">
        <f t="shared" si="42"/>
        <v>9.2155281649586307E-4</v>
      </c>
      <c r="D229">
        <v>3392</v>
      </c>
      <c r="E229" s="10">
        <f t="shared" si="34"/>
        <v>9.1201544153128422E-2</v>
      </c>
      <c r="F229">
        <v>427.8</v>
      </c>
      <c r="G229" s="10">
        <f t="shared" si="35"/>
        <v>-1.1781011781011652E-2</v>
      </c>
      <c r="H229">
        <v>1591</v>
      </c>
      <c r="I229" s="10">
        <f t="shared" si="36"/>
        <v>-1.9112207151664617E-2</v>
      </c>
      <c r="J229">
        <v>369.1</v>
      </c>
      <c r="K229" s="10">
        <f t="shared" si="37"/>
        <v>-3.9052330122363976E-2</v>
      </c>
      <c r="T229" s="22">
        <f t="shared" si="38"/>
        <v>-4.3182727233872622E-3</v>
      </c>
      <c r="U229" s="22">
        <f t="shared" si="33"/>
        <v>8.2826691693074175E-2</v>
      </c>
      <c r="V229" s="22">
        <f t="shared" si="39"/>
        <v>-1.6993428427993257E-2</v>
      </c>
      <c r="W229" s="22">
        <f t="shared" si="40"/>
        <v>-2.5393400991396448E-2</v>
      </c>
      <c r="X229" s="22">
        <f t="shared" si="41"/>
        <v>-4.9585288754848973E-2</v>
      </c>
    </row>
    <row r="230" spans="1:24">
      <c r="A230" s="1">
        <v>41880</v>
      </c>
      <c r="B230">
        <v>4567</v>
      </c>
      <c r="C230" s="10">
        <f t="shared" si="42"/>
        <v>5.1214178846817893E-2</v>
      </c>
      <c r="D230">
        <v>3213.5</v>
      </c>
      <c r="E230" s="10">
        <f t="shared" si="34"/>
        <v>-5.2623820754716943E-2</v>
      </c>
      <c r="F230">
        <v>445.1</v>
      </c>
      <c r="G230" s="10">
        <f t="shared" si="35"/>
        <v>4.0439457690509606E-2</v>
      </c>
      <c r="H230">
        <v>1646</v>
      </c>
      <c r="I230" s="10">
        <f t="shared" si="36"/>
        <v>3.4569453174104314E-2</v>
      </c>
      <c r="J230">
        <v>393.7</v>
      </c>
      <c r="K230" s="10">
        <f t="shared" si="37"/>
        <v>6.6648604714169446E-2</v>
      </c>
      <c r="T230" s="22">
        <f t="shared" si="38"/>
        <v>4.5974353306934765E-2</v>
      </c>
      <c r="U230" s="22">
        <f t="shared" si="33"/>
        <v>-6.0998673214771183E-2</v>
      </c>
      <c r="V230" s="22">
        <f t="shared" si="39"/>
        <v>3.5227041043528001E-2</v>
      </c>
      <c r="W230" s="22">
        <f t="shared" si="40"/>
        <v>2.8288259334372484E-2</v>
      </c>
      <c r="X230" s="22">
        <f t="shared" si="41"/>
        <v>5.6115646081684449E-2</v>
      </c>
    </row>
    <row r="231" spans="1:24">
      <c r="A231" s="1">
        <v>41912</v>
      </c>
      <c r="B231">
        <v>4441.5</v>
      </c>
      <c r="C231" s="10">
        <f t="shared" si="42"/>
        <v>-2.7479746003941319E-2</v>
      </c>
      <c r="D231">
        <v>3031.5</v>
      </c>
      <c r="E231" s="10">
        <f t="shared" si="34"/>
        <v>-5.6636066594056289E-2</v>
      </c>
      <c r="F231">
        <v>471.5</v>
      </c>
      <c r="G231" s="10">
        <f t="shared" si="35"/>
        <v>5.9312514041788278E-2</v>
      </c>
      <c r="H231">
        <v>1610</v>
      </c>
      <c r="I231" s="10">
        <f t="shared" si="36"/>
        <v>-2.1871202916160404E-2</v>
      </c>
      <c r="J231">
        <v>365.4</v>
      </c>
      <c r="K231" s="10">
        <f t="shared" si="37"/>
        <v>-7.1882143764287587E-2</v>
      </c>
      <c r="T231" s="22">
        <f t="shared" si="38"/>
        <v>-3.2719571543824447E-2</v>
      </c>
      <c r="U231" s="22">
        <f t="shared" si="33"/>
        <v>-6.5010919054110536E-2</v>
      </c>
      <c r="V231" s="22">
        <f t="shared" si="39"/>
        <v>5.4100097394806673E-2</v>
      </c>
      <c r="W231" s="22">
        <f t="shared" si="40"/>
        <v>-2.8152396755892234E-2</v>
      </c>
      <c r="X231" s="22">
        <f t="shared" si="41"/>
        <v>-8.2415102396772577E-2</v>
      </c>
    </row>
    <row r="232" spans="1:24">
      <c r="A232" s="12">
        <v>41943</v>
      </c>
      <c r="B232">
        <v>4543.5</v>
      </c>
      <c r="C232" s="10">
        <f t="shared" si="42"/>
        <v>2.2965214454576222E-2</v>
      </c>
      <c r="D232">
        <v>2971.5</v>
      </c>
      <c r="E232" s="10">
        <f t="shared" si="34"/>
        <v>-1.9792182088075205E-2</v>
      </c>
      <c r="F232">
        <v>458.7</v>
      </c>
      <c r="G232" s="10">
        <f t="shared" si="35"/>
        <v>-2.7147401908801716E-2</v>
      </c>
      <c r="H232">
        <v>1695</v>
      </c>
      <c r="I232" s="10">
        <f t="shared" si="36"/>
        <v>5.2795031055900665E-2</v>
      </c>
      <c r="J232">
        <v>377.7</v>
      </c>
      <c r="K232" s="10">
        <f t="shared" si="37"/>
        <v>3.3661740558292408E-2</v>
      </c>
      <c r="T232" s="22">
        <f t="shared" si="38"/>
        <v>1.7725388914693097E-2</v>
      </c>
      <c r="U232" s="22">
        <f t="shared" si="33"/>
        <v>-2.8167034548129445E-2</v>
      </c>
      <c r="V232" s="22">
        <f t="shared" si="39"/>
        <v>-3.2359818555783321E-2</v>
      </c>
      <c r="W232" s="22">
        <f t="shared" si="40"/>
        <v>4.6513837216168835E-2</v>
      </c>
      <c r="X232" s="22">
        <f t="shared" si="41"/>
        <v>2.3128781925807411E-2</v>
      </c>
    </row>
    <row r="233" spans="1:24">
      <c r="A233" s="1">
        <v>41971</v>
      </c>
      <c r="B233">
        <v>4780</v>
      </c>
      <c r="C233" s="10">
        <f t="shared" si="42"/>
        <v>5.205238252448563E-2</v>
      </c>
      <c r="D233">
        <v>2992.5</v>
      </c>
      <c r="E233" s="10">
        <f t="shared" si="34"/>
        <v>7.0671378091873294E-3</v>
      </c>
      <c r="F233">
        <v>481.1</v>
      </c>
      <c r="G233" s="10">
        <f t="shared" si="35"/>
        <v>4.883366034445169E-2</v>
      </c>
      <c r="H233">
        <v>1786</v>
      </c>
      <c r="I233" s="10">
        <f t="shared" si="36"/>
        <v>5.3687315634218358E-2</v>
      </c>
      <c r="J233">
        <v>407.1</v>
      </c>
      <c r="K233" s="10">
        <f t="shared" si="37"/>
        <v>7.783955520254171E-2</v>
      </c>
      <c r="T233" s="22">
        <f t="shared" si="38"/>
        <v>4.6812556984602502E-2</v>
      </c>
      <c r="U233" s="22">
        <f t="shared" si="33"/>
        <v>-1.3077146508669122E-3</v>
      </c>
      <c r="V233" s="22">
        <f t="shared" si="39"/>
        <v>4.3621243697470086E-2</v>
      </c>
      <c r="W233" s="22">
        <f t="shared" si="40"/>
        <v>4.7406121794486528E-2</v>
      </c>
      <c r="X233" s="22">
        <f t="shared" si="41"/>
        <v>6.730659657005672E-2</v>
      </c>
    </row>
    <row r="234" spans="1:24">
      <c r="A234" s="1">
        <v>42004</v>
      </c>
      <c r="B234">
        <v>4555.5</v>
      </c>
      <c r="C234" s="10">
        <f t="shared" si="42"/>
        <v>-4.696652719665273E-2</v>
      </c>
      <c r="D234">
        <v>3000</v>
      </c>
      <c r="E234" s="10">
        <f t="shared" si="34"/>
        <v>2.5062656641603454E-3</v>
      </c>
      <c r="F234">
        <v>472</v>
      </c>
      <c r="G234" s="10">
        <f t="shared" si="35"/>
        <v>-1.891498648929546E-2</v>
      </c>
      <c r="H234">
        <v>1764</v>
      </c>
      <c r="I234" s="10">
        <f t="shared" si="36"/>
        <v>-1.2318029115341522E-2</v>
      </c>
      <c r="J234">
        <v>465.7</v>
      </c>
      <c r="K234" s="10">
        <f t="shared" si="37"/>
        <v>0.14394497666421024</v>
      </c>
      <c r="T234" s="22">
        <f t="shared" si="38"/>
        <v>-5.2206352736535858E-2</v>
      </c>
      <c r="U234" s="22">
        <f t="shared" si="33"/>
        <v>-5.8685867958938962E-3</v>
      </c>
      <c r="V234" s="22">
        <f t="shared" si="39"/>
        <v>-2.4127403136277065E-2</v>
      </c>
      <c r="W234" s="22">
        <f t="shared" si="40"/>
        <v>-1.8599222955073352E-2</v>
      </c>
      <c r="X234" s="22">
        <f t="shared" si="41"/>
        <v>0.13341201803172525</v>
      </c>
    </row>
    <row r="235" spans="1:24">
      <c r="A235" s="1">
        <v>42034</v>
      </c>
      <c r="B235">
        <v>4743</v>
      </c>
      <c r="C235" s="10">
        <f t="shared" si="42"/>
        <v>4.1159038524860136E-2</v>
      </c>
      <c r="D235">
        <v>2925</v>
      </c>
      <c r="E235" s="10">
        <f t="shared" si="34"/>
        <v>-2.5000000000000022E-2</v>
      </c>
      <c r="F235">
        <v>507.5</v>
      </c>
      <c r="G235" s="10">
        <f t="shared" si="35"/>
        <v>7.5211864406779627E-2</v>
      </c>
      <c r="H235">
        <v>1897</v>
      </c>
      <c r="I235" s="10">
        <f t="shared" si="36"/>
        <v>7.5396825396825351E-2</v>
      </c>
      <c r="J235">
        <v>480.2</v>
      </c>
      <c r="K235" s="10">
        <f t="shared" si="37"/>
        <v>3.1135924414859462E-2</v>
      </c>
      <c r="T235" s="22">
        <f t="shared" si="38"/>
        <v>3.5919212984977009E-2</v>
      </c>
      <c r="U235" s="22">
        <f t="shared" si="33"/>
        <v>-3.3374852460054262E-2</v>
      </c>
      <c r="V235" s="22">
        <f t="shared" si="39"/>
        <v>6.9999447759798022E-2</v>
      </c>
      <c r="W235" s="22">
        <f t="shared" si="40"/>
        <v>6.9115631557093521E-2</v>
      </c>
      <c r="X235" s="22">
        <f t="shared" si="41"/>
        <v>2.0602965782374465E-2</v>
      </c>
    </row>
    <row r="236" spans="1:24">
      <c r="A236" s="1">
        <v>42062</v>
      </c>
      <c r="B236">
        <v>4469.5</v>
      </c>
      <c r="C236" s="10">
        <f t="shared" si="42"/>
        <v>-5.7663925785367942E-2</v>
      </c>
      <c r="D236">
        <v>3192</v>
      </c>
      <c r="E236" s="10">
        <f t="shared" si="34"/>
        <v>9.1282051282051357E-2</v>
      </c>
      <c r="F236">
        <v>532</v>
      </c>
      <c r="G236" s="10">
        <f t="shared" si="35"/>
        <v>4.8275862068965614E-2</v>
      </c>
      <c r="H236">
        <v>1896</v>
      </c>
      <c r="I236" s="10">
        <f t="shared" si="36"/>
        <v>-5.2714812862408866E-4</v>
      </c>
      <c r="J236">
        <v>484.5</v>
      </c>
      <c r="K236" s="10">
        <f t="shared" si="37"/>
        <v>8.9546022490629706E-3</v>
      </c>
      <c r="T236" s="22">
        <f t="shared" si="38"/>
        <v>-6.290375132525107E-2</v>
      </c>
      <c r="U236" s="22">
        <f t="shared" si="33"/>
        <v>8.2907198821997111E-2</v>
      </c>
      <c r="V236" s="22">
        <f t="shared" si="39"/>
        <v>4.3063445421984009E-2</v>
      </c>
      <c r="W236" s="22">
        <f t="shared" si="40"/>
        <v>-6.8083419683559188E-3</v>
      </c>
      <c r="X236" s="22">
        <f t="shared" si="41"/>
        <v>-1.5783563834220263E-3</v>
      </c>
    </row>
    <row r="237" spans="1:24">
      <c r="A237" s="1">
        <v>42094</v>
      </c>
      <c r="B237">
        <v>4626.5</v>
      </c>
      <c r="C237" s="10">
        <f t="shared" si="42"/>
        <v>3.5126971697057918E-2</v>
      </c>
      <c r="D237">
        <v>2772</v>
      </c>
      <c r="E237" s="10">
        <f t="shared" si="34"/>
        <v>-0.13157894736842102</v>
      </c>
      <c r="F237">
        <v>523.5</v>
      </c>
      <c r="G237" s="10">
        <f t="shared" si="35"/>
        <v>-1.5977443609022535E-2</v>
      </c>
      <c r="H237">
        <v>1831</v>
      </c>
      <c r="I237" s="10">
        <f t="shared" si="36"/>
        <v>-3.4282700421940926E-2</v>
      </c>
      <c r="J237">
        <v>466.7</v>
      </c>
      <c r="K237" s="10">
        <f t="shared" si="37"/>
        <v>-3.67389060887513E-2</v>
      </c>
      <c r="T237" s="22">
        <f t="shared" si="38"/>
        <v>2.9887146157174794E-2</v>
      </c>
      <c r="U237" s="22">
        <f t="shared" si="33"/>
        <v>-0.13995379982847525</v>
      </c>
      <c r="V237" s="22">
        <f t="shared" si="39"/>
        <v>-2.1189860256004139E-2</v>
      </c>
      <c r="W237" s="22">
        <f t="shared" si="40"/>
        <v>-4.0563894261672756E-2</v>
      </c>
      <c r="X237" s="22">
        <f t="shared" si="41"/>
        <v>-4.7271864721236297E-2</v>
      </c>
    </row>
    <row r="238" spans="1:24">
      <c r="A238" s="12">
        <v>42124</v>
      </c>
      <c r="B238">
        <v>4496.5</v>
      </c>
      <c r="C238" s="10">
        <f t="shared" si="42"/>
        <v>-2.8098994920566334E-2</v>
      </c>
      <c r="D238">
        <v>2885</v>
      </c>
      <c r="E238" s="10">
        <f t="shared" si="34"/>
        <v>4.0764790764790781E-2</v>
      </c>
      <c r="F238">
        <v>508</v>
      </c>
      <c r="G238" s="10">
        <f t="shared" si="35"/>
        <v>-2.9608404966571134E-2</v>
      </c>
      <c r="H238">
        <v>1839</v>
      </c>
      <c r="I238" s="10">
        <f t="shared" si="36"/>
        <v>4.3691971600219315E-3</v>
      </c>
      <c r="J238">
        <v>486</v>
      </c>
      <c r="K238" s="10">
        <f t="shared" si="37"/>
        <v>4.1354188986501006E-2</v>
      </c>
      <c r="T238" s="22">
        <f t="shared" si="38"/>
        <v>-3.3338820460449461E-2</v>
      </c>
      <c r="U238" s="22">
        <f t="shared" si="33"/>
        <v>3.2389938304736542E-2</v>
      </c>
      <c r="V238" s="22">
        <f t="shared" si="39"/>
        <v>-3.4820821613552738E-2</v>
      </c>
      <c r="W238" s="22">
        <f t="shared" si="40"/>
        <v>-1.9119966797098986E-3</v>
      </c>
      <c r="X238" s="22">
        <f t="shared" si="41"/>
        <v>3.0821230354016009E-2</v>
      </c>
    </row>
    <row r="239" spans="1:24">
      <c r="A239" s="1">
        <v>42153</v>
      </c>
      <c r="B239">
        <v>4372.5</v>
      </c>
      <c r="C239" s="10">
        <f t="shared" si="42"/>
        <v>-2.757700433670629E-2</v>
      </c>
      <c r="D239">
        <v>2856</v>
      </c>
      <c r="E239" s="10">
        <f t="shared" si="34"/>
        <v>-1.005199306759097E-2</v>
      </c>
      <c r="F239">
        <v>515</v>
      </c>
      <c r="G239" s="10">
        <f t="shared" si="35"/>
        <v>1.3779527559055094E-2</v>
      </c>
      <c r="H239">
        <v>1896</v>
      </c>
      <c r="I239" s="10">
        <f t="shared" si="36"/>
        <v>3.0995106035889064E-2</v>
      </c>
      <c r="J239">
        <v>568.5</v>
      </c>
      <c r="K239" s="10">
        <f t="shared" si="37"/>
        <v>0.16975308641975317</v>
      </c>
      <c r="T239" s="22">
        <f t="shared" si="38"/>
        <v>-3.2816829876589418E-2</v>
      </c>
      <c r="U239" s="22">
        <f t="shared" si="33"/>
        <v>-1.8426845527645209E-2</v>
      </c>
      <c r="V239" s="22">
        <f t="shared" si="39"/>
        <v>8.5671109120734872E-3</v>
      </c>
      <c r="W239" s="22">
        <f t="shared" si="40"/>
        <v>2.4713912196157234E-2</v>
      </c>
      <c r="X239" s="22">
        <f t="shared" si="41"/>
        <v>0.15922012778726818</v>
      </c>
    </row>
    <row r="240" spans="1:24">
      <c r="A240" s="1">
        <v>42185</v>
      </c>
      <c r="B240">
        <v>4019</v>
      </c>
      <c r="C240" s="10">
        <f t="shared" si="42"/>
        <v>-8.0846197827329935E-2</v>
      </c>
      <c r="D240">
        <v>2614</v>
      </c>
      <c r="E240" s="10">
        <f t="shared" si="34"/>
        <v>-8.4733893557423001E-2</v>
      </c>
      <c r="F240">
        <v>451.2</v>
      </c>
      <c r="G240" s="10">
        <f t="shared" si="35"/>
        <v>-0.12388349514563113</v>
      </c>
      <c r="H240">
        <v>1738</v>
      </c>
      <c r="I240" s="10">
        <f t="shared" si="36"/>
        <v>-8.333333333333337E-2</v>
      </c>
      <c r="J240">
        <v>512.5</v>
      </c>
      <c r="K240" s="10">
        <f t="shared" si="37"/>
        <v>-9.850483729111692E-2</v>
      </c>
      <c r="T240" s="22">
        <f t="shared" si="38"/>
        <v>-8.6086023367213063E-2</v>
      </c>
      <c r="U240" s="22">
        <f t="shared" si="33"/>
        <v>-9.3108746017477248E-2</v>
      </c>
      <c r="V240" s="22">
        <f t="shared" si="39"/>
        <v>-0.12909591179261273</v>
      </c>
      <c r="W240" s="22">
        <f t="shared" si="40"/>
        <v>-8.96145271730652E-2</v>
      </c>
      <c r="X240" s="22">
        <f t="shared" si="41"/>
        <v>-0.10903779592360191</v>
      </c>
    </row>
    <row r="241" spans="1:24">
      <c r="A241" s="1">
        <v>42216</v>
      </c>
      <c r="B241">
        <v>4320</v>
      </c>
      <c r="C241" s="10">
        <f t="shared" si="42"/>
        <v>7.4894252301567654E-2</v>
      </c>
      <c r="D241">
        <v>2486.5</v>
      </c>
      <c r="E241" s="10">
        <f t="shared" si="34"/>
        <v>-4.8775822494261711E-2</v>
      </c>
      <c r="F241">
        <v>480.2</v>
      </c>
      <c r="G241" s="10">
        <f t="shared" si="35"/>
        <v>6.4273049645390046E-2</v>
      </c>
      <c r="H241">
        <v>1834</v>
      </c>
      <c r="I241" s="10">
        <f t="shared" si="36"/>
        <v>5.5235903337169212E-2</v>
      </c>
      <c r="J241">
        <v>521</v>
      </c>
      <c r="K241" s="10">
        <f t="shared" si="37"/>
        <v>1.6585365853658551E-2</v>
      </c>
      <c r="T241" s="22">
        <f t="shared" si="38"/>
        <v>6.9654426761684526E-2</v>
      </c>
      <c r="U241" s="22">
        <f t="shared" si="33"/>
        <v>-5.7150674954315951E-2</v>
      </c>
      <c r="V241" s="22">
        <f t="shared" si="39"/>
        <v>5.9060632998408441E-2</v>
      </c>
      <c r="W241" s="22">
        <f t="shared" si="40"/>
        <v>4.8954709497437382E-2</v>
      </c>
      <c r="X241" s="22">
        <f t="shared" si="41"/>
        <v>6.0524072211735544E-3</v>
      </c>
    </row>
    <row r="242" spans="1:24">
      <c r="A242" s="1">
        <v>42247</v>
      </c>
      <c r="B242">
        <v>4120</v>
      </c>
      <c r="C242" s="10">
        <f t="shared" si="42"/>
        <v>-4.629629629629628E-2</v>
      </c>
      <c r="D242">
        <v>2388</v>
      </c>
      <c r="E242" s="10">
        <f t="shared" si="34"/>
        <v>-3.9613915141765488E-2</v>
      </c>
      <c r="F242">
        <v>452.2</v>
      </c>
      <c r="G242" s="10">
        <f t="shared" si="35"/>
        <v>-5.8309037900874605E-2</v>
      </c>
      <c r="H242">
        <v>1739</v>
      </c>
      <c r="I242" s="10">
        <f t="shared" si="36"/>
        <v>-5.1799345692475462E-2</v>
      </c>
      <c r="J242">
        <v>515.5</v>
      </c>
      <c r="K242" s="10">
        <f t="shared" si="37"/>
        <v>-1.0556621880998041E-2</v>
      </c>
      <c r="T242" s="22">
        <f t="shared" si="38"/>
        <v>-5.1536121836179408E-2</v>
      </c>
      <c r="U242" s="22">
        <f t="shared" si="33"/>
        <v>-4.7988767601819728E-2</v>
      </c>
      <c r="V242" s="22">
        <f t="shared" si="39"/>
        <v>-6.352145454785621E-2</v>
      </c>
      <c r="W242" s="22">
        <f t="shared" si="40"/>
        <v>-5.8080539532207293E-2</v>
      </c>
      <c r="X242" s="22">
        <f t="shared" si="41"/>
        <v>-2.1089580513483037E-2</v>
      </c>
    </row>
    <row r="243" spans="1:24">
      <c r="A243" s="1">
        <v>42277</v>
      </c>
      <c r="B243">
        <v>4181.5</v>
      </c>
      <c r="C243" s="10">
        <f t="shared" si="42"/>
        <v>1.4927184466019483E-2</v>
      </c>
      <c r="D243">
        <v>2210</v>
      </c>
      <c r="E243" s="10">
        <f t="shared" si="34"/>
        <v>-7.4539363484087073E-2</v>
      </c>
      <c r="F243">
        <v>447.7</v>
      </c>
      <c r="G243" s="10">
        <f t="shared" si="35"/>
        <v>-9.9513489606368744E-3</v>
      </c>
      <c r="H243">
        <v>1770</v>
      </c>
      <c r="I243" s="10">
        <f t="shared" si="36"/>
        <v>1.7826336975273138E-2</v>
      </c>
      <c r="J243">
        <v>499.4</v>
      </c>
      <c r="K243" s="10">
        <f t="shared" si="37"/>
        <v>-3.1231813773035966E-2</v>
      </c>
      <c r="T243" s="22">
        <f t="shared" si="38"/>
        <v>9.6873589261363587E-3</v>
      </c>
      <c r="U243" s="22">
        <f t="shared" si="33"/>
        <v>-8.291421594414132E-2</v>
      </c>
      <c r="V243" s="22">
        <f t="shared" si="39"/>
        <v>-1.5163765607618481E-2</v>
      </c>
      <c r="W243" s="22">
        <f t="shared" si="40"/>
        <v>1.1545143135541308E-2</v>
      </c>
      <c r="X243" s="22">
        <f t="shared" si="41"/>
        <v>-4.1764772405520963E-2</v>
      </c>
    </row>
    <row r="244" spans="1:24">
      <c r="A244" s="12">
        <v>42307</v>
      </c>
      <c r="B244">
        <v>4150.5</v>
      </c>
      <c r="C244" s="10">
        <f t="shared" si="42"/>
        <v>-7.4136075570967463E-3</v>
      </c>
      <c r="D244">
        <v>2358.5</v>
      </c>
      <c r="E244" s="10">
        <f t="shared" si="34"/>
        <v>6.719457013574659E-2</v>
      </c>
      <c r="F244">
        <v>440.3</v>
      </c>
      <c r="G244" s="10">
        <f t="shared" si="35"/>
        <v>-1.6528925619834656E-2</v>
      </c>
      <c r="H244">
        <v>1859</v>
      </c>
      <c r="I244" s="10">
        <f t="shared" si="36"/>
        <v>5.0282485875706273E-2</v>
      </c>
      <c r="J244">
        <v>545</v>
      </c>
      <c r="K244" s="10">
        <f t="shared" si="37"/>
        <v>9.1309571485783003E-2</v>
      </c>
      <c r="T244" s="22">
        <f t="shared" si="38"/>
        <v>-1.2653433096979871E-2</v>
      </c>
      <c r="U244" s="22">
        <f t="shared" si="33"/>
        <v>5.881971767569235E-2</v>
      </c>
      <c r="V244" s="22">
        <f t="shared" si="39"/>
        <v>-2.174134226681626E-2</v>
      </c>
      <c r="W244" s="22">
        <f t="shared" si="40"/>
        <v>4.4001292035974443E-2</v>
      </c>
      <c r="X244" s="22">
        <f t="shared" si="41"/>
        <v>8.0776612853298013E-2</v>
      </c>
    </row>
    <row r="245" spans="1:24">
      <c r="A245" s="1">
        <v>42338</v>
      </c>
      <c r="B245">
        <v>4502.5</v>
      </c>
      <c r="C245" s="10">
        <f t="shared" si="42"/>
        <v>8.4809059149500099E-2</v>
      </c>
      <c r="D245">
        <v>2208.5</v>
      </c>
      <c r="E245" s="10">
        <f t="shared" si="34"/>
        <v>-6.3599745601017554E-2</v>
      </c>
      <c r="F245">
        <v>516.5</v>
      </c>
      <c r="G245" s="10">
        <f t="shared" si="35"/>
        <v>0.17306382012264354</v>
      </c>
      <c r="H245">
        <v>1920</v>
      </c>
      <c r="I245" s="10">
        <f t="shared" si="36"/>
        <v>3.2813340505648103E-2</v>
      </c>
      <c r="J245">
        <v>586.5</v>
      </c>
      <c r="K245" s="10">
        <f t="shared" si="37"/>
        <v>7.6146788990825609E-2</v>
      </c>
      <c r="T245" s="22">
        <f t="shared" si="38"/>
        <v>7.9569233609616971E-2</v>
      </c>
      <c r="U245" s="22">
        <f t="shared" si="33"/>
        <v>-7.1974598061071801E-2</v>
      </c>
      <c r="V245" s="22">
        <f t="shared" si="39"/>
        <v>0.16785140347566194</v>
      </c>
      <c r="W245" s="22">
        <f t="shared" si="40"/>
        <v>2.6532146665916273E-2</v>
      </c>
      <c r="X245" s="22">
        <f t="shared" si="41"/>
        <v>6.5613830358340619E-2</v>
      </c>
    </row>
    <row r="246" spans="1:24">
      <c r="A246" s="1">
        <v>42369</v>
      </c>
      <c r="B246">
        <v>4616.5</v>
      </c>
      <c r="C246" s="10">
        <f t="shared" si="42"/>
        <v>2.5319267073847795E-2</v>
      </c>
      <c r="D246">
        <v>1979.5</v>
      </c>
      <c r="E246" s="10">
        <f t="shared" si="34"/>
        <v>-0.10369028752546983</v>
      </c>
      <c r="F246">
        <v>499.6</v>
      </c>
      <c r="G246" s="10">
        <f t="shared" si="35"/>
        <v>-3.2720232333010579E-2</v>
      </c>
      <c r="H246">
        <v>1885</v>
      </c>
      <c r="I246" s="10">
        <f t="shared" si="36"/>
        <v>-1.822916666666663E-2</v>
      </c>
      <c r="J246">
        <v>603.5</v>
      </c>
      <c r="K246" s="10">
        <f t="shared" si="37"/>
        <v>2.8985507246376718E-2</v>
      </c>
      <c r="T246" s="22">
        <f t="shared" si="38"/>
        <v>2.0079441533964671E-2</v>
      </c>
      <c r="U246" s="22">
        <f t="shared" si="33"/>
        <v>-0.11206513998552407</v>
      </c>
      <c r="V246" s="22">
        <f t="shared" si="39"/>
        <v>-3.7932648979992184E-2</v>
      </c>
      <c r="W246" s="22">
        <f t="shared" si="40"/>
        <v>-2.451036050639846E-2</v>
      </c>
      <c r="X246" s="22">
        <f t="shared" si="41"/>
        <v>1.8452548613891721E-2</v>
      </c>
    </row>
    <row r="247" spans="1:24">
      <c r="A247" s="1">
        <v>42398</v>
      </c>
      <c r="B247">
        <v>4487.5</v>
      </c>
      <c r="C247" s="10">
        <f t="shared" si="42"/>
        <v>-2.7943247048629938E-2</v>
      </c>
      <c r="D247">
        <v>1714</v>
      </c>
      <c r="E247" s="10">
        <f t="shared" si="34"/>
        <v>-0.13412477898459207</v>
      </c>
      <c r="F247">
        <v>516</v>
      </c>
      <c r="G247" s="10">
        <f t="shared" si="35"/>
        <v>3.2826261008807034E-2</v>
      </c>
      <c r="H247">
        <v>1868</v>
      </c>
      <c r="I247" s="10">
        <f t="shared" si="36"/>
        <v>-9.0185676392573466E-3</v>
      </c>
      <c r="J247">
        <v>621</v>
      </c>
      <c r="K247" s="10">
        <f t="shared" si="37"/>
        <v>2.8997514498757315E-2</v>
      </c>
      <c r="T247" s="22">
        <f t="shared" si="38"/>
        <v>-3.3183072588513066E-2</v>
      </c>
      <c r="U247" s="22">
        <f t="shared" si="33"/>
        <v>-0.14249963144464631</v>
      </c>
      <c r="V247" s="22">
        <f t="shared" si="39"/>
        <v>2.7613844361825429E-2</v>
      </c>
      <c r="W247" s="22">
        <f t="shared" si="40"/>
        <v>-1.5299761478989177E-2</v>
      </c>
      <c r="X247" s="22">
        <f t="shared" si="41"/>
        <v>1.8464555866272318E-2</v>
      </c>
    </row>
    <row r="248" spans="1:24">
      <c r="A248" s="1">
        <v>42429</v>
      </c>
      <c r="B248">
        <v>4107</v>
      </c>
      <c r="C248" s="10">
        <f t="shared" si="42"/>
        <v>-8.4791086350974876E-2</v>
      </c>
      <c r="D248">
        <v>1904</v>
      </c>
      <c r="E248" s="10">
        <f t="shared" si="34"/>
        <v>0.11085180863477251</v>
      </c>
      <c r="F248">
        <v>513</v>
      </c>
      <c r="G248" s="10">
        <f t="shared" si="35"/>
        <v>-5.8139534883721034E-3</v>
      </c>
      <c r="H248">
        <v>1933</v>
      </c>
      <c r="I248" s="10">
        <f t="shared" si="36"/>
        <v>3.4796573875802927E-2</v>
      </c>
      <c r="J248">
        <v>596.5</v>
      </c>
      <c r="K248" s="10">
        <f t="shared" si="37"/>
        <v>-3.9452495974235058E-2</v>
      </c>
      <c r="T248" s="22">
        <f t="shared" si="38"/>
        <v>-9.0030911890858004E-2</v>
      </c>
      <c r="U248" s="22">
        <f t="shared" si="33"/>
        <v>0.10247695617471826</v>
      </c>
      <c r="V248" s="22">
        <f t="shared" si="39"/>
        <v>-1.102637013535371E-2</v>
      </c>
      <c r="W248" s="22">
        <f t="shared" si="40"/>
        <v>2.8515380036071097E-2</v>
      </c>
      <c r="X248" s="22">
        <f t="shared" si="41"/>
        <v>-4.9985454606720055E-2</v>
      </c>
    </row>
    <row r="249" spans="1:24">
      <c r="A249" s="1">
        <v>42460</v>
      </c>
      <c r="B249">
        <v>3902.5</v>
      </c>
      <c r="C249" s="10">
        <f t="shared" si="42"/>
        <v>-4.9793036279522807E-2</v>
      </c>
      <c r="D249">
        <v>1955.5</v>
      </c>
      <c r="E249" s="10">
        <f t="shared" si="34"/>
        <v>2.7048319327731107E-2</v>
      </c>
      <c r="F249">
        <v>509</v>
      </c>
      <c r="G249" s="10">
        <f t="shared" si="35"/>
        <v>-7.7972709551656916E-3</v>
      </c>
      <c r="H249">
        <v>2023</v>
      </c>
      <c r="I249" s="10">
        <f t="shared" si="36"/>
        <v>4.6559751681324313E-2</v>
      </c>
      <c r="J249">
        <v>629</v>
      </c>
      <c r="K249" s="10">
        <f t="shared" si="37"/>
        <v>5.4484492875104706E-2</v>
      </c>
      <c r="T249" s="22">
        <f t="shared" si="38"/>
        <v>-5.5032861819405934E-2</v>
      </c>
      <c r="U249" s="22">
        <f t="shared" si="33"/>
        <v>1.8673466867676868E-2</v>
      </c>
      <c r="V249" s="22">
        <f t="shared" si="39"/>
        <v>-1.3009687602147298E-2</v>
      </c>
      <c r="W249" s="22">
        <f t="shared" si="40"/>
        <v>4.0278557841592483E-2</v>
      </c>
      <c r="X249" s="22">
        <f t="shared" si="41"/>
        <v>4.3951534242619709E-2</v>
      </c>
    </row>
    <row r="250" spans="1:24">
      <c r="A250" s="12">
        <v>42489</v>
      </c>
      <c r="B250">
        <v>3928</v>
      </c>
      <c r="C250" s="10">
        <f t="shared" si="42"/>
        <v>6.534272901985938E-3</v>
      </c>
      <c r="D250">
        <v>2300.5</v>
      </c>
      <c r="E250" s="10">
        <f t="shared" si="34"/>
        <v>0.17642546663257486</v>
      </c>
      <c r="F250">
        <v>477.3</v>
      </c>
      <c r="G250" s="10">
        <f t="shared" si="35"/>
        <v>-6.2278978388997985E-2</v>
      </c>
      <c r="H250">
        <v>2039</v>
      </c>
      <c r="I250" s="10">
        <f t="shared" si="36"/>
        <v>7.9090459713297978E-3</v>
      </c>
      <c r="J250">
        <v>592</v>
      </c>
      <c r="K250" s="10">
        <f t="shared" si="37"/>
        <v>-5.8823529411764719E-2</v>
      </c>
      <c r="T250" s="22">
        <f t="shared" si="38"/>
        <v>1.2944473621028128E-3</v>
      </c>
      <c r="U250" s="22">
        <f t="shared" si="33"/>
        <v>0.16805061417252062</v>
      </c>
      <c r="V250" s="22">
        <f t="shared" si="39"/>
        <v>-6.749139503597959E-2</v>
      </c>
      <c r="W250" s="22">
        <f t="shared" si="40"/>
        <v>1.6278521315979677E-3</v>
      </c>
      <c r="X250" s="22">
        <f t="shared" si="41"/>
        <v>-6.9356488044249709E-2</v>
      </c>
    </row>
    <row r="251" spans="1:24">
      <c r="A251" s="1">
        <v>42521</v>
      </c>
      <c r="B251">
        <v>4028</v>
      </c>
      <c r="C251" s="10">
        <f t="shared" si="42"/>
        <v>2.5458248472504996E-2</v>
      </c>
      <c r="D251">
        <v>1942.5</v>
      </c>
      <c r="E251" s="10">
        <f t="shared" si="34"/>
        <v>-0.15561834383829598</v>
      </c>
      <c r="F251">
        <v>483.6</v>
      </c>
      <c r="G251" s="10">
        <f t="shared" si="35"/>
        <v>1.3199245757385292E-2</v>
      </c>
      <c r="H251">
        <v>2044</v>
      </c>
      <c r="I251" s="10">
        <f t="shared" si="36"/>
        <v>2.4521824423737737E-3</v>
      </c>
      <c r="J251">
        <v>613</v>
      </c>
      <c r="K251" s="10">
        <f t="shared" si="37"/>
        <v>3.5472972972973027E-2</v>
      </c>
      <c r="T251" s="22">
        <f t="shared" si="38"/>
        <v>2.0218422932621872E-2</v>
      </c>
      <c r="U251" s="22">
        <f t="shared" si="33"/>
        <v>-0.16399319629835021</v>
      </c>
      <c r="V251" s="22">
        <f t="shared" si="39"/>
        <v>7.9868291104036853E-3</v>
      </c>
      <c r="W251" s="22">
        <f t="shared" si="40"/>
        <v>-3.8290113973580564E-3</v>
      </c>
      <c r="X251" s="22">
        <f t="shared" si="41"/>
        <v>2.494001434048803E-2</v>
      </c>
    </row>
    <row r="252" spans="1:24">
      <c r="A252" s="1">
        <v>42551</v>
      </c>
      <c r="B252">
        <v>4467</v>
      </c>
      <c r="C252" s="10">
        <f t="shared" si="42"/>
        <v>0.10898709036742793</v>
      </c>
      <c r="D252">
        <v>2294</v>
      </c>
      <c r="E252" s="10">
        <f t="shared" si="34"/>
        <v>0.18095238095238098</v>
      </c>
      <c r="F252">
        <v>524</v>
      </c>
      <c r="G252" s="10">
        <f t="shared" si="35"/>
        <v>8.3540115798180326E-2</v>
      </c>
      <c r="H252">
        <v>2302</v>
      </c>
      <c r="I252" s="10">
        <f t="shared" si="36"/>
        <v>0.1262230919765166</v>
      </c>
      <c r="J252">
        <v>645.5</v>
      </c>
      <c r="K252" s="10">
        <f t="shared" si="37"/>
        <v>5.3017944535073358E-2</v>
      </c>
      <c r="T252" s="22">
        <f t="shared" si="38"/>
        <v>0.1037472648275448</v>
      </c>
      <c r="U252" s="22">
        <f t="shared" si="33"/>
        <v>0.17257752849232674</v>
      </c>
      <c r="V252" s="22">
        <f t="shared" si="39"/>
        <v>7.8327699151198721E-2</v>
      </c>
      <c r="W252" s="22">
        <f t="shared" si="40"/>
        <v>0.11994189813678477</v>
      </c>
      <c r="X252" s="22">
        <f t="shared" si="41"/>
        <v>4.2484985902588361E-2</v>
      </c>
    </row>
    <row r="253" spans="1:24">
      <c r="A253" s="1">
        <v>42580</v>
      </c>
      <c r="B253">
        <v>5048</v>
      </c>
      <c r="C253" s="10">
        <f t="shared" si="42"/>
        <v>0.13006492052831886</v>
      </c>
      <c r="D253">
        <v>2461.5</v>
      </c>
      <c r="E253" s="10">
        <f t="shared" si="34"/>
        <v>7.301656495204889E-2</v>
      </c>
      <c r="F253">
        <v>534</v>
      </c>
      <c r="G253" s="10">
        <f t="shared" si="35"/>
        <v>1.9083969465648831E-2</v>
      </c>
      <c r="H253">
        <v>2365</v>
      </c>
      <c r="I253" s="10">
        <f t="shared" si="36"/>
        <v>2.7367506516073004E-2</v>
      </c>
      <c r="J253">
        <v>712.5</v>
      </c>
      <c r="K253" s="10">
        <f t="shared" si="37"/>
        <v>0.10379550735863674</v>
      </c>
      <c r="T253" s="22">
        <f t="shared" si="38"/>
        <v>0.12482509498843573</v>
      </c>
      <c r="U253" s="22">
        <f t="shared" si="33"/>
        <v>6.4641712491994643E-2</v>
      </c>
      <c r="V253" s="22">
        <f t="shared" si="39"/>
        <v>1.3871552818667225E-2</v>
      </c>
      <c r="W253" s="22">
        <f t="shared" si="40"/>
        <v>2.1086312676341173E-2</v>
      </c>
      <c r="X253" s="22">
        <f t="shared" si="41"/>
        <v>9.3262548726151751E-2</v>
      </c>
    </row>
    <row r="254" spans="1:24">
      <c r="A254" s="1">
        <v>42613</v>
      </c>
      <c r="B254">
        <v>4909</v>
      </c>
      <c r="C254" s="10">
        <f t="shared" si="42"/>
        <v>-2.7535657686212356E-2</v>
      </c>
      <c r="D254">
        <v>2301</v>
      </c>
      <c r="E254" s="10">
        <f t="shared" si="34"/>
        <v>-6.5204143814747151E-2</v>
      </c>
      <c r="F254">
        <v>538.5</v>
      </c>
      <c r="G254" s="10">
        <f t="shared" si="35"/>
        <v>8.4269662921347965E-3</v>
      </c>
      <c r="H254">
        <v>2358</v>
      </c>
      <c r="I254" s="10">
        <f t="shared" si="36"/>
        <v>-2.9598308668076223E-3</v>
      </c>
      <c r="J254">
        <v>725</v>
      </c>
      <c r="K254" s="10">
        <f t="shared" si="37"/>
        <v>1.7543859649122862E-2</v>
      </c>
      <c r="T254" s="22">
        <f t="shared" si="38"/>
        <v>-3.2775483226095484E-2</v>
      </c>
      <c r="U254" s="22">
        <f t="shared" si="33"/>
        <v>-7.3578996274801398E-2</v>
      </c>
      <c r="V254" s="22">
        <f t="shared" si="39"/>
        <v>3.2145496451531901E-3</v>
      </c>
      <c r="W254" s="22">
        <f t="shared" si="40"/>
        <v>-9.2410247065394524E-3</v>
      </c>
      <c r="X254" s="22">
        <f t="shared" si="41"/>
        <v>7.0109010166378646E-3</v>
      </c>
    </row>
    <row r="255" spans="1:24">
      <c r="A255" s="1">
        <v>42643</v>
      </c>
      <c r="B255">
        <v>5004</v>
      </c>
      <c r="C255" s="10">
        <f t="shared" si="42"/>
        <v>1.9352210226115218E-2</v>
      </c>
      <c r="D255">
        <v>2574.5</v>
      </c>
      <c r="E255" s="10">
        <f t="shared" si="34"/>
        <v>0.11886136462407659</v>
      </c>
      <c r="F255">
        <v>524</v>
      </c>
      <c r="G255" s="10">
        <f t="shared" si="35"/>
        <v>-2.6926648096564532E-2</v>
      </c>
      <c r="H255">
        <v>2280</v>
      </c>
      <c r="I255" s="10">
        <f t="shared" si="36"/>
        <v>-3.30788804071247E-2</v>
      </c>
      <c r="J255">
        <v>738</v>
      </c>
      <c r="K255" s="10">
        <f t="shared" si="37"/>
        <v>1.7931034482758568E-2</v>
      </c>
      <c r="T255" s="22">
        <f t="shared" si="38"/>
        <v>1.4112384686232094E-2</v>
      </c>
      <c r="U255" s="22">
        <f t="shared" si="33"/>
        <v>0.11048651216402235</v>
      </c>
      <c r="V255" s="22">
        <f t="shared" si="39"/>
        <v>-3.2139064743546136E-2</v>
      </c>
      <c r="W255" s="22">
        <f t="shared" si="40"/>
        <v>-3.936007424685653E-2</v>
      </c>
      <c r="X255" s="22">
        <f t="shared" si="41"/>
        <v>7.3980758502735708E-3</v>
      </c>
    </row>
    <row r="256" spans="1:24">
      <c r="A256" s="12">
        <v>42674</v>
      </c>
      <c r="B256">
        <v>4588</v>
      </c>
      <c r="C256" s="10">
        <f t="shared" si="42"/>
        <v>-8.3133493205435616E-2</v>
      </c>
      <c r="D256">
        <v>2839.5</v>
      </c>
      <c r="E256" s="10">
        <f t="shared" si="34"/>
        <v>0.10293260827345119</v>
      </c>
      <c r="F256">
        <v>542.5</v>
      </c>
      <c r="G256" s="10">
        <f t="shared" si="35"/>
        <v>3.5305343511450316E-2</v>
      </c>
      <c r="H256">
        <v>2199</v>
      </c>
      <c r="I256" s="10">
        <f t="shared" si="36"/>
        <v>-3.5526315789473739E-2</v>
      </c>
      <c r="J256">
        <v>721.5</v>
      </c>
      <c r="K256" s="10">
        <f t="shared" si="37"/>
        <v>-2.2357723577235755E-2</v>
      </c>
      <c r="T256" s="22">
        <f t="shared" si="38"/>
        <v>-8.8373318745318744E-2</v>
      </c>
      <c r="U256" s="22">
        <f t="shared" si="33"/>
        <v>9.455775581339694E-2</v>
      </c>
      <c r="V256" s="22">
        <f t="shared" si="39"/>
        <v>3.0092926864468711E-2</v>
      </c>
      <c r="W256" s="22">
        <f t="shared" si="40"/>
        <v>-4.1807509629205569E-2</v>
      </c>
      <c r="X256" s="22">
        <f t="shared" si="41"/>
        <v>-3.2890682209720752E-2</v>
      </c>
    </row>
    <row r="257" spans="1:24">
      <c r="A257" s="1">
        <v>42704</v>
      </c>
      <c r="B257">
        <v>4149.5</v>
      </c>
      <c r="C257" s="10">
        <f t="shared" si="42"/>
        <v>-9.5575414123801217E-2</v>
      </c>
      <c r="D257">
        <v>2990</v>
      </c>
      <c r="E257" s="10">
        <f t="shared" si="34"/>
        <v>5.3002289135411162E-2</v>
      </c>
      <c r="F257">
        <v>600.5</v>
      </c>
      <c r="G257" s="10">
        <f t="shared" si="35"/>
        <v>0.10691244239631326</v>
      </c>
      <c r="H257">
        <v>2060</v>
      </c>
      <c r="I257" s="10">
        <f t="shared" si="36"/>
        <v>-6.3210550250113684E-2</v>
      </c>
      <c r="J257">
        <v>657.5</v>
      </c>
      <c r="K257" s="10">
        <f t="shared" si="37"/>
        <v>-8.8704088704088746E-2</v>
      </c>
      <c r="T257" s="22">
        <f t="shared" si="38"/>
        <v>-0.10081523966368434</v>
      </c>
      <c r="U257" s="22">
        <f t="shared" si="33"/>
        <v>4.4627436675356923E-2</v>
      </c>
      <c r="V257" s="22">
        <f t="shared" si="39"/>
        <v>0.10170002574933165</v>
      </c>
      <c r="W257" s="22">
        <f t="shared" si="40"/>
        <v>-6.9491744089845514E-2</v>
      </c>
      <c r="X257" s="22">
        <f t="shared" si="41"/>
        <v>-9.9237047336573736E-2</v>
      </c>
    </row>
    <row r="258" spans="1:24">
      <c r="A258" s="1">
        <v>42734</v>
      </c>
      <c r="B258">
        <v>4437.5</v>
      </c>
      <c r="C258" s="10">
        <f t="shared" si="42"/>
        <v>6.9405952524400627E-2</v>
      </c>
      <c r="D258">
        <v>3158.5</v>
      </c>
      <c r="E258" s="10">
        <f t="shared" si="34"/>
        <v>5.6354515050167198E-2</v>
      </c>
      <c r="F258">
        <v>591.5</v>
      </c>
      <c r="G258" s="10">
        <f t="shared" si="35"/>
        <v>-1.4987510407993287E-2</v>
      </c>
      <c r="H258">
        <v>2109</v>
      </c>
      <c r="I258" s="10">
        <f t="shared" si="36"/>
        <v>2.3786407766990258E-2</v>
      </c>
      <c r="J258">
        <v>655</v>
      </c>
      <c r="K258" s="10">
        <f t="shared" si="37"/>
        <v>-3.8022813688213253E-3</v>
      </c>
      <c r="T258" s="22">
        <f t="shared" si="38"/>
        <v>6.4166126984517499E-2</v>
      </c>
      <c r="U258" s="22">
        <f t="shared" si="33"/>
        <v>4.7979662590112958E-2</v>
      </c>
      <c r="V258" s="22">
        <f t="shared" si="39"/>
        <v>-2.0199927054974892E-2</v>
      </c>
      <c r="W258" s="22">
        <f t="shared" si="40"/>
        <v>1.7505213927258428E-2</v>
      </c>
      <c r="X258" s="22">
        <f t="shared" si="41"/>
        <v>-1.4335240001306322E-2</v>
      </c>
    </row>
    <row r="259" spans="1:24">
      <c r="A259" s="1">
        <v>42766</v>
      </c>
      <c r="B259">
        <v>4194</v>
      </c>
      <c r="C259" s="10">
        <f t="shared" si="42"/>
        <v>-5.4873239436619703E-2</v>
      </c>
      <c r="D259">
        <v>3491</v>
      </c>
      <c r="E259" s="10">
        <f t="shared" si="34"/>
        <v>0.10527148963115396</v>
      </c>
      <c r="F259">
        <v>582</v>
      </c>
      <c r="G259" s="10">
        <f t="shared" si="35"/>
        <v>-1.6060862214708371E-2</v>
      </c>
      <c r="H259">
        <v>2089</v>
      </c>
      <c r="I259" s="10">
        <f t="shared" si="36"/>
        <v>-9.4831673779042225E-3</v>
      </c>
      <c r="J259">
        <v>613</v>
      </c>
      <c r="K259" s="10">
        <f t="shared" si="37"/>
        <v>-6.4122137404580171E-2</v>
      </c>
      <c r="T259" s="22">
        <f t="shared" si="38"/>
        <v>-6.0113064976502831E-2</v>
      </c>
      <c r="U259" s="22">
        <f t="shared" si="33"/>
        <v>9.6896637171099712E-2</v>
      </c>
      <c r="V259" s="22">
        <f t="shared" si="39"/>
        <v>-2.1273278861689976E-2</v>
      </c>
      <c r="W259" s="22">
        <f t="shared" si="40"/>
        <v>-1.5764361217636053E-2</v>
      </c>
      <c r="X259" s="22">
        <f t="shared" si="41"/>
        <v>-7.4655096037065161E-2</v>
      </c>
    </row>
    <row r="260" spans="1:24">
      <c r="A260" s="1">
        <v>42794</v>
      </c>
      <c r="B260">
        <v>4644</v>
      </c>
      <c r="C260" s="10">
        <f t="shared" si="42"/>
        <v>0.10729613733905574</v>
      </c>
      <c r="D260">
        <v>3297</v>
      </c>
      <c r="E260" s="10">
        <f t="shared" si="34"/>
        <v>-5.5571469492981973E-2</v>
      </c>
      <c r="F260">
        <v>630</v>
      </c>
      <c r="G260" s="10">
        <f t="shared" si="35"/>
        <v>8.247422680412364E-2</v>
      </c>
      <c r="H260">
        <v>2255</v>
      </c>
      <c r="I260" s="10">
        <f t="shared" si="36"/>
        <v>7.9463858305409252E-2</v>
      </c>
      <c r="J260">
        <v>646</v>
      </c>
      <c r="K260" s="10">
        <f t="shared" si="37"/>
        <v>5.3833605220228398E-2</v>
      </c>
      <c r="T260" s="22">
        <f t="shared" si="38"/>
        <v>0.10205631179917261</v>
      </c>
      <c r="U260" s="22">
        <f t="shared" si="33"/>
        <v>-6.394632195303622E-2</v>
      </c>
      <c r="V260" s="22">
        <f t="shared" si="39"/>
        <v>7.7261810157142036E-2</v>
      </c>
      <c r="W260" s="22">
        <f t="shared" si="40"/>
        <v>7.3182664465677422E-2</v>
      </c>
      <c r="X260" s="22">
        <f t="shared" si="41"/>
        <v>4.3300646587743401E-2</v>
      </c>
    </row>
    <row r="261" spans="1:24">
      <c r="A261" s="1">
        <v>42825</v>
      </c>
      <c r="B261">
        <v>4912.5</v>
      </c>
      <c r="C261" s="10">
        <f t="shared" si="42"/>
        <v>5.7816537467700213E-2</v>
      </c>
      <c r="D261">
        <v>3209.5</v>
      </c>
      <c r="E261" s="10">
        <f t="shared" si="34"/>
        <v>-2.6539278131634814E-2</v>
      </c>
      <c r="F261">
        <v>642.5</v>
      </c>
      <c r="G261" s="10">
        <f t="shared" si="35"/>
        <v>1.9841269841269771E-2</v>
      </c>
      <c r="H261">
        <v>2320</v>
      </c>
      <c r="I261" s="10">
        <f t="shared" si="36"/>
        <v>2.8824833702882469E-2</v>
      </c>
      <c r="J261">
        <v>630.5</v>
      </c>
      <c r="K261" s="10">
        <f t="shared" si="37"/>
        <v>-2.3993808049535659E-2</v>
      </c>
      <c r="T261" s="22">
        <f t="shared" si="38"/>
        <v>5.2576711927817085E-2</v>
      </c>
      <c r="U261" s="22">
        <f t="shared" ref="U261:U324" si="43">IFERROR(E261-$O$3,"N/A")</f>
        <v>-3.4914130591689053E-2</v>
      </c>
      <c r="V261" s="22">
        <f t="shared" si="39"/>
        <v>1.4628853194288164E-2</v>
      </c>
      <c r="W261" s="22">
        <f t="shared" si="40"/>
        <v>2.2543639863150639E-2</v>
      </c>
      <c r="X261" s="22">
        <f t="shared" si="41"/>
        <v>-3.4526766682020656E-2</v>
      </c>
    </row>
    <row r="262" spans="1:24">
      <c r="A262" s="12">
        <v>42853</v>
      </c>
      <c r="B262">
        <v>4637.5</v>
      </c>
      <c r="C262" s="10">
        <f t="shared" si="42"/>
        <v>-5.5979643765903253E-2</v>
      </c>
      <c r="D262">
        <v>3062</v>
      </c>
      <c r="E262" s="10">
        <f t="shared" si="34"/>
        <v>-4.5957314223399326E-2</v>
      </c>
      <c r="F262">
        <v>627</v>
      </c>
      <c r="G262" s="10">
        <f t="shared" si="35"/>
        <v>-2.4124513618677068E-2</v>
      </c>
      <c r="H262">
        <v>2408</v>
      </c>
      <c r="I262" s="10">
        <f t="shared" si="36"/>
        <v>3.7931034482758585E-2</v>
      </c>
      <c r="J262">
        <v>670</v>
      </c>
      <c r="K262" s="10">
        <f t="shared" si="37"/>
        <v>6.2648691514670896E-2</v>
      </c>
      <c r="T262" s="22">
        <f t="shared" si="38"/>
        <v>-6.1219469305786381E-2</v>
      </c>
      <c r="U262" s="22">
        <f t="shared" si="43"/>
        <v>-5.4332166683453566E-2</v>
      </c>
      <c r="V262" s="22">
        <f t="shared" si="39"/>
        <v>-2.9336930265658673E-2</v>
      </c>
      <c r="W262" s="22">
        <f t="shared" si="40"/>
        <v>3.1649840643026755E-2</v>
      </c>
      <c r="X262" s="22">
        <f t="shared" si="41"/>
        <v>5.2115732882185899E-2</v>
      </c>
    </row>
    <row r="263" spans="1:24">
      <c r="A263" s="1">
        <v>42886</v>
      </c>
      <c r="B263">
        <v>5234</v>
      </c>
      <c r="C263" s="10">
        <f t="shared" si="42"/>
        <v>0.12862533692722367</v>
      </c>
      <c r="D263">
        <v>3102.5</v>
      </c>
      <c r="E263" s="10">
        <f t="shared" ref="E263:E326" si="44">IFERROR(D263/D262-1,"N/A")</f>
        <v>1.3226649248856859E-2</v>
      </c>
      <c r="F263">
        <v>665.5</v>
      </c>
      <c r="G263" s="10">
        <f t="shared" ref="G263:G326" si="45">IFERROR(F263/F262-1,"N/A")</f>
        <v>6.1403508771929793E-2</v>
      </c>
      <c r="H263">
        <v>2432</v>
      </c>
      <c r="I263" s="10">
        <f t="shared" ref="I263:I326" si="46">IFERROR(H263/H262-1,"N/A")</f>
        <v>9.966777408637828E-3</v>
      </c>
      <c r="J263">
        <v>720.5</v>
      </c>
      <c r="K263" s="10">
        <f t="shared" ref="K263:K326" si="47">IFERROR(J263/J262-1,"N/A")</f>
        <v>7.5373134328358127E-2</v>
      </c>
      <c r="T263" s="22">
        <f t="shared" ref="T263:T326" si="48">IFERROR(C263-$N$3,"N/A")</f>
        <v>0.12338551138734054</v>
      </c>
      <c r="U263" s="22">
        <f t="shared" si="43"/>
        <v>4.8517967888026172E-3</v>
      </c>
      <c r="V263" s="22">
        <f t="shared" ref="V263:V326" si="49">IFERROR(G263-$P$3,"N/A")</f>
        <v>5.6191092124948189E-2</v>
      </c>
      <c r="W263" s="22">
        <f t="shared" ref="W263:W326" si="50">IFERROR(I263-$Q$3,"N/A")</f>
        <v>3.6855835689059979E-3</v>
      </c>
      <c r="X263" s="22">
        <f t="shared" ref="X263:X326" si="51">IFERROR(K263-$R$3,"N/A")</f>
        <v>6.4840175695873137E-2</v>
      </c>
    </row>
    <row r="264" spans="1:24">
      <c r="A264" s="1">
        <v>42916</v>
      </c>
      <c r="B264">
        <v>5135</v>
      </c>
      <c r="C264" s="10">
        <f t="shared" ref="C264:C327" si="52">IFERROR(B264/B263-1,"N/A")</f>
        <v>-1.8914787925105037E-2</v>
      </c>
      <c r="D264">
        <v>3242</v>
      </c>
      <c r="E264" s="10">
        <f t="shared" si="44"/>
        <v>4.4963738920225538E-2</v>
      </c>
      <c r="F264">
        <v>633.5</v>
      </c>
      <c r="G264" s="10">
        <f t="shared" si="45"/>
        <v>-4.8084147257700938E-2</v>
      </c>
      <c r="H264">
        <v>2288</v>
      </c>
      <c r="I264" s="10">
        <f t="shared" si="46"/>
        <v>-5.9210526315789491E-2</v>
      </c>
      <c r="J264">
        <v>688</v>
      </c>
      <c r="K264" s="10">
        <f t="shared" si="47"/>
        <v>-4.5107564191533611E-2</v>
      </c>
      <c r="T264" s="22">
        <f t="shared" si="48"/>
        <v>-2.4154613464988161E-2</v>
      </c>
      <c r="U264" s="22">
        <f t="shared" si="43"/>
        <v>3.6588886460171298E-2</v>
      </c>
      <c r="V264" s="22">
        <f t="shared" si="49"/>
        <v>-5.3296563904682542E-2</v>
      </c>
      <c r="W264" s="22">
        <f t="shared" si="50"/>
        <v>-6.5491720155521321E-2</v>
      </c>
      <c r="X264" s="22">
        <f t="shared" si="51"/>
        <v>-5.5640522824018608E-2</v>
      </c>
    </row>
    <row r="265" spans="1:24">
      <c r="A265" s="1">
        <v>42947</v>
      </c>
      <c r="B265">
        <v>4569</v>
      </c>
      <c r="C265" s="10">
        <f t="shared" si="52"/>
        <v>-0.11022395326192791</v>
      </c>
      <c r="D265">
        <v>3520</v>
      </c>
      <c r="E265" s="10">
        <f t="shared" si="44"/>
        <v>8.5749537322640235E-2</v>
      </c>
      <c r="F265">
        <v>601.5</v>
      </c>
      <c r="G265" s="10">
        <f t="shared" si="45"/>
        <v>-5.051302288871351E-2</v>
      </c>
      <c r="H265">
        <v>2288</v>
      </c>
      <c r="I265" s="10">
        <f t="shared" si="46"/>
        <v>0</v>
      </c>
      <c r="J265">
        <v>674</v>
      </c>
      <c r="K265" s="10">
        <f t="shared" si="47"/>
        <v>-2.0348837209302362E-2</v>
      </c>
      <c r="T265" s="22">
        <f t="shared" si="48"/>
        <v>-0.11546377880181104</v>
      </c>
      <c r="U265" s="22">
        <f t="shared" si="43"/>
        <v>7.7374684862585988E-2</v>
      </c>
      <c r="V265" s="22">
        <f t="shared" si="49"/>
        <v>-5.5725439535695115E-2</v>
      </c>
      <c r="W265" s="22">
        <f t="shared" si="50"/>
        <v>-6.2811938397318301E-3</v>
      </c>
      <c r="X265" s="22">
        <f t="shared" si="51"/>
        <v>-3.0881795841787359E-2</v>
      </c>
    </row>
    <row r="266" spans="1:24">
      <c r="A266" s="1">
        <v>42978</v>
      </c>
      <c r="B266">
        <v>4541</v>
      </c>
      <c r="C266" s="10">
        <f t="shared" si="52"/>
        <v>-6.1282556358065454E-3</v>
      </c>
      <c r="D266">
        <v>3746.5</v>
      </c>
      <c r="E266" s="10">
        <f t="shared" si="44"/>
        <v>6.4346590909091006E-2</v>
      </c>
      <c r="F266">
        <v>607.5</v>
      </c>
      <c r="G266" s="10">
        <f t="shared" si="45"/>
        <v>9.9750623441396957E-3</v>
      </c>
      <c r="H266">
        <v>2310</v>
      </c>
      <c r="I266" s="10">
        <f t="shared" si="46"/>
        <v>9.6153846153845812E-3</v>
      </c>
      <c r="J266">
        <v>692.5</v>
      </c>
      <c r="K266" s="10">
        <f t="shared" si="47"/>
        <v>2.7448071216617187E-2</v>
      </c>
      <c r="T266" s="22">
        <f t="shared" si="48"/>
        <v>-1.136808117568967E-2</v>
      </c>
      <c r="U266" s="22">
        <f t="shared" si="43"/>
        <v>5.5971738449036766E-2</v>
      </c>
      <c r="V266" s="22">
        <f t="shared" si="49"/>
        <v>4.7626456971580893E-3</v>
      </c>
      <c r="W266" s="22">
        <f t="shared" si="50"/>
        <v>3.3341907756527511E-3</v>
      </c>
      <c r="X266" s="22">
        <f t="shared" si="51"/>
        <v>1.691511258413219E-2</v>
      </c>
    </row>
    <row r="267" spans="1:24">
      <c r="A267" s="1">
        <v>43007</v>
      </c>
      <c r="B267">
        <v>4955</v>
      </c>
      <c r="C267" s="10">
        <f t="shared" si="52"/>
        <v>9.1169345959039916E-2</v>
      </c>
      <c r="D267">
        <v>3473</v>
      </c>
      <c r="E267" s="10">
        <f t="shared" si="44"/>
        <v>-7.3001468036834383E-2</v>
      </c>
      <c r="F267">
        <v>631.5</v>
      </c>
      <c r="G267" s="10">
        <f t="shared" si="45"/>
        <v>3.9506172839506082E-2</v>
      </c>
      <c r="H267">
        <v>2267</v>
      </c>
      <c r="I267" s="10">
        <f t="shared" si="46"/>
        <v>-1.8614718614718639E-2</v>
      </c>
      <c r="J267">
        <v>698.5</v>
      </c>
      <c r="K267" s="10">
        <f t="shared" si="47"/>
        <v>8.664259927797735E-3</v>
      </c>
      <c r="T267" s="22">
        <f t="shared" si="48"/>
        <v>8.5929520419156788E-2</v>
      </c>
      <c r="U267" s="22">
        <f t="shared" si="43"/>
        <v>-8.1376320496888629E-2</v>
      </c>
      <c r="V267" s="22">
        <f t="shared" si="49"/>
        <v>3.4293756192524477E-2</v>
      </c>
      <c r="W267" s="22">
        <f t="shared" si="50"/>
        <v>-2.489591245445047E-2</v>
      </c>
      <c r="X267" s="22">
        <f t="shared" si="51"/>
        <v>-1.8686987046872619E-3</v>
      </c>
    </row>
    <row r="268" spans="1:24">
      <c r="A268" s="12">
        <v>43039</v>
      </c>
      <c r="B268">
        <v>5032</v>
      </c>
      <c r="C268" s="10">
        <f t="shared" si="52"/>
        <v>1.5539858728557121E-2</v>
      </c>
      <c r="D268">
        <v>3548.5</v>
      </c>
      <c r="E268" s="10">
        <f t="shared" si="44"/>
        <v>2.1739130434782705E-2</v>
      </c>
      <c r="F268">
        <v>593.5</v>
      </c>
      <c r="G268" s="10">
        <f t="shared" si="45"/>
        <v>-6.017418844022171E-2</v>
      </c>
      <c r="H268">
        <v>2345</v>
      </c>
      <c r="I268" s="10">
        <f t="shared" si="46"/>
        <v>3.4406704896338791E-2</v>
      </c>
      <c r="J268">
        <v>745.5</v>
      </c>
      <c r="K268" s="10">
        <f t="shared" si="47"/>
        <v>6.7287043664996382E-2</v>
      </c>
      <c r="T268" s="22">
        <f t="shared" si="48"/>
        <v>1.0300033188673997E-2</v>
      </c>
      <c r="U268" s="22">
        <f t="shared" si="43"/>
        <v>1.3364277974728464E-2</v>
      </c>
      <c r="V268" s="22">
        <f t="shared" si="49"/>
        <v>-6.5386605087203314E-2</v>
      </c>
      <c r="W268" s="22">
        <f t="shared" si="50"/>
        <v>2.8125511056606961E-2</v>
      </c>
      <c r="X268" s="22">
        <f t="shared" si="51"/>
        <v>5.6754085032511385E-2</v>
      </c>
    </row>
    <row r="269" spans="1:24">
      <c r="A269" s="1">
        <v>43069</v>
      </c>
      <c r="B269">
        <v>4777</v>
      </c>
      <c r="C269" s="10">
        <f t="shared" si="52"/>
        <v>-5.0675675675675658E-2</v>
      </c>
      <c r="D269">
        <v>3501.5</v>
      </c>
      <c r="E269" s="10">
        <f t="shared" si="44"/>
        <v>-1.3245033112582738E-2</v>
      </c>
      <c r="F269">
        <v>552</v>
      </c>
      <c r="G269" s="10">
        <f t="shared" si="45"/>
        <v>-6.9924178601516451E-2</v>
      </c>
      <c r="H269">
        <v>2115</v>
      </c>
      <c r="I269" s="10">
        <f t="shared" si="46"/>
        <v>-9.8081023454157812E-2</v>
      </c>
      <c r="J269">
        <v>774.5</v>
      </c>
      <c r="K269" s="10">
        <f t="shared" si="47"/>
        <v>3.8900067069081112E-2</v>
      </c>
      <c r="T269" s="22">
        <f t="shared" si="48"/>
        <v>-5.5915501215558785E-2</v>
      </c>
      <c r="U269" s="22">
        <f t="shared" si="43"/>
        <v>-2.1619885572636978E-2</v>
      </c>
      <c r="V269" s="22">
        <f t="shared" si="49"/>
        <v>-7.5136595248498056E-2</v>
      </c>
      <c r="W269" s="22">
        <f t="shared" si="50"/>
        <v>-0.10436221729388964</v>
      </c>
      <c r="X269" s="22">
        <f t="shared" si="51"/>
        <v>2.8367108436596115E-2</v>
      </c>
    </row>
    <row r="270" spans="1:24">
      <c r="A270" s="1">
        <v>43098</v>
      </c>
      <c r="B270">
        <v>5121</v>
      </c>
      <c r="C270" s="10">
        <f t="shared" si="52"/>
        <v>7.2011722838601688E-2</v>
      </c>
      <c r="D270">
        <v>3942</v>
      </c>
      <c r="E270" s="10">
        <f t="shared" si="44"/>
        <v>0.1258032271883478</v>
      </c>
      <c r="F270">
        <v>572.75</v>
      </c>
      <c r="G270" s="10">
        <f t="shared" si="45"/>
        <v>3.7590579710145011E-2</v>
      </c>
      <c r="H270">
        <v>2072</v>
      </c>
      <c r="I270" s="10">
        <f t="shared" si="46"/>
        <v>-2.0330969267139509E-2</v>
      </c>
      <c r="J270">
        <v>798</v>
      </c>
      <c r="K270" s="10">
        <f t="shared" si="47"/>
        <v>3.0342156229825612E-2</v>
      </c>
      <c r="T270" s="22">
        <f t="shared" si="48"/>
        <v>6.677189729871856E-2</v>
      </c>
      <c r="U270" s="22">
        <f t="shared" si="43"/>
        <v>0.11742837472829355</v>
      </c>
      <c r="V270" s="22">
        <f t="shared" si="49"/>
        <v>3.2378163063163407E-2</v>
      </c>
      <c r="W270" s="22">
        <f t="shared" si="50"/>
        <v>-2.6612163106871339E-2</v>
      </c>
      <c r="X270" s="22">
        <f t="shared" si="51"/>
        <v>1.9809197597340615E-2</v>
      </c>
    </row>
    <row r="271" spans="1:24">
      <c r="A271" s="1">
        <v>43131</v>
      </c>
      <c r="B271">
        <v>4886.5</v>
      </c>
      <c r="C271" s="10">
        <f t="shared" si="52"/>
        <v>-4.5791837531732105E-2</v>
      </c>
      <c r="D271">
        <v>3922</v>
      </c>
      <c r="E271" s="10">
        <f t="shared" si="44"/>
        <v>-5.0735667174023336E-3</v>
      </c>
      <c r="F271">
        <v>594</v>
      </c>
      <c r="G271" s="10">
        <f t="shared" si="45"/>
        <v>3.7101702313400153E-2</v>
      </c>
      <c r="H271">
        <v>2060</v>
      </c>
      <c r="I271" s="10">
        <f t="shared" si="46"/>
        <v>-5.7915057915057799E-3</v>
      </c>
      <c r="J271">
        <v>749.2</v>
      </c>
      <c r="K271" s="10">
        <f t="shared" si="47"/>
        <v>-6.1152882205513737E-2</v>
      </c>
      <c r="T271" s="22">
        <f t="shared" si="48"/>
        <v>-5.1031663071615233E-2</v>
      </c>
      <c r="U271" s="22">
        <f t="shared" si="43"/>
        <v>-1.3448419177456575E-2</v>
      </c>
      <c r="V271" s="22">
        <f t="shared" si="49"/>
        <v>3.1889285666418549E-2</v>
      </c>
      <c r="W271" s="22">
        <f t="shared" si="50"/>
        <v>-1.207269963123761E-2</v>
      </c>
      <c r="X271" s="22">
        <f t="shared" si="51"/>
        <v>-7.1685840837998727E-2</v>
      </c>
    </row>
    <row r="272" spans="1:24">
      <c r="A272" s="1">
        <v>43159</v>
      </c>
      <c r="B272">
        <v>4775</v>
      </c>
      <c r="C272" s="10">
        <f t="shared" si="52"/>
        <v>-2.2817967870664035E-2</v>
      </c>
      <c r="D272">
        <v>3926</v>
      </c>
      <c r="E272" s="10">
        <f t="shared" si="44"/>
        <v>1.0198878123406363E-3</v>
      </c>
      <c r="F272">
        <v>579.4</v>
      </c>
      <c r="G272" s="10">
        <f t="shared" si="45"/>
        <v>-2.4579124579124589E-2</v>
      </c>
      <c r="H272">
        <v>1955</v>
      </c>
      <c r="I272" s="10">
        <f t="shared" si="46"/>
        <v>-5.0970873786407744E-2</v>
      </c>
      <c r="J272">
        <v>692.6</v>
      </c>
      <c r="K272" s="10">
        <f t="shared" si="47"/>
        <v>-7.5547250400427202E-2</v>
      </c>
      <c r="T272" s="22">
        <f t="shared" si="48"/>
        <v>-2.805779341054716E-2</v>
      </c>
      <c r="U272" s="22">
        <f t="shared" si="43"/>
        <v>-7.3549646477136053E-3</v>
      </c>
      <c r="V272" s="22">
        <f t="shared" si="49"/>
        <v>-2.9791541226106194E-2</v>
      </c>
      <c r="W272" s="22">
        <f t="shared" si="50"/>
        <v>-5.7252067626139574E-2</v>
      </c>
      <c r="X272" s="22">
        <f t="shared" si="51"/>
        <v>-8.6080209032912192E-2</v>
      </c>
    </row>
    <row r="273" spans="1:24">
      <c r="A273" s="1">
        <v>43189</v>
      </c>
      <c r="B273">
        <v>4895.5</v>
      </c>
      <c r="C273" s="10">
        <f t="shared" si="52"/>
        <v>2.5235602094240805E-2</v>
      </c>
      <c r="D273">
        <v>3611</v>
      </c>
      <c r="E273" s="10">
        <f t="shared" si="44"/>
        <v>-8.0234335201222584E-2</v>
      </c>
      <c r="F273">
        <v>581.4</v>
      </c>
      <c r="G273" s="10">
        <f t="shared" si="45"/>
        <v>3.4518467380049156E-3</v>
      </c>
      <c r="H273">
        <v>2095</v>
      </c>
      <c r="I273" s="10">
        <f t="shared" si="46"/>
        <v>7.1611253196930846E-2</v>
      </c>
      <c r="J273">
        <v>639.20000000000005</v>
      </c>
      <c r="K273" s="10">
        <f t="shared" si="47"/>
        <v>-7.7100779670805641E-2</v>
      </c>
      <c r="T273" s="22">
        <f t="shared" si="48"/>
        <v>1.9995776554357681E-2</v>
      </c>
      <c r="U273" s="22">
        <f t="shared" si="43"/>
        <v>-8.8609187661276831E-2</v>
      </c>
      <c r="V273" s="22">
        <f t="shared" si="49"/>
        <v>-1.7605699089766908E-3</v>
      </c>
      <c r="W273" s="22">
        <f t="shared" si="50"/>
        <v>6.5330059357199016E-2</v>
      </c>
      <c r="X273" s="22">
        <f t="shared" si="51"/>
        <v>-8.7633738303290631E-2</v>
      </c>
    </row>
    <row r="274" spans="1:24">
      <c r="A274" s="12">
        <v>43220</v>
      </c>
      <c r="B274">
        <v>5103</v>
      </c>
      <c r="C274" s="10">
        <f t="shared" si="52"/>
        <v>4.2385864569502552E-2</v>
      </c>
      <c r="D274">
        <v>3946</v>
      </c>
      <c r="E274" s="10">
        <f t="shared" si="44"/>
        <v>9.2772085294932083E-2</v>
      </c>
      <c r="F274">
        <v>611</v>
      </c>
      <c r="G274" s="10">
        <f t="shared" si="45"/>
        <v>5.0911592707258313E-2</v>
      </c>
      <c r="H274">
        <v>2111</v>
      </c>
      <c r="I274" s="10">
        <f t="shared" si="46"/>
        <v>7.6372315035799776E-3</v>
      </c>
      <c r="J274">
        <v>635.20000000000005</v>
      </c>
      <c r="K274" s="10">
        <f t="shared" si="47"/>
        <v>-6.2578222778473247E-3</v>
      </c>
      <c r="T274" s="22">
        <f t="shared" si="48"/>
        <v>3.7146039029619424E-2</v>
      </c>
      <c r="U274" s="22">
        <f t="shared" si="43"/>
        <v>8.4397232834877836E-2</v>
      </c>
      <c r="V274" s="22">
        <f t="shared" si="49"/>
        <v>4.5699176060276708E-2</v>
      </c>
      <c r="W274" s="22">
        <f t="shared" si="50"/>
        <v>1.3560376638481475E-3</v>
      </c>
      <c r="X274" s="22">
        <f t="shared" si="51"/>
        <v>-1.6790780910332322E-2</v>
      </c>
    </row>
    <row r="275" spans="1:24">
      <c r="A275" s="1">
        <v>43251</v>
      </c>
      <c r="B275">
        <v>5466</v>
      </c>
      <c r="C275" s="10">
        <f t="shared" si="52"/>
        <v>7.1134626690182223E-2</v>
      </c>
      <c r="D275">
        <v>4240</v>
      </c>
      <c r="E275" s="10">
        <f t="shared" si="44"/>
        <v>7.4505828687278175E-2</v>
      </c>
      <c r="F275">
        <v>639.4</v>
      </c>
      <c r="G275" s="10">
        <f t="shared" si="45"/>
        <v>4.6481178396071909E-2</v>
      </c>
      <c r="H275">
        <v>2290</v>
      </c>
      <c r="I275" s="10">
        <f t="shared" si="46"/>
        <v>8.4793936522974844E-2</v>
      </c>
      <c r="J275">
        <v>662.4</v>
      </c>
      <c r="K275" s="10">
        <f t="shared" si="47"/>
        <v>4.2821158690176109E-2</v>
      </c>
      <c r="T275" s="22">
        <f t="shared" si="48"/>
        <v>6.5894801150299095E-2</v>
      </c>
      <c r="U275" s="22">
        <f t="shared" si="43"/>
        <v>6.6130976227223928E-2</v>
      </c>
      <c r="V275" s="22">
        <f t="shared" si="49"/>
        <v>4.1268761749090305E-2</v>
      </c>
      <c r="W275" s="22">
        <f t="shared" si="50"/>
        <v>7.8512742683243014E-2</v>
      </c>
      <c r="X275" s="22">
        <f t="shared" si="51"/>
        <v>3.2288200057691112E-2</v>
      </c>
    </row>
    <row r="276" spans="1:24">
      <c r="A276" s="1">
        <v>43280</v>
      </c>
      <c r="B276">
        <v>5253</v>
      </c>
      <c r="C276" s="10">
        <f t="shared" si="52"/>
        <v>-3.8968166849615793E-2</v>
      </c>
      <c r="D276">
        <v>4201</v>
      </c>
      <c r="E276" s="10">
        <f t="shared" si="44"/>
        <v>-9.1981132075471539E-3</v>
      </c>
      <c r="F276">
        <v>646.79999999999995</v>
      </c>
      <c r="G276" s="10">
        <f t="shared" si="45"/>
        <v>1.1573350015639638E-2</v>
      </c>
      <c r="H276">
        <v>2295</v>
      </c>
      <c r="I276" s="10">
        <f t="shared" si="46"/>
        <v>2.1834061135370675E-3</v>
      </c>
      <c r="J276">
        <v>628.6</v>
      </c>
      <c r="K276" s="10">
        <f t="shared" si="47"/>
        <v>-5.1026570048309128E-2</v>
      </c>
      <c r="T276" s="22">
        <f t="shared" si="48"/>
        <v>-4.4207992389498921E-2</v>
      </c>
      <c r="U276" s="22">
        <f t="shared" si="43"/>
        <v>-1.7572965667601394E-2</v>
      </c>
      <c r="V276" s="22">
        <f t="shared" si="49"/>
        <v>6.3609333686580321E-3</v>
      </c>
      <c r="W276" s="22">
        <f t="shared" si="50"/>
        <v>-4.0977877261947626E-3</v>
      </c>
      <c r="X276" s="22">
        <f t="shared" si="51"/>
        <v>-6.1559528680794125E-2</v>
      </c>
    </row>
    <row r="277" spans="1:24">
      <c r="A277" s="1">
        <v>43312</v>
      </c>
      <c r="B277">
        <v>5865</v>
      </c>
      <c r="C277" s="10">
        <f t="shared" si="52"/>
        <v>0.11650485436893199</v>
      </c>
      <c r="D277">
        <v>4196.5</v>
      </c>
      <c r="E277" s="10">
        <f t="shared" si="44"/>
        <v>-1.0711735301118797E-3</v>
      </c>
      <c r="F277">
        <v>653.20000000000005</v>
      </c>
      <c r="G277" s="10">
        <f t="shared" si="45"/>
        <v>9.8948670377243531E-3</v>
      </c>
      <c r="H277">
        <v>2265</v>
      </c>
      <c r="I277" s="10">
        <f t="shared" si="46"/>
        <v>-1.3071895424836555E-2</v>
      </c>
      <c r="J277">
        <v>622</v>
      </c>
      <c r="K277" s="10">
        <f t="shared" si="47"/>
        <v>-1.0499522748966039E-2</v>
      </c>
      <c r="T277" s="22">
        <f t="shared" si="48"/>
        <v>0.11126502882904886</v>
      </c>
      <c r="U277" s="22">
        <f t="shared" si="43"/>
        <v>-9.4460259901661212E-3</v>
      </c>
      <c r="V277" s="22">
        <f t="shared" si="49"/>
        <v>4.6824503907427466E-3</v>
      </c>
      <c r="W277" s="22">
        <f t="shared" si="50"/>
        <v>-1.9353089264568385E-2</v>
      </c>
      <c r="X277" s="22">
        <f t="shared" si="51"/>
        <v>-2.1032481381451036E-2</v>
      </c>
    </row>
    <row r="278" spans="1:24">
      <c r="A278" s="1">
        <v>43343</v>
      </c>
      <c r="B278">
        <v>5795</v>
      </c>
      <c r="C278" s="10">
        <f t="shared" si="52"/>
        <v>-1.1935208866155178E-2</v>
      </c>
      <c r="D278">
        <v>3659</v>
      </c>
      <c r="E278" s="10">
        <f t="shared" si="44"/>
        <v>-0.12808292624806383</v>
      </c>
      <c r="F278">
        <v>606</v>
      </c>
      <c r="G278" s="10">
        <f t="shared" si="45"/>
        <v>-7.2259644825474645E-2</v>
      </c>
      <c r="H278">
        <v>2398</v>
      </c>
      <c r="I278" s="10">
        <f t="shared" si="46"/>
        <v>5.8719646799116898E-2</v>
      </c>
      <c r="J278">
        <v>595.4</v>
      </c>
      <c r="K278" s="10">
        <f t="shared" si="47"/>
        <v>-4.2765273311897167E-2</v>
      </c>
      <c r="T278" s="22">
        <f t="shared" si="48"/>
        <v>-1.7175034406038302E-2</v>
      </c>
      <c r="U278" s="22">
        <f t="shared" si="43"/>
        <v>-0.13645777870811807</v>
      </c>
      <c r="V278" s="22">
        <f t="shared" si="49"/>
        <v>-7.747206147245625E-2</v>
      </c>
      <c r="W278" s="22">
        <f t="shared" si="50"/>
        <v>5.2438452959385068E-2</v>
      </c>
      <c r="X278" s="22">
        <f t="shared" si="51"/>
        <v>-5.3298231944382164E-2</v>
      </c>
    </row>
    <row r="279" spans="1:24">
      <c r="A279" s="1">
        <v>43371</v>
      </c>
      <c r="B279">
        <v>5963</v>
      </c>
      <c r="C279" s="10">
        <f t="shared" si="52"/>
        <v>2.8990509059534153E-2</v>
      </c>
      <c r="D279">
        <v>3880</v>
      </c>
      <c r="E279" s="10">
        <f t="shared" si="44"/>
        <v>6.0399016124624172E-2</v>
      </c>
      <c r="F279">
        <v>629.79999999999995</v>
      </c>
      <c r="G279" s="10">
        <f t="shared" si="45"/>
        <v>3.9273927392739161E-2</v>
      </c>
      <c r="H279">
        <v>2413</v>
      </c>
      <c r="I279" s="10">
        <f t="shared" si="46"/>
        <v>6.255212677231059E-3</v>
      </c>
      <c r="J279">
        <v>586.4</v>
      </c>
      <c r="K279" s="10">
        <f t="shared" si="47"/>
        <v>-1.5115888478333894E-2</v>
      </c>
      <c r="T279" s="22">
        <f t="shared" si="48"/>
        <v>2.3750683519651029E-2</v>
      </c>
      <c r="U279" s="22">
        <f t="shared" si="43"/>
        <v>5.2024163664569932E-2</v>
      </c>
      <c r="V279" s="22">
        <f t="shared" si="49"/>
        <v>3.4061510745757556E-2</v>
      </c>
      <c r="W279" s="22">
        <f t="shared" si="50"/>
        <v>-2.5981162500771093E-5</v>
      </c>
      <c r="X279" s="22">
        <f t="shared" si="51"/>
        <v>-2.5648847110818891E-2</v>
      </c>
    </row>
    <row r="280" spans="1:24">
      <c r="A280" s="12">
        <v>43404</v>
      </c>
      <c r="B280">
        <v>5990</v>
      </c>
      <c r="C280" s="10">
        <f t="shared" si="52"/>
        <v>4.5279221868186337E-3</v>
      </c>
      <c r="D280">
        <v>3803.5</v>
      </c>
      <c r="E280" s="10">
        <f t="shared" si="44"/>
        <v>-1.9716494845360866E-2</v>
      </c>
      <c r="F280">
        <v>525.79999999999995</v>
      </c>
      <c r="G280" s="10">
        <f t="shared" si="45"/>
        <v>-0.16513178786916483</v>
      </c>
      <c r="H280">
        <v>2311</v>
      </c>
      <c r="I280" s="10">
        <f t="shared" si="46"/>
        <v>-4.2271031910484869E-2</v>
      </c>
      <c r="J280">
        <v>544.4</v>
      </c>
      <c r="K280" s="10">
        <f t="shared" si="47"/>
        <v>-7.1623465211459791E-2</v>
      </c>
      <c r="T280" s="22">
        <f t="shared" si="48"/>
        <v>-7.1190335306449155E-4</v>
      </c>
      <c r="U280" s="22">
        <f t="shared" si="43"/>
        <v>-2.8091347305415106E-2</v>
      </c>
      <c r="V280" s="22">
        <f t="shared" si="49"/>
        <v>-0.17034420451614643</v>
      </c>
      <c r="W280" s="22">
        <f t="shared" si="50"/>
        <v>-4.8552225750216699E-2</v>
      </c>
      <c r="X280" s="22">
        <f t="shared" si="51"/>
        <v>-8.2156423843944781E-2</v>
      </c>
    </row>
    <row r="281" spans="1:24">
      <c r="A281" s="1">
        <v>43434</v>
      </c>
      <c r="B281">
        <v>6117</v>
      </c>
      <c r="C281" s="10">
        <f t="shared" si="52"/>
        <v>2.1202003338898212E-2</v>
      </c>
      <c r="D281">
        <v>3559</v>
      </c>
      <c r="E281" s="10">
        <f t="shared" si="44"/>
        <v>-6.4282897331405242E-2</v>
      </c>
      <c r="F281">
        <v>491.3</v>
      </c>
      <c r="G281" s="10">
        <f t="shared" si="45"/>
        <v>-6.5614302015975512E-2</v>
      </c>
      <c r="H281">
        <v>2416</v>
      </c>
      <c r="I281" s="10">
        <f t="shared" si="46"/>
        <v>4.543487667676338E-2</v>
      </c>
      <c r="J281">
        <v>581.4</v>
      </c>
      <c r="K281" s="10">
        <f t="shared" si="47"/>
        <v>6.7964731814841972E-2</v>
      </c>
      <c r="T281" s="22">
        <f t="shared" si="48"/>
        <v>1.5962177799015088E-2</v>
      </c>
      <c r="U281" s="22">
        <f t="shared" si="43"/>
        <v>-7.2657749791459489E-2</v>
      </c>
      <c r="V281" s="22">
        <f t="shared" si="49"/>
        <v>-7.0826718662957117E-2</v>
      </c>
      <c r="W281" s="22">
        <f t="shared" si="50"/>
        <v>3.915368283703155E-2</v>
      </c>
      <c r="X281" s="22">
        <f t="shared" si="51"/>
        <v>5.7431773182356975E-2</v>
      </c>
    </row>
    <row r="282" spans="1:24">
      <c r="A282" s="1">
        <v>43465</v>
      </c>
      <c r="B282">
        <v>5873</v>
      </c>
      <c r="C282" s="10">
        <f t="shared" si="52"/>
        <v>-3.9888834395945705E-2</v>
      </c>
      <c r="D282">
        <v>3730</v>
      </c>
      <c r="E282" s="10">
        <f t="shared" si="44"/>
        <v>4.804720427086262E-2</v>
      </c>
      <c r="F282">
        <v>459.2</v>
      </c>
      <c r="G282" s="10">
        <f t="shared" si="45"/>
        <v>-6.5336861388153977E-2</v>
      </c>
      <c r="H282">
        <v>2369</v>
      </c>
      <c r="I282" s="10">
        <f t="shared" si="46"/>
        <v>-1.9453642384105962E-2</v>
      </c>
      <c r="J282">
        <v>601.4</v>
      </c>
      <c r="K282" s="10">
        <f t="shared" si="47"/>
        <v>3.4399724802201659E-2</v>
      </c>
      <c r="T282" s="22">
        <f t="shared" si="48"/>
        <v>-4.5128659935828833E-2</v>
      </c>
      <c r="U282" s="22">
        <f t="shared" si="43"/>
        <v>3.967235181080838E-2</v>
      </c>
      <c r="V282" s="22">
        <f t="shared" si="49"/>
        <v>-7.0549278035135582E-2</v>
      </c>
      <c r="W282" s="22">
        <f t="shared" si="50"/>
        <v>-2.5734836223837793E-2</v>
      </c>
      <c r="X282" s="22">
        <f t="shared" si="51"/>
        <v>2.3866766169716662E-2</v>
      </c>
    </row>
    <row r="283" spans="1:24">
      <c r="A283" s="1">
        <v>43496</v>
      </c>
      <c r="B283">
        <v>5532</v>
      </c>
      <c r="C283" s="10">
        <f t="shared" si="52"/>
        <v>-5.8062319087348935E-2</v>
      </c>
      <c r="D283">
        <v>4187.5</v>
      </c>
      <c r="E283" s="10">
        <f t="shared" si="44"/>
        <v>0.12265415549597858</v>
      </c>
      <c r="F283">
        <v>511.8</v>
      </c>
      <c r="G283" s="10">
        <f t="shared" si="45"/>
        <v>0.11454703832752622</v>
      </c>
      <c r="H283">
        <v>2400</v>
      </c>
      <c r="I283" s="10">
        <f t="shared" si="46"/>
        <v>1.3085690164626351E-2</v>
      </c>
      <c r="J283">
        <v>626</v>
      </c>
      <c r="K283" s="10">
        <f t="shared" si="47"/>
        <v>4.0904556035916251E-2</v>
      </c>
      <c r="T283" s="22">
        <f t="shared" si="48"/>
        <v>-6.3302144627232063E-2</v>
      </c>
      <c r="U283" s="22">
        <f t="shared" si="43"/>
        <v>0.11427930303592433</v>
      </c>
      <c r="V283" s="22">
        <f t="shared" si="49"/>
        <v>0.10933462168054461</v>
      </c>
      <c r="W283" s="22">
        <f t="shared" si="50"/>
        <v>6.8044963248945212E-3</v>
      </c>
      <c r="X283" s="22">
        <f t="shared" si="51"/>
        <v>3.0371597403431254E-2</v>
      </c>
    </row>
    <row r="284" spans="1:24">
      <c r="A284" s="1">
        <v>43524</v>
      </c>
      <c r="B284">
        <v>6139</v>
      </c>
      <c r="C284" s="10">
        <f t="shared" si="52"/>
        <v>0.10972523499638465</v>
      </c>
      <c r="D284">
        <v>4336</v>
      </c>
      <c r="E284" s="10">
        <f t="shared" si="44"/>
        <v>3.5462686567164114E-2</v>
      </c>
      <c r="F284">
        <v>466</v>
      </c>
      <c r="G284" s="10">
        <f t="shared" si="45"/>
        <v>-8.9488081281750675E-2</v>
      </c>
      <c r="H284">
        <v>2373</v>
      </c>
      <c r="I284" s="10">
        <f t="shared" si="46"/>
        <v>-1.1249999999999982E-2</v>
      </c>
      <c r="J284">
        <v>661</v>
      </c>
      <c r="K284" s="10">
        <f t="shared" si="47"/>
        <v>5.5910543130990309E-2</v>
      </c>
      <c r="T284" s="22">
        <f t="shared" si="48"/>
        <v>0.10448540945650152</v>
      </c>
      <c r="U284" s="22">
        <f t="shared" si="43"/>
        <v>2.7087834107109875E-2</v>
      </c>
      <c r="V284" s="22">
        <f t="shared" si="49"/>
        <v>-9.470049792873228E-2</v>
      </c>
      <c r="W284" s="22">
        <f t="shared" si="50"/>
        <v>-1.7531193839731812E-2</v>
      </c>
      <c r="X284" s="22">
        <f t="shared" si="51"/>
        <v>4.5377584498505312E-2</v>
      </c>
    </row>
    <row r="285" spans="1:24">
      <c r="A285" s="1">
        <v>43553</v>
      </c>
      <c r="B285">
        <v>6135</v>
      </c>
      <c r="C285" s="10">
        <f t="shared" si="52"/>
        <v>-6.515719172504042E-4</v>
      </c>
      <c r="D285">
        <v>4461</v>
      </c>
      <c r="E285" s="10">
        <f t="shared" si="44"/>
        <v>2.882841328413277E-2</v>
      </c>
      <c r="F285">
        <v>482.4</v>
      </c>
      <c r="G285" s="10">
        <f t="shared" si="45"/>
        <v>3.5193133047210168E-2</v>
      </c>
      <c r="H285">
        <v>2532</v>
      </c>
      <c r="I285" s="10">
        <f t="shared" si="46"/>
        <v>6.7003792667509554E-2</v>
      </c>
      <c r="J285">
        <v>701.2</v>
      </c>
      <c r="K285" s="10">
        <f t="shared" si="47"/>
        <v>6.0816944024205899E-2</v>
      </c>
      <c r="T285" s="22">
        <f t="shared" si="48"/>
        <v>-5.8913974571335294E-3</v>
      </c>
      <c r="U285" s="22">
        <f t="shared" si="43"/>
        <v>2.045356082407853E-2</v>
      </c>
      <c r="V285" s="22">
        <f t="shared" si="49"/>
        <v>2.9980716400228563E-2</v>
      </c>
      <c r="W285" s="22">
        <f t="shared" si="50"/>
        <v>6.0722598827777724E-2</v>
      </c>
      <c r="X285" s="22">
        <f t="shared" si="51"/>
        <v>5.0283985391720902E-2</v>
      </c>
    </row>
    <row r="286" spans="1:24" s="16" customFormat="1">
      <c r="A286" s="15">
        <v>43585</v>
      </c>
      <c r="B286" s="16">
        <v>5726</v>
      </c>
      <c r="C286" s="17">
        <f t="shared" si="52"/>
        <v>-6.6666666666666652E-2</v>
      </c>
      <c r="D286" s="16">
        <v>4465</v>
      </c>
      <c r="E286" s="17">
        <f t="shared" si="44"/>
        <v>8.9665994171705954E-4</v>
      </c>
      <c r="F286" s="16">
        <v>494</v>
      </c>
      <c r="G286" s="17">
        <f t="shared" si="45"/>
        <v>2.4046434494195745E-2</v>
      </c>
      <c r="H286" s="16">
        <v>2309</v>
      </c>
      <c r="I286" s="17">
        <f t="shared" si="46"/>
        <v>-8.8072669826224304E-2</v>
      </c>
      <c r="J286" s="16">
        <v>725.4</v>
      </c>
      <c r="K286" s="17">
        <f t="shared" si="47"/>
        <v>3.4512264689104288E-2</v>
      </c>
      <c r="T286" s="23">
        <f t="shared" si="48"/>
        <v>-7.190649220654978E-2</v>
      </c>
      <c r="U286" s="23">
        <f t="shared" si="43"/>
        <v>-7.478192518337182E-3</v>
      </c>
      <c r="V286" s="23">
        <f t="shared" si="49"/>
        <v>1.8834017847214141E-2</v>
      </c>
      <c r="W286" s="23">
        <f t="shared" si="50"/>
        <v>-9.4353863665956134E-2</v>
      </c>
      <c r="X286" s="23">
        <f t="shared" si="51"/>
        <v>2.3979306056619291E-2</v>
      </c>
    </row>
    <row r="287" spans="1:24">
      <c r="A287" s="1">
        <v>43616</v>
      </c>
      <c r="B287">
        <v>5833</v>
      </c>
      <c r="C287" s="10">
        <f t="shared" si="52"/>
        <v>1.8686692280824202E-2</v>
      </c>
      <c r="D287">
        <v>4536.5</v>
      </c>
      <c r="E287" s="10">
        <f t="shared" si="44"/>
        <v>1.6013437849943912E-2</v>
      </c>
      <c r="F287">
        <v>452.4</v>
      </c>
      <c r="G287" s="10">
        <f t="shared" si="45"/>
        <v>-8.4210526315789513E-2</v>
      </c>
      <c r="H287">
        <v>2115</v>
      </c>
      <c r="I287" s="10">
        <f t="shared" si="46"/>
        <v>-8.4019055868341241E-2</v>
      </c>
      <c r="J287">
        <v>747</v>
      </c>
      <c r="K287" s="10">
        <f t="shared" si="47"/>
        <v>2.977667493796532E-2</v>
      </c>
      <c r="T287">
        <f t="shared" si="48"/>
        <v>1.3446866740941078E-2</v>
      </c>
      <c r="U287">
        <f t="shared" si="43"/>
        <v>7.6385853898896707E-3</v>
      </c>
      <c r="V287">
        <f t="shared" si="49"/>
        <v>-8.9422942962771118E-2</v>
      </c>
      <c r="W287">
        <f t="shared" si="50"/>
        <v>-9.0300249708073071E-2</v>
      </c>
      <c r="X287">
        <f t="shared" si="51"/>
        <v>1.9243716305480323E-2</v>
      </c>
    </row>
    <row r="288" spans="1:24">
      <c r="A288" s="1">
        <v>43644</v>
      </c>
      <c r="B288">
        <v>6438</v>
      </c>
      <c r="C288" s="10">
        <f t="shared" si="52"/>
        <v>0.10372021258357611</v>
      </c>
      <c r="D288">
        <v>4880.5</v>
      </c>
      <c r="E288" s="10">
        <f t="shared" si="44"/>
        <v>7.5829383886255819E-2</v>
      </c>
      <c r="F288">
        <v>495.4</v>
      </c>
      <c r="G288" s="10">
        <f t="shared" si="45"/>
        <v>9.5048629531388151E-2</v>
      </c>
      <c r="H288">
        <v>2077</v>
      </c>
      <c r="I288" s="10">
        <f t="shared" si="46"/>
        <v>-1.7966903073286078E-2</v>
      </c>
      <c r="J288">
        <v>802.4</v>
      </c>
      <c r="K288" s="10">
        <f t="shared" si="47"/>
        <v>7.4163319946452422E-2</v>
      </c>
      <c r="T288">
        <f t="shared" si="48"/>
        <v>9.8480387043692982E-2</v>
      </c>
      <c r="U288">
        <f t="shared" si="43"/>
        <v>6.7454531426201572E-2</v>
      </c>
      <c r="V288">
        <f t="shared" si="49"/>
        <v>8.9836212884406547E-2</v>
      </c>
      <c r="W288">
        <f t="shared" si="50"/>
        <v>-2.4248096913017908E-2</v>
      </c>
      <c r="X288">
        <f t="shared" si="51"/>
        <v>6.3630361313967432E-2</v>
      </c>
    </row>
    <row r="289" spans="1:24">
      <c r="A289" s="1">
        <v>43677</v>
      </c>
      <c r="B289">
        <v>7061</v>
      </c>
      <c r="C289" s="10">
        <f t="shared" si="52"/>
        <v>9.6769182976079504E-2</v>
      </c>
      <c r="D289">
        <v>4698</v>
      </c>
      <c r="E289" s="10">
        <f t="shared" si="44"/>
        <v>-3.7393709660895391E-2</v>
      </c>
      <c r="F289">
        <v>548.6</v>
      </c>
      <c r="G289" s="10">
        <f t="shared" si="45"/>
        <v>0.1073879693177231</v>
      </c>
      <c r="H289">
        <v>2150</v>
      </c>
      <c r="I289" s="10">
        <f t="shared" si="46"/>
        <v>3.5146846413095734E-2</v>
      </c>
      <c r="J289">
        <v>720</v>
      </c>
      <c r="K289" s="10">
        <f t="shared" si="47"/>
        <v>-0.10269192422731799</v>
      </c>
      <c r="T289">
        <f t="shared" si="48"/>
        <v>9.1529357436196376E-2</v>
      </c>
      <c r="U289">
        <f t="shared" si="43"/>
        <v>-4.5768562120949631E-2</v>
      </c>
      <c r="V289">
        <f t="shared" si="49"/>
        <v>0.10217555267074149</v>
      </c>
      <c r="W289">
        <f t="shared" si="50"/>
        <v>2.8865652573363904E-2</v>
      </c>
      <c r="X289">
        <f t="shared" si="51"/>
        <v>-0.11322488285980298</v>
      </c>
    </row>
    <row r="290" spans="1:24">
      <c r="A290" s="1">
        <v>43707</v>
      </c>
      <c r="B290">
        <v>7318</v>
      </c>
      <c r="C290" s="10">
        <f t="shared" si="52"/>
        <v>3.639711089080877E-2</v>
      </c>
      <c r="D290">
        <v>4149.5</v>
      </c>
      <c r="E290" s="10">
        <f t="shared" si="44"/>
        <v>-0.11675180928054496</v>
      </c>
      <c r="F290">
        <v>545.6</v>
      </c>
      <c r="G290" s="10">
        <f t="shared" si="45"/>
        <v>-5.4684651841050425E-3</v>
      </c>
      <c r="H290">
        <v>2013</v>
      </c>
      <c r="I290" s="10">
        <f t="shared" si="46"/>
        <v>-6.3720930232558093E-2</v>
      </c>
      <c r="J290">
        <v>700.6</v>
      </c>
      <c r="K290" s="10">
        <f t="shared" si="47"/>
        <v>-2.6944444444444438E-2</v>
      </c>
      <c r="T290">
        <f t="shared" si="48"/>
        <v>3.1157285350925646E-2</v>
      </c>
      <c r="U290">
        <f t="shared" si="43"/>
        <v>-0.12512666174059919</v>
      </c>
      <c r="V290">
        <f t="shared" si="49"/>
        <v>-1.0680881831086649E-2</v>
      </c>
      <c r="W290">
        <f t="shared" si="50"/>
        <v>-7.0002124072289923E-2</v>
      </c>
      <c r="X290">
        <f t="shared" si="51"/>
        <v>-3.7477403076929434E-2</v>
      </c>
    </row>
    <row r="291" spans="1:24">
      <c r="A291" s="1">
        <v>43738</v>
      </c>
      <c r="B291">
        <v>7261</v>
      </c>
      <c r="C291" s="10">
        <f t="shared" si="52"/>
        <v>-7.7890133916370674E-3</v>
      </c>
      <c r="D291">
        <v>4209</v>
      </c>
      <c r="E291" s="10">
        <f t="shared" si="44"/>
        <v>1.4339076997228473E-2</v>
      </c>
      <c r="F291">
        <v>570</v>
      </c>
      <c r="G291" s="10">
        <f t="shared" si="45"/>
        <v>4.4721407624633391E-2</v>
      </c>
      <c r="H291">
        <v>2125</v>
      </c>
      <c r="I291" s="10">
        <f t="shared" si="46"/>
        <v>5.5638350720317975E-2</v>
      </c>
      <c r="J291">
        <v>691.4</v>
      </c>
      <c r="K291" s="10">
        <f t="shared" si="47"/>
        <v>-1.3131601484441924E-2</v>
      </c>
      <c r="T291">
        <f t="shared" si="48"/>
        <v>-1.3028838931520192E-2</v>
      </c>
      <c r="U291">
        <f t="shared" si="43"/>
        <v>5.9642245371742311E-3</v>
      </c>
      <c r="V291">
        <f t="shared" si="49"/>
        <v>3.9508990977651787E-2</v>
      </c>
      <c r="W291">
        <f t="shared" si="50"/>
        <v>4.9357156880586145E-2</v>
      </c>
      <c r="X291">
        <f t="shared" si="51"/>
        <v>-2.3664560116926921E-2</v>
      </c>
    </row>
    <row r="292" spans="1:24">
      <c r="A292" s="12">
        <v>43769</v>
      </c>
      <c r="B292">
        <v>7501</v>
      </c>
      <c r="C292" s="10">
        <f t="shared" si="52"/>
        <v>3.3053298443740609E-2</v>
      </c>
      <c r="D292">
        <v>4014</v>
      </c>
      <c r="E292" s="10">
        <f t="shared" si="44"/>
        <v>-4.6329294369208851E-2</v>
      </c>
      <c r="F292">
        <v>576.20000000000005</v>
      </c>
      <c r="G292" s="10">
        <f t="shared" si="45"/>
        <v>1.0877192982456263E-2</v>
      </c>
      <c r="H292">
        <v>2008</v>
      </c>
      <c r="I292" s="10">
        <f t="shared" si="46"/>
        <v>-5.5058823529411716E-2</v>
      </c>
      <c r="J292">
        <v>719.8</v>
      </c>
      <c r="K292" s="10">
        <f t="shared" si="47"/>
        <v>4.1076077523864551E-2</v>
      </c>
      <c r="T292">
        <f t="shared" si="48"/>
        <v>2.7813472903857484E-2</v>
      </c>
      <c r="U292">
        <f t="shared" si="43"/>
        <v>-5.4704146829263091E-2</v>
      </c>
      <c r="V292">
        <f t="shared" si="49"/>
        <v>5.6647763354746566E-3</v>
      </c>
      <c r="W292">
        <f t="shared" si="50"/>
        <v>-6.1340017369143546E-2</v>
      </c>
      <c r="X292">
        <f t="shared" si="51"/>
        <v>3.0543118891379555E-2</v>
      </c>
    </row>
    <row r="293" spans="1:24">
      <c r="A293" s="1">
        <v>43798</v>
      </c>
      <c r="B293">
        <v>7458</v>
      </c>
      <c r="C293" s="10">
        <f t="shared" si="52"/>
        <v>-5.7325689908012123E-3</v>
      </c>
      <c r="D293">
        <v>4201.5</v>
      </c>
      <c r="E293" s="10">
        <f t="shared" si="44"/>
        <v>4.6711509715994026E-2</v>
      </c>
      <c r="F293">
        <v>573.4</v>
      </c>
      <c r="G293" s="10">
        <f t="shared" si="45"/>
        <v>-4.8594238111767663E-3</v>
      </c>
      <c r="H293">
        <v>2123</v>
      </c>
      <c r="I293" s="10">
        <f t="shared" si="46"/>
        <v>5.7270916334661415E-2</v>
      </c>
      <c r="J293">
        <v>753.8</v>
      </c>
      <c r="K293" s="10">
        <f t="shared" si="47"/>
        <v>4.7235343150875186E-2</v>
      </c>
      <c r="T293">
        <f t="shared" si="48"/>
        <v>-1.0972394530684337E-2</v>
      </c>
      <c r="U293">
        <f t="shared" si="43"/>
        <v>3.8336657255939786E-2</v>
      </c>
      <c r="V293">
        <f t="shared" si="49"/>
        <v>-1.0071840458158373E-2</v>
      </c>
      <c r="W293">
        <f t="shared" si="50"/>
        <v>5.0989722494929585E-2</v>
      </c>
      <c r="X293">
        <f t="shared" si="51"/>
        <v>3.670238451839019E-2</v>
      </c>
    </row>
    <row r="294" spans="1:24">
      <c r="A294" s="1">
        <v>43830</v>
      </c>
      <c r="B294">
        <v>7607</v>
      </c>
      <c r="C294" s="10">
        <f t="shared" si="52"/>
        <v>1.9978546527219088E-2</v>
      </c>
      <c r="D294">
        <v>4503</v>
      </c>
      <c r="E294" s="10">
        <f t="shared" si="44"/>
        <v>7.1760085683684416E-2</v>
      </c>
      <c r="F294">
        <v>564.79999999999995</v>
      </c>
      <c r="G294" s="10">
        <f t="shared" si="45"/>
        <v>-1.4998256016742317E-2</v>
      </c>
      <c r="H294">
        <v>2065</v>
      </c>
      <c r="I294" s="10">
        <f t="shared" si="46"/>
        <v>-2.7319830428638725E-2</v>
      </c>
      <c r="J294">
        <v>749</v>
      </c>
      <c r="K294" s="10">
        <f t="shared" si="47"/>
        <v>-6.367736800212187E-3</v>
      </c>
      <c r="T294">
        <f t="shared" si="48"/>
        <v>1.4738720987335963E-2</v>
      </c>
      <c r="U294">
        <f t="shared" si="43"/>
        <v>6.3385233223630169E-2</v>
      </c>
      <c r="V294">
        <f t="shared" si="49"/>
        <v>-2.0210672663723922E-2</v>
      </c>
      <c r="W294">
        <f t="shared" si="50"/>
        <v>-3.3601024268370555E-2</v>
      </c>
      <c r="X294">
        <f t="shared" si="51"/>
        <v>-1.6900695432697184E-2</v>
      </c>
    </row>
    <row r="295" spans="1:24">
      <c r="A295" s="1">
        <v>43861</v>
      </c>
      <c r="B295">
        <v>7424</v>
      </c>
      <c r="C295" s="10">
        <f t="shared" si="52"/>
        <v>-2.4056789798869493E-2</v>
      </c>
      <c r="D295">
        <v>4084</v>
      </c>
      <c r="E295" s="10">
        <f t="shared" si="44"/>
        <v>-9.3049078392183016E-2</v>
      </c>
      <c r="F295">
        <v>631.4</v>
      </c>
      <c r="G295" s="10">
        <f t="shared" si="45"/>
        <v>0.11791784702549579</v>
      </c>
      <c r="H295">
        <v>1965</v>
      </c>
      <c r="I295" s="10">
        <f t="shared" si="46"/>
        <v>-4.8426150121065326E-2</v>
      </c>
      <c r="J295">
        <v>738.4</v>
      </c>
      <c r="K295" s="10">
        <f t="shared" si="47"/>
        <v>-1.4152202937249725E-2</v>
      </c>
      <c r="T295">
        <f t="shared" si="48"/>
        <v>-2.9296615338752618E-2</v>
      </c>
      <c r="U295">
        <f t="shared" si="43"/>
        <v>-0.10142393085223726</v>
      </c>
      <c r="V295">
        <f t="shared" si="49"/>
        <v>0.11270543037851419</v>
      </c>
      <c r="W295">
        <f t="shared" si="50"/>
        <v>-5.4707343960797156E-2</v>
      </c>
      <c r="X295">
        <f t="shared" si="51"/>
        <v>-2.4685161569734722E-2</v>
      </c>
    </row>
    <row r="296" spans="1:24">
      <c r="A296" s="1">
        <v>43889</v>
      </c>
      <c r="B296">
        <v>6794</v>
      </c>
      <c r="C296" s="10">
        <f t="shared" si="52"/>
        <v>-8.4859913793103425E-2</v>
      </c>
      <c r="D296">
        <v>3608</v>
      </c>
      <c r="E296" s="10">
        <f t="shared" si="44"/>
        <v>-0.11655239960822728</v>
      </c>
      <c r="F296">
        <v>608.4</v>
      </c>
      <c r="G296" s="10">
        <f t="shared" si="45"/>
        <v>-3.6426987646499875E-2</v>
      </c>
      <c r="H296">
        <v>1870</v>
      </c>
      <c r="I296" s="10">
        <f t="shared" si="46"/>
        <v>-4.8346055979643809E-2</v>
      </c>
      <c r="J296">
        <v>681.8</v>
      </c>
      <c r="K296" s="10">
        <f t="shared" si="47"/>
        <v>-7.6652221018418287E-2</v>
      </c>
      <c r="T296">
        <f t="shared" si="48"/>
        <v>-9.0099739332986553E-2</v>
      </c>
      <c r="U296">
        <f t="shared" si="43"/>
        <v>-0.12492725206828152</v>
      </c>
      <c r="V296">
        <f t="shared" si="49"/>
        <v>-4.163940429348148E-2</v>
      </c>
      <c r="W296">
        <f t="shared" si="50"/>
        <v>-5.462724981937564E-2</v>
      </c>
      <c r="X296">
        <f t="shared" si="51"/>
        <v>-8.7185179650903277E-2</v>
      </c>
    </row>
    <row r="297" spans="1:24">
      <c r="A297" s="1">
        <v>43921</v>
      </c>
      <c r="B297">
        <v>7216</v>
      </c>
      <c r="C297" s="10">
        <f t="shared" si="52"/>
        <v>6.2113629673241189E-2</v>
      </c>
      <c r="D297">
        <v>3718.5</v>
      </c>
      <c r="E297" s="10">
        <f t="shared" si="44"/>
        <v>3.062638580931254E-2</v>
      </c>
      <c r="F297">
        <v>521.79999999999995</v>
      </c>
      <c r="G297" s="10">
        <f t="shared" si="45"/>
        <v>-0.14234056541748852</v>
      </c>
      <c r="H297">
        <v>1629.5</v>
      </c>
      <c r="I297" s="10">
        <f t="shared" si="46"/>
        <v>-0.12860962566844925</v>
      </c>
      <c r="J297">
        <v>591.79999999999995</v>
      </c>
      <c r="K297" s="10">
        <f t="shared" si="47"/>
        <v>-0.13200352009386918</v>
      </c>
      <c r="T297">
        <f t="shared" si="48"/>
        <v>5.6873804133358061E-2</v>
      </c>
      <c r="U297">
        <f t="shared" si="43"/>
        <v>2.22515333492583E-2</v>
      </c>
      <c r="V297">
        <f t="shared" si="49"/>
        <v>-0.14755298206447012</v>
      </c>
      <c r="W297">
        <f t="shared" si="50"/>
        <v>-0.13489081950818108</v>
      </c>
      <c r="X297">
        <f t="shared" si="51"/>
        <v>-0.14253647872635417</v>
      </c>
    </row>
    <row r="298" spans="1:24">
      <c r="A298" s="12">
        <v>43951</v>
      </c>
      <c r="B298">
        <v>8322</v>
      </c>
      <c r="C298" s="10">
        <f t="shared" si="52"/>
        <v>0.1532705099778271</v>
      </c>
      <c r="D298">
        <v>3684.5</v>
      </c>
      <c r="E298" s="10">
        <f t="shared" si="44"/>
        <v>-9.1434718300389406E-3</v>
      </c>
      <c r="F298">
        <v>508.4</v>
      </c>
      <c r="G298" s="10">
        <f t="shared" si="45"/>
        <v>-2.5680337293982336E-2</v>
      </c>
      <c r="H298">
        <v>1727.5</v>
      </c>
      <c r="I298" s="10">
        <f t="shared" si="46"/>
        <v>6.0141147591285637E-2</v>
      </c>
      <c r="J298">
        <v>640</v>
      </c>
      <c r="K298" s="10">
        <f t="shared" si="47"/>
        <v>8.1446434606285978E-2</v>
      </c>
      <c r="T298">
        <f t="shared" si="48"/>
        <v>0.14803068443794398</v>
      </c>
      <c r="U298">
        <f t="shared" si="43"/>
        <v>-1.751832429009318E-2</v>
      </c>
      <c r="V298">
        <f t="shared" si="49"/>
        <v>-3.0892753940963941E-2</v>
      </c>
      <c r="W298">
        <f t="shared" si="50"/>
        <v>5.3859953751553807E-2</v>
      </c>
      <c r="X298">
        <f t="shared" si="51"/>
        <v>7.0913475973800988E-2</v>
      </c>
    </row>
    <row r="299" spans="1:24">
      <c r="A299" s="1">
        <v>43980</v>
      </c>
      <c r="B299">
        <v>8580</v>
      </c>
      <c r="C299" s="10">
        <f t="shared" si="52"/>
        <v>3.1002162941600631E-2</v>
      </c>
      <c r="D299">
        <v>4313</v>
      </c>
      <c r="E299" s="10">
        <f t="shared" si="44"/>
        <v>0.1705794544714343</v>
      </c>
      <c r="F299">
        <v>496.2</v>
      </c>
      <c r="G299" s="10">
        <f t="shared" si="45"/>
        <v>-2.3996852871754459E-2</v>
      </c>
      <c r="H299">
        <v>1886.5</v>
      </c>
      <c r="I299" s="10">
        <f t="shared" si="46"/>
        <v>9.2040520984081109E-2</v>
      </c>
      <c r="J299">
        <v>691</v>
      </c>
      <c r="K299" s="10">
        <f t="shared" si="47"/>
        <v>7.9687499999999911E-2</v>
      </c>
      <c r="T299">
        <f t="shared" si="48"/>
        <v>2.5762337401717506E-2</v>
      </c>
      <c r="U299">
        <f t="shared" si="43"/>
        <v>0.16220460201138007</v>
      </c>
      <c r="V299">
        <f t="shared" si="49"/>
        <v>-2.9209269518736064E-2</v>
      </c>
      <c r="W299">
        <f t="shared" si="50"/>
        <v>8.5759327144349279E-2</v>
      </c>
      <c r="X299">
        <f t="shared" si="51"/>
        <v>6.9154541367514921E-2</v>
      </c>
    </row>
    <row r="300" spans="1:24">
      <c r="A300" s="1">
        <v>44012</v>
      </c>
      <c r="B300">
        <v>8421</v>
      </c>
      <c r="C300" s="10">
        <f t="shared" si="52"/>
        <v>-1.8531468531468587E-2</v>
      </c>
      <c r="D300">
        <v>4549</v>
      </c>
      <c r="E300" s="10">
        <f t="shared" si="44"/>
        <v>5.4718293531184736E-2</v>
      </c>
      <c r="F300">
        <v>483.4</v>
      </c>
      <c r="G300" s="10">
        <f t="shared" si="45"/>
        <v>-2.5796049979846858E-2</v>
      </c>
      <c r="H300">
        <v>2166</v>
      </c>
      <c r="I300" s="10">
        <f t="shared" si="46"/>
        <v>0.14815796448449503</v>
      </c>
      <c r="J300">
        <v>671.8</v>
      </c>
      <c r="K300" s="10">
        <f t="shared" si="47"/>
        <v>-2.7785817655571754E-2</v>
      </c>
      <c r="T300">
        <f t="shared" si="48"/>
        <v>-2.3771294071351711E-2</v>
      </c>
      <c r="U300">
        <f t="shared" si="43"/>
        <v>4.6343441071130496E-2</v>
      </c>
      <c r="V300">
        <f t="shared" si="49"/>
        <v>-3.1008466626828463E-2</v>
      </c>
      <c r="W300">
        <f t="shared" si="50"/>
        <v>0.1418767706447632</v>
      </c>
      <c r="X300">
        <f t="shared" si="51"/>
        <v>-3.8318776288056751E-2</v>
      </c>
    </row>
    <row r="301" spans="1:24">
      <c r="A301" s="1">
        <v>44043</v>
      </c>
      <c r="B301">
        <v>8530</v>
      </c>
      <c r="C301" s="10">
        <f t="shared" si="52"/>
        <v>1.2943830898943132E-2</v>
      </c>
      <c r="D301">
        <v>4615</v>
      </c>
      <c r="E301" s="10">
        <f t="shared" si="44"/>
        <v>1.4508683227082875E-2</v>
      </c>
      <c r="F301">
        <v>490.2</v>
      </c>
      <c r="G301" s="10">
        <f t="shared" si="45"/>
        <v>1.4067025237898267E-2</v>
      </c>
      <c r="H301">
        <v>2198</v>
      </c>
      <c r="I301" s="10">
        <f t="shared" si="46"/>
        <v>1.4773776546629813E-2</v>
      </c>
      <c r="J301">
        <v>729.4</v>
      </c>
      <c r="K301" s="10">
        <f t="shared" si="47"/>
        <v>8.5739803512950408E-2</v>
      </c>
      <c r="T301">
        <f t="shared" si="48"/>
        <v>7.7040053590600064E-3</v>
      </c>
      <c r="U301">
        <f t="shared" si="43"/>
        <v>6.1338307670286332E-3</v>
      </c>
      <c r="V301">
        <f t="shared" si="49"/>
        <v>8.854608590916661E-3</v>
      </c>
      <c r="W301">
        <f t="shared" si="50"/>
        <v>8.4925827068979831E-3</v>
      </c>
      <c r="X301">
        <f t="shared" si="51"/>
        <v>7.5206844880465418E-2</v>
      </c>
    </row>
    <row r="302" spans="1:24">
      <c r="A302" s="1">
        <v>44074</v>
      </c>
      <c r="B302">
        <v>8340</v>
      </c>
      <c r="C302" s="10">
        <f t="shared" si="52"/>
        <v>-2.2274325908558046E-2</v>
      </c>
      <c r="D302">
        <v>4635</v>
      </c>
      <c r="E302" s="10">
        <f t="shared" si="44"/>
        <v>4.3336944745395733E-3</v>
      </c>
      <c r="F302">
        <v>519.6</v>
      </c>
      <c r="G302" s="10">
        <f t="shared" si="45"/>
        <v>5.9975520195838516E-2</v>
      </c>
      <c r="H302">
        <v>2422</v>
      </c>
      <c r="I302" s="10">
        <f t="shared" si="46"/>
        <v>0.10191082802547768</v>
      </c>
      <c r="J302">
        <v>740.6</v>
      </c>
      <c r="K302" s="10">
        <f t="shared" si="47"/>
        <v>1.5355086372360827E-2</v>
      </c>
      <c r="T302">
        <f t="shared" si="48"/>
        <v>-2.751415144844117E-2</v>
      </c>
      <c r="U302">
        <f t="shared" si="43"/>
        <v>-4.0411579855146682E-3</v>
      </c>
      <c r="V302">
        <f t="shared" si="49"/>
        <v>5.4763103548856912E-2</v>
      </c>
      <c r="W302">
        <f t="shared" si="50"/>
        <v>9.5629634185745854E-2</v>
      </c>
      <c r="X302">
        <f t="shared" si="51"/>
        <v>4.8221277398758297E-3</v>
      </c>
    </row>
    <row r="303" spans="1:24">
      <c r="A303" s="1">
        <v>44104</v>
      </c>
      <c r="B303">
        <v>8457</v>
      </c>
      <c r="C303" s="10">
        <f t="shared" si="52"/>
        <v>1.4028776978417312E-2</v>
      </c>
      <c r="D303">
        <v>4655.5</v>
      </c>
      <c r="E303" s="10">
        <f t="shared" si="44"/>
        <v>4.4228694714132377E-3</v>
      </c>
      <c r="F303">
        <v>482</v>
      </c>
      <c r="G303" s="10">
        <f t="shared" si="45"/>
        <v>-7.2363356428021608E-2</v>
      </c>
      <c r="H303">
        <v>2507</v>
      </c>
      <c r="I303" s="10">
        <f t="shared" si="46"/>
        <v>3.509496284062763E-2</v>
      </c>
      <c r="J303">
        <v>720.8</v>
      </c>
      <c r="K303" s="10">
        <f t="shared" si="47"/>
        <v>-2.6735079665136441E-2</v>
      </c>
      <c r="T303">
        <f t="shared" si="48"/>
        <v>8.7889514385341878E-3</v>
      </c>
      <c r="U303">
        <f t="shared" si="43"/>
        <v>-3.9519829886410038E-3</v>
      </c>
      <c r="V303">
        <f t="shared" si="49"/>
        <v>-7.7575773075003213E-2</v>
      </c>
      <c r="W303">
        <f t="shared" si="50"/>
        <v>2.88137690008958E-2</v>
      </c>
      <c r="X303">
        <f t="shared" si="51"/>
        <v>-3.7268038297621438E-2</v>
      </c>
    </row>
    <row r="304" spans="1:24">
      <c r="A304" s="12">
        <v>44134</v>
      </c>
      <c r="B304">
        <v>7766</v>
      </c>
      <c r="C304" s="10">
        <f t="shared" si="52"/>
        <v>-8.1707461274683646E-2</v>
      </c>
      <c r="D304">
        <v>4357</v>
      </c>
      <c r="E304" s="10">
        <f t="shared" si="44"/>
        <v>-6.4117710235205627E-2</v>
      </c>
      <c r="F304">
        <v>397</v>
      </c>
      <c r="G304" s="10">
        <f t="shared" si="45"/>
        <v>-0.17634854771784236</v>
      </c>
      <c r="H304">
        <v>2400</v>
      </c>
      <c r="I304" s="10">
        <f t="shared" si="46"/>
        <v>-4.2680494615077835E-2</v>
      </c>
      <c r="J304">
        <v>635.6</v>
      </c>
      <c r="K304" s="10">
        <f t="shared" si="47"/>
        <v>-0.11820199778024409</v>
      </c>
      <c r="T304">
        <f t="shared" si="48"/>
        <v>-8.6947286814566774E-2</v>
      </c>
      <c r="U304">
        <f t="shared" si="43"/>
        <v>-7.2492562695259874E-2</v>
      </c>
      <c r="V304">
        <f t="shared" si="49"/>
        <v>-0.18156096436482397</v>
      </c>
      <c r="W304">
        <f t="shared" si="50"/>
        <v>-4.8961688454809665E-2</v>
      </c>
      <c r="X304">
        <f t="shared" si="51"/>
        <v>-0.12873495641272908</v>
      </c>
    </row>
    <row r="305" spans="1:24">
      <c r="A305" s="1">
        <v>44165</v>
      </c>
      <c r="B305">
        <v>7805</v>
      </c>
      <c r="C305" s="10">
        <f t="shared" si="52"/>
        <v>5.0218902910121876E-3</v>
      </c>
      <c r="D305">
        <v>4834</v>
      </c>
      <c r="E305" s="10">
        <f t="shared" si="44"/>
        <v>0.10947899931145288</v>
      </c>
      <c r="F305">
        <v>504</v>
      </c>
      <c r="G305" s="10">
        <f t="shared" si="45"/>
        <v>0.26952141057934509</v>
      </c>
      <c r="H305">
        <v>2359</v>
      </c>
      <c r="I305" s="10">
        <f t="shared" si="46"/>
        <v>-1.7083333333333339E-2</v>
      </c>
      <c r="J305">
        <v>605</v>
      </c>
      <c r="K305" s="10">
        <f t="shared" si="47"/>
        <v>-4.8143486469477748E-2</v>
      </c>
      <c r="T305">
        <f t="shared" si="48"/>
        <v>-2.1793524887093758E-4</v>
      </c>
      <c r="U305">
        <f t="shared" si="43"/>
        <v>0.10110414685139864</v>
      </c>
      <c r="V305">
        <f t="shared" si="49"/>
        <v>0.26430899393236346</v>
      </c>
      <c r="W305">
        <f t="shared" si="50"/>
        <v>-2.3364527173065169E-2</v>
      </c>
      <c r="X305">
        <f t="shared" si="51"/>
        <v>-5.8676445101962744E-2</v>
      </c>
    </row>
    <row r="306" spans="1:24">
      <c r="A306" s="1">
        <v>44196</v>
      </c>
      <c r="B306">
        <v>7324</v>
      </c>
      <c r="C306" s="10">
        <f t="shared" si="52"/>
        <v>-6.1627162075592601E-2</v>
      </c>
      <c r="D306">
        <v>5470</v>
      </c>
      <c r="E306" s="10">
        <f t="shared" si="44"/>
        <v>0.13156805957798934</v>
      </c>
      <c r="F306">
        <v>488.8</v>
      </c>
      <c r="G306" s="10">
        <f t="shared" si="45"/>
        <v>-3.0158730158730163E-2</v>
      </c>
      <c r="H306">
        <v>2443</v>
      </c>
      <c r="I306" s="10">
        <f t="shared" si="46"/>
        <v>3.5608308605341144E-2</v>
      </c>
      <c r="J306">
        <v>582</v>
      </c>
      <c r="K306" s="10">
        <f t="shared" si="47"/>
        <v>-3.8016528925619797E-2</v>
      </c>
      <c r="T306">
        <f t="shared" si="48"/>
        <v>-6.6866987615475729E-2</v>
      </c>
      <c r="U306">
        <f t="shared" si="43"/>
        <v>0.12319320711793509</v>
      </c>
      <c r="V306">
        <f t="shared" si="49"/>
        <v>-3.5371146805711767E-2</v>
      </c>
      <c r="W306">
        <f t="shared" si="50"/>
        <v>2.9327114765609313E-2</v>
      </c>
      <c r="X306">
        <f t="shared" si="51"/>
        <v>-4.8549487558104794E-2</v>
      </c>
    </row>
    <row r="307" spans="1:24">
      <c r="A307" s="1">
        <v>44225</v>
      </c>
      <c r="B307">
        <v>7491</v>
      </c>
      <c r="C307" s="10">
        <f t="shared" si="52"/>
        <v>2.2801747678864004E-2</v>
      </c>
      <c r="D307">
        <v>5589</v>
      </c>
      <c r="E307" s="10">
        <f t="shared" si="44"/>
        <v>2.1755027422303508E-2</v>
      </c>
      <c r="F307">
        <v>462.1</v>
      </c>
      <c r="G307" s="10">
        <f t="shared" si="45"/>
        <v>-5.4623567921440186E-2</v>
      </c>
      <c r="H307">
        <v>2350</v>
      </c>
      <c r="I307" s="10">
        <f t="shared" si="46"/>
        <v>-3.8067949242734378E-2</v>
      </c>
      <c r="J307">
        <v>589.79999999999995</v>
      </c>
      <c r="K307" s="10">
        <f t="shared" si="47"/>
        <v>1.3402061855670055E-2</v>
      </c>
      <c r="T307">
        <f t="shared" si="48"/>
        <v>1.756192213898088E-2</v>
      </c>
      <c r="U307">
        <f t="shared" si="43"/>
        <v>1.3380174962249266E-2</v>
      </c>
      <c r="V307">
        <f t="shared" si="49"/>
        <v>-5.9835984568421791E-2</v>
      </c>
      <c r="W307">
        <f t="shared" si="50"/>
        <v>-4.4349143082466208E-2</v>
      </c>
      <c r="X307">
        <f t="shared" si="51"/>
        <v>2.8691032231850586E-3</v>
      </c>
    </row>
    <row r="308" spans="1:24">
      <c r="A308" s="1">
        <v>44253</v>
      </c>
      <c r="B308">
        <v>6945</v>
      </c>
      <c r="C308" s="10">
        <f t="shared" si="52"/>
        <v>-7.288746495794951E-2</v>
      </c>
      <c r="D308">
        <v>6187</v>
      </c>
      <c r="E308" s="10">
        <f t="shared" si="44"/>
        <v>0.10699588477366251</v>
      </c>
      <c r="F308">
        <v>483.9</v>
      </c>
      <c r="G308" s="10">
        <f t="shared" si="45"/>
        <v>4.7175935944600678E-2</v>
      </c>
      <c r="H308">
        <v>2237</v>
      </c>
      <c r="I308" s="10">
        <f t="shared" si="46"/>
        <v>-4.8085106382978693E-2</v>
      </c>
      <c r="J308">
        <v>558.6</v>
      </c>
      <c r="K308" s="10">
        <f t="shared" si="47"/>
        <v>-5.2899287894201286E-2</v>
      </c>
      <c r="T308">
        <f t="shared" si="48"/>
        <v>-7.8127290497832638E-2</v>
      </c>
      <c r="U308">
        <f t="shared" si="43"/>
        <v>9.8621032313608262E-2</v>
      </c>
      <c r="V308">
        <f t="shared" si="49"/>
        <v>4.1963519297619073E-2</v>
      </c>
      <c r="W308">
        <f t="shared" si="50"/>
        <v>-5.4366300222710523E-2</v>
      </c>
      <c r="X308">
        <f t="shared" si="51"/>
        <v>-6.3432246526686276E-2</v>
      </c>
    </row>
    <row r="309" spans="1:24">
      <c r="A309" s="1">
        <v>44286</v>
      </c>
      <c r="B309">
        <v>7247</v>
      </c>
      <c r="C309" s="10">
        <f t="shared" si="52"/>
        <v>4.3484521238301044E-2</v>
      </c>
      <c r="D309">
        <v>5550</v>
      </c>
      <c r="E309" s="10">
        <f t="shared" si="44"/>
        <v>-0.10295781477291099</v>
      </c>
      <c r="F309">
        <v>505</v>
      </c>
      <c r="G309" s="10">
        <f t="shared" si="45"/>
        <v>4.3604050423641239E-2</v>
      </c>
      <c r="H309">
        <v>2323</v>
      </c>
      <c r="I309" s="10">
        <f t="shared" si="46"/>
        <v>3.8444345105051347E-2</v>
      </c>
      <c r="J309">
        <v>612.79999999999995</v>
      </c>
      <c r="K309" s="10">
        <f t="shared" si="47"/>
        <v>9.7028284998209591E-2</v>
      </c>
      <c r="T309">
        <f t="shared" si="48"/>
        <v>3.8244695698417916E-2</v>
      </c>
      <c r="U309">
        <f t="shared" si="43"/>
        <v>-0.11133266723296524</v>
      </c>
      <c r="V309">
        <f t="shared" si="49"/>
        <v>3.8391633776659634E-2</v>
      </c>
      <c r="W309">
        <f t="shared" si="50"/>
        <v>3.2163151265319517E-2</v>
      </c>
      <c r="X309">
        <f t="shared" si="51"/>
        <v>8.6495326365724601E-2</v>
      </c>
    </row>
    <row r="310" spans="1:24">
      <c r="A310" s="12">
        <v>44316</v>
      </c>
      <c r="B310">
        <v>7715</v>
      </c>
      <c r="C310" s="10">
        <f t="shared" si="52"/>
        <v>6.4578446253622079E-2</v>
      </c>
      <c r="D310">
        <v>6076</v>
      </c>
      <c r="E310" s="10">
        <f t="shared" si="44"/>
        <v>9.4774774774774695E-2</v>
      </c>
      <c r="F310">
        <v>506.2</v>
      </c>
      <c r="G310" s="10">
        <f t="shared" si="45"/>
        <v>2.3762376237623783E-3</v>
      </c>
      <c r="H310">
        <v>2327</v>
      </c>
      <c r="I310" s="10">
        <f t="shared" si="46"/>
        <v>1.7219113215669601E-3</v>
      </c>
      <c r="J310">
        <v>638</v>
      </c>
      <c r="K310" s="10">
        <f t="shared" si="47"/>
        <v>4.1122715404699806E-2</v>
      </c>
      <c r="T310">
        <f t="shared" si="48"/>
        <v>5.9338620713738952E-2</v>
      </c>
      <c r="U310">
        <f t="shared" si="43"/>
        <v>8.6399922314720448E-2</v>
      </c>
      <c r="V310">
        <f t="shared" si="49"/>
        <v>-2.8361790232192281E-3</v>
      </c>
      <c r="W310">
        <f t="shared" si="50"/>
        <v>-4.55928251816487E-3</v>
      </c>
      <c r="X310">
        <f t="shared" si="51"/>
        <v>3.0589756772214809E-2</v>
      </c>
    </row>
    <row r="311" spans="1:24">
      <c r="A311" s="1">
        <v>44347</v>
      </c>
      <c r="B311">
        <v>8046</v>
      </c>
      <c r="C311" s="10">
        <f t="shared" si="52"/>
        <v>4.2903434867141987E-2</v>
      </c>
      <c r="D311">
        <v>6064</v>
      </c>
      <c r="E311" s="10">
        <f t="shared" si="44"/>
        <v>-1.9749835418038098E-3</v>
      </c>
      <c r="F311">
        <v>526.6</v>
      </c>
      <c r="G311" s="10">
        <f t="shared" si="45"/>
        <v>4.0300276570525595E-2</v>
      </c>
      <c r="H311">
        <v>2285</v>
      </c>
      <c r="I311" s="10">
        <f t="shared" si="46"/>
        <v>-1.8048990116029229E-2</v>
      </c>
      <c r="J311">
        <v>656.6</v>
      </c>
      <c r="K311" s="10">
        <f t="shared" si="47"/>
        <v>2.9153605015673989E-2</v>
      </c>
      <c r="T311">
        <f t="shared" si="48"/>
        <v>3.766360932725886E-2</v>
      </c>
      <c r="U311">
        <f t="shared" si="43"/>
        <v>-1.0349836001858051E-2</v>
      </c>
      <c r="V311">
        <f t="shared" si="49"/>
        <v>3.508785992354399E-2</v>
      </c>
      <c r="W311">
        <f t="shared" si="50"/>
        <v>-2.4330183955761059E-2</v>
      </c>
      <c r="X311">
        <f t="shared" si="51"/>
        <v>1.8620646383188992E-2</v>
      </c>
    </row>
    <row r="312" spans="1:24">
      <c r="A312" s="1">
        <v>44377</v>
      </c>
      <c r="B312">
        <v>8683</v>
      </c>
      <c r="C312" s="10">
        <f t="shared" si="52"/>
        <v>7.916977380064627E-2</v>
      </c>
      <c r="D312">
        <v>5949</v>
      </c>
      <c r="E312" s="10">
        <f t="shared" si="44"/>
        <v>-1.8964379947229548E-2</v>
      </c>
      <c r="F312">
        <v>522</v>
      </c>
      <c r="G312" s="10">
        <f t="shared" si="45"/>
        <v>-8.7352829472086002E-3</v>
      </c>
      <c r="H312">
        <v>2389</v>
      </c>
      <c r="I312" s="10">
        <f t="shared" si="46"/>
        <v>4.5514223194748293E-2</v>
      </c>
      <c r="J312">
        <v>684.2</v>
      </c>
      <c r="K312" s="10">
        <f t="shared" si="47"/>
        <v>4.2034724337496332E-2</v>
      </c>
      <c r="T312">
        <f t="shared" si="48"/>
        <v>7.3929948260763143E-2</v>
      </c>
      <c r="U312">
        <f t="shared" si="43"/>
        <v>-2.7339232407283788E-2</v>
      </c>
      <c r="V312">
        <f t="shared" si="49"/>
        <v>-1.3947699594190207E-2</v>
      </c>
      <c r="W312">
        <f t="shared" si="50"/>
        <v>3.9233029355016463E-2</v>
      </c>
      <c r="X312">
        <f t="shared" si="51"/>
        <v>3.1501765705011335E-2</v>
      </c>
    </row>
    <row r="313" spans="1:24">
      <c r="A313" s="1">
        <v>44407</v>
      </c>
      <c r="B313">
        <v>8268</v>
      </c>
      <c r="C313" s="10">
        <f t="shared" si="52"/>
        <v>-4.7794541057238238E-2</v>
      </c>
      <c r="D313">
        <v>6101</v>
      </c>
      <c r="E313" s="10">
        <f t="shared" si="44"/>
        <v>2.555051269120856E-2</v>
      </c>
      <c r="F313">
        <v>576</v>
      </c>
      <c r="G313" s="10">
        <f t="shared" si="45"/>
        <v>0.10344827586206895</v>
      </c>
      <c r="H313">
        <v>2666</v>
      </c>
      <c r="I313" s="10">
        <f t="shared" si="46"/>
        <v>0.11594809543742146</v>
      </c>
      <c r="J313">
        <v>701.6</v>
      </c>
      <c r="K313" s="10">
        <f t="shared" si="47"/>
        <v>2.5431160479391979E-2</v>
      </c>
      <c r="T313">
        <f t="shared" si="48"/>
        <v>-5.3034366597121366E-2</v>
      </c>
      <c r="U313">
        <f t="shared" si="43"/>
        <v>1.717566023115432E-2</v>
      </c>
      <c r="V313">
        <f t="shared" si="49"/>
        <v>9.8235859215087346E-2</v>
      </c>
      <c r="W313">
        <f t="shared" si="50"/>
        <v>0.10966690159768963</v>
      </c>
      <c r="X313">
        <f t="shared" si="51"/>
        <v>1.4898201846906982E-2</v>
      </c>
    </row>
    <row r="314" spans="1:24">
      <c r="A314" s="1">
        <v>44439</v>
      </c>
      <c r="B314">
        <v>8514</v>
      </c>
      <c r="C314" s="10">
        <f t="shared" si="52"/>
        <v>2.9753265602322276E-2</v>
      </c>
      <c r="D314">
        <v>5382</v>
      </c>
      <c r="E314" s="10">
        <f t="shared" si="44"/>
        <v>-0.117849532863465</v>
      </c>
      <c r="F314">
        <v>568.4</v>
      </c>
      <c r="G314" s="10">
        <f t="shared" si="45"/>
        <v>-1.3194444444444509E-2</v>
      </c>
      <c r="H314">
        <v>2636</v>
      </c>
      <c r="I314" s="10">
        <f t="shared" si="46"/>
        <v>-1.1252813203300849E-2</v>
      </c>
      <c r="J314">
        <v>742.2</v>
      </c>
      <c r="K314" s="10">
        <f t="shared" si="47"/>
        <v>5.786773090079822E-2</v>
      </c>
      <c r="T314">
        <f t="shared" si="48"/>
        <v>2.4513440062439152E-2</v>
      </c>
      <c r="U314">
        <f t="shared" si="43"/>
        <v>-0.12622438532351923</v>
      </c>
      <c r="V314">
        <f t="shared" si="49"/>
        <v>-1.8406861091426113E-2</v>
      </c>
      <c r="W314">
        <f t="shared" si="50"/>
        <v>-1.7534007043032679E-2</v>
      </c>
      <c r="X314">
        <f t="shared" si="51"/>
        <v>4.7334772268313223E-2</v>
      </c>
    </row>
    <row r="315" spans="1:24">
      <c r="A315" s="1">
        <v>44469</v>
      </c>
      <c r="B315">
        <v>8958</v>
      </c>
      <c r="C315" s="10">
        <f t="shared" si="52"/>
        <v>5.2149400986610361E-2</v>
      </c>
      <c r="D315">
        <v>4913.5</v>
      </c>
      <c r="E315" s="10">
        <f t="shared" si="44"/>
        <v>-8.704942400594573E-2</v>
      </c>
      <c r="F315">
        <v>565.20000000000005</v>
      </c>
      <c r="G315" s="10">
        <f t="shared" si="45"/>
        <v>-5.6298381421533428E-3</v>
      </c>
      <c r="H315">
        <v>2455</v>
      </c>
      <c r="I315" s="10">
        <f t="shared" si="46"/>
        <v>-6.8664643399089509E-2</v>
      </c>
      <c r="J315">
        <v>709.6</v>
      </c>
      <c r="K315" s="10">
        <f t="shared" si="47"/>
        <v>-4.3923470762597727E-2</v>
      </c>
      <c r="T315">
        <f t="shared" si="48"/>
        <v>4.6909575446727234E-2</v>
      </c>
      <c r="U315">
        <f t="shared" si="43"/>
        <v>-9.5424276465999977E-2</v>
      </c>
      <c r="V315">
        <f t="shared" si="49"/>
        <v>-1.0842254789134949E-2</v>
      </c>
      <c r="W315">
        <f t="shared" si="50"/>
        <v>-7.4945837238821339E-2</v>
      </c>
      <c r="X315">
        <f t="shared" si="51"/>
        <v>-5.4456429395082724E-2</v>
      </c>
    </row>
    <row r="316" spans="1:24">
      <c r="A316" s="12">
        <v>44498</v>
      </c>
      <c r="B316">
        <v>9094</v>
      </c>
      <c r="C316" s="10">
        <f t="shared" si="52"/>
        <v>1.5181960258986438E-2</v>
      </c>
      <c r="D316">
        <v>4560.5</v>
      </c>
      <c r="E316" s="10">
        <f t="shared" si="44"/>
        <v>-7.1842881856110763E-2</v>
      </c>
      <c r="F316">
        <v>551.79999999999995</v>
      </c>
      <c r="G316" s="10">
        <f t="shared" si="45"/>
        <v>-2.3708421797593915E-2</v>
      </c>
      <c r="H316">
        <v>2702</v>
      </c>
      <c r="I316" s="10">
        <f t="shared" si="46"/>
        <v>0.10061099796334005</v>
      </c>
      <c r="J316">
        <v>710.8</v>
      </c>
      <c r="K316" s="10">
        <f t="shared" si="47"/>
        <v>1.6910935738443378E-3</v>
      </c>
      <c r="T316">
        <f t="shared" si="48"/>
        <v>9.9421347191033134E-3</v>
      </c>
      <c r="U316">
        <f t="shared" si="43"/>
        <v>-8.021773431616501E-2</v>
      </c>
      <c r="V316">
        <f t="shared" si="49"/>
        <v>-2.892083844457552E-2</v>
      </c>
      <c r="W316">
        <f t="shared" si="50"/>
        <v>9.4329804123608224E-2</v>
      </c>
      <c r="X316">
        <f t="shared" si="51"/>
        <v>-8.8418650586406591E-3</v>
      </c>
    </row>
    <row r="317" spans="1:24">
      <c r="A317" s="1">
        <v>44530</v>
      </c>
      <c r="B317">
        <v>8276</v>
      </c>
      <c r="C317" s="10">
        <f t="shared" si="52"/>
        <v>-8.9949417198152637E-2</v>
      </c>
      <c r="D317">
        <v>4612</v>
      </c>
      <c r="E317" s="10">
        <f t="shared" si="44"/>
        <v>1.1292621423089511E-2</v>
      </c>
      <c r="F317">
        <v>548.20000000000005</v>
      </c>
      <c r="G317" s="10">
        <f t="shared" si="45"/>
        <v>-6.5241029358461544E-3</v>
      </c>
      <c r="H317">
        <v>2868</v>
      </c>
      <c r="I317" s="10">
        <f t="shared" si="46"/>
        <v>6.1435973353071827E-2</v>
      </c>
      <c r="J317">
        <v>771.8</v>
      </c>
      <c r="K317" s="10">
        <f t="shared" si="47"/>
        <v>8.5818795723128893E-2</v>
      </c>
      <c r="T317">
        <f t="shared" si="48"/>
        <v>-9.5189242738035765E-2</v>
      </c>
      <c r="U317">
        <f t="shared" si="43"/>
        <v>2.917768963035269E-3</v>
      </c>
      <c r="V317">
        <f t="shared" si="49"/>
        <v>-1.1736519582827761E-2</v>
      </c>
      <c r="W317">
        <f t="shared" si="50"/>
        <v>5.5154779513339997E-2</v>
      </c>
      <c r="X317">
        <f t="shared" si="51"/>
        <v>7.5285837090643903E-2</v>
      </c>
    </row>
    <row r="318" spans="1:24">
      <c r="A318" s="1">
        <v>44561</v>
      </c>
      <c r="B318">
        <v>8678</v>
      </c>
      <c r="C318" s="10">
        <f t="shared" si="52"/>
        <v>4.8574190430159536E-2</v>
      </c>
      <c r="D318">
        <v>4892</v>
      </c>
      <c r="E318" s="10">
        <f t="shared" si="44"/>
        <v>6.0711188204683353E-2</v>
      </c>
      <c r="F318">
        <v>549.79999999999995</v>
      </c>
      <c r="G318" s="10">
        <f t="shared" si="45"/>
        <v>2.9186428310834511E-3</v>
      </c>
      <c r="H318">
        <v>2885</v>
      </c>
      <c r="I318" s="10">
        <f t="shared" si="46"/>
        <v>5.9274755927476441E-3</v>
      </c>
      <c r="J318">
        <v>852.6</v>
      </c>
      <c r="K318" s="10">
        <f t="shared" si="47"/>
        <v>0.10469033428349328</v>
      </c>
      <c r="T318">
        <f t="shared" si="48"/>
        <v>4.3334364890276408E-2</v>
      </c>
      <c r="U318">
        <f t="shared" si="43"/>
        <v>5.2336335744629113E-2</v>
      </c>
      <c r="V318">
        <f t="shared" si="49"/>
        <v>-2.2937738158981553E-3</v>
      </c>
      <c r="W318">
        <f t="shared" si="50"/>
        <v>-3.5371824698418597E-4</v>
      </c>
      <c r="X318">
        <f t="shared" si="51"/>
        <v>9.415737565100829E-2</v>
      </c>
    </row>
    <row r="319" spans="1:24">
      <c r="A319" s="1">
        <v>44592</v>
      </c>
      <c r="B319">
        <v>8617</v>
      </c>
      <c r="C319" s="10">
        <f t="shared" si="52"/>
        <v>-7.029269416916395E-3</v>
      </c>
      <c r="D319">
        <v>5185</v>
      </c>
      <c r="E319" s="10">
        <f t="shared" si="44"/>
        <v>5.989370400654126E-2</v>
      </c>
      <c r="F319">
        <v>577.20000000000005</v>
      </c>
      <c r="G319" s="10">
        <f t="shared" si="45"/>
        <v>4.9836304110585816E-2</v>
      </c>
      <c r="H319">
        <v>2767</v>
      </c>
      <c r="I319" s="10">
        <f t="shared" si="46"/>
        <v>-4.0901213171577133E-2</v>
      </c>
      <c r="J319">
        <v>720.8</v>
      </c>
      <c r="K319" s="10">
        <f t="shared" si="47"/>
        <v>-0.15458597231996252</v>
      </c>
      <c r="T319">
        <f t="shared" si="48"/>
        <v>-1.2269094956799519E-2</v>
      </c>
      <c r="U319">
        <f t="shared" si="43"/>
        <v>5.151885154648702E-2</v>
      </c>
      <c r="V319">
        <f t="shared" si="49"/>
        <v>4.4623887463604212E-2</v>
      </c>
      <c r="W319">
        <f t="shared" si="50"/>
        <v>-4.7182407011308963E-2</v>
      </c>
      <c r="X319">
        <f t="shared" si="51"/>
        <v>-0.16511893095244751</v>
      </c>
    </row>
    <row r="320" spans="1:24">
      <c r="A320" s="1">
        <v>44620</v>
      </c>
      <c r="B320">
        <v>9059</v>
      </c>
      <c r="C320" s="10">
        <f t="shared" si="52"/>
        <v>5.1293953812231674E-2</v>
      </c>
      <c r="D320">
        <v>5791</v>
      </c>
      <c r="E320" s="10">
        <f t="shared" si="44"/>
        <v>0.11687560270009634</v>
      </c>
      <c r="F320">
        <v>719.6</v>
      </c>
      <c r="G320" s="10">
        <f t="shared" si="45"/>
        <v>0.24670824670824665</v>
      </c>
      <c r="H320">
        <v>2969</v>
      </c>
      <c r="I320" s="10">
        <f t="shared" si="46"/>
        <v>7.300325262016627E-2</v>
      </c>
      <c r="J320">
        <v>702.8</v>
      </c>
      <c r="K320" s="10">
        <f t="shared" si="47"/>
        <v>-2.4972253052164217E-2</v>
      </c>
      <c r="T320">
        <f t="shared" si="48"/>
        <v>4.6054128272348546E-2</v>
      </c>
      <c r="U320">
        <f t="shared" si="43"/>
        <v>0.10850075024004209</v>
      </c>
      <c r="V320">
        <f t="shared" si="49"/>
        <v>0.24149583006126504</v>
      </c>
      <c r="W320">
        <f t="shared" si="50"/>
        <v>6.672205878043444E-2</v>
      </c>
      <c r="X320">
        <f t="shared" si="51"/>
        <v>-3.5505211684649214E-2</v>
      </c>
    </row>
    <row r="321" spans="1:24">
      <c r="A321" s="1">
        <v>44651</v>
      </c>
      <c r="B321">
        <v>10132</v>
      </c>
      <c r="C321" s="10">
        <f t="shared" si="52"/>
        <v>0.1184457445634175</v>
      </c>
      <c r="D321">
        <v>6081</v>
      </c>
      <c r="E321" s="10">
        <f t="shared" si="44"/>
        <v>5.0077706786392673E-2</v>
      </c>
      <c r="F321">
        <v>717.4</v>
      </c>
      <c r="G321" s="10">
        <f t="shared" si="45"/>
        <v>-3.0572540300167761E-3</v>
      </c>
      <c r="H321">
        <v>2968</v>
      </c>
      <c r="I321" s="10">
        <f t="shared" si="46"/>
        <v>-3.3681374200067449E-4</v>
      </c>
      <c r="J321">
        <v>701.2</v>
      </c>
      <c r="K321" s="10">
        <f t="shared" si="47"/>
        <v>-2.2766078542969526E-3</v>
      </c>
      <c r="T321">
        <f t="shared" si="48"/>
        <v>0.11320591902353437</v>
      </c>
      <c r="U321">
        <f t="shared" si="43"/>
        <v>4.1702854326338433E-2</v>
      </c>
      <c r="V321">
        <f t="shared" si="49"/>
        <v>-8.2696706769983825E-3</v>
      </c>
      <c r="W321">
        <f t="shared" si="50"/>
        <v>-6.6180075817325046E-3</v>
      </c>
      <c r="X321">
        <f t="shared" si="51"/>
        <v>-1.2809566486781949E-2</v>
      </c>
    </row>
    <row r="322" spans="1:24">
      <c r="A322" s="12">
        <v>44680</v>
      </c>
      <c r="B322">
        <v>10688</v>
      </c>
      <c r="C322" s="10">
        <f t="shared" si="52"/>
        <v>5.4875641531780595E-2</v>
      </c>
      <c r="D322">
        <v>5706</v>
      </c>
      <c r="E322" s="10">
        <f t="shared" si="44"/>
        <v>-6.1667488899851963E-2</v>
      </c>
      <c r="F322">
        <v>740</v>
      </c>
      <c r="G322" s="10">
        <f t="shared" si="45"/>
        <v>3.1502648452746085E-2</v>
      </c>
      <c r="H322">
        <v>3103</v>
      </c>
      <c r="I322" s="10">
        <f t="shared" si="46"/>
        <v>4.5485175202156336E-2</v>
      </c>
      <c r="J322">
        <v>737.4</v>
      </c>
      <c r="K322" s="10">
        <f t="shared" si="47"/>
        <v>5.1625784369651928E-2</v>
      </c>
      <c r="T322">
        <f t="shared" si="48"/>
        <v>4.9635815991897467E-2</v>
      </c>
      <c r="U322">
        <f t="shared" si="43"/>
        <v>-7.004234135990621E-2</v>
      </c>
      <c r="V322">
        <f t="shared" si="49"/>
        <v>2.629023180576448E-2</v>
      </c>
      <c r="W322">
        <f t="shared" si="50"/>
        <v>3.9203981362424506E-2</v>
      </c>
      <c r="X322">
        <f t="shared" si="51"/>
        <v>4.1092825737166931E-2</v>
      </c>
    </row>
    <row r="323" spans="1:24">
      <c r="A323" s="1">
        <v>44712</v>
      </c>
      <c r="B323">
        <v>10454</v>
      </c>
      <c r="C323" s="10">
        <f t="shared" si="52"/>
        <v>-2.1893712574850288E-2</v>
      </c>
      <c r="D323">
        <v>5750</v>
      </c>
      <c r="E323" s="10">
        <f t="shared" si="44"/>
        <v>7.7111812127585999E-3</v>
      </c>
      <c r="F323">
        <v>756</v>
      </c>
      <c r="G323" s="10">
        <f t="shared" si="45"/>
        <v>2.1621621621621623E-2</v>
      </c>
      <c r="H323">
        <v>2767</v>
      </c>
      <c r="I323" s="10">
        <f t="shared" si="46"/>
        <v>-0.10828230744440859</v>
      </c>
      <c r="J323">
        <v>656.6</v>
      </c>
      <c r="K323" s="10">
        <f t="shared" si="47"/>
        <v>-0.10957417954976945</v>
      </c>
      <c r="T323">
        <f t="shared" si="48"/>
        <v>-2.7133538114733412E-2</v>
      </c>
      <c r="U323">
        <f t="shared" si="43"/>
        <v>-6.6367124729564166E-4</v>
      </c>
      <c r="V323">
        <f t="shared" si="49"/>
        <v>1.6409204974640018E-2</v>
      </c>
      <c r="W323">
        <f t="shared" si="50"/>
        <v>-0.11456350128414042</v>
      </c>
      <c r="X323">
        <f t="shared" si="51"/>
        <v>-0.12010713818225444</v>
      </c>
    </row>
    <row r="324" spans="1:24">
      <c r="A324" s="1">
        <v>44742</v>
      </c>
      <c r="B324">
        <v>10800</v>
      </c>
      <c r="C324" s="10">
        <f t="shared" si="52"/>
        <v>3.3097378993686588E-2</v>
      </c>
      <c r="D324">
        <v>4916.5</v>
      </c>
      <c r="E324" s="10">
        <f t="shared" si="44"/>
        <v>-0.14495652173913043</v>
      </c>
      <c r="F324">
        <v>830.2</v>
      </c>
      <c r="G324" s="10">
        <f t="shared" si="45"/>
        <v>9.8148148148148318E-2</v>
      </c>
      <c r="H324">
        <v>2719</v>
      </c>
      <c r="I324" s="10">
        <f t="shared" si="46"/>
        <v>-1.7347307553306823E-2</v>
      </c>
      <c r="J324">
        <v>634.79999999999995</v>
      </c>
      <c r="K324" s="10">
        <f t="shared" si="47"/>
        <v>-3.3201340237587695E-2</v>
      </c>
      <c r="T324">
        <f t="shared" si="48"/>
        <v>2.7857553453803464E-2</v>
      </c>
      <c r="U324">
        <f t="shared" si="43"/>
        <v>-0.15333137419918466</v>
      </c>
      <c r="V324">
        <f t="shared" si="49"/>
        <v>9.2935731501166713E-2</v>
      </c>
      <c r="W324">
        <f t="shared" si="50"/>
        <v>-2.3628501393038653E-2</v>
      </c>
      <c r="X324">
        <f t="shared" si="51"/>
        <v>-4.3734298870072692E-2</v>
      </c>
    </row>
    <row r="325" spans="1:24">
      <c r="A325" s="1">
        <v>44771</v>
      </c>
      <c r="B325">
        <v>10844</v>
      </c>
      <c r="C325" s="10">
        <f t="shared" si="52"/>
        <v>4.0740740740741188E-3</v>
      </c>
      <c r="D325">
        <v>4924.5</v>
      </c>
      <c r="E325" s="10">
        <f t="shared" si="44"/>
        <v>1.627173802501769E-3</v>
      </c>
      <c r="F325">
        <v>770</v>
      </c>
      <c r="G325" s="10">
        <f t="shared" si="45"/>
        <v>-7.2512647554806131E-2</v>
      </c>
      <c r="H325">
        <v>3071</v>
      </c>
      <c r="I325" s="10">
        <f t="shared" si="46"/>
        <v>0.12945936005884517</v>
      </c>
      <c r="J325">
        <v>704.4</v>
      </c>
      <c r="K325" s="10">
        <f t="shared" si="47"/>
        <v>0.10964083175803396</v>
      </c>
      <c r="T325">
        <f t="shared" si="48"/>
        <v>-1.1657514658090064E-3</v>
      </c>
      <c r="U325">
        <f t="shared" ref="U325:U352" si="53">IFERROR(E325-$O$3,"N/A")</f>
        <v>-6.7476786575524726E-3</v>
      </c>
      <c r="V325">
        <f t="shared" si="49"/>
        <v>-7.7725064201787736E-2</v>
      </c>
      <c r="W325">
        <f t="shared" si="50"/>
        <v>0.12317816621911334</v>
      </c>
      <c r="X325">
        <f t="shared" si="51"/>
        <v>9.9107873125548973E-2</v>
      </c>
    </row>
    <row r="326" spans="1:24">
      <c r="A326" s="1">
        <v>44804</v>
      </c>
      <c r="B326">
        <v>10644</v>
      </c>
      <c r="C326" s="10">
        <f t="shared" si="52"/>
        <v>-1.8443378827001089E-2</v>
      </c>
      <c r="D326">
        <v>4771</v>
      </c>
      <c r="E326" s="10">
        <f t="shared" si="44"/>
        <v>-3.1170677226114329E-2</v>
      </c>
      <c r="F326">
        <v>776.2</v>
      </c>
      <c r="G326" s="10">
        <f t="shared" si="45"/>
        <v>8.0519480519480879E-3</v>
      </c>
      <c r="H326">
        <v>2861</v>
      </c>
      <c r="I326" s="10">
        <f t="shared" si="46"/>
        <v>-6.8381634646694889E-2</v>
      </c>
      <c r="J326">
        <v>715.2</v>
      </c>
      <c r="K326" s="10">
        <f t="shared" si="47"/>
        <v>1.5332197614991605E-2</v>
      </c>
      <c r="T326">
        <f t="shared" si="48"/>
        <v>-2.3683204366884213E-2</v>
      </c>
      <c r="U326">
        <f t="shared" si="53"/>
        <v>-3.9545529686168569E-2</v>
      </c>
      <c r="V326">
        <f t="shared" si="49"/>
        <v>2.8395314049664815E-3</v>
      </c>
      <c r="W326">
        <f t="shared" si="50"/>
        <v>-7.4662828486426719E-2</v>
      </c>
      <c r="X326">
        <f t="shared" si="51"/>
        <v>4.7992389825066081E-3</v>
      </c>
    </row>
    <row r="327" spans="1:24">
      <c r="A327" s="1">
        <v>44834</v>
      </c>
      <c r="B327">
        <v>9944</v>
      </c>
      <c r="C327" s="10">
        <f t="shared" si="52"/>
        <v>-6.5764750093949664E-2</v>
      </c>
      <c r="D327">
        <v>4896</v>
      </c>
      <c r="E327" s="10">
        <f t="shared" ref="E327:E352" si="54">IFERROR(D327/D326-1,"N/A")</f>
        <v>2.6199958080067143E-2</v>
      </c>
      <c r="F327">
        <v>789.8</v>
      </c>
      <c r="G327" s="10">
        <f t="shared" ref="G327:G352" si="55">IFERROR(F327/F326-1,"N/A")</f>
        <v>1.7521257407884461E-2</v>
      </c>
      <c r="H327">
        <v>2760</v>
      </c>
      <c r="I327" s="10">
        <f t="shared" ref="I327:I352" si="56">IFERROR(H327/H326-1,"N/A")</f>
        <v>-3.5302341838517992E-2</v>
      </c>
      <c r="J327">
        <v>697.2</v>
      </c>
      <c r="K327" s="10">
        <f t="shared" ref="K327:K352" si="57">IFERROR(J327/J326-1,"N/A")</f>
        <v>-2.5167785234899376E-2</v>
      </c>
      <c r="T327">
        <f t="shared" ref="T327:T352" si="58">IFERROR(C327-$N$3,"N/A")</f>
        <v>-7.1004575633832792E-2</v>
      </c>
      <c r="U327">
        <f t="shared" si="53"/>
        <v>1.7825105620012903E-2</v>
      </c>
      <c r="V327">
        <f t="shared" ref="V327:V352" si="59">IFERROR(G327-$P$3,"N/A")</f>
        <v>1.2308840760902854E-2</v>
      </c>
      <c r="W327">
        <f t="shared" ref="W327:W352" si="60">IFERROR(I327-$Q$3,"N/A")</f>
        <v>-4.1583535678249822E-2</v>
      </c>
      <c r="X327">
        <f t="shared" ref="X327:X352" si="61">IFERROR(K327-$R$3,"N/A")</f>
        <v>-3.5700743867384373E-2</v>
      </c>
    </row>
    <row r="328" spans="1:24">
      <c r="A328" s="12">
        <v>44865</v>
      </c>
      <c r="B328">
        <v>10254</v>
      </c>
      <c r="C328" s="10">
        <f t="shared" ref="C328:C352" si="62">IFERROR(B328/B327-1,"N/A")</f>
        <v>3.117457763475473E-2</v>
      </c>
      <c r="D328">
        <v>4537</v>
      </c>
      <c r="E328" s="10">
        <f t="shared" si="54"/>
        <v>-7.3325163398692772E-2</v>
      </c>
      <c r="F328">
        <v>814.4</v>
      </c>
      <c r="G328" s="10">
        <f t="shared" si="55"/>
        <v>3.114712585464674E-2</v>
      </c>
      <c r="H328">
        <v>2841</v>
      </c>
      <c r="I328" s="10">
        <f t="shared" si="56"/>
        <v>2.934782608695663E-2</v>
      </c>
      <c r="J328">
        <v>726.8</v>
      </c>
      <c r="K328" s="10">
        <f t="shared" si="57"/>
        <v>4.2455536431439844E-2</v>
      </c>
      <c r="T328">
        <f t="shared" si="58"/>
        <v>2.5934752094871606E-2</v>
      </c>
      <c r="U328">
        <f t="shared" si="53"/>
        <v>-8.1700015858747019E-2</v>
      </c>
      <c r="V328">
        <f t="shared" si="59"/>
        <v>2.5934709207665135E-2</v>
      </c>
      <c r="W328">
        <f t="shared" si="60"/>
        <v>2.30666322472248E-2</v>
      </c>
      <c r="X328">
        <f t="shared" si="61"/>
        <v>3.1922577798954847E-2</v>
      </c>
    </row>
    <row r="329" spans="1:24">
      <c r="A329" s="1">
        <v>44895</v>
      </c>
      <c r="B329">
        <v>11166</v>
      </c>
      <c r="C329" s="10">
        <f t="shared" si="62"/>
        <v>8.8940901111761228E-2</v>
      </c>
      <c r="D329">
        <v>5585</v>
      </c>
      <c r="E329" s="10">
        <f t="shared" si="54"/>
        <v>0.23098964073176109</v>
      </c>
      <c r="F329">
        <v>822.6</v>
      </c>
      <c r="G329" s="10">
        <f t="shared" si="55"/>
        <v>1.0068762278978349E-2</v>
      </c>
      <c r="H329">
        <v>3048</v>
      </c>
      <c r="I329" s="10">
        <f t="shared" si="56"/>
        <v>7.2861668426610349E-2</v>
      </c>
      <c r="J329">
        <v>796.6</v>
      </c>
      <c r="K329" s="10">
        <f t="shared" si="57"/>
        <v>9.6037424325811971E-2</v>
      </c>
      <c r="T329">
        <f t="shared" si="58"/>
        <v>8.37010755718781E-2</v>
      </c>
      <c r="U329">
        <f t="shared" si="53"/>
        <v>0.22261478827170686</v>
      </c>
      <c r="V329">
        <f t="shared" si="59"/>
        <v>4.8563456319967429E-3</v>
      </c>
      <c r="W329">
        <f t="shared" si="60"/>
        <v>6.6580474586878519E-2</v>
      </c>
      <c r="X329">
        <f t="shared" si="61"/>
        <v>8.5504465693326981E-2</v>
      </c>
    </row>
    <row r="330" spans="1:24">
      <c r="A330" s="1">
        <v>44925</v>
      </c>
      <c r="B330">
        <v>11218</v>
      </c>
      <c r="C330" s="10">
        <f t="shared" si="62"/>
        <v>4.6569944474297298E-3</v>
      </c>
      <c r="D330">
        <v>5798</v>
      </c>
      <c r="E330" s="10">
        <f t="shared" si="54"/>
        <v>3.8137869292748539E-2</v>
      </c>
      <c r="F330">
        <v>856</v>
      </c>
      <c r="G330" s="10">
        <f t="shared" si="55"/>
        <v>4.0602966204716706E-2</v>
      </c>
      <c r="H330">
        <v>2759</v>
      </c>
      <c r="I330" s="10">
        <f t="shared" si="56"/>
        <v>-9.4816272965879245E-2</v>
      </c>
      <c r="J330">
        <v>745.6</v>
      </c>
      <c r="K330" s="10">
        <f t="shared" si="57"/>
        <v>-6.4022093899071097E-2</v>
      </c>
      <c r="T330">
        <f t="shared" si="58"/>
        <v>-5.8283109245339543E-4</v>
      </c>
      <c r="U330">
        <f t="shared" si="53"/>
        <v>2.9763016832694299E-2</v>
      </c>
      <c r="V330">
        <f t="shared" si="59"/>
        <v>3.5390549557735101E-2</v>
      </c>
      <c r="W330">
        <f t="shared" si="60"/>
        <v>-0.10109746680561107</v>
      </c>
      <c r="X330">
        <f t="shared" si="61"/>
        <v>-7.4555052531556087E-2</v>
      </c>
    </row>
    <row r="331" spans="1:24">
      <c r="A331" s="1">
        <v>44957</v>
      </c>
      <c r="B331">
        <v>10590</v>
      </c>
      <c r="C331" s="10">
        <f t="shared" si="62"/>
        <v>-5.5981458370475967E-2</v>
      </c>
      <c r="D331">
        <v>6319</v>
      </c>
      <c r="E331" s="10">
        <f t="shared" si="54"/>
        <v>8.985857192135227E-2</v>
      </c>
      <c r="F331">
        <v>856.8</v>
      </c>
      <c r="G331" s="10">
        <f t="shared" si="55"/>
        <v>9.3457943925234765E-4</v>
      </c>
      <c r="H331">
        <v>2970</v>
      </c>
      <c r="I331" s="10">
        <f t="shared" si="56"/>
        <v>7.6476984414642901E-2</v>
      </c>
      <c r="J331">
        <v>776.8</v>
      </c>
      <c r="K331" s="10">
        <f t="shared" si="57"/>
        <v>4.1845493562231661E-2</v>
      </c>
      <c r="T331">
        <f t="shared" si="58"/>
        <v>-6.1221283910359095E-2</v>
      </c>
      <c r="U331">
        <f t="shared" si="53"/>
        <v>8.1483719461298024E-2</v>
      </c>
      <c r="V331">
        <f t="shared" si="59"/>
        <v>-4.2778372077292588E-3</v>
      </c>
      <c r="W331">
        <f t="shared" si="60"/>
        <v>7.0195790574911071E-2</v>
      </c>
      <c r="X331">
        <f t="shared" si="61"/>
        <v>3.1312534929746665E-2</v>
      </c>
    </row>
    <row r="332" spans="1:24">
      <c r="A332" s="1">
        <v>44985</v>
      </c>
      <c r="B332">
        <v>10880</v>
      </c>
      <c r="C332" s="10">
        <f t="shared" si="62"/>
        <v>2.738432483474984E-2</v>
      </c>
      <c r="D332">
        <v>5712</v>
      </c>
      <c r="E332" s="10">
        <f t="shared" si="54"/>
        <v>-9.6059503085931364E-2</v>
      </c>
      <c r="F332">
        <v>898</v>
      </c>
      <c r="G332" s="10">
        <f t="shared" si="55"/>
        <v>4.8085901027077549E-2</v>
      </c>
      <c r="H332">
        <v>2964</v>
      </c>
      <c r="I332" s="10">
        <f t="shared" si="56"/>
        <v>-2.0202020202020332E-3</v>
      </c>
      <c r="J332">
        <v>748.6</v>
      </c>
      <c r="K332" s="10">
        <f t="shared" si="57"/>
        <v>-3.6302780638516885E-2</v>
      </c>
      <c r="T332">
        <f t="shared" si="58"/>
        <v>2.2144499294866716E-2</v>
      </c>
      <c r="U332">
        <f t="shared" si="53"/>
        <v>-0.10443435554598561</v>
      </c>
      <c r="V332">
        <f t="shared" si="59"/>
        <v>4.2873484380095944E-2</v>
      </c>
      <c r="W332">
        <f t="shared" si="60"/>
        <v>-8.3013958599338633E-3</v>
      </c>
      <c r="X332">
        <f t="shared" si="61"/>
        <v>-4.6835739271001882E-2</v>
      </c>
    </row>
    <row r="333" spans="1:24">
      <c r="A333" s="1">
        <v>45016</v>
      </c>
      <c r="B333">
        <v>11232</v>
      </c>
      <c r="C333" s="10">
        <f t="shared" si="62"/>
        <v>3.2352941176470695E-2</v>
      </c>
      <c r="D333">
        <v>5478</v>
      </c>
      <c r="E333" s="10">
        <f t="shared" si="54"/>
        <v>-4.0966386554621814E-2</v>
      </c>
      <c r="F333">
        <v>982.6</v>
      </c>
      <c r="G333" s="10">
        <f t="shared" si="55"/>
        <v>9.4209354120267319E-2</v>
      </c>
      <c r="H333">
        <v>3057</v>
      </c>
      <c r="I333" s="10">
        <f t="shared" si="56"/>
        <v>3.1376518218623417E-2</v>
      </c>
      <c r="J333">
        <v>775</v>
      </c>
      <c r="K333" s="10">
        <f t="shared" si="57"/>
        <v>3.5265829548490446E-2</v>
      </c>
      <c r="T333">
        <f t="shared" si="58"/>
        <v>2.7113115636587571E-2</v>
      </c>
      <c r="U333">
        <f t="shared" si="53"/>
        <v>-4.9341239014676054E-2</v>
      </c>
      <c r="V333">
        <f t="shared" si="59"/>
        <v>8.8996937473285714E-2</v>
      </c>
      <c r="W333">
        <f t="shared" si="60"/>
        <v>2.5095324378891587E-2</v>
      </c>
      <c r="X333">
        <f t="shared" si="61"/>
        <v>2.4732870916005449E-2</v>
      </c>
    </row>
    <row r="334" spans="1:24">
      <c r="A334" s="12">
        <v>45044</v>
      </c>
      <c r="B334">
        <v>11746</v>
      </c>
      <c r="C334" s="10">
        <f t="shared" si="62"/>
        <v>4.5762108262108248E-2</v>
      </c>
      <c r="D334">
        <v>5049</v>
      </c>
      <c r="E334" s="10">
        <f t="shared" si="54"/>
        <v>-7.8313253012048167E-2</v>
      </c>
      <c r="F334">
        <v>1014</v>
      </c>
      <c r="G334" s="10">
        <f t="shared" si="55"/>
        <v>3.1956035009159445E-2</v>
      </c>
      <c r="H334">
        <v>3164</v>
      </c>
      <c r="I334" s="10">
        <f t="shared" si="56"/>
        <v>3.500163559044811E-2</v>
      </c>
      <c r="J334">
        <v>818.6</v>
      </c>
      <c r="K334" s="10">
        <f t="shared" si="57"/>
        <v>5.6258064516129025E-2</v>
      </c>
      <c r="T334">
        <f t="shared" si="58"/>
        <v>4.052228272222512E-2</v>
      </c>
      <c r="U334">
        <f t="shared" si="53"/>
        <v>-8.6688105472102414E-2</v>
      </c>
      <c r="V334">
        <f t="shared" si="59"/>
        <v>2.674361836217784E-2</v>
      </c>
      <c r="W334">
        <f t="shared" si="60"/>
        <v>2.872044175071628E-2</v>
      </c>
      <c r="X334">
        <f t="shared" si="61"/>
        <v>4.5725105883644028E-2</v>
      </c>
    </row>
    <row r="335" spans="1:24">
      <c r="A335" s="1">
        <v>45077</v>
      </c>
      <c r="B335">
        <v>11660</v>
      </c>
      <c r="C335" s="10">
        <f t="shared" si="62"/>
        <v>-7.3216414098415949E-3</v>
      </c>
      <c r="D335">
        <v>4782</v>
      </c>
      <c r="E335" s="10">
        <f t="shared" si="54"/>
        <v>-5.2881758764111719E-2</v>
      </c>
      <c r="F335">
        <v>928.2</v>
      </c>
      <c r="G335" s="10">
        <f t="shared" si="55"/>
        <v>-8.4615384615384537E-2</v>
      </c>
      <c r="H335">
        <v>3144</v>
      </c>
      <c r="I335" s="10">
        <f t="shared" si="56"/>
        <v>-6.321112515802807E-3</v>
      </c>
      <c r="J335">
        <v>871</v>
      </c>
      <c r="K335" s="10">
        <f t="shared" si="57"/>
        <v>6.4011727339359892E-2</v>
      </c>
      <c r="T335">
        <f t="shared" si="58"/>
        <v>-1.2561466949724719E-2</v>
      </c>
      <c r="U335">
        <f t="shared" si="53"/>
        <v>-6.1256611224165959E-2</v>
      </c>
      <c r="V335">
        <f t="shared" si="59"/>
        <v>-8.9827801262366141E-2</v>
      </c>
      <c r="W335">
        <f t="shared" si="60"/>
        <v>-1.2602306355534637E-2</v>
      </c>
      <c r="X335">
        <f t="shared" si="61"/>
        <v>5.3478768706874895E-2</v>
      </c>
    </row>
    <row r="336" spans="1:24">
      <c r="A336" s="1">
        <v>45107</v>
      </c>
      <c r="B336">
        <v>11276</v>
      </c>
      <c r="C336" s="10">
        <f t="shared" si="62"/>
        <v>-3.2933104631217791E-2</v>
      </c>
      <c r="D336">
        <v>4985.5</v>
      </c>
      <c r="E336" s="10">
        <f t="shared" si="54"/>
        <v>4.2555416143872815E-2</v>
      </c>
      <c r="F336">
        <v>927</v>
      </c>
      <c r="G336" s="10">
        <f t="shared" si="55"/>
        <v>-1.2928248222365823E-3</v>
      </c>
      <c r="H336">
        <v>2999</v>
      </c>
      <c r="I336" s="10">
        <f t="shared" si="56"/>
        <v>-4.6119592875318083E-2</v>
      </c>
      <c r="J336">
        <v>924.8</v>
      </c>
      <c r="K336" s="10">
        <f t="shared" si="57"/>
        <v>6.1768082663604895E-2</v>
      </c>
      <c r="T336">
        <f t="shared" si="58"/>
        <v>-3.8172930171100919E-2</v>
      </c>
      <c r="U336">
        <f t="shared" si="53"/>
        <v>3.4180563683818575E-2</v>
      </c>
      <c r="V336">
        <f t="shared" si="59"/>
        <v>-6.5052414692181888E-3</v>
      </c>
      <c r="W336">
        <f t="shared" si="60"/>
        <v>-5.2400786715049913E-2</v>
      </c>
      <c r="X336">
        <f t="shared" si="61"/>
        <v>5.1235124031119898E-2</v>
      </c>
    </row>
    <row r="337" spans="1:24">
      <c r="A337" s="1">
        <v>45138</v>
      </c>
      <c r="B337">
        <v>11186</v>
      </c>
      <c r="C337" s="10">
        <f t="shared" si="62"/>
        <v>-7.9815537424618999E-3</v>
      </c>
      <c r="D337">
        <v>5150</v>
      </c>
      <c r="E337" s="10">
        <f t="shared" si="54"/>
        <v>3.2995687493731829E-2</v>
      </c>
      <c r="F337">
        <v>931.4</v>
      </c>
      <c r="G337" s="10">
        <f t="shared" si="55"/>
        <v>4.746494066882434E-3</v>
      </c>
      <c r="H337">
        <v>2888</v>
      </c>
      <c r="I337" s="10">
        <f t="shared" si="56"/>
        <v>-3.7012337445815224E-2</v>
      </c>
      <c r="J337">
        <v>936.6</v>
      </c>
      <c r="K337" s="10">
        <f t="shared" si="57"/>
        <v>1.2759515570934354E-2</v>
      </c>
      <c r="T337">
        <f t="shared" si="58"/>
        <v>-1.3221379282345024E-2</v>
      </c>
      <c r="U337">
        <f t="shared" si="53"/>
        <v>2.4620835033677589E-2</v>
      </c>
      <c r="V337">
        <f t="shared" si="59"/>
        <v>-4.6592258009917238E-4</v>
      </c>
      <c r="W337">
        <f t="shared" si="60"/>
        <v>-4.3293531285547054E-2</v>
      </c>
      <c r="X337">
        <f t="shared" si="61"/>
        <v>2.2265569384493575E-3</v>
      </c>
    </row>
    <row r="338" spans="1:24">
      <c r="A338" s="1">
        <v>45169</v>
      </c>
      <c r="B338">
        <v>10662</v>
      </c>
      <c r="C338" s="10">
        <f t="shared" si="62"/>
        <v>-4.6844269622742685E-2</v>
      </c>
      <c r="D338">
        <v>4872.5</v>
      </c>
      <c r="E338" s="10">
        <f t="shared" si="54"/>
        <v>-5.3883495145631066E-2</v>
      </c>
      <c r="F338">
        <v>1007.5</v>
      </c>
      <c r="G338" s="10">
        <f t="shared" si="55"/>
        <v>8.1704960274855187E-2</v>
      </c>
      <c r="H338">
        <v>2830</v>
      </c>
      <c r="I338" s="10">
        <f t="shared" si="56"/>
        <v>-2.0083102493074767E-2</v>
      </c>
      <c r="J338">
        <v>971</v>
      </c>
      <c r="K338" s="10">
        <f t="shared" si="57"/>
        <v>3.6728592782404368E-2</v>
      </c>
      <c r="T338">
        <f t="shared" si="58"/>
        <v>-5.2084095162625813E-2</v>
      </c>
      <c r="U338">
        <f t="shared" si="53"/>
        <v>-6.2258347605685306E-2</v>
      </c>
      <c r="V338">
        <f t="shared" si="59"/>
        <v>7.6492543627873583E-2</v>
      </c>
      <c r="W338">
        <f t="shared" si="60"/>
        <v>-2.6364296332806597E-2</v>
      </c>
      <c r="X338">
        <f t="shared" si="61"/>
        <v>2.6195634149919371E-2</v>
      </c>
    </row>
    <row r="339" spans="1:24">
      <c r="A339" s="1">
        <v>45198</v>
      </c>
      <c r="B339">
        <v>11102</v>
      </c>
      <c r="C339" s="10">
        <f t="shared" si="62"/>
        <v>4.1268054773963669E-2</v>
      </c>
      <c r="D339">
        <v>5174</v>
      </c>
      <c r="E339" s="10">
        <f t="shared" si="54"/>
        <v>6.1877886095433654E-2</v>
      </c>
      <c r="F339">
        <v>997.8</v>
      </c>
      <c r="G339" s="10">
        <f t="shared" si="55"/>
        <v>-9.627791563275534E-3</v>
      </c>
      <c r="H339">
        <v>2926</v>
      </c>
      <c r="I339" s="10">
        <f t="shared" si="56"/>
        <v>3.3922261484099048E-2</v>
      </c>
      <c r="J339">
        <v>989</v>
      </c>
      <c r="K339" s="10">
        <f t="shared" si="57"/>
        <v>1.8537590113285374E-2</v>
      </c>
      <c r="T339">
        <f t="shared" si="58"/>
        <v>3.6028229234080542E-2</v>
      </c>
      <c r="U339">
        <f t="shared" si="53"/>
        <v>5.3503033635379414E-2</v>
      </c>
      <c r="V339">
        <f t="shared" si="59"/>
        <v>-1.484020821025714E-2</v>
      </c>
      <c r="W339">
        <f t="shared" si="60"/>
        <v>2.7641067644367218E-2</v>
      </c>
      <c r="X339">
        <f t="shared" si="61"/>
        <v>8.0046314808003768E-3</v>
      </c>
    </row>
    <row r="340" spans="1:24">
      <c r="A340" s="12">
        <v>45230</v>
      </c>
      <c r="B340">
        <v>10250</v>
      </c>
      <c r="C340" s="10">
        <f t="shared" si="62"/>
        <v>-7.6742929201945587E-2</v>
      </c>
      <c r="D340">
        <v>5255</v>
      </c>
      <c r="E340" s="10">
        <f t="shared" si="54"/>
        <v>1.5655199072284409E-2</v>
      </c>
      <c r="F340">
        <v>1104</v>
      </c>
      <c r="G340" s="10">
        <f t="shared" si="55"/>
        <v>0.10643415514131083</v>
      </c>
      <c r="H340">
        <v>2932</v>
      </c>
      <c r="I340" s="10">
        <f t="shared" si="56"/>
        <v>2.0505809979494138E-3</v>
      </c>
      <c r="J340">
        <v>970.6</v>
      </c>
      <c r="K340" s="10">
        <f t="shared" si="57"/>
        <v>-1.8604651162790642E-2</v>
      </c>
      <c r="T340">
        <f t="shared" si="58"/>
        <v>-8.1982754741828714E-2</v>
      </c>
      <c r="U340">
        <f t="shared" si="53"/>
        <v>7.2803466122301676E-3</v>
      </c>
      <c r="V340">
        <f t="shared" si="59"/>
        <v>0.10122173849432922</v>
      </c>
      <c r="W340">
        <f t="shared" si="60"/>
        <v>-4.2306128417824163E-3</v>
      </c>
      <c r="X340">
        <f t="shared" si="61"/>
        <v>-2.9137609795275639E-2</v>
      </c>
    </row>
    <row r="341" spans="1:24">
      <c r="A341" s="1">
        <v>45260</v>
      </c>
      <c r="B341">
        <v>10126</v>
      </c>
      <c r="C341" s="10">
        <f t="shared" si="62"/>
        <v>-1.2097560975609767E-2</v>
      </c>
      <c r="D341">
        <v>5399</v>
      </c>
      <c r="E341" s="10">
        <f t="shared" si="54"/>
        <v>2.7402473834443386E-2</v>
      </c>
      <c r="F341">
        <v>1050</v>
      </c>
      <c r="G341" s="10">
        <f t="shared" si="55"/>
        <v>-4.8913043478260865E-2</v>
      </c>
      <c r="H341">
        <v>3002</v>
      </c>
      <c r="I341" s="10">
        <f t="shared" si="56"/>
        <v>2.3874488403820004E-2</v>
      </c>
      <c r="J341">
        <v>1130.5</v>
      </c>
      <c r="K341" s="10">
        <f t="shared" si="57"/>
        <v>0.1647434576550586</v>
      </c>
      <c r="T341">
        <f t="shared" si="58"/>
        <v>-1.7337386515492891E-2</v>
      </c>
      <c r="U341">
        <f t="shared" si="53"/>
        <v>1.9027621374389146E-2</v>
      </c>
      <c r="V341">
        <f t="shared" si="59"/>
        <v>-5.4125460125242469E-2</v>
      </c>
      <c r="W341">
        <f t="shared" si="60"/>
        <v>1.7593294564088174E-2</v>
      </c>
      <c r="X341">
        <f t="shared" si="61"/>
        <v>0.15421049902257361</v>
      </c>
    </row>
    <row r="342" spans="1:24">
      <c r="A342" s="1">
        <v>45289</v>
      </c>
      <c r="B342">
        <v>10600</v>
      </c>
      <c r="C342" s="10">
        <f t="shared" si="62"/>
        <v>4.6810191586016181E-2</v>
      </c>
      <c r="D342">
        <v>5842</v>
      </c>
      <c r="E342" s="10">
        <f t="shared" si="54"/>
        <v>8.205223189479538E-2</v>
      </c>
      <c r="F342">
        <v>1110.5</v>
      </c>
      <c r="G342" s="10">
        <f t="shared" si="55"/>
        <v>5.7619047619047681E-2</v>
      </c>
      <c r="H342">
        <v>3190</v>
      </c>
      <c r="I342" s="10">
        <f t="shared" si="56"/>
        <v>6.2624916722185286E-2</v>
      </c>
      <c r="J342">
        <v>1172.5</v>
      </c>
      <c r="K342" s="10">
        <f t="shared" si="57"/>
        <v>3.7151702786377694E-2</v>
      </c>
      <c r="T342">
        <f t="shared" si="58"/>
        <v>4.1570366046133053E-2</v>
      </c>
      <c r="U342">
        <f t="shared" si="53"/>
        <v>7.3677379434741133E-2</v>
      </c>
      <c r="V342">
        <f t="shared" si="59"/>
        <v>5.2406630972066076E-2</v>
      </c>
      <c r="W342">
        <f t="shared" si="60"/>
        <v>5.6343722882453456E-2</v>
      </c>
      <c r="X342">
        <f t="shared" si="61"/>
        <v>2.6618744153892697E-2</v>
      </c>
    </row>
    <row r="343" spans="1:24">
      <c r="A343" s="1">
        <v>45322</v>
      </c>
      <c r="B343">
        <v>10500</v>
      </c>
      <c r="C343" s="10">
        <f t="shared" si="62"/>
        <v>-9.4339622641509413E-3</v>
      </c>
      <c r="D343">
        <v>5503</v>
      </c>
      <c r="E343" s="10">
        <f t="shared" si="54"/>
        <v>-5.8028072577884338E-2</v>
      </c>
      <c r="F343">
        <v>1177</v>
      </c>
      <c r="G343" s="10">
        <f t="shared" si="55"/>
        <v>5.9882935614588018E-2</v>
      </c>
      <c r="H343">
        <v>3215</v>
      </c>
      <c r="I343" s="10">
        <f t="shared" si="56"/>
        <v>7.8369905956112706E-3</v>
      </c>
      <c r="J343">
        <v>1178</v>
      </c>
      <c r="K343" s="10">
        <f t="shared" si="57"/>
        <v>4.6908315565032943E-3</v>
      </c>
      <c r="T343">
        <f t="shared" si="58"/>
        <v>-1.4673787804034066E-2</v>
      </c>
      <c r="U343">
        <f t="shared" si="53"/>
        <v>-6.6402925037938584E-2</v>
      </c>
      <c r="V343">
        <f t="shared" si="59"/>
        <v>5.4670518967606413E-2</v>
      </c>
      <c r="W343">
        <f t="shared" si="60"/>
        <v>1.5557967558794406E-3</v>
      </c>
      <c r="X343">
        <f t="shared" si="61"/>
        <v>-5.8421270759817026E-3</v>
      </c>
    </row>
    <row r="344" spans="1:24">
      <c r="A344" s="1">
        <v>45351</v>
      </c>
      <c r="B344">
        <v>9983</v>
      </c>
      <c r="C344" s="10">
        <f t="shared" si="62"/>
        <v>-4.9238095238095192E-2</v>
      </c>
      <c r="D344">
        <v>5079</v>
      </c>
      <c r="E344" s="10">
        <f t="shared" si="54"/>
        <v>-7.7048882427766641E-2</v>
      </c>
      <c r="F344">
        <v>1242</v>
      </c>
      <c r="G344" s="10">
        <f t="shared" si="55"/>
        <v>5.5225148683092584E-2</v>
      </c>
      <c r="H344">
        <v>3153</v>
      </c>
      <c r="I344" s="10">
        <f t="shared" si="56"/>
        <v>-1.9284603421461877E-2</v>
      </c>
      <c r="J344">
        <v>1244.5</v>
      </c>
      <c r="K344" s="10">
        <f t="shared" si="57"/>
        <v>5.6451612903225756E-2</v>
      </c>
      <c r="T344">
        <f t="shared" si="58"/>
        <v>-5.447792077797832E-2</v>
      </c>
      <c r="U344">
        <f t="shared" si="53"/>
        <v>-8.5423734887820887E-2</v>
      </c>
      <c r="V344">
        <f t="shared" si="59"/>
        <v>5.001273203611098E-2</v>
      </c>
      <c r="W344">
        <f t="shared" si="60"/>
        <v>-2.5565797261193707E-2</v>
      </c>
      <c r="X344">
        <f t="shared" si="61"/>
        <v>4.5918654270740759E-2</v>
      </c>
    </row>
    <row r="345" spans="1:24">
      <c r="A345" s="1">
        <v>45380</v>
      </c>
      <c r="B345">
        <v>10678</v>
      </c>
      <c r="C345" s="10">
        <f t="shared" si="62"/>
        <v>6.9618351197034967E-2</v>
      </c>
      <c r="D345">
        <v>5017</v>
      </c>
      <c r="E345" s="10">
        <f t="shared" si="54"/>
        <v>-1.2207127387280914E-2</v>
      </c>
      <c r="F345">
        <v>1349.5</v>
      </c>
      <c r="G345" s="10">
        <f t="shared" si="55"/>
        <v>8.6553945249597364E-2</v>
      </c>
      <c r="H345">
        <v>3048</v>
      </c>
      <c r="I345" s="10">
        <f t="shared" si="56"/>
        <v>-3.3301617507136005E-2</v>
      </c>
      <c r="J345">
        <v>1265.5</v>
      </c>
      <c r="K345" s="10">
        <f t="shared" si="57"/>
        <v>1.6874246685415928E-2</v>
      </c>
      <c r="T345">
        <f t="shared" si="58"/>
        <v>6.4378525657151839E-2</v>
      </c>
      <c r="U345">
        <f t="shared" si="53"/>
        <v>-2.0581979847335154E-2</v>
      </c>
      <c r="V345">
        <f t="shared" si="59"/>
        <v>8.1341528602615759E-2</v>
      </c>
      <c r="W345">
        <f t="shared" si="60"/>
        <v>-3.9582811346867836E-2</v>
      </c>
      <c r="X345">
        <f t="shared" si="61"/>
        <v>6.341288052930931E-3</v>
      </c>
    </row>
    <row r="346" spans="1:24">
      <c r="A346" s="12">
        <v>45412</v>
      </c>
      <c r="B346">
        <v>12062</v>
      </c>
      <c r="C346" s="10">
        <f t="shared" si="62"/>
        <v>0.12961228694512084</v>
      </c>
      <c r="D346">
        <v>5472</v>
      </c>
      <c r="E346" s="10">
        <f t="shared" si="54"/>
        <v>9.0691648395455404E-2</v>
      </c>
      <c r="F346">
        <v>1333</v>
      </c>
      <c r="G346" s="10">
        <f t="shared" si="55"/>
        <v>-1.2226750648388296E-2</v>
      </c>
      <c r="H346">
        <v>3074</v>
      </c>
      <c r="I346" s="10">
        <f t="shared" si="56"/>
        <v>8.5301837270341796E-3</v>
      </c>
      <c r="J346">
        <v>1166</v>
      </c>
      <c r="K346" s="10">
        <f t="shared" si="57"/>
        <v>-7.8625049387593848E-2</v>
      </c>
      <c r="T346">
        <f t="shared" si="58"/>
        <v>0.12437246140523771</v>
      </c>
      <c r="U346">
        <f t="shared" si="53"/>
        <v>8.2316795935401157E-2</v>
      </c>
      <c r="V346">
        <f t="shared" si="59"/>
        <v>-1.7439167295369901E-2</v>
      </c>
      <c r="W346">
        <f t="shared" si="60"/>
        <v>2.2489898873023495E-3</v>
      </c>
      <c r="X346">
        <f t="shared" si="61"/>
        <v>-8.9158008020078838E-2</v>
      </c>
    </row>
    <row r="347" spans="1:24">
      <c r="A347" s="1">
        <v>45443</v>
      </c>
      <c r="B347">
        <v>12190</v>
      </c>
      <c r="C347" s="10">
        <f t="shared" si="62"/>
        <v>1.0611838832697673E-2</v>
      </c>
      <c r="D347">
        <v>5476</v>
      </c>
      <c r="E347" s="10">
        <f t="shared" si="54"/>
        <v>7.309941520468044E-4</v>
      </c>
      <c r="F347">
        <v>1392</v>
      </c>
      <c r="G347" s="10">
        <f t="shared" si="55"/>
        <v>4.4261065266316679E-2</v>
      </c>
      <c r="H347">
        <v>2936</v>
      </c>
      <c r="I347" s="10">
        <f t="shared" si="56"/>
        <v>-4.4892648015614878E-2</v>
      </c>
      <c r="J347">
        <v>1022.5</v>
      </c>
      <c r="K347" s="10">
        <f t="shared" si="57"/>
        <v>-0.12307032590051459</v>
      </c>
      <c r="T347">
        <f t="shared" si="58"/>
        <v>5.3720132928145479E-3</v>
      </c>
      <c r="U347">
        <f t="shared" si="53"/>
        <v>-7.6438583080074372E-3</v>
      </c>
      <c r="V347">
        <f t="shared" si="59"/>
        <v>3.9048648619335075E-2</v>
      </c>
      <c r="W347">
        <f t="shared" si="60"/>
        <v>-5.1173841855346708E-2</v>
      </c>
      <c r="X347">
        <f t="shared" si="61"/>
        <v>-0.13360328453299958</v>
      </c>
    </row>
    <row r="348" spans="1:24">
      <c r="A348" s="1">
        <v>45471</v>
      </c>
      <c r="B348">
        <v>12356</v>
      </c>
      <c r="C348" s="10">
        <f t="shared" si="62"/>
        <v>1.361771944216561E-2</v>
      </c>
      <c r="D348">
        <v>5201</v>
      </c>
      <c r="E348" s="10">
        <f t="shared" si="54"/>
        <v>-5.0219138056975865E-2</v>
      </c>
      <c r="F348">
        <v>1320</v>
      </c>
      <c r="G348" s="10">
        <f t="shared" si="55"/>
        <v>-5.1724137931034475E-2</v>
      </c>
      <c r="H348">
        <v>3010</v>
      </c>
      <c r="I348" s="10">
        <f t="shared" si="56"/>
        <v>2.5204359673024479E-2</v>
      </c>
      <c r="J348">
        <v>1088.5</v>
      </c>
      <c r="K348" s="10">
        <f t="shared" si="57"/>
        <v>6.454767726161359E-2</v>
      </c>
      <c r="T348">
        <f t="shared" si="58"/>
        <v>8.3778939022824857E-3</v>
      </c>
      <c r="U348">
        <f t="shared" si="53"/>
        <v>-5.8593990517030105E-2</v>
      </c>
      <c r="V348">
        <f t="shared" si="59"/>
        <v>-5.693655457801608E-2</v>
      </c>
      <c r="W348">
        <f t="shared" si="60"/>
        <v>1.8923165833292649E-2</v>
      </c>
      <c r="X348">
        <f t="shared" si="61"/>
        <v>5.4014718629128593E-2</v>
      </c>
    </row>
    <row r="349" spans="1:24">
      <c r="A349" s="1">
        <v>45504</v>
      </c>
      <c r="B349">
        <v>12368</v>
      </c>
      <c r="C349" s="10">
        <f t="shared" si="62"/>
        <v>9.711880867595557E-4</v>
      </c>
      <c r="D349">
        <v>5026</v>
      </c>
      <c r="E349" s="10">
        <f t="shared" si="54"/>
        <v>-3.3647375504710642E-2</v>
      </c>
      <c r="F349">
        <v>1297</v>
      </c>
      <c r="G349" s="10">
        <f t="shared" si="55"/>
        <v>-1.7424242424242453E-2</v>
      </c>
      <c r="H349">
        <v>3258</v>
      </c>
      <c r="I349" s="10">
        <f t="shared" si="56"/>
        <v>8.2392026578073096E-2</v>
      </c>
      <c r="J349">
        <v>1086</v>
      </c>
      <c r="K349" s="10">
        <f t="shared" si="57"/>
        <v>-2.2967386311437687E-3</v>
      </c>
      <c r="T349">
        <f t="shared" si="58"/>
        <v>-4.2686374531235695E-3</v>
      </c>
      <c r="U349">
        <f t="shared" si="53"/>
        <v>-4.2022227964764881E-2</v>
      </c>
      <c r="V349">
        <f t="shared" si="59"/>
        <v>-2.2636659071224058E-2</v>
      </c>
      <c r="W349">
        <f t="shared" si="60"/>
        <v>7.6110832738341266E-2</v>
      </c>
      <c r="X349">
        <f t="shared" si="61"/>
        <v>-1.2829697263628766E-2</v>
      </c>
    </row>
    <row r="350" spans="1:24">
      <c r="A350" s="1">
        <v>45534</v>
      </c>
      <c r="B350">
        <v>13274</v>
      </c>
      <c r="C350" s="10">
        <f t="shared" si="62"/>
        <v>7.3253557567917182E-2</v>
      </c>
      <c r="D350">
        <v>4770</v>
      </c>
      <c r="E350" s="10">
        <f t="shared" si="54"/>
        <v>-5.0935137286112209E-2</v>
      </c>
      <c r="F350">
        <v>1363</v>
      </c>
      <c r="G350" s="10">
        <f t="shared" si="55"/>
        <v>5.088666152659993E-2</v>
      </c>
      <c r="H350">
        <v>3540</v>
      </c>
      <c r="I350" s="10">
        <f t="shared" si="56"/>
        <v>8.6556169429097496E-2</v>
      </c>
      <c r="J350">
        <v>1011</v>
      </c>
      <c r="K350" s="10">
        <f t="shared" si="57"/>
        <v>-6.9060773480662974E-2</v>
      </c>
      <c r="T350">
        <f t="shared" si="58"/>
        <v>6.8013732028034055E-2</v>
      </c>
      <c r="U350">
        <f t="shared" si="53"/>
        <v>-5.9309989746166449E-2</v>
      </c>
      <c r="V350">
        <f t="shared" si="59"/>
        <v>4.5674244879618325E-2</v>
      </c>
      <c r="W350">
        <f t="shared" si="60"/>
        <v>8.0274975589365666E-2</v>
      </c>
      <c r="X350">
        <f t="shared" si="61"/>
        <v>-7.9593732113147964E-2</v>
      </c>
    </row>
    <row r="351" spans="1:24">
      <c r="A351" s="1">
        <v>45565</v>
      </c>
      <c r="B351">
        <v>11588</v>
      </c>
      <c r="C351" s="10">
        <f t="shared" si="62"/>
        <v>-0.12701521771884883</v>
      </c>
      <c r="D351">
        <v>5299</v>
      </c>
      <c r="E351" s="10">
        <f t="shared" si="54"/>
        <v>0.1109014675052411</v>
      </c>
      <c r="F351">
        <v>1237.5</v>
      </c>
      <c r="G351" s="10">
        <f t="shared" si="55"/>
        <v>-9.2076302274394672E-2</v>
      </c>
      <c r="H351">
        <v>3534</v>
      </c>
      <c r="I351" s="10">
        <f t="shared" si="56"/>
        <v>-1.6949152542372614E-3</v>
      </c>
      <c r="J351">
        <v>1024.5</v>
      </c>
      <c r="K351" s="10">
        <f t="shared" si="57"/>
        <v>1.335311572700304E-2</v>
      </c>
      <c r="T351">
        <f t="shared" si="58"/>
        <v>-0.13225504325873194</v>
      </c>
      <c r="U351">
        <f t="shared" si="53"/>
        <v>0.10252661504518686</v>
      </c>
      <c r="V351">
        <f t="shared" si="59"/>
        <v>-9.7288718921376277E-2</v>
      </c>
      <c r="W351">
        <f t="shared" si="60"/>
        <v>-7.9761090939690915E-3</v>
      </c>
      <c r="X351">
        <f t="shared" si="61"/>
        <v>2.8201570945180429E-3</v>
      </c>
    </row>
    <row r="352" spans="1:24">
      <c r="A352" s="12">
        <v>45596</v>
      </c>
      <c r="B352">
        <v>11042</v>
      </c>
      <c r="C352" s="10">
        <f t="shared" si="62"/>
        <v>-4.711770797376591E-2</v>
      </c>
      <c r="D352">
        <v>5016</v>
      </c>
      <c r="E352" s="10">
        <f t="shared" si="54"/>
        <v>-5.3406303076052097E-2</v>
      </c>
      <c r="F352">
        <v>1250</v>
      </c>
      <c r="G352" s="10">
        <f t="shared" si="55"/>
        <v>1.0101010101010166E-2</v>
      </c>
      <c r="H352">
        <v>3412</v>
      </c>
      <c r="I352" s="10">
        <f t="shared" si="56"/>
        <v>-3.452178834182229E-2</v>
      </c>
      <c r="J352">
        <v>969.4</v>
      </c>
      <c r="K352" s="10">
        <f t="shared" si="57"/>
        <v>-5.3782332845290437E-2</v>
      </c>
      <c r="T352">
        <f t="shared" si="58"/>
        <v>-5.2357533513649038E-2</v>
      </c>
      <c r="U352">
        <f t="shared" si="53"/>
        <v>-6.1781155536106337E-2</v>
      </c>
      <c r="V352">
        <f t="shared" si="59"/>
        <v>4.8885934540285596E-3</v>
      </c>
      <c r="W352">
        <f t="shared" si="60"/>
        <v>-4.080298218155412E-2</v>
      </c>
      <c r="X352">
        <f t="shared" si="61"/>
        <v>-6.4315291477775427E-2</v>
      </c>
    </row>
    <row r="354" spans="1:12 16383:16383">
      <c r="A354" t="s">
        <v>169</v>
      </c>
      <c r="C354" s="11">
        <f>_xlfn.STDEV.S(C7:C352)</f>
        <v>6.4841043267322485E-2</v>
      </c>
      <c r="E354" s="11">
        <f>_xlfn.STDEV.S(E7:E352)</f>
        <v>9.3154598961695978E-2</v>
      </c>
      <c r="F354" s="4"/>
      <c r="G354" s="11">
        <f>_xlfn.STDEV.S(G7:G352)</f>
        <v>7.6333106393875236E-2</v>
      </c>
      <c r="H354" s="4"/>
      <c r="I354" s="11">
        <f>_xlfn.STDEV.S(I7:I352)</f>
        <v>6.1343518977072041E-2</v>
      </c>
      <c r="J354" s="4"/>
      <c r="K354" s="11">
        <f>_xlfn.STDEV.S(K7:K352)</f>
        <v>9.5233226140261779E-2</v>
      </c>
      <c r="L354" s="5"/>
    </row>
    <row r="355" spans="1:12 16383:16383">
      <c r="A355" t="s">
        <v>170</v>
      </c>
      <c r="C355" s="10">
        <f>AVERAGE(C7:C352)</f>
        <v>8.4695381676016951E-3</v>
      </c>
      <c r="E355" s="10">
        <f>AVERAGE(E7:E352)</f>
        <v>9.8468920982962751E-3</v>
      </c>
      <c r="G355" s="10">
        <f>AVERAGE(G7:G352)</f>
        <v>8.3059834057359391E-3</v>
      </c>
      <c r="I355" s="10">
        <f>AVERAGE(I7:I352)</f>
        <v>1.0047482484810074E-2</v>
      </c>
      <c r="K355" s="10">
        <f>AVERAGE(K7:K352)</f>
        <v>1.4051035624305963E-2</v>
      </c>
    </row>
    <row r="356" spans="1:12 16383:16383">
      <c r="XFC356" s="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3670B-96D9-6D42-ACD2-0C3930F52E4D}">
  <dimension ref="A1:XFC356"/>
  <sheetViews>
    <sheetView topLeftCell="P9" workbookViewId="0">
      <selection activeCell="Z43" sqref="Z43:AB53"/>
    </sheetView>
  </sheetViews>
  <sheetFormatPr defaultColWidth="11.42578125" defaultRowHeight="15"/>
  <cols>
    <col min="1" max="1" width="10.140625" bestFit="1" customWidth="1"/>
    <col min="2" max="2" width="14.28515625" customWidth="1"/>
    <col min="3" max="3" width="14" style="10" customWidth="1"/>
    <col min="4" max="4" width="15.7109375" customWidth="1"/>
    <col min="5" max="5" width="14" style="10" customWidth="1"/>
    <col min="6" max="6" width="14.28515625" customWidth="1"/>
    <col min="7" max="7" width="14" style="10" customWidth="1"/>
    <col min="8" max="8" width="14.28515625" customWidth="1"/>
    <col min="9" max="9" width="14" style="10" customWidth="1"/>
    <col min="10" max="10" width="14.28515625" customWidth="1"/>
    <col min="11" max="11" width="14" style="10" customWidth="1"/>
    <col min="13" max="13" width="22.140625" customWidth="1"/>
    <col min="14" max="18" width="15" customWidth="1"/>
    <col min="20" max="24" width="15" customWidth="1"/>
    <col min="25" max="26" width="16.140625" customWidth="1"/>
    <col min="27" max="31" width="15.140625" customWidth="1"/>
  </cols>
  <sheetData>
    <row r="1" spans="1:31">
      <c r="B1" t="s">
        <v>0</v>
      </c>
      <c r="C1" s="10" t="s">
        <v>154</v>
      </c>
      <c r="D1" t="s">
        <v>1</v>
      </c>
      <c r="E1" s="10" t="s">
        <v>154</v>
      </c>
      <c r="F1" t="s">
        <v>8</v>
      </c>
      <c r="G1" s="10" t="s">
        <v>154</v>
      </c>
      <c r="H1" t="s">
        <v>13</v>
      </c>
      <c r="I1" s="10" t="s">
        <v>154</v>
      </c>
      <c r="J1" t="s">
        <v>19</v>
      </c>
      <c r="K1" s="10" t="s">
        <v>154</v>
      </c>
      <c r="N1" t="s">
        <v>155</v>
      </c>
      <c r="T1" t="s">
        <v>156</v>
      </c>
      <c r="Y1" s="14">
        <f>'Q2, Q3.1-5'!A11</f>
        <v>43769</v>
      </c>
      <c r="AA1" t="s">
        <v>157</v>
      </c>
    </row>
    <row r="2" spans="1:31">
      <c r="A2" s="1" t="s">
        <v>25</v>
      </c>
      <c r="B2" t="s">
        <v>26</v>
      </c>
      <c r="D2" t="s">
        <v>27</v>
      </c>
      <c r="F2" t="s">
        <v>34</v>
      </c>
      <c r="H2" t="s">
        <v>39</v>
      </c>
      <c r="J2" t="s">
        <v>45</v>
      </c>
      <c r="N2" t="s">
        <v>0</v>
      </c>
      <c r="O2" t="s">
        <v>1</v>
      </c>
      <c r="P2" t="s">
        <v>8</v>
      </c>
      <c r="Q2" t="s">
        <v>13</v>
      </c>
      <c r="R2" t="s">
        <v>19</v>
      </c>
      <c r="T2" t="s">
        <v>0</v>
      </c>
      <c r="U2" t="s">
        <v>1</v>
      </c>
      <c r="V2" t="s">
        <v>8</v>
      </c>
      <c r="W2" t="s">
        <v>13</v>
      </c>
      <c r="X2" t="s">
        <v>19</v>
      </c>
      <c r="AA2" t="s">
        <v>0</v>
      </c>
      <c r="AB2" t="s">
        <v>1</v>
      </c>
      <c r="AC2" t="s">
        <v>8</v>
      </c>
      <c r="AD2" t="s">
        <v>13</v>
      </c>
      <c r="AE2" t="s">
        <v>19</v>
      </c>
    </row>
    <row r="3" spans="1:31">
      <c r="A3" s="1" t="s">
        <v>51</v>
      </c>
      <c r="B3" t="s">
        <v>52</v>
      </c>
      <c r="D3" t="s">
        <v>52</v>
      </c>
      <c r="F3" t="s">
        <v>52</v>
      </c>
      <c r="H3" t="s">
        <v>52</v>
      </c>
      <c r="J3" t="s">
        <v>52</v>
      </c>
      <c r="M3" t="s">
        <v>158</v>
      </c>
      <c r="N3">
        <f>AVERAGE(C233:C292)</f>
        <v>1.0264687893419101E-2</v>
      </c>
      <c r="O3">
        <f>AVERAGE(E233:E292)</f>
        <v>8.0191369139873195E-3</v>
      </c>
      <c r="P3">
        <f>AVERAGE(G233:G292)</f>
        <v>5.6560879295207258E-3</v>
      </c>
      <c r="Q3">
        <f>AVERAGE(I233:I292)</f>
        <v>3.9294717141704367E-3</v>
      </c>
      <c r="R3">
        <f>AVERAGE(K233:K292)</f>
        <v>1.2441564153642155E-2</v>
      </c>
      <c r="Z3" t="s">
        <v>0</v>
      </c>
      <c r="AA3">
        <f t="array" ref="AA3:AE7">MMULT(TRANSPOSE(T233:X292),T233:X292)*12/59</f>
        <v>4.6408719374643352E-2</v>
      </c>
      <c r="AB3">
        <v>-4.2005678571203292E-3</v>
      </c>
      <c r="AC3">
        <v>1.4536290767051145E-2</v>
      </c>
      <c r="AD3">
        <v>1.2489944831853587E-2</v>
      </c>
      <c r="AE3">
        <v>1.0938825270035261E-2</v>
      </c>
    </row>
    <row r="4" spans="1:31">
      <c r="A4" s="1"/>
      <c r="B4">
        <v>1</v>
      </c>
      <c r="D4">
        <v>2</v>
      </c>
      <c r="F4">
        <v>9</v>
      </c>
      <c r="H4">
        <v>14</v>
      </c>
      <c r="J4">
        <v>20</v>
      </c>
      <c r="M4" t="s">
        <v>160</v>
      </c>
      <c r="N4">
        <f>VAR(C233:C292)</f>
        <v>3.8673932812202782E-3</v>
      </c>
      <c r="O4">
        <f>VAR(E233:E292)</f>
        <v>6.105200511222781E-3</v>
      </c>
      <c r="P4">
        <f>VAR(G233:G292)</f>
        <v>3.7501456574514313E-3</v>
      </c>
      <c r="Q4">
        <f>VAR(I233:I292)</f>
        <v>2.240716565423624E-3</v>
      </c>
      <c r="R4">
        <f>VAR(K233:K292)</f>
        <v>3.3685522389089988E-3</v>
      </c>
      <c r="Z4" t="s">
        <v>1</v>
      </c>
      <c r="AA4">
        <v>-4.2005678571203292E-3</v>
      </c>
      <c r="AB4">
        <v>7.3262406134673358E-2</v>
      </c>
      <c r="AC4">
        <v>6.9699480186241813E-3</v>
      </c>
      <c r="AD4">
        <v>4.8555477397842035E-3</v>
      </c>
      <c r="AE4">
        <v>4.1270167735788744E-3</v>
      </c>
    </row>
    <row r="5" spans="1:31">
      <c r="A5" s="1"/>
      <c r="M5" t="s">
        <v>161</v>
      </c>
      <c r="N5">
        <f>N3*12</f>
        <v>0.12317625472102921</v>
      </c>
      <c r="O5">
        <f>O3*12</f>
        <v>9.6229642967847834E-2</v>
      </c>
      <c r="P5">
        <f t="shared" ref="P5:R6" si="0">P3*12</f>
        <v>6.7873055154248713E-2</v>
      </c>
      <c r="Q5">
        <f t="shared" si="0"/>
        <v>4.715366057004524E-2</v>
      </c>
      <c r="R5">
        <f t="shared" si="0"/>
        <v>0.14929876984370585</v>
      </c>
      <c r="Z5" t="s">
        <v>8</v>
      </c>
      <c r="AA5">
        <v>1.4536290767051145E-2</v>
      </c>
      <c r="AB5">
        <v>6.9699480186241813E-3</v>
      </c>
      <c r="AC5">
        <v>4.5001747889417167E-2</v>
      </c>
      <c r="AD5">
        <v>1.3531716744852039E-2</v>
      </c>
      <c r="AE5">
        <v>7.6025584177076069E-3</v>
      </c>
    </row>
    <row r="6" spans="1:31">
      <c r="A6" s="1">
        <v>35064</v>
      </c>
      <c r="B6">
        <v>1215.3699999999999</v>
      </c>
      <c r="D6">
        <v>773.23</v>
      </c>
      <c r="F6">
        <v>199.25</v>
      </c>
      <c r="H6">
        <v>201.72</v>
      </c>
      <c r="J6">
        <v>32.51</v>
      </c>
      <c r="M6" t="s">
        <v>162</v>
      </c>
      <c r="N6" s="24">
        <f>N4*12</f>
        <v>4.6408719374643338E-2</v>
      </c>
      <c r="O6" s="24">
        <f>O4*12</f>
        <v>7.3262406134673372E-2</v>
      </c>
      <c r="P6" s="24">
        <f t="shared" si="0"/>
        <v>4.5001747889417174E-2</v>
      </c>
      <c r="Q6" s="24">
        <f t="shared" si="0"/>
        <v>2.6888598785083487E-2</v>
      </c>
      <c r="R6" s="24">
        <f t="shared" si="0"/>
        <v>4.0422626866907986E-2</v>
      </c>
      <c r="Z6" t="s">
        <v>13</v>
      </c>
      <c r="AA6">
        <v>1.2489944831853587E-2</v>
      </c>
      <c r="AB6">
        <v>4.8555477397842035E-3</v>
      </c>
      <c r="AC6">
        <v>1.3531716744852039E-2</v>
      </c>
      <c r="AD6">
        <v>2.6888598785083491E-2</v>
      </c>
      <c r="AE6">
        <v>9.2034921041895951E-3</v>
      </c>
    </row>
    <row r="7" spans="1:31">
      <c r="A7" s="1">
        <v>35095</v>
      </c>
      <c r="B7">
        <v>1257.32</v>
      </c>
      <c r="C7" s="10">
        <f>IFERROR(B7/B6-1,"N/A")</f>
        <v>3.4516237853493115E-2</v>
      </c>
      <c r="D7">
        <v>757.54</v>
      </c>
      <c r="E7" s="10">
        <f t="shared" ref="E7:E70" si="1">IFERROR(D7/D6-1,"N/A")</f>
        <v>-2.029150446826955E-2</v>
      </c>
      <c r="F7">
        <v>223</v>
      </c>
      <c r="G7" s="10">
        <f t="shared" ref="G7:G70" si="2">IFERROR(F7/F6-1,"N/A")</f>
        <v>0.11919698870765361</v>
      </c>
      <c r="H7">
        <v>201.72</v>
      </c>
      <c r="I7" s="10">
        <f t="shared" ref="I7:I70" si="3">IFERROR(H7/H6-1,"N/A")</f>
        <v>0</v>
      </c>
      <c r="J7">
        <v>34.01</v>
      </c>
      <c r="K7" s="10">
        <f t="shared" ref="K7:K70" si="4">IFERROR(J7/J6-1,"N/A")</f>
        <v>4.613964933866499E-2</v>
      </c>
      <c r="T7">
        <f t="shared" ref="T7:T70" si="5">IFERROR(C7-$N$3,"N/A")</f>
        <v>2.4251549960074014E-2</v>
      </c>
      <c r="U7">
        <f t="shared" ref="U7:U38" si="6">IFERROR(E7-$O$3,0)</f>
        <v>-2.8310641382256869E-2</v>
      </c>
      <c r="V7">
        <f t="shared" ref="V7:V70" si="7">IFERROR(G7-$P$3,"N/A")</f>
        <v>0.11354090077813288</v>
      </c>
      <c r="W7">
        <f t="shared" ref="W7:W70" si="8">IFERROR(I7-$Q$3,"N/A")</f>
        <v>-3.9294717141704367E-3</v>
      </c>
      <c r="X7">
        <f t="shared" ref="X7:X70" si="9">IFERROR(K7-$R$3,"N/A")</f>
        <v>3.3698085185022833E-2</v>
      </c>
      <c r="Z7" t="s">
        <v>19</v>
      </c>
      <c r="AA7">
        <v>1.0938825270035261E-2</v>
      </c>
      <c r="AB7">
        <v>4.1270167735788744E-3</v>
      </c>
      <c r="AC7">
        <v>7.6025584177076069E-3</v>
      </c>
      <c r="AD7">
        <v>9.2034921041895951E-3</v>
      </c>
      <c r="AE7">
        <v>4.0422626866908E-2</v>
      </c>
    </row>
    <row r="8" spans="1:31">
      <c r="A8" s="1">
        <v>35124</v>
      </c>
      <c r="B8">
        <v>1226.0999999999999</v>
      </c>
      <c r="C8" s="10">
        <f t="shared" ref="C8:C71" si="10">IFERROR(B8/B7-1,"N/A")</f>
        <v>-2.4830592052938028E-2</v>
      </c>
      <c r="D8">
        <v>752.58</v>
      </c>
      <c r="E8" s="10">
        <f t="shared" si="1"/>
        <v>-6.5475090424267357E-3</v>
      </c>
      <c r="F8">
        <v>217.5</v>
      </c>
      <c r="G8" s="10">
        <f t="shared" si="2"/>
        <v>-2.4663677130044803E-2</v>
      </c>
      <c r="H8">
        <v>199.69</v>
      </c>
      <c r="I8" s="10">
        <f t="shared" si="3"/>
        <v>-1.0063454293079532E-2</v>
      </c>
      <c r="J8">
        <v>33.909999999999997</v>
      </c>
      <c r="K8" s="10">
        <f t="shared" si="4"/>
        <v>-2.9403116730374323E-3</v>
      </c>
      <c r="T8">
        <f t="shared" si="5"/>
        <v>-3.5095279946357125E-2</v>
      </c>
      <c r="U8">
        <f t="shared" si="6"/>
        <v>-1.4566645956414055E-2</v>
      </c>
      <c r="V8">
        <f t="shared" si="7"/>
        <v>-3.0319765059565528E-2</v>
      </c>
      <c r="W8">
        <f t="shared" si="8"/>
        <v>-1.3992926007249969E-2</v>
      </c>
      <c r="X8">
        <f t="shared" si="9"/>
        <v>-1.5381875826679587E-2</v>
      </c>
      <c r="Z8" s="26" t="s">
        <v>152</v>
      </c>
      <c r="AA8" s="27">
        <f>AA3-N6</f>
        <v>0</v>
      </c>
      <c r="AB8" s="27">
        <f>AB4-O6</f>
        <v>0</v>
      </c>
      <c r="AC8" s="27">
        <f>AC5-P6</f>
        <v>0</v>
      </c>
      <c r="AD8" s="27">
        <f>AD6-Q6</f>
        <v>0</v>
      </c>
      <c r="AE8" s="28">
        <f>AE7-R6</f>
        <v>0</v>
      </c>
    </row>
    <row r="9" spans="1:31">
      <c r="A9" s="1">
        <v>35153</v>
      </c>
      <c r="B9">
        <v>1326.57</v>
      </c>
      <c r="C9" s="10">
        <f t="shared" si="10"/>
        <v>8.1942745289943719E-2</v>
      </c>
      <c r="D9">
        <v>783.97</v>
      </c>
      <c r="E9" s="10">
        <f t="shared" si="1"/>
        <v>4.1709851444364787E-2</v>
      </c>
      <c r="F9">
        <v>214.75</v>
      </c>
      <c r="G9" s="10">
        <f t="shared" si="2"/>
        <v>-1.2643678160919491E-2</v>
      </c>
      <c r="H9">
        <v>223.01</v>
      </c>
      <c r="I9" s="10">
        <f t="shared" si="3"/>
        <v>0.1167810105663778</v>
      </c>
      <c r="J9">
        <v>34.61</v>
      </c>
      <c r="K9" s="10">
        <f t="shared" si="4"/>
        <v>2.0642878207018711E-2</v>
      </c>
      <c r="T9">
        <f t="shared" si="5"/>
        <v>7.1678057396524622E-2</v>
      </c>
      <c r="U9">
        <f t="shared" si="6"/>
        <v>3.3690714530377468E-2</v>
      </c>
      <c r="V9">
        <f t="shared" si="7"/>
        <v>-1.8299766090440216E-2</v>
      </c>
      <c r="W9">
        <f t="shared" si="8"/>
        <v>0.11285153885220736</v>
      </c>
      <c r="X9">
        <f t="shared" si="9"/>
        <v>8.2013140533765561E-3</v>
      </c>
      <c r="Z9" t="s">
        <v>163</v>
      </c>
      <c r="AA9" s="3">
        <f>_xlfn.XLOOKUP(Y1,Sheet1!A:A,Sheet1!AB:AB)/100</f>
        <v>7.6E-3</v>
      </c>
    </row>
    <row r="10" spans="1:31">
      <c r="A10" s="1">
        <v>35185</v>
      </c>
      <c r="B10">
        <v>1358.76</v>
      </c>
      <c r="C10" s="10">
        <f t="shared" si="10"/>
        <v>2.426558719102645E-2</v>
      </c>
      <c r="D10">
        <v>863.28</v>
      </c>
      <c r="E10" s="10">
        <f t="shared" si="1"/>
        <v>0.10116458537954243</v>
      </c>
      <c r="F10">
        <v>217.75</v>
      </c>
      <c r="G10" s="10">
        <f t="shared" si="2"/>
        <v>1.396973224679865E-2</v>
      </c>
      <c r="H10">
        <v>233.14</v>
      </c>
      <c r="I10" s="10">
        <f t="shared" si="3"/>
        <v>4.5423972019192016E-2</v>
      </c>
      <c r="J10">
        <v>45.91</v>
      </c>
      <c r="K10" s="10">
        <f t="shared" si="4"/>
        <v>0.32649523259173652</v>
      </c>
      <c r="R10" t="s">
        <v>164</v>
      </c>
      <c r="T10">
        <f t="shared" si="5"/>
        <v>1.4000899297607349E-2</v>
      </c>
      <c r="U10">
        <f t="shared" si="6"/>
        <v>9.3145448465555114E-2</v>
      </c>
      <c r="V10">
        <f t="shared" si="7"/>
        <v>8.3136443172779247E-3</v>
      </c>
      <c r="W10">
        <f t="shared" si="8"/>
        <v>4.1494500305021581E-2</v>
      </c>
      <c r="X10">
        <f t="shared" si="9"/>
        <v>0.31405366843809435</v>
      </c>
    </row>
    <row r="11" spans="1:31">
      <c r="A11" s="1">
        <v>35216</v>
      </c>
      <c r="B11">
        <v>1337.3</v>
      </c>
      <c r="C11" s="10">
        <f t="shared" si="10"/>
        <v>-1.5793812005063468E-2</v>
      </c>
      <c r="D11">
        <v>830.65</v>
      </c>
      <c r="E11" s="10">
        <f t="shared" si="1"/>
        <v>-3.7797701788527482E-2</v>
      </c>
      <c r="F11">
        <v>222.25</v>
      </c>
      <c r="G11" s="10">
        <f t="shared" si="2"/>
        <v>2.0665901262916231E-2</v>
      </c>
      <c r="H11">
        <v>238.21</v>
      </c>
      <c r="I11" s="10">
        <f t="shared" si="3"/>
        <v>2.174659003174062E-2</v>
      </c>
      <c r="J11">
        <v>46.31</v>
      </c>
      <c r="K11" s="10">
        <f t="shared" si="4"/>
        <v>8.7126987584404958E-3</v>
      </c>
      <c r="T11">
        <f t="shared" si="5"/>
        <v>-2.6058499898482568E-2</v>
      </c>
      <c r="U11">
        <f t="shared" si="6"/>
        <v>-4.5816838702514802E-2</v>
      </c>
      <c r="V11">
        <f t="shared" si="7"/>
        <v>1.5009813333395506E-2</v>
      </c>
      <c r="W11">
        <f t="shared" si="8"/>
        <v>1.7817118317570185E-2</v>
      </c>
      <c r="X11">
        <f t="shared" si="9"/>
        <v>-3.7288653952016592E-3</v>
      </c>
      <c r="AA11" s="7" t="s">
        <v>165</v>
      </c>
    </row>
    <row r="12" spans="1:31">
      <c r="A12" s="1">
        <v>35244</v>
      </c>
      <c r="B12">
        <v>1388.02</v>
      </c>
      <c r="C12" s="10">
        <f t="shared" si="10"/>
        <v>3.7927166679129654E-2</v>
      </c>
      <c r="D12">
        <v>787.28</v>
      </c>
      <c r="E12" s="10">
        <f t="shared" si="1"/>
        <v>-5.2212123036176505E-2</v>
      </c>
      <c r="F12">
        <v>244.25</v>
      </c>
      <c r="G12" s="10">
        <f t="shared" si="2"/>
        <v>9.8987626546681584E-2</v>
      </c>
      <c r="H12">
        <v>239.23</v>
      </c>
      <c r="I12" s="10">
        <f t="shared" si="3"/>
        <v>4.2819361067965023E-3</v>
      </c>
      <c r="J12">
        <v>48.81</v>
      </c>
      <c r="K12" s="10">
        <f t="shared" si="4"/>
        <v>5.3984020729863857E-2</v>
      </c>
      <c r="T12">
        <f t="shared" si="5"/>
        <v>2.7662478785710553E-2</v>
      </c>
      <c r="U12">
        <f t="shared" si="6"/>
        <v>-6.0231259950163825E-2</v>
      </c>
      <c r="V12">
        <f t="shared" si="7"/>
        <v>9.3331538617160856E-2</v>
      </c>
      <c r="W12">
        <f t="shared" si="8"/>
        <v>3.5246439262606559E-4</v>
      </c>
      <c r="X12">
        <f t="shared" si="9"/>
        <v>4.1542456576221701E-2</v>
      </c>
      <c r="Z12" t="s">
        <v>0</v>
      </c>
      <c r="AA12">
        <f>N5</f>
        <v>0.12317625472102921</v>
      </c>
    </row>
    <row r="13" spans="1:31">
      <c r="A13" s="1">
        <v>35277</v>
      </c>
      <c r="B13">
        <v>1356.81</v>
      </c>
      <c r="C13" s="10">
        <f t="shared" si="10"/>
        <v>-2.2485266782899416E-2</v>
      </c>
      <c r="D13">
        <v>767.45</v>
      </c>
      <c r="E13" s="10">
        <f t="shared" si="1"/>
        <v>-2.5187989025505453E-2</v>
      </c>
      <c r="F13">
        <v>232.25</v>
      </c>
      <c r="G13" s="10">
        <f t="shared" si="2"/>
        <v>-4.9129989764585491E-2</v>
      </c>
      <c r="H13">
        <v>228.08</v>
      </c>
      <c r="I13" s="10">
        <f t="shared" si="3"/>
        <v>-4.6607866906324347E-2</v>
      </c>
      <c r="J13">
        <v>43.01</v>
      </c>
      <c r="K13" s="10">
        <f t="shared" si="4"/>
        <v>-0.11882810899405871</v>
      </c>
      <c r="T13">
        <f t="shared" si="5"/>
        <v>-3.2749954676318513E-2</v>
      </c>
      <c r="U13">
        <f t="shared" si="6"/>
        <v>-3.3207125939492772E-2</v>
      </c>
      <c r="V13">
        <f t="shared" si="7"/>
        <v>-5.4786077694106219E-2</v>
      </c>
      <c r="W13">
        <f t="shared" si="8"/>
        <v>-5.0537338620494782E-2</v>
      </c>
      <c r="X13">
        <f t="shared" si="9"/>
        <v>-0.13126967314770085</v>
      </c>
      <c r="Z13" t="s">
        <v>1</v>
      </c>
      <c r="AA13">
        <f>O5</f>
        <v>9.6229642967847834E-2</v>
      </c>
    </row>
    <row r="14" spans="1:31">
      <c r="A14" s="1">
        <v>35307</v>
      </c>
      <c r="B14">
        <v>1494.34</v>
      </c>
      <c r="C14" s="10">
        <f t="shared" si="10"/>
        <v>0.10136275528629657</v>
      </c>
      <c r="D14">
        <v>787.69</v>
      </c>
      <c r="E14" s="10">
        <f t="shared" si="1"/>
        <v>2.6373053619128228E-2</v>
      </c>
      <c r="F14">
        <v>249.12</v>
      </c>
      <c r="G14" s="10">
        <f t="shared" si="2"/>
        <v>7.2637244348762176E-2</v>
      </c>
      <c r="H14">
        <v>243.28</v>
      </c>
      <c r="I14" s="10">
        <f t="shared" si="3"/>
        <v>6.6643283058575919E-2</v>
      </c>
      <c r="J14">
        <v>43.51</v>
      </c>
      <c r="K14" s="10">
        <f t="shared" si="4"/>
        <v>1.1625203441060217E-2</v>
      </c>
      <c r="T14">
        <f t="shared" si="5"/>
        <v>9.1098067392877471E-2</v>
      </c>
      <c r="U14">
        <f t="shared" si="6"/>
        <v>1.8353916705140909E-2</v>
      </c>
      <c r="V14">
        <f t="shared" si="7"/>
        <v>6.6981156419241447E-2</v>
      </c>
      <c r="W14">
        <f t="shared" si="8"/>
        <v>6.2713811344405485E-2</v>
      </c>
      <c r="X14">
        <f t="shared" si="9"/>
        <v>-8.1636071258193825E-4</v>
      </c>
      <c r="Z14" t="s">
        <v>8</v>
      </c>
      <c r="AA14">
        <f>P5</f>
        <v>6.7873055154248713E-2</v>
      </c>
    </row>
    <row r="15" spans="1:31">
      <c r="A15" s="1">
        <v>35338</v>
      </c>
      <c r="B15">
        <v>1548.97</v>
      </c>
      <c r="C15" s="10">
        <f t="shared" si="10"/>
        <v>3.6557945313650198E-2</v>
      </c>
      <c r="D15">
        <v>808.34</v>
      </c>
      <c r="E15" s="10">
        <f t="shared" si="1"/>
        <v>2.6215897116885989E-2</v>
      </c>
      <c r="F15">
        <v>264.13</v>
      </c>
      <c r="G15" s="10">
        <f t="shared" si="2"/>
        <v>6.0252087347463013E-2</v>
      </c>
      <c r="H15">
        <v>240.24</v>
      </c>
      <c r="I15" s="10">
        <f t="shared" si="3"/>
        <v>-1.2495889510029556E-2</v>
      </c>
      <c r="J15">
        <v>46.66</v>
      </c>
      <c r="K15" s="10">
        <f t="shared" si="4"/>
        <v>7.239715008044123E-2</v>
      </c>
      <c r="T15">
        <f t="shared" si="5"/>
        <v>2.6293257420231097E-2</v>
      </c>
      <c r="U15">
        <f t="shared" si="6"/>
        <v>1.8196760202898669E-2</v>
      </c>
      <c r="V15">
        <f t="shared" si="7"/>
        <v>5.4595999417942284E-2</v>
      </c>
      <c r="W15">
        <f t="shared" si="8"/>
        <v>-1.6425361224199991E-2</v>
      </c>
      <c r="X15">
        <f t="shared" si="9"/>
        <v>5.9955585926799074E-2</v>
      </c>
      <c r="Z15" t="s">
        <v>13</v>
      </c>
      <c r="AA15">
        <f>Q5</f>
        <v>4.715366057004524E-2</v>
      </c>
    </row>
    <row r="16" spans="1:31">
      <c r="A16" s="1">
        <v>35369</v>
      </c>
      <c r="B16">
        <v>1630.9</v>
      </c>
      <c r="C16" s="10">
        <f t="shared" si="10"/>
        <v>5.2893212909223664E-2</v>
      </c>
      <c r="D16">
        <v>811.65</v>
      </c>
      <c r="E16" s="10">
        <f t="shared" si="1"/>
        <v>4.0948115891827896E-3</v>
      </c>
      <c r="F16">
        <v>291.25</v>
      </c>
      <c r="G16" s="10">
        <f t="shared" si="2"/>
        <v>0.10267671222504071</v>
      </c>
      <c r="H16">
        <v>240.75</v>
      </c>
      <c r="I16" s="10">
        <f t="shared" si="3"/>
        <v>2.1228771228771759E-3</v>
      </c>
      <c r="J16">
        <v>48.26</v>
      </c>
      <c r="K16" s="10">
        <f t="shared" si="4"/>
        <v>3.4290612944706478E-2</v>
      </c>
      <c r="T16">
        <f t="shared" si="5"/>
        <v>4.2628525015804566E-2</v>
      </c>
      <c r="U16">
        <f t="shared" si="6"/>
        <v>-3.9243253248045298E-3</v>
      </c>
      <c r="V16">
        <f t="shared" si="7"/>
        <v>9.7020624295519983E-2</v>
      </c>
      <c r="W16">
        <f t="shared" si="8"/>
        <v>-1.8065945912932608E-3</v>
      </c>
      <c r="X16">
        <f t="shared" si="9"/>
        <v>2.1849048791064321E-2</v>
      </c>
      <c r="Z16" t="s">
        <v>19</v>
      </c>
      <c r="AA16">
        <f>R5</f>
        <v>0.14929876984370585</v>
      </c>
    </row>
    <row r="17" spans="1:28">
      <c r="A17" s="1">
        <v>35398</v>
      </c>
      <c r="B17">
        <v>1599.69</v>
      </c>
      <c r="C17" s="10">
        <f t="shared" si="10"/>
        <v>-1.9136673002636551E-2</v>
      </c>
      <c r="D17">
        <v>826.93</v>
      </c>
      <c r="E17" s="10">
        <f t="shared" si="1"/>
        <v>1.8825848580052984E-2</v>
      </c>
      <c r="F17">
        <v>289.25</v>
      </c>
      <c r="G17" s="10">
        <f t="shared" si="2"/>
        <v>-6.8669527896996208E-3</v>
      </c>
      <c r="H17">
        <v>224.02</v>
      </c>
      <c r="I17" s="10">
        <f t="shared" si="3"/>
        <v>-6.9491173416406982E-2</v>
      </c>
      <c r="J17">
        <v>51.76</v>
      </c>
      <c r="K17" s="10">
        <f t="shared" si="4"/>
        <v>7.2523829258184902E-2</v>
      </c>
      <c r="T17">
        <f t="shared" si="5"/>
        <v>-2.9401360896055651E-2</v>
      </c>
      <c r="U17">
        <f t="shared" si="6"/>
        <v>1.0806711666065665E-2</v>
      </c>
      <c r="V17">
        <f t="shared" si="7"/>
        <v>-1.2523040719220346E-2</v>
      </c>
      <c r="W17">
        <f t="shared" si="8"/>
        <v>-7.3420645130577417E-2</v>
      </c>
      <c r="X17">
        <f t="shared" si="9"/>
        <v>6.0082265104542745E-2</v>
      </c>
    </row>
    <row r="18" spans="1:28">
      <c r="A18" s="1">
        <v>35430</v>
      </c>
      <c r="B18">
        <v>1607</v>
      </c>
      <c r="C18" s="10">
        <f t="shared" si="10"/>
        <v>4.5696353668522871E-3</v>
      </c>
      <c r="D18">
        <v>773.65</v>
      </c>
      <c r="E18" s="10">
        <f t="shared" si="1"/>
        <v>-6.4431088483910326E-2</v>
      </c>
      <c r="F18">
        <v>320</v>
      </c>
      <c r="G18" s="10">
        <f t="shared" si="2"/>
        <v>0.10630942091616258</v>
      </c>
      <c r="H18">
        <v>237.2</v>
      </c>
      <c r="I18" s="10">
        <f t="shared" si="3"/>
        <v>5.8834032675653791E-2</v>
      </c>
      <c r="J18">
        <v>53.01</v>
      </c>
      <c r="K18" s="10">
        <f t="shared" si="4"/>
        <v>2.4149922720247297E-2</v>
      </c>
      <c r="T18">
        <f t="shared" si="5"/>
        <v>-5.6950525265668135E-3</v>
      </c>
      <c r="U18">
        <f t="shared" si="6"/>
        <v>-7.2450225397897638E-2</v>
      </c>
      <c r="V18">
        <f t="shared" si="7"/>
        <v>0.10065333298664185</v>
      </c>
      <c r="W18">
        <f t="shared" si="8"/>
        <v>5.4904560961483356E-2</v>
      </c>
      <c r="X18">
        <f t="shared" si="9"/>
        <v>1.1708358566605142E-2</v>
      </c>
      <c r="AA18" s="7" t="s">
        <v>166</v>
      </c>
    </row>
    <row r="19" spans="1:28">
      <c r="A19" s="1">
        <v>35461</v>
      </c>
      <c r="B19">
        <v>1760.14</v>
      </c>
      <c r="C19" s="10">
        <f t="shared" si="10"/>
        <v>9.5295581829496046E-2</v>
      </c>
      <c r="D19">
        <v>751.76</v>
      </c>
      <c r="E19" s="10">
        <f t="shared" si="1"/>
        <v>-2.8294448393976546E-2</v>
      </c>
      <c r="F19">
        <v>317.13</v>
      </c>
      <c r="G19" s="10">
        <f t="shared" si="2"/>
        <v>-8.9687499999999698E-3</v>
      </c>
      <c r="H19">
        <v>212.87</v>
      </c>
      <c r="I19" s="10">
        <f t="shared" si="3"/>
        <v>-0.10257166947723428</v>
      </c>
      <c r="J19">
        <v>55.46</v>
      </c>
      <c r="K19" s="10">
        <f t="shared" si="4"/>
        <v>4.6217694774570939E-2</v>
      </c>
      <c r="T19">
        <f t="shared" si="5"/>
        <v>8.5030893936076948E-2</v>
      </c>
      <c r="U19">
        <f t="shared" si="6"/>
        <v>-3.6313585307963865E-2</v>
      </c>
      <c r="V19">
        <f t="shared" si="7"/>
        <v>-1.4624837929520695E-2</v>
      </c>
      <c r="W19">
        <f t="shared" si="8"/>
        <v>-0.10650114119140472</v>
      </c>
      <c r="X19">
        <f t="shared" si="9"/>
        <v>3.3776130620928782E-2</v>
      </c>
      <c r="Z19" t="s">
        <v>0</v>
      </c>
      <c r="AA19">
        <f>0.2</f>
        <v>0.2</v>
      </c>
    </row>
    <row r="20" spans="1:28">
      <c r="A20" s="1">
        <v>35489</v>
      </c>
      <c r="B20">
        <v>1760.63</v>
      </c>
      <c r="C20" s="10">
        <f t="shared" si="10"/>
        <v>2.783869464928479E-4</v>
      </c>
      <c r="D20">
        <v>774.47</v>
      </c>
      <c r="E20" s="10">
        <f t="shared" si="1"/>
        <v>3.0209109290199043E-2</v>
      </c>
      <c r="F20">
        <v>319.38</v>
      </c>
      <c r="G20" s="10">
        <f t="shared" si="2"/>
        <v>7.0948822249550236E-3</v>
      </c>
      <c r="H20">
        <v>212.36</v>
      </c>
      <c r="I20" s="10">
        <f t="shared" si="3"/>
        <v>-2.3958284398928331E-3</v>
      </c>
      <c r="J20">
        <v>61.76</v>
      </c>
      <c r="K20" s="10">
        <f t="shared" si="4"/>
        <v>0.11359538406058411</v>
      </c>
      <c r="T20">
        <f t="shared" si="5"/>
        <v>-9.9863009469262527E-3</v>
      </c>
      <c r="U20">
        <f t="shared" si="6"/>
        <v>2.2189972376211724E-2</v>
      </c>
      <c r="V20">
        <f t="shared" si="7"/>
        <v>1.4387942954342979E-3</v>
      </c>
      <c r="W20">
        <f t="shared" si="8"/>
        <v>-6.3253001540632698E-3</v>
      </c>
      <c r="X20">
        <f t="shared" si="9"/>
        <v>0.10115381990694196</v>
      </c>
      <c r="Z20" t="s">
        <v>1</v>
      </c>
      <c r="AA20">
        <f t="shared" ref="AA20:AA23" si="11">0.2</f>
        <v>0.2</v>
      </c>
    </row>
    <row r="21" spans="1:28">
      <c r="A21" s="1">
        <v>35520</v>
      </c>
      <c r="B21">
        <v>1719.18</v>
      </c>
      <c r="C21" s="10">
        <f t="shared" si="10"/>
        <v>-2.3542709143886009E-2</v>
      </c>
      <c r="D21">
        <v>795.95</v>
      </c>
      <c r="E21" s="10">
        <f t="shared" si="1"/>
        <v>2.7735096259377423E-2</v>
      </c>
      <c r="F21">
        <v>341.13</v>
      </c>
      <c r="G21" s="10">
        <f t="shared" si="2"/>
        <v>6.8100695096749986E-2</v>
      </c>
      <c r="H21">
        <v>218.95</v>
      </c>
      <c r="I21" s="10">
        <f t="shared" si="3"/>
        <v>3.1032209455641224E-2</v>
      </c>
      <c r="J21">
        <v>65.36</v>
      </c>
      <c r="K21" s="10">
        <f t="shared" si="4"/>
        <v>5.8290155440414493E-2</v>
      </c>
      <c r="T21">
        <f t="shared" si="5"/>
        <v>-3.3807397037305106E-2</v>
      </c>
      <c r="U21">
        <f t="shared" si="6"/>
        <v>1.9715959345390104E-2</v>
      </c>
      <c r="V21">
        <f t="shared" si="7"/>
        <v>6.2444607167229257E-2</v>
      </c>
      <c r="W21">
        <f t="shared" si="8"/>
        <v>2.7102737741470789E-2</v>
      </c>
      <c r="X21">
        <f t="shared" si="9"/>
        <v>4.5848591286772336E-2</v>
      </c>
      <c r="Z21" t="s">
        <v>8</v>
      </c>
      <c r="AA21">
        <f t="shared" si="11"/>
        <v>0.2</v>
      </c>
    </row>
    <row r="22" spans="1:28">
      <c r="A22" s="1">
        <v>35550</v>
      </c>
      <c r="B22">
        <v>1813.79</v>
      </c>
      <c r="C22" s="10">
        <f t="shared" si="10"/>
        <v>5.503205016345003E-2</v>
      </c>
      <c r="D22">
        <v>808.34</v>
      </c>
      <c r="E22" s="10">
        <f t="shared" si="1"/>
        <v>1.5566304416106513E-2</v>
      </c>
      <c r="F22">
        <v>327.75</v>
      </c>
      <c r="G22" s="10">
        <f t="shared" si="2"/>
        <v>-3.9222583765719854E-2</v>
      </c>
      <c r="H22">
        <v>214.9</v>
      </c>
      <c r="I22" s="10">
        <f t="shared" si="3"/>
        <v>-1.8497373829641339E-2</v>
      </c>
      <c r="J22">
        <v>64.16</v>
      </c>
      <c r="K22" s="10">
        <f t="shared" si="4"/>
        <v>-1.8359853121175052E-2</v>
      </c>
      <c r="T22">
        <f t="shared" si="5"/>
        <v>4.4767362270030933E-2</v>
      </c>
      <c r="U22">
        <f t="shared" si="6"/>
        <v>7.5471675021191939E-3</v>
      </c>
      <c r="V22">
        <f t="shared" si="7"/>
        <v>-4.4878671695240582E-2</v>
      </c>
      <c r="W22">
        <f t="shared" si="8"/>
        <v>-2.2426845543811774E-2</v>
      </c>
      <c r="X22">
        <f t="shared" si="9"/>
        <v>-3.0801417274817208E-2</v>
      </c>
      <c r="Z22" t="s">
        <v>13</v>
      </c>
      <c r="AA22">
        <f t="shared" si="11"/>
        <v>0.2</v>
      </c>
    </row>
    <row r="23" spans="1:28">
      <c r="A23" s="1">
        <v>35580</v>
      </c>
      <c r="B23">
        <v>1807.94</v>
      </c>
      <c r="C23" s="10">
        <f t="shared" si="10"/>
        <v>-3.2252906896608202E-3</v>
      </c>
      <c r="D23">
        <v>866.58</v>
      </c>
      <c r="E23" s="10">
        <f t="shared" si="1"/>
        <v>7.2048890318430425E-2</v>
      </c>
      <c r="F23">
        <v>310.63</v>
      </c>
      <c r="G23" s="10">
        <f t="shared" si="2"/>
        <v>-5.223493516399691E-2</v>
      </c>
      <c r="H23">
        <v>203.75</v>
      </c>
      <c r="I23" s="10">
        <f t="shared" si="3"/>
        <v>-5.1884597487203421E-2</v>
      </c>
      <c r="J23">
        <v>65.36</v>
      </c>
      <c r="K23" s="10">
        <f t="shared" si="4"/>
        <v>1.8703241895261957E-2</v>
      </c>
      <c r="T23">
        <f t="shared" si="5"/>
        <v>-1.3489978583079921E-2</v>
      </c>
      <c r="U23">
        <f t="shared" si="6"/>
        <v>6.4029753404443113E-2</v>
      </c>
      <c r="V23">
        <f t="shared" si="7"/>
        <v>-5.7891023093517638E-2</v>
      </c>
      <c r="W23">
        <f t="shared" si="8"/>
        <v>-5.5814069201373856E-2</v>
      </c>
      <c r="X23">
        <f t="shared" si="9"/>
        <v>6.2616777416198022E-3</v>
      </c>
      <c r="Z23" t="s">
        <v>19</v>
      </c>
      <c r="AA23">
        <f t="shared" si="11"/>
        <v>0.2</v>
      </c>
    </row>
    <row r="24" spans="1:28">
      <c r="A24" s="1">
        <v>35611</v>
      </c>
      <c r="B24">
        <v>1937.18</v>
      </c>
      <c r="C24" s="10">
        <f t="shared" si="10"/>
        <v>7.1484673163932477E-2</v>
      </c>
      <c r="D24">
        <v>864.52</v>
      </c>
      <c r="E24" s="10">
        <f t="shared" si="1"/>
        <v>-2.3771607930024308E-3</v>
      </c>
      <c r="F24">
        <v>334.13</v>
      </c>
      <c r="G24" s="10">
        <f t="shared" si="2"/>
        <v>7.5652705791455999E-2</v>
      </c>
      <c r="H24">
        <v>197.16</v>
      </c>
      <c r="I24" s="10">
        <f t="shared" si="3"/>
        <v>-3.2343558282208584E-2</v>
      </c>
      <c r="J24">
        <v>65.959999999999994</v>
      </c>
      <c r="K24" s="10">
        <f t="shared" si="4"/>
        <v>9.1799265605874147E-3</v>
      </c>
      <c r="T24">
        <f t="shared" si="5"/>
        <v>6.121998527051338E-2</v>
      </c>
      <c r="U24">
        <f t="shared" si="6"/>
        <v>-1.039629770698975E-2</v>
      </c>
      <c r="V24">
        <f t="shared" si="7"/>
        <v>6.999661786193527E-2</v>
      </c>
      <c r="W24">
        <f t="shared" si="8"/>
        <v>-3.6273029996379019E-2</v>
      </c>
      <c r="X24">
        <f t="shared" si="9"/>
        <v>-3.2616375930547403E-3</v>
      </c>
      <c r="Z24" t="s">
        <v>57</v>
      </c>
      <c r="AA24">
        <f>SUM(AA19:AA23)</f>
        <v>1</v>
      </c>
    </row>
    <row r="25" spans="1:28">
      <c r="A25" s="1">
        <v>35642</v>
      </c>
      <c r="B25">
        <v>1971.32</v>
      </c>
      <c r="C25" s="10">
        <f t="shared" si="10"/>
        <v>1.7623555890521114E-2</v>
      </c>
      <c r="D25">
        <v>816.6</v>
      </c>
      <c r="E25" s="10">
        <f t="shared" si="1"/>
        <v>-5.5429602554018409E-2</v>
      </c>
      <c r="F25">
        <v>333.38</v>
      </c>
      <c r="G25" s="10">
        <f t="shared" si="2"/>
        <v>-2.2446353215813675E-3</v>
      </c>
      <c r="H25">
        <v>195.13</v>
      </c>
      <c r="I25" s="10">
        <f t="shared" si="3"/>
        <v>-1.0296206127003438E-2</v>
      </c>
      <c r="J25">
        <v>67.510000000000005</v>
      </c>
      <c r="K25" s="10">
        <f t="shared" si="4"/>
        <v>2.349909035779274E-2</v>
      </c>
      <c r="T25">
        <f t="shared" si="5"/>
        <v>7.3588679971020136E-3</v>
      </c>
      <c r="U25">
        <f t="shared" si="6"/>
        <v>-6.3448739468005722E-2</v>
      </c>
      <c r="V25">
        <f t="shared" si="7"/>
        <v>-7.9007232511020924E-3</v>
      </c>
      <c r="W25">
        <f t="shared" si="8"/>
        <v>-1.4225677841173874E-2</v>
      </c>
      <c r="X25">
        <f t="shared" si="9"/>
        <v>1.1057526204150585E-2</v>
      </c>
    </row>
    <row r="26" spans="1:28">
      <c r="A26" s="1">
        <v>35671</v>
      </c>
      <c r="B26">
        <v>1907.92</v>
      </c>
      <c r="C26" s="10">
        <f t="shared" si="10"/>
        <v>-3.2161191485907903E-2</v>
      </c>
      <c r="D26">
        <v>803.8</v>
      </c>
      <c r="E26" s="10">
        <f t="shared" si="1"/>
        <v>-1.5674748959098816E-2</v>
      </c>
      <c r="F26">
        <v>361</v>
      </c>
      <c r="G26" s="10">
        <f t="shared" si="2"/>
        <v>8.2848401223828638E-2</v>
      </c>
      <c r="H26">
        <v>238.72</v>
      </c>
      <c r="I26" s="10">
        <f t="shared" si="3"/>
        <v>0.2233895351816737</v>
      </c>
      <c r="J26">
        <v>71.27</v>
      </c>
      <c r="K26" s="10">
        <f t="shared" si="4"/>
        <v>5.5695452525551525E-2</v>
      </c>
      <c r="T26">
        <f t="shared" si="5"/>
        <v>-4.2425879379327E-2</v>
      </c>
      <c r="U26">
        <f t="shared" si="6"/>
        <v>-2.3693885873086136E-2</v>
      </c>
      <c r="V26">
        <f t="shared" si="7"/>
        <v>7.719231329430791E-2</v>
      </c>
      <c r="W26">
        <f t="shared" si="8"/>
        <v>0.21946006346750327</v>
      </c>
      <c r="X26">
        <f t="shared" si="9"/>
        <v>4.3253888371909369E-2</v>
      </c>
      <c r="Z26" t="s">
        <v>58</v>
      </c>
      <c r="AA26" cm="1">
        <f t="array" ref="AA26">MMULT(TRANSPOSE(AA19:AA23),AA12:AA16)</f>
        <v>9.6746276651375376E-2</v>
      </c>
    </row>
    <row r="27" spans="1:28">
      <c r="A27" s="1">
        <v>35703</v>
      </c>
      <c r="B27">
        <v>1971.81</v>
      </c>
      <c r="C27" s="10">
        <f t="shared" si="10"/>
        <v>3.348672900331251E-2</v>
      </c>
      <c r="D27">
        <v>818.26</v>
      </c>
      <c r="E27" s="10">
        <f t="shared" si="1"/>
        <v>1.7989549639213731E-2</v>
      </c>
      <c r="F27">
        <v>415.88</v>
      </c>
      <c r="G27" s="10">
        <f t="shared" si="2"/>
        <v>0.15202216066481999</v>
      </c>
      <c r="H27">
        <v>266.58999999999997</v>
      </c>
      <c r="I27" s="10">
        <f t="shared" si="3"/>
        <v>0.11674765415549593</v>
      </c>
      <c r="J27">
        <v>69.56</v>
      </c>
      <c r="K27" s="10">
        <f t="shared" si="4"/>
        <v>-2.3993265048407375E-2</v>
      </c>
      <c r="T27">
        <f t="shared" si="5"/>
        <v>2.3222041109893409E-2</v>
      </c>
      <c r="U27">
        <f t="shared" si="6"/>
        <v>9.9704127252264116E-3</v>
      </c>
      <c r="V27">
        <f t="shared" si="7"/>
        <v>0.14636607273529928</v>
      </c>
      <c r="W27">
        <f t="shared" si="8"/>
        <v>0.11281818244132549</v>
      </c>
      <c r="X27">
        <f t="shared" si="9"/>
        <v>-3.6434829202049532E-2</v>
      </c>
      <c r="Z27" t="s">
        <v>59</v>
      </c>
      <c r="AA27" cm="1">
        <f t="array" ref="AA27">SQRT(MMULT(MMULT(TRANSPOSE(AA19:AA23),AA3:AE7),AA19:AA23))</f>
        <v>0.12523476269340517</v>
      </c>
    </row>
    <row r="28" spans="1:28">
      <c r="A28" s="1">
        <v>35734</v>
      </c>
      <c r="B28">
        <v>1834.76</v>
      </c>
      <c r="C28" s="10">
        <f t="shared" si="10"/>
        <v>-6.9504668299684047E-2</v>
      </c>
      <c r="D28">
        <v>634.45000000000005</v>
      </c>
      <c r="E28" s="10">
        <f t="shared" si="1"/>
        <v>-0.22463520152518757</v>
      </c>
      <c r="F28">
        <v>395.5</v>
      </c>
      <c r="G28" s="10">
        <f t="shared" si="2"/>
        <v>-4.9004520534769669E-2</v>
      </c>
      <c r="H28">
        <v>251.39</v>
      </c>
      <c r="I28" s="10">
        <f t="shared" si="3"/>
        <v>-5.7016392212761113E-2</v>
      </c>
      <c r="J28">
        <v>71.02</v>
      </c>
      <c r="K28" s="10">
        <f t="shared" si="4"/>
        <v>2.0989074180563394E-2</v>
      </c>
      <c r="T28">
        <f t="shared" si="5"/>
        <v>-7.9769356193103144E-2</v>
      </c>
      <c r="U28">
        <f t="shared" si="6"/>
        <v>-0.23265433843917488</v>
      </c>
      <c r="V28">
        <f t="shared" si="7"/>
        <v>-5.4660608464290397E-2</v>
      </c>
      <c r="W28">
        <f t="shared" si="8"/>
        <v>-6.0945863926931548E-2</v>
      </c>
      <c r="X28">
        <f t="shared" si="9"/>
        <v>8.547510026921239E-3</v>
      </c>
      <c r="Z28" t="s">
        <v>60</v>
      </c>
      <c r="AA28">
        <f>(AA26-AA9)/AA27</f>
        <v>0.71183331795517346</v>
      </c>
    </row>
    <row r="29" spans="1:28">
      <c r="A29" s="1">
        <v>35762</v>
      </c>
      <c r="B29">
        <v>1843.54</v>
      </c>
      <c r="C29" s="10">
        <f t="shared" si="10"/>
        <v>4.7853670234798695E-3</v>
      </c>
      <c r="D29">
        <v>590.66</v>
      </c>
      <c r="E29" s="10">
        <f t="shared" si="1"/>
        <v>-6.9020411379935531E-2</v>
      </c>
      <c r="F29">
        <v>404</v>
      </c>
      <c r="G29" s="10">
        <f t="shared" si="2"/>
        <v>2.1491782553729522E-2</v>
      </c>
      <c r="H29">
        <v>230.1</v>
      </c>
      <c r="I29" s="10">
        <f t="shared" si="3"/>
        <v>-8.4689128445841089E-2</v>
      </c>
      <c r="J29">
        <v>76.17</v>
      </c>
      <c r="K29" s="10">
        <f t="shared" si="4"/>
        <v>7.2514784567727419E-2</v>
      </c>
      <c r="T29">
        <f t="shared" si="5"/>
        <v>-5.4793208699392311E-3</v>
      </c>
      <c r="U29">
        <f t="shared" si="6"/>
        <v>-7.7039548293922844E-2</v>
      </c>
      <c r="V29">
        <f t="shared" si="7"/>
        <v>1.5835694624208797E-2</v>
      </c>
      <c r="W29">
        <f t="shared" si="8"/>
        <v>-8.8618600160011524E-2</v>
      </c>
      <c r="X29">
        <f t="shared" si="9"/>
        <v>6.0073220414085263E-2</v>
      </c>
    </row>
    <row r="30" spans="1:28">
      <c r="A30" s="1">
        <v>35795</v>
      </c>
      <c r="B30">
        <v>2084.4699999999998</v>
      </c>
      <c r="C30" s="10">
        <f t="shared" si="10"/>
        <v>0.13068878353602309</v>
      </c>
      <c r="D30">
        <v>618.75</v>
      </c>
      <c r="E30" s="10">
        <f t="shared" si="1"/>
        <v>4.7556970168963542E-2</v>
      </c>
      <c r="F30">
        <v>433.75</v>
      </c>
      <c r="G30" s="10">
        <f t="shared" si="2"/>
        <v>7.3638613861386037E-2</v>
      </c>
      <c r="H30">
        <v>240.24</v>
      </c>
      <c r="I30" s="10">
        <f t="shared" si="3"/>
        <v>4.4067796610169463E-2</v>
      </c>
      <c r="J30">
        <v>83.02</v>
      </c>
      <c r="K30" s="10">
        <f t="shared" si="4"/>
        <v>8.9930418800052481E-2</v>
      </c>
      <c r="T30">
        <f t="shared" si="5"/>
        <v>0.12042409564260399</v>
      </c>
      <c r="U30">
        <f t="shared" si="6"/>
        <v>3.9537833254976222E-2</v>
      </c>
      <c r="V30">
        <f t="shared" si="7"/>
        <v>6.7982525931865309E-2</v>
      </c>
      <c r="W30">
        <f t="shared" si="8"/>
        <v>4.0138324895999028E-2</v>
      </c>
      <c r="X30">
        <f t="shared" si="9"/>
        <v>7.7488854646410324E-2</v>
      </c>
      <c r="Z30" s="2"/>
      <c r="AA30" s="8" t="s">
        <v>56</v>
      </c>
      <c r="AB30" s="2"/>
    </row>
    <row r="31" spans="1:28">
      <c r="A31" s="1">
        <v>35825</v>
      </c>
      <c r="B31">
        <v>2389.7800000000002</v>
      </c>
      <c r="C31" s="10">
        <f t="shared" si="10"/>
        <v>0.14646888657548462</v>
      </c>
      <c r="D31">
        <v>646.01</v>
      </c>
      <c r="E31" s="10">
        <f t="shared" si="1"/>
        <v>4.4056565656565683E-2</v>
      </c>
      <c r="F31">
        <v>397.5</v>
      </c>
      <c r="G31" s="10">
        <f t="shared" si="2"/>
        <v>-8.3573487031700311E-2</v>
      </c>
      <c r="H31">
        <v>228.08</v>
      </c>
      <c r="I31" s="10">
        <f t="shared" si="3"/>
        <v>-5.0616050616050567E-2</v>
      </c>
      <c r="J31">
        <v>98.77</v>
      </c>
      <c r="K31" s="10">
        <f t="shared" si="4"/>
        <v>0.18971332209106251</v>
      </c>
      <c r="T31">
        <f t="shared" si="5"/>
        <v>0.13620419868206551</v>
      </c>
      <c r="U31">
        <f t="shared" si="6"/>
        <v>3.6037428742578363E-2</v>
      </c>
      <c r="V31">
        <f t="shared" si="7"/>
        <v>-8.9229574961221039E-2</v>
      </c>
      <c r="W31">
        <f t="shared" si="8"/>
        <v>-5.4545522330221002E-2</v>
      </c>
      <c r="X31">
        <f t="shared" si="9"/>
        <v>0.17727175793742037</v>
      </c>
      <c r="Z31" s="2" t="s">
        <v>0</v>
      </c>
      <c r="AA31" s="13">
        <v>0.31790774014311857</v>
      </c>
      <c r="AB31" s="2"/>
    </row>
    <row r="32" spans="1:28">
      <c r="A32" s="1">
        <v>35853</v>
      </c>
      <c r="B32">
        <v>2575.1</v>
      </c>
      <c r="C32" s="10">
        <f t="shared" si="10"/>
        <v>7.7546887161161093E-2</v>
      </c>
      <c r="D32">
        <v>677.41</v>
      </c>
      <c r="E32" s="10">
        <f t="shared" si="1"/>
        <v>4.8606058729740997E-2</v>
      </c>
      <c r="F32">
        <v>477</v>
      </c>
      <c r="G32" s="10">
        <f t="shared" si="2"/>
        <v>0.19999999999999996</v>
      </c>
      <c r="H32">
        <v>247.84</v>
      </c>
      <c r="I32" s="10">
        <f t="shared" si="3"/>
        <v>8.6636267976148762E-2</v>
      </c>
      <c r="J32">
        <v>136.03</v>
      </c>
      <c r="K32" s="10">
        <f t="shared" si="4"/>
        <v>0.37724005264756522</v>
      </c>
      <c r="T32">
        <f t="shared" si="5"/>
        <v>6.7282199267741996E-2</v>
      </c>
      <c r="U32">
        <f t="shared" si="6"/>
        <v>4.0586921815753678E-2</v>
      </c>
      <c r="V32">
        <f t="shared" si="7"/>
        <v>0.19434391207047924</v>
      </c>
      <c r="W32">
        <f t="shared" si="8"/>
        <v>8.2706796261978327E-2</v>
      </c>
      <c r="X32">
        <f t="shared" si="9"/>
        <v>0.36479848849392305</v>
      </c>
      <c r="Z32" s="2" t="s">
        <v>1</v>
      </c>
      <c r="AA32" s="13">
        <v>0.19264151216041978</v>
      </c>
      <c r="AB32" s="2"/>
    </row>
    <row r="33" spans="1:28">
      <c r="A33" s="1">
        <v>35885</v>
      </c>
      <c r="B33">
        <v>2510.73</v>
      </c>
      <c r="C33" s="10">
        <f t="shared" si="10"/>
        <v>-2.4997087491747894E-2</v>
      </c>
      <c r="D33">
        <v>662.54</v>
      </c>
      <c r="E33" s="10">
        <f t="shared" si="1"/>
        <v>-2.195125551733812E-2</v>
      </c>
      <c r="F33">
        <v>492</v>
      </c>
      <c r="G33" s="10">
        <f t="shared" si="2"/>
        <v>3.1446540880503138E-2</v>
      </c>
      <c r="H33">
        <v>274.7</v>
      </c>
      <c r="I33" s="10">
        <f t="shared" si="3"/>
        <v>0.10837637185280813</v>
      </c>
      <c r="J33">
        <v>136.53</v>
      </c>
      <c r="K33" s="10">
        <f t="shared" si="4"/>
        <v>3.6756597809306513E-3</v>
      </c>
      <c r="T33">
        <f t="shared" si="5"/>
        <v>-3.5261775385166991E-2</v>
      </c>
      <c r="U33">
        <f t="shared" si="6"/>
        <v>-2.9970392431325439E-2</v>
      </c>
      <c r="V33">
        <f t="shared" si="7"/>
        <v>2.5790452950982413E-2</v>
      </c>
      <c r="W33">
        <f t="shared" si="8"/>
        <v>0.10444690013863769</v>
      </c>
      <c r="X33">
        <f t="shared" si="9"/>
        <v>-8.7659043727115037E-3</v>
      </c>
      <c r="Z33" s="2" t="s">
        <v>8</v>
      </c>
      <c r="AA33" s="13">
        <v>1.0675724341450641E-2</v>
      </c>
      <c r="AB33" s="2"/>
    </row>
    <row r="34" spans="1:28">
      <c r="A34" s="1">
        <v>35915</v>
      </c>
      <c r="B34">
        <v>2512.6799999999998</v>
      </c>
      <c r="C34" s="10">
        <f t="shared" si="10"/>
        <v>7.7666654717933881E-4</v>
      </c>
      <c r="D34">
        <v>709.21</v>
      </c>
      <c r="E34" s="10">
        <f t="shared" si="1"/>
        <v>7.0441029975548686E-2</v>
      </c>
      <c r="F34">
        <v>499.5</v>
      </c>
      <c r="G34" s="10">
        <f t="shared" si="2"/>
        <v>1.5243902439024293E-2</v>
      </c>
      <c r="H34">
        <v>297.51</v>
      </c>
      <c r="I34" s="10">
        <f t="shared" si="3"/>
        <v>8.3036039315617094E-2</v>
      </c>
      <c r="J34">
        <v>125.53</v>
      </c>
      <c r="K34" s="10">
        <f t="shared" si="4"/>
        <v>-8.0568373251300063E-2</v>
      </c>
      <c r="T34">
        <f t="shared" si="5"/>
        <v>-9.4880213462397618E-3</v>
      </c>
      <c r="U34">
        <f t="shared" si="6"/>
        <v>6.2421893061561366E-2</v>
      </c>
      <c r="V34">
        <f t="shared" si="7"/>
        <v>9.5878145095035679E-3</v>
      </c>
      <c r="W34">
        <f t="shared" si="8"/>
        <v>7.9106567601446659E-2</v>
      </c>
      <c r="X34">
        <f t="shared" si="9"/>
        <v>-9.300993740494222E-2</v>
      </c>
      <c r="Z34" s="2" t="s">
        <v>13</v>
      </c>
      <c r="AA34" s="13">
        <v>0</v>
      </c>
      <c r="AB34" s="2"/>
    </row>
    <row r="35" spans="1:28">
      <c r="A35" s="1">
        <v>35944</v>
      </c>
      <c r="B35">
        <v>2427.8200000000002</v>
      </c>
      <c r="C35" s="10">
        <f t="shared" si="10"/>
        <v>-3.3772704841046108E-2</v>
      </c>
      <c r="D35">
        <v>632.38</v>
      </c>
      <c r="E35" s="10">
        <f t="shared" si="1"/>
        <v>-0.10833180581210089</v>
      </c>
      <c r="F35">
        <v>543</v>
      </c>
      <c r="G35" s="10">
        <f t="shared" si="2"/>
        <v>8.7087087087087012E-2</v>
      </c>
      <c r="H35">
        <v>335.02</v>
      </c>
      <c r="I35" s="10">
        <f t="shared" si="3"/>
        <v>0.12607979563712135</v>
      </c>
      <c r="J35">
        <v>148.03</v>
      </c>
      <c r="K35" s="10">
        <f t="shared" si="4"/>
        <v>0.17924002230542491</v>
      </c>
      <c r="T35">
        <f t="shared" si="5"/>
        <v>-4.4037392734465206E-2</v>
      </c>
      <c r="U35">
        <f t="shared" si="6"/>
        <v>-0.1163509427260882</v>
      </c>
      <c r="V35">
        <f t="shared" si="7"/>
        <v>8.1430999157566283E-2</v>
      </c>
      <c r="W35">
        <f t="shared" si="8"/>
        <v>0.12215032392295092</v>
      </c>
      <c r="X35">
        <f t="shared" si="9"/>
        <v>0.16679845815178276</v>
      </c>
      <c r="Z35" s="2" t="s">
        <v>19</v>
      </c>
      <c r="AA35" s="13">
        <v>0.47877502842811476</v>
      </c>
      <c r="AB35" s="2"/>
    </row>
    <row r="36" spans="1:28">
      <c r="A36" s="1">
        <v>35976</v>
      </c>
      <c r="B36">
        <v>2508.7800000000002</v>
      </c>
      <c r="C36" s="10">
        <f t="shared" si="10"/>
        <v>3.3346788476905198E-2</v>
      </c>
      <c r="D36">
        <v>557.62</v>
      </c>
      <c r="E36" s="10">
        <f t="shared" si="1"/>
        <v>-0.11822005756032761</v>
      </c>
      <c r="F36">
        <v>459</v>
      </c>
      <c r="G36" s="10">
        <f t="shared" si="2"/>
        <v>-0.15469613259668513</v>
      </c>
      <c r="H36">
        <v>285.85000000000002</v>
      </c>
      <c r="I36" s="10">
        <f t="shared" si="3"/>
        <v>-0.14676735717270595</v>
      </c>
      <c r="J36">
        <v>169.04</v>
      </c>
      <c r="K36" s="10">
        <f t="shared" si="4"/>
        <v>0.14193068972505563</v>
      </c>
      <c r="T36">
        <f t="shared" si="5"/>
        <v>2.3082100583486097E-2</v>
      </c>
      <c r="U36">
        <f t="shared" si="6"/>
        <v>-0.12623919447431492</v>
      </c>
      <c r="V36">
        <f t="shared" si="7"/>
        <v>-0.16035222052620585</v>
      </c>
      <c r="W36">
        <f t="shared" si="8"/>
        <v>-0.15069682888687638</v>
      </c>
      <c r="X36">
        <f t="shared" si="9"/>
        <v>0.12948912557141348</v>
      </c>
      <c r="Z36" s="2" t="s">
        <v>57</v>
      </c>
      <c r="AA36" s="13">
        <f>SUM(AA31:AA35)</f>
        <v>1.0000000050731037</v>
      </c>
      <c r="AB36" s="2"/>
    </row>
    <row r="37" spans="1:28">
      <c r="A37" s="1">
        <v>36007</v>
      </c>
      <c r="B37">
        <v>2263.9499999999998</v>
      </c>
      <c r="C37" s="10">
        <f t="shared" si="10"/>
        <v>-9.7589266496065918E-2</v>
      </c>
      <c r="D37">
        <v>568.36</v>
      </c>
      <c r="E37" s="10">
        <f t="shared" si="1"/>
        <v>1.926042824862817E-2</v>
      </c>
      <c r="F37">
        <v>467</v>
      </c>
      <c r="G37" s="10">
        <f t="shared" si="2"/>
        <v>1.7429193899782147E-2</v>
      </c>
      <c r="H37">
        <v>285.35000000000002</v>
      </c>
      <c r="I37" s="10">
        <f t="shared" si="3"/>
        <v>-1.7491691446562818E-3</v>
      </c>
      <c r="J37">
        <v>163.53</v>
      </c>
      <c r="K37" s="10">
        <f t="shared" si="4"/>
        <v>-3.2595835305253118E-2</v>
      </c>
      <c r="T37">
        <f t="shared" si="5"/>
        <v>-0.10785395438948502</v>
      </c>
      <c r="U37">
        <f t="shared" si="6"/>
        <v>1.124129133464085E-2</v>
      </c>
      <c r="V37">
        <f t="shared" si="7"/>
        <v>1.1773105970261422E-2</v>
      </c>
      <c r="W37">
        <f t="shared" si="8"/>
        <v>-5.6786408588267185E-3</v>
      </c>
      <c r="X37">
        <f t="shared" si="9"/>
        <v>-4.5037399458895275E-2</v>
      </c>
      <c r="Z37" s="2"/>
      <c r="AA37" s="13"/>
      <c r="AB37" s="2"/>
    </row>
    <row r="38" spans="1:28">
      <c r="A38" s="1">
        <v>36038</v>
      </c>
      <c r="B38">
        <v>2277.6</v>
      </c>
      <c r="C38" s="10">
        <f t="shared" si="10"/>
        <v>6.0292850990526503E-3</v>
      </c>
      <c r="D38">
        <v>482.44</v>
      </c>
      <c r="E38" s="10">
        <f t="shared" si="1"/>
        <v>-0.15117179252586388</v>
      </c>
      <c r="F38">
        <v>382</v>
      </c>
      <c r="G38" s="10">
        <f t="shared" si="2"/>
        <v>-0.1820128479657388</v>
      </c>
      <c r="H38">
        <v>239.73</v>
      </c>
      <c r="I38" s="10">
        <f t="shared" si="3"/>
        <v>-0.15987383914490982</v>
      </c>
      <c r="J38">
        <v>129.53</v>
      </c>
      <c r="K38" s="10">
        <f t="shared" si="4"/>
        <v>-0.20791292117654248</v>
      </c>
      <c r="T38">
        <f t="shared" si="5"/>
        <v>-4.2354027943664503E-3</v>
      </c>
      <c r="U38">
        <f t="shared" si="6"/>
        <v>-0.15919092943985119</v>
      </c>
      <c r="V38">
        <f t="shared" si="7"/>
        <v>-0.18766893589525951</v>
      </c>
      <c r="W38">
        <f t="shared" si="8"/>
        <v>-0.16380331085908026</v>
      </c>
      <c r="X38">
        <f t="shared" si="9"/>
        <v>-0.22035448533018462</v>
      </c>
      <c r="Z38" s="2" t="s">
        <v>58</v>
      </c>
      <c r="AA38" s="13" cm="1">
        <f t="array" ref="AA38">MMULT(TRANSPOSE(AA31:AA35),AA12:AA16)</f>
        <v>0.1299016255168807</v>
      </c>
      <c r="AB38" s="2"/>
    </row>
    <row r="39" spans="1:28">
      <c r="A39" s="1">
        <v>36068</v>
      </c>
      <c r="B39">
        <v>2028.87</v>
      </c>
      <c r="C39" s="10">
        <f t="shared" si="10"/>
        <v>-0.10920706006322445</v>
      </c>
      <c r="D39">
        <v>579.51</v>
      </c>
      <c r="E39" s="10">
        <f t="shared" si="1"/>
        <v>0.20120636763120792</v>
      </c>
      <c r="F39">
        <v>357</v>
      </c>
      <c r="G39" s="10">
        <f t="shared" si="2"/>
        <v>-6.5445026178010512E-2</v>
      </c>
      <c r="H39">
        <v>214.39</v>
      </c>
      <c r="I39" s="10">
        <f t="shared" si="3"/>
        <v>-0.10570224836274145</v>
      </c>
      <c r="J39">
        <v>128.28</v>
      </c>
      <c r="K39" s="10">
        <f t="shared" si="4"/>
        <v>-9.6502740677835153E-3</v>
      </c>
      <c r="T39">
        <f t="shared" si="5"/>
        <v>-0.11947174795664355</v>
      </c>
      <c r="U39">
        <f t="shared" ref="U39:U68" si="12">IFERROR(E39-$O$3,0)</f>
        <v>0.1931872307172206</v>
      </c>
      <c r="V39">
        <f t="shared" si="7"/>
        <v>-7.1101114107531241E-2</v>
      </c>
      <c r="W39">
        <f t="shared" si="8"/>
        <v>-0.10963172007691188</v>
      </c>
      <c r="X39">
        <f t="shared" si="9"/>
        <v>-2.2091838221425672E-2</v>
      </c>
      <c r="Z39" s="2" t="s">
        <v>59</v>
      </c>
      <c r="AA39" s="13" cm="1">
        <f t="array" ref="AA39">SQRT(MMULT(MMULT(TRANSPOSE(AA31:AA35),AA3:AE7),AA31:AA35))</f>
        <v>0.14304515064901094</v>
      </c>
      <c r="AB39" s="2"/>
    </row>
    <row r="40" spans="1:28">
      <c r="A40" s="1">
        <v>36098</v>
      </c>
      <c r="B40">
        <v>2237.61</v>
      </c>
      <c r="C40" s="10">
        <f t="shared" si="10"/>
        <v>0.10288485708793571</v>
      </c>
      <c r="D40">
        <v>598.92999999999995</v>
      </c>
      <c r="E40" s="10">
        <f t="shared" si="1"/>
        <v>3.3511069696812834E-2</v>
      </c>
      <c r="F40">
        <v>444.5</v>
      </c>
      <c r="G40" s="10">
        <f t="shared" si="2"/>
        <v>0.24509803921568629</v>
      </c>
      <c r="H40">
        <v>279.77</v>
      </c>
      <c r="I40" s="10">
        <f t="shared" si="3"/>
        <v>0.30495825364989049</v>
      </c>
      <c r="J40">
        <v>128.28</v>
      </c>
      <c r="K40" s="10">
        <f t="shared" si="4"/>
        <v>0</v>
      </c>
      <c r="T40">
        <f t="shared" si="5"/>
        <v>9.2620169194516613E-2</v>
      </c>
      <c r="U40">
        <f t="shared" si="12"/>
        <v>2.5491932782825515E-2</v>
      </c>
      <c r="V40">
        <f t="shared" si="7"/>
        <v>0.23944195128616558</v>
      </c>
      <c r="W40">
        <f t="shared" si="8"/>
        <v>0.30102878193572002</v>
      </c>
      <c r="X40">
        <f t="shared" si="9"/>
        <v>-1.2441564153642155E-2</v>
      </c>
      <c r="Z40" s="2" t="s">
        <v>60</v>
      </c>
      <c r="AA40" s="13">
        <f>(AA38-AA9)/AA39</f>
        <v>0.85498617018462575</v>
      </c>
      <c r="AB40" s="2"/>
    </row>
    <row r="41" spans="1:28">
      <c r="A41" s="1">
        <v>36129</v>
      </c>
      <c r="B41">
        <v>2458.06</v>
      </c>
      <c r="C41" s="10">
        <f t="shared" si="10"/>
        <v>9.8520296208901348E-2</v>
      </c>
      <c r="D41">
        <v>586.53</v>
      </c>
      <c r="E41" s="10">
        <f t="shared" si="1"/>
        <v>-2.0703588065383194E-2</v>
      </c>
      <c r="F41">
        <v>521</v>
      </c>
      <c r="G41" s="10">
        <f t="shared" si="2"/>
        <v>0.17210348706411693</v>
      </c>
      <c r="H41">
        <v>273.69</v>
      </c>
      <c r="I41" s="10">
        <f t="shared" si="3"/>
        <v>-2.1732137112628225E-2</v>
      </c>
      <c r="J41">
        <v>145.03</v>
      </c>
      <c r="K41" s="10">
        <f t="shared" si="4"/>
        <v>0.13057374493295915</v>
      </c>
      <c r="T41">
        <f t="shared" si="5"/>
        <v>8.8255608315482251E-2</v>
      </c>
      <c r="U41">
        <f t="shared" si="12"/>
        <v>-2.8722724979370513E-2</v>
      </c>
      <c r="V41">
        <f t="shared" si="7"/>
        <v>0.16644739913459622</v>
      </c>
      <c r="W41">
        <f t="shared" si="8"/>
        <v>-2.566160882679866E-2</v>
      </c>
      <c r="X41">
        <f t="shared" si="9"/>
        <v>0.11813218077931699</v>
      </c>
    </row>
    <row r="42" spans="1:28">
      <c r="A42" s="1">
        <v>36160</v>
      </c>
      <c r="B42">
        <v>2552.67</v>
      </c>
      <c r="C42" s="10">
        <f t="shared" si="10"/>
        <v>3.8489703261922026E-2</v>
      </c>
      <c r="D42">
        <v>577.45000000000005</v>
      </c>
      <c r="E42" s="10">
        <f t="shared" si="1"/>
        <v>-1.5480879068419218E-2</v>
      </c>
      <c r="F42">
        <v>509.5</v>
      </c>
      <c r="G42" s="10">
        <f t="shared" si="2"/>
        <v>-2.2072936660268661E-2</v>
      </c>
      <c r="H42">
        <v>238.72</v>
      </c>
      <c r="I42" s="10">
        <f t="shared" si="3"/>
        <v>-0.1277722971244839</v>
      </c>
      <c r="J42">
        <v>157.03</v>
      </c>
      <c r="K42" s="10">
        <f t="shared" si="4"/>
        <v>8.2741501758256897E-2</v>
      </c>
      <c r="T42">
        <f t="shared" si="5"/>
        <v>2.8225015368502925E-2</v>
      </c>
      <c r="U42">
        <f t="shared" si="12"/>
        <v>-2.3500015982406537E-2</v>
      </c>
      <c r="V42">
        <f t="shared" si="7"/>
        <v>-2.7729024589789385E-2</v>
      </c>
      <c r="W42">
        <f t="shared" si="8"/>
        <v>-0.13170176883865434</v>
      </c>
      <c r="X42">
        <f t="shared" si="9"/>
        <v>7.029993760461474E-2</v>
      </c>
    </row>
    <row r="43" spans="1:28">
      <c r="A43" s="1">
        <v>36189</v>
      </c>
      <c r="B43">
        <v>2721.42</v>
      </c>
      <c r="C43" s="10">
        <f t="shared" si="10"/>
        <v>6.6107252406303996E-2</v>
      </c>
      <c r="D43">
        <v>604.71</v>
      </c>
      <c r="E43" s="10">
        <f t="shared" si="1"/>
        <v>4.720755043726732E-2</v>
      </c>
      <c r="F43">
        <v>462</v>
      </c>
      <c r="G43" s="10">
        <f t="shared" si="2"/>
        <v>-9.3228655544651651E-2</v>
      </c>
      <c r="H43">
        <v>239.73</v>
      </c>
      <c r="I43" s="10">
        <f t="shared" si="3"/>
        <v>4.2308981233243337E-3</v>
      </c>
      <c r="J43">
        <v>191.04</v>
      </c>
      <c r="K43" s="10">
        <f t="shared" si="4"/>
        <v>0.21658281856970008</v>
      </c>
      <c r="T43">
        <f t="shared" si="5"/>
        <v>5.5842564512884899E-2</v>
      </c>
      <c r="U43">
        <f t="shared" si="12"/>
        <v>3.9188413523280001E-2</v>
      </c>
      <c r="V43">
        <f t="shared" si="7"/>
        <v>-9.8884743474172379E-2</v>
      </c>
      <c r="W43">
        <f t="shared" si="8"/>
        <v>3.01426409153897E-4</v>
      </c>
      <c r="X43">
        <f t="shared" si="9"/>
        <v>0.20414125441605793</v>
      </c>
      <c r="Z43" s="2"/>
      <c r="AA43" s="8" t="s">
        <v>61</v>
      </c>
      <c r="AB43" s="2"/>
    </row>
    <row r="44" spans="1:28">
      <c r="A44" s="1">
        <v>36217</v>
      </c>
      <c r="B44">
        <v>2532.19</v>
      </c>
      <c r="C44" s="10">
        <f t="shared" si="10"/>
        <v>-6.9533552336647819E-2</v>
      </c>
      <c r="D44">
        <v>667.91</v>
      </c>
      <c r="E44" s="10">
        <f t="shared" si="1"/>
        <v>0.10451290701327887</v>
      </c>
      <c r="F44">
        <v>396.5</v>
      </c>
      <c r="G44" s="10">
        <f t="shared" si="2"/>
        <v>-0.14177489177489178</v>
      </c>
      <c r="H44">
        <v>229.6</v>
      </c>
      <c r="I44" s="10">
        <f t="shared" si="3"/>
        <v>-4.2255871188420335E-2</v>
      </c>
      <c r="J44">
        <v>201.79</v>
      </c>
      <c r="K44" s="10">
        <f t="shared" si="4"/>
        <v>5.6270938023450512E-2</v>
      </c>
      <c r="T44">
        <f t="shared" si="5"/>
        <v>-7.9798240230066916E-2</v>
      </c>
      <c r="U44">
        <f t="shared" si="12"/>
        <v>9.6493770099291554E-2</v>
      </c>
      <c r="V44">
        <f t="shared" si="7"/>
        <v>-0.14743097970441249</v>
      </c>
      <c r="W44">
        <f t="shared" si="8"/>
        <v>-4.618534290259077E-2</v>
      </c>
      <c r="X44">
        <f t="shared" si="9"/>
        <v>4.3829373869808355E-2</v>
      </c>
      <c r="Z44" s="2" t="s">
        <v>0</v>
      </c>
      <c r="AA44" s="13">
        <v>0.16684829850578509</v>
      </c>
      <c r="AB44" s="2"/>
    </row>
    <row r="45" spans="1:28">
      <c r="A45" s="1">
        <v>36250</v>
      </c>
      <c r="B45">
        <v>2856.02</v>
      </c>
      <c r="C45" s="10">
        <f t="shared" si="10"/>
        <v>0.12788534825585751</v>
      </c>
      <c r="D45">
        <v>710.04</v>
      </c>
      <c r="E45" s="10">
        <f t="shared" si="1"/>
        <v>6.3077360722253006E-2</v>
      </c>
      <c r="F45">
        <v>414</v>
      </c>
      <c r="G45" s="10">
        <f t="shared" si="2"/>
        <v>4.4136191677175196E-2</v>
      </c>
      <c r="H45">
        <v>246.32</v>
      </c>
      <c r="I45" s="10">
        <f t="shared" si="3"/>
        <v>7.2822299651567945E-2</v>
      </c>
      <c r="J45">
        <v>224.05</v>
      </c>
      <c r="K45" s="10">
        <f t="shared" si="4"/>
        <v>0.11031270132315774</v>
      </c>
      <c r="T45">
        <f t="shared" si="5"/>
        <v>0.11762066036243841</v>
      </c>
      <c r="U45">
        <f t="shared" si="12"/>
        <v>5.5058223808265687E-2</v>
      </c>
      <c r="V45">
        <f t="shared" si="7"/>
        <v>3.8480103747654468E-2</v>
      </c>
      <c r="W45">
        <f t="shared" si="8"/>
        <v>6.8892827937397511E-2</v>
      </c>
      <c r="X45">
        <f t="shared" si="9"/>
        <v>9.7871137169515579E-2</v>
      </c>
      <c r="Z45" s="2" t="s">
        <v>1</v>
      </c>
      <c r="AA45" s="13">
        <v>0.17177499186113135</v>
      </c>
      <c r="AB45" s="2"/>
    </row>
    <row r="46" spans="1:28">
      <c r="A46" s="1">
        <v>36280</v>
      </c>
      <c r="B46">
        <v>2373.19</v>
      </c>
      <c r="C46" s="10">
        <f t="shared" si="10"/>
        <v>-0.16905693937717525</v>
      </c>
      <c r="D46">
        <v>896.74</v>
      </c>
      <c r="E46" s="10">
        <f t="shared" si="1"/>
        <v>0.26294293279251879</v>
      </c>
      <c r="F46">
        <v>465</v>
      </c>
      <c r="G46" s="10">
        <f t="shared" si="2"/>
        <v>0.12318840579710155</v>
      </c>
      <c r="H46">
        <v>269.13</v>
      </c>
      <c r="I46" s="10">
        <f t="shared" si="3"/>
        <v>9.2603117895420528E-2</v>
      </c>
      <c r="J46">
        <v>208.79</v>
      </c>
      <c r="K46" s="10">
        <f t="shared" si="4"/>
        <v>-6.8109796920330368E-2</v>
      </c>
      <c r="T46">
        <f t="shared" si="5"/>
        <v>-0.17932162727059436</v>
      </c>
      <c r="U46">
        <f t="shared" si="12"/>
        <v>0.25492379587853148</v>
      </c>
      <c r="V46">
        <f t="shared" si="7"/>
        <v>0.11753231786758082</v>
      </c>
      <c r="W46">
        <f t="shared" si="8"/>
        <v>8.8673646181250093E-2</v>
      </c>
      <c r="X46">
        <f t="shared" si="9"/>
        <v>-8.0551361073972524E-2</v>
      </c>
      <c r="Z46" s="2" t="s">
        <v>8</v>
      </c>
      <c r="AA46" s="13">
        <v>0.12440953382172129</v>
      </c>
      <c r="AB46" s="2"/>
    </row>
    <row r="47" spans="1:28">
      <c r="A47" s="1">
        <v>36311</v>
      </c>
      <c r="B47">
        <v>2420.02</v>
      </c>
      <c r="C47" s="10">
        <f t="shared" si="10"/>
        <v>1.9732933309174472E-2</v>
      </c>
      <c r="D47">
        <v>755.89</v>
      </c>
      <c r="E47" s="10">
        <f t="shared" si="1"/>
        <v>-0.15706893859981719</v>
      </c>
      <c r="F47">
        <v>411.75</v>
      </c>
      <c r="G47" s="10">
        <f t="shared" si="2"/>
        <v>-0.11451612903225805</v>
      </c>
      <c r="H47">
        <v>298.52999999999997</v>
      </c>
      <c r="I47" s="10">
        <f t="shared" si="3"/>
        <v>0.10924088730353354</v>
      </c>
      <c r="J47">
        <v>215.8</v>
      </c>
      <c r="K47" s="10">
        <f t="shared" si="4"/>
        <v>3.3574404904449517E-2</v>
      </c>
      <c r="T47">
        <f t="shared" si="5"/>
        <v>9.4682454157553712E-3</v>
      </c>
      <c r="U47">
        <f t="shared" si="12"/>
        <v>-0.1650880755138045</v>
      </c>
      <c r="V47">
        <f t="shared" si="7"/>
        <v>-0.12017221696177878</v>
      </c>
      <c r="W47">
        <f t="shared" si="8"/>
        <v>0.10531141558936311</v>
      </c>
      <c r="X47">
        <f t="shared" si="9"/>
        <v>2.1132840750807361E-2</v>
      </c>
      <c r="Z47" s="2" t="s">
        <v>13</v>
      </c>
      <c r="AA47" s="13">
        <v>0.31985095353905607</v>
      </c>
      <c r="AB47" s="2"/>
    </row>
    <row r="48" spans="1:28">
      <c r="A48" s="1">
        <v>36341</v>
      </c>
      <c r="B48">
        <v>2393.6799999999998</v>
      </c>
      <c r="C48" s="10">
        <f t="shared" si="10"/>
        <v>-1.0884207568532589E-2</v>
      </c>
      <c r="D48">
        <v>878.56</v>
      </c>
      <c r="E48" s="10">
        <f t="shared" si="1"/>
        <v>0.16228551773406186</v>
      </c>
      <c r="F48">
        <v>411.75</v>
      </c>
      <c r="G48" s="10">
        <f t="shared" si="2"/>
        <v>0</v>
      </c>
      <c r="H48">
        <v>318.8</v>
      </c>
      <c r="I48" s="10">
        <f t="shared" si="3"/>
        <v>6.7899373597293478E-2</v>
      </c>
      <c r="J48">
        <v>225.55</v>
      </c>
      <c r="K48" s="10">
        <f t="shared" si="4"/>
        <v>4.5180722891566161E-2</v>
      </c>
      <c r="T48">
        <f t="shared" si="5"/>
        <v>-2.114889546195169E-2</v>
      </c>
      <c r="U48">
        <f t="shared" si="12"/>
        <v>0.15426638082007454</v>
      </c>
      <c r="V48">
        <f t="shared" si="7"/>
        <v>-5.6560879295207258E-3</v>
      </c>
      <c r="W48">
        <f t="shared" si="8"/>
        <v>6.3969901883123043E-2</v>
      </c>
      <c r="X48">
        <f t="shared" si="9"/>
        <v>3.2739158737924004E-2</v>
      </c>
      <c r="Z48" s="2" t="s">
        <v>19</v>
      </c>
      <c r="AA48" s="13">
        <v>0.21711621689755267</v>
      </c>
      <c r="AB48" s="2"/>
    </row>
    <row r="49" spans="1:28">
      <c r="A49" s="1">
        <v>36371</v>
      </c>
      <c r="B49">
        <v>2239.56</v>
      </c>
      <c r="C49" s="10">
        <f t="shared" si="10"/>
        <v>-6.4386217038200577E-2</v>
      </c>
      <c r="D49">
        <v>966.96</v>
      </c>
      <c r="E49" s="10">
        <f t="shared" si="1"/>
        <v>0.10061919504643968</v>
      </c>
      <c r="F49">
        <v>407</v>
      </c>
      <c r="G49" s="10">
        <f t="shared" si="2"/>
        <v>-1.1536126290224602E-2</v>
      </c>
      <c r="H49">
        <v>338.06</v>
      </c>
      <c r="I49" s="10">
        <f t="shared" si="3"/>
        <v>6.0414052697616016E-2</v>
      </c>
      <c r="J49">
        <v>256.55</v>
      </c>
      <c r="K49" s="10">
        <f t="shared" si="4"/>
        <v>0.13744180891154945</v>
      </c>
      <c r="T49">
        <f t="shared" si="5"/>
        <v>-7.4650904931619674E-2</v>
      </c>
      <c r="U49">
        <f t="shared" si="12"/>
        <v>9.2600058132452367E-2</v>
      </c>
      <c r="V49">
        <f t="shared" si="7"/>
        <v>-1.7192214219745327E-2</v>
      </c>
      <c r="W49">
        <f t="shared" si="8"/>
        <v>5.6484580983445581E-2</v>
      </c>
      <c r="X49">
        <f t="shared" si="9"/>
        <v>0.1250002447579073</v>
      </c>
      <c r="Z49" s="2" t="s">
        <v>57</v>
      </c>
      <c r="AA49" s="13">
        <f>SUM(AA44:AA48)</f>
        <v>0.99999999462524647</v>
      </c>
      <c r="AB49" s="2"/>
    </row>
    <row r="50" spans="1:28">
      <c r="A50" s="1">
        <v>36403</v>
      </c>
      <c r="B50">
        <v>2409.29</v>
      </c>
      <c r="C50" s="10">
        <f t="shared" si="10"/>
        <v>7.5787208201611111E-2</v>
      </c>
      <c r="D50">
        <v>925.24</v>
      </c>
      <c r="E50" s="10">
        <f t="shared" si="1"/>
        <v>-4.3145528253495491E-2</v>
      </c>
      <c r="F50">
        <v>454.25</v>
      </c>
      <c r="G50" s="10">
        <f t="shared" si="2"/>
        <v>0.11609336609336607</v>
      </c>
      <c r="H50">
        <v>327.92</v>
      </c>
      <c r="I50" s="10">
        <f t="shared" si="3"/>
        <v>-2.9994675501390233E-2</v>
      </c>
      <c r="J50">
        <v>273.06</v>
      </c>
      <c r="K50" s="10">
        <f t="shared" si="4"/>
        <v>6.4353927109725095E-2</v>
      </c>
      <c r="T50">
        <f t="shared" si="5"/>
        <v>6.5522520308192014E-2</v>
      </c>
      <c r="U50">
        <f t="shared" si="12"/>
        <v>-5.116466516748281E-2</v>
      </c>
      <c r="V50">
        <f t="shared" si="7"/>
        <v>0.11043727816384534</v>
      </c>
      <c r="W50">
        <f t="shared" si="8"/>
        <v>-3.3924147215560668E-2</v>
      </c>
      <c r="X50">
        <f t="shared" si="9"/>
        <v>5.1912362956082939E-2</v>
      </c>
      <c r="Z50" s="2"/>
      <c r="AA50" s="13"/>
      <c r="AB50" s="2"/>
    </row>
    <row r="51" spans="1:28">
      <c r="A51" s="1">
        <v>36433</v>
      </c>
      <c r="B51">
        <v>2484.39</v>
      </c>
      <c r="C51" s="10">
        <f t="shared" si="10"/>
        <v>3.1171008886435425E-2</v>
      </c>
      <c r="D51">
        <v>869.89</v>
      </c>
      <c r="E51" s="10">
        <f t="shared" si="1"/>
        <v>-5.9822316371968332E-2</v>
      </c>
      <c r="F51">
        <v>400.25</v>
      </c>
      <c r="G51" s="10">
        <f t="shared" si="2"/>
        <v>-0.11887727022564665</v>
      </c>
      <c r="H51">
        <v>292.95</v>
      </c>
      <c r="I51" s="10">
        <f t="shared" si="3"/>
        <v>-0.10664186386923646</v>
      </c>
      <c r="J51">
        <v>272.76</v>
      </c>
      <c r="K51" s="10">
        <f t="shared" si="4"/>
        <v>-1.0986596352450251E-3</v>
      </c>
      <c r="T51">
        <f t="shared" si="5"/>
        <v>2.0906320993016324E-2</v>
      </c>
      <c r="U51">
        <f t="shared" si="12"/>
        <v>-6.7841453285955644E-2</v>
      </c>
      <c r="V51">
        <f t="shared" si="7"/>
        <v>-0.12453335815516738</v>
      </c>
      <c r="W51">
        <f t="shared" si="8"/>
        <v>-0.1105713355834069</v>
      </c>
      <c r="X51">
        <f t="shared" si="9"/>
        <v>-1.354022378888718E-2</v>
      </c>
      <c r="Z51" s="2" t="s">
        <v>58</v>
      </c>
      <c r="AA51" s="13" cm="1">
        <f t="array" ref="AA51">MMULT(TRANSPOSE(AA44:AA48),$AA$12:$AA$16)</f>
        <v>9.3022977197026402E-2</v>
      </c>
      <c r="AB51" s="2"/>
    </row>
    <row r="52" spans="1:28">
      <c r="A52" s="1">
        <v>36462</v>
      </c>
      <c r="B52">
        <v>2684.35</v>
      </c>
      <c r="C52" s="10">
        <f t="shared" si="10"/>
        <v>8.0486558068580294E-2</v>
      </c>
      <c r="D52">
        <v>859.97</v>
      </c>
      <c r="E52" s="10">
        <f t="shared" si="1"/>
        <v>-1.1403740702847442E-2</v>
      </c>
      <c r="F52">
        <v>355.5</v>
      </c>
      <c r="G52" s="10">
        <f t="shared" si="2"/>
        <v>-0.1118051217988757</v>
      </c>
      <c r="H52">
        <v>303.58999999999997</v>
      </c>
      <c r="I52" s="10">
        <f t="shared" si="3"/>
        <v>3.6320191158900839E-2</v>
      </c>
      <c r="J52">
        <v>312.17</v>
      </c>
      <c r="K52" s="10">
        <f t="shared" si="4"/>
        <v>0.14448599501393167</v>
      </c>
      <c r="T52">
        <f t="shared" si="5"/>
        <v>7.0221870175161197E-2</v>
      </c>
      <c r="U52">
        <f t="shared" si="12"/>
        <v>-1.9422877616834762E-2</v>
      </c>
      <c r="V52">
        <f t="shared" si="7"/>
        <v>-0.11746120972839642</v>
      </c>
      <c r="W52">
        <f t="shared" si="8"/>
        <v>3.2390719444730404E-2</v>
      </c>
      <c r="X52">
        <f t="shared" si="9"/>
        <v>0.13204443086028952</v>
      </c>
      <c r="Z52" s="2" t="s">
        <v>59</v>
      </c>
      <c r="AA52" s="13" cm="1">
        <f t="array" ref="AA52">SQRT(MMULT(MMULT(TRANSPOSE(AA44:AA48),$AA$3:$AE$7),AA44:AA48))</f>
        <v>0.1232883973077919</v>
      </c>
      <c r="AB52" s="2"/>
    </row>
    <row r="53" spans="1:28">
      <c r="A53" s="1">
        <v>36494</v>
      </c>
      <c r="B53">
        <v>2729.22</v>
      </c>
      <c r="C53" s="10">
        <f t="shared" si="10"/>
        <v>1.6715405964199848E-2</v>
      </c>
      <c r="D53">
        <v>1016.11</v>
      </c>
      <c r="E53" s="10">
        <f t="shared" si="1"/>
        <v>0.18156447317929691</v>
      </c>
      <c r="F53">
        <v>358.75</v>
      </c>
      <c r="G53" s="10">
        <f t="shared" si="2"/>
        <v>9.1420534458508396E-3</v>
      </c>
      <c r="H53">
        <v>335.52</v>
      </c>
      <c r="I53" s="10">
        <f t="shared" si="3"/>
        <v>0.10517474225106227</v>
      </c>
      <c r="J53">
        <v>433.19</v>
      </c>
      <c r="K53" s="10">
        <f t="shared" si="4"/>
        <v>0.38767338309254562</v>
      </c>
      <c r="T53">
        <f t="shared" si="5"/>
        <v>6.450718070780747E-3</v>
      </c>
      <c r="U53">
        <f t="shared" si="12"/>
        <v>0.1735453362653096</v>
      </c>
      <c r="V53">
        <f t="shared" si="7"/>
        <v>3.4859655163301138E-3</v>
      </c>
      <c r="W53">
        <f t="shared" si="8"/>
        <v>0.10124527053689183</v>
      </c>
      <c r="X53">
        <f t="shared" si="9"/>
        <v>0.37523181893890345</v>
      </c>
      <c r="Z53" s="2" t="s">
        <v>60</v>
      </c>
      <c r="AA53" s="13">
        <f>(AA51-$AA$9)/AA52</f>
        <v>0.69287117897855599</v>
      </c>
      <c r="AB53" s="2"/>
    </row>
    <row r="54" spans="1:28">
      <c r="A54" s="1">
        <v>36525</v>
      </c>
      <c r="B54">
        <v>2504.88</v>
      </c>
      <c r="C54" s="10">
        <f t="shared" si="10"/>
        <v>-8.2199309692879141E-2</v>
      </c>
      <c r="D54">
        <v>1235.03</v>
      </c>
      <c r="E54" s="10">
        <f t="shared" si="1"/>
        <v>0.21544911476119699</v>
      </c>
      <c r="F54">
        <v>410</v>
      </c>
      <c r="G54" s="10">
        <f t="shared" si="2"/>
        <v>0.14285714285714279</v>
      </c>
      <c r="H54">
        <v>345.66</v>
      </c>
      <c r="I54" s="10">
        <f t="shared" si="3"/>
        <v>3.0221745350500928E-2</v>
      </c>
      <c r="J54">
        <v>755.66</v>
      </c>
      <c r="K54" s="10">
        <f t="shared" si="4"/>
        <v>0.74440776564555966</v>
      </c>
      <c r="T54">
        <f t="shared" si="5"/>
        <v>-9.2463997586298238E-2</v>
      </c>
      <c r="U54">
        <f t="shared" si="12"/>
        <v>0.20742997784720968</v>
      </c>
      <c r="V54">
        <f t="shared" si="7"/>
        <v>0.13720105492762208</v>
      </c>
      <c r="W54">
        <f t="shared" si="8"/>
        <v>2.6292273636330493E-2</v>
      </c>
      <c r="X54">
        <f t="shared" si="9"/>
        <v>0.73196620149191749</v>
      </c>
    </row>
    <row r="55" spans="1:28">
      <c r="A55" s="1">
        <v>36556</v>
      </c>
      <c r="B55">
        <v>2216.15</v>
      </c>
      <c r="C55" s="10">
        <f t="shared" si="10"/>
        <v>-0.11526699881830671</v>
      </c>
      <c r="D55">
        <v>954.98</v>
      </c>
      <c r="E55" s="10">
        <f t="shared" si="1"/>
        <v>-0.22675562536942417</v>
      </c>
      <c r="F55">
        <v>332</v>
      </c>
      <c r="G55" s="10">
        <f t="shared" si="2"/>
        <v>-0.19024390243902434</v>
      </c>
      <c r="H55">
        <v>313.22000000000003</v>
      </c>
      <c r="I55" s="10">
        <f t="shared" si="3"/>
        <v>-9.3849447433894562E-2</v>
      </c>
      <c r="J55">
        <v>743.66</v>
      </c>
      <c r="K55" s="10">
        <f t="shared" si="4"/>
        <v>-1.5880157742900192E-2</v>
      </c>
      <c r="T55">
        <f t="shared" si="5"/>
        <v>-0.12553168671172582</v>
      </c>
      <c r="U55">
        <f t="shared" si="12"/>
        <v>-0.23477476228341149</v>
      </c>
      <c r="V55">
        <f t="shared" si="7"/>
        <v>-0.19589999036854505</v>
      </c>
      <c r="W55">
        <f t="shared" si="8"/>
        <v>-9.7778919148064997E-2</v>
      </c>
      <c r="X55">
        <f t="shared" si="9"/>
        <v>-2.8321721896542348E-2</v>
      </c>
    </row>
    <row r="56" spans="1:28">
      <c r="A56" s="1">
        <v>36585</v>
      </c>
      <c r="B56">
        <v>2008.39</v>
      </c>
      <c r="C56" s="10">
        <f t="shared" si="10"/>
        <v>-9.3748166865961213E-2</v>
      </c>
      <c r="D56">
        <v>774.89</v>
      </c>
      <c r="E56" s="10">
        <f t="shared" si="1"/>
        <v>-0.18857986554692252</v>
      </c>
      <c r="F56">
        <v>313.5</v>
      </c>
      <c r="G56" s="10">
        <f t="shared" si="2"/>
        <v>-5.5722891566265087E-2</v>
      </c>
      <c r="H56">
        <v>291.43</v>
      </c>
      <c r="I56" s="10">
        <f t="shared" si="3"/>
        <v>-6.9567715982376654E-2</v>
      </c>
      <c r="J56">
        <v>797.67</v>
      </c>
      <c r="K56" s="10">
        <f t="shared" si="4"/>
        <v>7.2627275905655875E-2</v>
      </c>
      <c r="T56">
        <f t="shared" si="5"/>
        <v>-0.10401285475938031</v>
      </c>
      <c r="U56">
        <f t="shared" si="12"/>
        <v>-0.19659900246090983</v>
      </c>
      <c r="V56">
        <f t="shared" si="7"/>
        <v>-6.1378979495785815E-2</v>
      </c>
      <c r="W56">
        <f t="shared" si="8"/>
        <v>-7.3497187696547089E-2</v>
      </c>
      <c r="X56">
        <f t="shared" si="9"/>
        <v>6.0185711752013718E-2</v>
      </c>
    </row>
    <row r="57" spans="1:28">
      <c r="A57" s="1">
        <v>36616</v>
      </c>
      <c r="B57">
        <v>2476.59</v>
      </c>
      <c r="C57" s="10">
        <f t="shared" si="10"/>
        <v>0.23312205298771649</v>
      </c>
      <c r="D57">
        <v>869.48</v>
      </c>
      <c r="E57" s="10">
        <f t="shared" si="1"/>
        <v>0.12206893881712255</v>
      </c>
      <c r="F57">
        <v>354</v>
      </c>
      <c r="G57" s="10">
        <f t="shared" si="2"/>
        <v>0.12918660287081329</v>
      </c>
      <c r="H57">
        <v>302.07</v>
      </c>
      <c r="I57" s="10">
        <f t="shared" si="3"/>
        <v>3.6509624952818731E-2</v>
      </c>
      <c r="J57">
        <v>703.65</v>
      </c>
      <c r="K57" s="10">
        <f t="shared" si="4"/>
        <v>-0.1178682913986987</v>
      </c>
      <c r="T57">
        <f t="shared" si="5"/>
        <v>0.22285736509429738</v>
      </c>
      <c r="U57">
        <f t="shared" si="12"/>
        <v>0.11404980190313524</v>
      </c>
      <c r="V57">
        <f t="shared" si="7"/>
        <v>0.12353051494129257</v>
      </c>
      <c r="W57">
        <f t="shared" si="8"/>
        <v>3.2580153238648296E-2</v>
      </c>
      <c r="X57">
        <f t="shared" si="9"/>
        <v>-0.13030985555234084</v>
      </c>
    </row>
    <row r="58" spans="1:28">
      <c r="A58" s="1">
        <v>36644</v>
      </c>
      <c r="B58">
        <v>2622.9</v>
      </c>
      <c r="C58" s="10">
        <f t="shared" si="10"/>
        <v>5.9077198890409743E-2</v>
      </c>
      <c r="D58">
        <v>821.97</v>
      </c>
      <c r="E58" s="10">
        <f t="shared" si="1"/>
        <v>-5.4641854901780418E-2</v>
      </c>
      <c r="F58">
        <v>394</v>
      </c>
      <c r="G58" s="10">
        <f t="shared" si="2"/>
        <v>0.11299435028248594</v>
      </c>
      <c r="H58">
        <v>293.45999999999998</v>
      </c>
      <c r="I58" s="10">
        <f t="shared" si="3"/>
        <v>-2.8503327043400528E-2</v>
      </c>
      <c r="J58">
        <v>711.15</v>
      </c>
      <c r="K58" s="10">
        <f t="shared" si="4"/>
        <v>1.0658708164570374E-2</v>
      </c>
      <c r="T58">
        <f t="shared" si="5"/>
        <v>4.8812510996990646E-2</v>
      </c>
      <c r="U58">
        <f t="shared" si="12"/>
        <v>-6.266099181576773E-2</v>
      </c>
      <c r="V58">
        <f t="shared" si="7"/>
        <v>0.10733826235296522</v>
      </c>
      <c r="W58">
        <f t="shared" si="8"/>
        <v>-3.2432798757570963E-2</v>
      </c>
      <c r="X58">
        <f t="shared" si="9"/>
        <v>-1.7828559890717809E-3</v>
      </c>
    </row>
    <row r="59" spans="1:28">
      <c r="A59" s="1">
        <v>36677</v>
      </c>
      <c r="B59">
        <v>2748.73</v>
      </c>
      <c r="C59" s="10">
        <f t="shared" si="10"/>
        <v>4.7973616988829182E-2</v>
      </c>
      <c r="D59">
        <v>815.37</v>
      </c>
      <c r="E59" s="10">
        <f t="shared" si="1"/>
        <v>-8.0294901273769703E-3</v>
      </c>
      <c r="F59">
        <v>419.5</v>
      </c>
      <c r="G59" s="10">
        <f t="shared" si="2"/>
        <v>6.4720812182741172E-2</v>
      </c>
      <c r="H59">
        <v>324.37</v>
      </c>
      <c r="I59" s="10">
        <f t="shared" si="3"/>
        <v>0.10532951679956382</v>
      </c>
      <c r="J59">
        <v>648.64</v>
      </c>
      <c r="K59" s="10">
        <f t="shared" si="4"/>
        <v>-8.7899880475286518E-2</v>
      </c>
      <c r="T59">
        <f t="shared" si="5"/>
        <v>3.7708929095410085E-2</v>
      </c>
      <c r="U59">
        <f t="shared" si="12"/>
        <v>-1.604862704136429E-2</v>
      </c>
      <c r="V59">
        <f t="shared" si="7"/>
        <v>5.9064724253220444E-2</v>
      </c>
      <c r="W59">
        <f t="shared" si="8"/>
        <v>0.10140004508539338</v>
      </c>
      <c r="X59">
        <f t="shared" si="9"/>
        <v>-0.10034144462892867</v>
      </c>
    </row>
    <row r="60" spans="1:28">
      <c r="A60" s="1">
        <v>36707</v>
      </c>
      <c r="B60">
        <v>3009.17</v>
      </c>
      <c r="C60" s="10">
        <f t="shared" si="10"/>
        <v>9.4749211454016935E-2</v>
      </c>
      <c r="D60">
        <v>892.19</v>
      </c>
      <c r="E60" s="10">
        <f t="shared" si="1"/>
        <v>9.421489630474511E-2</v>
      </c>
      <c r="F60">
        <v>412</v>
      </c>
      <c r="G60" s="10">
        <f t="shared" si="2"/>
        <v>-1.7878426698450522E-2</v>
      </c>
      <c r="H60">
        <v>358.84</v>
      </c>
      <c r="I60" s="10">
        <f t="shared" si="3"/>
        <v>0.10626753398896316</v>
      </c>
      <c r="J60">
        <v>535.11</v>
      </c>
      <c r="K60" s="10">
        <f t="shared" si="4"/>
        <v>-0.17502775037000484</v>
      </c>
      <c r="T60">
        <f t="shared" si="5"/>
        <v>8.4484523560597838E-2</v>
      </c>
      <c r="U60">
        <f t="shared" si="12"/>
        <v>8.6195759390757798E-2</v>
      </c>
      <c r="V60">
        <f t="shared" si="7"/>
        <v>-2.3534514627971247E-2</v>
      </c>
      <c r="W60">
        <f t="shared" si="8"/>
        <v>0.10233806227479272</v>
      </c>
      <c r="X60">
        <f t="shared" si="9"/>
        <v>-0.18746931452364698</v>
      </c>
    </row>
    <row r="61" spans="1:28">
      <c r="A61" s="1">
        <v>36738</v>
      </c>
      <c r="B61">
        <v>2805.3</v>
      </c>
      <c r="C61" s="10">
        <f t="shared" si="10"/>
        <v>-6.7749578787506204E-2</v>
      </c>
      <c r="D61">
        <v>885.58</v>
      </c>
      <c r="E61" s="10">
        <f t="shared" si="1"/>
        <v>-7.4087358073953169E-3</v>
      </c>
      <c r="F61">
        <v>450</v>
      </c>
      <c r="G61" s="10">
        <f t="shared" si="2"/>
        <v>9.2233009708737823E-2</v>
      </c>
      <c r="H61">
        <v>394.32</v>
      </c>
      <c r="I61" s="10">
        <f t="shared" si="3"/>
        <v>9.8874150039014674E-2</v>
      </c>
      <c r="J61">
        <v>559.12</v>
      </c>
      <c r="K61" s="10">
        <f t="shared" si="4"/>
        <v>4.4869279213619606E-2</v>
      </c>
      <c r="T61">
        <f t="shared" si="5"/>
        <v>-7.8014266680925301E-2</v>
      </c>
      <c r="U61">
        <f t="shared" si="12"/>
        <v>-1.5427872721382636E-2</v>
      </c>
      <c r="V61">
        <f t="shared" si="7"/>
        <v>8.6576921779217095E-2</v>
      </c>
      <c r="W61">
        <f t="shared" si="8"/>
        <v>9.4944678324844239E-2</v>
      </c>
      <c r="X61">
        <f t="shared" si="9"/>
        <v>3.2427715059977449E-2</v>
      </c>
    </row>
    <row r="62" spans="1:28">
      <c r="A62" s="1">
        <v>36769</v>
      </c>
      <c r="B62">
        <v>3062.82</v>
      </c>
      <c r="C62" s="10">
        <f t="shared" si="10"/>
        <v>9.1797668698534896E-2</v>
      </c>
      <c r="D62">
        <v>907.89</v>
      </c>
      <c r="E62" s="10">
        <f t="shared" si="1"/>
        <v>2.519252918990933E-2</v>
      </c>
      <c r="F62">
        <v>429</v>
      </c>
      <c r="G62" s="10">
        <f t="shared" si="2"/>
        <v>-4.6666666666666634E-2</v>
      </c>
      <c r="H62">
        <v>392.8</v>
      </c>
      <c r="I62" s="10">
        <f t="shared" si="3"/>
        <v>-3.8547372692229187E-3</v>
      </c>
      <c r="J62">
        <v>635.63</v>
      </c>
      <c r="K62" s="10">
        <f t="shared" si="4"/>
        <v>0.13684003433967651</v>
      </c>
      <c r="T62">
        <f t="shared" si="5"/>
        <v>8.1532980805115798E-2</v>
      </c>
      <c r="U62">
        <f t="shared" si="12"/>
        <v>1.717339227592201E-2</v>
      </c>
      <c r="V62">
        <f t="shared" si="7"/>
        <v>-5.2322754596187362E-2</v>
      </c>
      <c r="W62">
        <f t="shared" si="8"/>
        <v>-7.7842089833933554E-3</v>
      </c>
      <c r="X62">
        <f t="shared" si="9"/>
        <v>0.12439847018603435</v>
      </c>
    </row>
    <row r="63" spans="1:28">
      <c r="A63" s="1">
        <v>36798</v>
      </c>
      <c r="B63">
        <v>3456.88</v>
      </c>
      <c r="C63" s="10">
        <f t="shared" si="10"/>
        <v>0.12865920948668208</v>
      </c>
      <c r="D63">
        <v>810.41</v>
      </c>
      <c r="E63" s="10">
        <f t="shared" si="1"/>
        <v>-0.10736983555276525</v>
      </c>
      <c r="F63">
        <v>365</v>
      </c>
      <c r="G63" s="10">
        <f t="shared" si="2"/>
        <v>-0.14918414918414924</v>
      </c>
      <c r="H63">
        <v>384.18</v>
      </c>
      <c r="I63" s="10">
        <f t="shared" si="3"/>
        <v>-2.1945010183299418E-2</v>
      </c>
      <c r="J63">
        <v>504.11</v>
      </c>
      <c r="K63" s="10">
        <f t="shared" si="4"/>
        <v>-0.20691282664443145</v>
      </c>
      <c r="T63">
        <f t="shared" si="5"/>
        <v>0.11839452159326298</v>
      </c>
      <c r="U63">
        <f t="shared" si="12"/>
        <v>-0.11538897246675256</v>
      </c>
      <c r="V63">
        <f t="shared" si="7"/>
        <v>-0.15484023711366995</v>
      </c>
      <c r="W63">
        <f t="shared" si="8"/>
        <v>-2.5874481897469853E-2</v>
      </c>
      <c r="X63">
        <f t="shared" si="9"/>
        <v>-0.21935439079807359</v>
      </c>
    </row>
    <row r="64" spans="1:28">
      <c r="A64" s="1">
        <v>36830</v>
      </c>
      <c r="B64">
        <v>3148.65</v>
      </c>
      <c r="C64" s="10">
        <f t="shared" si="10"/>
        <v>-8.916421744463221E-2</v>
      </c>
      <c r="D64">
        <v>921.11</v>
      </c>
      <c r="E64" s="10">
        <f t="shared" si="1"/>
        <v>0.13659752470971487</v>
      </c>
      <c r="F64">
        <v>391.5</v>
      </c>
      <c r="G64" s="10">
        <f t="shared" si="2"/>
        <v>7.2602739726027377E-2</v>
      </c>
      <c r="H64">
        <v>400.4</v>
      </c>
      <c r="I64" s="10">
        <f t="shared" si="3"/>
        <v>4.2219792805455736E-2</v>
      </c>
      <c r="J64">
        <v>503.11</v>
      </c>
      <c r="K64" s="10">
        <f t="shared" si="4"/>
        <v>-1.9836940350320686E-3</v>
      </c>
      <c r="T64">
        <f t="shared" si="5"/>
        <v>-9.9428905338051307E-2</v>
      </c>
      <c r="U64">
        <f t="shared" si="12"/>
        <v>0.12857838779572756</v>
      </c>
      <c r="V64">
        <f t="shared" si="7"/>
        <v>6.6946651796506648E-2</v>
      </c>
      <c r="W64">
        <f t="shared" si="8"/>
        <v>3.8290321091285301E-2</v>
      </c>
      <c r="X64">
        <f t="shared" si="9"/>
        <v>-1.4425258188674224E-2</v>
      </c>
    </row>
    <row r="65" spans="1:24">
      <c r="A65" s="1">
        <v>36860</v>
      </c>
      <c r="B65">
        <v>3600</v>
      </c>
      <c r="C65" s="10">
        <f t="shared" si="10"/>
        <v>0.14334714877804777</v>
      </c>
      <c r="D65">
        <v>871.54</v>
      </c>
      <c r="E65" s="10">
        <f t="shared" si="1"/>
        <v>-5.3815505205675795E-2</v>
      </c>
      <c r="F65">
        <v>362</v>
      </c>
      <c r="G65" s="10">
        <f t="shared" si="2"/>
        <v>-7.5351213282247809E-2</v>
      </c>
      <c r="H65">
        <v>434.86</v>
      </c>
      <c r="I65" s="10">
        <f t="shared" si="3"/>
        <v>8.6063936063936142E-2</v>
      </c>
      <c r="J65">
        <v>388.08</v>
      </c>
      <c r="K65" s="10">
        <f t="shared" si="4"/>
        <v>-0.2286378724334639</v>
      </c>
      <c r="T65">
        <f t="shared" si="5"/>
        <v>0.13308246088462866</v>
      </c>
      <c r="U65">
        <f t="shared" si="12"/>
        <v>-6.1834642119663115E-2</v>
      </c>
      <c r="V65">
        <f t="shared" si="7"/>
        <v>-8.1007301211768537E-2</v>
      </c>
      <c r="W65">
        <f t="shared" si="8"/>
        <v>8.2134464349765707E-2</v>
      </c>
      <c r="X65">
        <f t="shared" si="9"/>
        <v>-0.24107943658710604</v>
      </c>
    </row>
    <row r="66" spans="1:24">
      <c r="A66" s="1">
        <v>36889</v>
      </c>
      <c r="B66">
        <v>3375</v>
      </c>
      <c r="C66" s="10">
        <f t="shared" si="10"/>
        <v>-6.25E-2</v>
      </c>
      <c r="D66">
        <v>973.15</v>
      </c>
      <c r="E66" s="10">
        <f t="shared" si="1"/>
        <v>0.11658673153268939</v>
      </c>
      <c r="F66">
        <v>382</v>
      </c>
      <c r="G66" s="10">
        <f t="shared" si="2"/>
        <v>5.5248618784530468E-2</v>
      </c>
      <c r="H66">
        <v>416.11</v>
      </c>
      <c r="I66" s="10">
        <f t="shared" si="3"/>
        <v>-4.3117325116129313E-2</v>
      </c>
      <c r="J66">
        <v>306.81</v>
      </c>
      <c r="K66" s="10">
        <f t="shared" si="4"/>
        <v>-0.20941558441558439</v>
      </c>
      <c r="T66">
        <f t="shared" si="5"/>
        <v>-7.2764687893419097E-2</v>
      </c>
      <c r="U66">
        <f t="shared" si="12"/>
        <v>0.10856759461870208</v>
      </c>
      <c r="V66">
        <f t="shared" si="7"/>
        <v>4.9592530855009739E-2</v>
      </c>
      <c r="W66">
        <f t="shared" si="8"/>
        <v>-4.7046796830299747E-2</v>
      </c>
      <c r="X66">
        <f t="shared" si="9"/>
        <v>-0.22185714856922653</v>
      </c>
    </row>
    <row r="67" spans="1:24">
      <c r="A67" s="1">
        <v>36922</v>
      </c>
      <c r="B67">
        <v>2972</v>
      </c>
      <c r="C67" s="10">
        <f t="shared" si="10"/>
        <v>-0.11940740740740741</v>
      </c>
      <c r="D67">
        <v>984.72</v>
      </c>
      <c r="E67" s="10">
        <f t="shared" si="1"/>
        <v>1.1889225710322249E-2</v>
      </c>
      <c r="F67">
        <v>296</v>
      </c>
      <c r="G67" s="10">
        <f t="shared" si="2"/>
        <v>-0.22513089005235598</v>
      </c>
      <c r="H67">
        <v>455.14</v>
      </c>
      <c r="I67" s="10">
        <f t="shared" si="3"/>
        <v>9.379731321044904E-2</v>
      </c>
      <c r="J67">
        <v>380.83</v>
      </c>
      <c r="K67" s="10">
        <f t="shared" si="4"/>
        <v>0.24125680388514059</v>
      </c>
      <c r="T67">
        <f t="shared" si="5"/>
        <v>-0.12967209530082652</v>
      </c>
      <c r="U67">
        <f t="shared" si="12"/>
        <v>3.8700887963349292E-3</v>
      </c>
      <c r="V67">
        <f t="shared" si="7"/>
        <v>-0.2307869779818767</v>
      </c>
      <c r="W67">
        <f t="shared" si="8"/>
        <v>8.9867841496278605E-2</v>
      </c>
      <c r="X67">
        <f t="shared" si="9"/>
        <v>0.22881523973149845</v>
      </c>
    </row>
    <row r="68" spans="1:24">
      <c r="A68" s="1">
        <v>36950</v>
      </c>
      <c r="B68">
        <v>3149</v>
      </c>
      <c r="C68" s="10">
        <f t="shared" si="10"/>
        <v>5.9555854643337902E-2</v>
      </c>
      <c r="D68">
        <v>1053.28</v>
      </c>
      <c r="E68" s="10">
        <f t="shared" si="1"/>
        <v>6.9623852465675373E-2</v>
      </c>
      <c r="F68">
        <v>294</v>
      </c>
      <c r="G68" s="10">
        <f t="shared" si="2"/>
        <v>-6.7567567567567988E-3</v>
      </c>
      <c r="H68">
        <v>460.71</v>
      </c>
      <c r="I68" s="10">
        <f t="shared" si="3"/>
        <v>1.2237992705541156E-2</v>
      </c>
      <c r="J68">
        <v>291.06</v>
      </c>
      <c r="K68" s="10">
        <f t="shared" si="4"/>
        <v>-0.23572197568468867</v>
      </c>
      <c r="T68">
        <f t="shared" si="5"/>
        <v>4.9291166749918805E-2</v>
      </c>
      <c r="U68">
        <f t="shared" si="12"/>
        <v>6.1604715551688054E-2</v>
      </c>
      <c r="V68">
        <f t="shared" si="7"/>
        <v>-1.2412844686277524E-2</v>
      </c>
      <c r="W68">
        <f t="shared" si="8"/>
        <v>8.3085209913707197E-3</v>
      </c>
      <c r="X68">
        <f t="shared" si="9"/>
        <v>-0.24816353983833081</v>
      </c>
    </row>
    <row r="69" spans="1:24">
      <c r="A69" s="1">
        <v>36980</v>
      </c>
      <c r="B69">
        <v>3360</v>
      </c>
      <c r="C69" s="10">
        <f t="shared" si="10"/>
        <v>6.7005398539218719E-2</v>
      </c>
      <c r="D69">
        <v>1011.98</v>
      </c>
      <c r="E69" s="10">
        <f t="shared" si="1"/>
        <v>-3.9210846118790776E-2</v>
      </c>
      <c r="F69">
        <v>314</v>
      </c>
      <c r="G69" s="10">
        <f t="shared" si="2"/>
        <v>6.8027210884353817E-2</v>
      </c>
      <c r="H69">
        <v>428.78</v>
      </c>
      <c r="I69" s="10">
        <f t="shared" si="3"/>
        <v>-6.9306071064226926E-2</v>
      </c>
      <c r="J69">
        <v>247.05</v>
      </c>
      <c r="K69" s="10">
        <f t="shared" si="4"/>
        <v>-0.15120593692022255</v>
      </c>
      <c r="T69">
        <f t="shared" si="5"/>
        <v>5.6740710645799622E-2</v>
      </c>
      <c r="U69">
        <f t="shared" ref="U69:U132" si="13">IFERROR(E69-$O$3,"N/A")</f>
        <v>-4.7229983032778096E-2</v>
      </c>
      <c r="V69">
        <f t="shared" si="7"/>
        <v>6.2371122954833089E-2</v>
      </c>
      <c r="W69">
        <f t="shared" si="8"/>
        <v>-7.3235542778397361E-2</v>
      </c>
      <c r="X69">
        <f t="shared" si="9"/>
        <v>-0.16364750107386469</v>
      </c>
    </row>
    <row r="70" spans="1:24">
      <c r="A70" s="1">
        <v>37011</v>
      </c>
      <c r="B70">
        <v>3254</v>
      </c>
      <c r="C70" s="10">
        <f t="shared" si="10"/>
        <v>-3.1547619047619047E-2</v>
      </c>
      <c r="D70">
        <v>1169.76</v>
      </c>
      <c r="E70" s="10">
        <f t="shared" si="1"/>
        <v>0.15591217217731579</v>
      </c>
      <c r="F70">
        <v>331</v>
      </c>
      <c r="G70" s="10">
        <f t="shared" si="2"/>
        <v>5.4140127388535131E-2</v>
      </c>
      <c r="H70">
        <v>417.12</v>
      </c>
      <c r="I70" s="10">
        <f t="shared" si="3"/>
        <v>-2.7193432529502237E-2</v>
      </c>
      <c r="J70">
        <v>295.81</v>
      </c>
      <c r="K70" s="10">
        <f t="shared" si="4"/>
        <v>0.19736895365310669</v>
      </c>
      <c r="T70">
        <f t="shared" si="5"/>
        <v>-4.1812306941038144E-2</v>
      </c>
      <c r="U70">
        <f t="shared" si="13"/>
        <v>0.14789303526332848</v>
      </c>
      <c r="V70">
        <f t="shared" si="7"/>
        <v>4.8484039459014402E-2</v>
      </c>
      <c r="W70">
        <f t="shared" si="8"/>
        <v>-3.1122904243672672E-2</v>
      </c>
      <c r="X70">
        <f t="shared" si="9"/>
        <v>0.18492738949946455</v>
      </c>
    </row>
    <row r="71" spans="1:24">
      <c r="A71" s="1">
        <v>37042</v>
      </c>
      <c r="B71">
        <v>3325</v>
      </c>
      <c r="C71" s="10">
        <f t="shared" si="10"/>
        <v>2.1819299323909025E-2</v>
      </c>
      <c r="D71">
        <v>1160.68</v>
      </c>
      <c r="E71" s="10">
        <f t="shared" ref="E71:E134" si="14">IFERROR(D71/D70-1,"N/A")</f>
        <v>-7.7622760224318466E-3</v>
      </c>
      <c r="F71">
        <v>350</v>
      </c>
      <c r="G71" s="10">
        <f t="shared" ref="G71:G134" si="15">IFERROR(F71/F70-1,"N/A")</f>
        <v>5.7401812688821829E-2</v>
      </c>
      <c r="H71">
        <v>457.16</v>
      </c>
      <c r="I71" s="10">
        <f t="shared" ref="I71:I134" si="16">IFERROR(H71/H70-1,"N/A")</f>
        <v>9.5991561181434593E-2</v>
      </c>
      <c r="J71">
        <v>285.06</v>
      </c>
      <c r="K71" s="10">
        <f t="shared" ref="K71:K134" si="17">IFERROR(J71/J70-1,"N/A")</f>
        <v>-3.6340894493086751E-2</v>
      </c>
      <c r="T71">
        <f t="shared" ref="T71:T134" si="18">IFERROR(C71-$N$3,"N/A")</f>
        <v>1.1554611430489924E-2</v>
      </c>
      <c r="U71">
        <f t="shared" si="13"/>
        <v>-1.5781412936419166E-2</v>
      </c>
      <c r="V71">
        <f t="shared" ref="V71:V134" si="19">IFERROR(G71-$P$3,"N/A")</f>
        <v>5.1745724759301101E-2</v>
      </c>
      <c r="W71">
        <f t="shared" ref="W71:W134" si="20">IFERROR(I71-$Q$3,"N/A")</f>
        <v>9.2062089467264158E-2</v>
      </c>
      <c r="X71">
        <f t="shared" ref="X71:X134" si="21">IFERROR(K71-$R$3,"N/A")</f>
        <v>-4.8782458646728907E-2</v>
      </c>
    </row>
    <row r="72" spans="1:24">
      <c r="A72" s="1">
        <v>37071</v>
      </c>
      <c r="B72">
        <v>3313</v>
      </c>
      <c r="C72" s="10">
        <f t="shared" ref="C72:C135" si="22">IFERROR(B72/B71-1,"N/A")</f>
        <v>-3.6090225563909506E-3</v>
      </c>
      <c r="D72">
        <v>1042.54</v>
      </c>
      <c r="E72" s="10">
        <f t="shared" si="14"/>
        <v>-0.10178516042320029</v>
      </c>
      <c r="F72">
        <v>340.5</v>
      </c>
      <c r="G72" s="10">
        <f t="shared" si="15"/>
        <v>-2.7142857142857135E-2</v>
      </c>
      <c r="H72">
        <v>492.64</v>
      </c>
      <c r="I72" s="10">
        <f t="shared" si="16"/>
        <v>7.7609589640388332E-2</v>
      </c>
      <c r="J72">
        <v>254.05</v>
      </c>
      <c r="K72" s="10">
        <f t="shared" si="17"/>
        <v>-0.10878411562478074</v>
      </c>
      <c r="T72">
        <f t="shared" si="18"/>
        <v>-1.3873710449810051E-2</v>
      </c>
      <c r="U72">
        <f t="shared" si="13"/>
        <v>-0.10980429733718761</v>
      </c>
      <c r="V72">
        <f t="shared" si="19"/>
        <v>-3.2798945072377864E-2</v>
      </c>
      <c r="W72">
        <f t="shared" si="20"/>
        <v>7.3680117926217897E-2</v>
      </c>
      <c r="X72">
        <f t="shared" si="21"/>
        <v>-0.1212256797784229</v>
      </c>
    </row>
    <row r="73" spans="1:24">
      <c r="A73" s="1">
        <v>37103</v>
      </c>
      <c r="B73">
        <v>3484</v>
      </c>
      <c r="C73" s="10">
        <f t="shared" si="22"/>
        <v>5.16148505885905E-2</v>
      </c>
      <c r="D73">
        <v>974.8</v>
      </c>
      <c r="E73" s="10">
        <f t="shared" si="14"/>
        <v>-6.4975924185163181E-2</v>
      </c>
      <c r="F73">
        <v>374.25</v>
      </c>
      <c r="G73" s="10">
        <f t="shared" si="15"/>
        <v>9.9118942731277526E-2</v>
      </c>
      <c r="H73">
        <v>466.29</v>
      </c>
      <c r="I73" s="10">
        <f t="shared" si="16"/>
        <v>-5.3487333549853799E-2</v>
      </c>
      <c r="J73">
        <v>235.05</v>
      </c>
      <c r="K73" s="10">
        <f t="shared" si="17"/>
        <v>-7.4788427474906549E-2</v>
      </c>
      <c r="T73">
        <f t="shared" si="18"/>
        <v>4.1350162695171402E-2</v>
      </c>
      <c r="U73">
        <f t="shared" si="13"/>
        <v>-7.2995061099150493E-2</v>
      </c>
      <c r="V73">
        <f t="shared" si="19"/>
        <v>9.3462854801756798E-2</v>
      </c>
      <c r="W73">
        <f t="shared" si="20"/>
        <v>-5.7416805264024234E-2</v>
      </c>
      <c r="X73">
        <f t="shared" si="21"/>
        <v>-8.7229991628548706E-2</v>
      </c>
    </row>
    <row r="74" spans="1:24">
      <c r="A74" s="1">
        <v>37134</v>
      </c>
      <c r="B74">
        <v>3327</v>
      </c>
      <c r="C74" s="10">
        <f t="shared" si="22"/>
        <v>-4.5063145809414507E-2</v>
      </c>
      <c r="D74">
        <v>1024.3699999999999</v>
      </c>
      <c r="E74" s="10">
        <f t="shared" si="14"/>
        <v>5.0851456709068543E-2</v>
      </c>
      <c r="F74">
        <v>330</v>
      </c>
      <c r="G74" s="10">
        <f t="shared" si="15"/>
        <v>-0.11823647294589179</v>
      </c>
      <c r="H74">
        <v>461.73</v>
      </c>
      <c r="I74" s="10">
        <f t="shared" si="16"/>
        <v>-9.7793218812327609E-3</v>
      </c>
      <c r="J74">
        <v>208.04</v>
      </c>
      <c r="K74" s="10">
        <f t="shared" si="17"/>
        <v>-0.11491172091044466</v>
      </c>
      <c r="T74">
        <f t="shared" si="18"/>
        <v>-5.5327833702833604E-2</v>
      </c>
      <c r="U74">
        <f t="shared" si="13"/>
        <v>4.2832319795081224E-2</v>
      </c>
      <c r="V74">
        <f t="shared" si="19"/>
        <v>-0.12389256087541252</v>
      </c>
      <c r="W74">
        <f t="shared" si="20"/>
        <v>-1.3708793595403198E-2</v>
      </c>
      <c r="X74">
        <f t="shared" si="21"/>
        <v>-0.1273532850640868</v>
      </c>
    </row>
    <row r="75" spans="1:24">
      <c r="A75" s="1">
        <v>37162</v>
      </c>
      <c r="B75">
        <v>3165</v>
      </c>
      <c r="C75" s="10">
        <f t="shared" si="22"/>
        <v>-4.8692515779982015E-2</v>
      </c>
      <c r="D75">
        <v>883.93</v>
      </c>
      <c r="E75" s="10">
        <f t="shared" si="14"/>
        <v>-0.13709889981159151</v>
      </c>
      <c r="F75">
        <v>331</v>
      </c>
      <c r="G75" s="10">
        <f t="shared" si="15"/>
        <v>3.0303030303029388E-3</v>
      </c>
      <c r="H75">
        <v>461.22</v>
      </c>
      <c r="I75" s="10">
        <f t="shared" si="16"/>
        <v>-1.1045416152296594E-3</v>
      </c>
      <c r="J75">
        <v>163.53</v>
      </c>
      <c r="K75" s="10">
        <f t="shared" si="17"/>
        <v>-0.21394924053066711</v>
      </c>
      <c r="T75">
        <f t="shared" si="18"/>
        <v>-5.8957203673401112E-2</v>
      </c>
      <c r="U75">
        <f t="shared" si="13"/>
        <v>-0.14511803672557883</v>
      </c>
      <c r="V75">
        <f t="shared" si="19"/>
        <v>-2.625784899217787E-3</v>
      </c>
      <c r="W75">
        <f t="shared" si="20"/>
        <v>-5.0340133294000961E-3</v>
      </c>
      <c r="X75">
        <f t="shared" si="21"/>
        <v>-0.22639080468430925</v>
      </c>
    </row>
    <row r="76" spans="1:24">
      <c r="A76" s="1">
        <v>37195</v>
      </c>
      <c r="B76">
        <v>3101</v>
      </c>
      <c r="C76" s="10">
        <f t="shared" si="22"/>
        <v>-2.0221169036334863E-2</v>
      </c>
      <c r="D76">
        <v>921.93</v>
      </c>
      <c r="E76" s="10">
        <f t="shared" si="14"/>
        <v>4.2989829511386635E-2</v>
      </c>
      <c r="F76">
        <v>334</v>
      </c>
      <c r="G76" s="10">
        <f t="shared" si="15"/>
        <v>9.0634441087613649E-3</v>
      </c>
      <c r="H76">
        <v>435.88</v>
      </c>
      <c r="I76" s="10">
        <f t="shared" si="16"/>
        <v>-5.4941242790859102E-2</v>
      </c>
      <c r="J76">
        <v>211.04</v>
      </c>
      <c r="K76" s="10">
        <f t="shared" si="17"/>
        <v>0.29052773191463332</v>
      </c>
      <c r="T76">
        <f t="shared" si="18"/>
        <v>-3.0485856929753963E-2</v>
      </c>
      <c r="U76">
        <f t="shared" si="13"/>
        <v>3.4970692597399315E-2</v>
      </c>
      <c r="V76">
        <f t="shared" si="19"/>
        <v>3.4073561792406391E-3</v>
      </c>
      <c r="W76">
        <f t="shared" si="20"/>
        <v>-5.8870714505029537E-2</v>
      </c>
      <c r="X76">
        <f t="shared" si="21"/>
        <v>0.27808616776099115</v>
      </c>
    </row>
    <row r="77" spans="1:24">
      <c r="A77" s="1">
        <v>37225</v>
      </c>
      <c r="B77">
        <v>3135</v>
      </c>
      <c r="C77" s="10">
        <f t="shared" si="22"/>
        <v>1.096420509513063E-2</v>
      </c>
      <c r="D77">
        <v>1086.33</v>
      </c>
      <c r="E77" s="10">
        <f t="shared" si="14"/>
        <v>0.17832156454394577</v>
      </c>
      <c r="F77">
        <v>319</v>
      </c>
      <c r="G77" s="10">
        <f t="shared" si="15"/>
        <v>-4.4910179640718528E-2</v>
      </c>
      <c r="H77">
        <v>479.46</v>
      </c>
      <c r="I77" s="10">
        <f t="shared" si="16"/>
        <v>9.9981646324676543E-2</v>
      </c>
      <c r="J77">
        <v>238.8</v>
      </c>
      <c r="K77" s="10">
        <f t="shared" si="17"/>
        <v>0.13153904473085687</v>
      </c>
      <c r="T77">
        <f t="shared" si="18"/>
        <v>6.9951720171152962E-4</v>
      </c>
      <c r="U77">
        <f t="shared" si="13"/>
        <v>0.17030242762995845</v>
      </c>
      <c r="V77">
        <f t="shared" si="19"/>
        <v>-5.0566267570239257E-2</v>
      </c>
      <c r="W77">
        <f t="shared" si="20"/>
        <v>9.6052174610506108E-2</v>
      </c>
      <c r="X77">
        <f t="shared" si="21"/>
        <v>0.11909748057721471</v>
      </c>
    </row>
    <row r="78" spans="1:24">
      <c r="A78" s="1">
        <v>37256</v>
      </c>
      <c r="B78">
        <v>3098</v>
      </c>
      <c r="C78" s="10">
        <f t="shared" si="22"/>
        <v>-1.1802232854864481E-2</v>
      </c>
      <c r="D78">
        <v>1087.1500000000001</v>
      </c>
      <c r="E78" s="10">
        <f t="shared" si="14"/>
        <v>7.5483508694418333E-4</v>
      </c>
      <c r="F78">
        <v>309.5</v>
      </c>
      <c r="G78" s="10">
        <f t="shared" si="15"/>
        <v>-2.9780564263322873E-2</v>
      </c>
      <c r="H78">
        <v>446.01</v>
      </c>
      <c r="I78" s="10">
        <f t="shared" si="16"/>
        <v>-6.9765986735076946E-2</v>
      </c>
      <c r="J78">
        <v>228.55</v>
      </c>
      <c r="K78" s="10">
        <f t="shared" si="17"/>
        <v>-4.2922948073701894E-2</v>
      </c>
      <c r="T78">
        <f t="shared" si="18"/>
        <v>-2.2066920748283581E-2</v>
      </c>
      <c r="U78">
        <f t="shared" si="13"/>
        <v>-7.2643018270431362E-3</v>
      </c>
      <c r="V78">
        <f t="shared" si="19"/>
        <v>-3.5436652192843601E-2</v>
      </c>
      <c r="W78">
        <f t="shared" si="20"/>
        <v>-7.3695458449247381E-2</v>
      </c>
      <c r="X78">
        <f t="shared" si="21"/>
        <v>-5.5364512227344051E-2</v>
      </c>
    </row>
    <row r="79" spans="1:24">
      <c r="A79" s="1">
        <v>37287</v>
      </c>
      <c r="B79">
        <v>3250</v>
      </c>
      <c r="C79" s="10">
        <f t="shared" si="22"/>
        <v>4.9063912201420257E-2</v>
      </c>
      <c r="D79">
        <v>1148.29</v>
      </c>
      <c r="E79" s="10">
        <f t="shared" si="14"/>
        <v>5.6238789495469677E-2</v>
      </c>
      <c r="F79">
        <v>340</v>
      </c>
      <c r="G79" s="10">
        <f t="shared" si="15"/>
        <v>9.8546042003230916E-2</v>
      </c>
      <c r="H79">
        <v>476.42</v>
      </c>
      <c r="I79" s="10">
        <f t="shared" si="16"/>
        <v>6.8182327750498928E-2</v>
      </c>
      <c r="J79">
        <v>240.8</v>
      </c>
      <c r="K79" s="10">
        <f t="shared" si="17"/>
        <v>5.3598774885145417E-2</v>
      </c>
      <c r="T79">
        <f t="shared" si="18"/>
        <v>3.879922430800116E-2</v>
      </c>
      <c r="U79">
        <f t="shared" si="13"/>
        <v>4.8219652581482357E-2</v>
      </c>
      <c r="V79">
        <f t="shared" si="19"/>
        <v>9.2889954073710188E-2</v>
      </c>
      <c r="W79">
        <f t="shared" si="20"/>
        <v>6.4252856036328493E-2</v>
      </c>
      <c r="X79">
        <f t="shared" si="21"/>
        <v>4.115721073150326E-2</v>
      </c>
    </row>
    <row r="80" spans="1:24">
      <c r="A80" s="1">
        <v>37315</v>
      </c>
      <c r="B80">
        <v>3576</v>
      </c>
      <c r="C80" s="10">
        <f t="shared" si="22"/>
        <v>0.10030769230769221</v>
      </c>
      <c r="D80">
        <v>1174.72</v>
      </c>
      <c r="E80" s="10">
        <f t="shared" si="14"/>
        <v>2.3016833726671848E-2</v>
      </c>
      <c r="F80">
        <v>318</v>
      </c>
      <c r="G80" s="10">
        <f t="shared" si="15"/>
        <v>-6.4705882352941169E-2</v>
      </c>
      <c r="H80">
        <v>509.88</v>
      </c>
      <c r="I80" s="10">
        <f t="shared" si="16"/>
        <v>7.0232148104613534E-2</v>
      </c>
      <c r="J80">
        <v>207.29</v>
      </c>
      <c r="K80" s="10">
        <f t="shared" si="17"/>
        <v>-0.13916112956810633</v>
      </c>
      <c r="T80">
        <f t="shared" si="18"/>
        <v>9.0043004414273112E-2</v>
      </c>
      <c r="U80">
        <f t="shared" si="13"/>
        <v>1.4997696812684529E-2</v>
      </c>
      <c r="V80">
        <f t="shared" si="19"/>
        <v>-7.0361970282461897E-2</v>
      </c>
      <c r="W80">
        <f t="shared" si="20"/>
        <v>6.6302676390443099E-2</v>
      </c>
      <c r="X80">
        <f t="shared" si="21"/>
        <v>-0.15160269372174848</v>
      </c>
    </row>
    <row r="81" spans="1:24">
      <c r="A81" s="1">
        <v>37344</v>
      </c>
      <c r="B81">
        <v>3487</v>
      </c>
      <c r="C81" s="10">
        <f t="shared" si="22"/>
        <v>-2.4888143176733823E-2</v>
      </c>
      <c r="D81">
        <v>1146.6300000000001</v>
      </c>
      <c r="E81" s="10">
        <f t="shared" si="14"/>
        <v>-2.3912081176791E-2</v>
      </c>
      <c r="F81">
        <v>335</v>
      </c>
      <c r="G81" s="10">
        <f t="shared" si="15"/>
        <v>5.3459119496855445E-2</v>
      </c>
      <c r="H81">
        <v>537.24</v>
      </c>
      <c r="I81" s="10">
        <f t="shared" si="16"/>
        <v>5.365968463167814E-2</v>
      </c>
      <c r="J81">
        <v>226.05</v>
      </c>
      <c r="K81" s="10">
        <f t="shared" si="17"/>
        <v>9.0501230160644708E-2</v>
      </c>
      <c r="T81">
        <f t="shared" si="18"/>
        <v>-3.5152831070152921E-2</v>
      </c>
      <c r="U81">
        <f t="shared" si="13"/>
        <v>-3.193121809077832E-2</v>
      </c>
      <c r="V81">
        <f t="shared" si="19"/>
        <v>4.7803031567334717E-2</v>
      </c>
      <c r="W81">
        <f t="shared" si="20"/>
        <v>4.9730212917507705E-2</v>
      </c>
      <c r="X81">
        <f t="shared" si="21"/>
        <v>7.8059666007002551E-2</v>
      </c>
    </row>
    <row r="82" spans="1:24">
      <c r="A82" s="1">
        <v>37376</v>
      </c>
      <c r="B82">
        <v>3215</v>
      </c>
      <c r="C82" s="10">
        <f t="shared" si="22"/>
        <v>-7.8004014912532282E-2</v>
      </c>
      <c r="D82">
        <v>1053.28</v>
      </c>
      <c r="E82" s="10">
        <f t="shared" si="14"/>
        <v>-8.1412487027201608E-2</v>
      </c>
      <c r="F82">
        <v>349</v>
      </c>
      <c r="G82" s="10">
        <f t="shared" si="15"/>
        <v>4.179104477611939E-2</v>
      </c>
      <c r="H82">
        <v>545.35</v>
      </c>
      <c r="I82" s="10">
        <f t="shared" si="16"/>
        <v>1.5095674186583308E-2</v>
      </c>
      <c r="J82">
        <v>198.04</v>
      </c>
      <c r="K82" s="10">
        <f t="shared" si="17"/>
        <v>-0.1239106392391065</v>
      </c>
      <c r="T82">
        <f t="shared" si="18"/>
        <v>-8.826870280595138E-2</v>
      </c>
      <c r="U82">
        <f t="shared" si="13"/>
        <v>-8.943162394118892E-2</v>
      </c>
      <c r="V82">
        <f t="shared" si="19"/>
        <v>3.6134956846598662E-2</v>
      </c>
      <c r="W82">
        <f t="shared" si="20"/>
        <v>1.1166202472412871E-2</v>
      </c>
      <c r="X82">
        <f t="shared" si="21"/>
        <v>-0.13635220339274864</v>
      </c>
    </row>
    <row r="83" spans="1:24">
      <c r="A83" s="1">
        <v>37407</v>
      </c>
      <c r="B83">
        <v>3006</v>
      </c>
      <c r="C83" s="10">
        <f t="shared" si="22"/>
        <v>-6.5007776049766708E-2</v>
      </c>
      <c r="D83">
        <v>1075.5899999999999</v>
      </c>
      <c r="E83" s="10">
        <f t="shared" si="14"/>
        <v>2.1181452225428998E-2</v>
      </c>
      <c r="F83">
        <v>384</v>
      </c>
      <c r="G83" s="10">
        <f t="shared" si="15"/>
        <v>0.10028653295128942</v>
      </c>
      <c r="H83">
        <v>530.15</v>
      </c>
      <c r="I83" s="10">
        <f t="shared" si="16"/>
        <v>-2.7872008801687054E-2</v>
      </c>
      <c r="J83">
        <v>175.54</v>
      </c>
      <c r="K83" s="10">
        <f t="shared" si="17"/>
        <v>-0.11361341143203396</v>
      </c>
      <c r="T83">
        <f t="shared" si="18"/>
        <v>-7.5272463943185805E-2</v>
      </c>
      <c r="U83">
        <f t="shared" si="13"/>
        <v>1.3162315311441679E-2</v>
      </c>
      <c r="V83">
        <f t="shared" si="19"/>
        <v>9.4630445021768692E-2</v>
      </c>
      <c r="W83">
        <f t="shared" si="20"/>
        <v>-3.1801480515857489E-2</v>
      </c>
      <c r="X83">
        <f t="shared" si="21"/>
        <v>-0.1260549755856761</v>
      </c>
    </row>
    <row r="84" spans="1:24">
      <c r="A84" s="1">
        <v>37435</v>
      </c>
      <c r="B84">
        <v>2716</v>
      </c>
      <c r="C84" s="10">
        <f t="shared" si="22"/>
        <v>-9.6473719228210242E-2</v>
      </c>
      <c r="D84">
        <v>993.8</v>
      </c>
      <c r="E84" s="10">
        <f t="shared" si="14"/>
        <v>-7.6041986258704508E-2</v>
      </c>
      <c r="F84">
        <v>335</v>
      </c>
      <c r="G84" s="10">
        <f t="shared" si="15"/>
        <v>-0.12760416666666663</v>
      </c>
      <c r="H84">
        <v>526.09</v>
      </c>
      <c r="I84" s="10">
        <f t="shared" si="16"/>
        <v>-7.6582099405827497E-3</v>
      </c>
      <c r="J84">
        <v>169.54</v>
      </c>
      <c r="K84" s="10">
        <f t="shared" si="17"/>
        <v>-3.4180243819072587E-2</v>
      </c>
      <c r="T84">
        <f t="shared" si="18"/>
        <v>-0.10673840712162934</v>
      </c>
      <c r="U84">
        <f t="shared" si="13"/>
        <v>-8.4061123172691821E-2</v>
      </c>
      <c r="V84">
        <f t="shared" si="19"/>
        <v>-0.13326025459618734</v>
      </c>
      <c r="W84">
        <f t="shared" si="20"/>
        <v>-1.1587681654753186E-2</v>
      </c>
      <c r="X84">
        <f t="shared" si="21"/>
        <v>-4.6621807972714743E-2</v>
      </c>
    </row>
    <row r="85" spans="1:24">
      <c r="A85" s="1">
        <v>37468</v>
      </c>
      <c r="B85">
        <v>2290</v>
      </c>
      <c r="C85" s="10">
        <f t="shared" si="22"/>
        <v>-0.15684830633284241</v>
      </c>
      <c r="D85">
        <v>908.72</v>
      </c>
      <c r="E85" s="10">
        <f t="shared" si="14"/>
        <v>-8.5610786878647538E-2</v>
      </c>
      <c r="F85">
        <v>298</v>
      </c>
      <c r="G85" s="10">
        <f t="shared" si="15"/>
        <v>-0.11044776119402988</v>
      </c>
      <c r="H85">
        <v>456.15</v>
      </c>
      <c r="I85" s="10">
        <f t="shared" si="16"/>
        <v>-0.13294303256096873</v>
      </c>
      <c r="J85">
        <v>133.53</v>
      </c>
      <c r="K85" s="10">
        <f t="shared" si="17"/>
        <v>-0.21239825409932755</v>
      </c>
      <c r="T85">
        <f t="shared" si="18"/>
        <v>-0.16711299422626152</v>
      </c>
      <c r="U85">
        <f t="shared" si="13"/>
        <v>-9.362992379263485E-2</v>
      </c>
      <c r="V85">
        <f t="shared" si="19"/>
        <v>-0.11610384912355061</v>
      </c>
      <c r="W85">
        <f t="shared" si="20"/>
        <v>-0.13687250427513917</v>
      </c>
      <c r="X85">
        <f t="shared" si="21"/>
        <v>-0.2248398182529697</v>
      </c>
    </row>
    <row r="86" spans="1:24">
      <c r="A86" s="1">
        <v>37498</v>
      </c>
      <c r="B86">
        <v>1822</v>
      </c>
      <c r="C86" s="10">
        <f t="shared" si="22"/>
        <v>-0.2043668122270742</v>
      </c>
      <c r="D86">
        <v>936.8</v>
      </c>
      <c r="E86" s="10">
        <f t="shared" si="14"/>
        <v>3.0900607447838624E-2</v>
      </c>
      <c r="F86">
        <v>306</v>
      </c>
      <c r="G86" s="10">
        <f t="shared" si="15"/>
        <v>2.6845637583892579E-2</v>
      </c>
      <c r="H86">
        <v>472.37</v>
      </c>
      <c r="I86" s="10">
        <f t="shared" si="16"/>
        <v>3.5558478570645757E-2</v>
      </c>
      <c r="J86">
        <v>129.03</v>
      </c>
      <c r="K86" s="10">
        <f t="shared" si="17"/>
        <v>-3.370029206919789E-2</v>
      </c>
      <c r="T86">
        <f t="shared" si="18"/>
        <v>-0.21463150012049331</v>
      </c>
      <c r="U86">
        <f t="shared" si="13"/>
        <v>2.2881470533851304E-2</v>
      </c>
      <c r="V86">
        <f t="shared" si="19"/>
        <v>2.1189549654371854E-2</v>
      </c>
      <c r="W86">
        <f t="shared" si="20"/>
        <v>3.1629006856475322E-2</v>
      </c>
      <c r="X86">
        <f t="shared" si="21"/>
        <v>-4.6141856222840047E-2</v>
      </c>
    </row>
    <row r="87" spans="1:24">
      <c r="A87" s="1">
        <v>37529</v>
      </c>
      <c r="B87">
        <v>1928</v>
      </c>
      <c r="C87" s="10">
        <f t="shared" si="22"/>
        <v>5.8177826564215218E-2</v>
      </c>
      <c r="D87">
        <v>844.28</v>
      </c>
      <c r="E87" s="10">
        <f t="shared" si="14"/>
        <v>-9.8761742100768601E-2</v>
      </c>
      <c r="F87">
        <v>192</v>
      </c>
      <c r="G87" s="10">
        <f t="shared" si="15"/>
        <v>-0.37254901960784315</v>
      </c>
      <c r="H87">
        <v>447.03</v>
      </c>
      <c r="I87" s="10">
        <f t="shared" si="16"/>
        <v>-5.3644388932404752E-2</v>
      </c>
      <c r="J87">
        <v>112.52</v>
      </c>
      <c r="K87" s="10">
        <f t="shared" si="17"/>
        <v>-0.12795473920793621</v>
      </c>
      <c r="T87">
        <f t="shared" si="18"/>
        <v>4.7913138670796121E-2</v>
      </c>
      <c r="U87">
        <f t="shared" si="13"/>
        <v>-0.10678087901475591</v>
      </c>
      <c r="V87">
        <f t="shared" si="19"/>
        <v>-0.37820510753736386</v>
      </c>
      <c r="W87">
        <f t="shared" si="20"/>
        <v>-5.7573860646575187E-2</v>
      </c>
      <c r="X87">
        <f t="shared" si="21"/>
        <v>-0.14039630336157835</v>
      </c>
    </row>
    <row r="88" spans="1:24">
      <c r="A88" s="1">
        <v>37560</v>
      </c>
      <c r="B88">
        <v>2385</v>
      </c>
      <c r="C88" s="10">
        <f t="shared" si="22"/>
        <v>0.23703319502074693</v>
      </c>
      <c r="D88">
        <v>954.15</v>
      </c>
      <c r="E88" s="10">
        <f t="shared" si="14"/>
        <v>0.13013455251812189</v>
      </c>
      <c r="F88">
        <v>186.25</v>
      </c>
      <c r="G88" s="10">
        <f t="shared" si="15"/>
        <v>-2.994791666666663E-2</v>
      </c>
      <c r="H88">
        <v>461.22</v>
      </c>
      <c r="I88" s="10">
        <f t="shared" si="16"/>
        <v>3.1742836051271928E-2</v>
      </c>
      <c r="J88">
        <v>146.03</v>
      </c>
      <c r="K88" s="10">
        <f t="shared" si="17"/>
        <v>0.29781372200497702</v>
      </c>
      <c r="T88">
        <f t="shared" si="18"/>
        <v>0.22676850712732782</v>
      </c>
      <c r="U88">
        <f t="shared" si="13"/>
        <v>0.12211541560413458</v>
      </c>
      <c r="V88">
        <f t="shared" si="19"/>
        <v>-3.5604004596187358E-2</v>
      </c>
      <c r="W88">
        <f t="shared" si="20"/>
        <v>2.7813364337101493E-2</v>
      </c>
      <c r="X88">
        <f t="shared" si="21"/>
        <v>0.28537215785133485</v>
      </c>
    </row>
    <row r="89" spans="1:24">
      <c r="A89" s="1">
        <v>37589</v>
      </c>
      <c r="B89">
        <v>2446</v>
      </c>
      <c r="C89" s="10">
        <f t="shared" si="22"/>
        <v>2.5576519916142626E-2</v>
      </c>
      <c r="D89">
        <v>1075.5899999999999</v>
      </c>
      <c r="E89" s="10">
        <f t="shared" si="14"/>
        <v>0.1272755855997485</v>
      </c>
      <c r="F89">
        <v>169.25</v>
      </c>
      <c r="G89" s="10">
        <f t="shared" si="15"/>
        <v>-9.1275167785234923E-2</v>
      </c>
      <c r="H89">
        <v>432.84</v>
      </c>
      <c r="I89" s="10">
        <f t="shared" si="16"/>
        <v>-6.1532457395603091E-2</v>
      </c>
      <c r="J89">
        <v>156.78</v>
      </c>
      <c r="K89" s="10">
        <f t="shared" si="17"/>
        <v>7.3615010614257237E-2</v>
      </c>
      <c r="T89">
        <f t="shared" si="18"/>
        <v>1.5311832022723525E-2</v>
      </c>
      <c r="U89">
        <f t="shared" si="13"/>
        <v>0.11925644868576118</v>
      </c>
      <c r="V89">
        <f t="shared" si="19"/>
        <v>-9.6931255714755651E-2</v>
      </c>
      <c r="W89">
        <f t="shared" si="20"/>
        <v>-6.5461929109773526E-2</v>
      </c>
      <c r="X89">
        <f t="shared" si="21"/>
        <v>6.117344646061508E-2</v>
      </c>
    </row>
    <row r="90" spans="1:24">
      <c r="A90" s="1">
        <v>37621</v>
      </c>
      <c r="B90">
        <v>2220</v>
      </c>
      <c r="C90" s="10">
        <f t="shared" si="22"/>
        <v>-9.2395748160261637E-2</v>
      </c>
      <c r="D90">
        <v>1024.3699999999999</v>
      </c>
      <c r="E90" s="10">
        <f t="shared" si="14"/>
        <v>-4.7620375793750447E-2</v>
      </c>
      <c r="F90">
        <v>124</v>
      </c>
      <c r="G90" s="10">
        <f t="shared" si="15"/>
        <v>-0.26735598227474155</v>
      </c>
      <c r="H90">
        <v>385.19</v>
      </c>
      <c r="I90" s="10">
        <f t="shared" si="16"/>
        <v>-0.11008686812679047</v>
      </c>
      <c r="J90">
        <v>133.03</v>
      </c>
      <c r="K90" s="10">
        <f t="shared" si="17"/>
        <v>-0.15148615894884554</v>
      </c>
      <c r="T90">
        <f t="shared" si="18"/>
        <v>-0.10266043605368073</v>
      </c>
      <c r="U90">
        <f t="shared" si="13"/>
        <v>-5.5639512707737766E-2</v>
      </c>
      <c r="V90">
        <f t="shared" si="19"/>
        <v>-0.27301207020426227</v>
      </c>
      <c r="W90">
        <f t="shared" si="20"/>
        <v>-0.11401633984096091</v>
      </c>
      <c r="X90">
        <f t="shared" si="21"/>
        <v>-0.16392772310248768</v>
      </c>
    </row>
    <row r="91" spans="1:24">
      <c r="A91" s="1">
        <v>37652</v>
      </c>
      <c r="B91">
        <v>2055</v>
      </c>
      <c r="C91" s="10">
        <f t="shared" si="22"/>
        <v>-7.4324324324324342E-2</v>
      </c>
      <c r="D91">
        <v>918.63</v>
      </c>
      <c r="E91" s="10">
        <f t="shared" si="14"/>
        <v>-0.1032244208635551</v>
      </c>
      <c r="F91">
        <v>113.75</v>
      </c>
      <c r="G91" s="10">
        <f t="shared" si="15"/>
        <v>-8.2661290322580627E-2</v>
      </c>
      <c r="H91">
        <v>349.72</v>
      </c>
      <c r="I91" s="10">
        <f t="shared" si="16"/>
        <v>-9.208442586775345E-2</v>
      </c>
      <c r="J91">
        <v>118.02</v>
      </c>
      <c r="K91" s="10">
        <f t="shared" si="17"/>
        <v>-0.11283169209952648</v>
      </c>
      <c r="T91">
        <f t="shared" si="18"/>
        <v>-8.4589012217743439E-2</v>
      </c>
      <c r="U91">
        <f t="shared" si="13"/>
        <v>-0.11124355777754241</v>
      </c>
      <c r="V91">
        <f t="shared" si="19"/>
        <v>-8.8317378252101356E-2</v>
      </c>
      <c r="W91">
        <f t="shared" si="20"/>
        <v>-9.6013897581923885E-2</v>
      </c>
      <c r="X91">
        <f t="shared" si="21"/>
        <v>-0.12527325625316862</v>
      </c>
    </row>
    <row r="92" spans="1:24">
      <c r="A92" s="1">
        <v>37680</v>
      </c>
      <c r="B92">
        <v>2048</v>
      </c>
      <c r="C92" s="10">
        <f t="shared" si="22"/>
        <v>-3.4063260340632118E-3</v>
      </c>
      <c r="D92">
        <v>1061.54</v>
      </c>
      <c r="E92" s="10">
        <f t="shared" si="14"/>
        <v>0.15556861848622394</v>
      </c>
      <c r="F92">
        <v>110</v>
      </c>
      <c r="G92" s="10">
        <f t="shared" si="15"/>
        <v>-3.2967032967032961E-2</v>
      </c>
      <c r="H92">
        <v>390.26</v>
      </c>
      <c r="I92" s="10">
        <f t="shared" si="16"/>
        <v>0.11592130847535165</v>
      </c>
      <c r="J92">
        <v>133.78</v>
      </c>
      <c r="K92" s="10">
        <f t="shared" si="17"/>
        <v>0.133536688696831</v>
      </c>
      <c r="T92">
        <f t="shared" si="18"/>
        <v>-1.3671013927482312E-2</v>
      </c>
      <c r="U92">
        <f t="shared" si="13"/>
        <v>0.14754948157223663</v>
      </c>
      <c r="V92">
        <f t="shared" si="19"/>
        <v>-3.8623120896553689E-2</v>
      </c>
      <c r="W92">
        <f t="shared" si="20"/>
        <v>0.11199183676118121</v>
      </c>
      <c r="X92">
        <f t="shared" si="21"/>
        <v>0.12109512454318884</v>
      </c>
    </row>
    <row r="93" spans="1:24">
      <c r="A93" s="1">
        <v>37711</v>
      </c>
      <c r="B93">
        <v>2157</v>
      </c>
      <c r="C93" s="10">
        <f t="shared" si="22"/>
        <v>5.322265625E-2</v>
      </c>
      <c r="D93">
        <v>973.98</v>
      </c>
      <c r="E93" s="10">
        <f t="shared" si="14"/>
        <v>-8.2483938429074644E-2</v>
      </c>
      <c r="F93">
        <v>112</v>
      </c>
      <c r="G93" s="10">
        <f t="shared" si="15"/>
        <v>1.8181818181818077E-2</v>
      </c>
      <c r="H93">
        <v>389.25</v>
      </c>
      <c r="I93" s="10">
        <f t="shared" si="16"/>
        <v>-2.5880182442473698E-3</v>
      </c>
      <c r="J93">
        <v>115.02</v>
      </c>
      <c r="K93" s="10">
        <f t="shared" si="17"/>
        <v>-0.14023022873374202</v>
      </c>
      <c r="T93">
        <f t="shared" si="18"/>
        <v>4.2957968356580903E-2</v>
      </c>
      <c r="U93">
        <f t="shared" si="13"/>
        <v>-9.0503075343061956E-2</v>
      </c>
      <c r="V93">
        <f t="shared" si="19"/>
        <v>1.2525730252297352E-2</v>
      </c>
      <c r="W93">
        <f t="shared" si="20"/>
        <v>-6.5174899584178065E-3</v>
      </c>
      <c r="X93">
        <f t="shared" si="21"/>
        <v>-0.15267179288738417</v>
      </c>
    </row>
    <row r="94" spans="1:24">
      <c r="A94" s="1">
        <v>37741</v>
      </c>
      <c r="B94">
        <v>2455</v>
      </c>
      <c r="C94" s="10">
        <f t="shared" si="22"/>
        <v>0.13815484469170136</v>
      </c>
      <c r="D94">
        <v>988.02</v>
      </c>
      <c r="E94" s="10">
        <f t="shared" si="14"/>
        <v>1.4415080391794399E-2</v>
      </c>
      <c r="F94">
        <v>127</v>
      </c>
      <c r="G94" s="10">
        <f t="shared" si="15"/>
        <v>0.1339285714285714</v>
      </c>
      <c r="H94">
        <v>456.66</v>
      </c>
      <c r="I94" s="10">
        <f t="shared" si="16"/>
        <v>0.17317919075144506</v>
      </c>
      <c r="J94">
        <v>138.78</v>
      </c>
      <c r="K94" s="10">
        <f t="shared" si="17"/>
        <v>0.20657276995305174</v>
      </c>
      <c r="T94">
        <f t="shared" si="18"/>
        <v>0.12789015679828225</v>
      </c>
      <c r="U94">
        <f t="shared" si="13"/>
        <v>6.3959434778070798E-3</v>
      </c>
      <c r="V94">
        <f t="shared" si="19"/>
        <v>0.12827248349905068</v>
      </c>
      <c r="W94">
        <f t="shared" si="20"/>
        <v>0.16924971903727462</v>
      </c>
      <c r="X94">
        <f t="shared" si="21"/>
        <v>0.1941312057994096</v>
      </c>
    </row>
    <row r="95" spans="1:24">
      <c r="A95" s="1">
        <v>37771</v>
      </c>
      <c r="B95">
        <v>2473</v>
      </c>
      <c r="C95" s="10">
        <f t="shared" si="22"/>
        <v>7.3319755600813608E-3</v>
      </c>
      <c r="D95">
        <v>988.02</v>
      </c>
      <c r="E95" s="10">
        <f t="shared" si="14"/>
        <v>0</v>
      </c>
      <c r="F95">
        <v>129.5</v>
      </c>
      <c r="G95" s="10">
        <f t="shared" si="15"/>
        <v>1.9685039370078705E-2</v>
      </c>
      <c r="H95">
        <v>456.15</v>
      </c>
      <c r="I95" s="10">
        <f t="shared" si="16"/>
        <v>-1.1168046248851704E-3</v>
      </c>
      <c r="J95">
        <v>160.28</v>
      </c>
      <c r="K95" s="10">
        <f t="shared" si="17"/>
        <v>0.15492145842340399</v>
      </c>
      <c r="T95">
        <f t="shared" si="18"/>
        <v>-2.9327123333377399E-3</v>
      </c>
      <c r="U95">
        <f t="shared" si="13"/>
        <v>-8.0191369139873195E-3</v>
      </c>
      <c r="V95">
        <f t="shared" si="19"/>
        <v>1.402895144055798E-2</v>
      </c>
      <c r="W95">
        <f t="shared" si="20"/>
        <v>-5.0462763390556071E-3</v>
      </c>
      <c r="X95">
        <f t="shared" si="21"/>
        <v>0.14247989426976185</v>
      </c>
    </row>
    <row r="96" spans="1:24">
      <c r="A96" s="1">
        <v>37802</v>
      </c>
      <c r="B96">
        <v>2430</v>
      </c>
      <c r="C96" s="10">
        <f t="shared" si="22"/>
        <v>-1.7387788111605351E-2</v>
      </c>
      <c r="D96">
        <v>941.76</v>
      </c>
      <c r="E96" s="10">
        <f t="shared" si="14"/>
        <v>-4.6820914556385484E-2</v>
      </c>
      <c r="F96">
        <v>142.5</v>
      </c>
      <c r="G96" s="10">
        <f t="shared" si="15"/>
        <v>0.10038610038610041</v>
      </c>
      <c r="H96">
        <v>430.56</v>
      </c>
      <c r="I96" s="10">
        <f t="shared" si="16"/>
        <v>-5.6099967116080229E-2</v>
      </c>
      <c r="J96">
        <v>162.03</v>
      </c>
      <c r="K96" s="10">
        <f t="shared" si="17"/>
        <v>1.0918392812578004E-2</v>
      </c>
      <c r="T96">
        <f t="shared" si="18"/>
        <v>-2.7652476005024452E-2</v>
      </c>
      <c r="U96">
        <f t="shared" si="13"/>
        <v>-5.4840051470372804E-2</v>
      </c>
      <c r="V96">
        <f t="shared" si="19"/>
        <v>9.4730012456579679E-2</v>
      </c>
      <c r="W96">
        <f t="shared" si="20"/>
        <v>-6.0029438830250664E-2</v>
      </c>
      <c r="X96">
        <f t="shared" si="21"/>
        <v>-1.5231713410641511E-3</v>
      </c>
    </row>
    <row r="97" spans="1:24">
      <c r="A97" s="1">
        <v>37833</v>
      </c>
      <c r="B97">
        <v>2483</v>
      </c>
      <c r="C97" s="10">
        <f t="shared" si="22"/>
        <v>2.1810699588477256E-2</v>
      </c>
      <c r="D97">
        <v>1065.67</v>
      </c>
      <c r="E97" s="10">
        <f t="shared" si="14"/>
        <v>0.13157279986408432</v>
      </c>
      <c r="F97">
        <v>154.25</v>
      </c>
      <c r="G97" s="10">
        <f t="shared" si="15"/>
        <v>8.2456140350877227E-2</v>
      </c>
      <c r="H97">
        <v>439.17</v>
      </c>
      <c r="I97" s="10">
        <f t="shared" si="16"/>
        <v>1.9997212931995634E-2</v>
      </c>
      <c r="J97">
        <v>184.29</v>
      </c>
      <c r="K97" s="10">
        <f t="shared" si="17"/>
        <v>0.13738196630253641</v>
      </c>
      <c r="T97">
        <f t="shared" si="18"/>
        <v>1.1546011695058155E-2</v>
      </c>
      <c r="U97">
        <f t="shared" si="13"/>
        <v>0.12355366295009701</v>
      </c>
      <c r="V97">
        <f t="shared" si="19"/>
        <v>7.6800052421356499E-2</v>
      </c>
      <c r="W97">
        <f t="shared" si="20"/>
        <v>1.6067741217825199E-2</v>
      </c>
      <c r="X97">
        <f t="shared" si="21"/>
        <v>0.12494040214889425</v>
      </c>
    </row>
    <row r="98" spans="1:24">
      <c r="A98" s="1">
        <v>37862</v>
      </c>
      <c r="B98">
        <v>2430</v>
      </c>
      <c r="C98" s="10">
        <f t="shared" si="22"/>
        <v>-2.134514699959722E-2</v>
      </c>
      <c r="D98">
        <v>1149.1099999999999</v>
      </c>
      <c r="E98" s="10">
        <f t="shared" si="14"/>
        <v>7.8298159843103177E-2</v>
      </c>
      <c r="F98">
        <v>170.75</v>
      </c>
      <c r="G98" s="10">
        <f t="shared" si="15"/>
        <v>0.10696920583468406</v>
      </c>
      <c r="H98">
        <v>466.29</v>
      </c>
      <c r="I98" s="10">
        <f t="shared" si="16"/>
        <v>6.1752851970763079E-2</v>
      </c>
      <c r="J98">
        <v>169.04</v>
      </c>
      <c r="K98" s="10">
        <f t="shared" si="17"/>
        <v>-8.2750013565575986E-2</v>
      </c>
      <c r="T98">
        <f t="shared" si="18"/>
        <v>-3.1609834893016317E-2</v>
      </c>
      <c r="U98">
        <f t="shared" si="13"/>
        <v>7.0279022929115864E-2</v>
      </c>
      <c r="V98">
        <f t="shared" si="19"/>
        <v>0.10131311790516333</v>
      </c>
      <c r="W98">
        <f t="shared" si="20"/>
        <v>5.7823380256592644E-2</v>
      </c>
      <c r="X98">
        <f t="shared" si="21"/>
        <v>-9.5191577719218143E-2</v>
      </c>
    </row>
    <row r="99" spans="1:24">
      <c r="A99" s="1">
        <v>37894</v>
      </c>
      <c r="B99">
        <v>2542</v>
      </c>
      <c r="C99" s="10">
        <f t="shared" si="22"/>
        <v>4.6090534979423836E-2</v>
      </c>
      <c r="D99">
        <v>1059.8900000000001</v>
      </c>
      <c r="E99" s="10">
        <f t="shared" si="14"/>
        <v>-7.7642697391894444E-2</v>
      </c>
      <c r="F99">
        <v>168</v>
      </c>
      <c r="G99" s="10">
        <f t="shared" si="15"/>
        <v>-1.6105417276720324E-2</v>
      </c>
      <c r="H99">
        <v>462.23</v>
      </c>
      <c r="I99" s="10">
        <f t="shared" si="16"/>
        <v>-8.7070278153080771E-3</v>
      </c>
      <c r="J99">
        <v>164.28</v>
      </c>
      <c r="K99" s="10">
        <f t="shared" si="17"/>
        <v>-2.8159015617605254E-2</v>
      </c>
      <c r="T99">
        <f t="shared" si="18"/>
        <v>3.5825847086004739E-2</v>
      </c>
      <c r="U99">
        <f t="shared" si="13"/>
        <v>-8.5661834305881757E-2</v>
      </c>
      <c r="V99">
        <f t="shared" si="19"/>
        <v>-2.1761505206241049E-2</v>
      </c>
      <c r="W99">
        <f t="shared" si="20"/>
        <v>-1.2636499529478514E-2</v>
      </c>
      <c r="X99">
        <f t="shared" si="21"/>
        <v>-4.0600579771247411E-2</v>
      </c>
    </row>
    <row r="100" spans="1:24">
      <c r="A100" s="1">
        <v>37925</v>
      </c>
      <c r="B100">
        <v>2768</v>
      </c>
      <c r="C100" s="10">
        <f t="shared" si="22"/>
        <v>8.8906372934697053E-2</v>
      </c>
      <c r="D100">
        <v>1180.5</v>
      </c>
      <c r="E100" s="10">
        <f t="shared" si="14"/>
        <v>0.11379482776514527</v>
      </c>
      <c r="F100">
        <v>183</v>
      </c>
      <c r="G100" s="10">
        <f t="shared" si="15"/>
        <v>8.9285714285714191E-2</v>
      </c>
      <c r="H100">
        <v>466.29</v>
      </c>
      <c r="I100" s="10">
        <f t="shared" si="16"/>
        <v>8.7835060467733594E-3</v>
      </c>
      <c r="J100">
        <v>186.54</v>
      </c>
      <c r="K100" s="10">
        <f t="shared" si="17"/>
        <v>0.13550036523009501</v>
      </c>
      <c r="T100">
        <f t="shared" si="18"/>
        <v>7.8641685041277956E-2</v>
      </c>
      <c r="U100">
        <f t="shared" si="13"/>
        <v>0.10577569085115796</v>
      </c>
      <c r="V100">
        <f t="shared" si="19"/>
        <v>8.3629626356193462E-2</v>
      </c>
      <c r="W100">
        <f t="shared" si="20"/>
        <v>4.8540343326029228E-3</v>
      </c>
      <c r="X100">
        <f t="shared" si="21"/>
        <v>0.12305880107645285</v>
      </c>
    </row>
    <row r="101" spans="1:24">
      <c r="A101" s="1">
        <v>37953</v>
      </c>
      <c r="B101">
        <v>2639</v>
      </c>
      <c r="C101" s="10">
        <f t="shared" si="22"/>
        <v>-4.6604046242774588E-2</v>
      </c>
      <c r="D101">
        <v>1147.46</v>
      </c>
      <c r="E101" s="10">
        <f t="shared" si="14"/>
        <v>-2.7988140618382062E-2</v>
      </c>
      <c r="F101">
        <v>174.25</v>
      </c>
      <c r="G101" s="10">
        <f t="shared" si="15"/>
        <v>-4.7814207650273222E-2</v>
      </c>
      <c r="H101">
        <v>449.82</v>
      </c>
      <c r="I101" s="10">
        <f t="shared" si="16"/>
        <v>-3.5321366531557707E-2</v>
      </c>
      <c r="J101">
        <v>181.29</v>
      </c>
      <c r="K101" s="10">
        <f t="shared" si="17"/>
        <v>-2.8144097780636868E-2</v>
      </c>
      <c r="T101">
        <f t="shared" si="18"/>
        <v>-5.6868734136193685E-2</v>
      </c>
      <c r="U101">
        <f t="shared" si="13"/>
        <v>-3.6007277532369382E-2</v>
      </c>
      <c r="V101">
        <f t="shared" si="19"/>
        <v>-5.347029557979395E-2</v>
      </c>
      <c r="W101">
        <f t="shared" si="20"/>
        <v>-3.9250838245728142E-2</v>
      </c>
      <c r="X101">
        <f t="shared" si="21"/>
        <v>-4.0585661934279024E-2</v>
      </c>
    </row>
    <row r="102" spans="1:24">
      <c r="A102" s="1">
        <v>37986</v>
      </c>
      <c r="B102">
        <v>2680</v>
      </c>
      <c r="C102" s="10">
        <f t="shared" si="22"/>
        <v>1.5536187949981128E-2</v>
      </c>
      <c r="D102">
        <v>1274.68</v>
      </c>
      <c r="E102" s="10">
        <f t="shared" si="14"/>
        <v>0.11087096717968392</v>
      </c>
      <c r="F102">
        <v>168.25</v>
      </c>
      <c r="G102" s="10">
        <f t="shared" si="15"/>
        <v>-3.4433285509325673E-2</v>
      </c>
      <c r="H102">
        <v>432.58</v>
      </c>
      <c r="I102" s="10">
        <f t="shared" si="16"/>
        <v>-3.8326441687786206E-2</v>
      </c>
      <c r="J102">
        <v>175.79</v>
      </c>
      <c r="K102" s="10">
        <f t="shared" si="17"/>
        <v>-3.0338132274256746E-2</v>
      </c>
      <c r="T102">
        <f t="shared" si="18"/>
        <v>5.2715000565620278E-3</v>
      </c>
      <c r="U102">
        <f t="shared" si="13"/>
        <v>0.10285183026569661</v>
      </c>
      <c r="V102">
        <f t="shared" si="19"/>
        <v>-4.0089373438846401E-2</v>
      </c>
      <c r="W102">
        <f t="shared" si="20"/>
        <v>-4.2255913401956641E-2</v>
      </c>
      <c r="X102">
        <f t="shared" si="21"/>
        <v>-4.2779696427898903E-2</v>
      </c>
    </row>
    <row r="103" spans="1:24">
      <c r="A103" s="1">
        <v>38016</v>
      </c>
      <c r="B103">
        <v>2602</v>
      </c>
      <c r="C103" s="10">
        <f t="shared" si="22"/>
        <v>-2.9104477611940349E-2</v>
      </c>
      <c r="D103">
        <v>1206.1099999999999</v>
      </c>
      <c r="E103" s="10">
        <f t="shared" si="14"/>
        <v>-5.3793893369316392E-2</v>
      </c>
      <c r="F103">
        <v>164.5</v>
      </c>
      <c r="G103" s="10">
        <f t="shared" si="15"/>
        <v>-2.2288261515601815E-2</v>
      </c>
      <c r="H103">
        <v>440.95</v>
      </c>
      <c r="I103" s="10">
        <f t="shared" si="16"/>
        <v>1.9349022146192718E-2</v>
      </c>
      <c r="J103">
        <v>195.54</v>
      </c>
      <c r="K103" s="10">
        <f t="shared" si="17"/>
        <v>0.11234996302406275</v>
      </c>
      <c r="T103">
        <f t="shared" si="18"/>
        <v>-3.9369165505359446E-2</v>
      </c>
      <c r="U103">
        <f t="shared" si="13"/>
        <v>-6.1813030283303712E-2</v>
      </c>
      <c r="V103">
        <f t="shared" si="19"/>
        <v>-2.794434944512254E-2</v>
      </c>
      <c r="W103">
        <f t="shared" si="20"/>
        <v>1.5419550432022281E-2</v>
      </c>
      <c r="X103">
        <f t="shared" si="21"/>
        <v>9.9908398870420592E-2</v>
      </c>
    </row>
    <row r="104" spans="1:24">
      <c r="A104" s="1">
        <v>38044</v>
      </c>
      <c r="B104">
        <v>2552</v>
      </c>
      <c r="C104" s="10">
        <f t="shared" si="22"/>
        <v>-1.9215987701767911E-2</v>
      </c>
      <c r="D104">
        <v>1190.42</v>
      </c>
      <c r="E104" s="10">
        <f t="shared" si="14"/>
        <v>-1.3008763711435778E-2</v>
      </c>
      <c r="F104">
        <v>190.25</v>
      </c>
      <c r="G104" s="10">
        <f t="shared" si="15"/>
        <v>0.15653495440729492</v>
      </c>
      <c r="H104">
        <v>452.1</v>
      </c>
      <c r="I104" s="10">
        <f t="shared" si="16"/>
        <v>2.5286313641002423E-2</v>
      </c>
      <c r="J104">
        <v>192.79</v>
      </c>
      <c r="K104" s="10">
        <f t="shared" si="17"/>
        <v>-1.4063618696941838E-2</v>
      </c>
      <c r="T104">
        <f t="shared" si="18"/>
        <v>-2.9480675595187012E-2</v>
      </c>
      <c r="U104">
        <f t="shared" si="13"/>
        <v>-2.1027900625423097E-2</v>
      </c>
      <c r="V104">
        <f t="shared" si="19"/>
        <v>0.15087886647777421</v>
      </c>
      <c r="W104">
        <f t="shared" si="20"/>
        <v>2.1356841926831988E-2</v>
      </c>
      <c r="X104">
        <f t="shared" si="21"/>
        <v>-2.6505182850583994E-2</v>
      </c>
    </row>
    <row r="105" spans="1:24">
      <c r="A105" s="1">
        <v>38077</v>
      </c>
      <c r="B105">
        <v>2523</v>
      </c>
      <c r="C105" s="10">
        <f t="shared" si="22"/>
        <v>-1.1363636363636354E-2</v>
      </c>
      <c r="D105">
        <v>1108.6300000000001</v>
      </c>
      <c r="E105" s="10">
        <f t="shared" si="14"/>
        <v>-6.8706842962987791E-2</v>
      </c>
      <c r="F105">
        <v>201</v>
      </c>
      <c r="G105" s="10">
        <f t="shared" si="15"/>
        <v>5.6504599211563811E-2</v>
      </c>
      <c r="H105">
        <v>457.92</v>
      </c>
      <c r="I105" s="10">
        <f t="shared" si="16"/>
        <v>1.2873258128732523E-2</v>
      </c>
      <c r="J105">
        <v>180.29</v>
      </c>
      <c r="K105" s="10">
        <f t="shared" si="17"/>
        <v>-6.4837387831319093E-2</v>
      </c>
      <c r="T105">
        <f t="shared" si="18"/>
        <v>-2.1628324257055454E-2</v>
      </c>
      <c r="U105">
        <f t="shared" si="13"/>
        <v>-7.6725979876975103E-2</v>
      </c>
      <c r="V105">
        <f t="shared" si="19"/>
        <v>5.0848511282043082E-2</v>
      </c>
      <c r="W105">
        <f t="shared" si="20"/>
        <v>8.9437864145620865E-3</v>
      </c>
      <c r="X105">
        <f t="shared" si="21"/>
        <v>-7.727895198496125E-2</v>
      </c>
    </row>
    <row r="106" spans="1:24">
      <c r="A106" s="1">
        <v>38107</v>
      </c>
      <c r="B106">
        <v>2637</v>
      </c>
      <c r="C106" s="10">
        <f t="shared" si="22"/>
        <v>4.5184304399524367E-2</v>
      </c>
      <c r="D106">
        <v>1021.89</v>
      </c>
      <c r="E106" s="10">
        <f t="shared" si="14"/>
        <v>-7.8240711508799299E-2</v>
      </c>
      <c r="F106">
        <v>209.75</v>
      </c>
      <c r="G106" s="10">
        <f t="shared" si="15"/>
        <v>4.3532338308457819E-2</v>
      </c>
      <c r="H106">
        <v>477.69</v>
      </c>
      <c r="I106" s="10">
        <f t="shared" si="16"/>
        <v>4.3173480083857463E-2</v>
      </c>
      <c r="J106">
        <v>172.79</v>
      </c>
      <c r="K106" s="10">
        <f t="shared" si="17"/>
        <v>-4.1599645016362485E-2</v>
      </c>
      <c r="T106">
        <f t="shared" si="18"/>
        <v>3.4919616506105269E-2</v>
      </c>
      <c r="U106">
        <f t="shared" si="13"/>
        <v>-8.6259848422786611E-2</v>
      </c>
      <c r="V106">
        <f t="shared" si="19"/>
        <v>3.787625037893709E-2</v>
      </c>
      <c r="W106">
        <f t="shared" si="20"/>
        <v>3.9244008369687028E-2</v>
      </c>
      <c r="X106">
        <f t="shared" si="21"/>
        <v>-5.4041209170004642E-2</v>
      </c>
    </row>
    <row r="107" spans="1:24">
      <c r="A107" s="1">
        <v>38138</v>
      </c>
      <c r="B107">
        <v>2541</v>
      </c>
      <c r="C107" s="10">
        <f t="shared" si="22"/>
        <v>-3.6405005688282088E-2</v>
      </c>
      <c r="D107">
        <v>1085.5</v>
      </c>
      <c r="E107" s="10">
        <f t="shared" si="14"/>
        <v>6.2247404319447419E-2</v>
      </c>
      <c r="F107">
        <v>205.75</v>
      </c>
      <c r="G107" s="10">
        <f t="shared" si="15"/>
        <v>-1.9070321811680557E-2</v>
      </c>
      <c r="H107">
        <v>465.27</v>
      </c>
      <c r="I107" s="10">
        <f t="shared" si="16"/>
        <v>-2.6000125604471513E-2</v>
      </c>
      <c r="J107">
        <v>176.79</v>
      </c>
      <c r="K107" s="10">
        <f t="shared" si="17"/>
        <v>2.3149487817581971E-2</v>
      </c>
      <c r="T107">
        <f t="shared" si="18"/>
        <v>-4.6669693581701185E-2</v>
      </c>
      <c r="U107">
        <f t="shared" si="13"/>
        <v>5.42282674054601E-2</v>
      </c>
      <c r="V107">
        <f t="shared" si="19"/>
        <v>-2.4726409741201282E-2</v>
      </c>
      <c r="W107">
        <f t="shared" si="20"/>
        <v>-2.9929597318641948E-2</v>
      </c>
      <c r="X107">
        <f t="shared" si="21"/>
        <v>1.0707923663939816E-2</v>
      </c>
    </row>
    <row r="108" spans="1:24">
      <c r="A108" s="1">
        <v>38168</v>
      </c>
      <c r="B108">
        <v>2474</v>
      </c>
      <c r="C108" s="10">
        <f t="shared" si="22"/>
        <v>-2.6367571822117242E-2</v>
      </c>
      <c r="D108">
        <v>1095.4100000000001</v>
      </c>
      <c r="E108" s="10">
        <f t="shared" si="14"/>
        <v>9.1294334408107414E-3</v>
      </c>
      <c r="F108">
        <v>219.25</v>
      </c>
      <c r="G108" s="10">
        <f t="shared" si="15"/>
        <v>6.56136087484811E-2</v>
      </c>
      <c r="H108">
        <v>466.03</v>
      </c>
      <c r="I108" s="10">
        <f t="shared" si="16"/>
        <v>1.633460141423182E-3</v>
      </c>
      <c r="J108">
        <v>186.54</v>
      </c>
      <c r="K108" s="10">
        <f t="shared" si="17"/>
        <v>5.5150178177498788E-2</v>
      </c>
      <c r="T108">
        <f t="shared" si="18"/>
        <v>-3.6632259715536339E-2</v>
      </c>
      <c r="U108">
        <f t="shared" si="13"/>
        <v>1.1102965268234219E-3</v>
      </c>
      <c r="V108">
        <f t="shared" si="19"/>
        <v>5.9957520818960372E-2</v>
      </c>
      <c r="W108">
        <f t="shared" si="20"/>
        <v>-2.2960115727472547E-3</v>
      </c>
      <c r="X108">
        <f t="shared" si="21"/>
        <v>4.2708614023856631E-2</v>
      </c>
    </row>
    <row r="109" spans="1:24">
      <c r="A109" s="1">
        <v>38198</v>
      </c>
      <c r="B109">
        <v>2461</v>
      </c>
      <c r="C109" s="10">
        <f t="shared" si="22"/>
        <v>-5.2546483427647894E-3</v>
      </c>
      <c r="D109">
        <v>1183.81</v>
      </c>
      <c r="E109" s="10">
        <f t="shared" si="14"/>
        <v>8.0700377027779435E-2</v>
      </c>
      <c r="F109">
        <v>213.75</v>
      </c>
      <c r="G109" s="10">
        <f t="shared" si="15"/>
        <v>-2.5085518814139118E-2</v>
      </c>
      <c r="H109">
        <v>446.01</v>
      </c>
      <c r="I109" s="10">
        <f t="shared" si="16"/>
        <v>-4.2958607814947536E-2</v>
      </c>
      <c r="J109">
        <v>172.79</v>
      </c>
      <c r="K109" s="10">
        <f t="shared" si="17"/>
        <v>-7.3710732282620373E-2</v>
      </c>
      <c r="T109">
        <f t="shared" si="18"/>
        <v>-1.551933623618389E-2</v>
      </c>
      <c r="U109">
        <f t="shared" si="13"/>
        <v>7.2681240113792123E-2</v>
      </c>
      <c r="V109">
        <f t="shared" si="19"/>
        <v>-3.0741606743659843E-2</v>
      </c>
      <c r="W109">
        <f t="shared" si="20"/>
        <v>-4.6888079529117971E-2</v>
      </c>
      <c r="X109">
        <f t="shared" si="21"/>
        <v>-8.6152296436262529E-2</v>
      </c>
    </row>
    <row r="110" spans="1:24">
      <c r="A110" s="1">
        <v>38230</v>
      </c>
      <c r="B110">
        <v>2555</v>
      </c>
      <c r="C110" s="10">
        <f t="shared" si="22"/>
        <v>3.8195855343356344E-2</v>
      </c>
      <c r="D110">
        <v>1139.2</v>
      </c>
      <c r="E110" s="10">
        <f t="shared" si="14"/>
        <v>-3.7683412034025698E-2</v>
      </c>
      <c r="F110">
        <v>200.5</v>
      </c>
      <c r="G110" s="10">
        <f t="shared" si="15"/>
        <v>-6.1988304093567259E-2</v>
      </c>
      <c r="H110">
        <v>429.8</v>
      </c>
      <c r="I110" s="10">
        <f t="shared" si="16"/>
        <v>-3.6344476581242513E-2</v>
      </c>
      <c r="J110">
        <v>163.53</v>
      </c>
      <c r="K110" s="10">
        <f t="shared" si="17"/>
        <v>-5.3591064297702329E-2</v>
      </c>
      <c r="T110">
        <f t="shared" si="18"/>
        <v>2.7931167449937244E-2</v>
      </c>
      <c r="U110">
        <f t="shared" si="13"/>
        <v>-4.5702548948013018E-2</v>
      </c>
      <c r="V110">
        <f t="shared" si="19"/>
        <v>-6.7644392023087987E-2</v>
      </c>
      <c r="W110">
        <f t="shared" si="20"/>
        <v>-4.0273948295412948E-2</v>
      </c>
      <c r="X110">
        <f t="shared" si="21"/>
        <v>-6.6032628451344486E-2</v>
      </c>
    </row>
    <row r="111" spans="1:24">
      <c r="A111" s="1">
        <v>38260</v>
      </c>
      <c r="B111">
        <v>2265</v>
      </c>
      <c r="C111" s="10">
        <f t="shared" si="22"/>
        <v>-0.11350293542074363</v>
      </c>
      <c r="D111">
        <v>1227.5899999999999</v>
      </c>
      <c r="E111" s="10">
        <f t="shared" si="14"/>
        <v>7.7589536516853741E-2</v>
      </c>
      <c r="F111">
        <v>224.75</v>
      </c>
      <c r="G111" s="10">
        <f t="shared" si="15"/>
        <v>0.12094763092269334</v>
      </c>
      <c r="H111">
        <v>421.94</v>
      </c>
      <c r="I111" s="10">
        <f t="shared" si="16"/>
        <v>-1.828757561656591E-2</v>
      </c>
      <c r="J111">
        <v>162.28</v>
      </c>
      <c r="K111" s="10">
        <f t="shared" si="17"/>
        <v>-7.6438573961964407E-3</v>
      </c>
      <c r="T111">
        <f t="shared" si="18"/>
        <v>-0.12376762331416273</v>
      </c>
      <c r="U111">
        <f t="shared" si="13"/>
        <v>6.9570399602866428E-2</v>
      </c>
      <c r="V111">
        <f t="shared" si="19"/>
        <v>0.11529154299317261</v>
      </c>
      <c r="W111">
        <f t="shared" si="20"/>
        <v>-2.2217047330736345E-2</v>
      </c>
      <c r="X111">
        <f t="shared" si="21"/>
        <v>-2.0085421549838597E-2</v>
      </c>
    </row>
    <row r="112" spans="1:24">
      <c r="A112" s="1">
        <v>38289</v>
      </c>
      <c r="B112">
        <v>2232</v>
      </c>
      <c r="C112" s="10">
        <f t="shared" si="22"/>
        <v>-1.4569536423841067E-2</v>
      </c>
      <c r="D112">
        <v>1176.3699999999999</v>
      </c>
      <c r="E112" s="10">
        <f t="shared" si="14"/>
        <v>-4.172402838081124E-2</v>
      </c>
      <c r="F112">
        <v>238.25</v>
      </c>
      <c r="G112" s="10">
        <f t="shared" si="15"/>
        <v>6.0066740823136788E-2</v>
      </c>
      <c r="H112">
        <v>418.39</v>
      </c>
      <c r="I112" s="10">
        <f t="shared" si="16"/>
        <v>-8.4135185097407028E-3</v>
      </c>
      <c r="J112">
        <v>183.54</v>
      </c>
      <c r="K112" s="10">
        <f t="shared" si="17"/>
        <v>0.1310081340892284</v>
      </c>
      <c r="T112">
        <f t="shared" si="18"/>
        <v>-2.4834224317260168E-2</v>
      </c>
      <c r="U112">
        <f t="shared" si="13"/>
        <v>-4.9743165294798559E-2</v>
      </c>
      <c r="V112">
        <f t="shared" si="19"/>
        <v>5.441065289361606E-2</v>
      </c>
      <c r="W112">
        <f t="shared" si="20"/>
        <v>-1.2342990223911139E-2</v>
      </c>
      <c r="X112">
        <f t="shared" si="21"/>
        <v>0.11856656993558624</v>
      </c>
    </row>
    <row r="113" spans="1:24">
      <c r="A113" s="1">
        <v>38321</v>
      </c>
      <c r="B113">
        <v>2045</v>
      </c>
      <c r="C113" s="10">
        <f t="shared" si="22"/>
        <v>-8.3781362007168458E-2</v>
      </c>
      <c r="D113">
        <v>1266.42</v>
      </c>
      <c r="E113" s="10">
        <f t="shared" si="14"/>
        <v>7.6549044943342803E-2</v>
      </c>
      <c r="F113">
        <v>245.25</v>
      </c>
      <c r="G113" s="10">
        <f t="shared" si="15"/>
        <v>2.9380902413431276E-2</v>
      </c>
      <c r="H113">
        <v>452.6</v>
      </c>
      <c r="I113" s="10">
        <f t="shared" si="16"/>
        <v>8.1765816582614503E-2</v>
      </c>
      <c r="J113">
        <v>193.04</v>
      </c>
      <c r="K113" s="10">
        <f t="shared" si="17"/>
        <v>5.1759834368529933E-2</v>
      </c>
      <c r="T113">
        <f t="shared" si="18"/>
        <v>-9.4046049900587556E-2</v>
      </c>
      <c r="U113">
        <f t="shared" si="13"/>
        <v>6.8529908029355491E-2</v>
      </c>
      <c r="V113">
        <f t="shared" si="19"/>
        <v>2.3724814483910551E-2</v>
      </c>
      <c r="W113">
        <f t="shared" si="20"/>
        <v>7.7836344868444068E-2</v>
      </c>
      <c r="X113">
        <f t="shared" si="21"/>
        <v>3.9318270214887777E-2</v>
      </c>
    </row>
    <row r="114" spans="1:24">
      <c r="A114" s="1">
        <v>38352</v>
      </c>
      <c r="B114">
        <v>1889</v>
      </c>
      <c r="C114" s="10">
        <f t="shared" si="22"/>
        <v>-7.6283618581907131E-2</v>
      </c>
      <c r="D114">
        <v>1266.42</v>
      </c>
      <c r="E114" s="10">
        <f t="shared" si="14"/>
        <v>0</v>
      </c>
      <c r="F114">
        <v>230.5</v>
      </c>
      <c r="G114" s="10">
        <f t="shared" si="15"/>
        <v>-6.0142711518858305E-2</v>
      </c>
      <c r="H114">
        <v>440.44</v>
      </c>
      <c r="I114" s="10">
        <f t="shared" si="16"/>
        <v>-2.6866990720282868E-2</v>
      </c>
      <c r="J114">
        <v>202.29</v>
      </c>
      <c r="K114" s="10">
        <f t="shared" si="17"/>
        <v>4.7917530045586298E-2</v>
      </c>
      <c r="T114">
        <f t="shared" si="18"/>
        <v>-8.6548306475326228E-2</v>
      </c>
      <c r="U114">
        <f t="shared" si="13"/>
        <v>-8.0191369139873195E-3</v>
      </c>
      <c r="V114">
        <f t="shared" si="19"/>
        <v>-6.5798799448379033E-2</v>
      </c>
      <c r="W114">
        <f t="shared" si="20"/>
        <v>-3.0796462434453303E-2</v>
      </c>
      <c r="X114">
        <f t="shared" si="21"/>
        <v>3.5475965891944142E-2</v>
      </c>
    </row>
    <row r="115" spans="1:24">
      <c r="A115" s="1">
        <v>38383</v>
      </c>
      <c r="B115">
        <v>1990</v>
      </c>
      <c r="C115" s="10">
        <f t="shared" si="22"/>
        <v>5.3467443091582911E-2</v>
      </c>
      <c r="D115">
        <v>1363.07</v>
      </c>
      <c r="E115" s="10">
        <f t="shared" si="14"/>
        <v>7.6317493406610648E-2</v>
      </c>
      <c r="F115">
        <v>245.5</v>
      </c>
      <c r="G115" s="10">
        <f t="shared" si="15"/>
        <v>6.5075921908893664E-2</v>
      </c>
      <c r="H115">
        <v>449.56</v>
      </c>
      <c r="I115" s="10">
        <f t="shared" si="16"/>
        <v>2.0706566161111661E-2</v>
      </c>
      <c r="J115">
        <v>197.54</v>
      </c>
      <c r="K115" s="10">
        <f t="shared" si="17"/>
        <v>-2.3481140936279621E-2</v>
      </c>
      <c r="T115">
        <f t="shared" si="18"/>
        <v>4.3202755198163814E-2</v>
      </c>
      <c r="U115">
        <f t="shared" si="13"/>
        <v>6.8298356492623336E-2</v>
      </c>
      <c r="V115">
        <f t="shared" si="19"/>
        <v>5.9419833979372935E-2</v>
      </c>
      <c r="W115">
        <f t="shared" si="20"/>
        <v>1.6777094446941226E-2</v>
      </c>
      <c r="X115">
        <f t="shared" si="21"/>
        <v>-3.5922705089921778E-2</v>
      </c>
    </row>
    <row r="116" spans="1:24">
      <c r="A116" s="1">
        <v>38411</v>
      </c>
      <c r="B116">
        <v>2050</v>
      </c>
      <c r="C116" s="10">
        <f t="shared" si="22"/>
        <v>3.015075376884413E-2</v>
      </c>
      <c r="D116">
        <v>1515.9</v>
      </c>
      <c r="E116" s="10">
        <f t="shared" si="14"/>
        <v>0.11212190129633859</v>
      </c>
      <c r="F116">
        <v>256</v>
      </c>
      <c r="G116" s="10">
        <f t="shared" si="15"/>
        <v>4.2769857433808456E-2</v>
      </c>
      <c r="H116">
        <v>507.09</v>
      </c>
      <c r="I116" s="10">
        <f t="shared" si="16"/>
        <v>0.12796957024646316</v>
      </c>
      <c r="J116">
        <v>206.54</v>
      </c>
      <c r="K116" s="10">
        <f t="shared" si="17"/>
        <v>4.5560392831831553E-2</v>
      </c>
      <c r="T116">
        <f t="shared" si="18"/>
        <v>1.9886065875425029E-2</v>
      </c>
      <c r="U116">
        <f t="shared" si="13"/>
        <v>0.10410276438235128</v>
      </c>
      <c r="V116">
        <f t="shared" si="19"/>
        <v>3.7113769504287727E-2</v>
      </c>
      <c r="W116">
        <f t="shared" si="20"/>
        <v>0.12404009853229273</v>
      </c>
      <c r="X116">
        <f t="shared" si="21"/>
        <v>3.3118828678189396E-2</v>
      </c>
    </row>
    <row r="117" spans="1:24">
      <c r="A117" s="1">
        <v>38442</v>
      </c>
      <c r="B117">
        <v>2086</v>
      </c>
      <c r="C117" s="10">
        <f t="shared" si="22"/>
        <v>1.7560975609756113E-2</v>
      </c>
      <c r="D117">
        <v>1413.46</v>
      </c>
      <c r="E117" s="10">
        <f t="shared" si="14"/>
        <v>-6.7577016953624947E-2</v>
      </c>
      <c r="F117">
        <v>259.5</v>
      </c>
      <c r="G117" s="10">
        <f t="shared" si="15"/>
        <v>1.3671875E-2</v>
      </c>
      <c r="H117">
        <v>524.07000000000005</v>
      </c>
      <c r="I117" s="10">
        <f t="shared" si="16"/>
        <v>3.3485180145536475E-2</v>
      </c>
      <c r="J117">
        <v>201.29</v>
      </c>
      <c r="K117" s="10">
        <f t="shared" si="17"/>
        <v>-2.5418805074077677E-2</v>
      </c>
      <c r="T117">
        <f t="shared" si="18"/>
        <v>7.2962877163370125E-3</v>
      </c>
      <c r="U117">
        <f t="shared" si="13"/>
        <v>-7.5596153867612259E-2</v>
      </c>
      <c r="V117">
        <f t="shared" si="19"/>
        <v>8.0157870704792751E-3</v>
      </c>
      <c r="W117">
        <f t="shared" si="20"/>
        <v>2.955570843136604E-2</v>
      </c>
      <c r="X117">
        <f t="shared" si="21"/>
        <v>-3.7860369227719834E-2</v>
      </c>
    </row>
    <row r="118" spans="1:24">
      <c r="A118" s="1">
        <v>38471</v>
      </c>
      <c r="B118">
        <v>2281</v>
      </c>
      <c r="C118" s="10">
        <f t="shared" si="22"/>
        <v>9.3480345158197586E-2</v>
      </c>
      <c r="D118">
        <v>1306.07</v>
      </c>
      <c r="E118" s="10">
        <f t="shared" si="14"/>
        <v>-7.5976681335163443E-2</v>
      </c>
      <c r="F118">
        <v>255.25</v>
      </c>
      <c r="G118" s="10">
        <f t="shared" si="15"/>
        <v>-1.6377649325626242E-2</v>
      </c>
      <c r="H118">
        <v>513.92999999999995</v>
      </c>
      <c r="I118" s="10">
        <f t="shared" si="16"/>
        <v>-1.934856030682941E-2</v>
      </c>
      <c r="J118">
        <v>195.54</v>
      </c>
      <c r="K118" s="10">
        <f t="shared" si="17"/>
        <v>-2.8565750906652143E-2</v>
      </c>
      <c r="T118">
        <f t="shared" si="18"/>
        <v>8.3215657264778489E-2</v>
      </c>
      <c r="U118">
        <f t="shared" si="13"/>
        <v>-8.3995818249150755E-2</v>
      </c>
      <c r="V118">
        <f t="shared" si="19"/>
        <v>-2.2033737255146967E-2</v>
      </c>
      <c r="W118">
        <f t="shared" si="20"/>
        <v>-2.3278032020999845E-2</v>
      </c>
      <c r="X118">
        <f t="shared" si="21"/>
        <v>-4.10073150602943E-2</v>
      </c>
    </row>
    <row r="119" spans="1:24">
      <c r="A119" s="1">
        <v>38503</v>
      </c>
      <c r="B119">
        <v>2335</v>
      </c>
      <c r="C119" s="10">
        <f t="shared" si="22"/>
        <v>2.3673827268741787E-2</v>
      </c>
      <c r="D119">
        <v>1348.2</v>
      </c>
      <c r="E119" s="10">
        <f t="shared" si="14"/>
        <v>3.2257076573231291E-2</v>
      </c>
      <c r="F119">
        <v>269.25</v>
      </c>
      <c r="G119" s="10">
        <f t="shared" si="15"/>
        <v>5.4848188050930391E-2</v>
      </c>
      <c r="H119">
        <v>545.35</v>
      </c>
      <c r="I119" s="10">
        <f t="shared" si="16"/>
        <v>6.1136730683167162E-2</v>
      </c>
      <c r="J119">
        <v>216.05</v>
      </c>
      <c r="K119" s="10">
        <f t="shared" si="17"/>
        <v>0.1048890252633734</v>
      </c>
      <c r="T119">
        <f t="shared" si="18"/>
        <v>1.3409139375322687E-2</v>
      </c>
      <c r="U119">
        <f t="shared" si="13"/>
        <v>2.4237939659243972E-2</v>
      </c>
      <c r="V119">
        <f t="shared" si="19"/>
        <v>4.9192100121409663E-2</v>
      </c>
      <c r="W119">
        <f t="shared" si="20"/>
        <v>5.7207258968996727E-2</v>
      </c>
      <c r="X119">
        <f t="shared" si="21"/>
        <v>9.2447461109731247E-2</v>
      </c>
    </row>
    <row r="120" spans="1:24">
      <c r="A120" s="1">
        <v>38533</v>
      </c>
      <c r="B120">
        <v>2311</v>
      </c>
      <c r="C120" s="10">
        <f t="shared" si="22"/>
        <v>-1.0278372591006391E-2</v>
      </c>
      <c r="D120">
        <v>1410.98</v>
      </c>
      <c r="E120" s="10">
        <f t="shared" si="14"/>
        <v>4.6565791425604575E-2</v>
      </c>
      <c r="F120">
        <v>287</v>
      </c>
      <c r="G120" s="10">
        <f t="shared" si="15"/>
        <v>6.5923862581244164E-2</v>
      </c>
      <c r="H120">
        <v>521</v>
      </c>
      <c r="I120" s="10">
        <f t="shared" si="16"/>
        <v>-4.4650224626386792E-2</v>
      </c>
      <c r="J120">
        <v>223.8</v>
      </c>
      <c r="K120" s="10">
        <f t="shared" si="17"/>
        <v>3.5871326081925448E-2</v>
      </c>
      <c r="T120">
        <f t="shared" si="18"/>
        <v>-2.0543060484425491E-2</v>
      </c>
      <c r="U120">
        <f t="shared" si="13"/>
        <v>3.8546654511617255E-2</v>
      </c>
      <c r="V120">
        <f t="shared" si="19"/>
        <v>6.0267774651723435E-2</v>
      </c>
      <c r="W120">
        <f t="shared" si="20"/>
        <v>-4.8579696340557227E-2</v>
      </c>
      <c r="X120">
        <f t="shared" si="21"/>
        <v>2.3429761928283291E-2</v>
      </c>
    </row>
    <row r="121" spans="1:24">
      <c r="A121" s="1">
        <v>38562</v>
      </c>
      <c r="B121">
        <v>2558</v>
      </c>
      <c r="C121" s="10">
        <f t="shared" si="22"/>
        <v>0.10688013846819566</v>
      </c>
      <c r="D121">
        <v>1566.29</v>
      </c>
      <c r="E121" s="10">
        <f t="shared" si="14"/>
        <v>0.11007243192674587</v>
      </c>
      <c r="F121">
        <v>308</v>
      </c>
      <c r="G121" s="10">
        <f t="shared" si="15"/>
        <v>7.3170731707317138E-2</v>
      </c>
      <c r="H121">
        <v>521.5</v>
      </c>
      <c r="I121" s="10">
        <f t="shared" si="16"/>
        <v>9.596928982724684E-4</v>
      </c>
      <c r="J121">
        <v>231.55</v>
      </c>
      <c r="K121" s="10">
        <f t="shared" si="17"/>
        <v>3.4629133154602254E-2</v>
      </c>
      <c r="T121">
        <f t="shared" si="18"/>
        <v>9.6615450574776565E-2</v>
      </c>
      <c r="U121">
        <f t="shared" si="13"/>
        <v>0.10205329501275856</v>
      </c>
      <c r="V121">
        <f t="shared" si="19"/>
        <v>6.751464377779641E-2</v>
      </c>
      <c r="W121">
        <f t="shared" si="20"/>
        <v>-2.9697788158979683E-3</v>
      </c>
      <c r="X121">
        <f t="shared" si="21"/>
        <v>2.2187569000960097E-2</v>
      </c>
    </row>
    <row r="122" spans="1:24">
      <c r="A122" s="1">
        <v>38595</v>
      </c>
      <c r="B122">
        <v>2530</v>
      </c>
      <c r="C122" s="10">
        <f t="shared" si="22"/>
        <v>-1.0946051602814699E-2</v>
      </c>
      <c r="D122">
        <v>1618.34</v>
      </c>
      <c r="E122" s="10">
        <f t="shared" si="14"/>
        <v>3.3231393930881259E-2</v>
      </c>
      <c r="F122">
        <v>327.25</v>
      </c>
      <c r="G122" s="10">
        <f t="shared" si="15"/>
        <v>6.25E-2</v>
      </c>
      <c r="H122">
        <v>545.5</v>
      </c>
      <c r="I122" s="10">
        <f t="shared" si="16"/>
        <v>4.6021093000958802E-2</v>
      </c>
      <c r="J122">
        <v>228.55</v>
      </c>
      <c r="K122" s="10">
        <f t="shared" si="17"/>
        <v>-1.2956164975167384E-2</v>
      </c>
      <c r="T122">
        <f t="shared" si="18"/>
        <v>-2.12107394962338E-2</v>
      </c>
      <c r="U122">
        <f t="shared" si="13"/>
        <v>2.5212257016893939E-2</v>
      </c>
      <c r="V122">
        <f t="shared" si="19"/>
        <v>5.6843912070479272E-2</v>
      </c>
      <c r="W122">
        <f t="shared" si="20"/>
        <v>4.2091621286788367E-2</v>
      </c>
      <c r="X122">
        <f t="shared" si="21"/>
        <v>-2.539772912880954E-2</v>
      </c>
    </row>
    <row r="123" spans="1:24">
      <c r="A123" s="1">
        <v>38625</v>
      </c>
      <c r="B123">
        <v>2635</v>
      </c>
      <c r="C123" s="10">
        <f t="shared" si="22"/>
        <v>4.1501976284584963E-2</v>
      </c>
      <c r="D123">
        <v>1914.91</v>
      </c>
      <c r="E123" s="10">
        <f t="shared" si="14"/>
        <v>0.18325568174796403</v>
      </c>
      <c r="F123">
        <v>343.5</v>
      </c>
      <c r="G123" s="10">
        <f t="shared" si="15"/>
        <v>4.9656226126814307E-2</v>
      </c>
      <c r="H123">
        <v>568</v>
      </c>
      <c r="I123" s="10">
        <f t="shared" si="16"/>
        <v>4.124656278643446E-2</v>
      </c>
      <c r="J123">
        <v>230.55</v>
      </c>
      <c r="K123" s="10">
        <f t="shared" si="17"/>
        <v>8.750820389411551E-3</v>
      </c>
      <c r="T123">
        <f t="shared" si="18"/>
        <v>3.1237288391165862E-2</v>
      </c>
      <c r="U123">
        <f t="shared" si="13"/>
        <v>0.17523654483397672</v>
      </c>
      <c r="V123">
        <f t="shared" si="19"/>
        <v>4.4000138197293578E-2</v>
      </c>
      <c r="W123">
        <f t="shared" si="20"/>
        <v>3.7317091072264025E-2</v>
      </c>
      <c r="X123">
        <f t="shared" si="21"/>
        <v>-3.6907437642306039E-3</v>
      </c>
    </row>
    <row r="124" spans="1:24">
      <c r="A124" s="1">
        <v>38656</v>
      </c>
      <c r="B124">
        <v>2533</v>
      </c>
      <c r="C124" s="10">
        <f t="shared" si="22"/>
        <v>-3.8709677419354827E-2</v>
      </c>
      <c r="D124">
        <v>1779.43</v>
      </c>
      <c r="E124" s="10">
        <f t="shared" si="14"/>
        <v>-7.0750061360586147E-2</v>
      </c>
      <c r="F124">
        <v>330.5</v>
      </c>
      <c r="G124" s="10">
        <f t="shared" si="15"/>
        <v>-3.7845705967976762E-2</v>
      </c>
      <c r="H124">
        <v>565</v>
      </c>
      <c r="I124" s="10">
        <f t="shared" si="16"/>
        <v>-5.2816901408451189E-3</v>
      </c>
      <c r="J124">
        <v>214.55</v>
      </c>
      <c r="K124" s="10">
        <f t="shared" si="17"/>
        <v>-6.9399262632834469E-2</v>
      </c>
      <c r="T124">
        <f t="shared" si="18"/>
        <v>-4.8974365312773924E-2</v>
      </c>
      <c r="U124">
        <f t="shared" si="13"/>
        <v>-7.876919827457346E-2</v>
      </c>
      <c r="V124">
        <f t="shared" si="19"/>
        <v>-4.350179389749749E-2</v>
      </c>
      <c r="W124">
        <f t="shared" si="20"/>
        <v>-9.2111618550155556E-3</v>
      </c>
      <c r="X124">
        <f t="shared" si="21"/>
        <v>-8.1840826786476625E-2</v>
      </c>
    </row>
    <row r="125" spans="1:24">
      <c r="A125" s="1">
        <v>38686</v>
      </c>
      <c r="B125">
        <v>2668</v>
      </c>
      <c r="C125" s="10">
        <f t="shared" si="22"/>
        <v>5.32964863797869E-2</v>
      </c>
      <c r="D125">
        <v>1933.08</v>
      </c>
      <c r="E125" s="10">
        <f t="shared" si="14"/>
        <v>8.6347875443259836E-2</v>
      </c>
      <c r="F125">
        <v>338.5</v>
      </c>
      <c r="G125" s="10">
        <f t="shared" si="15"/>
        <v>2.4205748865355536E-2</v>
      </c>
      <c r="H125">
        <v>594.5</v>
      </c>
      <c r="I125" s="10">
        <f t="shared" si="16"/>
        <v>5.2212389380531077E-2</v>
      </c>
      <c r="J125">
        <v>232.3</v>
      </c>
      <c r="K125" s="10">
        <f t="shared" si="17"/>
        <v>8.2731298065718883E-2</v>
      </c>
      <c r="T125">
        <f t="shared" si="18"/>
        <v>4.3031798486367803E-2</v>
      </c>
      <c r="U125">
        <f t="shared" si="13"/>
        <v>7.8328738529272524E-2</v>
      </c>
      <c r="V125">
        <f t="shared" si="19"/>
        <v>1.8549660935834811E-2</v>
      </c>
      <c r="W125">
        <f t="shared" si="20"/>
        <v>4.8282917666360642E-2</v>
      </c>
      <c r="X125">
        <f t="shared" si="21"/>
        <v>7.0289733912076727E-2</v>
      </c>
    </row>
    <row r="126" spans="1:24">
      <c r="A126" s="1">
        <v>38716</v>
      </c>
      <c r="B126">
        <v>2829</v>
      </c>
      <c r="C126" s="10">
        <f t="shared" si="22"/>
        <v>6.0344827586206851E-2</v>
      </c>
      <c r="D126">
        <v>2193.31</v>
      </c>
      <c r="E126" s="10">
        <f t="shared" si="14"/>
        <v>0.13461936391665108</v>
      </c>
      <c r="F126">
        <v>381.75</v>
      </c>
      <c r="G126" s="10">
        <f t="shared" si="15"/>
        <v>0.12776957163958635</v>
      </c>
      <c r="H126">
        <v>638</v>
      </c>
      <c r="I126" s="10">
        <f t="shared" si="16"/>
        <v>7.3170731707317138E-2</v>
      </c>
      <c r="J126">
        <v>258.05</v>
      </c>
      <c r="K126" s="10">
        <f t="shared" si="17"/>
        <v>0.11084804132587167</v>
      </c>
      <c r="T126">
        <f t="shared" si="18"/>
        <v>5.0080139692787753E-2</v>
      </c>
      <c r="U126">
        <f t="shared" si="13"/>
        <v>0.12660022700266377</v>
      </c>
      <c r="V126">
        <f t="shared" si="19"/>
        <v>0.12211348371006563</v>
      </c>
      <c r="W126">
        <f t="shared" si="20"/>
        <v>6.9241259993146703E-2</v>
      </c>
      <c r="X126">
        <f t="shared" si="21"/>
        <v>9.8406477172229515E-2</v>
      </c>
    </row>
    <row r="127" spans="1:24">
      <c r="A127" s="1">
        <v>38748</v>
      </c>
      <c r="B127">
        <v>2722</v>
      </c>
      <c r="C127" s="10">
        <f t="shared" si="22"/>
        <v>-3.7822552138564891E-2</v>
      </c>
      <c r="D127">
        <v>2368.44</v>
      </c>
      <c r="E127" s="10">
        <f t="shared" si="14"/>
        <v>7.9847353999206838E-2</v>
      </c>
      <c r="F127">
        <v>417</v>
      </c>
      <c r="G127" s="10">
        <f t="shared" si="15"/>
        <v>9.2337917485265208E-2</v>
      </c>
      <c r="H127">
        <v>631.5</v>
      </c>
      <c r="I127" s="10">
        <f t="shared" si="16"/>
        <v>-1.0188087774294696E-2</v>
      </c>
      <c r="J127">
        <v>266.31</v>
      </c>
      <c r="K127" s="10">
        <f t="shared" si="17"/>
        <v>3.2009300523154316E-2</v>
      </c>
      <c r="T127">
        <f t="shared" si="18"/>
        <v>-4.8087240031983988E-2</v>
      </c>
      <c r="U127">
        <f t="shared" si="13"/>
        <v>7.1828217085219526E-2</v>
      </c>
      <c r="V127">
        <f t="shared" si="19"/>
        <v>8.668182955574448E-2</v>
      </c>
      <c r="W127">
        <f t="shared" si="20"/>
        <v>-1.4117559488465133E-2</v>
      </c>
      <c r="X127">
        <f t="shared" si="21"/>
        <v>1.9567736369512159E-2</v>
      </c>
    </row>
    <row r="128" spans="1:24">
      <c r="A128" s="1">
        <v>38776</v>
      </c>
      <c r="B128">
        <v>2635</v>
      </c>
      <c r="C128" s="10">
        <f t="shared" si="22"/>
        <v>-3.1961792799412247E-2</v>
      </c>
      <c r="D128">
        <v>2213.96</v>
      </c>
      <c r="E128" s="10">
        <f t="shared" si="14"/>
        <v>-6.5224367093952185E-2</v>
      </c>
      <c r="F128">
        <v>420</v>
      </c>
      <c r="G128" s="10">
        <f t="shared" si="15"/>
        <v>7.194244604316502E-3</v>
      </c>
      <c r="H128">
        <v>639</v>
      </c>
      <c r="I128" s="10">
        <f t="shared" si="16"/>
        <v>1.1876484560570111E-2</v>
      </c>
      <c r="J128">
        <v>277.31</v>
      </c>
      <c r="K128" s="10">
        <f t="shared" si="17"/>
        <v>4.1305245766212417E-2</v>
      </c>
      <c r="T128">
        <f t="shared" si="18"/>
        <v>-4.2226480692831345E-2</v>
      </c>
      <c r="U128">
        <f t="shared" si="13"/>
        <v>-7.3243504007939497E-2</v>
      </c>
      <c r="V128">
        <f t="shared" si="19"/>
        <v>1.5381566747957763E-3</v>
      </c>
      <c r="W128">
        <f t="shared" si="20"/>
        <v>7.9470128463996741E-3</v>
      </c>
      <c r="X128">
        <f t="shared" si="21"/>
        <v>2.8863681612570261E-2</v>
      </c>
    </row>
    <row r="129" spans="1:24">
      <c r="A129" s="1">
        <v>38807</v>
      </c>
      <c r="B129">
        <v>2900</v>
      </c>
      <c r="C129" s="10">
        <f t="shared" si="22"/>
        <v>0.10056925996204935</v>
      </c>
      <c r="D129">
        <v>2413.88</v>
      </c>
      <c r="E129" s="10">
        <f t="shared" si="14"/>
        <v>9.0299734412545796E-2</v>
      </c>
      <c r="F129">
        <v>420.75</v>
      </c>
      <c r="G129" s="10">
        <f t="shared" si="15"/>
        <v>1.7857142857142794E-3</v>
      </c>
      <c r="H129">
        <v>683</v>
      </c>
      <c r="I129" s="10">
        <f t="shared" si="16"/>
        <v>6.8857589984350653E-2</v>
      </c>
      <c r="J129">
        <v>275.31</v>
      </c>
      <c r="K129" s="10">
        <f t="shared" si="17"/>
        <v>-7.2121452526053842E-3</v>
      </c>
      <c r="T129">
        <f t="shared" si="18"/>
        <v>9.0304572068630254E-2</v>
      </c>
      <c r="U129">
        <f t="shared" si="13"/>
        <v>8.2280597498558483E-2</v>
      </c>
      <c r="V129">
        <f t="shared" si="19"/>
        <v>-3.8703736438064464E-3</v>
      </c>
      <c r="W129">
        <f t="shared" si="20"/>
        <v>6.4928118270180218E-2</v>
      </c>
      <c r="X129">
        <f t="shared" si="21"/>
        <v>-1.9653709406247541E-2</v>
      </c>
    </row>
    <row r="130" spans="1:24">
      <c r="A130" s="1">
        <v>38835</v>
      </c>
      <c r="B130">
        <v>3030</v>
      </c>
      <c r="C130" s="10">
        <f t="shared" si="22"/>
        <v>4.482758620689653E-2</v>
      </c>
      <c r="D130">
        <v>2491.5300000000002</v>
      </c>
      <c r="E130" s="10">
        <f t="shared" si="14"/>
        <v>3.216812766168986E-2</v>
      </c>
      <c r="F130">
        <v>417.5</v>
      </c>
      <c r="G130" s="10">
        <f t="shared" si="15"/>
        <v>-7.724301841948944E-3</v>
      </c>
      <c r="H130">
        <v>694.5</v>
      </c>
      <c r="I130" s="10">
        <f t="shared" si="16"/>
        <v>1.6837481698389389E-2</v>
      </c>
      <c r="J130">
        <v>250.05</v>
      </c>
      <c r="K130" s="10">
        <f t="shared" si="17"/>
        <v>-9.1751116922741627E-2</v>
      </c>
      <c r="T130">
        <f t="shared" si="18"/>
        <v>3.4562898313477433E-2</v>
      </c>
      <c r="U130">
        <f t="shared" si="13"/>
        <v>2.4148990747702541E-2</v>
      </c>
      <c r="V130">
        <f t="shared" si="19"/>
        <v>-1.3380389771469669E-2</v>
      </c>
      <c r="W130">
        <f t="shared" si="20"/>
        <v>1.2908009984218953E-2</v>
      </c>
      <c r="X130">
        <f t="shared" si="21"/>
        <v>-0.10419268107638378</v>
      </c>
    </row>
    <row r="131" spans="1:24">
      <c r="A131" s="1">
        <v>38868</v>
      </c>
      <c r="B131">
        <v>2824</v>
      </c>
      <c r="C131" s="10">
        <f t="shared" si="22"/>
        <v>-6.798679867986801E-2</v>
      </c>
      <c r="D131">
        <v>2447.75</v>
      </c>
      <c r="E131" s="10">
        <f t="shared" si="14"/>
        <v>-1.7571532351607355E-2</v>
      </c>
      <c r="F131">
        <v>382</v>
      </c>
      <c r="G131" s="10">
        <f t="shared" si="15"/>
        <v>-8.5029940119760505E-2</v>
      </c>
      <c r="H131">
        <v>613.5</v>
      </c>
      <c r="I131" s="10">
        <f t="shared" si="16"/>
        <v>-0.11663066954643631</v>
      </c>
      <c r="J131">
        <v>231.8</v>
      </c>
      <c r="K131" s="10">
        <f t="shared" si="17"/>
        <v>-7.2985402919416131E-2</v>
      </c>
      <c r="T131">
        <f t="shared" si="18"/>
        <v>-7.8251486573287107E-2</v>
      </c>
      <c r="U131">
        <f t="shared" si="13"/>
        <v>-2.5590669265594675E-2</v>
      </c>
      <c r="V131">
        <f t="shared" si="19"/>
        <v>-9.0686028049281234E-2</v>
      </c>
      <c r="W131">
        <f t="shared" si="20"/>
        <v>-0.12056014126060674</v>
      </c>
      <c r="X131">
        <f t="shared" si="21"/>
        <v>-8.5426967073058288E-2</v>
      </c>
    </row>
    <row r="132" spans="1:24">
      <c r="A132" s="1">
        <v>38898</v>
      </c>
      <c r="B132">
        <v>3264</v>
      </c>
      <c r="C132" s="10">
        <f t="shared" si="22"/>
        <v>0.15580736543909346</v>
      </c>
      <c r="D132">
        <v>2361.83</v>
      </c>
      <c r="E132" s="10">
        <f t="shared" si="14"/>
        <v>-3.5101623940353432E-2</v>
      </c>
      <c r="F132">
        <v>369.75</v>
      </c>
      <c r="G132" s="10">
        <f t="shared" si="15"/>
        <v>-3.2068062827225186E-2</v>
      </c>
      <c r="H132">
        <v>617.5</v>
      </c>
      <c r="I132" s="10">
        <f t="shared" si="16"/>
        <v>6.5199674001630292E-3</v>
      </c>
      <c r="J132">
        <v>230.8</v>
      </c>
      <c r="K132" s="10">
        <f t="shared" si="17"/>
        <v>-4.3140638481449223E-3</v>
      </c>
      <c r="T132">
        <f t="shared" si="18"/>
        <v>0.14554267754567435</v>
      </c>
      <c r="U132">
        <f t="shared" si="13"/>
        <v>-4.3120760854340752E-2</v>
      </c>
      <c r="V132">
        <f t="shared" si="19"/>
        <v>-3.7724150756745914E-2</v>
      </c>
      <c r="W132">
        <f t="shared" si="20"/>
        <v>2.5904956859925925E-3</v>
      </c>
      <c r="X132">
        <f t="shared" si="21"/>
        <v>-1.6755628001787079E-2</v>
      </c>
    </row>
    <row r="133" spans="1:24">
      <c r="A133" s="1">
        <v>38929</v>
      </c>
      <c r="B133">
        <v>3269</v>
      </c>
      <c r="C133" s="10">
        <f t="shared" si="22"/>
        <v>1.5318627450979783E-3</v>
      </c>
      <c r="D133">
        <v>2284.1799999999998</v>
      </c>
      <c r="E133" s="10">
        <f t="shared" si="14"/>
        <v>-3.2877048729163416E-2</v>
      </c>
      <c r="F133">
        <v>357.25</v>
      </c>
      <c r="G133" s="10">
        <f t="shared" si="15"/>
        <v>-3.380662609871532E-2</v>
      </c>
      <c r="H133">
        <v>624</v>
      </c>
      <c r="I133" s="10">
        <f t="shared" si="16"/>
        <v>1.0526315789473717E-2</v>
      </c>
      <c r="J133">
        <v>232.55</v>
      </c>
      <c r="K133" s="10">
        <f t="shared" si="17"/>
        <v>7.5823223570190557E-3</v>
      </c>
      <c r="T133">
        <f t="shared" si="18"/>
        <v>-8.7328251483211224E-3</v>
      </c>
      <c r="U133">
        <f t="shared" ref="U133:U196" si="23">IFERROR(E133-$O$3,"N/A")</f>
        <v>-4.0896185643150736E-2</v>
      </c>
      <c r="V133">
        <f t="shared" si="19"/>
        <v>-3.9462714028236048E-2</v>
      </c>
      <c r="W133">
        <f t="shared" si="20"/>
        <v>6.5968440753032802E-3</v>
      </c>
      <c r="X133">
        <f t="shared" si="21"/>
        <v>-4.8592417966230993E-3</v>
      </c>
    </row>
    <row r="134" spans="1:24">
      <c r="A134" s="1">
        <v>38960</v>
      </c>
      <c r="B134">
        <v>3404</v>
      </c>
      <c r="C134" s="10">
        <f t="shared" si="22"/>
        <v>4.1297032731722139E-2</v>
      </c>
      <c r="D134">
        <v>2194.96</v>
      </c>
      <c r="E134" s="10">
        <f t="shared" si="14"/>
        <v>-3.9059969004193951E-2</v>
      </c>
      <c r="F134">
        <v>370.5</v>
      </c>
      <c r="G134" s="10">
        <f t="shared" si="15"/>
        <v>3.7088873337998596E-2</v>
      </c>
      <c r="H134">
        <v>652.5</v>
      </c>
      <c r="I134" s="10">
        <f t="shared" si="16"/>
        <v>4.5673076923076872E-2</v>
      </c>
      <c r="J134">
        <v>239.3</v>
      </c>
      <c r="K134" s="10">
        <f t="shared" si="17"/>
        <v>2.9026015910556868E-2</v>
      </c>
      <c r="T134">
        <f t="shared" si="18"/>
        <v>3.1032344838303038E-2</v>
      </c>
      <c r="U134">
        <f t="shared" si="23"/>
        <v>-4.707910591818127E-2</v>
      </c>
      <c r="V134">
        <f t="shared" si="19"/>
        <v>3.1432785408477867E-2</v>
      </c>
      <c r="W134">
        <f t="shared" si="20"/>
        <v>4.1743605208906437E-2</v>
      </c>
      <c r="X134">
        <f t="shared" si="21"/>
        <v>1.6584451756914712E-2</v>
      </c>
    </row>
    <row r="135" spans="1:24">
      <c r="A135" s="1">
        <v>38989</v>
      </c>
      <c r="B135">
        <v>3338</v>
      </c>
      <c r="C135" s="10">
        <f t="shared" si="22"/>
        <v>-1.9388954171562833E-2</v>
      </c>
      <c r="D135">
        <v>2087.56</v>
      </c>
      <c r="E135" s="10">
        <f t="shared" ref="E135:E198" si="24">IFERROR(D135/D134-1,"N/A")</f>
        <v>-4.8930276633742831E-2</v>
      </c>
      <c r="F135">
        <v>395.25</v>
      </c>
      <c r="G135" s="10">
        <f t="shared" ref="G135:G198" si="25">IFERROR(F135/F134-1,"N/A")</f>
        <v>6.68016194331984E-2</v>
      </c>
      <c r="H135">
        <v>668.5</v>
      </c>
      <c r="I135" s="10">
        <f t="shared" ref="I135:I198" si="26">IFERROR(H135/H134-1,"N/A")</f>
        <v>2.452107279693494E-2</v>
      </c>
      <c r="J135">
        <v>251.3</v>
      </c>
      <c r="K135" s="10">
        <f t="shared" ref="K135:K198" si="27">IFERROR(J135/J134-1,"N/A")</f>
        <v>5.0146259924780612E-2</v>
      </c>
      <c r="T135">
        <f t="shared" ref="T135:T198" si="28">IFERROR(C135-$N$3,"N/A")</f>
        <v>-2.9653642064981934E-2</v>
      </c>
      <c r="U135">
        <f t="shared" si="23"/>
        <v>-5.694941354773015E-2</v>
      </c>
      <c r="V135">
        <f t="shared" ref="V135:V198" si="29">IFERROR(G135-$P$3,"N/A")</f>
        <v>6.1145531503677672E-2</v>
      </c>
      <c r="W135">
        <f t="shared" ref="W135:W198" si="30">IFERROR(I135-$Q$3,"N/A")</f>
        <v>2.0591601082764505E-2</v>
      </c>
      <c r="X135">
        <f t="shared" ref="X135:X198" si="31">IFERROR(K135-$R$3,"N/A")</f>
        <v>3.7704695771138455E-2</v>
      </c>
    </row>
    <row r="136" spans="1:24">
      <c r="A136" s="1">
        <v>39021</v>
      </c>
      <c r="B136">
        <v>3098</v>
      </c>
      <c r="C136" s="10">
        <f t="shared" ref="C136:C199" si="32">IFERROR(B136/B135-1,"N/A")</f>
        <v>-7.1899340922708221E-2</v>
      </c>
      <c r="D136">
        <v>2389.09</v>
      </c>
      <c r="E136" s="10">
        <f t="shared" si="24"/>
        <v>0.14444135737415942</v>
      </c>
      <c r="F136">
        <v>419.5</v>
      </c>
      <c r="G136" s="10">
        <f t="shared" si="25"/>
        <v>6.1353573687539464E-2</v>
      </c>
      <c r="H136">
        <v>693</v>
      </c>
      <c r="I136" s="10">
        <f t="shared" si="26"/>
        <v>3.6649214659685958E-2</v>
      </c>
      <c r="J136">
        <v>240.05</v>
      </c>
      <c r="K136" s="10">
        <f t="shared" si="27"/>
        <v>-4.4767210505372024E-2</v>
      </c>
      <c r="T136">
        <f t="shared" si="28"/>
        <v>-8.2164028816127319E-2</v>
      </c>
      <c r="U136">
        <f t="shared" si="23"/>
        <v>0.13642222046017211</v>
      </c>
      <c r="V136">
        <f t="shared" si="29"/>
        <v>5.5697485758018736E-2</v>
      </c>
      <c r="W136">
        <f t="shared" si="30"/>
        <v>3.2719742945515523E-2</v>
      </c>
      <c r="X136">
        <f t="shared" si="31"/>
        <v>-5.720877465901418E-2</v>
      </c>
    </row>
    <row r="137" spans="1:24">
      <c r="A137" s="1">
        <v>39051</v>
      </c>
      <c r="B137">
        <v>2950</v>
      </c>
      <c r="C137" s="10">
        <f t="shared" si="32"/>
        <v>-4.7772756617172396E-2</v>
      </c>
      <c r="D137">
        <v>2242.87</v>
      </c>
      <c r="E137" s="10">
        <f t="shared" si="24"/>
        <v>-6.1203219635928452E-2</v>
      </c>
      <c r="F137">
        <v>387</v>
      </c>
      <c r="G137" s="10">
        <f t="shared" si="25"/>
        <v>-7.7473182359952375E-2</v>
      </c>
      <c r="H137">
        <v>657.5</v>
      </c>
      <c r="I137" s="10">
        <f t="shared" si="26"/>
        <v>-5.1226551226551176E-2</v>
      </c>
      <c r="J137">
        <v>256.3</v>
      </c>
      <c r="K137" s="10">
        <f t="shared" si="27"/>
        <v>6.7694230368673169E-2</v>
      </c>
      <c r="T137">
        <f t="shared" si="28"/>
        <v>-5.8037444510591493E-2</v>
      </c>
      <c r="U137">
        <f t="shared" si="23"/>
        <v>-6.9222356549915764E-2</v>
      </c>
      <c r="V137">
        <f t="shared" si="29"/>
        <v>-8.3129270289473103E-2</v>
      </c>
      <c r="W137">
        <f t="shared" si="30"/>
        <v>-5.5156022940721611E-2</v>
      </c>
      <c r="X137">
        <f t="shared" si="31"/>
        <v>5.5252666215031013E-2</v>
      </c>
    </row>
    <row r="138" spans="1:24">
      <c r="A138" s="1">
        <v>39080</v>
      </c>
      <c r="B138">
        <v>2744</v>
      </c>
      <c r="C138" s="10">
        <f t="shared" si="32"/>
        <v>-6.9830508474576281E-2</v>
      </c>
      <c r="D138">
        <v>2245.35</v>
      </c>
      <c r="E138" s="10">
        <f t="shared" si="24"/>
        <v>1.1057261455189593E-3</v>
      </c>
      <c r="F138">
        <v>425.75</v>
      </c>
      <c r="G138" s="10">
        <f t="shared" si="25"/>
        <v>0.10012919896640837</v>
      </c>
      <c r="H138">
        <v>628.5</v>
      </c>
      <c r="I138" s="10">
        <f t="shared" si="26"/>
        <v>-4.4106463878326951E-2</v>
      </c>
      <c r="J138">
        <v>271.06</v>
      </c>
      <c r="K138" s="10">
        <f t="shared" si="27"/>
        <v>5.7588763168162194E-2</v>
      </c>
      <c r="T138">
        <f t="shared" si="28"/>
        <v>-8.0095196367995378E-2</v>
      </c>
      <c r="U138">
        <f t="shared" si="23"/>
        <v>-6.9134107684683602E-3</v>
      </c>
      <c r="V138">
        <f t="shared" si="29"/>
        <v>9.4473111036887644E-2</v>
      </c>
      <c r="W138">
        <f t="shared" si="30"/>
        <v>-4.8035935592497386E-2</v>
      </c>
      <c r="X138">
        <f t="shared" si="31"/>
        <v>4.5147199014520037E-2</v>
      </c>
    </row>
    <row r="139" spans="1:24">
      <c r="A139" s="1">
        <v>39113</v>
      </c>
      <c r="B139">
        <v>2840</v>
      </c>
      <c r="C139" s="10">
        <f t="shared" si="32"/>
        <v>3.4985422740524852E-2</v>
      </c>
      <c r="D139">
        <v>2242.87</v>
      </c>
      <c r="E139" s="10">
        <f t="shared" si="24"/>
        <v>-1.1045048656112E-3</v>
      </c>
      <c r="F139">
        <v>417.75</v>
      </c>
      <c r="G139" s="10">
        <f t="shared" si="25"/>
        <v>-1.8790369935408058E-2</v>
      </c>
      <c r="H139">
        <v>639</v>
      </c>
      <c r="I139" s="10">
        <f t="shared" si="26"/>
        <v>1.6706443914081159E-2</v>
      </c>
      <c r="J139">
        <v>269.31</v>
      </c>
      <c r="K139" s="10">
        <f t="shared" si="27"/>
        <v>-6.4561351730244576E-3</v>
      </c>
      <c r="T139">
        <f t="shared" si="28"/>
        <v>2.4720734847105751E-2</v>
      </c>
      <c r="U139">
        <f t="shared" si="23"/>
        <v>-9.1236417795985195E-3</v>
      </c>
      <c r="V139">
        <f t="shared" si="29"/>
        <v>-2.4446457864928783E-2</v>
      </c>
      <c r="W139">
        <f t="shared" si="30"/>
        <v>1.2776972199910723E-2</v>
      </c>
      <c r="X139">
        <f t="shared" si="31"/>
        <v>-1.8897699326666614E-2</v>
      </c>
    </row>
    <row r="140" spans="1:24">
      <c r="A140" s="1">
        <v>39141</v>
      </c>
      <c r="B140">
        <v>2864</v>
      </c>
      <c r="C140" s="10">
        <f t="shared" si="32"/>
        <v>8.4507042253521014E-3</v>
      </c>
      <c r="D140">
        <v>2260.2199999999998</v>
      </c>
      <c r="E140" s="10">
        <f t="shared" si="24"/>
        <v>7.7356244454649392E-3</v>
      </c>
      <c r="F140">
        <v>435.75</v>
      </c>
      <c r="G140" s="10">
        <f t="shared" si="25"/>
        <v>4.3087971274685888E-2</v>
      </c>
      <c r="H140">
        <v>659</v>
      </c>
      <c r="I140" s="10">
        <f t="shared" si="26"/>
        <v>3.1298904538341166E-2</v>
      </c>
      <c r="J140">
        <v>257.05</v>
      </c>
      <c r="K140" s="10">
        <f t="shared" si="27"/>
        <v>-4.5523745869072818E-2</v>
      </c>
      <c r="T140">
        <f t="shared" si="28"/>
        <v>-1.8139836680669992E-3</v>
      </c>
      <c r="U140">
        <f t="shared" si="23"/>
        <v>-2.8351246852238027E-4</v>
      </c>
      <c r="V140">
        <f t="shared" si="29"/>
        <v>3.7431883345165159E-2</v>
      </c>
      <c r="W140">
        <f t="shared" si="30"/>
        <v>2.7369432824170731E-2</v>
      </c>
      <c r="X140">
        <f t="shared" si="31"/>
        <v>-5.7965310022714975E-2</v>
      </c>
    </row>
    <row r="141" spans="1:24">
      <c r="A141" s="1">
        <v>39171</v>
      </c>
      <c r="B141">
        <v>2734</v>
      </c>
      <c r="C141" s="10">
        <f t="shared" si="32"/>
        <v>-4.5391061452513926E-2</v>
      </c>
      <c r="D141">
        <v>2397.35</v>
      </c>
      <c r="E141" s="10">
        <f t="shared" si="24"/>
        <v>6.0671085115608259E-2</v>
      </c>
      <c r="F141">
        <v>460</v>
      </c>
      <c r="G141" s="10">
        <f t="shared" si="25"/>
        <v>5.5651176133103775E-2</v>
      </c>
      <c r="H141">
        <v>719</v>
      </c>
      <c r="I141" s="10">
        <f t="shared" si="26"/>
        <v>9.1047040971168336E-2</v>
      </c>
      <c r="J141">
        <v>258.3</v>
      </c>
      <c r="K141" s="10">
        <f t="shared" si="27"/>
        <v>4.8628671464696627E-3</v>
      </c>
      <c r="T141">
        <f t="shared" si="28"/>
        <v>-5.5655749345933023E-2</v>
      </c>
      <c r="U141">
        <f t="shared" si="23"/>
        <v>5.2651948201620939E-2</v>
      </c>
      <c r="V141">
        <f t="shared" si="29"/>
        <v>4.9995088203583046E-2</v>
      </c>
      <c r="W141">
        <f t="shared" si="30"/>
        <v>8.7117569256997901E-2</v>
      </c>
      <c r="X141">
        <f t="shared" si="31"/>
        <v>-7.5786970071724923E-3</v>
      </c>
    </row>
    <row r="142" spans="1:24">
      <c r="A142" s="1">
        <v>39202</v>
      </c>
      <c r="B142">
        <v>2740</v>
      </c>
      <c r="C142" s="10">
        <f t="shared" si="32"/>
        <v>2.1945866861741159E-3</v>
      </c>
      <c r="D142">
        <v>2538.62</v>
      </c>
      <c r="E142" s="10">
        <f t="shared" si="24"/>
        <v>5.8927565853963637E-2</v>
      </c>
      <c r="F142">
        <v>457</v>
      </c>
      <c r="G142" s="10">
        <f t="shared" si="25"/>
        <v>-6.521739130434745E-3</v>
      </c>
      <c r="H142">
        <v>714.5</v>
      </c>
      <c r="I142" s="10">
        <f t="shared" si="26"/>
        <v>-6.2586926286508637E-3</v>
      </c>
      <c r="J142">
        <v>264.56</v>
      </c>
      <c r="K142" s="10">
        <f t="shared" si="27"/>
        <v>2.4235385210994886E-2</v>
      </c>
      <c r="T142">
        <f t="shared" si="28"/>
        <v>-8.0701012072449847E-3</v>
      </c>
      <c r="U142">
        <f t="shared" si="23"/>
        <v>5.0908428939976318E-2</v>
      </c>
      <c r="V142">
        <f t="shared" si="29"/>
        <v>-1.217782705995547E-2</v>
      </c>
      <c r="W142">
        <f t="shared" si="30"/>
        <v>-1.01881643428213E-2</v>
      </c>
      <c r="X142">
        <f t="shared" si="31"/>
        <v>1.1793821057352731E-2</v>
      </c>
    </row>
    <row r="143" spans="1:24">
      <c r="A143" s="1">
        <v>39233</v>
      </c>
      <c r="B143">
        <v>2686</v>
      </c>
      <c r="C143" s="10">
        <f t="shared" si="32"/>
        <v>-1.9708029197080257E-2</v>
      </c>
      <c r="D143">
        <v>3031.8</v>
      </c>
      <c r="E143" s="10">
        <f t="shared" si="24"/>
        <v>0.19427090308908013</v>
      </c>
      <c r="F143">
        <v>447.25</v>
      </c>
      <c r="G143" s="10">
        <f t="shared" si="25"/>
        <v>-2.1334792122538304E-2</v>
      </c>
      <c r="H143">
        <v>737</v>
      </c>
      <c r="I143" s="10">
        <f t="shared" si="26"/>
        <v>3.149055283414981E-2</v>
      </c>
      <c r="J143">
        <v>251.3</v>
      </c>
      <c r="K143" s="10">
        <f t="shared" si="27"/>
        <v>-5.0120955548835777E-2</v>
      </c>
      <c r="T143">
        <f t="shared" si="28"/>
        <v>-2.9972717090499357E-2</v>
      </c>
      <c r="U143">
        <f t="shared" si="23"/>
        <v>0.18625176617509281</v>
      </c>
      <c r="V143">
        <f t="shared" si="29"/>
        <v>-2.6990880052059029E-2</v>
      </c>
      <c r="W143">
        <f t="shared" si="30"/>
        <v>2.7561081119979375E-2</v>
      </c>
      <c r="X143">
        <f t="shared" si="31"/>
        <v>-6.2562519702477934E-2</v>
      </c>
    </row>
    <row r="144" spans="1:24">
      <c r="A144" s="1">
        <v>39262</v>
      </c>
      <c r="B144">
        <v>2683</v>
      </c>
      <c r="C144" s="10">
        <f t="shared" si="32"/>
        <v>-1.1169024571854314E-3</v>
      </c>
      <c r="D144">
        <v>3161.5</v>
      </c>
      <c r="E144" s="10">
        <f t="shared" si="24"/>
        <v>4.2779866745827455E-2</v>
      </c>
      <c r="F144">
        <v>405</v>
      </c>
      <c r="G144" s="10">
        <f t="shared" si="25"/>
        <v>-9.4466182224706485E-2</v>
      </c>
      <c r="H144">
        <v>695.5</v>
      </c>
      <c r="I144" s="10">
        <f t="shared" si="26"/>
        <v>-5.6309362279511554E-2</v>
      </c>
      <c r="J144">
        <v>234.55</v>
      </c>
      <c r="K144" s="10">
        <f t="shared" si="27"/>
        <v>-6.6653402307998433E-2</v>
      </c>
      <c r="T144">
        <f t="shared" si="28"/>
        <v>-1.1381590350604532E-2</v>
      </c>
      <c r="U144">
        <f t="shared" si="23"/>
        <v>3.4760729831840136E-2</v>
      </c>
      <c r="V144">
        <f t="shared" si="29"/>
        <v>-0.10012227015422721</v>
      </c>
      <c r="W144">
        <f t="shared" si="30"/>
        <v>-6.0238833993681989E-2</v>
      </c>
      <c r="X144">
        <f t="shared" si="31"/>
        <v>-7.909496646164059E-2</v>
      </c>
    </row>
    <row r="145" spans="1:24">
      <c r="A145" s="1">
        <v>39294</v>
      </c>
      <c r="B145">
        <v>2559</v>
      </c>
      <c r="C145" s="10">
        <f t="shared" si="32"/>
        <v>-4.621692135669031E-2</v>
      </c>
      <c r="D145">
        <v>2978.93</v>
      </c>
      <c r="E145" s="10">
        <f t="shared" si="24"/>
        <v>-5.7747904475723644E-2</v>
      </c>
      <c r="F145">
        <v>422.5</v>
      </c>
      <c r="G145" s="10">
        <f t="shared" si="25"/>
        <v>4.3209876543209846E-2</v>
      </c>
      <c r="H145">
        <v>659</v>
      </c>
      <c r="I145" s="10">
        <f t="shared" si="26"/>
        <v>-5.248023005032354E-2</v>
      </c>
      <c r="J145">
        <v>231.3</v>
      </c>
      <c r="K145" s="10">
        <f t="shared" si="27"/>
        <v>-1.3856320613941597E-2</v>
      </c>
      <c r="T145">
        <f t="shared" si="28"/>
        <v>-5.6481609250109407E-2</v>
      </c>
      <c r="U145">
        <f t="shared" si="23"/>
        <v>-6.5767041389710956E-2</v>
      </c>
      <c r="V145">
        <f t="shared" si="29"/>
        <v>3.7553788613689118E-2</v>
      </c>
      <c r="W145">
        <f t="shared" si="30"/>
        <v>-5.6409701764493975E-2</v>
      </c>
      <c r="X145">
        <f t="shared" si="31"/>
        <v>-2.6297884767583754E-2</v>
      </c>
    </row>
    <row r="146" spans="1:24">
      <c r="A146" s="1">
        <v>39325</v>
      </c>
      <c r="B146">
        <v>2445</v>
      </c>
      <c r="C146" s="10">
        <f t="shared" si="32"/>
        <v>-4.4548651817116092E-2</v>
      </c>
      <c r="D146">
        <v>2833.54</v>
      </c>
      <c r="E146" s="10">
        <f t="shared" si="24"/>
        <v>-4.8806114947313239E-2</v>
      </c>
      <c r="F146">
        <v>462.25</v>
      </c>
      <c r="G146" s="10">
        <f t="shared" si="25"/>
        <v>9.4082840236686449E-2</v>
      </c>
      <c r="H146">
        <v>689</v>
      </c>
      <c r="I146" s="10">
        <f t="shared" si="26"/>
        <v>4.5523520485584168E-2</v>
      </c>
      <c r="J146">
        <v>236.3</v>
      </c>
      <c r="K146" s="10">
        <f t="shared" si="27"/>
        <v>2.1616947686986521E-2</v>
      </c>
      <c r="T146">
        <f t="shared" si="28"/>
        <v>-5.4813339710535189E-2</v>
      </c>
      <c r="U146">
        <f t="shared" si="23"/>
        <v>-5.6825251861300559E-2</v>
      </c>
      <c r="V146">
        <f t="shared" si="29"/>
        <v>8.8426752307165721E-2</v>
      </c>
      <c r="W146">
        <f t="shared" si="30"/>
        <v>4.1594048771413733E-2</v>
      </c>
      <c r="X146">
        <f t="shared" si="31"/>
        <v>9.1753835333443657E-3</v>
      </c>
    </row>
    <row r="147" spans="1:24">
      <c r="A147" s="1">
        <v>39353</v>
      </c>
      <c r="B147">
        <v>2449</v>
      </c>
      <c r="C147" s="10">
        <f t="shared" si="32"/>
        <v>1.6359918200408163E-3</v>
      </c>
      <c r="D147">
        <v>3492.77</v>
      </c>
      <c r="E147" s="10">
        <f t="shared" si="24"/>
        <v>0.23265244182189071</v>
      </c>
      <c r="F147">
        <v>493.5</v>
      </c>
      <c r="G147" s="10">
        <f t="shared" si="25"/>
        <v>6.7604110329908096E-2</v>
      </c>
      <c r="H147">
        <v>700.5</v>
      </c>
      <c r="I147" s="10">
        <f t="shared" si="26"/>
        <v>1.6690856313497759E-2</v>
      </c>
      <c r="J147">
        <v>249.3</v>
      </c>
      <c r="K147" s="10">
        <f t="shared" si="27"/>
        <v>5.5014811680067721E-2</v>
      </c>
      <c r="T147">
        <f t="shared" si="28"/>
        <v>-8.6286960733782843E-3</v>
      </c>
      <c r="U147">
        <f t="shared" si="23"/>
        <v>0.2246333049079034</v>
      </c>
      <c r="V147">
        <f t="shared" si="29"/>
        <v>6.1948022400387368E-2</v>
      </c>
      <c r="W147">
        <f t="shared" si="30"/>
        <v>1.2761384599327323E-2</v>
      </c>
      <c r="X147">
        <f t="shared" si="31"/>
        <v>4.2573247526425564E-2</v>
      </c>
    </row>
    <row r="148" spans="1:24">
      <c r="A148" s="1">
        <v>39386</v>
      </c>
      <c r="B148">
        <v>2373</v>
      </c>
      <c r="C148" s="10">
        <f t="shared" si="32"/>
        <v>-3.103307472437733E-2</v>
      </c>
      <c r="D148">
        <v>3709.21</v>
      </c>
      <c r="E148" s="10">
        <f t="shared" si="24"/>
        <v>6.1968008199795532E-2</v>
      </c>
      <c r="F148">
        <v>498</v>
      </c>
      <c r="G148" s="10">
        <f t="shared" si="25"/>
        <v>9.1185410334346795E-3</v>
      </c>
      <c r="H148">
        <v>723.5</v>
      </c>
      <c r="I148" s="10">
        <f t="shared" si="26"/>
        <v>3.2833690221270473E-2</v>
      </c>
      <c r="J148">
        <v>242.05</v>
      </c>
      <c r="K148" s="10">
        <f t="shared" si="27"/>
        <v>-2.9081427998395526E-2</v>
      </c>
      <c r="T148">
        <f t="shared" si="28"/>
        <v>-4.1297762617796427E-2</v>
      </c>
      <c r="U148">
        <f t="shared" si="23"/>
        <v>5.3948871285808213E-2</v>
      </c>
      <c r="V148">
        <f t="shared" si="29"/>
        <v>3.4624531039139537E-3</v>
      </c>
      <c r="W148">
        <f t="shared" si="30"/>
        <v>2.8904218507100038E-2</v>
      </c>
      <c r="X148">
        <f t="shared" si="31"/>
        <v>-4.1522992152037683E-2</v>
      </c>
    </row>
    <row r="149" spans="1:24">
      <c r="A149" s="1">
        <v>39416</v>
      </c>
      <c r="B149">
        <v>2310</v>
      </c>
      <c r="C149" s="10">
        <f t="shared" si="32"/>
        <v>-2.6548672566371723E-2</v>
      </c>
      <c r="D149">
        <v>4659.2299999999996</v>
      </c>
      <c r="E149" s="10">
        <f t="shared" si="24"/>
        <v>0.25612461952814747</v>
      </c>
      <c r="F149">
        <v>460</v>
      </c>
      <c r="G149" s="10">
        <f t="shared" si="25"/>
        <v>-7.6305220883534086E-2</v>
      </c>
      <c r="H149">
        <v>716</v>
      </c>
      <c r="I149" s="10">
        <f t="shared" si="26"/>
        <v>-1.0366275051831408E-2</v>
      </c>
      <c r="J149">
        <v>215.8</v>
      </c>
      <c r="K149" s="10">
        <f t="shared" si="27"/>
        <v>-0.10844866763065486</v>
      </c>
      <c r="T149">
        <f t="shared" si="28"/>
        <v>-3.681336045979082E-2</v>
      </c>
      <c r="U149">
        <f t="shared" si="23"/>
        <v>0.24810548261416016</v>
      </c>
      <c r="V149">
        <f t="shared" si="29"/>
        <v>-8.1961308813054815E-2</v>
      </c>
      <c r="W149">
        <f t="shared" si="30"/>
        <v>-1.4295746766001845E-2</v>
      </c>
      <c r="X149">
        <f t="shared" si="31"/>
        <v>-0.12089023178429702</v>
      </c>
    </row>
    <row r="150" spans="1:24">
      <c r="A150" s="1">
        <v>39447</v>
      </c>
      <c r="B150">
        <v>2164</v>
      </c>
      <c r="C150" s="10">
        <f t="shared" si="32"/>
        <v>-6.320346320346315E-2</v>
      </c>
      <c r="D150">
        <v>4392.3999999999996</v>
      </c>
      <c r="E150" s="10">
        <f t="shared" si="24"/>
        <v>-5.7269119575552141E-2</v>
      </c>
      <c r="F150">
        <v>498</v>
      </c>
      <c r="G150" s="10">
        <f t="shared" si="25"/>
        <v>8.260869565217388E-2</v>
      </c>
      <c r="H150">
        <v>709.5</v>
      </c>
      <c r="I150" s="10">
        <f t="shared" si="26"/>
        <v>-9.0782122905027629E-3</v>
      </c>
      <c r="J150">
        <v>230.05</v>
      </c>
      <c r="K150" s="10">
        <f t="shared" si="27"/>
        <v>6.603336422613526E-2</v>
      </c>
      <c r="T150">
        <f t="shared" si="28"/>
        <v>-7.3468151096882248E-2</v>
      </c>
      <c r="U150">
        <f t="shared" si="23"/>
        <v>-6.5288256489539453E-2</v>
      </c>
      <c r="V150">
        <f t="shared" si="29"/>
        <v>7.6952607722653152E-2</v>
      </c>
      <c r="W150">
        <f t="shared" si="30"/>
        <v>-1.30076840046732E-2</v>
      </c>
      <c r="X150">
        <f t="shared" si="31"/>
        <v>5.3591800072493104E-2</v>
      </c>
    </row>
    <row r="151" spans="1:24">
      <c r="A151" s="1">
        <v>39478</v>
      </c>
      <c r="B151">
        <v>2094</v>
      </c>
      <c r="C151" s="10">
        <f t="shared" si="32"/>
        <v>-3.2347504621072054E-2</v>
      </c>
      <c r="D151">
        <v>4094.17</v>
      </c>
      <c r="E151" s="10">
        <f t="shared" si="24"/>
        <v>-6.7896821783079764E-2</v>
      </c>
      <c r="F151">
        <v>465</v>
      </c>
      <c r="G151" s="10">
        <f t="shared" si="25"/>
        <v>-6.6265060240963902E-2</v>
      </c>
      <c r="H151">
        <v>628</v>
      </c>
      <c r="I151" s="10">
        <f t="shared" si="26"/>
        <v>-0.11486962649753352</v>
      </c>
      <c r="J151">
        <v>220.55</v>
      </c>
      <c r="K151" s="10">
        <f t="shared" si="27"/>
        <v>-4.1295370571614809E-2</v>
      </c>
      <c r="T151">
        <f t="shared" si="28"/>
        <v>-4.2612192514491151E-2</v>
      </c>
      <c r="U151">
        <f t="shared" si="23"/>
        <v>-7.5915958697067076E-2</v>
      </c>
      <c r="V151">
        <f t="shared" si="29"/>
        <v>-7.1921148170484631E-2</v>
      </c>
      <c r="W151">
        <f t="shared" si="30"/>
        <v>-0.11879909821170395</v>
      </c>
      <c r="X151">
        <f t="shared" si="31"/>
        <v>-5.3736934725256966E-2</v>
      </c>
    </row>
    <row r="152" spans="1:24">
      <c r="A152" s="1">
        <v>39507</v>
      </c>
      <c r="B152">
        <v>1893</v>
      </c>
      <c r="C152" s="10">
        <f t="shared" si="32"/>
        <v>-9.5988538681948454E-2</v>
      </c>
      <c r="D152">
        <v>4725.32</v>
      </c>
      <c r="E152" s="10">
        <f t="shared" si="24"/>
        <v>0.15415822987320982</v>
      </c>
      <c r="F152">
        <v>482.75</v>
      </c>
      <c r="G152" s="10">
        <f t="shared" si="25"/>
        <v>3.817204301075261E-2</v>
      </c>
      <c r="H152">
        <v>697.5</v>
      </c>
      <c r="I152" s="10">
        <f t="shared" si="26"/>
        <v>0.11066878980891715</v>
      </c>
      <c r="J152">
        <v>197.54</v>
      </c>
      <c r="K152" s="10">
        <f t="shared" si="27"/>
        <v>-0.10433008388120613</v>
      </c>
      <c r="T152">
        <f t="shared" si="28"/>
        <v>-0.10625322657536755</v>
      </c>
      <c r="U152">
        <f t="shared" si="23"/>
        <v>0.14613909295922251</v>
      </c>
      <c r="V152">
        <f t="shared" si="29"/>
        <v>3.2515955081231881E-2</v>
      </c>
      <c r="W152">
        <f t="shared" si="30"/>
        <v>0.10673931809474671</v>
      </c>
      <c r="X152">
        <f t="shared" si="31"/>
        <v>-0.11677164803484828</v>
      </c>
    </row>
    <row r="153" spans="1:24">
      <c r="A153" s="1">
        <v>39538</v>
      </c>
      <c r="B153">
        <v>1884</v>
      </c>
      <c r="C153" s="10">
        <f t="shared" si="32"/>
        <v>-4.7543581616481534E-3</v>
      </c>
      <c r="D153">
        <v>4323</v>
      </c>
      <c r="E153" s="10">
        <f t="shared" si="24"/>
        <v>-8.5141323762200183E-2</v>
      </c>
      <c r="F153">
        <v>485.25</v>
      </c>
      <c r="G153" s="10">
        <f t="shared" si="25"/>
        <v>5.1786639047126659E-3</v>
      </c>
      <c r="H153">
        <v>709.5</v>
      </c>
      <c r="I153" s="10">
        <f t="shared" si="26"/>
        <v>1.7204301075268713E-2</v>
      </c>
      <c r="J153">
        <v>188.14</v>
      </c>
      <c r="K153" s="10">
        <f t="shared" si="27"/>
        <v>-4.7585299179912943E-2</v>
      </c>
      <c r="T153">
        <f t="shared" si="28"/>
        <v>-1.5019046055067254E-2</v>
      </c>
      <c r="U153">
        <f t="shared" si="23"/>
        <v>-9.3160460676187495E-2</v>
      </c>
      <c r="V153">
        <f t="shared" si="29"/>
        <v>-4.7742402480805985E-4</v>
      </c>
      <c r="W153">
        <f t="shared" si="30"/>
        <v>1.3274829361098276E-2</v>
      </c>
      <c r="X153">
        <f t="shared" si="31"/>
        <v>-6.00268633335551E-2</v>
      </c>
    </row>
    <row r="154" spans="1:24">
      <c r="A154" s="1">
        <v>39568</v>
      </c>
      <c r="B154">
        <v>2128</v>
      </c>
      <c r="C154" s="10">
        <f t="shared" si="32"/>
        <v>0.12951167728237789</v>
      </c>
      <c r="D154">
        <v>4883.1000000000004</v>
      </c>
      <c r="E154" s="10">
        <f t="shared" si="24"/>
        <v>0.12956280360860517</v>
      </c>
      <c r="F154">
        <v>466.75</v>
      </c>
      <c r="G154" s="10">
        <f t="shared" si="25"/>
        <v>-3.8124678001030365E-2</v>
      </c>
      <c r="H154">
        <v>739.5</v>
      </c>
      <c r="I154" s="10">
        <f t="shared" si="26"/>
        <v>4.228329809725162E-2</v>
      </c>
      <c r="J154">
        <v>197.84</v>
      </c>
      <c r="K154" s="10">
        <f t="shared" si="27"/>
        <v>5.1557350908897792E-2</v>
      </c>
      <c r="T154">
        <f t="shared" si="28"/>
        <v>0.11924698938895879</v>
      </c>
      <c r="U154">
        <f t="shared" si="23"/>
        <v>0.12154366669461786</v>
      </c>
      <c r="V154">
        <f t="shared" si="29"/>
        <v>-4.3780765930551094E-2</v>
      </c>
      <c r="W154">
        <f t="shared" si="30"/>
        <v>3.8353826383081185E-2</v>
      </c>
      <c r="X154">
        <f t="shared" si="31"/>
        <v>3.9115786755255635E-2</v>
      </c>
    </row>
    <row r="155" spans="1:24">
      <c r="A155" s="1">
        <v>39598</v>
      </c>
      <c r="B155">
        <v>2205</v>
      </c>
      <c r="C155" s="10">
        <f t="shared" si="32"/>
        <v>3.6184210526315708E-2</v>
      </c>
      <c r="D155">
        <v>5002.0600000000004</v>
      </c>
      <c r="E155" s="10">
        <f t="shared" si="24"/>
        <v>2.4361573590546914E-2</v>
      </c>
      <c r="F155">
        <v>453.25</v>
      </c>
      <c r="G155" s="10">
        <f t="shared" si="25"/>
        <v>-2.8923406534547391E-2</v>
      </c>
      <c r="H155">
        <v>706.5</v>
      </c>
      <c r="I155" s="10">
        <f t="shared" si="26"/>
        <v>-4.4624746450304231E-2</v>
      </c>
      <c r="J155">
        <v>225.05</v>
      </c>
      <c r="K155" s="10">
        <f t="shared" si="27"/>
        <v>0.13753538212697136</v>
      </c>
      <c r="T155">
        <f t="shared" si="28"/>
        <v>2.5919522632896607E-2</v>
      </c>
      <c r="U155">
        <f t="shared" si="23"/>
        <v>1.6342436676559595E-2</v>
      </c>
      <c r="V155">
        <f t="shared" si="29"/>
        <v>-3.457949446406812E-2</v>
      </c>
      <c r="W155">
        <f t="shared" si="30"/>
        <v>-4.8554218164474666E-2</v>
      </c>
      <c r="X155">
        <f t="shared" si="31"/>
        <v>0.12509381797332922</v>
      </c>
    </row>
    <row r="156" spans="1:24">
      <c r="A156" s="1">
        <v>39629</v>
      </c>
      <c r="B156">
        <v>2142</v>
      </c>
      <c r="C156" s="10">
        <f t="shared" si="32"/>
        <v>-2.8571428571428581E-2</v>
      </c>
      <c r="D156">
        <v>4964.0600000000004</v>
      </c>
      <c r="E156" s="10">
        <f t="shared" si="24"/>
        <v>-7.5968700895231445E-3</v>
      </c>
      <c r="F156">
        <v>442.5</v>
      </c>
      <c r="G156" s="10">
        <f t="shared" si="25"/>
        <v>-2.3717595146166559E-2</v>
      </c>
      <c r="H156">
        <v>654.5</v>
      </c>
      <c r="I156" s="10">
        <f t="shared" si="26"/>
        <v>-7.3602264685067254E-2</v>
      </c>
      <c r="J156">
        <v>209.04</v>
      </c>
      <c r="K156" s="10">
        <f t="shared" si="27"/>
        <v>-7.1139746722950536E-2</v>
      </c>
      <c r="T156">
        <f t="shared" si="28"/>
        <v>-3.8836116464847678E-2</v>
      </c>
      <c r="U156">
        <f t="shared" si="23"/>
        <v>-1.5616007003510464E-2</v>
      </c>
      <c r="V156">
        <f t="shared" si="29"/>
        <v>-2.9373683075687284E-2</v>
      </c>
      <c r="W156">
        <f t="shared" si="30"/>
        <v>-7.7531736399237688E-2</v>
      </c>
      <c r="X156">
        <f t="shared" si="31"/>
        <v>-8.3581310876592693E-2</v>
      </c>
    </row>
    <row r="157" spans="1:24">
      <c r="A157" s="1">
        <v>39660</v>
      </c>
      <c r="B157">
        <v>2468</v>
      </c>
      <c r="C157" s="10">
        <f t="shared" si="32"/>
        <v>0.15219421101774033</v>
      </c>
      <c r="D157">
        <v>4411.3999999999996</v>
      </c>
      <c r="E157" s="10">
        <f t="shared" si="24"/>
        <v>-0.11133225625798249</v>
      </c>
      <c r="F157">
        <v>450</v>
      </c>
      <c r="G157" s="10">
        <f t="shared" si="25"/>
        <v>1.6949152542372836E-2</v>
      </c>
      <c r="H157">
        <v>632</v>
      </c>
      <c r="I157" s="10">
        <f t="shared" si="26"/>
        <v>-3.4377387318563768E-2</v>
      </c>
      <c r="J157">
        <v>195.94</v>
      </c>
      <c r="K157" s="10">
        <f t="shared" si="27"/>
        <v>-6.2667432070417139E-2</v>
      </c>
      <c r="T157">
        <f t="shared" si="28"/>
        <v>0.14192952312432122</v>
      </c>
      <c r="U157">
        <f t="shared" si="23"/>
        <v>-0.1193513931719698</v>
      </c>
      <c r="V157">
        <f t="shared" si="29"/>
        <v>1.1293064612852111E-2</v>
      </c>
      <c r="W157">
        <f t="shared" si="30"/>
        <v>-3.8306859032734203E-2</v>
      </c>
      <c r="X157">
        <f t="shared" si="31"/>
        <v>-7.5108996224059296E-2</v>
      </c>
    </row>
    <row r="158" spans="1:24">
      <c r="A158" s="1">
        <v>39689</v>
      </c>
      <c r="B158">
        <v>2693</v>
      </c>
      <c r="C158" s="10">
        <f t="shared" si="32"/>
        <v>9.1166936790923803E-2</v>
      </c>
      <c r="D158">
        <v>4319.7</v>
      </c>
      <c r="E158" s="10">
        <f t="shared" si="24"/>
        <v>-2.0787051729609596E-2</v>
      </c>
      <c r="F158">
        <v>480</v>
      </c>
      <c r="G158" s="10">
        <f t="shared" si="25"/>
        <v>6.6666666666666652E-2</v>
      </c>
      <c r="H158">
        <v>715</v>
      </c>
      <c r="I158" s="10">
        <f t="shared" si="26"/>
        <v>0.13132911392405067</v>
      </c>
      <c r="J158">
        <v>210.04</v>
      </c>
      <c r="K158" s="10">
        <f t="shared" si="27"/>
        <v>7.1960804327855454E-2</v>
      </c>
      <c r="T158">
        <f t="shared" si="28"/>
        <v>8.0902248897504705E-2</v>
      </c>
      <c r="U158">
        <f t="shared" si="23"/>
        <v>-2.8806188643596915E-2</v>
      </c>
      <c r="V158">
        <f t="shared" si="29"/>
        <v>6.1010578737145924E-2</v>
      </c>
      <c r="W158">
        <f t="shared" si="30"/>
        <v>0.12739964220988023</v>
      </c>
      <c r="X158">
        <f t="shared" si="31"/>
        <v>5.9519240174213298E-2</v>
      </c>
    </row>
    <row r="159" spans="1:24">
      <c r="A159" s="1">
        <v>39721</v>
      </c>
      <c r="B159">
        <v>2460</v>
      </c>
      <c r="C159" s="10">
        <f t="shared" si="32"/>
        <v>-8.6520608986260683E-2</v>
      </c>
      <c r="D159">
        <v>2867.41</v>
      </c>
      <c r="E159" s="10">
        <f t="shared" si="24"/>
        <v>-0.33620158807324585</v>
      </c>
      <c r="F159">
        <v>412</v>
      </c>
      <c r="G159" s="10">
        <f t="shared" si="25"/>
        <v>-0.14166666666666672</v>
      </c>
      <c r="H159">
        <v>657</v>
      </c>
      <c r="I159" s="10">
        <f t="shared" si="26"/>
        <v>-8.1118881118881103E-2</v>
      </c>
      <c r="J159">
        <v>195.34</v>
      </c>
      <c r="K159" s="10">
        <f t="shared" si="27"/>
        <v>-6.9986669205865493E-2</v>
      </c>
      <c r="T159">
        <f t="shared" si="28"/>
        <v>-9.678529687967978E-2</v>
      </c>
      <c r="U159">
        <f t="shared" si="23"/>
        <v>-0.34422072498723316</v>
      </c>
      <c r="V159">
        <f t="shared" si="29"/>
        <v>-0.14732275459618743</v>
      </c>
      <c r="W159">
        <f t="shared" si="30"/>
        <v>-8.5048352833051538E-2</v>
      </c>
      <c r="X159">
        <f t="shared" si="31"/>
        <v>-8.2428233359507649E-2</v>
      </c>
    </row>
    <row r="160" spans="1:24">
      <c r="A160" s="1">
        <v>39752</v>
      </c>
      <c r="B160">
        <v>2630</v>
      </c>
      <c r="C160" s="10">
        <f t="shared" si="32"/>
        <v>6.9105691056910556E-2</v>
      </c>
      <c r="D160">
        <v>2365.96</v>
      </c>
      <c r="E160" s="10">
        <f t="shared" si="24"/>
        <v>-0.17487907205457187</v>
      </c>
      <c r="F160">
        <v>348.75</v>
      </c>
      <c r="G160" s="10">
        <f t="shared" si="25"/>
        <v>-0.15351941747572817</v>
      </c>
      <c r="H160">
        <v>623</v>
      </c>
      <c r="I160" s="10">
        <f t="shared" si="26"/>
        <v>-5.1750380517503802E-2</v>
      </c>
      <c r="J160">
        <v>173.04</v>
      </c>
      <c r="K160" s="10">
        <f t="shared" si="27"/>
        <v>-0.11415992628237948</v>
      </c>
      <c r="T160">
        <f t="shared" si="28"/>
        <v>5.8841003163491459E-2</v>
      </c>
      <c r="U160">
        <f t="shared" si="23"/>
        <v>-0.18289820896855918</v>
      </c>
      <c r="V160">
        <f t="shared" si="29"/>
        <v>-0.15917550540524888</v>
      </c>
      <c r="W160">
        <f t="shared" si="30"/>
        <v>-5.5679852231674237E-2</v>
      </c>
      <c r="X160">
        <f t="shared" si="31"/>
        <v>-0.12660149043602162</v>
      </c>
    </row>
    <row r="161" spans="1:24">
      <c r="A161" s="1">
        <v>39780</v>
      </c>
      <c r="B161">
        <v>2445</v>
      </c>
      <c r="C161" s="10">
        <f t="shared" si="32"/>
        <v>-7.0342205323193907E-2</v>
      </c>
      <c r="D161">
        <v>1328.38</v>
      </c>
      <c r="E161" s="10">
        <f t="shared" si="24"/>
        <v>-0.43854503034708947</v>
      </c>
      <c r="F161">
        <v>354.25</v>
      </c>
      <c r="G161" s="10">
        <f t="shared" si="25"/>
        <v>1.5770609318996431E-2</v>
      </c>
      <c r="H161">
        <v>632.5</v>
      </c>
      <c r="I161" s="10">
        <f t="shared" si="26"/>
        <v>1.5248796147672605E-2</v>
      </c>
      <c r="J161">
        <v>166.14</v>
      </c>
      <c r="K161" s="10">
        <f t="shared" si="27"/>
        <v>-3.9875173370318984E-2</v>
      </c>
      <c r="T161">
        <f t="shared" si="28"/>
        <v>-8.0606893216613004E-2</v>
      </c>
      <c r="U161">
        <f t="shared" si="23"/>
        <v>-0.44656416726107678</v>
      </c>
      <c r="V161">
        <f t="shared" si="29"/>
        <v>1.0114521389475706E-2</v>
      </c>
      <c r="W161">
        <f t="shared" si="30"/>
        <v>1.1319324433502169E-2</v>
      </c>
      <c r="X161">
        <f t="shared" si="31"/>
        <v>-5.231673752396114E-2</v>
      </c>
    </row>
    <row r="162" spans="1:24">
      <c r="A162" s="1">
        <v>39813</v>
      </c>
      <c r="B162">
        <v>2807</v>
      </c>
      <c r="C162" s="10">
        <f t="shared" si="32"/>
        <v>0.14805725971370154</v>
      </c>
      <c r="D162">
        <v>1230.9000000000001</v>
      </c>
      <c r="E162" s="10">
        <f t="shared" si="24"/>
        <v>-7.3382616420000324E-2</v>
      </c>
      <c r="F162">
        <v>376.75</v>
      </c>
      <c r="G162" s="10">
        <f t="shared" si="25"/>
        <v>6.3514467184191847E-2</v>
      </c>
      <c r="H162">
        <v>590</v>
      </c>
      <c r="I162" s="10">
        <f t="shared" si="26"/>
        <v>-6.7193675889328008E-2</v>
      </c>
      <c r="J162">
        <v>170.04</v>
      </c>
      <c r="K162" s="10">
        <f t="shared" si="27"/>
        <v>2.3474178403755985E-2</v>
      </c>
      <c r="T162">
        <f t="shared" si="28"/>
        <v>0.13779257182028243</v>
      </c>
      <c r="U162">
        <f t="shared" si="23"/>
        <v>-8.1401753333987636E-2</v>
      </c>
      <c r="V162">
        <f t="shared" si="29"/>
        <v>5.7858379254671119E-2</v>
      </c>
      <c r="W162">
        <f t="shared" si="30"/>
        <v>-7.1123147603498443E-2</v>
      </c>
      <c r="X162">
        <f t="shared" si="31"/>
        <v>1.103261425011383E-2</v>
      </c>
    </row>
    <row r="163" spans="1:24">
      <c r="A163" s="1">
        <v>39843</v>
      </c>
      <c r="B163">
        <v>2671</v>
      </c>
      <c r="C163" s="10">
        <f t="shared" si="32"/>
        <v>-4.8450302814392554E-2</v>
      </c>
      <c r="D163">
        <v>1244.1099999999999</v>
      </c>
      <c r="E163" s="10">
        <f t="shared" si="24"/>
        <v>1.0731984726622734E-2</v>
      </c>
      <c r="F163">
        <v>402.25</v>
      </c>
      <c r="G163" s="10">
        <f t="shared" si="25"/>
        <v>6.7684140676841364E-2</v>
      </c>
      <c r="H163">
        <v>567</v>
      </c>
      <c r="I163" s="10">
        <f t="shared" si="26"/>
        <v>-3.8983050847457679E-2</v>
      </c>
      <c r="J163">
        <v>181.14</v>
      </c>
      <c r="K163" s="10">
        <f t="shared" si="27"/>
        <v>6.5278757939308374E-2</v>
      </c>
      <c r="T163">
        <f t="shared" si="28"/>
        <v>-5.8714990707811651E-2</v>
      </c>
      <c r="U163">
        <f t="shared" si="23"/>
        <v>2.7128478126354147E-3</v>
      </c>
      <c r="V163">
        <f t="shared" si="29"/>
        <v>6.2028052747320636E-2</v>
      </c>
      <c r="W163">
        <f t="shared" si="30"/>
        <v>-4.2912522561628114E-2</v>
      </c>
      <c r="X163">
        <f t="shared" si="31"/>
        <v>5.2837193785666217E-2</v>
      </c>
    </row>
    <row r="164" spans="1:24">
      <c r="A164" s="1">
        <v>39871</v>
      </c>
      <c r="B164">
        <v>2243</v>
      </c>
      <c r="C164" s="10">
        <f t="shared" si="32"/>
        <v>-0.16023961063272185</v>
      </c>
      <c r="D164">
        <v>1487.81</v>
      </c>
      <c r="E164" s="10">
        <f t="shared" si="24"/>
        <v>0.1958830006992951</v>
      </c>
      <c r="F164">
        <v>371.5</v>
      </c>
      <c r="G164" s="10">
        <f t="shared" si="25"/>
        <v>-7.6444996892479855E-2</v>
      </c>
      <c r="H164">
        <v>581</v>
      </c>
      <c r="I164" s="10">
        <f t="shared" si="26"/>
        <v>2.4691358024691468E-2</v>
      </c>
      <c r="J164">
        <v>170.74</v>
      </c>
      <c r="K164" s="10">
        <f t="shared" si="27"/>
        <v>-5.7414154797394201E-2</v>
      </c>
      <c r="T164">
        <f t="shared" si="28"/>
        <v>-0.17050429852614096</v>
      </c>
      <c r="U164">
        <f t="shared" si="23"/>
        <v>0.18786386378530778</v>
      </c>
      <c r="V164">
        <f t="shared" si="29"/>
        <v>-8.2101084822000583E-2</v>
      </c>
      <c r="W164">
        <f t="shared" si="30"/>
        <v>2.0761886310521033E-2</v>
      </c>
      <c r="X164">
        <f t="shared" si="31"/>
        <v>-6.9855718951036358E-2</v>
      </c>
    </row>
    <row r="165" spans="1:24">
      <c r="A165" s="1">
        <v>39903</v>
      </c>
      <c r="B165">
        <v>2451</v>
      </c>
      <c r="C165" s="10">
        <f t="shared" si="32"/>
        <v>9.2732946946054495E-2</v>
      </c>
      <c r="D165">
        <v>1941.35</v>
      </c>
      <c r="E165" s="10">
        <f t="shared" si="24"/>
        <v>0.30483731121581381</v>
      </c>
      <c r="F165">
        <v>334.5</v>
      </c>
      <c r="G165" s="10">
        <f t="shared" si="25"/>
        <v>-9.9596231493943477E-2</v>
      </c>
      <c r="H165">
        <v>546.5</v>
      </c>
      <c r="I165" s="10">
        <f t="shared" si="26"/>
        <v>-5.9380378657487132E-2</v>
      </c>
      <c r="J165">
        <v>169.24</v>
      </c>
      <c r="K165" s="10">
        <f t="shared" si="27"/>
        <v>-8.7852875717465695E-3</v>
      </c>
      <c r="T165">
        <f t="shared" si="28"/>
        <v>8.2468259052635398E-2</v>
      </c>
      <c r="U165">
        <f t="shared" si="23"/>
        <v>0.2968181743018265</v>
      </c>
      <c r="V165">
        <f t="shared" si="29"/>
        <v>-0.10525231942346421</v>
      </c>
      <c r="W165">
        <f t="shared" si="30"/>
        <v>-6.3309850371657567E-2</v>
      </c>
      <c r="X165">
        <f t="shared" si="31"/>
        <v>-2.1226851725388726E-2</v>
      </c>
    </row>
    <row r="166" spans="1:24">
      <c r="A166" s="1">
        <v>39933</v>
      </c>
      <c r="B166">
        <v>2385</v>
      </c>
      <c r="C166" s="10">
        <f t="shared" si="32"/>
        <v>-2.6927784577723379E-2</v>
      </c>
      <c r="D166">
        <v>2291.61</v>
      </c>
      <c r="E166" s="10">
        <f t="shared" si="24"/>
        <v>0.18042084116722901</v>
      </c>
      <c r="F166">
        <v>358.25</v>
      </c>
      <c r="G166" s="10">
        <f t="shared" si="25"/>
        <v>7.1001494768310858E-2</v>
      </c>
      <c r="H166">
        <v>548.5</v>
      </c>
      <c r="I166" s="10">
        <f t="shared" si="26"/>
        <v>3.6596523330283404E-3</v>
      </c>
      <c r="J166">
        <v>185.54</v>
      </c>
      <c r="K166" s="10">
        <f t="shared" si="27"/>
        <v>9.631292838572425E-2</v>
      </c>
      <c r="T166">
        <f t="shared" si="28"/>
        <v>-3.7192472471142476E-2</v>
      </c>
      <c r="U166">
        <f t="shared" si="23"/>
        <v>0.17240170425324169</v>
      </c>
      <c r="V166">
        <f t="shared" si="29"/>
        <v>6.5345406838790129E-2</v>
      </c>
      <c r="W166">
        <f t="shared" si="30"/>
        <v>-2.6981938114209632E-4</v>
      </c>
      <c r="X166">
        <f t="shared" si="31"/>
        <v>8.3871364232082093E-2</v>
      </c>
    </row>
    <row r="167" spans="1:24">
      <c r="A167" s="1">
        <v>39962</v>
      </c>
      <c r="B167">
        <v>2570</v>
      </c>
      <c r="C167" s="10">
        <f t="shared" si="32"/>
        <v>7.7568134171907666E-2</v>
      </c>
      <c r="D167">
        <v>2313.09</v>
      </c>
      <c r="E167" s="10">
        <f t="shared" si="24"/>
        <v>9.3733226857972696E-3</v>
      </c>
      <c r="F167">
        <v>341.75</v>
      </c>
      <c r="G167" s="10">
        <f t="shared" si="25"/>
        <v>-4.6057222609909299E-2</v>
      </c>
      <c r="H167">
        <v>510.5</v>
      </c>
      <c r="I167" s="10">
        <f t="shared" si="26"/>
        <v>-6.9279854147675457E-2</v>
      </c>
      <c r="J167">
        <v>190.04</v>
      </c>
      <c r="K167" s="10">
        <f t="shared" si="27"/>
        <v>2.42535302360678E-2</v>
      </c>
      <c r="T167">
        <f t="shared" si="28"/>
        <v>6.7303446278488568E-2</v>
      </c>
      <c r="U167">
        <f t="shared" si="23"/>
        <v>1.3541857718099501E-3</v>
      </c>
      <c r="V167">
        <f t="shared" si="29"/>
        <v>-5.1713310539430027E-2</v>
      </c>
      <c r="W167">
        <f t="shared" si="30"/>
        <v>-7.3209325861845892E-2</v>
      </c>
      <c r="X167">
        <f t="shared" si="31"/>
        <v>1.1811966082425645E-2</v>
      </c>
    </row>
    <row r="168" spans="1:24">
      <c r="A168" s="1">
        <v>39994</v>
      </c>
      <c r="B168">
        <v>2670.5</v>
      </c>
      <c r="C168" s="10">
        <f t="shared" si="32"/>
        <v>3.9105058365758838E-2</v>
      </c>
      <c r="D168">
        <v>2105</v>
      </c>
      <c r="E168" s="10">
        <f t="shared" si="24"/>
        <v>-8.9961912420182588E-2</v>
      </c>
      <c r="F168">
        <v>338.5</v>
      </c>
      <c r="G168" s="10">
        <f t="shared" si="25"/>
        <v>-9.5098756400877615E-3</v>
      </c>
      <c r="H168">
        <v>502.5</v>
      </c>
      <c r="I168" s="10">
        <f t="shared" si="26"/>
        <v>-1.5670910871694366E-2</v>
      </c>
      <c r="J168">
        <v>178.14</v>
      </c>
      <c r="K168" s="10">
        <f t="shared" si="27"/>
        <v>-6.261839612713116E-2</v>
      </c>
      <c r="T168">
        <f t="shared" si="28"/>
        <v>2.8840370472339737E-2</v>
      </c>
      <c r="U168">
        <f t="shared" si="23"/>
        <v>-9.7981049334169901E-2</v>
      </c>
      <c r="V168">
        <f t="shared" si="29"/>
        <v>-1.5165963569608486E-2</v>
      </c>
      <c r="W168">
        <f t="shared" si="30"/>
        <v>-1.9600382585864801E-2</v>
      </c>
      <c r="X168">
        <f t="shared" si="31"/>
        <v>-7.5059960280773316E-2</v>
      </c>
    </row>
    <row r="169" spans="1:24">
      <c r="A169" s="1">
        <v>40025</v>
      </c>
      <c r="B169">
        <v>2803</v>
      </c>
      <c r="C169" s="10">
        <f t="shared" si="32"/>
        <v>4.9616176745927776E-2</v>
      </c>
      <c r="D169">
        <v>2489</v>
      </c>
      <c r="E169" s="10">
        <f t="shared" si="24"/>
        <v>0.18242280285035628</v>
      </c>
      <c r="F169">
        <v>307</v>
      </c>
      <c r="G169" s="10">
        <f t="shared" si="25"/>
        <v>-9.3057607090103356E-2</v>
      </c>
      <c r="H169">
        <v>518</v>
      </c>
      <c r="I169" s="10">
        <f t="shared" si="26"/>
        <v>3.0845771144278666E-2</v>
      </c>
      <c r="J169">
        <v>195.44</v>
      </c>
      <c r="K169" s="10">
        <f t="shared" si="27"/>
        <v>9.7114628943527626E-2</v>
      </c>
      <c r="T169">
        <f t="shared" si="28"/>
        <v>3.9351488852508679E-2</v>
      </c>
      <c r="U169">
        <f t="shared" si="23"/>
        <v>0.17440366593636897</v>
      </c>
      <c r="V169">
        <f t="shared" si="29"/>
        <v>-9.8713695019624084E-2</v>
      </c>
      <c r="W169">
        <f t="shared" si="30"/>
        <v>2.6916299430108231E-2</v>
      </c>
      <c r="X169">
        <f t="shared" si="31"/>
        <v>8.4673064789885469E-2</v>
      </c>
    </row>
    <row r="170" spans="1:24">
      <c r="A170" s="1">
        <v>40056</v>
      </c>
      <c r="B170">
        <v>2840</v>
      </c>
      <c r="C170" s="10">
        <f t="shared" si="32"/>
        <v>1.320014270424541E-2</v>
      </c>
      <c r="D170">
        <v>2413.5</v>
      </c>
      <c r="E170" s="10">
        <f t="shared" si="24"/>
        <v>-3.0333467255926116E-2</v>
      </c>
      <c r="F170">
        <v>312.2</v>
      </c>
      <c r="G170" s="10">
        <f t="shared" si="25"/>
        <v>1.693811074918572E-2</v>
      </c>
      <c r="H170">
        <v>587.5</v>
      </c>
      <c r="I170" s="10">
        <f t="shared" si="26"/>
        <v>0.13416988416988418</v>
      </c>
      <c r="J170">
        <v>220.75</v>
      </c>
      <c r="K170" s="10">
        <f t="shared" si="27"/>
        <v>0.12950266066311911</v>
      </c>
      <c r="T170">
        <f t="shared" si="28"/>
        <v>2.9354548108263094E-3</v>
      </c>
      <c r="U170">
        <f t="shared" si="23"/>
        <v>-3.8352604169913436E-2</v>
      </c>
      <c r="V170">
        <f t="shared" si="29"/>
        <v>1.1282022819664995E-2</v>
      </c>
      <c r="W170">
        <f t="shared" si="30"/>
        <v>0.13024041245571374</v>
      </c>
      <c r="X170">
        <f t="shared" si="31"/>
        <v>0.11706109650947695</v>
      </c>
    </row>
    <row r="171" spans="1:24">
      <c r="A171" s="1">
        <v>40086</v>
      </c>
      <c r="B171">
        <v>2804</v>
      </c>
      <c r="C171" s="10">
        <f t="shared" si="32"/>
        <v>-1.2676056338028152E-2</v>
      </c>
      <c r="D171">
        <v>2668.5</v>
      </c>
      <c r="E171" s="10">
        <f t="shared" si="24"/>
        <v>0.10565568676196402</v>
      </c>
      <c r="F171">
        <v>349.2</v>
      </c>
      <c r="G171" s="10">
        <f t="shared" si="25"/>
        <v>0.11851377322229339</v>
      </c>
      <c r="H171">
        <v>634.5</v>
      </c>
      <c r="I171" s="10">
        <f t="shared" si="26"/>
        <v>8.0000000000000071E-2</v>
      </c>
      <c r="J171">
        <v>233.45</v>
      </c>
      <c r="K171" s="10">
        <f t="shared" si="27"/>
        <v>5.7531143827859621E-2</v>
      </c>
      <c r="T171">
        <f t="shared" si="28"/>
        <v>-2.2940744231447253E-2</v>
      </c>
      <c r="U171">
        <f t="shared" si="23"/>
        <v>9.7636549847976706E-2</v>
      </c>
      <c r="V171">
        <f t="shared" si="29"/>
        <v>0.11285768529277267</v>
      </c>
      <c r="W171">
        <f t="shared" si="30"/>
        <v>7.6070528285829636E-2</v>
      </c>
      <c r="X171">
        <f t="shared" si="31"/>
        <v>4.5089579674217464E-2</v>
      </c>
    </row>
    <row r="172" spans="1:24">
      <c r="A172" s="1">
        <v>40116</v>
      </c>
      <c r="B172">
        <v>2742</v>
      </c>
      <c r="C172" s="10">
        <f t="shared" si="32"/>
        <v>-2.2111269614835893E-2</v>
      </c>
      <c r="D172">
        <v>2693</v>
      </c>
      <c r="E172" s="10">
        <f t="shared" si="24"/>
        <v>9.1811879332959201E-3</v>
      </c>
      <c r="F172">
        <v>314.5</v>
      </c>
      <c r="G172" s="10">
        <f t="shared" si="25"/>
        <v>-9.9369988545246257E-2</v>
      </c>
      <c r="H172">
        <v>664.5</v>
      </c>
      <c r="I172" s="10">
        <f t="shared" si="26"/>
        <v>4.7281323877068626E-2</v>
      </c>
      <c r="J172">
        <v>213.55</v>
      </c>
      <c r="K172" s="10">
        <f t="shared" si="27"/>
        <v>-8.5243092739344495E-2</v>
      </c>
      <c r="T172">
        <f t="shared" si="28"/>
        <v>-3.2375957508254991E-2</v>
      </c>
      <c r="U172">
        <f t="shared" si="23"/>
        <v>1.1620510193086006E-3</v>
      </c>
      <c r="V172">
        <f t="shared" si="29"/>
        <v>-0.10502607647476699</v>
      </c>
      <c r="W172">
        <f t="shared" si="30"/>
        <v>4.3351852162898191E-2</v>
      </c>
      <c r="X172">
        <f t="shared" si="31"/>
        <v>-9.7684656892986652E-2</v>
      </c>
    </row>
    <row r="173" spans="1:24">
      <c r="A173" s="1">
        <v>40147</v>
      </c>
      <c r="B173">
        <v>2717</v>
      </c>
      <c r="C173" s="10">
        <f t="shared" si="32"/>
        <v>-9.117432530999281E-3</v>
      </c>
      <c r="D173">
        <v>3088</v>
      </c>
      <c r="E173" s="10">
        <f t="shared" si="24"/>
        <v>0.14667656888228731</v>
      </c>
      <c r="F173">
        <v>328.1</v>
      </c>
      <c r="G173" s="10">
        <f t="shared" si="25"/>
        <v>4.3243243243243246E-2</v>
      </c>
      <c r="H173">
        <v>624</v>
      </c>
      <c r="I173" s="10">
        <f t="shared" si="26"/>
        <v>-6.0948081264108334E-2</v>
      </c>
      <c r="J173">
        <v>213.35</v>
      </c>
      <c r="K173" s="10">
        <f t="shared" si="27"/>
        <v>-9.3654881760718567E-4</v>
      </c>
      <c r="T173">
        <f t="shared" si="28"/>
        <v>-1.9382120424418382E-2</v>
      </c>
      <c r="U173">
        <f t="shared" si="23"/>
        <v>0.13865743196829999</v>
      </c>
      <c r="V173">
        <f t="shared" si="29"/>
        <v>3.7587155313722517E-2</v>
      </c>
      <c r="W173">
        <f t="shared" si="30"/>
        <v>-6.4877552978278769E-2</v>
      </c>
      <c r="X173">
        <f t="shared" si="31"/>
        <v>-1.3378112971249341E-2</v>
      </c>
    </row>
    <row r="174" spans="1:24">
      <c r="A174" s="1">
        <v>40178</v>
      </c>
      <c r="B174">
        <v>2910.5</v>
      </c>
      <c r="C174" s="10">
        <f t="shared" si="32"/>
        <v>7.1218255428781685E-2</v>
      </c>
      <c r="D174">
        <v>3390</v>
      </c>
      <c r="E174" s="10">
        <f t="shared" si="24"/>
        <v>9.77979274611398E-2</v>
      </c>
      <c r="F174">
        <v>359.5</v>
      </c>
      <c r="G174" s="10">
        <f t="shared" si="25"/>
        <v>9.5702529716549689E-2</v>
      </c>
      <c r="H174">
        <v>675</v>
      </c>
      <c r="I174" s="10">
        <f t="shared" si="26"/>
        <v>8.1730769230769162E-2</v>
      </c>
      <c r="J174">
        <v>220.05</v>
      </c>
      <c r="K174" s="10">
        <f t="shared" si="27"/>
        <v>3.1403796578392429E-2</v>
      </c>
      <c r="T174">
        <f t="shared" si="28"/>
        <v>6.0953567535362588E-2</v>
      </c>
      <c r="U174">
        <f t="shared" si="23"/>
        <v>8.9778790547152487E-2</v>
      </c>
      <c r="V174">
        <f t="shared" si="29"/>
        <v>9.0046441787028961E-2</v>
      </c>
      <c r="W174">
        <f t="shared" si="30"/>
        <v>7.7801297516598727E-2</v>
      </c>
      <c r="X174">
        <f t="shared" si="31"/>
        <v>1.8962232424750272E-2</v>
      </c>
    </row>
    <row r="175" spans="1:24">
      <c r="A175" s="1">
        <v>40207</v>
      </c>
      <c r="B175">
        <v>2912</v>
      </c>
      <c r="C175" s="10">
        <f t="shared" si="32"/>
        <v>5.1537536505752435E-4</v>
      </c>
      <c r="D175">
        <v>3099</v>
      </c>
      <c r="E175" s="10">
        <f t="shared" si="24"/>
        <v>-8.5840707964601748E-2</v>
      </c>
      <c r="F175">
        <v>353</v>
      </c>
      <c r="G175" s="10">
        <f t="shared" si="25"/>
        <v>-1.8080667593880384E-2</v>
      </c>
      <c r="H175">
        <v>624.5</v>
      </c>
      <c r="I175" s="10">
        <f t="shared" si="26"/>
        <v>-7.4814814814814778E-2</v>
      </c>
      <c r="J175">
        <v>236.75</v>
      </c>
      <c r="K175" s="10">
        <f t="shared" si="27"/>
        <v>7.5891842763008421E-2</v>
      </c>
      <c r="T175">
        <f t="shared" si="28"/>
        <v>-9.7493125283615763E-3</v>
      </c>
      <c r="U175">
        <f t="shared" si="23"/>
        <v>-9.385984487858906E-2</v>
      </c>
      <c r="V175">
        <f t="shared" si="29"/>
        <v>-2.3736755523401109E-2</v>
      </c>
      <c r="W175">
        <f t="shared" si="30"/>
        <v>-7.8744286528985213E-2</v>
      </c>
      <c r="X175">
        <f t="shared" si="31"/>
        <v>6.3450278609366265E-2</v>
      </c>
    </row>
    <row r="176" spans="1:24">
      <c r="A176" s="1">
        <v>40235</v>
      </c>
      <c r="B176">
        <v>2883.5</v>
      </c>
      <c r="C176" s="10">
        <f t="shared" si="32"/>
        <v>-9.7870879120879328E-3</v>
      </c>
      <c r="D176">
        <v>3364</v>
      </c>
      <c r="E176" s="10">
        <f t="shared" si="24"/>
        <v>8.5511455308163953E-2</v>
      </c>
      <c r="F176">
        <v>374.3</v>
      </c>
      <c r="G176" s="10">
        <f t="shared" si="25"/>
        <v>6.0339943342776259E-2</v>
      </c>
      <c r="H176">
        <v>680.5</v>
      </c>
      <c r="I176" s="10">
        <f t="shared" si="26"/>
        <v>8.9671737389911854E-2</v>
      </c>
      <c r="J176">
        <v>236.85</v>
      </c>
      <c r="K176" s="10">
        <f t="shared" si="27"/>
        <v>4.2238648363257525E-4</v>
      </c>
      <c r="T176">
        <f t="shared" si="28"/>
        <v>-2.0051775805507033E-2</v>
      </c>
      <c r="U176">
        <f t="shared" si="23"/>
        <v>7.749231839417664E-2</v>
      </c>
      <c r="V176">
        <f t="shared" si="29"/>
        <v>5.468385541325553E-2</v>
      </c>
      <c r="W176">
        <f t="shared" si="30"/>
        <v>8.5742265675741419E-2</v>
      </c>
      <c r="X176">
        <f t="shared" si="31"/>
        <v>-1.201917767000958E-2</v>
      </c>
    </row>
    <row r="177" spans="1:24">
      <c r="A177" s="1">
        <v>40268</v>
      </c>
      <c r="B177">
        <v>2939</v>
      </c>
      <c r="C177" s="10">
        <f t="shared" si="32"/>
        <v>1.9247442344373145E-2</v>
      </c>
      <c r="D177">
        <v>3905</v>
      </c>
      <c r="E177" s="10">
        <f t="shared" si="24"/>
        <v>0.16082045184304405</v>
      </c>
      <c r="F177">
        <v>371.3</v>
      </c>
      <c r="G177" s="10">
        <f t="shared" si="25"/>
        <v>-8.0149612610205256E-3</v>
      </c>
      <c r="H177">
        <v>721</v>
      </c>
      <c r="I177" s="10">
        <f t="shared" si="26"/>
        <v>5.9515062454077894E-2</v>
      </c>
      <c r="J177">
        <v>239.15</v>
      </c>
      <c r="K177" s="10">
        <f t="shared" si="27"/>
        <v>9.7107874181971976E-3</v>
      </c>
      <c r="T177">
        <f t="shared" si="28"/>
        <v>8.982754450954044E-3</v>
      </c>
      <c r="U177">
        <f t="shared" si="23"/>
        <v>0.15280131492905674</v>
      </c>
      <c r="V177">
        <f t="shared" si="29"/>
        <v>-1.3671049190541251E-2</v>
      </c>
      <c r="W177">
        <f t="shared" si="30"/>
        <v>5.5585590739907459E-2</v>
      </c>
      <c r="X177">
        <f t="shared" si="31"/>
        <v>-2.7307767354449574E-3</v>
      </c>
    </row>
    <row r="178" spans="1:24">
      <c r="A178" s="1">
        <v>40298</v>
      </c>
      <c r="B178">
        <v>2889</v>
      </c>
      <c r="C178" s="10">
        <f t="shared" si="32"/>
        <v>-1.7012589316093951E-2</v>
      </c>
      <c r="D178">
        <v>3379</v>
      </c>
      <c r="E178" s="10">
        <f t="shared" si="24"/>
        <v>-0.13469910371318827</v>
      </c>
      <c r="F178">
        <v>344.4</v>
      </c>
      <c r="G178" s="10">
        <f t="shared" si="25"/>
        <v>-7.2448155130622194E-2</v>
      </c>
      <c r="H178">
        <v>764</v>
      </c>
      <c r="I178" s="10">
        <f t="shared" si="26"/>
        <v>5.9639389736477089E-2</v>
      </c>
      <c r="J178">
        <v>245.25</v>
      </c>
      <c r="K178" s="10">
        <f t="shared" si="27"/>
        <v>2.5507003972402131E-2</v>
      </c>
      <c r="T178">
        <f t="shared" si="28"/>
        <v>-2.7277277209513052E-2</v>
      </c>
      <c r="U178">
        <f t="shared" si="23"/>
        <v>-0.14271824062717559</v>
      </c>
      <c r="V178">
        <f t="shared" si="29"/>
        <v>-7.8104243060142922E-2</v>
      </c>
      <c r="W178">
        <f t="shared" si="30"/>
        <v>5.5709918022306654E-2</v>
      </c>
      <c r="X178">
        <f t="shared" si="31"/>
        <v>1.3065439818759976E-2</v>
      </c>
    </row>
    <row r="179" spans="1:24">
      <c r="A179" s="1">
        <v>40329</v>
      </c>
      <c r="B179">
        <v>2901.5</v>
      </c>
      <c r="C179" s="10">
        <f t="shared" si="32"/>
        <v>4.3267566632052556E-3</v>
      </c>
      <c r="D179">
        <v>3189</v>
      </c>
      <c r="E179" s="10">
        <f t="shared" si="24"/>
        <v>-5.6229653743711139E-2</v>
      </c>
      <c r="F179">
        <v>322.7</v>
      </c>
      <c r="G179" s="10">
        <f t="shared" si="25"/>
        <v>-6.3008130081300795E-2</v>
      </c>
      <c r="H179">
        <v>716.5</v>
      </c>
      <c r="I179" s="10">
        <f t="shared" si="26"/>
        <v>-6.2172774869109992E-2</v>
      </c>
      <c r="J179">
        <v>237.75</v>
      </c>
      <c r="K179" s="10">
        <f t="shared" si="27"/>
        <v>-3.0581039755351647E-2</v>
      </c>
      <c r="T179">
        <f t="shared" si="28"/>
        <v>-5.937931230213845E-3</v>
      </c>
      <c r="U179">
        <f t="shared" si="23"/>
        <v>-6.4248790657698451E-2</v>
      </c>
      <c r="V179">
        <f t="shared" si="29"/>
        <v>-6.8664218010821523E-2</v>
      </c>
      <c r="W179">
        <f t="shared" si="30"/>
        <v>-6.6102246583280427E-2</v>
      </c>
      <c r="X179">
        <f t="shared" si="31"/>
        <v>-4.3022603908993803E-2</v>
      </c>
    </row>
    <row r="180" spans="1:24">
      <c r="A180" s="1">
        <v>40359</v>
      </c>
      <c r="B180">
        <v>3169</v>
      </c>
      <c r="C180" s="10">
        <f t="shared" si="32"/>
        <v>9.2193692917456493E-2</v>
      </c>
      <c r="D180">
        <v>2968.5</v>
      </c>
      <c r="E180" s="10">
        <f t="shared" si="24"/>
        <v>-6.9143932267168418E-2</v>
      </c>
      <c r="F180">
        <v>313.5</v>
      </c>
      <c r="G180" s="10">
        <f t="shared" si="25"/>
        <v>-2.8509451502943928E-2</v>
      </c>
      <c r="H180">
        <v>673.5</v>
      </c>
      <c r="I180" s="10">
        <f t="shared" si="26"/>
        <v>-6.0013956734124241E-2</v>
      </c>
      <c r="J180">
        <v>231.65</v>
      </c>
      <c r="K180" s="10">
        <f t="shared" si="27"/>
        <v>-2.5657202944269208E-2</v>
      </c>
      <c r="T180">
        <f t="shared" si="28"/>
        <v>8.1929005024037396E-2</v>
      </c>
      <c r="U180">
        <f t="shared" si="23"/>
        <v>-7.716306918115573E-2</v>
      </c>
      <c r="V180">
        <f t="shared" si="29"/>
        <v>-3.4165539432464656E-2</v>
      </c>
      <c r="W180">
        <f t="shared" si="30"/>
        <v>-6.3943428448294676E-2</v>
      </c>
      <c r="X180">
        <f t="shared" si="31"/>
        <v>-3.8098767097911365E-2</v>
      </c>
    </row>
    <row r="181" spans="1:24">
      <c r="A181" s="1">
        <v>40389</v>
      </c>
      <c r="B181">
        <v>3238</v>
      </c>
      <c r="C181" s="10">
        <f t="shared" si="32"/>
        <v>2.1773430104133906E-2</v>
      </c>
      <c r="D181">
        <v>3304.5</v>
      </c>
      <c r="E181" s="10">
        <f t="shared" si="24"/>
        <v>0.11318847902981299</v>
      </c>
      <c r="F181">
        <v>312.39999999999998</v>
      </c>
      <c r="G181" s="10">
        <f t="shared" si="25"/>
        <v>-3.5087719298246833E-3</v>
      </c>
      <c r="H181">
        <v>690</v>
      </c>
      <c r="I181" s="10">
        <f t="shared" si="26"/>
        <v>2.4498886414253906E-2</v>
      </c>
      <c r="J181">
        <v>238.95</v>
      </c>
      <c r="K181" s="10">
        <f t="shared" si="27"/>
        <v>3.1513058493416679E-2</v>
      </c>
      <c r="T181">
        <f t="shared" si="28"/>
        <v>1.1508742210714806E-2</v>
      </c>
      <c r="U181">
        <f t="shared" si="23"/>
        <v>0.10516934211582568</v>
      </c>
      <c r="V181">
        <f t="shared" si="29"/>
        <v>-9.1648598593454082E-3</v>
      </c>
      <c r="W181">
        <f t="shared" si="30"/>
        <v>2.0569414700083472E-2</v>
      </c>
      <c r="X181">
        <f t="shared" si="31"/>
        <v>1.9071494339774522E-2</v>
      </c>
    </row>
    <row r="182" spans="1:24">
      <c r="A182" s="1">
        <v>40421</v>
      </c>
      <c r="B182">
        <v>3228</v>
      </c>
      <c r="C182" s="10">
        <f t="shared" si="32"/>
        <v>-3.0883261272390827E-3</v>
      </c>
      <c r="D182">
        <v>3300</v>
      </c>
      <c r="E182" s="10">
        <f t="shared" si="24"/>
        <v>-1.3617793917385379E-3</v>
      </c>
      <c r="F182">
        <v>294.7</v>
      </c>
      <c r="G182" s="10">
        <f t="shared" si="25"/>
        <v>-5.6658130601792589E-2</v>
      </c>
      <c r="H182">
        <v>711</v>
      </c>
      <c r="I182" s="10">
        <f t="shared" si="26"/>
        <v>3.0434782608695699E-2</v>
      </c>
      <c r="J182">
        <v>244.95</v>
      </c>
      <c r="K182" s="10">
        <f t="shared" si="27"/>
        <v>2.5109855618330235E-2</v>
      </c>
      <c r="T182">
        <f t="shared" si="28"/>
        <v>-1.3353014020658183E-2</v>
      </c>
      <c r="U182">
        <f t="shared" si="23"/>
        <v>-9.3809163057258574E-3</v>
      </c>
      <c r="V182">
        <f t="shared" si="29"/>
        <v>-6.2314218531313317E-2</v>
      </c>
      <c r="W182">
        <f t="shared" si="30"/>
        <v>2.6505310894525264E-2</v>
      </c>
      <c r="X182">
        <f t="shared" si="31"/>
        <v>1.266829146468808E-2</v>
      </c>
    </row>
    <row r="183" spans="1:24">
      <c r="A183" s="1">
        <v>40451</v>
      </c>
      <c r="B183">
        <v>3233.5</v>
      </c>
      <c r="C183" s="10">
        <f t="shared" si="32"/>
        <v>1.7038413878562864E-3</v>
      </c>
      <c r="D183">
        <v>3721</v>
      </c>
      <c r="E183" s="10">
        <f t="shared" si="24"/>
        <v>0.12757575757575768</v>
      </c>
      <c r="F183">
        <v>342.3</v>
      </c>
      <c r="G183" s="10">
        <f t="shared" si="25"/>
        <v>0.16152019002375306</v>
      </c>
      <c r="H183">
        <v>759</v>
      </c>
      <c r="I183" s="10">
        <f t="shared" si="26"/>
        <v>6.7510548523206815E-2</v>
      </c>
      <c r="J183">
        <v>276.36</v>
      </c>
      <c r="K183" s="10">
        <f t="shared" si="27"/>
        <v>0.12823025107164732</v>
      </c>
      <c r="T183">
        <f t="shared" si="28"/>
        <v>-8.5608465055628143E-3</v>
      </c>
      <c r="U183">
        <f t="shared" si="23"/>
        <v>0.11955662066177036</v>
      </c>
      <c r="V183">
        <f t="shared" si="29"/>
        <v>0.15586410209423235</v>
      </c>
      <c r="W183">
        <f t="shared" si="30"/>
        <v>6.358107680903638E-2</v>
      </c>
      <c r="X183">
        <f t="shared" si="31"/>
        <v>0.11578868691800516</v>
      </c>
    </row>
    <row r="184" spans="1:24">
      <c r="A184" s="1">
        <v>40480</v>
      </c>
      <c r="B184">
        <v>3129.5</v>
      </c>
      <c r="C184" s="10">
        <f t="shared" si="32"/>
        <v>-3.2163290552033375E-2</v>
      </c>
      <c r="D184">
        <v>4036</v>
      </c>
      <c r="E184" s="10">
        <f t="shared" si="24"/>
        <v>8.4654662725073937E-2</v>
      </c>
      <c r="F184">
        <v>344.7</v>
      </c>
      <c r="G184" s="10">
        <f t="shared" si="25"/>
        <v>7.0113935144608952E-3</v>
      </c>
      <c r="H184">
        <v>739</v>
      </c>
      <c r="I184" s="10">
        <f t="shared" si="26"/>
        <v>-2.6350461133069825E-2</v>
      </c>
      <c r="J184">
        <v>269.45999999999998</v>
      </c>
      <c r="K184" s="10">
        <f t="shared" si="27"/>
        <v>-2.4967433782023596E-2</v>
      </c>
      <c r="T184">
        <f t="shared" si="28"/>
        <v>-4.2427978445452472E-2</v>
      </c>
      <c r="U184">
        <f t="shared" si="23"/>
        <v>7.6635525811086624E-2</v>
      </c>
      <c r="V184">
        <f t="shared" si="29"/>
        <v>1.3553055849401694E-3</v>
      </c>
      <c r="W184">
        <f t="shared" si="30"/>
        <v>-3.027993284724026E-2</v>
      </c>
      <c r="X184">
        <f t="shared" si="31"/>
        <v>-3.7408997935665753E-2</v>
      </c>
    </row>
    <row r="185" spans="1:24">
      <c r="A185" s="1">
        <v>40512</v>
      </c>
      <c r="B185">
        <v>2995.5</v>
      </c>
      <c r="C185" s="10">
        <f t="shared" si="32"/>
        <v>-4.2818341588113151E-2</v>
      </c>
      <c r="D185">
        <v>4079.5</v>
      </c>
      <c r="E185" s="10">
        <f t="shared" si="24"/>
        <v>1.0777998017839518E-2</v>
      </c>
      <c r="F185">
        <v>330.3</v>
      </c>
      <c r="G185" s="10">
        <f t="shared" si="25"/>
        <v>-4.1775456919060039E-2</v>
      </c>
      <c r="H185">
        <v>701.5</v>
      </c>
      <c r="I185" s="10">
        <f t="shared" si="26"/>
        <v>-5.0744248985114981E-2</v>
      </c>
      <c r="J185">
        <v>257.35000000000002</v>
      </c>
      <c r="K185" s="10">
        <f t="shared" si="27"/>
        <v>-4.4941735322496679E-2</v>
      </c>
      <c r="T185">
        <f t="shared" si="28"/>
        <v>-5.3083029481532248E-2</v>
      </c>
      <c r="U185">
        <f t="shared" si="23"/>
        <v>2.758861103852199E-3</v>
      </c>
      <c r="V185">
        <f t="shared" si="29"/>
        <v>-4.7431544848580767E-2</v>
      </c>
      <c r="W185">
        <f t="shared" si="30"/>
        <v>-5.4673720699285416E-2</v>
      </c>
      <c r="X185">
        <f t="shared" si="31"/>
        <v>-5.7383299476138835E-2</v>
      </c>
    </row>
    <row r="186" spans="1:24">
      <c r="A186" s="1">
        <v>40543</v>
      </c>
      <c r="B186">
        <v>2922</v>
      </c>
      <c r="C186" s="10">
        <f t="shared" si="32"/>
        <v>-2.4536805207811763E-2</v>
      </c>
      <c r="D186">
        <v>4486.5</v>
      </c>
      <c r="E186" s="10">
        <f t="shared" si="24"/>
        <v>9.9767128324549592E-2</v>
      </c>
      <c r="F186">
        <v>330</v>
      </c>
      <c r="G186" s="10">
        <f t="shared" si="25"/>
        <v>-9.0826521344233857E-4</v>
      </c>
      <c r="H186">
        <v>719</v>
      </c>
      <c r="I186" s="10">
        <f t="shared" si="26"/>
        <v>2.4946543121881604E-2</v>
      </c>
      <c r="J186">
        <v>273.45999999999998</v>
      </c>
      <c r="K186" s="10">
        <f t="shared" si="27"/>
        <v>6.259957256654336E-2</v>
      </c>
      <c r="T186">
        <f t="shared" si="28"/>
        <v>-3.480149310123086E-2</v>
      </c>
      <c r="U186">
        <f t="shared" si="23"/>
        <v>9.174799141056228E-2</v>
      </c>
      <c r="V186">
        <f t="shared" si="29"/>
        <v>-6.5643531429630643E-3</v>
      </c>
      <c r="W186">
        <f t="shared" si="30"/>
        <v>2.1017071407711169E-2</v>
      </c>
      <c r="X186">
        <f t="shared" si="31"/>
        <v>5.0158008412901203E-2</v>
      </c>
    </row>
    <row r="187" spans="1:24">
      <c r="A187" s="1">
        <v>40574</v>
      </c>
      <c r="B187">
        <v>3030.5</v>
      </c>
      <c r="C187" s="10">
        <f t="shared" si="32"/>
        <v>3.7132101300479059E-2</v>
      </c>
      <c r="D187">
        <v>4280</v>
      </c>
      <c r="E187" s="10">
        <f t="shared" si="24"/>
        <v>-4.602696979828369E-2</v>
      </c>
      <c r="F187">
        <v>342</v>
      </c>
      <c r="G187" s="10">
        <f t="shared" si="25"/>
        <v>3.6363636363636376E-2</v>
      </c>
      <c r="H187">
        <v>760.5</v>
      </c>
      <c r="I187" s="10">
        <f t="shared" si="26"/>
        <v>5.7719054242002743E-2</v>
      </c>
      <c r="J187">
        <v>295.16000000000003</v>
      </c>
      <c r="K187" s="10">
        <f t="shared" si="27"/>
        <v>7.9353470343011878E-2</v>
      </c>
      <c r="T187">
        <f t="shared" si="28"/>
        <v>2.6867413407059958E-2</v>
      </c>
      <c r="U187">
        <f t="shared" si="23"/>
        <v>-5.404610671227101E-2</v>
      </c>
      <c r="V187">
        <f t="shared" si="29"/>
        <v>3.0707548434115651E-2</v>
      </c>
      <c r="W187">
        <f t="shared" si="30"/>
        <v>5.3789582527832308E-2</v>
      </c>
      <c r="X187">
        <f t="shared" si="31"/>
        <v>6.6911906189369721E-2</v>
      </c>
    </row>
    <row r="188" spans="1:24">
      <c r="A188" s="1">
        <v>40602</v>
      </c>
      <c r="B188">
        <v>2996</v>
      </c>
      <c r="C188" s="10">
        <f t="shared" si="32"/>
        <v>-1.1384260023098447E-2</v>
      </c>
      <c r="D188">
        <v>4309.5</v>
      </c>
      <c r="E188" s="10">
        <f t="shared" si="24"/>
        <v>6.8925233644860917E-3</v>
      </c>
      <c r="F188">
        <v>328.9</v>
      </c>
      <c r="G188" s="10">
        <f t="shared" si="25"/>
        <v>-3.8304093567251507E-2</v>
      </c>
      <c r="H188">
        <v>760</v>
      </c>
      <c r="I188" s="10">
        <f t="shared" si="26"/>
        <v>-6.5746219592377475E-4</v>
      </c>
      <c r="J188">
        <v>284.36</v>
      </c>
      <c r="K188" s="10">
        <f t="shared" si="27"/>
        <v>-3.6590323892126353E-2</v>
      </c>
      <c r="T188">
        <f t="shared" si="28"/>
        <v>-2.1648947916517548E-2</v>
      </c>
      <c r="U188">
        <f t="shared" si="23"/>
        <v>-1.1266135495012278E-3</v>
      </c>
      <c r="V188">
        <f t="shared" si="29"/>
        <v>-4.3960181496772235E-2</v>
      </c>
      <c r="W188">
        <f t="shared" si="30"/>
        <v>-4.5869339100942114E-3</v>
      </c>
      <c r="X188">
        <f t="shared" si="31"/>
        <v>-4.903188804576851E-2</v>
      </c>
    </row>
    <row r="189" spans="1:24">
      <c r="A189" s="1">
        <v>40633</v>
      </c>
      <c r="B189">
        <v>2863</v>
      </c>
      <c r="C189" s="10">
        <f t="shared" si="32"/>
        <v>-4.4392523364485958E-2</v>
      </c>
      <c r="D189">
        <v>4379</v>
      </c>
      <c r="E189" s="10">
        <f t="shared" si="24"/>
        <v>1.612716092354094E-2</v>
      </c>
      <c r="F189">
        <v>324.89999999999998</v>
      </c>
      <c r="G189" s="10">
        <f t="shared" si="25"/>
        <v>-1.2161751292186107E-2</v>
      </c>
      <c r="H189">
        <v>744.5</v>
      </c>
      <c r="I189" s="10">
        <f t="shared" si="26"/>
        <v>-2.0394736842105243E-2</v>
      </c>
      <c r="J189">
        <v>278.16000000000003</v>
      </c>
      <c r="K189" s="10">
        <f t="shared" si="27"/>
        <v>-2.1803347868898593E-2</v>
      </c>
      <c r="T189">
        <f t="shared" si="28"/>
        <v>-5.4657211257905056E-2</v>
      </c>
      <c r="U189">
        <f t="shared" si="23"/>
        <v>8.1080240095536202E-3</v>
      </c>
      <c r="V189">
        <f t="shared" si="29"/>
        <v>-1.7817839221706832E-2</v>
      </c>
      <c r="W189">
        <f t="shared" si="30"/>
        <v>-2.4324208556275678E-2</v>
      </c>
      <c r="X189">
        <f t="shared" si="31"/>
        <v>-3.4244912022540749E-2</v>
      </c>
    </row>
    <row r="190" spans="1:24">
      <c r="A190" s="1">
        <v>40662</v>
      </c>
      <c r="B190">
        <v>2990</v>
      </c>
      <c r="C190" s="10">
        <f t="shared" si="32"/>
        <v>4.4359063918966157E-2</v>
      </c>
      <c r="D190">
        <v>4360</v>
      </c>
      <c r="E190" s="10">
        <f t="shared" si="24"/>
        <v>-4.3388901575702743E-3</v>
      </c>
      <c r="F190">
        <v>327.9</v>
      </c>
      <c r="G190" s="10">
        <f t="shared" si="25"/>
        <v>9.2336103416434945E-3</v>
      </c>
      <c r="H190">
        <v>744</v>
      </c>
      <c r="I190" s="10">
        <f t="shared" si="26"/>
        <v>-6.7159167226327199E-4</v>
      </c>
      <c r="J190">
        <v>285.06</v>
      </c>
      <c r="K190" s="10">
        <f t="shared" si="27"/>
        <v>2.4805867126833414E-2</v>
      </c>
      <c r="T190">
        <f t="shared" si="28"/>
        <v>3.409437602554706E-2</v>
      </c>
      <c r="U190">
        <f t="shared" si="23"/>
        <v>-1.2358027071557594E-2</v>
      </c>
      <c r="V190">
        <f t="shared" si="29"/>
        <v>3.5775224121227687E-3</v>
      </c>
      <c r="W190">
        <f t="shared" si="30"/>
        <v>-4.6010633864337087E-3</v>
      </c>
      <c r="X190">
        <f t="shared" si="31"/>
        <v>1.2364302973191259E-2</v>
      </c>
    </row>
    <row r="191" spans="1:24">
      <c r="A191" s="1">
        <v>40694</v>
      </c>
      <c r="B191">
        <v>3177.5</v>
      </c>
      <c r="C191" s="10">
        <f t="shared" si="32"/>
        <v>6.2709030100334351E-2</v>
      </c>
      <c r="D191">
        <v>4245</v>
      </c>
      <c r="E191" s="10">
        <f t="shared" si="24"/>
        <v>-2.6376146788990806E-2</v>
      </c>
      <c r="F191">
        <v>330.2</v>
      </c>
      <c r="G191" s="10">
        <f t="shared" si="25"/>
        <v>7.014333638304393E-3</v>
      </c>
      <c r="H191">
        <v>766.5</v>
      </c>
      <c r="I191" s="10">
        <f t="shared" si="26"/>
        <v>3.0241935483870996E-2</v>
      </c>
      <c r="J191">
        <v>290.26</v>
      </c>
      <c r="K191" s="10">
        <f t="shared" si="27"/>
        <v>1.8241773661685112E-2</v>
      </c>
      <c r="T191">
        <f t="shared" si="28"/>
        <v>5.2444342206915254E-2</v>
      </c>
      <c r="U191">
        <f t="shared" si="23"/>
        <v>-3.4395283702978126E-2</v>
      </c>
      <c r="V191">
        <f t="shared" si="29"/>
        <v>1.3582457087836673E-3</v>
      </c>
      <c r="W191">
        <f t="shared" si="30"/>
        <v>2.6312463769700561E-2</v>
      </c>
      <c r="X191">
        <f t="shared" si="31"/>
        <v>5.8002095080429573E-3</v>
      </c>
    </row>
    <row r="192" spans="1:24">
      <c r="A192" s="1">
        <v>40724</v>
      </c>
      <c r="B192">
        <v>3108</v>
      </c>
      <c r="C192" s="10">
        <f t="shared" si="32"/>
        <v>-2.1872541306058202E-2</v>
      </c>
      <c r="D192">
        <v>4490.5</v>
      </c>
      <c r="E192" s="10">
        <f t="shared" si="24"/>
        <v>5.783274440518249E-2</v>
      </c>
      <c r="F192">
        <v>318.5</v>
      </c>
      <c r="G192" s="10">
        <f t="shared" si="25"/>
        <v>-3.5433070866141669E-2</v>
      </c>
      <c r="H192">
        <v>780</v>
      </c>
      <c r="I192" s="10">
        <f t="shared" si="26"/>
        <v>1.7612524461839474E-2</v>
      </c>
      <c r="J192">
        <v>288.95999999999998</v>
      </c>
      <c r="K192" s="10">
        <f t="shared" si="27"/>
        <v>-4.4787431957555857E-3</v>
      </c>
      <c r="T192">
        <f t="shared" si="28"/>
        <v>-3.2137229199477299E-2</v>
      </c>
      <c r="U192">
        <f t="shared" si="23"/>
        <v>4.9813607491195171E-2</v>
      </c>
      <c r="V192">
        <f t="shared" si="29"/>
        <v>-4.1089158795662398E-2</v>
      </c>
      <c r="W192">
        <f t="shared" si="30"/>
        <v>1.3683052747669037E-2</v>
      </c>
      <c r="X192">
        <f t="shared" si="31"/>
        <v>-1.6920307349397742E-2</v>
      </c>
    </row>
    <row r="193" spans="1:24">
      <c r="A193" s="1">
        <v>40753</v>
      </c>
      <c r="B193">
        <v>2973</v>
      </c>
      <c r="C193" s="10">
        <f t="shared" si="32"/>
        <v>-4.3436293436293405E-2</v>
      </c>
      <c r="D193">
        <v>4300</v>
      </c>
      <c r="E193" s="10">
        <f t="shared" si="24"/>
        <v>-4.2422892773633203E-2</v>
      </c>
      <c r="F193">
        <v>304</v>
      </c>
      <c r="G193" s="10">
        <f t="shared" si="25"/>
        <v>-4.5525902668759777E-2</v>
      </c>
      <c r="H193">
        <v>771.5</v>
      </c>
      <c r="I193" s="10">
        <f t="shared" si="26"/>
        <v>-1.0897435897435859E-2</v>
      </c>
      <c r="J193">
        <v>274.45999999999998</v>
      </c>
      <c r="K193" s="10">
        <f t="shared" si="27"/>
        <v>-5.0179955703211543E-2</v>
      </c>
      <c r="T193">
        <f t="shared" si="28"/>
        <v>-5.3700981329712502E-2</v>
      </c>
      <c r="U193">
        <f t="shared" si="23"/>
        <v>-5.0442029687620522E-2</v>
      </c>
      <c r="V193">
        <f t="shared" si="29"/>
        <v>-5.1181990598280505E-2</v>
      </c>
      <c r="W193">
        <f t="shared" si="30"/>
        <v>-1.4826907611606295E-2</v>
      </c>
      <c r="X193">
        <f t="shared" si="31"/>
        <v>-6.26215198568537E-2</v>
      </c>
    </row>
    <row r="194" spans="1:24">
      <c r="A194" s="1">
        <v>40786</v>
      </c>
      <c r="B194">
        <v>2920</v>
      </c>
      <c r="C194" s="10">
        <f t="shared" si="32"/>
        <v>-1.7827110662630319E-2</v>
      </c>
      <c r="D194">
        <v>3802</v>
      </c>
      <c r="E194" s="10">
        <f t="shared" si="24"/>
        <v>-0.11581395348837209</v>
      </c>
      <c r="F194">
        <v>275.3</v>
      </c>
      <c r="G194" s="10">
        <f t="shared" si="25"/>
        <v>-9.440789473684208E-2</v>
      </c>
      <c r="H194">
        <v>800</v>
      </c>
      <c r="I194" s="10">
        <f t="shared" si="26"/>
        <v>3.6941023979261134E-2</v>
      </c>
      <c r="J194">
        <v>252.15</v>
      </c>
      <c r="K194" s="10">
        <f t="shared" si="27"/>
        <v>-8.1286890621584118E-2</v>
      </c>
      <c r="T194">
        <f t="shared" si="28"/>
        <v>-2.8091798556049419E-2</v>
      </c>
      <c r="U194">
        <f t="shared" si="23"/>
        <v>-0.1238330904023594</v>
      </c>
      <c r="V194">
        <f t="shared" si="29"/>
        <v>-0.10006398266636281</v>
      </c>
      <c r="W194">
        <f t="shared" si="30"/>
        <v>3.3011552265090699E-2</v>
      </c>
      <c r="X194">
        <f t="shared" si="31"/>
        <v>-9.3728454775226275E-2</v>
      </c>
    </row>
    <row r="195" spans="1:24">
      <c r="A195" s="1">
        <v>40816</v>
      </c>
      <c r="B195">
        <v>2868</v>
      </c>
      <c r="C195" s="10">
        <f t="shared" si="32"/>
        <v>-1.7808219178082174E-2</v>
      </c>
      <c r="D195">
        <v>2888.5</v>
      </c>
      <c r="E195" s="10">
        <f t="shared" si="24"/>
        <v>-0.24026827985270915</v>
      </c>
      <c r="F195">
        <v>267.3</v>
      </c>
      <c r="G195" s="10">
        <f t="shared" si="25"/>
        <v>-2.9059208136578252E-2</v>
      </c>
      <c r="H195">
        <v>769</v>
      </c>
      <c r="I195" s="10">
        <f t="shared" si="26"/>
        <v>-3.8749999999999951E-2</v>
      </c>
      <c r="J195">
        <v>256.45</v>
      </c>
      <c r="K195" s="10">
        <f t="shared" si="27"/>
        <v>1.7053341265119926E-2</v>
      </c>
      <c r="T195">
        <f t="shared" si="28"/>
        <v>-2.8072907071501275E-2</v>
      </c>
      <c r="U195">
        <f t="shared" si="23"/>
        <v>-0.24828741676669647</v>
      </c>
      <c r="V195">
        <f t="shared" si="29"/>
        <v>-3.471529606609898E-2</v>
      </c>
      <c r="W195">
        <f t="shared" si="30"/>
        <v>-4.2679471714170386E-2</v>
      </c>
      <c r="X195">
        <f t="shared" si="31"/>
        <v>4.6117771114777707E-3</v>
      </c>
    </row>
    <row r="196" spans="1:24">
      <c r="A196" s="1">
        <v>40847</v>
      </c>
      <c r="B196">
        <v>2986</v>
      </c>
      <c r="C196" s="10">
        <f t="shared" si="32"/>
        <v>4.1143654114365491E-2</v>
      </c>
      <c r="D196">
        <v>3385</v>
      </c>
      <c r="E196" s="10">
        <f t="shared" si="24"/>
        <v>0.17188852345508043</v>
      </c>
      <c r="F196">
        <v>276.60000000000002</v>
      </c>
      <c r="G196" s="10">
        <f t="shared" si="25"/>
        <v>3.4792368125701412E-2</v>
      </c>
      <c r="H196">
        <v>806</v>
      </c>
      <c r="I196" s="10">
        <f t="shared" si="26"/>
        <v>4.811443433029905E-2</v>
      </c>
      <c r="J196">
        <v>278.16000000000003</v>
      </c>
      <c r="K196" s="10">
        <f t="shared" si="27"/>
        <v>8.4655878338857571E-2</v>
      </c>
      <c r="T196">
        <f t="shared" si="28"/>
        <v>3.087896622094639E-2</v>
      </c>
      <c r="U196">
        <f t="shared" si="23"/>
        <v>0.16386938654109312</v>
      </c>
      <c r="V196">
        <f t="shared" si="29"/>
        <v>2.9136280196180687E-2</v>
      </c>
      <c r="W196">
        <f t="shared" si="30"/>
        <v>4.4184962616128615E-2</v>
      </c>
      <c r="X196">
        <f t="shared" si="31"/>
        <v>7.2214314185215414E-2</v>
      </c>
    </row>
    <row r="197" spans="1:24">
      <c r="A197" s="1">
        <v>40877</v>
      </c>
      <c r="B197">
        <v>2940</v>
      </c>
      <c r="C197" s="10">
        <f t="shared" si="32"/>
        <v>-1.5405224380442117E-2</v>
      </c>
      <c r="D197">
        <v>3339</v>
      </c>
      <c r="E197" s="10">
        <f t="shared" si="24"/>
        <v>-1.3589364844904028E-2</v>
      </c>
      <c r="F197">
        <v>273.7</v>
      </c>
      <c r="G197" s="10">
        <f t="shared" si="25"/>
        <v>-1.0484454085321837E-2</v>
      </c>
      <c r="H197">
        <v>830</v>
      </c>
      <c r="I197" s="10">
        <f t="shared" si="26"/>
        <v>2.977667493796532E-2</v>
      </c>
      <c r="J197">
        <v>290.16000000000003</v>
      </c>
      <c r="K197" s="10">
        <f t="shared" si="27"/>
        <v>4.3140638481449445E-2</v>
      </c>
      <c r="T197">
        <f t="shared" si="28"/>
        <v>-2.5669912273861218E-2</v>
      </c>
      <c r="U197">
        <f t="shared" ref="U197:U260" si="33">IFERROR(E197-$O$3,"N/A")</f>
        <v>-2.1608501758891348E-2</v>
      </c>
      <c r="V197">
        <f t="shared" si="29"/>
        <v>-1.6140542014842562E-2</v>
      </c>
      <c r="W197">
        <f t="shared" si="30"/>
        <v>2.5847203223794885E-2</v>
      </c>
      <c r="X197">
        <f t="shared" si="31"/>
        <v>3.0699074327807288E-2</v>
      </c>
    </row>
    <row r="198" spans="1:24">
      <c r="A198" s="1">
        <v>40907</v>
      </c>
      <c r="B198">
        <v>2975</v>
      </c>
      <c r="C198" s="10">
        <f t="shared" si="32"/>
        <v>1.1904761904761862E-2</v>
      </c>
      <c r="D198">
        <v>3125</v>
      </c>
      <c r="E198" s="10">
        <f t="shared" si="24"/>
        <v>-6.4091045223120702E-2</v>
      </c>
      <c r="F198">
        <v>285.10000000000002</v>
      </c>
      <c r="G198" s="10">
        <f t="shared" si="25"/>
        <v>4.1651443185970249E-2</v>
      </c>
      <c r="H198">
        <v>884</v>
      </c>
      <c r="I198" s="10">
        <f t="shared" si="26"/>
        <v>6.5060240963855431E-2</v>
      </c>
      <c r="J198">
        <v>294.26</v>
      </c>
      <c r="K198" s="10">
        <f t="shared" si="27"/>
        <v>1.4130135097876861E-2</v>
      </c>
      <c r="T198">
        <f t="shared" si="28"/>
        <v>1.6400740113427618E-3</v>
      </c>
      <c r="U198">
        <f t="shared" si="33"/>
        <v>-7.2110182137108014E-2</v>
      </c>
      <c r="V198">
        <f t="shared" si="29"/>
        <v>3.5995355256449521E-2</v>
      </c>
      <c r="W198">
        <f t="shared" si="30"/>
        <v>6.1130769249684996E-2</v>
      </c>
      <c r="X198">
        <f t="shared" si="31"/>
        <v>1.6885709442347064E-3</v>
      </c>
    </row>
    <row r="199" spans="1:24">
      <c r="A199" s="1">
        <v>40939</v>
      </c>
      <c r="B199">
        <v>3054.5</v>
      </c>
      <c r="C199" s="10">
        <f t="shared" si="32"/>
        <v>2.6722689075630246E-2</v>
      </c>
      <c r="D199">
        <v>3805</v>
      </c>
      <c r="E199" s="10">
        <f t="shared" ref="E199:E262" si="34">IFERROR(D199/D198-1,"N/A")</f>
        <v>0.21760000000000002</v>
      </c>
      <c r="F199">
        <v>307.8</v>
      </c>
      <c r="G199" s="10">
        <f t="shared" ref="G199:G262" si="35">IFERROR(F199/F198-1,"N/A")</f>
        <v>7.9621185548930162E-2</v>
      </c>
      <c r="H199">
        <v>861</v>
      </c>
      <c r="I199" s="10">
        <f t="shared" ref="I199:I262" si="36">IFERROR(H199/H198-1,"N/A")</f>
        <v>-2.6018099547511331E-2</v>
      </c>
      <c r="J199">
        <v>293.16000000000003</v>
      </c>
      <c r="K199" s="10">
        <f t="shared" ref="K199:K262" si="37">IFERROR(J199/J198-1,"N/A")</f>
        <v>-3.738190715693479E-3</v>
      </c>
      <c r="T199">
        <f t="shared" ref="T199:T262" si="38">IFERROR(C199-$N$3,"N/A")</f>
        <v>1.6458001182211145E-2</v>
      </c>
      <c r="U199">
        <f t="shared" si="33"/>
        <v>0.2095808630860127</v>
      </c>
      <c r="V199">
        <f t="shared" ref="V199:V262" si="39">IFERROR(G199-$P$3,"N/A")</f>
        <v>7.3965097619409434E-2</v>
      </c>
      <c r="W199">
        <f t="shared" ref="W199:W262" si="40">IFERROR(I199-$Q$3,"N/A")</f>
        <v>-2.9947571261681766E-2</v>
      </c>
      <c r="X199">
        <f t="shared" ref="X199:X262" si="41">IFERROR(K199-$R$3,"N/A")</f>
        <v>-1.6179754869335636E-2</v>
      </c>
    </row>
    <row r="200" spans="1:24">
      <c r="A200" s="1">
        <v>40968</v>
      </c>
      <c r="B200">
        <v>2807.5</v>
      </c>
      <c r="C200" s="10">
        <f t="shared" ref="C200:C263" si="42">IFERROR(B200/B199-1,"N/A")</f>
        <v>-8.0864298575871629E-2</v>
      </c>
      <c r="D200">
        <v>3584</v>
      </c>
      <c r="E200" s="10">
        <f t="shared" si="34"/>
        <v>-5.8081471747700397E-2</v>
      </c>
      <c r="F200">
        <v>312.7</v>
      </c>
      <c r="G200" s="10">
        <f t="shared" si="35"/>
        <v>1.5919428200129815E-2</v>
      </c>
      <c r="H200">
        <v>962</v>
      </c>
      <c r="I200" s="10">
        <f t="shared" si="36"/>
        <v>0.11730545876887333</v>
      </c>
      <c r="J200">
        <v>310.67</v>
      </c>
      <c r="K200" s="10">
        <f t="shared" si="37"/>
        <v>5.9728475917587565E-2</v>
      </c>
      <c r="T200">
        <f t="shared" si="38"/>
        <v>-9.1128986469290726E-2</v>
      </c>
      <c r="U200">
        <f t="shared" si="33"/>
        <v>-6.610060866168771E-2</v>
      </c>
      <c r="V200">
        <f t="shared" si="39"/>
        <v>1.026334027060909E-2</v>
      </c>
      <c r="W200">
        <f t="shared" si="40"/>
        <v>0.11337598705470289</v>
      </c>
      <c r="X200">
        <f t="shared" si="41"/>
        <v>4.7286911763945408E-2</v>
      </c>
    </row>
    <row r="201" spans="1:24">
      <c r="A201" s="1">
        <v>40998</v>
      </c>
      <c r="B201">
        <v>2779</v>
      </c>
      <c r="C201" s="10">
        <f t="shared" si="42"/>
        <v>-1.0151380231522733E-2</v>
      </c>
      <c r="D201">
        <v>3446</v>
      </c>
      <c r="E201" s="10">
        <f t="shared" si="34"/>
        <v>-3.8504464285714302E-2</v>
      </c>
      <c r="F201">
        <v>299.89999999999998</v>
      </c>
      <c r="G201" s="10">
        <f t="shared" si="35"/>
        <v>-4.0933802366485472E-2</v>
      </c>
      <c r="H201">
        <v>1004</v>
      </c>
      <c r="I201" s="10">
        <f t="shared" si="36"/>
        <v>4.3659043659043606E-2</v>
      </c>
      <c r="J201">
        <v>299.26</v>
      </c>
      <c r="K201" s="10">
        <f t="shared" si="37"/>
        <v>-3.6727073743843985E-2</v>
      </c>
      <c r="T201">
        <f t="shared" si="38"/>
        <v>-2.0416068124941834E-2</v>
      </c>
      <c r="U201">
        <f t="shared" si="33"/>
        <v>-4.6523601199701621E-2</v>
      </c>
      <c r="V201">
        <f t="shared" si="39"/>
        <v>-4.6589890296006201E-2</v>
      </c>
      <c r="W201">
        <f t="shared" si="40"/>
        <v>3.9729571944873171E-2</v>
      </c>
      <c r="X201">
        <f t="shared" si="41"/>
        <v>-4.9168637897486142E-2</v>
      </c>
    </row>
    <row r="202" spans="1:24">
      <c r="A202" s="1">
        <v>41029</v>
      </c>
      <c r="B202">
        <v>2699.5</v>
      </c>
      <c r="C202" s="10">
        <f t="shared" si="42"/>
        <v>-2.8607412738395066E-2</v>
      </c>
      <c r="D202">
        <v>3432.5</v>
      </c>
      <c r="E202" s="10">
        <f t="shared" si="34"/>
        <v>-3.9175856065002401E-3</v>
      </c>
      <c r="F202">
        <v>295.2</v>
      </c>
      <c r="G202" s="10">
        <f t="shared" si="35"/>
        <v>-1.5671890630210017E-2</v>
      </c>
      <c r="H202">
        <v>1023</v>
      </c>
      <c r="I202" s="10">
        <f t="shared" si="36"/>
        <v>1.8924302788844605E-2</v>
      </c>
      <c r="J202">
        <v>286.16000000000003</v>
      </c>
      <c r="K202" s="10">
        <f t="shared" si="37"/>
        <v>-4.3774644122167916E-2</v>
      </c>
      <c r="T202">
        <f t="shared" si="38"/>
        <v>-3.8872100631814163E-2</v>
      </c>
      <c r="U202">
        <f t="shared" si="33"/>
        <v>-1.193672252048756E-2</v>
      </c>
      <c r="V202">
        <f t="shared" si="39"/>
        <v>-2.1327978559730742E-2</v>
      </c>
      <c r="W202">
        <f t="shared" si="40"/>
        <v>1.4994831074674168E-2</v>
      </c>
      <c r="X202">
        <f t="shared" si="41"/>
        <v>-5.6216208275810073E-2</v>
      </c>
    </row>
    <row r="203" spans="1:24">
      <c r="A203" s="1">
        <v>41060</v>
      </c>
      <c r="B203">
        <v>2618</v>
      </c>
      <c r="C203" s="10">
        <f t="shared" si="42"/>
        <v>-3.0190776069642489E-2</v>
      </c>
      <c r="D203">
        <v>2780</v>
      </c>
      <c r="E203" s="10">
        <f t="shared" si="34"/>
        <v>-0.19009468317552802</v>
      </c>
      <c r="F203">
        <v>272.8</v>
      </c>
      <c r="G203" s="10">
        <f t="shared" si="35"/>
        <v>-7.5880758807588045E-2</v>
      </c>
      <c r="H203">
        <v>1023</v>
      </c>
      <c r="I203" s="10">
        <f t="shared" si="36"/>
        <v>0</v>
      </c>
      <c r="J203">
        <v>256.55</v>
      </c>
      <c r="K203" s="10">
        <f t="shared" si="37"/>
        <v>-0.1034735812133073</v>
      </c>
      <c r="T203">
        <f t="shared" si="38"/>
        <v>-4.0455463963061586E-2</v>
      </c>
      <c r="U203">
        <f t="shared" si="33"/>
        <v>-0.19811382008951534</v>
      </c>
      <c r="V203">
        <f t="shared" si="39"/>
        <v>-8.1536846737108773E-2</v>
      </c>
      <c r="W203">
        <f t="shared" si="40"/>
        <v>-3.9294717141704367E-3</v>
      </c>
      <c r="X203">
        <f t="shared" si="41"/>
        <v>-0.11591514536694945</v>
      </c>
    </row>
    <row r="204" spans="1:24">
      <c r="A204" s="1">
        <v>41089</v>
      </c>
      <c r="B204">
        <v>2853</v>
      </c>
      <c r="C204" s="10">
        <f t="shared" si="42"/>
        <v>8.9763177998472221E-2</v>
      </c>
      <c r="D204">
        <v>3019</v>
      </c>
      <c r="E204" s="10">
        <f t="shared" si="34"/>
        <v>8.5971223021582777E-2</v>
      </c>
      <c r="F204">
        <v>288.60000000000002</v>
      </c>
      <c r="G204" s="10">
        <f t="shared" si="35"/>
        <v>5.7917888563049802E-2</v>
      </c>
      <c r="H204">
        <v>1043</v>
      </c>
      <c r="I204" s="10">
        <f t="shared" si="36"/>
        <v>1.9550342130987275E-2</v>
      </c>
      <c r="J204">
        <v>277.36</v>
      </c>
      <c r="K204" s="10">
        <f t="shared" si="37"/>
        <v>8.1114792438121253E-2</v>
      </c>
      <c r="T204">
        <f t="shared" si="38"/>
        <v>7.9498490105053124E-2</v>
      </c>
      <c r="U204">
        <f t="shared" si="33"/>
        <v>7.7952086107595464E-2</v>
      </c>
      <c r="V204">
        <f t="shared" si="39"/>
        <v>5.2261800633529074E-2</v>
      </c>
      <c r="W204">
        <f t="shared" si="40"/>
        <v>1.5620870416816838E-2</v>
      </c>
      <c r="X204">
        <f t="shared" si="41"/>
        <v>6.8673228284479096E-2</v>
      </c>
    </row>
    <row r="205" spans="1:24">
      <c r="A205" s="1">
        <v>41121</v>
      </c>
      <c r="B205">
        <v>2986.5</v>
      </c>
      <c r="C205" s="10">
        <f t="shared" si="42"/>
        <v>4.6792849631966282E-2</v>
      </c>
      <c r="D205">
        <v>2946.5</v>
      </c>
      <c r="E205" s="10">
        <f t="shared" si="34"/>
        <v>-2.4014574362371643E-2</v>
      </c>
      <c r="F205">
        <v>308.89999999999998</v>
      </c>
      <c r="G205" s="10">
        <f t="shared" si="35"/>
        <v>7.0339570339570168E-2</v>
      </c>
      <c r="H205">
        <v>1114</v>
      </c>
      <c r="I205" s="10">
        <f t="shared" si="36"/>
        <v>6.8072866730584769E-2</v>
      </c>
      <c r="J205">
        <v>287.56</v>
      </c>
      <c r="K205" s="10">
        <f t="shared" si="37"/>
        <v>3.6775310066339717E-2</v>
      </c>
      <c r="T205">
        <f t="shared" si="38"/>
        <v>3.6528161738547185E-2</v>
      </c>
      <c r="U205">
        <f t="shared" si="33"/>
        <v>-3.2033711276358963E-2</v>
      </c>
      <c r="V205">
        <f t="shared" si="39"/>
        <v>6.4683482410049439E-2</v>
      </c>
      <c r="W205">
        <f t="shared" si="40"/>
        <v>6.4143395016414334E-2</v>
      </c>
      <c r="X205">
        <f t="shared" si="41"/>
        <v>2.433374591269756E-2</v>
      </c>
    </row>
    <row r="206" spans="1:24">
      <c r="A206" s="1">
        <v>41152</v>
      </c>
      <c r="B206">
        <v>2936.5</v>
      </c>
      <c r="C206" s="10">
        <f t="shared" si="42"/>
        <v>-1.6742005692281903E-2</v>
      </c>
      <c r="D206">
        <v>2735.5</v>
      </c>
      <c r="E206" s="10">
        <f t="shared" si="34"/>
        <v>-7.1610385202782956E-2</v>
      </c>
      <c r="F206">
        <v>318.5</v>
      </c>
      <c r="G206" s="10">
        <f t="shared" si="35"/>
        <v>3.1078018776303118E-2</v>
      </c>
      <c r="H206">
        <v>1124</v>
      </c>
      <c r="I206" s="10">
        <f t="shared" si="36"/>
        <v>8.9766606822261341E-3</v>
      </c>
      <c r="J206">
        <v>296.26</v>
      </c>
      <c r="K206" s="10">
        <f t="shared" si="37"/>
        <v>3.0254555571011199E-2</v>
      </c>
      <c r="T206">
        <f t="shared" si="38"/>
        <v>-2.7006693585701003E-2</v>
      </c>
      <c r="U206">
        <f t="shared" si="33"/>
        <v>-7.9629522116770268E-2</v>
      </c>
      <c r="V206">
        <f t="shared" si="39"/>
        <v>2.5421930846782393E-2</v>
      </c>
      <c r="W206">
        <f t="shared" si="40"/>
        <v>5.0471889680556974E-3</v>
      </c>
      <c r="X206">
        <f t="shared" si="41"/>
        <v>1.7812991417369042E-2</v>
      </c>
    </row>
    <row r="207" spans="1:24">
      <c r="A207" s="1">
        <v>41180</v>
      </c>
      <c r="B207">
        <v>2955</v>
      </c>
      <c r="C207" s="10">
        <f t="shared" si="42"/>
        <v>6.3000170270730571E-3</v>
      </c>
      <c r="D207">
        <v>2885</v>
      </c>
      <c r="E207" s="10">
        <f t="shared" si="34"/>
        <v>5.4651800402120365E-2</v>
      </c>
      <c r="F207">
        <v>325.10000000000002</v>
      </c>
      <c r="G207" s="10">
        <f t="shared" si="35"/>
        <v>2.0722135007849474E-2</v>
      </c>
      <c r="H207">
        <v>1109</v>
      </c>
      <c r="I207" s="10">
        <f t="shared" si="36"/>
        <v>-1.3345195729537407E-2</v>
      </c>
      <c r="J207">
        <v>313.47000000000003</v>
      </c>
      <c r="K207" s="10">
        <f t="shared" si="37"/>
        <v>5.809086613110126E-2</v>
      </c>
      <c r="T207">
        <f t="shared" si="38"/>
        <v>-3.9646708663460435E-3</v>
      </c>
      <c r="U207">
        <f t="shared" si="33"/>
        <v>4.6632663488133046E-2</v>
      </c>
      <c r="V207">
        <f t="shared" si="39"/>
        <v>1.5066047078328749E-2</v>
      </c>
      <c r="W207">
        <f t="shared" si="40"/>
        <v>-1.7274667443707842E-2</v>
      </c>
      <c r="X207">
        <f t="shared" si="41"/>
        <v>4.5649301977459103E-2</v>
      </c>
    </row>
    <row r="208" spans="1:24">
      <c r="A208" s="1">
        <v>41213</v>
      </c>
      <c r="B208">
        <v>2877.5</v>
      </c>
      <c r="C208" s="10">
        <f t="shared" si="42"/>
        <v>-2.6226734348561709E-2</v>
      </c>
      <c r="D208">
        <v>3104.5</v>
      </c>
      <c r="E208" s="10">
        <f t="shared" si="34"/>
        <v>7.6083188908145472E-2</v>
      </c>
      <c r="F208">
        <v>312.2</v>
      </c>
      <c r="G208" s="10">
        <f t="shared" si="35"/>
        <v>-3.9680098431251976E-2</v>
      </c>
      <c r="H208">
        <v>1025</v>
      </c>
      <c r="I208" s="10">
        <f t="shared" si="36"/>
        <v>-7.5743913435527555E-2</v>
      </c>
      <c r="J208">
        <v>310.77</v>
      </c>
      <c r="K208" s="10">
        <f t="shared" si="37"/>
        <v>-8.6132644272181036E-3</v>
      </c>
      <c r="T208">
        <f t="shared" si="38"/>
        <v>-3.6491422241980806E-2</v>
      </c>
      <c r="U208">
        <f t="shared" si="33"/>
        <v>6.8064051994158159E-2</v>
      </c>
      <c r="V208">
        <f t="shared" si="39"/>
        <v>-4.5336186360772704E-2</v>
      </c>
      <c r="W208">
        <f t="shared" si="40"/>
        <v>-7.9673385149697989E-2</v>
      </c>
      <c r="X208">
        <f t="shared" si="41"/>
        <v>-2.105482858086026E-2</v>
      </c>
    </row>
    <row r="209" spans="1:24">
      <c r="A209" s="1">
        <v>41243</v>
      </c>
      <c r="B209">
        <v>2966.5</v>
      </c>
      <c r="C209" s="10">
        <f t="shared" si="42"/>
        <v>3.0929626411815736E-2</v>
      </c>
      <c r="D209">
        <v>3093.5</v>
      </c>
      <c r="E209" s="10">
        <f t="shared" si="34"/>
        <v>-3.5432436785312049E-3</v>
      </c>
      <c r="F209">
        <v>327.3</v>
      </c>
      <c r="G209" s="10">
        <f t="shared" si="35"/>
        <v>4.8366431774503615E-2</v>
      </c>
      <c r="H209">
        <v>1029</v>
      </c>
      <c r="I209" s="10">
        <f t="shared" si="36"/>
        <v>3.9024390243902474E-3</v>
      </c>
      <c r="J209">
        <v>311.67</v>
      </c>
      <c r="K209" s="10">
        <f t="shared" si="37"/>
        <v>2.896032435563356E-3</v>
      </c>
      <c r="T209">
        <f t="shared" si="38"/>
        <v>2.0664938518396635E-2</v>
      </c>
      <c r="U209">
        <f t="shared" si="33"/>
        <v>-1.1562380592518524E-2</v>
      </c>
      <c r="V209">
        <f t="shared" si="39"/>
        <v>4.2710343844982887E-2</v>
      </c>
      <c r="W209">
        <f t="shared" si="40"/>
        <v>-2.7032689780189315E-5</v>
      </c>
      <c r="X209">
        <f t="shared" si="41"/>
        <v>-9.545531718078799E-3</v>
      </c>
    </row>
    <row r="210" spans="1:24">
      <c r="A210" s="1">
        <v>41274</v>
      </c>
      <c r="B210">
        <v>2909.5</v>
      </c>
      <c r="C210" s="10">
        <f t="shared" si="42"/>
        <v>-1.9214562615877284E-2</v>
      </c>
      <c r="D210">
        <v>3511.5</v>
      </c>
      <c r="E210" s="10">
        <f t="shared" si="34"/>
        <v>0.13512203006303536</v>
      </c>
      <c r="F210">
        <v>336.9</v>
      </c>
      <c r="G210" s="10">
        <f t="shared" si="35"/>
        <v>2.9330889092575418E-2</v>
      </c>
      <c r="H210">
        <v>1009</v>
      </c>
      <c r="I210" s="10">
        <f t="shared" si="36"/>
        <v>-1.9436345966958202E-2</v>
      </c>
      <c r="J210">
        <v>294.36</v>
      </c>
      <c r="K210" s="10">
        <f t="shared" si="37"/>
        <v>-5.5539512946385594E-2</v>
      </c>
      <c r="T210">
        <f t="shared" si="38"/>
        <v>-2.9479250509296385E-2</v>
      </c>
      <c r="U210">
        <f t="shared" si="33"/>
        <v>0.12710289314904805</v>
      </c>
      <c r="V210">
        <f t="shared" si="39"/>
        <v>2.3674801163054694E-2</v>
      </c>
      <c r="W210">
        <f t="shared" si="40"/>
        <v>-2.3365817681128637E-2</v>
      </c>
      <c r="X210">
        <f t="shared" si="41"/>
        <v>-6.7981077100027751E-2</v>
      </c>
    </row>
    <row r="211" spans="1:24">
      <c r="A211" s="1">
        <v>41305</v>
      </c>
      <c r="B211">
        <v>3053</v>
      </c>
      <c r="C211" s="10">
        <f t="shared" si="42"/>
        <v>4.9321189207767624E-2</v>
      </c>
      <c r="D211">
        <v>3560</v>
      </c>
      <c r="E211" s="10">
        <f t="shared" si="34"/>
        <v>1.381176135554596E-2</v>
      </c>
      <c r="F211">
        <v>339.6</v>
      </c>
      <c r="G211" s="10">
        <f t="shared" si="35"/>
        <v>8.0142475512021694E-3</v>
      </c>
      <c r="H211">
        <v>1133</v>
      </c>
      <c r="I211" s="10">
        <f t="shared" si="36"/>
        <v>0.12289395441030715</v>
      </c>
      <c r="J211">
        <v>322.77</v>
      </c>
      <c r="K211" s="10">
        <f t="shared" si="37"/>
        <v>9.6514472075010183E-2</v>
      </c>
      <c r="T211">
        <f t="shared" si="38"/>
        <v>3.9056501314348527E-2</v>
      </c>
      <c r="U211">
        <f t="shared" si="33"/>
        <v>5.79262444155864E-3</v>
      </c>
      <c r="V211">
        <f t="shared" si="39"/>
        <v>2.3581596216814436E-3</v>
      </c>
      <c r="W211">
        <f t="shared" si="40"/>
        <v>0.11896448269613671</v>
      </c>
      <c r="X211">
        <f t="shared" si="41"/>
        <v>8.4072907921368026E-2</v>
      </c>
    </row>
    <row r="212" spans="1:24">
      <c r="A212" s="1">
        <v>41333</v>
      </c>
      <c r="B212">
        <v>2995.5</v>
      </c>
      <c r="C212" s="10">
        <f t="shared" si="42"/>
        <v>-1.8833933835571526E-2</v>
      </c>
      <c r="D212">
        <v>3541</v>
      </c>
      <c r="E212" s="10">
        <f t="shared" si="34"/>
        <v>-5.3370786516854229E-3</v>
      </c>
      <c r="F212">
        <v>355.1</v>
      </c>
      <c r="G212" s="10">
        <f t="shared" si="35"/>
        <v>4.5641931684334613E-2</v>
      </c>
      <c r="H212">
        <v>1261</v>
      </c>
      <c r="I212" s="10">
        <f t="shared" si="36"/>
        <v>0.11297440423654015</v>
      </c>
      <c r="J212">
        <v>340.07</v>
      </c>
      <c r="K212" s="10">
        <f t="shared" si="37"/>
        <v>5.3598537658394507E-2</v>
      </c>
      <c r="T212">
        <f t="shared" si="38"/>
        <v>-2.9098621728990626E-2</v>
      </c>
      <c r="U212">
        <f t="shared" si="33"/>
        <v>-1.3356215565672742E-2</v>
      </c>
      <c r="V212">
        <f t="shared" si="39"/>
        <v>3.9985843754813885E-2</v>
      </c>
      <c r="W212">
        <f t="shared" si="40"/>
        <v>0.10904493252236971</v>
      </c>
      <c r="X212">
        <f t="shared" si="41"/>
        <v>4.1156973504752351E-2</v>
      </c>
    </row>
    <row r="213" spans="1:24">
      <c r="A213" s="1">
        <v>41362</v>
      </c>
      <c r="B213">
        <v>3299.5</v>
      </c>
      <c r="C213" s="10">
        <f t="shared" si="42"/>
        <v>0.10148556167584721</v>
      </c>
      <c r="D213">
        <v>3085</v>
      </c>
      <c r="E213" s="10">
        <f t="shared" si="34"/>
        <v>-0.12877718158712226</v>
      </c>
      <c r="F213">
        <v>394.3</v>
      </c>
      <c r="G213" s="10">
        <f t="shared" si="35"/>
        <v>0.11039143903125881</v>
      </c>
      <c r="H213">
        <v>1295</v>
      </c>
      <c r="I213" s="10">
        <f t="shared" si="36"/>
        <v>2.6962727993655733E-2</v>
      </c>
      <c r="J213">
        <v>342.77</v>
      </c>
      <c r="K213" s="10">
        <f t="shared" si="37"/>
        <v>7.939541859028898E-3</v>
      </c>
      <c r="T213">
        <f t="shared" si="38"/>
        <v>9.1220873782428116E-2</v>
      </c>
      <c r="U213">
        <f t="shared" si="33"/>
        <v>-0.13679631850110957</v>
      </c>
      <c r="V213">
        <f t="shared" si="39"/>
        <v>0.10473535110173808</v>
      </c>
      <c r="W213">
        <f t="shared" si="40"/>
        <v>2.3033256279485298E-2</v>
      </c>
      <c r="X213">
        <f t="shared" si="41"/>
        <v>-4.502022294613257E-3</v>
      </c>
    </row>
    <row r="214" spans="1:24">
      <c r="A214" s="1">
        <v>41394</v>
      </c>
      <c r="B214">
        <v>3342.5</v>
      </c>
      <c r="C214" s="10">
        <f t="shared" si="42"/>
        <v>1.3032277617820887E-2</v>
      </c>
      <c r="D214">
        <v>2919</v>
      </c>
      <c r="E214" s="10">
        <f t="shared" si="34"/>
        <v>-5.3808752025931939E-2</v>
      </c>
      <c r="F214">
        <v>375.5</v>
      </c>
      <c r="G214" s="10">
        <f t="shared" si="35"/>
        <v>-4.767943190464119E-2</v>
      </c>
      <c r="H214">
        <v>1279</v>
      </c>
      <c r="I214" s="10">
        <f t="shared" si="36"/>
        <v>-1.2355212355212308E-2</v>
      </c>
      <c r="J214">
        <v>337.57</v>
      </c>
      <c r="K214" s="10">
        <f t="shared" si="37"/>
        <v>-1.5170522507804041E-2</v>
      </c>
      <c r="T214">
        <f t="shared" si="38"/>
        <v>2.7675897244017859E-3</v>
      </c>
      <c r="U214">
        <f t="shared" si="33"/>
        <v>-6.1827888939919258E-2</v>
      </c>
      <c r="V214">
        <f t="shared" si="39"/>
        <v>-5.3335519834161918E-2</v>
      </c>
      <c r="W214">
        <f t="shared" si="40"/>
        <v>-1.6284684069382743E-2</v>
      </c>
      <c r="X214">
        <f t="shared" si="41"/>
        <v>-2.7612086661446197E-2</v>
      </c>
    </row>
    <row r="215" spans="1:24">
      <c r="A215" s="1">
        <v>41425</v>
      </c>
      <c r="B215">
        <v>3388</v>
      </c>
      <c r="C215" s="10">
        <f t="shared" si="42"/>
        <v>1.3612565445026092E-2</v>
      </c>
      <c r="D215">
        <v>2857</v>
      </c>
      <c r="E215" s="10">
        <f t="shared" si="34"/>
        <v>-2.1240150736553609E-2</v>
      </c>
      <c r="F215">
        <v>405.1</v>
      </c>
      <c r="G215" s="10">
        <f t="shared" si="35"/>
        <v>7.8828229027962715E-2</v>
      </c>
      <c r="H215">
        <v>1284</v>
      </c>
      <c r="I215" s="10">
        <f t="shared" si="36"/>
        <v>3.9093041438624798E-3</v>
      </c>
      <c r="J215">
        <v>365.18</v>
      </c>
      <c r="K215" s="10">
        <f t="shared" si="37"/>
        <v>8.1790443463577889E-2</v>
      </c>
      <c r="T215">
        <f t="shared" si="38"/>
        <v>3.3478775516069918E-3</v>
      </c>
      <c r="U215">
        <f t="shared" si="33"/>
        <v>-2.9259287650540929E-2</v>
      </c>
      <c r="V215">
        <f t="shared" si="39"/>
        <v>7.3172141098441987E-2</v>
      </c>
      <c r="W215">
        <f t="shared" si="40"/>
        <v>-2.0167570307956864E-5</v>
      </c>
      <c r="X215">
        <f t="shared" si="41"/>
        <v>6.9348879309935732E-2</v>
      </c>
    </row>
    <row r="216" spans="1:24">
      <c r="A216" s="1">
        <v>41453</v>
      </c>
      <c r="B216">
        <v>3115</v>
      </c>
      <c r="C216" s="10">
        <f t="shared" si="42"/>
        <v>-8.0578512396694224E-2</v>
      </c>
      <c r="D216">
        <v>2683</v>
      </c>
      <c r="E216" s="10">
        <f t="shared" si="34"/>
        <v>-6.090304515225764E-2</v>
      </c>
      <c r="F216">
        <v>383</v>
      </c>
      <c r="G216" s="10">
        <f t="shared" si="35"/>
        <v>-5.4554431004690263E-2</v>
      </c>
      <c r="H216">
        <v>1280</v>
      </c>
      <c r="I216" s="10">
        <f t="shared" si="36"/>
        <v>-3.1152647975077885E-3</v>
      </c>
      <c r="J216">
        <v>340.2</v>
      </c>
      <c r="K216" s="10">
        <f t="shared" si="37"/>
        <v>-6.8404622378005375E-2</v>
      </c>
      <c r="T216">
        <f t="shared" si="38"/>
        <v>-9.0843200290113321E-2</v>
      </c>
      <c r="U216">
        <f t="shared" si="33"/>
        <v>-6.8922182066244952E-2</v>
      </c>
      <c r="V216">
        <f t="shared" si="39"/>
        <v>-6.0210518934210991E-2</v>
      </c>
      <c r="W216">
        <f t="shared" si="40"/>
        <v>-7.0447365116782252E-3</v>
      </c>
      <c r="X216">
        <f t="shared" si="41"/>
        <v>-8.0846186531647532E-2</v>
      </c>
    </row>
    <row r="217" spans="1:24">
      <c r="A217" s="1">
        <v>41486</v>
      </c>
      <c r="B217">
        <v>3335</v>
      </c>
      <c r="C217" s="10">
        <f t="shared" si="42"/>
        <v>7.0626003210272792E-2</v>
      </c>
      <c r="D217">
        <v>2955</v>
      </c>
      <c r="E217" s="10">
        <f t="shared" si="34"/>
        <v>0.10137905329854635</v>
      </c>
      <c r="F217">
        <v>445.9</v>
      </c>
      <c r="G217" s="10">
        <f t="shared" si="35"/>
        <v>0.16422976501305486</v>
      </c>
      <c r="H217">
        <v>1409</v>
      </c>
      <c r="I217" s="10">
        <f t="shared" si="36"/>
        <v>0.10078125000000004</v>
      </c>
      <c r="J217">
        <v>350.5</v>
      </c>
      <c r="K217" s="10">
        <f t="shared" si="37"/>
        <v>3.0276308054085765E-2</v>
      </c>
      <c r="T217">
        <f t="shared" si="38"/>
        <v>6.0361315316853695E-2</v>
      </c>
      <c r="U217">
        <f t="shared" si="33"/>
        <v>9.3359916384559039E-2</v>
      </c>
      <c r="V217">
        <f t="shared" si="39"/>
        <v>0.15857367708353415</v>
      </c>
      <c r="W217">
        <f t="shared" si="40"/>
        <v>9.6851778285829609E-2</v>
      </c>
      <c r="X217">
        <f t="shared" si="41"/>
        <v>1.7834743900443609E-2</v>
      </c>
    </row>
    <row r="218" spans="1:24">
      <c r="A218" s="1">
        <v>41516</v>
      </c>
      <c r="B218">
        <v>3178</v>
      </c>
      <c r="C218" s="10">
        <f t="shared" si="42"/>
        <v>-4.7076461769115396E-2</v>
      </c>
      <c r="D218">
        <v>2913</v>
      </c>
      <c r="E218" s="10">
        <f t="shared" si="34"/>
        <v>-1.4213197969543123E-2</v>
      </c>
      <c r="F218">
        <v>435.1</v>
      </c>
      <c r="G218" s="10">
        <f t="shared" si="35"/>
        <v>-2.4220677281901692E-2</v>
      </c>
      <c r="H218">
        <v>1361</v>
      </c>
      <c r="I218" s="10">
        <f t="shared" si="36"/>
        <v>-3.4066713981547148E-2</v>
      </c>
      <c r="J218">
        <v>344.1</v>
      </c>
      <c r="K218" s="10">
        <f t="shared" si="37"/>
        <v>-1.825962910128387E-2</v>
      </c>
      <c r="T218">
        <f t="shared" si="38"/>
        <v>-5.7341149662534494E-2</v>
      </c>
      <c r="U218">
        <f t="shared" si="33"/>
        <v>-2.2232334883530443E-2</v>
      </c>
      <c r="V218">
        <f t="shared" si="39"/>
        <v>-2.9876765211422417E-2</v>
      </c>
      <c r="W218">
        <f t="shared" si="40"/>
        <v>-3.7996185695717583E-2</v>
      </c>
      <c r="X218">
        <f t="shared" si="41"/>
        <v>-3.0701193254926026E-2</v>
      </c>
    </row>
    <row r="219" spans="1:24">
      <c r="A219" s="1">
        <v>41547</v>
      </c>
      <c r="B219">
        <v>3215.5</v>
      </c>
      <c r="C219" s="10">
        <f t="shared" si="42"/>
        <v>1.179987413467587E-2</v>
      </c>
      <c r="D219">
        <v>3023</v>
      </c>
      <c r="E219" s="10">
        <f t="shared" si="34"/>
        <v>3.7761757638173687E-2</v>
      </c>
      <c r="F219">
        <v>454.4</v>
      </c>
      <c r="G219" s="10">
        <f t="shared" si="35"/>
        <v>4.4357618938175136E-2</v>
      </c>
      <c r="H219">
        <v>1338</v>
      </c>
      <c r="I219" s="10">
        <f t="shared" si="36"/>
        <v>-1.6899338721528268E-2</v>
      </c>
      <c r="J219">
        <v>329.8</v>
      </c>
      <c r="K219" s="10">
        <f t="shared" si="37"/>
        <v>-4.1557686718977083E-2</v>
      </c>
      <c r="T219">
        <f t="shared" si="38"/>
        <v>1.5351862412567689E-3</v>
      </c>
      <c r="U219">
        <f t="shared" si="33"/>
        <v>2.9742620724186368E-2</v>
      </c>
      <c r="V219">
        <f t="shared" si="39"/>
        <v>3.8701531008654408E-2</v>
      </c>
      <c r="W219">
        <f t="shared" si="40"/>
        <v>-2.0828810435698702E-2</v>
      </c>
      <c r="X219">
        <f t="shared" si="41"/>
        <v>-5.3999250872619239E-2</v>
      </c>
    </row>
    <row r="220" spans="1:24">
      <c r="A220" s="1">
        <v>41578</v>
      </c>
      <c r="B220">
        <v>3309</v>
      </c>
      <c r="C220" s="10">
        <f t="shared" si="42"/>
        <v>2.9077903902970048E-2</v>
      </c>
      <c r="D220">
        <v>3158</v>
      </c>
      <c r="E220" s="10">
        <f t="shared" si="34"/>
        <v>4.4657624875951152E-2</v>
      </c>
      <c r="F220">
        <v>454.7</v>
      </c>
      <c r="G220" s="10">
        <f t="shared" si="35"/>
        <v>6.6021126760573701E-4</v>
      </c>
      <c r="H220">
        <v>1377</v>
      </c>
      <c r="I220" s="10">
        <f t="shared" si="36"/>
        <v>2.9147982062780242E-2</v>
      </c>
      <c r="J220">
        <v>337.1</v>
      </c>
      <c r="K220" s="10">
        <f t="shared" si="37"/>
        <v>2.213462704669511E-2</v>
      </c>
      <c r="T220">
        <f t="shared" si="38"/>
        <v>1.8813216009550947E-2</v>
      </c>
      <c r="U220">
        <f t="shared" si="33"/>
        <v>3.6638487961963832E-2</v>
      </c>
      <c r="V220">
        <f t="shared" si="39"/>
        <v>-4.9958766619149888E-3</v>
      </c>
      <c r="W220">
        <f t="shared" si="40"/>
        <v>2.5218510348609807E-2</v>
      </c>
      <c r="X220">
        <f t="shared" si="41"/>
        <v>9.6930628930529551E-3</v>
      </c>
    </row>
    <row r="221" spans="1:24">
      <c r="A221" s="1">
        <v>41607</v>
      </c>
      <c r="B221">
        <v>3513.5</v>
      </c>
      <c r="C221" s="10">
        <f t="shared" si="42"/>
        <v>6.180114838319728E-2</v>
      </c>
      <c r="D221">
        <v>3261.5</v>
      </c>
      <c r="E221" s="10">
        <f t="shared" si="34"/>
        <v>3.2773907536415514E-2</v>
      </c>
      <c r="F221">
        <v>427.4</v>
      </c>
      <c r="G221" s="10">
        <f t="shared" si="35"/>
        <v>-6.0039586540576284E-2</v>
      </c>
      <c r="H221">
        <v>1388</v>
      </c>
      <c r="I221" s="10">
        <f t="shared" si="36"/>
        <v>7.9883805374001415E-3</v>
      </c>
      <c r="J221">
        <v>348.4</v>
      </c>
      <c r="K221" s="10">
        <f t="shared" si="37"/>
        <v>3.3521210323345985E-2</v>
      </c>
      <c r="T221">
        <f t="shared" si="38"/>
        <v>5.1536460489778183E-2</v>
      </c>
      <c r="U221">
        <f t="shared" si="33"/>
        <v>2.4754770622428195E-2</v>
      </c>
      <c r="V221">
        <f t="shared" si="39"/>
        <v>-6.5695674470097012E-2</v>
      </c>
      <c r="W221">
        <f t="shared" si="40"/>
        <v>4.0589088232297049E-3</v>
      </c>
      <c r="X221">
        <f t="shared" si="41"/>
        <v>2.1079646169703828E-2</v>
      </c>
    </row>
    <row r="222" spans="1:24">
      <c r="A222" s="1">
        <v>41639</v>
      </c>
      <c r="B222">
        <v>3574.5</v>
      </c>
      <c r="C222" s="10">
        <f t="shared" si="42"/>
        <v>1.7361605236943189E-2</v>
      </c>
      <c r="D222">
        <v>3409.5</v>
      </c>
      <c r="E222" s="10">
        <f t="shared" si="34"/>
        <v>4.5377893607235986E-2</v>
      </c>
      <c r="F222">
        <v>435</v>
      </c>
      <c r="G222" s="10">
        <f t="shared" si="35"/>
        <v>1.7781937295273886E-2</v>
      </c>
      <c r="H222">
        <v>1450</v>
      </c>
      <c r="I222" s="10">
        <f t="shared" si="36"/>
        <v>4.4668587896253609E-2</v>
      </c>
      <c r="J222">
        <v>403.7</v>
      </c>
      <c r="K222" s="10">
        <f t="shared" si="37"/>
        <v>0.15872560275545355</v>
      </c>
      <c r="T222">
        <f t="shared" si="38"/>
        <v>7.0969173435240888E-3</v>
      </c>
      <c r="U222">
        <f t="shared" si="33"/>
        <v>3.7358756693248667E-2</v>
      </c>
      <c r="V222">
        <f t="shared" si="39"/>
        <v>1.2125849365753161E-2</v>
      </c>
      <c r="W222">
        <f t="shared" si="40"/>
        <v>4.0739116182083174E-2</v>
      </c>
      <c r="X222">
        <f t="shared" si="41"/>
        <v>0.14628403860181141</v>
      </c>
    </row>
    <row r="223" spans="1:24">
      <c r="A223" s="1">
        <v>41670</v>
      </c>
      <c r="B223">
        <v>3858.5</v>
      </c>
      <c r="C223" s="10">
        <f t="shared" si="42"/>
        <v>7.945167156245625E-2</v>
      </c>
      <c r="D223">
        <v>3243.5</v>
      </c>
      <c r="E223" s="10">
        <f t="shared" si="34"/>
        <v>-4.8687490834433245E-2</v>
      </c>
      <c r="F223">
        <v>429.1</v>
      </c>
      <c r="G223" s="10">
        <f t="shared" si="35"/>
        <v>-1.3563218390804543E-2</v>
      </c>
      <c r="H223">
        <v>1388</v>
      </c>
      <c r="I223" s="10">
        <f t="shared" si="36"/>
        <v>-4.2758620689655191E-2</v>
      </c>
      <c r="J223">
        <v>408.3</v>
      </c>
      <c r="K223" s="10">
        <f t="shared" si="37"/>
        <v>1.1394599950458328E-2</v>
      </c>
      <c r="T223">
        <f t="shared" si="38"/>
        <v>6.9186983669037153E-2</v>
      </c>
      <c r="U223">
        <f t="shared" si="33"/>
        <v>-5.6706627748420564E-2</v>
      </c>
      <c r="V223">
        <f t="shared" si="39"/>
        <v>-1.9219306320325268E-2</v>
      </c>
      <c r="W223">
        <f t="shared" si="40"/>
        <v>-4.6688092403825626E-2</v>
      </c>
      <c r="X223">
        <f t="shared" si="41"/>
        <v>-1.0469642031838266E-3</v>
      </c>
    </row>
    <row r="224" spans="1:24">
      <c r="A224" s="1">
        <v>41698</v>
      </c>
      <c r="B224">
        <v>4084</v>
      </c>
      <c r="C224" s="10">
        <f t="shared" si="42"/>
        <v>5.844239989633282E-2</v>
      </c>
      <c r="D224">
        <v>3432.5</v>
      </c>
      <c r="E224" s="10">
        <f t="shared" si="34"/>
        <v>5.8270386927701479E-2</v>
      </c>
      <c r="F224">
        <v>410.9</v>
      </c>
      <c r="G224" s="10">
        <f t="shared" si="35"/>
        <v>-4.2414355628058842E-2</v>
      </c>
      <c r="H224">
        <v>1573</v>
      </c>
      <c r="I224" s="10">
        <f t="shared" si="36"/>
        <v>0.13328530259366</v>
      </c>
      <c r="J224">
        <v>431.7</v>
      </c>
      <c r="K224" s="10">
        <f t="shared" si="37"/>
        <v>5.7310800881704482E-2</v>
      </c>
      <c r="T224">
        <f t="shared" si="38"/>
        <v>4.8177712002913722E-2</v>
      </c>
      <c r="U224">
        <f t="shared" si="33"/>
        <v>5.0251250013714159E-2</v>
      </c>
      <c r="V224">
        <f t="shared" si="39"/>
        <v>-4.807044355757957E-2</v>
      </c>
      <c r="W224">
        <f t="shared" si="40"/>
        <v>0.12935583087948957</v>
      </c>
      <c r="X224">
        <f t="shared" si="41"/>
        <v>4.4869236728062326E-2</v>
      </c>
    </row>
    <row r="225" spans="1:24">
      <c r="A225" s="1">
        <v>41729</v>
      </c>
      <c r="B225">
        <v>3876.5</v>
      </c>
      <c r="C225" s="10">
        <f t="shared" si="42"/>
        <v>-5.0808031341821769E-2</v>
      </c>
      <c r="D225">
        <v>3337.5</v>
      </c>
      <c r="E225" s="10">
        <f t="shared" si="34"/>
        <v>-2.7676620538965802E-2</v>
      </c>
      <c r="F225">
        <v>414.2</v>
      </c>
      <c r="G225" s="10">
        <f t="shared" si="35"/>
        <v>8.0311511316621953E-3</v>
      </c>
      <c r="H225">
        <v>1596</v>
      </c>
      <c r="I225" s="10">
        <f t="shared" si="36"/>
        <v>1.4621741894469187E-2</v>
      </c>
      <c r="J225">
        <v>418.1</v>
      </c>
      <c r="K225" s="10">
        <f t="shared" si="37"/>
        <v>-3.1503358813991134E-2</v>
      </c>
      <c r="T225">
        <f t="shared" si="38"/>
        <v>-6.1072719235240866E-2</v>
      </c>
      <c r="U225">
        <f t="shared" si="33"/>
        <v>-3.5695757452953121E-2</v>
      </c>
      <c r="V225">
        <f t="shared" si="39"/>
        <v>2.3750632021414695E-3</v>
      </c>
      <c r="W225">
        <f t="shared" si="40"/>
        <v>1.069227018029875E-2</v>
      </c>
      <c r="X225">
        <f t="shared" si="41"/>
        <v>-4.394492296763329E-2</v>
      </c>
    </row>
    <row r="226" spans="1:24">
      <c r="A226" s="1">
        <v>41759</v>
      </c>
      <c r="B226">
        <v>4664</v>
      </c>
      <c r="C226" s="10">
        <f t="shared" si="42"/>
        <v>0.20314716883786921</v>
      </c>
      <c r="D226">
        <v>3224.5</v>
      </c>
      <c r="E226" s="10">
        <f t="shared" si="34"/>
        <v>-3.385767790262173E-2</v>
      </c>
      <c r="F226">
        <v>400</v>
      </c>
      <c r="G226" s="10">
        <f t="shared" si="35"/>
        <v>-3.4282955094157352E-2</v>
      </c>
      <c r="H226">
        <v>1681</v>
      </c>
      <c r="I226" s="10">
        <f t="shared" si="36"/>
        <v>5.3258145363408449E-2</v>
      </c>
      <c r="J226">
        <v>426.4</v>
      </c>
      <c r="K226" s="10">
        <f t="shared" si="37"/>
        <v>1.9851710117196664E-2</v>
      </c>
      <c r="T226">
        <f t="shared" si="38"/>
        <v>0.1928824809444501</v>
      </c>
      <c r="U226">
        <f t="shared" si="33"/>
        <v>-4.187681481660905E-2</v>
      </c>
      <c r="V226">
        <f t="shared" si="39"/>
        <v>-3.9939043023678081E-2</v>
      </c>
      <c r="W226">
        <f t="shared" si="40"/>
        <v>4.9328673649238014E-2</v>
      </c>
      <c r="X226">
        <f t="shared" si="41"/>
        <v>7.4101459635545087E-3</v>
      </c>
    </row>
    <row r="227" spans="1:24">
      <c r="A227" s="1">
        <v>41789</v>
      </c>
      <c r="B227">
        <v>4283.5</v>
      </c>
      <c r="C227" s="10">
        <f t="shared" si="42"/>
        <v>-8.1582332761578003E-2</v>
      </c>
      <c r="D227">
        <v>3057</v>
      </c>
      <c r="E227" s="10">
        <f t="shared" si="34"/>
        <v>-5.1946038145448958E-2</v>
      </c>
      <c r="F227">
        <v>423.1</v>
      </c>
      <c r="G227" s="10">
        <f t="shared" si="35"/>
        <v>5.7749999999999968E-2</v>
      </c>
      <c r="H227">
        <v>1672</v>
      </c>
      <c r="I227" s="10">
        <f t="shared" si="36"/>
        <v>-5.353955978584124E-3</v>
      </c>
      <c r="J227">
        <v>409.8</v>
      </c>
      <c r="K227" s="10">
        <f t="shared" si="37"/>
        <v>-3.8930581613508375E-2</v>
      </c>
      <c r="T227">
        <f t="shared" si="38"/>
        <v>-9.18470206549971E-2</v>
      </c>
      <c r="U227">
        <f t="shared" si="33"/>
        <v>-5.9965175059436278E-2</v>
      </c>
      <c r="V227">
        <f t="shared" si="39"/>
        <v>5.209391207047924E-2</v>
      </c>
      <c r="W227">
        <f t="shared" si="40"/>
        <v>-9.2834276927545607E-3</v>
      </c>
      <c r="X227">
        <f t="shared" si="41"/>
        <v>-5.1372145767150532E-2</v>
      </c>
    </row>
    <row r="228" spans="1:24">
      <c r="A228" s="1">
        <v>41820</v>
      </c>
      <c r="B228">
        <v>4340.5</v>
      </c>
      <c r="C228" s="10">
        <f t="shared" si="42"/>
        <v>1.3306875218862979E-2</v>
      </c>
      <c r="D228">
        <v>3108.5</v>
      </c>
      <c r="E228" s="10">
        <f t="shared" si="34"/>
        <v>1.6846581615963307E-2</v>
      </c>
      <c r="F228">
        <v>432.9</v>
      </c>
      <c r="G228" s="10">
        <f t="shared" si="35"/>
        <v>2.316237296147472E-2</v>
      </c>
      <c r="H228">
        <v>1622</v>
      </c>
      <c r="I228" s="10">
        <f t="shared" si="36"/>
        <v>-2.9904306220095656E-2</v>
      </c>
      <c r="J228">
        <v>384.1</v>
      </c>
      <c r="K228" s="10">
        <f t="shared" si="37"/>
        <v>-6.2713518789653477E-2</v>
      </c>
      <c r="T228">
        <f t="shared" si="38"/>
        <v>3.0421873254438785E-3</v>
      </c>
      <c r="U228">
        <f t="shared" si="33"/>
        <v>8.827444701975988E-3</v>
      </c>
      <c r="V228">
        <f t="shared" si="39"/>
        <v>1.7506285031953995E-2</v>
      </c>
      <c r="W228">
        <f t="shared" si="40"/>
        <v>-3.383377793426609E-2</v>
      </c>
      <c r="X228">
        <f t="shared" si="41"/>
        <v>-7.5155082943295634E-2</v>
      </c>
    </row>
    <row r="229" spans="1:24">
      <c r="A229" s="1">
        <v>41851</v>
      </c>
      <c r="B229">
        <v>4344.5</v>
      </c>
      <c r="C229" s="10">
        <f t="shared" si="42"/>
        <v>9.2155281649586307E-4</v>
      </c>
      <c r="D229">
        <v>3392</v>
      </c>
      <c r="E229" s="10">
        <f t="shared" si="34"/>
        <v>9.1201544153128422E-2</v>
      </c>
      <c r="F229">
        <v>427.8</v>
      </c>
      <c r="G229" s="10">
        <f t="shared" si="35"/>
        <v>-1.1781011781011652E-2</v>
      </c>
      <c r="H229">
        <v>1591</v>
      </c>
      <c r="I229" s="10">
        <f t="shared" si="36"/>
        <v>-1.9112207151664617E-2</v>
      </c>
      <c r="J229">
        <v>369.1</v>
      </c>
      <c r="K229" s="10">
        <f t="shared" si="37"/>
        <v>-3.9052330122363976E-2</v>
      </c>
      <c r="T229">
        <f t="shared" si="38"/>
        <v>-9.3431350769232376E-3</v>
      </c>
      <c r="U229">
        <f t="shared" si="33"/>
        <v>8.318240723914111E-2</v>
      </c>
      <c r="V229">
        <f t="shared" si="39"/>
        <v>-1.7437099710532377E-2</v>
      </c>
      <c r="W229">
        <f t="shared" si="40"/>
        <v>-2.3041678865835052E-2</v>
      </c>
      <c r="X229">
        <f t="shared" si="41"/>
        <v>-5.1493894276006133E-2</v>
      </c>
    </row>
    <row r="230" spans="1:24">
      <c r="A230" s="1">
        <v>41880</v>
      </c>
      <c r="B230">
        <v>4567</v>
      </c>
      <c r="C230" s="10">
        <f t="shared" si="42"/>
        <v>5.1214178846817893E-2</v>
      </c>
      <c r="D230">
        <v>3213.5</v>
      </c>
      <c r="E230" s="10">
        <f t="shared" si="34"/>
        <v>-5.2623820754716943E-2</v>
      </c>
      <c r="F230">
        <v>445.1</v>
      </c>
      <c r="G230" s="10">
        <f t="shared" si="35"/>
        <v>4.0439457690509606E-2</v>
      </c>
      <c r="H230">
        <v>1646</v>
      </c>
      <c r="I230" s="10">
        <f t="shared" si="36"/>
        <v>3.4569453174104314E-2</v>
      </c>
      <c r="J230">
        <v>393.7</v>
      </c>
      <c r="K230" s="10">
        <f t="shared" si="37"/>
        <v>6.6648604714169446E-2</v>
      </c>
      <c r="T230">
        <f t="shared" si="38"/>
        <v>4.0949490953398796E-2</v>
      </c>
      <c r="U230">
        <f t="shared" si="33"/>
        <v>-6.0642957668704263E-2</v>
      </c>
      <c r="V230">
        <f t="shared" si="39"/>
        <v>3.4783369760988878E-2</v>
      </c>
      <c r="W230">
        <f t="shared" si="40"/>
        <v>3.0639981459933879E-2</v>
      </c>
      <c r="X230">
        <f t="shared" si="41"/>
        <v>5.4207040560527289E-2</v>
      </c>
    </row>
    <row r="231" spans="1:24">
      <c r="A231" s="1">
        <v>41912</v>
      </c>
      <c r="B231">
        <v>4441.5</v>
      </c>
      <c r="C231" s="10">
        <f t="shared" si="42"/>
        <v>-2.7479746003941319E-2</v>
      </c>
      <c r="D231">
        <v>3031.5</v>
      </c>
      <c r="E231" s="10">
        <f t="shared" si="34"/>
        <v>-5.6636066594056289E-2</v>
      </c>
      <c r="F231">
        <v>471.5</v>
      </c>
      <c r="G231" s="10">
        <f t="shared" si="35"/>
        <v>5.9312514041788278E-2</v>
      </c>
      <c r="H231">
        <v>1610</v>
      </c>
      <c r="I231" s="10">
        <f t="shared" si="36"/>
        <v>-2.1871202916160404E-2</v>
      </c>
      <c r="J231">
        <v>365.4</v>
      </c>
      <c r="K231" s="10">
        <f t="shared" si="37"/>
        <v>-7.1882143764287587E-2</v>
      </c>
      <c r="T231">
        <f t="shared" si="38"/>
        <v>-3.7744433897360416E-2</v>
      </c>
      <c r="U231">
        <f t="shared" si="33"/>
        <v>-6.4655203508043602E-2</v>
      </c>
      <c r="V231">
        <f t="shared" si="39"/>
        <v>5.365642611226755E-2</v>
      </c>
      <c r="W231">
        <f t="shared" si="40"/>
        <v>-2.5800674630330839E-2</v>
      </c>
      <c r="X231">
        <f t="shared" si="41"/>
        <v>-8.4323707917929744E-2</v>
      </c>
    </row>
    <row r="232" spans="1:24" s="16" customFormat="1">
      <c r="A232" s="15">
        <v>41943</v>
      </c>
      <c r="B232" s="16">
        <v>4543.5</v>
      </c>
      <c r="C232" s="17">
        <f t="shared" si="42"/>
        <v>2.2965214454576222E-2</v>
      </c>
      <c r="D232" s="16">
        <v>2971.5</v>
      </c>
      <c r="E232" s="17">
        <f t="shared" si="34"/>
        <v>-1.9792182088075205E-2</v>
      </c>
      <c r="F232" s="16">
        <v>458.7</v>
      </c>
      <c r="G232" s="17">
        <f t="shared" si="35"/>
        <v>-2.7147401908801716E-2</v>
      </c>
      <c r="H232" s="16">
        <v>1695</v>
      </c>
      <c r="I232" s="17">
        <f t="shared" si="36"/>
        <v>5.2795031055900665E-2</v>
      </c>
      <c r="J232" s="16">
        <v>377.7</v>
      </c>
      <c r="K232" s="17">
        <f t="shared" si="37"/>
        <v>3.3661740558292408E-2</v>
      </c>
      <c r="T232" s="16">
        <f t="shared" si="38"/>
        <v>1.2700526561157121E-2</v>
      </c>
      <c r="U232" s="16">
        <f t="shared" si="33"/>
        <v>-2.7811319002062525E-2</v>
      </c>
      <c r="V232" s="16">
        <f t="shared" si="39"/>
        <v>-3.2803489838322444E-2</v>
      </c>
      <c r="W232" s="16">
        <f t="shared" si="40"/>
        <v>4.886555934173023E-2</v>
      </c>
      <c r="X232" s="16">
        <f t="shared" si="41"/>
        <v>2.1220176404650251E-2</v>
      </c>
    </row>
    <row r="233" spans="1:24">
      <c r="A233" s="1">
        <v>41971</v>
      </c>
      <c r="B233">
        <v>4780</v>
      </c>
      <c r="C233" s="10">
        <f t="shared" si="42"/>
        <v>5.205238252448563E-2</v>
      </c>
      <c r="D233">
        <v>2992.5</v>
      </c>
      <c r="E233" s="10">
        <f t="shared" si="34"/>
        <v>7.0671378091873294E-3</v>
      </c>
      <c r="F233">
        <v>481.1</v>
      </c>
      <c r="G233" s="10">
        <f t="shared" si="35"/>
        <v>4.883366034445169E-2</v>
      </c>
      <c r="H233">
        <v>1786</v>
      </c>
      <c r="I233" s="10">
        <f t="shared" si="36"/>
        <v>5.3687315634218358E-2</v>
      </c>
      <c r="J233">
        <v>407.1</v>
      </c>
      <c r="K233" s="10">
        <f t="shared" si="37"/>
        <v>7.783955520254171E-2</v>
      </c>
      <c r="T233" s="22">
        <f t="shared" si="38"/>
        <v>4.1787694631066533E-2</v>
      </c>
      <c r="U233" s="22">
        <f t="shared" si="33"/>
        <v>-9.5199910479999011E-4</v>
      </c>
      <c r="V233" s="22">
        <f t="shared" si="39"/>
        <v>4.3177572414930962E-2</v>
      </c>
      <c r="W233" s="22">
        <f t="shared" si="40"/>
        <v>4.9757843920047923E-2</v>
      </c>
      <c r="X233" s="22">
        <f t="shared" si="41"/>
        <v>6.5397991048899554E-2</v>
      </c>
    </row>
    <row r="234" spans="1:24">
      <c r="A234" s="1">
        <v>42004</v>
      </c>
      <c r="B234">
        <v>4555.5</v>
      </c>
      <c r="C234" s="10">
        <f t="shared" si="42"/>
        <v>-4.696652719665273E-2</v>
      </c>
      <c r="D234">
        <v>3000</v>
      </c>
      <c r="E234" s="10">
        <f t="shared" si="34"/>
        <v>2.5062656641603454E-3</v>
      </c>
      <c r="F234">
        <v>472</v>
      </c>
      <c r="G234" s="10">
        <f t="shared" si="35"/>
        <v>-1.891498648929546E-2</v>
      </c>
      <c r="H234">
        <v>1764</v>
      </c>
      <c r="I234" s="10">
        <f t="shared" si="36"/>
        <v>-1.2318029115341522E-2</v>
      </c>
      <c r="J234">
        <v>465.7</v>
      </c>
      <c r="K234" s="10">
        <f t="shared" si="37"/>
        <v>0.14394497666421024</v>
      </c>
      <c r="T234" s="22">
        <f t="shared" si="38"/>
        <v>-5.7231215090071827E-2</v>
      </c>
      <c r="U234" s="22">
        <f t="shared" si="33"/>
        <v>-5.5128712498269741E-3</v>
      </c>
      <c r="V234" s="22">
        <f t="shared" si="39"/>
        <v>-2.4571074418816185E-2</v>
      </c>
      <c r="W234" s="22">
        <f t="shared" si="40"/>
        <v>-1.6247500829511957E-2</v>
      </c>
      <c r="X234" s="22">
        <f t="shared" si="41"/>
        <v>0.1315034125105681</v>
      </c>
    </row>
    <row r="235" spans="1:24">
      <c r="A235" s="1">
        <v>42034</v>
      </c>
      <c r="B235">
        <v>4743</v>
      </c>
      <c r="C235" s="10">
        <f t="shared" si="42"/>
        <v>4.1159038524860136E-2</v>
      </c>
      <c r="D235">
        <v>2925</v>
      </c>
      <c r="E235" s="10">
        <f t="shared" si="34"/>
        <v>-2.5000000000000022E-2</v>
      </c>
      <c r="F235">
        <v>507.5</v>
      </c>
      <c r="G235" s="10">
        <f t="shared" si="35"/>
        <v>7.5211864406779627E-2</v>
      </c>
      <c r="H235">
        <v>1897</v>
      </c>
      <c r="I235" s="10">
        <f t="shared" si="36"/>
        <v>7.5396825396825351E-2</v>
      </c>
      <c r="J235">
        <v>480.2</v>
      </c>
      <c r="K235" s="10">
        <f t="shared" si="37"/>
        <v>3.1135924414859462E-2</v>
      </c>
      <c r="T235" s="22">
        <f t="shared" si="38"/>
        <v>3.0894350631441036E-2</v>
      </c>
      <c r="U235" s="22">
        <f t="shared" si="33"/>
        <v>-3.3019136913987342E-2</v>
      </c>
      <c r="V235" s="22">
        <f t="shared" si="39"/>
        <v>6.9555776477258899E-2</v>
      </c>
      <c r="W235" s="22">
        <f t="shared" si="40"/>
        <v>7.1467353682654916E-2</v>
      </c>
      <c r="X235" s="22">
        <f t="shared" si="41"/>
        <v>1.8694360261217305E-2</v>
      </c>
    </row>
    <row r="236" spans="1:24">
      <c r="A236" s="1">
        <v>42062</v>
      </c>
      <c r="B236">
        <v>4469.5</v>
      </c>
      <c r="C236" s="10">
        <f t="shared" si="42"/>
        <v>-5.7663925785367942E-2</v>
      </c>
      <c r="D236">
        <v>3192</v>
      </c>
      <c r="E236" s="10">
        <f t="shared" si="34"/>
        <v>9.1282051282051357E-2</v>
      </c>
      <c r="F236">
        <v>532</v>
      </c>
      <c r="G236" s="10">
        <f t="shared" si="35"/>
        <v>4.8275862068965614E-2</v>
      </c>
      <c r="H236">
        <v>1896</v>
      </c>
      <c r="I236" s="10">
        <f t="shared" si="36"/>
        <v>-5.2714812862408866E-4</v>
      </c>
      <c r="J236">
        <v>484.5</v>
      </c>
      <c r="K236" s="10">
        <f t="shared" si="37"/>
        <v>8.9546022490629706E-3</v>
      </c>
      <c r="T236" s="22">
        <f t="shared" si="38"/>
        <v>-6.7928613678787039E-2</v>
      </c>
      <c r="U236" s="22">
        <f t="shared" si="33"/>
        <v>8.3262914368064045E-2</v>
      </c>
      <c r="V236" s="22">
        <f t="shared" si="39"/>
        <v>4.2619774139444885E-2</v>
      </c>
      <c r="W236" s="22">
        <f t="shared" si="40"/>
        <v>-4.4566198427945253E-3</v>
      </c>
      <c r="X236" s="22">
        <f t="shared" si="41"/>
        <v>-3.4869619045791844E-3</v>
      </c>
    </row>
    <row r="237" spans="1:24">
      <c r="A237" s="1">
        <v>42094</v>
      </c>
      <c r="B237">
        <v>4626.5</v>
      </c>
      <c r="C237" s="10">
        <f t="shared" si="42"/>
        <v>3.5126971697057918E-2</v>
      </c>
      <c r="D237">
        <v>2772</v>
      </c>
      <c r="E237" s="10">
        <f t="shared" si="34"/>
        <v>-0.13157894736842102</v>
      </c>
      <c r="F237">
        <v>523.5</v>
      </c>
      <c r="G237" s="10">
        <f t="shared" si="35"/>
        <v>-1.5977443609022535E-2</v>
      </c>
      <c r="H237">
        <v>1831</v>
      </c>
      <c r="I237" s="10">
        <f t="shared" si="36"/>
        <v>-3.4282700421940926E-2</v>
      </c>
      <c r="J237">
        <v>466.7</v>
      </c>
      <c r="K237" s="10">
        <f t="shared" si="37"/>
        <v>-3.67389060887513E-2</v>
      </c>
      <c r="T237" s="22">
        <f t="shared" si="38"/>
        <v>2.4862283803638818E-2</v>
      </c>
      <c r="U237" s="22">
        <f t="shared" si="33"/>
        <v>-0.13959808428240833</v>
      </c>
      <c r="V237" s="22">
        <f t="shared" si="39"/>
        <v>-2.163353153854326E-2</v>
      </c>
      <c r="W237" s="22">
        <f t="shared" si="40"/>
        <v>-3.8212172136111361E-2</v>
      </c>
      <c r="X237" s="22">
        <f t="shared" si="41"/>
        <v>-4.9180470242393456E-2</v>
      </c>
    </row>
    <row r="238" spans="1:24">
      <c r="A238" s="12">
        <v>42124</v>
      </c>
      <c r="B238">
        <v>4496.5</v>
      </c>
      <c r="C238" s="10">
        <f t="shared" si="42"/>
        <v>-2.8098994920566334E-2</v>
      </c>
      <c r="D238">
        <v>2885</v>
      </c>
      <c r="E238" s="10">
        <f t="shared" si="34"/>
        <v>4.0764790764790781E-2</v>
      </c>
      <c r="F238">
        <v>508</v>
      </c>
      <c r="G238" s="10">
        <f t="shared" si="35"/>
        <v>-2.9608404966571134E-2</v>
      </c>
      <c r="H238">
        <v>1839</v>
      </c>
      <c r="I238" s="10">
        <f t="shared" si="36"/>
        <v>4.3691971600219315E-3</v>
      </c>
      <c r="J238">
        <v>486</v>
      </c>
      <c r="K238" s="10">
        <f t="shared" si="37"/>
        <v>4.1354188986501006E-2</v>
      </c>
      <c r="T238" s="22">
        <f t="shared" si="38"/>
        <v>-3.8363682813985431E-2</v>
      </c>
      <c r="U238" s="22">
        <f t="shared" si="33"/>
        <v>3.2745653850803462E-2</v>
      </c>
      <c r="V238" s="22">
        <f t="shared" si="39"/>
        <v>-3.5264492896091862E-2</v>
      </c>
      <c r="W238" s="22">
        <f t="shared" si="40"/>
        <v>4.397254458514948E-4</v>
      </c>
      <c r="X238" s="22">
        <f t="shared" si="41"/>
        <v>2.8912624832858849E-2</v>
      </c>
    </row>
    <row r="239" spans="1:24">
      <c r="A239" s="1">
        <v>42153</v>
      </c>
      <c r="B239">
        <v>4372.5</v>
      </c>
      <c r="C239" s="10">
        <f t="shared" si="42"/>
        <v>-2.757700433670629E-2</v>
      </c>
      <c r="D239">
        <v>2856</v>
      </c>
      <c r="E239" s="10">
        <f t="shared" si="34"/>
        <v>-1.005199306759097E-2</v>
      </c>
      <c r="F239">
        <v>515</v>
      </c>
      <c r="G239" s="10">
        <f t="shared" si="35"/>
        <v>1.3779527559055094E-2</v>
      </c>
      <c r="H239">
        <v>1896</v>
      </c>
      <c r="I239" s="10">
        <f t="shared" si="36"/>
        <v>3.0995106035889064E-2</v>
      </c>
      <c r="J239">
        <v>568.5</v>
      </c>
      <c r="K239" s="10">
        <f t="shared" si="37"/>
        <v>0.16975308641975317</v>
      </c>
      <c r="T239" s="22">
        <f t="shared" si="38"/>
        <v>-3.7841692230125387E-2</v>
      </c>
      <c r="U239" s="22">
        <f t="shared" si="33"/>
        <v>-1.8071129981578289E-2</v>
      </c>
      <c r="V239" s="22">
        <f t="shared" si="39"/>
        <v>8.1234396295343687E-3</v>
      </c>
      <c r="W239" s="22">
        <f t="shared" si="40"/>
        <v>2.7065634321718629E-2</v>
      </c>
      <c r="X239" s="22">
        <f t="shared" si="41"/>
        <v>0.15731152226611103</v>
      </c>
    </row>
    <row r="240" spans="1:24">
      <c r="A240" s="1">
        <v>42185</v>
      </c>
      <c r="B240">
        <v>4019</v>
      </c>
      <c r="C240" s="10">
        <f t="shared" si="42"/>
        <v>-8.0846197827329935E-2</v>
      </c>
      <c r="D240">
        <v>2614</v>
      </c>
      <c r="E240" s="10">
        <f t="shared" si="34"/>
        <v>-8.4733893557423001E-2</v>
      </c>
      <c r="F240">
        <v>451.2</v>
      </c>
      <c r="G240" s="10">
        <f t="shared" si="35"/>
        <v>-0.12388349514563113</v>
      </c>
      <c r="H240">
        <v>1738</v>
      </c>
      <c r="I240" s="10">
        <f t="shared" si="36"/>
        <v>-8.333333333333337E-2</v>
      </c>
      <c r="J240">
        <v>512.5</v>
      </c>
      <c r="K240" s="10">
        <f t="shared" si="37"/>
        <v>-9.850483729111692E-2</v>
      </c>
      <c r="T240" s="22">
        <f t="shared" si="38"/>
        <v>-9.1110885720749032E-2</v>
      </c>
      <c r="U240" s="22">
        <f t="shared" si="33"/>
        <v>-9.2753030471410314E-2</v>
      </c>
      <c r="V240" s="22">
        <f t="shared" si="39"/>
        <v>-0.12953958307515184</v>
      </c>
      <c r="W240" s="22">
        <f t="shared" si="40"/>
        <v>-8.7262805047503805E-2</v>
      </c>
      <c r="X240" s="22">
        <f t="shared" si="41"/>
        <v>-0.11094640144475908</v>
      </c>
    </row>
    <row r="241" spans="1:24">
      <c r="A241" s="1">
        <v>42216</v>
      </c>
      <c r="B241">
        <v>4320</v>
      </c>
      <c r="C241" s="10">
        <f t="shared" si="42"/>
        <v>7.4894252301567654E-2</v>
      </c>
      <c r="D241">
        <v>2486.5</v>
      </c>
      <c r="E241" s="10">
        <f t="shared" si="34"/>
        <v>-4.8775822494261711E-2</v>
      </c>
      <c r="F241">
        <v>480.2</v>
      </c>
      <c r="G241" s="10">
        <f t="shared" si="35"/>
        <v>6.4273049645390046E-2</v>
      </c>
      <c r="H241">
        <v>1834</v>
      </c>
      <c r="I241" s="10">
        <f t="shared" si="36"/>
        <v>5.5235903337169212E-2</v>
      </c>
      <c r="J241">
        <v>521</v>
      </c>
      <c r="K241" s="10">
        <f t="shared" si="37"/>
        <v>1.6585365853658551E-2</v>
      </c>
      <c r="T241" s="22">
        <f t="shared" si="38"/>
        <v>6.4629564408148557E-2</v>
      </c>
      <c r="U241" s="22">
        <f t="shared" si="33"/>
        <v>-5.6794959408249031E-2</v>
      </c>
      <c r="V241" s="22">
        <f t="shared" si="39"/>
        <v>5.8616961715869317E-2</v>
      </c>
      <c r="W241" s="22">
        <f t="shared" si="40"/>
        <v>5.1306431622998777E-2</v>
      </c>
      <c r="X241" s="22">
        <f t="shared" si="41"/>
        <v>4.1438017000163963E-3</v>
      </c>
    </row>
    <row r="242" spans="1:24">
      <c r="A242" s="1">
        <v>42247</v>
      </c>
      <c r="B242">
        <v>4120</v>
      </c>
      <c r="C242" s="10">
        <f t="shared" si="42"/>
        <v>-4.629629629629628E-2</v>
      </c>
      <c r="D242">
        <v>2388</v>
      </c>
      <c r="E242" s="10">
        <f t="shared" si="34"/>
        <v>-3.9613915141765488E-2</v>
      </c>
      <c r="F242">
        <v>452.2</v>
      </c>
      <c r="G242" s="10">
        <f t="shared" si="35"/>
        <v>-5.8309037900874605E-2</v>
      </c>
      <c r="H242">
        <v>1739</v>
      </c>
      <c r="I242" s="10">
        <f t="shared" si="36"/>
        <v>-5.1799345692475462E-2</v>
      </c>
      <c r="J242">
        <v>515.5</v>
      </c>
      <c r="K242" s="10">
        <f t="shared" si="37"/>
        <v>-1.0556621880998041E-2</v>
      </c>
      <c r="T242" s="22">
        <f t="shared" si="38"/>
        <v>-5.6560984189715377E-2</v>
      </c>
      <c r="U242" s="22">
        <f t="shared" si="33"/>
        <v>-4.7633052055752807E-2</v>
      </c>
      <c r="V242" s="22">
        <f t="shared" si="39"/>
        <v>-6.3965125830395334E-2</v>
      </c>
      <c r="W242" s="22">
        <f t="shared" si="40"/>
        <v>-5.5728817406645897E-2</v>
      </c>
      <c r="X242" s="22">
        <f t="shared" si="41"/>
        <v>-2.2998186034640197E-2</v>
      </c>
    </row>
    <row r="243" spans="1:24">
      <c r="A243" s="1">
        <v>42277</v>
      </c>
      <c r="B243">
        <v>4181.5</v>
      </c>
      <c r="C243" s="10">
        <f t="shared" si="42"/>
        <v>1.4927184466019483E-2</v>
      </c>
      <c r="D243">
        <v>2210</v>
      </c>
      <c r="E243" s="10">
        <f t="shared" si="34"/>
        <v>-7.4539363484087073E-2</v>
      </c>
      <c r="F243">
        <v>447.7</v>
      </c>
      <c r="G243" s="10">
        <f t="shared" si="35"/>
        <v>-9.9513489606368744E-3</v>
      </c>
      <c r="H243">
        <v>1770</v>
      </c>
      <c r="I243" s="10">
        <f t="shared" si="36"/>
        <v>1.7826336975273138E-2</v>
      </c>
      <c r="J243">
        <v>499.4</v>
      </c>
      <c r="K243" s="10">
        <f t="shared" si="37"/>
        <v>-3.1231813773035966E-2</v>
      </c>
      <c r="T243" s="22">
        <f t="shared" si="38"/>
        <v>4.6624965726003824E-3</v>
      </c>
      <c r="U243" s="22">
        <f t="shared" si="33"/>
        <v>-8.2558500398074386E-2</v>
      </c>
      <c r="V243" s="22">
        <f t="shared" si="39"/>
        <v>-1.5607436890157599E-2</v>
      </c>
      <c r="W243" s="22">
        <f t="shared" si="40"/>
        <v>1.3896865261102702E-2</v>
      </c>
      <c r="X243" s="22">
        <f t="shared" si="41"/>
        <v>-4.3673377926678122E-2</v>
      </c>
    </row>
    <row r="244" spans="1:24">
      <c r="A244" s="12">
        <v>42307</v>
      </c>
      <c r="B244">
        <v>4150.5</v>
      </c>
      <c r="C244" s="10">
        <f t="shared" si="42"/>
        <v>-7.4136075570967463E-3</v>
      </c>
      <c r="D244">
        <v>2358.5</v>
      </c>
      <c r="E244" s="10">
        <f t="shared" si="34"/>
        <v>6.719457013574659E-2</v>
      </c>
      <c r="F244">
        <v>440.3</v>
      </c>
      <c r="G244" s="10">
        <f t="shared" si="35"/>
        <v>-1.6528925619834656E-2</v>
      </c>
      <c r="H244">
        <v>1859</v>
      </c>
      <c r="I244" s="10">
        <f t="shared" si="36"/>
        <v>5.0282485875706273E-2</v>
      </c>
      <c r="J244">
        <v>545</v>
      </c>
      <c r="K244" s="10">
        <f t="shared" si="37"/>
        <v>9.1309571485783003E-2</v>
      </c>
      <c r="T244" s="22">
        <f t="shared" si="38"/>
        <v>-1.7678295450515847E-2</v>
      </c>
      <c r="U244" s="22">
        <f t="shared" si="33"/>
        <v>5.917543322175927E-2</v>
      </c>
      <c r="V244" s="22">
        <f t="shared" si="39"/>
        <v>-2.2185013549355381E-2</v>
      </c>
      <c r="W244" s="22">
        <f t="shared" si="40"/>
        <v>4.6353014161535838E-2</v>
      </c>
      <c r="X244" s="22">
        <f t="shared" si="41"/>
        <v>7.8868007332140846E-2</v>
      </c>
    </row>
    <row r="245" spans="1:24">
      <c r="A245" s="1">
        <v>42338</v>
      </c>
      <c r="B245">
        <v>4502.5</v>
      </c>
      <c r="C245" s="10">
        <f t="shared" si="42"/>
        <v>8.4809059149500099E-2</v>
      </c>
      <c r="D245">
        <v>2208.5</v>
      </c>
      <c r="E245" s="10">
        <f t="shared" si="34"/>
        <v>-6.3599745601017554E-2</v>
      </c>
      <c r="F245">
        <v>516.5</v>
      </c>
      <c r="G245" s="10">
        <f t="shared" si="35"/>
        <v>0.17306382012264354</v>
      </c>
      <c r="H245">
        <v>1920</v>
      </c>
      <c r="I245" s="10">
        <f t="shared" si="36"/>
        <v>3.2813340505648103E-2</v>
      </c>
      <c r="J245">
        <v>586.5</v>
      </c>
      <c r="K245" s="10">
        <f t="shared" si="37"/>
        <v>7.6146788990825609E-2</v>
      </c>
      <c r="T245" s="22">
        <f t="shared" si="38"/>
        <v>7.4544371256081002E-2</v>
      </c>
      <c r="U245" s="22">
        <f t="shared" si="33"/>
        <v>-7.1618882515004867E-2</v>
      </c>
      <c r="V245" s="22">
        <f t="shared" si="39"/>
        <v>0.16740773219312283</v>
      </c>
      <c r="W245" s="22">
        <f t="shared" si="40"/>
        <v>2.8883868791477668E-2</v>
      </c>
      <c r="X245" s="22">
        <f t="shared" si="41"/>
        <v>6.3705224837183452E-2</v>
      </c>
    </row>
    <row r="246" spans="1:24">
      <c r="A246" s="1">
        <v>42369</v>
      </c>
      <c r="B246">
        <v>4616.5</v>
      </c>
      <c r="C246" s="10">
        <f t="shared" si="42"/>
        <v>2.5319267073847795E-2</v>
      </c>
      <c r="D246">
        <v>1979.5</v>
      </c>
      <c r="E246" s="10">
        <f t="shared" si="34"/>
        <v>-0.10369028752546983</v>
      </c>
      <c r="F246">
        <v>499.6</v>
      </c>
      <c r="G246" s="10">
        <f t="shared" si="35"/>
        <v>-3.2720232333010579E-2</v>
      </c>
      <c r="H246">
        <v>1885</v>
      </c>
      <c r="I246" s="10">
        <f t="shared" si="36"/>
        <v>-1.822916666666663E-2</v>
      </c>
      <c r="J246">
        <v>603.5</v>
      </c>
      <c r="K246" s="10">
        <f t="shared" si="37"/>
        <v>2.8985507246376718E-2</v>
      </c>
      <c r="T246" s="22">
        <f t="shared" si="38"/>
        <v>1.5054579180428695E-2</v>
      </c>
      <c r="U246" s="22">
        <f t="shared" si="33"/>
        <v>-0.11170942443945714</v>
      </c>
      <c r="V246" s="22">
        <f t="shared" si="39"/>
        <v>-3.8376320262531308E-2</v>
      </c>
      <c r="W246" s="22">
        <f t="shared" si="40"/>
        <v>-2.2158638380837065E-2</v>
      </c>
      <c r="X246" s="22">
        <f t="shared" si="41"/>
        <v>1.6543943092734562E-2</v>
      </c>
    </row>
    <row r="247" spans="1:24">
      <c r="A247" s="1">
        <v>42398</v>
      </c>
      <c r="B247">
        <v>4487.5</v>
      </c>
      <c r="C247" s="10">
        <f t="shared" si="42"/>
        <v>-2.7943247048629938E-2</v>
      </c>
      <c r="D247">
        <v>1714</v>
      </c>
      <c r="E247" s="10">
        <f t="shared" si="34"/>
        <v>-0.13412477898459207</v>
      </c>
      <c r="F247">
        <v>516</v>
      </c>
      <c r="G247" s="10">
        <f t="shared" si="35"/>
        <v>3.2826261008807034E-2</v>
      </c>
      <c r="H247">
        <v>1868</v>
      </c>
      <c r="I247" s="10">
        <f t="shared" si="36"/>
        <v>-9.0185676392573466E-3</v>
      </c>
      <c r="J247">
        <v>621</v>
      </c>
      <c r="K247" s="10">
        <f t="shared" si="37"/>
        <v>2.8997514498757315E-2</v>
      </c>
      <c r="T247" s="22">
        <f t="shared" si="38"/>
        <v>-3.8207934942049035E-2</v>
      </c>
      <c r="U247" s="22">
        <f t="shared" si="33"/>
        <v>-0.14214391589857939</v>
      </c>
      <c r="V247" s="22">
        <f t="shared" si="39"/>
        <v>2.7170173079286309E-2</v>
      </c>
      <c r="W247" s="22">
        <f t="shared" si="40"/>
        <v>-1.2948039353427783E-2</v>
      </c>
      <c r="X247" s="22">
        <f t="shared" si="41"/>
        <v>1.6555950345115159E-2</v>
      </c>
    </row>
    <row r="248" spans="1:24">
      <c r="A248" s="1">
        <v>42429</v>
      </c>
      <c r="B248">
        <v>4107</v>
      </c>
      <c r="C248" s="10">
        <f t="shared" si="42"/>
        <v>-8.4791086350974876E-2</v>
      </c>
      <c r="D248">
        <v>1904</v>
      </c>
      <c r="E248" s="10">
        <f t="shared" si="34"/>
        <v>0.11085180863477251</v>
      </c>
      <c r="F248">
        <v>513</v>
      </c>
      <c r="G248" s="10">
        <f t="shared" si="35"/>
        <v>-5.8139534883721034E-3</v>
      </c>
      <c r="H248">
        <v>1933</v>
      </c>
      <c r="I248" s="10">
        <f t="shared" si="36"/>
        <v>3.4796573875802927E-2</v>
      </c>
      <c r="J248">
        <v>596.5</v>
      </c>
      <c r="K248" s="10">
        <f t="shared" si="37"/>
        <v>-3.9452495974235058E-2</v>
      </c>
      <c r="T248" s="22">
        <f t="shared" si="38"/>
        <v>-9.5055774244393973E-2</v>
      </c>
      <c r="U248" s="22">
        <f t="shared" si="33"/>
        <v>0.1028326717207852</v>
      </c>
      <c r="V248" s="22">
        <f t="shared" si="39"/>
        <v>-1.1470041417892828E-2</v>
      </c>
      <c r="W248" s="22">
        <f t="shared" si="40"/>
        <v>3.0867102161632493E-2</v>
      </c>
      <c r="X248" s="22">
        <f t="shared" si="41"/>
        <v>-5.1894060127877215E-2</v>
      </c>
    </row>
    <row r="249" spans="1:24">
      <c r="A249" s="1">
        <v>42460</v>
      </c>
      <c r="B249">
        <v>3902.5</v>
      </c>
      <c r="C249" s="10">
        <f t="shared" si="42"/>
        <v>-4.9793036279522807E-2</v>
      </c>
      <c r="D249">
        <v>1955.5</v>
      </c>
      <c r="E249" s="10">
        <f t="shared" si="34"/>
        <v>2.7048319327731107E-2</v>
      </c>
      <c r="F249">
        <v>509</v>
      </c>
      <c r="G249" s="10">
        <f t="shared" si="35"/>
        <v>-7.7972709551656916E-3</v>
      </c>
      <c r="H249">
        <v>2023</v>
      </c>
      <c r="I249" s="10">
        <f t="shared" si="36"/>
        <v>4.6559751681324313E-2</v>
      </c>
      <c r="J249">
        <v>629</v>
      </c>
      <c r="K249" s="10">
        <f t="shared" si="37"/>
        <v>5.4484492875104706E-2</v>
      </c>
      <c r="T249" s="22">
        <f t="shared" si="38"/>
        <v>-6.0057724172941904E-2</v>
      </c>
      <c r="U249" s="22">
        <f t="shared" si="33"/>
        <v>1.9029182413743788E-2</v>
      </c>
      <c r="V249" s="22">
        <f t="shared" si="39"/>
        <v>-1.3453358884686416E-2</v>
      </c>
      <c r="W249" s="22">
        <f t="shared" si="40"/>
        <v>4.2630279967153878E-2</v>
      </c>
      <c r="X249" s="22">
        <f t="shared" si="41"/>
        <v>4.204292872146255E-2</v>
      </c>
    </row>
    <row r="250" spans="1:24">
      <c r="A250" s="12">
        <v>42489</v>
      </c>
      <c r="B250">
        <v>3928</v>
      </c>
      <c r="C250" s="10">
        <f t="shared" si="42"/>
        <v>6.534272901985938E-3</v>
      </c>
      <c r="D250">
        <v>2300.5</v>
      </c>
      <c r="E250" s="10">
        <f t="shared" si="34"/>
        <v>0.17642546663257486</v>
      </c>
      <c r="F250">
        <v>477.3</v>
      </c>
      <c r="G250" s="10">
        <f t="shared" si="35"/>
        <v>-6.2278978388997985E-2</v>
      </c>
      <c r="H250">
        <v>2039</v>
      </c>
      <c r="I250" s="10">
        <f t="shared" si="36"/>
        <v>7.9090459713297978E-3</v>
      </c>
      <c r="J250">
        <v>592</v>
      </c>
      <c r="K250" s="10">
        <f t="shared" si="37"/>
        <v>-5.8823529411764719E-2</v>
      </c>
      <c r="T250" s="22">
        <f t="shared" si="38"/>
        <v>-3.7304149914331626E-3</v>
      </c>
      <c r="U250" s="22">
        <f t="shared" si="33"/>
        <v>0.16840632971858754</v>
      </c>
      <c r="V250" s="22">
        <f t="shared" si="39"/>
        <v>-6.7935066318518714E-2</v>
      </c>
      <c r="W250" s="22">
        <f t="shared" si="40"/>
        <v>3.9795742571593611E-3</v>
      </c>
      <c r="X250" s="22">
        <f t="shared" si="41"/>
        <v>-7.1265093565406876E-2</v>
      </c>
    </row>
    <row r="251" spans="1:24">
      <c r="A251" s="1">
        <v>42521</v>
      </c>
      <c r="B251">
        <v>4028</v>
      </c>
      <c r="C251" s="10">
        <f t="shared" si="42"/>
        <v>2.5458248472504996E-2</v>
      </c>
      <c r="D251">
        <v>1942.5</v>
      </c>
      <c r="E251" s="10">
        <f t="shared" si="34"/>
        <v>-0.15561834383829598</v>
      </c>
      <c r="F251">
        <v>483.6</v>
      </c>
      <c r="G251" s="10">
        <f t="shared" si="35"/>
        <v>1.3199245757385292E-2</v>
      </c>
      <c r="H251">
        <v>2044</v>
      </c>
      <c r="I251" s="10">
        <f t="shared" si="36"/>
        <v>2.4521824423737737E-3</v>
      </c>
      <c r="J251">
        <v>613</v>
      </c>
      <c r="K251" s="10">
        <f t="shared" si="37"/>
        <v>3.5472972972973027E-2</v>
      </c>
      <c r="T251" s="22">
        <f t="shared" si="38"/>
        <v>1.5193560579085896E-2</v>
      </c>
      <c r="U251" s="22">
        <f t="shared" si="33"/>
        <v>-0.16363748075228329</v>
      </c>
      <c r="V251" s="22">
        <f t="shared" si="39"/>
        <v>7.5431578278645659E-3</v>
      </c>
      <c r="W251" s="22">
        <f t="shared" si="40"/>
        <v>-1.477289271796663E-3</v>
      </c>
      <c r="X251" s="22">
        <f t="shared" si="41"/>
        <v>2.303140881933087E-2</v>
      </c>
    </row>
    <row r="252" spans="1:24">
      <c r="A252" s="1">
        <v>42551</v>
      </c>
      <c r="B252">
        <v>4467</v>
      </c>
      <c r="C252" s="10">
        <f t="shared" si="42"/>
        <v>0.10898709036742793</v>
      </c>
      <c r="D252">
        <v>2294</v>
      </c>
      <c r="E252" s="10">
        <f t="shared" si="34"/>
        <v>0.18095238095238098</v>
      </c>
      <c r="F252">
        <v>524</v>
      </c>
      <c r="G252" s="10">
        <f t="shared" si="35"/>
        <v>8.3540115798180326E-2</v>
      </c>
      <c r="H252">
        <v>2302</v>
      </c>
      <c r="I252" s="10">
        <f t="shared" si="36"/>
        <v>0.1262230919765166</v>
      </c>
      <c r="J252">
        <v>645.5</v>
      </c>
      <c r="K252" s="10">
        <f t="shared" si="37"/>
        <v>5.3017944535073358E-2</v>
      </c>
      <c r="T252" s="22">
        <f t="shared" si="38"/>
        <v>9.8722402474008833E-2</v>
      </c>
      <c r="U252" s="22">
        <f t="shared" si="33"/>
        <v>0.17293324403839366</v>
      </c>
      <c r="V252" s="22">
        <f t="shared" si="39"/>
        <v>7.7884027868659597E-2</v>
      </c>
      <c r="W252" s="22">
        <f t="shared" si="40"/>
        <v>0.12229362026234616</v>
      </c>
      <c r="X252" s="22">
        <f t="shared" si="41"/>
        <v>4.0576380381431201E-2</v>
      </c>
    </row>
    <row r="253" spans="1:24">
      <c r="A253" s="1">
        <v>42580</v>
      </c>
      <c r="B253">
        <v>5048</v>
      </c>
      <c r="C253" s="10">
        <f t="shared" si="42"/>
        <v>0.13006492052831886</v>
      </c>
      <c r="D253">
        <v>2461.5</v>
      </c>
      <c r="E253" s="10">
        <f t="shared" si="34"/>
        <v>7.301656495204889E-2</v>
      </c>
      <c r="F253">
        <v>534</v>
      </c>
      <c r="G253" s="10">
        <f t="shared" si="35"/>
        <v>1.9083969465648831E-2</v>
      </c>
      <c r="H253">
        <v>2365</v>
      </c>
      <c r="I253" s="10">
        <f t="shared" si="36"/>
        <v>2.7367506516073004E-2</v>
      </c>
      <c r="J253">
        <v>712.5</v>
      </c>
      <c r="K253" s="10">
        <f t="shared" si="37"/>
        <v>0.10379550735863674</v>
      </c>
      <c r="T253" s="22">
        <f t="shared" si="38"/>
        <v>0.11980023263489976</v>
      </c>
      <c r="U253" s="22">
        <f t="shared" si="33"/>
        <v>6.4997428038061578E-2</v>
      </c>
      <c r="V253" s="22">
        <f t="shared" si="39"/>
        <v>1.3427881536128106E-2</v>
      </c>
      <c r="W253" s="22">
        <f t="shared" si="40"/>
        <v>2.3438034801902569E-2</v>
      </c>
      <c r="X253" s="22">
        <f t="shared" si="41"/>
        <v>9.1353943204994584E-2</v>
      </c>
    </row>
    <row r="254" spans="1:24">
      <c r="A254" s="1">
        <v>42613</v>
      </c>
      <c r="B254">
        <v>4909</v>
      </c>
      <c r="C254" s="10">
        <f t="shared" si="42"/>
        <v>-2.7535657686212356E-2</v>
      </c>
      <c r="D254">
        <v>2301</v>
      </c>
      <c r="E254" s="10">
        <f t="shared" si="34"/>
        <v>-6.5204143814747151E-2</v>
      </c>
      <c r="F254">
        <v>538.5</v>
      </c>
      <c r="G254" s="10">
        <f t="shared" si="35"/>
        <v>8.4269662921347965E-3</v>
      </c>
      <c r="H254">
        <v>2358</v>
      </c>
      <c r="I254" s="10">
        <f t="shared" si="36"/>
        <v>-2.9598308668076223E-3</v>
      </c>
      <c r="J254">
        <v>725</v>
      </c>
      <c r="K254" s="10">
        <f t="shared" si="37"/>
        <v>1.7543859649122862E-2</v>
      </c>
      <c r="T254" s="22">
        <f t="shared" si="38"/>
        <v>-3.7800345579631453E-2</v>
      </c>
      <c r="U254" s="22">
        <f t="shared" si="33"/>
        <v>-7.3223280728734463E-2</v>
      </c>
      <c r="V254" s="22">
        <f t="shared" si="39"/>
        <v>2.7708783626140708E-3</v>
      </c>
      <c r="W254" s="22">
        <f t="shared" si="40"/>
        <v>-6.889302580978059E-3</v>
      </c>
      <c r="X254" s="22">
        <f t="shared" si="41"/>
        <v>5.1022954954807066E-3</v>
      </c>
    </row>
    <row r="255" spans="1:24">
      <c r="A255" s="1">
        <v>42643</v>
      </c>
      <c r="B255">
        <v>5004</v>
      </c>
      <c r="C255" s="10">
        <f t="shared" si="42"/>
        <v>1.9352210226115218E-2</v>
      </c>
      <c r="D255">
        <v>2574.5</v>
      </c>
      <c r="E255" s="10">
        <f t="shared" si="34"/>
        <v>0.11886136462407659</v>
      </c>
      <c r="F255">
        <v>524</v>
      </c>
      <c r="G255" s="10">
        <f t="shared" si="35"/>
        <v>-2.6926648096564532E-2</v>
      </c>
      <c r="H255">
        <v>2280</v>
      </c>
      <c r="I255" s="10">
        <f t="shared" si="36"/>
        <v>-3.30788804071247E-2</v>
      </c>
      <c r="J255">
        <v>738</v>
      </c>
      <c r="K255" s="10">
        <f t="shared" si="37"/>
        <v>1.7931034482758568E-2</v>
      </c>
      <c r="T255" s="22">
        <f t="shared" si="38"/>
        <v>9.0875223326961178E-3</v>
      </c>
      <c r="U255" s="22">
        <f t="shared" si="33"/>
        <v>0.11084222771008928</v>
      </c>
      <c r="V255" s="22">
        <f t="shared" si="39"/>
        <v>-3.258273602608526E-2</v>
      </c>
      <c r="W255" s="22">
        <f t="shared" si="40"/>
        <v>-3.7008352121295135E-2</v>
      </c>
      <c r="X255" s="22">
        <f t="shared" si="41"/>
        <v>5.4894703291164127E-3</v>
      </c>
    </row>
    <row r="256" spans="1:24">
      <c r="A256" s="12">
        <v>42674</v>
      </c>
      <c r="B256">
        <v>4588</v>
      </c>
      <c r="C256" s="10">
        <f t="shared" si="42"/>
        <v>-8.3133493205435616E-2</v>
      </c>
      <c r="D256">
        <v>2839.5</v>
      </c>
      <c r="E256" s="10">
        <f t="shared" si="34"/>
        <v>0.10293260827345119</v>
      </c>
      <c r="F256">
        <v>542.5</v>
      </c>
      <c r="G256" s="10">
        <f t="shared" si="35"/>
        <v>3.5305343511450316E-2</v>
      </c>
      <c r="H256">
        <v>2199</v>
      </c>
      <c r="I256" s="10">
        <f t="shared" si="36"/>
        <v>-3.5526315789473739E-2</v>
      </c>
      <c r="J256">
        <v>721.5</v>
      </c>
      <c r="K256" s="10">
        <f t="shared" si="37"/>
        <v>-2.2357723577235755E-2</v>
      </c>
      <c r="T256" s="22">
        <f t="shared" si="38"/>
        <v>-9.3398181098854713E-2</v>
      </c>
      <c r="U256" s="22">
        <f t="shared" si="33"/>
        <v>9.4913471359463875E-2</v>
      </c>
      <c r="V256" s="22">
        <f t="shared" si="39"/>
        <v>2.9649255581929591E-2</v>
      </c>
      <c r="W256" s="22">
        <f t="shared" si="40"/>
        <v>-3.9455787503644174E-2</v>
      </c>
      <c r="X256" s="22">
        <f t="shared" si="41"/>
        <v>-3.4799287730877912E-2</v>
      </c>
    </row>
    <row r="257" spans="1:24">
      <c r="A257" s="1">
        <v>42704</v>
      </c>
      <c r="B257">
        <v>4149.5</v>
      </c>
      <c r="C257" s="10">
        <f t="shared" si="42"/>
        <v>-9.5575414123801217E-2</v>
      </c>
      <c r="D257">
        <v>2990</v>
      </c>
      <c r="E257" s="10">
        <f t="shared" si="34"/>
        <v>5.3002289135411162E-2</v>
      </c>
      <c r="F257">
        <v>600.5</v>
      </c>
      <c r="G257" s="10">
        <f t="shared" si="35"/>
        <v>0.10691244239631326</v>
      </c>
      <c r="H257">
        <v>2060</v>
      </c>
      <c r="I257" s="10">
        <f t="shared" si="36"/>
        <v>-6.3210550250113684E-2</v>
      </c>
      <c r="J257">
        <v>657.5</v>
      </c>
      <c r="K257" s="10">
        <f t="shared" si="37"/>
        <v>-8.8704088704088746E-2</v>
      </c>
      <c r="T257" s="22">
        <f t="shared" si="38"/>
        <v>-0.10584010201722031</v>
      </c>
      <c r="U257" s="22">
        <f t="shared" si="33"/>
        <v>4.4983152221423843E-2</v>
      </c>
      <c r="V257" s="22">
        <f t="shared" si="39"/>
        <v>0.10125635446679253</v>
      </c>
      <c r="W257" s="22">
        <f t="shared" si="40"/>
        <v>-6.7140021964284119E-2</v>
      </c>
      <c r="X257" s="22">
        <f t="shared" si="41"/>
        <v>-0.1011456528577309</v>
      </c>
    </row>
    <row r="258" spans="1:24">
      <c r="A258" s="1">
        <v>42734</v>
      </c>
      <c r="B258">
        <v>4437.5</v>
      </c>
      <c r="C258" s="10">
        <f t="shared" si="42"/>
        <v>6.9405952524400627E-2</v>
      </c>
      <c r="D258">
        <v>3158.5</v>
      </c>
      <c r="E258" s="10">
        <f t="shared" si="34"/>
        <v>5.6354515050167198E-2</v>
      </c>
      <c r="F258">
        <v>591.5</v>
      </c>
      <c r="G258" s="10">
        <f t="shared" si="35"/>
        <v>-1.4987510407993287E-2</v>
      </c>
      <c r="H258">
        <v>2109</v>
      </c>
      <c r="I258" s="10">
        <f t="shared" si="36"/>
        <v>2.3786407766990258E-2</v>
      </c>
      <c r="J258">
        <v>655</v>
      </c>
      <c r="K258" s="10">
        <f t="shared" si="37"/>
        <v>-3.8022813688213253E-3</v>
      </c>
      <c r="T258" s="22">
        <f t="shared" si="38"/>
        <v>5.914126463098153E-2</v>
      </c>
      <c r="U258" s="22">
        <f t="shared" si="33"/>
        <v>4.8335378136179878E-2</v>
      </c>
      <c r="V258" s="22">
        <f t="shared" si="39"/>
        <v>-2.0643598337514012E-2</v>
      </c>
      <c r="W258" s="22">
        <f t="shared" si="40"/>
        <v>1.9856936052819824E-2</v>
      </c>
      <c r="X258" s="22">
        <f t="shared" si="41"/>
        <v>-1.6243845522463482E-2</v>
      </c>
    </row>
    <row r="259" spans="1:24">
      <c r="A259" s="1">
        <v>42766</v>
      </c>
      <c r="B259">
        <v>4194</v>
      </c>
      <c r="C259" s="10">
        <f t="shared" si="42"/>
        <v>-5.4873239436619703E-2</v>
      </c>
      <c r="D259">
        <v>3491</v>
      </c>
      <c r="E259" s="10">
        <f t="shared" si="34"/>
        <v>0.10527148963115396</v>
      </c>
      <c r="F259">
        <v>582</v>
      </c>
      <c r="G259" s="10">
        <f t="shared" si="35"/>
        <v>-1.6060862214708371E-2</v>
      </c>
      <c r="H259">
        <v>2089</v>
      </c>
      <c r="I259" s="10">
        <f t="shared" si="36"/>
        <v>-9.4831673779042225E-3</v>
      </c>
      <c r="J259">
        <v>613</v>
      </c>
      <c r="K259" s="10">
        <f t="shared" si="37"/>
        <v>-6.4122137404580171E-2</v>
      </c>
      <c r="T259" s="22">
        <f t="shared" si="38"/>
        <v>-6.51379273300388E-2</v>
      </c>
      <c r="U259" s="22">
        <f t="shared" si="33"/>
        <v>9.7252352717166646E-2</v>
      </c>
      <c r="V259" s="22">
        <f t="shared" si="39"/>
        <v>-2.1716950144229096E-2</v>
      </c>
      <c r="W259" s="22">
        <f t="shared" si="40"/>
        <v>-1.3412639092074659E-2</v>
      </c>
      <c r="X259" s="22">
        <f t="shared" si="41"/>
        <v>-7.6563701558222327E-2</v>
      </c>
    </row>
    <row r="260" spans="1:24">
      <c r="A260" s="1">
        <v>42794</v>
      </c>
      <c r="B260">
        <v>4644</v>
      </c>
      <c r="C260" s="10">
        <f t="shared" si="42"/>
        <v>0.10729613733905574</v>
      </c>
      <c r="D260">
        <v>3297</v>
      </c>
      <c r="E260" s="10">
        <f t="shared" si="34"/>
        <v>-5.5571469492981973E-2</v>
      </c>
      <c r="F260">
        <v>630</v>
      </c>
      <c r="G260" s="10">
        <f t="shared" si="35"/>
        <v>8.247422680412364E-2</v>
      </c>
      <c r="H260">
        <v>2255</v>
      </c>
      <c r="I260" s="10">
        <f t="shared" si="36"/>
        <v>7.9463858305409252E-2</v>
      </c>
      <c r="J260">
        <v>646</v>
      </c>
      <c r="K260" s="10">
        <f t="shared" si="37"/>
        <v>5.3833605220228398E-2</v>
      </c>
      <c r="T260" s="22">
        <f t="shared" si="38"/>
        <v>9.7031449445636644E-2</v>
      </c>
      <c r="U260" s="22">
        <f t="shared" si="33"/>
        <v>-6.3590606406969286E-2</v>
      </c>
      <c r="V260" s="22">
        <f t="shared" si="39"/>
        <v>7.6818138874602912E-2</v>
      </c>
      <c r="W260" s="22">
        <f t="shared" si="40"/>
        <v>7.5534386591238817E-2</v>
      </c>
      <c r="X260" s="22">
        <f t="shared" si="41"/>
        <v>4.1392041066586241E-2</v>
      </c>
    </row>
    <row r="261" spans="1:24">
      <c r="A261" s="1">
        <v>42825</v>
      </c>
      <c r="B261">
        <v>4912.5</v>
      </c>
      <c r="C261" s="10">
        <f t="shared" si="42"/>
        <v>5.7816537467700213E-2</v>
      </c>
      <c r="D261">
        <v>3209.5</v>
      </c>
      <c r="E261" s="10">
        <f t="shared" si="34"/>
        <v>-2.6539278131634814E-2</v>
      </c>
      <c r="F261">
        <v>642.5</v>
      </c>
      <c r="G261" s="10">
        <f t="shared" si="35"/>
        <v>1.9841269841269771E-2</v>
      </c>
      <c r="H261">
        <v>2320</v>
      </c>
      <c r="I261" s="10">
        <f t="shared" si="36"/>
        <v>2.8824833702882469E-2</v>
      </c>
      <c r="J261">
        <v>630.5</v>
      </c>
      <c r="K261" s="10">
        <f t="shared" si="37"/>
        <v>-2.3993808049535659E-2</v>
      </c>
      <c r="T261" s="22">
        <f t="shared" si="38"/>
        <v>4.7551849574281116E-2</v>
      </c>
      <c r="U261" s="22">
        <f t="shared" ref="U261:U324" si="43">IFERROR(E261-$O$3,"N/A")</f>
        <v>-3.4558415045622133E-2</v>
      </c>
      <c r="V261" s="22">
        <f t="shared" si="39"/>
        <v>1.4185181911749046E-2</v>
      </c>
      <c r="W261" s="22">
        <f t="shared" si="40"/>
        <v>2.4895361988712034E-2</v>
      </c>
      <c r="X261" s="22">
        <f t="shared" si="41"/>
        <v>-3.6435372203177815E-2</v>
      </c>
    </row>
    <row r="262" spans="1:24">
      <c r="A262" s="12">
        <v>42853</v>
      </c>
      <c r="B262">
        <v>4637.5</v>
      </c>
      <c r="C262" s="10">
        <f t="shared" si="42"/>
        <v>-5.5979643765903253E-2</v>
      </c>
      <c r="D262">
        <v>3062</v>
      </c>
      <c r="E262" s="10">
        <f t="shared" si="34"/>
        <v>-4.5957314223399326E-2</v>
      </c>
      <c r="F262">
        <v>627</v>
      </c>
      <c r="G262" s="10">
        <f t="shared" si="35"/>
        <v>-2.4124513618677068E-2</v>
      </c>
      <c r="H262">
        <v>2408</v>
      </c>
      <c r="I262" s="10">
        <f t="shared" si="36"/>
        <v>3.7931034482758585E-2</v>
      </c>
      <c r="J262">
        <v>670</v>
      </c>
      <c r="K262" s="10">
        <f t="shared" si="37"/>
        <v>6.2648691514670896E-2</v>
      </c>
      <c r="T262" s="22">
        <f t="shared" si="38"/>
        <v>-6.624433165932235E-2</v>
      </c>
      <c r="U262" s="22">
        <f t="shared" si="43"/>
        <v>-5.3976451137386645E-2</v>
      </c>
      <c r="V262" s="22">
        <f t="shared" si="39"/>
        <v>-2.9780601548197793E-2</v>
      </c>
      <c r="W262" s="22">
        <f t="shared" si="40"/>
        <v>3.4001562768588151E-2</v>
      </c>
      <c r="X262" s="22">
        <f t="shared" si="41"/>
        <v>5.0207127361028739E-2</v>
      </c>
    </row>
    <row r="263" spans="1:24">
      <c r="A263" s="1">
        <v>42886</v>
      </c>
      <c r="B263">
        <v>5234</v>
      </c>
      <c r="C263" s="10">
        <f t="shared" si="42"/>
        <v>0.12862533692722367</v>
      </c>
      <c r="D263">
        <v>3102.5</v>
      </c>
      <c r="E263" s="10">
        <f t="shared" ref="E263:E326" si="44">IFERROR(D263/D262-1,"N/A")</f>
        <v>1.3226649248856859E-2</v>
      </c>
      <c r="F263">
        <v>665.5</v>
      </c>
      <c r="G263" s="10">
        <f t="shared" ref="G263:G326" si="45">IFERROR(F263/F262-1,"N/A")</f>
        <v>6.1403508771929793E-2</v>
      </c>
      <c r="H263">
        <v>2432</v>
      </c>
      <c r="I263" s="10">
        <f t="shared" ref="I263:I326" si="46">IFERROR(H263/H262-1,"N/A")</f>
        <v>9.966777408637828E-3</v>
      </c>
      <c r="J263">
        <v>720.5</v>
      </c>
      <c r="K263" s="10">
        <f t="shared" ref="K263:K326" si="47">IFERROR(J263/J262-1,"N/A")</f>
        <v>7.5373134328358127E-2</v>
      </c>
      <c r="T263" s="22">
        <f t="shared" ref="T263:T326" si="48">IFERROR(C263-$N$3,"N/A")</f>
        <v>0.11836064903380457</v>
      </c>
      <c r="U263" s="22">
        <f t="shared" si="43"/>
        <v>5.2075123348695393E-3</v>
      </c>
      <c r="V263" s="22">
        <f t="shared" ref="V263:V326" si="49">IFERROR(G263-$P$3,"N/A")</f>
        <v>5.5747420842409065E-2</v>
      </c>
      <c r="W263" s="22">
        <f t="shared" ref="W263:W326" si="50">IFERROR(I263-$Q$3,"N/A")</f>
        <v>6.0373056944673913E-3</v>
      </c>
      <c r="X263" s="22">
        <f t="shared" ref="X263:X326" si="51">IFERROR(K263-$R$3,"N/A")</f>
        <v>6.293157017471597E-2</v>
      </c>
    </row>
    <row r="264" spans="1:24">
      <c r="A264" s="1">
        <v>42916</v>
      </c>
      <c r="B264">
        <v>5135</v>
      </c>
      <c r="C264" s="10">
        <f t="shared" ref="C264:C327" si="52">IFERROR(B264/B263-1,"N/A")</f>
        <v>-1.8914787925105037E-2</v>
      </c>
      <c r="D264">
        <v>3242</v>
      </c>
      <c r="E264" s="10">
        <f t="shared" si="44"/>
        <v>4.4963738920225538E-2</v>
      </c>
      <c r="F264">
        <v>633.5</v>
      </c>
      <c r="G264" s="10">
        <f t="shared" si="45"/>
        <v>-4.8084147257700938E-2</v>
      </c>
      <c r="H264">
        <v>2288</v>
      </c>
      <c r="I264" s="10">
        <f t="shared" si="46"/>
        <v>-5.9210526315789491E-2</v>
      </c>
      <c r="J264">
        <v>688</v>
      </c>
      <c r="K264" s="10">
        <f t="shared" si="47"/>
        <v>-4.5107564191533611E-2</v>
      </c>
      <c r="T264" s="22">
        <f t="shared" si="48"/>
        <v>-2.9179475818524137E-2</v>
      </c>
      <c r="U264" s="22">
        <f t="shared" si="43"/>
        <v>3.6944602006238218E-2</v>
      </c>
      <c r="V264" s="22">
        <f t="shared" si="49"/>
        <v>-5.3740235187221666E-2</v>
      </c>
      <c r="W264" s="22">
        <f t="shared" si="50"/>
        <v>-6.3139998029959926E-2</v>
      </c>
      <c r="X264" s="22">
        <f t="shared" si="51"/>
        <v>-5.7549128345175768E-2</v>
      </c>
    </row>
    <row r="265" spans="1:24">
      <c r="A265" s="1">
        <v>42947</v>
      </c>
      <c r="B265">
        <v>4569</v>
      </c>
      <c r="C265" s="10">
        <f t="shared" si="52"/>
        <v>-0.11022395326192791</v>
      </c>
      <c r="D265">
        <v>3520</v>
      </c>
      <c r="E265" s="10">
        <f t="shared" si="44"/>
        <v>8.5749537322640235E-2</v>
      </c>
      <c r="F265">
        <v>601.5</v>
      </c>
      <c r="G265" s="10">
        <f t="shared" si="45"/>
        <v>-5.051302288871351E-2</v>
      </c>
      <c r="H265">
        <v>2288</v>
      </c>
      <c r="I265" s="10">
        <f t="shared" si="46"/>
        <v>0</v>
      </c>
      <c r="J265">
        <v>674</v>
      </c>
      <c r="K265" s="10">
        <f t="shared" si="47"/>
        <v>-2.0348837209302362E-2</v>
      </c>
      <c r="T265" s="22">
        <f t="shared" si="48"/>
        <v>-0.12048864115534701</v>
      </c>
      <c r="U265" s="22">
        <f t="shared" si="43"/>
        <v>7.7730400408652922E-2</v>
      </c>
      <c r="V265" s="22">
        <f t="shared" si="49"/>
        <v>-5.6169110818234239E-2</v>
      </c>
      <c r="W265" s="22">
        <f t="shared" si="50"/>
        <v>-3.9294717141704367E-3</v>
      </c>
      <c r="X265" s="22">
        <f t="shared" si="51"/>
        <v>-3.2790401362944518E-2</v>
      </c>
    </row>
    <row r="266" spans="1:24">
      <c r="A266" s="1">
        <v>42978</v>
      </c>
      <c r="B266">
        <v>4541</v>
      </c>
      <c r="C266" s="10">
        <f t="shared" si="52"/>
        <v>-6.1282556358065454E-3</v>
      </c>
      <c r="D266">
        <v>3746.5</v>
      </c>
      <c r="E266" s="10">
        <f t="shared" si="44"/>
        <v>6.4346590909091006E-2</v>
      </c>
      <c r="F266">
        <v>607.5</v>
      </c>
      <c r="G266" s="10">
        <f t="shared" si="45"/>
        <v>9.9750623441396957E-3</v>
      </c>
      <c r="H266">
        <v>2310</v>
      </c>
      <c r="I266" s="10">
        <f t="shared" si="46"/>
        <v>9.6153846153845812E-3</v>
      </c>
      <c r="J266">
        <v>692.5</v>
      </c>
      <c r="K266" s="10">
        <f t="shared" si="47"/>
        <v>2.7448071216617187E-2</v>
      </c>
      <c r="T266" s="22">
        <f t="shared" si="48"/>
        <v>-1.6392943529225646E-2</v>
      </c>
      <c r="U266" s="22">
        <f t="shared" si="43"/>
        <v>5.6327453995103687E-2</v>
      </c>
      <c r="V266" s="22">
        <f t="shared" si="49"/>
        <v>4.31897441461897E-3</v>
      </c>
      <c r="W266" s="22">
        <f t="shared" si="50"/>
        <v>5.6859129012141445E-3</v>
      </c>
      <c r="X266" s="22">
        <f t="shared" si="51"/>
        <v>1.5006507062975032E-2</v>
      </c>
    </row>
    <row r="267" spans="1:24">
      <c r="A267" s="1">
        <v>43007</v>
      </c>
      <c r="B267">
        <v>4955</v>
      </c>
      <c r="C267" s="10">
        <f t="shared" si="52"/>
        <v>9.1169345959039916E-2</v>
      </c>
      <c r="D267">
        <v>3473</v>
      </c>
      <c r="E267" s="10">
        <f t="shared" si="44"/>
        <v>-7.3001468036834383E-2</v>
      </c>
      <c r="F267">
        <v>631.5</v>
      </c>
      <c r="G267" s="10">
        <f t="shared" si="45"/>
        <v>3.9506172839506082E-2</v>
      </c>
      <c r="H267">
        <v>2267</v>
      </c>
      <c r="I267" s="10">
        <f t="shared" si="46"/>
        <v>-1.8614718614718639E-2</v>
      </c>
      <c r="J267">
        <v>698.5</v>
      </c>
      <c r="K267" s="10">
        <f t="shared" si="47"/>
        <v>8.664259927797735E-3</v>
      </c>
      <c r="T267" s="22">
        <f t="shared" si="48"/>
        <v>8.0904658065620819E-2</v>
      </c>
      <c r="U267" s="22">
        <f t="shared" si="43"/>
        <v>-8.1020604950821695E-2</v>
      </c>
      <c r="V267" s="22">
        <f t="shared" si="49"/>
        <v>3.3850084909985353E-2</v>
      </c>
      <c r="W267" s="22">
        <f t="shared" si="50"/>
        <v>-2.2544190328889074E-2</v>
      </c>
      <c r="X267" s="22">
        <f t="shared" si="51"/>
        <v>-3.77730422584442E-3</v>
      </c>
    </row>
    <row r="268" spans="1:24">
      <c r="A268" s="12">
        <v>43039</v>
      </c>
      <c r="B268">
        <v>5032</v>
      </c>
      <c r="C268" s="10">
        <f t="shared" si="52"/>
        <v>1.5539858728557121E-2</v>
      </c>
      <c r="D268">
        <v>3548.5</v>
      </c>
      <c r="E268" s="10">
        <f t="shared" si="44"/>
        <v>2.1739130434782705E-2</v>
      </c>
      <c r="F268">
        <v>593.5</v>
      </c>
      <c r="G268" s="10">
        <f t="shared" si="45"/>
        <v>-6.017418844022171E-2</v>
      </c>
      <c r="H268">
        <v>2345</v>
      </c>
      <c r="I268" s="10">
        <f t="shared" si="46"/>
        <v>3.4406704896338791E-2</v>
      </c>
      <c r="J268">
        <v>745.5</v>
      </c>
      <c r="K268" s="10">
        <f t="shared" si="47"/>
        <v>6.7287043664996382E-2</v>
      </c>
      <c r="T268" s="22">
        <f t="shared" si="48"/>
        <v>5.2751708351380204E-3</v>
      </c>
      <c r="U268" s="22">
        <f t="shared" si="43"/>
        <v>1.3719993520795386E-2</v>
      </c>
      <c r="V268" s="22">
        <f t="shared" si="49"/>
        <v>-6.5830276369742438E-2</v>
      </c>
      <c r="W268" s="22">
        <f t="shared" si="50"/>
        <v>3.0477233182168356E-2</v>
      </c>
      <c r="X268" s="22">
        <f t="shared" si="51"/>
        <v>5.4845479511354225E-2</v>
      </c>
    </row>
    <row r="269" spans="1:24">
      <c r="A269" s="1">
        <v>43069</v>
      </c>
      <c r="B269">
        <v>4777</v>
      </c>
      <c r="C269" s="10">
        <f t="shared" si="52"/>
        <v>-5.0675675675675658E-2</v>
      </c>
      <c r="D269">
        <v>3501.5</v>
      </c>
      <c r="E269" s="10">
        <f t="shared" si="44"/>
        <v>-1.3245033112582738E-2</v>
      </c>
      <c r="F269">
        <v>552</v>
      </c>
      <c r="G269" s="10">
        <f t="shared" si="45"/>
        <v>-6.9924178601516451E-2</v>
      </c>
      <c r="H269">
        <v>2115</v>
      </c>
      <c r="I269" s="10">
        <f t="shared" si="46"/>
        <v>-9.8081023454157812E-2</v>
      </c>
      <c r="J269">
        <v>774.5</v>
      </c>
      <c r="K269" s="10">
        <f t="shared" si="47"/>
        <v>3.8900067069081112E-2</v>
      </c>
      <c r="T269" s="22">
        <f t="shared" si="48"/>
        <v>-6.0940363569094755E-2</v>
      </c>
      <c r="U269" s="22">
        <f t="shared" si="43"/>
        <v>-2.1264170026570058E-2</v>
      </c>
      <c r="V269" s="22">
        <f t="shared" si="49"/>
        <v>-7.558026653103718E-2</v>
      </c>
      <c r="W269" s="22">
        <f t="shared" si="50"/>
        <v>-0.10201049516832825</v>
      </c>
      <c r="X269" s="22">
        <f t="shared" si="51"/>
        <v>2.6458502915438956E-2</v>
      </c>
    </row>
    <row r="270" spans="1:24">
      <c r="A270" s="1">
        <v>43098</v>
      </c>
      <c r="B270">
        <v>5121</v>
      </c>
      <c r="C270" s="10">
        <f t="shared" si="52"/>
        <v>7.2011722838601688E-2</v>
      </c>
      <c r="D270">
        <v>3942</v>
      </c>
      <c r="E270" s="10">
        <f t="shared" si="44"/>
        <v>0.1258032271883478</v>
      </c>
      <c r="F270">
        <v>572.75</v>
      </c>
      <c r="G270" s="10">
        <f t="shared" si="45"/>
        <v>3.7590579710145011E-2</v>
      </c>
      <c r="H270">
        <v>2072</v>
      </c>
      <c r="I270" s="10">
        <f t="shared" si="46"/>
        <v>-2.0330969267139509E-2</v>
      </c>
      <c r="J270">
        <v>798</v>
      </c>
      <c r="K270" s="10">
        <f t="shared" si="47"/>
        <v>3.0342156229825612E-2</v>
      </c>
      <c r="T270" s="22">
        <f t="shared" si="48"/>
        <v>6.1747034945182591E-2</v>
      </c>
      <c r="U270" s="22">
        <f t="shared" si="43"/>
        <v>0.11778409027436049</v>
      </c>
      <c r="V270" s="22">
        <f t="shared" si="49"/>
        <v>3.1934491780624283E-2</v>
      </c>
      <c r="W270" s="22">
        <f t="shared" si="50"/>
        <v>-2.4260440981309944E-2</v>
      </c>
      <c r="X270" s="22">
        <f t="shared" si="51"/>
        <v>1.7900592076183455E-2</v>
      </c>
    </row>
    <row r="271" spans="1:24">
      <c r="A271" s="1">
        <v>43131</v>
      </c>
      <c r="B271">
        <v>4886.5</v>
      </c>
      <c r="C271" s="10">
        <f t="shared" si="52"/>
        <v>-4.5791837531732105E-2</v>
      </c>
      <c r="D271">
        <v>3922</v>
      </c>
      <c r="E271" s="10">
        <f t="shared" si="44"/>
        <v>-5.0735667174023336E-3</v>
      </c>
      <c r="F271">
        <v>594</v>
      </c>
      <c r="G271" s="10">
        <f t="shared" si="45"/>
        <v>3.7101702313400153E-2</v>
      </c>
      <c r="H271">
        <v>2060</v>
      </c>
      <c r="I271" s="10">
        <f t="shared" si="46"/>
        <v>-5.7915057915057799E-3</v>
      </c>
      <c r="J271">
        <v>749.2</v>
      </c>
      <c r="K271" s="10">
        <f t="shared" si="47"/>
        <v>-6.1152882205513737E-2</v>
      </c>
      <c r="T271" s="22">
        <f t="shared" si="48"/>
        <v>-5.6056525425151202E-2</v>
      </c>
      <c r="U271" s="22">
        <f t="shared" si="43"/>
        <v>-1.3092703631389653E-2</v>
      </c>
      <c r="V271" s="22">
        <f t="shared" si="49"/>
        <v>3.1445614383879425E-2</v>
      </c>
      <c r="W271" s="22">
        <f t="shared" si="50"/>
        <v>-9.7209775056762166E-3</v>
      </c>
      <c r="X271" s="22">
        <f t="shared" si="51"/>
        <v>-7.3594446359155893E-2</v>
      </c>
    </row>
    <row r="272" spans="1:24">
      <c r="A272" s="1">
        <v>43159</v>
      </c>
      <c r="B272">
        <v>4775</v>
      </c>
      <c r="C272" s="10">
        <f t="shared" si="52"/>
        <v>-2.2817967870664035E-2</v>
      </c>
      <c r="D272">
        <v>3926</v>
      </c>
      <c r="E272" s="10">
        <f t="shared" si="44"/>
        <v>1.0198878123406363E-3</v>
      </c>
      <c r="F272">
        <v>579.4</v>
      </c>
      <c r="G272" s="10">
        <f t="shared" si="45"/>
        <v>-2.4579124579124589E-2</v>
      </c>
      <c r="H272">
        <v>1955</v>
      </c>
      <c r="I272" s="10">
        <f t="shared" si="46"/>
        <v>-5.0970873786407744E-2</v>
      </c>
      <c r="J272">
        <v>692.6</v>
      </c>
      <c r="K272" s="10">
        <f t="shared" si="47"/>
        <v>-7.5547250400427202E-2</v>
      </c>
      <c r="T272" s="22">
        <f t="shared" si="48"/>
        <v>-3.3082655764083133E-2</v>
      </c>
      <c r="U272" s="22">
        <f t="shared" si="43"/>
        <v>-6.9992491016466832E-3</v>
      </c>
      <c r="V272" s="22">
        <f t="shared" si="49"/>
        <v>-3.0235212508645314E-2</v>
      </c>
      <c r="W272" s="22">
        <f t="shared" si="50"/>
        <v>-5.4900345500578179E-2</v>
      </c>
      <c r="X272" s="22">
        <f t="shared" si="51"/>
        <v>-8.7988814554069358E-2</v>
      </c>
    </row>
    <row r="273" spans="1:24">
      <c r="A273" s="1">
        <v>43189</v>
      </c>
      <c r="B273">
        <v>4895.5</v>
      </c>
      <c r="C273" s="10">
        <f t="shared" si="52"/>
        <v>2.5235602094240805E-2</v>
      </c>
      <c r="D273">
        <v>3611</v>
      </c>
      <c r="E273" s="10">
        <f t="shared" si="44"/>
        <v>-8.0234335201222584E-2</v>
      </c>
      <c r="F273">
        <v>581.4</v>
      </c>
      <c r="G273" s="10">
        <f t="shared" si="45"/>
        <v>3.4518467380049156E-3</v>
      </c>
      <c r="H273">
        <v>2095</v>
      </c>
      <c r="I273" s="10">
        <f t="shared" si="46"/>
        <v>7.1611253196930846E-2</v>
      </c>
      <c r="J273">
        <v>639.20000000000005</v>
      </c>
      <c r="K273" s="10">
        <f t="shared" si="47"/>
        <v>-7.7100779670805641E-2</v>
      </c>
      <c r="T273" s="22">
        <f t="shared" si="48"/>
        <v>1.4970914200821705E-2</v>
      </c>
      <c r="U273" s="22">
        <f t="shared" si="43"/>
        <v>-8.8253472115209897E-2</v>
      </c>
      <c r="V273" s="22">
        <f t="shared" si="49"/>
        <v>-2.2042411915158102E-3</v>
      </c>
      <c r="W273" s="22">
        <f t="shared" si="50"/>
        <v>6.7681781482760411E-2</v>
      </c>
      <c r="X273" s="22">
        <f t="shared" si="51"/>
        <v>-8.9542343824447798E-2</v>
      </c>
    </row>
    <row r="274" spans="1:24">
      <c r="A274" s="12">
        <v>43220</v>
      </c>
      <c r="B274">
        <v>5103</v>
      </c>
      <c r="C274" s="10">
        <f t="shared" si="52"/>
        <v>4.2385864569502552E-2</v>
      </c>
      <c r="D274">
        <v>3946</v>
      </c>
      <c r="E274" s="10">
        <f t="shared" si="44"/>
        <v>9.2772085294932083E-2</v>
      </c>
      <c r="F274">
        <v>611</v>
      </c>
      <c r="G274" s="10">
        <f t="shared" si="45"/>
        <v>5.0911592707258313E-2</v>
      </c>
      <c r="H274">
        <v>2111</v>
      </c>
      <c r="I274" s="10">
        <f t="shared" si="46"/>
        <v>7.6372315035799776E-3</v>
      </c>
      <c r="J274">
        <v>635.20000000000005</v>
      </c>
      <c r="K274" s="10">
        <f t="shared" si="47"/>
        <v>-6.2578222778473247E-3</v>
      </c>
      <c r="T274" s="22">
        <f t="shared" si="48"/>
        <v>3.2121176676083454E-2</v>
      </c>
      <c r="U274" s="22">
        <f t="shared" si="43"/>
        <v>8.475294838094477E-2</v>
      </c>
      <c r="V274" s="22">
        <f t="shared" si="49"/>
        <v>4.5255504777737585E-2</v>
      </c>
      <c r="W274" s="22">
        <f t="shared" si="50"/>
        <v>3.7077597894095409E-3</v>
      </c>
      <c r="X274" s="22">
        <f t="shared" si="51"/>
        <v>-1.8699386431489481E-2</v>
      </c>
    </row>
    <row r="275" spans="1:24">
      <c r="A275" s="1">
        <v>43251</v>
      </c>
      <c r="B275">
        <v>5466</v>
      </c>
      <c r="C275" s="10">
        <f t="shared" si="52"/>
        <v>7.1134626690182223E-2</v>
      </c>
      <c r="D275">
        <v>4240</v>
      </c>
      <c r="E275" s="10">
        <f t="shared" si="44"/>
        <v>7.4505828687278175E-2</v>
      </c>
      <c r="F275">
        <v>639.4</v>
      </c>
      <c r="G275" s="10">
        <f t="shared" si="45"/>
        <v>4.6481178396071909E-2</v>
      </c>
      <c r="H275">
        <v>2290</v>
      </c>
      <c r="I275" s="10">
        <f t="shared" si="46"/>
        <v>8.4793936522974844E-2</v>
      </c>
      <c r="J275">
        <v>662.4</v>
      </c>
      <c r="K275" s="10">
        <f t="shared" si="47"/>
        <v>4.2821158690176109E-2</v>
      </c>
      <c r="T275" s="22">
        <f t="shared" si="48"/>
        <v>6.0869938796763126E-2</v>
      </c>
      <c r="U275" s="22">
        <f t="shared" si="43"/>
        <v>6.6486691773290862E-2</v>
      </c>
      <c r="V275" s="22">
        <f t="shared" si="49"/>
        <v>4.0825090466551181E-2</v>
      </c>
      <c r="W275" s="22">
        <f t="shared" si="50"/>
        <v>8.0864464808804409E-2</v>
      </c>
      <c r="X275" s="22">
        <f t="shared" si="51"/>
        <v>3.0379594536533952E-2</v>
      </c>
    </row>
    <row r="276" spans="1:24">
      <c r="A276" s="1">
        <v>43280</v>
      </c>
      <c r="B276">
        <v>5253</v>
      </c>
      <c r="C276" s="10">
        <f t="shared" si="52"/>
        <v>-3.8968166849615793E-2</v>
      </c>
      <c r="D276">
        <v>4201</v>
      </c>
      <c r="E276" s="10">
        <f t="shared" si="44"/>
        <v>-9.1981132075471539E-3</v>
      </c>
      <c r="F276">
        <v>646.79999999999995</v>
      </c>
      <c r="G276" s="10">
        <f t="shared" si="45"/>
        <v>1.1573350015639638E-2</v>
      </c>
      <c r="H276">
        <v>2295</v>
      </c>
      <c r="I276" s="10">
        <f t="shared" si="46"/>
        <v>2.1834061135370675E-3</v>
      </c>
      <c r="J276">
        <v>628.6</v>
      </c>
      <c r="K276" s="10">
        <f t="shared" si="47"/>
        <v>-5.1026570048309128E-2</v>
      </c>
      <c r="T276" s="22">
        <f t="shared" si="48"/>
        <v>-4.923285474303489E-2</v>
      </c>
      <c r="U276" s="22">
        <f t="shared" si="43"/>
        <v>-1.7217250121534473E-2</v>
      </c>
      <c r="V276" s="22">
        <f t="shared" si="49"/>
        <v>5.9172620861189127E-3</v>
      </c>
      <c r="W276" s="22">
        <f t="shared" si="50"/>
        <v>-1.7460656006333692E-3</v>
      </c>
      <c r="X276" s="22">
        <f t="shared" si="51"/>
        <v>-6.3468134201951285E-2</v>
      </c>
    </row>
    <row r="277" spans="1:24">
      <c r="A277" s="1">
        <v>43312</v>
      </c>
      <c r="B277">
        <v>5865</v>
      </c>
      <c r="C277" s="10">
        <f t="shared" si="52"/>
        <v>0.11650485436893199</v>
      </c>
      <c r="D277">
        <v>4196.5</v>
      </c>
      <c r="E277" s="10">
        <f t="shared" si="44"/>
        <v>-1.0711735301118797E-3</v>
      </c>
      <c r="F277">
        <v>653.20000000000005</v>
      </c>
      <c r="G277" s="10">
        <f t="shared" si="45"/>
        <v>9.8948670377243531E-3</v>
      </c>
      <c r="H277">
        <v>2265</v>
      </c>
      <c r="I277" s="10">
        <f t="shared" si="46"/>
        <v>-1.3071895424836555E-2</v>
      </c>
      <c r="J277">
        <v>622</v>
      </c>
      <c r="K277" s="10">
        <f t="shared" si="47"/>
        <v>-1.0499522748966039E-2</v>
      </c>
      <c r="T277" s="22">
        <f t="shared" si="48"/>
        <v>0.10624016647551289</v>
      </c>
      <c r="U277" s="22">
        <f t="shared" si="43"/>
        <v>-9.0903104440991991E-3</v>
      </c>
      <c r="V277" s="22">
        <f t="shared" si="49"/>
        <v>4.2387791082036273E-3</v>
      </c>
      <c r="W277" s="22">
        <f t="shared" si="50"/>
        <v>-1.700136713900699E-2</v>
      </c>
      <c r="X277" s="22">
        <f t="shared" si="51"/>
        <v>-2.2941086902608196E-2</v>
      </c>
    </row>
    <row r="278" spans="1:24">
      <c r="A278" s="1">
        <v>43343</v>
      </c>
      <c r="B278">
        <v>5795</v>
      </c>
      <c r="C278" s="10">
        <f t="shared" si="52"/>
        <v>-1.1935208866155178E-2</v>
      </c>
      <c r="D278">
        <v>3659</v>
      </c>
      <c r="E278" s="10">
        <f t="shared" si="44"/>
        <v>-0.12808292624806383</v>
      </c>
      <c r="F278">
        <v>606</v>
      </c>
      <c r="G278" s="10">
        <f t="shared" si="45"/>
        <v>-7.2259644825474645E-2</v>
      </c>
      <c r="H278">
        <v>2398</v>
      </c>
      <c r="I278" s="10">
        <f t="shared" si="46"/>
        <v>5.8719646799116898E-2</v>
      </c>
      <c r="J278">
        <v>595.4</v>
      </c>
      <c r="K278" s="10">
        <f t="shared" si="47"/>
        <v>-4.2765273311897167E-2</v>
      </c>
      <c r="T278" s="22">
        <f t="shared" si="48"/>
        <v>-2.2199896759574279E-2</v>
      </c>
      <c r="U278" s="22">
        <f t="shared" si="43"/>
        <v>-0.13610206316205115</v>
      </c>
      <c r="V278" s="22">
        <f t="shared" si="49"/>
        <v>-7.7915732754995373E-2</v>
      </c>
      <c r="W278" s="22">
        <f t="shared" si="50"/>
        <v>5.4790175084946463E-2</v>
      </c>
      <c r="X278" s="22">
        <f t="shared" si="51"/>
        <v>-5.5206837465539324E-2</v>
      </c>
    </row>
    <row r="279" spans="1:24">
      <c r="A279" s="1">
        <v>43371</v>
      </c>
      <c r="B279">
        <v>5963</v>
      </c>
      <c r="C279" s="10">
        <f t="shared" si="52"/>
        <v>2.8990509059534153E-2</v>
      </c>
      <c r="D279">
        <v>3880</v>
      </c>
      <c r="E279" s="10">
        <f t="shared" si="44"/>
        <v>6.0399016124624172E-2</v>
      </c>
      <c r="F279">
        <v>629.79999999999995</v>
      </c>
      <c r="G279" s="10">
        <f t="shared" si="45"/>
        <v>3.9273927392739161E-2</v>
      </c>
      <c r="H279">
        <v>2413</v>
      </c>
      <c r="I279" s="10">
        <f t="shared" si="46"/>
        <v>6.255212677231059E-3</v>
      </c>
      <c r="J279">
        <v>586.4</v>
      </c>
      <c r="K279" s="10">
        <f t="shared" si="47"/>
        <v>-1.5115888478333894E-2</v>
      </c>
      <c r="T279" s="22">
        <f t="shared" si="48"/>
        <v>1.8725821166115052E-2</v>
      </c>
      <c r="U279" s="22">
        <f t="shared" si="43"/>
        <v>5.2379879210636852E-2</v>
      </c>
      <c r="V279" s="22">
        <f t="shared" si="49"/>
        <v>3.3617839463218432E-2</v>
      </c>
      <c r="W279" s="22">
        <f t="shared" si="50"/>
        <v>2.3257409630606223E-3</v>
      </c>
      <c r="X279" s="22">
        <f t="shared" si="51"/>
        <v>-2.7557452631976051E-2</v>
      </c>
    </row>
    <row r="280" spans="1:24">
      <c r="A280" s="12">
        <v>43404</v>
      </c>
      <c r="B280">
        <v>5990</v>
      </c>
      <c r="C280" s="10">
        <f t="shared" si="52"/>
        <v>4.5279221868186337E-3</v>
      </c>
      <c r="D280">
        <v>3803.5</v>
      </c>
      <c r="E280" s="10">
        <f t="shared" si="44"/>
        <v>-1.9716494845360866E-2</v>
      </c>
      <c r="F280">
        <v>525.79999999999995</v>
      </c>
      <c r="G280" s="10">
        <f t="shared" si="45"/>
        <v>-0.16513178786916483</v>
      </c>
      <c r="H280">
        <v>2311</v>
      </c>
      <c r="I280" s="10">
        <f t="shared" si="46"/>
        <v>-4.2271031910484869E-2</v>
      </c>
      <c r="J280">
        <v>544.4</v>
      </c>
      <c r="K280" s="10">
        <f t="shared" si="47"/>
        <v>-7.1623465211459791E-2</v>
      </c>
      <c r="T280" s="22">
        <f t="shared" si="48"/>
        <v>-5.7367657066004669E-3</v>
      </c>
      <c r="U280" s="22">
        <f t="shared" si="43"/>
        <v>-2.7735631759348185E-2</v>
      </c>
      <c r="V280" s="22">
        <f t="shared" si="49"/>
        <v>-0.17078787579868554</v>
      </c>
      <c r="W280" s="22">
        <f t="shared" si="50"/>
        <v>-4.6200503624655304E-2</v>
      </c>
      <c r="X280" s="22">
        <f t="shared" si="51"/>
        <v>-8.4065029365101948E-2</v>
      </c>
    </row>
    <row r="281" spans="1:24">
      <c r="A281" s="1">
        <v>43434</v>
      </c>
      <c r="B281">
        <v>6117</v>
      </c>
      <c r="C281" s="10">
        <f t="shared" si="52"/>
        <v>2.1202003338898212E-2</v>
      </c>
      <c r="D281">
        <v>3559</v>
      </c>
      <c r="E281" s="10">
        <f t="shared" si="44"/>
        <v>-6.4282897331405242E-2</v>
      </c>
      <c r="F281">
        <v>491.3</v>
      </c>
      <c r="G281" s="10">
        <f t="shared" si="45"/>
        <v>-6.5614302015975512E-2</v>
      </c>
      <c r="H281">
        <v>2416</v>
      </c>
      <c r="I281" s="10">
        <f t="shared" si="46"/>
        <v>4.543487667676338E-2</v>
      </c>
      <c r="J281">
        <v>581.4</v>
      </c>
      <c r="K281" s="10">
        <f t="shared" si="47"/>
        <v>6.7964731814841972E-2</v>
      </c>
      <c r="T281" s="22">
        <f t="shared" si="48"/>
        <v>1.0937315445479111E-2</v>
      </c>
      <c r="U281" s="22">
        <f t="shared" si="43"/>
        <v>-7.2302034245392555E-2</v>
      </c>
      <c r="V281" s="22">
        <f t="shared" si="49"/>
        <v>-7.127038994549624E-2</v>
      </c>
      <c r="W281" s="22">
        <f t="shared" si="50"/>
        <v>4.1505404962592946E-2</v>
      </c>
      <c r="X281" s="22">
        <f t="shared" si="51"/>
        <v>5.5523167661199815E-2</v>
      </c>
    </row>
    <row r="282" spans="1:24">
      <c r="A282" s="1">
        <v>43465</v>
      </c>
      <c r="B282">
        <v>5873</v>
      </c>
      <c r="C282" s="10">
        <f t="shared" si="52"/>
        <v>-3.9888834395945705E-2</v>
      </c>
      <c r="D282">
        <v>3730</v>
      </c>
      <c r="E282" s="10">
        <f t="shared" si="44"/>
        <v>4.804720427086262E-2</v>
      </c>
      <c r="F282">
        <v>459.2</v>
      </c>
      <c r="G282" s="10">
        <f t="shared" si="45"/>
        <v>-6.5336861388153977E-2</v>
      </c>
      <c r="H282">
        <v>2369</v>
      </c>
      <c r="I282" s="10">
        <f t="shared" si="46"/>
        <v>-1.9453642384105962E-2</v>
      </c>
      <c r="J282">
        <v>601.4</v>
      </c>
      <c r="K282" s="10">
        <f t="shared" si="47"/>
        <v>3.4399724802201659E-2</v>
      </c>
      <c r="T282" s="22">
        <f t="shared" si="48"/>
        <v>-5.0153522289364802E-2</v>
      </c>
      <c r="U282" s="22">
        <f t="shared" si="43"/>
        <v>4.0028067356875301E-2</v>
      </c>
      <c r="V282" s="22">
        <f t="shared" si="49"/>
        <v>-7.0992949317674706E-2</v>
      </c>
      <c r="W282" s="22">
        <f t="shared" si="50"/>
        <v>-2.3383114098276397E-2</v>
      </c>
      <c r="X282" s="22">
        <f t="shared" si="51"/>
        <v>2.1958160648559502E-2</v>
      </c>
    </row>
    <row r="283" spans="1:24">
      <c r="A283" s="1">
        <v>43496</v>
      </c>
      <c r="B283">
        <v>5532</v>
      </c>
      <c r="C283" s="10">
        <f t="shared" si="52"/>
        <v>-5.8062319087348935E-2</v>
      </c>
      <c r="D283">
        <v>4187.5</v>
      </c>
      <c r="E283" s="10">
        <f t="shared" si="44"/>
        <v>0.12265415549597858</v>
      </c>
      <c r="F283">
        <v>511.8</v>
      </c>
      <c r="G283" s="10">
        <f t="shared" si="45"/>
        <v>0.11454703832752622</v>
      </c>
      <c r="H283">
        <v>2400</v>
      </c>
      <c r="I283" s="10">
        <f t="shared" si="46"/>
        <v>1.3085690164626351E-2</v>
      </c>
      <c r="J283">
        <v>626</v>
      </c>
      <c r="K283" s="10">
        <f t="shared" si="47"/>
        <v>4.0904556035916251E-2</v>
      </c>
      <c r="T283" s="22">
        <f t="shared" si="48"/>
        <v>-6.8327006980768032E-2</v>
      </c>
      <c r="U283" s="22">
        <f t="shared" si="43"/>
        <v>0.11463501858199127</v>
      </c>
      <c r="V283" s="22">
        <f t="shared" si="49"/>
        <v>0.10889095039800549</v>
      </c>
      <c r="W283" s="22">
        <f t="shared" si="50"/>
        <v>9.1562184504559146E-3</v>
      </c>
      <c r="X283" s="22">
        <f t="shared" si="51"/>
        <v>2.8462991882274094E-2</v>
      </c>
    </row>
    <row r="284" spans="1:24">
      <c r="A284" s="1">
        <v>43524</v>
      </c>
      <c r="B284">
        <v>6139</v>
      </c>
      <c r="C284" s="10">
        <f t="shared" si="52"/>
        <v>0.10972523499638465</v>
      </c>
      <c r="D284">
        <v>4336</v>
      </c>
      <c r="E284" s="10">
        <f t="shared" si="44"/>
        <v>3.5462686567164114E-2</v>
      </c>
      <c r="F284">
        <v>466</v>
      </c>
      <c r="G284" s="10">
        <f t="shared" si="45"/>
        <v>-8.9488081281750675E-2</v>
      </c>
      <c r="H284">
        <v>2373</v>
      </c>
      <c r="I284" s="10">
        <f t="shared" si="46"/>
        <v>-1.1249999999999982E-2</v>
      </c>
      <c r="J284">
        <v>661</v>
      </c>
      <c r="K284" s="10">
        <f t="shared" si="47"/>
        <v>5.5910543130990309E-2</v>
      </c>
      <c r="T284" s="22">
        <f t="shared" si="48"/>
        <v>9.9460547102965549E-2</v>
      </c>
      <c r="U284" s="22">
        <f t="shared" si="43"/>
        <v>2.7443549653176795E-2</v>
      </c>
      <c r="V284" s="22">
        <f t="shared" si="49"/>
        <v>-9.5144169211271404E-2</v>
      </c>
      <c r="W284" s="22">
        <f t="shared" si="50"/>
        <v>-1.5179471714170419E-2</v>
      </c>
      <c r="X284" s="22">
        <f t="shared" si="51"/>
        <v>4.3468978977348152E-2</v>
      </c>
    </row>
    <row r="285" spans="1:24">
      <c r="A285" s="1">
        <v>43553</v>
      </c>
      <c r="B285">
        <v>6135</v>
      </c>
      <c r="C285" s="10">
        <f t="shared" si="52"/>
        <v>-6.515719172504042E-4</v>
      </c>
      <c r="D285">
        <v>4461</v>
      </c>
      <c r="E285" s="10">
        <f t="shared" si="44"/>
        <v>2.882841328413277E-2</v>
      </c>
      <c r="F285">
        <v>482.4</v>
      </c>
      <c r="G285" s="10">
        <f t="shared" si="45"/>
        <v>3.5193133047210168E-2</v>
      </c>
      <c r="H285">
        <v>2532</v>
      </c>
      <c r="I285" s="10">
        <f t="shared" si="46"/>
        <v>6.7003792667509554E-2</v>
      </c>
      <c r="J285">
        <v>701.2</v>
      </c>
      <c r="K285" s="10">
        <f t="shared" si="47"/>
        <v>6.0816944024205899E-2</v>
      </c>
      <c r="T285" s="22">
        <f t="shared" si="48"/>
        <v>-1.0916259810669505E-2</v>
      </c>
      <c r="U285" s="22">
        <f t="shared" si="43"/>
        <v>2.0809276370145451E-2</v>
      </c>
      <c r="V285" s="22">
        <f t="shared" si="49"/>
        <v>2.9537045117689443E-2</v>
      </c>
      <c r="W285" s="22">
        <f t="shared" si="50"/>
        <v>6.3074320953339119E-2</v>
      </c>
      <c r="X285" s="22">
        <f t="shared" si="51"/>
        <v>4.8375379870563742E-2</v>
      </c>
    </row>
    <row r="286" spans="1:24">
      <c r="A286" s="12">
        <v>43585</v>
      </c>
      <c r="B286">
        <v>5726</v>
      </c>
      <c r="C286" s="10">
        <f t="shared" si="52"/>
        <v>-6.6666666666666652E-2</v>
      </c>
      <c r="D286">
        <v>4465</v>
      </c>
      <c r="E286" s="10">
        <f t="shared" si="44"/>
        <v>8.9665994171705954E-4</v>
      </c>
      <c r="F286">
        <v>494</v>
      </c>
      <c r="G286" s="10">
        <f t="shared" si="45"/>
        <v>2.4046434494195745E-2</v>
      </c>
      <c r="H286">
        <v>2309</v>
      </c>
      <c r="I286" s="10">
        <f t="shared" si="46"/>
        <v>-8.8072669826224304E-2</v>
      </c>
      <c r="J286">
        <v>725.4</v>
      </c>
      <c r="K286" s="10">
        <f t="shared" si="47"/>
        <v>3.4512264689104288E-2</v>
      </c>
      <c r="T286" s="22">
        <f t="shared" si="48"/>
        <v>-7.6931354560085749E-2</v>
      </c>
      <c r="U286" s="22">
        <f t="shared" si="43"/>
        <v>-7.1224769722702599E-3</v>
      </c>
      <c r="V286" s="22">
        <f t="shared" si="49"/>
        <v>1.839034656467502E-2</v>
      </c>
      <c r="W286" s="22">
        <f t="shared" si="50"/>
        <v>-9.2002141540394738E-2</v>
      </c>
      <c r="X286" s="22">
        <f t="shared" si="51"/>
        <v>2.2070700535462132E-2</v>
      </c>
    </row>
    <row r="287" spans="1:24">
      <c r="A287" s="1">
        <v>43616</v>
      </c>
      <c r="B287">
        <v>5833</v>
      </c>
      <c r="C287" s="10">
        <f t="shared" si="52"/>
        <v>1.8686692280824202E-2</v>
      </c>
      <c r="D287">
        <v>4536.5</v>
      </c>
      <c r="E287" s="10">
        <f t="shared" si="44"/>
        <v>1.6013437849943912E-2</v>
      </c>
      <c r="F287">
        <v>452.4</v>
      </c>
      <c r="G287" s="10">
        <f t="shared" si="45"/>
        <v>-8.4210526315789513E-2</v>
      </c>
      <c r="H287">
        <v>2115</v>
      </c>
      <c r="I287" s="10">
        <f t="shared" si="46"/>
        <v>-8.4019055868341241E-2</v>
      </c>
      <c r="J287">
        <v>747</v>
      </c>
      <c r="K287" s="10">
        <f t="shared" si="47"/>
        <v>2.977667493796532E-2</v>
      </c>
      <c r="T287" s="22">
        <f t="shared" si="48"/>
        <v>8.4220043874051013E-3</v>
      </c>
      <c r="U287" s="22">
        <f t="shared" si="43"/>
        <v>7.9943009359565928E-3</v>
      </c>
      <c r="V287" s="22">
        <f t="shared" si="49"/>
        <v>-8.9866614245310242E-2</v>
      </c>
      <c r="W287" s="22">
        <f t="shared" si="50"/>
        <v>-8.7948527582511676E-2</v>
      </c>
      <c r="X287" s="22">
        <f t="shared" si="51"/>
        <v>1.7335110784323163E-2</v>
      </c>
    </row>
    <row r="288" spans="1:24">
      <c r="A288" s="1">
        <v>43644</v>
      </c>
      <c r="B288">
        <v>6438</v>
      </c>
      <c r="C288" s="10">
        <f t="shared" si="52"/>
        <v>0.10372021258357611</v>
      </c>
      <c r="D288">
        <v>4880.5</v>
      </c>
      <c r="E288" s="10">
        <f t="shared" si="44"/>
        <v>7.5829383886255819E-2</v>
      </c>
      <c r="F288">
        <v>495.4</v>
      </c>
      <c r="G288" s="10">
        <f t="shared" si="45"/>
        <v>9.5048629531388151E-2</v>
      </c>
      <c r="H288">
        <v>2077</v>
      </c>
      <c r="I288" s="10">
        <f t="shared" si="46"/>
        <v>-1.7966903073286078E-2</v>
      </c>
      <c r="J288">
        <v>802.4</v>
      </c>
      <c r="K288" s="10">
        <f t="shared" si="47"/>
        <v>7.4163319946452422E-2</v>
      </c>
      <c r="T288" s="22">
        <f t="shared" si="48"/>
        <v>9.3455524690157013E-2</v>
      </c>
      <c r="U288" s="22">
        <f t="shared" si="43"/>
        <v>6.7810246972268506E-2</v>
      </c>
      <c r="V288" s="22">
        <f t="shared" si="49"/>
        <v>8.9392541601867423E-2</v>
      </c>
      <c r="W288" s="22">
        <f t="shared" si="50"/>
        <v>-2.1896374787456513E-2</v>
      </c>
      <c r="X288" s="22">
        <f t="shared" si="51"/>
        <v>6.1721755792810265E-2</v>
      </c>
    </row>
    <row r="289" spans="1:24">
      <c r="A289" s="1">
        <v>43677</v>
      </c>
      <c r="B289">
        <v>7061</v>
      </c>
      <c r="C289" s="10">
        <f t="shared" si="52"/>
        <v>9.6769182976079504E-2</v>
      </c>
      <c r="D289">
        <v>4698</v>
      </c>
      <c r="E289" s="10">
        <f t="shared" si="44"/>
        <v>-3.7393709660895391E-2</v>
      </c>
      <c r="F289">
        <v>548.6</v>
      </c>
      <c r="G289" s="10">
        <f t="shared" si="45"/>
        <v>0.1073879693177231</v>
      </c>
      <c r="H289">
        <v>2150</v>
      </c>
      <c r="I289" s="10">
        <f t="shared" si="46"/>
        <v>3.5146846413095734E-2</v>
      </c>
      <c r="J289">
        <v>720</v>
      </c>
      <c r="K289" s="10">
        <f t="shared" si="47"/>
        <v>-0.10269192422731799</v>
      </c>
      <c r="T289" s="22">
        <f t="shared" si="48"/>
        <v>8.6504495082660407E-2</v>
      </c>
      <c r="U289" s="22">
        <f t="shared" si="43"/>
        <v>-4.5412846574882711E-2</v>
      </c>
      <c r="V289" s="22">
        <f t="shared" si="49"/>
        <v>0.10173188138820237</v>
      </c>
      <c r="W289" s="22">
        <f t="shared" si="50"/>
        <v>3.1217374698925299E-2</v>
      </c>
      <c r="X289" s="22">
        <f t="shared" si="51"/>
        <v>-0.11513348838096014</v>
      </c>
    </row>
    <row r="290" spans="1:24">
      <c r="A290" s="1">
        <v>43707</v>
      </c>
      <c r="B290">
        <v>7318</v>
      </c>
      <c r="C290" s="10">
        <f t="shared" si="52"/>
        <v>3.639711089080877E-2</v>
      </c>
      <c r="D290">
        <v>4149.5</v>
      </c>
      <c r="E290" s="10">
        <f t="shared" si="44"/>
        <v>-0.11675180928054496</v>
      </c>
      <c r="F290">
        <v>545.6</v>
      </c>
      <c r="G290" s="10">
        <f t="shared" si="45"/>
        <v>-5.4684651841050425E-3</v>
      </c>
      <c r="H290">
        <v>2013</v>
      </c>
      <c r="I290" s="10">
        <f t="shared" si="46"/>
        <v>-6.3720930232558093E-2</v>
      </c>
      <c r="J290">
        <v>700.6</v>
      </c>
      <c r="K290" s="10">
        <f t="shared" si="47"/>
        <v>-2.6944444444444438E-2</v>
      </c>
      <c r="T290" s="22">
        <f t="shared" si="48"/>
        <v>2.613242299738967E-2</v>
      </c>
      <c r="U290" s="22">
        <f t="shared" si="43"/>
        <v>-0.12477094619453227</v>
      </c>
      <c r="V290" s="22">
        <f t="shared" si="49"/>
        <v>-1.1124553113625767E-2</v>
      </c>
      <c r="W290" s="22">
        <f t="shared" si="50"/>
        <v>-6.7650401946728528E-2</v>
      </c>
      <c r="X290" s="22">
        <f t="shared" si="51"/>
        <v>-3.9386008598086594E-2</v>
      </c>
    </row>
    <row r="291" spans="1:24">
      <c r="A291" s="1">
        <v>43738</v>
      </c>
      <c r="B291">
        <v>7261</v>
      </c>
      <c r="C291" s="10">
        <f t="shared" si="52"/>
        <v>-7.7890133916370674E-3</v>
      </c>
      <c r="D291">
        <v>4209</v>
      </c>
      <c r="E291" s="10">
        <f t="shared" si="44"/>
        <v>1.4339076997228473E-2</v>
      </c>
      <c r="F291">
        <v>570</v>
      </c>
      <c r="G291" s="10">
        <f t="shared" si="45"/>
        <v>4.4721407624633391E-2</v>
      </c>
      <c r="H291">
        <v>2125</v>
      </c>
      <c r="I291" s="10">
        <f t="shared" si="46"/>
        <v>5.5638350720317975E-2</v>
      </c>
      <c r="J291">
        <v>691.4</v>
      </c>
      <c r="K291" s="10">
        <f t="shared" si="47"/>
        <v>-1.3131601484441924E-2</v>
      </c>
      <c r="T291" s="22">
        <f t="shared" si="48"/>
        <v>-1.8053701285056168E-2</v>
      </c>
      <c r="U291" s="22">
        <f t="shared" si="43"/>
        <v>6.3199400832411531E-3</v>
      </c>
      <c r="V291" s="22">
        <f t="shared" si="49"/>
        <v>3.9065319695112663E-2</v>
      </c>
      <c r="W291" s="22">
        <f t="shared" si="50"/>
        <v>5.170887900614754E-2</v>
      </c>
      <c r="X291" s="22">
        <f t="shared" si="51"/>
        <v>-2.557316563808408E-2</v>
      </c>
    </row>
    <row r="292" spans="1:24" s="16" customFormat="1">
      <c r="A292" s="15">
        <v>43769</v>
      </c>
      <c r="B292" s="16">
        <v>7501</v>
      </c>
      <c r="C292" s="17">
        <f t="shared" si="52"/>
        <v>3.3053298443740609E-2</v>
      </c>
      <c r="D292" s="16">
        <v>4014</v>
      </c>
      <c r="E292" s="17">
        <f t="shared" si="44"/>
        <v>-4.6329294369208851E-2</v>
      </c>
      <c r="F292" s="16">
        <v>576.20000000000005</v>
      </c>
      <c r="G292" s="17">
        <f t="shared" si="45"/>
        <v>1.0877192982456263E-2</v>
      </c>
      <c r="H292" s="16">
        <v>2008</v>
      </c>
      <c r="I292" s="17">
        <f t="shared" si="46"/>
        <v>-5.5058823529411716E-2</v>
      </c>
      <c r="J292" s="16">
        <v>719.8</v>
      </c>
      <c r="K292" s="17">
        <f t="shared" si="47"/>
        <v>4.1076077523864551E-2</v>
      </c>
      <c r="T292" s="23">
        <f t="shared" si="48"/>
        <v>2.2788610550321508E-2</v>
      </c>
      <c r="U292" s="23">
        <f t="shared" si="43"/>
        <v>-5.4348431283196171E-2</v>
      </c>
      <c r="V292" s="23">
        <f t="shared" si="49"/>
        <v>5.2211050529355372E-3</v>
      </c>
      <c r="W292" s="23">
        <f t="shared" si="50"/>
        <v>-5.8988295243582151E-2</v>
      </c>
      <c r="X292" s="23">
        <f t="shared" si="51"/>
        <v>2.8634513370222395E-2</v>
      </c>
    </row>
    <row r="293" spans="1:24">
      <c r="A293" s="1">
        <v>43798</v>
      </c>
      <c r="B293">
        <v>7458</v>
      </c>
      <c r="C293" s="10">
        <f t="shared" si="52"/>
        <v>-5.7325689908012123E-3</v>
      </c>
      <c r="D293">
        <v>4201.5</v>
      </c>
      <c r="E293" s="10">
        <f t="shared" si="44"/>
        <v>4.6711509715994026E-2</v>
      </c>
      <c r="F293">
        <v>573.4</v>
      </c>
      <c r="G293" s="10">
        <f t="shared" si="45"/>
        <v>-4.8594238111767663E-3</v>
      </c>
      <c r="H293">
        <v>2123</v>
      </c>
      <c r="I293" s="10">
        <f t="shared" si="46"/>
        <v>5.7270916334661415E-2</v>
      </c>
      <c r="J293">
        <v>753.8</v>
      </c>
      <c r="K293" s="10">
        <f t="shared" si="47"/>
        <v>4.7235343150875186E-2</v>
      </c>
      <c r="T293">
        <f t="shared" si="48"/>
        <v>-1.5997256884220313E-2</v>
      </c>
      <c r="U293">
        <f t="shared" si="43"/>
        <v>3.8692372802006707E-2</v>
      </c>
      <c r="V293">
        <f t="shared" si="49"/>
        <v>-1.0515511740697491E-2</v>
      </c>
      <c r="W293">
        <f t="shared" si="50"/>
        <v>5.334144462049098E-2</v>
      </c>
      <c r="X293">
        <f t="shared" si="51"/>
        <v>3.479377899723303E-2</v>
      </c>
    </row>
    <row r="294" spans="1:24">
      <c r="A294" s="1">
        <v>43830</v>
      </c>
      <c r="B294">
        <v>7607</v>
      </c>
      <c r="C294" s="10">
        <f t="shared" si="52"/>
        <v>1.9978546527219088E-2</v>
      </c>
      <c r="D294">
        <v>4503</v>
      </c>
      <c r="E294" s="10">
        <f t="shared" si="44"/>
        <v>7.1760085683684416E-2</v>
      </c>
      <c r="F294">
        <v>564.79999999999995</v>
      </c>
      <c r="G294" s="10">
        <f t="shared" si="45"/>
        <v>-1.4998256016742317E-2</v>
      </c>
      <c r="H294">
        <v>2065</v>
      </c>
      <c r="I294" s="10">
        <f t="shared" si="46"/>
        <v>-2.7319830428638725E-2</v>
      </c>
      <c r="J294">
        <v>749</v>
      </c>
      <c r="K294" s="10">
        <f t="shared" si="47"/>
        <v>-6.367736800212187E-3</v>
      </c>
      <c r="T294">
        <f t="shared" si="48"/>
        <v>9.713858633799987E-3</v>
      </c>
      <c r="U294">
        <f t="shared" si="43"/>
        <v>6.3740948769697103E-2</v>
      </c>
      <c r="V294">
        <f t="shared" si="49"/>
        <v>-2.0654343946263042E-2</v>
      </c>
      <c r="W294">
        <f t="shared" si="50"/>
        <v>-3.124930214280916E-2</v>
      </c>
      <c r="X294">
        <f t="shared" si="51"/>
        <v>-1.8809300953854344E-2</v>
      </c>
    </row>
    <row r="295" spans="1:24">
      <c r="A295" s="1">
        <v>43861</v>
      </c>
      <c r="B295">
        <v>7424</v>
      </c>
      <c r="C295" s="10">
        <f t="shared" si="52"/>
        <v>-2.4056789798869493E-2</v>
      </c>
      <c r="D295">
        <v>4084</v>
      </c>
      <c r="E295" s="10">
        <f t="shared" si="44"/>
        <v>-9.3049078392183016E-2</v>
      </c>
      <c r="F295">
        <v>631.4</v>
      </c>
      <c r="G295" s="10">
        <f t="shared" si="45"/>
        <v>0.11791784702549579</v>
      </c>
      <c r="H295">
        <v>1965</v>
      </c>
      <c r="I295" s="10">
        <f t="shared" si="46"/>
        <v>-4.8426150121065326E-2</v>
      </c>
      <c r="J295">
        <v>738.4</v>
      </c>
      <c r="K295" s="10">
        <f t="shared" si="47"/>
        <v>-1.4152202937249725E-2</v>
      </c>
      <c r="T295">
        <f t="shared" si="48"/>
        <v>-3.4321477692288591E-2</v>
      </c>
      <c r="U295">
        <f t="shared" si="43"/>
        <v>-0.10106821530617033</v>
      </c>
      <c r="V295">
        <f t="shared" si="49"/>
        <v>0.11226175909597506</v>
      </c>
      <c r="W295">
        <f t="shared" si="50"/>
        <v>-5.2355621835235761E-2</v>
      </c>
      <c r="X295">
        <f t="shared" si="51"/>
        <v>-2.6593767090891882E-2</v>
      </c>
    </row>
    <row r="296" spans="1:24">
      <c r="A296" s="1">
        <v>43889</v>
      </c>
      <c r="B296">
        <v>6794</v>
      </c>
      <c r="C296" s="10">
        <f t="shared" si="52"/>
        <v>-8.4859913793103425E-2</v>
      </c>
      <c r="D296">
        <v>3608</v>
      </c>
      <c r="E296" s="10">
        <f t="shared" si="44"/>
        <v>-0.11655239960822728</v>
      </c>
      <c r="F296">
        <v>608.4</v>
      </c>
      <c r="G296" s="10">
        <f t="shared" si="45"/>
        <v>-3.6426987646499875E-2</v>
      </c>
      <c r="H296">
        <v>1870</v>
      </c>
      <c r="I296" s="10">
        <f t="shared" si="46"/>
        <v>-4.8346055979643809E-2</v>
      </c>
      <c r="J296">
        <v>681.8</v>
      </c>
      <c r="K296" s="10">
        <f t="shared" si="47"/>
        <v>-7.6652221018418287E-2</v>
      </c>
      <c r="T296">
        <f t="shared" si="48"/>
        <v>-9.5124601686522522E-2</v>
      </c>
      <c r="U296">
        <f t="shared" si="43"/>
        <v>-0.12457153652221459</v>
      </c>
      <c r="V296">
        <f t="shared" si="49"/>
        <v>-4.2083075576020604E-2</v>
      </c>
      <c r="W296">
        <f t="shared" si="50"/>
        <v>-5.2275527693814244E-2</v>
      </c>
      <c r="X296">
        <f t="shared" si="51"/>
        <v>-8.9093785172060444E-2</v>
      </c>
    </row>
    <row r="297" spans="1:24">
      <c r="A297" s="1">
        <v>43921</v>
      </c>
      <c r="B297">
        <v>7216</v>
      </c>
      <c r="C297" s="10">
        <f t="shared" si="52"/>
        <v>6.2113629673241189E-2</v>
      </c>
      <c r="D297">
        <v>3718.5</v>
      </c>
      <c r="E297" s="10">
        <f t="shared" si="44"/>
        <v>3.062638580931254E-2</v>
      </c>
      <c r="F297">
        <v>521.79999999999995</v>
      </c>
      <c r="G297" s="10">
        <f t="shared" si="45"/>
        <v>-0.14234056541748852</v>
      </c>
      <c r="H297">
        <v>1629.5</v>
      </c>
      <c r="I297" s="10">
        <f t="shared" si="46"/>
        <v>-0.12860962566844925</v>
      </c>
      <c r="J297">
        <v>591.79999999999995</v>
      </c>
      <c r="K297" s="10">
        <f t="shared" si="47"/>
        <v>-0.13200352009386918</v>
      </c>
      <c r="T297">
        <f t="shared" si="48"/>
        <v>5.1848941779822091E-2</v>
      </c>
      <c r="U297">
        <f t="shared" si="43"/>
        <v>2.260724889532522E-2</v>
      </c>
      <c r="V297">
        <f t="shared" si="49"/>
        <v>-0.14799665334700923</v>
      </c>
      <c r="W297">
        <f t="shared" si="50"/>
        <v>-0.13253909738261968</v>
      </c>
      <c r="X297">
        <f t="shared" si="51"/>
        <v>-0.14444508424751132</v>
      </c>
    </row>
    <row r="298" spans="1:24">
      <c r="A298" s="12">
        <v>43951</v>
      </c>
      <c r="B298">
        <v>8322</v>
      </c>
      <c r="C298" s="10">
        <f t="shared" si="52"/>
        <v>0.1532705099778271</v>
      </c>
      <c r="D298">
        <v>3684.5</v>
      </c>
      <c r="E298" s="10">
        <f t="shared" si="44"/>
        <v>-9.1434718300389406E-3</v>
      </c>
      <c r="F298">
        <v>508.4</v>
      </c>
      <c r="G298" s="10">
        <f t="shared" si="45"/>
        <v>-2.5680337293982336E-2</v>
      </c>
      <c r="H298">
        <v>1727.5</v>
      </c>
      <c r="I298" s="10">
        <f t="shared" si="46"/>
        <v>6.0141147591285637E-2</v>
      </c>
      <c r="J298">
        <v>640</v>
      </c>
      <c r="K298" s="10">
        <f t="shared" si="47"/>
        <v>8.1446434606285978E-2</v>
      </c>
      <c r="T298">
        <f t="shared" si="48"/>
        <v>0.14300582208440799</v>
      </c>
      <c r="U298">
        <f t="shared" si="43"/>
        <v>-1.716260874402626E-2</v>
      </c>
      <c r="V298">
        <f t="shared" si="49"/>
        <v>-3.1336425223503064E-2</v>
      </c>
      <c r="W298">
        <f t="shared" si="50"/>
        <v>5.6211675877115203E-2</v>
      </c>
      <c r="X298">
        <f t="shared" si="51"/>
        <v>6.9004870452643821E-2</v>
      </c>
    </row>
    <row r="299" spans="1:24">
      <c r="A299" s="1">
        <v>43980</v>
      </c>
      <c r="B299">
        <v>8580</v>
      </c>
      <c r="C299" s="10">
        <f t="shared" si="52"/>
        <v>3.1002162941600631E-2</v>
      </c>
      <c r="D299">
        <v>4313</v>
      </c>
      <c r="E299" s="10">
        <f t="shared" si="44"/>
        <v>0.1705794544714343</v>
      </c>
      <c r="F299">
        <v>496.2</v>
      </c>
      <c r="G299" s="10">
        <f t="shared" si="45"/>
        <v>-2.3996852871754459E-2</v>
      </c>
      <c r="H299">
        <v>1886.5</v>
      </c>
      <c r="I299" s="10">
        <f t="shared" si="46"/>
        <v>9.2040520984081109E-2</v>
      </c>
      <c r="J299">
        <v>691</v>
      </c>
      <c r="K299" s="10">
        <f t="shared" si="47"/>
        <v>7.9687499999999911E-2</v>
      </c>
      <c r="T299">
        <f t="shared" si="48"/>
        <v>2.073747504818153E-2</v>
      </c>
      <c r="U299">
        <f t="shared" si="43"/>
        <v>0.16256031755744699</v>
      </c>
      <c r="V299">
        <f t="shared" si="49"/>
        <v>-2.9652940801275184E-2</v>
      </c>
      <c r="W299">
        <f t="shared" si="50"/>
        <v>8.8111049269910674E-2</v>
      </c>
      <c r="X299">
        <f t="shared" si="51"/>
        <v>6.7245935846357754E-2</v>
      </c>
    </row>
    <row r="300" spans="1:24">
      <c r="A300" s="1">
        <v>44012</v>
      </c>
      <c r="B300">
        <v>8421</v>
      </c>
      <c r="C300" s="10">
        <f t="shared" si="52"/>
        <v>-1.8531468531468587E-2</v>
      </c>
      <c r="D300">
        <v>4549</v>
      </c>
      <c r="E300" s="10">
        <f t="shared" si="44"/>
        <v>5.4718293531184736E-2</v>
      </c>
      <c r="F300">
        <v>483.4</v>
      </c>
      <c r="G300" s="10">
        <f t="shared" si="45"/>
        <v>-2.5796049979846858E-2</v>
      </c>
      <c r="H300">
        <v>2166</v>
      </c>
      <c r="I300" s="10">
        <f t="shared" si="46"/>
        <v>0.14815796448449503</v>
      </c>
      <c r="J300">
        <v>671.8</v>
      </c>
      <c r="K300" s="10">
        <f t="shared" si="47"/>
        <v>-2.7785817655571754E-2</v>
      </c>
      <c r="T300">
        <f t="shared" si="48"/>
        <v>-2.8796156424887687E-2</v>
      </c>
      <c r="U300">
        <f t="shared" si="43"/>
        <v>4.6699156617197417E-2</v>
      </c>
      <c r="V300">
        <f t="shared" si="49"/>
        <v>-3.1452137909367586E-2</v>
      </c>
      <c r="W300">
        <f t="shared" si="50"/>
        <v>0.1442284927703246</v>
      </c>
      <c r="X300">
        <f t="shared" si="51"/>
        <v>-4.0227381809213911E-2</v>
      </c>
    </row>
    <row r="301" spans="1:24">
      <c r="A301" s="1">
        <v>44043</v>
      </c>
      <c r="B301">
        <v>8530</v>
      </c>
      <c r="C301" s="10">
        <f t="shared" si="52"/>
        <v>1.2943830898943132E-2</v>
      </c>
      <c r="D301">
        <v>4615</v>
      </c>
      <c r="E301" s="10">
        <f t="shared" si="44"/>
        <v>1.4508683227082875E-2</v>
      </c>
      <c r="F301">
        <v>490.2</v>
      </c>
      <c r="G301" s="10">
        <f t="shared" si="45"/>
        <v>1.4067025237898267E-2</v>
      </c>
      <c r="H301">
        <v>2198</v>
      </c>
      <c r="I301" s="10">
        <f t="shared" si="46"/>
        <v>1.4773776546629813E-2</v>
      </c>
      <c r="J301">
        <v>729.4</v>
      </c>
      <c r="K301" s="10">
        <f t="shared" si="47"/>
        <v>8.5739803512950408E-2</v>
      </c>
      <c r="T301">
        <f t="shared" si="48"/>
        <v>2.679143005524031E-3</v>
      </c>
      <c r="U301">
        <f t="shared" si="43"/>
        <v>6.4895463130955552E-3</v>
      </c>
      <c r="V301">
        <f t="shared" si="49"/>
        <v>8.4109373083775425E-3</v>
      </c>
      <c r="W301">
        <f t="shared" si="50"/>
        <v>1.0844304832459377E-2</v>
      </c>
      <c r="X301">
        <f t="shared" si="51"/>
        <v>7.3298239359308251E-2</v>
      </c>
    </row>
    <row r="302" spans="1:24">
      <c r="A302" s="1">
        <v>44074</v>
      </c>
      <c r="B302">
        <v>8340</v>
      </c>
      <c r="C302" s="10">
        <f t="shared" si="52"/>
        <v>-2.2274325908558046E-2</v>
      </c>
      <c r="D302">
        <v>4635</v>
      </c>
      <c r="E302" s="10">
        <f t="shared" si="44"/>
        <v>4.3336944745395733E-3</v>
      </c>
      <c r="F302">
        <v>519.6</v>
      </c>
      <c r="G302" s="10">
        <f t="shared" si="45"/>
        <v>5.9975520195838516E-2</v>
      </c>
      <c r="H302">
        <v>2422</v>
      </c>
      <c r="I302" s="10">
        <f t="shared" si="46"/>
        <v>0.10191082802547768</v>
      </c>
      <c r="J302">
        <v>740.6</v>
      </c>
      <c r="K302" s="10">
        <f t="shared" si="47"/>
        <v>1.5355086372360827E-2</v>
      </c>
      <c r="T302">
        <f t="shared" si="48"/>
        <v>-3.2539013801977143E-2</v>
      </c>
      <c r="U302">
        <f t="shared" si="43"/>
        <v>-3.6854424394477461E-3</v>
      </c>
      <c r="V302">
        <f t="shared" si="49"/>
        <v>5.4319432266317788E-2</v>
      </c>
      <c r="W302">
        <f t="shared" si="50"/>
        <v>9.7981356311307249E-2</v>
      </c>
      <c r="X302">
        <f t="shared" si="51"/>
        <v>2.9135222187186716E-3</v>
      </c>
    </row>
    <row r="303" spans="1:24">
      <c r="A303" s="1">
        <v>44104</v>
      </c>
      <c r="B303">
        <v>8457</v>
      </c>
      <c r="C303" s="10">
        <f t="shared" si="52"/>
        <v>1.4028776978417312E-2</v>
      </c>
      <c r="D303">
        <v>4655.5</v>
      </c>
      <c r="E303" s="10">
        <f t="shared" si="44"/>
        <v>4.4228694714132377E-3</v>
      </c>
      <c r="F303">
        <v>482</v>
      </c>
      <c r="G303" s="10">
        <f t="shared" si="45"/>
        <v>-7.2363356428021608E-2</v>
      </c>
      <c r="H303">
        <v>2507</v>
      </c>
      <c r="I303" s="10">
        <f t="shared" si="46"/>
        <v>3.509496284062763E-2</v>
      </c>
      <c r="J303">
        <v>720.8</v>
      </c>
      <c r="K303" s="10">
        <f t="shared" si="47"/>
        <v>-2.6735079665136441E-2</v>
      </c>
      <c r="T303">
        <f t="shared" si="48"/>
        <v>3.7640890849982116E-3</v>
      </c>
      <c r="U303">
        <f t="shared" si="43"/>
        <v>-3.5962674425740818E-3</v>
      </c>
      <c r="V303">
        <f t="shared" si="49"/>
        <v>-7.8019444357542336E-2</v>
      </c>
      <c r="W303">
        <f t="shared" si="50"/>
        <v>3.1165491126457195E-2</v>
      </c>
      <c r="X303">
        <f t="shared" si="51"/>
        <v>-3.9176643818778598E-2</v>
      </c>
    </row>
    <row r="304" spans="1:24">
      <c r="A304" s="12">
        <v>44134</v>
      </c>
      <c r="B304">
        <v>7766</v>
      </c>
      <c r="C304" s="10">
        <f t="shared" si="52"/>
        <v>-8.1707461274683646E-2</v>
      </c>
      <c r="D304">
        <v>4357</v>
      </c>
      <c r="E304" s="10">
        <f t="shared" si="44"/>
        <v>-6.4117710235205627E-2</v>
      </c>
      <c r="F304">
        <v>397</v>
      </c>
      <c r="G304" s="10">
        <f t="shared" si="45"/>
        <v>-0.17634854771784236</v>
      </c>
      <c r="H304">
        <v>2400</v>
      </c>
      <c r="I304" s="10">
        <f t="shared" si="46"/>
        <v>-4.2680494615077835E-2</v>
      </c>
      <c r="J304">
        <v>635.6</v>
      </c>
      <c r="K304" s="10">
        <f t="shared" si="47"/>
        <v>-0.11820199778024409</v>
      </c>
      <c r="T304">
        <f t="shared" si="48"/>
        <v>-9.1972149168102743E-2</v>
      </c>
      <c r="U304">
        <f t="shared" si="43"/>
        <v>-7.213684714919294E-2</v>
      </c>
      <c r="V304">
        <f t="shared" si="49"/>
        <v>-0.18200463564736308</v>
      </c>
      <c r="W304">
        <f t="shared" si="50"/>
        <v>-4.660996632924827E-2</v>
      </c>
      <c r="X304">
        <f t="shared" si="51"/>
        <v>-0.13064356193388624</v>
      </c>
    </row>
    <row r="305" spans="1:24">
      <c r="A305" s="1">
        <v>44165</v>
      </c>
      <c r="B305">
        <v>7805</v>
      </c>
      <c r="C305" s="10">
        <f t="shared" si="52"/>
        <v>5.0218902910121876E-3</v>
      </c>
      <c r="D305">
        <v>4834</v>
      </c>
      <c r="E305" s="10">
        <f t="shared" si="44"/>
        <v>0.10947899931145288</v>
      </c>
      <c r="F305">
        <v>504</v>
      </c>
      <c r="G305" s="10">
        <f t="shared" si="45"/>
        <v>0.26952141057934509</v>
      </c>
      <c r="H305">
        <v>2359</v>
      </c>
      <c r="I305" s="10">
        <f t="shared" si="46"/>
        <v>-1.7083333333333339E-2</v>
      </c>
      <c r="J305">
        <v>605</v>
      </c>
      <c r="K305" s="10">
        <f t="shared" si="47"/>
        <v>-4.8143486469477748E-2</v>
      </c>
      <c r="T305">
        <f t="shared" si="48"/>
        <v>-5.242797602406913E-3</v>
      </c>
      <c r="U305">
        <f t="shared" si="43"/>
        <v>0.10145986239746557</v>
      </c>
      <c r="V305">
        <f t="shared" si="49"/>
        <v>0.26386532264982437</v>
      </c>
      <c r="W305">
        <f t="shared" si="50"/>
        <v>-2.1012805047503774E-2</v>
      </c>
      <c r="X305">
        <f t="shared" si="51"/>
        <v>-6.0585050623119904E-2</v>
      </c>
    </row>
    <row r="306" spans="1:24">
      <c r="A306" s="1">
        <v>44196</v>
      </c>
      <c r="B306">
        <v>7324</v>
      </c>
      <c r="C306" s="10">
        <f t="shared" si="52"/>
        <v>-6.1627162075592601E-2</v>
      </c>
      <c r="D306">
        <v>5470</v>
      </c>
      <c r="E306" s="10">
        <f t="shared" si="44"/>
        <v>0.13156805957798934</v>
      </c>
      <c r="F306">
        <v>488.8</v>
      </c>
      <c r="G306" s="10">
        <f t="shared" si="45"/>
        <v>-3.0158730158730163E-2</v>
      </c>
      <c r="H306">
        <v>2443</v>
      </c>
      <c r="I306" s="10">
        <f t="shared" si="46"/>
        <v>3.5608308605341144E-2</v>
      </c>
      <c r="J306">
        <v>582</v>
      </c>
      <c r="K306" s="10">
        <f t="shared" si="47"/>
        <v>-3.8016528925619797E-2</v>
      </c>
      <c r="T306">
        <f t="shared" si="48"/>
        <v>-7.1891849969011698E-2</v>
      </c>
      <c r="U306">
        <f t="shared" si="43"/>
        <v>0.12354892266400203</v>
      </c>
      <c r="V306">
        <f t="shared" si="49"/>
        <v>-3.5814818088250891E-2</v>
      </c>
      <c r="W306">
        <f t="shared" si="50"/>
        <v>3.1678836891170709E-2</v>
      </c>
      <c r="X306">
        <f t="shared" si="51"/>
        <v>-5.0458093079261954E-2</v>
      </c>
    </row>
    <row r="307" spans="1:24">
      <c r="A307" s="1">
        <v>44225</v>
      </c>
      <c r="B307">
        <v>7491</v>
      </c>
      <c r="C307" s="10">
        <f t="shared" si="52"/>
        <v>2.2801747678864004E-2</v>
      </c>
      <c r="D307">
        <v>5589</v>
      </c>
      <c r="E307" s="10">
        <f t="shared" si="44"/>
        <v>2.1755027422303508E-2</v>
      </c>
      <c r="F307">
        <v>462.1</v>
      </c>
      <c r="G307" s="10">
        <f t="shared" si="45"/>
        <v>-5.4623567921440186E-2</v>
      </c>
      <c r="H307">
        <v>2350</v>
      </c>
      <c r="I307" s="10">
        <f t="shared" si="46"/>
        <v>-3.8067949242734378E-2</v>
      </c>
      <c r="J307">
        <v>589.79999999999995</v>
      </c>
      <c r="K307" s="10">
        <f t="shared" si="47"/>
        <v>1.3402061855670055E-2</v>
      </c>
      <c r="T307">
        <f t="shared" si="48"/>
        <v>1.2537059785444903E-2</v>
      </c>
      <c r="U307">
        <f t="shared" si="43"/>
        <v>1.3735890508316188E-2</v>
      </c>
      <c r="V307">
        <f t="shared" si="49"/>
        <v>-6.0279655850960914E-2</v>
      </c>
      <c r="W307">
        <f t="shared" si="50"/>
        <v>-4.1997420956904813E-2</v>
      </c>
      <c r="X307">
        <f t="shared" si="51"/>
        <v>9.6049770202790048E-4</v>
      </c>
    </row>
    <row r="308" spans="1:24">
      <c r="A308" s="1">
        <v>44253</v>
      </c>
      <c r="B308">
        <v>6945</v>
      </c>
      <c r="C308" s="10">
        <f t="shared" si="52"/>
        <v>-7.288746495794951E-2</v>
      </c>
      <c r="D308">
        <v>6187</v>
      </c>
      <c r="E308" s="10">
        <f t="shared" si="44"/>
        <v>0.10699588477366251</v>
      </c>
      <c r="F308">
        <v>483.9</v>
      </c>
      <c r="G308" s="10">
        <f t="shared" si="45"/>
        <v>4.7175935944600678E-2</v>
      </c>
      <c r="H308">
        <v>2237</v>
      </c>
      <c r="I308" s="10">
        <f t="shared" si="46"/>
        <v>-4.8085106382978693E-2</v>
      </c>
      <c r="J308">
        <v>558.6</v>
      </c>
      <c r="K308" s="10">
        <f t="shared" si="47"/>
        <v>-5.2899287894201286E-2</v>
      </c>
      <c r="T308">
        <f t="shared" si="48"/>
        <v>-8.3152152851368608E-2</v>
      </c>
      <c r="U308">
        <f t="shared" si="43"/>
        <v>9.8976747859675196E-2</v>
      </c>
      <c r="V308">
        <f t="shared" si="49"/>
        <v>4.1519848015079949E-2</v>
      </c>
      <c r="W308">
        <f t="shared" si="50"/>
        <v>-5.2014578097149128E-2</v>
      </c>
      <c r="X308">
        <f t="shared" si="51"/>
        <v>-6.5340852047843442E-2</v>
      </c>
    </row>
    <row r="309" spans="1:24">
      <c r="A309" s="1">
        <v>44286</v>
      </c>
      <c r="B309">
        <v>7247</v>
      </c>
      <c r="C309" s="10">
        <f t="shared" si="52"/>
        <v>4.3484521238301044E-2</v>
      </c>
      <c r="D309">
        <v>5550</v>
      </c>
      <c r="E309" s="10">
        <f t="shared" si="44"/>
        <v>-0.10295781477291099</v>
      </c>
      <c r="F309">
        <v>505</v>
      </c>
      <c r="G309" s="10">
        <f t="shared" si="45"/>
        <v>4.3604050423641239E-2</v>
      </c>
      <c r="H309">
        <v>2323</v>
      </c>
      <c r="I309" s="10">
        <f t="shared" si="46"/>
        <v>3.8444345105051347E-2</v>
      </c>
      <c r="J309">
        <v>612.79999999999995</v>
      </c>
      <c r="K309" s="10">
        <f t="shared" si="47"/>
        <v>9.7028284998209591E-2</v>
      </c>
      <c r="T309">
        <f t="shared" si="48"/>
        <v>3.3219833344881947E-2</v>
      </c>
      <c r="U309">
        <f t="shared" si="43"/>
        <v>-0.11097695168689831</v>
      </c>
      <c r="V309">
        <f t="shared" si="49"/>
        <v>3.794796249412051E-2</v>
      </c>
      <c r="W309">
        <f t="shared" si="50"/>
        <v>3.4514873390880912E-2</v>
      </c>
      <c r="X309">
        <f t="shared" si="51"/>
        <v>8.4586720844567434E-2</v>
      </c>
    </row>
    <row r="310" spans="1:24">
      <c r="A310" s="12">
        <v>44316</v>
      </c>
      <c r="B310">
        <v>7715</v>
      </c>
      <c r="C310" s="10">
        <f t="shared" si="52"/>
        <v>6.4578446253622079E-2</v>
      </c>
      <c r="D310">
        <v>6076</v>
      </c>
      <c r="E310" s="10">
        <f t="shared" si="44"/>
        <v>9.4774774774774695E-2</v>
      </c>
      <c r="F310">
        <v>506.2</v>
      </c>
      <c r="G310" s="10">
        <f t="shared" si="45"/>
        <v>2.3762376237623783E-3</v>
      </c>
      <c r="H310">
        <v>2327</v>
      </c>
      <c r="I310" s="10">
        <f t="shared" si="46"/>
        <v>1.7219113215669601E-3</v>
      </c>
      <c r="J310">
        <v>638</v>
      </c>
      <c r="K310" s="10">
        <f t="shared" si="47"/>
        <v>4.1122715404699806E-2</v>
      </c>
      <c r="T310">
        <f t="shared" si="48"/>
        <v>5.4313758360202982E-2</v>
      </c>
      <c r="U310">
        <f t="shared" si="43"/>
        <v>8.6755637860787382E-2</v>
      </c>
      <c r="V310">
        <f t="shared" si="49"/>
        <v>-3.2798503057583474E-3</v>
      </c>
      <c r="W310">
        <f t="shared" si="50"/>
        <v>-2.2075603926034765E-3</v>
      </c>
      <c r="X310">
        <f t="shared" si="51"/>
        <v>2.8681151251057649E-2</v>
      </c>
    </row>
    <row r="311" spans="1:24">
      <c r="A311" s="1">
        <v>44347</v>
      </c>
      <c r="B311">
        <v>8046</v>
      </c>
      <c r="C311" s="10">
        <f t="shared" si="52"/>
        <v>4.2903434867141987E-2</v>
      </c>
      <c r="D311">
        <v>6064</v>
      </c>
      <c r="E311" s="10">
        <f t="shared" si="44"/>
        <v>-1.9749835418038098E-3</v>
      </c>
      <c r="F311">
        <v>526.6</v>
      </c>
      <c r="G311" s="10">
        <f t="shared" si="45"/>
        <v>4.0300276570525595E-2</v>
      </c>
      <c r="H311">
        <v>2285</v>
      </c>
      <c r="I311" s="10">
        <f t="shared" si="46"/>
        <v>-1.8048990116029229E-2</v>
      </c>
      <c r="J311">
        <v>656.6</v>
      </c>
      <c r="K311" s="10">
        <f t="shared" si="47"/>
        <v>2.9153605015673989E-2</v>
      </c>
      <c r="T311">
        <f t="shared" si="48"/>
        <v>3.263874697372289E-2</v>
      </c>
      <c r="U311">
        <f t="shared" si="43"/>
        <v>-9.9941204557911292E-3</v>
      </c>
      <c r="V311">
        <f t="shared" si="49"/>
        <v>3.4644188641004867E-2</v>
      </c>
      <c r="W311">
        <f t="shared" si="50"/>
        <v>-2.1978461830199664E-2</v>
      </c>
      <c r="X311">
        <f t="shared" si="51"/>
        <v>1.6712040862031832E-2</v>
      </c>
    </row>
    <row r="312" spans="1:24">
      <c r="A312" s="1">
        <v>44377</v>
      </c>
      <c r="B312">
        <v>8683</v>
      </c>
      <c r="C312" s="10">
        <f t="shared" si="52"/>
        <v>7.916977380064627E-2</v>
      </c>
      <c r="D312">
        <v>5949</v>
      </c>
      <c r="E312" s="10">
        <f t="shared" si="44"/>
        <v>-1.8964379947229548E-2</v>
      </c>
      <c r="F312">
        <v>522</v>
      </c>
      <c r="G312" s="10">
        <f t="shared" si="45"/>
        <v>-8.7352829472086002E-3</v>
      </c>
      <c r="H312">
        <v>2389</v>
      </c>
      <c r="I312" s="10">
        <f t="shared" si="46"/>
        <v>4.5514223194748293E-2</v>
      </c>
      <c r="J312">
        <v>684.2</v>
      </c>
      <c r="K312" s="10">
        <f t="shared" si="47"/>
        <v>4.2034724337496332E-2</v>
      </c>
      <c r="T312">
        <f t="shared" si="48"/>
        <v>6.8905085907227173E-2</v>
      </c>
      <c r="U312">
        <f t="shared" si="43"/>
        <v>-2.6983516861216868E-2</v>
      </c>
      <c r="V312">
        <f t="shared" si="49"/>
        <v>-1.4391370876729325E-2</v>
      </c>
      <c r="W312">
        <f t="shared" si="50"/>
        <v>4.1584751480577858E-2</v>
      </c>
      <c r="X312">
        <f t="shared" si="51"/>
        <v>2.9593160183854175E-2</v>
      </c>
    </row>
    <row r="313" spans="1:24">
      <c r="A313" s="1">
        <v>44407</v>
      </c>
      <c r="B313">
        <v>8268</v>
      </c>
      <c r="C313" s="10">
        <f t="shared" si="52"/>
        <v>-4.7794541057238238E-2</v>
      </c>
      <c r="D313">
        <v>6101</v>
      </c>
      <c r="E313" s="10">
        <f t="shared" si="44"/>
        <v>2.555051269120856E-2</v>
      </c>
      <c r="F313">
        <v>576</v>
      </c>
      <c r="G313" s="10">
        <f t="shared" si="45"/>
        <v>0.10344827586206895</v>
      </c>
      <c r="H313">
        <v>2666</v>
      </c>
      <c r="I313" s="10">
        <f t="shared" si="46"/>
        <v>0.11594809543742146</v>
      </c>
      <c r="J313">
        <v>701.6</v>
      </c>
      <c r="K313" s="10">
        <f t="shared" si="47"/>
        <v>2.5431160479391979E-2</v>
      </c>
      <c r="T313">
        <f t="shared" si="48"/>
        <v>-5.8059228950657335E-2</v>
      </c>
      <c r="U313">
        <f t="shared" si="43"/>
        <v>1.7531375777221241E-2</v>
      </c>
      <c r="V313">
        <f t="shared" si="49"/>
        <v>9.7792187932548222E-2</v>
      </c>
      <c r="W313">
        <f t="shared" si="50"/>
        <v>0.11201862372325103</v>
      </c>
      <c r="X313">
        <f t="shared" si="51"/>
        <v>1.2989596325749824E-2</v>
      </c>
    </row>
    <row r="314" spans="1:24">
      <c r="A314" s="1">
        <v>44439</v>
      </c>
      <c r="B314">
        <v>8514</v>
      </c>
      <c r="C314" s="10">
        <f t="shared" si="52"/>
        <v>2.9753265602322276E-2</v>
      </c>
      <c r="D314">
        <v>5382</v>
      </c>
      <c r="E314" s="10">
        <f t="shared" si="44"/>
        <v>-0.117849532863465</v>
      </c>
      <c r="F314">
        <v>568.4</v>
      </c>
      <c r="G314" s="10">
        <f t="shared" si="45"/>
        <v>-1.3194444444444509E-2</v>
      </c>
      <c r="H314">
        <v>2636</v>
      </c>
      <c r="I314" s="10">
        <f t="shared" si="46"/>
        <v>-1.1252813203300849E-2</v>
      </c>
      <c r="J314">
        <v>742.2</v>
      </c>
      <c r="K314" s="10">
        <f t="shared" si="47"/>
        <v>5.786773090079822E-2</v>
      </c>
      <c r="T314">
        <f t="shared" si="48"/>
        <v>1.9488577708903176E-2</v>
      </c>
      <c r="U314">
        <f t="shared" si="43"/>
        <v>-0.12586866977745231</v>
      </c>
      <c r="V314">
        <f t="shared" si="49"/>
        <v>-1.8850532373965233E-2</v>
      </c>
      <c r="W314">
        <f t="shared" si="50"/>
        <v>-1.5182284917471285E-2</v>
      </c>
      <c r="X314">
        <f t="shared" si="51"/>
        <v>4.5426166747156063E-2</v>
      </c>
    </row>
    <row r="315" spans="1:24">
      <c r="A315" s="1">
        <v>44469</v>
      </c>
      <c r="B315">
        <v>8958</v>
      </c>
      <c r="C315" s="10">
        <f t="shared" si="52"/>
        <v>5.2149400986610361E-2</v>
      </c>
      <c r="D315">
        <v>4913.5</v>
      </c>
      <c r="E315" s="10">
        <f t="shared" si="44"/>
        <v>-8.704942400594573E-2</v>
      </c>
      <c r="F315">
        <v>565.20000000000005</v>
      </c>
      <c r="G315" s="10">
        <f t="shared" si="45"/>
        <v>-5.6298381421533428E-3</v>
      </c>
      <c r="H315">
        <v>2455</v>
      </c>
      <c r="I315" s="10">
        <f t="shared" si="46"/>
        <v>-6.8664643399089509E-2</v>
      </c>
      <c r="J315">
        <v>709.6</v>
      </c>
      <c r="K315" s="10">
        <f t="shared" si="47"/>
        <v>-4.3923470762597727E-2</v>
      </c>
      <c r="T315">
        <f t="shared" si="48"/>
        <v>4.1884713093191264E-2</v>
      </c>
      <c r="U315">
        <f t="shared" si="43"/>
        <v>-9.5068560919933043E-2</v>
      </c>
      <c r="V315">
        <f t="shared" si="49"/>
        <v>-1.1285926071674068E-2</v>
      </c>
      <c r="W315">
        <f t="shared" si="50"/>
        <v>-7.2594115113259944E-2</v>
      </c>
      <c r="X315">
        <f t="shared" si="51"/>
        <v>-5.6365034916239884E-2</v>
      </c>
    </row>
    <row r="316" spans="1:24">
      <c r="A316" s="12">
        <v>44498</v>
      </c>
      <c r="B316">
        <v>9094</v>
      </c>
      <c r="C316" s="10">
        <f t="shared" si="52"/>
        <v>1.5181960258986438E-2</v>
      </c>
      <c r="D316">
        <v>4560.5</v>
      </c>
      <c r="E316" s="10">
        <f t="shared" si="44"/>
        <v>-7.1842881856110763E-2</v>
      </c>
      <c r="F316">
        <v>551.79999999999995</v>
      </c>
      <c r="G316" s="10">
        <f t="shared" si="45"/>
        <v>-2.3708421797593915E-2</v>
      </c>
      <c r="H316">
        <v>2702</v>
      </c>
      <c r="I316" s="10">
        <f t="shared" si="46"/>
        <v>0.10061099796334005</v>
      </c>
      <c r="J316">
        <v>710.8</v>
      </c>
      <c r="K316" s="10">
        <f t="shared" si="47"/>
        <v>1.6910935738443378E-3</v>
      </c>
      <c r="T316">
        <f t="shared" si="48"/>
        <v>4.9172723655673371E-3</v>
      </c>
      <c r="U316">
        <f t="shared" si="43"/>
        <v>-7.9862018770098075E-2</v>
      </c>
      <c r="V316">
        <f t="shared" si="49"/>
        <v>-2.936450972711464E-2</v>
      </c>
      <c r="W316">
        <f t="shared" si="50"/>
        <v>9.6681526249169619E-2</v>
      </c>
      <c r="X316">
        <f t="shared" si="51"/>
        <v>-1.0750470579797817E-2</v>
      </c>
    </row>
    <row r="317" spans="1:24">
      <c r="A317" s="1">
        <v>44530</v>
      </c>
      <c r="B317">
        <v>8276</v>
      </c>
      <c r="C317" s="10">
        <f t="shared" si="52"/>
        <v>-8.9949417198152637E-2</v>
      </c>
      <c r="D317">
        <v>4612</v>
      </c>
      <c r="E317" s="10">
        <f t="shared" si="44"/>
        <v>1.1292621423089511E-2</v>
      </c>
      <c r="F317">
        <v>548.20000000000005</v>
      </c>
      <c r="G317" s="10">
        <f t="shared" si="45"/>
        <v>-6.5241029358461544E-3</v>
      </c>
      <c r="H317">
        <v>2868</v>
      </c>
      <c r="I317" s="10">
        <f t="shared" si="46"/>
        <v>6.1435973353071827E-2</v>
      </c>
      <c r="J317">
        <v>771.8</v>
      </c>
      <c r="K317" s="10">
        <f t="shared" si="47"/>
        <v>8.5818795723128893E-2</v>
      </c>
      <c r="T317">
        <f t="shared" si="48"/>
        <v>-0.10021410509157173</v>
      </c>
      <c r="U317">
        <f t="shared" si="43"/>
        <v>3.2734845091021911E-3</v>
      </c>
      <c r="V317">
        <f t="shared" si="49"/>
        <v>-1.2180190865366879E-2</v>
      </c>
      <c r="W317">
        <f t="shared" si="50"/>
        <v>5.7506501638901392E-2</v>
      </c>
      <c r="X317">
        <f t="shared" si="51"/>
        <v>7.3377231569486737E-2</v>
      </c>
    </row>
    <row r="318" spans="1:24">
      <c r="A318" s="1">
        <v>44561</v>
      </c>
      <c r="B318">
        <v>8678</v>
      </c>
      <c r="C318" s="10">
        <f t="shared" si="52"/>
        <v>4.8574190430159536E-2</v>
      </c>
      <c r="D318">
        <v>4892</v>
      </c>
      <c r="E318" s="10">
        <f t="shared" si="44"/>
        <v>6.0711188204683353E-2</v>
      </c>
      <c r="F318">
        <v>549.79999999999995</v>
      </c>
      <c r="G318" s="10">
        <f t="shared" si="45"/>
        <v>2.9186428310834511E-3</v>
      </c>
      <c r="H318">
        <v>2885</v>
      </c>
      <c r="I318" s="10">
        <f t="shared" si="46"/>
        <v>5.9274755927476441E-3</v>
      </c>
      <c r="J318">
        <v>852.6</v>
      </c>
      <c r="K318" s="10">
        <f t="shared" si="47"/>
        <v>0.10469033428349328</v>
      </c>
      <c r="T318">
        <f t="shared" si="48"/>
        <v>3.8309502536740439E-2</v>
      </c>
      <c r="U318">
        <f t="shared" si="43"/>
        <v>5.2692051290696033E-2</v>
      </c>
      <c r="V318">
        <f t="shared" si="49"/>
        <v>-2.7374450984372746E-3</v>
      </c>
      <c r="W318">
        <f t="shared" si="50"/>
        <v>1.9980038785772074E-3</v>
      </c>
      <c r="X318">
        <f t="shared" si="51"/>
        <v>9.2248770129851124E-2</v>
      </c>
    </row>
    <row r="319" spans="1:24">
      <c r="A319" s="1">
        <v>44592</v>
      </c>
      <c r="B319">
        <v>8617</v>
      </c>
      <c r="C319" s="10">
        <f t="shared" si="52"/>
        <v>-7.029269416916395E-3</v>
      </c>
      <c r="D319">
        <v>5185</v>
      </c>
      <c r="E319" s="10">
        <f t="shared" si="44"/>
        <v>5.989370400654126E-2</v>
      </c>
      <c r="F319">
        <v>577.20000000000005</v>
      </c>
      <c r="G319" s="10">
        <f t="shared" si="45"/>
        <v>4.9836304110585816E-2</v>
      </c>
      <c r="H319">
        <v>2767</v>
      </c>
      <c r="I319" s="10">
        <f t="shared" si="46"/>
        <v>-4.0901213171577133E-2</v>
      </c>
      <c r="J319">
        <v>720.8</v>
      </c>
      <c r="K319" s="10">
        <f t="shared" si="47"/>
        <v>-0.15458597231996252</v>
      </c>
      <c r="T319">
        <f t="shared" si="48"/>
        <v>-1.7293957310335496E-2</v>
      </c>
      <c r="U319">
        <f t="shared" si="43"/>
        <v>5.187456709255394E-2</v>
      </c>
      <c r="V319">
        <f t="shared" si="49"/>
        <v>4.4180216181065088E-2</v>
      </c>
      <c r="W319">
        <f t="shared" si="50"/>
        <v>-4.4830684885747568E-2</v>
      </c>
      <c r="X319">
        <f t="shared" si="51"/>
        <v>-0.16702753647360466</v>
      </c>
    </row>
    <row r="320" spans="1:24">
      <c r="A320" s="1">
        <v>44620</v>
      </c>
      <c r="B320">
        <v>9059</v>
      </c>
      <c r="C320" s="10">
        <f t="shared" si="52"/>
        <v>5.1293953812231674E-2</v>
      </c>
      <c r="D320">
        <v>5791</v>
      </c>
      <c r="E320" s="10">
        <f t="shared" si="44"/>
        <v>0.11687560270009634</v>
      </c>
      <c r="F320">
        <v>719.6</v>
      </c>
      <c r="G320" s="10">
        <f t="shared" si="45"/>
        <v>0.24670824670824665</v>
      </c>
      <c r="H320">
        <v>2969</v>
      </c>
      <c r="I320" s="10">
        <f t="shared" si="46"/>
        <v>7.300325262016627E-2</v>
      </c>
      <c r="J320">
        <v>702.8</v>
      </c>
      <c r="K320" s="10">
        <f t="shared" si="47"/>
        <v>-2.4972253052164217E-2</v>
      </c>
      <c r="T320">
        <f t="shared" si="48"/>
        <v>4.1029265918812577E-2</v>
      </c>
      <c r="U320">
        <f t="shared" si="43"/>
        <v>0.10885646578610902</v>
      </c>
      <c r="V320">
        <f t="shared" si="49"/>
        <v>0.24105215877872593</v>
      </c>
      <c r="W320">
        <f t="shared" si="50"/>
        <v>6.9073780905995835E-2</v>
      </c>
      <c r="X320">
        <f t="shared" si="51"/>
        <v>-3.7413817205806374E-2</v>
      </c>
    </row>
    <row r="321" spans="1:24">
      <c r="A321" s="1">
        <v>44651</v>
      </c>
      <c r="B321">
        <v>10132</v>
      </c>
      <c r="C321" s="10">
        <f t="shared" si="52"/>
        <v>0.1184457445634175</v>
      </c>
      <c r="D321">
        <v>6081</v>
      </c>
      <c r="E321" s="10">
        <f t="shared" si="44"/>
        <v>5.0077706786392673E-2</v>
      </c>
      <c r="F321">
        <v>717.4</v>
      </c>
      <c r="G321" s="10">
        <f t="shared" si="45"/>
        <v>-3.0572540300167761E-3</v>
      </c>
      <c r="H321">
        <v>2968</v>
      </c>
      <c r="I321" s="10">
        <f t="shared" si="46"/>
        <v>-3.3681374200067449E-4</v>
      </c>
      <c r="J321">
        <v>701.2</v>
      </c>
      <c r="K321" s="10">
        <f t="shared" si="47"/>
        <v>-2.2766078542969526E-3</v>
      </c>
      <c r="T321">
        <f t="shared" si="48"/>
        <v>0.1081810566699984</v>
      </c>
      <c r="U321">
        <f t="shared" si="43"/>
        <v>4.2058569872405353E-2</v>
      </c>
      <c r="V321">
        <f t="shared" si="49"/>
        <v>-8.713341959537501E-3</v>
      </c>
      <c r="W321">
        <f t="shared" si="50"/>
        <v>-4.2662854561711112E-3</v>
      </c>
      <c r="X321">
        <f t="shared" si="51"/>
        <v>-1.4718172007939108E-2</v>
      </c>
    </row>
    <row r="322" spans="1:24">
      <c r="A322" s="12">
        <v>44680</v>
      </c>
      <c r="B322">
        <v>10688</v>
      </c>
      <c r="C322" s="10">
        <f t="shared" si="52"/>
        <v>5.4875641531780595E-2</v>
      </c>
      <c r="D322">
        <v>5706</v>
      </c>
      <c r="E322" s="10">
        <f t="shared" si="44"/>
        <v>-6.1667488899851963E-2</v>
      </c>
      <c r="F322">
        <v>740</v>
      </c>
      <c r="G322" s="10">
        <f t="shared" si="45"/>
        <v>3.1502648452746085E-2</v>
      </c>
      <c r="H322">
        <v>3103</v>
      </c>
      <c r="I322" s="10">
        <f t="shared" si="46"/>
        <v>4.5485175202156336E-2</v>
      </c>
      <c r="J322">
        <v>737.4</v>
      </c>
      <c r="K322" s="10">
        <f t="shared" si="47"/>
        <v>5.1625784369651928E-2</v>
      </c>
      <c r="T322">
        <f t="shared" si="48"/>
        <v>4.4610953638361497E-2</v>
      </c>
      <c r="U322">
        <f t="shared" si="43"/>
        <v>-6.9686625813839276E-2</v>
      </c>
      <c r="V322">
        <f t="shared" si="49"/>
        <v>2.584656052322536E-2</v>
      </c>
      <c r="W322">
        <f t="shared" si="50"/>
        <v>4.1555703487985901E-2</v>
      </c>
      <c r="X322">
        <f t="shared" si="51"/>
        <v>3.9184220216009771E-2</v>
      </c>
    </row>
    <row r="323" spans="1:24">
      <c r="A323" s="1">
        <v>44712</v>
      </c>
      <c r="B323">
        <v>10454</v>
      </c>
      <c r="C323" s="10">
        <f t="shared" si="52"/>
        <v>-2.1893712574850288E-2</v>
      </c>
      <c r="D323">
        <v>5750</v>
      </c>
      <c r="E323" s="10">
        <f t="shared" si="44"/>
        <v>7.7111812127585999E-3</v>
      </c>
      <c r="F323">
        <v>756</v>
      </c>
      <c r="G323" s="10">
        <f t="shared" si="45"/>
        <v>2.1621621621621623E-2</v>
      </c>
      <c r="H323">
        <v>2767</v>
      </c>
      <c r="I323" s="10">
        <f t="shared" si="46"/>
        <v>-0.10828230744440859</v>
      </c>
      <c r="J323">
        <v>656.6</v>
      </c>
      <c r="K323" s="10">
        <f t="shared" si="47"/>
        <v>-0.10957417954976945</v>
      </c>
      <c r="T323">
        <f t="shared" si="48"/>
        <v>-3.2158400468269385E-2</v>
      </c>
      <c r="U323">
        <f t="shared" si="43"/>
        <v>-3.0795570122871957E-4</v>
      </c>
      <c r="V323">
        <f t="shared" si="49"/>
        <v>1.5965533692100898E-2</v>
      </c>
      <c r="W323">
        <f t="shared" si="50"/>
        <v>-0.11221177915857902</v>
      </c>
      <c r="X323">
        <f t="shared" si="51"/>
        <v>-0.1220157437034116</v>
      </c>
    </row>
    <row r="324" spans="1:24">
      <c r="A324" s="1">
        <v>44742</v>
      </c>
      <c r="B324">
        <v>10800</v>
      </c>
      <c r="C324" s="10">
        <f t="shared" si="52"/>
        <v>3.3097378993686588E-2</v>
      </c>
      <c r="D324">
        <v>4916.5</v>
      </c>
      <c r="E324" s="10">
        <f t="shared" si="44"/>
        <v>-0.14495652173913043</v>
      </c>
      <c r="F324">
        <v>830.2</v>
      </c>
      <c r="G324" s="10">
        <f t="shared" si="45"/>
        <v>9.8148148148148318E-2</v>
      </c>
      <c r="H324">
        <v>2719</v>
      </c>
      <c r="I324" s="10">
        <f t="shared" si="46"/>
        <v>-1.7347307553306823E-2</v>
      </c>
      <c r="J324">
        <v>634.79999999999995</v>
      </c>
      <c r="K324" s="10">
        <f t="shared" si="47"/>
        <v>-3.3201340237587695E-2</v>
      </c>
      <c r="T324">
        <f t="shared" si="48"/>
        <v>2.2832691100267487E-2</v>
      </c>
      <c r="U324">
        <f t="shared" si="43"/>
        <v>-0.15297565865311774</v>
      </c>
      <c r="V324">
        <f t="shared" si="49"/>
        <v>9.2492060218627589E-2</v>
      </c>
      <c r="W324">
        <f t="shared" si="50"/>
        <v>-2.1276779267477258E-2</v>
      </c>
      <c r="X324">
        <f t="shared" si="51"/>
        <v>-4.5642904391229852E-2</v>
      </c>
    </row>
    <row r="325" spans="1:24">
      <c r="A325" s="1">
        <v>44771</v>
      </c>
      <c r="B325">
        <v>10844</v>
      </c>
      <c r="C325" s="10">
        <f t="shared" si="52"/>
        <v>4.0740740740741188E-3</v>
      </c>
      <c r="D325">
        <v>4924.5</v>
      </c>
      <c r="E325" s="10">
        <f t="shared" si="44"/>
        <v>1.627173802501769E-3</v>
      </c>
      <c r="F325">
        <v>770</v>
      </c>
      <c r="G325" s="10">
        <f t="shared" si="45"/>
        <v>-7.2512647554806131E-2</v>
      </c>
      <c r="H325">
        <v>3071</v>
      </c>
      <c r="I325" s="10">
        <f t="shared" si="46"/>
        <v>0.12945936005884517</v>
      </c>
      <c r="J325">
        <v>704.4</v>
      </c>
      <c r="K325" s="10">
        <f t="shared" si="47"/>
        <v>0.10964083175803396</v>
      </c>
      <c r="T325">
        <f t="shared" si="48"/>
        <v>-6.1906138193449818E-3</v>
      </c>
      <c r="U325">
        <f t="shared" ref="U325:U352" si="53">IFERROR(E325-$O$3,"N/A")</f>
        <v>-6.3919631114855505E-3</v>
      </c>
      <c r="V325">
        <f t="shared" si="49"/>
        <v>-7.8168735484326859E-2</v>
      </c>
      <c r="W325">
        <f t="shared" si="50"/>
        <v>0.12552988834467474</v>
      </c>
      <c r="X325">
        <f t="shared" si="51"/>
        <v>9.7199267604391806E-2</v>
      </c>
    </row>
    <row r="326" spans="1:24">
      <c r="A326" s="1">
        <v>44804</v>
      </c>
      <c r="B326">
        <v>10644</v>
      </c>
      <c r="C326" s="10">
        <f t="shared" si="52"/>
        <v>-1.8443378827001089E-2</v>
      </c>
      <c r="D326">
        <v>4771</v>
      </c>
      <c r="E326" s="10">
        <f t="shared" si="44"/>
        <v>-3.1170677226114329E-2</v>
      </c>
      <c r="F326">
        <v>776.2</v>
      </c>
      <c r="G326" s="10">
        <f t="shared" si="45"/>
        <v>8.0519480519480879E-3</v>
      </c>
      <c r="H326">
        <v>2861</v>
      </c>
      <c r="I326" s="10">
        <f t="shared" si="46"/>
        <v>-6.8381634646694889E-2</v>
      </c>
      <c r="J326">
        <v>715.2</v>
      </c>
      <c r="K326" s="10">
        <f t="shared" si="47"/>
        <v>1.5332197614991605E-2</v>
      </c>
      <c r="T326">
        <f t="shared" si="48"/>
        <v>-2.870806672042019E-2</v>
      </c>
      <c r="U326">
        <f t="shared" si="53"/>
        <v>-3.9189814140101649E-2</v>
      </c>
      <c r="V326">
        <f t="shared" si="49"/>
        <v>2.3958601224273622E-3</v>
      </c>
      <c r="W326">
        <f t="shared" si="50"/>
        <v>-7.2311106360865324E-2</v>
      </c>
      <c r="X326">
        <f t="shared" si="51"/>
        <v>2.8906334613494501E-3</v>
      </c>
    </row>
    <row r="327" spans="1:24">
      <c r="A327" s="1">
        <v>44834</v>
      </c>
      <c r="B327">
        <v>9944</v>
      </c>
      <c r="C327" s="10">
        <f t="shared" si="52"/>
        <v>-6.5764750093949664E-2</v>
      </c>
      <c r="D327">
        <v>4896</v>
      </c>
      <c r="E327" s="10">
        <f t="shared" ref="E327:E352" si="54">IFERROR(D327/D326-1,"N/A")</f>
        <v>2.6199958080067143E-2</v>
      </c>
      <c r="F327">
        <v>789.8</v>
      </c>
      <c r="G327" s="10">
        <f t="shared" ref="G327:G352" si="55">IFERROR(F327/F326-1,"N/A")</f>
        <v>1.7521257407884461E-2</v>
      </c>
      <c r="H327">
        <v>2760</v>
      </c>
      <c r="I327" s="10">
        <f t="shared" ref="I327:I352" si="56">IFERROR(H327/H326-1,"N/A")</f>
        <v>-3.5302341838517992E-2</v>
      </c>
      <c r="J327">
        <v>697.2</v>
      </c>
      <c r="K327" s="10">
        <f t="shared" ref="K327:K352" si="57">IFERROR(J327/J326-1,"N/A")</f>
        <v>-2.5167785234899376E-2</v>
      </c>
      <c r="T327">
        <f t="shared" ref="T327:T352" si="58">IFERROR(C327-$N$3,"N/A")</f>
        <v>-7.6029437987368761E-2</v>
      </c>
      <c r="U327">
        <f t="shared" si="53"/>
        <v>1.8180821166079823E-2</v>
      </c>
      <c r="V327">
        <f t="shared" ref="V327:V352" si="59">IFERROR(G327-$P$3,"N/A")</f>
        <v>1.1865169478363736E-2</v>
      </c>
      <c r="W327">
        <f t="shared" ref="W327:W352" si="60">IFERROR(I327-$Q$3,"N/A")</f>
        <v>-3.9231813552688427E-2</v>
      </c>
      <c r="X327">
        <f t="shared" ref="X327:X352" si="61">IFERROR(K327-$R$3,"N/A")</f>
        <v>-3.7609349388541533E-2</v>
      </c>
    </row>
    <row r="328" spans="1:24">
      <c r="A328" s="12">
        <v>44865</v>
      </c>
      <c r="B328">
        <v>10254</v>
      </c>
      <c r="C328" s="10">
        <f t="shared" ref="C328:C352" si="62">IFERROR(B328/B327-1,"N/A")</f>
        <v>3.117457763475473E-2</v>
      </c>
      <c r="D328">
        <v>4537</v>
      </c>
      <c r="E328" s="10">
        <f t="shared" si="54"/>
        <v>-7.3325163398692772E-2</v>
      </c>
      <c r="F328">
        <v>814.4</v>
      </c>
      <c r="G328" s="10">
        <f t="shared" si="55"/>
        <v>3.114712585464674E-2</v>
      </c>
      <c r="H328">
        <v>2841</v>
      </c>
      <c r="I328" s="10">
        <f t="shared" si="56"/>
        <v>2.934782608695663E-2</v>
      </c>
      <c r="J328">
        <v>726.8</v>
      </c>
      <c r="K328" s="10">
        <f t="shared" si="57"/>
        <v>4.2455536431439844E-2</v>
      </c>
      <c r="T328">
        <f t="shared" si="58"/>
        <v>2.0909889741335629E-2</v>
      </c>
      <c r="U328">
        <f t="shared" si="53"/>
        <v>-8.1344300312680085E-2</v>
      </c>
      <c r="V328">
        <f t="shared" si="59"/>
        <v>2.5491037925126015E-2</v>
      </c>
      <c r="W328">
        <f t="shared" si="60"/>
        <v>2.5418354372786195E-2</v>
      </c>
      <c r="X328">
        <f t="shared" si="61"/>
        <v>3.0013972277797688E-2</v>
      </c>
    </row>
    <row r="329" spans="1:24">
      <c r="A329" s="1">
        <v>44895</v>
      </c>
      <c r="B329">
        <v>11166</v>
      </c>
      <c r="C329" s="10">
        <f t="shared" si="62"/>
        <v>8.8940901111761228E-2</v>
      </c>
      <c r="D329">
        <v>5585</v>
      </c>
      <c r="E329" s="10">
        <f t="shared" si="54"/>
        <v>0.23098964073176109</v>
      </c>
      <c r="F329">
        <v>822.6</v>
      </c>
      <c r="G329" s="10">
        <f t="shared" si="55"/>
        <v>1.0068762278978349E-2</v>
      </c>
      <c r="H329">
        <v>3048</v>
      </c>
      <c r="I329" s="10">
        <f t="shared" si="56"/>
        <v>7.2861668426610349E-2</v>
      </c>
      <c r="J329">
        <v>796.6</v>
      </c>
      <c r="K329" s="10">
        <f t="shared" si="57"/>
        <v>9.6037424325811971E-2</v>
      </c>
      <c r="T329">
        <f t="shared" si="58"/>
        <v>7.8676213218342131E-2</v>
      </c>
      <c r="U329">
        <f t="shared" si="53"/>
        <v>0.22297050381777378</v>
      </c>
      <c r="V329">
        <f t="shared" si="59"/>
        <v>4.4126743494576235E-3</v>
      </c>
      <c r="W329">
        <f t="shared" si="60"/>
        <v>6.8932196712439914E-2</v>
      </c>
      <c r="X329">
        <f t="shared" si="61"/>
        <v>8.3595860172169814E-2</v>
      </c>
    </row>
    <row r="330" spans="1:24">
      <c r="A330" s="1">
        <v>44925</v>
      </c>
      <c r="B330">
        <v>11218</v>
      </c>
      <c r="C330" s="10">
        <f t="shared" si="62"/>
        <v>4.6569944474297298E-3</v>
      </c>
      <c r="D330">
        <v>5798</v>
      </c>
      <c r="E330" s="10">
        <f t="shared" si="54"/>
        <v>3.8137869292748539E-2</v>
      </c>
      <c r="F330">
        <v>856</v>
      </c>
      <c r="G330" s="10">
        <f t="shared" si="55"/>
        <v>4.0602966204716706E-2</v>
      </c>
      <c r="H330">
        <v>2759</v>
      </c>
      <c r="I330" s="10">
        <f t="shared" si="56"/>
        <v>-9.4816272965879245E-2</v>
      </c>
      <c r="J330">
        <v>745.6</v>
      </c>
      <c r="K330" s="10">
        <f t="shared" si="57"/>
        <v>-6.4022093899071097E-2</v>
      </c>
      <c r="T330">
        <f t="shared" si="58"/>
        <v>-5.6076934459893708E-3</v>
      </c>
      <c r="U330">
        <f t="shared" si="53"/>
        <v>3.0118732378761219E-2</v>
      </c>
      <c r="V330">
        <f t="shared" si="59"/>
        <v>3.4946878275195978E-2</v>
      </c>
      <c r="W330">
        <f t="shared" si="60"/>
        <v>-9.874574468004968E-2</v>
      </c>
      <c r="X330">
        <f t="shared" si="61"/>
        <v>-7.6463658052713254E-2</v>
      </c>
    </row>
    <row r="331" spans="1:24">
      <c r="A331" s="1">
        <v>44957</v>
      </c>
      <c r="B331">
        <v>10590</v>
      </c>
      <c r="C331" s="10">
        <f t="shared" si="62"/>
        <v>-5.5981458370475967E-2</v>
      </c>
      <c r="D331">
        <v>6319</v>
      </c>
      <c r="E331" s="10">
        <f t="shared" si="54"/>
        <v>8.985857192135227E-2</v>
      </c>
      <c r="F331">
        <v>856.8</v>
      </c>
      <c r="G331" s="10">
        <f t="shared" si="55"/>
        <v>9.3457943925234765E-4</v>
      </c>
      <c r="H331">
        <v>2970</v>
      </c>
      <c r="I331" s="10">
        <f t="shared" si="56"/>
        <v>7.6476984414642901E-2</v>
      </c>
      <c r="J331">
        <v>776.8</v>
      </c>
      <c r="K331" s="10">
        <f t="shared" si="57"/>
        <v>4.1845493562231661E-2</v>
      </c>
      <c r="T331">
        <f t="shared" si="58"/>
        <v>-6.6246146263895064E-2</v>
      </c>
      <c r="U331">
        <f t="shared" si="53"/>
        <v>8.1839435007364958E-2</v>
      </c>
      <c r="V331">
        <f t="shared" si="59"/>
        <v>-4.7215084902683781E-3</v>
      </c>
      <c r="W331">
        <f t="shared" si="60"/>
        <v>7.2547512700472466E-2</v>
      </c>
      <c r="X331">
        <f t="shared" si="61"/>
        <v>2.9403929408589505E-2</v>
      </c>
    </row>
    <row r="332" spans="1:24">
      <c r="A332" s="1">
        <v>44985</v>
      </c>
      <c r="B332">
        <v>10880</v>
      </c>
      <c r="C332" s="10">
        <f t="shared" si="62"/>
        <v>2.738432483474984E-2</v>
      </c>
      <c r="D332">
        <v>5712</v>
      </c>
      <c r="E332" s="10">
        <f t="shared" si="54"/>
        <v>-9.6059503085931364E-2</v>
      </c>
      <c r="F332">
        <v>898</v>
      </c>
      <c r="G332" s="10">
        <f t="shared" si="55"/>
        <v>4.8085901027077549E-2</v>
      </c>
      <c r="H332">
        <v>2964</v>
      </c>
      <c r="I332" s="10">
        <f t="shared" si="56"/>
        <v>-2.0202020202020332E-3</v>
      </c>
      <c r="J332">
        <v>748.6</v>
      </c>
      <c r="K332" s="10">
        <f t="shared" si="57"/>
        <v>-3.6302780638516885E-2</v>
      </c>
      <c r="T332">
        <f t="shared" si="58"/>
        <v>1.711963694133074E-2</v>
      </c>
      <c r="U332">
        <f t="shared" si="53"/>
        <v>-0.10407863999991868</v>
      </c>
      <c r="V332">
        <f t="shared" si="59"/>
        <v>4.2429813097556821E-2</v>
      </c>
      <c r="W332">
        <f t="shared" si="60"/>
        <v>-5.9496737343724699E-3</v>
      </c>
      <c r="X332">
        <f t="shared" si="61"/>
        <v>-4.8744344792159042E-2</v>
      </c>
    </row>
    <row r="333" spans="1:24">
      <c r="A333" s="1">
        <v>45016</v>
      </c>
      <c r="B333">
        <v>11232</v>
      </c>
      <c r="C333" s="10">
        <f t="shared" si="62"/>
        <v>3.2352941176470695E-2</v>
      </c>
      <c r="D333">
        <v>5478</v>
      </c>
      <c r="E333" s="10">
        <f t="shared" si="54"/>
        <v>-4.0966386554621814E-2</v>
      </c>
      <c r="F333">
        <v>982.6</v>
      </c>
      <c r="G333" s="10">
        <f t="shared" si="55"/>
        <v>9.4209354120267319E-2</v>
      </c>
      <c r="H333">
        <v>3057</v>
      </c>
      <c r="I333" s="10">
        <f t="shared" si="56"/>
        <v>3.1376518218623417E-2</v>
      </c>
      <c r="J333">
        <v>775</v>
      </c>
      <c r="K333" s="10">
        <f t="shared" si="57"/>
        <v>3.5265829548490446E-2</v>
      </c>
      <c r="T333">
        <f t="shared" si="58"/>
        <v>2.2088253283051595E-2</v>
      </c>
      <c r="U333">
        <f t="shared" si="53"/>
        <v>-4.8985523468609134E-2</v>
      </c>
      <c r="V333">
        <f t="shared" si="59"/>
        <v>8.8553266190746591E-2</v>
      </c>
      <c r="W333">
        <f t="shared" si="60"/>
        <v>2.7447046504452982E-2</v>
      </c>
      <c r="X333">
        <f t="shared" si="61"/>
        <v>2.2824265394848289E-2</v>
      </c>
    </row>
    <row r="334" spans="1:24">
      <c r="A334" s="12">
        <v>45044</v>
      </c>
      <c r="B334">
        <v>11746</v>
      </c>
      <c r="C334" s="10">
        <f t="shared" si="62"/>
        <v>4.5762108262108248E-2</v>
      </c>
      <c r="D334">
        <v>5049</v>
      </c>
      <c r="E334" s="10">
        <f t="shared" si="54"/>
        <v>-7.8313253012048167E-2</v>
      </c>
      <c r="F334">
        <v>1014</v>
      </c>
      <c r="G334" s="10">
        <f t="shared" si="55"/>
        <v>3.1956035009159445E-2</v>
      </c>
      <c r="H334">
        <v>3164</v>
      </c>
      <c r="I334" s="10">
        <f t="shared" si="56"/>
        <v>3.500163559044811E-2</v>
      </c>
      <c r="J334">
        <v>818.6</v>
      </c>
      <c r="K334" s="10">
        <f t="shared" si="57"/>
        <v>5.6258064516129025E-2</v>
      </c>
      <c r="T334">
        <f t="shared" si="58"/>
        <v>3.549742036868915E-2</v>
      </c>
      <c r="U334">
        <f t="shared" si="53"/>
        <v>-8.633238992603548E-2</v>
      </c>
      <c r="V334">
        <f t="shared" si="59"/>
        <v>2.629994707963872E-2</v>
      </c>
      <c r="W334">
        <f t="shared" si="60"/>
        <v>3.1072163876277675E-2</v>
      </c>
      <c r="X334">
        <f t="shared" si="61"/>
        <v>4.3816500362486868E-2</v>
      </c>
    </row>
    <row r="335" spans="1:24">
      <c r="A335" s="1">
        <v>45077</v>
      </c>
      <c r="B335">
        <v>11660</v>
      </c>
      <c r="C335" s="10">
        <f t="shared" si="62"/>
        <v>-7.3216414098415949E-3</v>
      </c>
      <c r="D335">
        <v>4782</v>
      </c>
      <c r="E335" s="10">
        <f t="shared" si="54"/>
        <v>-5.2881758764111719E-2</v>
      </c>
      <c r="F335">
        <v>928.2</v>
      </c>
      <c r="G335" s="10">
        <f t="shared" si="55"/>
        <v>-8.4615384615384537E-2</v>
      </c>
      <c r="H335">
        <v>3144</v>
      </c>
      <c r="I335" s="10">
        <f t="shared" si="56"/>
        <v>-6.321112515802807E-3</v>
      </c>
      <c r="J335">
        <v>871</v>
      </c>
      <c r="K335" s="10">
        <f t="shared" si="57"/>
        <v>6.4011727339359892E-2</v>
      </c>
      <c r="T335">
        <f t="shared" si="58"/>
        <v>-1.7586329303260696E-2</v>
      </c>
      <c r="U335">
        <f t="shared" si="53"/>
        <v>-6.0900895678099039E-2</v>
      </c>
      <c r="V335">
        <f t="shared" si="59"/>
        <v>-9.0271472544905265E-2</v>
      </c>
      <c r="W335">
        <f t="shared" si="60"/>
        <v>-1.0250584229973244E-2</v>
      </c>
      <c r="X335">
        <f t="shared" si="61"/>
        <v>5.1570163185717735E-2</v>
      </c>
    </row>
    <row r="336" spans="1:24">
      <c r="A336" s="1">
        <v>45107</v>
      </c>
      <c r="B336">
        <v>11276</v>
      </c>
      <c r="C336" s="10">
        <f t="shared" si="62"/>
        <v>-3.2933104631217791E-2</v>
      </c>
      <c r="D336">
        <v>4985.5</v>
      </c>
      <c r="E336" s="10">
        <f t="shared" si="54"/>
        <v>4.2555416143872815E-2</v>
      </c>
      <c r="F336">
        <v>927</v>
      </c>
      <c r="G336" s="10">
        <f t="shared" si="55"/>
        <v>-1.2928248222365823E-3</v>
      </c>
      <c r="H336">
        <v>2999</v>
      </c>
      <c r="I336" s="10">
        <f t="shared" si="56"/>
        <v>-4.6119592875318083E-2</v>
      </c>
      <c r="J336">
        <v>924.8</v>
      </c>
      <c r="K336" s="10">
        <f t="shared" si="57"/>
        <v>6.1768082663604895E-2</v>
      </c>
      <c r="T336">
        <f t="shared" si="58"/>
        <v>-4.3197792524636888E-2</v>
      </c>
      <c r="U336">
        <f t="shared" si="53"/>
        <v>3.4536279229885496E-2</v>
      </c>
      <c r="V336">
        <f t="shared" si="59"/>
        <v>-6.9489127517573081E-3</v>
      </c>
      <c r="W336">
        <f t="shared" si="60"/>
        <v>-5.0049064589488518E-2</v>
      </c>
      <c r="X336">
        <f t="shared" si="61"/>
        <v>4.9326518509962738E-2</v>
      </c>
    </row>
    <row r="337" spans="1:24">
      <c r="A337" s="1">
        <v>45138</v>
      </c>
      <c r="B337">
        <v>11186</v>
      </c>
      <c r="C337" s="10">
        <f t="shared" si="62"/>
        <v>-7.9815537424618999E-3</v>
      </c>
      <c r="D337">
        <v>5150</v>
      </c>
      <c r="E337" s="10">
        <f t="shared" si="54"/>
        <v>3.2995687493731829E-2</v>
      </c>
      <c r="F337">
        <v>931.4</v>
      </c>
      <c r="G337" s="10">
        <f t="shared" si="55"/>
        <v>4.746494066882434E-3</v>
      </c>
      <c r="H337">
        <v>2888</v>
      </c>
      <c r="I337" s="10">
        <f t="shared" si="56"/>
        <v>-3.7012337445815224E-2</v>
      </c>
      <c r="J337">
        <v>936.6</v>
      </c>
      <c r="K337" s="10">
        <f t="shared" si="57"/>
        <v>1.2759515570934354E-2</v>
      </c>
      <c r="T337">
        <f t="shared" si="58"/>
        <v>-1.8246241635881E-2</v>
      </c>
      <c r="U337">
        <f t="shared" si="53"/>
        <v>2.4976550579744509E-2</v>
      </c>
      <c r="V337">
        <f t="shared" si="59"/>
        <v>-9.0959386263829173E-4</v>
      </c>
      <c r="W337">
        <f t="shared" si="60"/>
        <v>-4.0941809159985659E-2</v>
      </c>
      <c r="X337">
        <f t="shared" si="61"/>
        <v>3.179514172921994E-4</v>
      </c>
    </row>
    <row r="338" spans="1:24">
      <c r="A338" s="1">
        <v>45169</v>
      </c>
      <c r="B338">
        <v>10662</v>
      </c>
      <c r="C338" s="10">
        <f t="shared" si="62"/>
        <v>-4.6844269622742685E-2</v>
      </c>
      <c r="D338">
        <v>4872.5</v>
      </c>
      <c r="E338" s="10">
        <f t="shared" si="54"/>
        <v>-5.3883495145631066E-2</v>
      </c>
      <c r="F338">
        <v>1007.5</v>
      </c>
      <c r="G338" s="10">
        <f t="shared" si="55"/>
        <v>8.1704960274855187E-2</v>
      </c>
      <c r="H338">
        <v>2830</v>
      </c>
      <c r="I338" s="10">
        <f t="shared" si="56"/>
        <v>-2.0083102493074767E-2</v>
      </c>
      <c r="J338">
        <v>971</v>
      </c>
      <c r="K338" s="10">
        <f t="shared" si="57"/>
        <v>3.6728592782404368E-2</v>
      </c>
      <c r="T338">
        <f t="shared" si="58"/>
        <v>-5.7108957516161782E-2</v>
      </c>
      <c r="U338">
        <f t="shared" si="53"/>
        <v>-6.1902632059618386E-2</v>
      </c>
      <c r="V338">
        <f t="shared" si="59"/>
        <v>7.6048872345334459E-2</v>
      </c>
      <c r="W338">
        <f t="shared" si="60"/>
        <v>-2.4012574207245202E-2</v>
      </c>
      <c r="X338">
        <f t="shared" si="61"/>
        <v>2.4287028628762211E-2</v>
      </c>
    </row>
    <row r="339" spans="1:24">
      <c r="A339" s="1">
        <v>45198</v>
      </c>
      <c r="B339">
        <v>11102</v>
      </c>
      <c r="C339" s="10">
        <f t="shared" si="62"/>
        <v>4.1268054773963669E-2</v>
      </c>
      <c r="D339">
        <v>5174</v>
      </c>
      <c r="E339" s="10">
        <f t="shared" si="54"/>
        <v>6.1877886095433654E-2</v>
      </c>
      <c r="F339">
        <v>997.8</v>
      </c>
      <c r="G339" s="10">
        <f t="shared" si="55"/>
        <v>-9.627791563275534E-3</v>
      </c>
      <c r="H339">
        <v>2926</v>
      </c>
      <c r="I339" s="10">
        <f t="shared" si="56"/>
        <v>3.3922261484099048E-2</v>
      </c>
      <c r="J339">
        <v>989</v>
      </c>
      <c r="K339" s="10">
        <f t="shared" si="57"/>
        <v>1.8537590113285374E-2</v>
      </c>
      <c r="T339">
        <f t="shared" si="58"/>
        <v>3.1003366880544569E-2</v>
      </c>
      <c r="U339">
        <f t="shared" si="53"/>
        <v>5.3858749181446335E-2</v>
      </c>
      <c r="V339">
        <f t="shared" si="59"/>
        <v>-1.5283879492796259E-2</v>
      </c>
      <c r="W339">
        <f t="shared" si="60"/>
        <v>2.9992789769928613E-2</v>
      </c>
      <c r="X339">
        <f t="shared" si="61"/>
        <v>6.0960259596432188E-3</v>
      </c>
    </row>
    <row r="340" spans="1:24">
      <c r="A340" s="12">
        <v>45230</v>
      </c>
      <c r="B340">
        <v>10250</v>
      </c>
      <c r="C340" s="10">
        <f t="shared" si="62"/>
        <v>-7.6742929201945587E-2</v>
      </c>
      <c r="D340">
        <v>5255</v>
      </c>
      <c r="E340" s="10">
        <f t="shared" si="54"/>
        <v>1.5655199072284409E-2</v>
      </c>
      <c r="F340">
        <v>1104</v>
      </c>
      <c r="G340" s="10">
        <f t="shared" si="55"/>
        <v>0.10643415514131083</v>
      </c>
      <c r="H340">
        <v>2932</v>
      </c>
      <c r="I340" s="10">
        <f t="shared" si="56"/>
        <v>2.0505809979494138E-3</v>
      </c>
      <c r="J340">
        <v>970.6</v>
      </c>
      <c r="K340" s="10">
        <f t="shared" si="57"/>
        <v>-1.8604651162790642E-2</v>
      </c>
      <c r="T340">
        <f t="shared" si="58"/>
        <v>-8.7007617095364684E-2</v>
      </c>
      <c r="U340">
        <f t="shared" si="53"/>
        <v>7.6360621582970897E-3</v>
      </c>
      <c r="V340">
        <f t="shared" si="59"/>
        <v>0.1007780672117901</v>
      </c>
      <c r="W340">
        <f t="shared" si="60"/>
        <v>-1.8788907162210228E-3</v>
      </c>
      <c r="X340">
        <f t="shared" si="61"/>
        <v>-3.1046215316432799E-2</v>
      </c>
    </row>
    <row r="341" spans="1:24">
      <c r="A341" s="1">
        <v>45260</v>
      </c>
      <c r="B341">
        <v>10126</v>
      </c>
      <c r="C341" s="10">
        <f t="shared" si="62"/>
        <v>-1.2097560975609767E-2</v>
      </c>
      <c r="D341">
        <v>5399</v>
      </c>
      <c r="E341" s="10">
        <f t="shared" si="54"/>
        <v>2.7402473834443386E-2</v>
      </c>
      <c r="F341">
        <v>1050</v>
      </c>
      <c r="G341" s="10">
        <f t="shared" si="55"/>
        <v>-4.8913043478260865E-2</v>
      </c>
      <c r="H341">
        <v>3002</v>
      </c>
      <c r="I341" s="10">
        <f t="shared" si="56"/>
        <v>2.3874488403820004E-2</v>
      </c>
      <c r="J341">
        <v>1130.5</v>
      </c>
      <c r="K341" s="10">
        <f t="shared" si="57"/>
        <v>0.1647434576550586</v>
      </c>
      <c r="T341">
        <f t="shared" si="58"/>
        <v>-2.2362248869028867E-2</v>
      </c>
      <c r="U341">
        <f t="shared" si="53"/>
        <v>1.9383336920456067E-2</v>
      </c>
      <c r="V341">
        <f t="shared" si="59"/>
        <v>-5.4569131407781593E-2</v>
      </c>
      <c r="W341">
        <f t="shared" si="60"/>
        <v>1.994501668964957E-2</v>
      </c>
      <c r="X341">
        <f t="shared" si="61"/>
        <v>0.15230189350141646</v>
      </c>
    </row>
    <row r="342" spans="1:24">
      <c r="A342" s="1">
        <v>45289</v>
      </c>
      <c r="B342">
        <v>10600</v>
      </c>
      <c r="C342" s="10">
        <f t="shared" si="62"/>
        <v>4.6810191586016181E-2</v>
      </c>
      <c r="D342">
        <v>5842</v>
      </c>
      <c r="E342" s="10">
        <f t="shared" si="54"/>
        <v>8.205223189479538E-2</v>
      </c>
      <c r="F342">
        <v>1110.5</v>
      </c>
      <c r="G342" s="10">
        <f t="shared" si="55"/>
        <v>5.7619047619047681E-2</v>
      </c>
      <c r="H342">
        <v>3190</v>
      </c>
      <c r="I342" s="10">
        <f t="shared" si="56"/>
        <v>6.2624916722185286E-2</v>
      </c>
      <c r="J342">
        <v>1172.5</v>
      </c>
      <c r="K342" s="10">
        <f t="shared" si="57"/>
        <v>3.7151702786377694E-2</v>
      </c>
      <c r="T342">
        <f t="shared" si="58"/>
        <v>3.6545503692597084E-2</v>
      </c>
      <c r="U342">
        <f t="shared" si="53"/>
        <v>7.4033094980808067E-2</v>
      </c>
      <c r="V342">
        <f t="shared" si="59"/>
        <v>5.1962959689526952E-2</v>
      </c>
      <c r="W342">
        <f t="shared" si="60"/>
        <v>5.8695445008014852E-2</v>
      </c>
      <c r="X342">
        <f t="shared" si="61"/>
        <v>2.4710138632735537E-2</v>
      </c>
    </row>
    <row r="343" spans="1:24">
      <c r="A343" s="1">
        <v>45322</v>
      </c>
      <c r="B343">
        <v>10500</v>
      </c>
      <c r="C343" s="10">
        <f t="shared" si="62"/>
        <v>-9.4339622641509413E-3</v>
      </c>
      <c r="D343">
        <v>5503</v>
      </c>
      <c r="E343" s="10">
        <f t="shared" si="54"/>
        <v>-5.8028072577884338E-2</v>
      </c>
      <c r="F343">
        <v>1177</v>
      </c>
      <c r="G343" s="10">
        <f t="shared" si="55"/>
        <v>5.9882935614588018E-2</v>
      </c>
      <c r="H343">
        <v>3215</v>
      </c>
      <c r="I343" s="10">
        <f t="shared" si="56"/>
        <v>7.8369905956112706E-3</v>
      </c>
      <c r="J343">
        <v>1178</v>
      </c>
      <c r="K343" s="10">
        <f t="shared" si="57"/>
        <v>4.6908315565032943E-3</v>
      </c>
      <c r="T343">
        <f t="shared" si="58"/>
        <v>-1.9698650157570042E-2</v>
      </c>
      <c r="U343">
        <f t="shared" si="53"/>
        <v>-6.604720949187165E-2</v>
      </c>
      <c r="V343">
        <f t="shared" si="59"/>
        <v>5.4226847685067289E-2</v>
      </c>
      <c r="W343">
        <f t="shared" si="60"/>
        <v>3.907518881440834E-3</v>
      </c>
      <c r="X343">
        <f t="shared" si="61"/>
        <v>-7.7507325971388607E-3</v>
      </c>
    </row>
    <row r="344" spans="1:24">
      <c r="A344" s="1">
        <v>45351</v>
      </c>
      <c r="B344">
        <v>9983</v>
      </c>
      <c r="C344" s="10">
        <f t="shared" si="62"/>
        <v>-4.9238095238095192E-2</v>
      </c>
      <c r="D344">
        <v>5079</v>
      </c>
      <c r="E344" s="10">
        <f t="shared" si="54"/>
        <v>-7.7048882427766641E-2</v>
      </c>
      <c r="F344">
        <v>1242</v>
      </c>
      <c r="G344" s="10">
        <f t="shared" si="55"/>
        <v>5.5225148683092584E-2</v>
      </c>
      <c r="H344">
        <v>3153</v>
      </c>
      <c r="I344" s="10">
        <f t="shared" si="56"/>
        <v>-1.9284603421461877E-2</v>
      </c>
      <c r="J344">
        <v>1244.5</v>
      </c>
      <c r="K344" s="10">
        <f t="shared" si="57"/>
        <v>5.6451612903225756E-2</v>
      </c>
      <c r="T344">
        <f t="shared" si="58"/>
        <v>-5.9502783131514289E-2</v>
      </c>
      <c r="U344">
        <f t="shared" si="53"/>
        <v>-8.5068019341753953E-2</v>
      </c>
      <c r="V344">
        <f t="shared" si="59"/>
        <v>4.9569060753571856E-2</v>
      </c>
      <c r="W344">
        <f t="shared" si="60"/>
        <v>-2.3214075135632312E-2</v>
      </c>
      <c r="X344">
        <f t="shared" si="61"/>
        <v>4.40100487495836E-2</v>
      </c>
    </row>
    <row r="345" spans="1:24">
      <c r="A345" s="1">
        <v>45380</v>
      </c>
      <c r="B345">
        <v>10678</v>
      </c>
      <c r="C345" s="10">
        <f t="shared" si="62"/>
        <v>6.9618351197034967E-2</v>
      </c>
      <c r="D345">
        <v>5017</v>
      </c>
      <c r="E345" s="10">
        <f t="shared" si="54"/>
        <v>-1.2207127387280914E-2</v>
      </c>
      <c r="F345">
        <v>1349.5</v>
      </c>
      <c r="G345" s="10">
        <f t="shared" si="55"/>
        <v>8.6553945249597364E-2</v>
      </c>
      <c r="H345">
        <v>3048</v>
      </c>
      <c r="I345" s="10">
        <f t="shared" si="56"/>
        <v>-3.3301617507136005E-2</v>
      </c>
      <c r="J345">
        <v>1265.5</v>
      </c>
      <c r="K345" s="10">
        <f t="shared" si="57"/>
        <v>1.6874246685415928E-2</v>
      </c>
      <c r="T345">
        <f t="shared" si="58"/>
        <v>5.935366330361587E-2</v>
      </c>
      <c r="U345">
        <f t="shared" si="53"/>
        <v>-2.0226264301268233E-2</v>
      </c>
      <c r="V345">
        <f t="shared" si="59"/>
        <v>8.0897857320076635E-2</v>
      </c>
      <c r="W345">
        <f t="shared" si="60"/>
        <v>-3.723108922130644E-2</v>
      </c>
      <c r="X345">
        <f t="shared" si="61"/>
        <v>4.4326825317737729E-3</v>
      </c>
    </row>
    <row r="346" spans="1:24">
      <c r="A346" s="12">
        <v>45412</v>
      </c>
      <c r="B346">
        <v>12062</v>
      </c>
      <c r="C346" s="10">
        <f t="shared" si="62"/>
        <v>0.12961228694512084</v>
      </c>
      <c r="D346">
        <v>5472</v>
      </c>
      <c r="E346" s="10">
        <f t="shared" si="54"/>
        <v>9.0691648395455404E-2</v>
      </c>
      <c r="F346">
        <v>1333</v>
      </c>
      <c r="G346" s="10">
        <f t="shared" si="55"/>
        <v>-1.2226750648388296E-2</v>
      </c>
      <c r="H346">
        <v>3074</v>
      </c>
      <c r="I346" s="10">
        <f t="shared" si="56"/>
        <v>8.5301837270341796E-3</v>
      </c>
      <c r="J346">
        <v>1166</v>
      </c>
      <c r="K346" s="10">
        <f t="shared" si="57"/>
        <v>-7.8625049387593848E-2</v>
      </c>
      <c r="T346">
        <f t="shared" si="58"/>
        <v>0.11934759905170174</v>
      </c>
      <c r="U346">
        <f t="shared" si="53"/>
        <v>8.2672511481468092E-2</v>
      </c>
      <c r="V346">
        <f t="shared" si="59"/>
        <v>-1.7882838577909021E-2</v>
      </c>
      <c r="W346">
        <f t="shared" si="60"/>
        <v>4.6007120128637429E-3</v>
      </c>
      <c r="X346">
        <f t="shared" si="61"/>
        <v>-9.1066613541236005E-2</v>
      </c>
    </row>
    <row r="347" spans="1:24">
      <c r="A347" s="1">
        <v>45443</v>
      </c>
      <c r="B347">
        <v>12190</v>
      </c>
      <c r="C347" s="10">
        <f t="shared" si="62"/>
        <v>1.0611838832697673E-2</v>
      </c>
      <c r="D347">
        <v>5476</v>
      </c>
      <c r="E347" s="10">
        <f t="shared" si="54"/>
        <v>7.309941520468044E-4</v>
      </c>
      <c r="F347">
        <v>1392</v>
      </c>
      <c r="G347" s="10">
        <f t="shared" si="55"/>
        <v>4.4261065266316679E-2</v>
      </c>
      <c r="H347">
        <v>2936</v>
      </c>
      <c r="I347" s="10">
        <f t="shared" si="56"/>
        <v>-4.4892648015614878E-2</v>
      </c>
      <c r="J347">
        <v>1022.5</v>
      </c>
      <c r="K347" s="10">
        <f t="shared" si="57"/>
        <v>-0.12307032590051459</v>
      </c>
      <c r="T347">
        <f t="shared" si="58"/>
        <v>3.4715093927857252E-4</v>
      </c>
      <c r="U347">
        <f t="shared" si="53"/>
        <v>-7.2881427619405151E-3</v>
      </c>
      <c r="V347">
        <f t="shared" si="59"/>
        <v>3.8604977336795951E-2</v>
      </c>
      <c r="W347">
        <f t="shared" si="60"/>
        <v>-4.8822119729785313E-2</v>
      </c>
      <c r="X347">
        <f t="shared" si="61"/>
        <v>-0.13551189005415673</v>
      </c>
    </row>
    <row r="348" spans="1:24">
      <c r="A348" s="1">
        <v>45471</v>
      </c>
      <c r="B348">
        <v>12356</v>
      </c>
      <c r="C348" s="10">
        <f t="shared" si="62"/>
        <v>1.361771944216561E-2</v>
      </c>
      <c r="D348">
        <v>5201</v>
      </c>
      <c r="E348" s="10">
        <f t="shared" si="54"/>
        <v>-5.0219138056975865E-2</v>
      </c>
      <c r="F348">
        <v>1320</v>
      </c>
      <c r="G348" s="10">
        <f t="shared" si="55"/>
        <v>-5.1724137931034475E-2</v>
      </c>
      <c r="H348">
        <v>3010</v>
      </c>
      <c r="I348" s="10">
        <f t="shared" si="56"/>
        <v>2.5204359673024479E-2</v>
      </c>
      <c r="J348">
        <v>1088.5</v>
      </c>
      <c r="K348" s="10">
        <f t="shared" si="57"/>
        <v>6.454767726161359E-2</v>
      </c>
      <c r="T348">
        <f t="shared" si="58"/>
        <v>3.3530315487465094E-3</v>
      </c>
      <c r="U348">
        <f t="shared" si="53"/>
        <v>-5.8238274970963184E-2</v>
      </c>
      <c r="V348">
        <f t="shared" si="59"/>
        <v>-5.7380225860555203E-2</v>
      </c>
      <c r="W348">
        <f t="shared" si="60"/>
        <v>2.1274887958854044E-2</v>
      </c>
      <c r="X348">
        <f t="shared" si="61"/>
        <v>5.2106113107971433E-2</v>
      </c>
    </row>
    <row r="349" spans="1:24">
      <c r="A349" s="1">
        <v>45504</v>
      </c>
      <c r="B349">
        <v>12368</v>
      </c>
      <c r="C349" s="10">
        <f t="shared" si="62"/>
        <v>9.711880867595557E-4</v>
      </c>
      <c r="D349">
        <v>5026</v>
      </c>
      <c r="E349" s="10">
        <f t="shared" si="54"/>
        <v>-3.3647375504710642E-2</v>
      </c>
      <c r="F349">
        <v>1297</v>
      </c>
      <c r="G349" s="10">
        <f t="shared" si="55"/>
        <v>-1.7424242424242453E-2</v>
      </c>
      <c r="H349">
        <v>3258</v>
      </c>
      <c r="I349" s="10">
        <f t="shared" si="56"/>
        <v>8.2392026578073096E-2</v>
      </c>
      <c r="J349">
        <v>1086</v>
      </c>
      <c r="K349" s="10">
        <f t="shared" si="57"/>
        <v>-2.2967386311437687E-3</v>
      </c>
      <c r="T349">
        <f t="shared" si="58"/>
        <v>-9.2934998066595449E-3</v>
      </c>
      <c r="U349">
        <f t="shared" si="53"/>
        <v>-4.1666512418697961E-2</v>
      </c>
      <c r="V349">
        <f t="shared" si="59"/>
        <v>-2.3080330353763178E-2</v>
      </c>
      <c r="W349">
        <f t="shared" si="60"/>
        <v>7.8462554863902662E-2</v>
      </c>
      <c r="X349">
        <f t="shared" si="61"/>
        <v>-1.4738302784785924E-2</v>
      </c>
    </row>
    <row r="350" spans="1:24">
      <c r="A350" s="1">
        <v>45534</v>
      </c>
      <c r="B350">
        <v>13274</v>
      </c>
      <c r="C350" s="10">
        <f t="shared" si="62"/>
        <v>7.3253557567917182E-2</v>
      </c>
      <c r="D350">
        <v>4770</v>
      </c>
      <c r="E350" s="10">
        <f t="shared" si="54"/>
        <v>-5.0935137286112209E-2</v>
      </c>
      <c r="F350">
        <v>1363</v>
      </c>
      <c r="G350" s="10">
        <f t="shared" si="55"/>
        <v>5.088666152659993E-2</v>
      </c>
      <c r="H350">
        <v>3540</v>
      </c>
      <c r="I350" s="10">
        <f t="shared" si="56"/>
        <v>8.6556169429097496E-2</v>
      </c>
      <c r="J350">
        <v>1011</v>
      </c>
      <c r="K350" s="10">
        <f t="shared" si="57"/>
        <v>-6.9060773480662974E-2</v>
      </c>
      <c r="T350">
        <f t="shared" si="58"/>
        <v>6.2988869674498085E-2</v>
      </c>
      <c r="U350">
        <f t="shared" si="53"/>
        <v>-5.8954274200099528E-2</v>
      </c>
      <c r="V350">
        <f t="shared" si="59"/>
        <v>4.5230573597079202E-2</v>
      </c>
      <c r="W350">
        <f t="shared" si="60"/>
        <v>8.2626697714927061E-2</v>
      </c>
      <c r="X350">
        <f t="shared" si="61"/>
        <v>-8.150233763430513E-2</v>
      </c>
    </row>
    <row r="351" spans="1:24">
      <c r="A351" s="1">
        <v>45565</v>
      </c>
      <c r="B351">
        <v>11588</v>
      </c>
      <c r="C351" s="10">
        <f t="shared" si="62"/>
        <v>-0.12701521771884883</v>
      </c>
      <c r="D351">
        <v>5299</v>
      </c>
      <c r="E351" s="10">
        <f t="shared" si="54"/>
        <v>0.1109014675052411</v>
      </c>
      <c r="F351">
        <v>1237.5</v>
      </c>
      <c r="G351" s="10">
        <f t="shared" si="55"/>
        <v>-9.2076302274394672E-2</v>
      </c>
      <c r="H351">
        <v>3534</v>
      </c>
      <c r="I351" s="10">
        <f t="shared" si="56"/>
        <v>-1.6949152542372614E-3</v>
      </c>
      <c r="J351">
        <v>1024.5</v>
      </c>
      <c r="K351" s="10">
        <f t="shared" si="57"/>
        <v>1.335311572700304E-2</v>
      </c>
      <c r="T351">
        <f t="shared" si="58"/>
        <v>-0.13727990561226794</v>
      </c>
      <c r="U351">
        <f t="shared" si="53"/>
        <v>0.10288233059125379</v>
      </c>
      <c r="V351">
        <f t="shared" si="59"/>
        <v>-9.7732390203915401E-2</v>
      </c>
      <c r="W351">
        <f t="shared" si="60"/>
        <v>-5.6243869684076981E-3</v>
      </c>
      <c r="X351">
        <f t="shared" si="61"/>
        <v>9.1155157336088484E-4</v>
      </c>
    </row>
    <row r="352" spans="1:24">
      <c r="A352" s="12">
        <v>45596</v>
      </c>
      <c r="B352">
        <v>11042</v>
      </c>
      <c r="C352" s="10">
        <f t="shared" si="62"/>
        <v>-4.711770797376591E-2</v>
      </c>
      <c r="D352">
        <v>5016</v>
      </c>
      <c r="E352" s="10">
        <f t="shared" si="54"/>
        <v>-5.3406303076052097E-2</v>
      </c>
      <c r="F352">
        <v>1250</v>
      </c>
      <c r="G352" s="10">
        <f t="shared" si="55"/>
        <v>1.0101010101010166E-2</v>
      </c>
      <c r="H352">
        <v>3412</v>
      </c>
      <c r="I352" s="10">
        <f t="shared" si="56"/>
        <v>-3.452178834182229E-2</v>
      </c>
      <c r="J352">
        <v>969.4</v>
      </c>
      <c r="K352" s="10">
        <f t="shared" si="57"/>
        <v>-5.3782332845290437E-2</v>
      </c>
      <c r="T352">
        <f t="shared" si="58"/>
        <v>-5.7382395867185007E-2</v>
      </c>
      <c r="U352">
        <f t="shared" si="53"/>
        <v>-6.1425439990039417E-2</v>
      </c>
      <c r="V352">
        <f t="shared" si="59"/>
        <v>4.4449221714894403E-3</v>
      </c>
      <c r="W352">
        <f t="shared" si="60"/>
        <v>-3.8451260055992725E-2</v>
      </c>
      <c r="X352">
        <f t="shared" si="61"/>
        <v>-6.6223896998932594E-2</v>
      </c>
    </row>
    <row r="354" spans="1:12 16383:16383">
      <c r="A354" t="s">
        <v>169</v>
      </c>
      <c r="C354" s="11">
        <f>_xlfn.STDEV.S(C7:C352)</f>
        <v>6.4841043267322485E-2</v>
      </c>
      <c r="E354" s="11">
        <f>_xlfn.STDEV.S(E7:E352)</f>
        <v>9.3154598961695978E-2</v>
      </c>
      <c r="F354" s="4"/>
      <c r="G354" s="11">
        <f>_xlfn.STDEV.S(G7:G352)</f>
        <v>7.6333106393875236E-2</v>
      </c>
      <c r="H354" s="4"/>
      <c r="I354" s="11">
        <f>_xlfn.STDEV.S(I7:I352)</f>
        <v>6.1343518977072041E-2</v>
      </c>
      <c r="J354" s="4"/>
      <c r="K354" s="11">
        <f>_xlfn.STDEV.S(K7:K352)</f>
        <v>9.5233226140261779E-2</v>
      </c>
      <c r="L354" s="5"/>
    </row>
    <row r="355" spans="1:12 16383:16383">
      <c r="A355" t="s">
        <v>170</v>
      </c>
      <c r="C355" s="10">
        <f>AVERAGE(C7:C352)</f>
        <v>8.4695381676016951E-3</v>
      </c>
      <c r="E355" s="10">
        <f>AVERAGE(E7:E352)</f>
        <v>9.8468920982962751E-3</v>
      </c>
      <c r="G355" s="10">
        <f>AVERAGE(G7:G352)</f>
        <v>8.3059834057359391E-3</v>
      </c>
      <c r="I355" s="10">
        <f>AVERAGE(I7:I352)</f>
        <v>1.0047482484810074E-2</v>
      </c>
      <c r="K355" s="10">
        <f>AVERAGE(K7:K352)</f>
        <v>1.4051035624305963E-2</v>
      </c>
    </row>
    <row r="356" spans="1:12 16383:16383">
      <c r="XFC356" s="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2C290-B03D-EE4E-9AFA-EF5E8900DEDC}">
  <dimension ref="A1:XFC356"/>
  <sheetViews>
    <sheetView topLeftCell="Q10" workbookViewId="0">
      <selection activeCell="Z43" sqref="Z43:AB53"/>
    </sheetView>
  </sheetViews>
  <sheetFormatPr defaultColWidth="11.42578125" defaultRowHeight="15"/>
  <cols>
    <col min="1" max="1" width="10.140625" bestFit="1" customWidth="1"/>
    <col min="2" max="2" width="14.28515625" customWidth="1"/>
    <col min="3" max="3" width="14" style="10" customWidth="1"/>
    <col min="4" max="4" width="15.7109375" customWidth="1"/>
    <col min="5" max="5" width="14" style="10" customWidth="1"/>
    <col min="6" max="6" width="14.28515625" customWidth="1"/>
    <col min="7" max="7" width="14" style="10" customWidth="1"/>
    <col min="8" max="8" width="14.28515625" customWidth="1"/>
    <col min="9" max="9" width="14" style="10" customWidth="1"/>
    <col min="10" max="10" width="14.28515625" customWidth="1"/>
    <col min="11" max="11" width="14" style="10" customWidth="1"/>
    <col min="13" max="13" width="22.140625" customWidth="1"/>
    <col min="14" max="18" width="15" customWidth="1"/>
    <col min="20" max="24" width="15" customWidth="1"/>
    <col min="25" max="26" width="16.140625" customWidth="1"/>
    <col min="27" max="31" width="15.140625" customWidth="1"/>
  </cols>
  <sheetData>
    <row r="1" spans="1:31">
      <c r="B1" t="s">
        <v>0</v>
      </c>
      <c r="C1" s="10" t="s">
        <v>154</v>
      </c>
      <c r="D1" t="s">
        <v>1</v>
      </c>
      <c r="E1" s="10" t="s">
        <v>154</v>
      </c>
      <c r="F1" t="s">
        <v>8</v>
      </c>
      <c r="G1" s="10" t="s">
        <v>154</v>
      </c>
      <c r="H1" t="s">
        <v>13</v>
      </c>
      <c r="I1" s="10" t="s">
        <v>154</v>
      </c>
      <c r="J1" t="s">
        <v>19</v>
      </c>
      <c r="K1" s="10" t="s">
        <v>154</v>
      </c>
      <c r="N1" t="s">
        <v>155</v>
      </c>
      <c r="T1" t="s">
        <v>156</v>
      </c>
      <c r="Y1" s="14">
        <f>'Q2, Q3.1-5'!A12</f>
        <v>43951</v>
      </c>
      <c r="AA1" t="s">
        <v>157</v>
      </c>
    </row>
    <row r="2" spans="1:31">
      <c r="A2" s="1" t="s">
        <v>25</v>
      </c>
      <c r="B2" t="s">
        <v>26</v>
      </c>
      <c r="D2" t="s">
        <v>27</v>
      </c>
      <c r="F2" t="s">
        <v>34</v>
      </c>
      <c r="H2" t="s">
        <v>39</v>
      </c>
      <c r="J2" t="s">
        <v>45</v>
      </c>
      <c r="N2" t="s">
        <v>0</v>
      </c>
      <c r="O2" t="s">
        <v>1</v>
      </c>
      <c r="P2" t="s">
        <v>8</v>
      </c>
      <c r="Q2" t="s">
        <v>13</v>
      </c>
      <c r="R2" t="s">
        <v>19</v>
      </c>
      <c r="T2" t="s">
        <v>0</v>
      </c>
      <c r="U2" t="s">
        <v>1</v>
      </c>
      <c r="V2" t="s">
        <v>8</v>
      </c>
      <c r="W2" t="s">
        <v>13</v>
      </c>
      <c r="X2" t="s">
        <v>19</v>
      </c>
      <c r="AA2" t="s">
        <v>0</v>
      </c>
      <c r="AB2" t="s">
        <v>1</v>
      </c>
      <c r="AC2" t="s">
        <v>8</v>
      </c>
      <c r="AD2" t="s">
        <v>13</v>
      </c>
      <c r="AE2" t="s">
        <v>19</v>
      </c>
    </row>
    <row r="3" spans="1:31">
      <c r="A3" s="1" t="s">
        <v>51</v>
      </c>
      <c r="B3" t="s">
        <v>52</v>
      </c>
      <c r="D3" t="s">
        <v>52</v>
      </c>
      <c r="F3" t="s">
        <v>52</v>
      </c>
      <c r="H3" t="s">
        <v>52</v>
      </c>
      <c r="J3" t="s">
        <v>52</v>
      </c>
      <c r="M3" t="s">
        <v>158</v>
      </c>
      <c r="N3">
        <f>AVERAGE(C239:C298)</f>
        <v>1.2349762372614042E-2</v>
      </c>
      <c r="O3">
        <f>AVERAGE(E239:E298)</f>
        <v>7.1076658011002027E-3</v>
      </c>
      <c r="P3">
        <f>AVERAGE(G239:G298)</f>
        <v>2.0859500142590285E-3</v>
      </c>
      <c r="Q3">
        <f>AVERAGE(I239:I298)</f>
        <v>2.3588740088695086E-4</v>
      </c>
      <c r="R3">
        <f>AVERAGE(K239:K298)</f>
        <v>6.3251600782919509E-3</v>
      </c>
      <c r="Z3" t="s">
        <v>0</v>
      </c>
      <c r="AA3">
        <f t="array" ref="AA3:AE7">MMULT(TRANSPOSE(T239:X298),T239:X298)*12/59</f>
        <v>5.0634095216860145E-2</v>
      </c>
      <c r="AB3">
        <v>9.4070987096099047E-4</v>
      </c>
      <c r="AC3">
        <v>1.1511943489299476E-2</v>
      </c>
      <c r="AD3">
        <v>1.3036763252862618E-2</v>
      </c>
      <c r="AE3">
        <v>1.4620828596416247E-2</v>
      </c>
    </row>
    <row r="4" spans="1:31">
      <c r="A4" s="1"/>
      <c r="B4">
        <v>1</v>
      </c>
      <c r="D4">
        <v>2</v>
      </c>
      <c r="F4">
        <v>9</v>
      </c>
      <c r="H4">
        <v>14</v>
      </c>
      <c r="J4">
        <v>20</v>
      </c>
      <c r="M4" t="s">
        <v>160</v>
      </c>
      <c r="N4">
        <f>VAR(C239:C298)</f>
        <v>4.2195079347383457E-3</v>
      </c>
      <c r="O4">
        <f>VAR(E239:E298)</f>
        <v>6.1634120170053651E-3</v>
      </c>
      <c r="P4">
        <f>VAR(G239:G298)</f>
        <v>4.1941627385887496E-3</v>
      </c>
      <c r="Q4">
        <f>VAR(I239:I298)</f>
        <v>2.5775953720635993E-3</v>
      </c>
      <c r="R4">
        <f>VAR(K239:K298)</f>
        <v>3.5109999875917895E-3</v>
      </c>
      <c r="Z4" t="s">
        <v>1</v>
      </c>
      <c r="AA4">
        <v>9.4070987096099047E-4</v>
      </c>
      <c r="AB4">
        <v>7.3960944204064433E-2</v>
      </c>
      <c r="AC4">
        <v>4.1139613206103171E-3</v>
      </c>
      <c r="AD4">
        <v>5.8831576284365319E-3</v>
      </c>
      <c r="AE4">
        <v>4.7436794034826767E-3</v>
      </c>
    </row>
    <row r="5" spans="1:31">
      <c r="A5" s="1"/>
      <c r="M5" t="s">
        <v>161</v>
      </c>
      <c r="N5">
        <f>N3*12</f>
        <v>0.1481971484713685</v>
      </c>
      <c r="O5">
        <f>O3*12</f>
        <v>8.5291989613202432E-2</v>
      </c>
      <c r="P5">
        <f t="shared" ref="P5:R6" si="0">P3*12</f>
        <v>2.5031400171108342E-2</v>
      </c>
      <c r="Q5">
        <f t="shared" si="0"/>
        <v>2.8306488106434103E-3</v>
      </c>
      <c r="R5">
        <f t="shared" si="0"/>
        <v>7.5901920939503403E-2</v>
      </c>
      <c r="Z5" t="s">
        <v>8</v>
      </c>
      <c r="AA5">
        <v>1.1511943489299476E-2</v>
      </c>
      <c r="AB5">
        <v>4.1139613206103171E-3</v>
      </c>
      <c r="AC5">
        <v>5.0329952863064978E-2</v>
      </c>
      <c r="AD5">
        <v>1.4615733577751248E-2</v>
      </c>
      <c r="AE5">
        <v>1.1243794436109074E-2</v>
      </c>
    </row>
    <row r="6" spans="1:31">
      <c r="A6" s="1">
        <v>35064</v>
      </c>
      <c r="B6">
        <v>1215.3699999999999</v>
      </c>
      <c r="D6">
        <v>773.23</v>
      </c>
      <c r="F6">
        <v>199.25</v>
      </c>
      <c r="H6">
        <v>201.72</v>
      </c>
      <c r="J6">
        <v>32.51</v>
      </c>
      <c r="M6" t="s">
        <v>162</v>
      </c>
      <c r="N6" s="24">
        <f>N4*12</f>
        <v>5.0634095216860145E-2</v>
      </c>
      <c r="O6" s="24">
        <f>O4*12</f>
        <v>7.3960944204064377E-2</v>
      </c>
      <c r="P6" s="24">
        <f t="shared" si="0"/>
        <v>5.0329952863064992E-2</v>
      </c>
      <c r="Q6" s="24">
        <f t="shared" si="0"/>
        <v>3.0931144464763194E-2</v>
      </c>
      <c r="R6" s="24">
        <f t="shared" si="0"/>
        <v>4.213199985110147E-2</v>
      </c>
      <c r="Z6" t="s">
        <v>13</v>
      </c>
      <c r="AA6">
        <v>1.3036763252862618E-2</v>
      </c>
      <c r="AB6">
        <v>5.8831576284365319E-3</v>
      </c>
      <c r="AC6">
        <v>1.4615733577751248E-2</v>
      </c>
      <c r="AD6">
        <v>3.0931144464763208E-2</v>
      </c>
      <c r="AE6">
        <v>1.4451042294543553E-2</v>
      </c>
    </row>
    <row r="7" spans="1:31">
      <c r="A7" s="1">
        <v>35095</v>
      </c>
      <c r="B7">
        <v>1257.32</v>
      </c>
      <c r="C7" s="10">
        <f>IFERROR(B7/B6-1,"N/A")</f>
        <v>3.4516237853493115E-2</v>
      </c>
      <c r="D7">
        <v>757.54</v>
      </c>
      <c r="E7" s="10">
        <f t="shared" ref="E7:E70" si="1">IFERROR(D7/D6-1,"N/A")</f>
        <v>-2.029150446826955E-2</v>
      </c>
      <c r="F7">
        <v>223</v>
      </c>
      <c r="G7" s="10">
        <f t="shared" ref="G7:G70" si="2">IFERROR(F7/F6-1,"N/A")</f>
        <v>0.11919698870765361</v>
      </c>
      <c r="H7">
        <v>201.72</v>
      </c>
      <c r="I7" s="10">
        <f t="shared" ref="I7:I70" si="3">IFERROR(H7/H6-1,"N/A")</f>
        <v>0</v>
      </c>
      <c r="J7">
        <v>34.01</v>
      </c>
      <c r="K7" s="10">
        <f t="shared" ref="K7:K70" si="4">IFERROR(J7/J6-1,"N/A")</f>
        <v>4.613964933866499E-2</v>
      </c>
      <c r="T7">
        <f t="shared" ref="T7:T70" si="5">IFERROR(C7-$N$3,"N/A")</f>
        <v>2.2166475480879071E-2</v>
      </c>
      <c r="U7">
        <f t="shared" ref="U7:U38" si="6">IFERROR(E7-$O$3,0)</f>
        <v>-2.7399170269369753E-2</v>
      </c>
      <c r="V7">
        <f t="shared" ref="V7:V70" si="7">IFERROR(G7-$P$3,"N/A")</f>
        <v>0.11711103869339458</v>
      </c>
      <c r="W7">
        <f t="shared" ref="W7:W70" si="8">IFERROR(I7-$Q$3,"N/A")</f>
        <v>-2.3588740088695086E-4</v>
      </c>
      <c r="X7">
        <f t="shared" ref="X7:X70" si="9">IFERROR(K7-$R$3,"N/A")</f>
        <v>3.9814489260373037E-2</v>
      </c>
      <c r="Z7" t="s">
        <v>19</v>
      </c>
      <c r="AA7">
        <v>1.4620828596416247E-2</v>
      </c>
      <c r="AB7">
        <v>4.7436794034826767E-3</v>
      </c>
      <c r="AC7">
        <v>1.1243794436109074E-2</v>
      </c>
      <c r="AD7">
        <v>1.4451042294543553E-2</v>
      </c>
      <c r="AE7">
        <v>4.2131999851101484E-2</v>
      </c>
    </row>
    <row r="8" spans="1:31">
      <c r="A8" s="1">
        <v>35124</v>
      </c>
      <c r="B8">
        <v>1226.0999999999999</v>
      </c>
      <c r="C8" s="10">
        <f t="shared" ref="C8:C71" si="10">IFERROR(B8/B7-1,"N/A")</f>
        <v>-2.4830592052938028E-2</v>
      </c>
      <c r="D8">
        <v>752.58</v>
      </c>
      <c r="E8" s="10">
        <f t="shared" si="1"/>
        <v>-6.5475090424267357E-3</v>
      </c>
      <c r="F8">
        <v>217.5</v>
      </c>
      <c r="G8" s="10">
        <f t="shared" si="2"/>
        <v>-2.4663677130044803E-2</v>
      </c>
      <c r="H8">
        <v>199.69</v>
      </c>
      <c r="I8" s="10">
        <f t="shared" si="3"/>
        <v>-1.0063454293079532E-2</v>
      </c>
      <c r="J8">
        <v>33.909999999999997</v>
      </c>
      <c r="K8" s="10">
        <f t="shared" si="4"/>
        <v>-2.9403116730374323E-3</v>
      </c>
      <c r="T8">
        <f t="shared" si="5"/>
        <v>-3.7180354425552072E-2</v>
      </c>
      <c r="U8">
        <f t="shared" si="6"/>
        <v>-1.3655174843526938E-2</v>
      </c>
      <c r="V8">
        <f t="shared" si="7"/>
        <v>-2.6749627144303831E-2</v>
      </c>
      <c r="W8">
        <f t="shared" si="8"/>
        <v>-1.0299341693966483E-2</v>
      </c>
      <c r="X8">
        <f t="shared" si="9"/>
        <v>-9.2654717513293832E-3</v>
      </c>
      <c r="Z8" s="26" t="s">
        <v>152</v>
      </c>
      <c r="AA8" s="27">
        <f>AA3-N6</f>
        <v>0</v>
      </c>
      <c r="AB8" s="27">
        <f>AB4-O6</f>
        <v>0</v>
      </c>
      <c r="AC8" s="27">
        <f>AC5-P6</f>
        <v>0</v>
      </c>
      <c r="AD8" s="27">
        <f>AD6-Q6</f>
        <v>0</v>
      </c>
      <c r="AE8" s="28">
        <f>AE7-R6</f>
        <v>0</v>
      </c>
    </row>
    <row r="9" spans="1:31">
      <c r="A9" s="1">
        <v>35153</v>
      </c>
      <c r="B9">
        <v>1326.57</v>
      </c>
      <c r="C9" s="10">
        <f t="shared" si="10"/>
        <v>8.1942745289943719E-2</v>
      </c>
      <c r="D9">
        <v>783.97</v>
      </c>
      <c r="E9" s="10">
        <f t="shared" si="1"/>
        <v>4.1709851444364787E-2</v>
      </c>
      <c r="F9">
        <v>214.75</v>
      </c>
      <c r="G9" s="10">
        <f t="shared" si="2"/>
        <v>-1.2643678160919491E-2</v>
      </c>
      <c r="H9">
        <v>223.01</v>
      </c>
      <c r="I9" s="10">
        <f t="shared" si="3"/>
        <v>0.1167810105663778</v>
      </c>
      <c r="J9">
        <v>34.61</v>
      </c>
      <c r="K9" s="10">
        <f t="shared" si="4"/>
        <v>2.0642878207018711E-2</v>
      </c>
      <c r="T9">
        <f t="shared" si="5"/>
        <v>6.9592982917329682E-2</v>
      </c>
      <c r="U9">
        <f t="shared" si="6"/>
        <v>3.4602185643264588E-2</v>
      </c>
      <c r="V9">
        <f t="shared" si="7"/>
        <v>-1.4729628175178519E-2</v>
      </c>
      <c r="W9">
        <f t="shared" si="8"/>
        <v>0.11654512316549084</v>
      </c>
      <c r="X9">
        <f t="shared" si="9"/>
        <v>1.431771812872676E-2</v>
      </c>
      <c r="Z9" t="s">
        <v>163</v>
      </c>
      <c r="AA9" s="3">
        <f>_xlfn.XLOOKUP(Y1,Sheet1!A:A,Sheet1!AB:AB)/100</f>
        <v>4.2000000000000002E-4</v>
      </c>
    </row>
    <row r="10" spans="1:31">
      <c r="A10" s="1">
        <v>35185</v>
      </c>
      <c r="B10">
        <v>1358.76</v>
      </c>
      <c r="C10" s="10">
        <f t="shared" si="10"/>
        <v>2.426558719102645E-2</v>
      </c>
      <c r="D10">
        <v>863.28</v>
      </c>
      <c r="E10" s="10">
        <f t="shared" si="1"/>
        <v>0.10116458537954243</v>
      </c>
      <c r="F10">
        <v>217.75</v>
      </c>
      <c r="G10" s="10">
        <f t="shared" si="2"/>
        <v>1.396973224679865E-2</v>
      </c>
      <c r="H10">
        <v>233.14</v>
      </c>
      <c r="I10" s="10">
        <f t="shared" si="3"/>
        <v>4.5423972019192016E-2</v>
      </c>
      <c r="J10">
        <v>45.91</v>
      </c>
      <c r="K10" s="10">
        <f t="shared" si="4"/>
        <v>0.32649523259173652</v>
      </c>
      <c r="R10" t="s">
        <v>164</v>
      </c>
      <c r="T10">
        <f t="shared" si="5"/>
        <v>1.1915824818412407E-2</v>
      </c>
      <c r="U10">
        <f t="shared" si="6"/>
        <v>9.4056919578442227E-2</v>
      </c>
      <c r="V10">
        <f t="shared" si="7"/>
        <v>1.1883782232539622E-2</v>
      </c>
      <c r="W10">
        <f t="shared" si="8"/>
        <v>4.5188084618305063E-2</v>
      </c>
      <c r="X10">
        <f t="shared" si="9"/>
        <v>0.32017007251344459</v>
      </c>
    </row>
    <row r="11" spans="1:31">
      <c r="A11" s="1">
        <v>35216</v>
      </c>
      <c r="B11">
        <v>1337.3</v>
      </c>
      <c r="C11" s="10">
        <f t="shared" si="10"/>
        <v>-1.5793812005063468E-2</v>
      </c>
      <c r="D11">
        <v>830.65</v>
      </c>
      <c r="E11" s="10">
        <f t="shared" si="1"/>
        <v>-3.7797701788527482E-2</v>
      </c>
      <c r="F11">
        <v>222.25</v>
      </c>
      <c r="G11" s="10">
        <f t="shared" si="2"/>
        <v>2.0665901262916231E-2</v>
      </c>
      <c r="H11">
        <v>238.21</v>
      </c>
      <c r="I11" s="10">
        <f t="shared" si="3"/>
        <v>2.174659003174062E-2</v>
      </c>
      <c r="J11">
        <v>46.31</v>
      </c>
      <c r="K11" s="10">
        <f t="shared" si="4"/>
        <v>8.7126987584404958E-3</v>
      </c>
      <c r="T11">
        <f t="shared" si="5"/>
        <v>-2.8143574377677512E-2</v>
      </c>
      <c r="U11">
        <f t="shared" si="6"/>
        <v>-4.4905367589627682E-2</v>
      </c>
      <c r="V11">
        <f t="shared" si="7"/>
        <v>1.8579951248657203E-2</v>
      </c>
      <c r="W11">
        <f t="shared" si="8"/>
        <v>2.1510702630853671E-2</v>
      </c>
      <c r="X11">
        <f t="shared" si="9"/>
        <v>2.3875386801485449E-3</v>
      </c>
      <c r="AA11" s="7" t="s">
        <v>165</v>
      </c>
    </row>
    <row r="12" spans="1:31">
      <c r="A12" s="1">
        <v>35244</v>
      </c>
      <c r="B12">
        <v>1388.02</v>
      </c>
      <c r="C12" s="10">
        <f t="shared" si="10"/>
        <v>3.7927166679129654E-2</v>
      </c>
      <c r="D12">
        <v>787.28</v>
      </c>
      <c r="E12" s="10">
        <f t="shared" si="1"/>
        <v>-5.2212123036176505E-2</v>
      </c>
      <c r="F12">
        <v>244.25</v>
      </c>
      <c r="G12" s="10">
        <f t="shared" si="2"/>
        <v>9.8987626546681584E-2</v>
      </c>
      <c r="H12">
        <v>239.23</v>
      </c>
      <c r="I12" s="10">
        <f t="shared" si="3"/>
        <v>4.2819361067965023E-3</v>
      </c>
      <c r="J12">
        <v>48.81</v>
      </c>
      <c r="K12" s="10">
        <f t="shared" si="4"/>
        <v>5.3984020729863857E-2</v>
      </c>
      <c r="T12">
        <f t="shared" si="5"/>
        <v>2.557740430651561E-2</v>
      </c>
      <c r="U12">
        <f t="shared" si="6"/>
        <v>-5.9319788837276705E-2</v>
      </c>
      <c r="V12">
        <f t="shared" si="7"/>
        <v>9.6901676532422557E-2</v>
      </c>
      <c r="W12">
        <f t="shared" si="8"/>
        <v>4.0460487059095513E-3</v>
      </c>
      <c r="X12">
        <f t="shared" si="9"/>
        <v>4.7658860651571905E-2</v>
      </c>
      <c r="Z12" t="s">
        <v>0</v>
      </c>
      <c r="AA12">
        <f>N5</f>
        <v>0.1481971484713685</v>
      </c>
    </row>
    <row r="13" spans="1:31">
      <c r="A13" s="1">
        <v>35277</v>
      </c>
      <c r="B13">
        <v>1356.81</v>
      </c>
      <c r="C13" s="10">
        <f t="shared" si="10"/>
        <v>-2.2485266782899416E-2</v>
      </c>
      <c r="D13">
        <v>767.45</v>
      </c>
      <c r="E13" s="10">
        <f t="shared" si="1"/>
        <v>-2.5187989025505453E-2</v>
      </c>
      <c r="F13">
        <v>232.25</v>
      </c>
      <c r="G13" s="10">
        <f t="shared" si="2"/>
        <v>-4.9129989764585491E-2</v>
      </c>
      <c r="H13">
        <v>228.08</v>
      </c>
      <c r="I13" s="10">
        <f t="shared" si="3"/>
        <v>-4.6607866906324347E-2</v>
      </c>
      <c r="J13">
        <v>43.01</v>
      </c>
      <c r="K13" s="10">
        <f t="shared" si="4"/>
        <v>-0.11882810899405871</v>
      </c>
      <c r="T13">
        <f t="shared" si="5"/>
        <v>-3.483502915551346E-2</v>
      </c>
      <c r="U13">
        <f t="shared" si="6"/>
        <v>-3.2295654826605652E-2</v>
      </c>
      <c r="V13">
        <f t="shared" si="7"/>
        <v>-5.1215939778844519E-2</v>
      </c>
      <c r="W13">
        <f t="shared" si="8"/>
        <v>-4.6843754307211299E-2</v>
      </c>
      <c r="X13">
        <f t="shared" si="9"/>
        <v>-0.12515326907235066</v>
      </c>
      <c r="Z13" t="s">
        <v>1</v>
      </c>
      <c r="AA13">
        <f>O5</f>
        <v>8.5291989613202432E-2</v>
      </c>
    </row>
    <row r="14" spans="1:31">
      <c r="A14" s="1">
        <v>35307</v>
      </c>
      <c r="B14">
        <v>1494.34</v>
      </c>
      <c r="C14" s="10">
        <f t="shared" si="10"/>
        <v>0.10136275528629657</v>
      </c>
      <c r="D14">
        <v>787.69</v>
      </c>
      <c r="E14" s="10">
        <f t="shared" si="1"/>
        <v>2.6373053619128228E-2</v>
      </c>
      <c r="F14">
        <v>249.12</v>
      </c>
      <c r="G14" s="10">
        <f t="shared" si="2"/>
        <v>7.2637244348762176E-2</v>
      </c>
      <c r="H14">
        <v>243.28</v>
      </c>
      <c r="I14" s="10">
        <f t="shared" si="3"/>
        <v>6.6643283058575919E-2</v>
      </c>
      <c r="J14">
        <v>43.51</v>
      </c>
      <c r="K14" s="10">
        <f t="shared" si="4"/>
        <v>1.1625203441060217E-2</v>
      </c>
      <c r="T14">
        <f t="shared" si="5"/>
        <v>8.9012992913682532E-2</v>
      </c>
      <c r="U14">
        <f t="shared" si="6"/>
        <v>1.9265387818028026E-2</v>
      </c>
      <c r="V14">
        <f t="shared" si="7"/>
        <v>7.0551294334503148E-2</v>
      </c>
      <c r="W14">
        <f t="shared" si="8"/>
        <v>6.6407395657688967E-2</v>
      </c>
      <c r="X14">
        <f t="shared" si="9"/>
        <v>5.3000433627682659E-3</v>
      </c>
      <c r="Z14" t="s">
        <v>8</v>
      </c>
      <c r="AA14">
        <f>P5</f>
        <v>2.5031400171108342E-2</v>
      </c>
    </row>
    <row r="15" spans="1:31">
      <c r="A15" s="1">
        <v>35338</v>
      </c>
      <c r="B15">
        <v>1548.97</v>
      </c>
      <c r="C15" s="10">
        <f t="shared" si="10"/>
        <v>3.6557945313650198E-2</v>
      </c>
      <c r="D15">
        <v>808.34</v>
      </c>
      <c r="E15" s="10">
        <f t="shared" si="1"/>
        <v>2.6215897116885989E-2</v>
      </c>
      <c r="F15">
        <v>264.13</v>
      </c>
      <c r="G15" s="10">
        <f t="shared" si="2"/>
        <v>6.0252087347463013E-2</v>
      </c>
      <c r="H15">
        <v>240.24</v>
      </c>
      <c r="I15" s="10">
        <f t="shared" si="3"/>
        <v>-1.2495889510029556E-2</v>
      </c>
      <c r="J15">
        <v>46.66</v>
      </c>
      <c r="K15" s="10">
        <f t="shared" si="4"/>
        <v>7.239715008044123E-2</v>
      </c>
      <c r="T15">
        <f t="shared" si="5"/>
        <v>2.4208182941036153E-2</v>
      </c>
      <c r="U15">
        <f t="shared" si="6"/>
        <v>1.9108231315785786E-2</v>
      </c>
      <c r="V15">
        <f t="shared" si="7"/>
        <v>5.8166137333203985E-2</v>
      </c>
      <c r="W15">
        <f t="shared" si="8"/>
        <v>-1.2731776910916507E-2</v>
      </c>
      <c r="X15">
        <f t="shared" si="9"/>
        <v>6.6071990002149278E-2</v>
      </c>
      <c r="Z15" t="s">
        <v>13</v>
      </c>
      <c r="AA15">
        <f>Q5</f>
        <v>2.8306488106434103E-3</v>
      </c>
    </row>
    <row r="16" spans="1:31">
      <c r="A16" s="1">
        <v>35369</v>
      </c>
      <c r="B16">
        <v>1630.9</v>
      </c>
      <c r="C16" s="10">
        <f t="shared" si="10"/>
        <v>5.2893212909223664E-2</v>
      </c>
      <c r="D16">
        <v>811.65</v>
      </c>
      <c r="E16" s="10">
        <f t="shared" si="1"/>
        <v>4.0948115891827896E-3</v>
      </c>
      <c r="F16">
        <v>291.25</v>
      </c>
      <c r="G16" s="10">
        <f t="shared" si="2"/>
        <v>0.10267671222504071</v>
      </c>
      <c r="H16">
        <v>240.75</v>
      </c>
      <c r="I16" s="10">
        <f t="shared" si="3"/>
        <v>2.1228771228771759E-3</v>
      </c>
      <c r="J16">
        <v>48.26</v>
      </c>
      <c r="K16" s="10">
        <f t="shared" si="4"/>
        <v>3.4290612944706478E-2</v>
      </c>
      <c r="T16">
        <f t="shared" si="5"/>
        <v>4.054345053660962E-2</v>
      </c>
      <c r="U16">
        <f t="shared" si="6"/>
        <v>-3.012854211917413E-3</v>
      </c>
      <c r="V16">
        <f t="shared" si="7"/>
        <v>0.10059076221078168</v>
      </c>
      <c r="W16">
        <f t="shared" si="8"/>
        <v>1.8869897219902249E-3</v>
      </c>
      <c r="X16">
        <f t="shared" si="9"/>
        <v>2.7965452866414525E-2</v>
      </c>
      <c r="Z16" t="s">
        <v>19</v>
      </c>
      <c r="AA16">
        <f>R5</f>
        <v>7.5901920939503403E-2</v>
      </c>
    </row>
    <row r="17" spans="1:28">
      <c r="A17" s="1">
        <v>35398</v>
      </c>
      <c r="B17">
        <v>1599.69</v>
      </c>
      <c r="C17" s="10">
        <f t="shared" si="10"/>
        <v>-1.9136673002636551E-2</v>
      </c>
      <c r="D17">
        <v>826.93</v>
      </c>
      <c r="E17" s="10">
        <f t="shared" si="1"/>
        <v>1.8825848580052984E-2</v>
      </c>
      <c r="F17">
        <v>289.25</v>
      </c>
      <c r="G17" s="10">
        <f t="shared" si="2"/>
        <v>-6.8669527896996208E-3</v>
      </c>
      <c r="H17">
        <v>224.02</v>
      </c>
      <c r="I17" s="10">
        <f t="shared" si="3"/>
        <v>-6.9491173416406982E-2</v>
      </c>
      <c r="J17">
        <v>51.76</v>
      </c>
      <c r="K17" s="10">
        <f t="shared" si="4"/>
        <v>7.2523829258184902E-2</v>
      </c>
      <c r="T17">
        <f t="shared" si="5"/>
        <v>-3.1486435375250595E-2</v>
      </c>
      <c r="U17">
        <f t="shared" si="6"/>
        <v>1.1718182778952781E-2</v>
      </c>
      <c r="V17">
        <f t="shared" si="7"/>
        <v>-8.9529028039586483E-3</v>
      </c>
      <c r="W17">
        <f t="shared" si="8"/>
        <v>-6.9727060817293934E-2</v>
      </c>
      <c r="X17">
        <f t="shared" si="9"/>
        <v>6.6198669179892949E-2</v>
      </c>
    </row>
    <row r="18" spans="1:28">
      <c r="A18" s="1">
        <v>35430</v>
      </c>
      <c r="B18">
        <v>1607</v>
      </c>
      <c r="C18" s="10">
        <f t="shared" si="10"/>
        <v>4.5696353668522871E-3</v>
      </c>
      <c r="D18">
        <v>773.65</v>
      </c>
      <c r="E18" s="10">
        <f t="shared" si="1"/>
        <v>-6.4431088483910326E-2</v>
      </c>
      <c r="F18">
        <v>320</v>
      </c>
      <c r="G18" s="10">
        <f t="shared" si="2"/>
        <v>0.10630942091616258</v>
      </c>
      <c r="H18">
        <v>237.2</v>
      </c>
      <c r="I18" s="10">
        <f t="shared" si="3"/>
        <v>5.8834032675653791E-2</v>
      </c>
      <c r="J18">
        <v>53.01</v>
      </c>
      <c r="K18" s="10">
        <f t="shared" si="4"/>
        <v>2.4149922720247297E-2</v>
      </c>
      <c r="T18">
        <f t="shared" si="5"/>
        <v>-7.7801270057617552E-3</v>
      </c>
      <c r="U18">
        <f t="shared" si="6"/>
        <v>-7.1538754285010525E-2</v>
      </c>
      <c r="V18">
        <f t="shared" si="7"/>
        <v>0.10422347090190355</v>
      </c>
      <c r="W18">
        <f t="shared" si="8"/>
        <v>5.8598145274766839E-2</v>
      </c>
      <c r="X18">
        <f t="shared" si="9"/>
        <v>1.7824762641955344E-2</v>
      </c>
      <c r="AA18" s="7" t="s">
        <v>166</v>
      </c>
    </row>
    <row r="19" spans="1:28">
      <c r="A19" s="1">
        <v>35461</v>
      </c>
      <c r="B19">
        <v>1760.14</v>
      </c>
      <c r="C19" s="10">
        <f t="shared" si="10"/>
        <v>9.5295581829496046E-2</v>
      </c>
      <c r="D19">
        <v>751.76</v>
      </c>
      <c r="E19" s="10">
        <f t="shared" si="1"/>
        <v>-2.8294448393976546E-2</v>
      </c>
      <c r="F19">
        <v>317.13</v>
      </c>
      <c r="G19" s="10">
        <f t="shared" si="2"/>
        <v>-8.9687499999999698E-3</v>
      </c>
      <c r="H19">
        <v>212.87</v>
      </c>
      <c r="I19" s="10">
        <f t="shared" si="3"/>
        <v>-0.10257166947723428</v>
      </c>
      <c r="J19">
        <v>55.46</v>
      </c>
      <c r="K19" s="10">
        <f t="shared" si="4"/>
        <v>4.6217694774570939E-2</v>
      </c>
      <c r="T19">
        <f t="shared" si="5"/>
        <v>8.2945819456882008E-2</v>
      </c>
      <c r="U19">
        <f t="shared" si="6"/>
        <v>-3.5402114195076745E-2</v>
      </c>
      <c r="V19">
        <f t="shared" si="7"/>
        <v>-1.1054700014258997E-2</v>
      </c>
      <c r="W19">
        <f t="shared" si="8"/>
        <v>-0.10280755687812124</v>
      </c>
      <c r="X19">
        <f t="shared" si="9"/>
        <v>3.9892534696278986E-2</v>
      </c>
      <c r="Z19" t="s">
        <v>0</v>
      </c>
      <c r="AA19">
        <f>0.2</f>
        <v>0.2</v>
      </c>
    </row>
    <row r="20" spans="1:28">
      <c r="A20" s="1">
        <v>35489</v>
      </c>
      <c r="B20">
        <v>1760.63</v>
      </c>
      <c r="C20" s="10">
        <f t="shared" si="10"/>
        <v>2.783869464928479E-4</v>
      </c>
      <c r="D20">
        <v>774.47</v>
      </c>
      <c r="E20" s="10">
        <f t="shared" si="1"/>
        <v>3.0209109290199043E-2</v>
      </c>
      <c r="F20">
        <v>319.38</v>
      </c>
      <c r="G20" s="10">
        <f t="shared" si="2"/>
        <v>7.0948822249550236E-3</v>
      </c>
      <c r="H20">
        <v>212.36</v>
      </c>
      <c r="I20" s="10">
        <f t="shared" si="3"/>
        <v>-2.3958284398928331E-3</v>
      </c>
      <c r="J20">
        <v>61.76</v>
      </c>
      <c r="K20" s="10">
        <f t="shared" si="4"/>
        <v>0.11359538406058411</v>
      </c>
      <c r="T20">
        <f t="shared" si="5"/>
        <v>-1.2071375426121194E-2</v>
      </c>
      <c r="U20">
        <f t="shared" si="6"/>
        <v>2.3101443489098841E-2</v>
      </c>
      <c r="V20">
        <f t="shared" si="7"/>
        <v>5.0089322106959952E-3</v>
      </c>
      <c r="W20">
        <f t="shared" si="8"/>
        <v>-2.6317158407797841E-3</v>
      </c>
      <c r="X20">
        <f t="shared" si="9"/>
        <v>0.10727022398229216</v>
      </c>
      <c r="Z20" t="s">
        <v>1</v>
      </c>
      <c r="AA20">
        <f t="shared" ref="AA20:AA23" si="11">0.2</f>
        <v>0.2</v>
      </c>
    </row>
    <row r="21" spans="1:28">
      <c r="A21" s="1">
        <v>35520</v>
      </c>
      <c r="B21">
        <v>1719.18</v>
      </c>
      <c r="C21" s="10">
        <f t="shared" si="10"/>
        <v>-2.3542709143886009E-2</v>
      </c>
      <c r="D21">
        <v>795.95</v>
      </c>
      <c r="E21" s="10">
        <f t="shared" si="1"/>
        <v>2.7735096259377423E-2</v>
      </c>
      <c r="F21">
        <v>341.13</v>
      </c>
      <c r="G21" s="10">
        <f t="shared" si="2"/>
        <v>6.8100695096749986E-2</v>
      </c>
      <c r="H21">
        <v>218.95</v>
      </c>
      <c r="I21" s="10">
        <f t="shared" si="3"/>
        <v>3.1032209455641224E-2</v>
      </c>
      <c r="J21">
        <v>65.36</v>
      </c>
      <c r="K21" s="10">
        <f t="shared" si="4"/>
        <v>5.8290155440414493E-2</v>
      </c>
      <c r="T21">
        <f t="shared" si="5"/>
        <v>-3.5892471516500053E-2</v>
      </c>
      <c r="U21">
        <f t="shared" si="6"/>
        <v>2.062743045827722E-2</v>
      </c>
      <c r="V21">
        <f t="shared" si="7"/>
        <v>6.6014745082490958E-2</v>
      </c>
      <c r="W21">
        <f t="shared" si="8"/>
        <v>3.0796322054754275E-2</v>
      </c>
      <c r="X21">
        <f t="shared" si="9"/>
        <v>5.196499536212254E-2</v>
      </c>
      <c r="Z21" t="s">
        <v>8</v>
      </c>
      <c r="AA21">
        <f t="shared" si="11"/>
        <v>0.2</v>
      </c>
    </row>
    <row r="22" spans="1:28">
      <c r="A22" s="1">
        <v>35550</v>
      </c>
      <c r="B22">
        <v>1813.79</v>
      </c>
      <c r="C22" s="10">
        <f t="shared" si="10"/>
        <v>5.503205016345003E-2</v>
      </c>
      <c r="D22">
        <v>808.34</v>
      </c>
      <c r="E22" s="10">
        <f t="shared" si="1"/>
        <v>1.5566304416106513E-2</v>
      </c>
      <c r="F22">
        <v>327.75</v>
      </c>
      <c r="G22" s="10">
        <f t="shared" si="2"/>
        <v>-3.9222583765719854E-2</v>
      </c>
      <c r="H22">
        <v>214.9</v>
      </c>
      <c r="I22" s="10">
        <f t="shared" si="3"/>
        <v>-1.8497373829641339E-2</v>
      </c>
      <c r="J22">
        <v>64.16</v>
      </c>
      <c r="K22" s="10">
        <f t="shared" si="4"/>
        <v>-1.8359853121175052E-2</v>
      </c>
      <c r="T22">
        <f t="shared" si="5"/>
        <v>4.2682287790835986E-2</v>
      </c>
      <c r="U22">
        <f t="shared" si="6"/>
        <v>8.4586386150063107E-3</v>
      </c>
      <c r="V22">
        <f t="shared" si="7"/>
        <v>-4.1308533779978882E-2</v>
      </c>
      <c r="W22">
        <f t="shared" si="8"/>
        <v>-1.8733261230528288E-2</v>
      </c>
      <c r="X22">
        <f t="shared" si="9"/>
        <v>-2.4685013199467004E-2</v>
      </c>
      <c r="Z22" t="s">
        <v>13</v>
      </c>
      <c r="AA22">
        <f t="shared" si="11"/>
        <v>0.2</v>
      </c>
    </row>
    <row r="23" spans="1:28">
      <c r="A23" s="1">
        <v>35580</v>
      </c>
      <c r="B23">
        <v>1807.94</v>
      </c>
      <c r="C23" s="10">
        <f t="shared" si="10"/>
        <v>-3.2252906896608202E-3</v>
      </c>
      <c r="D23">
        <v>866.58</v>
      </c>
      <c r="E23" s="10">
        <f t="shared" si="1"/>
        <v>7.2048890318430425E-2</v>
      </c>
      <c r="F23">
        <v>310.63</v>
      </c>
      <c r="G23" s="10">
        <f t="shared" si="2"/>
        <v>-5.223493516399691E-2</v>
      </c>
      <c r="H23">
        <v>203.75</v>
      </c>
      <c r="I23" s="10">
        <f t="shared" si="3"/>
        <v>-5.1884597487203421E-2</v>
      </c>
      <c r="J23">
        <v>65.36</v>
      </c>
      <c r="K23" s="10">
        <f t="shared" si="4"/>
        <v>1.8703241895261957E-2</v>
      </c>
      <c r="T23">
        <f t="shared" si="5"/>
        <v>-1.5575053062274863E-2</v>
      </c>
      <c r="U23">
        <f t="shared" si="6"/>
        <v>6.4941224517330226E-2</v>
      </c>
      <c r="V23">
        <f t="shared" si="7"/>
        <v>-5.4320885178255937E-2</v>
      </c>
      <c r="W23">
        <f t="shared" si="8"/>
        <v>-5.2120484888090374E-2</v>
      </c>
      <c r="X23">
        <f t="shared" si="9"/>
        <v>1.2378081816970006E-2</v>
      </c>
      <c r="Z23" t="s">
        <v>19</v>
      </c>
      <c r="AA23">
        <f t="shared" si="11"/>
        <v>0.2</v>
      </c>
    </row>
    <row r="24" spans="1:28">
      <c r="A24" s="1">
        <v>35611</v>
      </c>
      <c r="B24">
        <v>1937.18</v>
      </c>
      <c r="C24" s="10">
        <f t="shared" si="10"/>
        <v>7.1484673163932477E-2</v>
      </c>
      <c r="D24">
        <v>864.52</v>
      </c>
      <c r="E24" s="10">
        <f t="shared" si="1"/>
        <v>-2.3771607930024308E-3</v>
      </c>
      <c r="F24">
        <v>334.13</v>
      </c>
      <c r="G24" s="10">
        <f t="shared" si="2"/>
        <v>7.5652705791455999E-2</v>
      </c>
      <c r="H24">
        <v>197.16</v>
      </c>
      <c r="I24" s="10">
        <f t="shared" si="3"/>
        <v>-3.2343558282208584E-2</v>
      </c>
      <c r="J24">
        <v>65.959999999999994</v>
      </c>
      <c r="K24" s="10">
        <f t="shared" si="4"/>
        <v>9.1799265605874147E-3</v>
      </c>
      <c r="T24">
        <f t="shared" si="5"/>
        <v>5.9134910791318433E-2</v>
      </c>
      <c r="U24">
        <f t="shared" si="6"/>
        <v>-9.4848265941026334E-3</v>
      </c>
      <c r="V24">
        <f t="shared" si="7"/>
        <v>7.3566755777196971E-2</v>
      </c>
      <c r="W24">
        <f t="shared" si="8"/>
        <v>-3.2579445683095537E-2</v>
      </c>
      <c r="X24">
        <f t="shared" si="9"/>
        <v>2.8547664822954639E-3</v>
      </c>
      <c r="Z24" t="s">
        <v>57</v>
      </c>
      <c r="AA24">
        <f>SUM(AA19:AA23)</f>
        <v>1</v>
      </c>
    </row>
    <row r="25" spans="1:28">
      <c r="A25" s="1">
        <v>35642</v>
      </c>
      <c r="B25">
        <v>1971.32</v>
      </c>
      <c r="C25" s="10">
        <f t="shared" si="10"/>
        <v>1.7623555890521114E-2</v>
      </c>
      <c r="D25">
        <v>816.6</v>
      </c>
      <c r="E25" s="10">
        <f t="shared" si="1"/>
        <v>-5.5429602554018409E-2</v>
      </c>
      <c r="F25">
        <v>333.38</v>
      </c>
      <c r="G25" s="10">
        <f t="shared" si="2"/>
        <v>-2.2446353215813675E-3</v>
      </c>
      <c r="H25">
        <v>195.13</v>
      </c>
      <c r="I25" s="10">
        <f t="shared" si="3"/>
        <v>-1.0296206127003438E-2</v>
      </c>
      <c r="J25">
        <v>67.510000000000005</v>
      </c>
      <c r="K25" s="10">
        <f t="shared" si="4"/>
        <v>2.349909035779274E-2</v>
      </c>
      <c r="T25">
        <f t="shared" si="5"/>
        <v>5.273793517907072E-3</v>
      </c>
      <c r="U25">
        <f t="shared" si="6"/>
        <v>-6.2537268355118608E-2</v>
      </c>
      <c r="V25">
        <f t="shared" si="7"/>
        <v>-4.3305853358403959E-3</v>
      </c>
      <c r="W25">
        <f t="shared" si="8"/>
        <v>-1.0532093527890389E-2</v>
      </c>
      <c r="X25">
        <f t="shared" si="9"/>
        <v>1.7173930279500788E-2</v>
      </c>
    </row>
    <row r="26" spans="1:28">
      <c r="A26" s="1">
        <v>35671</v>
      </c>
      <c r="B26">
        <v>1907.92</v>
      </c>
      <c r="C26" s="10">
        <f t="shared" si="10"/>
        <v>-3.2161191485907903E-2</v>
      </c>
      <c r="D26">
        <v>803.8</v>
      </c>
      <c r="E26" s="10">
        <f t="shared" si="1"/>
        <v>-1.5674748959098816E-2</v>
      </c>
      <c r="F26">
        <v>361</v>
      </c>
      <c r="G26" s="10">
        <f t="shared" si="2"/>
        <v>8.2848401223828638E-2</v>
      </c>
      <c r="H26">
        <v>238.72</v>
      </c>
      <c r="I26" s="10">
        <f t="shared" si="3"/>
        <v>0.2233895351816737</v>
      </c>
      <c r="J26">
        <v>71.27</v>
      </c>
      <c r="K26" s="10">
        <f t="shared" si="4"/>
        <v>5.5695452525551525E-2</v>
      </c>
      <c r="T26">
        <f t="shared" si="5"/>
        <v>-4.4510953858521947E-2</v>
      </c>
      <c r="U26">
        <f t="shared" si="6"/>
        <v>-2.2782414760199019E-2</v>
      </c>
      <c r="V26">
        <f t="shared" si="7"/>
        <v>8.0762451209569611E-2</v>
      </c>
      <c r="W26">
        <f t="shared" si="8"/>
        <v>0.22315364778078675</v>
      </c>
      <c r="X26">
        <f t="shared" si="9"/>
        <v>4.9370292447259573E-2</v>
      </c>
      <c r="Z26" t="s">
        <v>58</v>
      </c>
      <c r="AA26" cm="1">
        <f t="array" ref="AA26">MMULT(TRANSPOSE(AA19:AA23),AA12:AA16)</f>
        <v>6.7450621601165231E-2</v>
      </c>
    </row>
    <row r="27" spans="1:28">
      <c r="A27" s="1">
        <v>35703</v>
      </c>
      <c r="B27">
        <v>1971.81</v>
      </c>
      <c r="C27" s="10">
        <f t="shared" si="10"/>
        <v>3.348672900331251E-2</v>
      </c>
      <c r="D27">
        <v>818.26</v>
      </c>
      <c r="E27" s="10">
        <f t="shared" si="1"/>
        <v>1.7989549639213731E-2</v>
      </c>
      <c r="F27">
        <v>415.88</v>
      </c>
      <c r="G27" s="10">
        <f t="shared" si="2"/>
        <v>0.15202216066481999</v>
      </c>
      <c r="H27">
        <v>266.58999999999997</v>
      </c>
      <c r="I27" s="10">
        <f t="shared" si="3"/>
        <v>0.11674765415549593</v>
      </c>
      <c r="J27">
        <v>69.56</v>
      </c>
      <c r="K27" s="10">
        <f t="shared" si="4"/>
        <v>-2.3993265048407375E-2</v>
      </c>
      <c r="T27">
        <f t="shared" si="5"/>
        <v>2.1136966630698466E-2</v>
      </c>
      <c r="U27">
        <f t="shared" si="6"/>
        <v>1.0881883838113528E-2</v>
      </c>
      <c r="V27">
        <f t="shared" si="7"/>
        <v>0.14993621065056095</v>
      </c>
      <c r="W27">
        <f t="shared" si="8"/>
        <v>0.11651176675460898</v>
      </c>
      <c r="X27">
        <f t="shared" si="9"/>
        <v>-3.0318425126699328E-2</v>
      </c>
      <c r="Z27" t="s">
        <v>59</v>
      </c>
      <c r="AA27" cm="1">
        <f t="array" ref="AA27">SQRT(MMULT(MMULT(TRANSPOSE(AA19:AA23),AA3:AE7),AA19:AA23))</f>
        <v>0.13241017549128159</v>
      </c>
    </row>
    <row r="28" spans="1:28">
      <c r="A28" s="1">
        <v>35734</v>
      </c>
      <c r="B28">
        <v>1834.76</v>
      </c>
      <c r="C28" s="10">
        <f t="shared" si="10"/>
        <v>-6.9504668299684047E-2</v>
      </c>
      <c r="D28">
        <v>634.45000000000005</v>
      </c>
      <c r="E28" s="10">
        <f t="shared" si="1"/>
        <v>-0.22463520152518757</v>
      </c>
      <c r="F28">
        <v>395.5</v>
      </c>
      <c r="G28" s="10">
        <f t="shared" si="2"/>
        <v>-4.9004520534769669E-2</v>
      </c>
      <c r="H28">
        <v>251.39</v>
      </c>
      <c r="I28" s="10">
        <f t="shared" si="3"/>
        <v>-5.7016392212761113E-2</v>
      </c>
      <c r="J28">
        <v>71.02</v>
      </c>
      <c r="K28" s="10">
        <f t="shared" si="4"/>
        <v>2.0989074180563394E-2</v>
      </c>
      <c r="T28">
        <f t="shared" si="5"/>
        <v>-8.1854430672298084E-2</v>
      </c>
      <c r="U28">
        <f t="shared" si="6"/>
        <v>-0.23174286732628777</v>
      </c>
      <c r="V28">
        <f t="shared" si="7"/>
        <v>-5.1090470549028696E-2</v>
      </c>
      <c r="W28">
        <f t="shared" si="8"/>
        <v>-5.7252279613648066E-2</v>
      </c>
      <c r="X28">
        <f t="shared" si="9"/>
        <v>1.4663914102271443E-2</v>
      </c>
      <c r="Z28" t="s">
        <v>60</v>
      </c>
      <c r="AA28">
        <f>(AA26-AA9)/AA27</f>
        <v>0.50623467080578555</v>
      </c>
    </row>
    <row r="29" spans="1:28">
      <c r="A29" s="1">
        <v>35762</v>
      </c>
      <c r="B29">
        <v>1843.54</v>
      </c>
      <c r="C29" s="10">
        <f t="shared" si="10"/>
        <v>4.7853670234798695E-3</v>
      </c>
      <c r="D29">
        <v>590.66</v>
      </c>
      <c r="E29" s="10">
        <f t="shared" si="1"/>
        <v>-6.9020411379935531E-2</v>
      </c>
      <c r="F29">
        <v>404</v>
      </c>
      <c r="G29" s="10">
        <f t="shared" si="2"/>
        <v>2.1491782553729522E-2</v>
      </c>
      <c r="H29">
        <v>230.1</v>
      </c>
      <c r="I29" s="10">
        <f t="shared" si="3"/>
        <v>-8.4689128445841089E-2</v>
      </c>
      <c r="J29">
        <v>76.17</v>
      </c>
      <c r="K29" s="10">
        <f t="shared" si="4"/>
        <v>7.2514784567727419E-2</v>
      </c>
      <c r="T29">
        <f t="shared" si="5"/>
        <v>-7.5643953491341728E-3</v>
      </c>
      <c r="U29">
        <f t="shared" si="6"/>
        <v>-7.612807718103573E-2</v>
      </c>
      <c r="V29">
        <f t="shared" si="7"/>
        <v>1.9405832539470494E-2</v>
      </c>
      <c r="W29">
        <f t="shared" si="8"/>
        <v>-8.4925015846728041E-2</v>
      </c>
      <c r="X29">
        <f t="shared" si="9"/>
        <v>6.6189624489435467E-2</v>
      </c>
    </row>
    <row r="30" spans="1:28">
      <c r="A30" s="1">
        <v>35795</v>
      </c>
      <c r="B30">
        <v>2084.4699999999998</v>
      </c>
      <c r="C30" s="10">
        <f t="shared" si="10"/>
        <v>0.13068878353602309</v>
      </c>
      <c r="D30">
        <v>618.75</v>
      </c>
      <c r="E30" s="10">
        <f t="shared" si="1"/>
        <v>4.7556970168963542E-2</v>
      </c>
      <c r="F30">
        <v>433.75</v>
      </c>
      <c r="G30" s="10">
        <f t="shared" si="2"/>
        <v>7.3638613861386037E-2</v>
      </c>
      <c r="H30">
        <v>240.24</v>
      </c>
      <c r="I30" s="10">
        <f t="shared" si="3"/>
        <v>4.4067796610169463E-2</v>
      </c>
      <c r="J30">
        <v>83.02</v>
      </c>
      <c r="K30" s="10">
        <f t="shared" si="4"/>
        <v>8.9930418800052481E-2</v>
      </c>
      <c r="T30">
        <f t="shared" si="5"/>
        <v>0.11833902116340905</v>
      </c>
      <c r="U30">
        <f t="shared" si="6"/>
        <v>4.0449304367863342E-2</v>
      </c>
      <c r="V30">
        <f t="shared" si="7"/>
        <v>7.155266384712701E-2</v>
      </c>
      <c r="W30">
        <f t="shared" si="8"/>
        <v>4.383190920928251E-2</v>
      </c>
      <c r="X30">
        <f t="shared" si="9"/>
        <v>8.3605258721760528E-2</v>
      </c>
      <c r="Z30" s="2"/>
      <c r="AA30" s="8" t="s">
        <v>56</v>
      </c>
      <c r="AB30" s="2"/>
    </row>
    <row r="31" spans="1:28">
      <c r="A31" s="1">
        <v>35825</v>
      </c>
      <c r="B31">
        <v>2389.7800000000002</v>
      </c>
      <c r="C31" s="10">
        <f t="shared" si="10"/>
        <v>0.14646888657548462</v>
      </c>
      <c r="D31">
        <v>646.01</v>
      </c>
      <c r="E31" s="10">
        <f t="shared" si="1"/>
        <v>4.4056565656565683E-2</v>
      </c>
      <c r="F31">
        <v>397.5</v>
      </c>
      <c r="G31" s="10">
        <f t="shared" si="2"/>
        <v>-8.3573487031700311E-2</v>
      </c>
      <c r="H31">
        <v>228.08</v>
      </c>
      <c r="I31" s="10">
        <f t="shared" si="3"/>
        <v>-5.0616050616050567E-2</v>
      </c>
      <c r="J31">
        <v>98.77</v>
      </c>
      <c r="K31" s="10">
        <f t="shared" si="4"/>
        <v>0.18971332209106251</v>
      </c>
      <c r="T31">
        <f t="shared" si="5"/>
        <v>0.13411912420287059</v>
      </c>
      <c r="U31">
        <f t="shared" si="6"/>
        <v>3.6948899855465483E-2</v>
      </c>
      <c r="V31">
        <f t="shared" si="7"/>
        <v>-8.5659437045959338E-2</v>
      </c>
      <c r="W31">
        <f t="shared" si="8"/>
        <v>-5.085193801693752E-2</v>
      </c>
      <c r="X31">
        <f t="shared" si="9"/>
        <v>0.18338816201277056</v>
      </c>
      <c r="Z31" s="2" t="s">
        <v>0</v>
      </c>
      <c r="AA31" s="13">
        <v>0.59791760501584035</v>
      </c>
      <c r="AB31" s="2"/>
    </row>
    <row r="32" spans="1:28">
      <c r="A32" s="1">
        <v>35853</v>
      </c>
      <c r="B32">
        <v>2575.1</v>
      </c>
      <c r="C32" s="10">
        <f t="shared" si="10"/>
        <v>7.7546887161161093E-2</v>
      </c>
      <c r="D32">
        <v>677.41</v>
      </c>
      <c r="E32" s="10">
        <f t="shared" si="1"/>
        <v>4.8606058729740997E-2</v>
      </c>
      <c r="F32">
        <v>477</v>
      </c>
      <c r="G32" s="10">
        <f t="shared" si="2"/>
        <v>0.19999999999999996</v>
      </c>
      <c r="H32">
        <v>247.84</v>
      </c>
      <c r="I32" s="10">
        <f t="shared" si="3"/>
        <v>8.6636267976148762E-2</v>
      </c>
      <c r="J32">
        <v>136.03</v>
      </c>
      <c r="K32" s="10">
        <f t="shared" si="4"/>
        <v>0.37724005264756522</v>
      </c>
      <c r="T32">
        <f t="shared" si="5"/>
        <v>6.5197124788547056E-2</v>
      </c>
      <c r="U32">
        <f t="shared" si="6"/>
        <v>4.1498392928640798E-2</v>
      </c>
      <c r="V32">
        <f t="shared" si="7"/>
        <v>0.19791404998574091</v>
      </c>
      <c r="W32">
        <f t="shared" si="8"/>
        <v>8.6400380575261809E-2</v>
      </c>
      <c r="X32">
        <f t="shared" si="9"/>
        <v>0.37091489256927329</v>
      </c>
      <c r="Z32" s="2" t="s">
        <v>1</v>
      </c>
      <c r="AA32" s="13">
        <v>0.23735834751879115</v>
      </c>
      <c r="AB32" s="2"/>
    </row>
    <row r="33" spans="1:28">
      <c r="A33" s="1">
        <v>35885</v>
      </c>
      <c r="B33">
        <v>2510.73</v>
      </c>
      <c r="C33" s="10">
        <f t="shared" si="10"/>
        <v>-2.4997087491747894E-2</v>
      </c>
      <c r="D33">
        <v>662.54</v>
      </c>
      <c r="E33" s="10">
        <f t="shared" si="1"/>
        <v>-2.195125551733812E-2</v>
      </c>
      <c r="F33">
        <v>492</v>
      </c>
      <c r="G33" s="10">
        <f t="shared" si="2"/>
        <v>3.1446540880503138E-2</v>
      </c>
      <c r="H33">
        <v>274.7</v>
      </c>
      <c r="I33" s="10">
        <f t="shared" si="3"/>
        <v>0.10837637185280813</v>
      </c>
      <c r="J33">
        <v>136.53</v>
      </c>
      <c r="K33" s="10">
        <f t="shared" si="4"/>
        <v>3.6756597809306513E-3</v>
      </c>
      <c r="T33">
        <f t="shared" si="5"/>
        <v>-3.7346849864361938E-2</v>
      </c>
      <c r="U33">
        <f t="shared" si="6"/>
        <v>-2.9058921318438322E-2</v>
      </c>
      <c r="V33">
        <f t="shared" si="7"/>
        <v>2.936059086624411E-2</v>
      </c>
      <c r="W33">
        <f t="shared" si="8"/>
        <v>0.10814048445192118</v>
      </c>
      <c r="X33">
        <f t="shared" si="9"/>
        <v>-2.6495002973612996E-3</v>
      </c>
      <c r="Z33" s="2" t="s">
        <v>8</v>
      </c>
      <c r="AA33" s="13">
        <v>0</v>
      </c>
      <c r="AB33" s="2"/>
    </row>
    <row r="34" spans="1:28">
      <c r="A34" s="1">
        <v>35915</v>
      </c>
      <c r="B34">
        <v>2512.6799999999998</v>
      </c>
      <c r="C34" s="10">
        <f t="shared" si="10"/>
        <v>7.7666654717933881E-4</v>
      </c>
      <c r="D34">
        <v>709.21</v>
      </c>
      <c r="E34" s="10">
        <f t="shared" si="1"/>
        <v>7.0441029975548686E-2</v>
      </c>
      <c r="F34">
        <v>499.5</v>
      </c>
      <c r="G34" s="10">
        <f t="shared" si="2"/>
        <v>1.5243902439024293E-2</v>
      </c>
      <c r="H34">
        <v>297.51</v>
      </c>
      <c r="I34" s="10">
        <f t="shared" si="3"/>
        <v>8.3036039315617094E-2</v>
      </c>
      <c r="J34">
        <v>125.53</v>
      </c>
      <c r="K34" s="10">
        <f t="shared" si="4"/>
        <v>-8.0568373251300063E-2</v>
      </c>
      <c r="T34">
        <f t="shared" si="5"/>
        <v>-1.1573095825434703E-2</v>
      </c>
      <c r="U34">
        <f t="shared" si="6"/>
        <v>6.3333364174448487E-2</v>
      </c>
      <c r="V34">
        <f t="shared" si="7"/>
        <v>1.3157952424765265E-2</v>
      </c>
      <c r="W34">
        <f t="shared" si="8"/>
        <v>8.2800151914730141E-2</v>
      </c>
      <c r="X34">
        <f t="shared" si="9"/>
        <v>-8.6893533329592015E-2</v>
      </c>
      <c r="Z34" s="2" t="s">
        <v>13</v>
      </c>
      <c r="AA34" s="13">
        <v>0</v>
      </c>
      <c r="AB34" s="2"/>
    </row>
    <row r="35" spans="1:28">
      <c r="A35" s="1">
        <v>35944</v>
      </c>
      <c r="B35">
        <v>2427.8200000000002</v>
      </c>
      <c r="C35" s="10">
        <f t="shared" si="10"/>
        <v>-3.3772704841046108E-2</v>
      </c>
      <c r="D35">
        <v>632.38</v>
      </c>
      <c r="E35" s="10">
        <f t="shared" si="1"/>
        <v>-0.10833180581210089</v>
      </c>
      <c r="F35">
        <v>543</v>
      </c>
      <c r="G35" s="10">
        <f t="shared" si="2"/>
        <v>8.7087087087087012E-2</v>
      </c>
      <c r="H35">
        <v>335.02</v>
      </c>
      <c r="I35" s="10">
        <f t="shared" si="3"/>
        <v>0.12607979563712135</v>
      </c>
      <c r="J35">
        <v>148.03</v>
      </c>
      <c r="K35" s="10">
        <f t="shared" si="4"/>
        <v>0.17924002230542491</v>
      </c>
      <c r="T35">
        <f t="shared" si="5"/>
        <v>-4.6122467213660152E-2</v>
      </c>
      <c r="U35">
        <f t="shared" si="6"/>
        <v>-0.11543947161320109</v>
      </c>
      <c r="V35">
        <f t="shared" si="7"/>
        <v>8.5001137072827984E-2</v>
      </c>
      <c r="W35">
        <f t="shared" si="8"/>
        <v>0.1258439082362344</v>
      </c>
      <c r="X35">
        <f t="shared" si="9"/>
        <v>0.17291486222713295</v>
      </c>
      <c r="Z35" s="2" t="s">
        <v>19</v>
      </c>
      <c r="AA35" s="13">
        <v>0.16472404108322197</v>
      </c>
      <c r="AB35" s="2"/>
    </row>
    <row r="36" spans="1:28">
      <c r="A36" s="1">
        <v>35976</v>
      </c>
      <c r="B36">
        <v>2508.7800000000002</v>
      </c>
      <c r="C36" s="10">
        <f t="shared" si="10"/>
        <v>3.3346788476905198E-2</v>
      </c>
      <c r="D36">
        <v>557.62</v>
      </c>
      <c r="E36" s="10">
        <f t="shared" si="1"/>
        <v>-0.11822005756032761</v>
      </c>
      <c r="F36">
        <v>459</v>
      </c>
      <c r="G36" s="10">
        <f t="shared" si="2"/>
        <v>-0.15469613259668513</v>
      </c>
      <c r="H36">
        <v>285.85000000000002</v>
      </c>
      <c r="I36" s="10">
        <f t="shared" si="3"/>
        <v>-0.14676735717270595</v>
      </c>
      <c r="J36">
        <v>169.04</v>
      </c>
      <c r="K36" s="10">
        <f t="shared" si="4"/>
        <v>0.14193068972505563</v>
      </c>
      <c r="T36">
        <f t="shared" si="5"/>
        <v>2.0997026104291154E-2</v>
      </c>
      <c r="U36">
        <f t="shared" si="6"/>
        <v>-0.12532772336142781</v>
      </c>
      <c r="V36">
        <f t="shared" si="7"/>
        <v>-0.15678208261094417</v>
      </c>
      <c r="W36">
        <f t="shared" si="8"/>
        <v>-0.1470032445735929</v>
      </c>
      <c r="X36">
        <f t="shared" si="9"/>
        <v>0.13560552964676367</v>
      </c>
      <c r="Z36" s="2" t="s">
        <v>57</v>
      </c>
      <c r="AA36" s="13">
        <f>SUM(AA31:AA35)</f>
        <v>0.99999999361785341</v>
      </c>
      <c r="AB36" s="2"/>
    </row>
    <row r="37" spans="1:28">
      <c r="A37" s="1">
        <v>36007</v>
      </c>
      <c r="B37">
        <v>2263.9499999999998</v>
      </c>
      <c r="C37" s="10">
        <f t="shared" si="10"/>
        <v>-9.7589266496065918E-2</v>
      </c>
      <c r="D37">
        <v>568.36</v>
      </c>
      <c r="E37" s="10">
        <f t="shared" si="1"/>
        <v>1.926042824862817E-2</v>
      </c>
      <c r="F37">
        <v>467</v>
      </c>
      <c r="G37" s="10">
        <f t="shared" si="2"/>
        <v>1.7429193899782147E-2</v>
      </c>
      <c r="H37">
        <v>285.35000000000002</v>
      </c>
      <c r="I37" s="10">
        <f t="shared" si="3"/>
        <v>-1.7491691446562818E-3</v>
      </c>
      <c r="J37">
        <v>163.53</v>
      </c>
      <c r="K37" s="10">
        <f t="shared" si="4"/>
        <v>-3.2595835305253118E-2</v>
      </c>
      <c r="T37">
        <f t="shared" si="5"/>
        <v>-0.10993902886867996</v>
      </c>
      <c r="U37">
        <f t="shared" si="6"/>
        <v>1.2152762447527967E-2</v>
      </c>
      <c r="V37">
        <f t="shared" si="7"/>
        <v>1.534324388552312E-2</v>
      </c>
      <c r="W37">
        <f t="shared" si="8"/>
        <v>-1.9850565455432328E-3</v>
      </c>
      <c r="X37">
        <f t="shared" si="9"/>
        <v>-3.8920995383545071E-2</v>
      </c>
      <c r="Z37" s="2"/>
      <c r="AA37" s="13"/>
      <c r="AB37" s="2"/>
    </row>
    <row r="38" spans="1:28">
      <c r="A38" s="1">
        <v>36038</v>
      </c>
      <c r="B38">
        <v>2277.6</v>
      </c>
      <c r="C38" s="10">
        <f t="shared" si="10"/>
        <v>6.0292850990526503E-3</v>
      </c>
      <c r="D38">
        <v>482.44</v>
      </c>
      <c r="E38" s="10">
        <f t="shared" si="1"/>
        <v>-0.15117179252586388</v>
      </c>
      <c r="F38">
        <v>382</v>
      </c>
      <c r="G38" s="10">
        <f t="shared" si="2"/>
        <v>-0.1820128479657388</v>
      </c>
      <c r="H38">
        <v>239.73</v>
      </c>
      <c r="I38" s="10">
        <f t="shared" si="3"/>
        <v>-0.15987383914490982</v>
      </c>
      <c r="J38">
        <v>129.53</v>
      </c>
      <c r="K38" s="10">
        <f t="shared" si="4"/>
        <v>-0.20791292117654248</v>
      </c>
      <c r="T38">
        <f t="shared" si="5"/>
        <v>-6.320477273561392E-3</v>
      </c>
      <c r="U38">
        <f t="shared" si="6"/>
        <v>-0.15827945832696408</v>
      </c>
      <c r="V38">
        <f t="shared" si="7"/>
        <v>-0.18409879797999784</v>
      </c>
      <c r="W38">
        <f t="shared" si="8"/>
        <v>-0.16010972654579678</v>
      </c>
      <c r="X38">
        <f t="shared" si="9"/>
        <v>-0.21423808125483443</v>
      </c>
      <c r="Z38" s="2" t="s">
        <v>58</v>
      </c>
      <c r="AA38" s="13" cm="1">
        <f t="array" ref="AA38">MMULT(TRANSPOSE(AA31:AA35),AA12:AA16)</f>
        <v>0.12135732093849141</v>
      </c>
      <c r="AB38" s="2"/>
    </row>
    <row r="39" spans="1:28">
      <c r="A39" s="1">
        <v>36068</v>
      </c>
      <c r="B39">
        <v>2028.87</v>
      </c>
      <c r="C39" s="10">
        <f t="shared" si="10"/>
        <v>-0.10920706006322445</v>
      </c>
      <c r="D39">
        <v>579.51</v>
      </c>
      <c r="E39" s="10">
        <f t="shared" si="1"/>
        <v>0.20120636763120792</v>
      </c>
      <c r="F39">
        <v>357</v>
      </c>
      <c r="G39" s="10">
        <f t="shared" si="2"/>
        <v>-6.5445026178010512E-2</v>
      </c>
      <c r="H39">
        <v>214.39</v>
      </c>
      <c r="I39" s="10">
        <f t="shared" si="3"/>
        <v>-0.10570224836274145</v>
      </c>
      <c r="J39">
        <v>128.28</v>
      </c>
      <c r="K39" s="10">
        <f t="shared" si="4"/>
        <v>-9.6502740677835153E-3</v>
      </c>
      <c r="T39">
        <f t="shared" si="5"/>
        <v>-0.12155682243583849</v>
      </c>
      <c r="U39">
        <f t="shared" ref="U39:U68" si="12">IFERROR(E39-$O$3,0)</f>
        <v>0.19409870183010772</v>
      </c>
      <c r="V39">
        <f t="shared" si="7"/>
        <v>-6.753097619226954E-2</v>
      </c>
      <c r="W39">
        <f t="shared" si="8"/>
        <v>-0.1059381357636284</v>
      </c>
      <c r="X39">
        <f t="shared" si="9"/>
        <v>-1.5975434146075468E-2</v>
      </c>
      <c r="Z39" s="2" t="s">
        <v>59</v>
      </c>
      <c r="AA39" s="13" cm="1">
        <f t="array" ref="AA39">SQRT(MMULT(MMULT(TRANSPOSE(AA31:AA35),AA3:AE7),AA31:AA35))</f>
        <v>0.16410383083897792</v>
      </c>
      <c r="AB39" s="2"/>
    </row>
    <row r="40" spans="1:28">
      <c r="A40" s="1">
        <v>36098</v>
      </c>
      <c r="B40">
        <v>2237.61</v>
      </c>
      <c r="C40" s="10">
        <f t="shared" si="10"/>
        <v>0.10288485708793571</v>
      </c>
      <c r="D40">
        <v>598.92999999999995</v>
      </c>
      <c r="E40" s="10">
        <f t="shared" si="1"/>
        <v>3.3511069696812834E-2</v>
      </c>
      <c r="F40">
        <v>444.5</v>
      </c>
      <c r="G40" s="10">
        <f t="shared" si="2"/>
        <v>0.24509803921568629</v>
      </c>
      <c r="H40">
        <v>279.77</v>
      </c>
      <c r="I40" s="10">
        <f t="shared" si="3"/>
        <v>0.30495825364989049</v>
      </c>
      <c r="J40">
        <v>128.28</v>
      </c>
      <c r="K40" s="10">
        <f t="shared" si="4"/>
        <v>0</v>
      </c>
      <c r="T40">
        <f t="shared" si="5"/>
        <v>9.0535094715321673E-2</v>
      </c>
      <c r="U40">
        <f t="shared" si="12"/>
        <v>2.6403403895712631E-2</v>
      </c>
      <c r="V40">
        <f t="shared" si="7"/>
        <v>0.24301208920142725</v>
      </c>
      <c r="W40">
        <f t="shared" si="8"/>
        <v>0.30472236624900356</v>
      </c>
      <c r="X40">
        <f t="shared" si="9"/>
        <v>-6.3251600782919509E-3</v>
      </c>
      <c r="Z40" s="2" t="s">
        <v>60</v>
      </c>
      <c r="AA40" s="13">
        <f>(AA38-AA9)/AA39</f>
        <v>0.73695611077572964</v>
      </c>
      <c r="AB40" s="2"/>
    </row>
    <row r="41" spans="1:28">
      <c r="A41" s="1">
        <v>36129</v>
      </c>
      <c r="B41">
        <v>2458.06</v>
      </c>
      <c r="C41" s="10">
        <f t="shared" si="10"/>
        <v>9.8520296208901348E-2</v>
      </c>
      <c r="D41">
        <v>586.53</v>
      </c>
      <c r="E41" s="10">
        <f t="shared" si="1"/>
        <v>-2.0703588065383194E-2</v>
      </c>
      <c r="F41">
        <v>521</v>
      </c>
      <c r="G41" s="10">
        <f t="shared" si="2"/>
        <v>0.17210348706411693</v>
      </c>
      <c r="H41">
        <v>273.69</v>
      </c>
      <c r="I41" s="10">
        <f t="shared" si="3"/>
        <v>-2.1732137112628225E-2</v>
      </c>
      <c r="J41">
        <v>145.03</v>
      </c>
      <c r="K41" s="10">
        <f t="shared" si="4"/>
        <v>0.13057374493295915</v>
      </c>
      <c r="T41">
        <f t="shared" si="5"/>
        <v>8.6170533836287311E-2</v>
      </c>
      <c r="U41">
        <f t="shared" si="12"/>
        <v>-2.7811253866483397E-2</v>
      </c>
      <c r="V41">
        <f t="shared" si="7"/>
        <v>0.17001753704985789</v>
      </c>
      <c r="W41">
        <f t="shared" si="8"/>
        <v>-2.1968024513515174E-2</v>
      </c>
      <c r="X41">
        <f t="shared" si="9"/>
        <v>0.12424858485466719</v>
      </c>
    </row>
    <row r="42" spans="1:28">
      <c r="A42" s="1">
        <v>36160</v>
      </c>
      <c r="B42">
        <v>2552.67</v>
      </c>
      <c r="C42" s="10">
        <f t="shared" si="10"/>
        <v>3.8489703261922026E-2</v>
      </c>
      <c r="D42">
        <v>577.45000000000005</v>
      </c>
      <c r="E42" s="10">
        <f t="shared" si="1"/>
        <v>-1.5480879068419218E-2</v>
      </c>
      <c r="F42">
        <v>509.5</v>
      </c>
      <c r="G42" s="10">
        <f t="shared" si="2"/>
        <v>-2.2072936660268661E-2</v>
      </c>
      <c r="H42">
        <v>238.72</v>
      </c>
      <c r="I42" s="10">
        <f t="shared" si="3"/>
        <v>-0.1277722971244839</v>
      </c>
      <c r="J42">
        <v>157.03</v>
      </c>
      <c r="K42" s="10">
        <f t="shared" si="4"/>
        <v>8.2741501758256897E-2</v>
      </c>
      <c r="T42">
        <f t="shared" si="5"/>
        <v>2.6139940889307982E-2</v>
      </c>
      <c r="U42">
        <f t="shared" si="12"/>
        <v>-2.258854486951942E-2</v>
      </c>
      <c r="V42">
        <f t="shared" si="7"/>
        <v>-2.4158886674527688E-2</v>
      </c>
      <c r="W42">
        <f t="shared" si="8"/>
        <v>-0.12800818452537086</v>
      </c>
      <c r="X42">
        <f t="shared" si="9"/>
        <v>7.6416341679964944E-2</v>
      </c>
    </row>
    <row r="43" spans="1:28">
      <c r="A43" s="1">
        <v>36189</v>
      </c>
      <c r="B43">
        <v>2721.42</v>
      </c>
      <c r="C43" s="10">
        <f t="shared" si="10"/>
        <v>6.6107252406303996E-2</v>
      </c>
      <c r="D43">
        <v>604.71</v>
      </c>
      <c r="E43" s="10">
        <f t="shared" si="1"/>
        <v>4.720755043726732E-2</v>
      </c>
      <c r="F43">
        <v>462</v>
      </c>
      <c r="G43" s="10">
        <f t="shared" si="2"/>
        <v>-9.3228655544651651E-2</v>
      </c>
      <c r="H43">
        <v>239.73</v>
      </c>
      <c r="I43" s="10">
        <f t="shared" si="3"/>
        <v>4.2308981233243337E-3</v>
      </c>
      <c r="J43">
        <v>191.04</v>
      </c>
      <c r="K43" s="10">
        <f t="shared" si="4"/>
        <v>0.21658281856970008</v>
      </c>
      <c r="T43">
        <f t="shared" si="5"/>
        <v>5.3757490033689952E-2</v>
      </c>
      <c r="U43">
        <f t="shared" si="12"/>
        <v>4.0099884636167121E-2</v>
      </c>
      <c r="V43">
        <f t="shared" si="7"/>
        <v>-9.5314605558910678E-2</v>
      </c>
      <c r="W43">
        <f t="shared" si="8"/>
        <v>3.9950107224373827E-3</v>
      </c>
      <c r="X43">
        <f t="shared" si="9"/>
        <v>0.21025765849140812</v>
      </c>
      <c r="Z43" s="2"/>
      <c r="AA43" s="8" t="s">
        <v>61</v>
      </c>
      <c r="AB43" s="2"/>
    </row>
    <row r="44" spans="1:28">
      <c r="A44" s="1">
        <v>36217</v>
      </c>
      <c r="B44">
        <v>2532.19</v>
      </c>
      <c r="C44" s="10">
        <f t="shared" si="10"/>
        <v>-6.9533552336647819E-2</v>
      </c>
      <c r="D44">
        <v>667.91</v>
      </c>
      <c r="E44" s="10">
        <f t="shared" si="1"/>
        <v>0.10451290701327887</v>
      </c>
      <c r="F44">
        <v>396.5</v>
      </c>
      <c r="G44" s="10">
        <f t="shared" si="2"/>
        <v>-0.14177489177489178</v>
      </c>
      <c r="H44">
        <v>229.6</v>
      </c>
      <c r="I44" s="10">
        <f t="shared" si="3"/>
        <v>-4.2255871188420335E-2</v>
      </c>
      <c r="J44">
        <v>201.79</v>
      </c>
      <c r="K44" s="10">
        <f t="shared" si="4"/>
        <v>5.6270938023450512E-2</v>
      </c>
      <c r="T44">
        <f t="shared" si="5"/>
        <v>-8.1883314709261856E-2</v>
      </c>
      <c r="U44">
        <f t="shared" si="12"/>
        <v>9.7405241212178667E-2</v>
      </c>
      <c r="V44">
        <f t="shared" si="7"/>
        <v>-0.14386084178915082</v>
      </c>
      <c r="W44">
        <f t="shared" si="8"/>
        <v>-4.2491758589307288E-2</v>
      </c>
      <c r="X44">
        <f t="shared" si="9"/>
        <v>4.9945777945158559E-2</v>
      </c>
      <c r="Z44" s="2" t="s">
        <v>0</v>
      </c>
      <c r="AA44" s="13">
        <v>0.17354480419713414</v>
      </c>
      <c r="AB44" s="2"/>
    </row>
    <row r="45" spans="1:28">
      <c r="A45" s="1">
        <v>36250</v>
      </c>
      <c r="B45">
        <v>2856.02</v>
      </c>
      <c r="C45" s="10">
        <f t="shared" si="10"/>
        <v>0.12788534825585751</v>
      </c>
      <c r="D45">
        <v>710.04</v>
      </c>
      <c r="E45" s="10">
        <f t="shared" si="1"/>
        <v>6.3077360722253006E-2</v>
      </c>
      <c r="F45">
        <v>414</v>
      </c>
      <c r="G45" s="10">
        <f t="shared" si="2"/>
        <v>4.4136191677175196E-2</v>
      </c>
      <c r="H45">
        <v>246.32</v>
      </c>
      <c r="I45" s="10">
        <f t="shared" si="3"/>
        <v>7.2822299651567945E-2</v>
      </c>
      <c r="J45">
        <v>224.05</v>
      </c>
      <c r="K45" s="10">
        <f t="shared" si="4"/>
        <v>0.11031270132315774</v>
      </c>
      <c r="T45">
        <f t="shared" si="5"/>
        <v>0.11553558588324347</v>
      </c>
      <c r="U45">
        <f t="shared" si="12"/>
        <v>5.5969694921152807E-2</v>
      </c>
      <c r="V45">
        <f t="shared" si="7"/>
        <v>4.2050241662916168E-2</v>
      </c>
      <c r="W45">
        <f t="shared" si="8"/>
        <v>7.2586412250680993E-2</v>
      </c>
      <c r="X45">
        <f t="shared" si="9"/>
        <v>0.10398754124486578</v>
      </c>
      <c r="Z45" s="2" t="s">
        <v>1</v>
      </c>
      <c r="AA45" s="13">
        <v>0.18819727500819894</v>
      </c>
      <c r="AB45" s="2"/>
    </row>
    <row r="46" spans="1:28">
      <c r="A46" s="1">
        <v>36280</v>
      </c>
      <c r="B46">
        <v>2373.19</v>
      </c>
      <c r="C46" s="10">
        <f t="shared" si="10"/>
        <v>-0.16905693937717525</v>
      </c>
      <c r="D46">
        <v>896.74</v>
      </c>
      <c r="E46" s="10">
        <f t="shared" si="1"/>
        <v>0.26294293279251879</v>
      </c>
      <c r="F46">
        <v>465</v>
      </c>
      <c r="G46" s="10">
        <f t="shared" si="2"/>
        <v>0.12318840579710155</v>
      </c>
      <c r="H46">
        <v>269.13</v>
      </c>
      <c r="I46" s="10">
        <f t="shared" si="3"/>
        <v>9.2603117895420528E-2</v>
      </c>
      <c r="J46">
        <v>208.79</v>
      </c>
      <c r="K46" s="10">
        <f t="shared" si="4"/>
        <v>-6.8109796920330368E-2</v>
      </c>
      <c r="T46">
        <f t="shared" si="5"/>
        <v>-0.18140670174978929</v>
      </c>
      <c r="U46">
        <f t="shared" si="12"/>
        <v>0.25583526699141856</v>
      </c>
      <c r="V46">
        <f t="shared" si="7"/>
        <v>0.12110245578284252</v>
      </c>
      <c r="W46">
        <f t="shared" si="8"/>
        <v>9.2367230494533575E-2</v>
      </c>
      <c r="X46">
        <f t="shared" si="9"/>
        <v>-7.443495699862232E-2</v>
      </c>
      <c r="Z46" s="2" t="s">
        <v>8</v>
      </c>
      <c r="AA46" s="13">
        <v>0.16424979853649868</v>
      </c>
      <c r="AB46" s="2"/>
    </row>
    <row r="47" spans="1:28">
      <c r="A47" s="1">
        <v>36311</v>
      </c>
      <c r="B47">
        <v>2420.02</v>
      </c>
      <c r="C47" s="10">
        <f t="shared" si="10"/>
        <v>1.9732933309174472E-2</v>
      </c>
      <c r="D47">
        <v>755.89</v>
      </c>
      <c r="E47" s="10">
        <f t="shared" si="1"/>
        <v>-0.15706893859981719</v>
      </c>
      <c r="F47">
        <v>411.75</v>
      </c>
      <c r="G47" s="10">
        <f t="shared" si="2"/>
        <v>-0.11451612903225805</v>
      </c>
      <c r="H47">
        <v>298.52999999999997</v>
      </c>
      <c r="I47" s="10">
        <f t="shared" si="3"/>
        <v>0.10924088730353354</v>
      </c>
      <c r="J47">
        <v>215.8</v>
      </c>
      <c r="K47" s="10">
        <f t="shared" si="4"/>
        <v>3.3574404904449517E-2</v>
      </c>
      <c r="T47">
        <f t="shared" si="5"/>
        <v>7.3831709365604296E-3</v>
      </c>
      <c r="U47">
        <f t="shared" si="12"/>
        <v>-0.16417660440091739</v>
      </c>
      <c r="V47">
        <f t="shared" si="7"/>
        <v>-0.11660207904651708</v>
      </c>
      <c r="W47">
        <f t="shared" si="8"/>
        <v>0.10900499990264659</v>
      </c>
      <c r="X47">
        <f t="shared" si="9"/>
        <v>2.7249244826157565E-2</v>
      </c>
      <c r="Z47" s="2" t="s">
        <v>13</v>
      </c>
      <c r="AA47" s="13">
        <v>0.28594465058524765</v>
      </c>
      <c r="AB47" s="2"/>
    </row>
    <row r="48" spans="1:28">
      <c r="A48" s="1">
        <v>36341</v>
      </c>
      <c r="B48">
        <v>2393.6799999999998</v>
      </c>
      <c r="C48" s="10">
        <f t="shared" si="10"/>
        <v>-1.0884207568532589E-2</v>
      </c>
      <c r="D48">
        <v>878.56</v>
      </c>
      <c r="E48" s="10">
        <f t="shared" si="1"/>
        <v>0.16228551773406186</v>
      </c>
      <c r="F48">
        <v>411.75</v>
      </c>
      <c r="G48" s="10">
        <f t="shared" si="2"/>
        <v>0</v>
      </c>
      <c r="H48">
        <v>318.8</v>
      </c>
      <c r="I48" s="10">
        <f t="shared" si="3"/>
        <v>6.7899373597293478E-2</v>
      </c>
      <c r="J48">
        <v>225.55</v>
      </c>
      <c r="K48" s="10">
        <f t="shared" si="4"/>
        <v>4.5180722891566161E-2</v>
      </c>
      <c r="T48">
        <f t="shared" si="5"/>
        <v>-2.3233969941146633E-2</v>
      </c>
      <c r="U48">
        <f t="shared" si="12"/>
        <v>0.15517785193296166</v>
      </c>
      <c r="V48">
        <f t="shared" si="7"/>
        <v>-2.0859500142590285E-3</v>
      </c>
      <c r="W48">
        <f t="shared" si="8"/>
        <v>6.7663486196406525E-2</v>
      </c>
      <c r="X48">
        <f t="shared" si="9"/>
        <v>3.8855562813274208E-2</v>
      </c>
      <c r="Z48" s="2" t="s">
        <v>19</v>
      </c>
      <c r="AA48" s="13">
        <v>0.18806346590803058</v>
      </c>
      <c r="AB48" s="2"/>
    </row>
    <row r="49" spans="1:28">
      <c r="A49" s="1">
        <v>36371</v>
      </c>
      <c r="B49">
        <v>2239.56</v>
      </c>
      <c r="C49" s="10">
        <f t="shared" si="10"/>
        <v>-6.4386217038200577E-2</v>
      </c>
      <c r="D49">
        <v>966.96</v>
      </c>
      <c r="E49" s="10">
        <f t="shared" si="1"/>
        <v>0.10061919504643968</v>
      </c>
      <c r="F49">
        <v>407</v>
      </c>
      <c r="G49" s="10">
        <f t="shared" si="2"/>
        <v>-1.1536126290224602E-2</v>
      </c>
      <c r="H49">
        <v>338.06</v>
      </c>
      <c r="I49" s="10">
        <f t="shared" si="3"/>
        <v>6.0414052697616016E-2</v>
      </c>
      <c r="J49">
        <v>256.55</v>
      </c>
      <c r="K49" s="10">
        <f t="shared" si="4"/>
        <v>0.13744180891154945</v>
      </c>
      <c r="T49">
        <f t="shared" si="5"/>
        <v>-7.6735979410814614E-2</v>
      </c>
      <c r="U49">
        <f t="shared" si="12"/>
        <v>9.3511529245339481E-2</v>
      </c>
      <c r="V49">
        <f t="shared" si="7"/>
        <v>-1.362207630448363E-2</v>
      </c>
      <c r="W49">
        <f t="shared" si="8"/>
        <v>6.0178165296729064E-2</v>
      </c>
      <c r="X49">
        <f t="shared" si="9"/>
        <v>0.13111664883325749</v>
      </c>
      <c r="Z49" s="2" t="s">
        <v>57</v>
      </c>
      <c r="AA49" s="13">
        <f>SUM(AA44:AA48)</f>
        <v>0.99999999423510999</v>
      </c>
      <c r="AB49" s="2"/>
    </row>
    <row r="50" spans="1:28">
      <c r="A50" s="1">
        <v>36403</v>
      </c>
      <c r="B50">
        <v>2409.29</v>
      </c>
      <c r="C50" s="10">
        <f t="shared" si="10"/>
        <v>7.5787208201611111E-2</v>
      </c>
      <c r="D50">
        <v>925.24</v>
      </c>
      <c r="E50" s="10">
        <f t="shared" si="1"/>
        <v>-4.3145528253495491E-2</v>
      </c>
      <c r="F50">
        <v>454.25</v>
      </c>
      <c r="G50" s="10">
        <f t="shared" si="2"/>
        <v>0.11609336609336607</v>
      </c>
      <c r="H50">
        <v>327.92</v>
      </c>
      <c r="I50" s="10">
        <f t="shared" si="3"/>
        <v>-2.9994675501390233E-2</v>
      </c>
      <c r="J50">
        <v>273.06</v>
      </c>
      <c r="K50" s="10">
        <f t="shared" si="4"/>
        <v>6.4353927109725095E-2</v>
      </c>
      <c r="T50">
        <f t="shared" si="5"/>
        <v>6.3437445828997074E-2</v>
      </c>
      <c r="U50">
        <f t="shared" si="12"/>
        <v>-5.025319405459569E-2</v>
      </c>
      <c r="V50">
        <f t="shared" si="7"/>
        <v>0.11400741607910704</v>
      </c>
      <c r="W50">
        <f t="shared" si="8"/>
        <v>-3.0230562902277183E-2</v>
      </c>
      <c r="X50">
        <f t="shared" si="9"/>
        <v>5.8028767031433143E-2</v>
      </c>
      <c r="Z50" s="2"/>
      <c r="AA50" s="13"/>
      <c r="AB50" s="2"/>
    </row>
    <row r="51" spans="1:28">
      <c r="A51" s="1">
        <v>36433</v>
      </c>
      <c r="B51">
        <v>2484.39</v>
      </c>
      <c r="C51" s="10">
        <f t="shared" si="10"/>
        <v>3.1171008886435425E-2</v>
      </c>
      <c r="D51">
        <v>869.89</v>
      </c>
      <c r="E51" s="10">
        <f t="shared" si="1"/>
        <v>-5.9822316371968332E-2</v>
      </c>
      <c r="F51">
        <v>400.25</v>
      </c>
      <c r="G51" s="10">
        <f t="shared" si="2"/>
        <v>-0.11887727022564665</v>
      </c>
      <c r="H51">
        <v>292.95</v>
      </c>
      <c r="I51" s="10">
        <f t="shared" si="3"/>
        <v>-0.10664186386923646</v>
      </c>
      <c r="J51">
        <v>272.76</v>
      </c>
      <c r="K51" s="10">
        <f t="shared" si="4"/>
        <v>-1.0986596352450251E-3</v>
      </c>
      <c r="T51">
        <f t="shared" si="5"/>
        <v>1.8821246513821381E-2</v>
      </c>
      <c r="U51">
        <f t="shared" si="12"/>
        <v>-6.6929982173068531E-2</v>
      </c>
      <c r="V51">
        <f t="shared" si="7"/>
        <v>-0.12096322023990567</v>
      </c>
      <c r="W51">
        <f t="shared" si="8"/>
        <v>-0.10687775127012342</v>
      </c>
      <c r="X51">
        <f t="shared" si="9"/>
        <v>-7.4238197135369759E-3</v>
      </c>
      <c r="Z51" s="2" t="s">
        <v>58</v>
      </c>
      <c r="AA51" s="13" cm="1">
        <f t="array" ref="AA51">MMULT(TRANSPOSE(AA44:AA48),$AA$12:$AA$16)</f>
        <v>6.0965754780509897E-2</v>
      </c>
      <c r="AB51" s="2"/>
    </row>
    <row r="52" spans="1:28">
      <c r="A52" s="1">
        <v>36462</v>
      </c>
      <c r="B52">
        <v>2684.35</v>
      </c>
      <c r="C52" s="10">
        <f t="shared" si="10"/>
        <v>8.0486558068580294E-2</v>
      </c>
      <c r="D52">
        <v>859.97</v>
      </c>
      <c r="E52" s="10">
        <f t="shared" si="1"/>
        <v>-1.1403740702847442E-2</v>
      </c>
      <c r="F52">
        <v>355.5</v>
      </c>
      <c r="G52" s="10">
        <f t="shared" si="2"/>
        <v>-0.1118051217988757</v>
      </c>
      <c r="H52">
        <v>303.58999999999997</v>
      </c>
      <c r="I52" s="10">
        <f t="shared" si="3"/>
        <v>3.6320191158900839E-2</v>
      </c>
      <c r="J52">
        <v>312.17</v>
      </c>
      <c r="K52" s="10">
        <f t="shared" si="4"/>
        <v>0.14448599501393167</v>
      </c>
      <c r="T52">
        <f t="shared" si="5"/>
        <v>6.8136795695966257E-2</v>
      </c>
      <c r="U52">
        <f t="shared" si="12"/>
        <v>-1.8511406503947645E-2</v>
      </c>
      <c r="V52">
        <f t="shared" si="7"/>
        <v>-0.11389107181313472</v>
      </c>
      <c r="W52">
        <f t="shared" si="8"/>
        <v>3.6084303758013886E-2</v>
      </c>
      <c r="X52">
        <f t="shared" si="9"/>
        <v>0.13816083493563971</v>
      </c>
      <c r="Z52" s="2" t="s">
        <v>59</v>
      </c>
      <c r="AA52" s="13" cm="1">
        <f t="array" ref="AA52">SQRT(MMULT(MMULT(TRANSPOSE(AA44:AA48),$AA$3:$AE$7),AA44:AA48))</f>
        <v>0.13165331277036865</v>
      </c>
      <c r="AB52" s="2"/>
    </row>
    <row r="53" spans="1:28">
      <c r="A53" s="1">
        <v>36494</v>
      </c>
      <c r="B53">
        <v>2729.22</v>
      </c>
      <c r="C53" s="10">
        <f t="shared" si="10"/>
        <v>1.6715405964199848E-2</v>
      </c>
      <c r="D53">
        <v>1016.11</v>
      </c>
      <c r="E53" s="10">
        <f t="shared" si="1"/>
        <v>0.18156447317929691</v>
      </c>
      <c r="F53">
        <v>358.75</v>
      </c>
      <c r="G53" s="10">
        <f t="shared" si="2"/>
        <v>9.1420534458508396E-3</v>
      </c>
      <c r="H53">
        <v>335.52</v>
      </c>
      <c r="I53" s="10">
        <f t="shared" si="3"/>
        <v>0.10517474225106227</v>
      </c>
      <c r="J53">
        <v>433.19</v>
      </c>
      <c r="K53" s="10">
        <f t="shared" si="4"/>
        <v>0.38767338309254562</v>
      </c>
      <c r="T53">
        <f t="shared" si="5"/>
        <v>4.3656435915858053E-3</v>
      </c>
      <c r="U53">
        <f t="shared" si="12"/>
        <v>0.17445680737819672</v>
      </c>
      <c r="V53">
        <f t="shared" si="7"/>
        <v>7.0561034315918111E-3</v>
      </c>
      <c r="W53">
        <f t="shared" si="8"/>
        <v>0.10493885485017532</v>
      </c>
      <c r="X53">
        <f t="shared" si="9"/>
        <v>0.3813482230142537</v>
      </c>
      <c r="Z53" s="2" t="s">
        <v>60</v>
      </c>
      <c r="AA53" s="13">
        <f>(AA51-$AA$9)/AA52</f>
        <v>0.45988781828919534</v>
      </c>
      <c r="AB53" s="2"/>
    </row>
    <row r="54" spans="1:28">
      <c r="A54" s="1">
        <v>36525</v>
      </c>
      <c r="B54">
        <v>2504.88</v>
      </c>
      <c r="C54" s="10">
        <f t="shared" si="10"/>
        <v>-8.2199309692879141E-2</v>
      </c>
      <c r="D54">
        <v>1235.03</v>
      </c>
      <c r="E54" s="10">
        <f t="shared" si="1"/>
        <v>0.21544911476119699</v>
      </c>
      <c r="F54">
        <v>410</v>
      </c>
      <c r="G54" s="10">
        <f t="shared" si="2"/>
        <v>0.14285714285714279</v>
      </c>
      <c r="H54">
        <v>345.66</v>
      </c>
      <c r="I54" s="10">
        <f t="shared" si="3"/>
        <v>3.0221745350500928E-2</v>
      </c>
      <c r="J54">
        <v>755.66</v>
      </c>
      <c r="K54" s="10">
        <f t="shared" si="4"/>
        <v>0.74440776564555966</v>
      </c>
      <c r="T54">
        <f t="shared" si="5"/>
        <v>-9.4549072065493178E-2</v>
      </c>
      <c r="U54">
        <f t="shared" si="12"/>
        <v>0.20834144896009679</v>
      </c>
      <c r="V54">
        <f t="shared" si="7"/>
        <v>0.14077119284288375</v>
      </c>
      <c r="W54">
        <f t="shared" si="8"/>
        <v>2.9985857949613979E-2</v>
      </c>
      <c r="X54">
        <f t="shared" si="9"/>
        <v>0.73808260556726768</v>
      </c>
    </row>
    <row r="55" spans="1:28">
      <c r="A55" s="1">
        <v>36556</v>
      </c>
      <c r="B55">
        <v>2216.15</v>
      </c>
      <c r="C55" s="10">
        <f t="shared" si="10"/>
        <v>-0.11526699881830671</v>
      </c>
      <c r="D55">
        <v>954.98</v>
      </c>
      <c r="E55" s="10">
        <f t="shared" si="1"/>
        <v>-0.22675562536942417</v>
      </c>
      <c r="F55">
        <v>332</v>
      </c>
      <c r="G55" s="10">
        <f t="shared" si="2"/>
        <v>-0.19024390243902434</v>
      </c>
      <c r="H55">
        <v>313.22000000000003</v>
      </c>
      <c r="I55" s="10">
        <f t="shared" si="3"/>
        <v>-9.3849447433894562E-2</v>
      </c>
      <c r="J55">
        <v>743.66</v>
      </c>
      <c r="K55" s="10">
        <f t="shared" si="4"/>
        <v>-1.5880157742900192E-2</v>
      </c>
      <c r="T55">
        <f t="shared" si="5"/>
        <v>-0.12761676119092075</v>
      </c>
      <c r="U55">
        <f t="shared" si="12"/>
        <v>-0.23386329117052437</v>
      </c>
      <c r="V55">
        <f t="shared" si="7"/>
        <v>-0.19232985245328338</v>
      </c>
      <c r="W55">
        <f t="shared" si="8"/>
        <v>-9.4085334834781514E-2</v>
      </c>
      <c r="X55">
        <f t="shared" si="9"/>
        <v>-2.2205317821192144E-2</v>
      </c>
    </row>
    <row r="56" spans="1:28">
      <c r="A56" s="1">
        <v>36585</v>
      </c>
      <c r="B56">
        <v>2008.39</v>
      </c>
      <c r="C56" s="10">
        <f t="shared" si="10"/>
        <v>-9.3748166865961213E-2</v>
      </c>
      <c r="D56">
        <v>774.89</v>
      </c>
      <c r="E56" s="10">
        <f t="shared" si="1"/>
        <v>-0.18857986554692252</v>
      </c>
      <c r="F56">
        <v>313.5</v>
      </c>
      <c r="G56" s="10">
        <f t="shared" si="2"/>
        <v>-5.5722891566265087E-2</v>
      </c>
      <c r="H56">
        <v>291.43</v>
      </c>
      <c r="I56" s="10">
        <f t="shared" si="3"/>
        <v>-6.9567715982376654E-2</v>
      </c>
      <c r="J56">
        <v>797.67</v>
      </c>
      <c r="K56" s="10">
        <f t="shared" si="4"/>
        <v>7.2627275905655875E-2</v>
      </c>
      <c r="T56">
        <f t="shared" si="5"/>
        <v>-0.10609792923857525</v>
      </c>
      <c r="U56">
        <f t="shared" si="12"/>
        <v>-0.19568753134802272</v>
      </c>
      <c r="V56">
        <f t="shared" si="7"/>
        <v>-5.7808841580524115E-2</v>
      </c>
      <c r="W56">
        <f t="shared" si="8"/>
        <v>-6.9803603383263607E-2</v>
      </c>
      <c r="X56">
        <f t="shared" si="9"/>
        <v>6.6302115827363922E-2</v>
      </c>
    </row>
    <row r="57" spans="1:28">
      <c r="A57" s="1">
        <v>36616</v>
      </c>
      <c r="B57">
        <v>2476.59</v>
      </c>
      <c r="C57" s="10">
        <f t="shared" si="10"/>
        <v>0.23312205298771649</v>
      </c>
      <c r="D57">
        <v>869.48</v>
      </c>
      <c r="E57" s="10">
        <f t="shared" si="1"/>
        <v>0.12206893881712255</v>
      </c>
      <c r="F57">
        <v>354</v>
      </c>
      <c r="G57" s="10">
        <f t="shared" si="2"/>
        <v>0.12918660287081329</v>
      </c>
      <c r="H57">
        <v>302.07</v>
      </c>
      <c r="I57" s="10">
        <f t="shared" si="3"/>
        <v>3.6509624952818731E-2</v>
      </c>
      <c r="J57">
        <v>703.65</v>
      </c>
      <c r="K57" s="10">
        <f t="shared" si="4"/>
        <v>-0.1178682913986987</v>
      </c>
      <c r="T57">
        <f t="shared" si="5"/>
        <v>0.22077229061510245</v>
      </c>
      <c r="U57">
        <f t="shared" si="12"/>
        <v>0.11496127301602235</v>
      </c>
      <c r="V57">
        <f t="shared" si="7"/>
        <v>0.12710065285655425</v>
      </c>
      <c r="W57">
        <f t="shared" si="8"/>
        <v>3.6273737551931778E-2</v>
      </c>
      <c r="X57">
        <f t="shared" si="9"/>
        <v>-0.12419345147699065</v>
      </c>
    </row>
    <row r="58" spans="1:28">
      <c r="A58" s="1">
        <v>36644</v>
      </c>
      <c r="B58">
        <v>2622.9</v>
      </c>
      <c r="C58" s="10">
        <f t="shared" si="10"/>
        <v>5.9077198890409743E-2</v>
      </c>
      <c r="D58">
        <v>821.97</v>
      </c>
      <c r="E58" s="10">
        <f t="shared" si="1"/>
        <v>-5.4641854901780418E-2</v>
      </c>
      <c r="F58">
        <v>394</v>
      </c>
      <c r="G58" s="10">
        <f t="shared" si="2"/>
        <v>0.11299435028248594</v>
      </c>
      <c r="H58">
        <v>293.45999999999998</v>
      </c>
      <c r="I58" s="10">
        <f t="shared" si="3"/>
        <v>-2.8503327043400528E-2</v>
      </c>
      <c r="J58">
        <v>711.15</v>
      </c>
      <c r="K58" s="10">
        <f t="shared" si="4"/>
        <v>1.0658708164570374E-2</v>
      </c>
      <c r="T58">
        <f t="shared" si="5"/>
        <v>4.6727436517795699E-2</v>
      </c>
      <c r="U58">
        <f t="shared" si="12"/>
        <v>-6.1749520702880617E-2</v>
      </c>
      <c r="V58">
        <f t="shared" si="7"/>
        <v>0.11090840026822692</v>
      </c>
      <c r="W58">
        <f t="shared" si="8"/>
        <v>-2.8739214444287477E-2</v>
      </c>
      <c r="X58">
        <f t="shared" si="9"/>
        <v>4.3335480862784232E-3</v>
      </c>
    </row>
    <row r="59" spans="1:28">
      <c r="A59" s="1">
        <v>36677</v>
      </c>
      <c r="B59">
        <v>2748.73</v>
      </c>
      <c r="C59" s="10">
        <f t="shared" si="10"/>
        <v>4.7973616988829182E-2</v>
      </c>
      <c r="D59">
        <v>815.37</v>
      </c>
      <c r="E59" s="10">
        <f t="shared" si="1"/>
        <v>-8.0294901273769703E-3</v>
      </c>
      <c r="F59">
        <v>419.5</v>
      </c>
      <c r="G59" s="10">
        <f t="shared" si="2"/>
        <v>6.4720812182741172E-2</v>
      </c>
      <c r="H59">
        <v>324.37</v>
      </c>
      <c r="I59" s="10">
        <f t="shared" si="3"/>
        <v>0.10532951679956382</v>
      </c>
      <c r="J59">
        <v>648.64</v>
      </c>
      <c r="K59" s="10">
        <f t="shared" si="4"/>
        <v>-8.7899880475286518E-2</v>
      </c>
      <c r="T59">
        <f t="shared" si="5"/>
        <v>3.5623854616215138E-2</v>
      </c>
      <c r="U59">
        <f t="shared" si="12"/>
        <v>-1.5137155928477173E-2</v>
      </c>
      <c r="V59">
        <f t="shared" si="7"/>
        <v>6.2634862168482144E-2</v>
      </c>
      <c r="W59">
        <f t="shared" si="8"/>
        <v>0.10509362939867686</v>
      </c>
      <c r="X59">
        <f t="shared" si="9"/>
        <v>-9.4225040553578471E-2</v>
      </c>
    </row>
    <row r="60" spans="1:28">
      <c r="A60" s="1">
        <v>36707</v>
      </c>
      <c r="B60">
        <v>3009.17</v>
      </c>
      <c r="C60" s="10">
        <f t="shared" si="10"/>
        <v>9.4749211454016935E-2</v>
      </c>
      <c r="D60">
        <v>892.19</v>
      </c>
      <c r="E60" s="10">
        <f t="shared" si="1"/>
        <v>9.421489630474511E-2</v>
      </c>
      <c r="F60">
        <v>412</v>
      </c>
      <c r="G60" s="10">
        <f t="shared" si="2"/>
        <v>-1.7878426698450522E-2</v>
      </c>
      <c r="H60">
        <v>358.84</v>
      </c>
      <c r="I60" s="10">
        <f t="shared" si="3"/>
        <v>0.10626753398896316</v>
      </c>
      <c r="J60">
        <v>535.11</v>
      </c>
      <c r="K60" s="10">
        <f t="shared" si="4"/>
        <v>-0.17502775037000484</v>
      </c>
      <c r="T60">
        <f t="shared" si="5"/>
        <v>8.2399449081402898E-2</v>
      </c>
      <c r="U60">
        <f t="shared" si="12"/>
        <v>8.7107230503644911E-2</v>
      </c>
      <c r="V60">
        <f t="shared" si="7"/>
        <v>-1.996437671270955E-2</v>
      </c>
      <c r="W60">
        <f t="shared" si="8"/>
        <v>0.10603164658807621</v>
      </c>
      <c r="X60">
        <f t="shared" si="9"/>
        <v>-0.18135291044829679</v>
      </c>
    </row>
    <row r="61" spans="1:28">
      <c r="A61" s="1">
        <v>36738</v>
      </c>
      <c r="B61">
        <v>2805.3</v>
      </c>
      <c r="C61" s="10">
        <f t="shared" si="10"/>
        <v>-6.7749578787506204E-2</v>
      </c>
      <c r="D61">
        <v>885.58</v>
      </c>
      <c r="E61" s="10">
        <f t="shared" si="1"/>
        <v>-7.4087358073953169E-3</v>
      </c>
      <c r="F61">
        <v>450</v>
      </c>
      <c r="G61" s="10">
        <f t="shared" si="2"/>
        <v>9.2233009708737823E-2</v>
      </c>
      <c r="H61">
        <v>394.32</v>
      </c>
      <c r="I61" s="10">
        <f t="shared" si="3"/>
        <v>9.8874150039014674E-2</v>
      </c>
      <c r="J61">
        <v>559.12</v>
      </c>
      <c r="K61" s="10">
        <f t="shared" si="4"/>
        <v>4.4869279213619606E-2</v>
      </c>
      <c r="T61">
        <f t="shared" si="5"/>
        <v>-8.0099341160120241E-2</v>
      </c>
      <c r="U61">
        <f t="shared" si="12"/>
        <v>-1.451640160849552E-2</v>
      </c>
      <c r="V61">
        <f t="shared" si="7"/>
        <v>9.0147059694478796E-2</v>
      </c>
      <c r="W61">
        <f t="shared" si="8"/>
        <v>9.8638262638127722E-2</v>
      </c>
      <c r="X61">
        <f t="shared" si="9"/>
        <v>3.8544119135327654E-2</v>
      </c>
    </row>
    <row r="62" spans="1:28">
      <c r="A62" s="1">
        <v>36769</v>
      </c>
      <c r="B62">
        <v>3062.82</v>
      </c>
      <c r="C62" s="10">
        <f t="shared" si="10"/>
        <v>9.1797668698534896E-2</v>
      </c>
      <c r="D62">
        <v>907.89</v>
      </c>
      <c r="E62" s="10">
        <f t="shared" si="1"/>
        <v>2.519252918990933E-2</v>
      </c>
      <c r="F62">
        <v>429</v>
      </c>
      <c r="G62" s="10">
        <f t="shared" si="2"/>
        <v>-4.6666666666666634E-2</v>
      </c>
      <c r="H62">
        <v>392.8</v>
      </c>
      <c r="I62" s="10">
        <f t="shared" si="3"/>
        <v>-3.8547372692229187E-3</v>
      </c>
      <c r="J62">
        <v>635.63</v>
      </c>
      <c r="K62" s="10">
        <f t="shared" si="4"/>
        <v>0.13684003433967651</v>
      </c>
      <c r="T62">
        <f t="shared" si="5"/>
        <v>7.9447906325920858E-2</v>
      </c>
      <c r="U62">
        <f t="shared" si="12"/>
        <v>1.8084863388809127E-2</v>
      </c>
      <c r="V62">
        <f t="shared" si="7"/>
        <v>-4.8752616680925662E-2</v>
      </c>
      <c r="W62">
        <f t="shared" si="8"/>
        <v>-4.0906246701098697E-3</v>
      </c>
      <c r="X62">
        <f t="shared" si="9"/>
        <v>0.13051487426138456</v>
      </c>
    </row>
    <row r="63" spans="1:28">
      <c r="A63" s="1">
        <v>36798</v>
      </c>
      <c r="B63">
        <v>3456.88</v>
      </c>
      <c r="C63" s="10">
        <f t="shared" si="10"/>
        <v>0.12865920948668208</v>
      </c>
      <c r="D63">
        <v>810.41</v>
      </c>
      <c r="E63" s="10">
        <f t="shared" si="1"/>
        <v>-0.10736983555276525</v>
      </c>
      <c r="F63">
        <v>365</v>
      </c>
      <c r="G63" s="10">
        <f t="shared" si="2"/>
        <v>-0.14918414918414924</v>
      </c>
      <c r="H63">
        <v>384.18</v>
      </c>
      <c r="I63" s="10">
        <f t="shared" si="3"/>
        <v>-2.1945010183299418E-2</v>
      </c>
      <c r="J63">
        <v>504.11</v>
      </c>
      <c r="K63" s="10">
        <f t="shared" si="4"/>
        <v>-0.20691282664443145</v>
      </c>
      <c r="T63">
        <f t="shared" si="5"/>
        <v>0.11630944711406804</v>
      </c>
      <c r="U63">
        <f t="shared" si="12"/>
        <v>-0.11447750135386545</v>
      </c>
      <c r="V63">
        <f t="shared" si="7"/>
        <v>-0.15127009919840828</v>
      </c>
      <c r="W63">
        <f t="shared" si="8"/>
        <v>-2.2180897584186367E-2</v>
      </c>
      <c r="X63">
        <f t="shared" si="9"/>
        <v>-0.2132379867227234</v>
      </c>
    </row>
    <row r="64" spans="1:28">
      <c r="A64" s="1">
        <v>36830</v>
      </c>
      <c r="B64">
        <v>3148.65</v>
      </c>
      <c r="C64" s="10">
        <f t="shared" si="10"/>
        <v>-8.916421744463221E-2</v>
      </c>
      <c r="D64">
        <v>921.11</v>
      </c>
      <c r="E64" s="10">
        <f t="shared" si="1"/>
        <v>0.13659752470971487</v>
      </c>
      <c r="F64">
        <v>391.5</v>
      </c>
      <c r="G64" s="10">
        <f t="shared" si="2"/>
        <v>7.2602739726027377E-2</v>
      </c>
      <c r="H64">
        <v>400.4</v>
      </c>
      <c r="I64" s="10">
        <f t="shared" si="3"/>
        <v>4.2219792805455736E-2</v>
      </c>
      <c r="J64">
        <v>503.11</v>
      </c>
      <c r="K64" s="10">
        <f t="shared" si="4"/>
        <v>-1.9836940350320686E-3</v>
      </c>
      <c r="T64">
        <f t="shared" si="5"/>
        <v>-0.10151397981724625</v>
      </c>
      <c r="U64">
        <f t="shared" si="12"/>
        <v>0.12948985890861467</v>
      </c>
      <c r="V64">
        <f t="shared" si="7"/>
        <v>7.0516789711768349E-2</v>
      </c>
      <c r="W64">
        <f t="shared" si="8"/>
        <v>4.1983905404568783E-2</v>
      </c>
      <c r="X64">
        <f t="shared" si="9"/>
        <v>-8.3088541133240195E-3</v>
      </c>
    </row>
    <row r="65" spans="1:24">
      <c r="A65" s="1">
        <v>36860</v>
      </c>
      <c r="B65">
        <v>3600</v>
      </c>
      <c r="C65" s="10">
        <f t="shared" si="10"/>
        <v>0.14334714877804777</v>
      </c>
      <c r="D65">
        <v>871.54</v>
      </c>
      <c r="E65" s="10">
        <f t="shared" si="1"/>
        <v>-5.3815505205675795E-2</v>
      </c>
      <c r="F65">
        <v>362</v>
      </c>
      <c r="G65" s="10">
        <f t="shared" si="2"/>
        <v>-7.5351213282247809E-2</v>
      </c>
      <c r="H65">
        <v>434.86</v>
      </c>
      <c r="I65" s="10">
        <f t="shared" si="3"/>
        <v>8.6063936063936142E-2</v>
      </c>
      <c r="J65">
        <v>388.08</v>
      </c>
      <c r="K65" s="10">
        <f t="shared" si="4"/>
        <v>-0.2286378724334639</v>
      </c>
      <c r="T65">
        <f t="shared" si="5"/>
        <v>0.13099738640543374</v>
      </c>
      <c r="U65">
        <f t="shared" si="12"/>
        <v>-6.0923171006775995E-2</v>
      </c>
      <c r="V65">
        <f t="shared" si="7"/>
        <v>-7.7437163296506836E-2</v>
      </c>
      <c r="W65">
        <f t="shared" si="8"/>
        <v>8.5828048663049189E-2</v>
      </c>
      <c r="X65">
        <f t="shared" si="9"/>
        <v>-0.23496303251175585</v>
      </c>
    </row>
    <row r="66" spans="1:24">
      <c r="A66" s="1">
        <v>36889</v>
      </c>
      <c r="B66">
        <v>3375</v>
      </c>
      <c r="C66" s="10">
        <f t="shared" si="10"/>
        <v>-6.25E-2</v>
      </c>
      <c r="D66">
        <v>973.15</v>
      </c>
      <c r="E66" s="10">
        <f t="shared" si="1"/>
        <v>0.11658673153268939</v>
      </c>
      <c r="F66">
        <v>382</v>
      </c>
      <c r="G66" s="10">
        <f t="shared" si="2"/>
        <v>5.5248618784530468E-2</v>
      </c>
      <c r="H66">
        <v>416.11</v>
      </c>
      <c r="I66" s="10">
        <f t="shared" si="3"/>
        <v>-4.3117325116129313E-2</v>
      </c>
      <c r="J66">
        <v>306.81</v>
      </c>
      <c r="K66" s="10">
        <f t="shared" si="4"/>
        <v>-0.20941558441558439</v>
      </c>
      <c r="T66">
        <f t="shared" si="5"/>
        <v>-7.4849762372614037E-2</v>
      </c>
      <c r="U66">
        <f t="shared" si="12"/>
        <v>0.10947906573158919</v>
      </c>
      <c r="V66">
        <f t="shared" si="7"/>
        <v>5.316266877027144E-2</v>
      </c>
      <c r="W66">
        <f t="shared" si="8"/>
        <v>-4.3353212517016265E-2</v>
      </c>
      <c r="X66">
        <f t="shared" si="9"/>
        <v>-0.21574074449387634</v>
      </c>
    </row>
    <row r="67" spans="1:24">
      <c r="A67" s="1">
        <v>36922</v>
      </c>
      <c r="B67">
        <v>2972</v>
      </c>
      <c r="C67" s="10">
        <f t="shared" si="10"/>
        <v>-0.11940740740740741</v>
      </c>
      <c r="D67">
        <v>984.72</v>
      </c>
      <c r="E67" s="10">
        <f t="shared" si="1"/>
        <v>1.1889225710322249E-2</v>
      </c>
      <c r="F67">
        <v>296</v>
      </c>
      <c r="G67" s="10">
        <f t="shared" si="2"/>
        <v>-0.22513089005235598</v>
      </c>
      <c r="H67">
        <v>455.14</v>
      </c>
      <c r="I67" s="10">
        <f t="shared" si="3"/>
        <v>9.379731321044904E-2</v>
      </c>
      <c r="J67">
        <v>380.83</v>
      </c>
      <c r="K67" s="10">
        <f t="shared" si="4"/>
        <v>0.24125680388514059</v>
      </c>
      <c r="T67">
        <f t="shared" si="5"/>
        <v>-0.13175716978002144</v>
      </c>
      <c r="U67">
        <f t="shared" si="12"/>
        <v>4.7815599092220461E-3</v>
      </c>
      <c r="V67">
        <f t="shared" si="7"/>
        <v>-0.22721684006661502</v>
      </c>
      <c r="W67">
        <f t="shared" si="8"/>
        <v>9.3561425809562088E-2</v>
      </c>
      <c r="X67">
        <f t="shared" si="9"/>
        <v>0.23493164380684864</v>
      </c>
    </row>
    <row r="68" spans="1:24">
      <c r="A68" s="1">
        <v>36950</v>
      </c>
      <c r="B68">
        <v>3149</v>
      </c>
      <c r="C68" s="10">
        <f t="shared" si="10"/>
        <v>5.9555854643337902E-2</v>
      </c>
      <c r="D68">
        <v>1053.28</v>
      </c>
      <c r="E68" s="10">
        <f t="shared" si="1"/>
        <v>6.9623852465675373E-2</v>
      </c>
      <c r="F68">
        <v>294</v>
      </c>
      <c r="G68" s="10">
        <f t="shared" si="2"/>
        <v>-6.7567567567567988E-3</v>
      </c>
      <c r="H68">
        <v>460.71</v>
      </c>
      <c r="I68" s="10">
        <f t="shared" si="3"/>
        <v>1.2237992705541156E-2</v>
      </c>
      <c r="J68">
        <v>291.06</v>
      </c>
      <c r="K68" s="10">
        <f t="shared" si="4"/>
        <v>-0.23572197568468867</v>
      </c>
      <c r="T68">
        <f t="shared" si="5"/>
        <v>4.7206092270723858E-2</v>
      </c>
      <c r="U68">
        <f t="shared" si="12"/>
        <v>6.2516186664575174E-2</v>
      </c>
      <c r="V68">
        <f t="shared" si="7"/>
        <v>-8.8427067710158264E-3</v>
      </c>
      <c r="W68">
        <f t="shared" si="8"/>
        <v>1.2002105304654205E-2</v>
      </c>
      <c r="X68">
        <f t="shared" si="9"/>
        <v>-0.24204713576298062</v>
      </c>
    </row>
    <row r="69" spans="1:24">
      <c r="A69" s="1">
        <v>36980</v>
      </c>
      <c r="B69">
        <v>3360</v>
      </c>
      <c r="C69" s="10">
        <f t="shared" si="10"/>
        <v>6.7005398539218719E-2</v>
      </c>
      <c r="D69">
        <v>1011.98</v>
      </c>
      <c r="E69" s="10">
        <f t="shared" si="1"/>
        <v>-3.9210846118790776E-2</v>
      </c>
      <c r="F69">
        <v>314</v>
      </c>
      <c r="G69" s="10">
        <f t="shared" si="2"/>
        <v>6.8027210884353817E-2</v>
      </c>
      <c r="H69">
        <v>428.78</v>
      </c>
      <c r="I69" s="10">
        <f t="shared" si="3"/>
        <v>-6.9306071064226926E-2</v>
      </c>
      <c r="J69">
        <v>247.05</v>
      </c>
      <c r="K69" s="10">
        <f t="shared" si="4"/>
        <v>-0.15120593692022255</v>
      </c>
      <c r="T69">
        <f t="shared" si="5"/>
        <v>5.4655636166604675E-2</v>
      </c>
      <c r="U69">
        <f t="shared" ref="U69:U132" si="13">IFERROR(E69-$O$3,"N/A")</f>
        <v>-4.6318511919890976E-2</v>
      </c>
      <c r="V69">
        <f t="shared" si="7"/>
        <v>6.5941260870094789E-2</v>
      </c>
      <c r="W69">
        <f t="shared" si="8"/>
        <v>-6.9541958465113879E-2</v>
      </c>
      <c r="X69">
        <f t="shared" si="9"/>
        <v>-0.1575310969985145</v>
      </c>
    </row>
    <row r="70" spans="1:24">
      <c r="A70" s="1">
        <v>37011</v>
      </c>
      <c r="B70">
        <v>3254</v>
      </c>
      <c r="C70" s="10">
        <f t="shared" si="10"/>
        <v>-3.1547619047619047E-2</v>
      </c>
      <c r="D70">
        <v>1169.76</v>
      </c>
      <c r="E70" s="10">
        <f t="shared" si="1"/>
        <v>0.15591217217731579</v>
      </c>
      <c r="F70">
        <v>331</v>
      </c>
      <c r="G70" s="10">
        <f t="shared" si="2"/>
        <v>5.4140127388535131E-2</v>
      </c>
      <c r="H70">
        <v>417.12</v>
      </c>
      <c r="I70" s="10">
        <f t="shared" si="3"/>
        <v>-2.7193432529502237E-2</v>
      </c>
      <c r="J70">
        <v>295.81</v>
      </c>
      <c r="K70" s="10">
        <f t="shared" si="4"/>
        <v>0.19736895365310669</v>
      </c>
      <c r="T70">
        <f t="shared" si="5"/>
        <v>-4.3897381420233091E-2</v>
      </c>
      <c r="U70">
        <f t="shared" si="13"/>
        <v>0.14880450637621559</v>
      </c>
      <c r="V70">
        <f t="shared" si="7"/>
        <v>5.2054177374276103E-2</v>
      </c>
      <c r="W70">
        <f t="shared" si="8"/>
        <v>-2.7429319930389186E-2</v>
      </c>
      <c r="X70">
        <f t="shared" si="9"/>
        <v>0.19104379357481474</v>
      </c>
    </row>
    <row r="71" spans="1:24">
      <c r="A71" s="1">
        <v>37042</v>
      </c>
      <c r="B71">
        <v>3325</v>
      </c>
      <c r="C71" s="10">
        <f t="shared" si="10"/>
        <v>2.1819299323909025E-2</v>
      </c>
      <c r="D71">
        <v>1160.68</v>
      </c>
      <c r="E71" s="10">
        <f t="shared" ref="E71:E134" si="14">IFERROR(D71/D70-1,"N/A")</f>
        <v>-7.7622760224318466E-3</v>
      </c>
      <c r="F71">
        <v>350</v>
      </c>
      <c r="G71" s="10">
        <f t="shared" ref="G71:G134" si="15">IFERROR(F71/F70-1,"N/A")</f>
        <v>5.7401812688821829E-2</v>
      </c>
      <c r="H71">
        <v>457.16</v>
      </c>
      <c r="I71" s="10">
        <f t="shared" ref="I71:I134" si="16">IFERROR(H71/H70-1,"N/A")</f>
        <v>9.5991561181434593E-2</v>
      </c>
      <c r="J71">
        <v>285.06</v>
      </c>
      <c r="K71" s="10">
        <f t="shared" ref="K71:K134" si="17">IFERROR(J71/J70-1,"N/A")</f>
        <v>-3.6340894493086751E-2</v>
      </c>
      <c r="T71">
        <f t="shared" ref="T71:T134" si="18">IFERROR(C71-$N$3,"N/A")</f>
        <v>9.4695369512949826E-3</v>
      </c>
      <c r="U71">
        <f t="shared" si="13"/>
        <v>-1.4869941823532049E-2</v>
      </c>
      <c r="V71">
        <f t="shared" ref="V71:V134" si="19">IFERROR(G71-$P$3,"N/A")</f>
        <v>5.5315862674562802E-2</v>
      </c>
      <c r="W71">
        <f t="shared" ref="W71:W134" si="20">IFERROR(I71-$Q$3,"N/A")</f>
        <v>9.575567378054764E-2</v>
      </c>
      <c r="X71">
        <f t="shared" ref="X71:X134" si="21">IFERROR(K71-$R$3,"N/A")</f>
        <v>-4.2666054571378703E-2</v>
      </c>
    </row>
    <row r="72" spans="1:24">
      <c r="A72" s="1">
        <v>37071</v>
      </c>
      <c r="B72">
        <v>3313</v>
      </c>
      <c r="C72" s="10">
        <f t="shared" ref="C72:C135" si="22">IFERROR(B72/B71-1,"N/A")</f>
        <v>-3.6090225563909506E-3</v>
      </c>
      <c r="D72">
        <v>1042.54</v>
      </c>
      <c r="E72" s="10">
        <f t="shared" si="14"/>
        <v>-0.10178516042320029</v>
      </c>
      <c r="F72">
        <v>340.5</v>
      </c>
      <c r="G72" s="10">
        <f t="shared" si="15"/>
        <v>-2.7142857142857135E-2</v>
      </c>
      <c r="H72">
        <v>492.64</v>
      </c>
      <c r="I72" s="10">
        <f t="shared" si="16"/>
        <v>7.7609589640388332E-2</v>
      </c>
      <c r="J72">
        <v>254.05</v>
      </c>
      <c r="K72" s="10">
        <f t="shared" si="17"/>
        <v>-0.10878411562478074</v>
      </c>
      <c r="T72">
        <f t="shared" si="18"/>
        <v>-1.5958784929004995E-2</v>
      </c>
      <c r="U72">
        <f t="shared" si="13"/>
        <v>-0.10889282622430049</v>
      </c>
      <c r="V72">
        <f t="shared" si="19"/>
        <v>-2.9228807157116163E-2</v>
      </c>
      <c r="W72">
        <f t="shared" si="20"/>
        <v>7.737370223950138E-2</v>
      </c>
      <c r="X72">
        <f t="shared" si="21"/>
        <v>-0.11510927570307269</v>
      </c>
    </row>
    <row r="73" spans="1:24">
      <c r="A73" s="1">
        <v>37103</v>
      </c>
      <c r="B73">
        <v>3484</v>
      </c>
      <c r="C73" s="10">
        <f t="shared" si="22"/>
        <v>5.16148505885905E-2</v>
      </c>
      <c r="D73">
        <v>974.8</v>
      </c>
      <c r="E73" s="10">
        <f t="shared" si="14"/>
        <v>-6.4975924185163181E-2</v>
      </c>
      <c r="F73">
        <v>374.25</v>
      </c>
      <c r="G73" s="10">
        <f t="shared" si="15"/>
        <v>9.9118942731277526E-2</v>
      </c>
      <c r="H73">
        <v>466.29</v>
      </c>
      <c r="I73" s="10">
        <f t="shared" si="16"/>
        <v>-5.3487333549853799E-2</v>
      </c>
      <c r="J73">
        <v>235.05</v>
      </c>
      <c r="K73" s="10">
        <f t="shared" si="17"/>
        <v>-7.4788427474906549E-2</v>
      </c>
      <c r="T73">
        <f t="shared" si="18"/>
        <v>3.9265088215976456E-2</v>
      </c>
      <c r="U73">
        <f t="shared" si="13"/>
        <v>-7.208358998626338E-2</v>
      </c>
      <c r="V73">
        <f t="shared" si="19"/>
        <v>9.7032992717018499E-2</v>
      </c>
      <c r="W73">
        <f t="shared" si="20"/>
        <v>-5.3723220950740752E-2</v>
      </c>
      <c r="X73">
        <f t="shared" si="21"/>
        <v>-8.1113587553198502E-2</v>
      </c>
    </row>
    <row r="74" spans="1:24">
      <c r="A74" s="1">
        <v>37134</v>
      </c>
      <c r="B74">
        <v>3327</v>
      </c>
      <c r="C74" s="10">
        <f t="shared" si="22"/>
        <v>-4.5063145809414507E-2</v>
      </c>
      <c r="D74">
        <v>1024.3699999999999</v>
      </c>
      <c r="E74" s="10">
        <f t="shared" si="14"/>
        <v>5.0851456709068543E-2</v>
      </c>
      <c r="F74">
        <v>330</v>
      </c>
      <c r="G74" s="10">
        <f t="shared" si="15"/>
        <v>-0.11823647294589179</v>
      </c>
      <c r="H74">
        <v>461.73</v>
      </c>
      <c r="I74" s="10">
        <f t="shared" si="16"/>
        <v>-9.7793218812327609E-3</v>
      </c>
      <c r="J74">
        <v>208.04</v>
      </c>
      <c r="K74" s="10">
        <f t="shared" si="17"/>
        <v>-0.11491172091044466</v>
      </c>
      <c r="T74">
        <f t="shared" si="18"/>
        <v>-5.7412908182028551E-2</v>
      </c>
      <c r="U74">
        <f t="shared" si="13"/>
        <v>4.3743790907968344E-2</v>
      </c>
      <c r="V74">
        <f t="shared" si="19"/>
        <v>-0.12032242296015082</v>
      </c>
      <c r="W74">
        <f t="shared" si="20"/>
        <v>-1.0015209282119712E-2</v>
      </c>
      <c r="X74">
        <f t="shared" si="21"/>
        <v>-0.12123688098873661</v>
      </c>
    </row>
    <row r="75" spans="1:24">
      <c r="A75" s="1">
        <v>37162</v>
      </c>
      <c r="B75">
        <v>3165</v>
      </c>
      <c r="C75" s="10">
        <f t="shared" si="22"/>
        <v>-4.8692515779982015E-2</v>
      </c>
      <c r="D75">
        <v>883.93</v>
      </c>
      <c r="E75" s="10">
        <f t="shared" si="14"/>
        <v>-0.13709889981159151</v>
      </c>
      <c r="F75">
        <v>331</v>
      </c>
      <c r="G75" s="10">
        <f t="shared" si="15"/>
        <v>3.0303030303029388E-3</v>
      </c>
      <c r="H75">
        <v>461.22</v>
      </c>
      <c r="I75" s="10">
        <f t="shared" si="16"/>
        <v>-1.1045416152296594E-3</v>
      </c>
      <c r="J75">
        <v>163.53</v>
      </c>
      <c r="K75" s="10">
        <f t="shared" si="17"/>
        <v>-0.21394924053066711</v>
      </c>
      <c r="T75">
        <f t="shared" si="18"/>
        <v>-6.1042278152596059E-2</v>
      </c>
      <c r="U75">
        <f t="shared" si="13"/>
        <v>-0.14420656561269171</v>
      </c>
      <c r="V75">
        <f t="shared" si="19"/>
        <v>9.4435301604391033E-4</v>
      </c>
      <c r="W75">
        <f t="shared" si="20"/>
        <v>-1.3404290161166104E-3</v>
      </c>
      <c r="X75">
        <f t="shared" si="21"/>
        <v>-0.22027440060895906</v>
      </c>
    </row>
    <row r="76" spans="1:24">
      <c r="A76" s="1">
        <v>37195</v>
      </c>
      <c r="B76">
        <v>3101</v>
      </c>
      <c r="C76" s="10">
        <f t="shared" si="22"/>
        <v>-2.0221169036334863E-2</v>
      </c>
      <c r="D76">
        <v>921.93</v>
      </c>
      <c r="E76" s="10">
        <f t="shared" si="14"/>
        <v>4.2989829511386635E-2</v>
      </c>
      <c r="F76">
        <v>334</v>
      </c>
      <c r="G76" s="10">
        <f t="shared" si="15"/>
        <v>9.0634441087613649E-3</v>
      </c>
      <c r="H76">
        <v>435.88</v>
      </c>
      <c r="I76" s="10">
        <f t="shared" si="16"/>
        <v>-5.4941242790859102E-2</v>
      </c>
      <c r="J76">
        <v>211.04</v>
      </c>
      <c r="K76" s="10">
        <f t="shared" si="17"/>
        <v>0.29052773191463332</v>
      </c>
      <c r="T76">
        <f t="shared" si="18"/>
        <v>-3.2570931408948907E-2</v>
      </c>
      <c r="U76">
        <f t="shared" si="13"/>
        <v>3.5882163710286435E-2</v>
      </c>
      <c r="V76">
        <f t="shared" si="19"/>
        <v>6.9774940945023364E-3</v>
      </c>
      <c r="W76">
        <f t="shared" si="20"/>
        <v>-5.5177130191746054E-2</v>
      </c>
      <c r="X76">
        <f t="shared" si="21"/>
        <v>0.2842025718363414</v>
      </c>
    </row>
    <row r="77" spans="1:24">
      <c r="A77" s="1">
        <v>37225</v>
      </c>
      <c r="B77">
        <v>3135</v>
      </c>
      <c r="C77" s="10">
        <f t="shared" si="22"/>
        <v>1.096420509513063E-2</v>
      </c>
      <c r="D77">
        <v>1086.33</v>
      </c>
      <c r="E77" s="10">
        <f t="shared" si="14"/>
        <v>0.17832156454394577</v>
      </c>
      <c r="F77">
        <v>319</v>
      </c>
      <c r="G77" s="10">
        <f t="shared" si="15"/>
        <v>-4.4910179640718528E-2</v>
      </c>
      <c r="H77">
        <v>479.46</v>
      </c>
      <c r="I77" s="10">
        <f t="shared" si="16"/>
        <v>9.9981646324676543E-2</v>
      </c>
      <c r="J77">
        <v>238.8</v>
      </c>
      <c r="K77" s="10">
        <f t="shared" si="17"/>
        <v>0.13153904473085687</v>
      </c>
      <c r="T77">
        <f t="shared" si="18"/>
        <v>-1.3855572774834121E-3</v>
      </c>
      <c r="U77">
        <f t="shared" si="13"/>
        <v>0.17121389874284557</v>
      </c>
      <c r="V77">
        <f t="shared" si="19"/>
        <v>-4.6996129654977556E-2</v>
      </c>
      <c r="W77">
        <f t="shared" si="20"/>
        <v>9.974575892378959E-2</v>
      </c>
      <c r="X77">
        <f t="shared" si="21"/>
        <v>0.12521388465256492</v>
      </c>
    </row>
    <row r="78" spans="1:24">
      <c r="A78" s="1">
        <v>37256</v>
      </c>
      <c r="B78">
        <v>3098</v>
      </c>
      <c r="C78" s="10">
        <f t="shared" si="22"/>
        <v>-1.1802232854864481E-2</v>
      </c>
      <c r="D78">
        <v>1087.1500000000001</v>
      </c>
      <c r="E78" s="10">
        <f t="shared" si="14"/>
        <v>7.5483508694418333E-4</v>
      </c>
      <c r="F78">
        <v>309.5</v>
      </c>
      <c r="G78" s="10">
        <f t="shared" si="15"/>
        <v>-2.9780564263322873E-2</v>
      </c>
      <c r="H78">
        <v>446.01</v>
      </c>
      <c r="I78" s="10">
        <f t="shared" si="16"/>
        <v>-6.9765986735076946E-2</v>
      </c>
      <c r="J78">
        <v>228.55</v>
      </c>
      <c r="K78" s="10">
        <f t="shared" si="17"/>
        <v>-4.2922948073701894E-2</v>
      </c>
      <c r="T78">
        <f t="shared" si="18"/>
        <v>-2.4151995227478525E-2</v>
      </c>
      <c r="U78">
        <f t="shared" si="13"/>
        <v>-6.3528307141560193E-3</v>
      </c>
      <c r="V78">
        <f t="shared" si="19"/>
        <v>-3.18665142775819E-2</v>
      </c>
      <c r="W78">
        <f t="shared" si="20"/>
        <v>-7.0001874135963899E-2</v>
      </c>
      <c r="X78">
        <f t="shared" si="21"/>
        <v>-4.9248108151993847E-2</v>
      </c>
    </row>
    <row r="79" spans="1:24">
      <c r="A79" s="1">
        <v>37287</v>
      </c>
      <c r="B79">
        <v>3250</v>
      </c>
      <c r="C79" s="10">
        <f t="shared" si="22"/>
        <v>4.9063912201420257E-2</v>
      </c>
      <c r="D79">
        <v>1148.29</v>
      </c>
      <c r="E79" s="10">
        <f t="shared" si="14"/>
        <v>5.6238789495469677E-2</v>
      </c>
      <c r="F79">
        <v>340</v>
      </c>
      <c r="G79" s="10">
        <f t="shared" si="15"/>
        <v>9.8546042003230916E-2</v>
      </c>
      <c r="H79">
        <v>476.42</v>
      </c>
      <c r="I79" s="10">
        <f t="shared" si="16"/>
        <v>6.8182327750498928E-2</v>
      </c>
      <c r="J79">
        <v>240.8</v>
      </c>
      <c r="K79" s="10">
        <f t="shared" si="17"/>
        <v>5.3598774885145417E-2</v>
      </c>
      <c r="T79">
        <f t="shared" si="18"/>
        <v>3.6714149828806213E-2</v>
      </c>
      <c r="U79">
        <f t="shared" si="13"/>
        <v>4.9131123694369477E-2</v>
      </c>
      <c r="V79">
        <f t="shared" si="19"/>
        <v>9.6460091988971888E-2</v>
      </c>
      <c r="W79">
        <f t="shared" si="20"/>
        <v>6.7946440349611975E-2</v>
      </c>
      <c r="X79">
        <f t="shared" si="21"/>
        <v>4.7273614806853465E-2</v>
      </c>
    </row>
    <row r="80" spans="1:24">
      <c r="A80" s="1">
        <v>37315</v>
      </c>
      <c r="B80">
        <v>3576</v>
      </c>
      <c r="C80" s="10">
        <f t="shared" si="22"/>
        <v>0.10030769230769221</v>
      </c>
      <c r="D80">
        <v>1174.72</v>
      </c>
      <c r="E80" s="10">
        <f t="shared" si="14"/>
        <v>2.3016833726671848E-2</v>
      </c>
      <c r="F80">
        <v>318</v>
      </c>
      <c r="G80" s="10">
        <f t="shared" si="15"/>
        <v>-6.4705882352941169E-2</v>
      </c>
      <c r="H80">
        <v>509.88</v>
      </c>
      <c r="I80" s="10">
        <f t="shared" si="16"/>
        <v>7.0232148104613534E-2</v>
      </c>
      <c r="J80">
        <v>207.29</v>
      </c>
      <c r="K80" s="10">
        <f t="shared" si="17"/>
        <v>-0.13916112956810633</v>
      </c>
      <c r="T80">
        <f t="shared" si="18"/>
        <v>8.7957929935078172E-2</v>
      </c>
      <c r="U80">
        <f t="shared" si="13"/>
        <v>1.5909167925571645E-2</v>
      </c>
      <c r="V80">
        <f t="shared" si="19"/>
        <v>-6.6791832367200196E-2</v>
      </c>
      <c r="W80">
        <f t="shared" si="20"/>
        <v>6.9996260703726582E-2</v>
      </c>
      <c r="X80">
        <f t="shared" si="21"/>
        <v>-0.14548628964639829</v>
      </c>
    </row>
    <row r="81" spans="1:24">
      <c r="A81" s="1">
        <v>37344</v>
      </c>
      <c r="B81">
        <v>3487</v>
      </c>
      <c r="C81" s="10">
        <f t="shared" si="22"/>
        <v>-2.4888143176733823E-2</v>
      </c>
      <c r="D81">
        <v>1146.6300000000001</v>
      </c>
      <c r="E81" s="10">
        <f t="shared" si="14"/>
        <v>-2.3912081176791E-2</v>
      </c>
      <c r="F81">
        <v>335</v>
      </c>
      <c r="G81" s="10">
        <f t="shared" si="15"/>
        <v>5.3459119496855445E-2</v>
      </c>
      <c r="H81">
        <v>537.24</v>
      </c>
      <c r="I81" s="10">
        <f t="shared" si="16"/>
        <v>5.365968463167814E-2</v>
      </c>
      <c r="J81">
        <v>226.05</v>
      </c>
      <c r="K81" s="10">
        <f t="shared" si="17"/>
        <v>9.0501230160644708E-2</v>
      </c>
      <c r="T81">
        <f t="shared" si="18"/>
        <v>-3.7237905549347868E-2</v>
      </c>
      <c r="U81">
        <f t="shared" si="13"/>
        <v>-3.1019746977891203E-2</v>
      </c>
      <c r="V81">
        <f t="shared" si="19"/>
        <v>5.1373169482596417E-2</v>
      </c>
      <c r="W81">
        <f t="shared" si="20"/>
        <v>5.3423797230791187E-2</v>
      </c>
      <c r="X81">
        <f t="shared" si="21"/>
        <v>8.4176070082352755E-2</v>
      </c>
    </row>
    <row r="82" spans="1:24">
      <c r="A82" s="1">
        <v>37376</v>
      </c>
      <c r="B82">
        <v>3215</v>
      </c>
      <c r="C82" s="10">
        <f t="shared" si="22"/>
        <v>-7.8004014912532282E-2</v>
      </c>
      <c r="D82">
        <v>1053.28</v>
      </c>
      <c r="E82" s="10">
        <f t="shared" si="14"/>
        <v>-8.1412487027201608E-2</v>
      </c>
      <c r="F82">
        <v>349</v>
      </c>
      <c r="G82" s="10">
        <f t="shared" si="15"/>
        <v>4.179104477611939E-2</v>
      </c>
      <c r="H82">
        <v>545.35</v>
      </c>
      <c r="I82" s="10">
        <f t="shared" si="16"/>
        <v>1.5095674186583308E-2</v>
      </c>
      <c r="J82">
        <v>198.04</v>
      </c>
      <c r="K82" s="10">
        <f t="shared" si="17"/>
        <v>-0.1239106392391065</v>
      </c>
      <c r="T82">
        <f t="shared" si="18"/>
        <v>-9.0353777285146319E-2</v>
      </c>
      <c r="U82">
        <f t="shared" si="13"/>
        <v>-8.8520152828301807E-2</v>
      </c>
      <c r="V82">
        <f t="shared" si="19"/>
        <v>3.9705094761860363E-2</v>
      </c>
      <c r="W82">
        <f t="shared" si="20"/>
        <v>1.4859786785696357E-2</v>
      </c>
      <c r="X82">
        <f t="shared" si="21"/>
        <v>-0.13023579931739845</v>
      </c>
    </row>
    <row r="83" spans="1:24">
      <c r="A83" s="1">
        <v>37407</v>
      </c>
      <c r="B83">
        <v>3006</v>
      </c>
      <c r="C83" s="10">
        <f t="shared" si="22"/>
        <v>-6.5007776049766708E-2</v>
      </c>
      <c r="D83">
        <v>1075.5899999999999</v>
      </c>
      <c r="E83" s="10">
        <f t="shared" si="14"/>
        <v>2.1181452225428998E-2</v>
      </c>
      <c r="F83">
        <v>384</v>
      </c>
      <c r="G83" s="10">
        <f t="shared" si="15"/>
        <v>0.10028653295128942</v>
      </c>
      <c r="H83">
        <v>530.15</v>
      </c>
      <c r="I83" s="10">
        <f t="shared" si="16"/>
        <v>-2.7872008801687054E-2</v>
      </c>
      <c r="J83">
        <v>175.54</v>
      </c>
      <c r="K83" s="10">
        <f t="shared" si="17"/>
        <v>-0.11361341143203396</v>
      </c>
      <c r="T83">
        <f t="shared" si="18"/>
        <v>-7.7357538422380745E-2</v>
      </c>
      <c r="U83">
        <f t="shared" si="13"/>
        <v>1.4073786424328796E-2</v>
      </c>
      <c r="V83">
        <f t="shared" si="19"/>
        <v>9.8200582937030392E-2</v>
      </c>
      <c r="W83">
        <f t="shared" si="20"/>
        <v>-2.8107896202574003E-2</v>
      </c>
      <c r="X83">
        <f t="shared" si="21"/>
        <v>-0.11993857151032591</v>
      </c>
    </row>
    <row r="84" spans="1:24">
      <c r="A84" s="1">
        <v>37435</v>
      </c>
      <c r="B84">
        <v>2716</v>
      </c>
      <c r="C84" s="10">
        <f t="shared" si="22"/>
        <v>-9.6473719228210242E-2</v>
      </c>
      <c r="D84">
        <v>993.8</v>
      </c>
      <c r="E84" s="10">
        <f t="shared" si="14"/>
        <v>-7.6041986258704508E-2</v>
      </c>
      <c r="F84">
        <v>335</v>
      </c>
      <c r="G84" s="10">
        <f t="shared" si="15"/>
        <v>-0.12760416666666663</v>
      </c>
      <c r="H84">
        <v>526.09</v>
      </c>
      <c r="I84" s="10">
        <f t="shared" si="16"/>
        <v>-7.6582099405827497E-3</v>
      </c>
      <c r="J84">
        <v>169.54</v>
      </c>
      <c r="K84" s="10">
        <f t="shared" si="17"/>
        <v>-3.4180243819072587E-2</v>
      </c>
      <c r="T84">
        <f t="shared" si="18"/>
        <v>-0.10882348160082428</v>
      </c>
      <c r="U84">
        <f t="shared" si="13"/>
        <v>-8.3149652059804707E-2</v>
      </c>
      <c r="V84">
        <f t="shared" si="19"/>
        <v>-0.12969011668092567</v>
      </c>
      <c r="W84">
        <f t="shared" si="20"/>
        <v>-7.8940973414697007E-3</v>
      </c>
      <c r="X84">
        <f t="shared" si="21"/>
        <v>-4.0505403897364539E-2</v>
      </c>
    </row>
    <row r="85" spans="1:24">
      <c r="A85" s="1">
        <v>37468</v>
      </c>
      <c r="B85">
        <v>2290</v>
      </c>
      <c r="C85" s="10">
        <f t="shared" si="22"/>
        <v>-0.15684830633284241</v>
      </c>
      <c r="D85">
        <v>908.72</v>
      </c>
      <c r="E85" s="10">
        <f t="shared" si="14"/>
        <v>-8.5610786878647538E-2</v>
      </c>
      <c r="F85">
        <v>298</v>
      </c>
      <c r="G85" s="10">
        <f t="shared" si="15"/>
        <v>-0.11044776119402988</v>
      </c>
      <c r="H85">
        <v>456.15</v>
      </c>
      <c r="I85" s="10">
        <f t="shared" si="16"/>
        <v>-0.13294303256096873</v>
      </c>
      <c r="J85">
        <v>133.53</v>
      </c>
      <c r="K85" s="10">
        <f t="shared" si="17"/>
        <v>-0.21239825409932755</v>
      </c>
      <c r="T85">
        <f t="shared" si="18"/>
        <v>-0.16919806870545645</v>
      </c>
      <c r="U85">
        <f t="shared" si="13"/>
        <v>-9.2718452679747737E-2</v>
      </c>
      <c r="V85">
        <f t="shared" si="19"/>
        <v>-0.11253371120828891</v>
      </c>
      <c r="W85">
        <f t="shared" si="20"/>
        <v>-0.13317891996185569</v>
      </c>
      <c r="X85">
        <f t="shared" si="21"/>
        <v>-0.21872341417761951</v>
      </c>
    </row>
    <row r="86" spans="1:24">
      <c r="A86" s="1">
        <v>37498</v>
      </c>
      <c r="B86">
        <v>1822</v>
      </c>
      <c r="C86" s="10">
        <f t="shared" si="22"/>
        <v>-0.2043668122270742</v>
      </c>
      <c r="D86">
        <v>936.8</v>
      </c>
      <c r="E86" s="10">
        <f t="shared" si="14"/>
        <v>3.0900607447838624E-2</v>
      </c>
      <c r="F86">
        <v>306</v>
      </c>
      <c r="G86" s="10">
        <f t="shared" si="15"/>
        <v>2.6845637583892579E-2</v>
      </c>
      <c r="H86">
        <v>472.37</v>
      </c>
      <c r="I86" s="10">
        <f t="shared" si="16"/>
        <v>3.5558478570645757E-2</v>
      </c>
      <c r="J86">
        <v>129.03</v>
      </c>
      <c r="K86" s="10">
        <f t="shared" si="17"/>
        <v>-3.370029206919789E-2</v>
      </c>
      <c r="T86">
        <f t="shared" si="18"/>
        <v>-0.21671657459968824</v>
      </c>
      <c r="U86">
        <f t="shared" si="13"/>
        <v>2.3792941646738421E-2</v>
      </c>
      <c r="V86">
        <f t="shared" si="19"/>
        <v>2.4759687569633551E-2</v>
      </c>
      <c r="W86">
        <f t="shared" si="20"/>
        <v>3.5322591169758805E-2</v>
      </c>
      <c r="X86">
        <f t="shared" si="21"/>
        <v>-4.0025452147489843E-2</v>
      </c>
    </row>
    <row r="87" spans="1:24">
      <c r="A87" s="1">
        <v>37529</v>
      </c>
      <c r="B87">
        <v>1928</v>
      </c>
      <c r="C87" s="10">
        <f t="shared" si="22"/>
        <v>5.8177826564215218E-2</v>
      </c>
      <c r="D87">
        <v>844.28</v>
      </c>
      <c r="E87" s="10">
        <f t="shared" si="14"/>
        <v>-9.8761742100768601E-2</v>
      </c>
      <c r="F87">
        <v>192</v>
      </c>
      <c r="G87" s="10">
        <f t="shared" si="15"/>
        <v>-0.37254901960784315</v>
      </c>
      <c r="H87">
        <v>447.03</v>
      </c>
      <c r="I87" s="10">
        <f t="shared" si="16"/>
        <v>-5.3644388932404752E-2</v>
      </c>
      <c r="J87">
        <v>112.52</v>
      </c>
      <c r="K87" s="10">
        <f t="shared" si="17"/>
        <v>-0.12795473920793621</v>
      </c>
      <c r="T87">
        <f t="shared" si="18"/>
        <v>4.5828064191601174E-2</v>
      </c>
      <c r="U87">
        <f t="shared" si="13"/>
        <v>-0.1058694079018688</v>
      </c>
      <c r="V87">
        <f t="shared" si="19"/>
        <v>-0.37463496962210219</v>
      </c>
      <c r="W87">
        <f t="shared" si="20"/>
        <v>-5.3880276333291705E-2</v>
      </c>
      <c r="X87">
        <f t="shared" si="21"/>
        <v>-0.13427989928622816</v>
      </c>
    </row>
    <row r="88" spans="1:24">
      <c r="A88" s="1">
        <v>37560</v>
      </c>
      <c r="B88">
        <v>2385</v>
      </c>
      <c r="C88" s="10">
        <f t="shared" si="22"/>
        <v>0.23703319502074693</v>
      </c>
      <c r="D88">
        <v>954.15</v>
      </c>
      <c r="E88" s="10">
        <f t="shared" si="14"/>
        <v>0.13013455251812189</v>
      </c>
      <c r="F88">
        <v>186.25</v>
      </c>
      <c r="G88" s="10">
        <f t="shared" si="15"/>
        <v>-2.994791666666663E-2</v>
      </c>
      <c r="H88">
        <v>461.22</v>
      </c>
      <c r="I88" s="10">
        <f t="shared" si="16"/>
        <v>3.1742836051271928E-2</v>
      </c>
      <c r="J88">
        <v>146.03</v>
      </c>
      <c r="K88" s="10">
        <f t="shared" si="17"/>
        <v>0.29781372200497702</v>
      </c>
      <c r="T88">
        <f t="shared" si="18"/>
        <v>0.2246834326481329</v>
      </c>
      <c r="U88">
        <f t="shared" si="13"/>
        <v>0.12302688671702169</v>
      </c>
      <c r="V88">
        <f t="shared" si="19"/>
        <v>-3.2033866680925657E-2</v>
      </c>
      <c r="W88">
        <f t="shared" si="20"/>
        <v>3.1506948650384975E-2</v>
      </c>
      <c r="X88">
        <f t="shared" si="21"/>
        <v>0.2914885619266851</v>
      </c>
    </row>
    <row r="89" spans="1:24">
      <c r="A89" s="1">
        <v>37589</v>
      </c>
      <c r="B89">
        <v>2446</v>
      </c>
      <c r="C89" s="10">
        <f t="shared" si="22"/>
        <v>2.5576519916142626E-2</v>
      </c>
      <c r="D89">
        <v>1075.5899999999999</v>
      </c>
      <c r="E89" s="10">
        <f t="shared" si="14"/>
        <v>0.1272755855997485</v>
      </c>
      <c r="F89">
        <v>169.25</v>
      </c>
      <c r="G89" s="10">
        <f t="shared" si="15"/>
        <v>-9.1275167785234923E-2</v>
      </c>
      <c r="H89">
        <v>432.84</v>
      </c>
      <c r="I89" s="10">
        <f t="shared" si="16"/>
        <v>-6.1532457395603091E-2</v>
      </c>
      <c r="J89">
        <v>156.78</v>
      </c>
      <c r="K89" s="10">
        <f t="shared" si="17"/>
        <v>7.3615010614257237E-2</v>
      </c>
      <c r="T89">
        <f t="shared" si="18"/>
        <v>1.3226757543528584E-2</v>
      </c>
      <c r="U89">
        <f t="shared" si="13"/>
        <v>0.1201679197986483</v>
      </c>
      <c r="V89">
        <f t="shared" si="19"/>
        <v>-9.3361117799493951E-2</v>
      </c>
      <c r="W89">
        <f t="shared" si="20"/>
        <v>-6.1768344796490043E-2</v>
      </c>
      <c r="X89">
        <f t="shared" si="21"/>
        <v>6.7289850535965284E-2</v>
      </c>
    </row>
    <row r="90" spans="1:24">
      <c r="A90" s="1">
        <v>37621</v>
      </c>
      <c r="B90">
        <v>2220</v>
      </c>
      <c r="C90" s="10">
        <f t="shared" si="22"/>
        <v>-9.2395748160261637E-2</v>
      </c>
      <c r="D90">
        <v>1024.3699999999999</v>
      </c>
      <c r="E90" s="10">
        <f t="shared" si="14"/>
        <v>-4.7620375793750447E-2</v>
      </c>
      <c r="F90">
        <v>124</v>
      </c>
      <c r="G90" s="10">
        <f t="shared" si="15"/>
        <v>-0.26735598227474155</v>
      </c>
      <c r="H90">
        <v>385.19</v>
      </c>
      <c r="I90" s="10">
        <f t="shared" si="16"/>
        <v>-0.11008686812679047</v>
      </c>
      <c r="J90">
        <v>133.03</v>
      </c>
      <c r="K90" s="10">
        <f t="shared" si="17"/>
        <v>-0.15148615894884554</v>
      </c>
      <c r="T90">
        <f t="shared" si="18"/>
        <v>-0.10474551053287567</v>
      </c>
      <c r="U90">
        <f t="shared" si="13"/>
        <v>-5.4728041594850646E-2</v>
      </c>
      <c r="V90">
        <f t="shared" si="19"/>
        <v>-0.2694419322890006</v>
      </c>
      <c r="W90">
        <f t="shared" si="20"/>
        <v>-0.11032275552767742</v>
      </c>
      <c r="X90">
        <f t="shared" si="21"/>
        <v>-0.15781131902713749</v>
      </c>
    </row>
    <row r="91" spans="1:24">
      <c r="A91" s="1">
        <v>37652</v>
      </c>
      <c r="B91">
        <v>2055</v>
      </c>
      <c r="C91" s="10">
        <f t="shared" si="22"/>
        <v>-7.4324324324324342E-2</v>
      </c>
      <c r="D91">
        <v>918.63</v>
      </c>
      <c r="E91" s="10">
        <f t="shared" si="14"/>
        <v>-0.1032244208635551</v>
      </c>
      <c r="F91">
        <v>113.75</v>
      </c>
      <c r="G91" s="10">
        <f t="shared" si="15"/>
        <v>-8.2661290322580627E-2</v>
      </c>
      <c r="H91">
        <v>349.72</v>
      </c>
      <c r="I91" s="10">
        <f t="shared" si="16"/>
        <v>-9.208442586775345E-2</v>
      </c>
      <c r="J91">
        <v>118.02</v>
      </c>
      <c r="K91" s="10">
        <f t="shared" si="17"/>
        <v>-0.11283169209952648</v>
      </c>
      <c r="T91">
        <f t="shared" si="18"/>
        <v>-8.6674086696938379E-2</v>
      </c>
      <c r="U91">
        <f t="shared" si="13"/>
        <v>-0.1103320866646553</v>
      </c>
      <c r="V91">
        <f t="shared" si="19"/>
        <v>-8.4747240336839655E-2</v>
      </c>
      <c r="W91">
        <f t="shared" si="20"/>
        <v>-9.2320313268640403E-2</v>
      </c>
      <c r="X91">
        <f t="shared" si="21"/>
        <v>-0.11915685217781843</v>
      </c>
    </row>
    <row r="92" spans="1:24">
      <c r="A92" s="1">
        <v>37680</v>
      </c>
      <c r="B92">
        <v>2048</v>
      </c>
      <c r="C92" s="10">
        <f t="shared" si="22"/>
        <v>-3.4063260340632118E-3</v>
      </c>
      <c r="D92">
        <v>1061.54</v>
      </c>
      <c r="E92" s="10">
        <f t="shared" si="14"/>
        <v>0.15556861848622394</v>
      </c>
      <c r="F92">
        <v>110</v>
      </c>
      <c r="G92" s="10">
        <f t="shared" si="15"/>
        <v>-3.2967032967032961E-2</v>
      </c>
      <c r="H92">
        <v>390.26</v>
      </c>
      <c r="I92" s="10">
        <f t="shared" si="16"/>
        <v>0.11592130847535165</v>
      </c>
      <c r="J92">
        <v>133.78</v>
      </c>
      <c r="K92" s="10">
        <f t="shared" si="17"/>
        <v>0.133536688696831</v>
      </c>
      <c r="T92">
        <f t="shared" si="18"/>
        <v>-1.5756088406677256E-2</v>
      </c>
      <c r="U92">
        <f t="shared" si="13"/>
        <v>0.14846095268512374</v>
      </c>
      <c r="V92">
        <f t="shared" si="19"/>
        <v>-3.5052982981291989E-2</v>
      </c>
      <c r="W92">
        <f t="shared" si="20"/>
        <v>0.11568542107446469</v>
      </c>
      <c r="X92">
        <f t="shared" si="21"/>
        <v>0.12721152861853904</v>
      </c>
    </row>
    <row r="93" spans="1:24">
      <c r="A93" s="1">
        <v>37711</v>
      </c>
      <c r="B93">
        <v>2157</v>
      </c>
      <c r="C93" s="10">
        <f t="shared" si="22"/>
        <v>5.322265625E-2</v>
      </c>
      <c r="D93">
        <v>973.98</v>
      </c>
      <c r="E93" s="10">
        <f t="shared" si="14"/>
        <v>-8.2483938429074644E-2</v>
      </c>
      <c r="F93">
        <v>112</v>
      </c>
      <c r="G93" s="10">
        <f t="shared" si="15"/>
        <v>1.8181818181818077E-2</v>
      </c>
      <c r="H93">
        <v>389.25</v>
      </c>
      <c r="I93" s="10">
        <f t="shared" si="16"/>
        <v>-2.5880182442473698E-3</v>
      </c>
      <c r="J93">
        <v>115.02</v>
      </c>
      <c r="K93" s="10">
        <f t="shared" si="17"/>
        <v>-0.14023022873374202</v>
      </c>
      <c r="T93">
        <f t="shared" si="18"/>
        <v>4.0872893877385956E-2</v>
      </c>
      <c r="U93">
        <f t="shared" si="13"/>
        <v>-8.9591604230174843E-2</v>
      </c>
      <c r="V93">
        <f t="shared" si="19"/>
        <v>1.6095868167559049E-2</v>
      </c>
      <c r="W93">
        <f t="shared" si="20"/>
        <v>-2.8239056451343208E-3</v>
      </c>
      <c r="X93">
        <f t="shared" si="21"/>
        <v>-0.14655538881203398</v>
      </c>
    </row>
    <row r="94" spans="1:24">
      <c r="A94" s="1">
        <v>37741</v>
      </c>
      <c r="B94">
        <v>2455</v>
      </c>
      <c r="C94" s="10">
        <f t="shared" si="22"/>
        <v>0.13815484469170136</v>
      </c>
      <c r="D94">
        <v>988.02</v>
      </c>
      <c r="E94" s="10">
        <f t="shared" si="14"/>
        <v>1.4415080391794399E-2</v>
      </c>
      <c r="F94">
        <v>127</v>
      </c>
      <c r="G94" s="10">
        <f t="shared" si="15"/>
        <v>0.1339285714285714</v>
      </c>
      <c r="H94">
        <v>456.66</v>
      </c>
      <c r="I94" s="10">
        <f t="shared" si="16"/>
        <v>0.17317919075144506</v>
      </c>
      <c r="J94">
        <v>138.78</v>
      </c>
      <c r="K94" s="10">
        <f t="shared" si="17"/>
        <v>0.20657276995305174</v>
      </c>
      <c r="T94">
        <f t="shared" si="18"/>
        <v>0.12580508231908732</v>
      </c>
      <c r="U94">
        <f t="shared" si="13"/>
        <v>7.3074145906941966E-3</v>
      </c>
      <c r="V94">
        <f t="shared" si="19"/>
        <v>0.13184262141431236</v>
      </c>
      <c r="W94">
        <f t="shared" si="20"/>
        <v>0.1729433033505581</v>
      </c>
      <c r="X94">
        <f t="shared" si="21"/>
        <v>0.20024760987475979</v>
      </c>
    </row>
    <row r="95" spans="1:24">
      <c r="A95" s="1">
        <v>37771</v>
      </c>
      <c r="B95">
        <v>2473</v>
      </c>
      <c r="C95" s="10">
        <f t="shared" si="22"/>
        <v>7.3319755600813608E-3</v>
      </c>
      <c r="D95">
        <v>988.02</v>
      </c>
      <c r="E95" s="10">
        <f t="shared" si="14"/>
        <v>0</v>
      </c>
      <c r="F95">
        <v>129.5</v>
      </c>
      <c r="G95" s="10">
        <f t="shared" si="15"/>
        <v>1.9685039370078705E-2</v>
      </c>
      <c r="H95">
        <v>456.15</v>
      </c>
      <c r="I95" s="10">
        <f t="shared" si="16"/>
        <v>-1.1168046248851704E-3</v>
      </c>
      <c r="J95">
        <v>160.28</v>
      </c>
      <c r="K95" s="10">
        <f t="shared" si="17"/>
        <v>0.15492145842340399</v>
      </c>
      <c r="T95">
        <f t="shared" si="18"/>
        <v>-5.0177868125326815E-3</v>
      </c>
      <c r="U95">
        <f t="shared" si="13"/>
        <v>-7.1076658011002027E-3</v>
      </c>
      <c r="V95">
        <f t="shared" si="19"/>
        <v>1.7599089355819678E-2</v>
      </c>
      <c r="W95">
        <f t="shared" si="20"/>
        <v>-1.3526920257721214E-3</v>
      </c>
      <c r="X95">
        <f t="shared" si="21"/>
        <v>0.14859629834511204</v>
      </c>
    </row>
    <row r="96" spans="1:24">
      <c r="A96" s="1">
        <v>37802</v>
      </c>
      <c r="B96">
        <v>2430</v>
      </c>
      <c r="C96" s="10">
        <f t="shared" si="22"/>
        <v>-1.7387788111605351E-2</v>
      </c>
      <c r="D96">
        <v>941.76</v>
      </c>
      <c r="E96" s="10">
        <f t="shared" si="14"/>
        <v>-4.6820914556385484E-2</v>
      </c>
      <c r="F96">
        <v>142.5</v>
      </c>
      <c r="G96" s="10">
        <f t="shared" si="15"/>
        <v>0.10038610038610041</v>
      </c>
      <c r="H96">
        <v>430.56</v>
      </c>
      <c r="I96" s="10">
        <f t="shared" si="16"/>
        <v>-5.6099967116080229E-2</v>
      </c>
      <c r="J96">
        <v>162.03</v>
      </c>
      <c r="K96" s="10">
        <f t="shared" si="17"/>
        <v>1.0918392812578004E-2</v>
      </c>
      <c r="T96">
        <f t="shared" si="18"/>
        <v>-2.9737550484219395E-2</v>
      </c>
      <c r="U96">
        <f t="shared" si="13"/>
        <v>-5.3928580357485684E-2</v>
      </c>
      <c r="V96">
        <f t="shared" si="19"/>
        <v>9.830015037184138E-2</v>
      </c>
      <c r="W96">
        <f t="shared" si="20"/>
        <v>-5.6335854516967182E-2</v>
      </c>
      <c r="X96">
        <f t="shared" si="21"/>
        <v>4.593232734286053E-3</v>
      </c>
    </row>
    <row r="97" spans="1:24">
      <c r="A97" s="1">
        <v>37833</v>
      </c>
      <c r="B97">
        <v>2483</v>
      </c>
      <c r="C97" s="10">
        <f t="shared" si="22"/>
        <v>2.1810699588477256E-2</v>
      </c>
      <c r="D97">
        <v>1065.67</v>
      </c>
      <c r="E97" s="10">
        <f t="shared" si="14"/>
        <v>0.13157279986408432</v>
      </c>
      <c r="F97">
        <v>154.25</v>
      </c>
      <c r="G97" s="10">
        <f t="shared" si="15"/>
        <v>8.2456140350877227E-2</v>
      </c>
      <c r="H97">
        <v>439.17</v>
      </c>
      <c r="I97" s="10">
        <f t="shared" si="16"/>
        <v>1.9997212931995634E-2</v>
      </c>
      <c r="J97">
        <v>184.29</v>
      </c>
      <c r="K97" s="10">
        <f t="shared" si="17"/>
        <v>0.13738196630253641</v>
      </c>
      <c r="T97">
        <f t="shared" si="18"/>
        <v>9.4609372158632136E-3</v>
      </c>
      <c r="U97">
        <f t="shared" si="13"/>
        <v>0.12446513406298412</v>
      </c>
      <c r="V97">
        <f t="shared" si="19"/>
        <v>8.03701903366182E-2</v>
      </c>
      <c r="W97">
        <f t="shared" si="20"/>
        <v>1.9761325531108685E-2</v>
      </c>
      <c r="X97">
        <f t="shared" si="21"/>
        <v>0.13105680622424445</v>
      </c>
    </row>
    <row r="98" spans="1:24">
      <c r="A98" s="1">
        <v>37862</v>
      </c>
      <c r="B98">
        <v>2430</v>
      </c>
      <c r="C98" s="10">
        <f t="shared" si="22"/>
        <v>-2.134514699959722E-2</v>
      </c>
      <c r="D98">
        <v>1149.1099999999999</v>
      </c>
      <c r="E98" s="10">
        <f t="shared" si="14"/>
        <v>7.8298159843103177E-2</v>
      </c>
      <c r="F98">
        <v>170.75</v>
      </c>
      <c r="G98" s="10">
        <f t="shared" si="15"/>
        <v>0.10696920583468406</v>
      </c>
      <c r="H98">
        <v>466.29</v>
      </c>
      <c r="I98" s="10">
        <f t="shared" si="16"/>
        <v>6.1752851970763079E-2</v>
      </c>
      <c r="J98">
        <v>169.04</v>
      </c>
      <c r="K98" s="10">
        <f t="shared" si="17"/>
        <v>-8.2750013565575986E-2</v>
      </c>
      <c r="T98">
        <f t="shared" si="18"/>
        <v>-3.3694909372211264E-2</v>
      </c>
      <c r="U98">
        <f t="shared" si="13"/>
        <v>7.1190494042002977E-2</v>
      </c>
      <c r="V98">
        <f t="shared" si="19"/>
        <v>0.10488325582042503</v>
      </c>
      <c r="W98">
        <f t="shared" si="20"/>
        <v>6.1516964569876126E-2</v>
      </c>
      <c r="X98">
        <f t="shared" si="21"/>
        <v>-8.9075173643867939E-2</v>
      </c>
    </row>
    <row r="99" spans="1:24">
      <c r="A99" s="1">
        <v>37894</v>
      </c>
      <c r="B99">
        <v>2542</v>
      </c>
      <c r="C99" s="10">
        <f t="shared" si="22"/>
        <v>4.6090534979423836E-2</v>
      </c>
      <c r="D99">
        <v>1059.8900000000001</v>
      </c>
      <c r="E99" s="10">
        <f t="shared" si="14"/>
        <v>-7.7642697391894444E-2</v>
      </c>
      <c r="F99">
        <v>168</v>
      </c>
      <c r="G99" s="10">
        <f t="shared" si="15"/>
        <v>-1.6105417276720324E-2</v>
      </c>
      <c r="H99">
        <v>462.23</v>
      </c>
      <c r="I99" s="10">
        <f t="shared" si="16"/>
        <v>-8.7070278153080771E-3</v>
      </c>
      <c r="J99">
        <v>164.28</v>
      </c>
      <c r="K99" s="10">
        <f t="shared" si="17"/>
        <v>-2.8159015617605254E-2</v>
      </c>
      <c r="T99">
        <f t="shared" si="18"/>
        <v>3.3740772606809792E-2</v>
      </c>
      <c r="U99">
        <f t="shared" si="13"/>
        <v>-8.4750363192994643E-2</v>
      </c>
      <c r="V99">
        <f t="shared" si="19"/>
        <v>-1.8191367290979352E-2</v>
      </c>
      <c r="W99">
        <f t="shared" si="20"/>
        <v>-8.9429152161950281E-3</v>
      </c>
      <c r="X99">
        <f t="shared" si="21"/>
        <v>-3.4484175695897207E-2</v>
      </c>
    </row>
    <row r="100" spans="1:24">
      <c r="A100" s="1">
        <v>37925</v>
      </c>
      <c r="B100">
        <v>2768</v>
      </c>
      <c r="C100" s="10">
        <f t="shared" si="22"/>
        <v>8.8906372934697053E-2</v>
      </c>
      <c r="D100">
        <v>1180.5</v>
      </c>
      <c r="E100" s="10">
        <f t="shared" si="14"/>
        <v>0.11379482776514527</v>
      </c>
      <c r="F100">
        <v>183</v>
      </c>
      <c r="G100" s="10">
        <f t="shared" si="15"/>
        <v>8.9285714285714191E-2</v>
      </c>
      <c r="H100">
        <v>466.29</v>
      </c>
      <c r="I100" s="10">
        <f t="shared" si="16"/>
        <v>8.7835060467733594E-3</v>
      </c>
      <c r="J100">
        <v>186.54</v>
      </c>
      <c r="K100" s="10">
        <f t="shared" si="17"/>
        <v>0.13550036523009501</v>
      </c>
      <c r="T100">
        <f t="shared" si="18"/>
        <v>7.6556610562083016E-2</v>
      </c>
      <c r="U100">
        <f t="shared" si="13"/>
        <v>0.10668716196404507</v>
      </c>
      <c r="V100">
        <f t="shared" si="19"/>
        <v>8.7199764271455163E-2</v>
      </c>
      <c r="W100">
        <f t="shared" si="20"/>
        <v>8.5476186458864085E-3</v>
      </c>
      <c r="X100">
        <f t="shared" si="21"/>
        <v>0.12917520515180306</v>
      </c>
    </row>
    <row r="101" spans="1:24">
      <c r="A101" s="1">
        <v>37953</v>
      </c>
      <c r="B101">
        <v>2639</v>
      </c>
      <c r="C101" s="10">
        <f t="shared" si="22"/>
        <v>-4.6604046242774588E-2</v>
      </c>
      <c r="D101">
        <v>1147.46</v>
      </c>
      <c r="E101" s="10">
        <f t="shared" si="14"/>
        <v>-2.7988140618382062E-2</v>
      </c>
      <c r="F101">
        <v>174.25</v>
      </c>
      <c r="G101" s="10">
        <f t="shared" si="15"/>
        <v>-4.7814207650273222E-2</v>
      </c>
      <c r="H101">
        <v>449.82</v>
      </c>
      <c r="I101" s="10">
        <f t="shared" si="16"/>
        <v>-3.5321366531557707E-2</v>
      </c>
      <c r="J101">
        <v>181.29</v>
      </c>
      <c r="K101" s="10">
        <f t="shared" si="17"/>
        <v>-2.8144097780636868E-2</v>
      </c>
      <c r="T101">
        <f t="shared" si="18"/>
        <v>-5.8953808615388632E-2</v>
      </c>
      <c r="U101">
        <f t="shared" si="13"/>
        <v>-3.5095806419482262E-2</v>
      </c>
      <c r="V101">
        <f t="shared" si="19"/>
        <v>-4.9900157664532249E-2</v>
      </c>
      <c r="W101">
        <f t="shared" si="20"/>
        <v>-3.555725393244466E-2</v>
      </c>
      <c r="X101">
        <f t="shared" si="21"/>
        <v>-3.446925785892882E-2</v>
      </c>
    </row>
    <row r="102" spans="1:24">
      <c r="A102" s="1">
        <v>37986</v>
      </c>
      <c r="B102">
        <v>2680</v>
      </c>
      <c r="C102" s="10">
        <f t="shared" si="22"/>
        <v>1.5536187949981128E-2</v>
      </c>
      <c r="D102">
        <v>1274.68</v>
      </c>
      <c r="E102" s="10">
        <f t="shared" si="14"/>
        <v>0.11087096717968392</v>
      </c>
      <c r="F102">
        <v>168.25</v>
      </c>
      <c r="G102" s="10">
        <f t="shared" si="15"/>
        <v>-3.4433285509325673E-2</v>
      </c>
      <c r="H102">
        <v>432.58</v>
      </c>
      <c r="I102" s="10">
        <f t="shared" si="16"/>
        <v>-3.8326441687786206E-2</v>
      </c>
      <c r="J102">
        <v>175.79</v>
      </c>
      <c r="K102" s="10">
        <f t="shared" si="17"/>
        <v>-3.0338132274256746E-2</v>
      </c>
      <c r="T102">
        <f t="shared" si="18"/>
        <v>3.1864255773670861E-3</v>
      </c>
      <c r="U102">
        <f t="shared" si="13"/>
        <v>0.10376330137858372</v>
      </c>
      <c r="V102">
        <f t="shared" si="19"/>
        <v>-3.65192355235847E-2</v>
      </c>
      <c r="W102">
        <f t="shared" si="20"/>
        <v>-3.8562329088673158E-2</v>
      </c>
      <c r="X102">
        <f t="shared" si="21"/>
        <v>-3.6663292352548699E-2</v>
      </c>
    </row>
    <row r="103" spans="1:24">
      <c r="A103" s="1">
        <v>38016</v>
      </c>
      <c r="B103">
        <v>2602</v>
      </c>
      <c r="C103" s="10">
        <f t="shared" si="22"/>
        <v>-2.9104477611940349E-2</v>
      </c>
      <c r="D103">
        <v>1206.1099999999999</v>
      </c>
      <c r="E103" s="10">
        <f t="shared" si="14"/>
        <v>-5.3793893369316392E-2</v>
      </c>
      <c r="F103">
        <v>164.5</v>
      </c>
      <c r="G103" s="10">
        <f t="shared" si="15"/>
        <v>-2.2288261515601815E-2</v>
      </c>
      <c r="H103">
        <v>440.95</v>
      </c>
      <c r="I103" s="10">
        <f t="shared" si="16"/>
        <v>1.9349022146192718E-2</v>
      </c>
      <c r="J103">
        <v>195.54</v>
      </c>
      <c r="K103" s="10">
        <f t="shared" si="17"/>
        <v>0.11234996302406275</v>
      </c>
      <c r="T103">
        <f t="shared" si="18"/>
        <v>-4.1454239984554393E-2</v>
      </c>
      <c r="U103">
        <f t="shared" si="13"/>
        <v>-6.0901559170416592E-2</v>
      </c>
      <c r="V103">
        <f t="shared" si="19"/>
        <v>-2.4374211529860842E-2</v>
      </c>
      <c r="W103">
        <f t="shared" si="20"/>
        <v>1.9113134745305769E-2</v>
      </c>
      <c r="X103">
        <f t="shared" si="21"/>
        <v>0.1060248029457708</v>
      </c>
    </row>
    <row r="104" spans="1:24">
      <c r="A104" s="1">
        <v>38044</v>
      </c>
      <c r="B104">
        <v>2552</v>
      </c>
      <c r="C104" s="10">
        <f t="shared" si="22"/>
        <v>-1.9215987701767911E-2</v>
      </c>
      <c r="D104">
        <v>1190.42</v>
      </c>
      <c r="E104" s="10">
        <f t="shared" si="14"/>
        <v>-1.3008763711435778E-2</v>
      </c>
      <c r="F104">
        <v>190.25</v>
      </c>
      <c r="G104" s="10">
        <f t="shared" si="15"/>
        <v>0.15653495440729492</v>
      </c>
      <c r="H104">
        <v>452.1</v>
      </c>
      <c r="I104" s="10">
        <f t="shared" si="16"/>
        <v>2.5286313641002423E-2</v>
      </c>
      <c r="J104">
        <v>192.79</v>
      </c>
      <c r="K104" s="10">
        <f t="shared" si="17"/>
        <v>-1.4063618696941838E-2</v>
      </c>
      <c r="T104">
        <f t="shared" si="18"/>
        <v>-3.1565750074381956E-2</v>
      </c>
      <c r="U104">
        <f t="shared" si="13"/>
        <v>-2.0116429512535981E-2</v>
      </c>
      <c r="V104">
        <f t="shared" si="19"/>
        <v>0.15444900439303588</v>
      </c>
      <c r="W104">
        <f t="shared" si="20"/>
        <v>2.5050426240115473E-2</v>
      </c>
      <c r="X104">
        <f t="shared" si="21"/>
        <v>-2.038877877523379E-2</v>
      </c>
    </row>
    <row r="105" spans="1:24">
      <c r="A105" s="1">
        <v>38077</v>
      </c>
      <c r="B105">
        <v>2523</v>
      </c>
      <c r="C105" s="10">
        <f t="shared" si="22"/>
        <v>-1.1363636363636354E-2</v>
      </c>
      <c r="D105">
        <v>1108.6300000000001</v>
      </c>
      <c r="E105" s="10">
        <f t="shared" si="14"/>
        <v>-6.8706842962987791E-2</v>
      </c>
      <c r="F105">
        <v>201</v>
      </c>
      <c r="G105" s="10">
        <f t="shared" si="15"/>
        <v>5.6504599211563811E-2</v>
      </c>
      <c r="H105">
        <v>457.92</v>
      </c>
      <c r="I105" s="10">
        <f t="shared" si="16"/>
        <v>1.2873258128732523E-2</v>
      </c>
      <c r="J105">
        <v>180.29</v>
      </c>
      <c r="K105" s="10">
        <f t="shared" si="17"/>
        <v>-6.4837387831319093E-2</v>
      </c>
      <c r="T105">
        <f t="shared" si="18"/>
        <v>-2.3713398736250398E-2</v>
      </c>
      <c r="U105">
        <f t="shared" si="13"/>
        <v>-7.581450876408799E-2</v>
      </c>
      <c r="V105">
        <f t="shared" si="19"/>
        <v>5.4418649197304783E-2</v>
      </c>
      <c r="W105">
        <f t="shared" si="20"/>
        <v>1.2637370727845572E-2</v>
      </c>
      <c r="X105">
        <f t="shared" si="21"/>
        <v>-7.1162547909611046E-2</v>
      </c>
    </row>
    <row r="106" spans="1:24">
      <c r="A106" s="1">
        <v>38107</v>
      </c>
      <c r="B106">
        <v>2637</v>
      </c>
      <c r="C106" s="10">
        <f t="shared" si="22"/>
        <v>4.5184304399524367E-2</v>
      </c>
      <c r="D106">
        <v>1021.89</v>
      </c>
      <c r="E106" s="10">
        <f t="shared" si="14"/>
        <v>-7.8240711508799299E-2</v>
      </c>
      <c r="F106">
        <v>209.75</v>
      </c>
      <c r="G106" s="10">
        <f t="shared" si="15"/>
        <v>4.3532338308457819E-2</v>
      </c>
      <c r="H106">
        <v>477.69</v>
      </c>
      <c r="I106" s="10">
        <f t="shared" si="16"/>
        <v>4.3173480083857463E-2</v>
      </c>
      <c r="J106">
        <v>172.79</v>
      </c>
      <c r="K106" s="10">
        <f t="shared" si="17"/>
        <v>-4.1599645016362485E-2</v>
      </c>
      <c r="T106">
        <f t="shared" si="18"/>
        <v>3.2834542026910322E-2</v>
      </c>
      <c r="U106">
        <f t="shared" si="13"/>
        <v>-8.5348377309899498E-2</v>
      </c>
      <c r="V106">
        <f t="shared" si="19"/>
        <v>4.1446388294198791E-2</v>
      </c>
      <c r="W106">
        <f t="shared" si="20"/>
        <v>4.293759268297051E-2</v>
      </c>
      <c r="X106">
        <f t="shared" si="21"/>
        <v>-4.7924805094654438E-2</v>
      </c>
    </row>
    <row r="107" spans="1:24">
      <c r="A107" s="1">
        <v>38138</v>
      </c>
      <c r="B107">
        <v>2541</v>
      </c>
      <c r="C107" s="10">
        <f t="shared" si="22"/>
        <v>-3.6405005688282088E-2</v>
      </c>
      <c r="D107">
        <v>1085.5</v>
      </c>
      <c r="E107" s="10">
        <f t="shared" si="14"/>
        <v>6.2247404319447419E-2</v>
      </c>
      <c r="F107">
        <v>205.75</v>
      </c>
      <c r="G107" s="10">
        <f t="shared" si="15"/>
        <v>-1.9070321811680557E-2</v>
      </c>
      <c r="H107">
        <v>465.27</v>
      </c>
      <c r="I107" s="10">
        <f t="shared" si="16"/>
        <v>-2.6000125604471513E-2</v>
      </c>
      <c r="J107">
        <v>176.79</v>
      </c>
      <c r="K107" s="10">
        <f t="shared" si="17"/>
        <v>2.3149487817581971E-2</v>
      </c>
      <c r="T107">
        <f t="shared" si="18"/>
        <v>-4.8754768060896132E-2</v>
      </c>
      <c r="U107">
        <f t="shared" si="13"/>
        <v>5.513973851834722E-2</v>
      </c>
      <c r="V107">
        <f t="shared" si="19"/>
        <v>-2.1156271825939585E-2</v>
      </c>
      <c r="W107">
        <f t="shared" si="20"/>
        <v>-2.6236013005358463E-2</v>
      </c>
      <c r="X107">
        <f t="shared" si="21"/>
        <v>1.6824327739290018E-2</v>
      </c>
    </row>
    <row r="108" spans="1:24">
      <c r="A108" s="1">
        <v>38168</v>
      </c>
      <c r="B108">
        <v>2474</v>
      </c>
      <c r="C108" s="10">
        <f t="shared" si="22"/>
        <v>-2.6367571822117242E-2</v>
      </c>
      <c r="D108">
        <v>1095.4100000000001</v>
      </c>
      <c r="E108" s="10">
        <f t="shared" si="14"/>
        <v>9.1294334408107414E-3</v>
      </c>
      <c r="F108">
        <v>219.25</v>
      </c>
      <c r="G108" s="10">
        <f t="shared" si="15"/>
        <v>6.56136087484811E-2</v>
      </c>
      <c r="H108">
        <v>466.03</v>
      </c>
      <c r="I108" s="10">
        <f t="shared" si="16"/>
        <v>1.633460141423182E-3</v>
      </c>
      <c r="J108">
        <v>186.54</v>
      </c>
      <c r="K108" s="10">
        <f t="shared" si="17"/>
        <v>5.5150178177498788E-2</v>
      </c>
      <c r="T108">
        <f t="shared" si="18"/>
        <v>-3.8717334194731286E-2</v>
      </c>
      <c r="U108">
        <f t="shared" si="13"/>
        <v>2.0217676397105387E-3</v>
      </c>
      <c r="V108">
        <f t="shared" si="19"/>
        <v>6.3527658734222073E-2</v>
      </c>
      <c r="W108">
        <f t="shared" si="20"/>
        <v>1.397572740536231E-3</v>
      </c>
      <c r="X108">
        <f t="shared" si="21"/>
        <v>4.8825018099206835E-2</v>
      </c>
    </row>
    <row r="109" spans="1:24">
      <c r="A109" s="1">
        <v>38198</v>
      </c>
      <c r="B109">
        <v>2461</v>
      </c>
      <c r="C109" s="10">
        <f t="shared" si="22"/>
        <v>-5.2546483427647894E-3</v>
      </c>
      <c r="D109">
        <v>1183.81</v>
      </c>
      <c r="E109" s="10">
        <f t="shared" si="14"/>
        <v>8.0700377027779435E-2</v>
      </c>
      <c r="F109">
        <v>213.75</v>
      </c>
      <c r="G109" s="10">
        <f t="shared" si="15"/>
        <v>-2.5085518814139118E-2</v>
      </c>
      <c r="H109">
        <v>446.01</v>
      </c>
      <c r="I109" s="10">
        <f t="shared" si="16"/>
        <v>-4.2958607814947536E-2</v>
      </c>
      <c r="J109">
        <v>172.79</v>
      </c>
      <c r="K109" s="10">
        <f t="shared" si="17"/>
        <v>-7.3710732282620373E-2</v>
      </c>
      <c r="T109">
        <f t="shared" si="18"/>
        <v>-1.7604410715378833E-2</v>
      </c>
      <c r="U109">
        <f t="shared" si="13"/>
        <v>7.3592711226679236E-2</v>
      </c>
      <c r="V109">
        <f t="shared" si="19"/>
        <v>-2.7171468828398146E-2</v>
      </c>
      <c r="W109">
        <f t="shared" si="20"/>
        <v>-4.3194495215834489E-2</v>
      </c>
      <c r="X109">
        <f t="shared" si="21"/>
        <v>-8.0035892360912325E-2</v>
      </c>
    </row>
    <row r="110" spans="1:24">
      <c r="A110" s="1">
        <v>38230</v>
      </c>
      <c r="B110">
        <v>2555</v>
      </c>
      <c r="C110" s="10">
        <f t="shared" si="22"/>
        <v>3.8195855343356344E-2</v>
      </c>
      <c r="D110">
        <v>1139.2</v>
      </c>
      <c r="E110" s="10">
        <f t="shared" si="14"/>
        <v>-3.7683412034025698E-2</v>
      </c>
      <c r="F110">
        <v>200.5</v>
      </c>
      <c r="G110" s="10">
        <f t="shared" si="15"/>
        <v>-6.1988304093567259E-2</v>
      </c>
      <c r="H110">
        <v>429.8</v>
      </c>
      <c r="I110" s="10">
        <f t="shared" si="16"/>
        <v>-3.6344476581242513E-2</v>
      </c>
      <c r="J110">
        <v>163.53</v>
      </c>
      <c r="K110" s="10">
        <f t="shared" si="17"/>
        <v>-5.3591064297702329E-2</v>
      </c>
      <c r="T110">
        <f t="shared" si="18"/>
        <v>2.58460929707423E-2</v>
      </c>
      <c r="U110">
        <f t="shared" si="13"/>
        <v>-4.4791077835125898E-2</v>
      </c>
      <c r="V110">
        <f t="shared" si="19"/>
        <v>-6.4074254107826287E-2</v>
      </c>
      <c r="W110">
        <f t="shared" si="20"/>
        <v>-3.6580363982129466E-2</v>
      </c>
      <c r="X110">
        <f t="shared" si="21"/>
        <v>-5.9916224375994281E-2</v>
      </c>
    </row>
    <row r="111" spans="1:24">
      <c r="A111" s="1">
        <v>38260</v>
      </c>
      <c r="B111">
        <v>2265</v>
      </c>
      <c r="C111" s="10">
        <f t="shared" si="22"/>
        <v>-0.11350293542074363</v>
      </c>
      <c r="D111">
        <v>1227.5899999999999</v>
      </c>
      <c r="E111" s="10">
        <f t="shared" si="14"/>
        <v>7.7589536516853741E-2</v>
      </c>
      <c r="F111">
        <v>224.75</v>
      </c>
      <c r="G111" s="10">
        <f t="shared" si="15"/>
        <v>0.12094763092269334</v>
      </c>
      <c r="H111">
        <v>421.94</v>
      </c>
      <c r="I111" s="10">
        <f t="shared" si="16"/>
        <v>-1.828757561656591E-2</v>
      </c>
      <c r="J111">
        <v>162.28</v>
      </c>
      <c r="K111" s="10">
        <f t="shared" si="17"/>
        <v>-7.6438573961964407E-3</v>
      </c>
      <c r="T111">
        <f t="shared" si="18"/>
        <v>-0.12585269779335767</v>
      </c>
      <c r="U111">
        <f t="shared" si="13"/>
        <v>7.0481870715753542E-2</v>
      </c>
      <c r="V111">
        <f t="shared" si="19"/>
        <v>0.11886168090843431</v>
      </c>
      <c r="W111">
        <f t="shared" si="20"/>
        <v>-1.8523463017452859E-2</v>
      </c>
      <c r="X111">
        <f t="shared" si="21"/>
        <v>-1.3969017474488392E-2</v>
      </c>
    </row>
    <row r="112" spans="1:24">
      <c r="A112" s="1">
        <v>38289</v>
      </c>
      <c r="B112">
        <v>2232</v>
      </c>
      <c r="C112" s="10">
        <f t="shared" si="22"/>
        <v>-1.4569536423841067E-2</v>
      </c>
      <c r="D112">
        <v>1176.3699999999999</v>
      </c>
      <c r="E112" s="10">
        <f t="shared" si="14"/>
        <v>-4.172402838081124E-2</v>
      </c>
      <c r="F112">
        <v>238.25</v>
      </c>
      <c r="G112" s="10">
        <f t="shared" si="15"/>
        <v>6.0066740823136788E-2</v>
      </c>
      <c r="H112">
        <v>418.39</v>
      </c>
      <c r="I112" s="10">
        <f t="shared" si="16"/>
        <v>-8.4135185097407028E-3</v>
      </c>
      <c r="J112">
        <v>183.54</v>
      </c>
      <c r="K112" s="10">
        <f t="shared" si="17"/>
        <v>0.1310081340892284</v>
      </c>
      <c r="T112">
        <f t="shared" si="18"/>
        <v>-2.6919298796455111E-2</v>
      </c>
      <c r="U112">
        <f t="shared" si="13"/>
        <v>-4.8831694181911439E-2</v>
      </c>
      <c r="V112">
        <f t="shared" si="19"/>
        <v>5.7980790808877761E-2</v>
      </c>
      <c r="W112">
        <f t="shared" si="20"/>
        <v>-8.6494059106276538E-3</v>
      </c>
      <c r="X112">
        <f t="shared" si="21"/>
        <v>0.12468297401093645</v>
      </c>
    </row>
    <row r="113" spans="1:24">
      <c r="A113" s="1">
        <v>38321</v>
      </c>
      <c r="B113">
        <v>2045</v>
      </c>
      <c r="C113" s="10">
        <f t="shared" si="22"/>
        <v>-8.3781362007168458E-2</v>
      </c>
      <c r="D113">
        <v>1266.42</v>
      </c>
      <c r="E113" s="10">
        <f t="shared" si="14"/>
        <v>7.6549044943342803E-2</v>
      </c>
      <c r="F113">
        <v>245.25</v>
      </c>
      <c r="G113" s="10">
        <f t="shared" si="15"/>
        <v>2.9380902413431276E-2</v>
      </c>
      <c r="H113">
        <v>452.6</v>
      </c>
      <c r="I113" s="10">
        <f t="shared" si="16"/>
        <v>8.1765816582614503E-2</v>
      </c>
      <c r="J113">
        <v>193.04</v>
      </c>
      <c r="K113" s="10">
        <f t="shared" si="17"/>
        <v>5.1759834368529933E-2</v>
      </c>
      <c r="T113">
        <f t="shared" si="18"/>
        <v>-9.6131124379782495E-2</v>
      </c>
      <c r="U113">
        <f t="shared" si="13"/>
        <v>6.9441379142242604E-2</v>
      </c>
      <c r="V113">
        <f t="shared" si="19"/>
        <v>2.7294952399172248E-2</v>
      </c>
      <c r="W113">
        <f t="shared" si="20"/>
        <v>8.1529929181727551E-2</v>
      </c>
      <c r="X113">
        <f t="shared" si="21"/>
        <v>4.5434674290237981E-2</v>
      </c>
    </row>
    <row r="114" spans="1:24">
      <c r="A114" s="1">
        <v>38352</v>
      </c>
      <c r="B114">
        <v>1889</v>
      </c>
      <c r="C114" s="10">
        <f t="shared" si="22"/>
        <v>-7.6283618581907131E-2</v>
      </c>
      <c r="D114">
        <v>1266.42</v>
      </c>
      <c r="E114" s="10">
        <f t="shared" si="14"/>
        <v>0</v>
      </c>
      <c r="F114">
        <v>230.5</v>
      </c>
      <c r="G114" s="10">
        <f t="shared" si="15"/>
        <v>-6.0142711518858305E-2</v>
      </c>
      <c r="H114">
        <v>440.44</v>
      </c>
      <c r="I114" s="10">
        <f t="shared" si="16"/>
        <v>-2.6866990720282868E-2</v>
      </c>
      <c r="J114">
        <v>202.29</v>
      </c>
      <c r="K114" s="10">
        <f t="shared" si="17"/>
        <v>4.7917530045586298E-2</v>
      </c>
      <c r="T114">
        <f t="shared" si="18"/>
        <v>-8.8633380954521168E-2</v>
      </c>
      <c r="U114">
        <f t="shared" si="13"/>
        <v>-7.1076658011002027E-3</v>
      </c>
      <c r="V114">
        <f t="shared" si="19"/>
        <v>-6.2228661533117333E-2</v>
      </c>
      <c r="W114">
        <f t="shared" si="20"/>
        <v>-2.7102878121169818E-2</v>
      </c>
      <c r="X114">
        <f t="shared" si="21"/>
        <v>4.1592369967294346E-2</v>
      </c>
    </row>
    <row r="115" spans="1:24">
      <c r="A115" s="1">
        <v>38383</v>
      </c>
      <c r="B115">
        <v>1990</v>
      </c>
      <c r="C115" s="10">
        <f t="shared" si="22"/>
        <v>5.3467443091582911E-2</v>
      </c>
      <c r="D115">
        <v>1363.07</v>
      </c>
      <c r="E115" s="10">
        <f t="shared" si="14"/>
        <v>7.6317493406610648E-2</v>
      </c>
      <c r="F115">
        <v>245.5</v>
      </c>
      <c r="G115" s="10">
        <f t="shared" si="15"/>
        <v>6.5075921908893664E-2</v>
      </c>
      <c r="H115">
        <v>449.56</v>
      </c>
      <c r="I115" s="10">
        <f t="shared" si="16"/>
        <v>2.0706566161111661E-2</v>
      </c>
      <c r="J115">
        <v>197.54</v>
      </c>
      <c r="K115" s="10">
        <f t="shared" si="17"/>
        <v>-2.3481140936279621E-2</v>
      </c>
      <c r="T115">
        <f t="shared" si="18"/>
        <v>4.1117680718968867E-2</v>
      </c>
      <c r="U115">
        <f t="shared" si="13"/>
        <v>6.9209827605510449E-2</v>
      </c>
      <c r="V115">
        <f t="shared" si="19"/>
        <v>6.2989971894634636E-2</v>
      </c>
      <c r="W115">
        <f t="shared" si="20"/>
        <v>2.0470678760224712E-2</v>
      </c>
      <c r="X115">
        <f t="shared" si="21"/>
        <v>-2.9806301014571573E-2</v>
      </c>
    </row>
    <row r="116" spans="1:24">
      <c r="A116" s="1">
        <v>38411</v>
      </c>
      <c r="B116">
        <v>2050</v>
      </c>
      <c r="C116" s="10">
        <f t="shared" si="22"/>
        <v>3.015075376884413E-2</v>
      </c>
      <c r="D116">
        <v>1515.9</v>
      </c>
      <c r="E116" s="10">
        <f t="shared" si="14"/>
        <v>0.11212190129633859</v>
      </c>
      <c r="F116">
        <v>256</v>
      </c>
      <c r="G116" s="10">
        <f t="shared" si="15"/>
        <v>4.2769857433808456E-2</v>
      </c>
      <c r="H116">
        <v>507.09</v>
      </c>
      <c r="I116" s="10">
        <f t="shared" si="16"/>
        <v>0.12796957024646316</v>
      </c>
      <c r="J116">
        <v>206.54</v>
      </c>
      <c r="K116" s="10">
        <f t="shared" si="17"/>
        <v>4.5560392831831553E-2</v>
      </c>
      <c r="T116">
        <f t="shared" si="18"/>
        <v>1.7800991396230086E-2</v>
      </c>
      <c r="U116">
        <f t="shared" si="13"/>
        <v>0.10501423549523839</v>
      </c>
      <c r="V116">
        <f t="shared" si="19"/>
        <v>4.0683907419549428E-2</v>
      </c>
      <c r="W116">
        <f t="shared" si="20"/>
        <v>0.12773368284557621</v>
      </c>
      <c r="X116">
        <f t="shared" si="21"/>
        <v>3.9235232753539601E-2</v>
      </c>
    </row>
    <row r="117" spans="1:24">
      <c r="A117" s="1">
        <v>38442</v>
      </c>
      <c r="B117">
        <v>2086</v>
      </c>
      <c r="C117" s="10">
        <f t="shared" si="22"/>
        <v>1.7560975609756113E-2</v>
      </c>
      <c r="D117">
        <v>1413.46</v>
      </c>
      <c r="E117" s="10">
        <f t="shared" si="14"/>
        <v>-6.7577016953624947E-2</v>
      </c>
      <c r="F117">
        <v>259.5</v>
      </c>
      <c r="G117" s="10">
        <f t="shared" si="15"/>
        <v>1.3671875E-2</v>
      </c>
      <c r="H117">
        <v>524.07000000000005</v>
      </c>
      <c r="I117" s="10">
        <f t="shared" si="16"/>
        <v>3.3485180145536475E-2</v>
      </c>
      <c r="J117">
        <v>201.29</v>
      </c>
      <c r="K117" s="10">
        <f t="shared" si="17"/>
        <v>-2.5418805074077677E-2</v>
      </c>
      <c r="T117">
        <f t="shared" si="18"/>
        <v>5.2112132371420709E-3</v>
      </c>
      <c r="U117">
        <f t="shared" si="13"/>
        <v>-7.4684682754725146E-2</v>
      </c>
      <c r="V117">
        <f t="shared" si="19"/>
        <v>1.1585924985740972E-2</v>
      </c>
      <c r="W117">
        <f t="shared" si="20"/>
        <v>3.3249292744649522E-2</v>
      </c>
      <c r="X117">
        <f t="shared" si="21"/>
        <v>-3.174396515236963E-2</v>
      </c>
    </row>
    <row r="118" spans="1:24">
      <c r="A118" s="1">
        <v>38471</v>
      </c>
      <c r="B118">
        <v>2281</v>
      </c>
      <c r="C118" s="10">
        <f t="shared" si="22"/>
        <v>9.3480345158197586E-2</v>
      </c>
      <c r="D118">
        <v>1306.07</v>
      </c>
      <c r="E118" s="10">
        <f t="shared" si="14"/>
        <v>-7.5976681335163443E-2</v>
      </c>
      <c r="F118">
        <v>255.25</v>
      </c>
      <c r="G118" s="10">
        <f t="shared" si="15"/>
        <v>-1.6377649325626242E-2</v>
      </c>
      <c r="H118">
        <v>513.92999999999995</v>
      </c>
      <c r="I118" s="10">
        <f t="shared" si="16"/>
        <v>-1.934856030682941E-2</v>
      </c>
      <c r="J118">
        <v>195.54</v>
      </c>
      <c r="K118" s="10">
        <f t="shared" si="17"/>
        <v>-2.8565750906652143E-2</v>
      </c>
      <c r="T118">
        <f t="shared" si="18"/>
        <v>8.1130582785583549E-2</v>
      </c>
      <c r="U118">
        <f t="shared" si="13"/>
        <v>-8.3084347136263642E-2</v>
      </c>
      <c r="V118">
        <f t="shared" si="19"/>
        <v>-1.846359933988527E-2</v>
      </c>
      <c r="W118">
        <f t="shared" si="20"/>
        <v>-1.9584447707716359E-2</v>
      </c>
      <c r="X118">
        <f t="shared" si="21"/>
        <v>-3.4890910984944096E-2</v>
      </c>
    </row>
    <row r="119" spans="1:24">
      <c r="A119" s="1">
        <v>38503</v>
      </c>
      <c r="B119">
        <v>2335</v>
      </c>
      <c r="C119" s="10">
        <f t="shared" si="22"/>
        <v>2.3673827268741787E-2</v>
      </c>
      <c r="D119">
        <v>1348.2</v>
      </c>
      <c r="E119" s="10">
        <f t="shared" si="14"/>
        <v>3.2257076573231291E-2</v>
      </c>
      <c r="F119">
        <v>269.25</v>
      </c>
      <c r="G119" s="10">
        <f t="shared" si="15"/>
        <v>5.4848188050930391E-2</v>
      </c>
      <c r="H119">
        <v>545.35</v>
      </c>
      <c r="I119" s="10">
        <f t="shared" si="16"/>
        <v>6.1136730683167162E-2</v>
      </c>
      <c r="J119">
        <v>216.05</v>
      </c>
      <c r="K119" s="10">
        <f t="shared" si="17"/>
        <v>0.1048890252633734</v>
      </c>
      <c r="T119">
        <f t="shared" si="18"/>
        <v>1.1324064896127745E-2</v>
      </c>
      <c r="U119">
        <f t="shared" si="13"/>
        <v>2.5149410772131089E-2</v>
      </c>
      <c r="V119">
        <f t="shared" si="19"/>
        <v>5.2762238036671363E-2</v>
      </c>
      <c r="W119">
        <f t="shared" si="20"/>
        <v>6.0900843282280209E-2</v>
      </c>
      <c r="X119">
        <f t="shared" si="21"/>
        <v>9.8563865185081451E-2</v>
      </c>
    </row>
    <row r="120" spans="1:24">
      <c r="A120" s="1">
        <v>38533</v>
      </c>
      <c r="B120">
        <v>2311</v>
      </c>
      <c r="C120" s="10">
        <f t="shared" si="22"/>
        <v>-1.0278372591006391E-2</v>
      </c>
      <c r="D120">
        <v>1410.98</v>
      </c>
      <c r="E120" s="10">
        <f t="shared" si="14"/>
        <v>4.6565791425604575E-2</v>
      </c>
      <c r="F120">
        <v>287</v>
      </c>
      <c r="G120" s="10">
        <f t="shared" si="15"/>
        <v>6.5923862581244164E-2</v>
      </c>
      <c r="H120">
        <v>521</v>
      </c>
      <c r="I120" s="10">
        <f t="shared" si="16"/>
        <v>-4.4650224626386792E-2</v>
      </c>
      <c r="J120">
        <v>223.8</v>
      </c>
      <c r="K120" s="10">
        <f t="shared" si="17"/>
        <v>3.5871326081925448E-2</v>
      </c>
      <c r="T120">
        <f t="shared" si="18"/>
        <v>-2.2628134963620435E-2</v>
      </c>
      <c r="U120">
        <f t="shared" si="13"/>
        <v>3.9458125624504375E-2</v>
      </c>
      <c r="V120">
        <f t="shared" si="19"/>
        <v>6.3837912566985136E-2</v>
      </c>
      <c r="W120">
        <f t="shared" si="20"/>
        <v>-4.4886112027273745E-2</v>
      </c>
      <c r="X120">
        <f t="shared" si="21"/>
        <v>2.9546166003633495E-2</v>
      </c>
    </row>
    <row r="121" spans="1:24">
      <c r="A121" s="1">
        <v>38562</v>
      </c>
      <c r="B121">
        <v>2558</v>
      </c>
      <c r="C121" s="10">
        <f t="shared" si="22"/>
        <v>0.10688013846819566</v>
      </c>
      <c r="D121">
        <v>1566.29</v>
      </c>
      <c r="E121" s="10">
        <f t="shared" si="14"/>
        <v>0.11007243192674587</v>
      </c>
      <c r="F121">
        <v>308</v>
      </c>
      <c r="G121" s="10">
        <f t="shared" si="15"/>
        <v>7.3170731707317138E-2</v>
      </c>
      <c r="H121">
        <v>521.5</v>
      </c>
      <c r="I121" s="10">
        <f t="shared" si="16"/>
        <v>9.596928982724684E-4</v>
      </c>
      <c r="J121">
        <v>231.55</v>
      </c>
      <c r="K121" s="10">
        <f t="shared" si="17"/>
        <v>3.4629133154602254E-2</v>
      </c>
      <c r="T121">
        <f t="shared" si="18"/>
        <v>9.4530376095581625E-2</v>
      </c>
      <c r="U121">
        <f t="shared" si="13"/>
        <v>0.10296476612564567</v>
      </c>
      <c r="V121">
        <f t="shared" si="19"/>
        <v>7.1084781693058111E-2</v>
      </c>
      <c r="W121">
        <f t="shared" si="20"/>
        <v>7.2380549738551754E-4</v>
      </c>
      <c r="X121">
        <f t="shared" si="21"/>
        <v>2.8303973076310301E-2</v>
      </c>
    </row>
    <row r="122" spans="1:24">
      <c r="A122" s="1">
        <v>38595</v>
      </c>
      <c r="B122">
        <v>2530</v>
      </c>
      <c r="C122" s="10">
        <f t="shared" si="22"/>
        <v>-1.0946051602814699E-2</v>
      </c>
      <c r="D122">
        <v>1618.34</v>
      </c>
      <c r="E122" s="10">
        <f t="shared" si="14"/>
        <v>3.3231393930881259E-2</v>
      </c>
      <c r="F122">
        <v>327.25</v>
      </c>
      <c r="G122" s="10">
        <f t="shared" si="15"/>
        <v>6.25E-2</v>
      </c>
      <c r="H122">
        <v>545.5</v>
      </c>
      <c r="I122" s="10">
        <f t="shared" si="16"/>
        <v>4.6021093000958802E-2</v>
      </c>
      <c r="J122">
        <v>228.55</v>
      </c>
      <c r="K122" s="10">
        <f t="shared" si="17"/>
        <v>-1.2956164975167384E-2</v>
      </c>
      <c r="T122">
        <f t="shared" si="18"/>
        <v>-2.3295813975428743E-2</v>
      </c>
      <c r="U122">
        <f t="shared" si="13"/>
        <v>2.6123728129781056E-2</v>
      </c>
      <c r="V122">
        <f t="shared" si="19"/>
        <v>6.0414049985740972E-2</v>
      </c>
      <c r="W122">
        <f t="shared" si="20"/>
        <v>4.5785205600071849E-2</v>
      </c>
      <c r="X122">
        <f t="shared" si="21"/>
        <v>-1.9281325053459336E-2</v>
      </c>
    </row>
    <row r="123" spans="1:24">
      <c r="A123" s="1">
        <v>38625</v>
      </c>
      <c r="B123">
        <v>2635</v>
      </c>
      <c r="C123" s="10">
        <f t="shared" si="22"/>
        <v>4.1501976284584963E-2</v>
      </c>
      <c r="D123">
        <v>1914.91</v>
      </c>
      <c r="E123" s="10">
        <f t="shared" si="14"/>
        <v>0.18325568174796403</v>
      </c>
      <c r="F123">
        <v>343.5</v>
      </c>
      <c r="G123" s="10">
        <f t="shared" si="15"/>
        <v>4.9656226126814307E-2</v>
      </c>
      <c r="H123">
        <v>568</v>
      </c>
      <c r="I123" s="10">
        <f t="shared" si="16"/>
        <v>4.124656278643446E-2</v>
      </c>
      <c r="J123">
        <v>230.55</v>
      </c>
      <c r="K123" s="10">
        <f t="shared" si="17"/>
        <v>8.750820389411551E-3</v>
      </c>
      <c r="T123">
        <f t="shared" si="18"/>
        <v>2.9152213911970919E-2</v>
      </c>
      <c r="U123">
        <f t="shared" si="13"/>
        <v>0.17614801594686383</v>
      </c>
      <c r="V123">
        <f t="shared" si="19"/>
        <v>4.7570276112555279E-2</v>
      </c>
      <c r="W123">
        <f t="shared" si="20"/>
        <v>4.1010675385547507E-2</v>
      </c>
      <c r="X123">
        <f t="shared" si="21"/>
        <v>2.4256603111196002E-3</v>
      </c>
    </row>
    <row r="124" spans="1:24">
      <c r="A124" s="1">
        <v>38656</v>
      </c>
      <c r="B124">
        <v>2533</v>
      </c>
      <c r="C124" s="10">
        <f t="shared" si="22"/>
        <v>-3.8709677419354827E-2</v>
      </c>
      <c r="D124">
        <v>1779.43</v>
      </c>
      <c r="E124" s="10">
        <f t="shared" si="14"/>
        <v>-7.0750061360586147E-2</v>
      </c>
      <c r="F124">
        <v>330.5</v>
      </c>
      <c r="G124" s="10">
        <f t="shared" si="15"/>
        <v>-3.7845705967976762E-2</v>
      </c>
      <c r="H124">
        <v>565</v>
      </c>
      <c r="I124" s="10">
        <f t="shared" si="16"/>
        <v>-5.2816901408451189E-3</v>
      </c>
      <c r="J124">
        <v>214.55</v>
      </c>
      <c r="K124" s="10">
        <f t="shared" si="17"/>
        <v>-6.9399262632834469E-2</v>
      </c>
      <c r="T124">
        <f t="shared" si="18"/>
        <v>-5.1059439791968871E-2</v>
      </c>
      <c r="U124">
        <f t="shared" si="13"/>
        <v>-7.7857727161686346E-2</v>
      </c>
      <c r="V124">
        <f t="shared" si="19"/>
        <v>-3.9931655982235789E-2</v>
      </c>
      <c r="W124">
        <f t="shared" si="20"/>
        <v>-5.5175775417320699E-3</v>
      </c>
      <c r="X124">
        <f t="shared" si="21"/>
        <v>-7.5724422711126421E-2</v>
      </c>
    </row>
    <row r="125" spans="1:24">
      <c r="A125" s="1">
        <v>38686</v>
      </c>
      <c r="B125">
        <v>2668</v>
      </c>
      <c r="C125" s="10">
        <f t="shared" si="22"/>
        <v>5.32964863797869E-2</v>
      </c>
      <c r="D125">
        <v>1933.08</v>
      </c>
      <c r="E125" s="10">
        <f t="shared" si="14"/>
        <v>8.6347875443259836E-2</v>
      </c>
      <c r="F125">
        <v>338.5</v>
      </c>
      <c r="G125" s="10">
        <f t="shared" si="15"/>
        <v>2.4205748865355536E-2</v>
      </c>
      <c r="H125">
        <v>594.5</v>
      </c>
      <c r="I125" s="10">
        <f t="shared" si="16"/>
        <v>5.2212389380531077E-2</v>
      </c>
      <c r="J125">
        <v>232.3</v>
      </c>
      <c r="K125" s="10">
        <f t="shared" si="17"/>
        <v>8.2731298065718883E-2</v>
      </c>
      <c r="T125">
        <f t="shared" si="18"/>
        <v>4.0946724007172856E-2</v>
      </c>
      <c r="U125">
        <f t="shared" si="13"/>
        <v>7.9240209642159637E-2</v>
      </c>
      <c r="V125">
        <f t="shared" si="19"/>
        <v>2.2119798851096509E-2</v>
      </c>
      <c r="W125">
        <f t="shared" si="20"/>
        <v>5.1976501979644124E-2</v>
      </c>
      <c r="X125">
        <f t="shared" si="21"/>
        <v>7.6406137987426931E-2</v>
      </c>
    </row>
    <row r="126" spans="1:24">
      <c r="A126" s="1">
        <v>38716</v>
      </c>
      <c r="B126">
        <v>2829</v>
      </c>
      <c r="C126" s="10">
        <f t="shared" si="22"/>
        <v>6.0344827586206851E-2</v>
      </c>
      <c r="D126">
        <v>2193.31</v>
      </c>
      <c r="E126" s="10">
        <f t="shared" si="14"/>
        <v>0.13461936391665108</v>
      </c>
      <c r="F126">
        <v>381.75</v>
      </c>
      <c r="G126" s="10">
        <f t="shared" si="15"/>
        <v>0.12776957163958635</v>
      </c>
      <c r="H126">
        <v>638</v>
      </c>
      <c r="I126" s="10">
        <f t="shared" si="16"/>
        <v>7.3170731707317138E-2</v>
      </c>
      <c r="J126">
        <v>258.05</v>
      </c>
      <c r="K126" s="10">
        <f t="shared" si="17"/>
        <v>0.11084804132587167</v>
      </c>
      <c r="T126">
        <f t="shared" si="18"/>
        <v>4.7995065213592807E-2</v>
      </c>
      <c r="U126">
        <f t="shared" si="13"/>
        <v>0.12751169811555088</v>
      </c>
      <c r="V126">
        <f t="shared" si="19"/>
        <v>0.12568362162532731</v>
      </c>
      <c r="W126">
        <f t="shared" si="20"/>
        <v>7.2934844306430185E-2</v>
      </c>
      <c r="X126">
        <f t="shared" si="21"/>
        <v>0.10452288124757972</v>
      </c>
    </row>
    <row r="127" spans="1:24">
      <c r="A127" s="1">
        <v>38748</v>
      </c>
      <c r="B127">
        <v>2722</v>
      </c>
      <c r="C127" s="10">
        <f t="shared" si="22"/>
        <v>-3.7822552138564891E-2</v>
      </c>
      <c r="D127">
        <v>2368.44</v>
      </c>
      <c r="E127" s="10">
        <f t="shared" si="14"/>
        <v>7.9847353999206838E-2</v>
      </c>
      <c r="F127">
        <v>417</v>
      </c>
      <c r="G127" s="10">
        <f t="shared" si="15"/>
        <v>9.2337917485265208E-2</v>
      </c>
      <c r="H127">
        <v>631.5</v>
      </c>
      <c r="I127" s="10">
        <f t="shared" si="16"/>
        <v>-1.0188087774294696E-2</v>
      </c>
      <c r="J127">
        <v>266.31</v>
      </c>
      <c r="K127" s="10">
        <f t="shared" si="17"/>
        <v>3.2009300523154316E-2</v>
      </c>
      <c r="T127">
        <f t="shared" si="18"/>
        <v>-5.0172314511178935E-2</v>
      </c>
      <c r="U127">
        <f t="shared" si="13"/>
        <v>7.2739688198106639E-2</v>
      </c>
      <c r="V127">
        <f t="shared" si="19"/>
        <v>9.0251967471006181E-2</v>
      </c>
      <c r="W127">
        <f t="shared" si="20"/>
        <v>-1.0423975175181647E-2</v>
      </c>
      <c r="X127">
        <f t="shared" si="21"/>
        <v>2.5684140444862363E-2</v>
      </c>
    </row>
    <row r="128" spans="1:24">
      <c r="A128" s="1">
        <v>38776</v>
      </c>
      <c r="B128">
        <v>2635</v>
      </c>
      <c r="C128" s="10">
        <f t="shared" si="22"/>
        <v>-3.1961792799412247E-2</v>
      </c>
      <c r="D128">
        <v>2213.96</v>
      </c>
      <c r="E128" s="10">
        <f t="shared" si="14"/>
        <v>-6.5224367093952185E-2</v>
      </c>
      <c r="F128">
        <v>420</v>
      </c>
      <c r="G128" s="10">
        <f t="shared" si="15"/>
        <v>7.194244604316502E-3</v>
      </c>
      <c r="H128">
        <v>639</v>
      </c>
      <c r="I128" s="10">
        <f t="shared" si="16"/>
        <v>1.1876484560570111E-2</v>
      </c>
      <c r="J128">
        <v>277.31</v>
      </c>
      <c r="K128" s="10">
        <f t="shared" si="17"/>
        <v>4.1305245766212417E-2</v>
      </c>
      <c r="T128">
        <f t="shared" si="18"/>
        <v>-4.4311555172026292E-2</v>
      </c>
      <c r="U128">
        <f t="shared" si="13"/>
        <v>-7.2332032895052384E-2</v>
      </c>
      <c r="V128">
        <f t="shared" si="19"/>
        <v>5.1082945900574736E-3</v>
      </c>
      <c r="W128">
        <f t="shared" si="20"/>
        <v>1.164059715968316E-2</v>
      </c>
      <c r="X128">
        <f t="shared" si="21"/>
        <v>3.4980085687920465E-2</v>
      </c>
    </row>
    <row r="129" spans="1:24">
      <c r="A129" s="1">
        <v>38807</v>
      </c>
      <c r="B129">
        <v>2900</v>
      </c>
      <c r="C129" s="10">
        <f t="shared" si="22"/>
        <v>0.10056925996204935</v>
      </c>
      <c r="D129">
        <v>2413.88</v>
      </c>
      <c r="E129" s="10">
        <f t="shared" si="14"/>
        <v>9.0299734412545796E-2</v>
      </c>
      <c r="F129">
        <v>420.75</v>
      </c>
      <c r="G129" s="10">
        <f t="shared" si="15"/>
        <v>1.7857142857142794E-3</v>
      </c>
      <c r="H129">
        <v>683</v>
      </c>
      <c r="I129" s="10">
        <f t="shared" si="16"/>
        <v>6.8857589984350653E-2</v>
      </c>
      <c r="J129">
        <v>275.31</v>
      </c>
      <c r="K129" s="10">
        <f t="shared" si="17"/>
        <v>-7.2121452526053842E-3</v>
      </c>
      <c r="T129">
        <f t="shared" si="18"/>
        <v>8.8219497589435314E-2</v>
      </c>
      <c r="U129">
        <f t="shared" si="13"/>
        <v>8.3192068611445597E-2</v>
      </c>
      <c r="V129">
        <f t="shared" si="19"/>
        <v>-3.0023572854474909E-4</v>
      </c>
      <c r="W129">
        <f t="shared" si="20"/>
        <v>6.8621702583463701E-2</v>
      </c>
      <c r="X129">
        <f t="shared" si="21"/>
        <v>-1.3537305330897335E-2</v>
      </c>
    </row>
    <row r="130" spans="1:24">
      <c r="A130" s="1">
        <v>38835</v>
      </c>
      <c r="B130">
        <v>3030</v>
      </c>
      <c r="C130" s="10">
        <f t="shared" si="22"/>
        <v>4.482758620689653E-2</v>
      </c>
      <c r="D130">
        <v>2491.5300000000002</v>
      </c>
      <c r="E130" s="10">
        <f t="shared" si="14"/>
        <v>3.216812766168986E-2</v>
      </c>
      <c r="F130">
        <v>417.5</v>
      </c>
      <c r="G130" s="10">
        <f t="shared" si="15"/>
        <v>-7.724301841948944E-3</v>
      </c>
      <c r="H130">
        <v>694.5</v>
      </c>
      <c r="I130" s="10">
        <f t="shared" si="16"/>
        <v>1.6837481698389389E-2</v>
      </c>
      <c r="J130">
        <v>250.05</v>
      </c>
      <c r="K130" s="10">
        <f t="shared" si="17"/>
        <v>-9.1751116922741627E-2</v>
      </c>
      <c r="T130">
        <f t="shared" si="18"/>
        <v>3.2477823834282486E-2</v>
      </c>
      <c r="U130">
        <f t="shared" si="13"/>
        <v>2.5060461860589658E-2</v>
      </c>
      <c r="V130">
        <f t="shared" si="19"/>
        <v>-9.8102518562079716E-3</v>
      </c>
      <c r="W130">
        <f t="shared" si="20"/>
        <v>1.660159429750244E-2</v>
      </c>
      <c r="X130">
        <f t="shared" si="21"/>
        <v>-9.8076277001033579E-2</v>
      </c>
    </row>
    <row r="131" spans="1:24">
      <c r="A131" s="1">
        <v>38868</v>
      </c>
      <c r="B131">
        <v>2824</v>
      </c>
      <c r="C131" s="10">
        <f t="shared" si="22"/>
        <v>-6.798679867986801E-2</v>
      </c>
      <c r="D131">
        <v>2447.75</v>
      </c>
      <c r="E131" s="10">
        <f t="shared" si="14"/>
        <v>-1.7571532351607355E-2</v>
      </c>
      <c r="F131">
        <v>382</v>
      </c>
      <c r="G131" s="10">
        <f t="shared" si="15"/>
        <v>-8.5029940119760505E-2</v>
      </c>
      <c r="H131">
        <v>613.5</v>
      </c>
      <c r="I131" s="10">
        <f t="shared" si="16"/>
        <v>-0.11663066954643631</v>
      </c>
      <c r="J131">
        <v>231.8</v>
      </c>
      <c r="K131" s="10">
        <f t="shared" si="17"/>
        <v>-7.2985402919416131E-2</v>
      </c>
      <c r="T131">
        <f t="shared" si="18"/>
        <v>-8.0336561052482047E-2</v>
      </c>
      <c r="U131">
        <f t="shared" si="13"/>
        <v>-2.4679198152707558E-2</v>
      </c>
      <c r="V131">
        <f t="shared" si="19"/>
        <v>-8.7115890134019533E-2</v>
      </c>
      <c r="W131">
        <f t="shared" si="20"/>
        <v>-0.11686655694732326</v>
      </c>
      <c r="X131">
        <f t="shared" si="21"/>
        <v>-7.9310562997708084E-2</v>
      </c>
    </row>
    <row r="132" spans="1:24">
      <c r="A132" s="1">
        <v>38898</v>
      </c>
      <c r="B132">
        <v>3264</v>
      </c>
      <c r="C132" s="10">
        <f t="shared" si="22"/>
        <v>0.15580736543909346</v>
      </c>
      <c r="D132">
        <v>2361.83</v>
      </c>
      <c r="E132" s="10">
        <f t="shared" si="14"/>
        <v>-3.5101623940353432E-2</v>
      </c>
      <c r="F132">
        <v>369.75</v>
      </c>
      <c r="G132" s="10">
        <f t="shared" si="15"/>
        <v>-3.2068062827225186E-2</v>
      </c>
      <c r="H132">
        <v>617.5</v>
      </c>
      <c r="I132" s="10">
        <f t="shared" si="16"/>
        <v>6.5199674001630292E-3</v>
      </c>
      <c r="J132">
        <v>230.8</v>
      </c>
      <c r="K132" s="10">
        <f t="shared" si="17"/>
        <v>-4.3140638481449223E-3</v>
      </c>
      <c r="T132">
        <f t="shared" si="18"/>
        <v>0.14345760306647942</v>
      </c>
      <c r="U132">
        <f t="shared" si="13"/>
        <v>-4.2209289741453632E-2</v>
      </c>
      <c r="V132">
        <f t="shared" si="19"/>
        <v>-3.4154012841484213E-2</v>
      </c>
      <c r="W132">
        <f t="shared" si="20"/>
        <v>6.2840799992760783E-3</v>
      </c>
      <c r="X132">
        <f t="shared" si="21"/>
        <v>-1.0639223926436873E-2</v>
      </c>
    </row>
    <row r="133" spans="1:24">
      <c r="A133" s="1">
        <v>38929</v>
      </c>
      <c r="B133">
        <v>3269</v>
      </c>
      <c r="C133" s="10">
        <f t="shared" si="22"/>
        <v>1.5318627450979783E-3</v>
      </c>
      <c r="D133">
        <v>2284.1799999999998</v>
      </c>
      <c r="E133" s="10">
        <f t="shared" si="14"/>
        <v>-3.2877048729163416E-2</v>
      </c>
      <c r="F133">
        <v>357.25</v>
      </c>
      <c r="G133" s="10">
        <f t="shared" si="15"/>
        <v>-3.380662609871532E-2</v>
      </c>
      <c r="H133">
        <v>624</v>
      </c>
      <c r="I133" s="10">
        <f t="shared" si="16"/>
        <v>1.0526315789473717E-2</v>
      </c>
      <c r="J133">
        <v>232.55</v>
      </c>
      <c r="K133" s="10">
        <f t="shared" si="17"/>
        <v>7.5823223570190557E-3</v>
      </c>
      <c r="T133">
        <f t="shared" si="18"/>
        <v>-1.0817899627516064E-2</v>
      </c>
      <c r="U133">
        <f t="shared" ref="U133:U196" si="23">IFERROR(E133-$O$3,"N/A")</f>
        <v>-3.9984714530263615E-2</v>
      </c>
      <c r="V133">
        <f t="shared" si="19"/>
        <v>-3.5892576112974348E-2</v>
      </c>
      <c r="W133">
        <f t="shared" si="20"/>
        <v>1.0290428388586766E-2</v>
      </c>
      <c r="X133">
        <f t="shared" si="21"/>
        <v>1.2571622787271048E-3</v>
      </c>
    </row>
    <row r="134" spans="1:24">
      <c r="A134" s="1">
        <v>38960</v>
      </c>
      <c r="B134">
        <v>3404</v>
      </c>
      <c r="C134" s="10">
        <f t="shared" si="22"/>
        <v>4.1297032731722139E-2</v>
      </c>
      <c r="D134">
        <v>2194.96</v>
      </c>
      <c r="E134" s="10">
        <f t="shared" si="14"/>
        <v>-3.9059969004193951E-2</v>
      </c>
      <c r="F134">
        <v>370.5</v>
      </c>
      <c r="G134" s="10">
        <f t="shared" si="15"/>
        <v>3.7088873337998596E-2</v>
      </c>
      <c r="H134">
        <v>652.5</v>
      </c>
      <c r="I134" s="10">
        <f t="shared" si="16"/>
        <v>4.5673076923076872E-2</v>
      </c>
      <c r="J134">
        <v>239.3</v>
      </c>
      <c r="K134" s="10">
        <f t="shared" si="17"/>
        <v>2.9026015910556868E-2</v>
      </c>
      <c r="T134">
        <f t="shared" si="18"/>
        <v>2.8947270359108095E-2</v>
      </c>
      <c r="U134">
        <f t="shared" si="23"/>
        <v>-4.616763480529415E-2</v>
      </c>
      <c r="V134">
        <f t="shared" si="19"/>
        <v>3.5002923323739568E-2</v>
      </c>
      <c r="W134">
        <f t="shared" si="20"/>
        <v>4.5437189522189919E-2</v>
      </c>
      <c r="X134">
        <f t="shared" si="21"/>
        <v>2.2700855832264916E-2</v>
      </c>
    </row>
    <row r="135" spans="1:24">
      <c r="A135" s="1">
        <v>38989</v>
      </c>
      <c r="B135">
        <v>3338</v>
      </c>
      <c r="C135" s="10">
        <f t="shared" si="22"/>
        <v>-1.9388954171562833E-2</v>
      </c>
      <c r="D135">
        <v>2087.56</v>
      </c>
      <c r="E135" s="10">
        <f t="shared" ref="E135:E198" si="24">IFERROR(D135/D134-1,"N/A")</f>
        <v>-4.8930276633742831E-2</v>
      </c>
      <c r="F135">
        <v>395.25</v>
      </c>
      <c r="G135" s="10">
        <f t="shared" ref="G135:G198" si="25">IFERROR(F135/F134-1,"N/A")</f>
        <v>6.68016194331984E-2</v>
      </c>
      <c r="H135">
        <v>668.5</v>
      </c>
      <c r="I135" s="10">
        <f t="shared" ref="I135:I198" si="26">IFERROR(H135/H134-1,"N/A")</f>
        <v>2.452107279693494E-2</v>
      </c>
      <c r="J135">
        <v>251.3</v>
      </c>
      <c r="K135" s="10">
        <f t="shared" ref="K135:K198" si="27">IFERROR(J135/J134-1,"N/A")</f>
        <v>5.0146259924780612E-2</v>
      </c>
      <c r="T135">
        <f t="shared" ref="T135:T198" si="28">IFERROR(C135-$N$3,"N/A")</f>
        <v>-3.1738716544176877E-2</v>
      </c>
      <c r="U135">
        <f t="shared" si="23"/>
        <v>-5.603794243484303E-2</v>
      </c>
      <c r="V135">
        <f t="shared" ref="V135:V198" si="29">IFERROR(G135-$P$3,"N/A")</f>
        <v>6.4715669418939373E-2</v>
      </c>
      <c r="W135">
        <f t="shared" ref="W135:W198" si="30">IFERROR(I135-$Q$3,"N/A")</f>
        <v>2.428518539604799E-2</v>
      </c>
      <c r="X135">
        <f t="shared" ref="X135:X198" si="31">IFERROR(K135-$R$3,"N/A")</f>
        <v>4.3821099846488659E-2</v>
      </c>
    </row>
    <row r="136" spans="1:24">
      <c r="A136" s="1">
        <v>39021</v>
      </c>
      <c r="B136">
        <v>3098</v>
      </c>
      <c r="C136" s="10">
        <f t="shared" ref="C136:C199" si="32">IFERROR(B136/B135-1,"N/A")</f>
        <v>-7.1899340922708221E-2</v>
      </c>
      <c r="D136">
        <v>2389.09</v>
      </c>
      <c r="E136" s="10">
        <f t="shared" si="24"/>
        <v>0.14444135737415942</v>
      </c>
      <c r="F136">
        <v>419.5</v>
      </c>
      <c r="G136" s="10">
        <f t="shared" si="25"/>
        <v>6.1353573687539464E-2</v>
      </c>
      <c r="H136">
        <v>693</v>
      </c>
      <c r="I136" s="10">
        <f t="shared" si="26"/>
        <v>3.6649214659685958E-2</v>
      </c>
      <c r="J136">
        <v>240.05</v>
      </c>
      <c r="K136" s="10">
        <f t="shared" si="27"/>
        <v>-4.4767210505372024E-2</v>
      </c>
      <c r="T136">
        <f t="shared" si="28"/>
        <v>-8.4249103295322259E-2</v>
      </c>
      <c r="U136">
        <f t="shared" si="23"/>
        <v>0.13733369157305922</v>
      </c>
      <c r="V136">
        <f t="shared" si="29"/>
        <v>5.9267623673280437E-2</v>
      </c>
      <c r="W136">
        <f t="shared" si="30"/>
        <v>3.6413327258799005E-2</v>
      </c>
      <c r="X136">
        <f t="shared" si="31"/>
        <v>-5.1092370583663976E-2</v>
      </c>
    </row>
    <row r="137" spans="1:24">
      <c r="A137" s="1">
        <v>39051</v>
      </c>
      <c r="B137">
        <v>2950</v>
      </c>
      <c r="C137" s="10">
        <f t="shared" si="32"/>
        <v>-4.7772756617172396E-2</v>
      </c>
      <c r="D137">
        <v>2242.87</v>
      </c>
      <c r="E137" s="10">
        <f t="shared" si="24"/>
        <v>-6.1203219635928452E-2</v>
      </c>
      <c r="F137">
        <v>387</v>
      </c>
      <c r="G137" s="10">
        <f t="shared" si="25"/>
        <v>-7.7473182359952375E-2</v>
      </c>
      <c r="H137">
        <v>657.5</v>
      </c>
      <c r="I137" s="10">
        <f t="shared" si="26"/>
        <v>-5.1226551226551176E-2</v>
      </c>
      <c r="J137">
        <v>256.3</v>
      </c>
      <c r="K137" s="10">
        <f t="shared" si="27"/>
        <v>6.7694230368673169E-2</v>
      </c>
      <c r="T137">
        <f t="shared" si="28"/>
        <v>-6.012251898978644E-2</v>
      </c>
      <c r="U137">
        <f t="shared" si="23"/>
        <v>-6.8310885437028651E-2</v>
      </c>
      <c r="V137">
        <f t="shared" si="29"/>
        <v>-7.9559132374211403E-2</v>
      </c>
      <c r="W137">
        <f t="shared" si="30"/>
        <v>-5.1462438627438128E-2</v>
      </c>
      <c r="X137">
        <f t="shared" si="31"/>
        <v>6.1369070290381217E-2</v>
      </c>
    </row>
    <row r="138" spans="1:24">
      <c r="A138" s="1">
        <v>39080</v>
      </c>
      <c r="B138">
        <v>2744</v>
      </c>
      <c r="C138" s="10">
        <f t="shared" si="32"/>
        <v>-6.9830508474576281E-2</v>
      </c>
      <c r="D138">
        <v>2245.35</v>
      </c>
      <c r="E138" s="10">
        <f t="shared" si="24"/>
        <v>1.1057261455189593E-3</v>
      </c>
      <c r="F138">
        <v>425.75</v>
      </c>
      <c r="G138" s="10">
        <f t="shared" si="25"/>
        <v>0.10012919896640837</v>
      </c>
      <c r="H138">
        <v>628.5</v>
      </c>
      <c r="I138" s="10">
        <f t="shared" si="26"/>
        <v>-4.4106463878326951E-2</v>
      </c>
      <c r="J138">
        <v>271.06</v>
      </c>
      <c r="K138" s="10">
        <f t="shared" si="27"/>
        <v>5.7588763168162194E-2</v>
      </c>
      <c r="T138">
        <f t="shared" si="28"/>
        <v>-8.2180270847190318E-2</v>
      </c>
      <c r="U138">
        <f t="shared" si="23"/>
        <v>-6.0019396555812433E-3</v>
      </c>
      <c r="V138">
        <f t="shared" si="29"/>
        <v>9.8043248952149345E-2</v>
      </c>
      <c r="W138">
        <f t="shared" si="30"/>
        <v>-4.4342351279213904E-2</v>
      </c>
      <c r="X138">
        <f t="shared" si="31"/>
        <v>5.1263603089870241E-2</v>
      </c>
    </row>
    <row r="139" spans="1:24">
      <c r="A139" s="1">
        <v>39113</v>
      </c>
      <c r="B139">
        <v>2840</v>
      </c>
      <c r="C139" s="10">
        <f t="shared" si="32"/>
        <v>3.4985422740524852E-2</v>
      </c>
      <c r="D139">
        <v>2242.87</v>
      </c>
      <c r="E139" s="10">
        <f t="shared" si="24"/>
        <v>-1.1045048656112E-3</v>
      </c>
      <c r="F139">
        <v>417.75</v>
      </c>
      <c r="G139" s="10">
        <f t="shared" si="25"/>
        <v>-1.8790369935408058E-2</v>
      </c>
      <c r="H139">
        <v>639</v>
      </c>
      <c r="I139" s="10">
        <f t="shared" si="26"/>
        <v>1.6706443914081159E-2</v>
      </c>
      <c r="J139">
        <v>269.31</v>
      </c>
      <c r="K139" s="10">
        <f t="shared" si="27"/>
        <v>-6.4561351730244576E-3</v>
      </c>
      <c r="T139">
        <f t="shared" si="28"/>
        <v>2.2635660367910808E-2</v>
      </c>
      <c r="U139">
        <f t="shared" si="23"/>
        <v>-8.2121706667114026E-3</v>
      </c>
      <c r="V139">
        <f t="shared" si="29"/>
        <v>-2.0876319949667085E-2</v>
      </c>
      <c r="W139">
        <f t="shared" si="30"/>
        <v>1.647055651319421E-2</v>
      </c>
      <c r="X139">
        <f t="shared" si="31"/>
        <v>-1.2781295251316408E-2</v>
      </c>
    </row>
    <row r="140" spans="1:24">
      <c r="A140" s="1">
        <v>39141</v>
      </c>
      <c r="B140">
        <v>2864</v>
      </c>
      <c r="C140" s="10">
        <f t="shared" si="32"/>
        <v>8.4507042253521014E-3</v>
      </c>
      <c r="D140">
        <v>2260.2199999999998</v>
      </c>
      <c r="E140" s="10">
        <f t="shared" si="24"/>
        <v>7.7356244454649392E-3</v>
      </c>
      <c r="F140">
        <v>435.75</v>
      </c>
      <c r="G140" s="10">
        <f t="shared" si="25"/>
        <v>4.3087971274685888E-2</v>
      </c>
      <c r="H140">
        <v>659</v>
      </c>
      <c r="I140" s="10">
        <f t="shared" si="26"/>
        <v>3.1298904538341166E-2</v>
      </c>
      <c r="J140">
        <v>257.05</v>
      </c>
      <c r="K140" s="10">
        <f t="shared" si="27"/>
        <v>-4.5523745869072818E-2</v>
      </c>
      <c r="T140">
        <f t="shared" si="28"/>
        <v>-3.8990581472619409E-3</v>
      </c>
      <c r="U140">
        <f t="shared" si="23"/>
        <v>6.2795864436473656E-4</v>
      </c>
      <c r="V140">
        <f t="shared" si="29"/>
        <v>4.100202126042686E-2</v>
      </c>
      <c r="W140">
        <f t="shared" si="30"/>
        <v>3.1063017137454216E-2</v>
      </c>
      <c r="X140">
        <f t="shared" si="31"/>
        <v>-5.1848905947364771E-2</v>
      </c>
    </row>
    <row r="141" spans="1:24">
      <c r="A141" s="1">
        <v>39171</v>
      </c>
      <c r="B141">
        <v>2734</v>
      </c>
      <c r="C141" s="10">
        <f t="shared" si="32"/>
        <v>-4.5391061452513926E-2</v>
      </c>
      <c r="D141">
        <v>2397.35</v>
      </c>
      <c r="E141" s="10">
        <f t="shared" si="24"/>
        <v>6.0671085115608259E-2</v>
      </c>
      <c r="F141">
        <v>460</v>
      </c>
      <c r="G141" s="10">
        <f t="shared" si="25"/>
        <v>5.5651176133103775E-2</v>
      </c>
      <c r="H141">
        <v>719</v>
      </c>
      <c r="I141" s="10">
        <f t="shared" si="26"/>
        <v>9.1047040971168336E-2</v>
      </c>
      <c r="J141">
        <v>258.3</v>
      </c>
      <c r="K141" s="10">
        <f t="shared" si="27"/>
        <v>4.8628671464696627E-3</v>
      </c>
      <c r="T141">
        <f t="shared" si="28"/>
        <v>-5.774082382512797E-2</v>
      </c>
      <c r="U141">
        <f t="shared" si="23"/>
        <v>5.3563419314508059E-2</v>
      </c>
      <c r="V141">
        <f t="shared" si="29"/>
        <v>5.3565226118844747E-2</v>
      </c>
      <c r="W141">
        <f t="shared" si="30"/>
        <v>9.0811153570281383E-2</v>
      </c>
      <c r="X141">
        <f t="shared" si="31"/>
        <v>-1.4622929318222882E-3</v>
      </c>
    </row>
    <row r="142" spans="1:24">
      <c r="A142" s="1">
        <v>39202</v>
      </c>
      <c r="B142">
        <v>2740</v>
      </c>
      <c r="C142" s="10">
        <f t="shared" si="32"/>
        <v>2.1945866861741159E-3</v>
      </c>
      <c r="D142">
        <v>2538.62</v>
      </c>
      <c r="E142" s="10">
        <f t="shared" si="24"/>
        <v>5.8927565853963637E-2</v>
      </c>
      <c r="F142">
        <v>457</v>
      </c>
      <c r="G142" s="10">
        <f t="shared" si="25"/>
        <v>-6.521739130434745E-3</v>
      </c>
      <c r="H142">
        <v>714.5</v>
      </c>
      <c r="I142" s="10">
        <f t="shared" si="26"/>
        <v>-6.2586926286508637E-3</v>
      </c>
      <c r="J142">
        <v>264.56</v>
      </c>
      <c r="K142" s="10">
        <f t="shared" si="27"/>
        <v>2.4235385210994886E-2</v>
      </c>
      <c r="T142">
        <f t="shared" si="28"/>
        <v>-1.0155175686439926E-2</v>
      </c>
      <c r="U142">
        <f t="shared" si="23"/>
        <v>5.1819900052863438E-2</v>
      </c>
      <c r="V142">
        <f t="shared" si="29"/>
        <v>-8.6076891446937726E-3</v>
      </c>
      <c r="W142">
        <f t="shared" si="30"/>
        <v>-6.4945800295378147E-3</v>
      </c>
      <c r="X142">
        <f t="shared" si="31"/>
        <v>1.7910225132702934E-2</v>
      </c>
    </row>
    <row r="143" spans="1:24">
      <c r="A143" s="1">
        <v>39233</v>
      </c>
      <c r="B143">
        <v>2686</v>
      </c>
      <c r="C143" s="10">
        <f t="shared" si="32"/>
        <v>-1.9708029197080257E-2</v>
      </c>
      <c r="D143">
        <v>3031.8</v>
      </c>
      <c r="E143" s="10">
        <f t="shared" si="24"/>
        <v>0.19427090308908013</v>
      </c>
      <c r="F143">
        <v>447.25</v>
      </c>
      <c r="G143" s="10">
        <f t="shared" si="25"/>
        <v>-2.1334792122538304E-2</v>
      </c>
      <c r="H143">
        <v>737</v>
      </c>
      <c r="I143" s="10">
        <f t="shared" si="26"/>
        <v>3.149055283414981E-2</v>
      </c>
      <c r="J143">
        <v>251.3</v>
      </c>
      <c r="K143" s="10">
        <f t="shared" si="27"/>
        <v>-5.0120955548835777E-2</v>
      </c>
      <c r="T143">
        <f t="shared" si="28"/>
        <v>-3.2057791569694301E-2</v>
      </c>
      <c r="U143">
        <f t="shared" si="23"/>
        <v>0.18716323728797993</v>
      </c>
      <c r="V143">
        <f t="shared" si="29"/>
        <v>-2.3420742136797332E-2</v>
      </c>
      <c r="W143">
        <f t="shared" si="30"/>
        <v>3.1254665433262857E-2</v>
      </c>
      <c r="X143">
        <f t="shared" si="31"/>
        <v>-5.644611562712773E-2</v>
      </c>
    </row>
    <row r="144" spans="1:24">
      <c r="A144" s="1">
        <v>39262</v>
      </c>
      <c r="B144">
        <v>2683</v>
      </c>
      <c r="C144" s="10">
        <f t="shared" si="32"/>
        <v>-1.1169024571854314E-3</v>
      </c>
      <c r="D144">
        <v>3161.5</v>
      </c>
      <c r="E144" s="10">
        <f t="shared" si="24"/>
        <v>4.2779866745827455E-2</v>
      </c>
      <c r="F144">
        <v>405</v>
      </c>
      <c r="G144" s="10">
        <f t="shared" si="25"/>
        <v>-9.4466182224706485E-2</v>
      </c>
      <c r="H144">
        <v>695.5</v>
      </c>
      <c r="I144" s="10">
        <f t="shared" si="26"/>
        <v>-5.6309362279511554E-2</v>
      </c>
      <c r="J144">
        <v>234.55</v>
      </c>
      <c r="K144" s="10">
        <f t="shared" si="27"/>
        <v>-6.6653402307998433E-2</v>
      </c>
      <c r="T144">
        <f t="shared" si="28"/>
        <v>-1.3466664829799474E-2</v>
      </c>
      <c r="U144">
        <f t="shared" si="23"/>
        <v>3.5672200944727256E-2</v>
      </c>
      <c r="V144">
        <f t="shared" si="29"/>
        <v>-9.6552132238965513E-2</v>
      </c>
      <c r="W144">
        <f t="shared" si="30"/>
        <v>-5.6545249680398507E-2</v>
      </c>
      <c r="X144">
        <f t="shared" si="31"/>
        <v>-7.2978562386290385E-2</v>
      </c>
    </row>
    <row r="145" spans="1:24">
      <c r="A145" s="1">
        <v>39294</v>
      </c>
      <c r="B145">
        <v>2559</v>
      </c>
      <c r="C145" s="10">
        <f t="shared" si="32"/>
        <v>-4.621692135669031E-2</v>
      </c>
      <c r="D145">
        <v>2978.93</v>
      </c>
      <c r="E145" s="10">
        <f t="shared" si="24"/>
        <v>-5.7747904475723644E-2</v>
      </c>
      <c r="F145">
        <v>422.5</v>
      </c>
      <c r="G145" s="10">
        <f t="shared" si="25"/>
        <v>4.3209876543209846E-2</v>
      </c>
      <c r="H145">
        <v>659</v>
      </c>
      <c r="I145" s="10">
        <f t="shared" si="26"/>
        <v>-5.248023005032354E-2</v>
      </c>
      <c r="J145">
        <v>231.3</v>
      </c>
      <c r="K145" s="10">
        <f t="shared" si="27"/>
        <v>-1.3856320613941597E-2</v>
      </c>
      <c r="T145">
        <f t="shared" si="28"/>
        <v>-5.8566683729304354E-2</v>
      </c>
      <c r="U145">
        <f t="shared" si="23"/>
        <v>-6.4855570276823843E-2</v>
      </c>
      <c r="V145">
        <f t="shared" si="29"/>
        <v>4.1123926528950819E-2</v>
      </c>
      <c r="W145">
        <f t="shared" si="30"/>
        <v>-5.2716117451210492E-2</v>
      </c>
      <c r="X145">
        <f t="shared" si="31"/>
        <v>-2.018148069223355E-2</v>
      </c>
    </row>
    <row r="146" spans="1:24">
      <c r="A146" s="1">
        <v>39325</v>
      </c>
      <c r="B146">
        <v>2445</v>
      </c>
      <c r="C146" s="10">
        <f t="shared" si="32"/>
        <v>-4.4548651817116092E-2</v>
      </c>
      <c r="D146">
        <v>2833.54</v>
      </c>
      <c r="E146" s="10">
        <f t="shared" si="24"/>
        <v>-4.8806114947313239E-2</v>
      </c>
      <c r="F146">
        <v>462.25</v>
      </c>
      <c r="G146" s="10">
        <f t="shared" si="25"/>
        <v>9.4082840236686449E-2</v>
      </c>
      <c r="H146">
        <v>689</v>
      </c>
      <c r="I146" s="10">
        <f t="shared" si="26"/>
        <v>4.5523520485584168E-2</v>
      </c>
      <c r="J146">
        <v>236.3</v>
      </c>
      <c r="K146" s="10">
        <f t="shared" si="27"/>
        <v>2.1616947686986521E-2</v>
      </c>
      <c r="T146">
        <f t="shared" si="28"/>
        <v>-5.6898414189730136E-2</v>
      </c>
      <c r="U146">
        <f t="shared" si="23"/>
        <v>-5.5913780748413439E-2</v>
      </c>
      <c r="V146">
        <f t="shared" si="29"/>
        <v>9.1996890222427422E-2</v>
      </c>
      <c r="W146">
        <f t="shared" si="30"/>
        <v>4.5287633084697215E-2</v>
      </c>
      <c r="X146">
        <f t="shared" si="31"/>
        <v>1.529178760869457E-2</v>
      </c>
    </row>
    <row r="147" spans="1:24">
      <c r="A147" s="1">
        <v>39353</v>
      </c>
      <c r="B147">
        <v>2449</v>
      </c>
      <c r="C147" s="10">
        <f t="shared" si="32"/>
        <v>1.6359918200408163E-3</v>
      </c>
      <c r="D147">
        <v>3492.77</v>
      </c>
      <c r="E147" s="10">
        <f t="shared" si="24"/>
        <v>0.23265244182189071</v>
      </c>
      <c r="F147">
        <v>493.5</v>
      </c>
      <c r="G147" s="10">
        <f t="shared" si="25"/>
        <v>6.7604110329908096E-2</v>
      </c>
      <c r="H147">
        <v>700.5</v>
      </c>
      <c r="I147" s="10">
        <f t="shared" si="26"/>
        <v>1.6690856313497759E-2</v>
      </c>
      <c r="J147">
        <v>249.3</v>
      </c>
      <c r="K147" s="10">
        <f t="shared" si="27"/>
        <v>5.5014811680067721E-2</v>
      </c>
      <c r="T147">
        <f t="shared" si="28"/>
        <v>-1.0713770552573226E-2</v>
      </c>
      <c r="U147">
        <f t="shared" si="23"/>
        <v>0.22554477602079051</v>
      </c>
      <c r="V147">
        <f t="shared" si="29"/>
        <v>6.5518160315649068E-2</v>
      </c>
      <c r="W147">
        <f t="shared" si="30"/>
        <v>1.645496891261081E-2</v>
      </c>
      <c r="X147">
        <f t="shared" si="31"/>
        <v>4.8689651601775769E-2</v>
      </c>
    </row>
    <row r="148" spans="1:24">
      <c r="A148" s="1">
        <v>39386</v>
      </c>
      <c r="B148">
        <v>2373</v>
      </c>
      <c r="C148" s="10">
        <f t="shared" si="32"/>
        <v>-3.103307472437733E-2</v>
      </c>
      <c r="D148">
        <v>3709.21</v>
      </c>
      <c r="E148" s="10">
        <f t="shared" si="24"/>
        <v>6.1968008199795532E-2</v>
      </c>
      <c r="F148">
        <v>498</v>
      </c>
      <c r="G148" s="10">
        <f t="shared" si="25"/>
        <v>9.1185410334346795E-3</v>
      </c>
      <c r="H148">
        <v>723.5</v>
      </c>
      <c r="I148" s="10">
        <f t="shared" si="26"/>
        <v>3.2833690221270473E-2</v>
      </c>
      <c r="J148">
        <v>242.05</v>
      </c>
      <c r="K148" s="10">
        <f t="shared" si="27"/>
        <v>-2.9081427998395526E-2</v>
      </c>
      <c r="T148">
        <f t="shared" si="28"/>
        <v>-4.3382837096991374E-2</v>
      </c>
      <c r="U148">
        <f t="shared" si="23"/>
        <v>5.4860342398695333E-2</v>
      </c>
      <c r="V148">
        <f t="shared" si="29"/>
        <v>7.032591019175651E-3</v>
      </c>
      <c r="W148">
        <f t="shared" si="30"/>
        <v>3.259780282038352E-2</v>
      </c>
      <c r="X148">
        <f t="shared" si="31"/>
        <v>-3.5406588076687479E-2</v>
      </c>
    </row>
    <row r="149" spans="1:24">
      <c r="A149" s="1">
        <v>39416</v>
      </c>
      <c r="B149">
        <v>2310</v>
      </c>
      <c r="C149" s="10">
        <f t="shared" si="32"/>
        <v>-2.6548672566371723E-2</v>
      </c>
      <c r="D149">
        <v>4659.2299999999996</v>
      </c>
      <c r="E149" s="10">
        <f t="shared" si="24"/>
        <v>0.25612461952814747</v>
      </c>
      <c r="F149">
        <v>460</v>
      </c>
      <c r="G149" s="10">
        <f t="shared" si="25"/>
        <v>-7.6305220883534086E-2</v>
      </c>
      <c r="H149">
        <v>716</v>
      </c>
      <c r="I149" s="10">
        <f t="shared" si="26"/>
        <v>-1.0366275051831408E-2</v>
      </c>
      <c r="J149">
        <v>215.8</v>
      </c>
      <c r="K149" s="10">
        <f t="shared" si="27"/>
        <v>-0.10844866763065486</v>
      </c>
      <c r="T149">
        <f t="shared" si="28"/>
        <v>-3.8898434938985767E-2</v>
      </c>
      <c r="U149">
        <f t="shared" si="23"/>
        <v>0.24901695372704727</v>
      </c>
      <c r="V149">
        <f t="shared" si="29"/>
        <v>-7.8391170897793114E-2</v>
      </c>
      <c r="W149">
        <f t="shared" si="30"/>
        <v>-1.0602162452718359E-2</v>
      </c>
      <c r="X149">
        <f t="shared" si="31"/>
        <v>-0.11477382770894681</v>
      </c>
    </row>
    <row r="150" spans="1:24">
      <c r="A150" s="1">
        <v>39447</v>
      </c>
      <c r="B150">
        <v>2164</v>
      </c>
      <c r="C150" s="10">
        <f t="shared" si="32"/>
        <v>-6.320346320346315E-2</v>
      </c>
      <c r="D150">
        <v>4392.3999999999996</v>
      </c>
      <c r="E150" s="10">
        <f t="shared" si="24"/>
        <v>-5.7269119575552141E-2</v>
      </c>
      <c r="F150">
        <v>498</v>
      </c>
      <c r="G150" s="10">
        <f t="shared" si="25"/>
        <v>8.260869565217388E-2</v>
      </c>
      <c r="H150">
        <v>709.5</v>
      </c>
      <c r="I150" s="10">
        <f t="shared" si="26"/>
        <v>-9.0782122905027629E-3</v>
      </c>
      <c r="J150">
        <v>230.05</v>
      </c>
      <c r="K150" s="10">
        <f t="shared" si="27"/>
        <v>6.603336422613526E-2</v>
      </c>
      <c r="T150">
        <f t="shared" si="28"/>
        <v>-7.5553225576077188E-2</v>
      </c>
      <c r="U150">
        <f t="shared" si="23"/>
        <v>-6.437678537665234E-2</v>
      </c>
      <c r="V150">
        <f t="shared" si="29"/>
        <v>8.0522745637914853E-2</v>
      </c>
      <c r="W150">
        <f t="shared" si="30"/>
        <v>-9.3140996913897139E-3</v>
      </c>
      <c r="X150">
        <f t="shared" si="31"/>
        <v>5.9708204147843308E-2</v>
      </c>
    </row>
    <row r="151" spans="1:24">
      <c r="A151" s="1">
        <v>39478</v>
      </c>
      <c r="B151">
        <v>2094</v>
      </c>
      <c r="C151" s="10">
        <f t="shared" si="32"/>
        <v>-3.2347504621072054E-2</v>
      </c>
      <c r="D151">
        <v>4094.17</v>
      </c>
      <c r="E151" s="10">
        <f t="shared" si="24"/>
        <v>-6.7896821783079764E-2</v>
      </c>
      <c r="F151">
        <v>465</v>
      </c>
      <c r="G151" s="10">
        <f t="shared" si="25"/>
        <v>-6.6265060240963902E-2</v>
      </c>
      <c r="H151">
        <v>628</v>
      </c>
      <c r="I151" s="10">
        <f t="shared" si="26"/>
        <v>-0.11486962649753352</v>
      </c>
      <c r="J151">
        <v>220.55</v>
      </c>
      <c r="K151" s="10">
        <f t="shared" si="27"/>
        <v>-4.1295370571614809E-2</v>
      </c>
      <c r="T151">
        <f t="shared" si="28"/>
        <v>-4.4697266993686098E-2</v>
      </c>
      <c r="U151">
        <f t="shared" si="23"/>
        <v>-7.5004487584179963E-2</v>
      </c>
      <c r="V151">
        <f t="shared" si="29"/>
        <v>-6.835101025522293E-2</v>
      </c>
      <c r="W151">
        <f t="shared" si="30"/>
        <v>-0.11510551389842047</v>
      </c>
      <c r="X151">
        <f t="shared" si="31"/>
        <v>-4.7620530649906762E-2</v>
      </c>
    </row>
    <row r="152" spans="1:24">
      <c r="A152" s="1">
        <v>39507</v>
      </c>
      <c r="B152">
        <v>1893</v>
      </c>
      <c r="C152" s="10">
        <f t="shared" si="32"/>
        <v>-9.5988538681948454E-2</v>
      </c>
      <c r="D152">
        <v>4725.32</v>
      </c>
      <c r="E152" s="10">
        <f t="shared" si="24"/>
        <v>0.15415822987320982</v>
      </c>
      <c r="F152">
        <v>482.75</v>
      </c>
      <c r="G152" s="10">
        <f t="shared" si="25"/>
        <v>3.817204301075261E-2</v>
      </c>
      <c r="H152">
        <v>697.5</v>
      </c>
      <c r="I152" s="10">
        <f t="shared" si="26"/>
        <v>0.11066878980891715</v>
      </c>
      <c r="J152">
        <v>197.54</v>
      </c>
      <c r="K152" s="10">
        <f t="shared" si="27"/>
        <v>-0.10433008388120613</v>
      </c>
      <c r="T152">
        <f t="shared" si="28"/>
        <v>-0.10833830105456249</v>
      </c>
      <c r="U152">
        <f t="shared" si="23"/>
        <v>0.14705056407210962</v>
      </c>
      <c r="V152">
        <f t="shared" si="29"/>
        <v>3.6086092996493582E-2</v>
      </c>
      <c r="W152">
        <f t="shared" si="30"/>
        <v>0.11043290240803019</v>
      </c>
      <c r="X152">
        <f t="shared" si="31"/>
        <v>-0.11065524395949808</v>
      </c>
    </row>
    <row r="153" spans="1:24">
      <c r="A153" s="1">
        <v>39538</v>
      </c>
      <c r="B153">
        <v>1884</v>
      </c>
      <c r="C153" s="10">
        <f t="shared" si="32"/>
        <v>-4.7543581616481534E-3</v>
      </c>
      <c r="D153">
        <v>4323</v>
      </c>
      <c r="E153" s="10">
        <f t="shared" si="24"/>
        <v>-8.5141323762200183E-2</v>
      </c>
      <c r="F153">
        <v>485.25</v>
      </c>
      <c r="G153" s="10">
        <f t="shared" si="25"/>
        <v>5.1786639047126659E-3</v>
      </c>
      <c r="H153">
        <v>709.5</v>
      </c>
      <c r="I153" s="10">
        <f t="shared" si="26"/>
        <v>1.7204301075268713E-2</v>
      </c>
      <c r="J153">
        <v>188.14</v>
      </c>
      <c r="K153" s="10">
        <f t="shared" si="27"/>
        <v>-4.7585299179912943E-2</v>
      </c>
      <c r="T153">
        <f t="shared" si="28"/>
        <v>-1.7104120534262197E-2</v>
      </c>
      <c r="U153">
        <f t="shared" si="23"/>
        <v>-9.2248989563300382E-2</v>
      </c>
      <c r="V153">
        <f t="shared" si="29"/>
        <v>3.0927138904536374E-3</v>
      </c>
      <c r="W153">
        <f t="shared" si="30"/>
        <v>1.6968413674381764E-2</v>
      </c>
      <c r="X153">
        <f t="shared" si="31"/>
        <v>-5.3910459258204896E-2</v>
      </c>
    </row>
    <row r="154" spans="1:24">
      <c r="A154" s="1">
        <v>39568</v>
      </c>
      <c r="B154">
        <v>2128</v>
      </c>
      <c r="C154" s="10">
        <f t="shared" si="32"/>
        <v>0.12951167728237789</v>
      </c>
      <c r="D154">
        <v>4883.1000000000004</v>
      </c>
      <c r="E154" s="10">
        <f t="shared" si="24"/>
        <v>0.12956280360860517</v>
      </c>
      <c r="F154">
        <v>466.75</v>
      </c>
      <c r="G154" s="10">
        <f t="shared" si="25"/>
        <v>-3.8124678001030365E-2</v>
      </c>
      <c r="H154">
        <v>739.5</v>
      </c>
      <c r="I154" s="10">
        <f t="shared" si="26"/>
        <v>4.228329809725162E-2</v>
      </c>
      <c r="J154">
        <v>197.84</v>
      </c>
      <c r="K154" s="10">
        <f t="shared" si="27"/>
        <v>5.1557350908897792E-2</v>
      </c>
      <c r="T154">
        <f t="shared" si="28"/>
        <v>0.11716191490976385</v>
      </c>
      <c r="U154">
        <f t="shared" si="23"/>
        <v>0.12245513780750497</v>
      </c>
      <c r="V154">
        <f t="shared" si="29"/>
        <v>-4.0210628015289393E-2</v>
      </c>
      <c r="W154">
        <f t="shared" si="30"/>
        <v>4.2047410696364668E-2</v>
      </c>
      <c r="X154">
        <f t="shared" si="31"/>
        <v>4.523219083060584E-2</v>
      </c>
    </row>
    <row r="155" spans="1:24">
      <c r="A155" s="1">
        <v>39598</v>
      </c>
      <c r="B155">
        <v>2205</v>
      </c>
      <c r="C155" s="10">
        <f t="shared" si="32"/>
        <v>3.6184210526315708E-2</v>
      </c>
      <c r="D155">
        <v>5002.0600000000004</v>
      </c>
      <c r="E155" s="10">
        <f t="shared" si="24"/>
        <v>2.4361573590546914E-2</v>
      </c>
      <c r="F155">
        <v>453.25</v>
      </c>
      <c r="G155" s="10">
        <f t="shared" si="25"/>
        <v>-2.8923406534547391E-2</v>
      </c>
      <c r="H155">
        <v>706.5</v>
      </c>
      <c r="I155" s="10">
        <f t="shared" si="26"/>
        <v>-4.4624746450304231E-2</v>
      </c>
      <c r="J155">
        <v>225.05</v>
      </c>
      <c r="K155" s="10">
        <f t="shared" si="27"/>
        <v>0.13753538212697136</v>
      </c>
      <c r="T155">
        <f t="shared" si="28"/>
        <v>2.3834448153701664E-2</v>
      </c>
      <c r="U155">
        <f t="shared" si="23"/>
        <v>1.7253907789446712E-2</v>
      </c>
      <c r="V155">
        <f t="shared" si="29"/>
        <v>-3.1009356548806419E-2</v>
      </c>
      <c r="W155">
        <f t="shared" si="30"/>
        <v>-4.4860633851191184E-2</v>
      </c>
      <c r="X155">
        <f t="shared" si="31"/>
        <v>0.13121022204867941</v>
      </c>
    </row>
    <row r="156" spans="1:24">
      <c r="A156" s="1">
        <v>39629</v>
      </c>
      <c r="B156">
        <v>2142</v>
      </c>
      <c r="C156" s="10">
        <f t="shared" si="32"/>
        <v>-2.8571428571428581E-2</v>
      </c>
      <c r="D156">
        <v>4964.0600000000004</v>
      </c>
      <c r="E156" s="10">
        <f t="shared" si="24"/>
        <v>-7.5968700895231445E-3</v>
      </c>
      <c r="F156">
        <v>442.5</v>
      </c>
      <c r="G156" s="10">
        <f t="shared" si="25"/>
        <v>-2.3717595146166559E-2</v>
      </c>
      <c r="H156">
        <v>654.5</v>
      </c>
      <c r="I156" s="10">
        <f t="shared" si="26"/>
        <v>-7.3602264685067254E-2</v>
      </c>
      <c r="J156">
        <v>209.04</v>
      </c>
      <c r="K156" s="10">
        <f t="shared" si="27"/>
        <v>-7.1139746722950536E-2</v>
      </c>
      <c r="T156">
        <f t="shared" si="28"/>
        <v>-4.0921190944042625E-2</v>
      </c>
      <c r="U156">
        <f t="shared" si="23"/>
        <v>-1.4704535890623347E-2</v>
      </c>
      <c r="V156">
        <f t="shared" si="29"/>
        <v>-2.5803545160425587E-2</v>
      </c>
      <c r="W156">
        <f t="shared" si="30"/>
        <v>-7.3838152085954206E-2</v>
      </c>
      <c r="X156">
        <f t="shared" si="31"/>
        <v>-7.7464906801242489E-2</v>
      </c>
    </row>
    <row r="157" spans="1:24">
      <c r="A157" s="1">
        <v>39660</v>
      </c>
      <c r="B157">
        <v>2468</v>
      </c>
      <c r="C157" s="10">
        <f t="shared" si="32"/>
        <v>0.15219421101774033</v>
      </c>
      <c r="D157">
        <v>4411.3999999999996</v>
      </c>
      <c r="E157" s="10">
        <f t="shared" si="24"/>
        <v>-0.11133225625798249</v>
      </c>
      <c r="F157">
        <v>450</v>
      </c>
      <c r="G157" s="10">
        <f t="shared" si="25"/>
        <v>1.6949152542372836E-2</v>
      </c>
      <c r="H157">
        <v>632</v>
      </c>
      <c r="I157" s="10">
        <f t="shared" si="26"/>
        <v>-3.4377387318563768E-2</v>
      </c>
      <c r="J157">
        <v>195.94</v>
      </c>
      <c r="K157" s="10">
        <f t="shared" si="27"/>
        <v>-6.2667432070417139E-2</v>
      </c>
      <c r="T157">
        <f t="shared" si="28"/>
        <v>0.1398444486451263</v>
      </c>
      <c r="U157">
        <f t="shared" si="23"/>
        <v>-0.11843992205908269</v>
      </c>
      <c r="V157">
        <f t="shared" si="29"/>
        <v>1.4863202528113809E-2</v>
      </c>
      <c r="W157">
        <f t="shared" si="30"/>
        <v>-3.4613274719450721E-2</v>
      </c>
      <c r="X157">
        <f t="shared" si="31"/>
        <v>-6.8992592148709092E-2</v>
      </c>
    </row>
    <row r="158" spans="1:24">
      <c r="A158" s="1">
        <v>39689</v>
      </c>
      <c r="B158">
        <v>2693</v>
      </c>
      <c r="C158" s="10">
        <f t="shared" si="32"/>
        <v>9.1166936790923803E-2</v>
      </c>
      <c r="D158">
        <v>4319.7</v>
      </c>
      <c r="E158" s="10">
        <f t="shared" si="24"/>
        <v>-2.0787051729609596E-2</v>
      </c>
      <c r="F158">
        <v>480</v>
      </c>
      <c r="G158" s="10">
        <f t="shared" si="25"/>
        <v>6.6666666666666652E-2</v>
      </c>
      <c r="H158">
        <v>715</v>
      </c>
      <c r="I158" s="10">
        <f t="shared" si="26"/>
        <v>0.13132911392405067</v>
      </c>
      <c r="J158">
        <v>210.04</v>
      </c>
      <c r="K158" s="10">
        <f t="shared" si="27"/>
        <v>7.1960804327855454E-2</v>
      </c>
      <c r="T158">
        <f t="shared" si="28"/>
        <v>7.8817174418309766E-2</v>
      </c>
      <c r="U158">
        <f t="shared" si="23"/>
        <v>-2.7894717530709798E-2</v>
      </c>
      <c r="V158">
        <f t="shared" si="29"/>
        <v>6.4580716652407624E-2</v>
      </c>
      <c r="W158">
        <f t="shared" si="30"/>
        <v>0.13109322652316371</v>
      </c>
      <c r="X158">
        <f t="shared" si="31"/>
        <v>6.5635644249563502E-2</v>
      </c>
    </row>
    <row r="159" spans="1:24">
      <c r="A159" s="1">
        <v>39721</v>
      </c>
      <c r="B159">
        <v>2460</v>
      </c>
      <c r="C159" s="10">
        <f t="shared" si="32"/>
        <v>-8.6520608986260683E-2</v>
      </c>
      <c r="D159">
        <v>2867.41</v>
      </c>
      <c r="E159" s="10">
        <f t="shared" si="24"/>
        <v>-0.33620158807324585</v>
      </c>
      <c r="F159">
        <v>412</v>
      </c>
      <c r="G159" s="10">
        <f t="shared" si="25"/>
        <v>-0.14166666666666672</v>
      </c>
      <c r="H159">
        <v>657</v>
      </c>
      <c r="I159" s="10">
        <f t="shared" si="26"/>
        <v>-8.1118881118881103E-2</v>
      </c>
      <c r="J159">
        <v>195.34</v>
      </c>
      <c r="K159" s="10">
        <f t="shared" si="27"/>
        <v>-6.9986669205865493E-2</v>
      </c>
      <c r="T159">
        <f t="shared" si="28"/>
        <v>-9.887037135887472E-2</v>
      </c>
      <c r="U159">
        <f t="shared" si="23"/>
        <v>-0.34330925387434608</v>
      </c>
      <c r="V159">
        <f t="shared" si="29"/>
        <v>-0.14375261668092576</v>
      </c>
      <c r="W159">
        <f t="shared" si="30"/>
        <v>-8.1354768519768056E-2</v>
      </c>
      <c r="X159">
        <f t="shared" si="31"/>
        <v>-7.6311829284157445E-2</v>
      </c>
    </row>
    <row r="160" spans="1:24">
      <c r="A160" s="1">
        <v>39752</v>
      </c>
      <c r="B160">
        <v>2630</v>
      </c>
      <c r="C160" s="10">
        <f t="shared" si="32"/>
        <v>6.9105691056910556E-2</v>
      </c>
      <c r="D160">
        <v>2365.96</v>
      </c>
      <c r="E160" s="10">
        <f t="shared" si="24"/>
        <v>-0.17487907205457187</v>
      </c>
      <c r="F160">
        <v>348.75</v>
      </c>
      <c r="G160" s="10">
        <f t="shared" si="25"/>
        <v>-0.15351941747572817</v>
      </c>
      <c r="H160">
        <v>623</v>
      </c>
      <c r="I160" s="10">
        <f t="shared" si="26"/>
        <v>-5.1750380517503802E-2</v>
      </c>
      <c r="J160">
        <v>173.04</v>
      </c>
      <c r="K160" s="10">
        <f t="shared" si="27"/>
        <v>-0.11415992628237948</v>
      </c>
      <c r="T160">
        <f t="shared" si="28"/>
        <v>5.6755928684296512E-2</v>
      </c>
      <c r="U160">
        <f t="shared" si="23"/>
        <v>-0.18198673785567207</v>
      </c>
      <c r="V160">
        <f t="shared" si="29"/>
        <v>-0.15560536748998721</v>
      </c>
      <c r="W160">
        <f t="shared" si="30"/>
        <v>-5.1986267918390755E-2</v>
      </c>
      <c r="X160">
        <f t="shared" si="31"/>
        <v>-0.12048508636067143</v>
      </c>
    </row>
    <row r="161" spans="1:24">
      <c r="A161" s="1">
        <v>39780</v>
      </c>
      <c r="B161">
        <v>2445</v>
      </c>
      <c r="C161" s="10">
        <f t="shared" si="32"/>
        <v>-7.0342205323193907E-2</v>
      </c>
      <c r="D161">
        <v>1328.38</v>
      </c>
      <c r="E161" s="10">
        <f t="shared" si="24"/>
        <v>-0.43854503034708947</v>
      </c>
      <c r="F161">
        <v>354.25</v>
      </c>
      <c r="G161" s="10">
        <f t="shared" si="25"/>
        <v>1.5770609318996431E-2</v>
      </c>
      <c r="H161">
        <v>632.5</v>
      </c>
      <c r="I161" s="10">
        <f t="shared" si="26"/>
        <v>1.5248796147672605E-2</v>
      </c>
      <c r="J161">
        <v>166.14</v>
      </c>
      <c r="K161" s="10">
        <f t="shared" si="27"/>
        <v>-3.9875173370318984E-2</v>
      </c>
      <c r="T161">
        <f t="shared" si="28"/>
        <v>-8.2691967695807944E-2</v>
      </c>
      <c r="U161">
        <f t="shared" si="23"/>
        <v>-0.4456526961481897</v>
      </c>
      <c r="V161">
        <f t="shared" si="29"/>
        <v>1.3684659304737404E-2</v>
      </c>
      <c r="W161">
        <f t="shared" si="30"/>
        <v>1.5012908746785654E-2</v>
      </c>
      <c r="X161">
        <f t="shared" si="31"/>
        <v>-4.6200333448610936E-2</v>
      </c>
    </row>
    <row r="162" spans="1:24">
      <c r="A162" s="1">
        <v>39813</v>
      </c>
      <c r="B162">
        <v>2807</v>
      </c>
      <c r="C162" s="10">
        <f t="shared" si="32"/>
        <v>0.14805725971370154</v>
      </c>
      <c r="D162">
        <v>1230.9000000000001</v>
      </c>
      <c r="E162" s="10">
        <f t="shared" si="24"/>
        <v>-7.3382616420000324E-2</v>
      </c>
      <c r="F162">
        <v>376.75</v>
      </c>
      <c r="G162" s="10">
        <f t="shared" si="25"/>
        <v>6.3514467184191847E-2</v>
      </c>
      <c r="H162">
        <v>590</v>
      </c>
      <c r="I162" s="10">
        <f t="shared" si="26"/>
        <v>-6.7193675889328008E-2</v>
      </c>
      <c r="J162">
        <v>170.04</v>
      </c>
      <c r="K162" s="10">
        <f t="shared" si="27"/>
        <v>2.3474178403755985E-2</v>
      </c>
      <c r="T162">
        <f t="shared" si="28"/>
        <v>0.1357074973410875</v>
      </c>
      <c r="U162">
        <f t="shared" si="23"/>
        <v>-8.0490282221100523E-2</v>
      </c>
      <c r="V162">
        <f t="shared" si="29"/>
        <v>6.142851716993282E-2</v>
      </c>
      <c r="W162">
        <f t="shared" si="30"/>
        <v>-6.7429563290214961E-2</v>
      </c>
      <c r="X162">
        <f t="shared" si="31"/>
        <v>1.7149018325464033E-2</v>
      </c>
    </row>
    <row r="163" spans="1:24">
      <c r="A163" s="1">
        <v>39843</v>
      </c>
      <c r="B163">
        <v>2671</v>
      </c>
      <c r="C163" s="10">
        <f t="shared" si="32"/>
        <v>-4.8450302814392554E-2</v>
      </c>
      <c r="D163">
        <v>1244.1099999999999</v>
      </c>
      <c r="E163" s="10">
        <f t="shared" si="24"/>
        <v>1.0731984726622734E-2</v>
      </c>
      <c r="F163">
        <v>402.25</v>
      </c>
      <c r="G163" s="10">
        <f t="shared" si="25"/>
        <v>6.7684140676841364E-2</v>
      </c>
      <c r="H163">
        <v>567</v>
      </c>
      <c r="I163" s="10">
        <f t="shared" si="26"/>
        <v>-3.8983050847457679E-2</v>
      </c>
      <c r="J163">
        <v>181.14</v>
      </c>
      <c r="K163" s="10">
        <f t="shared" si="27"/>
        <v>6.5278757939308374E-2</v>
      </c>
      <c r="T163">
        <f t="shared" si="28"/>
        <v>-6.0800065187006598E-2</v>
      </c>
      <c r="U163">
        <f t="shared" si="23"/>
        <v>3.6243189255225315E-3</v>
      </c>
      <c r="V163">
        <f t="shared" si="29"/>
        <v>6.5598190662582337E-2</v>
      </c>
      <c r="W163">
        <f t="shared" si="30"/>
        <v>-3.9218938248344631E-2</v>
      </c>
      <c r="X163">
        <f t="shared" si="31"/>
        <v>5.8953597861016421E-2</v>
      </c>
    </row>
    <row r="164" spans="1:24">
      <c r="A164" s="1">
        <v>39871</v>
      </c>
      <c r="B164">
        <v>2243</v>
      </c>
      <c r="C164" s="10">
        <f t="shared" si="32"/>
        <v>-0.16023961063272185</v>
      </c>
      <c r="D164">
        <v>1487.81</v>
      </c>
      <c r="E164" s="10">
        <f t="shared" si="24"/>
        <v>0.1958830006992951</v>
      </c>
      <c r="F164">
        <v>371.5</v>
      </c>
      <c r="G164" s="10">
        <f t="shared" si="25"/>
        <v>-7.6444996892479855E-2</v>
      </c>
      <c r="H164">
        <v>581</v>
      </c>
      <c r="I164" s="10">
        <f t="shared" si="26"/>
        <v>2.4691358024691468E-2</v>
      </c>
      <c r="J164">
        <v>170.74</v>
      </c>
      <c r="K164" s="10">
        <f t="shared" si="27"/>
        <v>-5.7414154797394201E-2</v>
      </c>
      <c r="T164">
        <f t="shared" si="28"/>
        <v>-0.17258937300533589</v>
      </c>
      <c r="U164">
        <f t="shared" si="23"/>
        <v>0.1887753348981949</v>
      </c>
      <c r="V164">
        <f t="shared" si="29"/>
        <v>-7.8530946906738883E-2</v>
      </c>
      <c r="W164">
        <f t="shared" si="30"/>
        <v>2.4455470623804518E-2</v>
      </c>
      <c r="X164">
        <f t="shared" si="31"/>
        <v>-6.3739314875686154E-2</v>
      </c>
    </row>
    <row r="165" spans="1:24">
      <c r="A165" s="1">
        <v>39903</v>
      </c>
      <c r="B165">
        <v>2451</v>
      </c>
      <c r="C165" s="10">
        <f t="shared" si="32"/>
        <v>9.2732946946054495E-2</v>
      </c>
      <c r="D165">
        <v>1941.35</v>
      </c>
      <c r="E165" s="10">
        <f t="shared" si="24"/>
        <v>0.30483731121581381</v>
      </c>
      <c r="F165">
        <v>334.5</v>
      </c>
      <c r="G165" s="10">
        <f t="shared" si="25"/>
        <v>-9.9596231493943477E-2</v>
      </c>
      <c r="H165">
        <v>546.5</v>
      </c>
      <c r="I165" s="10">
        <f t="shared" si="26"/>
        <v>-5.9380378657487132E-2</v>
      </c>
      <c r="J165">
        <v>169.24</v>
      </c>
      <c r="K165" s="10">
        <f t="shared" si="27"/>
        <v>-8.7852875717465695E-3</v>
      </c>
      <c r="T165">
        <f t="shared" si="28"/>
        <v>8.0383184573440458E-2</v>
      </c>
      <c r="U165">
        <f t="shared" si="23"/>
        <v>0.29772964541471358</v>
      </c>
      <c r="V165">
        <f t="shared" si="29"/>
        <v>-0.1016821815082025</v>
      </c>
      <c r="W165">
        <f t="shared" si="30"/>
        <v>-5.9616266058374084E-2</v>
      </c>
      <c r="X165">
        <f t="shared" si="31"/>
        <v>-1.511044765003852E-2</v>
      </c>
    </row>
    <row r="166" spans="1:24">
      <c r="A166" s="1">
        <v>39933</v>
      </c>
      <c r="B166">
        <v>2385</v>
      </c>
      <c r="C166" s="10">
        <f t="shared" si="32"/>
        <v>-2.6927784577723379E-2</v>
      </c>
      <c r="D166">
        <v>2291.61</v>
      </c>
      <c r="E166" s="10">
        <f t="shared" si="24"/>
        <v>0.18042084116722901</v>
      </c>
      <c r="F166">
        <v>358.25</v>
      </c>
      <c r="G166" s="10">
        <f t="shared" si="25"/>
        <v>7.1001494768310858E-2</v>
      </c>
      <c r="H166">
        <v>548.5</v>
      </c>
      <c r="I166" s="10">
        <f t="shared" si="26"/>
        <v>3.6596523330283404E-3</v>
      </c>
      <c r="J166">
        <v>185.54</v>
      </c>
      <c r="K166" s="10">
        <f t="shared" si="27"/>
        <v>9.631292838572425E-2</v>
      </c>
      <c r="T166">
        <f t="shared" si="28"/>
        <v>-3.9277546950337423E-2</v>
      </c>
      <c r="U166">
        <f t="shared" si="23"/>
        <v>0.17331317536612881</v>
      </c>
      <c r="V166">
        <f t="shared" si="29"/>
        <v>6.891554475405183E-2</v>
      </c>
      <c r="W166">
        <f t="shared" si="30"/>
        <v>3.4237649321413894E-3</v>
      </c>
      <c r="X166">
        <f t="shared" si="31"/>
        <v>8.9987768307432298E-2</v>
      </c>
    </row>
    <row r="167" spans="1:24">
      <c r="A167" s="1">
        <v>39962</v>
      </c>
      <c r="B167">
        <v>2570</v>
      </c>
      <c r="C167" s="10">
        <f t="shared" si="32"/>
        <v>7.7568134171907666E-2</v>
      </c>
      <c r="D167">
        <v>2313.09</v>
      </c>
      <c r="E167" s="10">
        <f t="shared" si="24"/>
        <v>9.3733226857972696E-3</v>
      </c>
      <c r="F167">
        <v>341.75</v>
      </c>
      <c r="G167" s="10">
        <f t="shared" si="25"/>
        <v>-4.6057222609909299E-2</v>
      </c>
      <c r="H167">
        <v>510.5</v>
      </c>
      <c r="I167" s="10">
        <f t="shared" si="26"/>
        <v>-6.9279854147675457E-2</v>
      </c>
      <c r="J167">
        <v>190.04</v>
      </c>
      <c r="K167" s="10">
        <f t="shared" si="27"/>
        <v>2.42535302360678E-2</v>
      </c>
      <c r="T167">
        <f t="shared" si="28"/>
        <v>6.5218371799293628E-2</v>
      </c>
      <c r="U167">
        <f t="shared" si="23"/>
        <v>2.2656568846970669E-3</v>
      </c>
      <c r="V167">
        <f t="shared" si="29"/>
        <v>-4.8143172624168326E-2</v>
      </c>
      <c r="W167">
        <f t="shared" si="30"/>
        <v>-6.951574154856241E-2</v>
      </c>
      <c r="X167">
        <f t="shared" si="31"/>
        <v>1.7928370157775847E-2</v>
      </c>
    </row>
    <row r="168" spans="1:24">
      <c r="A168" s="1">
        <v>39994</v>
      </c>
      <c r="B168">
        <v>2670.5</v>
      </c>
      <c r="C168" s="10">
        <f t="shared" si="32"/>
        <v>3.9105058365758838E-2</v>
      </c>
      <c r="D168">
        <v>2105</v>
      </c>
      <c r="E168" s="10">
        <f t="shared" si="24"/>
        <v>-8.9961912420182588E-2</v>
      </c>
      <c r="F168">
        <v>338.5</v>
      </c>
      <c r="G168" s="10">
        <f t="shared" si="25"/>
        <v>-9.5098756400877615E-3</v>
      </c>
      <c r="H168">
        <v>502.5</v>
      </c>
      <c r="I168" s="10">
        <f t="shared" si="26"/>
        <v>-1.5670910871694366E-2</v>
      </c>
      <c r="J168">
        <v>178.14</v>
      </c>
      <c r="K168" s="10">
        <f t="shared" si="27"/>
        <v>-6.261839612713116E-2</v>
      </c>
      <c r="T168">
        <f t="shared" si="28"/>
        <v>2.6755295993144794E-2</v>
      </c>
      <c r="U168">
        <f t="shared" si="23"/>
        <v>-9.7069578221282787E-2</v>
      </c>
      <c r="V168">
        <f t="shared" si="29"/>
        <v>-1.1595825654346789E-2</v>
      </c>
      <c r="W168">
        <f t="shared" si="30"/>
        <v>-1.5906798272581315E-2</v>
      </c>
      <c r="X168">
        <f t="shared" si="31"/>
        <v>-6.8943556205423112E-2</v>
      </c>
    </row>
    <row r="169" spans="1:24">
      <c r="A169" s="1">
        <v>40025</v>
      </c>
      <c r="B169">
        <v>2803</v>
      </c>
      <c r="C169" s="10">
        <f t="shared" si="32"/>
        <v>4.9616176745927776E-2</v>
      </c>
      <c r="D169">
        <v>2489</v>
      </c>
      <c r="E169" s="10">
        <f t="shared" si="24"/>
        <v>0.18242280285035628</v>
      </c>
      <c r="F169">
        <v>307</v>
      </c>
      <c r="G169" s="10">
        <f t="shared" si="25"/>
        <v>-9.3057607090103356E-2</v>
      </c>
      <c r="H169">
        <v>518</v>
      </c>
      <c r="I169" s="10">
        <f t="shared" si="26"/>
        <v>3.0845771144278666E-2</v>
      </c>
      <c r="J169">
        <v>195.44</v>
      </c>
      <c r="K169" s="10">
        <f t="shared" si="27"/>
        <v>9.7114628943527626E-2</v>
      </c>
      <c r="T169">
        <f t="shared" si="28"/>
        <v>3.7266414373313732E-2</v>
      </c>
      <c r="U169">
        <f t="shared" si="23"/>
        <v>0.17531513704925608</v>
      </c>
      <c r="V169">
        <f t="shared" si="29"/>
        <v>-9.5143557104362383E-2</v>
      </c>
      <c r="W169">
        <f t="shared" si="30"/>
        <v>3.0609883743391717E-2</v>
      </c>
      <c r="X169">
        <f t="shared" si="31"/>
        <v>9.0789468865235673E-2</v>
      </c>
    </row>
    <row r="170" spans="1:24">
      <c r="A170" s="1">
        <v>40056</v>
      </c>
      <c r="B170">
        <v>2840</v>
      </c>
      <c r="C170" s="10">
        <f t="shared" si="32"/>
        <v>1.320014270424541E-2</v>
      </c>
      <c r="D170">
        <v>2413.5</v>
      </c>
      <c r="E170" s="10">
        <f t="shared" si="24"/>
        <v>-3.0333467255926116E-2</v>
      </c>
      <c r="F170">
        <v>312.2</v>
      </c>
      <c r="G170" s="10">
        <f t="shared" si="25"/>
        <v>1.693811074918572E-2</v>
      </c>
      <c r="H170">
        <v>587.5</v>
      </c>
      <c r="I170" s="10">
        <f t="shared" si="26"/>
        <v>0.13416988416988418</v>
      </c>
      <c r="J170">
        <v>220.75</v>
      </c>
      <c r="K170" s="10">
        <f t="shared" si="27"/>
        <v>0.12950266066311911</v>
      </c>
      <c r="T170">
        <f t="shared" si="28"/>
        <v>8.5038033163136774E-4</v>
      </c>
      <c r="U170">
        <f t="shared" si="23"/>
        <v>-3.7441133057026316E-2</v>
      </c>
      <c r="V170">
        <f t="shared" si="29"/>
        <v>1.4852160734926692E-2</v>
      </c>
      <c r="W170">
        <f t="shared" si="30"/>
        <v>0.13393399676899723</v>
      </c>
      <c r="X170">
        <f t="shared" si="31"/>
        <v>0.12317750058482715</v>
      </c>
    </row>
    <row r="171" spans="1:24">
      <c r="A171" s="1">
        <v>40086</v>
      </c>
      <c r="B171">
        <v>2804</v>
      </c>
      <c r="C171" s="10">
        <f t="shared" si="32"/>
        <v>-1.2676056338028152E-2</v>
      </c>
      <c r="D171">
        <v>2668.5</v>
      </c>
      <c r="E171" s="10">
        <f t="shared" si="24"/>
        <v>0.10565568676196402</v>
      </c>
      <c r="F171">
        <v>349.2</v>
      </c>
      <c r="G171" s="10">
        <f t="shared" si="25"/>
        <v>0.11851377322229339</v>
      </c>
      <c r="H171">
        <v>634.5</v>
      </c>
      <c r="I171" s="10">
        <f t="shared" si="26"/>
        <v>8.0000000000000071E-2</v>
      </c>
      <c r="J171">
        <v>233.45</v>
      </c>
      <c r="K171" s="10">
        <f t="shared" si="27"/>
        <v>5.7531143827859621E-2</v>
      </c>
      <c r="T171">
        <f t="shared" si="28"/>
        <v>-2.5025818710642196E-2</v>
      </c>
      <c r="U171">
        <f t="shared" si="23"/>
        <v>9.8548020960863819E-2</v>
      </c>
      <c r="V171">
        <f t="shared" si="29"/>
        <v>0.11642782320803437</v>
      </c>
      <c r="W171">
        <f t="shared" si="30"/>
        <v>7.9764112599113118E-2</v>
      </c>
      <c r="X171">
        <f t="shared" si="31"/>
        <v>5.1205983749567668E-2</v>
      </c>
    </row>
    <row r="172" spans="1:24">
      <c r="A172" s="1">
        <v>40116</v>
      </c>
      <c r="B172">
        <v>2742</v>
      </c>
      <c r="C172" s="10">
        <f t="shared" si="32"/>
        <v>-2.2111269614835893E-2</v>
      </c>
      <c r="D172">
        <v>2693</v>
      </c>
      <c r="E172" s="10">
        <f t="shared" si="24"/>
        <v>9.1811879332959201E-3</v>
      </c>
      <c r="F172">
        <v>314.5</v>
      </c>
      <c r="G172" s="10">
        <f t="shared" si="25"/>
        <v>-9.9369988545246257E-2</v>
      </c>
      <c r="H172">
        <v>664.5</v>
      </c>
      <c r="I172" s="10">
        <f t="shared" si="26"/>
        <v>4.7281323877068626E-2</v>
      </c>
      <c r="J172">
        <v>213.55</v>
      </c>
      <c r="K172" s="10">
        <f t="shared" si="27"/>
        <v>-8.5243092739344495E-2</v>
      </c>
      <c r="T172">
        <f t="shared" si="28"/>
        <v>-3.4461031987449937E-2</v>
      </c>
      <c r="U172">
        <f t="shared" si="23"/>
        <v>2.0735221321957174E-3</v>
      </c>
      <c r="V172">
        <f t="shared" si="29"/>
        <v>-0.10145593855950528</v>
      </c>
      <c r="W172">
        <f t="shared" si="30"/>
        <v>4.7045436476181673E-2</v>
      </c>
      <c r="X172">
        <f t="shared" si="31"/>
        <v>-9.1568252817636447E-2</v>
      </c>
    </row>
    <row r="173" spans="1:24">
      <c r="A173" s="1">
        <v>40147</v>
      </c>
      <c r="B173">
        <v>2717</v>
      </c>
      <c r="C173" s="10">
        <f t="shared" si="32"/>
        <v>-9.117432530999281E-3</v>
      </c>
      <c r="D173">
        <v>3088</v>
      </c>
      <c r="E173" s="10">
        <f t="shared" si="24"/>
        <v>0.14667656888228731</v>
      </c>
      <c r="F173">
        <v>328.1</v>
      </c>
      <c r="G173" s="10">
        <f t="shared" si="25"/>
        <v>4.3243243243243246E-2</v>
      </c>
      <c r="H173">
        <v>624</v>
      </c>
      <c r="I173" s="10">
        <f t="shared" si="26"/>
        <v>-6.0948081264108334E-2</v>
      </c>
      <c r="J173">
        <v>213.35</v>
      </c>
      <c r="K173" s="10">
        <f t="shared" si="27"/>
        <v>-9.3654881760718567E-4</v>
      </c>
      <c r="T173">
        <f t="shared" si="28"/>
        <v>-2.1467194903613325E-2</v>
      </c>
      <c r="U173">
        <f t="shared" si="23"/>
        <v>0.13956890308118711</v>
      </c>
      <c r="V173">
        <f t="shared" si="29"/>
        <v>4.1157293228984218E-2</v>
      </c>
      <c r="W173">
        <f t="shared" si="30"/>
        <v>-6.1183968664995286E-2</v>
      </c>
      <c r="X173">
        <f t="shared" si="31"/>
        <v>-7.2617088958991365E-3</v>
      </c>
    </row>
    <row r="174" spans="1:24">
      <c r="A174" s="1">
        <v>40178</v>
      </c>
      <c r="B174">
        <v>2910.5</v>
      </c>
      <c r="C174" s="10">
        <f t="shared" si="32"/>
        <v>7.1218255428781685E-2</v>
      </c>
      <c r="D174">
        <v>3390</v>
      </c>
      <c r="E174" s="10">
        <f t="shared" si="24"/>
        <v>9.77979274611398E-2</v>
      </c>
      <c r="F174">
        <v>359.5</v>
      </c>
      <c r="G174" s="10">
        <f t="shared" si="25"/>
        <v>9.5702529716549689E-2</v>
      </c>
      <c r="H174">
        <v>675</v>
      </c>
      <c r="I174" s="10">
        <f t="shared" si="26"/>
        <v>8.1730769230769162E-2</v>
      </c>
      <c r="J174">
        <v>220.05</v>
      </c>
      <c r="K174" s="10">
        <f t="shared" si="27"/>
        <v>3.1403796578392429E-2</v>
      </c>
      <c r="T174">
        <f t="shared" si="28"/>
        <v>5.8868493056167641E-2</v>
      </c>
      <c r="U174">
        <f t="shared" si="23"/>
        <v>9.0690261660039601E-2</v>
      </c>
      <c r="V174">
        <f t="shared" si="29"/>
        <v>9.3616579702290662E-2</v>
      </c>
      <c r="W174">
        <f t="shared" si="30"/>
        <v>8.149488182988221E-2</v>
      </c>
      <c r="X174">
        <f t="shared" si="31"/>
        <v>2.5078636500100476E-2</v>
      </c>
    </row>
    <row r="175" spans="1:24">
      <c r="A175" s="1">
        <v>40207</v>
      </c>
      <c r="B175">
        <v>2912</v>
      </c>
      <c r="C175" s="10">
        <f t="shared" si="32"/>
        <v>5.1537536505752435E-4</v>
      </c>
      <c r="D175">
        <v>3099</v>
      </c>
      <c r="E175" s="10">
        <f t="shared" si="24"/>
        <v>-8.5840707964601748E-2</v>
      </c>
      <c r="F175">
        <v>353</v>
      </c>
      <c r="G175" s="10">
        <f t="shared" si="25"/>
        <v>-1.8080667593880384E-2</v>
      </c>
      <c r="H175">
        <v>624.5</v>
      </c>
      <c r="I175" s="10">
        <f t="shared" si="26"/>
        <v>-7.4814814814814778E-2</v>
      </c>
      <c r="J175">
        <v>236.75</v>
      </c>
      <c r="K175" s="10">
        <f t="shared" si="27"/>
        <v>7.5891842763008421E-2</v>
      </c>
      <c r="T175">
        <f t="shared" si="28"/>
        <v>-1.1834387007556518E-2</v>
      </c>
      <c r="U175">
        <f t="shared" si="23"/>
        <v>-9.2948373765701947E-2</v>
      </c>
      <c r="V175">
        <f t="shared" si="29"/>
        <v>-2.0166617608139412E-2</v>
      </c>
      <c r="W175">
        <f t="shared" si="30"/>
        <v>-7.5050702215701731E-2</v>
      </c>
      <c r="X175">
        <f t="shared" si="31"/>
        <v>6.9566682684716469E-2</v>
      </c>
    </row>
    <row r="176" spans="1:24">
      <c r="A176" s="1">
        <v>40235</v>
      </c>
      <c r="B176">
        <v>2883.5</v>
      </c>
      <c r="C176" s="10">
        <f t="shared" si="32"/>
        <v>-9.7870879120879328E-3</v>
      </c>
      <c r="D176">
        <v>3364</v>
      </c>
      <c r="E176" s="10">
        <f t="shared" si="24"/>
        <v>8.5511455308163953E-2</v>
      </c>
      <c r="F176">
        <v>374.3</v>
      </c>
      <c r="G176" s="10">
        <f t="shared" si="25"/>
        <v>6.0339943342776259E-2</v>
      </c>
      <c r="H176">
        <v>680.5</v>
      </c>
      <c r="I176" s="10">
        <f t="shared" si="26"/>
        <v>8.9671737389911854E-2</v>
      </c>
      <c r="J176">
        <v>236.85</v>
      </c>
      <c r="K176" s="10">
        <f t="shared" si="27"/>
        <v>4.2238648363257525E-4</v>
      </c>
      <c r="T176">
        <f t="shared" si="28"/>
        <v>-2.2136850284701977E-2</v>
      </c>
      <c r="U176">
        <f t="shared" si="23"/>
        <v>7.8403789507063754E-2</v>
      </c>
      <c r="V176">
        <f t="shared" si="29"/>
        <v>5.8253993328517231E-2</v>
      </c>
      <c r="W176">
        <f t="shared" si="30"/>
        <v>8.9435849989024901E-2</v>
      </c>
      <c r="X176">
        <f t="shared" si="31"/>
        <v>-5.9027735946593756E-3</v>
      </c>
    </row>
    <row r="177" spans="1:24">
      <c r="A177" s="1">
        <v>40268</v>
      </c>
      <c r="B177">
        <v>2939</v>
      </c>
      <c r="C177" s="10">
        <f t="shared" si="32"/>
        <v>1.9247442344373145E-2</v>
      </c>
      <c r="D177">
        <v>3905</v>
      </c>
      <c r="E177" s="10">
        <f t="shared" si="24"/>
        <v>0.16082045184304405</v>
      </c>
      <c r="F177">
        <v>371.3</v>
      </c>
      <c r="G177" s="10">
        <f t="shared" si="25"/>
        <v>-8.0149612610205256E-3</v>
      </c>
      <c r="H177">
        <v>721</v>
      </c>
      <c r="I177" s="10">
        <f t="shared" si="26"/>
        <v>5.9515062454077894E-2</v>
      </c>
      <c r="J177">
        <v>239.15</v>
      </c>
      <c r="K177" s="10">
        <f t="shared" si="27"/>
        <v>9.7107874181971976E-3</v>
      </c>
      <c r="T177">
        <f t="shared" si="28"/>
        <v>6.8976799717591023E-3</v>
      </c>
      <c r="U177">
        <f t="shared" si="23"/>
        <v>0.15371278604194386</v>
      </c>
      <c r="V177">
        <f t="shared" si="29"/>
        <v>-1.0100911275279553E-2</v>
      </c>
      <c r="W177">
        <f t="shared" si="30"/>
        <v>5.9279175053190941E-2</v>
      </c>
      <c r="X177">
        <f t="shared" si="31"/>
        <v>3.3856273399052467E-3</v>
      </c>
    </row>
    <row r="178" spans="1:24">
      <c r="A178" s="1">
        <v>40298</v>
      </c>
      <c r="B178">
        <v>2889</v>
      </c>
      <c r="C178" s="10">
        <f t="shared" si="32"/>
        <v>-1.7012589316093951E-2</v>
      </c>
      <c r="D178">
        <v>3379</v>
      </c>
      <c r="E178" s="10">
        <f t="shared" si="24"/>
        <v>-0.13469910371318827</v>
      </c>
      <c r="F178">
        <v>344.4</v>
      </c>
      <c r="G178" s="10">
        <f t="shared" si="25"/>
        <v>-7.2448155130622194E-2</v>
      </c>
      <c r="H178">
        <v>764</v>
      </c>
      <c r="I178" s="10">
        <f t="shared" si="26"/>
        <v>5.9639389736477089E-2</v>
      </c>
      <c r="J178">
        <v>245.25</v>
      </c>
      <c r="K178" s="10">
        <f t="shared" si="27"/>
        <v>2.5507003972402131E-2</v>
      </c>
      <c r="T178">
        <f t="shared" si="28"/>
        <v>-2.9362351688707995E-2</v>
      </c>
      <c r="U178">
        <f t="shared" si="23"/>
        <v>-0.14180676951428847</v>
      </c>
      <c r="V178">
        <f t="shared" si="29"/>
        <v>-7.4534105144881221E-2</v>
      </c>
      <c r="W178">
        <f t="shared" si="30"/>
        <v>5.9403502335590136E-2</v>
      </c>
      <c r="X178">
        <f t="shared" si="31"/>
        <v>1.9181843894110179E-2</v>
      </c>
    </row>
    <row r="179" spans="1:24">
      <c r="A179" s="1">
        <v>40329</v>
      </c>
      <c r="B179">
        <v>2901.5</v>
      </c>
      <c r="C179" s="10">
        <f t="shared" si="32"/>
        <v>4.3267566632052556E-3</v>
      </c>
      <c r="D179">
        <v>3189</v>
      </c>
      <c r="E179" s="10">
        <f t="shared" si="24"/>
        <v>-5.6229653743711139E-2</v>
      </c>
      <c r="F179">
        <v>322.7</v>
      </c>
      <c r="G179" s="10">
        <f t="shared" si="25"/>
        <v>-6.3008130081300795E-2</v>
      </c>
      <c r="H179">
        <v>716.5</v>
      </c>
      <c r="I179" s="10">
        <f t="shared" si="26"/>
        <v>-6.2172774869109992E-2</v>
      </c>
      <c r="J179">
        <v>237.75</v>
      </c>
      <c r="K179" s="10">
        <f t="shared" si="27"/>
        <v>-3.0581039755351647E-2</v>
      </c>
      <c r="T179">
        <f t="shared" si="28"/>
        <v>-8.0230057094087866E-3</v>
      </c>
      <c r="U179">
        <f t="shared" si="23"/>
        <v>-6.3337319544811338E-2</v>
      </c>
      <c r="V179">
        <f t="shared" si="29"/>
        <v>-6.5094080095559823E-2</v>
      </c>
      <c r="W179">
        <f t="shared" si="30"/>
        <v>-6.2408662269996945E-2</v>
      </c>
      <c r="X179">
        <f t="shared" si="31"/>
        <v>-3.6906199833643599E-2</v>
      </c>
    </row>
    <row r="180" spans="1:24">
      <c r="A180" s="1">
        <v>40359</v>
      </c>
      <c r="B180">
        <v>3169</v>
      </c>
      <c r="C180" s="10">
        <f t="shared" si="32"/>
        <v>9.2193692917456493E-2</v>
      </c>
      <c r="D180">
        <v>2968.5</v>
      </c>
      <c r="E180" s="10">
        <f t="shared" si="24"/>
        <v>-6.9143932267168418E-2</v>
      </c>
      <c r="F180">
        <v>313.5</v>
      </c>
      <c r="G180" s="10">
        <f t="shared" si="25"/>
        <v>-2.8509451502943928E-2</v>
      </c>
      <c r="H180">
        <v>673.5</v>
      </c>
      <c r="I180" s="10">
        <f t="shared" si="26"/>
        <v>-6.0013956734124241E-2</v>
      </c>
      <c r="J180">
        <v>231.65</v>
      </c>
      <c r="K180" s="10">
        <f t="shared" si="27"/>
        <v>-2.5657202944269208E-2</v>
      </c>
      <c r="T180">
        <f t="shared" si="28"/>
        <v>7.9843930544842456E-2</v>
      </c>
      <c r="U180">
        <f t="shared" si="23"/>
        <v>-7.6251598068268617E-2</v>
      </c>
      <c r="V180">
        <f t="shared" si="29"/>
        <v>-3.0595401517202955E-2</v>
      </c>
      <c r="W180">
        <f t="shared" si="30"/>
        <v>-6.0249844135011194E-2</v>
      </c>
      <c r="X180">
        <f t="shared" si="31"/>
        <v>-3.1982363022561161E-2</v>
      </c>
    </row>
    <row r="181" spans="1:24">
      <c r="A181" s="1">
        <v>40389</v>
      </c>
      <c r="B181">
        <v>3238</v>
      </c>
      <c r="C181" s="10">
        <f t="shared" si="32"/>
        <v>2.1773430104133906E-2</v>
      </c>
      <c r="D181">
        <v>3304.5</v>
      </c>
      <c r="E181" s="10">
        <f t="shared" si="24"/>
        <v>0.11318847902981299</v>
      </c>
      <c r="F181">
        <v>312.39999999999998</v>
      </c>
      <c r="G181" s="10">
        <f t="shared" si="25"/>
        <v>-3.5087719298246833E-3</v>
      </c>
      <c r="H181">
        <v>690</v>
      </c>
      <c r="I181" s="10">
        <f t="shared" si="26"/>
        <v>2.4498886414253906E-2</v>
      </c>
      <c r="J181">
        <v>238.95</v>
      </c>
      <c r="K181" s="10">
        <f t="shared" si="27"/>
        <v>3.1513058493416679E-2</v>
      </c>
      <c r="T181">
        <f t="shared" si="28"/>
        <v>9.4236677315198639E-3</v>
      </c>
      <c r="U181">
        <f t="shared" si="23"/>
        <v>0.10608081322871279</v>
      </c>
      <c r="V181">
        <f t="shared" si="29"/>
        <v>-5.5947219440837118E-3</v>
      </c>
      <c r="W181">
        <f t="shared" si="30"/>
        <v>2.4262999013366957E-2</v>
      </c>
      <c r="X181">
        <f t="shared" si="31"/>
        <v>2.5187898415124726E-2</v>
      </c>
    </row>
    <row r="182" spans="1:24">
      <c r="A182" s="1">
        <v>40421</v>
      </c>
      <c r="B182">
        <v>3228</v>
      </c>
      <c r="C182" s="10">
        <f t="shared" si="32"/>
        <v>-3.0883261272390827E-3</v>
      </c>
      <c r="D182">
        <v>3300</v>
      </c>
      <c r="E182" s="10">
        <f t="shared" si="24"/>
        <v>-1.3617793917385379E-3</v>
      </c>
      <c r="F182">
        <v>294.7</v>
      </c>
      <c r="G182" s="10">
        <f t="shared" si="25"/>
        <v>-5.6658130601792589E-2</v>
      </c>
      <c r="H182">
        <v>711</v>
      </c>
      <c r="I182" s="10">
        <f t="shared" si="26"/>
        <v>3.0434782608695699E-2</v>
      </c>
      <c r="J182">
        <v>244.95</v>
      </c>
      <c r="K182" s="10">
        <f t="shared" si="27"/>
        <v>2.5109855618330235E-2</v>
      </c>
      <c r="T182">
        <f t="shared" si="28"/>
        <v>-1.5438088499853125E-2</v>
      </c>
      <c r="U182">
        <f t="shared" si="23"/>
        <v>-8.4694451928387406E-3</v>
      </c>
      <c r="V182">
        <f t="shared" si="29"/>
        <v>-5.8744080616051617E-2</v>
      </c>
      <c r="W182">
        <f t="shared" si="30"/>
        <v>3.0198895207808749E-2</v>
      </c>
      <c r="X182">
        <f t="shared" si="31"/>
        <v>1.8784695540038282E-2</v>
      </c>
    </row>
    <row r="183" spans="1:24">
      <c r="A183" s="1">
        <v>40451</v>
      </c>
      <c r="B183">
        <v>3233.5</v>
      </c>
      <c r="C183" s="10">
        <f t="shared" si="32"/>
        <v>1.7038413878562864E-3</v>
      </c>
      <c r="D183">
        <v>3721</v>
      </c>
      <c r="E183" s="10">
        <f t="shared" si="24"/>
        <v>0.12757575757575768</v>
      </c>
      <c r="F183">
        <v>342.3</v>
      </c>
      <c r="G183" s="10">
        <f t="shared" si="25"/>
        <v>0.16152019002375306</v>
      </c>
      <c r="H183">
        <v>759</v>
      </c>
      <c r="I183" s="10">
        <f t="shared" si="26"/>
        <v>6.7510548523206815E-2</v>
      </c>
      <c r="J183">
        <v>276.36</v>
      </c>
      <c r="K183" s="10">
        <f t="shared" si="27"/>
        <v>0.12823025107164732</v>
      </c>
      <c r="T183">
        <f t="shared" si="28"/>
        <v>-1.0645920984757756E-2</v>
      </c>
      <c r="U183">
        <f t="shared" si="23"/>
        <v>0.12046809177465748</v>
      </c>
      <c r="V183">
        <f t="shared" si="29"/>
        <v>0.15943424000949402</v>
      </c>
      <c r="W183">
        <f t="shared" si="30"/>
        <v>6.7274661122319862E-2</v>
      </c>
      <c r="X183">
        <f t="shared" si="31"/>
        <v>0.12190509099335536</v>
      </c>
    </row>
    <row r="184" spans="1:24">
      <c r="A184" s="1">
        <v>40480</v>
      </c>
      <c r="B184">
        <v>3129.5</v>
      </c>
      <c r="C184" s="10">
        <f t="shared" si="32"/>
        <v>-3.2163290552033375E-2</v>
      </c>
      <c r="D184">
        <v>4036</v>
      </c>
      <c r="E184" s="10">
        <f t="shared" si="24"/>
        <v>8.4654662725073937E-2</v>
      </c>
      <c r="F184">
        <v>344.7</v>
      </c>
      <c r="G184" s="10">
        <f t="shared" si="25"/>
        <v>7.0113935144608952E-3</v>
      </c>
      <c r="H184">
        <v>739</v>
      </c>
      <c r="I184" s="10">
        <f t="shared" si="26"/>
        <v>-2.6350461133069825E-2</v>
      </c>
      <c r="J184">
        <v>269.45999999999998</v>
      </c>
      <c r="K184" s="10">
        <f t="shared" si="27"/>
        <v>-2.4967433782023596E-2</v>
      </c>
      <c r="T184">
        <f t="shared" si="28"/>
        <v>-4.4513052924647419E-2</v>
      </c>
      <c r="U184">
        <f t="shared" si="23"/>
        <v>7.7546996923973738E-2</v>
      </c>
      <c r="V184">
        <f t="shared" si="29"/>
        <v>4.9254435002018667E-3</v>
      </c>
      <c r="W184">
        <f t="shared" si="30"/>
        <v>-2.6586348533956774E-2</v>
      </c>
      <c r="X184">
        <f t="shared" si="31"/>
        <v>-3.1292593860315548E-2</v>
      </c>
    </row>
    <row r="185" spans="1:24">
      <c r="A185" s="1">
        <v>40512</v>
      </c>
      <c r="B185">
        <v>2995.5</v>
      </c>
      <c r="C185" s="10">
        <f t="shared" si="32"/>
        <v>-4.2818341588113151E-2</v>
      </c>
      <c r="D185">
        <v>4079.5</v>
      </c>
      <c r="E185" s="10">
        <f t="shared" si="24"/>
        <v>1.0777998017839518E-2</v>
      </c>
      <c r="F185">
        <v>330.3</v>
      </c>
      <c r="G185" s="10">
        <f t="shared" si="25"/>
        <v>-4.1775456919060039E-2</v>
      </c>
      <c r="H185">
        <v>701.5</v>
      </c>
      <c r="I185" s="10">
        <f t="shared" si="26"/>
        <v>-5.0744248985114981E-2</v>
      </c>
      <c r="J185">
        <v>257.35000000000002</v>
      </c>
      <c r="K185" s="10">
        <f t="shared" si="27"/>
        <v>-4.4941735322496679E-2</v>
      </c>
      <c r="T185">
        <f t="shared" si="28"/>
        <v>-5.5168103960727195E-2</v>
      </c>
      <c r="U185">
        <f t="shared" si="23"/>
        <v>3.6703322167393158E-3</v>
      </c>
      <c r="V185">
        <f t="shared" si="29"/>
        <v>-4.3861406933319066E-2</v>
      </c>
      <c r="W185">
        <f t="shared" si="30"/>
        <v>-5.0980136386001934E-2</v>
      </c>
      <c r="X185">
        <f t="shared" si="31"/>
        <v>-5.1266895400788631E-2</v>
      </c>
    </row>
    <row r="186" spans="1:24">
      <c r="A186" s="1">
        <v>40543</v>
      </c>
      <c r="B186">
        <v>2922</v>
      </c>
      <c r="C186" s="10">
        <f t="shared" si="32"/>
        <v>-2.4536805207811763E-2</v>
      </c>
      <c r="D186">
        <v>4486.5</v>
      </c>
      <c r="E186" s="10">
        <f t="shared" si="24"/>
        <v>9.9767128324549592E-2</v>
      </c>
      <c r="F186">
        <v>330</v>
      </c>
      <c r="G186" s="10">
        <f t="shared" si="25"/>
        <v>-9.0826521344233857E-4</v>
      </c>
      <c r="H186">
        <v>719</v>
      </c>
      <c r="I186" s="10">
        <f t="shared" si="26"/>
        <v>2.4946543121881604E-2</v>
      </c>
      <c r="J186">
        <v>273.45999999999998</v>
      </c>
      <c r="K186" s="10">
        <f t="shared" si="27"/>
        <v>6.259957256654336E-2</v>
      </c>
      <c r="T186">
        <f t="shared" si="28"/>
        <v>-3.6886567580425807E-2</v>
      </c>
      <c r="U186">
        <f t="shared" si="23"/>
        <v>9.2659462523449393E-2</v>
      </c>
      <c r="V186">
        <f t="shared" si="29"/>
        <v>-2.994215227701367E-3</v>
      </c>
      <c r="W186">
        <f t="shared" si="30"/>
        <v>2.4710655720994654E-2</v>
      </c>
      <c r="X186">
        <f t="shared" si="31"/>
        <v>5.6274412488251407E-2</v>
      </c>
    </row>
    <row r="187" spans="1:24">
      <c r="A187" s="1">
        <v>40574</v>
      </c>
      <c r="B187">
        <v>3030.5</v>
      </c>
      <c r="C187" s="10">
        <f t="shared" si="32"/>
        <v>3.7132101300479059E-2</v>
      </c>
      <c r="D187">
        <v>4280</v>
      </c>
      <c r="E187" s="10">
        <f t="shared" si="24"/>
        <v>-4.602696979828369E-2</v>
      </c>
      <c r="F187">
        <v>342</v>
      </c>
      <c r="G187" s="10">
        <f t="shared" si="25"/>
        <v>3.6363636363636376E-2</v>
      </c>
      <c r="H187">
        <v>760.5</v>
      </c>
      <c r="I187" s="10">
        <f t="shared" si="26"/>
        <v>5.7719054242002743E-2</v>
      </c>
      <c r="J187">
        <v>295.16000000000003</v>
      </c>
      <c r="K187" s="10">
        <f t="shared" si="27"/>
        <v>7.9353470343011878E-2</v>
      </c>
      <c r="T187">
        <f t="shared" si="28"/>
        <v>2.4782338927865015E-2</v>
      </c>
      <c r="U187">
        <f t="shared" si="23"/>
        <v>-5.3134635599383889E-2</v>
      </c>
      <c r="V187">
        <f t="shared" si="29"/>
        <v>3.4277686349377348E-2</v>
      </c>
      <c r="W187">
        <f t="shared" si="30"/>
        <v>5.748316684111579E-2</v>
      </c>
      <c r="X187">
        <f t="shared" si="31"/>
        <v>7.3028310264719926E-2</v>
      </c>
    </row>
    <row r="188" spans="1:24">
      <c r="A188" s="1">
        <v>40602</v>
      </c>
      <c r="B188">
        <v>2996</v>
      </c>
      <c r="C188" s="10">
        <f t="shared" si="32"/>
        <v>-1.1384260023098447E-2</v>
      </c>
      <c r="D188">
        <v>4309.5</v>
      </c>
      <c r="E188" s="10">
        <f t="shared" si="24"/>
        <v>6.8925233644860917E-3</v>
      </c>
      <c r="F188">
        <v>328.9</v>
      </c>
      <c r="G188" s="10">
        <f t="shared" si="25"/>
        <v>-3.8304093567251507E-2</v>
      </c>
      <c r="H188">
        <v>760</v>
      </c>
      <c r="I188" s="10">
        <f t="shared" si="26"/>
        <v>-6.5746219592377475E-4</v>
      </c>
      <c r="J188">
        <v>284.36</v>
      </c>
      <c r="K188" s="10">
        <f t="shared" si="27"/>
        <v>-3.6590323892126353E-2</v>
      </c>
      <c r="T188">
        <f t="shared" si="28"/>
        <v>-2.3734022395712491E-2</v>
      </c>
      <c r="U188">
        <f t="shared" si="23"/>
        <v>-2.1514243661411095E-4</v>
      </c>
      <c r="V188">
        <f t="shared" si="29"/>
        <v>-4.0390043581510535E-2</v>
      </c>
      <c r="W188">
        <f t="shared" si="30"/>
        <v>-8.9334959681072561E-4</v>
      </c>
      <c r="X188">
        <f t="shared" si="31"/>
        <v>-4.2915483970418306E-2</v>
      </c>
    </row>
    <row r="189" spans="1:24">
      <c r="A189" s="1">
        <v>40633</v>
      </c>
      <c r="B189">
        <v>2863</v>
      </c>
      <c r="C189" s="10">
        <f t="shared" si="32"/>
        <v>-4.4392523364485958E-2</v>
      </c>
      <c r="D189">
        <v>4379</v>
      </c>
      <c r="E189" s="10">
        <f t="shared" si="24"/>
        <v>1.612716092354094E-2</v>
      </c>
      <c r="F189">
        <v>324.89999999999998</v>
      </c>
      <c r="G189" s="10">
        <f t="shared" si="25"/>
        <v>-1.2161751292186107E-2</v>
      </c>
      <c r="H189">
        <v>744.5</v>
      </c>
      <c r="I189" s="10">
        <f t="shared" si="26"/>
        <v>-2.0394736842105243E-2</v>
      </c>
      <c r="J189">
        <v>278.16000000000003</v>
      </c>
      <c r="K189" s="10">
        <f t="shared" si="27"/>
        <v>-2.1803347868898593E-2</v>
      </c>
      <c r="T189">
        <f t="shared" si="28"/>
        <v>-5.6742285737100003E-2</v>
      </c>
      <c r="U189">
        <f t="shared" si="23"/>
        <v>9.019495122440737E-3</v>
      </c>
      <c r="V189">
        <f t="shared" si="29"/>
        <v>-1.4247701306445135E-2</v>
      </c>
      <c r="W189">
        <f t="shared" si="30"/>
        <v>-2.0630624242992193E-2</v>
      </c>
      <c r="X189">
        <f t="shared" si="31"/>
        <v>-2.8128507947190545E-2</v>
      </c>
    </row>
    <row r="190" spans="1:24">
      <c r="A190" s="1">
        <v>40662</v>
      </c>
      <c r="B190">
        <v>2990</v>
      </c>
      <c r="C190" s="10">
        <f t="shared" si="32"/>
        <v>4.4359063918966157E-2</v>
      </c>
      <c r="D190">
        <v>4360</v>
      </c>
      <c r="E190" s="10">
        <f t="shared" si="24"/>
        <v>-4.3388901575702743E-3</v>
      </c>
      <c r="F190">
        <v>327.9</v>
      </c>
      <c r="G190" s="10">
        <f t="shared" si="25"/>
        <v>9.2336103416434945E-3</v>
      </c>
      <c r="H190">
        <v>744</v>
      </c>
      <c r="I190" s="10">
        <f t="shared" si="26"/>
        <v>-6.7159167226327199E-4</v>
      </c>
      <c r="J190">
        <v>285.06</v>
      </c>
      <c r="K190" s="10">
        <f t="shared" si="27"/>
        <v>2.4805867126833414E-2</v>
      </c>
      <c r="T190">
        <f t="shared" si="28"/>
        <v>3.2009301546352113E-2</v>
      </c>
      <c r="U190">
        <f t="shared" si="23"/>
        <v>-1.1446555958670477E-2</v>
      </c>
      <c r="V190">
        <f t="shared" si="29"/>
        <v>7.147660327384466E-3</v>
      </c>
      <c r="W190">
        <f t="shared" si="30"/>
        <v>-9.0747907315022285E-4</v>
      </c>
      <c r="X190">
        <f t="shared" si="31"/>
        <v>1.8480707048541462E-2</v>
      </c>
    </row>
    <row r="191" spans="1:24">
      <c r="A191" s="1">
        <v>40694</v>
      </c>
      <c r="B191">
        <v>3177.5</v>
      </c>
      <c r="C191" s="10">
        <f t="shared" si="32"/>
        <v>6.2709030100334351E-2</v>
      </c>
      <c r="D191">
        <v>4245</v>
      </c>
      <c r="E191" s="10">
        <f t="shared" si="24"/>
        <v>-2.6376146788990806E-2</v>
      </c>
      <c r="F191">
        <v>330.2</v>
      </c>
      <c r="G191" s="10">
        <f t="shared" si="25"/>
        <v>7.014333638304393E-3</v>
      </c>
      <c r="H191">
        <v>766.5</v>
      </c>
      <c r="I191" s="10">
        <f t="shared" si="26"/>
        <v>3.0241935483870996E-2</v>
      </c>
      <c r="J191">
        <v>290.26</v>
      </c>
      <c r="K191" s="10">
        <f t="shared" si="27"/>
        <v>1.8241773661685112E-2</v>
      </c>
      <c r="T191">
        <f t="shared" si="28"/>
        <v>5.0359267727720307E-2</v>
      </c>
      <c r="U191">
        <f t="shared" si="23"/>
        <v>-3.3483812590091006E-2</v>
      </c>
      <c r="V191">
        <f t="shared" si="29"/>
        <v>4.9283836240453646E-3</v>
      </c>
      <c r="W191">
        <f t="shared" si="30"/>
        <v>3.0006048082984047E-2</v>
      </c>
      <c r="X191">
        <f t="shared" si="31"/>
        <v>1.1916613583393161E-2</v>
      </c>
    </row>
    <row r="192" spans="1:24">
      <c r="A192" s="1">
        <v>40724</v>
      </c>
      <c r="B192">
        <v>3108</v>
      </c>
      <c r="C192" s="10">
        <f t="shared" si="32"/>
        <v>-2.1872541306058202E-2</v>
      </c>
      <c r="D192">
        <v>4490.5</v>
      </c>
      <c r="E192" s="10">
        <f t="shared" si="24"/>
        <v>5.783274440518249E-2</v>
      </c>
      <c r="F192">
        <v>318.5</v>
      </c>
      <c r="G192" s="10">
        <f t="shared" si="25"/>
        <v>-3.5433070866141669E-2</v>
      </c>
      <c r="H192">
        <v>780</v>
      </c>
      <c r="I192" s="10">
        <f t="shared" si="26"/>
        <v>1.7612524461839474E-2</v>
      </c>
      <c r="J192">
        <v>288.95999999999998</v>
      </c>
      <c r="K192" s="10">
        <f t="shared" si="27"/>
        <v>-4.4787431957555857E-3</v>
      </c>
      <c r="T192">
        <f t="shared" si="28"/>
        <v>-3.4222303678672246E-2</v>
      </c>
      <c r="U192">
        <f t="shared" si="23"/>
        <v>5.0725078604082291E-2</v>
      </c>
      <c r="V192">
        <f t="shared" si="29"/>
        <v>-3.7519020880400697E-2</v>
      </c>
      <c r="W192">
        <f t="shared" si="30"/>
        <v>1.7376637060952525E-2</v>
      </c>
      <c r="X192">
        <f t="shared" si="31"/>
        <v>-1.0803903274047537E-2</v>
      </c>
    </row>
    <row r="193" spans="1:24">
      <c r="A193" s="1">
        <v>40753</v>
      </c>
      <c r="B193">
        <v>2973</v>
      </c>
      <c r="C193" s="10">
        <f t="shared" si="32"/>
        <v>-4.3436293436293405E-2</v>
      </c>
      <c r="D193">
        <v>4300</v>
      </c>
      <c r="E193" s="10">
        <f t="shared" si="24"/>
        <v>-4.2422892773633203E-2</v>
      </c>
      <c r="F193">
        <v>304</v>
      </c>
      <c r="G193" s="10">
        <f t="shared" si="25"/>
        <v>-4.5525902668759777E-2</v>
      </c>
      <c r="H193">
        <v>771.5</v>
      </c>
      <c r="I193" s="10">
        <f t="shared" si="26"/>
        <v>-1.0897435897435859E-2</v>
      </c>
      <c r="J193">
        <v>274.45999999999998</v>
      </c>
      <c r="K193" s="10">
        <f t="shared" si="27"/>
        <v>-5.0179955703211543E-2</v>
      </c>
      <c r="T193">
        <f t="shared" si="28"/>
        <v>-5.5786055808907449E-2</v>
      </c>
      <c r="U193">
        <f t="shared" si="23"/>
        <v>-4.9530558574733402E-2</v>
      </c>
      <c r="V193">
        <f t="shared" si="29"/>
        <v>-4.7611852683018804E-2</v>
      </c>
      <c r="W193">
        <f t="shared" si="30"/>
        <v>-1.113332329832281E-2</v>
      </c>
      <c r="X193">
        <f t="shared" si="31"/>
        <v>-5.6505115781503495E-2</v>
      </c>
    </row>
    <row r="194" spans="1:24">
      <c r="A194" s="1">
        <v>40786</v>
      </c>
      <c r="B194">
        <v>2920</v>
      </c>
      <c r="C194" s="10">
        <f t="shared" si="32"/>
        <v>-1.7827110662630319E-2</v>
      </c>
      <c r="D194">
        <v>3802</v>
      </c>
      <c r="E194" s="10">
        <f t="shared" si="24"/>
        <v>-0.11581395348837209</v>
      </c>
      <c r="F194">
        <v>275.3</v>
      </c>
      <c r="G194" s="10">
        <f t="shared" si="25"/>
        <v>-9.440789473684208E-2</v>
      </c>
      <c r="H194">
        <v>800</v>
      </c>
      <c r="I194" s="10">
        <f t="shared" si="26"/>
        <v>3.6941023979261134E-2</v>
      </c>
      <c r="J194">
        <v>252.15</v>
      </c>
      <c r="K194" s="10">
        <f t="shared" si="27"/>
        <v>-8.1286890621584118E-2</v>
      </c>
      <c r="T194">
        <f t="shared" si="28"/>
        <v>-3.0176873035244363E-2</v>
      </c>
      <c r="U194">
        <f t="shared" si="23"/>
        <v>-0.12292161928947229</v>
      </c>
      <c r="V194">
        <f t="shared" si="29"/>
        <v>-9.6493844751101107E-2</v>
      </c>
      <c r="W194">
        <f t="shared" si="30"/>
        <v>3.6705136578374181E-2</v>
      </c>
      <c r="X194">
        <f t="shared" si="31"/>
        <v>-8.7612050699876071E-2</v>
      </c>
    </row>
    <row r="195" spans="1:24">
      <c r="A195" s="1">
        <v>40816</v>
      </c>
      <c r="B195">
        <v>2868</v>
      </c>
      <c r="C195" s="10">
        <f t="shared" si="32"/>
        <v>-1.7808219178082174E-2</v>
      </c>
      <c r="D195">
        <v>2888.5</v>
      </c>
      <c r="E195" s="10">
        <f t="shared" si="24"/>
        <v>-0.24026827985270915</v>
      </c>
      <c r="F195">
        <v>267.3</v>
      </c>
      <c r="G195" s="10">
        <f t="shared" si="25"/>
        <v>-2.9059208136578252E-2</v>
      </c>
      <c r="H195">
        <v>769</v>
      </c>
      <c r="I195" s="10">
        <f t="shared" si="26"/>
        <v>-3.8749999999999951E-2</v>
      </c>
      <c r="J195">
        <v>256.45</v>
      </c>
      <c r="K195" s="10">
        <f t="shared" si="27"/>
        <v>1.7053341265119926E-2</v>
      </c>
      <c r="T195">
        <f t="shared" si="28"/>
        <v>-3.0157981550696218E-2</v>
      </c>
      <c r="U195">
        <f t="shared" si="23"/>
        <v>-0.24737594565380935</v>
      </c>
      <c r="V195">
        <f t="shared" si="29"/>
        <v>-3.1145158150837279E-2</v>
      </c>
      <c r="W195">
        <f t="shared" si="30"/>
        <v>-3.8985887400886904E-2</v>
      </c>
      <c r="X195">
        <f t="shared" si="31"/>
        <v>1.0728181186827975E-2</v>
      </c>
    </row>
    <row r="196" spans="1:24">
      <c r="A196" s="1">
        <v>40847</v>
      </c>
      <c r="B196">
        <v>2986</v>
      </c>
      <c r="C196" s="10">
        <f t="shared" si="32"/>
        <v>4.1143654114365491E-2</v>
      </c>
      <c r="D196">
        <v>3385</v>
      </c>
      <c r="E196" s="10">
        <f t="shared" si="24"/>
        <v>0.17188852345508043</v>
      </c>
      <c r="F196">
        <v>276.60000000000002</v>
      </c>
      <c r="G196" s="10">
        <f t="shared" si="25"/>
        <v>3.4792368125701412E-2</v>
      </c>
      <c r="H196">
        <v>806</v>
      </c>
      <c r="I196" s="10">
        <f t="shared" si="26"/>
        <v>4.811443433029905E-2</v>
      </c>
      <c r="J196">
        <v>278.16000000000003</v>
      </c>
      <c r="K196" s="10">
        <f t="shared" si="27"/>
        <v>8.4655878338857571E-2</v>
      </c>
      <c r="T196">
        <f t="shared" si="28"/>
        <v>2.8793891741751447E-2</v>
      </c>
      <c r="U196">
        <f t="shared" si="23"/>
        <v>0.16478085765398023</v>
      </c>
      <c r="V196">
        <f t="shared" si="29"/>
        <v>3.2706418111442384E-2</v>
      </c>
      <c r="W196">
        <f t="shared" si="30"/>
        <v>4.7878546929412097E-2</v>
      </c>
      <c r="X196">
        <f t="shared" si="31"/>
        <v>7.8330718260565618E-2</v>
      </c>
    </row>
    <row r="197" spans="1:24">
      <c r="A197" s="1">
        <v>40877</v>
      </c>
      <c r="B197">
        <v>2940</v>
      </c>
      <c r="C197" s="10">
        <f t="shared" si="32"/>
        <v>-1.5405224380442117E-2</v>
      </c>
      <c r="D197">
        <v>3339</v>
      </c>
      <c r="E197" s="10">
        <f t="shared" si="24"/>
        <v>-1.3589364844904028E-2</v>
      </c>
      <c r="F197">
        <v>273.7</v>
      </c>
      <c r="G197" s="10">
        <f t="shared" si="25"/>
        <v>-1.0484454085321837E-2</v>
      </c>
      <c r="H197">
        <v>830</v>
      </c>
      <c r="I197" s="10">
        <f t="shared" si="26"/>
        <v>2.977667493796532E-2</v>
      </c>
      <c r="J197">
        <v>290.16000000000003</v>
      </c>
      <c r="K197" s="10">
        <f t="shared" si="27"/>
        <v>4.3140638481449445E-2</v>
      </c>
      <c r="T197">
        <f t="shared" si="28"/>
        <v>-2.7754986753056161E-2</v>
      </c>
      <c r="U197">
        <f t="shared" ref="U197:U260" si="33">IFERROR(E197-$O$3,"N/A")</f>
        <v>-2.0697030646004231E-2</v>
      </c>
      <c r="V197">
        <f t="shared" si="29"/>
        <v>-1.2570404099580865E-2</v>
      </c>
      <c r="W197">
        <f t="shared" si="30"/>
        <v>2.954078753707837E-2</v>
      </c>
      <c r="X197">
        <f t="shared" si="31"/>
        <v>3.6815478403157492E-2</v>
      </c>
    </row>
    <row r="198" spans="1:24">
      <c r="A198" s="1">
        <v>40907</v>
      </c>
      <c r="B198">
        <v>2975</v>
      </c>
      <c r="C198" s="10">
        <f t="shared" si="32"/>
        <v>1.1904761904761862E-2</v>
      </c>
      <c r="D198">
        <v>3125</v>
      </c>
      <c r="E198" s="10">
        <f t="shared" si="24"/>
        <v>-6.4091045223120702E-2</v>
      </c>
      <c r="F198">
        <v>285.10000000000002</v>
      </c>
      <c r="G198" s="10">
        <f t="shared" si="25"/>
        <v>4.1651443185970249E-2</v>
      </c>
      <c r="H198">
        <v>884</v>
      </c>
      <c r="I198" s="10">
        <f t="shared" si="26"/>
        <v>6.5060240963855431E-2</v>
      </c>
      <c r="J198">
        <v>294.26</v>
      </c>
      <c r="K198" s="10">
        <f t="shared" si="27"/>
        <v>1.4130135097876861E-2</v>
      </c>
      <c r="T198">
        <f t="shared" si="28"/>
        <v>-4.4500046785217982E-4</v>
      </c>
      <c r="U198">
        <f t="shared" si="33"/>
        <v>-7.1198711024220901E-2</v>
      </c>
      <c r="V198">
        <f t="shared" si="29"/>
        <v>3.9565493171711222E-2</v>
      </c>
      <c r="W198">
        <f t="shared" si="30"/>
        <v>6.4824353562968479E-2</v>
      </c>
      <c r="X198">
        <f t="shared" si="31"/>
        <v>7.8049750195849105E-3</v>
      </c>
    </row>
    <row r="199" spans="1:24">
      <c r="A199" s="1">
        <v>40939</v>
      </c>
      <c r="B199">
        <v>3054.5</v>
      </c>
      <c r="C199" s="10">
        <f t="shared" si="32"/>
        <v>2.6722689075630246E-2</v>
      </c>
      <c r="D199">
        <v>3805</v>
      </c>
      <c r="E199" s="10">
        <f t="shared" ref="E199:E262" si="34">IFERROR(D199/D198-1,"N/A")</f>
        <v>0.21760000000000002</v>
      </c>
      <c r="F199">
        <v>307.8</v>
      </c>
      <c r="G199" s="10">
        <f t="shared" ref="G199:G262" si="35">IFERROR(F199/F198-1,"N/A")</f>
        <v>7.9621185548930162E-2</v>
      </c>
      <c r="H199">
        <v>861</v>
      </c>
      <c r="I199" s="10">
        <f t="shared" ref="I199:I262" si="36">IFERROR(H199/H198-1,"N/A")</f>
        <v>-2.6018099547511331E-2</v>
      </c>
      <c r="J199">
        <v>293.16000000000003</v>
      </c>
      <c r="K199" s="10">
        <f t="shared" ref="K199:K262" si="37">IFERROR(J199/J198-1,"N/A")</f>
        <v>-3.738190715693479E-3</v>
      </c>
      <c r="T199">
        <f t="shared" ref="T199:T262" si="38">IFERROR(C199-$N$3,"N/A")</f>
        <v>1.4372926703016204E-2</v>
      </c>
      <c r="U199">
        <f t="shared" si="33"/>
        <v>0.21049233419889982</v>
      </c>
      <c r="V199">
        <f t="shared" ref="V199:V262" si="39">IFERROR(G199-$P$3,"N/A")</f>
        <v>7.7535235534671135E-2</v>
      </c>
      <c r="W199">
        <f t="shared" ref="W199:W262" si="40">IFERROR(I199-$Q$3,"N/A")</f>
        <v>-2.625398694839828E-2</v>
      </c>
      <c r="X199">
        <f t="shared" ref="X199:X262" si="41">IFERROR(K199-$R$3,"N/A")</f>
        <v>-1.006335079398543E-2</v>
      </c>
    </row>
    <row r="200" spans="1:24">
      <c r="A200" s="1">
        <v>40968</v>
      </c>
      <c r="B200">
        <v>2807.5</v>
      </c>
      <c r="C200" s="10">
        <f t="shared" ref="C200:C263" si="42">IFERROR(B200/B199-1,"N/A")</f>
        <v>-8.0864298575871629E-2</v>
      </c>
      <c r="D200">
        <v>3584</v>
      </c>
      <c r="E200" s="10">
        <f t="shared" si="34"/>
        <v>-5.8081471747700397E-2</v>
      </c>
      <c r="F200">
        <v>312.7</v>
      </c>
      <c r="G200" s="10">
        <f t="shared" si="35"/>
        <v>1.5919428200129815E-2</v>
      </c>
      <c r="H200">
        <v>962</v>
      </c>
      <c r="I200" s="10">
        <f t="shared" si="36"/>
        <v>0.11730545876887333</v>
      </c>
      <c r="J200">
        <v>310.67</v>
      </c>
      <c r="K200" s="10">
        <f t="shared" si="37"/>
        <v>5.9728475917587565E-2</v>
      </c>
      <c r="T200">
        <f t="shared" si="38"/>
        <v>-9.3214060948485666E-2</v>
      </c>
      <c r="U200">
        <f t="shared" si="33"/>
        <v>-6.5189137548800596E-2</v>
      </c>
      <c r="V200">
        <f t="shared" si="39"/>
        <v>1.3833478185870787E-2</v>
      </c>
      <c r="W200">
        <f t="shared" si="40"/>
        <v>0.11706957136798637</v>
      </c>
      <c r="X200">
        <f t="shared" si="41"/>
        <v>5.3403315839295612E-2</v>
      </c>
    </row>
    <row r="201" spans="1:24">
      <c r="A201" s="1">
        <v>40998</v>
      </c>
      <c r="B201">
        <v>2779</v>
      </c>
      <c r="C201" s="10">
        <f t="shared" si="42"/>
        <v>-1.0151380231522733E-2</v>
      </c>
      <c r="D201">
        <v>3446</v>
      </c>
      <c r="E201" s="10">
        <f t="shared" si="34"/>
        <v>-3.8504464285714302E-2</v>
      </c>
      <c r="F201">
        <v>299.89999999999998</v>
      </c>
      <c r="G201" s="10">
        <f t="shared" si="35"/>
        <v>-4.0933802366485472E-2</v>
      </c>
      <c r="H201">
        <v>1004</v>
      </c>
      <c r="I201" s="10">
        <f t="shared" si="36"/>
        <v>4.3659043659043606E-2</v>
      </c>
      <c r="J201">
        <v>299.26</v>
      </c>
      <c r="K201" s="10">
        <f t="shared" si="37"/>
        <v>-3.6727073743843985E-2</v>
      </c>
      <c r="T201">
        <f t="shared" si="38"/>
        <v>-2.2501142604136777E-2</v>
      </c>
      <c r="U201">
        <f t="shared" si="33"/>
        <v>-4.5612130086814501E-2</v>
      </c>
      <c r="V201">
        <f t="shared" si="39"/>
        <v>-4.30197523807445E-2</v>
      </c>
      <c r="W201">
        <f t="shared" si="40"/>
        <v>4.3423156258156653E-2</v>
      </c>
      <c r="X201">
        <f t="shared" si="41"/>
        <v>-4.3052233822135938E-2</v>
      </c>
    </row>
    <row r="202" spans="1:24">
      <c r="A202" s="1">
        <v>41029</v>
      </c>
      <c r="B202">
        <v>2699.5</v>
      </c>
      <c r="C202" s="10">
        <f t="shared" si="42"/>
        <v>-2.8607412738395066E-2</v>
      </c>
      <c r="D202">
        <v>3432.5</v>
      </c>
      <c r="E202" s="10">
        <f t="shared" si="34"/>
        <v>-3.9175856065002401E-3</v>
      </c>
      <c r="F202">
        <v>295.2</v>
      </c>
      <c r="G202" s="10">
        <f t="shared" si="35"/>
        <v>-1.5671890630210017E-2</v>
      </c>
      <c r="H202">
        <v>1023</v>
      </c>
      <c r="I202" s="10">
        <f t="shared" si="36"/>
        <v>1.8924302788844605E-2</v>
      </c>
      <c r="J202">
        <v>286.16000000000003</v>
      </c>
      <c r="K202" s="10">
        <f t="shared" si="37"/>
        <v>-4.3774644122167916E-2</v>
      </c>
      <c r="T202">
        <f t="shared" si="38"/>
        <v>-4.095717511100911E-2</v>
      </c>
      <c r="U202">
        <f t="shared" si="33"/>
        <v>-1.1025251407600443E-2</v>
      </c>
      <c r="V202">
        <f t="shared" si="39"/>
        <v>-1.7757840644469045E-2</v>
      </c>
      <c r="W202">
        <f t="shared" si="40"/>
        <v>1.8688415387957655E-2</v>
      </c>
      <c r="X202">
        <f t="shared" si="41"/>
        <v>-5.0099804200459869E-2</v>
      </c>
    </row>
    <row r="203" spans="1:24">
      <c r="A203" s="1">
        <v>41060</v>
      </c>
      <c r="B203">
        <v>2618</v>
      </c>
      <c r="C203" s="10">
        <f t="shared" si="42"/>
        <v>-3.0190776069642489E-2</v>
      </c>
      <c r="D203">
        <v>2780</v>
      </c>
      <c r="E203" s="10">
        <f t="shared" si="34"/>
        <v>-0.19009468317552802</v>
      </c>
      <c r="F203">
        <v>272.8</v>
      </c>
      <c r="G203" s="10">
        <f t="shared" si="35"/>
        <v>-7.5880758807588045E-2</v>
      </c>
      <c r="H203">
        <v>1023</v>
      </c>
      <c r="I203" s="10">
        <f t="shared" si="36"/>
        <v>0</v>
      </c>
      <c r="J203">
        <v>256.55</v>
      </c>
      <c r="K203" s="10">
        <f t="shared" si="37"/>
        <v>-0.1034735812133073</v>
      </c>
      <c r="T203">
        <f t="shared" si="38"/>
        <v>-4.2540538442256533E-2</v>
      </c>
      <c r="U203">
        <f t="shared" si="33"/>
        <v>-0.19720234897662822</v>
      </c>
      <c r="V203">
        <f t="shared" si="39"/>
        <v>-7.7966708821847072E-2</v>
      </c>
      <c r="W203">
        <f t="shared" si="40"/>
        <v>-2.3588740088695086E-4</v>
      </c>
      <c r="X203">
        <f t="shared" si="41"/>
        <v>-0.10979874129159925</v>
      </c>
    </row>
    <row r="204" spans="1:24">
      <c r="A204" s="1">
        <v>41089</v>
      </c>
      <c r="B204">
        <v>2853</v>
      </c>
      <c r="C204" s="10">
        <f t="shared" si="42"/>
        <v>8.9763177998472221E-2</v>
      </c>
      <c r="D204">
        <v>3019</v>
      </c>
      <c r="E204" s="10">
        <f t="shared" si="34"/>
        <v>8.5971223021582777E-2</v>
      </c>
      <c r="F204">
        <v>288.60000000000002</v>
      </c>
      <c r="G204" s="10">
        <f t="shared" si="35"/>
        <v>5.7917888563049802E-2</v>
      </c>
      <c r="H204">
        <v>1043</v>
      </c>
      <c r="I204" s="10">
        <f t="shared" si="36"/>
        <v>1.9550342130987275E-2</v>
      </c>
      <c r="J204">
        <v>277.36</v>
      </c>
      <c r="K204" s="10">
        <f t="shared" si="37"/>
        <v>8.1114792438121253E-2</v>
      </c>
      <c r="T204">
        <f t="shared" si="38"/>
        <v>7.7413415625858184E-2</v>
      </c>
      <c r="U204">
        <f t="shared" si="33"/>
        <v>7.8863557220482577E-2</v>
      </c>
      <c r="V204">
        <f t="shared" si="39"/>
        <v>5.5831938548790774E-2</v>
      </c>
      <c r="W204">
        <f t="shared" si="40"/>
        <v>1.9314454730100326E-2</v>
      </c>
      <c r="X204">
        <f t="shared" si="41"/>
        <v>7.47896323598293E-2</v>
      </c>
    </row>
    <row r="205" spans="1:24">
      <c r="A205" s="1">
        <v>41121</v>
      </c>
      <c r="B205">
        <v>2986.5</v>
      </c>
      <c r="C205" s="10">
        <f t="shared" si="42"/>
        <v>4.6792849631966282E-2</v>
      </c>
      <c r="D205">
        <v>2946.5</v>
      </c>
      <c r="E205" s="10">
        <f t="shared" si="34"/>
        <v>-2.4014574362371643E-2</v>
      </c>
      <c r="F205">
        <v>308.89999999999998</v>
      </c>
      <c r="G205" s="10">
        <f t="shared" si="35"/>
        <v>7.0339570339570168E-2</v>
      </c>
      <c r="H205">
        <v>1114</v>
      </c>
      <c r="I205" s="10">
        <f t="shared" si="36"/>
        <v>6.8072866730584769E-2</v>
      </c>
      <c r="J205">
        <v>287.56</v>
      </c>
      <c r="K205" s="10">
        <f t="shared" si="37"/>
        <v>3.6775310066339717E-2</v>
      </c>
      <c r="T205">
        <f t="shared" si="38"/>
        <v>3.4443087259352238E-2</v>
      </c>
      <c r="U205">
        <f t="shared" si="33"/>
        <v>-3.1122240163471846E-2</v>
      </c>
      <c r="V205">
        <f t="shared" si="39"/>
        <v>6.825362032531114E-2</v>
      </c>
      <c r="W205">
        <f t="shared" si="40"/>
        <v>6.7836979329697816E-2</v>
      </c>
      <c r="X205">
        <f t="shared" si="41"/>
        <v>3.0450149988047764E-2</v>
      </c>
    </row>
    <row r="206" spans="1:24">
      <c r="A206" s="1">
        <v>41152</v>
      </c>
      <c r="B206">
        <v>2936.5</v>
      </c>
      <c r="C206" s="10">
        <f t="shared" si="42"/>
        <v>-1.6742005692281903E-2</v>
      </c>
      <c r="D206">
        <v>2735.5</v>
      </c>
      <c r="E206" s="10">
        <f t="shared" si="34"/>
        <v>-7.1610385202782956E-2</v>
      </c>
      <c r="F206">
        <v>318.5</v>
      </c>
      <c r="G206" s="10">
        <f t="shared" si="35"/>
        <v>3.1078018776303118E-2</v>
      </c>
      <c r="H206">
        <v>1124</v>
      </c>
      <c r="I206" s="10">
        <f t="shared" si="36"/>
        <v>8.9766606822261341E-3</v>
      </c>
      <c r="J206">
        <v>296.26</v>
      </c>
      <c r="K206" s="10">
        <f t="shared" si="37"/>
        <v>3.0254555571011199E-2</v>
      </c>
      <c r="T206">
        <f t="shared" si="38"/>
        <v>-2.9091768064895947E-2</v>
      </c>
      <c r="U206">
        <f t="shared" si="33"/>
        <v>-7.8718051003883155E-2</v>
      </c>
      <c r="V206">
        <f t="shared" si="39"/>
        <v>2.899206876204409E-2</v>
      </c>
      <c r="W206">
        <f t="shared" si="40"/>
        <v>8.7407732813391831E-3</v>
      </c>
      <c r="X206">
        <f t="shared" si="41"/>
        <v>2.3929395492719246E-2</v>
      </c>
    </row>
    <row r="207" spans="1:24">
      <c r="A207" s="1">
        <v>41180</v>
      </c>
      <c r="B207">
        <v>2955</v>
      </c>
      <c r="C207" s="10">
        <f t="shared" si="42"/>
        <v>6.3000170270730571E-3</v>
      </c>
      <c r="D207">
        <v>2885</v>
      </c>
      <c r="E207" s="10">
        <f t="shared" si="34"/>
        <v>5.4651800402120365E-2</v>
      </c>
      <c r="F207">
        <v>325.10000000000002</v>
      </c>
      <c r="G207" s="10">
        <f t="shared" si="35"/>
        <v>2.0722135007849474E-2</v>
      </c>
      <c r="H207">
        <v>1109</v>
      </c>
      <c r="I207" s="10">
        <f t="shared" si="36"/>
        <v>-1.3345195729537407E-2</v>
      </c>
      <c r="J207">
        <v>313.47000000000003</v>
      </c>
      <c r="K207" s="10">
        <f t="shared" si="37"/>
        <v>5.809086613110126E-2</v>
      </c>
      <c r="T207">
        <f t="shared" si="38"/>
        <v>-6.0497453455409852E-3</v>
      </c>
      <c r="U207">
        <f t="shared" si="33"/>
        <v>4.7544134601020166E-2</v>
      </c>
      <c r="V207">
        <f t="shared" si="39"/>
        <v>1.8636184993590446E-2</v>
      </c>
      <c r="W207">
        <f t="shared" si="40"/>
        <v>-1.3581083130424358E-2</v>
      </c>
      <c r="X207">
        <f t="shared" si="41"/>
        <v>5.1765706052809307E-2</v>
      </c>
    </row>
    <row r="208" spans="1:24">
      <c r="A208" s="1">
        <v>41213</v>
      </c>
      <c r="B208">
        <v>2877.5</v>
      </c>
      <c r="C208" s="10">
        <f t="shared" si="42"/>
        <v>-2.6226734348561709E-2</v>
      </c>
      <c r="D208">
        <v>3104.5</v>
      </c>
      <c r="E208" s="10">
        <f t="shared" si="34"/>
        <v>7.6083188908145472E-2</v>
      </c>
      <c r="F208">
        <v>312.2</v>
      </c>
      <c r="G208" s="10">
        <f t="shared" si="35"/>
        <v>-3.9680098431251976E-2</v>
      </c>
      <c r="H208">
        <v>1025</v>
      </c>
      <c r="I208" s="10">
        <f t="shared" si="36"/>
        <v>-7.5743913435527555E-2</v>
      </c>
      <c r="J208">
        <v>310.77</v>
      </c>
      <c r="K208" s="10">
        <f t="shared" si="37"/>
        <v>-8.6132644272181036E-3</v>
      </c>
      <c r="T208">
        <f t="shared" si="38"/>
        <v>-3.8576496721175753E-2</v>
      </c>
      <c r="U208">
        <f t="shared" si="33"/>
        <v>6.8975523107045272E-2</v>
      </c>
      <c r="V208">
        <f t="shared" si="39"/>
        <v>-4.1766048445511003E-2</v>
      </c>
      <c r="W208">
        <f t="shared" si="40"/>
        <v>-7.5979800836414507E-2</v>
      </c>
      <c r="X208">
        <f t="shared" si="41"/>
        <v>-1.4938424505510054E-2</v>
      </c>
    </row>
    <row r="209" spans="1:24">
      <c r="A209" s="1">
        <v>41243</v>
      </c>
      <c r="B209">
        <v>2966.5</v>
      </c>
      <c r="C209" s="10">
        <f t="shared" si="42"/>
        <v>3.0929626411815736E-2</v>
      </c>
      <c r="D209">
        <v>3093.5</v>
      </c>
      <c r="E209" s="10">
        <f t="shared" si="34"/>
        <v>-3.5432436785312049E-3</v>
      </c>
      <c r="F209">
        <v>327.3</v>
      </c>
      <c r="G209" s="10">
        <f t="shared" si="35"/>
        <v>4.8366431774503615E-2</v>
      </c>
      <c r="H209">
        <v>1029</v>
      </c>
      <c r="I209" s="10">
        <f t="shared" si="36"/>
        <v>3.9024390243902474E-3</v>
      </c>
      <c r="J209">
        <v>311.67</v>
      </c>
      <c r="K209" s="10">
        <f t="shared" si="37"/>
        <v>2.896032435563356E-3</v>
      </c>
      <c r="T209">
        <f t="shared" si="38"/>
        <v>1.8579864039201692E-2</v>
      </c>
      <c r="U209">
        <f t="shared" si="33"/>
        <v>-1.0650909479631408E-2</v>
      </c>
      <c r="V209">
        <f t="shared" si="39"/>
        <v>4.6280481760244588E-2</v>
      </c>
      <c r="W209">
        <f t="shared" si="40"/>
        <v>3.6665516235032964E-3</v>
      </c>
      <c r="X209">
        <f t="shared" si="41"/>
        <v>-3.4291276427285949E-3</v>
      </c>
    </row>
    <row r="210" spans="1:24">
      <c r="A210" s="1">
        <v>41274</v>
      </c>
      <c r="B210">
        <v>2909.5</v>
      </c>
      <c r="C210" s="10">
        <f t="shared" si="42"/>
        <v>-1.9214562615877284E-2</v>
      </c>
      <c r="D210">
        <v>3511.5</v>
      </c>
      <c r="E210" s="10">
        <f t="shared" si="34"/>
        <v>0.13512203006303536</v>
      </c>
      <c r="F210">
        <v>336.9</v>
      </c>
      <c r="G210" s="10">
        <f t="shared" si="35"/>
        <v>2.9330889092575418E-2</v>
      </c>
      <c r="H210">
        <v>1009</v>
      </c>
      <c r="I210" s="10">
        <f t="shared" si="36"/>
        <v>-1.9436345966958202E-2</v>
      </c>
      <c r="J210">
        <v>294.36</v>
      </c>
      <c r="K210" s="10">
        <f t="shared" si="37"/>
        <v>-5.5539512946385594E-2</v>
      </c>
      <c r="T210">
        <f t="shared" si="38"/>
        <v>-3.1564324988491328E-2</v>
      </c>
      <c r="U210">
        <f t="shared" si="33"/>
        <v>0.12801436426193516</v>
      </c>
      <c r="V210">
        <f t="shared" si="39"/>
        <v>2.7244939078316391E-2</v>
      </c>
      <c r="W210">
        <f t="shared" si="40"/>
        <v>-1.9672233367845151E-2</v>
      </c>
      <c r="X210">
        <f t="shared" si="41"/>
        <v>-6.1864673024677547E-2</v>
      </c>
    </row>
    <row r="211" spans="1:24">
      <c r="A211" s="1">
        <v>41305</v>
      </c>
      <c r="B211">
        <v>3053</v>
      </c>
      <c r="C211" s="10">
        <f t="shared" si="42"/>
        <v>4.9321189207767624E-2</v>
      </c>
      <c r="D211">
        <v>3560</v>
      </c>
      <c r="E211" s="10">
        <f t="shared" si="34"/>
        <v>1.381176135554596E-2</v>
      </c>
      <c r="F211">
        <v>339.6</v>
      </c>
      <c r="G211" s="10">
        <f t="shared" si="35"/>
        <v>8.0142475512021694E-3</v>
      </c>
      <c r="H211">
        <v>1133</v>
      </c>
      <c r="I211" s="10">
        <f t="shared" si="36"/>
        <v>0.12289395441030715</v>
      </c>
      <c r="J211">
        <v>322.77</v>
      </c>
      <c r="K211" s="10">
        <f t="shared" si="37"/>
        <v>9.6514472075010183E-2</v>
      </c>
      <c r="T211">
        <f t="shared" si="38"/>
        <v>3.697142683515358E-2</v>
      </c>
      <c r="U211">
        <f t="shared" si="33"/>
        <v>6.7040955544457569E-3</v>
      </c>
      <c r="V211">
        <f t="shared" si="39"/>
        <v>5.9282975369431409E-3</v>
      </c>
      <c r="W211">
        <f t="shared" si="40"/>
        <v>0.1226580670094202</v>
      </c>
      <c r="X211">
        <f t="shared" si="41"/>
        <v>9.018931199671823E-2</v>
      </c>
    </row>
    <row r="212" spans="1:24">
      <c r="A212" s="1">
        <v>41333</v>
      </c>
      <c r="B212">
        <v>2995.5</v>
      </c>
      <c r="C212" s="10">
        <f t="shared" si="42"/>
        <v>-1.8833933835571526E-2</v>
      </c>
      <c r="D212">
        <v>3541</v>
      </c>
      <c r="E212" s="10">
        <f t="shared" si="34"/>
        <v>-5.3370786516854229E-3</v>
      </c>
      <c r="F212">
        <v>355.1</v>
      </c>
      <c r="G212" s="10">
        <f t="shared" si="35"/>
        <v>4.5641931684334613E-2</v>
      </c>
      <c r="H212">
        <v>1261</v>
      </c>
      <c r="I212" s="10">
        <f t="shared" si="36"/>
        <v>0.11297440423654015</v>
      </c>
      <c r="J212">
        <v>340.07</v>
      </c>
      <c r="K212" s="10">
        <f t="shared" si="37"/>
        <v>5.3598537658394507E-2</v>
      </c>
      <c r="T212">
        <f t="shared" si="38"/>
        <v>-3.118369620818557E-2</v>
      </c>
      <c r="U212">
        <f t="shared" si="33"/>
        <v>-1.2444744452785626E-2</v>
      </c>
      <c r="V212">
        <f t="shared" si="39"/>
        <v>4.3555981670075586E-2</v>
      </c>
      <c r="W212">
        <f t="shared" si="40"/>
        <v>0.1127385168356532</v>
      </c>
      <c r="X212">
        <f t="shared" si="41"/>
        <v>4.7273377580102555E-2</v>
      </c>
    </row>
    <row r="213" spans="1:24">
      <c r="A213" s="1">
        <v>41362</v>
      </c>
      <c r="B213">
        <v>3299.5</v>
      </c>
      <c r="C213" s="10">
        <f t="shared" si="42"/>
        <v>0.10148556167584721</v>
      </c>
      <c r="D213">
        <v>3085</v>
      </c>
      <c r="E213" s="10">
        <f t="shared" si="34"/>
        <v>-0.12877718158712226</v>
      </c>
      <c r="F213">
        <v>394.3</v>
      </c>
      <c r="G213" s="10">
        <f t="shared" si="35"/>
        <v>0.11039143903125881</v>
      </c>
      <c r="H213">
        <v>1295</v>
      </c>
      <c r="I213" s="10">
        <f t="shared" si="36"/>
        <v>2.6962727993655733E-2</v>
      </c>
      <c r="J213">
        <v>342.77</v>
      </c>
      <c r="K213" s="10">
        <f t="shared" si="37"/>
        <v>7.939541859028898E-3</v>
      </c>
      <c r="T213">
        <f t="shared" si="38"/>
        <v>8.9135799303233176E-2</v>
      </c>
      <c r="U213">
        <f t="shared" si="33"/>
        <v>-0.13588484738822246</v>
      </c>
      <c r="V213">
        <f t="shared" si="39"/>
        <v>0.10830548901699978</v>
      </c>
      <c r="W213">
        <f t="shared" si="40"/>
        <v>2.6726840592768784E-2</v>
      </c>
      <c r="X213">
        <f t="shared" si="41"/>
        <v>1.6143817807369471E-3</v>
      </c>
    </row>
    <row r="214" spans="1:24">
      <c r="A214" s="1">
        <v>41394</v>
      </c>
      <c r="B214">
        <v>3342.5</v>
      </c>
      <c r="C214" s="10">
        <f t="shared" si="42"/>
        <v>1.3032277617820887E-2</v>
      </c>
      <c r="D214">
        <v>2919</v>
      </c>
      <c r="E214" s="10">
        <f t="shared" si="34"/>
        <v>-5.3808752025931939E-2</v>
      </c>
      <c r="F214">
        <v>375.5</v>
      </c>
      <c r="G214" s="10">
        <f t="shared" si="35"/>
        <v>-4.767943190464119E-2</v>
      </c>
      <c r="H214">
        <v>1279</v>
      </c>
      <c r="I214" s="10">
        <f t="shared" si="36"/>
        <v>-1.2355212355212308E-2</v>
      </c>
      <c r="J214">
        <v>337.57</v>
      </c>
      <c r="K214" s="10">
        <f t="shared" si="37"/>
        <v>-1.5170522507804041E-2</v>
      </c>
      <c r="T214">
        <f t="shared" si="38"/>
        <v>6.8251524520684427E-4</v>
      </c>
      <c r="U214">
        <f t="shared" si="33"/>
        <v>-6.0916417827032138E-2</v>
      </c>
      <c r="V214">
        <f t="shared" si="39"/>
        <v>-4.9765381918900217E-2</v>
      </c>
      <c r="W214">
        <f t="shared" si="40"/>
        <v>-1.2591099756099259E-2</v>
      </c>
      <c r="X214">
        <f t="shared" si="41"/>
        <v>-2.1495682586095993E-2</v>
      </c>
    </row>
    <row r="215" spans="1:24">
      <c r="A215" s="1">
        <v>41425</v>
      </c>
      <c r="B215">
        <v>3388</v>
      </c>
      <c r="C215" s="10">
        <f t="shared" si="42"/>
        <v>1.3612565445026092E-2</v>
      </c>
      <c r="D215">
        <v>2857</v>
      </c>
      <c r="E215" s="10">
        <f t="shared" si="34"/>
        <v>-2.1240150736553609E-2</v>
      </c>
      <c r="F215">
        <v>405.1</v>
      </c>
      <c r="G215" s="10">
        <f t="shared" si="35"/>
        <v>7.8828229027962715E-2</v>
      </c>
      <c r="H215">
        <v>1284</v>
      </c>
      <c r="I215" s="10">
        <f t="shared" si="36"/>
        <v>3.9093041438624798E-3</v>
      </c>
      <c r="J215">
        <v>365.18</v>
      </c>
      <c r="K215" s="10">
        <f t="shared" si="37"/>
        <v>8.1790443463577889E-2</v>
      </c>
      <c r="T215">
        <f t="shared" si="38"/>
        <v>1.2628030724120502E-3</v>
      </c>
      <c r="U215">
        <f t="shared" si="33"/>
        <v>-2.8347816537653812E-2</v>
      </c>
      <c r="V215">
        <f t="shared" si="39"/>
        <v>7.6742279013703688E-2</v>
      </c>
      <c r="W215">
        <f t="shared" si="40"/>
        <v>3.6734167429755289E-3</v>
      </c>
      <c r="X215">
        <f t="shared" si="41"/>
        <v>7.5465283385285936E-2</v>
      </c>
    </row>
    <row r="216" spans="1:24">
      <c r="A216" s="1">
        <v>41453</v>
      </c>
      <c r="B216">
        <v>3115</v>
      </c>
      <c r="C216" s="10">
        <f t="shared" si="42"/>
        <v>-8.0578512396694224E-2</v>
      </c>
      <c r="D216">
        <v>2683</v>
      </c>
      <c r="E216" s="10">
        <f t="shared" si="34"/>
        <v>-6.090304515225764E-2</v>
      </c>
      <c r="F216">
        <v>383</v>
      </c>
      <c r="G216" s="10">
        <f t="shared" si="35"/>
        <v>-5.4554431004690263E-2</v>
      </c>
      <c r="H216">
        <v>1280</v>
      </c>
      <c r="I216" s="10">
        <f t="shared" si="36"/>
        <v>-3.1152647975077885E-3</v>
      </c>
      <c r="J216">
        <v>340.2</v>
      </c>
      <c r="K216" s="10">
        <f t="shared" si="37"/>
        <v>-6.8404622378005375E-2</v>
      </c>
      <c r="T216">
        <f t="shared" si="38"/>
        <v>-9.2928274769308261E-2</v>
      </c>
      <c r="U216">
        <f t="shared" si="33"/>
        <v>-6.8010710953357839E-2</v>
      </c>
      <c r="V216">
        <f t="shared" si="39"/>
        <v>-5.664038101894929E-2</v>
      </c>
      <c r="W216">
        <f t="shared" si="40"/>
        <v>-3.3511521983947395E-3</v>
      </c>
      <c r="X216">
        <f t="shared" si="41"/>
        <v>-7.4729782456297328E-2</v>
      </c>
    </row>
    <row r="217" spans="1:24">
      <c r="A217" s="1">
        <v>41486</v>
      </c>
      <c r="B217">
        <v>3335</v>
      </c>
      <c r="C217" s="10">
        <f t="shared" si="42"/>
        <v>7.0626003210272792E-2</v>
      </c>
      <c r="D217">
        <v>2955</v>
      </c>
      <c r="E217" s="10">
        <f t="shared" si="34"/>
        <v>0.10137905329854635</v>
      </c>
      <c r="F217">
        <v>445.9</v>
      </c>
      <c r="G217" s="10">
        <f t="shared" si="35"/>
        <v>0.16422976501305486</v>
      </c>
      <c r="H217">
        <v>1409</v>
      </c>
      <c r="I217" s="10">
        <f t="shared" si="36"/>
        <v>0.10078125000000004</v>
      </c>
      <c r="J217">
        <v>350.5</v>
      </c>
      <c r="K217" s="10">
        <f t="shared" si="37"/>
        <v>3.0276308054085765E-2</v>
      </c>
      <c r="T217">
        <f t="shared" si="38"/>
        <v>5.8276240837658748E-2</v>
      </c>
      <c r="U217">
        <f t="shared" si="33"/>
        <v>9.4271387497446152E-2</v>
      </c>
      <c r="V217">
        <f t="shared" si="39"/>
        <v>0.16214381499879582</v>
      </c>
      <c r="W217">
        <f t="shared" si="40"/>
        <v>0.10054536259911309</v>
      </c>
      <c r="X217">
        <f t="shared" si="41"/>
        <v>2.3951147975793813E-2</v>
      </c>
    </row>
    <row r="218" spans="1:24">
      <c r="A218" s="1">
        <v>41516</v>
      </c>
      <c r="B218">
        <v>3178</v>
      </c>
      <c r="C218" s="10">
        <f t="shared" si="42"/>
        <v>-4.7076461769115396E-2</v>
      </c>
      <c r="D218">
        <v>2913</v>
      </c>
      <c r="E218" s="10">
        <f t="shared" si="34"/>
        <v>-1.4213197969543123E-2</v>
      </c>
      <c r="F218">
        <v>435.1</v>
      </c>
      <c r="G218" s="10">
        <f t="shared" si="35"/>
        <v>-2.4220677281901692E-2</v>
      </c>
      <c r="H218">
        <v>1361</v>
      </c>
      <c r="I218" s="10">
        <f t="shared" si="36"/>
        <v>-3.4066713981547148E-2</v>
      </c>
      <c r="J218">
        <v>344.1</v>
      </c>
      <c r="K218" s="10">
        <f t="shared" si="37"/>
        <v>-1.825962910128387E-2</v>
      </c>
      <c r="T218">
        <f t="shared" si="38"/>
        <v>-5.942622414172944E-2</v>
      </c>
      <c r="U218">
        <f t="shared" si="33"/>
        <v>-2.1320863770643326E-2</v>
      </c>
      <c r="V218">
        <f t="shared" si="39"/>
        <v>-2.630662729616072E-2</v>
      </c>
      <c r="W218">
        <f t="shared" si="40"/>
        <v>-3.43026013824341E-2</v>
      </c>
      <c r="X218">
        <f t="shared" si="41"/>
        <v>-2.4584789179575822E-2</v>
      </c>
    </row>
    <row r="219" spans="1:24">
      <c r="A219" s="1">
        <v>41547</v>
      </c>
      <c r="B219">
        <v>3215.5</v>
      </c>
      <c r="C219" s="10">
        <f t="shared" si="42"/>
        <v>1.179987413467587E-2</v>
      </c>
      <c r="D219">
        <v>3023</v>
      </c>
      <c r="E219" s="10">
        <f t="shared" si="34"/>
        <v>3.7761757638173687E-2</v>
      </c>
      <c r="F219">
        <v>454.4</v>
      </c>
      <c r="G219" s="10">
        <f t="shared" si="35"/>
        <v>4.4357618938175136E-2</v>
      </c>
      <c r="H219">
        <v>1338</v>
      </c>
      <c r="I219" s="10">
        <f t="shared" si="36"/>
        <v>-1.6899338721528268E-2</v>
      </c>
      <c r="J219">
        <v>329.8</v>
      </c>
      <c r="K219" s="10">
        <f t="shared" si="37"/>
        <v>-4.1557686718977083E-2</v>
      </c>
      <c r="T219">
        <f t="shared" si="38"/>
        <v>-5.4988823793817275E-4</v>
      </c>
      <c r="U219">
        <f t="shared" si="33"/>
        <v>3.0654091837073485E-2</v>
      </c>
      <c r="V219">
        <f t="shared" si="39"/>
        <v>4.2271668923916109E-2</v>
      </c>
      <c r="W219">
        <f t="shared" si="40"/>
        <v>-1.7135226122415217E-2</v>
      </c>
      <c r="X219">
        <f t="shared" si="41"/>
        <v>-4.7882846797269035E-2</v>
      </c>
    </row>
    <row r="220" spans="1:24">
      <c r="A220" s="1">
        <v>41578</v>
      </c>
      <c r="B220">
        <v>3309</v>
      </c>
      <c r="C220" s="10">
        <f t="shared" si="42"/>
        <v>2.9077903902970048E-2</v>
      </c>
      <c r="D220">
        <v>3158</v>
      </c>
      <c r="E220" s="10">
        <f t="shared" si="34"/>
        <v>4.4657624875951152E-2</v>
      </c>
      <c r="F220">
        <v>454.7</v>
      </c>
      <c r="G220" s="10">
        <f t="shared" si="35"/>
        <v>6.6021126760573701E-4</v>
      </c>
      <c r="H220">
        <v>1377</v>
      </c>
      <c r="I220" s="10">
        <f t="shared" si="36"/>
        <v>2.9147982062780242E-2</v>
      </c>
      <c r="J220">
        <v>337.1</v>
      </c>
      <c r="K220" s="10">
        <f t="shared" si="37"/>
        <v>2.213462704669511E-2</v>
      </c>
      <c r="T220">
        <f t="shared" si="38"/>
        <v>1.6728141530356004E-2</v>
      </c>
      <c r="U220">
        <f t="shared" si="33"/>
        <v>3.7549959074850953E-2</v>
      </c>
      <c r="V220">
        <f t="shared" si="39"/>
        <v>-1.4257387466532915E-3</v>
      </c>
      <c r="W220">
        <f t="shared" si="40"/>
        <v>2.8912094661893293E-2</v>
      </c>
      <c r="X220">
        <f t="shared" si="41"/>
        <v>1.5809466968403157E-2</v>
      </c>
    </row>
    <row r="221" spans="1:24">
      <c r="A221" s="1">
        <v>41607</v>
      </c>
      <c r="B221">
        <v>3513.5</v>
      </c>
      <c r="C221" s="10">
        <f t="shared" si="42"/>
        <v>6.180114838319728E-2</v>
      </c>
      <c r="D221">
        <v>3261.5</v>
      </c>
      <c r="E221" s="10">
        <f t="shared" si="34"/>
        <v>3.2773907536415514E-2</v>
      </c>
      <c r="F221">
        <v>427.4</v>
      </c>
      <c r="G221" s="10">
        <f t="shared" si="35"/>
        <v>-6.0039586540576284E-2</v>
      </c>
      <c r="H221">
        <v>1388</v>
      </c>
      <c r="I221" s="10">
        <f t="shared" si="36"/>
        <v>7.9883805374001415E-3</v>
      </c>
      <c r="J221">
        <v>348.4</v>
      </c>
      <c r="K221" s="10">
        <f t="shared" si="37"/>
        <v>3.3521210323345985E-2</v>
      </c>
      <c r="T221">
        <f t="shared" si="38"/>
        <v>4.9451386010583236E-2</v>
      </c>
      <c r="U221">
        <f t="shared" si="33"/>
        <v>2.5666241735315311E-2</v>
      </c>
      <c r="V221">
        <f t="shared" si="39"/>
        <v>-6.2125536554835312E-2</v>
      </c>
      <c r="W221">
        <f t="shared" si="40"/>
        <v>7.7524931365131906E-3</v>
      </c>
      <c r="X221">
        <f t="shared" si="41"/>
        <v>2.7196050245054032E-2</v>
      </c>
    </row>
    <row r="222" spans="1:24">
      <c r="A222" s="1">
        <v>41639</v>
      </c>
      <c r="B222">
        <v>3574.5</v>
      </c>
      <c r="C222" s="10">
        <f t="shared" si="42"/>
        <v>1.7361605236943189E-2</v>
      </c>
      <c r="D222">
        <v>3409.5</v>
      </c>
      <c r="E222" s="10">
        <f t="shared" si="34"/>
        <v>4.5377893607235986E-2</v>
      </c>
      <c r="F222">
        <v>435</v>
      </c>
      <c r="G222" s="10">
        <f t="shared" si="35"/>
        <v>1.7781937295273886E-2</v>
      </c>
      <c r="H222">
        <v>1450</v>
      </c>
      <c r="I222" s="10">
        <f t="shared" si="36"/>
        <v>4.4668587896253609E-2</v>
      </c>
      <c r="J222">
        <v>403.7</v>
      </c>
      <c r="K222" s="10">
        <f t="shared" si="37"/>
        <v>0.15872560275545355</v>
      </c>
      <c r="T222">
        <f t="shared" si="38"/>
        <v>5.0118428643291472E-3</v>
      </c>
      <c r="U222">
        <f t="shared" si="33"/>
        <v>3.8270227806135787E-2</v>
      </c>
      <c r="V222">
        <f t="shared" si="39"/>
        <v>1.5695987281014859E-2</v>
      </c>
      <c r="W222">
        <f t="shared" si="40"/>
        <v>4.4432700495366656E-2</v>
      </c>
      <c r="X222">
        <f t="shared" si="41"/>
        <v>0.1524004426771616</v>
      </c>
    </row>
    <row r="223" spans="1:24">
      <c r="A223" s="1">
        <v>41670</v>
      </c>
      <c r="B223">
        <v>3858.5</v>
      </c>
      <c r="C223" s="10">
        <f t="shared" si="42"/>
        <v>7.945167156245625E-2</v>
      </c>
      <c r="D223">
        <v>3243.5</v>
      </c>
      <c r="E223" s="10">
        <f t="shared" si="34"/>
        <v>-4.8687490834433245E-2</v>
      </c>
      <c r="F223">
        <v>429.1</v>
      </c>
      <c r="G223" s="10">
        <f t="shared" si="35"/>
        <v>-1.3563218390804543E-2</v>
      </c>
      <c r="H223">
        <v>1388</v>
      </c>
      <c r="I223" s="10">
        <f t="shared" si="36"/>
        <v>-4.2758620689655191E-2</v>
      </c>
      <c r="J223">
        <v>408.3</v>
      </c>
      <c r="K223" s="10">
        <f t="shared" si="37"/>
        <v>1.1394599950458328E-2</v>
      </c>
      <c r="T223">
        <f t="shared" si="38"/>
        <v>6.7101909189842213E-2</v>
      </c>
      <c r="U223">
        <f t="shared" si="33"/>
        <v>-5.5795156635533444E-2</v>
      </c>
      <c r="V223">
        <f t="shared" si="39"/>
        <v>-1.5649168405063571E-2</v>
      </c>
      <c r="W223">
        <f t="shared" si="40"/>
        <v>-4.2994508090542144E-2</v>
      </c>
      <c r="X223">
        <f t="shared" si="41"/>
        <v>5.0694398721663776E-3</v>
      </c>
    </row>
    <row r="224" spans="1:24">
      <c r="A224" s="1">
        <v>41698</v>
      </c>
      <c r="B224">
        <v>4084</v>
      </c>
      <c r="C224" s="10">
        <f t="shared" si="42"/>
        <v>5.844239989633282E-2</v>
      </c>
      <c r="D224">
        <v>3432.5</v>
      </c>
      <c r="E224" s="10">
        <f t="shared" si="34"/>
        <v>5.8270386927701479E-2</v>
      </c>
      <c r="F224">
        <v>410.9</v>
      </c>
      <c r="G224" s="10">
        <f t="shared" si="35"/>
        <v>-4.2414355628058842E-2</v>
      </c>
      <c r="H224">
        <v>1573</v>
      </c>
      <c r="I224" s="10">
        <f t="shared" si="36"/>
        <v>0.13328530259366</v>
      </c>
      <c r="J224">
        <v>431.7</v>
      </c>
      <c r="K224" s="10">
        <f t="shared" si="37"/>
        <v>5.7310800881704482E-2</v>
      </c>
      <c r="T224">
        <f t="shared" si="38"/>
        <v>4.6092637523718775E-2</v>
      </c>
      <c r="U224">
        <f t="shared" si="33"/>
        <v>5.1162721126601279E-2</v>
      </c>
      <c r="V224">
        <f t="shared" si="39"/>
        <v>-4.4500305642317869E-2</v>
      </c>
      <c r="W224">
        <f t="shared" si="40"/>
        <v>0.13304941519277305</v>
      </c>
      <c r="X224">
        <f t="shared" si="41"/>
        <v>5.098564080341253E-2</v>
      </c>
    </row>
    <row r="225" spans="1:24">
      <c r="A225" s="1">
        <v>41729</v>
      </c>
      <c r="B225">
        <v>3876.5</v>
      </c>
      <c r="C225" s="10">
        <f t="shared" si="42"/>
        <v>-5.0808031341821769E-2</v>
      </c>
      <c r="D225">
        <v>3337.5</v>
      </c>
      <c r="E225" s="10">
        <f t="shared" si="34"/>
        <v>-2.7676620538965802E-2</v>
      </c>
      <c r="F225">
        <v>414.2</v>
      </c>
      <c r="G225" s="10">
        <f t="shared" si="35"/>
        <v>8.0311511316621953E-3</v>
      </c>
      <c r="H225">
        <v>1596</v>
      </c>
      <c r="I225" s="10">
        <f t="shared" si="36"/>
        <v>1.4621741894469187E-2</v>
      </c>
      <c r="J225">
        <v>418.1</v>
      </c>
      <c r="K225" s="10">
        <f t="shared" si="37"/>
        <v>-3.1503358813991134E-2</v>
      </c>
      <c r="T225">
        <f t="shared" si="38"/>
        <v>-6.3157793714435806E-2</v>
      </c>
      <c r="U225">
        <f t="shared" si="33"/>
        <v>-3.4784286340066001E-2</v>
      </c>
      <c r="V225">
        <f t="shared" si="39"/>
        <v>5.9452011174031668E-3</v>
      </c>
      <c r="W225">
        <f t="shared" si="40"/>
        <v>1.4385854493582236E-2</v>
      </c>
      <c r="X225">
        <f t="shared" si="41"/>
        <v>-3.7828518892283086E-2</v>
      </c>
    </row>
    <row r="226" spans="1:24">
      <c r="A226" s="1">
        <v>41759</v>
      </c>
      <c r="B226">
        <v>4664</v>
      </c>
      <c r="C226" s="10">
        <f t="shared" si="42"/>
        <v>0.20314716883786921</v>
      </c>
      <c r="D226">
        <v>3224.5</v>
      </c>
      <c r="E226" s="10">
        <f t="shared" si="34"/>
        <v>-3.385767790262173E-2</v>
      </c>
      <c r="F226">
        <v>400</v>
      </c>
      <c r="G226" s="10">
        <f t="shared" si="35"/>
        <v>-3.4282955094157352E-2</v>
      </c>
      <c r="H226">
        <v>1681</v>
      </c>
      <c r="I226" s="10">
        <f t="shared" si="36"/>
        <v>5.3258145363408449E-2</v>
      </c>
      <c r="J226">
        <v>426.4</v>
      </c>
      <c r="K226" s="10">
        <f t="shared" si="37"/>
        <v>1.9851710117196664E-2</v>
      </c>
      <c r="T226">
        <f t="shared" si="38"/>
        <v>0.19079740646525517</v>
      </c>
      <c r="U226">
        <f t="shared" si="33"/>
        <v>-4.0965343703721929E-2</v>
      </c>
      <c r="V226">
        <f t="shared" si="39"/>
        <v>-3.636890510841638E-2</v>
      </c>
      <c r="W226">
        <f t="shared" si="40"/>
        <v>5.3022257962521496E-2</v>
      </c>
      <c r="X226">
        <f t="shared" si="41"/>
        <v>1.3526550038904713E-2</v>
      </c>
    </row>
    <row r="227" spans="1:24">
      <c r="A227" s="1">
        <v>41789</v>
      </c>
      <c r="B227">
        <v>4283.5</v>
      </c>
      <c r="C227" s="10">
        <f t="shared" si="42"/>
        <v>-8.1582332761578003E-2</v>
      </c>
      <c r="D227">
        <v>3057</v>
      </c>
      <c r="E227" s="10">
        <f t="shared" si="34"/>
        <v>-5.1946038145448958E-2</v>
      </c>
      <c r="F227">
        <v>423.1</v>
      </c>
      <c r="G227" s="10">
        <f t="shared" si="35"/>
        <v>5.7749999999999968E-2</v>
      </c>
      <c r="H227">
        <v>1672</v>
      </c>
      <c r="I227" s="10">
        <f t="shared" si="36"/>
        <v>-5.353955978584124E-3</v>
      </c>
      <c r="J227">
        <v>409.8</v>
      </c>
      <c r="K227" s="10">
        <f t="shared" si="37"/>
        <v>-3.8930581613508375E-2</v>
      </c>
      <c r="T227">
        <f t="shared" si="38"/>
        <v>-9.393209513419204E-2</v>
      </c>
      <c r="U227">
        <f t="shared" si="33"/>
        <v>-5.9053703946549158E-2</v>
      </c>
      <c r="V227">
        <f t="shared" si="39"/>
        <v>5.566404998574094E-2</v>
      </c>
      <c r="W227">
        <f t="shared" si="40"/>
        <v>-5.5898433794710749E-3</v>
      </c>
      <c r="X227">
        <f t="shared" si="41"/>
        <v>-4.5255741691800327E-2</v>
      </c>
    </row>
    <row r="228" spans="1:24">
      <c r="A228" s="1">
        <v>41820</v>
      </c>
      <c r="B228">
        <v>4340.5</v>
      </c>
      <c r="C228" s="10">
        <f t="shared" si="42"/>
        <v>1.3306875218862979E-2</v>
      </c>
      <c r="D228">
        <v>3108.5</v>
      </c>
      <c r="E228" s="10">
        <f t="shared" si="34"/>
        <v>1.6846581615963307E-2</v>
      </c>
      <c r="F228">
        <v>432.9</v>
      </c>
      <c r="G228" s="10">
        <f t="shared" si="35"/>
        <v>2.316237296147472E-2</v>
      </c>
      <c r="H228">
        <v>1622</v>
      </c>
      <c r="I228" s="10">
        <f t="shared" si="36"/>
        <v>-2.9904306220095656E-2</v>
      </c>
      <c r="J228">
        <v>384.1</v>
      </c>
      <c r="K228" s="10">
        <f t="shared" si="37"/>
        <v>-6.2713518789653477E-2</v>
      </c>
      <c r="T228">
        <f t="shared" si="38"/>
        <v>9.5711284624893679E-4</v>
      </c>
      <c r="U228">
        <f t="shared" si="33"/>
        <v>9.7389158148631048E-3</v>
      </c>
      <c r="V228">
        <f t="shared" si="39"/>
        <v>2.1076422947215692E-2</v>
      </c>
      <c r="W228">
        <f t="shared" si="40"/>
        <v>-3.0140193620982605E-2</v>
      </c>
      <c r="X228">
        <f t="shared" si="41"/>
        <v>-6.903867886794543E-2</v>
      </c>
    </row>
    <row r="229" spans="1:24">
      <c r="A229" s="1">
        <v>41851</v>
      </c>
      <c r="B229">
        <v>4344.5</v>
      </c>
      <c r="C229" s="10">
        <f t="shared" si="42"/>
        <v>9.2155281649586307E-4</v>
      </c>
      <c r="D229">
        <v>3392</v>
      </c>
      <c r="E229" s="10">
        <f t="shared" si="34"/>
        <v>9.1201544153128422E-2</v>
      </c>
      <c r="F229">
        <v>427.8</v>
      </c>
      <c r="G229" s="10">
        <f t="shared" si="35"/>
        <v>-1.1781011781011652E-2</v>
      </c>
      <c r="H229">
        <v>1591</v>
      </c>
      <c r="I229" s="10">
        <f t="shared" si="36"/>
        <v>-1.9112207151664617E-2</v>
      </c>
      <c r="J229">
        <v>369.1</v>
      </c>
      <c r="K229" s="10">
        <f t="shared" si="37"/>
        <v>-3.9052330122363976E-2</v>
      </c>
      <c r="T229">
        <f t="shared" si="38"/>
        <v>-1.1428209556118179E-2</v>
      </c>
      <c r="U229">
        <f t="shared" si="33"/>
        <v>8.4093878352028223E-2</v>
      </c>
      <c r="V229">
        <f t="shared" si="39"/>
        <v>-1.386696179527068E-2</v>
      </c>
      <c r="W229">
        <f t="shared" si="40"/>
        <v>-1.9348094552551567E-2</v>
      </c>
      <c r="X229">
        <f t="shared" si="41"/>
        <v>-4.5377490200655929E-2</v>
      </c>
    </row>
    <row r="230" spans="1:24">
      <c r="A230" s="1">
        <v>41880</v>
      </c>
      <c r="B230">
        <v>4567</v>
      </c>
      <c r="C230" s="10">
        <f t="shared" si="42"/>
        <v>5.1214178846817893E-2</v>
      </c>
      <c r="D230">
        <v>3213.5</v>
      </c>
      <c r="E230" s="10">
        <f t="shared" si="34"/>
        <v>-5.2623820754716943E-2</v>
      </c>
      <c r="F230">
        <v>445.1</v>
      </c>
      <c r="G230" s="10">
        <f t="shared" si="35"/>
        <v>4.0439457690509606E-2</v>
      </c>
      <c r="H230">
        <v>1646</v>
      </c>
      <c r="I230" s="10">
        <f t="shared" si="36"/>
        <v>3.4569453174104314E-2</v>
      </c>
      <c r="J230">
        <v>393.7</v>
      </c>
      <c r="K230" s="10">
        <f t="shared" si="37"/>
        <v>6.6648604714169446E-2</v>
      </c>
      <c r="T230">
        <f t="shared" si="38"/>
        <v>3.8864416474203849E-2</v>
      </c>
      <c r="U230">
        <f t="shared" si="33"/>
        <v>-5.9731486555817143E-2</v>
      </c>
      <c r="V230">
        <f t="shared" si="39"/>
        <v>3.8353507676250578E-2</v>
      </c>
      <c r="W230">
        <f t="shared" si="40"/>
        <v>3.4333565773217362E-2</v>
      </c>
      <c r="X230">
        <f t="shared" si="41"/>
        <v>6.0323444635877493E-2</v>
      </c>
    </row>
    <row r="231" spans="1:24">
      <c r="A231" s="1">
        <v>41912</v>
      </c>
      <c r="B231">
        <v>4441.5</v>
      </c>
      <c r="C231" s="10">
        <f t="shared" si="42"/>
        <v>-2.7479746003941319E-2</v>
      </c>
      <c r="D231">
        <v>3031.5</v>
      </c>
      <c r="E231" s="10">
        <f t="shared" si="34"/>
        <v>-5.6636066594056289E-2</v>
      </c>
      <c r="F231">
        <v>471.5</v>
      </c>
      <c r="G231" s="10">
        <f t="shared" si="35"/>
        <v>5.9312514041788278E-2</v>
      </c>
      <c r="H231">
        <v>1610</v>
      </c>
      <c r="I231" s="10">
        <f t="shared" si="36"/>
        <v>-2.1871202916160404E-2</v>
      </c>
      <c r="J231">
        <v>365.4</v>
      </c>
      <c r="K231" s="10">
        <f t="shared" si="37"/>
        <v>-7.1882143764287587E-2</v>
      </c>
      <c r="T231">
        <f t="shared" si="38"/>
        <v>-3.9829508376555363E-2</v>
      </c>
      <c r="U231">
        <f t="shared" si="33"/>
        <v>-6.3743732395156488E-2</v>
      </c>
      <c r="V231">
        <f t="shared" si="39"/>
        <v>5.722656402752925E-2</v>
      </c>
      <c r="W231">
        <f t="shared" si="40"/>
        <v>-2.2107090317047353E-2</v>
      </c>
      <c r="X231">
        <f t="shared" si="41"/>
        <v>-7.820730384257954E-2</v>
      </c>
    </row>
    <row r="232" spans="1:24">
      <c r="A232" s="12">
        <v>41943</v>
      </c>
      <c r="B232">
        <v>4543.5</v>
      </c>
      <c r="C232" s="10">
        <f t="shared" si="42"/>
        <v>2.2965214454576222E-2</v>
      </c>
      <c r="D232">
        <v>2971.5</v>
      </c>
      <c r="E232" s="10">
        <f t="shared" si="34"/>
        <v>-1.9792182088075205E-2</v>
      </c>
      <c r="F232">
        <v>458.7</v>
      </c>
      <c r="G232" s="10">
        <f t="shared" si="35"/>
        <v>-2.7147401908801716E-2</v>
      </c>
      <c r="H232">
        <v>1695</v>
      </c>
      <c r="I232" s="10">
        <f t="shared" si="36"/>
        <v>5.2795031055900665E-2</v>
      </c>
      <c r="J232">
        <v>377.7</v>
      </c>
      <c r="K232" s="10">
        <f t="shared" si="37"/>
        <v>3.3661740558292408E-2</v>
      </c>
      <c r="T232">
        <f t="shared" si="38"/>
        <v>1.0615452081962179E-2</v>
      </c>
      <c r="U232">
        <f t="shared" si="33"/>
        <v>-2.6899847889175408E-2</v>
      </c>
      <c r="V232">
        <f t="shared" si="39"/>
        <v>-2.9233351923060744E-2</v>
      </c>
      <c r="W232">
        <f t="shared" si="40"/>
        <v>5.2559143655013713E-2</v>
      </c>
      <c r="X232">
        <f t="shared" si="41"/>
        <v>2.7336580480000455E-2</v>
      </c>
    </row>
    <row r="233" spans="1:24">
      <c r="A233" s="1">
        <v>41971</v>
      </c>
      <c r="B233">
        <v>4780</v>
      </c>
      <c r="C233" s="10">
        <f t="shared" si="42"/>
        <v>5.205238252448563E-2</v>
      </c>
      <c r="D233">
        <v>2992.5</v>
      </c>
      <c r="E233" s="10">
        <f t="shared" si="34"/>
        <v>7.0671378091873294E-3</v>
      </c>
      <c r="F233">
        <v>481.1</v>
      </c>
      <c r="G233" s="10">
        <f t="shared" si="35"/>
        <v>4.883366034445169E-2</v>
      </c>
      <c r="H233">
        <v>1786</v>
      </c>
      <c r="I233" s="10">
        <f t="shared" si="36"/>
        <v>5.3687315634218358E-2</v>
      </c>
      <c r="J233">
        <v>407.1</v>
      </c>
      <c r="K233" s="10">
        <f t="shared" si="37"/>
        <v>7.783955520254171E-2</v>
      </c>
      <c r="T233">
        <f t="shared" si="38"/>
        <v>3.9702620151871586E-2</v>
      </c>
      <c r="U233">
        <f t="shared" si="33"/>
        <v>-4.052799191287329E-5</v>
      </c>
      <c r="V233">
        <f t="shared" si="39"/>
        <v>4.6747710330192663E-2</v>
      </c>
      <c r="W233">
        <f t="shared" si="40"/>
        <v>5.3451428233331405E-2</v>
      </c>
      <c r="X233">
        <f t="shared" si="41"/>
        <v>7.1514395124249758E-2</v>
      </c>
    </row>
    <row r="234" spans="1:24">
      <c r="A234" s="1">
        <v>42004</v>
      </c>
      <c r="B234">
        <v>4555.5</v>
      </c>
      <c r="C234" s="10">
        <f t="shared" si="42"/>
        <v>-4.696652719665273E-2</v>
      </c>
      <c r="D234">
        <v>3000</v>
      </c>
      <c r="E234" s="10">
        <f t="shared" si="34"/>
        <v>2.5062656641603454E-3</v>
      </c>
      <c r="F234">
        <v>472</v>
      </c>
      <c r="G234" s="10">
        <f t="shared" si="35"/>
        <v>-1.891498648929546E-2</v>
      </c>
      <c r="H234">
        <v>1764</v>
      </c>
      <c r="I234" s="10">
        <f t="shared" si="36"/>
        <v>-1.2318029115341522E-2</v>
      </c>
      <c r="J234">
        <v>465.7</v>
      </c>
      <c r="K234" s="10">
        <f t="shared" si="37"/>
        <v>0.14394497666421024</v>
      </c>
      <c r="T234">
        <f t="shared" si="38"/>
        <v>-5.9316289569266774E-2</v>
      </c>
      <c r="U234">
        <f t="shared" si="33"/>
        <v>-4.6014001369398573E-3</v>
      </c>
      <c r="V234">
        <f t="shared" si="39"/>
        <v>-2.1000936503554488E-2</v>
      </c>
      <c r="W234">
        <f t="shared" si="40"/>
        <v>-1.2553916516228473E-2</v>
      </c>
      <c r="X234">
        <f t="shared" si="41"/>
        <v>0.13761981658591829</v>
      </c>
    </row>
    <row r="235" spans="1:24">
      <c r="A235" s="1">
        <v>42034</v>
      </c>
      <c r="B235">
        <v>4743</v>
      </c>
      <c r="C235" s="10">
        <f t="shared" si="42"/>
        <v>4.1159038524860136E-2</v>
      </c>
      <c r="D235">
        <v>2925</v>
      </c>
      <c r="E235" s="10">
        <f t="shared" si="34"/>
        <v>-2.5000000000000022E-2</v>
      </c>
      <c r="F235">
        <v>507.5</v>
      </c>
      <c r="G235" s="10">
        <f t="shared" si="35"/>
        <v>7.5211864406779627E-2</v>
      </c>
      <c r="H235">
        <v>1897</v>
      </c>
      <c r="I235" s="10">
        <f t="shared" si="36"/>
        <v>7.5396825396825351E-2</v>
      </c>
      <c r="J235">
        <v>480.2</v>
      </c>
      <c r="K235" s="10">
        <f t="shared" si="37"/>
        <v>3.1135924414859462E-2</v>
      </c>
      <c r="T235">
        <f t="shared" si="38"/>
        <v>2.8809276152246092E-2</v>
      </c>
      <c r="U235">
        <f t="shared" si="33"/>
        <v>-3.2107665801100221E-2</v>
      </c>
      <c r="V235">
        <f t="shared" si="39"/>
        <v>7.31259143925206E-2</v>
      </c>
      <c r="W235">
        <f t="shared" si="40"/>
        <v>7.5160937995938398E-2</v>
      </c>
      <c r="X235">
        <f t="shared" si="41"/>
        <v>2.4810764336567509E-2</v>
      </c>
    </row>
    <row r="236" spans="1:24">
      <c r="A236" s="1">
        <v>42062</v>
      </c>
      <c r="B236">
        <v>4469.5</v>
      </c>
      <c r="C236" s="10">
        <f t="shared" si="42"/>
        <v>-5.7663925785367942E-2</v>
      </c>
      <c r="D236">
        <v>3192</v>
      </c>
      <c r="E236" s="10">
        <f t="shared" si="34"/>
        <v>9.1282051282051357E-2</v>
      </c>
      <c r="F236">
        <v>532</v>
      </c>
      <c r="G236" s="10">
        <f t="shared" si="35"/>
        <v>4.8275862068965614E-2</v>
      </c>
      <c r="H236">
        <v>1896</v>
      </c>
      <c r="I236" s="10">
        <f t="shared" si="36"/>
        <v>-5.2714812862408866E-4</v>
      </c>
      <c r="J236">
        <v>484.5</v>
      </c>
      <c r="K236" s="10">
        <f t="shared" si="37"/>
        <v>8.9546022490629706E-3</v>
      </c>
      <c r="T236">
        <f t="shared" si="38"/>
        <v>-7.0013688157981979E-2</v>
      </c>
      <c r="U236">
        <f t="shared" si="33"/>
        <v>8.4174385480951158E-2</v>
      </c>
      <c r="V236">
        <f t="shared" si="39"/>
        <v>4.6189912054706586E-2</v>
      </c>
      <c r="W236">
        <f t="shared" si="40"/>
        <v>-7.6303552951103952E-4</v>
      </c>
      <c r="X236">
        <f t="shared" si="41"/>
        <v>2.6294421707710198E-3</v>
      </c>
    </row>
    <row r="237" spans="1:24">
      <c r="A237" s="1">
        <v>42094</v>
      </c>
      <c r="B237">
        <v>4626.5</v>
      </c>
      <c r="C237" s="10">
        <f t="shared" si="42"/>
        <v>3.5126971697057918E-2</v>
      </c>
      <c r="D237">
        <v>2772</v>
      </c>
      <c r="E237" s="10">
        <f t="shared" si="34"/>
        <v>-0.13157894736842102</v>
      </c>
      <c r="F237">
        <v>523.5</v>
      </c>
      <c r="G237" s="10">
        <f t="shared" si="35"/>
        <v>-1.5977443609022535E-2</v>
      </c>
      <c r="H237">
        <v>1831</v>
      </c>
      <c r="I237" s="10">
        <f t="shared" si="36"/>
        <v>-3.4282700421940926E-2</v>
      </c>
      <c r="J237">
        <v>466.7</v>
      </c>
      <c r="K237" s="10">
        <f t="shared" si="37"/>
        <v>-3.67389060887513E-2</v>
      </c>
      <c r="T237">
        <f t="shared" si="38"/>
        <v>2.2777209324443874E-2</v>
      </c>
      <c r="U237">
        <f t="shared" si="33"/>
        <v>-0.13868661316952122</v>
      </c>
      <c r="V237">
        <f t="shared" si="39"/>
        <v>-1.8063393623281562E-2</v>
      </c>
      <c r="W237">
        <f t="shared" si="40"/>
        <v>-3.4518587822827879E-2</v>
      </c>
      <c r="X237">
        <f t="shared" si="41"/>
        <v>-4.3064066167043252E-2</v>
      </c>
    </row>
    <row r="238" spans="1:24" s="16" customFormat="1">
      <c r="A238" s="15">
        <v>42124</v>
      </c>
      <c r="B238" s="16">
        <v>4496.5</v>
      </c>
      <c r="C238" s="17">
        <f t="shared" si="42"/>
        <v>-2.8098994920566334E-2</v>
      </c>
      <c r="D238" s="16">
        <v>2885</v>
      </c>
      <c r="E238" s="17">
        <f t="shared" si="34"/>
        <v>4.0764790764790781E-2</v>
      </c>
      <c r="F238" s="16">
        <v>508</v>
      </c>
      <c r="G238" s="17">
        <f t="shared" si="35"/>
        <v>-2.9608404966571134E-2</v>
      </c>
      <c r="H238" s="16">
        <v>1839</v>
      </c>
      <c r="I238" s="17">
        <f t="shared" si="36"/>
        <v>4.3691971600219315E-3</v>
      </c>
      <c r="J238" s="16">
        <v>486</v>
      </c>
      <c r="K238" s="17">
        <f t="shared" si="37"/>
        <v>4.1354188986501006E-2</v>
      </c>
      <c r="T238" s="16">
        <f t="shared" si="38"/>
        <v>-4.0448757293180378E-2</v>
      </c>
      <c r="U238" s="16">
        <f t="shared" si="33"/>
        <v>3.3657124963690582E-2</v>
      </c>
      <c r="V238" s="16">
        <f t="shared" si="39"/>
        <v>-3.1694354980830161E-2</v>
      </c>
      <c r="W238" s="16">
        <f t="shared" si="40"/>
        <v>4.1333097591349805E-3</v>
      </c>
      <c r="X238" s="16">
        <f t="shared" si="41"/>
        <v>3.5029028908209053E-2</v>
      </c>
    </row>
    <row r="239" spans="1:24">
      <c r="A239" s="1">
        <v>42153</v>
      </c>
      <c r="B239">
        <v>4372.5</v>
      </c>
      <c r="C239" s="10">
        <f t="shared" si="42"/>
        <v>-2.757700433670629E-2</v>
      </c>
      <c r="D239">
        <v>2856</v>
      </c>
      <c r="E239" s="10">
        <f t="shared" si="34"/>
        <v>-1.005199306759097E-2</v>
      </c>
      <c r="F239">
        <v>515</v>
      </c>
      <c r="G239" s="10">
        <f t="shared" si="35"/>
        <v>1.3779527559055094E-2</v>
      </c>
      <c r="H239">
        <v>1896</v>
      </c>
      <c r="I239" s="10">
        <f t="shared" si="36"/>
        <v>3.0995106035889064E-2</v>
      </c>
      <c r="J239">
        <v>568.5</v>
      </c>
      <c r="K239" s="10">
        <f t="shared" si="37"/>
        <v>0.16975308641975317</v>
      </c>
      <c r="T239" s="22">
        <f t="shared" si="38"/>
        <v>-3.9926766709320334E-2</v>
      </c>
      <c r="U239" s="22">
        <f t="shared" si="33"/>
        <v>-1.7159658868691172E-2</v>
      </c>
      <c r="V239" s="22">
        <f t="shared" si="39"/>
        <v>1.1693577544796066E-2</v>
      </c>
      <c r="W239" s="22">
        <f t="shared" si="40"/>
        <v>3.0759218635002115E-2</v>
      </c>
      <c r="X239" s="22">
        <f t="shared" si="41"/>
        <v>0.16342792634146122</v>
      </c>
    </row>
    <row r="240" spans="1:24">
      <c r="A240" s="1">
        <v>42185</v>
      </c>
      <c r="B240">
        <v>4019</v>
      </c>
      <c r="C240" s="10">
        <f t="shared" si="42"/>
        <v>-8.0846197827329935E-2</v>
      </c>
      <c r="D240">
        <v>2614</v>
      </c>
      <c r="E240" s="10">
        <f t="shared" si="34"/>
        <v>-8.4733893557423001E-2</v>
      </c>
      <c r="F240">
        <v>451.2</v>
      </c>
      <c r="G240" s="10">
        <f t="shared" si="35"/>
        <v>-0.12388349514563113</v>
      </c>
      <c r="H240">
        <v>1738</v>
      </c>
      <c r="I240" s="10">
        <f t="shared" si="36"/>
        <v>-8.333333333333337E-2</v>
      </c>
      <c r="J240">
        <v>512.5</v>
      </c>
      <c r="K240" s="10">
        <f t="shared" si="37"/>
        <v>-9.850483729111692E-2</v>
      </c>
      <c r="T240" s="22">
        <f t="shared" si="38"/>
        <v>-9.3195960199943972E-2</v>
      </c>
      <c r="U240" s="22">
        <f t="shared" si="33"/>
        <v>-9.18415593585232E-2</v>
      </c>
      <c r="V240" s="22">
        <f t="shared" si="39"/>
        <v>-0.12596944515989017</v>
      </c>
      <c r="W240" s="22">
        <f t="shared" si="40"/>
        <v>-8.3569220734220323E-2</v>
      </c>
      <c r="X240" s="22">
        <f t="shared" si="41"/>
        <v>-0.10482999736940887</v>
      </c>
    </row>
    <row r="241" spans="1:24">
      <c r="A241" s="1">
        <v>42216</v>
      </c>
      <c r="B241">
        <v>4320</v>
      </c>
      <c r="C241" s="10">
        <f t="shared" si="42"/>
        <v>7.4894252301567654E-2</v>
      </c>
      <c r="D241">
        <v>2486.5</v>
      </c>
      <c r="E241" s="10">
        <f t="shared" si="34"/>
        <v>-4.8775822494261711E-2</v>
      </c>
      <c r="F241">
        <v>480.2</v>
      </c>
      <c r="G241" s="10">
        <f t="shared" si="35"/>
        <v>6.4273049645390046E-2</v>
      </c>
      <c r="H241">
        <v>1834</v>
      </c>
      <c r="I241" s="10">
        <f t="shared" si="36"/>
        <v>5.5235903337169212E-2</v>
      </c>
      <c r="J241">
        <v>521</v>
      </c>
      <c r="K241" s="10">
        <f t="shared" si="37"/>
        <v>1.6585365853658551E-2</v>
      </c>
      <c r="T241" s="22">
        <f t="shared" si="38"/>
        <v>6.2544489928953617E-2</v>
      </c>
      <c r="U241" s="22">
        <f t="shared" si="33"/>
        <v>-5.5883488295361911E-2</v>
      </c>
      <c r="V241" s="22">
        <f t="shared" si="39"/>
        <v>6.2187099631131018E-2</v>
      </c>
      <c r="W241" s="22">
        <f t="shared" si="40"/>
        <v>5.5000015936282259E-2</v>
      </c>
      <c r="X241" s="22">
        <f t="shared" si="41"/>
        <v>1.02602057753666E-2</v>
      </c>
    </row>
    <row r="242" spans="1:24">
      <c r="A242" s="1">
        <v>42247</v>
      </c>
      <c r="B242">
        <v>4120</v>
      </c>
      <c r="C242" s="10">
        <f t="shared" si="42"/>
        <v>-4.629629629629628E-2</v>
      </c>
      <c r="D242">
        <v>2388</v>
      </c>
      <c r="E242" s="10">
        <f t="shared" si="34"/>
        <v>-3.9613915141765488E-2</v>
      </c>
      <c r="F242">
        <v>452.2</v>
      </c>
      <c r="G242" s="10">
        <f t="shared" si="35"/>
        <v>-5.8309037900874605E-2</v>
      </c>
      <c r="H242">
        <v>1739</v>
      </c>
      <c r="I242" s="10">
        <f t="shared" si="36"/>
        <v>-5.1799345692475462E-2</v>
      </c>
      <c r="J242">
        <v>515.5</v>
      </c>
      <c r="K242" s="10">
        <f t="shared" si="37"/>
        <v>-1.0556621880998041E-2</v>
      </c>
      <c r="T242" s="22">
        <f t="shared" si="38"/>
        <v>-5.8646058668910324E-2</v>
      </c>
      <c r="U242" s="22">
        <f t="shared" si="33"/>
        <v>-4.6721580942865687E-2</v>
      </c>
      <c r="V242" s="22">
        <f t="shared" si="39"/>
        <v>-6.0394987915133633E-2</v>
      </c>
      <c r="W242" s="22">
        <f t="shared" si="40"/>
        <v>-5.2035233093362415E-2</v>
      </c>
      <c r="X242" s="22">
        <f t="shared" si="41"/>
        <v>-1.6881781959289993E-2</v>
      </c>
    </row>
    <row r="243" spans="1:24">
      <c r="A243" s="1">
        <v>42277</v>
      </c>
      <c r="B243">
        <v>4181.5</v>
      </c>
      <c r="C243" s="10">
        <f t="shared" si="42"/>
        <v>1.4927184466019483E-2</v>
      </c>
      <c r="D243">
        <v>2210</v>
      </c>
      <c r="E243" s="10">
        <f t="shared" si="34"/>
        <v>-7.4539363484087073E-2</v>
      </c>
      <c r="F243">
        <v>447.7</v>
      </c>
      <c r="G243" s="10">
        <f t="shared" si="35"/>
        <v>-9.9513489606368744E-3</v>
      </c>
      <c r="H243">
        <v>1770</v>
      </c>
      <c r="I243" s="10">
        <f t="shared" si="36"/>
        <v>1.7826336975273138E-2</v>
      </c>
      <c r="J243">
        <v>499.4</v>
      </c>
      <c r="K243" s="10">
        <f t="shared" si="37"/>
        <v>-3.1231813773035966E-2</v>
      </c>
      <c r="T243" s="22">
        <f t="shared" si="38"/>
        <v>2.5774220934054407E-3</v>
      </c>
      <c r="U243" s="22">
        <f t="shared" si="33"/>
        <v>-8.1647029285187273E-2</v>
      </c>
      <c r="V243" s="22">
        <f t="shared" si="39"/>
        <v>-1.2037298974895902E-2</v>
      </c>
      <c r="W243" s="22">
        <f t="shared" si="40"/>
        <v>1.7590449574386189E-2</v>
      </c>
      <c r="X243" s="22">
        <f t="shared" si="41"/>
        <v>-3.7556973851327918E-2</v>
      </c>
    </row>
    <row r="244" spans="1:24">
      <c r="A244" s="12">
        <v>42307</v>
      </c>
      <c r="B244">
        <v>4150.5</v>
      </c>
      <c r="C244" s="10">
        <f t="shared" si="42"/>
        <v>-7.4136075570967463E-3</v>
      </c>
      <c r="D244">
        <v>2358.5</v>
      </c>
      <c r="E244" s="10">
        <f t="shared" si="34"/>
        <v>6.719457013574659E-2</v>
      </c>
      <c r="F244">
        <v>440.3</v>
      </c>
      <c r="G244" s="10">
        <f t="shared" si="35"/>
        <v>-1.6528925619834656E-2</v>
      </c>
      <c r="H244">
        <v>1859</v>
      </c>
      <c r="I244" s="10">
        <f t="shared" si="36"/>
        <v>5.0282485875706273E-2</v>
      </c>
      <c r="J244">
        <v>545</v>
      </c>
      <c r="K244" s="10">
        <f t="shared" si="37"/>
        <v>9.1309571485783003E-2</v>
      </c>
      <c r="T244" s="22">
        <f t="shared" si="38"/>
        <v>-1.976336992971079E-2</v>
      </c>
      <c r="U244" s="22">
        <f t="shared" si="33"/>
        <v>6.008690433464639E-2</v>
      </c>
      <c r="V244" s="22">
        <f t="shared" si="39"/>
        <v>-1.8614875634093683E-2</v>
      </c>
      <c r="W244" s="22">
        <f t="shared" si="40"/>
        <v>5.004659847481932E-2</v>
      </c>
      <c r="X244" s="22">
        <f t="shared" si="41"/>
        <v>8.4984411407491051E-2</v>
      </c>
    </row>
    <row r="245" spans="1:24">
      <c r="A245" s="1">
        <v>42338</v>
      </c>
      <c r="B245">
        <v>4502.5</v>
      </c>
      <c r="C245" s="10">
        <f t="shared" si="42"/>
        <v>8.4809059149500099E-2</v>
      </c>
      <c r="D245">
        <v>2208.5</v>
      </c>
      <c r="E245" s="10">
        <f t="shared" si="34"/>
        <v>-6.3599745601017554E-2</v>
      </c>
      <c r="F245">
        <v>516.5</v>
      </c>
      <c r="G245" s="10">
        <f t="shared" si="35"/>
        <v>0.17306382012264354</v>
      </c>
      <c r="H245">
        <v>1920</v>
      </c>
      <c r="I245" s="10">
        <f t="shared" si="36"/>
        <v>3.2813340505648103E-2</v>
      </c>
      <c r="J245">
        <v>586.5</v>
      </c>
      <c r="K245" s="10">
        <f t="shared" si="37"/>
        <v>7.6146788990825609E-2</v>
      </c>
      <c r="T245" s="22">
        <f t="shared" si="38"/>
        <v>7.2459296776886062E-2</v>
      </c>
      <c r="U245" s="22">
        <f t="shared" si="33"/>
        <v>-7.0707411402117754E-2</v>
      </c>
      <c r="V245" s="22">
        <f t="shared" si="39"/>
        <v>0.1709778701083845</v>
      </c>
      <c r="W245" s="22">
        <f t="shared" si="40"/>
        <v>3.257745310476115E-2</v>
      </c>
      <c r="X245" s="22">
        <f t="shared" si="41"/>
        <v>6.9821628912533656E-2</v>
      </c>
    </row>
    <row r="246" spans="1:24">
      <c r="A246" s="1">
        <v>42369</v>
      </c>
      <c r="B246">
        <v>4616.5</v>
      </c>
      <c r="C246" s="10">
        <f t="shared" si="42"/>
        <v>2.5319267073847795E-2</v>
      </c>
      <c r="D246">
        <v>1979.5</v>
      </c>
      <c r="E246" s="10">
        <f t="shared" si="34"/>
        <v>-0.10369028752546983</v>
      </c>
      <c r="F246">
        <v>499.6</v>
      </c>
      <c r="G246" s="10">
        <f t="shared" si="35"/>
        <v>-3.2720232333010579E-2</v>
      </c>
      <c r="H246">
        <v>1885</v>
      </c>
      <c r="I246" s="10">
        <f t="shared" si="36"/>
        <v>-1.822916666666663E-2</v>
      </c>
      <c r="J246">
        <v>603.5</v>
      </c>
      <c r="K246" s="10">
        <f t="shared" si="37"/>
        <v>2.8985507246376718E-2</v>
      </c>
      <c r="T246" s="22">
        <f t="shared" si="38"/>
        <v>1.2969504701233753E-2</v>
      </c>
      <c r="U246" s="22">
        <f t="shared" si="33"/>
        <v>-0.11079795332657003</v>
      </c>
      <c r="V246" s="22">
        <f t="shared" si="39"/>
        <v>-3.4806182347269607E-2</v>
      </c>
      <c r="W246" s="22">
        <f t="shared" si="40"/>
        <v>-1.8465054067553579E-2</v>
      </c>
      <c r="X246" s="22">
        <f t="shared" si="41"/>
        <v>2.2660347168084766E-2</v>
      </c>
    </row>
    <row r="247" spans="1:24">
      <c r="A247" s="1">
        <v>42398</v>
      </c>
      <c r="B247">
        <v>4487.5</v>
      </c>
      <c r="C247" s="10">
        <f t="shared" si="42"/>
        <v>-2.7943247048629938E-2</v>
      </c>
      <c r="D247">
        <v>1714</v>
      </c>
      <c r="E247" s="10">
        <f t="shared" si="34"/>
        <v>-0.13412477898459207</v>
      </c>
      <c r="F247">
        <v>516</v>
      </c>
      <c r="G247" s="10">
        <f t="shared" si="35"/>
        <v>3.2826261008807034E-2</v>
      </c>
      <c r="H247">
        <v>1868</v>
      </c>
      <c r="I247" s="10">
        <f t="shared" si="36"/>
        <v>-9.0185676392573466E-3</v>
      </c>
      <c r="J247">
        <v>621</v>
      </c>
      <c r="K247" s="10">
        <f t="shared" si="37"/>
        <v>2.8997514498757315E-2</v>
      </c>
      <c r="T247" s="22">
        <f t="shared" si="38"/>
        <v>-4.0293009421243982E-2</v>
      </c>
      <c r="U247" s="22">
        <f t="shared" si="33"/>
        <v>-0.14123244478569227</v>
      </c>
      <c r="V247" s="22">
        <f t="shared" si="39"/>
        <v>3.0740310994548006E-2</v>
      </c>
      <c r="W247" s="22">
        <f t="shared" si="40"/>
        <v>-9.2544550401442976E-3</v>
      </c>
      <c r="X247" s="22">
        <f t="shared" si="41"/>
        <v>2.2672354420465363E-2</v>
      </c>
    </row>
    <row r="248" spans="1:24">
      <c r="A248" s="1">
        <v>42429</v>
      </c>
      <c r="B248">
        <v>4107</v>
      </c>
      <c r="C248" s="10">
        <f t="shared" si="42"/>
        <v>-8.4791086350974876E-2</v>
      </c>
      <c r="D248">
        <v>1904</v>
      </c>
      <c r="E248" s="10">
        <f t="shared" si="34"/>
        <v>0.11085180863477251</v>
      </c>
      <c r="F248">
        <v>513</v>
      </c>
      <c r="G248" s="10">
        <f t="shared" si="35"/>
        <v>-5.8139534883721034E-3</v>
      </c>
      <c r="H248">
        <v>1933</v>
      </c>
      <c r="I248" s="10">
        <f t="shared" si="36"/>
        <v>3.4796573875802927E-2</v>
      </c>
      <c r="J248">
        <v>596.5</v>
      </c>
      <c r="K248" s="10">
        <f t="shared" si="37"/>
        <v>-3.9452495974235058E-2</v>
      </c>
      <c r="T248" s="22">
        <f t="shared" si="38"/>
        <v>-9.7140848723588913E-2</v>
      </c>
      <c r="U248" s="22">
        <f t="shared" si="33"/>
        <v>0.10374414283367231</v>
      </c>
      <c r="V248" s="22">
        <f t="shared" si="39"/>
        <v>-7.8999035026311309E-3</v>
      </c>
      <c r="W248" s="22">
        <f t="shared" si="40"/>
        <v>3.4560686474915975E-2</v>
      </c>
      <c r="X248" s="22">
        <f t="shared" si="41"/>
        <v>-4.577765605252701E-2</v>
      </c>
    </row>
    <row r="249" spans="1:24">
      <c r="A249" s="1">
        <v>42460</v>
      </c>
      <c r="B249">
        <v>3902.5</v>
      </c>
      <c r="C249" s="10">
        <f t="shared" si="42"/>
        <v>-4.9793036279522807E-2</v>
      </c>
      <c r="D249">
        <v>1955.5</v>
      </c>
      <c r="E249" s="10">
        <f t="shared" si="34"/>
        <v>2.7048319327731107E-2</v>
      </c>
      <c r="F249">
        <v>509</v>
      </c>
      <c r="G249" s="10">
        <f t="shared" si="35"/>
        <v>-7.7972709551656916E-3</v>
      </c>
      <c r="H249">
        <v>2023</v>
      </c>
      <c r="I249" s="10">
        <f t="shared" si="36"/>
        <v>4.6559751681324313E-2</v>
      </c>
      <c r="J249">
        <v>629</v>
      </c>
      <c r="K249" s="10">
        <f t="shared" si="37"/>
        <v>5.4484492875104706E-2</v>
      </c>
      <c r="T249" s="22">
        <f t="shared" si="38"/>
        <v>-6.2142798652136851E-2</v>
      </c>
      <c r="U249" s="22">
        <f t="shared" si="33"/>
        <v>1.9940653526630905E-2</v>
      </c>
      <c r="V249" s="22">
        <f t="shared" si="39"/>
        <v>-9.8832209694247192E-3</v>
      </c>
      <c r="W249" s="22">
        <f t="shared" si="40"/>
        <v>4.632386428043736E-2</v>
      </c>
      <c r="X249" s="22">
        <f t="shared" si="41"/>
        <v>4.8159332796812754E-2</v>
      </c>
    </row>
    <row r="250" spans="1:24">
      <c r="A250" s="12">
        <v>42489</v>
      </c>
      <c r="B250">
        <v>3928</v>
      </c>
      <c r="C250" s="10">
        <f t="shared" si="42"/>
        <v>6.534272901985938E-3</v>
      </c>
      <c r="D250">
        <v>2300.5</v>
      </c>
      <c r="E250" s="10">
        <f t="shared" si="34"/>
        <v>0.17642546663257486</v>
      </c>
      <c r="F250">
        <v>477.3</v>
      </c>
      <c r="G250" s="10">
        <f t="shared" si="35"/>
        <v>-6.2278978388997985E-2</v>
      </c>
      <c r="H250">
        <v>2039</v>
      </c>
      <c r="I250" s="10">
        <f t="shared" si="36"/>
        <v>7.9090459713297978E-3</v>
      </c>
      <c r="J250">
        <v>592</v>
      </c>
      <c r="K250" s="10">
        <f t="shared" si="37"/>
        <v>-5.8823529411764719E-2</v>
      </c>
      <c r="T250" s="22">
        <f t="shared" si="38"/>
        <v>-5.8154894706281043E-3</v>
      </c>
      <c r="U250" s="22">
        <f t="shared" si="33"/>
        <v>0.16931780083147466</v>
      </c>
      <c r="V250" s="22">
        <f t="shared" si="39"/>
        <v>-6.4364928403257013E-2</v>
      </c>
      <c r="W250" s="22">
        <f t="shared" si="40"/>
        <v>7.6731585704428468E-3</v>
      </c>
      <c r="X250" s="22">
        <f t="shared" si="41"/>
        <v>-6.5148689490056672E-2</v>
      </c>
    </row>
    <row r="251" spans="1:24">
      <c r="A251" s="1">
        <v>42521</v>
      </c>
      <c r="B251">
        <v>4028</v>
      </c>
      <c r="C251" s="10">
        <f t="shared" si="42"/>
        <v>2.5458248472504996E-2</v>
      </c>
      <c r="D251">
        <v>1942.5</v>
      </c>
      <c r="E251" s="10">
        <f t="shared" si="34"/>
        <v>-0.15561834383829598</v>
      </c>
      <c r="F251">
        <v>483.6</v>
      </c>
      <c r="G251" s="10">
        <f t="shared" si="35"/>
        <v>1.3199245757385292E-2</v>
      </c>
      <c r="H251">
        <v>2044</v>
      </c>
      <c r="I251" s="10">
        <f t="shared" si="36"/>
        <v>2.4521824423737737E-3</v>
      </c>
      <c r="J251">
        <v>613</v>
      </c>
      <c r="K251" s="10">
        <f t="shared" si="37"/>
        <v>3.5472972972973027E-2</v>
      </c>
      <c r="T251" s="22">
        <f t="shared" si="38"/>
        <v>1.3108486099890954E-2</v>
      </c>
      <c r="U251" s="22">
        <f t="shared" si="33"/>
        <v>-0.16272600963939618</v>
      </c>
      <c r="V251" s="22">
        <f t="shared" si="39"/>
        <v>1.1113295743126264E-2</v>
      </c>
      <c r="W251" s="22">
        <f t="shared" si="40"/>
        <v>2.2162950414868227E-3</v>
      </c>
      <c r="X251" s="22">
        <f t="shared" si="41"/>
        <v>2.9147812894681074E-2</v>
      </c>
    </row>
    <row r="252" spans="1:24">
      <c r="A252" s="1">
        <v>42551</v>
      </c>
      <c r="B252">
        <v>4467</v>
      </c>
      <c r="C252" s="10">
        <f t="shared" si="42"/>
        <v>0.10898709036742793</v>
      </c>
      <c r="D252">
        <v>2294</v>
      </c>
      <c r="E252" s="10">
        <f t="shared" si="34"/>
        <v>0.18095238095238098</v>
      </c>
      <c r="F252">
        <v>524</v>
      </c>
      <c r="G252" s="10">
        <f t="shared" si="35"/>
        <v>8.3540115798180326E-2</v>
      </c>
      <c r="H252">
        <v>2302</v>
      </c>
      <c r="I252" s="10">
        <f t="shared" si="36"/>
        <v>0.1262230919765166</v>
      </c>
      <c r="J252">
        <v>645.5</v>
      </c>
      <c r="K252" s="10">
        <f t="shared" si="37"/>
        <v>5.3017944535073358E-2</v>
      </c>
      <c r="T252" s="22">
        <f t="shared" si="38"/>
        <v>9.6637327994813893E-2</v>
      </c>
      <c r="U252" s="22">
        <f t="shared" si="33"/>
        <v>0.17384471515128078</v>
      </c>
      <c r="V252" s="22">
        <f t="shared" si="39"/>
        <v>8.1454165783921298E-2</v>
      </c>
      <c r="W252" s="22">
        <f t="shared" si="40"/>
        <v>0.12598720457562965</v>
      </c>
      <c r="X252" s="22">
        <f t="shared" si="41"/>
        <v>4.6692784456781405E-2</v>
      </c>
    </row>
    <row r="253" spans="1:24">
      <c r="A253" s="1">
        <v>42580</v>
      </c>
      <c r="B253">
        <v>5048</v>
      </c>
      <c r="C253" s="10">
        <f t="shared" si="42"/>
        <v>0.13006492052831886</v>
      </c>
      <c r="D253">
        <v>2461.5</v>
      </c>
      <c r="E253" s="10">
        <f t="shared" si="34"/>
        <v>7.301656495204889E-2</v>
      </c>
      <c r="F253">
        <v>534</v>
      </c>
      <c r="G253" s="10">
        <f t="shared" si="35"/>
        <v>1.9083969465648831E-2</v>
      </c>
      <c r="H253">
        <v>2365</v>
      </c>
      <c r="I253" s="10">
        <f t="shared" si="36"/>
        <v>2.7367506516073004E-2</v>
      </c>
      <c r="J253">
        <v>712.5</v>
      </c>
      <c r="K253" s="10">
        <f t="shared" si="37"/>
        <v>0.10379550735863674</v>
      </c>
      <c r="T253" s="22">
        <f t="shared" si="38"/>
        <v>0.11771515815570482</v>
      </c>
      <c r="U253" s="22">
        <f t="shared" si="33"/>
        <v>6.5908899150948691E-2</v>
      </c>
      <c r="V253" s="22">
        <f t="shared" si="39"/>
        <v>1.6998019451389804E-2</v>
      </c>
      <c r="W253" s="22">
        <f t="shared" si="40"/>
        <v>2.7131619115186054E-2</v>
      </c>
      <c r="X253" s="22">
        <f t="shared" si="41"/>
        <v>9.7470347280344788E-2</v>
      </c>
    </row>
    <row r="254" spans="1:24">
      <c r="A254" s="1">
        <v>42613</v>
      </c>
      <c r="B254">
        <v>4909</v>
      </c>
      <c r="C254" s="10">
        <f t="shared" si="42"/>
        <v>-2.7535657686212356E-2</v>
      </c>
      <c r="D254">
        <v>2301</v>
      </c>
      <c r="E254" s="10">
        <f t="shared" si="34"/>
        <v>-6.5204143814747151E-2</v>
      </c>
      <c r="F254">
        <v>538.5</v>
      </c>
      <c r="G254" s="10">
        <f t="shared" si="35"/>
        <v>8.4269662921347965E-3</v>
      </c>
      <c r="H254">
        <v>2358</v>
      </c>
      <c r="I254" s="10">
        <f t="shared" si="36"/>
        <v>-2.9598308668076223E-3</v>
      </c>
      <c r="J254">
        <v>725</v>
      </c>
      <c r="K254" s="10">
        <f t="shared" si="37"/>
        <v>1.7543859649122862E-2</v>
      </c>
      <c r="T254" s="22">
        <f t="shared" si="38"/>
        <v>-3.98854200588264E-2</v>
      </c>
      <c r="U254" s="22">
        <f t="shared" si="33"/>
        <v>-7.231180961584735E-2</v>
      </c>
      <c r="V254" s="22">
        <f t="shared" si="39"/>
        <v>6.3410162778757681E-3</v>
      </c>
      <c r="W254" s="22">
        <f t="shared" si="40"/>
        <v>-3.1957182676945733E-3</v>
      </c>
      <c r="X254" s="22">
        <f t="shared" si="41"/>
        <v>1.1218699570830911E-2</v>
      </c>
    </row>
    <row r="255" spans="1:24">
      <c r="A255" s="1">
        <v>42643</v>
      </c>
      <c r="B255">
        <v>5004</v>
      </c>
      <c r="C255" s="10">
        <f t="shared" si="42"/>
        <v>1.9352210226115218E-2</v>
      </c>
      <c r="D255">
        <v>2574.5</v>
      </c>
      <c r="E255" s="10">
        <f t="shared" si="34"/>
        <v>0.11886136462407659</v>
      </c>
      <c r="F255">
        <v>524</v>
      </c>
      <c r="G255" s="10">
        <f t="shared" si="35"/>
        <v>-2.6926648096564532E-2</v>
      </c>
      <c r="H255">
        <v>2280</v>
      </c>
      <c r="I255" s="10">
        <f t="shared" si="36"/>
        <v>-3.30788804071247E-2</v>
      </c>
      <c r="J255">
        <v>738</v>
      </c>
      <c r="K255" s="10">
        <f t="shared" si="37"/>
        <v>1.7931034482758568E-2</v>
      </c>
      <c r="T255" s="22">
        <f t="shared" si="38"/>
        <v>7.0024478535011762E-3</v>
      </c>
      <c r="U255" s="22">
        <f t="shared" si="33"/>
        <v>0.11175369882297639</v>
      </c>
      <c r="V255" s="22">
        <f t="shared" si="39"/>
        <v>-2.9012598110823559E-2</v>
      </c>
      <c r="W255" s="22">
        <f t="shared" si="40"/>
        <v>-3.3314767808011653E-2</v>
      </c>
      <c r="X255" s="22">
        <f t="shared" si="41"/>
        <v>1.1605874404466617E-2</v>
      </c>
    </row>
    <row r="256" spans="1:24">
      <c r="A256" s="12">
        <v>42674</v>
      </c>
      <c r="B256">
        <v>4588</v>
      </c>
      <c r="C256" s="10">
        <f t="shared" si="42"/>
        <v>-8.3133493205435616E-2</v>
      </c>
      <c r="D256">
        <v>2839.5</v>
      </c>
      <c r="E256" s="10">
        <f t="shared" si="34"/>
        <v>0.10293260827345119</v>
      </c>
      <c r="F256">
        <v>542.5</v>
      </c>
      <c r="G256" s="10">
        <f t="shared" si="35"/>
        <v>3.5305343511450316E-2</v>
      </c>
      <c r="H256">
        <v>2199</v>
      </c>
      <c r="I256" s="10">
        <f t="shared" si="36"/>
        <v>-3.5526315789473739E-2</v>
      </c>
      <c r="J256">
        <v>721.5</v>
      </c>
      <c r="K256" s="10">
        <f t="shared" si="37"/>
        <v>-2.2357723577235755E-2</v>
      </c>
      <c r="T256" s="22">
        <f t="shared" si="38"/>
        <v>-9.5483255578049653E-2</v>
      </c>
      <c r="U256" s="22">
        <f t="shared" si="33"/>
        <v>9.5824942472350988E-2</v>
      </c>
      <c r="V256" s="22">
        <f t="shared" si="39"/>
        <v>3.3219393497191288E-2</v>
      </c>
      <c r="W256" s="22">
        <f t="shared" si="40"/>
        <v>-3.5762203190360692E-2</v>
      </c>
      <c r="X256" s="22">
        <f t="shared" si="41"/>
        <v>-2.8682883655527708E-2</v>
      </c>
    </row>
    <row r="257" spans="1:24">
      <c r="A257" s="1">
        <v>42704</v>
      </c>
      <c r="B257">
        <v>4149.5</v>
      </c>
      <c r="C257" s="10">
        <f t="shared" si="42"/>
        <v>-9.5575414123801217E-2</v>
      </c>
      <c r="D257">
        <v>2990</v>
      </c>
      <c r="E257" s="10">
        <f t="shared" si="34"/>
        <v>5.3002289135411162E-2</v>
      </c>
      <c r="F257">
        <v>600.5</v>
      </c>
      <c r="G257" s="10">
        <f t="shared" si="35"/>
        <v>0.10691244239631326</v>
      </c>
      <c r="H257">
        <v>2060</v>
      </c>
      <c r="I257" s="10">
        <f t="shared" si="36"/>
        <v>-6.3210550250113684E-2</v>
      </c>
      <c r="J257">
        <v>657.5</v>
      </c>
      <c r="K257" s="10">
        <f t="shared" si="37"/>
        <v>-8.8704088704088746E-2</v>
      </c>
      <c r="T257" s="22">
        <f t="shared" si="38"/>
        <v>-0.10792517649641525</v>
      </c>
      <c r="U257" s="22">
        <f t="shared" si="33"/>
        <v>4.5894623334310963E-2</v>
      </c>
      <c r="V257" s="22">
        <f t="shared" si="39"/>
        <v>0.10482649238205423</v>
      </c>
      <c r="W257" s="22">
        <f t="shared" si="40"/>
        <v>-6.3446437651000637E-2</v>
      </c>
      <c r="X257" s="22">
        <f t="shared" si="41"/>
        <v>-9.5029248782380699E-2</v>
      </c>
    </row>
    <row r="258" spans="1:24">
      <c r="A258" s="1">
        <v>42734</v>
      </c>
      <c r="B258">
        <v>4437.5</v>
      </c>
      <c r="C258" s="10">
        <f t="shared" si="42"/>
        <v>6.9405952524400627E-2</v>
      </c>
      <c r="D258">
        <v>3158.5</v>
      </c>
      <c r="E258" s="10">
        <f t="shared" si="34"/>
        <v>5.6354515050167198E-2</v>
      </c>
      <c r="F258">
        <v>591.5</v>
      </c>
      <c r="G258" s="10">
        <f t="shared" si="35"/>
        <v>-1.4987510407993287E-2</v>
      </c>
      <c r="H258">
        <v>2109</v>
      </c>
      <c r="I258" s="10">
        <f t="shared" si="36"/>
        <v>2.3786407766990258E-2</v>
      </c>
      <c r="J258">
        <v>655</v>
      </c>
      <c r="K258" s="10">
        <f t="shared" si="37"/>
        <v>-3.8022813688213253E-3</v>
      </c>
      <c r="T258" s="22">
        <f t="shared" si="38"/>
        <v>5.7056190151786583E-2</v>
      </c>
      <c r="U258" s="22">
        <f t="shared" si="33"/>
        <v>4.9246849249066998E-2</v>
      </c>
      <c r="V258" s="22">
        <f t="shared" si="39"/>
        <v>-1.7073460422252315E-2</v>
      </c>
      <c r="W258" s="22">
        <f t="shared" si="40"/>
        <v>2.3550520366103309E-2</v>
      </c>
      <c r="X258" s="22">
        <f t="shared" si="41"/>
        <v>-1.0127441447113276E-2</v>
      </c>
    </row>
    <row r="259" spans="1:24">
      <c r="A259" s="1">
        <v>42766</v>
      </c>
      <c r="B259">
        <v>4194</v>
      </c>
      <c r="C259" s="10">
        <f t="shared" si="42"/>
        <v>-5.4873239436619703E-2</v>
      </c>
      <c r="D259">
        <v>3491</v>
      </c>
      <c r="E259" s="10">
        <f t="shared" si="34"/>
        <v>0.10527148963115396</v>
      </c>
      <c r="F259">
        <v>582</v>
      </c>
      <c r="G259" s="10">
        <f t="shared" si="35"/>
        <v>-1.6060862214708371E-2</v>
      </c>
      <c r="H259">
        <v>2089</v>
      </c>
      <c r="I259" s="10">
        <f t="shared" si="36"/>
        <v>-9.4831673779042225E-3</v>
      </c>
      <c r="J259">
        <v>613</v>
      </c>
      <c r="K259" s="10">
        <f t="shared" si="37"/>
        <v>-6.4122137404580171E-2</v>
      </c>
      <c r="T259" s="22">
        <f t="shared" si="38"/>
        <v>-6.722300180923374E-2</v>
      </c>
      <c r="U259" s="22">
        <f t="shared" si="33"/>
        <v>9.8163823830053759E-2</v>
      </c>
      <c r="V259" s="22">
        <f t="shared" si="39"/>
        <v>-1.8146812228967399E-2</v>
      </c>
      <c r="W259" s="22">
        <f t="shared" si="40"/>
        <v>-9.7190547787911735E-3</v>
      </c>
      <c r="X259" s="22">
        <f t="shared" si="41"/>
        <v>-7.0447297482872123E-2</v>
      </c>
    </row>
    <row r="260" spans="1:24">
      <c r="A260" s="1">
        <v>42794</v>
      </c>
      <c r="B260">
        <v>4644</v>
      </c>
      <c r="C260" s="10">
        <f t="shared" si="42"/>
        <v>0.10729613733905574</v>
      </c>
      <c r="D260">
        <v>3297</v>
      </c>
      <c r="E260" s="10">
        <f t="shared" si="34"/>
        <v>-5.5571469492981973E-2</v>
      </c>
      <c r="F260">
        <v>630</v>
      </c>
      <c r="G260" s="10">
        <f t="shared" si="35"/>
        <v>8.247422680412364E-2</v>
      </c>
      <c r="H260">
        <v>2255</v>
      </c>
      <c r="I260" s="10">
        <f t="shared" si="36"/>
        <v>7.9463858305409252E-2</v>
      </c>
      <c r="J260">
        <v>646</v>
      </c>
      <c r="K260" s="10">
        <f t="shared" si="37"/>
        <v>5.3833605220228398E-2</v>
      </c>
      <c r="T260" s="22">
        <f t="shared" si="38"/>
        <v>9.4946374966441704E-2</v>
      </c>
      <c r="U260" s="22">
        <f t="shared" si="33"/>
        <v>-6.2679135294082172E-2</v>
      </c>
      <c r="V260" s="22">
        <f t="shared" si="39"/>
        <v>8.0388276789864613E-2</v>
      </c>
      <c r="W260" s="22">
        <f t="shared" si="40"/>
        <v>7.9227970904522299E-2</v>
      </c>
      <c r="X260" s="22">
        <f t="shared" si="41"/>
        <v>4.7508445141936445E-2</v>
      </c>
    </row>
    <row r="261" spans="1:24">
      <c r="A261" s="1">
        <v>42825</v>
      </c>
      <c r="B261">
        <v>4912.5</v>
      </c>
      <c r="C261" s="10">
        <f t="shared" si="42"/>
        <v>5.7816537467700213E-2</v>
      </c>
      <c r="D261">
        <v>3209.5</v>
      </c>
      <c r="E261" s="10">
        <f t="shared" si="34"/>
        <v>-2.6539278131634814E-2</v>
      </c>
      <c r="F261">
        <v>642.5</v>
      </c>
      <c r="G261" s="10">
        <f t="shared" si="35"/>
        <v>1.9841269841269771E-2</v>
      </c>
      <c r="H261">
        <v>2320</v>
      </c>
      <c r="I261" s="10">
        <f t="shared" si="36"/>
        <v>2.8824833702882469E-2</v>
      </c>
      <c r="J261">
        <v>630.5</v>
      </c>
      <c r="K261" s="10">
        <f t="shared" si="37"/>
        <v>-2.3993808049535659E-2</v>
      </c>
      <c r="T261" s="22">
        <f t="shared" si="38"/>
        <v>4.5466775095086169E-2</v>
      </c>
      <c r="U261" s="22">
        <f t="shared" ref="U261:U324" si="43">IFERROR(E261-$O$3,"N/A")</f>
        <v>-3.3646943932735013E-2</v>
      </c>
      <c r="V261" s="22">
        <f t="shared" si="39"/>
        <v>1.7755319827010743E-2</v>
      </c>
      <c r="W261" s="22">
        <f t="shared" si="40"/>
        <v>2.8588946301995519E-2</v>
      </c>
      <c r="X261" s="22">
        <f t="shared" si="41"/>
        <v>-3.0318968127827611E-2</v>
      </c>
    </row>
    <row r="262" spans="1:24">
      <c r="A262" s="12">
        <v>42853</v>
      </c>
      <c r="B262">
        <v>4637.5</v>
      </c>
      <c r="C262" s="10">
        <f t="shared" si="42"/>
        <v>-5.5979643765903253E-2</v>
      </c>
      <c r="D262">
        <v>3062</v>
      </c>
      <c r="E262" s="10">
        <f t="shared" si="34"/>
        <v>-4.5957314223399326E-2</v>
      </c>
      <c r="F262">
        <v>627</v>
      </c>
      <c r="G262" s="10">
        <f t="shared" si="35"/>
        <v>-2.4124513618677068E-2</v>
      </c>
      <c r="H262">
        <v>2408</v>
      </c>
      <c r="I262" s="10">
        <f t="shared" si="36"/>
        <v>3.7931034482758585E-2</v>
      </c>
      <c r="J262">
        <v>670</v>
      </c>
      <c r="K262" s="10">
        <f t="shared" si="37"/>
        <v>6.2648691514670896E-2</v>
      </c>
      <c r="T262" s="22">
        <f t="shared" si="38"/>
        <v>-6.832940613851729E-2</v>
      </c>
      <c r="U262" s="22">
        <f t="shared" si="43"/>
        <v>-5.3064980024499525E-2</v>
      </c>
      <c r="V262" s="22">
        <f t="shared" si="39"/>
        <v>-2.6210463632936096E-2</v>
      </c>
      <c r="W262" s="22">
        <f t="shared" si="40"/>
        <v>3.7695147081871633E-2</v>
      </c>
      <c r="X262" s="22">
        <f t="shared" si="41"/>
        <v>5.6323531436378943E-2</v>
      </c>
    </row>
    <row r="263" spans="1:24">
      <c r="A263" s="1">
        <v>42886</v>
      </c>
      <c r="B263">
        <v>5234</v>
      </c>
      <c r="C263" s="10">
        <f t="shared" si="42"/>
        <v>0.12862533692722367</v>
      </c>
      <c r="D263">
        <v>3102.5</v>
      </c>
      <c r="E263" s="10">
        <f t="shared" ref="E263:E326" si="44">IFERROR(D263/D262-1,"N/A")</f>
        <v>1.3226649248856859E-2</v>
      </c>
      <c r="F263">
        <v>665.5</v>
      </c>
      <c r="G263" s="10">
        <f t="shared" ref="G263:G326" si="45">IFERROR(F263/F262-1,"N/A")</f>
        <v>6.1403508771929793E-2</v>
      </c>
      <c r="H263">
        <v>2432</v>
      </c>
      <c r="I263" s="10">
        <f t="shared" ref="I263:I326" si="46">IFERROR(H263/H262-1,"N/A")</f>
        <v>9.966777408637828E-3</v>
      </c>
      <c r="J263">
        <v>720.5</v>
      </c>
      <c r="K263" s="10">
        <f t="shared" ref="K263:K326" si="47">IFERROR(J263/J262-1,"N/A")</f>
        <v>7.5373134328358127E-2</v>
      </c>
      <c r="T263" s="22">
        <f t="shared" ref="T263:T326" si="48">IFERROR(C263-$N$3,"N/A")</f>
        <v>0.11627557455460963</v>
      </c>
      <c r="U263" s="22">
        <f t="shared" si="43"/>
        <v>6.1189834477566561E-3</v>
      </c>
      <c r="V263" s="22">
        <f t="shared" ref="V263:V326" si="49">IFERROR(G263-$P$3,"N/A")</f>
        <v>5.9317558757670766E-2</v>
      </c>
      <c r="W263" s="22">
        <f t="shared" ref="W263:W326" si="50">IFERROR(I263-$Q$3,"N/A")</f>
        <v>9.730890007750877E-3</v>
      </c>
      <c r="X263" s="22">
        <f t="shared" ref="X263:X326" si="51">IFERROR(K263-$R$3,"N/A")</f>
        <v>6.9047974250066174E-2</v>
      </c>
    </row>
    <row r="264" spans="1:24">
      <c r="A264" s="1">
        <v>42916</v>
      </c>
      <c r="B264">
        <v>5135</v>
      </c>
      <c r="C264" s="10">
        <f t="shared" ref="C264:C327" si="52">IFERROR(B264/B263-1,"N/A")</f>
        <v>-1.8914787925105037E-2</v>
      </c>
      <c r="D264">
        <v>3242</v>
      </c>
      <c r="E264" s="10">
        <f t="shared" si="44"/>
        <v>4.4963738920225538E-2</v>
      </c>
      <c r="F264">
        <v>633.5</v>
      </c>
      <c r="G264" s="10">
        <f t="shared" si="45"/>
        <v>-4.8084147257700938E-2</v>
      </c>
      <c r="H264">
        <v>2288</v>
      </c>
      <c r="I264" s="10">
        <f t="shared" si="46"/>
        <v>-5.9210526315789491E-2</v>
      </c>
      <c r="J264">
        <v>688</v>
      </c>
      <c r="K264" s="10">
        <f t="shared" si="47"/>
        <v>-4.5107564191533611E-2</v>
      </c>
      <c r="T264" s="22">
        <f t="shared" si="48"/>
        <v>-3.1264550297719081E-2</v>
      </c>
      <c r="U264" s="22">
        <f t="shared" si="43"/>
        <v>3.7856073119125339E-2</v>
      </c>
      <c r="V264" s="22">
        <f t="shared" si="49"/>
        <v>-5.0170097271959965E-2</v>
      </c>
      <c r="W264" s="22">
        <f t="shared" si="50"/>
        <v>-5.9446413716676444E-2</v>
      </c>
      <c r="X264" s="22">
        <f t="shared" si="51"/>
        <v>-5.1432724269825564E-2</v>
      </c>
    </row>
    <row r="265" spans="1:24">
      <c r="A265" s="1">
        <v>42947</v>
      </c>
      <c r="B265">
        <v>4569</v>
      </c>
      <c r="C265" s="10">
        <f t="shared" si="52"/>
        <v>-0.11022395326192791</v>
      </c>
      <c r="D265">
        <v>3520</v>
      </c>
      <c r="E265" s="10">
        <f t="shared" si="44"/>
        <v>8.5749537322640235E-2</v>
      </c>
      <c r="F265">
        <v>601.5</v>
      </c>
      <c r="G265" s="10">
        <f t="shared" si="45"/>
        <v>-5.051302288871351E-2</v>
      </c>
      <c r="H265">
        <v>2288</v>
      </c>
      <c r="I265" s="10">
        <f t="shared" si="46"/>
        <v>0</v>
      </c>
      <c r="J265">
        <v>674</v>
      </c>
      <c r="K265" s="10">
        <f t="shared" si="47"/>
        <v>-2.0348837209302362E-2</v>
      </c>
      <c r="T265" s="22">
        <f t="shared" si="48"/>
        <v>-0.12257371563454195</v>
      </c>
      <c r="U265" s="22">
        <f t="shared" si="43"/>
        <v>7.8641871521540035E-2</v>
      </c>
      <c r="V265" s="22">
        <f t="shared" si="49"/>
        <v>-5.2598972902972538E-2</v>
      </c>
      <c r="W265" s="22">
        <f t="shared" si="50"/>
        <v>-2.3588740088695086E-4</v>
      </c>
      <c r="X265" s="22">
        <f t="shared" si="51"/>
        <v>-2.6673997287594314E-2</v>
      </c>
    </row>
    <row r="266" spans="1:24">
      <c r="A266" s="1">
        <v>42978</v>
      </c>
      <c r="B266">
        <v>4541</v>
      </c>
      <c r="C266" s="10">
        <f t="shared" si="52"/>
        <v>-6.1282556358065454E-3</v>
      </c>
      <c r="D266">
        <v>3746.5</v>
      </c>
      <c r="E266" s="10">
        <f t="shared" si="44"/>
        <v>6.4346590909091006E-2</v>
      </c>
      <c r="F266">
        <v>607.5</v>
      </c>
      <c r="G266" s="10">
        <f t="shared" si="45"/>
        <v>9.9750623441396957E-3</v>
      </c>
      <c r="H266">
        <v>2310</v>
      </c>
      <c r="I266" s="10">
        <f t="shared" si="46"/>
        <v>9.6153846153845812E-3</v>
      </c>
      <c r="J266">
        <v>692.5</v>
      </c>
      <c r="K266" s="10">
        <f t="shared" si="47"/>
        <v>2.7448071216617187E-2</v>
      </c>
      <c r="T266" s="22">
        <f t="shared" si="48"/>
        <v>-1.8478018008420589E-2</v>
      </c>
      <c r="U266" s="22">
        <f t="shared" si="43"/>
        <v>5.7238925107990807E-2</v>
      </c>
      <c r="V266" s="22">
        <f t="shared" si="49"/>
        <v>7.8891123298806681E-3</v>
      </c>
      <c r="W266" s="22">
        <f t="shared" si="50"/>
        <v>9.3794972144976303E-3</v>
      </c>
      <c r="X266" s="22">
        <f t="shared" si="51"/>
        <v>2.1122911138325234E-2</v>
      </c>
    </row>
    <row r="267" spans="1:24">
      <c r="A267" s="1">
        <v>43007</v>
      </c>
      <c r="B267">
        <v>4955</v>
      </c>
      <c r="C267" s="10">
        <f t="shared" si="52"/>
        <v>9.1169345959039916E-2</v>
      </c>
      <c r="D267">
        <v>3473</v>
      </c>
      <c r="E267" s="10">
        <f t="shared" si="44"/>
        <v>-7.3001468036834383E-2</v>
      </c>
      <c r="F267">
        <v>631.5</v>
      </c>
      <c r="G267" s="10">
        <f t="shared" si="45"/>
        <v>3.9506172839506082E-2</v>
      </c>
      <c r="H267">
        <v>2267</v>
      </c>
      <c r="I267" s="10">
        <f t="shared" si="46"/>
        <v>-1.8614718614718639E-2</v>
      </c>
      <c r="J267">
        <v>698.5</v>
      </c>
      <c r="K267" s="10">
        <f t="shared" si="47"/>
        <v>8.664259927797735E-3</v>
      </c>
      <c r="T267" s="22">
        <f t="shared" si="48"/>
        <v>7.8819583586425879E-2</v>
      </c>
      <c r="U267" s="22">
        <f t="shared" si="43"/>
        <v>-8.0109133837934582E-2</v>
      </c>
      <c r="V267" s="22">
        <f t="shared" si="49"/>
        <v>3.7420222825247054E-2</v>
      </c>
      <c r="W267" s="22">
        <f t="shared" si="50"/>
        <v>-1.8850606015605589E-2</v>
      </c>
      <c r="X267" s="22">
        <f t="shared" si="51"/>
        <v>2.3390998495057842E-3</v>
      </c>
    </row>
    <row r="268" spans="1:24">
      <c r="A268" s="12">
        <v>43039</v>
      </c>
      <c r="B268">
        <v>5032</v>
      </c>
      <c r="C268" s="10">
        <f t="shared" si="52"/>
        <v>1.5539858728557121E-2</v>
      </c>
      <c r="D268">
        <v>3548.5</v>
      </c>
      <c r="E268" s="10">
        <f t="shared" si="44"/>
        <v>2.1739130434782705E-2</v>
      </c>
      <c r="F268">
        <v>593.5</v>
      </c>
      <c r="G268" s="10">
        <f t="shared" si="45"/>
        <v>-6.017418844022171E-2</v>
      </c>
      <c r="H268">
        <v>2345</v>
      </c>
      <c r="I268" s="10">
        <f t="shared" si="46"/>
        <v>3.4406704896338791E-2</v>
      </c>
      <c r="J268">
        <v>745.5</v>
      </c>
      <c r="K268" s="10">
        <f t="shared" si="47"/>
        <v>6.7287043664996382E-2</v>
      </c>
      <c r="T268" s="22">
        <f t="shared" si="48"/>
        <v>3.1900963559430787E-3</v>
      </c>
      <c r="U268" s="22">
        <f t="shared" si="43"/>
        <v>1.4631464633682503E-2</v>
      </c>
      <c r="V268" s="22">
        <f t="shared" si="49"/>
        <v>-6.2260138454480737E-2</v>
      </c>
      <c r="W268" s="22">
        <f t="shared" si="50"/>
        <v>3.4170817495451838E-2</v>
      </c>
      <c r="X268" s="22">
        <f t="shared" si="51"/>
        <v>6.096188358670443E-2</v>
      </c>
    </row>
    <row r="269" spans="1:24">
      <c r="A269" s="1">
        <v>43069</v>
      </c>
      <c r="B269">
        <v>4777</v>
      </c>
      <c r="C269" s="10">
        <f t="shared" si="52"/>
        <v>-5.0675675675675658E-2</v>
      </c>
      <c r="D269">
        <v>3501.5</v>
      </c>
      <c r="E269" s="10">
        <f t="shared" si="44"/>
        <v>-1.3245033112582738E-2</v>
      </c>
      <c r="F269">
        <v>552</v>
      </c>
      <c r="G269" s="10">
        <f t="shared" si="45"/>
        <v>-6.9924178601516451E-2</v>
      </c>
      <c r="H269">
        <v>2115</v>
      </c>
      <c r="I269" s="10">
        <f t="shared" si="46"/>
        <v>-9.8081023454157812E-2</v>
      </c>
      <c r="J269">
        <v>774.5</v>
      </c>
      <c r="K269" s="10">
        <f t="shared" si="47"/>
        <v>3.8900067069081112E-2</v>
      </c>
      <c r="T269" s="22">
        <f t="shared" si="48"/>
        <v>-6.3025438048289695E-2</v>
      </c>
      <c r="U269" s="22">
        <f t="shared" si="43"/>
        <v>-2.0352698913682941E-2</v>
      </c>
      <c r="V269" s="22">
        <f t="shared" si="49"/>
        <v>-7.2010128615775479E-2</v>
      </c>
      <c r="W269" s="22">
        <f t="shared" si="50"/>
        <v>-9.8316910855044765E-2</v>
      </c>
      <c r="X269" s="22">
        <f t="shared" si="51"/>
        <v>3.257490699078916E-2</v>
      </c>
    </row>
    <row r="270" spans="1:24">
      <c r="A270" s="1">
        <v>43098</v>
      </c>
      <c r="B270">
        <v>5121</v>
      </c>
      <c r="C270" s="10">
        <f t="shared" si="52"/>
        <v>7.2011722838601688E-2</v>
      </c>
      <c r="D270">
        <v>3942</v>
      </c>
      <c r="E270" s="10">
        <f t="shared" si="44"/>
        <v>0.1258032271883478</v>
      </c>
      <c r="F270">
        <v>572.75</v>
      </c>
      <c r="G270" s="10">
        <f t="shared" si="45"/>
        <v>3.7590579710145011E-2</v>
      </c>
      <c r="H270">
        <v>2072</v>
      </c>
      <c r="I270" s="10">
        <f t="shared" si="46"/>
        <v>-2.0330969267139509E-2</v>
      </c>
      <c r="J270">
        <v>798</v>
      </c>
      <c r="K270" s="10">
        <f t="shared" si="47"/>
        <v>3.0342156229825612E-2</v>
      </c>
      <c r="T270" s="22">
        <f t="shared" si="48"/>
        <v>5.9661960465987644E-2</v>
      </c>
      <c r="U270" s="22">
        <f t="shared" si="43"/>
        <v>0.1186955613872476</v>
      </c>
      <c r="V270" s="22">
        <f t="shared" si="49"/>
        <v>3.5504629695885984E-2</v>
      </c>
      <c r="W270" s="22">
        <f t="shared" si="50"/>
        <v>-2.0566856668026458E-2</v>
      </c>
      <c r="X270" s="22">
        <f t="shared" si="51"/>
        <v>2.4016996151533659E-2</v>
      </c>
    </row>
    <row r="271" spans="1:24">
      <c r="A271" s="1">
        <v>43131</v>
      </c>
      <c r="B271">
        <v>4886.5</v>
      </c>
      <c r="C271" s="10">
        <f t="shared" si="52"/>
        <v>-4.5791837531732105E-2</v>
      </c>
      <c r="D271">
        <v>3922</v>
      </c>
      <c r="E271" s="10">
        <f t="shared" si="44"/>
        <v>-5.0735667174023336E-3</v>
      </c>
      <c r="F271">
        <v>594</v>
      </c>
      <c r="G271" s="10">
        <f t="shared" si="45"/>
        <v>3.7101702313400153E-2</v>
      </c>
      <c r="H271">
        <v>2060</v>
      </c>
      <c r="I271" s="10">
        <f t="shared" si="46"/>
        <v>-5.7915057915057799E-3</v>
      </c>
      <c r="J271">
        <v>749.2</v>
      </c>
      <c r="K271" s="10">
        <f t="shared" si="47"/>
        <v>-6.1152882205513737E-2</v>
      </c>
      <c r="T271" s="22">
        <f t="shared" si="48"/>
        <v>-5.8141599904346149E-2</v>
      </c>
      <c r="U271" s="22">
        <f t="shared" si="43"/>
        <v>-1.2181232518502536E-2</v>
      </c>
      <c r="V271" s="22">
        <f t="shared" si="49"/>
        <v>3.5015752299141126E-2</v>
      </c>
      <c r="W271" s="22">
        <f t="shared" si="50"/>
        <v>-6.0273931923927309E-3</v>
      </c>
      <c r="X271" s="22">
        <f t="shared" si="51"/>
        <v>-6.7478042283805689E-2</v>
      </c>
    </row>
    <row r="272" spans="1:24">
      <c r="A272" s="1">
        <v>43159</v>
      </c>
      <c r="B272">
        <v>4775</v>
      </c>
      <c r="C272" s="10">
        <f t="shared" si="52"/>
        <v>-2.2817967870664035E-2</v>
      </c>
      <c r="D272">
        <v>3926</v>
      </c>
      <c r="E272" s="10">
        <f t="shared" si="44"/>
        <v>1.0198878123406363E-3</v>
      </c>
      <c r="F272">
        <v>579.4</v>
      </c>
      <c r="G272" s="10">
        <f t="shared" si="45"/>
        <v>-2.4579124579124589E-2</v>
      </c>
      <c r="H272">
        <v>1955</v>
      </c>
      <c r="I272" s="10">
        <f t="shared" si="46"/>
        <v>-5.0970873786407744E-2</v>
      </c>
      <c r="J272">
        <v>692.6</v>
      </c>
      <c r="K272" s="10">
        <f t="shared" si="47"/>
        <v>-7.5547250400427202E-2</v>
      </c>
      <c r="T272" s="22">
        <f t="shared" si="48"/>
        <v>-3.5167730243278079E-2</v>
      </c>
      <c r="U272" s="22">
        <f t="shared" si="43"/>
        <v>-6.0877779887595664E-3</v>
      </c>
      <c r="V272" s="22">
        <f t="shared" si="49"/>
        <v>-2.6665074593383617E-2</v>
      </c>
      <c r="W272" s="22">
        <f t="shared" si="50"/>
        <v>-5.1206761187294697E-2</v>
      </c>
      <c r="X272" s="22">
        <f t="shared" si="51"/>
        <v>-8.1872410478719154E-2</v>
      </c>
    </row>
    <row r="273" spans="1:24">
      <c r="A273" s="1">
        <v>43189</v>
      </c>
      <c r="B273">
        <v>4895.5</v>
      </c>
      <c r="C273" s="10">
        <f t="shared" si="52"/>
        <v>2.5235602094240805E-2</v>
      </c>
      <c r="D273">
        <v>3611</v>
      </c>
      <c r="E273" s="10">
        <f t="shared" si="44"/>
        <v>-8.0234335201222584E-2</v>
      </c>
      <c r="F273">
        <v>581.4</v>
      </c>
      <c r="G273" s="10">
        <f t="shared" si="45"/>
        <v>3.4518467380049156E-3</v>
      </c>
      <c r="H273">
        <v>2095</v>
      </c>
      <c r="I273" s="10">
        <f t="shared" si="46"/>
        <v>7.1611253196930846E-2</v>
      </c>
      <c r="J273">
        <v>639.20000000000005</v>
      </c>
      <c r="K273" s="10">
        <f t="shared" si="47"/>
        <v>-7.7100779670805641E-2</v>
      </c>
      <c r="T273" s="22">
        <f t="shared" si="48"/>
        <v>1.2885839721626763E-2</v>
      </c>
      <c r="U273" s="22">
        <f t="shared" si="43"/>
        <v>-8.7342001002322783E-2</v>
      </c>
      <c r="V273" s="22">
        <f t="shared" si="49"/>
        <v>1.3658967237458871E-3</v>
      </c>
      <c r="W273" s="22">
        <f t="shared" si="50"/>
        <v>7.1375365796043894E-2</v>
      </c>
      <c r="X273" s="22">
        <f t="shared" si="51"/>
        <v>-8.3425939749097594E-2</v>
      </c>
    </row>
    <row r="274" spans="1:24">
      <c r="A274" s="12">
        <v>43220</v>
      </c>
      <c r="B274">
        <v>5103</v>
      </c>
      <c r="C274" s="10">
        <f t="shared" si="52"/>
        <v>4.2385864569502552E-2</v>
      </c>
      <c r="D274">
        <v>3946</v>
      </c>
      <c r="E274" s="10">
        <f t="shared" si="44"/>
        <v>9.2772085294932083E-2</v>
      </c>
      <c r="F274">
        <v>611</v>
      </c>
      <c r="G274" s="10">
        <f t="shared" si="45"/>
        <v>5.0911592707258313E-2</v>
      </c>
      <c r="H274">
        <v>2111</v>
      </c>
      <c r="I274" s="10">
        <f t="shared" si="46"/>
        <v>7.6372315035799776E-3</v>
      </c>
      <c r="J274">
        <v>635.20000000000005</v>
      </c>
      <c r="K274" s="10">
        <f t="shared" si="47"/>
        <v>-6.2578222778473247E-3</v>
      </c>
      <c r="T274" s="22">
        <f t="shared" si="48"/>
        <v>3.0036102196888508E-2</v>
      </c>
      <c r="U274" s="22">
        <f t="shared" si="43"/>
        <v>8.5664419493831884E-2</v>
      </c>
      <c r="V274" s="22">
        <f t="shared" si="49"/>
        <v>4.8825642692999285E-2</v>
      </c>
      <c r="W274" s="22">
        <f t="shared" si="50"/>
        <v>7.4013441026930266E-3</v>
      </c>
      <c r="X274" s="22">
        <f t="shared" si="51"/>
        <v>-1.2582982356139276E-2</v>
      </c>
    </row>
    <row r="275" spans="1:24">
      <c r="A275" s="1">
        <v>43251</v>
      </c>
      <c r="B275">
        <v>5466</v>
      </c>
      <c r="C275" s="10">
        <f t="shared" si="52"/>
        <v>7.1134626690182223E-2</v>
      </c>
      <c r="D275">
        <v>4240</v>
      </c>
      <c r="E275" s="10">
        <f t="shared" si="44"/>
        <v>7.4505828687278175E-2</v>
      </c>
      <c r="F275">
        <v>639.4</v>
      </c>
      <c r="G275" s="10">
        <f t="shared" si="45"/>
        <v>4.6481178396071909E-2</v>
      </c>
      <c r="H275">
        <v>2290</v>
      </c>
      <c r="I275" s="10">
        <f t="shared" si="46"/>
        <v>8.4793936522974844E-2</v>
      </c>
      <c r="J275">
        <v>662.4</v>
      </c>
      <c r="K275" s="10">
        <f t="shared" si="47"/>
        <v>4.2821158690176109E-2</v>
      </c>
      <c r="T275" s="22">
        <f t="shared" si="48"/>
        <v>5.8784864317568179E-2</v>
      </c>
      <c r="U275" s="22">
        <f t="shared" si="43"/>
        <v>6.7398162886177976E-2</v>
      </c>
      <c r="V275" s="22">
        <f t="shared" si="49"/>
        <v>4.4395228381812882E-2</v>
      </c>
      <c r="W275" s="22">
        <f t="shared" si="50"/>
        <v>8.4558049122087892E-2</v>
      </c>
      <c r="X275" s="22">
        <f t="shared" si="51"/>
        <v>3.6495998611884156E-2</v>
      </c>
    </row>
    <row r="276" spans="1:24">
      <c r="A276" s="1">
        <v>43280</v>
      </c>
      <c r="B276">
        <v>5253</v>
      </c>
      <c r="C276" s="10">
        <f t="shared" si="52"/>
        <v>-3.8968166849615793E-2</v>
      </c>
      <c r="D276">
        <v>4201</v>
      </c>
      <c r="E276" s="10">
        <f t="shared" si="44"/>
        <v>-9.1981132075471539E-3</v>
      </c>
      <c r="F276">
        <v>646.79999999999995</v>
      </c>
      <c r="G276" s="10">
        <f t="shared" si="45"/>
        <v>1.1573350015639638E-2</v>
      </c>
      <c r="H276">
        <v>2295</v>
      </c>
      <c r="I276" s="10">
        <f t="shared" si="46"/>
        <v>2.1834061135370675E-3</v>
      </c>
      <c r="J276">
        <v>628.6</v>
      </c>
      <c r="K276" s="10">
        <f t="shared" si="47"/>
        <v>-5.1026570048309128E-2</v>
      </c>
      <c r="T276" s="22">
        <f t="shared" si="48"/>
        <v>-5.1317929222229837E-2</v>
      </c>
      <c r="U276" s="22">
        <f t="shared" si="43"/>
        <v>-1.6305779008647357E-2</v>
      </c>
      <c r="V276" s="22">
        <f t="shared" si="49"/>
        <v>9.4874000013806109E-3</v>
      </c>
      <c r="W276" s="22">
        <f t="shared" si="50"/>
        <v>1.9475187126501165E-3</v>
      </c>
      <c r="X276" s="22">
        <f t="shared" si="51"/>
        <v>-5.735173012660108E-2</v>
      </c>
    </row>
    <row r="277" spans="1:24">
      <c r="A277" s="1">
        <v>43312</v>
      </c>
      <c r="B277">
        <v>5865</v>
      </c>
      <c r="C277" s="10">
        <f t="shared" si="52"/>
        <v>0.11650485436893199</v>
      </c>
      <c r="D277">
        <v>4196.5</v>
      </c>
      <c r="E277" s="10">
        <f t="shared" si="44"/>
        <v>-1.0711735301118797E-3</v>
      </c>
      <c r="F277">
        <v>653.20000000000005</v>
      </c>
      <c r="G277" s="10">
        <f t="shared" si="45"/>
        <v>9.8948670377243531E-3</v>
      </c>
      <c r="H277">
        <v>2265</v>
      </c>
      <c r="I277" s="10">
        <f t="shared" si="46"/>
        <v>-1.3071895424836555E-2</v>
      </c>
      <c r="J277">
        <v>622</v>
      </c>
      <c r="K277" s="10">
        <f t="shared" si="47"/>
        <v>-1.0499522748966039E-2</v>
      </c>
      <c r="T277" s="22">
        <f t="shared" si="48"/>
        <v>0.10415509199631795</v>
      </c>
      <c r="U277" s="22">
        <f t="shared" si="43"/>
        <v>-8.1788393312120823E-3</v>
      </c>
      <c r="V277" s="22">
        <f t="shared" si="49"/>
        <v>7.8089170234653246E-3</v>
      </c>
      <c r="W277" s="22">
        <f t="shared" si="50"/>
        <v>-1.3307782825723506E-2</v>
      </c>
      <c r="X277" s="22">
        <f t="shared" si="51"/>
        <v>-1.6824682827257992E-2</v>
      </c>
    </row>
    <row r="278" spans="1:24">
      <c r="A278" s="1">
        <v>43343</v>
      </c>
      <c r="B278">
        <v>5795</v>
      </c>
      <c r="C278" s="10">
        <f t="shared" si="52"/>
        <v>-1.1935208866155178E-2</v>
      </c>
      <c r="D278">
        <v>3659</v>
      </c>
      <c r="E278" s="10">
        <f t="shared" si="44"/>
        <v>-0.12808292624806383</v>
      </c>
      <c r="F278">
        <v>606</v>
      </c>
      <c r="G278" s="10">
        <f t="shared" si="45"/>
        <v>-7.2259644825474645E-2</v>
      </c>
      <c r="H278">
        <v>2398</v>
      </c>
      <c r="I278" s="10">
        <f t="shared" si="46"/>
        <v>5.8719646799116898E-2</v>
      </c>
      <c r="J278">
        <v>595.4</v>
      </c>
      <c r="K278" s="10">
        <f t="shared" si="47"/>
        <v>-4.2765273311897167E-2</v>
      </c>
      <c r="T278" s="22">
        <f t="shared" si="48"/>
        <v>-2.4284971238769222E-2</v>
      </c>
      <c r="U278" s="22">
        <f t="shared" si="43"/>
        <v>-0.13519059204916403</v>
      </c>
      <c r="V278" s="22">
        <f t="shared" si="49"/>
        <v>-7.4345594839733672E-2</v>
      </c>
      <c r="W278" s="22">
        <f t="shared" si="50"/>
        <v>5.8483759398229945E-2</v>
      </c>
      <c r="X278" s="22">
        <f t="shared" si="51"/>
        <v>-4.909043339018912E-2</v>
      </c>
    </row>
    <row r="279" spans="1:24">
      <c r="A279" s="1">
        <v>43371</v>
      </c>
      <c r="B279">
        <v>5963</v>
      </c>
      <c r="C279" s="10">
        <f t="shared" si="52"/>
        <v>2.8990509059534153E-2</v>
      </c>
      <c r="D279">
        <v>3880</v>
      </c>
      <c r="E279" s="10">
        <f t="shared" si="44"/>
        <v>6.0399016124624172E-2</v>
      </c>
      <c r="F279">
        <v>629.79999999999995</v>
      </c>
      <c r="G279" s="10">
        <f t="shared" si="45"/>
        <v>3.9273927392739161E-2</v>
      </c>
      <c r="H279">
        <v>2413</v>
      </c>
      <c r="I279" s="10">
        <f t="shared" si="46"/>
        <v>6.255212677231059E-3</v>
      </c>
      <c r="J279">
        <v>586.4</v>
      </c>
      <c r="K279" s="10">
        <f t="shared" si="47"/>
        <v>-1.5115888478333894E-2</v>
      </c>
      <c r="T279" s="22">
        <f t="shared" si="48"/>
        <v>1.6640746686920109E-2</v>
      </c>
      <c r="U279" s="22">
        <f t="shared" si="43"/>
        <v>5.3291350323523973E-2</v>
      </c>
      <c r="V279" s="22">
        <f t="shared" si="49"/>
        <v>3.7187977378480133E-2</v>
      </c>
      <c r="W279" s="22">
        <f t="shared" si="50"/>
        <v>6.019325276344108E-3</v>
      </c>
      <c r="X279" s="22">
        <f t="shared" si="51"/>
        <v>-2.1441048556625847E-2</v>
      </c>
    </row>
    <row r="280" spans="1:24">
      <c r="A280" s="12">
        <v>43404</v>
      </c>
      <c r="B280">
        <v>5990</v>
      </c>
      <c r="C280" s="10">
        <f t="shared" si="52"/>
        <v>4.5279221868186337E-3</v>
      </c>
      <c r="D280">
        <v>3803.5</v>
      </c>
      <c r="E280" s="10">
        <f t="shared" si="44"/>
        <v>-1.9716494845360866E-2</v>
      </c>
      <c r="F280">
        <v>525.79999999999995</v>
      </c>
      <c r="G280" s="10">
        <f t="shared" si="45"/>
        <v>-0.16513178786916483</v>
      </c>
      <c r="H280">
        <v>2311</v>
      </c>
      <c r="I280" s="10">
        <f t="shared" si="46"/>
        <v>-4.2271031910484869E-2</v>
      </c>
      <c r="J280">
        <v>544.4</v>
      </c>
      <c r="K280" s="10">
        <f t="shared" si="47"/>
        <v>-7.1623465211459791E-2</v>
      </c>
      <c r="T280" s="22">
        <f t="shared" si="48"/>
        <v>-7.8218401857954086E-3</v>
      </c>
      <c r="U280" s="22">
        <f t="shared" si="43"/>
        <v>-2.6824160646461068E-2</v>
      </c>
      <c r="V280" s="22">
        <f t="shared" si="49"/>
        <v>-0.16721773788342387</v>
      </c>
      <c r="W280" s="22">
        <f t="shared" si="50"/>
        <v>-4.2506919311371821E-2</v>
      </c>
      <c r="X280" s="22">
        <f t="shared" si="51"/>
        <v>-7.7948625289751744E-2</v>
      </c>
    </row>
    <row r="281" spans="1:24">
      <c r="A281" s="1">
        <v>43434</v>
      </c>
      <c r="B281">
        <v>6117</v>
      </c>
      <c r="C281" s="10">
        <f t="shared" si="52"/>
        <v>2.1202003338898212E-2</v>
      </c>
      <c r="D281">
        <v>3559</v>
      </c>
      <c r="E281" s="10">
        <f t="shared" si="44"/>
        <v>-6.4282897331405242E-2</v>
      </c>
      <c r="F281">
        <v>491.3</v>
      </c>
      <c r="G281" s="10">
        <f t="shared" si="45"/>
        <v>-6.5614302015975512E-2</v>
      </c>
      <c r="H281">
        <v>2416</v>
      </c>
      <c r="I281" s="10">
        <f t="shared" si="46"/>
        <v>4.543487667676338E-2</v>
      </c>
      <c r="J281">
        <v>581.4</v>
      </c>
      <c r="K281" s="10">
        <f t="shared" si="47"/>
        <v>6.7964731814841972E-2</v>
      </c>
      <c r="T281" s="22">
        <f t="shared" si="48"/>
        <v>8.8522409662841698E-3</v>
      </c>
      <c r="U281" s="22">
        <f t="shared" si="43"/>
        <v>-7.1390563132505441E-2</v>
      </c>
      <c r="V281" s="22">
        <f t="shared" si="49"/>
        <v>-6.770025203023454E-2</v>
      </c>
      <c r="W281" s="22">
        <f t="shared" si="50"/>
        <v>4.5198989275876428E-2</v>
      </c>
      <c r="X281" s="22">
        <f t="shared" si="51"/>
        <v>6.163957173655002E-2</v>
      </c>
    </row>
    <row r="282" spans="1:24">
      <c r="A282" s="1">
        <v>43465</v>
      </c>
      <c r="B282">
        <v>5873</v>
      </c>
      <c r="C282" s="10">
        <f t="shared" si="52"/>
        <v>-3.9888834395945705E-2</v>
      </c>
      <c r="D282">
        <v>3730</v>
      </c>
      <c r="E282" s="10">
        <f t="shared" si="44"/>
        <v>4.804720427086262E-2</v>
      </c>
      <c r="F282">
        <v>459.2</v>
      </c>
      <c r="G282" s="10">
        <f t="shared" si="45"/>
        <v>-6.5336861388153977E-2</v>
      </c>
      <c r="H282">
        <v>2369</v>
      </c>
      <c r="I282" s="10">
        <f t="shared" si="46"/>
        <v>-1.9453642384105962E-2</v>
      </c>
      <c r="J282">
        <v>601.4</v>
      </c>
      <c r="K282" s="10">
        <f t="shared" si="47"/>
        <v>3.4399724802201659E-2</v>
      </c>
      <c r="T282" s="22">
        <f t="shared" si="48"/>
        <v>-5.2238596768559749E-2</v>
      </c>
      <c r="U282" s="22">
        <f t="shared" si="43"/>
        <v>4.0939538469762421E-2</v>
      </c>
      <c r="V282" s="22">
        <f t="shared" si="49"/>
        <v>-6.7422811402413005E-2</v>
      </c>
      <c r="W282" s="22">
        <f t="shared" si="50"/>
        <v>-1.9689529784992912E-2</v>
      </c>
      <c r="X282" s="22">
        <f t="shared" si="51"/>
        <v>2.8074564723909706E-2</v>
      </c>
    </row>
    <row r="283" spans="1:24">
      <c r="A283" s="1">
        <v>43496</v>
      </c>
      <c r="B283">
        <v>5532</v>
      </c>
      <c r="C283" s="10">
        <f t="shared" si="52"/>
        <v>-5.8062319087348935E-2</v>
      </c>
      <c r="D283">
        <v>4187.5</v>
      </c>
      <c r="E283" s="10">
        <f t="shared" si="44"/>
        <v>0.12265415549597858</v>
      </c>
      <c r="F283">
        <v>511.8</v>
      </c>
      <c r="G283" s="10">
        <f t="shared" si="45"/>
        <v>0.11454703832752622</v>
      </c>
      <c r="H283">
        <v>2400</v>
      </c>
      <c r="I283" s="10">
        <f t="shared" si="46"/>
        <v>1.3085690164626351E-2</v>
      </c>
      <c r="J283">
        <v>626</v>
      </c>
      <c r="K283" s="10">
        <f t="shared" si="47"/>
        <v>4.0904556035916251E-2</v>
      </c>
      <c r="T283" s="22">
        <f t="shared" si="48"/>
        <v>-7.0412081459962972E-2</v>
      </c>
      <c r="U283" s="22">
        <f t="shared" si="43"/>
        <v>0.11554648969487838</v>
      </c>
      <c r="V283" s="22">
        <f t="shared" si="49"/>
        <v>0.11246108831326719</v>
      </c>
      <c r="W283" s="22">
        <f t="shared" si="50"/>
        <v>1.28498027637394E-2</v>
      </c>
      <c r="X283" s="22">
        <f t="shared" si="51"/>
        <v>3.4579395957624298E-2</v>
      </c>
    </row>
    <row r="284" spans="1:24">
      <c r="A284" s="1">
        <v>43524</v>
      </c>
      <c r="B284">
        <v>6139</v>
      </c>
      <c r="C284" s="10">
        <f t="shared" si="52"/>
        <v>0.10972523499638465</v>
      </c>
      <c r="D284">
        <v>4336</v>
      </c>
      <c r="E284" s="10">
        <f t="shared" si="44"/>
        <v>3.5462686567164114E-2</v>
      </c>
      <c r="F284">
        <v>466</v>
      </c>
      <c r="G284" s="10">
        <f t="shared" si="45"/>
        <v>-8.9488081281750675E-2</v>
      </c>
      <c r="H284">
        <v>2373</v>
      </c>
      <c r="I284" s="10">
        <f t="shared" si="46"/>
        <v>-1.1249999999999982E-2</v>
      </c>
      <c r="J284">
        <v>661</v>
      </c>
      <c r="K284" s="10">
        <f t="shared" si="47"/>
        <v>5.5910543130990309E-2</v>
      </c>
      <c r="T284" s="22">
        <f t="shared" si="48"/>
        <v>9.7375472623770609E-2</v>
      </c>
      <c r="U284" s="22">
        <f t="shared" si="43"/>
        <v>2.8355020766063912E-2</v>
      </c>
      <c r="V284" s="22">
        <f t="shared" si="49"/>
        <v>-9.1574031296009703E-2</v>
      </c>
      <c r="W284" s="22">
        <f t="shared" si="50"/>
        <v>-1.1485887400886933E-2</v>
      </c>
      <c r="X284" s="22">
        <f t="shared" si="51"/>
        <v>4.9585383052698356E-2</v>
      </c>
    </row>
    <row r="285" spans="1:24">
      <c r="A285" s="1">
        <v>43553</v>
      </c>
      <c r="B285">
        <v>6135</v>
      </c>
      <c r="C285" s="10">
        <f t="shared" si="52"/>
        <v>-6.515719172504042E-4</v>
      </c>
      <c r="D285">
        <v>4461</v>
      </c>
      <c r="E285" s="10">
        <f t="shared" si="44"/>
        <v>2.882841328413277E-2</v>
      </c>
      <c r="F285">
        <v>482.4</v>
      </c>
      <c r="G285" s="10">
        <f t="shared" si="45"/>
        <v>3.5193133047210168E-2</v>
      </c>
      <c r="H285">
        <v>2532</v>
      </c>
      <c r="I285" s="10">
        <f t="shared" si="46"/>
        <v>6.7003792667509554E-2</v>
      </c>
      <c r="J285">
        <v>701.2</v>
      </c>
      <c r="K285" s="10">
        <f t="shared" si="47"/>
        <v>6.0816944024205899E-2</v>
      </c>
      <c r="T285" s="22">
        <f t="shared" si="48"/>
        <v>-1.3001334289864446E-2</v>
      </c>
      <c r="U285" s="22">
        <f t="shared" si="43"/>
        <v>2.1720747483032567E-2</v>
      </c>
      <c r="V285" s="22">
        <f t="shared" si="49"/>
        <v>3.310718303295114E-2</v>
      </c>
      <c r="W285" s="22">
        <f t="shared" si="50"/>
        <v>6.6767905266622601E-2</v>
      </c>
      <c r="X285" s="22">
        <f t="shared" si="51"/>
        <v>5.4491783945913946E-2</v>
      </c>
    </row>
    <row r="286" spans="1:24">
      <c r="A286" s="12">
        <v>43585</v>
      </c>
      <c r="B286">
        <v>5726</v>
      </c>
      <c r="C286" s="10">
        <f t="shared" si="52"/>
        <v>-6.6666666666666652E-2</v>
      </c>
      <c r="D286">
        <v>4465</v>
      </c>
      <c r="E286" s="10">
        <f t="shared" si="44"/>
        <v>8.9665994171705954E-4</v>
      </c>
      <c r="F286">
        <v>494</v>
      </c>
      <c r="G286" s="10">
        <f t="shared" si="45"/>
        <v>2.4046434494195745E-2</v>
      </c>
      <c r="H286">
        <v>2309</v>
      </c>
      <c r="I286" s="10">
        <f t="shared" si="46"/>
        <v>-8.8072669826224304E-2</v>
      </c>
      <c r="J286">
        <v>725.4</v>
      </c>
      <c r="K286" s="10">
        <f t="shared" si="47"/>
        <v>3.4512264689104288E-2</v>
      </c>
      <c r="T286" s="22">
        <f t="shared" si="48"/>
        <v>-7.9016429039280689E-2</v>
      </c>
      <c r="U286" s="22">
        <f t="shared" si="43"/>
        <v>-6.2110058593831431E-3</v>
      </c>
      <c r="V286" s="22">
        <f t="shared" si="49"/>
        <v>2.1960484479936718E-2</v>
      </c>
      <c r="W286" s="22">
        <f t="shared" si="50"/>
        <v>-8.8308557227111256E-2</v>
      </c>
      <c r="X286" s="22">
        <f t="shared" si="51"/>
        <v>2.8187104610812336E-2</v>
      </c>
    </row>
    <row r="287" spans="1:24">
      <c r="A287" s="1">
        <v>43616</v>
      </c>
      <c r="B287">
        <v>5833</v>
      </c>
      <c r="C287" s="10">
        <f t="shared" si="52"/>
        <v>1.8686692280824202E-2</v>
      </c>
      <c r="D287">
        <v>4536.5</v>
      </c>
      <c r="E287" s="10">
        <f t="shared" si="44"/>
        <v>1.6013437849943912E-2</v>
      </c>
      <c r="F287">
        <v>452.4</v>
      </c>
      <c r="G287" s="10">
        <f t="shared" si="45"/>
        <v>-8.4210526315789513E-2</v>
      </c>
      <c r="H287">
        <v>2115</v>
      </c>
      <c r="I287" s="10">
        <f t="shared" si="46"/>
        <v>-8.4019055868341241E-2</v>
      </c>
      <c r="J287">
        <v>747</v>
      </c>
      <c r="K287" s="10">
        <f t="shared" si="47"/>
        <v>2.977667493796532E-2</v>
      </c>
      <c r="T287" s="22">
        <f t="shared" si="48"/>
        <v>6.3369299082101597E-3</v>
      </c>
      <c r="U287" s="22">
        <f t="shared" si="43"/>
        <v>8.9057720488437096E-3</v>
      </c>
      <c r="V287" s="22">
        <f t="shared" si="49"/>
        <v>-8.6296476330048541E-2</v>
      </c>
      <c r="W287" s="22">
        <f t="shared" si="50"/>
        <v>-8.4254943269228194E-2</v>
      </c>
      <c r="X287" s="22">
        <f t="shared" si="51"/>
        <v>2.3451514859673367E-2</v>
      </c>
    </row>
    <row r="288" spans="1:24">
      <c r="A288" s="1">
        <v>43644</v>
      </c>
      <c r="B288">
        <v>6438</v>
      </c>
      <c r="C288" s="10">
        <f t="shared" si="52"/>
        <v>0.10372021258357611</v>
      </c>
      <c r="D288">
        <v>4880.5</v>
      </c>
      <c r="E288" s="10">
        <f t="shared" si="44"/>
        <v>7.5829383886255819E-2</v>
      </c>
      <c r="F288">
        <v>495.4</v>
      </c>
      <c r="G288" s="10">
        <f t="shared" si="45"/>
        <v>9.5048629531388151E-2</v>
      </c>
      <c r="H288">
        <v>2077</v>
      </c>
      <c r="I288" s="10">
        <f t="shared" si="46"/>
        <v>-1.7966903073286078E-2</v>
      </c>
      <c r="J288">
        <v>802.4</v>
      </c>
      <c r="K288" s="10">
        <f t="shared" si="47"/>
        <v>7.4163319946452422E-2</v>
      </c>
      <c r="T288" s="22">
        <f t="shared" si="48"/>
        <v>9.1370450210962073E-2</v>
      </c>
      <c r="U288" s="22">
        <f t="shared" si="43"/>
        <v>6.872171808515562E-2</v>
      </c>
      <c r="V288" s="22">
        <f t="shared" si="49"/>
        <v>9.2962679517129124E-2</v>
      </c>
      <c r="W288" s="22">
        <f t="shared" si="50"/>
        <v>-1.8202790474173027E-2</v>
      </c>
      <c r="X288" s="22">
        <f t="shared" si="51"/>
        <v>6.7838159868160469E-2</v>
      </c>
    </row>
    <row r="289" spans="1:24">
      <c r="A289" s="1">
        <v>43677</v>
      </c>
      <c r="B289">
        <v>7061</v>
      </c>
      <c r="C289" s="10">
        <f t="shared" si="52"/>
        <v>9.6769182976079504E-2</v>
      </c>
      <c r="D289">
        <v>4698</v>
      </c>
      <c r="E289" s="10">
        <f t="shared" si="44"/>
        <v>-3.7393709660895391E-2</v>
      </c>
      <c r="F289">
        <v>548.6</v>
      </c>
      <c r="G289" s="10">
        <f t="shared" si="45"/>
        <v>0.1073879693177231</v>
      </c>
      <c r="H289">
        <v>2150</v>
      </c>
      <c r="I289" s="10">
        <f t="shared" si="46"/>
        <v>3.5146846413095734E-2</v>
      </c>
      <c r="J289">
        <v>720</v>
      </c>
      <c r="K289" s="10">
        <f t="shared" si="47"/>
        <v>-0.10269192422731799</v>
      </c>
      <c r="T289" s="22">
        <f t="shared" si="48"/>
        <v>8.4419420603465467E-2</v>
      </c>
      <c r="U289" s="22">
        <f t="shared" si="43"/>
        <v>-4.450137546199559E-2</v>
      </c>
      <c r="V289" s="22">
        <f t="shared" si="49"/>
        <v>0.10530201930346407</v>
      </c>
      <c r="W289" s="22">
        <f t="shared" si="50"/>
        <v>3.4910959012208781E-2</v>
      </c>
      <c r="X289" s="22">
        <f t="shared" si="51"/>
        <v>-0.10901708430560994</v>
      </c>
    </row>
    <row r="290" spans="1:24">
      <c r="A290" s="1">
        <v>43707</v>
      </c>
      <c r="B290">
        <v>7318</v>
      </c>
      <c r="C290" s="10">
        <f t="shared" si="52"/>
        <v>3.639711089080877E-2</v>
      </c>
      <c r="D290">
        <v>4149.5</v>
      </c>
      <c r="E290" s="10">
        <f t="shared" si="44"/>
        <v>-0.11675180928054496</v>
      </c>
      <c r="F290">
        <v>545.6</v>
      </c>
      <c r="G290" s="10">
        <f t="shared" si="45"/>
        <v>-5.4684651841050425E-3</v>
      </c>
      <c r="H290">
        <v>2013</v>
      </c>
      <c r="I290" s="10">
        <f t="shared" si="46"/>
        <v>-6.3720930232558093E-2</v>
      </c>
      <c r="J290">
        <v>700.6</v>
      </c>
      <c r="K290" s="10">
        <f t="shared" si="47"/>
        <v>-2.6944444444444438E-2</v>
      </c>
      <c r="T290" s="22">
        <f t="shared" si="48"/>
        <v>2.4047348518194726E-2</v>
      </c>
      <c r="U290" s="22">
        <f t="shared" si="43"/>
        <v>-0.12385947508164516</v>
      </c>
      <c r="V290" s="22">
        <f t="shared" si="49"/>
        <v>-7.5544151983640709E-3</v>
      </c>
      <c r="W290" s="22">
        <f t="shared" si="50"/>
        <v>-6.3956817633445046E-2</v>
      </c>
      <c r="X290" s="22">
        <f t="shared" si="51"/>
        <v>-3.326960452273639E-2</v>
      </c>
    </row>
    <row r="291" spans="1:24">
      <c r="A291" s="1">
        <v>43738</v>
      </c>
      <c r="B291">
        <v>7261</v>
      </c>
      <c r="C291" s="10">
        <f t="shared" si="52"/>
        <v>-7.7890133916370674E-3</v>
      </c>
      <c r="D291">
        <v>4209</v>
      </c>
      <c r="E291" s="10">
        <f t="shared" si="44"/>
        <v>1.4339076997228473E-2</v>
      </c>
      <c r="F291">
        <v>570</v>
      </c>
      <c r="G291" s="10">
        <f t="shared" si="45"/>
        <v>4.4721407624633391E-2</v>
      </c>
      <c r="H291">
        <v>2125</v>
      </c>
      <c r="I291" s="10">
        <f t="shared" si="46"/>
        <v>5.5638350720317975E-2</v>
      </c>
      <c r="J291">
        <v>691.4</v>
      </c>
      <c r="K291" s="10">
        <f t="shared" si="47"/>
        <v>-1.3131601484441924E-2</v>
      </c>
      <c r="T291" s="22">
        <f t="shared" si="48"/>
        <v>-2.0138775764251111E-2</v>
      </c>
      <c r="U291" s="22">
        <f t="shared" si="43"/>
        <v>7.23141119612827E-3</v>
      </c>
      <c r="V291" s="22">
        <f t="shared" si="49"/>
        <v>4.2635457610374364E-2</v>
      </c>
      <c r="W291" s="22">
        <f t="shared" si="50"/>
        <v>5.5402463319431022E-2</v>
      </c>
      <c r="X291" s="22">
        <f t="shared" si="51"/>
        <v>-1.9456761562733876E-2</v>
      </c>
    </row>
    <row r="292" spans="1:24">
      <c r="A292" s="12">
        <v>43769</v>
      </c>
      <c r="B292">
        <v>7501</v>
      </c>
      <c r="C292" s="10">
        <f t="shared" si="52"/>
        <v>3.3053298443740609E-2</v>
      </c>
      <c r="D292">
        <v>4014</v>
      </c>
      <c r="E292" s="10">
        <f t="shared" si="44"/>
        <v>-4.6329294369208851E-2</v>
      </c>
      <c r="F292">
        <v>576.20000000000005</v>
      </c>
      <c r="G292" s="10">
        <f t="shared" si="45"/>
        <v>1.0877192982456263E-2</v>
      </c>
      <c r="H292">
        <v>2008</v>
      </c>
      <c r="I292" s="10">
        <f t="shared" si="46"/>
        <v>-5.5058823529411716E-2</v>
      </c>
      <c r="J292">
        <v>719.8</v>
      </c>
      <c r="K292" s="10">
        <f t="shared" si="47"/>
        <v>4.1076077523864551E-2</v>
      </c>
      <c r="T292" s="22">
        <f t="shared" si="48"/>
        <v>2.0703536071126565E-2</v>
      </c>
      <c r="U292" s="22">
        <f t="shared" si="43"/>
        <v>-5.343696017030905E-2</v>
      </c>
      <c r="V292" s="22">
        <f t="shared" si="49"/>
        <v>8.7912429681972354E-3</v>
      </c>
      <c r="W292" s="22">
        <f t="shared" si="50"/>
        <v>-5.5294710930298668E-2</v>
      </c>
      <c r="X292" s="22">
        <f t="shared" si="51"/>
        <v>3.4750917445572599E-2</v>
      </c>
    </row>
    <row r="293" spans="1:24">
      <c r="A293" s="1">
        <v>43798</v>
      </c>
      <c r="B293">
        <v>7458</v>
      </c>
      <c r="C293" s="10">
        <f t="shared" si="52"/>
        <v>-5.7325689908012123E-3</v>
      </c>
      <c r="D293">
        <v>4201.5</v>
      </c>
      <c r="E293" s="10">
        <f t="shared" si="44"/>
        <v>4.6711509715994026E-2</v>
      </c>
      <c r="F293">
        <v>573.4</v>
      </c>
      <c r="G293" s="10">
        <f t="shared" si="45"/>
        <v>-4.8594238111767663E-3</v>
      </c>
      <c r="H293">
        <v>2123</v>
      </c>
      <c r="I293" s="10">
        <f t="shared" si="46"/>
        <v>5.7270916334661415E-2</v>
      </c>
      <c r="J293">
        <v>753.8</v>
      </c>
      <c r="K293" s="10">
        <f t="shared" si="47"/>
        <v>4.7235343150875186E-2</v>
      </c>
      <c r="T293" s="22">
        <f t="shared" si="48"/>
        <v>-1.8082331363415256E-2</v>
      </c>
      <c r="U293" s="22">
        <f t="shared" si="43"/>
        <v>3.9603843914893827E-2</v>
      </c>
      <c r="V293" s="22">
        <f t="shared" si="49"/>
        <v>-6.9453738254357947E-3</v>
      </c>
      <c r="W293" s="22">
        <f t="shared" si="50"/>
        <v>5.7035028933774462E-2</v>
      </c>
      <c r="X293" s="22">
        <f t="shared" si="51"/>
        <v>4.0910183072583234E-2</v>
      </c>
    </row>
    <row r="294" spans="1:24">
      <c r="A294" s="1">
        <v>43830</v>
      </c>
      <c r="B294">
        <v>7607</v>
      </c>
      <c r="C294" s="10">
        <f t="shared" si="52"/>
        <v>1.9978546527219088E-2</v>
      </c>
      <c r="D294">
        <v>4503</v>
      </c>
      <c r="E294" s="10">
        <f t="shared" si="44"/>
        <v>7.1760085683684416E-2</v>
      </c>
      <c r="F294">
        <v>564.79999999999995</v>
      </c>
      <c r="G294" s="10">
        <f t="shared" si="45"/>
        <v>-1.4998256016742317E-2</v>
      </c>
      <c r="H294">
        <v>2065</v>
      </c>
      <c r="I294" s="10">
        <f t="shared" si="46"/>
        <v>-2.7319830428638725E-2</v>
      </c>
      <c r="J294">
        <v>749</v>
      </c>
      <c r="K294" s="10">
        <f t="shared" si="47"/>
        <v>-6.367736800212187E-3</v>
      </c>
      <c r="T294" s="22">
        <f t="shared" si="48"/>
        <v>7.6287841546050453E-3</v>
      </c>
      <c r="U294" s="22">
        <f t="shared" si="43"/>
        <v>6.4652419882584217E-2</v>
      </c>
      <c r="V294" s="22">
        <f t="shared" si="49"/>
        <v>-1.7084206031001345E-2</v>
      </c>
      <c r="W294" s="22">
        <f t="shared" si="50"/>
        <v>-2.7555717829525674E-2</v>
      </c>
      <c r="X294" s="22">
        <f t="shared" si="51"/>
        <v>-1.2692896878504138E-2</v>
      </c>
    </row>
    <row r="295" spans="1:24">
      <c r="A295" s="1">
        <v>43861</v>
      </c>
      <c r="B295">
        <v>7424</v>
      </c>
      <c r="C295" s="10">
        <f t="shared" si="52"/>
        <v>-2.4056789798869493E-2</v>
      </c>
      <c r="D295">
        <v>4084</v>
      </c>
      <c r="E295" s="10">
        <f t="shared" si="44"/>
        <v>-9.3049078392183016E-2</v>
      </c>
      <c r="F295">
        <v>631.4</v>
      </c>
      <c r="G295" s="10">
        <f t="shared" si="45"/>
        <v>0.11791784702549579</v>
      </c>
      <c r="H295">
        <v>1965</v>
      </c>
      <c r="I295" s="10">
        <f t="shared" si="46"/>
        <v>-4.8426150121065326E-2</v>
      </c>
      <c r="J295">
        <v>738.4</v>
      </c>
      <c r="K295" s="10">
        <f t="shared" si="47"/>
        <v>-1.4152202937249725E-2</v>
      </c>
      <c r="T295" s="22">
        <f t="shared" si="48"/>
        <v>-3.6406552171483537E-2</v>
      </c>
      <c r="U295" s="22">
        <f t="shared" si="43"/>
        <v>-0.10015674419328321</v>
      </c>
      <c r="V295" s="22">
        <f t="shared" si="49"/>
        <v>0.11583189701123676</v>
      </c>
      <c r="W295" s="22">
        <f t="shared" si="50"/>
        <v>-4.8662037521952278E-2</v>
      </c>
      <c r="X295" s="22">
        <f t="shared" si="51"/>
        <v>-2.0477363015541677E-2</v>
      </c>
    </row>
    <row r="296" spans="1:24">
      <c r="A296" s="1">
        <v>43889</v>
      </c>
      <c r="B296">
        <v>6794</v>
      </c>
      <c r="C296" s="10">
        <f t="shared" si="52"/>
        <v>-8.4859913793103425E-2</v>
      </c>
      <c r="D296">
        <v>3608</v>
      </c>
      <c r="E296" s="10">
        <f t="shared" si="44"/>
        <v>-0.11655239960822728</v>
      </c>
      <c r="F296">
        <v>608.4</v>
      </c>
      <c r="G296" s="10">
        <f t="shared" si="45"/>
        <v>-3.6426987646499875E-2</v>
      </c>
      <c r="H296">
        <v>1870</v>
      </c>
      <c r="I296" s="10">
        <f t="shared" si="46"/>
        <v>-4.8346055979643809E-2</v>
      </c>
      <c r="J296">
        <v>681.8</v>
      </c>
      <c r="K296" s="10">
        <f t="shared" si="47"/>
        <v>-7.6652221018418287E-2</v>
      </c>
      <c r="T296" s="22">
        <f t="shared" si="48"/>
        <v>-9.7209676165717462E-2</v>
      </c>
      <c r="U296" s="22">
        <f t="shared" si="43"/>
        <v>-0.12366006540932747</v>
      </c>
      <c r="V296" s="22">
        <f t="shared" si="49"/>
        <v>-3.8512937660758903E-2</v>
      </c>
      <c r="W296" s="22">
        <f t="shared" si="50"/>
        <v>-4.8581943380530762E-2</v>
      </c>
      <c r="X296" s="22">
        <f t="shared" si="51"/>
        <v>-8.297738109671024E-2</v>
      </c>
    </row>
    <row r="297" spans="1:24">
      <c r="A297" s="1">
        <v>43921</v>
      </c>
      <c r="B297">
        <v>7216</v>
      </c>
      <c r="C297" s="10">
        <f t="shared" si="52"/>
        <v>6.2113629673241189E-2</v>
      </c>
      <c r="D297">
        <v>3718.5</v>
      </c>
      <c r="E297" s="10">
        <f t="shared" si="44"/>
        <v>3.062638580931254E-2</v>
      </c>
      <c r="F297">
        <v>521.79999999999995</v>
      </c>
      <c r="G297" s="10">
        <f t="shared" si="45"/>
        <v>-0.14234056541748852</v>
      </c>
      <c r="H297">
        <v>1629.5</v>
      </c>
      <c r="I297" s="10">
        <f t="shared" si="46"/>
        <v>-0.12860962566844925</v>
      </c>
      <c r="J297">
        <v>591.79999999999995</v>
      </c>
      <c r="K297" s="10">
        <f t="shared" si="47"/>
        <v>-0.13200352009386918</v>
      </c>
      <c r="T297" s="22">
        <f t="shared" si="48"/>
        <v>4.9763867300627145E-2</v>
      </c>
      <c r="U297" s="22">
        <f t="shared" si="43"/>
        <v>2.3518720008212337E-2</v>
      </c>
      <c r="V297" s="22">
        <f t="shared" si="49"/>
        <v>-0.14442651543174756</v>
      </c>
      <c r="W297" s="22">
        <f t="shared" si="50"/>
        <v>-0.1288455130693362</v>
      </c>
      <c r="X297" s="22">
        <f t="shared" si="51"/>
        <v>-0.13832868017216113</v>
      </c>
    </row>
    <row r="298" spans="1:24" s="16" customFormat="1">
      <c r="A298" s="15">
        <v>43951</v>
      </c>
      <c r="B298" s="16">
        <v>8322</v>
      </c>
      <c r="C298" s="17">
        <f t="shared" si="52"/>
        <v>0.1532705099778271</v>
      </c>
      <c r="D298" s="16">
        <v>3684.5</v>
      </c>
      <c r="E298" s="17">
        <f t="shared" si="44"/>
        <v>-9.1434718300389406E-3</v>
      </c>
      <c r="F298" s="16">
        <v>508.4</v>
      </c>
      <c r="G298" s="17">
        <f t="shared" si="45"/>
        <v>-2.5680337293982336E-2</v>
      </c>
      <c r="H298" s="16">
        <v>1727.5</v>
      </c>
      <c r="I298" s="17">
        <f t="shared" si="46"/>
        <v>6.0141147591285637E-2</v>
      </c>
      <c r="J298" s="16">
        <v>640</v>
      </c>
      <c r="K298" s="17">
        <f t="shared" si="47"/>
        <v>8.1446434606285978E-2</v>
      </c>
      <c r="T298" s="23">
        <f t="shared" si="48"/>
        <v>0.14092074760521306</v>
      </c>
      <c r="U298" s="23">
        <f t="shared" si="43"/>
        <v>-1.6251137631139143E-2</v>
      </c>
      <c r="V298" s="23">
        <f t="shared" si="49"/>
        <v>-2.7766287308241364E-2</v>
      </c>
      <c r="W298" s="23">
        <f t="shared" si="50"/>
        <v>5.9905260190398685E-2</v>
      </c>
      <c r="X298" s="23">
        <f t="shared" si="51"/>
        <v>7.5121274527994025E-2</v>
      </c>
    </row>
    <row r="299" spans="1:24">
      <c r="A299" s="1">
        <v>43980</v>
      </c>
      <c r="B299">
        <v>8580</v>
      </c>
      <c r="C299" s="10">
        <f t="shared" si="52"/>
        <v>3.1002162941600631E-2</v>
      </c>
      <c r="D299">
        <v>4313</v>
      </c>
      <c r="E299" s="10">
        <f t="shared" si="44"/>
        <v>0.1705794544714343</v>
      </c>
      <c r="F299">
        <v>496.2</v>
      </c>
      <c r="G299" s="10">
        <f t="shared" si="45"/>
        <v>-2.3996852871754459E-2</v>
      </c>
      <c r="H299">
        <v>1886.5</v>
      </c>
      <c r="I299" s="10">
        <f t="shared" si="46"/>
        <v>9.2040520984081109E-2</v>
      </c>
      <c r="J299">
        <v>691</v>
      </c>
      <c r="K299" s="10">
        <f t="shared" si="47"/>
        <v>7.9687499999999911E-2</v>
      </c>
      <c r="T299">
        <f t="shared" si="48"/>
        <v>1.8652400568986587E-2</v>
      </c>
      <c r="U299">
        <f t="shared" si="43"/>
        <v>0.1634717886703341</v>
      </c>
      <c r="V299">
        <f t="shared" si="49"/>
        <v>-2.6082802886013487E-2</v>
      </c>
      <c r="W299">
        <f t="shared" si="50"/>
        <v>9.1804633583194156E-2</v>
      </c>
      <c r="X299">
        <f t="shared" si="51"/>
        <v>7.3362339921707959E-2</v>
      </c>
    </row>
    <row r="300" spans="1:24">
      <c r="A300" s="1">
        <v>44012</v>
      </c>
      <c r="B300">
        <v>8421</v>
      </c>
      <c r="C300" s="10">
        <f t="shared" si="52"/>
        <v>-1.8531468531468587E-2</v>
      </c>
      <c r="D300">
        <v>4549</v>
      </c>
      <c r="E300" s="10">
        <f t="shared" si="44"/>
        <v>5.4718293531184736E-2</v>
      </c>
      <c r="F300">
        <v>483.4</v>
      </c>
      <c r="G300" s="10">
        <f t="shared" si="45"/>
        <v>-2.5796049979846858E-2</v>
      </c>
      <c r="H300">
        <v>2166</v>
      </c>
      <c r="I300" s="10">
        <f t="shared" si="46"/>
        <v>0.14815796448449503</v>
      </c>
      <c r="J300">
        <v>671.8</v>
      </c>
      <c r="K300" s="10">
        <f t="shared" si="47"/>
        <v>-2.7785817655571754E-2</v>
      </c>
      <c r="T300">
        <f t="shared" si="48"/>
        <v>-3.0881230904082631E-2</v>
      </c>
      <c r="U300">
        <f t="shared" si="43"/>
        <v>4.7610627730084537E-2</v>
      </c>
      <c r="V300">
        <f t="shared" si="49"/>
        <v>-2.7881999994105885E-2</v>
      </c>
      <c r="W300">
        <f t="shared" si="50"/>
        <v>0.14792207708360808</v>
      </c>
      <c r="X300">
        <f t="shared" si="51"/>
        <v>-3.4110977733863707E-2</v>
      </c>
    </row>
    <row r="301" spans="1:24">
      <c r="A301" s="1">
        <v>44043</v>
      </c>
      <c r="B301">
        <v>8530</v>
      </c>
      <c r="C301" s="10">
        <f t="shared" si="52"/>
        <v>1.2943830898943132E-2</v>
      </c>
      <c r="D301">
        <v>4615</v>
      </c>
      <c r="E301" s="10">
        <f t="shared" si="44"/>
        <v>1.4508683227082875E-2</v>
      </c>
      <c r="F301">
        <v>490.2</v>
      </c>
      <c r="G301" s="10">
        <f t="shared" si="45"/>
        <v>1.4067025237898267E-2</v>
      </c>
      <c r="H301">
        <v>2198</v>
      </c>
      <c r="I301" s="10">
        <f t="shared" si="46"/>
        <v>1.4773776546629813E-2</v>
      </c>
      <c r="J301">
        <v>729.4</v>
      </c>
      <c r="K301" s="10">
        <f t="shared" si="47"/>
        <v>8.5739803512950408E-2</v>
      </c>
      <c r="T301">
        <f t="shared" si="48"/>
        <v>5.9406852632908937E-4</v>
      </c>
      <c r="U301">
        <f t="shared" si="43"/>
        <v>7.4010174259826721E-3</v>
      </c>
      <c r="V301">
        <f t="shared" si="49"/>
        <v>1.198107522363924E-2</v>
      </c>
      <c r="W301">
        <f t="shared" si="50"/>
        <v>1.4537889145742862E-2</v>
      </c>
      <c r="X301">
        <f t="shared" si="51"/>
        <v>7.9414643434658455E-2</v>
      </c>
    </row>
    <row r="302" spans="1:24">
      <c r="A302" s="1">
        <v>44074</v>
      </c>
      <c r="B302">
        <v>8340</v>
      </c>
      <c r="C302" s="10">
        <f t="shared" si="52"/>
        <v>-2.2274325908558046E-2</v>
      </c>
      <c r="D302">
        <v>4635</v>
      </c>
      <c r="E302" s="10">
        <f t="shared" si="44"/>
        <v>4.3336944745395733E-3</v>
      </c>
      <c r="F302">
        <v>519.6</v>
      </c>
      <c r="G302" s="10">
        <f t="shared" si="45"/>
        <v>5.9975520195838516E-2</v>
      </c>
      <c r="H302">
        <v>2422</v>
      </c>
      <c r="I302" s="10">
        <f t="shared" si="46"/>
        <v>0.10191082802547768</v>
      </c>
      <c r="J302">
        <v>740.6</v>
      </c>
      <c r="K302" s="10">
        <f t="shared" si="47"/>
        <v>1.5355086372360827E-2</v>
      </c>
      <c r="T302">
        <f t="shared" si="48"/>
        <v>-3.462408828117209E-2</v>
      </c>
      <c r="U302">
        <f t="shared" si="43"/>
        <v>-2.7739713265606293E-3</v>
      </c>
      <c r="V302">
        <f t="shared" si="49"/>
        <v>5.7889570181579489E-2</v>
      </c>
      <c r="W302">
        <f t="shared" si="50"/>
        <v>0.10167494062459073</v>
      </c>
      <c r="X302">
        <f t="shared" si="51"/>
        <v>9.0299262940688758E-3</v>
      </c>
    </row>
    <row r="303" spans="1:24">
      <c r="A303" s="1">
        <v>44104</v>
      </c>
      <c r="B303">
        <v>8457</v>
      </c>
      <c r="C303" s="10">
        <f t="shared" si="52"/>
        <v>1.4028776978417312E-2</v>
      </c>
      <c r="D303">
        <v>4655.5</v>
      </c>
      <c r="E303" s="10">
        <f t="shared" si="44"/>
        <v>4.4228694714132377E-3</v>
      </c>
      <c r="F303">
        <v>482</v>
      </c>
      <c r="G303" s="10">
        <f t="shared" si="45"/>
        <v>-7.2363356428021608E-2</v>
      </c>
      <c r="H303">
        <v>2507</v>
      </c>
      <c r="I303" s="10">
        <f t="shared" si="46"/>
        <v>3.509496284062763E-2</v>
      </c>
      <c r="J303">
        <v>720.8</v>
      </c>
      <c r="K303" s="10">
        <f t="shared" si="47"/>
        <v>-2.6735079665136441E-2</v>
      </c>
      <c r="T303">
        <f t="shared" si="48"/>
        <v>1.6790146058032699E-3</v>
      </c>
      <c r="U303">
        <f t="shared" si="43"/>
        <v>-2.6847963296869649E-3</v>
      </c>
      <c r="V303">
        <f t="shared" si="49"/>
        <v>-7.4449306442280636E-2</v>
      </c>
      <c r="W303">
        <f t="shared" si="50"/>
        <v>3.4859075439740678E-2</v>
      </c>
      <c r="X303">
        <f t="shared" si="51"/>
        <v>-3.3060239743428393E-2</v>
      </c>
    </row>
    <row r="304" spans="1:24">
      <c r="A304" s="12">
        <v>44134</v>
      </c>
      <c r="B304">
        <v>7766</v>
      </c>
      <c r="C304" s="10">
        <f t="shared" si="52"/>
        <v>-8.1707461274683646E-2</v>
      </c>
      <c r="D304">
        <v>4357</v>
      </c>
      <c r="E304" s="10">
        <f t="shared" si="44"/>
        <v>-6.4117710235205627E-2</v>
      </c>
      <c r="F304">
        <v>397</v>
      </c>
      <c r="G304" s="10">
        <f t="shared" si="45"/>
        <v>-0.17634854771784236</v>
      </c>
      <c r="H304">
        <v>2400</v>
      </c>
      <c r="I304" s="10">
        <f t="shared" si="46"/>
        <v>-4.2680494615077835E-2</v>
      </c>
      <c r="J304">
        <v>635.6</v>
      </c>
      <c r="K304" s="10">
        <f t="shared" si="47"/>
        <v>-0.11820199778024409</v>
      </c>
      <c r="T304">
        <f t="shared" si="48"/>
        <v>-9.4057223647297683E-2</v>
      </c>
      <c r="U304">
        <f t="shared" si="43"/>
        <v>-7.1225376036305826E-2</v>
      </c>
      <c r="V304">
        <f t="shared" si="49"/>
        <v>-0.1784344977321014</v>
      </c>
      <c r="W304">
        <f t="shared" si="50"/>
        <v>-4.2916382015964788E-2</v>
      </c>
      <c r="X304">
        <f t="shared" si="51"/>
        <v>-0.12452715785853605</v>
      </c>
    </row>
    <row r="305" spans="1:24">
      <c r="A305" s="1">
        <v>44165</v>
      </c>
      <c r="B305">
        <v>7805</v>
      </c>
      <c r="C305" s="10">
        <f t="shared" si="52"/>
        <v>5.0218902910121876E-3</v>
      </c>
      <c r="D305">
        <v>4834</v>
      </c>
      <c r="E305" s="10">
        <f t="shared" si="44"/>
        <v>0.10947899931145288</v>
      </c>
      <c r="F305">
        <v>504</v>
      </c>
      <c r="G305" s="10">
        <f t="shared" si="45"/>
        <v>0.26952141057934509</v>
      </c>
      <c r="H305">
        <v>2359</v>
      </c>
      <c r="I305" s="10">
        <f t="shared" si="46"/>
        <v>-1.7083333333333339E-2</v>
      </c>
      <c r="J305">
        <v>605</v>
      </c>
      <c r="K305" s="10">
        <f t="shared" si="47"/>
        <v>-4.8143486469477748E-2</v>
      </c>
      <c r="T305">
        <f t="shared" si="48"/>
        <v>-7.3278720816018546E-3</v>
      </c>
      <c r="U305">
        <f t="shared" si="43"/>
        <v>0.10237133351035269</v>
      </c>
      <c r="V305">
        <f t="shared" si="49"/>
        <v>0.26743546056508605</v>
      </c>
      <c r="W305">
        <f t="shared" si="50"/>
        <v>-1.7319220734220288E-2</v>
      </c>
      <c r="X305">
        <f t="shared" si="51"/>
        <v>-5.44686465477697E-2</v>
      </c>
    </row>
    <row r="306" spans="1:24">
      <c r="A306" s="1">
        <v>44196</v>
      </c>
      <c r="B306">
        <v>7324</v>
      </c>
      <c r="C306" s="10">
        <f t="shared" si="52"/>
        <v>-6.1627162075592601E-2</v>
      </c>
      <c r="D306">
        <v>5470</v>
      </c>
      <c r="E306" s="10">
        <f t="shared" si="44"/>
        <v>0.13156805957798934</v>
      </c>
      <c r="F306">
        <v>488.8</v>
      </c>
      <c r="G306" s="10">
        <f t="shared" si="45"/>
        <v>-3.0158730158730163E-2</v>
      </c>
      <c r="H306">
        <v>2443</v>
      </c>
      <c r="I306" s="10">
        <f t="shared" si="46"/>
        <v>3.5608308605341144E-2</v>
      </c>
      <c r="J306">
        <v>582</v>
      </c>
      <c r="K306" s="10">
        <f t="shared" si="47"/>
        <v>-3.8016528925619797E-2</v>
      </c>
      <c r="T306">
        <f t="shared" si="48"/>
        <v>-7.3976924448206638E-2</v>
      </c>
      <c r="U306">
        <f t="shared" si="43"/>
        <v>0.12446039377688914</v>
      </c>
      <c r="V306">
        <f t="shared" si="49"/>
        <v>-3.224468017298919E-2</v>
      </c>
      <c r="W306">
        <f t="shared" si="50"/>
        <v>3.5372421204454191E-2</v>
      </c>
      <c r="X306">
        <f t="shared" si="51"/>
        <v>-4.434168900391175E-2</v>
      </c>
    </row>
    <row r="307" spans="1:24">
      <c r="A307" s="1">
        <v>44225</v>
      </c>
      <c r="B307">
        <v>7491</v>
      </c>
      <c r="C307" s="10">
        <f t="shared" si="52"/>
        <v>2.2801747678864004E-2</v>
      </c>
      <c r="D307">
        <v>5589</v>
      </c>
      <c r="E307" s="10">
        <f t="shared" si="44"/>
        <v>2.1755027422303508E-2</v>
      </c>
      <c r="F307">
        <v>462.1</v>
      </c>
      <c r="G307" s="10">
        <f t="shared" si="45"/>
        <v>-5.4623567921440186E-2</v>
      </c>
      <c r="H307">
        <v>2350</v>
      </c>
      <c r="I307" s="10">
        <f t="shared" si="46"/>
        <v>-3.8067949242734378E-2</v>
      </c>
      <c r="J307">
        <v>589.79999999999995</v>
      </c>
      <c r="K307" s="10">
        <f t="shared" si="47"/>
        <v>1.3402061855670055E-2</v>
      </c>
      <c r="T307">
        <f t="shared" si="48"/>
        <v>1.0451985306249962E-2</v>
      </c>
      <c r="U307">
        <f t="shared" si="43"/>
        <v>1.4647361621203305E-2</v>
      </c>
      <c r="V307">
        <f t="shared" si="49"/>
        <v>-5.6709517935699214E-2</v>
      </c>
      <c r="W307">
        <f t="shared" si="50"/>
        <v>-3.8303836643621331E-2</v>
      </c>
      <c r="X307">
        <f t="shared" si="51"/>
        <v>7.0769017773781046E-3</v>
      </c>
    </row>
    <row r="308" spans="1:24">
      <c r="A308" s="1">
        <v>44253</v>
      </c>
      <c r="B308">
        <v>6945</v>
      </c>
      <c r="C308" s="10">
        <f t="shared" si="52"/>
        <v>-7.288746495794951E-2</v>
      </c>
      <c r="D308">
        <v>6187</v>
      </c>
      <c r="E308" s="10">
        <f t="shared" si="44"/>
        <v>0.10699588477366251</v>
      </c>
      <c r="F308">
        <v>483.9</v>
      </c>
      <c r="G308" s="10">
        <f t="shared" si="45"/>
        <v>4.7175935944600678E-2</v>
      </c>
      <c r="H308">
        <v>2237</v>
      </c>
      <c r="I308" s="10">
        <f t="shared" si="46"/>
        <v>-4.8085106382978693E-2</v>
      </c>
      <c r="J308">
        <v>558.6</v>
      </c>
      <c r="K308" s="10">
        <f t="shared" si="47"/>
        <v>-5.2899287894201286E-2</v>
      </c>
      <c r="T308">
        <f t="shared" si="48"/>
        <v>-8.5237227330563548E-2</v>
      </c>
      <c r="U308">
        <f t="shared" si="43"/>
        <v>9.9888218972562309E-2</v>
      </c>
      <c r="V308">
        <f t="shared" si="49"/>
        <v>4.508998593034165E-2</v>
      </c>
      <c r="W308">
        <f t="shared" si="50"/>
        <v>-4.8320993783865646E-2</v>
      </c>
      <c r="X308">
        <f t="shared" si="51"/>
        <v>-5.9224447972493238E-2</v>
      </c>
    </row>
    <row r="309" spans="1:24">
      <c r="A309" s="1">
        <v>44286</v>
      </c>
      <c r="B309">
        <v>7247</v>
      </c>
      <c r="C309" s="10">
        <f t="shared" si="52"/>
        <v>4.3484521238301044E-2</v>
      </c>
      <c r="D309">
        <v>5550</v>
      </c>
      <c r="E309" s="10">
        <f t="shared" si="44"/>
        <v>-0.10295781477291099</v>
      </c>
      <c r="F309">
        <v>505</v>
      </c>
      <c r="G309" s="10">
        <f t="shared" si="45"/>
        <v>4.3604050423641239E-2</v>
      </c>
      <c r="H309">
        <v>2323</v>
      </c>
      <c r="I309" s="10">
        <f t="shared" si="46"/>
        <v>3.8444345105051347E-2</v>
      </c>
      <c r="J309">
        <v>612.79999999999995</v>
      </c>
      <c r="K309" s="10">
        <f t="shared" si="47"/>
        <v>9.7028284998209591E-2</v>
      </c>
      <c r="T309">
        <f t="shared" si="48"/>
        <v>3.1134758865687E-2</v>
      </c>
      <c r="U309">
        <f t="shared" si="43"/>
        <v>-0.11006548057401119</v>
      </c>
      <c r="V309">
        <f t="shared" si="49"/>
        <v>4.1518100409382211E-2</v>
      </c>
      <c r="W309">
        <f t="shared" si="50"/>
        <v>3.8208457704164395E-2</v>
      </c>
      <c r="X309">
        <f t="shared" si="51"/>
        <v>9.0703124919917638E-2</v>
      </c>
    </row>
    <row r="310" spans="1:24">
      <c r="A310" s="12">
        <v>44316</v>
      </c>
      <c r="B310">
        <v>7715</v>
      </c>
      <c r="C310" s="10">
        <f t="shared" si="52"/>
        <v>6.4578446253622079E-2</v>
      </c>
      <c r="D310">
        <v>6076</v>
      </c>
      <c r="E310" s="10">
        <f t="shared" si="44"/>
        <v>9.4774774774774695E-2</v>
      </c>
      <c r="F310">
        <v>506.2</v>
      </c>
      <c r="G310" s="10">
        <f t="shared" si="45"/>
        <v>2.3762376237623783E-3</v>
      </c>
      <c r="H310">
        <v>2327</v>
      </c>
      <c r="I310" s="10">
        <f t="shared" si="46"/>
        <v>1.7219113215669601E-3</v>
      </c>
      <c r="J310">
        <v>638</v>
      </c>
      <c r="K310" s="10">
        <f t="shared" si="47"/>
        <v>4.1122715404699806E-2</v>
      </c>
      <c r="T310">
        <f t="shared" si="48"/>
        <v>5.2228683881008035E-2</v>
      </c>
      <c r="U310">
        <f t="shared" si="43"/>
        <v>8.7667108973674496E-2</v>
      </c>
      <c r="V310">
        <f t="shared" si="49"/>
        <v>2.9028760950334988E-4</v>
      </c>
      <c r="W310">
        <f t="shared" si="50"/>
        <v>1.4860239206800092E-3</v>
      </c>
      <c r="X310">
        <f t="shared" si="51"/>
        <v>3.4797555326407853E-2</v>
      </c>
    </row>
    <row r="311" spans="1:24">
      <c r="A311" s="1">
        <v>44347</v>
      </c>
      <c r="B311">
        <v>8046</v>
      </c>
      <c r="C311" s="10">
        <f t="shared" si="52"/>
        <v>4.2903434867141987E-2</v>
      </c>
      <c r="D311">
        <v>6064</v>
      </c>
      <c r="E311" s="10">
        <f t="shared" si="44"/>
        <v>-1.9749835418038098E-3</v>
      </c>
      <c r="F311">
        <v>526.6</v>
      </c>
      <c r="G311" s="10">
        <f t="shared" si="45"/>
        <v>4.0300276570525595E-2</v>
      </c>
      <c r="H311">
        <v>2285</v>
      </c>
      <c r="I311" s="10">
        <f t="shared" si="46"/>
        <v>-1.8048990116029229E-2</v>
      </c>
      <c r="J311">
        <v>656.6</v>
      </c>
      <c r="K311" s="10">
        <f t="shared" si="47"/>
        <v>2.9153605015673989E-2</v>
      </c>
      <c r="T311">
        <f t="shared" si="48"/>
        <v>3.0553672494527943E-2</v>
      </c>
      <c r="U311">
        <f t="shared" si="43"/>
        <v>-9.0826493429040124E-3</v>
      </c>
      <c r="V311">
        <f t="shared" si="49"/>
        <v>3.8214326556266567E-2</v>
      </c>
      <c r="W311">
        <f t="shared" si="50"/>
        <v>-1.8284877516916178E-2</v>
      </c>
      <c r="X311">
        <f t="shared" si="51"/>
        <v>2.2828444937382036E-2</v>
      </c>
    </row>
    <row r="312" spans="1:24">
      <c r="A312" s="1">
        <v>44377</v>
      </c>
      <c r="B312">
        <v>8683</v>
      </c>
      <c r="C312" s="10">
        <f t="shared" si="52"/>
        <v>7.916977380064627E-2</v>
      </c>
      <c r="D312">
        <v>5949</v>
      </c>
      <c r="E312" s="10">
        <f t="shared" si="44"/>
        <v>-1.8964379947229548E-2</v>
      </c>
      <c r="F312">
        <v>522</v>
      </c>
      <c r="G312" s="10">
        <f t="shared" si="45"/>
        <v>-8.7352829472086002E-3</v>
      </c>
      <c r="H312">
        <v>2389</v>
      </c>
      <c r="I312" s="10">
        <f t="shared" si="46"/>
        <v>4.5514223194748293E-2</v>
      </c>
      <c r="J312">
        <v>684.2</v>
      </c>
      <c r="K312" s="10">
        <f t="shared" si="47"/>
        <v>4.2034724337496332E-2</v>
      </c>
      <c r="T312">
        <f t="shared" si="48"/>
        <v>6.6820011428032233E-2</v>
      </c>
      <c r="U312">
        <f t="shared" si="43"/>
        <v>-2.6072045748329751E-2</v>
      </c>
      <c r="V312">
        <f t="shared" si="49"/>
        <v>-1.0821232961467628E-2</v>
      </c>
      <c r="W312">
        <f t="shared" si="50"/>
        <v>4.5278335793861341E-2</v>
      </c>
      <c r="X312">
        <f t="shared" si="51"/>
        <v>3.5709564259204379E-2</v>
      </c>
    </row>
    <row r="313" spans="1:24">
      <c r="A313" s="1">
        <v>44407</v>
      </c>
      <c r="B313">
        <v>8268</v>
      </c>
      <c r="C313" s="10">
        <f t="shared" si="52"/>
        <v>-4.7794541057238238E-2</v>
      </c>
      <c r="D313">
        <v>6101</v>
      </c>
      <c r="E313" s="10">
        <f t="shared" si="44"/>
        <v>2.555051269120856E-2</v>
      </c>
      <c r="F313">
        <v>576</v>
      </c>
      <c r="G313" s="10">
        <f t="shared" si="45"/>
        <v>0.10344827586206895</v>
      </c>
      <c r="H313">
        <v>2666</v>
      </c>
      <c r="I313" s="10">
        <f t="shared" si="46"/>
        <v>0.11594809543742146</v>
      </c>
      <c r="J313">
        <v>701.6</v>
      </c>
      <c r="K313" s="10">
        <f t="shared" si="47"/>
        <v>2.5431160479391979E-2</v>
      </c>
      <c r="T313">
        <f t="shared" si="48"/>
        <v>-6.0144303429852282E-2</v>
      </c>
      <c r="U313">
        <f t="shared" si="43"/>
        <v>1.8442846890108357E-2</v>
      </c>
      <c r="V313">
        <f t="shared" si="49"/>
        <v>0.10136232584780992</v>
      </c>
      <c r="W313">
        <f t="shared" si="50"/>
        <v>0.11571220803653451</v>
      </c>
      <c r="X313">
        <f t="shared" si="51"/>
        <v>1.9106000401100026E-2</v>
      </c>
    </row>
    <row r="314" spans="1:24">
      <c r="A314" s="1">
        <v>44439</v>
      </c>
      <c r="B314">
        <v>8514</v>
      </c>
      <c r="C314" s="10">
        <f t="shared" si="52"/>
        <v>2.9753265602322276E-2</v>
      </c>
      <c r="D314">
        <v>5382</v>
      </c>
      <c r="E314" s="10">
        <f t="shared" si="44"/>
        <v>-0.117849532863465</v>
      </c>
      <c r="F314">
        <v>568.4</v>
      </c>
      <c r="G314" s="10">
        <f t="shared" si="45"/>
        <v>-1.3194444444444509E-2</v>
      </c>
      <c r="H314">
        <v>2636</v>
      </c>
      <c r="I314" s="10">
        <f t="shared" si="46"/>
        <v>-1.1252813203300849E-2</v>
      </c>
      <c r="J314">
        <v>742.2</v>
      </c>
      <c r="K314" s="10">
        <f t="shared" si="47"/>
        <v>5.786773090079822E-2</v>
      </c>
      <c r="T314">
        <f t="shared" si="48"/>
        <v>1.7403503229708232E-2</v>
      </c>
      <c r="U314">
        <f t="shared" si="43"/>
        <v>-0.1249571986645652</v>
      </c>
      <c r="V314">
        <f t="shared" si="49"/>
        <v>-1.5280394458703536E-2</v>
      </c>
      <c r="W314">
        <f t="shared" si="50"/>
        <v>-1.14887006041878E-2</v>
      </c>
      <c r="X314">
        <f t="shared" si="51"/>
        <v>5.1542570822506267E-2</v>
      </c>
    </row>
    <row r="315" spans="1:24">
      <c r="A315" s="1">
        <v>44469</v>
      </c>
      <c r="B315">
        <v>8958</v>
      </c>
      <c r="C315" s="10">
        <f t="shared" si="52"/>
        <v>5.2149400986610361E-2</v>
      </c>
      <c r="D315">
        <v>4913.5</v>
      </c>
      <c r="E315" s="10">
        <f t="shared" si="44"/>
        <v>-8.704942400594573E-2</v>
      </c>
      <c r="F315">
        <v>565.20000000000005</v>
      </c>
      <c r="G315" s="10">
        <f t="shared" si="45"/>
        <v>-5.6298381421533428E-3</v>
      </c>
      <c r="H315">
        <v>2455</v>
      </c>
      <c r="I315" s="10">
        <f t="shared" si="46"/>
        <v>-6.8664643399089509E-2</v>
      </c>
      <c r="J315">
        <v>709.6</v>
      </c>
      <c r="K315" s="10">
        <f t="shared" si="47"/>
        <v>-4.3923470762597727E-2</v>
      </c>
      <c r="T315">
        <f t="shared" si="48"/>
        <v>3.9799638613996317E-2</v>
      </c>
      <c r="U315">
        <f t="shared" si="43"/>
        <v>-9.4157089807045929E-2</v>
      </c>
      <c r="V315">
        <f t="shared" si="49"/>
        <v>-7.7157881564123712E-3</v>
      </c>
      <c r="W315">
        <f t="shared" si="50"/>
        <v>-6.8900530799976462E-2</v>
      </c>
      <c r="X315">
        <f t="shared" si="51"/>
        <v>-5.024863084088968E-2</v>
      </c>
    </row>
    <row r="316" spans="1:24">
      <c r="A316" s="12">
        <v>44498</v>
      </c>
      <c r="B316">
        <v>9094</v>
      </c>
      <c r="C316" s="10">
        <f t="shared" si="52"/>
        <v>1.5181960258986438E-2</v>
      </c>
      <c r="D316">
        <v>4560.5</v>
      </c>
      <c r="E316" s="10">
        <f t="shared" si="44"/>
        <v>-7.1842881856110763E-2</v>
      </c>
      <c r="F316">
        <v>551.79999999999995</v>
      </c>
      <c r="G316" s="10">
        <f t="shared" si="45"/>
        <v>-2.3708421797593915E-2</v>
      </c>
      <c r="H316">
        <v>2702</v>
      </c>
      <c r="I316" s="10">
        <f t="shared" si="46"/>
        <v>0.10061099796334005</v>
      </c>
      <c r="J316">
        <v>710.8</v>
      </c>
      <c r="K316" s="10">
        <f t="shared" si="47"/>
        <v>1.6910935738443378E-3</v>
      </c>
      <c r="T316">
        <f t="shared" si="48"/>
        <v>2.8321978863723955E-3</v>
      </c>
      <c r="U316">
        <f t="shared" si="43"/>
        <v>-7.8950547657210962E-2</v>
      </c>
      <c r="V316">
        <f t="shared" si="49"/>
        <v>-2.5794371811852942E-2</v>
      </c>
      <c r="W316">
        <f t="shared" si="50"/>
        <v>0.1003751105624531</v>
      </c>
      <c r="X316">
        <f t="shared" si="51"/>
        <v>-4.6340665044476131E-3</v>
      </c>
    </row>
    <row r="317" spans="1:24">
      <c r="A317" s="1">
        <v>44530</v>
      </c>
      <c r="B317">
        <v>8276</v>
      </c>
      <c r="C317" s="10">
        <f t="shared" si="52"/>
        <v>-8.9949417198152637E-2</v>
      </c>
      <c r="D317">
        <v>4612</v>
      </c>
      <c r="E317" s="10">
        <f t="shared" si="44"/>
        <v>1.1292621423089511E-2</v>
      </c>
      <c r="F317">
        <v>548.20000000000005</v>
      </c>
      <c r="G317" s="10">
        <f t="shared" si="45"/>
        <v>-6.5241029358461544E-3</v>
      </c>
      <c r="H317">
        <v>2868</v>
      </c>
      <c r="I317" s="10">
        <f t="shared" si="46"/>
        <v>6.1435973353071827E-2</v>
      </c>
      <c r="J317">
        <v>771.8</v>
      </c>
      <c r="K317" s="10">
        <f t="shared" si="47"/>
        <v>8.5818795723128893E-2</v>
      </c>
      <c r="T317">
        <f t="shared" si="48"/>
        <v>-0.10229917957076667</v>
      </c>
      <c r="U317">
        <f t="shared" si="43"/>
        <v>4.1849556219893079E-3</v>
      </c>
      <c r="V317">
        <f t="shared" si="49"/>
        <v>-8.610052950105182E-3</v>
      </c>
      <c r="W317">
        <f t="shared" si="50"/>
        <v>6.1200085952184874E-2</v>
      </c>
      <c r="X317">
        <f t="shared" si="51"/>
        <v>7.9493635644836941E-2</v>
      </c>
    </row>
    <row r="318" spans="1:24">
      <c r="A318" s="1">
        <v>44561</v>
      </c>
      <c r="B318">
        <v>8678</v>
      </c>
      <c r="C318" s="10">
        <f t="shared" si="52"/>
        <v>4.8574190430159536E-2</v>
      </c>
      <c r="D318">
        <v>4892</v>
      </c>
      <c r="E318" s="10">
        <f t="shared" si="44"/>
        <v>6.0711188204683353E-2</v>
      </c>
      <c r="F318">
        <v>549.79999999999995</v>
      </c>
      <c r="G318" s="10">
        <f t="shared" si="45"/>
        <v>2.9186428310834511E-3</v>
      </c>
      <c r="H318">
        <v>2885</v>
      </c>
      <c r="I318" s="10">
        <f t="shared" si="46"/>
        <v>5.9274755927476441E-3</v>
      </c>
      <c r="J318">
        <v>852.6</v>
      </c>
      <c r="K318" s="10">
        <f t="shared" si="47"/>
        <v>0.10469033428349328</v>
      </c>
      <c r="T318">
        <f t="shared" si="48"/>
        <v>3.6224428057545492E-2</v>
      </c>
      <c r="U318">
        <f t="shared" si="43"/>
        <v>5.3603522403583154E-2</v>
      </c>
      <c r="V318">
        <f t="shared" si="49"/>
        <v>8.3269281682442266E-4</v>
      </c>
      <c r="W318">
        <f t="shared" si="50"/>
        <v>5.6915881918606932E-3</v>
      </c>
      <c r="X318">
        <f t="shared" si="51"/>
        <v>9.8365174205201328E-2</v>
      </c>
    </row>
    <row r="319" spans="1:24">
      <c r="A319" s="1">
        <v>44592</v>
      </c>
      <c r="B319">
        <v>8617</v>
      </c>
      <c r="C319" s="10">
        <f t="shared" si="52"/>
        <v>-7.029269416916395E-3</v>
      </c>
      <c r="D319">
        <v>5185</v>
      </c>
      <c r="E319" s="10">
        <f t="shared" si="44"/>
        <v>5.989370400654126E-2</v>
      </c>
      <c r="F319">
        <v>577.20000000000005</v>
      </c>
      <c r="G319" s="10">
        <f t="shared" si="45"/>
        <v>4.9836304110585816E-2</v>
      </c>
      <c r="H319">
        <v>2767</v>
      </c>
      <c r="I319" s="10">
        <f t="shared" si="46"/>
        <v>-4.0901213171577133E-2</v>
      </c>
      <c r="J319">
        <v>720.8</v>
      </c>
      <c r="K319" s="10">
        <f t="shared" si="47"/>
        <v>-0.15458597231996252</v>
      </c>
      <c r="T319">
        <f t="shared" si="48"/>
        <v>-1.9379031789530439E-2</v>
      </c>
      <c r="U319">
        <f t="shared" si="43"/>
        <v>5.278603820544106E-2</v>
      </c>
      <c r="V319">
        <f t="shared" si="49"/>
        <v>4.7750354096326789E-2</v>
      </c>
      <c r="W319">
        <f t="shared" si="50"/>
        <v>-4.1137100572464086E-2</v>
      </c>
      <c r="X319">
        <f t="shared" si="51"/>
        <v>-0.16091113239825447</v>
      </c>
    </row>
    <row r="320" spans="1:24">
      <c r="A320" s="1">
        <v>44620</v>
      </c>
      <c r="B320">
        <v>9059</v>
      </c>
      <c r="C320" s="10">
        <f t="shared" si="52"/>
        <v>5.1293953812231674E-2</v>
      </c>
      <c r="D320">
        <v>5791</v>
      </c>
      <c r="E320" s="10">
        <f t="shared" si="44"/>
        <v>0.11687560270009634</v>
      </c>
      <c r="F320">
        <v>719.6</v>
      </c>
      <c r="G320" s="10">
        <f t="shared" si="45"/>
        <v>0.24670824670824665</v>
      </c>
      <c r="H320">
        <v>2969</v>
      </c>
      <c r="I320" s="10">
        <f t="shared" si="46"/>
        <v>7.300325262016627E-2</v>
      </c>
      <c r="J320">
        <v>702.8</v>
      </c>
      <c r="K320" s="10">
        <f t="shared" si="47"/>
        <v>-2.4972253052164217E-2</v>
      </c>
      <c r="T320">
        <f t="shared" si="48"/>
        <v>3.894419143961763E-2</v>
      </c>
      <c r="U320">
        <f t="shared" si="43"/>
        <v>0.10976793689899614</v>
      </c>
      <c r="V320">
        <f t="shared" si="49"/>
        <v>0.24462229669398761</v>
      </c>
      <c r="W320">
        <f t="shared" si="50"/>
        <v>7.2767365219279317E-2</v>
      </c>
      <c r="X320">
        <f t="shared" si="51"/>
        <v>-3.129741313045617E-2</v>
      </c>
    </row>
    <row r="321" spans="1:24">
      <c r="A321" s="1">
        <v>44651</v>
      </c>
      <c r="B321">
        <v>10132</v>
      </c>
      <c r="C321" s="10">
        <f t="shared" si="52"/>
        <v>0.1184457445634175</v>
      </c>
      <c r="D321">
        <v>6081</v>
      </c>
      <c r="E321" s="10">
        <f t="shared" si="44"/>
        <v>5.0077706786392673E-2</v>
      </c>
      <c r="F321">
        <v>717.4</v>
      </c>
      <c r="G321" s="10">
        <f t="shared" si="45"/>
        <v>-3.0572540300167761E-3</v>
      </c>
      <c r="H321">
        <v>2968</v>
      </c>
      <c r="I321" s="10">
        <f t="shared" si="46"/>
        <v>-3.3681374200067449E-4</v>
      </c>
      <c r="J321">
        <v>701.2</v>
      </c>
      <c r="K321" s="10">
        <f t="shared" si="47"/>
        <v>-2.2766078542969526E-3</v>
      </c>
      <c r="T321">
        <f t="shared" si="48"/>
        <v>0.10609598219080346</v>
      </c>
      <c r="U321">
        <f t="shared" si="43"/>
        <v>4.2970040985292474E-2</v>
      </c>
      <c r="V321">
        <f t="shared" si="49"/>
        <v>-5.1432040442758046E-3</v>
      </c>
      <c r="W321">
        <f t="shared" si="50"/>
        <v>-5.7270114288762535E-4</v>
      </c>
      <c r="X321">
        <f t="shared" si="51"/>
        <v>-8.6017679325889034E-3</v>
      </c>
    </row>
    <row r="322" spans="1:24">
      <c r="A322" s="12">
        <v>44680</v>
      </c>
      <c r="B322">
        <v>10688</v>
      </c>
      <c r="C322" s="10">
        <f t="shared" si="52"/>
        <v>5.4875641531780595E-2</v>
      </c>
      <c r="D322">
        <v>5706</v>
      </c>
      <c r="E322" s="10">
        <f t="shared" si="44"/>
        <v>-6.1667488899851963E-2</v>
      </c>
      <c r="F322">
        <v>740</v>
      </c>
      <c r="G322" s="10">
        <f t="shared" si="45"/>
        <v>3.1502648452746085E-2</v>
      </c>
      <c r="H322">
        <v>3103</v>
      </c>
      <c r="I322" s="10">
        <f t="shared" si="46"/>
        <v>4.5485175202156336E-2</v>
      </c>
      <c r="J322">
        <v>737.4</v>
      </c>
      <c r="K322" s="10">
        <f t="shared" si="47"/>
        <v>5.1625784369651928E-2</v>
      </c>
      <c r="T322">
        <f t="shared" si="48"/>
        <v>4.2525879159166551E-2</v>
      </c>
      <c r="U322">
        <f t="shared" si="43"/>
        <v>-6.8775154700952162E-2</v>
      </c>
      <c r="V322">
        <f t="shared" si="49"/>
        <v>2.9416698438487057E-2</v>
      </c>
      <c r="W322">
        <f t="shared" si="50"/>
        <v>4.5249287801269383E-2</v>
      </c>
      <c r="X322">
        <f t="shared" si="51"/>
        <v>4.5300624291359975E-2</v>
      </c>
    </row>
    <row r="323" spans="1:24">
      <c r="A323" s="1">
        <v>44712</v>
      </c>
      <c r="B323">
        <v>10454</v>
      </c>
      <c r="C323" s="10">
        <f t="shared" si="52"/>
        <v>-2.1893712574850288E-2</v>
      </c>
      <c r="D323">
        <v>5750</v>
      </c>
      <c r="E323" s="10">
        <f t="shared" si="44"/>
        <v>7.7111812127585999E-3</v>
      </c>
      <c r="F323">
        <v>756</v>
      </c>
      <c r="G323" s="10">
        <f t="shared" si="45"/>
        <v>2.1621621621621623E-2</v>
      </c>
      <c r="H323">
        <v>2767</v>
      </c>
      <c r="I323" s="10">
        <f t="shared" si="46"/>
        <v>-0.10828230744440859</v>
      </c>
      <c r="J323">
        <v>656.6</v>
      </c>
      <c r="K323" s="10">
        <f t="shared" si="47"/>
        <v>-0.10957417954976945</v>
      </c>
      <c r="T323">
        <f t="shared" si="48"/>
        <v>-3.4243474947464332E-2</v>
      </c>
      <c r="U323">
        <f t="shared" si="43"/>
        <v>6.0351541165839726E-4</v>
      </c>
      <c r="V323">
        <f t="shared" si="49"/>
        <v>1.9535671607362595E-2</v>
      </c>
      <c r="W323">
        <f t="shared" si="50"/>
        <v>-0.10851819484529554</v>
      </c>
      <c r="X323">
        <f t="shared" si="51"/>
        <v>-0.1158993396280614</v>
      </c>
    </row>
    <row r="324" spans="1:24">
      <c r="A324" s="1">
        <v>44742</v>
      </c>
      <c r="B324">
        <v>10800</v>
      </c>
      <c r="C324" s="10">
        <f t="shared" si="52"/>
        <v>3.3097378993686588E-2</v>
      </c>
      <c r="D324">
        <v>4916.5</v>
      </c>
      <c r="E324" s="10">
        <f t="shared" si="44"/>
        <v>-0.14495652173913043</v>
      </c>
      <c r="F324">
        <v>830.2</v>
      </c>
      <c r="G324" s="10">
        <f t="shared" si="45"/>
        <v>9.8148148148148318E-2</v>
      </c>
      <c r="H324">
        <v>2719</v>
      </c>
      <c r="I324" s="10">
        <f t="shared" si="46"/>
        <v>-1.7347307553306823E-2</v>
      </c>
      <c r="J324">
        <v>634.79999999999995</v>
      </c>
      <c r="K324" s="10">
        <f t="shared" si="47"/>
        <v>-3.3201340237587695E-2</v>
      </c>
      <c r="T324">
        <f t="shared" si="48"/>
        <v>2.0747616621072544E-2</v>
      </c>
      <c r="U324">
        <f t="shared" si="43"/>
        <v>-0.15206418754023063</v>
      </c>
      <c r="V324">
        <f t="shared" si="49"/>
        <v>9.606219813388929E-2</v>
      </c>
      <c r="W324">
        <f t="shared" si="50"/>
        <v>-1.7583194954193773E-2</v>
      </c>
      <c r="X324">
        <f t="shared" si="51"/>
        <v>-3.9526500315879648E-2</v>
      </c>
    </row>
    <row r="325" spans="1:24">
      <c r="A325" s="1">
        <v>44771</v>
      </c>
      <c r="B325">
        <v>10844</v>
      </c>
      <c r="C325" s="10">
        <f t="shared" si="52"/>
        <v>4.0740740740741188E-3</v>
      </c>
      <c r="D325">
        <v>4924.5</v>
      </c>
      <c r="E325" s="10">
        <f t="shared" si="44"/>
        <v>1.627173802501769E-3</v>
      </c>
      <c r="F325">
        <v>770</v>
      </c>
      <c r="G325" s="10">
        <f t="shared" si="45"/>
        <v>-7.2512647554806131E-2</v>
      </c>
      <c r="H325">
        <v>3071</v>
      </c>
      <c r="I325" s="10">
        <f t="shared" si="46"/>
        <v>0.12945936005884517</v>
      </c>
      <c r="J325">
        <v>704.4</v>
      </c>
      <c r="K325" s="10">
        <f t="shared" si="47"/>
        <v>0.10964083175803396</v>
      </c>
      <c r="T325">
        <f t="shared" si="48"/>
        <v>-8.2756882985399235E-3</v>
      </c>
      <c r="U325">
        <f t="shared" ref="U325:U352" si="53">IFERROR(E325-$O$3,"N/A")</f>
        <v>-5.4804919985984336E-3</v>
      </c>
      <c r="V325">
        <f t="shared" si="49"/>
        <v>-7.4598597569065159E-2</v>
      </c>
      <c r="W325">
        <f t="shared" si="50"/>
        <v>0.12922347265795822</v>
      </c>
      <c r="X325">
        <f t="shared" si="51"/>
        <v>0.10331567167974201</v>
      </c>
    </row>
    <row r="326" spans="1:24">
      <c r="A326" s="1">
        <v>44804</v>
      </c>
      <c r="B326">
        <v>10644</v>
      </c>
      <c r="C326" s="10">
        <f t="shared" si="52"/>
        <v>-1.8443378827001089E-2</v>
      </c>
      <c r="D326">
        <v>4771</v>
      </c>
      <c r="E326" s="10">
        <f t="shared" si="44"/>
        <v>-3.1170677226114329E-2</v>
      </c>
      <c r="F326">
        <v>776.2</v>
      </c>
      <c r="G326" s="10">
        <f t="shared" si="45"/>
        <v>8.0519480519480879E-3</v>
      </c>
      <c r="H326">
        <v>2861</v>
      </c>
      <c r="I326" s="10">
        <f t="shared" si="46"/>
        <v>-6.8381634646694889E-2</v>
      </c>
      <c r="J326">
        <v>715.2</v>
      </c>
      <c r="K326" s="10">
        <f t="shared" si="47"/>
        <v>1.5332197614991605E-2</v>
      </c>
      <c r="T326">
        <f t="shared" si="48"/>
        <v>-3.0793141199615133E-2</v>
      </c>
      <c r="U326">
        <f t="shared" si="53"/>
        <v>-3.8278343027214529E-2</v>
      </c>
      <c r="V326">
        <f t="shared" si="49"/>
        <v>5.9659980376890595E-3</v>
      </c>
      <c r="W326">
        <f t="shared" si="50"/>
        <v>-6.8617522047581841E-2</v>
      </c>
      <c r="X326">
        <f t="shared" si="51"/>
        <v>9.0070375366996542E-3</v>
      </c>
    </row>
    <row r="327" spans="1:24">
      <c r="A327" s="1">
        <v>44834</v>
      </c>
      <c r="B327">
        <v>9944</v>
      </c>
      <c r="C327" s="10">
        <f t="shared" si="52"/>
        <v>-6.5764750093949664E-2</v>
      </c>
      <c r="D327">
        <v>4896</v>
      </c>
      <c r="E327" s="10">
        <f t="shared" ref="E327:E352" si="54">IFERROR(D327/D326-1,"N/A")</f>
        <v>2.6199958080067143E-2</v>
      </c>
      <c r="F327">
        <v>789.8</v>
      </c>
      <c r="G327" s="10">
        <f t="shared" ref="G327:G352" si="55">IFERROR(F327/F326-1,"N/A")</f>
        <v>1.7521257407884461E-2</v>
      </c>
      <c r="H327">
        <v>2760</v>
      </c>
      <c r="I327" s="10">
        <f t="shared" ref="I327:I352" si="56">IFERROR(H327/H326-1,"N/A")</f>
        <v>-3.5302341838517992E-2</v>
      </c>
      <c r="J327">
        <v>697.2</v>
      </c>
      <c r="K327" s="10">
        <f t="shared" ref="K327:K352" si="57">IFERROR(J327/J326-1,"N/A")</f>
        <v>-2.5167785234899376E-2</v>
      </c>
      <c r="T327">
        <f t="shared" ref="T327:T352" si="58">IFERROR(C327-$N$3,"N/A")</f>
        <v>-7.8114512466563701E-2</v>
      </c>
      <c r="U327">
        <f t="shared" si="53"/>
        <v>1.909229227896694E-2</v>
      </c>
      <c r="V327">
        <f t="shared" ref="V327:V352" si="59">IFERROR(G327-$P$3,"N/A")</f>
        <v>1.5435307393625433E-2</v>
      </c>
      <c r="W327">
        <f t="shared" ref="W327:W352" si="60">IFERROR(I327-$Q$3,"N/A")</f>
        <v>-3.5538229239404945E-2</v>
      </c>
      <c r="X327">
        <f t="shared" ref="X327:X352" si="61">IFERROR(K327-$R$3,"N/A")</f>
        <v>-3.1492945313191328E-2</v>
      </c>
    </row>
    <row r="328" spans="1:24">
      <c r="A328" s="12">
        <v>44865</v>
      </c>
      <c r="B328">
        <v>10254</v>
      </c>
      <c r="C328" s="10">
        <f t="shared" ref="C328:C352" si="62">IFERROR(B328/B327-1,"N/A")</f>
        <v>3.117457763475473E-2</v>
      </c>
      <c r="D328">
        <v>4537</v>
      </c>
      <c r="E328" s="10">
        <f t="shared" si="54"/>
        <v>-7.3325163398692772E-2</v>
      </c>
      <c r="F328">
        <v>814.4</v>
      </c>
      <c r="G328" s="10">
        <f t="shared" si="55"/>
        <v>3.114712585464674E-2</v>
      </c>
      <c r="H328">
        <v>2841</v>
      </c>
      <c r="I328" s="10">
        <f t="shared" si="56"/>
        <v>2.934782608695663E-2</v>
      </c>
      <c r="J328">
        <v>726.8</v>
      </c>
      <c r="K328" s="10">
        <f t="shared" si="57"/>
        <v>4.2455536431439844E-2</v>
      </c>
      <c r="T328">
        <f t="shared" si="58"/>
        <v>1.8824815262140686E-2</v>
      </c>
      <c r="U328">
        <f t="shared" si="53"/>
        <v>-8.0432829199792971E-2</v>
      </c>
      <c r="V328">
        <f t="shared" si="59"/>
        <v>2.9061175840387712E-2</v>
      </c>
      <c r="W328">
        <f t="shared" si="60"/>
        <v>2.9111938686069681E-2</v>
      </c>
      <c r="X328">
        <f t="shared" si="61"/>
        <v>3.6130376353147892E-2</v>
      </c>
    </row>
    <row r="329" spans="1:24">
      <c r="A329" s="1">
        <v>44895</v>
      </c>
      <c r="B329">
        <v>11166</v>
      </c>
      <c r="C329" s="10">
        <f t="shared" si="62"/>
        <v>8.8940901111761228E-2</v>
      </c>
      <c r="D329">
        <v>5585</v>
      </c>
      <c r="E329" s="10">
        <f t="shared" si="54"/>
        <v>0.23098964073176109</v>
      </c>
      <c r="F329">
        <v>822.6</v>
      </c>
      <c r="G329" s="10">
        <f t="shared" si="55"/>
        <v>1.0068762278978349E-2</v>
      </c>
      <c r="H329">
        <v>3048</v>
      </c>
      <c r="I329" s="10">
        <f t="shared" si="56"/>
        <v>7.2861668426610349E-2</v>
      </c>
      <c r="J329">
        <v>796.6</v>
      </c>
      <c r="K329" s="10">
        <f t="shared" si="57"/>
        <v>9.6037424325811971E-2</v>
      </c>
      <c r="T329">
        <f t="shared" si="58"/>
        <v>7.6591138739147191E-2</v>
      </c>
      <c r="U329">
        <f t="shared" si="53"/>
        <v>0.22388197493066089</v>
      </c>
      <c r="V329">
        <f t="shared" si="59"/>
        <v>7.9828122647193217E-3</v>
      </c>
      <c r="W329">
        <f t="shared" si="60"/>
        <v>7.2625781025723396E-2</v>
      </c>
      <c r="X329">
        <f t="shared" si="61"/>
        <v>8.9712264247520018E-2</v>
      </c>
    </row>
    <row r="330" spans="1:24">
      <c r="A330" s="1">
        <v>44925</v>
      </c>
      <c r="B330">
        <v>11218</v>
      </c>
      <c r="C330" s="10">
        <f t="shared" si="62"/>
        <v>4.6569944474297298E-3</v>
      </c>
      <c r="D330">
        <v>5798</v>
      </c>
      <c r="E330" s="10">
        <f t="shared" si="54"/>
        <v>3.8137869292748539E-2</v>
      </c>
      <c r="F330">
        <v>856</v>
      </c>
      <c r="G330" s="10">
        <f t="shared" si="55"/>
        <v>4.0602966204716706E-2</v>
      </c>
      <c r="H330">
        <v>2759</v>
      </c>
      <c r="I330" s="10">
        <f t="shared" si="56"/>
        <v>-9.4816272965879245E-2</v>
      </c>
      <c r="J330">
        <v>745.6</v>
      </c>
      <c r="K330" s="10">
        <f t="shared" si="57"/>
        <v>-6.4022093899071097E-2</v>
      </c>
      <c r="T330">
        <f t="shared" si="58"/>
        <v>-7.6927679251843125E-3</v>
      </c>
      <c r="U330">
        <f t="shared" si="53"/>
        <v>3.1030203491648336E-2</v>
      </c>
      <c r="V330">
        <f t="shared" si="59"/>
        <v>3.8517016190457679E-2</v>
      </c>
      <c r="W330">
        <f t="shared" si="60"/>
        <v>-9.5052160366766197E-2</v>
      </c>
      <c r="X330">
        <f t="shared" si="61"/>
        <v>-7.034725397736305E-2</v>
      </c>
    </row>
    <row r="331" spans="1:24">
      <c r="A331" s="1">
        <v>44957</v>
      </c>
      <c r="B331">
        <v>10590</v>
      </c>
      <c r="C331" s="10">
        <f t="shared" si="62"/>
        <v>-5.5981458370475967E-2</v>
      </c>
      <c r="D331">
        <v>6319</v>
      </c>
      <c r="E331" s="10">
        <f t="shared" si="54"/>
        <v>8.985857192135227E-2</v>
      </c>
      <c r="F331">
        <v>856.8</v>
      </c>
      <c r="G331" s="10">
        <f t="shared" si="55"/>
        <v>9.3457943925234765E-4</v>
      </c>
      <c r="H331">
        <v>2970</v>
      </c>
      <c r="I331" s="10">
        <f t="shared" si="56"/>
        <v>7.6476984414642901E-2</v>
      </c>
      <c r="J331">
        <v>776.8</v>
      </c>
      <c r="K331" s="10">
        <f t="shared" si="57"/>
        <v>4.1845493562231661E-2</v>
      </c>
      <c r="T331">
        <f t="shared" si="58"/>
        <v>-6.8331220743090004E-2</v>
      </c>
      <c r="U331">
        <f t="shared" si="53"/>
        <v>8.2750906120252071E-2</v>
      </c>
      <c r="V331">
        <f t="shared" si="59"/>
        <v>-1.1513705750066808E-3</v>
      </c>
      <c r="W331">
        <f t="shared" si="60"/>
        <v>7.6241097013755948E-2</v>
      </c>
      <c r="X331">
        <f t="shared" si="61"/>
        <v>3.5520333483939709E-2</v>
      </c>
    </row>
    <row r="332" spans="1:24">
      <c r="A332" s="1">
        <v>44985</v>
      </c>
      <c r="B332">
        <v>10880</v>
      </c>
      <c r="C332" s="10">
        <f t="shared" si="62"/>
        <v>2.738432483474984E-2</v>
      </c>
      <c r="D332">
        <v>5712</v>
      </c>
      <c r="E332" s="10">
        <f t="shared" si="54"/>
        <v>-9.6059503085931364E-2</v>
      </c>
      <c r="F332">
        <v>898</v>
      </c>
      <c r="G332" s="10">
        <f t="shared" si="55"/>
        <v>4.8085901027077549E-2</v>
      </c>
      <c r="H332">
        <v>2964</v>
      </c>
      <c r="I332" s="10">
        <f t="shared" si="56"/>
        <v>-2.0202020202020332E-3</v>
      </c>
      <c r="J332">
        <v>748.6</v>
      </c>
      <c r="K332" s="10">
        <f t="shared" si="57"/>
        <v>-3.6302780638516885E-2</v>
      </c>
      <c r="T332">
        <f t="shared" si="58"/>
        <v>1.5034562462135798E-2</v>
      </c>
      <c r="U332">
        <f t="shared" si="53"/>
        <v>-0.10316716888703156</v>
      </c>
      <c r="V332">
        <f t="shared" si="59"/>
        <v>4.5999951012818521E-2</v>
      </c>
      <c r="W332">
        <f t="shared" si="60"/>
        <v>-2.2560894210889842E-3</v>
      </c>
      <c r="X332">
        <f t="shared" si="61"/>
        <v>-4.2627940716808838E-2</v>
      </c>
    </row>
    <row r="333" spans="1:24">
      <c r="A333" s="1">
        <v>45016</v>
      </c>
      <c r="B333">
        <v>11232</v>
      </c>
      <c r="C333" s="10">
        <f t="shared" si="62"/>
        <v>3.2352941176470695E-2</v>
      </c>
      <c r="D333">
        <v>5478</v>
      </c>
      <c r="E333" s="10">
        <f t="shared" si="54"/>
        <v>-4.0966386554621814E-2</v>
      </c>
      <c r="F333">
        <v>982.6</v>
      </c>
      <c r="G333" s="10">
        <f t="shared" si="55"/>
        <v>9.4209354120267319E-2</v>
      </c>
      <c r="H333">
        <v>3057</v>
      </c>
      <c r="I333" s="10">
        <f t="shared" si="56"/>
        <v>3.1376518218623417E-2</v>
      </c>
      <c r="J333">
        <v>775</v>
      </c>
      <c r="K333" s="10">
        <f t="shared" si="57"/>
        <v>3.5265829548490446E-2</v>
      </c>
      <c r="T333">
        <f t="shared" si="58"/>
        <v>2.0003178803856651E-2</v>
      </c>
      <c r="U333">
        <f t="shared" si="53"/>
        <v>-4.8074052355722013E-2</v>
      </c>
      <c r="V333">
        <f t="shared" si="59"/>
        <v>9.2123404106008291E-2</v>
      </c>
      <c r="W333">
        <f t="shared" si="60"/>
        <v>3.1140630817736468E-2</v>
      </c>
      <c r="X333">
        <f t="shared" si="61"/>
        <v>2.8940669470198493E-2</v>
      </c>
    </row>
    <row r="334" spans="1:24">
      <c r="A334" s="12">
        <v>45044</v>
      </c>
      <c r="B334">
        <v>11746</v>
      </c>
      <c r="C334" s="10">
        <f t="shared" si="62"/>
        <v>4.5762108262108248E-2</v>
      </c>
      <c r="D334">
        <v>5049</v>
      </c>
      <c r="E334" s="10">
        <f t="shared" si="54"/>
        <v>-7.8313253012048167E-2</v>
      </c>
      <c r="F334">
        <v>1014</v>
      </c>
      <c r="G334" s="10">
        <f t="shared" si="55"/>
        <v>3.1956035009159445E-2</v>
      </c>
      <c r="H334">
        <v>3164</v>
      </c>
      <c r="I334" s="10">
        <f t="shared" si="56"/>
        <v>3.500163559044811E-2</v>
      </c>
      <c r="J334">
        <v>818.6</v>
      </c>
      <c r="K334" s="10">
        <f t="shared" si="57"/>
        <v>5.6258064516129025E-2</v>
      </c>
      <c r="T334">
        <f t="shared" si="58"/>
        <v>3.3412345889494204E-2</v>
      </c>
      <c r="U334">
        <f t="shared" si="53"/>
        <v>-8.5420918813148367E-2</v>
      </c>
      <c r="V334">
        <f t="shared" si="59"/>
        <v>2.9870084994900417E-2</v>
      </c>
      <c r="W334">
        <f t="shared" si="60"/>
        <v>3.4765748189561158E-2</v>
      </c>
      <c r="X334">
        <f t="shared" si="61"/>
        <v>4.9932904437837072E-2</v>
      </c>
    </row>
    <row r="335" spans="1:24">
      <c r="A335" s="1">
        <v>45077</v>
      </c>
      <c r="B335">
        <v>11660</v>
      </c>
      <c r="C335" s="10">
        <f t="shared" si="62"/>
        <v>-7.3216414098415949E-3</v>
      </c>
      <c r="D335">
        <v>4782</v>
      </c>
      <c r="E335" s="10">
        <f t="shared" si="54"/>
        <v>-5.2881758764111719E-2</v>
      </c>
      <c r="F335">
        <v>928.2</v>
      </c>
      <c r="G335" s="10">
        <f t="shared" si="55"/>
        <v>-8.4615384615384537E-2</v>
      </c>
      <c r="H335">
        <v>3144</v>
      </c>
      <c r="I335" s="10">
        <f t="shared" si="56"/>
        <v>-6.321112515802807E-3</v>
      </c>
      <c r="J335">
        <v>871</v>
      </c>
      <c r="K335" s="10">
        <f t="shared" si="57"/>
        <v>6.4011727339359892E-2</v>
      </c>
      <c r="T335">
        <f t="shared" si="58"/>
        <v>-1.9671403782455639E-2</v>
      </c>
      <c r="U335">
        <f t="shared" si="53"/>
        <v>-5.9989424565211918E-2</v>
      </c>
      <c r="V335">
        <f t="shared" si="59"/>
        <v>-8.6701334629643564E-2</v>
      </c>
      <c r="W335">
        <f t="shared" si="60"/>
        <v>-6.5569999166897579E-3</v>
      </c>
      <c r="X335">
        <f t="shared" si="61"/>
        <v>5.7686567261067939E-2</v>
      </c>
    </row>
    <row r="336" spans="1:24">
      <c r="A336" s="1">
        <v>45107</v>
      </c>
      <c r="B336">
        <v>11276</v>
      </c>
      <c r="C336" s="10">
        <f t="shared" si="62"/>
        <v>-3.2933104631217791E-2</v>
      </c>
      <c r="D336">
        <v>4985.5</v>
      </c>
      <c r="E336" s="10">
        <f t="shared" si="54"/>
        <v>4.2555416143872815E-2</v>
      </c>
      <c r="F336">
        <v>927</v>
      </c>
      <c r="G336" s="10">
        <f t="shared" si="55"/>
        <v>-1.2928248222365823E-3</v>
      </c>
      <c r="H336">
        <v>2999</v>
      </c>
      <c r="I336" s="10">
        <f t="shared" si="56"/>
        <v>-4.6119592875318083E-2</v>
      </c>
      <c r="J336">
        <v>924.8</v>
      </c>
      <c r="K336" s="10">
        <f t="shared" si="57"/>
        <v>6.1768082663604895E-2</v>
      </c>
      <c r="T336">
        <f t="shared" si="58"/>
        <v>-4.5282867003831835E-2</v>
      </c>
      <c r="U336">
        <f t="shared" si="53"/>
        <v>3.5447750342772616E-2</v>
      </c>
      <c r="V336">
        <f t="shared" si="59"/>
        <v>-3.3787748364956108E-3</v>
      </c>
      <c r="W336">
        <f t="shared" si="60"/>
        <v>-4.6355480276205036E-2</v>
      </c>
      <c r="X336">
        <f t="shared" si="61"/>
        <v>5.5442922585312943E-2</v>
      </c>
    </row>
    <row r="337" spans="1:24">
      <c r="A337" s="1">
        <v>45138</v>
      </c>
      <c r="B337">
        <v>11186</v>
      </c>
      <c r="C337" s="10">
        <f t="shared" si="62"/>
        <v>-7.9815537424618999E-3</v>
      </c>
      <c r="D337">
        <v>5150</v>
      </c>
      <c r="E337" s="10">
        <f t="shared" si="54"/>
        <v>3.2995687493731829E-2</v>
      </c>
      <c r="F337">
        <v>931.4</v>
      </c>
      <c r="G337" s="10">
        <f t="shared" si="55"/>
        <v>4.746494066882434E-3</v>
      </c>
      <c r="H337">
        <v>2888</v>
      </c>
      <c r="I337" s="10">
        <f t="shared" si="56"/>
        <v>-3.7012337445815224E-2</v>
      </c>
      <c r="J337">
        <v>936.6</v>
      </c>
      <c r="K337" s="10">
        <f t="shared" si="57"/>
        <v>1.2759515570934354E-2</v>
      </c>
      <c r="T337">
        <f t="shared" si="58"/>
        <v>-2.0331316115075944E-2</v>
      </c>
      <c r="U337">
        <f t="shared" si="53"/>
        <v>2.5888021692631626E-2</v>
      </c>
      <c r="V337">
        <f t="shared" si="59"/>
        <v>2.6605440526234056E-3</v>
      </c>
      <c r="W337">
        <f t="shared" si="60"/>
        <v>-3.7248224846702177E-2</v>
      </c>
      <c r="X337">
        <f t="shared" si="61"/>
        <v>6.4343554926424035E-3</v>
      </c>
    </row>
    <row r="338" spans="1:24">
      <c r="A338" s="1">
        <v>45169</v>
      </c>
      <c r="B338">
        <v>10662</v>
      </c>
      <c r="C338" s="10">
        <f t="shared" si="62"/>
        <v>-4.6844269622742685E-2</v>
      </c>
      <c r="D338">
        <v>4872.5</v>
      </c>
      <c r="E338" s="10">
        <f t="shared" si="54"/>
        <v>-5.3883495145631066E-2</v>
      </c>
      <c r="F338">
        <v>1007.5</v>
      </c>
      <c r="G338" s="10">
        <f t="shared" si="55"/>
        <v>8.1704960274855187E-2</v>
      </c>
      <c r="H338">
        <v>2830</v>
      </c>
      <c r="I338" s="10">
        <f t="shared" si="56"/>
        <v>-2.0083102493074767E-2</v>
      </c>
      <c r="J338">
        <v>971</v>
      </c>
      <c r="K338" s="10">
        <f t="shared" si="57"/>
        <v>3.6728592782404368E-2</v>
      </c>
      <c r="T338">
        <f t="shared" si="58"/>
        <v>-5.9194031995356729E-2</v>
      </c>
      <c r="U338">
        <f t="shared" si="53"/>
        <v>-6.0991160946731265E-2</v>
      </c>
      <c r="V338">
        <f t="shared" si="59"/>
        <v>7.961901026059616E-2</v>
      </c>
      <c r="W338">
        <f t="shared" si="60"/>
        <v>-2.0318989893961716E-2</v>
      </c>
      <c r="X338">
        <f t="shared" si="61"/>
        <v>3.0403432704112415E-2</v>
      </c>
    </row>
    <row r="339" spans="1:24">
      <c r="A339" s="1">
        <v>45198</v>
      </c>
      <c r="B339">
        <v>11102</v>
      </c>
      <c r="C339" s="10">
        <f t="shared" si="62"/>
        <v>4.1268054773963669E-2</v>
      </c>
      <c r="D339">
        <v>5174</v>
      </c>
      <c r="E339" s="10">
        <f t="shared" si="54"/>
        <v>6.1877886095433654E-2</v>
      </c>
      <c r="F339">
        <v>997.8</v>
      </c>
      <c r="G339" s="10">
        <f t="shared" si="55"/>
        <v>-9.627791563275534E-3</v>
      </c>
      <c r="H339">
        <v>2926</v>
      </c>
      <c r="I339" s="10">
        <f t="shared" si="56"/>
        <v>3.3922261484099048E-2</v>
      </c>
      <c r="J339">
        <v>989</v>
      </c>
      <c r="K339" s="10">
        <f t="shared" si="57"/>
        <v>1.8537590113285374E-2</v>
      </c>
      <c r="T339">
        <f t="shared" si="58"/>
        <v>2.8918292401349625E-2</v>
      </c>
      <c r="U339">
        <f t="shared" si="53"/>
        <v>5.4770220294333455E-2</v>
      </c>
      <c r="V339">
        <f t="shared" si="59"/>
        <v>-1.1713741577534562E-2</v>
      </c>
      <c r="W339">
        <f t="shared" si="60"/>
        <v>3.3686374083212095E-2</v>
      </c>
      <c r="X339">
        <f t="shared" si="61"/>
        <v>1.2212430034993423E-2</v>
      </c>
    </row>
    <row r="340" spans="1:24">
      <c r="A340" s="12">
        <v>45230</v>
      </c>
      <c r="B340">
        <v>10250</v>
      </c>
      <c r="C340" s="10">
        <f t="shared" si="62"/>
        <v>-7.6742929201945587E-2</v>
      </c>
      <c r="D340">
        <v>5255</v>
      </c>
      <c r="E340" s="10">
        <f t="shared" si="54"/>
        <v>1.5655199072284409E-2</v>
      </c>
      <c r="F340">
        <v>1104</v>
      </c>
      <c r="G340" s="10">
        <f t="shared" si="55"/>
        <v>0.10643415514131083</v>
      </c>
      <c r="H340">
        <v>2932</v>
      </c>
      <c r="I340" s="10">
        <f t="shared" si="56"/>
        <v>2.0505809979494138E-3</v>
      </c>
      <c r="J340">
        <v>970.6</v>
      </c>
      <c r="K340" s="10">
        <f t="shared" si="57"/>
        <v>-1.8604651162790642E-2</v>
      </c>
      <c r="T340">
        <f t="shared" si="58"/>
        <v>-8.9092691574559624E-2</v>
      </c>
      <c r="U340">
        <f t="shared" si="53"/>
        <v>8.5475332711842066E-3</v>
      </c>
      <c r="V340">
        <f t="shared" si="59"/>
        <v>0.1043482051270518</v>
      </c>
      <c r="W340">
        <f t="shared" si="60"/>
        <v>1.8146935970624629E-3</v>
      </c>
      <c r="X340">
        <f t="shared" si="61"/>
        <v>-2.4929811241082594E-2</v>
      </c>
    </row>
    <row r="341" spans="1:24">
      <c r="A341" s="1">
        <v>45260</v>
      </c>
      <c r="B341">
        <v>10126</v>
      </c>
      <c r="C341" s="10">
        <f t="shared" si="62"/>
        <v>-1.2097560975609767E-2</v>
      </c>
      <c r="D341">
        <v>5399</v>
      </c>
      <c r="E341" s="10">
        <f t="shared" si="54"/>
        <v>2.7402473834443386E-2</v>
      </c>
      <c r="F341">
        <v>1050</v>
      </c>
      <c r="G341" s="10">
        <f t="shared" si="55"/>
        <v>-4.8913043478260865E-2</v>
      </c>
      <c r="H341">
        <v>3002</v>
      </c>
      <c r="I341" s="10">
        <f t="shared" si="56"/>
        <v>2.3874488403820004E-2</v>
      </c>
      <c r="J341">
        <v>1130.5</v>
      </c>
      <c r="K341" s="10">
        <f t="shared" si="57"/>
        <v>0.1647434576550586</v>
      </c>
      <c r="T341">
        <f t="shared" si="58"/>
        <v>-2.4447323348223811E-2</v>
      </c>
      <c r="U341">
        <f t="shared" si="53"/>
        <v>2.0294808033343183E-2</v>
      </c>
      <c r="V341">
        <f t="shared" si="59"/>
        <v>-5.0998993492519892E-2</v>
      </c>
      <c r="W341">
        <f t="shared" si="60"/>
        <v>2.3638601002933055E-2</v>
      </c>
      <c r="X341">
        <f t="shared" si="61"/>
        <v>0.15841829757676665</v>
      </c>
    </row>
    <row r="342" spans="1:24">
      <c r="A342" s="1">
        <v>45289</v>
      </c>
      <c r="B342">
        <v>10600</v>
      </c>
      <c r="C342" s="10">
        <f t="shared" si="62"/>
        <v>4.6810191586016181E-2</v>
      </c>
      <c r="D342">
        <v>5842</v>
      </c>
      <c r="E342" s="10">
        <f t="shared" si="54"/>
        <v>8.205223189479538E-2</v>
      </c>
      <c r="F342">
        <v>1110.5</v>
      </c>
      <c r="G342" s="10">
        <f t="shared" si="55"/>
        <v>5.7619047619047681E-2</v>
      </c>
      <c r="H342">
        <v>3190</v>
      </c>
      <c r="I342" s="10">
        <f t="shared" si="56"/>
        <v>6.2624916722185286E-2</v>
      </c>
      <c r="J342">
        <v>1172.5</v>
      </c>
      <c r="K342" s="10">
        <f t="shared" si="57"/>
        <v>3.7151702786377694E-2</v>
      </c>
      <c r="T342">
        <f t="shared" si="58"/>
        <v>3.4460429213402137E-2</v>
      </c>
      <c r="U342">
        <f t="shared" si="53"/>
        <v>7.4944566093695181E-2</v>
      </c>
      <c r="V342">
        <f t="shared" si="59"/>
        <v>5.5533097604788653E-2</v>
      </c>
      <c r="W342">
        <f t="shared" si="60"/>
        <v>6.2389029321298334E-2</v>
      </c>
      <c r="X342">
        <f t="shared" si="61"/>
        <v>3.0826542708085741E-2</v>
      </c>
    </row>
    <row r="343" spans="1:24">
      <c r="A343" s="1">
        <v>45322</v>
      </c>
      <c r="B343">
        <v>10500</v>
      </c>
      <c r="C343" s="10">
        <f t="shared" si="62"/>
        <v>-9.4339622641509413E-3</v>
      </c>
      <c r="D343">
        <v>5503</v>
      </c>
      <c r="E343" s="10">
        <f t="shared" si="54"/>
        <v>-5.8028072577884338E-2</v>
      </c>
      <c r="F343">
        <v>1177</v>
      </c>
      <c r="G343" s="10">
        <f t="shared" si="55"/>
        <v>5.9882935614588018E-2</v>
      </c>
      <c r="H343">
        <v>3215</v>
      </c>
      <c r="I343" s="10">
        <f t="shared" si="56"/>
        <v>7.8369905956112706E-3</v>
      </c>
      <c r="J343">
        <v>1178</v>
      </c>
      <c r="K343" s="10">
        <f t="shared" si="57"/>
        <v>4.6908315565032943E-3</v>
      </c>
      <c r="T343">
        <f t="shared" si="58"/>
        <v>-2.1783724636764985E-2</v>
      </c>
      <c r="U343">
        <f t="shared" si="53"/>
        <v>-6.5135738378984537E-2</v>
      </c>
      <c r="V343">
        <f t="shared" si="59"/>
        <v>5.779698560032899E-2</v>
      </c>
      <c r="W343">
        <f t="shared" si="60"/>
        <v>7.6011031947243197E-3</v>
      </c>
      <c r="X343">
        <f t="shared" si="61"/>
        <v>-1.6343285217886565E-3</v>
      </c>
    </row>
    <row r="344" spans="1:24">
      <c r="A344" s="1">
        <v>45351</v>
      </c>
      <c r="B344">
        <v>9983</v>
      </c>
      <c r="C344" s="10">
        <f t="shared" si="62"/>
        <v>-4.9238095238095192E-2</v>
      </c>
      <c r="D344">
        <v>5079</v>
      </c>
      <c r="E344" s="10">
        <f t="shared" si="54"/>
        <v>-7.7048882427766641E-2</v>
      </c>
      <c r="F344">
        <v>1242</v>
      </c>
      <c r="G344" s="10">
        <f t="shared" si="55"/>
        <v>5.5225148683092584E-2</v>
      </c>
      <c r="H344">
        <v>3153</v>
      </c>
      <c r="I344" s="10">
        <f t="shared" si="56"/>
        <v>-1.9284603421461877E-2</v>
      </c>
      <c r="J344">
        <v>1244.5</v>
      </c>
      <c r="K344" s="10">
        <f t="shared" si="57"/>
        <v>5.6451612903225756E-2</v>
      </c>
      <c r="T344">
        <f t="shared" si="58"/>
        <v>-6.1587857610709236E-2</v>
      </c>
      <c r="U344">
        <f t="shared" si="53"/>
        <v>-8.415654822886684E-2</v>
      </c>
      <c r="V344">
        <f t="shared" si="59"/>
        <v>5.3139198668833557E-2</v>
      </c>
      <c r="W344">
        <f t="shared" si="60"/>
        <v>-1.9520490822348826E-2</v>
      </c>
      <c r="X344">
        <f t="shared" si="61"/>
        <v>5.0126452824933804E-2</v>
      </c>
    </row>
    <row r="345" spans="1:24">
      <c r="A345" s="1">
        <v>45380</v>
      </c>
      <c r="B345">
        <v>10678</v>
      </c>
      <c r="C345" s="10">
        <f t="shared" si="62"/>
        <v>6.9618351197034967E-2</v>
      </c>
      <c r="D345">
        <v>5017</v>
      </c>
      <c r="E345" s="10">
        <f t="shared" si="54"/>
        <v>-1.2207127387280914E-2</v>
      </c>
      <c r="F345">
        <v>1349.5</v>
      </c>
      <c r="G345" s="10">
        <f t="shared" si="55"/>
        <v>8.6553945249597364E-2</v>
      </c>
      <c r="H345">
        <v>3048</v>
      </c>
      <c r="I345" s="10">
        <f t="shared" si="56"/>
        <v>-3.3301617507136005E-2</v>
      </c>
      <c r="J345">
        <v>1265.5</v>
      </c>
      <c r="K345" s="10">
        <f t="shared" si="57"/>
        <v>1.6874246685415928E-2</v>
      </c>
      <c r="T345">
        <f t="shared" si="58"/>
        <v>5.7268588824420923E-2</v>
      </c>
      <c r="U345">
        <f t="shared" si="53"/>
        <v>-1.9314793188381117E-2</v>
      </c>
      <c r="V345">
        <f t="shared" si="59"/>
        <v>8.4467995235338336E-2</v>
      </c>
      <c r="W345">
        <f t="shared" si="60"/>
        <v>-3.3537504908022958E-2</v>
      </c>
      <c r="X345">
        <f t="shared" si="61"/>
        <v>1.0549086607123977E-2</v>
      </c>
    </row>
    <row r="346" spans="1:24">
      <c r="A346" s="12">
        <v>45412</v>
      </c>
      <c r="B346">
        <v>12062</v>
      </c>
      <c r="C346" s="10">
        <f t="shared" si="62"/>
        <v>0.12961228694512084</v>
      </c>
      <c r="D346">
        <v>5472</v>
      </c>
      <c r="E346" s="10">
        <f t="shared" si="54"/>
        <v>9.0691648395455404E-2</v>
      </c>
      <c r="F346">
        <v>1333</v>
      </c>
      <c r="G346" s="10">
        <f t="shared" si="55"/>
        <v>-1.2226750648388296E-2</v>
      </c>
      <c r="H346">
        <v>3074</v>
      </c>
      <c r="I346" s="10">
        <f t="shared" si="56"/>
        <v>8.5301837270341796E-3</v>
      </c>
      <c r="J346">
        <v>1166</v>
      </c>
      <c r="K346" s="10">
        <f t="shared" si="57"/>
        <v>-7.8625049387593848E-2</v>
      </c>
      <c r="T346">
        <f t="shared" si="58"/>
        <v>0.1172625245725068</v>
      </c>
      <c r="U346">
        <f t="shared" si="53"/>
        <v>8.3583982594355205E-2</v>
      </c>
      <c r="V346">
        <f t="shared" si="59"/>
        <v>-1.4312700662647324E-2</v>
      </c>
      <c r="W346">
        <f t="shared" si="60"/>
        <v>8.2942963261472286E-3</v>
      </c>
      <c r="X346">
        <f t="shared" si="61"/>
        <v>-8.4950209465885801E-2</v>
      </c>
    </row>
    <row r="347" spans="1:24">
      <c r="A347" s="1">
        <v>45443</v>
      </c>
      <c r="B347">
        <v>12190</v>
      </c>
      <c r="C347" s="10">
        <f t="shared" si="62"/>
        <v>1.0611838832697673E-2</v>
      </c>
      <c r="D347">
        <v>5476</v>
      </c>
      <c r="E347" s="10">
        <f t="shared" si="54"/>
        <v>7.309941520468044E-4</v>
      </c>
      <c r="F347">
        <v>1392</v>
      </c>
      <c r="G347" s="10">
        <f t="shared" si="55"/>
        <v>4.4261065266316679E-2</v>
      </c>
      <c r="H347">
        <v>2936</v>
      </c>
      <c r="I347" s="10">
        <f t="shared" si="56"/>
        <v>-4.4892648015614878E-2</v>
      </c>
      <c r="J347">
        <v>1022.5</v>
      </c>
      <c r="K347" s="10">
        <f t="shared" si="57"/>
        <v>-0.12307032590051459</v>
      </c>
      <c r="T347">
        <f t="shared" si="58"/>
        <v>-1.7379235399163692E-3</v>
      </c>
      <c r="U347">
        <f t="shared" si="53"/>
        <v>-6.3766716490533983E-3</v>
      </c>
      <c r="V347">
        <f t="shared" si="59"/>
        <v>4.2175115252057652E-2</v>
      </c>
      <c r="W347">
        <f t="shared" si="60"/>
        <v>-4.512853541650183E-2</v>
      </c>
      <c r="X347">
        <f t="shared" si="61"/>
        <v>-0.12939548597880654</v>
      </c>
    </row>
    <row r="348" spans="1:24">
      <c r="A348" s="1">
        <v>45471</v>
      </c>
      <c r="B348">
        <v>12356</v>
      </c>
      <c r="C348" s="10">
        <f t="shared" si="62"/>
        <v>1.361771944216561E-2</v>
      </c>
      <c r="D348">
        <v>5201</v>
      </c>
      <c r="E348" s="10">
        <f t="shared" si="54"/>
        <v>-5.0219138056975865E-2</v>
      </c>
      <c r="F348">
        <v>1320</v>
      </c>
      <c r="G348" s="10">
        <f t="shared" si="55"/>
        <v>-5.1724137931034475E-2</v>
      </c>
      <c r="H348">
        <v>3010</v>
      </c>
      <c r="I348" s="10">
        <f t="shared" si="56"/>
        <v>2.5204359673024479E-2</v>
      </c>
      <c r="J348">
        <v>1088.5</v>
      </c>
      <c r="K348" s="10">
        <f t="shared" si="57"/>
        <v>6.454767726161359E-2</v>
      </c>
      <c r="T348">
        <f t="shared" si="58"/>
        <v>1.2679570695515677E-3</v>
      </c>
      <c r="U348">
        <f t="shared" si="53"/>
        <v>-5.7326803858076064E-2</v>
      </c>
      <c r="V348">
        <f t="shared" si="59"/>
        <v>-5.3810087945293503E-2</v>
      </c>
      <c r="W348">
        <f t="shared" si="60"/>
        <v>2.496847227213753E-2</v>
      </c>
      <c r="X348">
        <f t="shared" si="61"/>
        <v>5.8222517183321637E-2</v>
      </c>
    </row>
    <row r="349" spans="1:24">
      <c r="A349" s="1">
        <v>45504</v>
      </c>
      <c r="B349">
        <v>12368</v>
      </c>
      <c r="C349" s="10">
        <f t="shared" si="62"/>
        <v>9.711880867595557E-4</v>
      </c>
      <c r="D349">
        <v>5026</v>
      </c>
      <c r="E349" s="10">
        <f t="shared" si="54"/>
        <v>-3.3647375504710642E-2</v>
      </c>
      <c r="F349">
        <v>1297</v>
      </c>
      <c r="G349" s="10">
        <f t="shared" si="55"/>
        <v>-1.7424242424242453E-2</v>
      </c>
      <c r="H349">
        <v>3258</v>
      </c>
      <c r="I349" s="10">
        <f t="shared" si="56"/>
        <v>8.2392026578073096E-2</v>
      </c>
      <c r="J349">
        <v>1086</v>
      </c>
      <c r="K349" s="10">
        <f t="shared" si="57"/>
        <v>-2.2967386311437687E-3</v>
      </c>
      <c r="T349">
        <f t="shared" si="58"/>
        <v>-1.1378574285854487E-2</v>
      </c>
      <c r="U349">
        <f t="shared" si="53"/>
        <v>-4.0755041305810841E-2</v>
      </c>
      <c r="V349">
        <f t="shared" si="59"/>
        <v>-1.9510192438501481E-2</v>
      </c>
      <c r="W349">
        <f t="shared" si="60"/>
        <v>8.2156139177186144E-2</v>
      </c>
      <c r="X349">
        <f t="shared" si="61"/>
        <v>-8.6218987094357196E-3</v>
      </c>
    </row>
    <row r="350" spans="1:24">
      <c r="A350" s="1">
        <v>45534</v>
      </c>
      <c r="B350">
        <v>13274</v>
      </c>
      <c r="C350" s="10">
        <f t="shared" si="62"/>
        <v>7.3253557567917182E-2</v>
      </c>
      <c r="D350">
        <v>4770</v>
      </c>
      <c r="E350" s="10">
        <f t="shared" si="54"/>
        <v>-5.0935137286112209E-2</v>
      </c>
      <c r="F350">
        <v>1363</v>
      </c>
      <c r="G350" s="10">
        <f t="shared" si="55"/>
        <v>5.088666152659993E-2</v>
      </c>
      <c r="H350">
        <v>3540</v>
      </c>
      <c r="I350" s="10">
        <f t="shared" si="56"/>
        <v>8.6556169429097496E-2</v>
      </c>
      <c r="J350">
        <v>1011</v>
      </c>
      <c r="K350" s="10">
        <f t="shared" si="57"/>
        <v>-6.9060773480662974E-2</v>
      </c>
      <c r="T350">
        <f t="shared" si="58"/>
        <v>6.0903795195303138E-2</v>
      </c>
      <c r="U350">
        <f t="shared" si="53"/>
        <v>-5.8042803087212408E-2</v>
      </c>
      <c r="V350">
        <f t="shared" si="59"/>
        <v>4.8800711512340902E-2</v>
      </c>
      <c r="W350">
        <f t="shared" si="60"/>
        <v>8.6320282028210543E-2</v>
      </c>
      <c r="X350">
        <f t="shared" si="61"/>
        <v>-7.5385933558954926E-2</v>
      </c>
    </row>
    <row r="351" spans="1:24">
      <c r="A351" s="1">
        <v>45565</v>
      </c>
      <c r="B351">
        <v>11588</v>
      </c>
      <c r="C351" s="10">
        <f t="shared" si="62"/>
        <v>-0.12701521771884883</v>
      </c>
      <c r="D351">
        <v>5299</v>
      </c>
      <c r="E351" s="10">
        <f t="shared" si="54"/>
        <v>0.1109014675052411</v>
      </c>
      <c r="F351">
        <v>1237.5</v>
      </c>
      <c r="G351" s="10">
        <f t="shared" si="55"/>
        <v>-9.2076302274394672E-2</v>
      </c>
      <c r="H351">
        <v>3534</v>
      </c>
      <c r="I351" s="10">
        <f t="shared" si="56"/>
        <v>-1.6949152542372614E-3</v>
      </c>
      <c r="J351">
        <v>1024.5</v>
      </c>
      <c r="K351" s="10">
        <f t="shared" si="57"/>
        <v>1.335311572700304E-2</v>
      </c>
      <c r="T351">
        <f t="shared" si="58"/>
        <v>-0.13936498009146286</v>
      </c>
      <c r="U351">
        <f t="shared" si="53"/>
        <v>0.1037938017041409</v>
      </c>
      <c r="V351">
        <f t="shared" si="59"/>
        <v>-9.41622522886537E-2</v>
      </c>
      <c r="W351">
        <f t="shared" si="60"/>
        <v>-1.9308026551242124E-3</v>
      </c>
      <c r="X351">
        <f t="shared" si="61"/>
        <v>7.027955648711089E-3</v>
      </c>
    </row>
    <row r="352" spans="1:24">
      <c r="A352" s="12">
        <v>45596</v>
      </c>
      <c r="B352">
        <v>11042</v>
      </c>
      <c r="C352" s="10">
        <f t="shared" si="62"/>
        <v>-4.711770797376591E-2</v>
      </c>
      <c r="D352">
        <v>5016</v>
      </c>
      <c r="E352" s="10">
        <f t="shared" si="54"/>
        <v>-5.3406303076052097E-2</v>
      </c>
      <c r="F352">
        <v>1250</v>
      </c>
      <c r="G352" s="10">
        <f t="shared" si="55"/>
        <v>1.0101010101010166E-2</v>
      </c>
      <c r="H352">
        <v>3412</v>
      </c>
      <c r="I352" s="10">
        <f t="shared" si="56"/>
        <v>-3.452178834182229E-2</v>
      </c>
      <c r="J352">
        <v>969.4</v>
      </c>
      <c r="K352" s="10">
        <f t="shared" si="57"/>
        <v>-5.3782332845290437E-2</v>
      </c>
      <c r="T352">
        <f t="shared" si="58"/>
        <v>-5.9467470346379954E-2</v>
      </c>
      <c r="U352">
        <f t="shared" si="53"/>
        <v>-6.0513968877152297E-2</v>
      </c>
      <c r="V352">
        <f t="shared" si="59"/>
        <v>8.0150600867511385E-3</v>
      </c>
      <c r="W352">
        <f t="shared" si="60"/>
        <v>-3.4757675742709243E-2</v>
      </c>
      <c r="X352">
        <f t="shared" si="61"/>
        <v>-6.010749292358239E-2</v>
      </c>
    </row>
    <row r="354" spans="1:12 16383:16383">
      <c r="A354" t="s">
        <v>169</v>
      </c>
      <c r="C354" s="11">
        <f>_xlfn.STDEV.S(C7:C352)</f>
        <v>6.4841043267322485E-2</v>
      </c>
      <c r="E354" s="11">
        <f>_xlfn.STDEV.S(E7:E352)</f>
        <v>9.3154598961695978E-2</v>
      </c>
      <c r="F354" s="4"/>
      <c r="G354" s="11">
        <f>_xlfn.STDEV.S(G7:G352)</f>
        <v>7.6333106393875236E-2</v>
      </c>
      <c r="H354" s="4"/>
      <c r="I354" s="11">
        <f>_xlfn.STDEV.S(I7:I352)</f>
        <v>6.1343518977072041E-2</v>
      </c>
      <c r="J354" s="4"/>
      <c r="K354" s="11">
        <f>_xlfn.STDEV.S(K7:K352)</f>
        <v>9.5233226140261779E-2</v>
      </c>
      <c r="L354" s="5"/>
    </row>
    <row r="355" spans="1:12 16383:16383">
      <c r="A355" t="s">
        <v>170</v>
      </c>
      <c r="C355" s="10">
        <f>AVERAGE(C7:C352)</f>
        <v>8.4695381676016951E-3</v>
      </c>
      <c r="E355" s="10">
        <f>AVERAGE(E7:E352)</f>
        <v>9.8468920982962751E-3</v>
      </c>
      <c r="G355" s="10">
        <f>AVERAGE(G7:G352)</f>
        <v>8.3059834057359391E-3</v>
      </c>
      <c r="I355" s="10">
        <f>AVERAGE(I7:I352)</f>
        <v>1.0047482484810074E-2</v>
      </c>
      <c r="K355" s="10">
        <f>AVERAGE(K7:K352)</f>
        <v>1.4051035624305963E-2</v>
      </c>
    </row>
    <row r="356" spans="1:12 16383:16383">
      <c r="XFC356" s="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37092-DB6E-844C-B5E5-233AF8F21407}">
  <dimension ref="A1:XFC356"/>
  <sheetViews>
    <sheetView topLeftCell="P11" workbookViewId="0">
      <selection activeCell="AA47" sqref="AA47"/>
    </sheetView>
  </sheetViews>
  <sheetFormatPr defaultColWidth="11.42578125" defaultRowHeight="15"/>
  <cols>
    <col min="1" max="1" width="10.140625" bestFit="1" customWidth="1"/>
    <col min="2" max="2" width="14.28515625" customWidth="1"/>
    <col min="3" max="3" width="14" style="10" customWidth="1"/>
    <col min="4" max="4" width="15.7109375" customWidth="1"/>
    <col min="5" max="5" width="14" style="10" customWidth="1"/>
    <col min="6" max="6" width="14.28515625" customWidth="1"/>
    <col min="7" max="7" width="14" style="10" customWidth="1"/>
    <col min="8" max="8" width="14.28515625" customWidth="1"/>
    <col min="9" max="9" width="14" style="10" customWidth="1"/>
    <col min="10" max="10" width="14.28515625" customWidth="1"/>
    <col min="11" max="11" width="14" style="10" customWidth="1"/>
    <col min="13" max="13" width="22.140625" customWidth="1"/>
    <col min="14" max="18" width="15" customWidth="1"/>
    <col min="20" max="24" width="15" customWidth="1"/>
    <col min="25" max="26" width="16.140625" customWidth="1"/>
    <col min="27" max="31" width="15.140625" customWidth="1"/>
  </cols>
  <sheetData>
    <row r="1" spans="1:31">
      <c r="B1" t="s">
        <v>0</v>
      </c>
      <c r="C1" s="10" t="s">
        <v>154</v>
      </c>
      <c r="D1" t="s">
        <v>1</v>
      </c>
      <c r="E1" s="10" t="s">
        <v>154</v>
      </c>
      <c r="F1" t="s">
        <v>8</v>
      </c>
      <c r="G1" s="10" t="s">
        <v>154</v>
      </c>
      <c r="H1" t="s">
        <v>13</v>
      </c>
      <c r="I1" s="10" t="s">
        <v>154</v>
      </c>
      <c r="J1" t="s">
        <v>19</v>
      </c>
      <c r="K1" s="10" t="s">
        <v>154</v>
      </c>
      <c r="N1" t="s">
        <v>155</v>
      </c>
      <c r="T1" t="s">
        <v>156</v>
      </c>
      <c r="Y1" s="14">
        <f>'Q2, Q3.1-5'!A13</f>
        <v>44134</v>
      </c>
      <c r="AA1" t="s">
        <v>157</v>
      </c>
    </row>
    <row r="2" spans="1:31">
      <c r="A2" s="1" t="s">
        <v>25</v>
      </c>
      <c r="B2" t="s">
        <v>26</v>
      </c>
      <c r="D2" t="s">
        <v>27</v>
      </c>
      <c r="F2" t="s">
        <v>34</v>
      </c>
      <c r="H2" t="s">
        <v>39</v>
      </c>
      <c r="J2" t="s">
        <v>45</v>
      </c>
      <c r="N2" t="s">
        <v>0</v>
      </c>
      <c r="O2" t="s">
        <v>1</v>
      </c>
      <c r="P2" t="s">
        <v>8</v>
      </c>
      <c r="Q2" t="s">
        <v>13</v>
      </c>
      <c r="R2" t="s">
        <v>19</v>
      </c>
      <c r="T2" t="s">
        <v>0</v>
      </c>
      <c r="U2" t="s">
        <v>1</v>
      </c>
      <c r="V2" t="s">
        <v>8</v>
      </c>
      <c r="W2" t="s">
        <v>13</v>
      </c>
      <c r="X2" t="s">
        <v>19</v>
      </c>
      <c r="AA2" t="s">
        <v>0</v>
      </c>
      <c r="AB2" t="s">
        <v>1</v>
      </c>
      <c r="AC2" t="s">
        <v>8</v>
      </c>
      <c r="AD2" t="s">
        <v>13</v>
      </c>
      <c r="AE2" t="s">
        <v>19</v>
      </c>
    </row>
    <row r="3" spans="1:31">
      <c r="A3" s="1" t="s">
        <v>51</v>
      </c>
      <c r="B3" t="s">
        <v>52</v>
      </c>
      <c r="D3" t="s">
        <v>52</v>
      </c>
      <c r="F3" t="s">
        <v>52</v>
      </c>
      <c r="H3" t="s">
        <v>52</v>
      </c>
      <c r="J3" t="s">
        <v>52</v>
      </c>
      <c r="M3" t="s">
        <v>158</v>
      </c>
      <c r="N3">
        <f>AVERAGE(C245:C304)</f>
        <v>1.2479315445182259E-2</v>
      </c>
      <c r="O3">
        <f>AVERAGE(E245:E304)</f>
        <v>1.3357094176930715E-2</v>
      </c>
      <c r="P3">
        <f>AVERAGE(G245:G304)</f>
        <v>5.2191616190575549E-4</v>
      </c>
      <c r="Q3">
        <f>AVERAGE(I245:I304)</f>
        <v>5.7373941520203605E-3</v>
      </c>
      <c r="R3">
        <f>AVERAGE(K245:K304)</f>
        <v>4.170239144463868E-3</v>
      </c>
      <c r="Z3" t="s">
        <v>0</v>
      </c>
      <c r="AA3">
        <f t="array" ref="AA3:AE7">MMULT(TRANSPOSE(T245:X304),T245:X304)*12/59</f>
        <v>4.9275710518949897E-2</v>
      </c>
      <c r="AB3">
        <v>1.1917374742268509E-3</v>
      </c>
      <c r="AC3">
        <v>1.0699658309919013E-2</v>
      </c>
      <c r="AD3">
        <v>1.0103251450112611E-2</v>
      </c>
      <c r="AE3">
        <v>1.6803251077253084E-2</v>
      </c>
    </row>
    <row r="4" spans="1:31">
      <c r="A4" s="1"/>
      <c r="B4">
        <v>1</v>
      </c>
      <c r="D4">
        <v>2</v>
      </c>
      <c r="F4">
        <v>9</v>
      </c>
      <c r="H4">
        <v>14</v>
      </c>
      <c r="J4">
        <v>20</v>
      </c>
      <c r="M4" t="s">
        <v>160</v>
      </c>
      <c r="N4">
        <f>VAR(C245:C304)</f>
        <v>4.1063092099124926E-3</v>
      </c>
      <c r="O4">
        <f>VAR(E245:E304)</f>
        <v>6.2901465727644764E-3</v>
      </c>
      <c r="P4">
        <f>VAR(G245:G304)</f>
        <v>4.502230927903631E-3</v>
      </c>
      <c r="Q4">
        <f>VAR(I245:I304)</f>
        <v>3.0118742609691555E-3</v>
      </c>
      <c r="R4">
        <f>VAR(K245:K304)</f>
        <v>3.2149665980201296E-3</v>
      </c>
      <c r="Z4" t="s">
        <v>1</v>
      </c>
      <c r="AA4">
        <v>1.1917374742268509E-3</v>
      </c>
      <c r="AB4">
        <v>7.5481758873173682E-2</v>
      </c>
      <c r="AC4">
        <v>3.5552131440286096E-3</v>
      </c>
      <c r="AD4">
        <v>8.8730144377462718E-3</v>
      </c>
      <c r="AE4">
        <v>5.8594734531917242E-3</v>
      </c>
    </row>
    <row r="5" spans="1:31">
      <c r="A5" s="1"/>
      <c r="M5" t="s">
        <v>161</v>
      </c>
      <c r="N5">
        <f>N3*12</f>
        <v>0.14975178534218711</v>
      </c>
      <c r="O5">
        <f>O3*12</f>
        <v>0.16028513012316858</v>
      </c>
      <c r="P5">
        <f t="shared" ref="P5:R6" si="0">P3*12</f>
        <v>6.2629939428690655E-3</v>
      </c>
      <c r="Q5">
        <f t="shared" si="0"/>
        <v>6.8848729824244323E-2</v>
      </c>
      <c r="R5">
        <f t="shared" si="0"/>
        <v>5.004286973356642E-2</v>
      </c>
      <c r="Z5" t="s">
        <v>8</v>
      </c>
      <c r="AA5">
        <v>1.0699658309919013E-2</v>
      </c>
      <c r="AB5">
        <v>3.5552131440286096E-3</v>
      </c>
      <c r="AC5">
        <v>5.4026771134843582E-2</v>
      </c>
      <c r="AD5">
        <v>1.2340524338536303E-2</v>
      </c>
      <c r="AE5">
        <v>1.3144809492969442E-2</v>
      </c>
    </row>
    <row r="6" spans="1:31">
      <c r="A6" s="1">
        <v>35064</v>
      </c>
      <c r="B6">
        <v>1215.3699999999999</v>
      </c>
      <c r="D6">
        <v>773.23</v>
      </c>
      <c r="F6">
        <v>199.25</v>
      </c>
      <c r="H6">
        <v>201.72</v>
      </c>
      <c r="J6">
        <v>32.51</v>
      </c>
      <c r="M6" t="s">
        <v>162</v>
      </c>
      <c r="N6" s="24">
        <f>N4*12</f>
        <v>4.9275710518949911E-2</v>
      </c>
      <c r="O6" s="24">
        <f>O4*12</f>
        <v>7.548175887317371E-2</v>
      </c>
      <c r="P6" s="24">
        <f t="shared" si="0"/>
        <v>5.4026771134843568E-2</v>
      </c>
      <c r="Q6" s="24">
        <f t="shared" si="0"/>
        <v>3.6142491131629866E-2</v>
      </c>
      <c r="R6" s="24">
        <f t="shared" si="0"/>
        <v>3.8579599176241555E-2</v>
      </c>
      <c r="Z6" t="s">
        <v>13</v>
      </c>
      <c r="AA6">
        <v>1.0103251450112611E-2</v>
      </c>
      <c r="AB6">
        <v>8.8730144377462718E-3</v>
      </c>
      <c r="AC6">
        <v>1.2340524338536303E-2</v>
      </c>
      <c r="AD6">
        <v>3.6142491131629866E-2</v>
      </c>
      <c r="AE6">
        <v>1.2385054537997616E-2</v>
      </c>
    </row>
    <row r="7" spans="1:31">
      <c r="A7" s="1">
        <v>35095</v>
      </c>
      <c r="B7">
        <v>1257.32</v>
      </c>
      <c r="C7" s="10">
        <f>IFERROR(B7/B6-1,"N/A")</f>
        <v>3.4516237853493115E-2</v>
      </c>
      <c r="D7">
        <v>757.54</v>
      </c>
      <c r="E7" s="10">
        <f t="shared" ref="E7:E70" si="1">IFERROR(D7/D6-1,"N/A")</f>
        <v>-2.029150446826955E-2</v>
      </c>
      <c r="F7">
        <v>223</v>
      </c>
      <c r="G7" s="10">
        <f t="shared" ref="G7:G70" si="2">IFERROR(F7/F6-1,"N/A")</f>
        <v>0.11919698870765361</v>
      </c>
      <c r="H7">
        <v>201.72</v>
      </c>
      <c r="I7" s="10">
        <f t="shared" ref="I7:I70" si="3">IFERROR(H7/H6-1,"N/A")</f>
        <v>0</v>
      </c>
      <c r="J7">
        <v>34.01</v>
      </c>
      <c r="K7" s="10">
        <f t="shared" ref="K7:K70" si="4">IFERROR(J7/J6-1,"N/A")</f>
        <v>4.613964933866499E-2</v>
      </c>
      <c r="T7">
        <f t="shared" ref="T7:T70" si="5">IFERROR(C7-$N$3,"N/A")</f>
        <v>2.2036922408310858E-2</v>
      </c>
      <c r="U7">
        <f t="shared" ref="U7:U38" si="6">IFERROR(E7-$O$3,0)</f>
        <v>-3.3648598645200263E-2</v>
      </c>
      <c r="V7">
        <f t="shared" ref="V7:V70" si="7">IFERROR(G7-$P$3,"N/A")</f>
        <v>0.11867507254574786</v>
      </c>
      <c r="W7">
        <f t="shared" ref="W7:W70" si="8">IFERROR(I7-$Q$3,"N/A")</f>
        <v>-5.7373941520203605E-3</v>
      </c>
      <c r="X7">
        <f t="shared" ref="X7:X70" si="9">IFERROR(K7-$R$3,"N/A")</f>
        <v>4.1969410194201119E-2</v>
      </c>
      <c r="Z7" t="s">
        <v>19</v>
      </c>
      <c r="AA7">
        <v>1.6803251077253084E-2</v>
      </c>
      <c r="AB7">
        <v>5.8594734531917242E-3</v>
      </c>
      <c r="AC7">
        <v>1.3144809492969442E-2</v>
      </c>
      <c r="AD7">
        <v>1.2385054537997616E-2</v>
      </c>
      <c r="AE7">
        <v>3.8579599176241555E-2</v>
      </c>
    </row>
    <row r="8" spans="1:31">
      <c r="A8" s="1">
        <v>35124</v>
      </c>
      <c r="B8">
        <v>1226.0999999999999</v>
      </c>
      <c r="C8" s="10">
        <f t="shared" ref="C8:C71" si="10">IFERROR(B8/B7-1,"N/A")</f>
        <v>-2.4830592052938028E-2</v>
      </c>
      <c r="D8">
        <v>752.58</v>
      </c>
      <c r="E8" s="10">
        <f t="shared" si="1"/>
        <v>-6.5475090424267357E-3</v>
      </c>
      <c r="F8">
        <v>217.5</v>
      </c>
      <c r="G8" s="10">
        <f t="shared" si="2"/>
        <v>-2.4663677130044803E-2</v>
      </c>
      <c r="H8">
        <v>199.69</v>
      </c>
      <c r="I8" s="10">
        <f t="shared" si="3"/>
        <v>-1.0063454293079532E-2</v>
      </c>
      <c r="J8">
        <v>33.909999999999997</v>
      </c>
      <c r="K8" s="10">
        <f t="shared" si="4"/>
        <v>-2.9403116730374323E-3</v>
      </c>
      <c r="T8">
        <f t="shared" si="5"/>
        <v>-3.7309907498120284E-2</v>
      </c>
      <c r="U8">
        <f t="shared" si="6"/>
        <v>-1.9904603219357449E-2</v>
      </c>
      <c r="V8">
        <f t="shared" si="7"/>
        <v>-2.518559329195056E-2</v>
      </c>
      <c r="W8">
        <f t="shared" si="8"/>
        <v>-1.5800848445099894E-2</v>
      </c>
      <c r="X8">
        <f t="shared" si="9"/>
        <v>-7.1105508175013004E-3</v>
      </c>
      <c r="Z8" s="26" t="s">
        <v>152</v>
      </c>
      <c r="AA8" s="27">
        <f>AA3-N6</f>
        <v>0</v>
      </c>
      <c r="AB8" s="27">
        <f>AB4-O6</f>
        <v>0</v>
      </c>
      <c r="AC8" s="27">
        <f>AC5-P6</f>
        <v>0</v>
      </c>
      <c r="AD8" s="27">
        <f>AD6-Q6</f>
        <v>0</v>
      </c>
      <c r="AE8" s="28">
        <f>AE7-R6</f>
        <v>0</v>
      </c>
    </row>
    <row r="9" spans="1:31">
      <c r="A9" s="1">
        <v>35153</v>
      </c>
      <c r="B9">
        <v>1326.57</v>
      </c>
      <c r="C9" s="10">
        <f t="shared" si="10"/>
        <v>8.1942745289943719E-2</v>
      </c>
      <c r="D9">
        <v>783.97</v>
      </c>
      <c r="E9" s="10">
        <f t="shared" si="1"/>
        <v>4.1709851444364787E-2</v>
      </c>
      <c r="F9">
        <v>214.75</v>
      </c>
      <c r="G9" s="10">
        <f t="shared" si="2"/>
        <v>-1.2643678160919491E-2</v>
      </c>
      <c r="H9">
        <v>223.01</v>
      </c>
      <c r="I9" s="10">
        <f t="shared" si="3"/>
        <v>0.1167810105663778</v>
      </c>
      <c r="J9">
        <v>34.61</v>
      </c>
      <c r="K9" s="10">
        <f t="shared" si="4"/>
        <v>2.0642878207018711E-2</v>
      </c>
      <c r="T9">
        <f t="shared" si="5"/>
        <v>6.9463429844761462E-2</v>
      </c>
      <c r="U9">
        <f t="shared" si="6"/>
        <v>2.8352757267434074E-2</v>
      </c>
      <c r="V9">
        <f t="shared" si="7"/>
        <v>-1.3165594322825247E-2</v>
      </c>
      <c r="W9">
        <f t="shared" si="8"/>
        <v>0.11104361641435744</v>
      </c>
      <c r="X9">
        <f t="shared" si="9"/>
        <v>1.6472639062554844E-2</v>
      </c>
      <c r="Z9" t="s">
        <v>163</v>
      </c>
      <c r="AA9" s="3">
        <f>_xlfn.XLOOKUP(Y1,Sheet1!A:A,Sheet1!AB:AB)/100</f>
        <v>1.4999999999999999E-4</v>
      </c>
    </row>
    <row r="10" spans="1:31">
      <c r="A10" s="1">
        <v>35185</v>
      </c>
      <c r="B10">
        <v>1358.76</v>
      </c>
      <c r="C10" s="10">
        <f t="shared" si="10"/>
        <v>2.426558719102645E-2</v>
      </c>
      <c r="D10">
        <v>863.28</v>
      </c>
      <c r="E10" s="10">
        <f t="shared" si="1"/>
        <v>0.10116458537954243</v>
      </c>
      <c r="F10">
        <v>217.75</v>
      </c>
      <c r="G10" s="10">
        <f t="shared" si="2"/>
        <v>1.396973224679865E-2</v>
      </c>
      <c r="H10">
        <v>233.14</v>
      </c>
      <c r="I10" s="10">
        <f t="shared" si="3"/>
        <v>4.5423972019192016E-2</v>
      </c>
      <c r="J10">
        <v>45.91</v>
      </c>
      <c r="K10" s="10">
        <f t="shared" si="4"/>
        <v>0.32649523259173652</v>
      </c>
      <c r="R10" t="s">
        <v>164</v>
      </c>
      <c r="T10">
        <f t="shared" si="5"/>
        <v>1.1786271745844191E-2</v>
      </c>
      <c r="U10">
        <f t="shared" si="6"/>
        <v>8.7807491202611707E-2</v>
      </c>
      <c r="V10">
        <f t="shared" si="7"/>
        <v>1.3447816084892894E-2</v>
      </c>
      <c r="W10">
        <f t="shared" si="8"/>
        <v>3.9686577867171655E-2</v>
      </c>
      <c r="X10">
        <f t="shared" si="9"/>
        <v>0.32232499344727267</v>
      </c>
    </row>
    <row r="11" spans="1:31">
      <c r="A11" s="1">
        <v>35216</v>
      </c>
      <c r="B11">
        <v>1337.3</v>
      </c>
      <c r="C11" s="10">
        <f t="shared" si="10"/>
        <v>-1.5793812005063468E-2</v>
      </c>
      <c r="D11">
        <v>830.65</v>
      </c>
      <c r="E11" s="10">
        <f t="shared" si="1"/>
        <v>-3.7797701788527482E-2</v>
      </c>
      <c r="F11">
        <v>222.25</v>
      </c>
      <c r="G11" s="10">
        <f t="shared" si="2"/>
        <v>2.0665901262916231E-2</v>
      </c>
      <c r="H11">
        <v>238.21</v>
      </c>
      <c r="I11" s="10">
        <f t="shared" si="3"/>
        <v>2.174659003174062E-2</v>
      </c>
      <c r="J11">
        <v>46.31</v>
      </c>
      <c r="K11" s="10">
        <f t="shared" si="4"/>
        <v>8.7126987584404958E-3</v>
      </c>
      <c r="T11">
        <f t="shared" si="5"/>
        <v>-2.8273127450245725E-2</v>
      </c>
      <c r="U11">
        <f t="shared" si="6"/>
        <v>-5.1154795965458195E-2</v>
      </c>
      <c r="V11">
        <f t="shared" si="7"/>
        <v>2.0143985101010474E-2</v>
      </c>
      <c r="W11">
        <f t="shared" si="8"/>
        <v>1.6009195879720259E-2</v>
      </c>
      <c r="X11">
        <f t="shared" si="9"/>
        <v>4.5424596139766278E-3</v>
      </c>
      <c r="AA11" s="7" t="s">
        <v>165</v>
      </c>
    </row>
    <row r="12" spans="1:31">
      <c r="A12" s="1">
        <v>35244</v>
      </c>
      <c r="B12">
        <v>1388.02</v>
      </c>
      <c r="C12" s="10">
        <f t="shared" si="10"/>
        <v>3.7927166679129654E-2</v>
      </c>
      <c r="D12">
        <v>787.28</v>
      </c>
      <c r="E12" s="10">
        <f t="shared" si="1"/>
        <v>-5.2212123036176505E-2</v>
      </c>
      <c r="F12">
        <v>244.25</v>
      </c>
      <c r="G12" s="10">
        <f t="shared" si="2"/>
        <v>9.8987626546681584E-2</v>
      </c>
      <c r="H12">
        <v>239.23</v>
      </c>
      <c r="I12" s="10">
        <f t="shared" si="3"/>
        <v>4.2819361067965023E-3</v>
      </c>
      <c r="J12">
        <v>48.81</v>
      </c>
      <c r="K12" s="10">
        <f t="shared" si="4"/>
        <v>5.3984020729863857E-2</v>
      </c>
      <c r="T12">
        <f t="shared" si="5"/>
        <v>2.5447851233947397E-2</v>
      </c>
      <c r="U12">
        <f t="shared" si="6"/>
        <v>-6.5569217213107225E-2</v>
      </c>
      <c r="V12">
        <f t="shared" si="7"/>
        <v>9.8465710384775834E-2</v>
      </c>
      <c r="W12">
        <f t="shared" si="8"/>
        <v>-1.4554580452238583E-3</v>
      </c>
      <c r="X12">
        <f t="shared" si="9"/>
        <v>4.9813781585399987E-2</v>
      </c>
      <c r="Z12" t="s">
        <v>0</v>
      </c>
      <c r="AA12">
        <f>N5</f>
        <v>0.14975178534218711</v>
      </c>
    </row>
    <row r="13" spans="1:31">
      <c r="A13" s="1">
        <v>35277</v>
      </c>
      <c r="B13">
        <v>1356.81</v>
      </c>
      <c r="C13" s="10">
        <f t="shared" si="10"/>
        <v>-2.2485266782899416E-2</v>
      </c>
      <c r="D13">
        <v>767.45</v>
      </c>
      <c r="E13" s="10">
        <f t="shared" si="1"/>
        <v>-2.5187989025505453E-2</v>
      </c>
      <c r="F13">
        <v>232.25</v>
      </c>
      <c r="G13" s="10">
        <f t="shared" si="2"/>
        <v>-4.9129989764585491E-2</v>
      </c>
      <c r="H13">
        <v>228.08</v>
      </c>
      <c r="I13" s="10">
        <f t="shared" si="3"/>
        <v>-4.6607866906324347E-2</v>
      </c>
      <c r="J13">
        <v>43.01</v>
      </c>
      <c r="K13" s="10">
        <f t="shared" si="4"/>
        <v>-0.11882810899405871</v>
      </c>
      <c r="T13">
        <f t="shared" si="5"/>
        <v>-3.4964582228081673E-2</v>
      </c>
      <c r="U13">
        <f t="shared" si="6"/>
        <v>-3.8545083202436166E-2</v>
      </c>
      <c r="V13">
        <f t="shared" si="7"/>
        <v>-4.9651905926491248E-2</v>
      </c>
      <c r="W13">
        <f t="shared" si="8"/>
        <v>-5.2345261058344708E-2</v>
      </c>
      <c r="X13">
        <f t="shared" si="9"/>
        <v>-0.12299834813852258</v>
      </c>
      <c r="Z13" t="s">
        <v>1</v>
      </c>
      <c r="AA13">
        <f>O5</f>
        <v>0.16028513012316858</v>
      </c>
    </row>
    <row r="14" spans="1:31">
      <c r="A14" s="1">
        <v>35307</v>
      </c>
      <c r="B14">
        <v>1494.34</v>
      </c>
      <c r="C14" s="10">
        <f t="shared" si="10"/>
        <v>0.10136275528629657</v>
      </c>
      <c r="D14">
        <v>787.69</v>
      </c>
      <c r="E14" s="10">
        <f t="shared" si="1"/>
        <v>2.6373053619128228E-2</v>
      </c>
      <c r="F14">
        <v>249.12</v>
      </c>
      <c r="G14" s="10">
        <f t="shared" si="2"/>
        <v>7.2637244348762176E-2</v>
      </c>
      <c r="H14">
        <v>243.28</v>
      </c>
      <c r="I14" s="10">
        <f t="shared" si="3"/>
        <v>6.6643283058575919E-2</v>
      </c>
      <c r="J14">
        <v>43.51</v>
      </c>
      <c r="K14" s="10">
        <f t="shared" si="4"/>
        <v>1.1625203441060217E-2</v>
      </c>
      <c r="T14">
        <f t="shared" si="5"/>
        <v>8.8883439841114312E-2</v>
      </c>
      <c r="U14">
        <f t="shared" si="6"/>
        <v>1.3015959442197514E-2</v>
      </c>
      <c r="V14">
        <f t="shared" si="7"/>
        <v>7.2115328186856426E-2</v>
      </c>
      <c r="W14">
        <f t="shared" si="8"/>
        <v>6.0905888906555558E-2</v>
      </c>
      <c r="X14">
        <f t="shared" si="9"/>
        <v>7.4549642965963487E-3</v>
      </c>
      <c r="Z14" t="s">
        <v>8</v>
      </c>
      <c r="AA14">
        <f>P5</f>
        <v>6.2629939428690655E-3</v>
      </c>
    </row>
    <row r="15" spans="1:31">
      <c r="A15" s="1">
        <v>35338</v>
      </c>
      <c r="B15">
        <v>1548.97</v>
      </c>
      <c r="C15" s="10">
        <f t="shared" si="10"/>
        <v>3.6557945313650198E-2</v>
      </c>
      <c r="D15">
        <v>808.34</v>
      </c>
      <c r="E15" s="10">
        <f t="shared" si="1"/>
        <v>2.6215897116885989E-2</v>
      </c>
      <c r="F15">
        <v>264.13</v>
      </c>
      <c r="G15" s="10">
        <f t="shared" si="2"/>
        <v>6.0252087347463013E-2</v>
      </c>
      <c r="H15">
        <v>240.24</v>
      </c>
      <c r="I15" s="10">
        <f t="shared" si="3"/>
        <v>-1.2495889510029556E-2</v>
      </c>
      <c r="J15">
        <v>46.66</v>
      </c>
      <c r="K15" s="10">
        <f t="shared" si="4"/>
        <v>7.239715008044123E-2</v>
      </c>
      <c r="T15">
        <f t="shared" si="5"/>
        <v>2.4078629868467941E-2</v>
      </c>
      <c r="U15">
        <f t="shared" si="6"/>
        <v>1.2858802939955274E-2</v>
      </c>
      <c r="V15">
        <f t="shared" si="7"/>
        <v>5.9730171185557256E-2</v>
      </c>
      <c r="W15">
        <f t="shared" si="8"/>
        <v>-1.8233283662049918E-2</v>
      </c>
      <c r="X15">
        <f t="shared" si="9"/>
        <v>6.8226910935977367E-2</v>
      </c>
      <c r="Z15" t="s">
        <v>13</v>
      </c>
      <c r="AA15">
        <f>Q5</f>
        <v>6.8848729824244323E-2</v>
      </c>
    </row>
    <row r="16" spans="1:31">
      <c r="A16" s="1">
        <v>35369</v>
      </c>
      <c r="B16">
        <v>1630.9</v>
      </c>
      <c r="C16" s="10">
        <f t="shared" si="10"/>
        <v>5.2893212909223664E-2</v>
      </c>
      <c r="D16">
        <v>811.65</v>
      </c>
      <c r="E16" s="10">
        <f t="shared" si="1"/>
        <v>4.0948115891827896E-3</v>
      </c>
      <c r="F16">
        <v>291.25</v>
      </c>
      <c r="G16" s="10">
        <f t="shared" si="2"/>
        <v>0.10267671222504071</v>
      </c>
      <c r="H16">
        <v>240.75</v>
      </c>
      <c r="I16" s="10">
        <f t="shared" si="3"/>
        <v>2.1228771228771759E-3</v>
      </c>
      <c r="J16">
        <v>48.26</v>
      </c>
      <c r="K16" s="10">
        <f t="shared" si="4"/>
        <v>3.4290612944706478E-2</v>
      </c>
      <c r="T16">
        <f t="shared" si="5"/>
        <v>4.0413897464041407E-2</v>
      </c>
      <c r="U16">
        <f t="shared" si="6"/>
        <v>-9.2622825877479251E-3</v>
      </c>
      <c r="V16">
        <f t="shared" si="7"/>
        <v>0.10215479606313496</v>
      </c>
      <c r="W16">
        <f t="shared" si="8"/>
        <v>-3.6145170291431846E-3</v>
      </c>
      <c r="X16">
        <f t="shared" si="9"/>
        <v>3.0120373800242611E-2</v>
      </c>
      <c r="Z16" t="s">
        <v>19</v>
      </c>
      <c r="AA16">
        <f>R5</f>
        <v>5.004286973356642E-2</v>
      </c>
    </row>
    <row r="17" spans="1:28">
      <c r="A17" s="1">
        <v>35398</v>
      </c>
      <c r="B17">
        <v>1599.69</v>
      </c>
      <c r="C17" s="10">
        <f t="shared" si="10"/>
        <v>-1.9136673002636551E-2</v>
      </c>
      <c r="D17">
        <v>826.93</v>
      </c>
      <c r="E17" s="10">
        <f t="shared" si="1"/>
        <v>1.8825848580052984E-2</v>
      </c>
      <c r="F17">
        <v>289.25</v>
      </c>
      <c r="G17" s="10">
        <f t="shared" si="2"/>
        <v>-6.8669527896996208E-3</v>
      </c>
      <c r="H17">
        <v>224.02</v>
      </c>
      <c r="I17" s="10">
        <f t="shared" si="3"/>
        <v>-6.9491173416406982E-2</v>
      </c>
      <c r="J17">
        <v>51.76</v>
      </c>
      <c r="K17" s="10">
        <f t="shared" si="4"/>
        <v>7.2523829258184902E-2</v>
      </c>
      <c r="T17">
        <f t="shared" si="5"/>
        <v>-3.1615988447818807E-2</v>
      </c>
      <c r="U17">
        <f t="shared" si="6"/>
        <v>5.4687544031222692E-3</v>
      </c>
      <c r="V17">
        <f t="shared" si="7"/>
        <v>-7.3888689516053759E-3</v>
      </c>
      <c r="W17">
        <f t="shared" si="8"/>
        <v>-7.5228567568427343E-2</v>
      </c>
      <c r="X17">
        <f t="shared" si="9"/>
        <v>6.8353590113721038E-2</v>
      </c>
    </row>
    <row r="18" spans="1:28">
      <c r="A18" s="1">
        <v>35430</v>
      </c>
      <c r="B18">
        <v>1607</v>
      </c>
      <c r="C18" s="10">
        <f t="shared" si="10"/>
        <v>4.5696353668522871E-3</v>
      </c>
      <c r="D18">
        <v>773.65</v>
      </c>
      <c r="E18" s="10">
        <f t="shared" si="1"/>
        <v>-6.4431088483910326E-2</v>
      </c>
      <c r="F18">
        <v>320</v>
      </c>
      <c r="G18" s="10">
        <f t="shared" si="2"/>
        <v>0.10630942091616258</v>
      </c>
      <c r="H18">
        <v>237.2</v>
      </c>
      <c r="I18" s="10">
        <f t="shared" si="3"/>
        <v>5.8834032675653791E-2</v>
      </c>
      <c r="J18">
        <v>53.01</v>
      </c>
      <c r="K18" s="10">
        <f t="shared" si="4"/>
        <v>2.4149922720247297E-2</v>
      </c>
      <c r="T18">
        <f t="shared" si="5"/>
        <v>-7.9096800783299715E-3</v>
      </c>
      <c r="U18">
        <f t="shared" si="6"/>
        <v>-7.7788182660841046E-2</v>
      </c>
      <c r="V18">
        <f t="shared" si="7"/>
        <v>0.10578750475425683</v>
      </c>
      <c r="W18">
        <f t="shared" si="8"/>
        <v>5.309663852363343E-2</v>
      </c>
      <c r="X18">
        <f t="shared" si="9"/>
        <v>1.9979683575783429E-2</v>
      </c>
      <c r="AA18" s="7" t="s">
        <v>166</v>
      </c>
    </row>
    <row r="19" spans="1:28">
      <c r="A19" s="1">
        <v>35461</v>
      </c>
      <c r="B19">
        <v>1760.14</v>
      </c>
      <c r="C19" s="10">
        <f t="shared" si="10"/>
        <v>9.5295581829496046E-2</v>
      </c>
      <c r="D19">
        <v>751.76</v>
      </c>
      <c r="E19" s="10">
        <f t="shared" si="1"/>
        <v>-2.8294448393976546E-2</v>
      </c>
      <c r="F19">
        <v>317.13</v>
      </c>
      <c r="G19" s="10">
        <f t="shared" si="2"/>
        <v>-8.9687499999999698E-3</v>
      </c>
      <c r="H19">
        <v>212.87</v>
      </c>
      <c r="I19" s="10">
        <f t="shared" si="3"/>
        <v>-0.10257166947723428</v>
      </c>
      <c r="J19">
        <v>55.46</v>
      </c>
      <c r="K19" s="10">
        <f t="shared" si="4"/>
        <v>4.6217694774570939E-2</v>
      </c>
      <c r="T19">
        <f t="shared" si="5"/>
        <v>8.2816266384313789E-2</v>
      </c>
      <c r="U19">
        <f t="shared" si="6"/>
        <v>-4.1651542570907259E-2</v>
      </c>
      <c r="V19">
        <f t="shared" si="7"/>
        <v>-9.490666161905725E-3</v>
      </c>
      <c r="W19">
        <f t="shared" si="8"/>
        <v>-0.10830906362925465</v>
      </c>
      <c r="X19">
        <f t="shared" si="9"/>
        <v>4.2047455630107068E-2</v>
      </c>
      <c r="Z19" t="s">
        <v>0</v>
      </c>
      <c r="AA19">
        <f>0.2</f>
        <v>0.2</v>
      </c>
    </row>
    <row r="20" spans="1:28">
      <c r="A20" s="1">
        <v>35489</v>
      </c>
      <c r="B20">
        <v>1760.63</v>
      </c>
      <c r="C20" s="10">
        <f t="shared" si="10"/>
        <v>2.783869464928479E-4</v>
      </c>
      <c r="D20">
        <v>774.47</v>
      </c>
      <c r="E20" s="10">
        <f t="shared" si="1"/>
        <v>3.0209109290199043E-2</v>
      </c>
      <c r="F20">
        <v>319.38</v>
      </c>
      <c r="G20" s="10">
        <f t="shared" si="2"/>
        <v>7.0948822249550236E-3</v>
      </c>
      <c r="H20">
        <v>212.36</v>
      </c>
      <c r="I20" s="10">
        <f t="shared" si="3"/>
        <v>-2.3958284398928331E-3</v>
      </c>
      <c r="J20">
        <v>61.76</v>
      </c>
      <c r="K20" s="10">
        <f t="shared" si="4"/>
        <v>0.11359538406058411</v>
      </c>
      <c r="T20">
        <f t="shared" si="5"/>
        <v>-1.2200928498689411E-2</v>
      </c>
      <c r="U20">
        <f t="shared" si="6"/>
        <v>1.685201511326833E-2</v>
      </c>
      <c r="V20">
        <f t="shared" si="7"/>
        <v>6.5729660630492685E-3</v>
      </c>
      <c r="W20">
        <f t="shared" si="8"/>
        <v>-8.1332225919131945E-3</v>
      </c>
      <c r="X20">
        <f t="shared" si="9"/>
        <v>0.10942514491612025</v>
      </c>
      <c r="Z20" t="s">
        <v>1</v>
      </c>
      <c r="AA20">
        <f t="shared" ref="AA20:AA23" si="11">0.2</f>
        <v>0.2</v>
      </c>
    </row>
    <row r="21" spans="1:28">
      <c r="A21" s="1">
        <v>35520</v>
      </c>
      <c r="B21">
        <v>1719.18</v>
      </c>
      <c r="C21" s="10">
        <f t="shared" si="10"/>
        <v>-2.3542709143886009E-2</v>
      </c>
      <c r="D21">
        <v>795.95</v>
      </c>
      <c r="E21" s="10">
        <f t="shared" si="1"/>
        <v>2.7735096259377423E-2</v>
      </c>
      <c r="F21">
        <v>341.13</v>
      </c>
      <c r="G21" s="10">
        <f t="shared" si="2"/>
        <v>6.8100695096749986E-2</v>
      </c>
      <c r="H21">
        <v>218.95</v>
      </c>
      <c r="I21" s="10">
        <f t="shared" si="3"/>
        <v>3.1032209455641224E-2</v>
      </c>
      <c r="J21">
        <v>65.36</v>
      </c>
      <c r="K21" s="10">
        <f t="shared" si="4"/>
        <v>5.8290155440414493E-2</v>
      </c>
      <c r="T21">
        <f t="shared" si="5"/>
        <v>-3.6022024589068266E-2</v>
      </c>
      <c r="U21">
        <f t="shared" si="6"/>
        <v>1.4378002082446708E-2</v>
      </c>
      <c r="V21">
        <f t="shared" si="7"/>
        <v>6.7578778934844236E-2</v>
      </c>
      <c r="W21">
        <f t="shared" si="8"/>
        <v>2.5294815303620863E-2</v>
      </c>
      <c r="X21">
        <f t="shared" si="9"/>
        <v>5.4119916295950622E-2</v>
      </c>
      <c r="Z21" t="s">
        <v>8</v>
      </c>
      <c r="AA21">
        <f t="shared" si="11"/>
        <v>0.2</v>
      </c>
    </row>
    <row r="22" spans="1:28">
      <c r="A22" s="1">
        <v>35550</v>
      </c>
      <c r="B22">
        <v>1813.79</v>
      </c>
      <c r="C22" s="10">
        <f t="shared" si="10"/>
        <v>5.503205016345003E-2</v>
      </c>
      <c r="D22">
        <v>808.34</v>
      </c>
      <c r="E22" s="10">
        <f t="shared" si="1"/>
        <v>1.5566304416106513E-2</v>
      </c>
      <c r="F22">
        <v>327.75</v>
      </c>
      <c r="G22" s="10">
        <f t="shared" si="2"/>
        <v>-3.9222583765719854E-2</v>
      </c>
      <c r="H22">
        <v>214.9</v>
      </c>
      <c r="I22" s="10">
        <f t="shared" si="3"/>
        <v>-1.8497373829641339E-2</v>
      </c>
      <c r="J22">
        <v>64.16</v>
      </c>
      <c r="K22" s="10">
        <f t="shared" si="4"/>
        <v>-1.8359853121175052E-2</v>
      </c>
      <c r="T22">
        <f t="shared" si="5"/>
        <v>4.2552734718267773E-2</v>
      </c>
      <c r="U22">
        <f t="shared" si="6"/>
        <v>2.2092102391757986E-3</v>
      </c>
      <c r="V22">
        <f t="shared" si="7"/>
        <v>-3.9744499927625611E-2</v>
      </c>
      <c r="W22">
        <f t="shared" si="8"/>
        <v>-2.4234767981661701E-2</v>
      </c>
      <c r="X22">
        <f t="shared" si="9"/>
        <v>-2.2530092265638919E-2</v>
      </c>
      <c r="Z22" t="s">
        <v>13</v>
      </c>
      <c r="AA22">
        <f t="shared" si="11"/>
        <v>0.2</v>
      </c>
    </row>
    <row r="23" spans="1:28">
      <c r="A23" s="1">
        <v>35580</v>
      </c>
      <c r="B23">
        <v>1807.94</v>
      </c>
      <c r="C23" s="10">
        <f t="shared" si="10"/>
        <v>-3.2252906896608202E-3</v>
      </c>
      <c r="D23">
        <v>866.58</v>
      </c>
      <c r="E23" s="10">
        <f t="shared" si="1"/>
        <v>7.2048890318430425E-2</v>
      </c>
      <c r="F23">
        <v>310.63</v>
      </c>
      <c r="G23" s="10">
        <f t="shared" si="2"/>
        <v>-5.223493516399691E-2</v>
      </c>
      <c r="H23">
        <v>203.75</v>
      </c>
      <c r="I23" s="10">
        <f t="shared" si="3"/>
        <v>-5.1884597487203421E-2</v>
      </c>
      <c r="J23">
        <v>65.36</v>
      </c>
      <c r="K23" s="10">
        <f t="shared" si="4"/>
        <v>1.8703241895261957E-2</v>
      </c>
      <c r="T23">
        <f t="shared" si="5"/>
        <v>-1.5704606134843077E-2</v>
      </c>
      <c r="U23">
        <f t="shared" si="6"/>
        <v>5.8691796141499712E-2</v>
      </c>
      <c r="V23">
        <f t="shared" si="7"/>
        <v>-5.2756851325902666E-2</v>
      </c>
      <c r="W23">
        <f t="shared" si="8"/>
        <v>-5.7621991639223782E-2</v>
      </c>
      <c r="X23">
        <f t="shared" si="9"/>
        <v>1.453300275079809E-2</v>
      </c>
      <c r="Z23" t="s">
        <v>19</v>
      </c>
      <c r="AA23">
        <f t="shared" si="11"/>
        <v>0.2</v>
      </c>
    </row>
    <row r="24" spans="1:28">
      <c r="A24" s="1">
        <v>35611</v>
      </c>
      <c r="B24">
        <v>1937.18</v>
      </c>
      <c r="C24" s="10">
        <f t="shared" si="10"/>
        <v>7.1484673163932477E-2</v>
      </c>
      <c r="D24">
        <v>864.52</v>
      </c>
      <c r="E24" s="10">
        <f t="shared" si="1"/>
        <v>-2.3771607930024308E-3</v>
      </c>
      <c r="F24">
        <v>334.13</v>
      </c>
      <c r="G24" s="10">
        <f t="shared" si="2"/>
        <v>7.5652705791455999E-2</v>
      </c>
      <c r="H24">
        <v>197.16</v>
      </c>
      <c r="I24" s="10">
        <f t="shared" si="3"/>
        <v>-3.2343558282208584E-2</v>
      </c>
      <c r="J24">
        <v>65.959999999999994</v>
      </c>
      <c r="K24" s="10">
        <f t="shared" si="4"/>
        <v>9.1799265605874147E-3</v>
      </c>
      <c r="T24">
        <f t="shared" si="5"/>
        <v>5.900535771875022E-2</v>
      </c>
      <c r="U24">
        <f t="shared" si="6"/>
        <v>-1.5734254969933144E-2</v>
      </c>
      <c r="V24">
        <f t="shared" si="7"/>
        <v>7.5130789629550249E-2</v>
      </c>
      <c r="W24">
        <f t="shared" si="8"/>
        <v>-3.8080952434228946E-2</v>
      </c>
      <c r="X24">
        <f t="shared" si="9"/>
        <v>5.0096874161235467E-3</v>
      </c>
      <c r="Z24" t="s">
        <v>57</v>
      </c>
      <c r="AA24">
        <f>SUM(AA19:AA23)</f>
        <v>1</v>
      </c>
    </row>
    <row r="25" spans="1:28">
      <c r="A25" s="1">
        <v>35642</v>
      </c>
      <c r="B25">
        <v>1971.32</v>
      </c>
      <c r="C25" s="10">
        <f t="shared" si="10"/>
        <v>1.7623555890521114E-2</v>
      </c>
      <c r="D25">
        <v>816.6</v>
      </c>
      <c r="E25" s="10">
        <f t="shared" si="1"/>
        <v>-5.5429602554018409E-2</v>
      </c>
      <c r="F25">
        <v>333.38</v>
      </c>
      <c r="G25" s="10">
        <f t="shared" si="2"/>
        <v>-2.2446353215813675E-3</v>
      </c>
      <c r="H25">
        <v>195.13</v>
      </c>
      <c r="I25" s="10">
        <f t="shared" si="3"/>
        <v>-1.0296206127003438E-2</v>
      </c>
      <c r="J25">
        <v>67.510000000000005</v>
      </c>
      <c r="K25" s="10">
        <f t="shared" si="4"/>
        <v>2.349909035779274E-2</v>
      </c>
      <c r="T25">
        <f t="shared" si="5"/>
        <v>5.1442404453388556E-3</v>
      </c>
      <c r="U25">
        <f t="shared" si="6"/>
        <v>-6.8786696730949129E-2</v>
      </c>
      <c r="V25">
        <f t="shared" si="7"/>
        <v>-2.7665514834871231E-3</v>
      </c>
      <c r="W25">
        <f t="shared" si="8"/>
        <v>-1.6033600279023799E-2</v>
      </c>
      <c r="X25">
        <f t="shared" si="9"/>
        <v>1.9328851213328873E-2</v>
      </c>
    </row>
    <row r="26" spans="1:28">
      <c r="A26" s="1">
        <v>35671</v>
      </c>
      <c r="B26">
        <v>1907.92</v>
      </c>
      <c r="C26" s="10">
        <f t="shared" si="10"/>
        <v>-3.2161191485907903E-2</v>
      </c>
      <c r="D26">
        <v>803.8</v>
      </c>
      <c r="E26" s="10">
        <f t="shared" si="1"/>
        <v>-1.5674748959098816E-2</v>
      </c>
      <c r="F26">
        <v>361</v>
      </c>
      <c r="G26" s="10">
        <f t="shared" si="2"/>
        <v>8.2848401223828638E-2</v>
      </c>
      <c r="H26">
        <v>238.72</v>
      </c>
      <c r="I26" s="10">
        <f t="shared" si="3"/>
        <v>0.2233895351816737</v>
      </c>
      <c r="J26">
        <v>71.27</v>
      </c>
      <c r="K26" s="10">
        <f t="shared" si="4"/>
        <v>5.5695452525551525E-2</v>
      </c>
      <c r="T26">
        <f t="shared" si="5"/>
        <v>-4.464050693109016E-2</v>
      </c>
      <c r="U26">
        <f t="shared" si="6"/>
        <v>-2.903184313602953E-2</v>
      </c>
      <c r="V26">
        <f t="shared" si="7"/>
        <v>8.2326485061922888E-2</v>
      </c>
      <c r="W26">
        <f t="shared" si="8"/>
        <v>0.21765214102965336</v>
      </c>
      <c r="X26">
        <f t="shared" si="9"/>
        <v>5.1525213381087655E-2</v>
      </c>
      <c r="Z26" t="s">
        <v>58</v>
      </c>
      <c r="AA26" cm="1">
        <f t="array" ref="AA26">MMULT(TRANSPOSE(AA19:AA23),AA12:AA16)</f>
        <v>8.703830179320711E-2</v>
      </c>
    </row>
    <row r="27" spans="1:28">
      <c r="A27" s="1">
        <v>35703</v>
      </c>
      <c r="B27">
        <v>1971.81</v>
      </c>
      <c r="C27" s="10">
        <f t="shared" si="10"/>
        <v>3.348672900331251E-2</v>
      </c>
      <c r="D27">
        <v>818.26</v>
      </c>
      <c r="E27" s="10">
        <f t="shared" si="1"/>
        <v>1.7989549639213731E-2</v>
      </c>
      <c r="F27">
        <v>415.88</v>
      </c>
      <c r="G27" s="10">
        <f t="shared" si="2"/>
        <v>0.15202216066481999</v>
      </c>
      <c r="H27">
        <v>266.58999999999997</v>
      </c>
      <c r="I27" s="10">
        <f t="shared" si="3"/>
        <v>0.11674765415549593</v>
      </c>
      <c r="J27">
        <v>69.56</v>
      </c>
      <c r="K27" s="10">
        <f t="shared" si="4"/>
        <v>-2.3993265048407375E-2</v>
      </c>
      <c r="T27">
        <f t="shared" si="5"/>
        <v>2.1007413558130253E-2</v>
      </c>
      <c r="U27">
        <f t="shared" si="6"/>
        <v>4.6324554622830163E-3</v>
      </c>
      <c r="V27">
        <f t="shared" si="7"/>
        <v>0.15150024450291424</v>
      </c>
      <c r="W27">
        <f t="shared" si="8"/>
        <v>0.11101026000347557</v>
      </c>
      <c r="X27">
        <f t="shared" si="9"/>
        <v>-2.8163504192871242E-2</v>
      </c>
      <c r="Z27" t="s">
        <v>59</v>
      </c>
      <c r="AA27" cm="1">
        <f t="array" ref="AA27">SQRT(MMULT(MMULT(TRANSPOSE(AA19:AA23),AA3:AE7),AA19:AA23))</f>
        <v>0.13317932366051446</v>
      </c>
    </row>
    <row r="28" spans="1:28">
      <c r="A28" s="1">
        <v>35734</v>
      </c>
      <c r="B28">
        <v>1834.76</v>
      </c>
      <c r="C28" s="10">
        <f t="shared" si="10"/>
        <v>-6.9504668299684047E-2</v>
      </c>
      <c r="D28">
        <v>634.45000000000005</v>
      </c>
      <c r="E28" s="10">
        <f t="shared" si="1"/>
        <v>-0.22463520152518757</v>
      </c>
      <c r="F28">
        <v>395.5</v>
      </c>
      <c r="G28" s="10">
        <f t="shared" si="2"/>
        <v>-4.9004520534769669E-2</v>
      </c>
      <c r="H28">
        <v>251.39</v>
      </c>
      <c r="I28" s="10">
        <f t="shared" si="3"/>
        <v>-5.7016392212761113E-2</v>
      </c>
      <c r="J28">
        <v>71.02</v>
      </c>
      <c r="K28" s="10">
        <f t="shared" si="4"/>
        <v>2.0989074180563394E-2</v>
      </c>
      <c r="T28">
        <f t="shared" si="5"/>
        <v>-8.1983983744866304E-2</v>
      </c>
      <c r="U28">
        <f t="shared" si="6"/>
        <v>-0.23799229570211827</v>
      </c>
      <c r="V28">
        <f t="shared" si="7"/>
        <v>-4.9526436696675426E-2</v>
      </c>
      <c r="W28">
        <f t="shared" si="8"/>
        <v>-6.2753786364781475E-2</v>
      </c>
      <c r="X28">
        <f t="shared" si="9"/>
        <v>1.6818835036099527E-2</v>
      </c>
      <c r="Z28" t="s">
        <v>60</v>
      </c>
      <c r="AA28">
        <f>(AA26-AA9)/AA27</f>
        <v>0.65241585108731182</v>
      </c>
    </row>
    <row r="29" spans="1:28">
      <c r="A29" s="1">
        <v>35762</v>
      </c>
      <c r="B29">
        <v>1843.54</v>
      </c>
      <c r="C29" s="10">
        <f t="shared" si="10"/>
        <v>4.7853670234798695E-3</v>
      </c>
      <c r="D29">
        <v>590.66</v>
      </c>
      <c r="E29" s="10">
        <f t="shared" si="1"/>
        <v>-6.9020411379935531E-2</v>
      </c>
      <c r="F29">
        <v>404</v>
      </c>
      <c r="G29" s="10">
        <f t="shared" si="2"/>
        <v>2.1491782553729522E-2</v>
      </c>
      <c r="H29">
        <v>230.1</v>
      </c>
      <c r="I29" s="10">
        <f t="shared" si="3"/>
        <v>-8.4689128445841089E-2</v>
      </c>
      <c r="J29">
        <v>76.17</v>
      </c>
      <c r="K29" s="10">
        <f t="shared" si="4"/>
        <v>7.2514784567727419E-2</v>
      </c>
      <c r="T29">
        <f t="shared" si="5"/>
        <v>-7.6939484217023891E-3</v>
      </c>
      <c r="U29">
        <f t="shared" si="6"/>
        <v>-8.2377505556866251E-2</v>
      </c>
      <c r="V29">
        <f t="shared" si="7"/>
        <v>2.0969866391823765E-2</v>
      </c>
      <c r="W29">
        <f t="shared" si="8"/>
        <v>-9.042652259786145E-2</v>
      </c>
      <c r="X29">
        <f t="shared" si="9"/>
        <v>6.8344545423263556E-2</v>
      </c>
    </row>
    <row r="30" spans="1:28">
      <c r="A30" s="1">
        <v>35795</v>
      </c>
      <c r="B30">
        <v>2084.4699999999998</v>
      </c>
      <c r="C30" s="10">
        <f t="shared" si="10"/>
        <v>0.13068878353602309</v>
      </c>
      <c r="D30">
        <v>618.75</v>
      </c>
      <c r="E30" s="10">
        <f t="shared" si="1"/>
        <v>4.7556970168963542E-2</v>
      </c>
      <c r="F30">
        <v>433.75</v>
      </c>
      <c r="G30" s="10">
        <f t="shared" si="2"/>
        <v>7.3638613861386037E-2</v>
      </c>
      <c r="H30">
        <v>240.24</v>
      </c>
      <c r="I30" s="10">
        <f t="shared" si="3"/>
        <v>4.4067796610169463E-2</v>
      </c>
      <c r="J30">
        <v>83.02</v>
      </c>
      <c r="K30" s="10">
        <f t="shared" si="4"/>
        <v>8.9930418800052481E-2</v>
      </c>
      <c r="T30">
        <f t="shared" si="5"/>
        <v>0.11820946809084083</v>
      </c>
      <c r="U30">
        <f t="shared" si="6"/>
        <v>3.4199875992032829E-2</v>
      </c>
      <c r="V30">
        <f t="shared" si="7"/>
        <v>7.3116697699480288E-2</v>
      </c>
      <c r="W30">
        <f t="shared" si="8"/>
        <v>3.8330402458149102E-2</v>
      </c>
      <c r="X30">
        <f t="shared" si="9"/>
        <v>8.5760179655588617E-2</v>
      </c>
      <c r="Z30" s="2"/>
      <c r="AA30" s="8" t="s">
        <v>56</v>
      </c>
      <c r="AB30" s="2"/>
    </row>
    <row r="31" spans="1:28">
      <c r="A31" s="1">
        <v>35825</v>
      </c>
      <c r="B31">
        <v>2389.7800000000002</v>
      </c>
      <c r="C31" s="10">
        <f t="shared" si="10"/>
        <v>0.14646888657548462</v>
      </c>
      <c r="D31">
        <v>646.01</v>
      </c>
      <c r="E31" s="10">
        <f t="shared" si="1"/>
        <v>4.4056565656565683E-2</v>
      </c>
      <c r="F31">
        <v>397.5</v>
      </c>
      <c r="G31" s="10">
        <f t="shared" si="2"/>
        <v>-8.3573487031700311E-2</v>
      </c>
      <c r="H31">
        <v>228.08</v>
      </c>
      <c r="I31" s="10">
        <f t="shared" si="3"/>
        <v>-5.0616050616050567E-2</v>
      </c>
      <c r="J31">
        <v>98.77</v>
      </c>
      <c r="K31" s="10">
        <f t="shared" si="4"/>
        <v>0.18971332209106251</v>
      </c>
      <c r="T31">
        <f t="shared" si="5"/>
        <v>0.13398957113030235</v>
      </c>
      <c r="U31">
        <f t="shared" si="6"/>
        <v>3.069947147963497E-2</v>
      </c>
      <c r="V31">
        <f t="shared" si="7"/>
        <v>-8.4095403193606061E-2</v>
      </c>
      <c r="W31">
        <f t="shared" si="8"/>
        <v>-5.6353444768070929E-2</v>
      </c>
      <c r="X31">
        <f t="shared" si="9"/>
        <v>0.18554308294659863</v>
      </c>
      <c r="Z31" s="2" t="s">
        <v>0</v>
      </c>
      <c r="AA31" s="13">
        <v>0.52279997627579178</v>
      </c>
      <c r="AB31" s="2"/>
    </row>
    <row r="32" spans="1:28">
      <c r="A32" s="1">
        <v>35853</v>
      </c>
      <c r="B32">
        <v>2575.1</v>
      </c>
      <c r="C32" s="10">
        <f t="shared" si="10"/>
        <v>7.7546887161161093E-2</v>
      </c>
      <c r="D32">
        <v>677.41</v>
      </c>
      <c r="E32" s="10">
        <f t="shared" si="1"/>
        <v>4.8606058729740997E-2</v>
      </c>
      <c r="F32">
        <v>477</v>
      </c>
      <c r="G32" s="10">
        <f t="shared" si="2"/>
        <v>0.19999999999999996</v>
      </c>
      <c r="H32">
        <v>247.84</v>
      </c>
      <c r="I32" s="10">
        <f t="shared" si="3"/>
        <v>8.6636267976148762E-2</v>
      </c>
      <c r="J32">
        <v>136.03</v>
      </c>
      <c r="K32" s="10">
        <f t="shared" si="4"/>
        <v>0.37724005264756522</v>
      </c>
      <c r="T32">
        <f t="shared" si="5"/>
        <v>6.5067571715978836E-2</v>
      </c>
      <c r="U32">
        <f t="shared" si="6"/>
        <v>3.5248964552810284E-2</v>
      </c>
      <c r="V32">
        <f t="shared" si="7"/>
        <v>0.19947808383809421</v>
      </c>
      <c r="W32">
        <f t="shared" si="8"/>
        <v>8.0898873824128401E-2</v>
      </c>
      <c r="X32">
        <f t="shared" si="9"/>
        <v>0.37306981350310137</v>
      </c>
      <c r="Z32" s="2" t="s">
        <v>1</v>
      </c>
      <c r="AA32" s="13">
        <v>0.36610974238691735</v>
      </c>
      <c r="AB32" s="2"/>
    </row>
    <row r="33" spans="1:28">
      <c r="A33" s="1">
        <v>35885</v>
      </c>
      <c r="B33">
        <v>2510.73</v>
      </c>
      <c r="C33" s="10">
        <f t="shared" si="10"/>
        <v>-2.4997087491747894E-2</v>
      </c>
      <c r="D33">
        <v>662.54</v>
      </c>
      <c r="E33" s="10">
        <f t="shared" si="1"/>
        <v>-2.195125551733812E-2</v>
      </c>
      <c r="F33">
        <v>492</v>
      </c>
      <c r="G33" s="10">
        <f t="shared" si="2"/>
        <v>3.1446540880503138E-2</v>
      </c>
      <c r="H33">
        <v>274.7</v>
      </c>
      <c r="I33" s="10">
        <f t="shared" si="3"/>
        <v>0.10837637185280813</v>
      </c>
      <c r="J33">
        <v>136.53</v>
      </c>
      <c r="K33" s="10">
        <f t="shared" si="4"/>
        <v>3.6756597809306513E-3</v>
      </c>
      <c r="T33">
        <f t="shared" si="5"/>
        <v>-3.747640293693015E-2</v>
      </c>
      <c r="U33">
        <f t="shared" si="6"/>
        <v>-3.5308349694268833E-2</v>
      </c>
      <c r="V33">
        <f t="shared" si="7"/>
        <v>3.0924624718597381E-2</v>
      </c>
      <c r="W33">
        <f t="shared" si="8"/>
        <v>0.10263897770078777</v>
      </c>
      <c r="X33">
        <f t="shared" si="9"/>
        <v>-4.9457936353321675E-4</v>
      </c>
      <c r="Z33" s="2" t="s">
        <v>8</v>
      </c>
      <c r="AA33" s="13">
        <v>0</v>
      </c>
      <c r="AB33" s="2"/>
    </row>
    <row r="34" spans="1:28">
      <c r="A34" s="1">
        <v>35915</v>
      </c>
      <c r="B34">
        <v>2512.6799999999998</v>
      </c>
      <c r="C34" s="10">
        <f t="shared" si="10"/>
        <v>7.7666654717933881E-4</v>
      </c>
      <c r="D34">
        <v>709.21</v>
      </c>
      <c r="E34" s="10">
        <f t="shared" si="1"/>
        <v>7.0441029975548686E-2</v>
      </c>
      <c r="F34">
        <v>499.5</v>
      </c>
      <c r="G34" s="10">
        <f t="shared" si="2"/>
        <v>1.5243902439024293E-2</v>
      </c>
      <c r="H34">
        <v>297.51</v>
      </c>
      <c r="I34" s="10">
        <f t="shared" si="3"/>
        <v>8.3036039315617094E-2</v>
      </c>
      <c r="J34">
        <v>125.53</v>
      </c>
      <c r="K34" s="10">
        <f t="shared" si="4"/>
        <v>-8.0568373251300063E-2</v>
      </c>
      <c r="T34">
        <f t="shared" si="5"/>
        <v>-1.170264889800292E-2</v>
      </c>
      <c r="U34">
        <f t="shared" si="6"/>
        <v>5.7083935798617973E-2</v>
      </c>
      <c r="V34">
        <f t="shared" si="7"/>
        <v>1.4721986277118538E-2</v>
      </c>
      <c r="W34">
        <f t="shared" si="8"/>
        <v>7.7298645163596733E-2</v>
      </c>
      <c r="X34">
        <f t="shared" si="9"/>
        <v>-8.4738612395763926E-2</v>
      </c>
      <c r="Z34" s="2" t="s">
        <v>13</v>
      </c>
      <c r="AA34" s="13">
        <v>0.11109027285767703</v>
      </c>
      <c r="AB34" s="2"/>
    </row>
    <row r="35" spans="1:28">
      <c r="A35" s="1">
        <v>35944</v>
      </c>
      <c r="B35">
        <v>2427.8200000000002</v>
      </c>
      <c r="C35" s="10">
        <f t="shared" si="10"/>
        <v>-3.3772704841046108E-2</v>
      </c>
      <c r="D35">
        <v>632.38</v>
      </c>
      <c r="E35" s="10">
        <f t="shared" si="1"/>
        <v>-0.10833180581210089</v>
      </c>
      <c r="F35">
        <v>543</v>
      </c>
      <c r="G35" s="10">
        <f t="shared" si="2"/>
        <v>8.7087087087087012E-2</v>
      </c>
      <c r="H35">
        <v>335.02</v>
      </c>
      <c r="I35" s="10">
        <f t="shared" si="3"/>
        <v>0.12607979563712135</v>
      </c>
      <c r="J35">
        <v>148.03</v>
      </c>
      <c r="K35" s="10">
        <f t="shared" si="4"/>
        <v>0.17924002230542491</v>
      </c>
      <c r="T35">
        <f t="shared" si="5"/>
        <v>-4.6252020286228365E-2</v>
      </c>
      <c r="U35">
        <f t="shared" si="6"/>
        <v>-0.12168889998903161</v>
      </c>
      <c r="V35">
        <f t="shared" si="7"/>
        <v>8.6565170925181262E-2</v>
      </c>
      <c r="W35">
        <f t="shared" si="8"/>
        <v>0.12034240148510099</v>
      </c>
      <c r="X35">
        <f t="shared" si="9"/>
        <v>0.17506978316096103</v>
      </c>
      <c r="Z35" s="2" t="s">
        <v>19</v>
      </c>
      <c r="AA35" s="13">
        <v>0</v>
      </c>
      <c r="AB35" s="2"/>
    </row>
    <row r="36" spans="1:28">
      <c r="A36" s="1">
        <v>35976</v>
      </c>
      <c r="B36">
        <v>2508.7800000000002</v>
      </c>
      <c r="C36" s="10">
        <f t="shared" si="10"/>
        <v>3.3346788476905198E-2</v>
      </c>
      <c r="D36">
        <v>557.62</v>
      </c>
      <c r="E36" s="10">
        <f t="shared" si="1"/>
        <v>-0.11822005756032761</v>
      </c>
      <c r="F36">
        <v>459</v>
      </c>
      <c r="G36" s="10">
        <f t="shared" si="2"/>
        <v>-0.15469613259668513</v>
      </c>
      <c r="H36">
        <v>285.85000000000002</v>
      </c>
      <c r="I36" s="10">
        <f t="shared" si="3"/>
        <v>-0.14676735717270595</v>
      </c>
      <c r="J36">
        <v>169.04</v>
      </c>
      <c r="K36" s="10">
        <f t="shared" si="4"/>
        <v>0.14193068972505563</v>
      </c>
      <c r="T36">
        <f t="shared" si="5"/>
        <v>2.0867473031722941E-2</v>
      </c>
      <c r="U36">
        <f t="shared" si="6"/>
        <v>-0.13157715173725831</v>
      </c>
      <c r="V36">
        <f t="shared" si="7"/>
        <v>-0.15521804875859088</v>
      </c>
      <c r="W36">
        <f t="shared" si="8"/>
        <v>-0.1525047513247263</v>
      </c>
      <c r="X36">
        <f t="shared" si="9"/>
        <v>0.13776045058059175</v>
      </c>
      <c r="Z36" s="2" t="s">
        <v>57</v>
      </c>
      <c r="AA36" s="13">
        <f>SUM(AA31:AA35)</f>
        <v>0.9999999915203861</v>
      </c>
      <c r="AB36" s="2"/>
    </row>
    <row r="37" spans="1:28">
      <c r="A37" s="1">
        <v>36007</v>
      </c>
      <c r="B37">
        <v>2263.9499999999998</v>
      </c>
      <c r="C37" s="10">
        <f t="shared" si="10"/>
        <v>-9.7589266496065918E-2</v>
      </c>
      <c r="D37">
        <v>568.36</v>
      </c>
      <c r="E37" s="10">
        <f t="shared" si="1"/>
        <v>1.926042824862817E-2</v>
      </c>
      <c r="F37">
        <v>467</v>
      </c>
      <c r="G37" s="10">
        <f t="shared" si="2"/>
        <v>1.7429193899782147E-2</v>
      </c>
      <c r="H37">
        <v>285.35000000000002</v>
      </c>
      <c r="I37" s="10">
        <f t="shared" si="3"/>
        <v>-1.7491691446562818E-3</v>
      </c>
      <c r="J37">
        <v>163.53</v>
      </c>
      <c r="K37" s="10">
        <f t="shared" si="4"/>
        <v>-3.2595835305253118E-2</v>
      </c>
      <c r="T37">
        <f t="shared" si="5"/>
        <v>-0.11006858194124818</v>
      </c>
      <c r="U37">
        <f t="shared" si="6"/>
        <v>5.9033340716974549E-3</v>
      </c>
      <c r="V37">
        <f t="shared" si="7"/>
        <v>1.690727773787639E-2</v>
      </c>
      <c r="W37">
        <f t="shared" si="8"/>
        <v>-7.4865632966766424E-3</v>
      </c>
      <c r="X37">
        <f t="shared" si="9"/>
        <v>-3.6766074449716989E-2</v>
      </c>
      <c r="Z37" s="2"/>
      <c r="AA37" s="13"/>
      <c r="AB37" s="2"/>
    </row>
    <row r="38" spans="1:28">
      <c r="A38" s="1">
        <v>36038</v>
      </c>
      <c r="B38">
        <v>2277.6</v>
      </c>
      <c r="C38" s="10">
        <f t="shared" si="10"/>
        <v>6.0292850990526503E-3</v>
      </c>
      <c r="D38">
        <v>482.44</v>
      </c>
      <c r="E38" s="10">
        <f t="shared" si="1"/>
        <v>-0.15117179252586388</v>
      </c>
      <c r="F38">
        <v>382</v>
      </c>
      <c r="G38" s="10">
        <f t="shared" si="2"/>
        <v>-0.1820128479657388</v>
      </c>
      <c r="H38">
        <v>239.73</v>
      </c>
      <c r="I38" s="10">
        <f t="shared" si="3"/>
        <v>-0.15987383914490982</v>
      </c>
      <c r="J38">
        <v>129.53</v>
      </c>
      <c r="K38" s="10">
        <f t="shared" si="4"/>
        <v>-0.20791292117654248</v>
      </c>
      <c r="T38">
        <f t="shared" si="5"/>
        <v>-6.4500303461296083E-3</v>
      </c>
      <c r="U38">
        <f t="shared" si="6"/>
        <v>-0.16452888670279459</v>
      </c>
      <c r="V38">
        <f t="shared" si="7"/>
        <v>-0.18253476412764455</v>
      </c>
      <c r="W38">
        <f t="shared" si="8"/>
        <v>-0.16561123329693017</v>
      </c>
      <c r="X38">
        <f t="shared" si="9"/>
        <v>-0.21208316032100635</v>
      </c>
      <c r="Z38" s="2" t="s">
        <v>58</v>
      </c>
      <c r="AA38" s="13" cm="1">
        <f t="array" ref="AA38">MMULT(TRANSPOSE(AA31:AA35),AA12:AA16)</f>
        <v>0.14462060170407945</v>
      </c>
      <c r="AB38" s="2"/>
    </row>
    <row r="39" spans="1:28">
      <c r="A39" s="1">
        <v>36068</v>
      </c>
      <c r="B39">
        <v>2028.87</v>
      </c>
      <c r="C39" s="10">
        <f t="shared" si="10"/>
        <v>-0.10920706006322445</v>
      </c>
      <c r="D39">
        <v>579.51</v>
      </c>
      <c r="E39" s="10">
        <f t="shared" si="1"/>
        <v>0.20120636763120792</v>
      </c>
      <c r="F39">
        <v>357</v>
      </c>
      <c r="G39" s="10">
        <f t="shared" si="2"/>
        <v>-6.5445026178010512E-2</v>
      </c>
      <c r="H39">
        <v>214.39</v>
      </c>
      <c r="I39" s="10">
        <f t="shared" si="3"/>
        <v>-0.10570224836274145</v>
      </c>
      <c r="J39">
        <v>128.28</v>
      </c>
      <c r="K39" s="10">
        <f t="shared" si="4"/>
        <v>-9.6502740677835153E-3</v>
      </c>
      <c r="T39">
        <f t="shared" si="5"/>
        <v>-0.12168637550840671</v>
      </c>
      <c r="U39">
        <f t="shared" ref="U39:U68" si="12">IFERROR(E39-$O$3,0)</f>
        <v>0.18784927345427721</v>
      </c>
      <c r="V39">
        <f t="shared" si="7"/>
        <v>-6.5966942339916262E-2</v>
      </c>
      <c r="W39">
        <f t="shared" si="8"/>
        <v>-0.11143964251476181</v>
      </c>
      <c r="X39">
        <f t="shared" si="9"/>
        <v>-1.3820513212247382E-2</v>
      </c>
      <c r="Z39" s="2" t="s">
        <v>59</v>
      </c>
      <c r="AA39" s="13" cm="1">
        <f t="array" ref="AA39">SQRT(MMULT(MMULT(TRANSPOSE(AA31:AA35),AA3:AE7),AA31:AA35))</f>
        <v>0.16242805027511109</v>
      </c>
      <c r="AB39" s="2"/>
    </row>
    <row r="40" spans="1:28">
      <c r="A40" s="1">
        <v>36098</v>
      </c>
      <c r="B40">
        <v>2237.61</v>
      </c>
      <c r="C40" s="10">
        <f t="shared" si="10"/>
        <v>0.10288485708793571</v>
      </c>
      <c r="D40">
        <v>598.92999999999995</v>
      </c>
      <c r="E40" s="10">
        <f t="shared" si="1"/>
        <v>3.3511069696812834E-2</v>
      </c>
      <c r="F40">
        <v>444.5</v>
      </c>
      <c r="G40" s="10">
        <f t="shared" si="2"/>
        <v>0.24509803921568629</v>
      </c>
      <c r="H40">
        <v>279.77</v>
      </c>
      <c r="I40" s="10">
        <f t="shared" si="3"/>
        <v>0.30495825364989049</v>
      </c>
      <c r="J40">
        <v>128.28</v>
      </c>
      <c r="K40" s="10">
        <f t="shared" si="4"/>
        <v>0</v>
      </c>
      <c r="T40">
        <f t="shared" si="5"/>
        <v>9.0405541642753454E-2</v>
      </c>
      <c r="U40">
        <f t="shared" si="12"/>
        <v>2.0153975519882121E-2</v>
      </c>
      <c r="V40">
        <f t="shared" si="7"/>
        <v>0.24457612305378054</v>
      </c>
      <c r="W40">
        <f t="shared" si="8"/>
        <v>0.29922085949787014</v>
      </c>
      <c r="X40">
        <f t="shared" si="9"/>
        <v>-4.170239144463868E-3</v>
      </c>
      <c r="Z40" s="2" t="s">
        <v>60</v>
      </c>
      <c r="AA40" s="13">
        <f>(AA38-AA9)/AA39</f>
        <v>0.88944367342576369</v>
      </c>
      <c r="AB40" s="2"/>
    </row>
    <row r="41" spans="1:28">
      <c r="A41" s="1">
        <v>36129</v>
      </c>
      <c r="B41">
        <v>2458.06</v>
      </c>
      <c r="C41" s="10">
        <f t="shared" si="10"/>
        <v>9.8520296208901348E-2</v>
      </c>
      <c r="D41">
        <v>586.53</v>
      </c>
      <c r="E41" s="10">
        <f t="shared" si="1"/>
        <v>-2.0703588065383194E-2</v>
      </c>
      <c r="F41">
        <v>521</v>
      </c>
      <c r="G41" s="10">
        <f t="shared" si="2"/>
        <v>0.17210348706411693</v>
      </c>
      <c r="H41">
        <v>273.69</v>
      </c>
      <c r="I41" s="10">
        <f t="shared" si="3"/>
        <v>-2.1732137112628225E-2</v>
      </c>
      <c r="J41">
        <v>145.03</v>
      </c>
      <c r="K41" s="10">
        <f t="shared" si="4"/>
        <v>0.13057374493295915</v>
      </c>
      <c r="T41">
        <f t="shared" si="5"/>
        <v>8.6040980763719091E-2</v>
      </c>
      <c r="U41">
        <f t="shared" si="12"/>
        <v>-3.4060682242313907E-2</v>
      </c>
      <c r="V41">
        <f t="shared" si="7"/>
        <v>0.17158157090221118</v>
      </c>
      <c r="W41">
        <f t="shared" si="8"/>
        <v>-2.7469531264648586E-2</v>
      </c>
      <c r="X41">
        <f t="shared" si="9"/>
        <v>0.12640350578849527</v>
      </c>
    </row>
    <row r="42" spans="1:28">
      <c r="A42" s="1">
        <v>36160</v>
      </c>
      <c r="B42">
        <v>2552.67</v>
      </c>
      <c r="C42" s="10">
        <f t="shared" si="10"/>
        <v>3.8489703261922026E-2</v>
      </c>
      <c r="D42">
        <v>577.45000000000005</v>
      </c>
      <c r="E42" s="10">
        <f t="shared" si="1"/>
        <v>-1.5480879068419218E-2</v>
      </c>
      <c r="F42">
        <v>509.5</v>
      </c>
      <c r="G42" s="10">
        <f t="shared" si="2"/>
        <v>-2.2072936660268661E-2</v>
      </c>
      <c r="H42">
        <v>238.72</v>
      </c>
      <c r="I42" s="10">
        <f t="shared" si="3"/>
        <v>-0.1277722971244839</v>
      </c>
      <c r="J42">
        <v>157.03</v>
      </c>
      <c r="K42" s="10">
        <f t="shared" si="4"/>
        <v>8.2741501758256897E-2</v>
      </c>
      <c r="T42">
        <f t="shared" si="5"/>
        <v>2.6010387816739769E-2</v>
      </c>
      <c r="U42">
        <f t="shared" si="12"/>
        <v>-2.8837973245349931E-2</v>
      </c>
      <c r="V42">
        <f t="shared" si="7"/>
        <v>-2.2594852822174417E-2</v>
      </c>
      <c r="W42">
        <f t="shared" si="8"/>
        <v>-0.13350969127650425</v>
      </c>
      <c r="X42">
        <f t="shared" si="9"/>
        <v>7.8571262613793033E-2</v>
      </c>
    </row>
    <row r="43" spans="1:28">
      <c r="A43" s="1">
        <v>36189</v>
      </c>
      <c r="B43">
        <v>2721.42</v>
      </c>
      <c r="C43" s="10">
        <f t="shared" si="10"/>
        <v>6.6107252406303996E-2</v>
      </c>
      <c r="D43">
        <v>604.71</v>
      </c>
      <c r="E43" s="10">
        <f t="shared" si="1"/>
        <v>4.720755043726732E-2</v>
      </c>
      <c r="F43">
        <v>462</v>
      </c>
      <c r="G43" s="10">
        <f t="shared" si="2"/>
        <v>-9.3228655544651651E-2</v>
      </c>
      <c r="H43">
        <v>239.73</v>
      </c>
      <c r="I43" s="10">
        <f t="shared" si="3"/>
        <v>4.2308981233243337E-3</v>
      </c>
      <c r="J43">
        <v>191.04</v>
      </c>
      <c r="K43" s="10">
        <f t="shared" si="4"/>
        <v>0.21658281856970008</v>
      </c>
      <c r="T43">
        <f t="shared" si="5"/>
        <v>5.3627936961121739E-2</v>
      </c>
      <c r="U43">
        <f t="shared" si="12"/>
        <v>3.3850456260336607E-2</v>
      </c>
      <c r="V43">
        <f t="shared" si="7"/>
        <v>-9.3750571706557401E-2</v>
      </c>
      <c r="W43">
        <f t="shared" si="8"/>
        <v>-1.5064960286960269E-3</v>
      </c>
      <c r="X43">
        <f t="shared" si="9"/>
        <v>0.2124125794252362</v>
      </c>
      <c r="Z43" s="2"/>
      <c r="AA43" s="8" t="s">
        <v>61</v>
      </c>
      <c r="AB43" s="2"/>
    </row>
    <row r="44" spans="1:28">
      <c r="A44" s="1">
        <v>36217</v>
      </c>
      <c r="B44">
        <v>2532.19</v>
      </c>
      <c r="C44" s="10">
        <f t="shared" si="10"/>
        <v>-6.9533552336647819E-2</v>
      </c>
      <c r="D44">
        <v>667.91</v>
      </c>
      <c r="E44" s="10">
        <f t="shared" si="1"/>
        <v>0.10451290701327887</v>
      </c>
      <c r="F44">
        <v>396.5</v>
      </c>
      <c r="G44" s="10">
        <f t="shared" si="2"/>
        <v>-0.14177489177489178</v>
      </c>
      <c r="H44">
        <v>229.6</v>
      </c>
      <c r="I44" s="10">
        <f t="shared" si="3"/>
        <v>-4.2255871188420335E-2</v>
      </c>
      <c r="J44">
        <v>201.79</v>
      </c>
      <c r="K44" s="10">
        <f t="shared" si="4"/>
        <v>5.6270938023450512E-2</v>
      </c>
      <c r="T44">
        <f t="shared" si="5"/>
        <v>-8.2012867781830076E-2</v>
      </c>
      <c r="U44">
        <f t="shared" si="12"/>
        <v>9.1155812836348146E-2</v>
      </c>
      <c r="V44">
        <f t="shared" si="7"/>
        <v>-0.14229680793679753</v>
      </c>
      <c r="W44">
        <f t="shared" si="8"/>
        <v>-4.7993265340440697E-2</v>
      </c>
      <c r="X44">
        <f t="shared" si="9"/>
        <v>5.2100698878986641E-2</v>
      </c>
      <c r="Z44" s="2" t="s">
        <v>0</v>
      </c>
      <c r="AA44" s="13">
        <v>0.19291114904473139</v>
      </c>
      <c r="AB44" s="2"/>
    </row>
    <row r="45" spans="1:28">
      <c r="A45" s="1">
        <v>36250</v>
      </c>
      <c r="B45">
        <v>2856.02</v>
      </c>
      <c r="C45" s="10">
        <f t="shared" si="10"/>
        <v>0.12788534825585751</v>
      </c>
      <c r="D45">
        <v>710.04</v>
      </c>
      <c r="E45" s="10">
        <f t="shared" si="1"/>
        <v>6.3077360722253006E-2</v>
      </c>
      <c r="F45">
        <v>414</v>
      </c>
      <c r="G45" s="10">
        <f t="shared" si="2"/>
        <v>4.4136191677175196E-2</v>
      </c>
      <c r="H45">
        <v>246.32</v>
      </c>
      <c r="I45" s="10">
        <f t="shared" si="3"/>
        <v>7.2822299651567945E-2</v>
      </c>
      <c r="J45">
        <v>224.05</v>
      </c>
      <c r="K45" s="10">
        <f t="shared" si="4"/>
        <v>0.11031270132315774</v>
      </c>
      <c r="T45">
        <f t="shared" si="5"/>
        <v>0.11540603281067525</v>
      </c>
      <c r="U45">
        <f t="shared" si="12"/>
        <v>4.9720266545322293E-2</v>
      </c>
      <c r="V45">
        <f t="shared" si="7"/>
        <v>4.3614275515269439E-2</v>
      </c>
      <c r="W45">
        <f t="shared" si="8"/>
        <v>6.7084905499547584E-2</v>
      </c>
      <c r="X45">
        <f t="shared" si="9"/>
        <v>0.10614246217869387</v>
      </c>
      <c r="Z45" s="2" t="s">
        <v>1</v>
      </c>
      <c r="AA45" s="13">
        <v>0.1751151131480656</v>
      </c>
      <c r="AB45" s="2"/>
    </row>
    <row r="46" spans="1:28">
      <c r="A46" s="1">
        <v>36280</v>
      </c>
      <c r="B46">
        <v>2373.19</v>
      </c>
      <c r="C46" s="10">
        <f t="shared" si="10"/>
        <v>-0.16905693937717525</v>
      </c>
      <c r="D46">
        <v>896.74</v>
      </c>
      <c r="E46" s="10">
        <f t="shared" si="1"/>
        <v>0.26294293279251879</v>
      </c>
      <c r="F46">
        <v>465</v>
      </c>
      <c r="G46" s="10">
        <f t="shared" si="2"/>
        <v>0.12318840579710155</v>
      </c>
      <c r="H46">
        <v>269.13</v>
      </c>
      <c r="I46" s="10">
        <f t="shared" si="3"/>
        <v>9.2603117895420528E-2</v>
      </c>
      <c r="J46">
        <v>208.79</v>
      </c>
      <c r="K46" s="10">
        <f t="shared" si="4"/>
        <v>-6.8109796920330368E-2</v>
      </c>
      <c r="T46">
        <f t="shared" si="5"/>
        <v>-0.18153625482235752</v>
      </c>
      <c r="U46">
        <f t="shared" si="12"/>
        <v>0.24958583861558808</v>
      </c>
      <c r="V46">
        <f t="shared" si="7"/>
        <v>0.1226664896351958</v>
      </c>
      <c r="W46">
        <f t="shared" si="8"/>
        <v>8.6865723743400167E-2</v>
      </c>
      <c r="X46">
        <f t="shared" si="9"/>
        <v>-7.2280036064794231E-2</v>
      </c>
      <c r="Z46" s="2" t="s">
        <v>8</v>
      </c>
      <c r="AA46" s="13">
        <v>0.16577767545782071</v>
      </c>
      <c r="AB46" s="2"/>
    </row>
    <row r="47" spans="1:28">
      <c r="A47" s="1">
        <v>36311</v>
      </c>
      <c r="B47">
        <v>2420.02</v>
      </c>
      <c r="C47" s="10">
        <f t="shared" si="10"/>
        <v>1.9732933309174472E-2</v>
      </c>
      <c r="D47">
        <v>755.89</v>
      </c>
      <c r="E47" s="10">
        <f t="shared" si="1"/>
        <v>-0.15706893859981719</v>
      </c>
      <c r="F47">
        <v>411.75</v>
      </c>
      <c r="G47" s="10">
        <f t="shared" si="2"/>
        <v>-0.11451612903225805</v>
      </c>
      <c r="H47">
        <v>298.52999999999997</v>
      </c>
      <c r="I47" s="10">
        <f t="shared" si="3"/>
        <v>0.10924088730353354</v>
      </c>
      <c r="J47">
        <v>215.8</v>
      </c>
      <c r="K47" s="10">
        <f t="shared" si="4"/>
        <v>3.3574404904449517E-2</v>
      </c>
      <c r="T47">
        <f t="shared" si="5"/>
        <v>7.2536178639922132E-3</v>
      </c>
      <c r="U47">
        <f t="shared" si="12"/>
        <v>-0.17042603277674789</v>
      </c>
      <c r="V47">
        <f t="shared" si="7"/>
        <v>-0.1150380451941638</v>
      </c>
      <c r="W47">
        <f t="shared" si="8"/>
        <v>0.10350349315151318</v>
      </c>
      <c r="X47">
        <f t="shared" si="9"/>
        <v>2.940416575998565E-2</v>
      </c>
      <c r="Z47" s="2" t="s">
        <v>13</v>
      </c>
      <c r="AA47" s="13">
        <v>0.26254116406080463</v>
      </c>
      <c r="AB47" s="2"/>
    </row>
    <row r="48" spans="1:28">
      <c r="A48" s="1">
        <v>36341</v>
      </c>
      <c r="B48">
        <v>2393.6799999999998</v>
      </c>
      <c r="C48" s="10">
        <f t="shared" si="10"/>
        <v>-1.0884207568532589E-2</v>
      </c>
      <c r="D48">
        <v>878.56</v>
      </c>
      <c r="E48" s="10">
        <f t="shared" si="1"/>
        <v>0.16228551773406186</v>
      </c>
      <c r="F48">
        <v>411.75</v>
      </c>
      <c r="G48" s="10">
        <f t="shared" si="2"/>
        <v>0</v>
      </c>
      <c r="H48">
        <v>318.8</v>
      </c>
      <c r="I48" s="10">
        <f t="shared" si="3"/>
        <v>6.7899373597293478E-2</v>
      </c>
      <c r="J48">
        <v>225.55</v>
      </c>
      <c r="K48" s="10">
        <f t="shared" si="4"/>
        <v>4.5180722891566161E-2</v>
      </c>
      <c r="T48">
        <f t="shared" si="5"/>
        <v>-2.3363523013714846E-2</v>
      </c>
      <c r="U48">
        <f t="shared" si="12"/>
        <v>0.14892842355713115</v>
      </c>
      <c r="V48">
        <f t="shared" si="7"/>
        <v>-5.2191616190575549E-4</v>
      </c>
      <c r="W48">
        <f t="shared" si="8"/>
        <v>6.2161979445273116E-2</v>
      </c>
      <c r="X48">
        <f t="shared" si="9"/>
        <v>4.101048374710229E-2</v>
      </c>
      <c r="Z48" s="2" t="s">
        <v>19</v>
      </c>
      <c r="AA48" s="13">
        <v>0.20365489031005402</v>
      </c>
      <c r="AB48" s="2"/>
    </row>
    <row r="49" spans="1:28">
      <c r="A49" s="1">
        <v>36371</v>
      </c>
      <c r="B49">
        <v>2239.56</v>
      </c>
      <c r="C49" s="10">
        <f t="shared" si="10"/>
        <v>-6.4386217038200577E-2</v>
      </c>
      <c r="D49">
        <v>966.96</v>
      </c>
      <c r="E49" s="10">
        <f t="shared" si="1"/>
        <v>0.10061919504643968</v>
      </c>
      <c r="F49">
        <v>407</v>
      </c>
      <c r="G49" s="10">
        <f t="shared" si="2"/>
        <v>-1.1536126290224602E-2</v>
      </c>
      <c r="H49">
        <v>338.06</v>
      </c>
      <c r="I49" s="10">
        <f t="shared" si="3"/>
        <v>6.0414052697616016E-2</v>
      </c>
      <c r="J49">
        <v>256.55</v>
      </c>
      <c r="K49" s="10">
        <f t="shared" si="4"/>
        <v>0.13744180891154945</v>
      </c>
      <c r="T49">
        <f t="shared" si="5"/>
        <v>-7.6865532483382834E-2</v>
      </c>
      <c r="U49">
        <f t="shared" si="12"/>
        <v>8.726210086950896E-2</v>
      </c>
      <c r="V49">
        <f t="shared" si="7"/>
        <v>-1.2058042452130357E-2</v>
      </c>
      <c r="W49">
        <f t="shared" si="8"/>
        <v>5.4676658545595655E-2</v>
      </c>
      <c r="X49">
        <f t="shared" si="9"/>
        <v>0.13327156976708557</v>
      </c>
      <c r="Z49" s="2" t="s">
        <v>57</v>
      </c>
      <c r="AA49" s="13">
        <f>SUM(AA44:AA48)</f>
        <v>0.99999999202147638</v>
      </c>
      <c r="AB49" s="2"/>
    </row>
    <row r="50" spans="1:28">
      <c r="A50" s="1">
        <v>36403</v>
      </c>
      <c r="B50">
        <v>2409.29</v>
      </c>
      <c r="C50" s="10">
        <f t="shared" si="10"/>
        <v>7.5787208201611111E-2</v>
      </c>
      <c r="D50">
        <v>925.24</v>
      </c>
      <c r="E50" s="10">
        <f t="shared" si="1"/>
        <v>-4.3145528253495491E-2</v>
      </c>
      <c r="F50">
        <v>454.25</v>
      </c>
      <c r="G50" s="10">
        <f t="shared" si="2"/>
        <v>0.11609336609336607</v>
      </c>
      <c r="H50">
        <v>327.92</v>
      </c>
      <c r="I50" s="10">
        <f t="shared" si="3"/>
        <v>-2.9994675501390233E-2</v>
      </c>
      <c r="J50">
        <v>273.06</v>
      </c>
      <c r="K50" s="10">
        <f t="shared" si="4"/>
        <v>6.4353927109725095E-2</v>
      </c>
      <c r="T50">
        <f t="shared" si="5"/>
        <v>6.3307892756428855E-2</v>
      </c>
      <c r="U50">
        <f t="shared" si="12"/>
        <v>-5.6502622430426204E-2</v>
      </c>
      <c r="V50">
        <f t="shared" si="7"/>
        <v>0.11557144993146032</v>
      </c>
      <c r="W50">
        <f t="shared" si="8"/>
        <v>-3.5732069653410595E-2</v>
      </c>
      <c r="X50">
        <f t="shared" si="9"/>
        <v>6.0183687965261225E-2</v>
      </c>
      <c r="Z50" s="2"/>
      <c r="AA50" s="13"/>
      <c r="AB50" s="2"/>
    </row>
    <row r="51" spans="1:28">
      <c r="A51" s="1">
        <v>36433</v>
      </c>
      <c r="B51">
        <v>2484.39</v>
      </c>
      <c r="C51" s="10">
        <f t="shared" si="10"/>
        <v>3.1171008886435425E-2</v>
      </c>
      <c r="D51">
        <v>869.89</v>
      </c>
      <c r="E51" s="10">
        <f t="shared" si="1"/>
        <v>-5.9822316371968332E-2</v>
      </c>
      <c r="F51">
        <v>400.25</v>
      </c>
      <c r="G51" s="10">
        <f t="shared" si="2"/>
        <v>-0.11887727022564665</v>
      </c>
      <c r="H51">
        <v>292.95</v>
      </c>
      <c r="I51" s="10">
        <f t="shared" si="3"/>
        <v>-0.10664186386923646</v>
      </c>
      <c r="J51">
        <v>272.76</v>
      </c>
      <c r="K51" s="10">
        <f t="shared" si="4"/>
        <v>-1.0986596352450251E-3</v>
      </c>
      <c r="T51">
        <f t="shared" si="5"/>
        <v>1.8691693441253168E-2</v>
      </c>
      <c r="U51">
        <f t="shared" si="12"/>
        <v>-7.3179410548899052E-2</v>
      </c>
      <c r="V51">
        <f t="shared" si="7"/>
        <v>-0.1193991863875524</v>
      </c>
      <c r="W51">
        <f t="shared" si="8"/>
        <v>-0.11237925802125683</v>
      </c>
      <c r="X51">
        <f t="shared" si="9"/>
        <v>-5.2688987797088931E-3</v>
      </c>
      <c r="Z51" s="2" t="s">
        <v>58</v>
      </c>
      <c r="AA51" s="13" cm="1">
        <f t="array" ref="AA51">MMULT(TRANSPOSE(AA44:AA48),$AA$12:$AA$16)</f>
        <v>8.6262503075142341E-2</v>
      </c>
      <c r="AB51" s="2"/>
    </row>
    <row r="52" spans="1:28">
      <c r="A52" s="1">
        <v>36462</v>
      </c>
      <c r="B52">
        <v>2684.35</v>
      </c>
      <c r="C52" s="10">
        <f t="shared" si="10"/>
        <v>8.0486558068580294E-2</v>
      </c>
      <c r="D52">
        <v>859.97</v>
      </c>
      <c r="E52" s="10">
        <f t="shared" si="1"/>
        <v>-1.1403740702847442E-2</v>
      </c>
      <c r="F52">
        <v>355.5</v>
      </c>
      <c r="G52" s="10">
        <f t="shared" si="2"/>
        <v>-0.1118051217988757</v>
      </c>
      <c r="H52">
        <v>303.58999999999997</v>
      </c>
      <c r="I52" s="10">
        <f t="shared" si="3"/>
        <v>3.6320191158900839E-2</v>
      </c>
      <c r="J52">
        <v>312.17</v>
      </c>
      <c r="K52" s="10">
        <f t="shared" si="4"/>
        <v>0.14448599501393167</v>
      </c>
      <c r="T52">
        <f t="shared" si="5"/>
        <v>6.8007242623398037E-2</v>
      </c>
      <c r="U52">
        <f t="shared" si="12"/>
        <v>-2.4760834879778156E-2</v>
      </c>
      <c r="V52">
        <f t="shared" si="7"/>
        <v>-0.11232703796078145</v>
      </c>
      <c r="W52">
        <f t="shared" si="8"/>
        <v>3.0582797006880477E-2</v>
      </c>
      <c r="X52">
        <f t="shared" si="9"/>
        <v>0.14031575586946779</v>
      </c>
      <c r="Z52" s="2" t="s">
        <v>59</v>
      </c>
      <c r="AA52" s="13" cm="1">
        <f t="array" ref="AA52">SQRT(MMULT(MMULT(TRANSPOSE(AA44:AA48),$AA$3:$AE$7),AA44:AA48))</f>
        <v>0.1325124360667862</v>
      </c>
      <c r="AB52" s="2"/>
    </row>
    <row r="53" spans="1:28">
      <c r="A53" s="1">
        <v>36494</v>
      </c>
      <c r="B53">
        <v>2729.22</v>
      </c>
      <c r="C53" s="10">
        <f t="shared" si="10"/>
        <v>1.6715405964199848E-2</v>
      </c>
      <c r="D53">
        <v>1016.11</v>
      </c>
      <c r="E53" s="10">
        <f t="shared" si="1"/>
        <v>0.18156447317929691</v>
      </c>
      <c r="F53">
        <v>358.75</v>
      </c>
      <c r="G53" s="10">
        <f t="shared" si="2"/>
        <v>9.1420534458508396E-3</v>
      </c>
      <c r="H53">
        <v>335.52</v>
      </c>
      <c r="I53" s="10">
        <f t="shared" si="3"/>
        <v>0.10517474225106227</v>
      </c>
      <c r="J53">
        <v>433.19</v>
      </c>
      <c r="K53" s="10">
        <f t="shared" si="4"/>
        <v>0.38767338309254562</v>
      </c>
      <c r="T53">
        <f t="shared" si="5"/>
        <v>4.236090519017589E-3</v>
      </c>
      <c r="U53">
        <f t="shared" si="12"/>
        <v>0.16820737900236621</v>
      </c>
      <c r="V53">
        <f t="shared" si="7"/>
        <v>8.6201372839450844E-3</v>
      </c>
      <c r="W53">
        <f t="shared" si="8"/>
        <v>9.9437348099041908E-2</v>
      </c>
      <c r="X53">
        <f t="shared" si="9"/>
        <v>0.38350314394808177</v>
      </c>
      <c r="Z53" s="2" t="s">
        <v>60</v>
      </c>
      <c r="AA53" s="13">
        <f>(AA51-$AA$9)/AA52</f>
        <v>0.64984469104274623</v>
      </c>
      <c r="AB53" s="2"/>
    </row>
    <row r="54" spans="1:28">
      <c r="A54" s="1">
        <v>36525</v>
      </c>
      <c r="B54">
        <v>2504.88</v>
      </c>
      <c r="C54" s="10">
        <f t="shared" si="10"/>
        <v>-8.2199309692879141E-2</v>
      </c>
      <c r="D54">
        <v>1235.03</v>
      </c>
      <c r="E54" s="10">
        <f t="shared" si="1"/>
        <v>0.21544911476119699</v>
      </c>
      <c r="F54">
        <v>410</v>
      </c>
      <c r="G54" s="10">
        <f t="shared" si="2"/>
        <v>0.14285714285714279</v>
      </c>
      <c r="H54">
        <v>345.66</v>
      </c>
      <c r="I54" s="10">
        <f t="shared" si="3"/>
        <v>3.0221745350500928E-2</v>
      </c>
      <c r="J54">
        <v>755.66</v>
      </c>
      <c r="K54" s="10">
        <f t="shared" si="4"/>
        <v>0.74440776564555966</v>
      </c>
      <c r="T54">
        <f t="shared" si="5"/>
        <v>-9.4678625138061398E-2</v>
      </c>
      <c r="U54">
        <f t="shared" si="12"/>
        <v>0.20209202058426629</v>
      </c>
      <c r="V54">
        <f t="shared" si="7"/>
        <v>0.14233522669523704</v>
      </c>
      <c r="W54">
        <f t="shared" si="8"/>
        <v>2.4484351198480567E-2</v>
      </c>
      <c r="X54">
        <f t="shared" si="9"/>
        <v>0.74023752650109576</v>
      </c>
    </row>
    <row r="55" spans="1:28">
      <c r="A55" s="1">
        <v>36556</v>
      </c>
      <c r="B55">
        <v>2216.15</v>
      </c>
      <c r="C55" s="10">
        <f t="shared" si="10"/>
        <v>-0.11526699881830671</v>
      </c>
      <c r="D55">
        <v>954.98</v>
      </c>
      <c r="E55" s="10">
        <f t="shared" si="1"/>
        <v>-0.22675562536942417</v>
      </c>
      <c r="F55">
        <v>332</v>
      </c>
      <c r="G55" s="10">
        <f t="shared" si="2"/>
        <v>-0.19024390243902434</v>
      </c>
      <c r="H55">
        <v>313.22000000000003</v>
      </c>
      <c r="I55" s="10">
        <f t="shared" si="3"/>
        <v>-9.3849447433894562E-2</v>
      </c>
      <c r="J55">
        <v>743.66</v>
      </c>
      <c r="K55" s="10">
        <f t="shared" si="4"/>
        <v>-1.5880157742900192E-2</v>
      </c>
      <c r="T55">
        <f t="shared" si="5"/>
        <v>-0.12774631426348898</v>
      </c>
      <c r="U55">
        <f t="shared" si="12"/>
        <v>-0.24011271954635488</v>
      </c>
      <c r="V55">
        <f t="shared" si="7"/>
        <v>-0.19076581860093009</v>
      </c>
      <c r="W55">
        <f t="shared" si="8"/>
        <v>-9.9586841585914923E-2</v>
      </c>
      <c r="X55">
        <f t="shared" si="9"/>
        <v>-2.0050396887364059E-2</v>
      </c>
    </row>
    <row r="56" spans="1:28">
      <c r="A56" s="1">
        <v>36585</v>
      </c>
      <c r="B56">
        <v>2008.39</v>
      </c>
      <c r="C56" s="10">
        <f t="shared" si="10"/>
        <v>-9.3748166865961213E-2</v>
      </c>
      <c r="D56">
        <v>774.89</v>
      </c>
      <c r="E56" s="10">
        <f t="shared" si="1"/>
        <v>-0.18857986554692252</v>
      </c>
      <c r="F56">
        <v>313.5</v>
      </c>
      <c r="G56" s="10">
        <f t="shared" si="2"/>
        <v>-5.5722891566265087E-2</v>
      </c>
      <c r="H56">
        <v>291.43</v>
      </c>
      <c r="I56" s="10">
        <f t="shared" si="3"/>
        <v>-6.9567715982376654E-2</v>
      </c>
      <c r="J56">
        <v>797.67</v>
      </c>
      <c r="K56" s="10">
        <f t="shared" si="4"/>
        <v>7.2627275905655875E-2</v>
      </c>
      <c r="T56">
        <f t="shared" si="5"/>
        <v>-0.10622748231114347</v>
      </c>
      <c r="U56">
        <f t="shared" si="12"/>
        <v>-0.20193695972385323</v>
      </c>
      <c r="V56">
        <f t="shared" si="7"/>
        <v>-5.6244807728170844E-2</v>
      </c>
      <c r="W56">
        <f t="shared" si="8"/>
        <v>-7.5305110134397016E-2</v>
      </c>
      <c r="X56">
        <f t="shared" si="9"/>
        <v>6.8457036761192011E-2</v>
      </c>
    </row>
    <row r="57" spans="1:28">
      <c r="A57" s="1">
        <v>36616</v>
      </c>
      <c r="B57">
        <v>2476.59</v>
      </c>
      <c r="C57" s="10">
        <f t="shared" si="10"/>
        <v>0.23312205298771649</v>
      </c>
      <c r="D57">
        <v>869.48</v>
      </c>
      <c r="E57" s="10">
        <f t="shared" si="1"/>
        <v>0.12206893881712255</v>
      </c>
      <c r="F57">
        <v>354</v>
      </c>
      <c r="G57" s="10">
        <f t="shared" si="2"/>
        <v>0.12918660287081329</v>
      </c>
      <c r="H57">
        <v>302.07</v>
      </c>
      <c r="I57" s="10">
        <f t="shared" si="3"/>
        <v>3.6509624952818731E-2</v>
      </c>
      <c r="J57">
        <v>703.65</v>
      </c>
      <c r="K57" s="10">
        <f t="shared" si="4"/>
        <v>-0.1178682913986987</v>
      </c>
      <c r="T57">
        <f t="shared" si="5"/>
        <v>0.22064273754253422</v>
      </c>
      <c r="U57">
        <f t="shared" si="12"/>
        <v>0.10871184464019183</v>
      </c>
      <c r="V57">
        <f t="shared" si="7"/>
        <v>0.12866468670890754</v>
      </c>
      <c r="W57">
        <f t="shared" si="8"/>
        <v>3.077223080079837E-2</v>
      </c>
      <c r="X57">
        <f t="shared" si="9"/>
        <v>-0.12203853054316256</v>
      </c>
    </row>
    <row r="58" spans="1:28">
      <c r="A58" s="1">
        <v>36644</v>
      </c>
      <c r="B58">
        <v>2622.9</v>
      </c>
      <c r="C58" s="10">
        <f t="shared" si="10"/>
        <v>5.9077198890409743E-2</v>
      </c>
      <c r="D58">
        <v>821.97</v>
      </c>
      <c r="E58" s="10">
        <f t="shared" si="1"/>
        <v>-5.4641854901780418E-2</v>
      </c>
      <c r="F58">
        <v>394</v>
      </c>
      <c r="G58" s="10">
        <f t="shared" si="2"/>
        <v>0.11299435028248594</v>
      </c>
      <c r="H58">
        <v>293.45999999999998</v>
      </c>
      <c r="I58" s="10">
        <f t="shared" si="3"/>
        <v>-2.8503327043400528E-2</v>
      </c>
      <c r="J58">
        <v>711.15</v>
      </c>
      <c r="K58" s="10">
        <f t="shared" si="4"/>
        <v>1.0658708164570374E-2</v>
      </c>
      <c r="T58">
        <f t="shared" si="5"/>
        <v>4.6597883445227486E-2</v>
      </c>
      <c r="U58">
        <f t="shared" si="12"/>
        <v>-6.7998949078711138E-2</v>
      </c>
      <c r="V58">
        <f t="shared" si="7"/>
        <v>0.11247243412058019</v>
      </c>
      <c r="W58">
        <f t="shared" si="8"/>
        <v>-3.424072119542089E-2</v>
      </c>
      <c r="X58">
        <f t="shared" si="9"/>
        <v>6.4884690201065061E-3</v>
      </c>
    </row>
    <row r="59" spans="1:28">
      <c r="A59" s="1">
        <v>36677</v>
      </c>
      <c r="B59">
        <v>2748.73</v>
      </c>
      <c r="C59" s="10">
        <f t="shared" si="10"/>
        <v>4.7973616988829182E-2</v>
      </c>
      <c r="D59">
        <v>815.37</v>
      </c>
      <c r="E59" s="10">
        <f t="shared" si="1"/>
        <v>-8.0294901273769703E-3</v>
      </c>
      <c r="F59">
        <v>419.5</v>
      </c>
      <c r="G59" s="10">
        <f t="shared" si="2"/>
        <v>6.4720812182741172E-2</v>
      </c>
      <c r="H59">
        <v>324.37</v>
      </c>
      <c r="I59" s="10">
        <f t="shared" si="3"/>
        <v>0.10532951679956382</v>
      </c>
      <c r="J59">
        <v>648.64</v>
      </c>
      <c r="K59" s="10">
        <f t="shared" si="4"/>
        <v>-8.7899880475286518E-2</v>
      </c>
      <c r="T59">
        <f t="shared" si="5"/>
        <v>3.5494301543646925E-2</v>
      </c>
      <c r="U59">
        <f t="shared" si="12"/>
        <v>-2.1386584304307683E-2</v>
      </c>
      <c r="V59">
        <f t="shared" si="7"/>
        <v>6.4198896020835422E-2</v>
      </c>
      <c r="W59">
        <f t="shared" si="8"/>
        <v>9.9592122647543455E-2</v>
      </c>
      <c r="X59">
        <f t="shared" si="9"/>
        <v>-9.2070119619750382E-2</v>
      </c>
    </row>
    <row r="60" spans="1:28">
      <c r="A60" s="1">
        <v>36707</v>
      </c>
      <c r="B60">
        <v>3009.17</v>
      </c>
      <c r="C60" s="10">
        <f t="shared" si="10"/>
        <v>9.4749211454016935E-2</v>
      </c>
      <c r="D60">
        <v>892.19</v>
      </c>
      <c r="E60" s="10">
        <f t="shared" si="1"/>
        <v>9.421489630474511E-2</v>
      </c>
      <c r="F60">
        <v>412</v>
      </c>
      <c r="G60" s="10">
        <f t="shared" si="2"/>
        <v>-1.7878426698450522E-2</v>
      </c>
      <c r="H60">
        <v>358.84</v>
      </c>
      <c r="I60" s="10">
        <f t="shared" si="3"/>
        <v>0.10626753398896316</v>
      </c>
      <c r="J60">
        <v>535.11</v>
      </c>
      <c r="K60" s="10">
        <f t="shared" si="4"/>
        <v>-0.17502775037000484</v>
      </c>
      <c r="T60">
        <f t="shared" si="5"/>
        <v>8.2269896008834678E-2</v>
      </c>
      <c r="U60">
        <f t="shared" si="12"/>
        <v>8.085780212781439E-2</v>
      </c>
      <c r="V60">
        <f t="shared" si="7"/>
        <v>-1.8400342860356279E-2</v>
      </c>
      <c r="W60">
        <f t="shared" si="8"/>
        <v>0.1005301398369428</v>
      </c>
      <c r="X60">
        <f t="shared" si="9"/>
        <v>-0.17919798951446872</v>
      </c>
    </row>
    <row r="61" spans="1:28">
      <c r="A61" s="1">
        <v>36738</v>
      </c>
      <c r="B61">
        <v>2805.3</v>
      </c>
      <c r="C61" s="10">
        <f t="shared" si="10"/>
        <v>-6.7749578787506204E-2</v>
      </c>
      <c r="D61">
        <v>885.58</v>
      </c>
      <c r="E61" s="10">
        <f t="shared" si="1"/>
        <v>-7.4087358073953169E-3</v>
      </c>
      <c r="F61">
        <v>450</v>
      </c>
      <c r="G61" s="10">
        <f t="shared" si="2"/>
        <v>9.2233009708737823E-2</v>
      </c>
      <c r="H61">
        <v>394.32</v>
      </c>
      <c r="I61" s="10">
        <f t="shared" si="3"/>
        <v>9.8874150039014674E-2</v>
      </c>
      <c r="J61">
        <v>559.12</v>
      </c>
      <c r="K61" s="10">
        <f t="shared" si="4"/>
        <v>4.4869279213619606E-2</v>
      </c>
      <c r="T61">
        <f t="shared" si="5"/>
        <v>-8.0228894232688461E-2</v>
      </c>
      <c r="U61">
        <f t="shared" si="12"/>
        <v>-2.076582998432603E-2</v>
      </c>
      <c r="V61">
        <f t="shared" si="7"/>
        <v>9.1711093546832073E-2</v>
      </c>
      <c r="W61">
        <f t="shared" si="8"/>
        <v>9.3136755886994313E-2</v>
      </c>
      <c r="X61">
        <f t="shared" si="9"/>
        <v>4.0699040069155736E-2</v>
      </c>
    </row>
    <row r="62" spans="1:28">
      <c r="A62" s="1">
        <v>36769</v>
      </c>
      <c r="B62">
        <v>3062.82</v>
      </c>
      <c r="C62" s="10">
        <f t="shared" si="10"/>
        <v>9.1797668698534896E-2</v>
      </c>
      <c r="D62">
        <v>907.89</v>
      </c>
      <c r="E62" s="10">
        <f t="shared" si="1"/>
        <v>2.519252918990933E-2</v>
      </c>
      <c r="F62">
        <v>429</v>
      </c>
      <c r="G62" s="10">
        <f t="shared" si="2"/>
        <v>-4.6666666666666634E-2</v>
      </c>
      <c r="H62">
        <v>392.8</v>
      </c>
      <c r="I62" s="10">
        <f t="shared" si="3"/>
        <v>-3.8547372692229187E-3</v>
      </c>
      <c r="J62">
        <v>635.63</v>
      </c>
      <c r="K62" s="10">
        <f t="shared" si="4"/>
        <v>0.13684003433967651</v>
      </c>
      <c r="T62">
        <f t="shared" si="5"/>
        <v>7.9318353253352639E-2</v>
      </c>
      <c r="U62">
        <f t="shared" si="12"/>
        <v>1.1835435012978615E-2</v>
      </c>
      <c r="V62">
        <f t="shared" si="7"/>
        <v>-4.7188582828572391E-2</v>
      </c>
      <c r="W62">
        <f t="shared" si="8"/>
        <v>-9.5921314212432801E-3</v>
      </c>
      <c r="X62">
        <f t="shared" si="9"/>
        <v>0.13266979519521263</v>
      </c>
    </row>
    <row r="63" spans="1:28">
      <c r="A63" s="1">
        <v>36798</v>
      </c>
      <c r="B63">
        <v>3456.88</v>
      </c>
      <c r="C63" s="10">
        <f t="shared" si="10"/>
        <v>0.12865920948668208</v>
      </c>
      <c r="D63">
        <v>810.41</v>
      </c>
      <c r="E63" s="10">
        <f t="shared" si="1"/>
        <v>-0.10736983555276525</v>
      </c>
      <c r="F63">
        <v>365</v>
      </c>
      <c r="G63" s="10">
        <f t="shared" si="2"/>
        <v>-0.14918414918414924</v>
      </c>
      <c r="H63">
        <v>384.18</v>
      </c>
      <c r="I63" s="10">
        <f t="shared" si="3"/>
        <v>-2.1945010183299418E-2</v>
      </c>
      <c r="J63">
        <v>504.11</v>
      </c>
      <c r="K63" s="10">
        <f t="shared" si="4"/>
        <v>-0.20691282664443145</v>
      </c>
      <c r="T63">
        <f t="shared" si="5"/>
        <v>0.11617989404149982</v>
      </c>
      <c r="U63">
        <f t="shared" si="12"/>
        <v>-0.12072692972969597</v>
      </c>
      <c r="V63">
        <f t="shared" si="7"/>
        <v>-0.14970606534605499</v>
      </c>
      <c r="W63">
        <f t="shared" si="8"/>
        <v>-2.768240433531978E-2</v>
      </c>
      <c r="X63">
        <f t="shared" si="9"/>
        <v>-0.21108306578889532</v>
      </c>
    </row>
    <row r="64" spans="1:28">
      <c r="A64" s="1">
        <v>36830</v>
      </c>
      <c r="B64">
        <v>3148.65</v>
      </c>
      <c r="C64" s="10">
        <f t="shared" si="10"/>
        <v>-8.916421744463221E-2</v>
      </c>
      <c r="D64">
        <v>921.11</v>
      </c>
      <c r="E64" s="10">
        <f t="shared" si="1"/>
        <v>0.13659752470971487</v>
      </c>
      <c r="F64">
        <v>391.5</v>
      </c>
      <c r="G64" s="10">
        <f t="shared" si="2"/>
        <v>7.2602739726027377E-2</v>
      </c>
      <c r="H64">
        <v>400.4</v>
      </c>
      <c r="I64" s="10">
        <f t="shared" si="3"/>
        <v>4.2219792805455736E-2</v>
      </c>
      <c r="J64">
        <v>503.11</v>
      </c>
      <c r="K64" s="10">
        <f t="shared" si="4"/>
        <v>-1.9836940350320686E-3</v>
      </c>
      <c r="T64">
        <f t="shared" si="5"/>
        <v>-0.10164353288981447</v>
      </c>
      <c r="U64">
        <f t="shared" si="12"/>
        <v>0.12324043053278415</v>
      </c>
      <c r="V64">
        <f t="shared" si="7"/>
        <v>7.2080823564121627E-2</v>
      </c>
      <c r="W64">
        <f t="shared" si="8"/>
        <v>3.6482398653435374E-2</v>
      </c>
      <c r="X64">
        <f t="shared" si="9"/>
        <v>-6.1539331794959367E-3</v>
      </c>
    </row>
    <row r="65" spans="1:24">
      <c r="A65" s="1">
        <v>36860</v>
      </c>
      <c r="B65">
        <v>3600</v>
      </c>
      <c r="C65" s="10">
        <f t="shared" si="10"/>
        <v>0.14334714877804777</v>
      </c>
      <c r="D65">
        <v>871.54</v>
      </c>
      <c r="E65" s="10">
        <f t="shared" si="1"/>
        <v>-5.3815505205675795E-2</v>
      </c>
      <c r="F65">
        <v>362</v>
      </c>
      <c r="G65" s="10">
        <f t="shared" si="2"/>
        <v>-7.5351213282247809E-2</v>
      </c>
      <c r="H65">
        <v>434.86</v>
      </c>
      <c r="I65" s="10">
        <f t="shared" si="3"/>
        <v>8.6063936063936142E-2</v>
      </c>
      <c r="J65">
        <v>388.08</v>
      </c>
      <c r="K65" s="10">
        <f t="shared" si="4"/>
        <v>-0.2286378724334639</v>
      </c>
      <c r="T65">
        <f t="shared" si="5"/>
        <v>0.1308678333328655</v>
      </c>
      <c r="U65">
        <f t="shared" si="12"/>
        <v>-6.7172599382606515E-2</v>
      </c>
      <c r="V65">
        <f t="shared" si="7"/>
        <v>-7.5873129444153559E-2</v>
      </c>
      <c r="W65">
        <f t="shared" si="8"/>
        <v>8.032654191191578E-2</v>
      </c>
      <c r="X65">
        <f t="shared" si="9"/>
        <v>-0.23280811157792777</v>
      </c>
    </row>
    <row r="66" spans="1:24">
      <c r="A66" s="1">
        <v>36889</v>
      </c>
      <c r="B66">
        <v>3375</v>
      </c>
      <c r="C66" s="10">
        <f t="shared" si="10"/>
        <v>-6.25E-2</v>
      </c>
      <c r="D66">
        <v>973.15</v>
      </c>
      <c r="E66" s="10">
        <f t="shared" si="1"/>
        <v>0.11658673153268939</v>
      </c>
      <c r="F66">
        <v>382</v>
      </c>
      <c r="G66" s="10">
        <f t="shared" si="2"/>
        <v>5.5248618784530468E-2</v>
      </c>
      <c r="H66">
        <v>416.11</v>
      </c>
      <c r="I66" s="10">
        <f t="shared" si="3"/>
        <v>-4.3117325116129313E-2</v>
      </c>
      <c r="J66">
        <v>306.81</v>
      </c>
      <c r="K66" s="10">
        <f t="shared" si="4"/>
        <v>-0.20941558441558439</v>
      </c>
      <c r="T66">
        <f t="shared" si="5"/>
        <v>-7.4979315445182257E-2</v>
      </c>
      <c r="U66">
        <f t="shared" si="12"/>
        <v>0.10322963735575867</v>
      </c>
      <c r="V66">
        <f t="shared" si="7"/>
        <v>5.4726702622624711E-2</v>
      </c>
      <c r="W66">
        <f t="shared" si="8"/>
        <v>-4.8854719268149674E-2</v>
      </c>
      <c r="X66">
        <f t="shared" si="9"/>
        <v>-0.21358582356004827</v>
      </c>
    </row>
    <row r="67" spans="1:24">
      <c r="A67" s="1">
        <v>36922</v>
      </c>
      <c r="B67">
        <v>2972</v>
      </c>
      <c r="C67" s="10">
        <f t="shared" si="10"/>
        <v>-0.11940740740740741</v>
      </c>
      <c r="D67">
        <v>984.72</v>
      </c>
      <c r="E67" s="10">
        <f t="shared" si="1"/>
        <v>1.1889225710322249E-2</v>
      </c>
      <c r="F67">
        <v>296</v>
      </c>
      <c r="G67" s="10">
        <f t="shared" si="2"/>
        <v>-0.22513089005235598</v>
      </c>
      <c r="H67">
        <v>455.14</v>
      </c>
      <c r="I67" s="10">
        <f t="shared" si="3"/>
        <v>9.379731321044904E-2</v>
      </c>
      <c r="J67">
        <v>380.83</v>
      </c>
      <c r="K67" s="10">
        <f t="shared" si="4"/>
        <v>0.24125680388514059</v>
      </c>
      <c r="T67">
        <f t="shared" si="5"/>
        <v>-0.13188672285258968</v>
      </c>
      <c r="U67">
        <f t="shared" si="12"/>
        <v>-1.4678684666084661E-3</v>
      </c>
      <c r="V67">
        <f t="shared" si="7"/>
        <v>-0.22565280621426173</v>
      </c>
      <c r="W67">
        <f t="shared" si="8"/>
        <v>8.8059919058428679E-2</v>
      </c>
      <c r="X67">
        <f t="shared" si="9"/>
        <v>0.23708656474067671</v>
      </c>
    </row>
    <row r="68" spans="1:24">
      <c r="A68" s="1">
        <v>36950</v>
      </c>
      <c r="B68">
        <v>3149</v>
      </c>
      <c r="C68" s="10">
        <f t="shared" si="10"/>
        <v>5.9555854643337902E-2</v>
      </c>
      <c r="D68">
        <v>1053.28</v>
      </c>
      <c r="E68" s="10">
        <f t="shared" si="1"/>
        <v>6.9623852465675373E-2</v>
      </c>
      <c r="F68">
        <v>294</v>
      </c>
      <c r="G68" s="10">
        <f t="shared" si="2"/>
        <v>-6.7567567567567988E-3</v>
      </c>
      <c r="H68">
        <v>460.71</v>
      </c>
      <c r="I68" s="10">
        <f t="shared" si="3"/>
        <v>1.2237992705541156E-2</v>
      </c>
      <c r="J68">
        <v>291.06</v>
      </c>
      <c r="K68" s="10">
        <f t="shared" si="4"/>
        <v>-0.23572197568468867</v>
      </c>
      <c r="T68">
        <f t="shared" si="5"/>
        <v>4.7076539198155645E-2</v>
      </c>
      <c r="U68">
        <f t="shared" si="12"/>
        <v>5.626675828874466E-2</v>
      </c>
      <c r="V68">
        <f t="shared" si="7"/>
        <v>-7.2786729186625539E-3</v>
      </c>
      <c r="W68">
        <f t="shared" si="8"/>
        <v>6.5005985535207958E-3</v>
      </c>
      <c r="X68">
        <f t="shared" si="9"/>
        <v>-0.23989221482915254</v>
      </c>
    </row>
    <row r="69" spans="1:24">
      <c r="A69" s="1">
        <v>36980</v>
      </c>
      <c r="B69">
        <v>3360</v>
      </c>
      <c r="C69" s="10">
        <f t="shared" si="10"/>
        <v>6.7005398539218719E-2</v>
      </c>
      <c r="D69">
        <v>1011.98</v>
      </c>
      <c r="E69" s="10">
        <f t="shared" si="1"/>
        <v>-3.9210846118790776E-2</v>
      </c>
      <c r="F69">
        <v>314</v>
      </c>
      <c r="G69" s="10">
        <f t="shared" si="2"/>
        <v>6.8027210884353817E-2</v>
      </c>
      <c r="H69">
        <v>428.78</v>
      </c>
      <c r="I69" s="10">
        <f t="shared" si="3"/>
        <v>-6.9306071064226926E-2</v>
      </c>
      <c r="J69">
        <v>247.05</v>
      </c>
      <c r="K69" s="10">
        <f t="shared" si="4"/>
        <v>-0.15120593692022255</v>
      </c>
      <c r="T69">
        <f t="shared" si="5"/>
        <v>5.4526083094036462E-2</v>
      </c>
      <c r="U69">
        <f t="shared" ref="U69:U132" si="13">IFERROR(E69-$O$3,"N/A")</f>
        <v>-5.2567940295721489E-2</v>
      </c>
      <c r="V69">
        <f t="shared" si="7"/>
        <v>6.7505294722448067E-2</v>
      </c>
      <c r="W69">
        <f t="shared" si="8"/>
        <v>-7.5043465216247288E-2</v>
      </c>
      <c r="X69">
        <f t="shared" si="9"/>
        <v>-0.15537617606468643</v>
      </c>
    </row>
    <row r="70" spans="1:24">
      <c r="A70" s="1">
        <v>37011</v>
      </c>
      <c r="B70">
        <v>3254</v>
      </c>
      <c r="C70" s="10">
        <f t="shared" si="10"/>
        <v>-3.1547619047619047E-2</v>
      </c>
      <c r="D70">
        <v>1169.76</v>
      </c>
      <c r="E70" s="10">
        <f t="shared" si="1"/>
        <v>0.15591217217731579</v>
      </c>
      <c r="F70">
        <v>331</v>
      </c>
      <c r="G70" s="10">
        <f t="shared" si="2"/>
        <v>5.4140127388535131E-2</v>
      </c>
      <c r="H70">
        <v>417.12</v>
      </c>
      <c r="I70" s="10">
        <f t="shared" si="3"/>
        <v>-2.7193432529502237E-2</v>
      </c>
      <c r="J70">
        <v>295.81</v>
      </c>
      <c r="K70" s="10">
        <f t="shared" si="4"/>
        <v>0.19736895365310669</v>
      </c>
      <c r="T70">
        <f t="shared" si="5"/>
        <v>-4.4026934492801303E-2</v>
      </c>
      <c r="U70">
        <f t="shared" si="13"/>
        <v>0.14255507800038508</v>
      </c>
      <c r="V70">
        <f t="shared" si="7"/>
        <v>5.3618211226629374E-2</v>
      </c>
      <c r="W70">
        <f t="shared" si="8"/>
        <v>-3.2930826681522599E-2</v>
      </c>
      <c r="X70">
        <f t="shared" si="9"/>
        <v>0.19319871450864282</v>
      </c>
    </row>
    <row r="71" spans="1:24">
      <c r="A71" s="1">
        <v>37042</v>
      </c>
      <c r="B71">
        <v>3325</v>
      </c>
      <c r="C71" s="10">
        <f t="shared" si="10"/>
        <v>2.1819299323909025E-2</v>
      </c>
      <c r="D71">
        <v>1160.68</v>
      </c>
      <c r="E71" s="10">
        <f t="shared" ref="E71:E134" si="14">IFERROR(D71/D70-1,"N/A")</f>
        <v>-7.7622760224318466E-3</v>
      </c>
      <c r="F71">
        <v>350</v>
      </c>
      <c r="G71" s="10">
        <f t="shared" ref="G71:G134" si="15">IFERROR(F71/F70-1,"N/A")</f>
        <v>5.7401812688821829E-2</v>
      </c>
      <c r="H71">
        <v>457.16</v>
      </c>
      <c r="I71" s="10">
        <f t="shared" ref="I71:I134" si="16">IFERROR(H71/H70-1,"N/A")</f>
        <v>9.5991561181434593E-2</v>
      </c>
      <c r="J71">
        <v>285.06</v>
      </c>
      <c r="K71" s="10">
        <f t="shared" ref="K71:K134" si="17">IFERROR(J71/J70-1,"N/A")</f>
        <v>-3.6340894493086751E-2</v>
      </c>
      <c r="T71">
        <f t="shared" ref="T71:T134" si="18">IFERROR(C71-$N$3,"N/A")</f>
        <v>9.3399838787267663E-3</v>
      </c>
      <c r="U71">
        <f t="shared" si="13"/>
        <v>-2.111937019936256E-2</v>
      </c>
      <c r="V71">
        <f t="shared" ref="V71:V134" si="19">IFERROR(G71-$P$3,"N/A")</f>
        <v>5.6879896526916073E-2</v>
      </c>
      <c r="W71">
        <f t="shared" ref="W71:W134" si="20">IFERROR(I71-$Q$3,"N/A")</f>
        <v>9.0254167029414231E-2</v>
      </c>
      <c r="X71">
        <f t="shared" ref="X71:X134" si="21">IFERROR(K71-$R$3,"N/A")</f>
        <v>-4.0511133637550621E-2</v>
      </c>
    </row>
    <row r="72" spans="1:24">
      <c r="A72" s="1">
        <v>37071</v>
      </c>
      <c r="B72">
        <v>3313</v>
      </c>
      <c r="C72" s="10">
        <f t="shared" ref="C72:C135" si="22">IFERROR(B72/B71-1,"N/A")</f>
        <v>-3.6090225563909506E-3</v>
      </c>
      <c r="D72">
        <v>1042.54</v>
      </c>
      <c r="E72" s="10">
        <f t="shared" si="14"/>
        <v>-0.10178516042320029</v>
      </c>
      <c r="F72">
        <v>340.5</v>
      </c>
      <c r="G72" s="10">
        <f t="shared" si="15"/>
        <v>-2.7142857142857135E-2</v>
      </c>
      <c r="H72">
        <v>492.64</v>
      </c>
      <c r="I72" s="10">
        <f t="shared" si="16"/>
        <v>7.7609589640388332E-2</v>
      </c>
      <c r="J72">
        <v>254.05</v>
      </c>
      <c r="K72" s="10">
        <f t="shared" si="17"/>
        <v>-0.10878411562478074</v>
      </c>
      <c r="T72">
        <f t="shared" si="18"/>
        <v>-1.6088338001573207E-2</v>
      </c>
      <c r="U72">
        <f t="shared" si="13"/>
        <v>-0.11514225460013101</v>
      </c>
      <c r="V72">
        <f t="shared" si="19"/>
        <v>-2.7664773304762892E-2</v>
      </c>
      <c r="W72">
        <f t="shared" si="20"/>
        <v>7.1872195488367971E-2</v>
      </c>
      <c r="X72">
        <f t="shared" si="21"/>
        <v>-0.11295435476924461</v>
      </c>
    </row>
    <row r="73" spans="1:24">
      <c r="A73" s="1">
        <v>37103</v>
      </c>
      <c r="B73">
        <v>3484</v>
      </c>
      <c r="C73" s="10">
        <f t="shared" si="22"/>
        <v>5.16148505885905E-2</v>
      </c>
      <c r="D73">
        <v>974.8</v>
      </c>
      <c r="E73" s="10">
        <f t="shared" si="14"/>
        <v>-6.4975924185163181E-2</v>
      </c>
      <c r="F73">
        <v>374.25</v>
      </c>
      <c r="G73" s="10">
        <f t="shared" si="15"/>
        <v>9.9118942731277526E-2</v>
      </c>
      <c r="H73">
        <v>466.29</v>
      </c>
      <c r="I73" s="10">
        <f t="shared" si="16"/>
        <v>-5.3487333549853799E-2</v>
      </c>
      <c r="J73">
        <v>235.05</v>
      </c>
      <c r="K73" s="10">
        <f t="shared" si="17"/>
        <v>-7.4788427474906549E-2</v>
      </c>
      <c r="T73">
        <f t="shared" si="18"/>
        <v>3.9135535143408243E-2</v>
      </c>
      <c r="U73">
        <f t="shared" si="13"/>
        <v>-7.8333018362093901E-2</v>
      </c>
      <c r="V73">
        <f t="shared" si="19"/>
        <v>9.8597026569371776E-2</v>
      </c>
      <c r="W73">
        <f t="shared" si="20"/>
        <v>-5.9224727701874161E-2</v>
      </c>
      <c r="X73">
        <f t="shared" si="21"/>
        <v>-7.8958666619370413E-2</v>
      </c>
    </row>
    <row r="74" spans="1:24">
      <c r="A74" s="1">
        <v>37134</v>
      </c>
      <c r="B74">
        <v>3327</v>
      </c>
      <c r="C74" s="10">
        <f t="shared" si="22"/>
        <v>-4.5063145809414507E-2</v>
      </c>
      <c r="D74">
        <v>1024.3699999999999</v>
      </c>
      <c r="E74" s="10">
        <f t="shared" si="14"/>
        <v>5.0851456709068543E-2</v>
      </c>
      <c r="F74">
        <v>330</v>
      </c>
      <c r="G74" s="10">
        <f t="shared" si="15"/>
        <v>-0.11823647294589179</v>
      </c>
      <c r="H74">
        <v>461.73</v>
      </c>
      <c r="I74" s="10">
        <f t="shared" si="16"/>
        <v>-9.7793218812327609E-3</v>
      </c>
      <c r="J74">
        <v>208.04</v>
      </c>
      <c r="K74" s="10">
        <f t="shared" si="17"/>
        <v>-0.11491172091044466</v>
      </c>
      <c r="T74">
        <f t="shared" si="18"/>
        <v>-5.7542461254596763E-2</v>
      </c>
      <c r="U74">
        <f t="shared" si="13"/>
        <v>3.749436253213783E-2</v>
      </c>
      <c r="V74">
        <f t="shared" si="19"/>
        <v>-0.11875838910779754</v>
      </c>
      <c r="W74">
        <f t="shared" si="20"/>
        <v>-1.5516716033253122E-2</v>
      </c>
      <c r="X74">
        <f t="shared" si="21"/>
        <v>-0.11908196005490852</v>
      </c>
    </row>
    <row r="75" spans="1:24">
      <c r="A75" s="1">
        <v>37162</v>
      </c>
      <c r="B75">
        <v>3165</v>
      </c>
      <c r="C75" s="10">
        <f t="shared" si="22"/>
        <v>-4.8692515779982015E-2</v>
      </c>
      <c r="D75">
        <v>883.93</v>
      </c>
      <c r="E75" s="10">
        <f t="shared" si="14"/>
        <v>-0.13709889981159151</v>
      </c>
      <c r="F75">
        <v>331</v>
      </c>
      <c r="G75" s="10">
        <f t="shared" si="15"/>
        <v>3.0303030303029388E-3</v>
      </c>
      <c r="H75">
        <v>461.22</v>
      </c>
      <c r="I75" s="10">
        <f t="shared" si="16"/>
        <v>-1.1045416152296594E-3</v>
      </c>
      <c r="J75">
        <v>163.53</v>
      </c>
      <c r="K75" s="10">
        <f t="shared" si="17"/>
        <v>-0.21394924053066711</v>
      </c>
      <c r="T75">
        <f t="shared" si="18"/>
        <v>-6.1171831225164272E-2</v>
      </c>
      <c r="U75">
        <f t="shared" si="13"/>
        <v>-0.15045599398852222</v>
      </c>
      <c r="V75">
        <f t="shared" si="19"/>
        <v>2.5083868683971832E-3</v>
      </c>
      <c r="W75">
        <f t="shared" si="20"/>
        <v>-6.84193576725002E-3</v>
      </c>
      <c r="X75">
        <f t="shared" si="21"/>
        <v>-0.21811947967513098</v>
      </c>
    </row>
    <row r="76" spans="1:24">
      <c r="A76" s="1">
        <v>37195</v>
      </c>
      <c r="B76">
        <v>3101</v>
      </c>
      <c r="C76" s="10">
        <f t="shared" si="22"/>
        <v>-2.0221169036334863E-2</v>
      </c>
      <c r="D76">
        <v>921.93</v>
      </c>
      <c r="E76" s="10">
        <f t="shared" si="14"/>
        <v>4.2989829511386635E-2</v>
      </c>
      <c r="F76">
        <v>334</v>
      </c>
      <c r="G76" s="10">
        <f t="shared" si="15"/>
        <v>9.0634441087613649E-3</v>
      </c>
      <c r="H76">
        <v>435.88</v>
      </c>
      <c r="I76" s="10">
        <f t="shared" si="16"/>
        <v>-5.4941242790859102E-2</v>
      </c>
      <c r="J76">
        <v>211.04</v>
      </c>
      <c r="K76" s="10">
        <f t="shared" si="17"/>
        <v>0.29052773191463332</v>
      </c>
      <c r="T76">
        <f t="shared" si="18"/>
        <v>-3.270048448151712E-2</v>
      </c>
      <c r="U76">
        <f t="shared" si="13"/>
        <v>2.9632735334455922E-2</v>
      </c>
      <c r="V76">
        <f t="shared" si="19"/>
        <v>8.5415279468556097E-3</v>
      </c>
      <c r="W76">
        <f t="shared" si="20"/>
        <v>-6.0678636942879463E-2</v>
      </c>
      <c r="X76">
        <f t="shared" si="21"/>
        <v>0.28635749277016948</v>
      </c>
    </row>
    <row r="77" spans="1:24">
      <c r="A77" s="1">
        <v>37225</v>
      </c>
      <c r="B77">
        <v>3135</v>
      </c>
      <c r="C77" s="10">
        <f t="shared" si="22"/>
        <v>1.096420509513063E-2</v>
      </c>
      <c r="D77">
        <v>1086.33</v>
      </c>
      <c r="E77" s="10">
        <f t="shared" si="14"/>
        <v>0.17832156454394577</v>
      </c>
      <c r="F77">
        <v>319</v>
      </c>
      <c r="G77" s="10">
        <f t="shared" si="15"/>
        <v>-4.4910179640718528E-2</v>
      </c>
      <c r="H77">
        <v>479.46</v>
      </c>
      <c r="I77" s="10">
        <f t="shared" si="16"/>
        <v>9.9981646324676543E-2</v>
      </c>
      <c r="J77">
        <v>238.8</v>
      </c>
      <c r="K77" s="10">
        <f t="shared" si="17"/>
        <v>0.13153904473085687</v>
      </c>
      <c r="T77">
        <f t="shared" si="18"/>
        <v>-1.5151103500516284E-3</v>
      </c>
      <c r="U77">
        <f t="shared" si="13"/>
        <v>0.16496447036701506</v>
      </c>
      <c r="V77">
        <f t="shared" si="19"/>
        <v>-4.5432095802624285E-2</v>
      </c>
      <c r="W77">
        <f t="shared" si="20"/>
        <v>9.4244252172656182E-2</v>
      </c>
      <c r="X77">
        <f t="shared" si="21"/>
        <v>0.12736880558639299</v>
      </c>
    </row>
    <row r="78" spans="1:24">
      <c r="A78" s="1">
        <v>37256</v>
      </c>
      <c r="B78">
        <v>3098</v>
      </c>
      <c r="C78" s="10">
        <f t="shared" si="22"/>
        <v>-1.1802232854864481E-2</v>
      </c>
      <c r="D78">
        <v>1087.1500000000001</v>
      </c>
      <c r="E78" s="10">
        <f t="shared" si="14"/>
        <v>7.5483508694418333E-4</v>
      </c>
      <c r="F78">
        <v>309.5</v>
      </c>
      <c r="G78" s="10">
        <f t="shared" si="15"/>
        <v>-2.9780564263322873E-2</v>
      </c>
      <c r="H78">
        <v>446.01</v>
      </c>
      <c r="I78" s="10">
        <f t="shared" si="16"/>
        <v>-6.9765986735076946E-2</v>
      </c>
      <c r="J78">
        <v>228.55</v>
      </c>
      <c r="K78" s="10">
        <f t="shared" si="17"/>
        <v>-4.2922948073701894E-2</v>
      </c>
      <c r="T78">
        <f t="shared" si="18"/>
        <v>-2.4281548300046737E-2</v>
      </c>
      <c r="U78">
        <f t="shared" si="13"/>
        <v>-1.2602259089986531E-2</v>
      </c>
      <c r="V78">
        <f t="shared" si="19"/>
        <v>-3.030248042522863E-2</v>
      </c>
      <c r="W78">
        <f t="shared" si="20"/>
        <v>-7.5503380887097307E-2</v>
      </c>
      <c r="X78">
        <f t="shared" si="21"/>
        <v>-4.7093187218165765E-2</v>
      </c>
    </row>
    <row r="79" spans="1:24">
      <c r="A79" s="1">
        <v>37287</v>
      </c>
      <c r="B79">
        <v>3250</v>
      </c>
      <c r="C79" s="10">
        <f t="shared" si="22"/>
        <v>4.9063912201420257E-2</v>
      </c>
      <c r="D79">
        <v>1148.29</v>
      </c>
      <c r="E79" s="10">
        <f t="shared" si="14"/>
        <v>5.6238789495469677E-2</v>
      </c>
      <c r="F79">
        <v>340</v>
      </c>
      <c r="G79" s="10">
        <f t="shared" si="15"/>
        <v>9.8546042003230916E-2</v>
      </c>
      <c r="H79">
        <v>476.42</v>
      </c>
      <c r="I79" s="10">
        <f t="shared" si="16"/>
        <v>6.8182327750498928E-2</v>
      </c>
      <c r="J79">
        <v>240.8</v>
      </c>
      <c r="K79" s="10">
        <f t="shared" si="17"/>
        <v>5.3598774885145417E-2</v>
      </c>
      <c r="T79">
        <f t="shared" si="18"/>
        <v>3.6584596756238E-2</v>
      </c>
      <c r="U79">
        <f t="shared" si="13"/>
        <v>4.2881695318538963E-2</v>
      </c>
      <c r="V79">
        <f t="shared" si="19"/>
        <v>9.8024125841325166E-2</v>
      </c>
      <c r="W79">
        <f t="shared" si="20"/>
        <v>6.2444933598478566E-2</v>
      </c>
      <c r="X79">
        <f t="shared" si="21"/>
        <v>4.9428535740681546E-2</v>
      </c>
    </row>
    <row r="80" spans="1:24">
      <c r="A80" s="1">
        <v>37315</v>
      </c>
      <c r="B80">
        <v>3576</v>
      </c>
      <c r="C80" s="10">
        <f t="shared" si="22"/>
        <v>0.10030769230769221</v>
      </c>
      <c r="D80">
        <v>1174.72</v>
      </c>
      <c r="E80" s="10">
        <f t="shared" si="14"/>
        <v>2.3016833726671848E-2</v>
      </c>
      <c r="F80">
        <v>318</v>
      </c>
      <c r="G80" s="10">
        <f t="shared" si="15"/>
        <v>-6.4705882352941169E-2</v>
      </c>
      <c r="H80">
        <v>509.88</v>
      </c>
      <c r="I80" s="10">
        <f t="shared" si="16"/>
        <v>7.0232148104613534E-2</v>
      </c>
      <c r="J80">
        <v>207.29</v>
      </c>
      <c r="K80" s="10">
        <f t="shared" si="17"/>
        <v>-0.13916112956810633</v>
      </c>
      <c r="T80">
        <f t="shared" si="18"/>
        <v>8.7828376862509952E-2</v>
      </c>
      <c r="U80">
        <f t="shared" si="13"/>
        <v>9.6597395497411333E-3</v>
      </c>
      <c r="V80">
        <f t="shared" si="19"/>
        <v>-6.5227798514846919E-2</v>
      </c>
      <c r="W80">
        <f t="shared" si="20"/>
        <v>6.4494753952593173E-2</v>
      </c>
      <c r="X80">
        <f t="shared" si="21"/>
        <v>-0.14333136871257021</v>
      </c>
    </row>
    <row r="81" spans="1:24">
      <c r="A81" s="1">
        <v>37344</v>
      </c>
      <c r="B81">
        <v>3487</v>
      </c>
      <c r="C81" s="10">
        <f t="shared" si="22"/>
        <v>-2.4888143176733823E-2</v>
      </c>
      <c r="D81">
        <v>1146.6300000000001</v>
      </c>
      <c r="E81" s="10">
        <f t="shared" si="14"/>
        <v>-2.3912081176791E-2</v>
      </c>
      <c r="F81">
        <v>335</v>
      </c>
      <c r="G81" s="10">
        <f t="shared" si="15"/>
        <v>5.3459119496855445E-2</v>
      </c>
      <c r="H81">
        <v>537.24</v>
      </c>
      <c r="I81" s="10">
        <f t="shared" si="16"/>
        <v>5.365968463167814E-2</v>
      </c>
      <c r="J81">
        <v>226.05</v>
      </c>
      <c r="K81" s="10">
        <f t="shared" si="17"/>
        <v>9.0501230160644708E-2</v>
      </c>
      <c r="T81">
        <f t="shared" si="18"/>
        <v>-3.736745862191608E-2</v>
      </c>
      <c r="U81">
        <f t="shared" si="13"/>
        <v>-3.7269175353721713E-2</v>
      </c>
      <c r="V81">
        <f t="shared" si="19"/>
        <v>5.2937203334949688E-2</v>
      </c>
      <c r="W81">
        <f t="shared" si="20"/>
        <v>4.7922290479657778E-2</v>
      </c>
      <c r="X81">
        <f t="shared" si="21"/>
        <v>8.6330991016180844E-2</v>
      </c>
    </row>
    <row r="82" spans="1:24">
      <c r="A82" s="1">
        <v>37376</v>
      </c>
      <c r="B82">
        <v>3215</v>
      </c>
      <c r="C82" s="10">
        <f t="shared" si="22"/>
        <v>-7.8004014912532282E-2</v>
      </c>
      <c r="D82">
        <v>1053.28</v>
      </c>
      <c r="E82" s="10">
        <f t="shared" si="14"/>
        <v>-8.1412487027201608E-2</v>
      </c>
      <c r="F82">
        <v>349</v>
      </c>
      <c r="G82" s="10">
        <f t="shared" si="15"/>
        <v>4.179104477611939E-2</v>
      </c>
      <c r="H82">
        <v>545.35</v>
      </c>
      <c r="I82" s="10">
        <f t="shared" si="16"/>
        <v>1.5095674186583308E-2</v>
      </c>
      <c r="J82">
        <v>198.04</v>
      </c>
      <c r="K82" s="10">
        <f t="shared" si="17"/>
        <v>-0.1239106392391065</v>
      </c>
      <c r="T82">
        <f t="shared" si="18"/>
        <v>-9.0483330357714539E-2</v>
      </c>
      <c r="U82">
        <f t="shared" si="13"/>
        <v>-9.4769581204132328E-2</v>
      </c>
      <c r="V82">
        <f t="shared" si="19"/>
        <v>4.1269128614213633E-2</v>
      </c>
      <c r="W82">
        <f t="shared" si="20"/>
        <v>9.3582800345629463E-3</v>
      </c>
      <c r="X82">
        <f t="shared" si="21"/>
        <v>-0.12808087838357038</v>
      </c>
    </row>
    <row r="83" spans="1:24">
      <c r="A83" s="1">
        <v>37407</v>
      </c>
      <c r="B83">
        <v>3006</v>
      </c>
      <c r="C83" s="10">
        <f t="shared" si="22"/>
        <v>-6.5007776049766708E-2</v>
      </c>
      <c r="D83">
        <v>1075.5899999999999</v>
      </c>
      <c r="E83" s="10">
        <f t="shared" si="14"/>
        <v>2.1181452225428998E-2</v>
      </c>
      <c r="F83">
        <v>384</v>
      </c>
      <c r="G83" s="10">
        <f t="shared" si="15"/>
        <v>0.10028653295128942</v>
      </c>
      <c r="H83">
        <v>530.15</v>
      </c>
      <c r="I83" s="10">
        <f t="shared" si="16"/>
        <v>-2.7872008801687054E-2</v>
      </c>
      <c r="J83">
        <v>175.54</v>
      </c>
      <c r="K83" s="10">
        <f t="shared" si="17"/>
        <v>-0.11361341143203396</v>
      </c>
      <c r="T83">
        <f t="shared" si="18"/>
        <v>-7.7487091494948965E-2</v>
      </c>
      <c r="U83">
        <f t="shared" si="13"/>
        <v>7.8243580484982835E-3</v>
      </c>
      <c r="V83">
        <f t="shared" si="19"/>
        <v>9.976461678938367E-2</v>
      </c>
      <c r="W83">
        <f t="shared" si="20"/>
        <v>-3.3609402953707415E-2</v>
      </c>
      <c r="X83">
        <f t="shared" si="21"/>
        <v>-0.11778365057649783</v>
      </c>
    </row>
    <row r="84" spans="1:24">
      <c r="A84" s="1">
        <v>37435</v>
      </c>
      <c r="B84">
        <v>2716</v>
      </c>
      <c r="C84" s="10">
        <f t="shared" si="22"/>
        <v>-9.6473719228210242E-2</v>
      </c>
      <c r="D84">
        <v>993.8</v>
      </c>
      <c r="E84" s="10">
        <f t="shared" si="14"/>
        <v>-7.6041986258704508E-2</v>
      </c>
      <c r="F84">
        <v>335</v>
      </c>
      <c r="G84" s="10">
        <f t="shared" si="15"/>
        <v>-0.12760416666666663</v>
      </c>
      <c r="H84">
        <v>526.09</v>
      </c>
      <c r="I84" s="10">
        <f t="shared" si="16"/>
        <v>-7.6582099405827497E-3</v>
      </c>
      <c r="J84">
        <v>169.54</v>
      </c>
      <c r="K84" s="10">
        <f t="shared" si="17"/>
        <v>-3.4180243819072587E-2</v>
      </c>
      <c r="T84">
        <f t="shared" si="18"/>
        <v>-0.1089530346733925</v>
      </c>
      <c r="U84">
        <f t="shared" si="13"/>
        <v>-8.9399080435635228E-2</v>
      </c>
      <c r="V84">
        <f t="shared" si="19"/>
        <v>-0.12812608282857238</v>
      </c>
      <c r="W84">
        <f t="shared" si="20"/>
        <v>-1.3395604092603111E-2</v>
      </c>
      <c r="X84">
        <f t="shared" si="21"/>
        <v>-3.8350482963536457E-2</v>
      </c>
    </row>
    <row r="85" spans="1:24">
      <c r="A85" s="1">
        <v>37468</v>
      </c>
      <c r="B85">
        <v>2290</v>
      </c>
      <c r="C85" s="10">
        <f t="shared" si="22"/>
        <v>-0.15684830633284241</v>
      </c>
      <c r="D85">
        <v>908.72</v>
      </c>
      <c r="E85" s="10">
        <f t="shared" si="14"/>
        <v>-8.5610786878647538E-2</v>
      </c>
      <c r="F85">
        <v>298</v>
      </c>
      <c r="G85" s="10">
        <f t="shared" si="15"/>
        <v>-0.11044776119402988</v>
      </c>
      <c r="H85">
        <v>456.15</v>
      </c>
      <c r="I85" s="10">
        <f t="shared" si="16"/>
        <v>-0.13294303256096873</v>
      </c>
      <c r="J85">
        <v>133.53</v>
      </c>
      <c r="K85" s="10">
        <f t="shared" si="17"/>
        <v>-0.21239825409932755</v>
      </c>
      <c r="T85">
        <f t="shared" si="18"/>
        <v>-0.16932762177802468</v>
      </c>
      <c r="U85">
        <f t="shared" si="13"/>
        <v>-9.8967881055578258E-2</v>
      </c>
      <c r="V85">
        <f t="shared" si="19"/>
        <v>-0.11096967735593563</v>
      </c>
      <c r="W85">
        <f t="shared" si="20"/>
        <v>-0.13868042671298908</v>
      </c>
      <c r="X85">
        <f t="shared" si="21"/>
        <v>-0.21656849324379143</v>
      </c>
    </row>
    <row r="86" spans="1:24">
      <c r="A86" s="1">
        <v>37498</v>
      </c>
      <c r="B86">
        <v>1822</v>
      </c>
      <c r="C86" s="10">
        <f t="shared" si="22"/>
        <v>-0.2043668122270742</v>
      </c>
      <c r="D86">
        <v>936.8</v>
      </c>
      <c r="E86" s="10">
        <f t="shared" si="14"/>
        <v>3.0900607447838624E-2</v>
      </c>
      <c r="F86">
        <v>306</v>
      </c>
      <c r="G86" s="10">
        <f t="shared" si="15"/>
        <v>2.6845637583892579E-2</v>
      </c>
      <c r="H86">
        <v>472.37</v>
      </c>
      <c r="I86" s="10">
        <f t="shared" si="16"/>
        <v>3.5558478570645757E-2</v>
      </c>
      <c r="J86">
        <v>129.03</v>
      </c>
      <c r="K86" s="10">
        <f t="shared" si="17"/>
        <v>-3.370029206919789E-2</v>
      </c>
      <c r="T86">
        <f t="shared" si="18"/>
        <v>-0.21684612767225647</v>
      </c>
      <c r="U86">
        <f t="shared" si="13"/>
        <v>1.7543513270907911E-2</v>
      </c>
      <c r="V86">
        <f t="shared" si="19"/>
        <v>2.6323721421986822E-2</v>
      </c>
      <c r="W86">
        <f t="shared" si="20"/>
        <v>2.9821084418625396E-2</v>
      </c>
      <c r="X86">
        <f t="shared" si="21"/>
        <v>-3.7870531213661761E-2</v>
      </c>
    </row>
    <row r="87" spans="1:24">
      <c r="A87" s="1">
        <v>37529</v>
      </c>
      <c r="B87">
        <v>1928</v>
      </c>
      <c r="C87" s="10">
        <f t="shared" si="22"/>
        <v>5.8177826564215218E-2</v>
      </c>
      <c r="D87">
        <v>844.28</v>
      </c>
      <c r="E87" s="10">
        <f t="shared" si="14"/>
        <v>-9.8761742100768601E-2</v>
      </c>
      <c r="F87">
        <v>192</v>
      </c>
      <c r="G87" s="10">
        <f t="shared" si="15"/>
        <v>-0.37254901960784315</v>
      </c>
      <c r="H87">
        <v>447.03</v>
      </c>
      <c r="I87" s="10">
        <f t="shared" si="16"/>
        <v>-5.3644388932404752E-2</v>
      </c>
      <c r="J87">
        <v>112.52</v>
      </c>
      <c r="K87" s="10">
        <f t="shared" si="17"/>
        <v>-0.12795473920793621</v>
      </c>
      <c r="T87">
        <f t="shared" si="18"/>
        <v>4.5698511119032961E-2</v>
      </c>
      <c r="U87">
        <f t="shared" si="13"/>
        <v>-0.11211883627769932</v>
      </c>
      <c r="V87">
        <f t="shared" si="19"/>
        <v>-0.37307093576974892</v>
      </c>
      <c r="W87">
        <f t="shared" si="20"/>
        <v>-5.9381783084425113E-2</v>
      </c>
      <c r="X87">
        <f t="shared" si="21"/>
        <v>-0.13212497835240009</v>
      </c>
    </row>
    <row r="88" spans="1:24">
      <c r="A88" s="1">
        <v>37560</v>
      </c>
      <c r="B88">
        <v>2385</v>
      </c>
      <c r="C88" s="10">
        <f t="shared" si="22"/>
        <v>0.23703319502074693</v>
      </c>
      <c r="D88">
        <v>954.15</v>
      </c>
      <c r="E88" s="10">
        <f t="shared" si="14"/>
        <v>0.13013455251812189</v>
      </c>
      <c r="F88">
        <v>186.25</v>
      </c>
      <c r="G88" s="10">
        <f t="shared" si="15"/>
        <v>-2.994791666666663E-2</v>
      </c>
      <c r="H88">
        <v>461.22</v>
      </c>
      <c r="I88" s="10">
        <f t="shared" si="16"/>
        <v>3.1742836051271928E-2</v>
      </c>
      <c r="J88">
        <v>146.03</v>
      </c>
      <c r="K88" s="10">
        <f t="shared" si="17"/>
        <v>0.29781372200497702</v>
      </c>
      <c r="T88">
        <f t="shared" si="18"/>
        <v>0.22455387957556466</v>
      </c>
      <c r="U88">
        <f t="shared" si="13"/>
        <v>0.11677745834119117</v>
      </c>
      <c r="V88">
        <f t="shared" si="19"/>
        <v>-3.0469832828572387E-2</v>
      </c>
      <c r="W88">
        <f t="shared" si="20"/>
        <v>2.6005441899251566E-2</v>
      </c>
      <c r="X88">
        <f t="shared" si="21"/>
        <v>0.29364348286051317</v>
      </c>
    </row>
    <row r="89" spans="1:24">
      <c r="A89" s="1">
        <v>37589</v>
      </c>
      <c r="B89">
        <v>2446</v>
      </c>
      <c r="C89" s="10">
        <f t="shared" si="22"/>
        <v>2.5576519916142626E-2</v>
      </c>
      <c r="D89">
        <v>1075.5899999999999</v>
      </c>
      <c r="E89" s="10">
        <f t="shared" si="14"/>
        <v>0.1272755855997485</v>
      </c>
      <c r="F89">
        <v>169.25</v>
      </c>
      <c r="G89" s="10">
        <f t="shared" si="15"/>
        <v>-9.1275167785234923E-2</v>
      </c>
      <c r="H89">
        <v>432.84</v>
      </c>
      <c r="I89" s="10">
        <f t="shared" si="16"/>
        <v>-6.1532457395603091E-2</v>
      </c>
      <c r="J89">
        <v>156.78</v>
      </c>
      <c r="K89" s="10">
        <f t="shared" si="17"/>
        <v>7.3615010614257237E-2</v>
      </c>
      <c r="T89">
        <f t="shared" si="18"/>
        <v>1.3097204470960367E-2</v>
      </c>
      <c r="U89">
        <f t="shared" si="13"/>
        <v>0.11391849142281778</v>
      </c>
      <c r="V89">
        <f t="shared" si="19"/>
        <v>-9.1797083947140673E-2</v>
      </c>
      <c r="W89">
        <f t="shared" si="20"/>
        <v>-6.7269851547623452E-2</v>
      </c>
      <c r="X89">
        <f t="shared" si="21"/>
        <v>6.9444771469793373E-2</v>
      </c>
    </row>
    <row r="90" spans="1:24">
      <c r="A90" s="1">
        <v>37621</v>
      </c>
      <c r="B90">
        <v>2220</v>
      </c>
      <c r="C90" s="10">
        <f t="shared" si="22"/>
        <v>-9.2395748160261637E-2</v>
      </c>
      <c r="D90">
        <v>1024.3699999999999</v>
      </c>
      <c r="E90" s="10">
        <f t="shared" si="14"/>
        <v>-4.7620375793750447E-2</v>
      </c>
      <c r="F90">
        <v>124</v>
      </c>
      <c r="G90" s="10">
        <f t="shared" si="15"/>
        <v>-0.26735598227474155</v>
      </c>
      <c r="H90">
        <v>385.19</v>
      </c>
      <c r="I90" s="10">
        <f t="shared" si="16"/>
        <v>-0.11008686812679047</v>
      </c>
      <c r="J90">
        <v>133.03</v>
      </c>
      <c r="K90" s="10">
        <f t="shared" si="17"/>
        <v>-0.15148615894884554</v>
      </c>
      <c r="T90">
        <f t="shared" si="18"/>
        <v>-0.10487506360544389</v>
      </c>
      <c r="U90">
        <f t="shared" si="13"/>
        <v>-6.097746997068116E-2</v>
      </c>
      <c r="V90">
        <f t="shared" si="19"/>
        <v>-0.26787789843664733</v>
      </c>
      <c r="W90">
        <f t="shared" si="20"/>
        <v>-0.11582426227881083</v>
      </c>
      <c r="X90">
        <f t="shared" si="21"/>
        <v>-0.15565639809330942</v>
      </c>
    </row>
    <row r="91" spans="1:24">
      <c r="A91" s="1">
        <v>37652</v>
      </c>
      <c r="B91">
        <v>2055</v>
      </c>
      <c r="C91" s="10">
        <f t="shared" si="22"/>
        <v>-7.4324324324324342E-2</v>
      </c>
      <c r="D91">
        <v>918.63</v>
      </c>
      <c r="E91" s="10">
        <f t="shared" si="14"/>
        <v>-0.1032244208635551</v>
      </c>
      <c r="F91">
        <v>113.75</v>
      </c>
      <c r="G91" s="10">
        <f t="shared" si="15"/>
        <v>-8.2661290322580627E-2</v>
      </c>
      <c r="H91">
        <v>349.72</v>
      </c>
      <c r="I91" s="10">
        <f t="shared" si="16"/>
        <v>-9.208442586775345E-2</v>
      </c>
      <c r="J91">
        <v>118.02</v>
      </c>
      <c r="K91" s="10">
        <f t="shared" si="17"/>
        <v>-0.11283169209952648</v>
      </c>
      <c r="T91">
        <f t="shared" si="18"/>
        <v>-8.6803639769506599E-2</v>
      </c>
      <c r="U91">
        <f t="shared" si="13"/>
        <v>-0.11658151504048582</v>
      </c>
      <c r="V91">
        <f t="shared" si="19"/>
        <v>-8.3183206484486377E-2</v>
      </c>
      <c r="W91">
        <f t="shared" si="20"/>
        <v>-9.7821820019773811E-2</v>
      </c>
      <c r="X91">
        <f t="shared" si="21"/>
        <v>-0.11700193124399035</v>
      </c>
    </row>
    <row r="92" spans="1:24">
      <c r="A92" s="1">
        <v>37680</v>
      </c>
      <c r="B92">
        <v>2048</v>
      </c>
      <c r="C92" s="10">
        <f t="shared" si="22"/>
        <v>-3.4063260340632118E-3</v>
      </c>
      <c r="D92">
        <v>1061.54</v>
      </c>
      <c r="E92" s="10">
        <f t="shared" si="14"/>
        <v>0.15556861848622394</v>
      </c>
      <c r="F92">
        <v>110</v>
      </c>
      <c r="G92" s="10">
        <f t="shared" si="15"/>
        <v>-3.2967032967032961E-2</v>
      </c>
      <c r="H92">
        <v>390.26</v>
      </c>
      <c r="I92" s="10">
        <f t="shared" si="16"/>
        <v>0.11592130847535165</v>
      </c>
      <c r="J92">
        <v>133.78</v>
      </c>
      <c r="K92" s="10">
        <f t="shared" si="17"/>
        <v>0.133536688696831</v>
      </c>
      <c r="T92">
        <f t="shared" si="18"/>
        <v>-1.5885641479245469E-2</v>
      </c>
      <c r="U92">
        <f t="shared" si="13"/>
        <v>0.14221152430929324</v>
      </c>
      <c r="V92">
        <f t="shared" si="19"/>
        <v>-3.3488949128938718E-2</v>
      </c>
      <c r="W92">
        <f t="shared" si="20"/>
        <v>0.11018391432333129</v>
      </c>
      <c r="X92">
        <f t="shared" si="21"/>
        <v>0.12936644955236712</v>
      </c>
    </row>
    <row r="93" spans="1:24">
      <c r="A93" s="1">
        <v>37711</v>
      </c>
      <c r="B93">
        <v>2157</v>
      </c>
      <c r="C93" s="10">
        <f t="shared" si="22"/>
        <v>5.322265625E-2</v>
      </c>
      <c r="D93">
        <v>973.98</v>
      </c>
      <c r="E93" s="10">
        <f t="shared" si="14"/>
        <v>-8.2483938429074644E-2</v>
      </c>
      <c r="F93">
        <v>112</v>
      </c>
      <c r="G93" s="10">
        <f t="shared" si="15"/>
        <v>1.8181818181818077E-2</v>
      </c>
      <c r="H93">
        <v>389.25</v>
      </c>
      <c r="I93" s="10">
        <f t="shared" si="16"/>
        <v>-2.5880182442473698E-3</v>
      </c>
      <c r="J93">
        <v>115.02</v>
      </c>
      <c r="K93" s="10">
        <f t="shared" si="17"/>
        <v>-0.14023022873374202</v>
      </c>
      <c r="T93">
        <f t="shared" si="18"/>
        <v>4.0743340804817743E-2</v>
      </c>
      <c r="U93">
        <f t="shared" si="13"/>
        <v>-9.5841032606005364E-2</v>
      </c>
      <c r="V93">
        <f t="shared" si="19"/>
        <v>1.765990201991232E-2</v>
      </c>
      <c r="W93">
        <f t="shared" si="20"/>
        <v>-8.3254123962677312E-3</v>
      </c>
      <c r="X93">
        <f t="shared" si="21"/>
        <v>-0.1444004678782059</v>
      </c>
    </row>
    <row r="94" spans="1:24">
      <c r="A94" s="1">
        <v>37741</v>
      </c>
      <c r="B94">
        <v>2455</v>
      </c>
      <c r="C94" s="10">
        <f t="shared" si="22"/>
        <v>0.13815484469170136</v>
      </c>
      <c r="D94">
        <v>988.02</v>
      </c>
      <c r="E94" s="10">
        <f t="shared" si="14"/>
        <v>1.4415080391794399E-2</v>
      </c>
      <c r="F94">
        <v>127</v>
      </c>
      <c r="G94" s="10">
        <f t="shared" si="15"/>
        <v>0.1339285714285714</v>
      </c>
      <c r="H94">
        <v>456.66</v>
      </c>
      <c r="I94" s="10">
        <f t="shared" si="16"/>
        <v>0.17317919075144506</v>
      </c>
      <c r="J94">
        <v>138.78</v>
      </c>
      <c r="K94" s="10">
        <f t="shared" si="17"/>
        <v>0.20657276995305174</v>
      </c>
      <c r="T94">
        <f t="shared" si="18"/>
        <v>0.12567552924651909</v>
      </c>
      <c r="U94">
        <f t="shared" si="13"/>
        <v>1.0579862148636845E-3</v>
      </c>
      <c r="V94">
        <f t="shared" si="19"/>
        <v>0.13340665526666565</v>
      </c>
      <c r="W94">
        <f t="shared" si="20"/>
        <v>0.16744179659942471</v>
      </c>
      <c r="X94">
        <f t="shared" si="21"/>
        <v>0.20240253080858786</v>
      </c>
    </row>
    <row r="95" spans="1:24">
      <c r="A95" s="1">
        <v>37771</v>
      </c>
      <c r="B95">
        <v>2473</v>
      </c>
      <c r="C95" s="10">
        <f t="shared" si="22"/>
        <v>7.3319755600813608E-3</v>
      </c>
      <c r="D95">
        <v>988.02</v>
      </c>
      <c r="E95" s="10">
        <f t="shared" si="14"/>
        <v>0</v>
      </c>
      <c r="F95">
        <v>129.5</v>
      </c>
      <c r="G95" s="10">
        <f t="shared" si="15"/>
        <v>1.9685039370078705E-2</v>
      </c>
      <c r="H95">
        <v>456.15</v>
      </c>
      <c r="I95" s="10">
        <f t="shared" si="16"/>
        <v>-1.1168046248851704E-3</v>
      </c>
      <c r="J95">
        <v>160.28</v>
      </c>
      <c r="K95" s="10">
        <f t="shared" si="17"/>
        <v>0.15492145842340399</v>
      </c>
      <c r="T95">
        <f t="shared" si="18"/>
        <v>-5.1473398851008979E-3</v>
      </c>
      <c r="U95">
        <f t="shared" si="13"/>
        <v>-1.3357094176930715E-2</v>
      </c>
      <c r="V95">
        <f t="shared" si="19"/>
        <v>1.9163123208172948E-2</v>
      </c>
      <c r="W95">
        <f t="shared" si="20"/>
        <v>-6.8541987769055309E-3</v>
      </c>
      <c r="X95">
        <f t="shared" si="21"/>
        <v>0.15075121927894011</v>
      </c>
    </row>
    <row r="96" spans="1:24">
      <c r="A96" s="1">
        <v>37802</v>
      </c>
      <c r="B96">
        <v>2430</v>
      </c>
      <c r="C96" s="10">
        <f t="shared" si="22"/>
        <v>-1.7387788111605351E-2</v>
      </c>
      <c r="D96">
        <v>941.76</v>
      </c>
      <c r="E96" s="10">
        <f t="shared" si="14"/>
        <v>-4.6820914556385484E-2</v>
      </c>
      <c r="F96">
        <v>142.5</v>
      </c>
      <c r="G96" s="10">
        <f t="shared" si="15"/>
        <v>0.10038610038610041</v>
      </c>
      <c r="H96">
        <v>430.56</v>
      </c>
      <c r="I96" s="10">
        <f t="shared" si="16"/>
        <v>-5.6099967116080229E-2</v>
      </c>
      <c r="J96">
        <v>162.03</v>
      </c>
      <c r="K96" s="10">
        <f t="shared" si="17"/>
        <v>1.0918392812578004E-2</v>
      </c>
      <c r="T96">
        <f t="shared" si="18"/>
        <v>-2.9867103556787608E-2</v>
      </c>
      <c r="U96">
        <f t="shared" si="13"/>
        <v>-6.0178008733316198E-2</v>
      </c>
      <c r="V96">
        <f t="shared" si="19"/>
        <v>9.9864184224194658E-2</v>
      </c>
      <c r="W96">
        <f t="shared" si="20"/>
        <v>-6.1837361268100591E-2</v>
      </c>
      <c r="X96">
        <f t="shared" si="21"/>
        <v>6.7481536681141359E-3</v>
      </c>
    </row>
    <row r="97" spans="1:24">
      <c r="A97" s="1">
        <v>37833</v>
      </c>
      <c r="B97">
        <v>2483</v>
      </c>
      <c r="C97" s="10">
        <f t="shared" si="22"/>
        <v>2.1810699588477256E-2</v>
      </c>
      <c r="D97">
        <v>1065.67</v>
      </c>
      <c r="E97" s="10">
        <f t="shared" si="14"/>
        <v>0.13157279986408432</v>
      </c>
      <c r="F97">
        <v>154.25</v>
      </c>
      <c r="G97" s="10">
        <f t="shared" si="15"/>
        <v>8.2456140350877227E-2</v>
      </c>
      <c r="H97">
        <v>439.17</v>
      </c>
      <c r="I97" s="10">
        <f t="shared" si="16"/>
        <v>1.9997212931995634E-2</v>
      </c>
      <c r="J97">
        <v>184.29</v>
      </c>
      <c r="K97" s="10">
        <f t="shared" si="17"/>
        <v>0.13738196630253641</v>
      </c>
      <c r="T97">
        <f t="shared" si="18"/>
        <v>9.3313841432949973E-3</v>
      </c>
      <c r="U97">
        <f t="shared" si="13"/>
        <v>0.1182157056871536</v>
      </c>
      <c r="V97">
        <f t="shared" si="19"/>
        <v>8.1934224188971477E-2</v>
      </c>
      <c r="W97">
        <f t="shared" si="20"/>
        <v>1.4259818779975272E-2</v>
      </c>
      <c r="X97">
        <f t="shared" si="21"/>
        <v>0.13321172715807253</v>
      </c>
    </row>
    <row r="98" spans="1:24">
      <c r="A98" s="1">
        <v>37862</v>
      </c>
      <c r="B98">
        <v>2430</v>
      </c>
      <c r="C98" s="10">
        <f t="shared" si="22"/>
        <v>-2.134514699959722E-2</v>
      </c>
      <c r="D98">
        <v>1149.1099999999999</v>
      </c>
      <c r="E98" s="10">
        <f t="shared" si="14"/>
        <v>7.8298159843103177E-2</v>
      </c>
      <c r="F98">
        <v>170.75</v>
      </c>
      <c r="G98" s="10">
        <f t="shared" si="15"/>
        <v>0.10696920583468406</v>
      </c>
      <c r="H98">
        <v>466.29</v>
      </c>
      <c r="I98" s="10">
        <f t="shared" si="16"/>
        <v>6.1752851970763079E-2</v>
      </c>
      <c r="J98">
        <v>169.04</v>
      </c>
      <c r="K98" s="10">
        <f t="shared" si="17"/>
        <v>-8.2750013565575986E-2</v>
      </c>
      <c r="T98">
        <f t="shared" si="18"/>
        <v>-3.3824462444779477E-2</v>
      </c>
      <c r="U98">
        <f t="shared" si="13"/>
        <v>6.4941065666172457E-2</v>
      </c>
      <c r="V98">
        <f t="shared" si="19"/>
        <v>0.10644728967277831</v>
      </c>
      <c r="W98">
        <f t="shared" si="20"/>
        <v>5.6015457818742717E-2</v>
      </c>
      <c r="X98">
        <f t="shared" si="21"/>
        <v>-8.692025271003985E-2</v>
      </c>
    </row>
    <row r="99" spans="1:24">
      <c r="A99" s="1">
        <v>37894</v>
      </c>
      <c r="B99">
        <v>2542</v>
      </c>
      <c r="C99" s="10">
        <f t="shared" si="22"/>
        <v>4.6090534979423836E-2</v>
      </c>
      <c r="D99">
        <v>1059.8900000000001</v>
      </c>
      <c r="E99" s="10">
        <f t="shared" si="14"/>
        <v>-7.7642697391894444E-2</v>
      </c>
      <c r="F99">
        <v>168</v>
      </c>
      <c r="G99" s="10">
        <f t="shared" si="15"/>
        <v>-1.6105417276720324E-2</v>
      </c>
      <c r="H99">
        <v>462.23</v>
      </c>
      <c r="I99" s="10">
        <f t="shared" si="16"/>
        <v>-8.7070278153080771E-3</v>
      </c>
      <c r="J99">
        <v>164.28</v>
      </c>
      <c r="K99" s="10">
        <f t="shared" si="17"/>
        <v>-2.8159015617605254E-2</v>
      </c>
      <c r="T99">
        <f t="shared" si="18"/>
        <v>3.3611219534241579E-2</v>
      </c>
      <c r="U99">
        <f t="shared" si="13"/>
        <v>-9.0999791568825164E-2</v>
      </c>
      <c r="V99">
        <f t="shared" si="19"/>
        <v>-1.6627333438626081E-2</v>
      </c>
      <c r="W99">
        <f t="shared" si="20"/>
        <v>-1.4444421967328439E-2</v>
      </c>
      <c r="X99">
        <f t="shared" si="21"/>
        <v>-3.2329254762069125E-2</v>
      </c>
    </row>
    <row r="100" spans="1:24">
      <c r="A100" s="1">
        <v>37925</v>
      </c>
      <c r="B100">
        <v>2768</v>
      </c>
      <c r="C100" s="10">
        <f t="shared" si="22"/>
        <v>8.8906372934697053E-2</v>
      </c>
      <c r="D100">
        <v>1180.5</v>
      </c>
      <c r="E100" s="10">
        <f t="shared" si="14"/>
        <v>0.11379482776514527</v>
      </c>
      <c r="F100">
        <v>183</v>
      </c>
      <c r="G100" s="10">
        <f t="shared" si="15"/>
        <v>8.9285714285714191E-2</v>
      </c>
      <c r="H100">
        <v>466.29</v>
      </c>
      <c r="I100" s="10">
        <f t="shared" si="16"/>
        <v>8.7835060467733594E-3</v>
      </c>
      <c r="J100">
        <v>186.54</v>
      </c>
      <c r="K100" s="10">
        <f t="shared" si="17"/>
        <v>0.13550036523009501</v>
      </c>
      <c r="T100">
        <f t="shared" si="18"/>
        <v>7.6427057489514796E-2</v>
      </c>
      <c r="U100">
        <f t="shared" si="13"/>
        <v>0.10043773358821455</v>
      </c>
      <c r="V100">
        <f t="shared" si="19"/>
        <v>8.8763798123808441E-2</v>
      </c>
      <c r="W100">
        <f t="shared" si="20"/>
        <v>3.0461118947529989E-3</v>
      </c>
      <c r="X100">
        <f t="shared" si="21"/>
        <v>0.13133012608563113</v>
      </c>
    </row>
    <row r="101" spans="1:24">
      <c r="A101" s="1">
        <v>37953</v>
      </c>
      <c r="B101">
        <v>2639</v>
      </c>
      <c r="C101" s="10">
        <f t="shared" si="22"/>
        <v>-4.6604046242774588E-2</v>
      </c>
      <c r="D101">
        <v>1147.46</v>
      </c>
      <c r="E101" s="10">
        <f t="shared" si="14"/>
        <v>-2.7988140618382062E-2</v>
      </c>
      <c r="F101">
        <v>174.25</v>
      </c>
      <c r="G101" s="10">
        <f t="shared" si="15"/>
        <v>-4.7814207650273222E-2</v>
      </c>
      <c r="H101">
        <v>449.82</v>
      </c>
      <c r="I101" s="10">
        <f t="shared" si="16"/>
        <v>-3.5321366531557707E-2</v>
      </c>
      <c r="J101">
        <v>181.29</v>
      </c>
      <c r="K101" s="10">
        <f t="shared" si="17"/>
        <v>-2.8144097780636868E-2</v>
      </c>
      <c r="T101">
        <f t="shared" si="18"/>
        <v>-5.9083361687956845E-2</v>
      </c>
      <c r="U101">
        <f t="shared" si="13"/>
        <v>-4.1345234795312776E-2</v>
      </c>
      <c r="V101">
        <f t="shared" si="19"/>
        <v>-4.8336123812178979E-2</v>
      </c>
      <c r="W101">
        <f t="shared" si="20"/>
        <v>-4.1058760683578069E-2</v>
      </c>
      <c r="X101">
        <f t="shared" si="21"/>
        <v>-3.2314336925100738E-2</v>
      </c>
    </row>
    <row r="102" spans="1:24">
      <c r="A102" s="1">
        <v>37986</v>
      </c>
      <c r="B102">
        <v>2680</v>
      </c>
      <c r="C102" s="10">
        <f t="shared" si="22"/>
        <v>1.5536187949981128E-2</v>
      </c>
      <c r="D102">
        <v>1274.68</v>
      </c>
      <c r="E102" s="10">
        <f t="shared" si="14"/>
        <v>0.11087096717968392</v>
      </c>
      <c r="F102">
        <v>168.25</v>
      </c>
      <c r="G102" s="10">
        <f t="shared" si="15"/>
        <v>-3.4433285509325673E-2</v>
      </c>
      <c r="H102">
        <v>432.58</v>
      </c>
      <c r="I102" s="10">
        <f t="shared" si="16"/>
        <v>-3.8326441687786206E-2</v>
      </c>
      <c r="J102">
        <v>175.79</v>
      </c>
      <c r="K102" s="10">
        <f t="shared" si="17"/>
        <v>-3.0338132274256746E-2</v>
      </c>
      <c r="T102">
        <f t="shared" si="18"/>
        <v>3.0568725047988698E-3</v>
      </c>
      <c r="U102">
        <f t="shared" si="13"/>
        <v>9.7513873002753201E-2</v>
      </c>
      <c r="V102">
        <f t="shared" si="19"/>
        <v>-3.495520167123143E-2</v>
      </c>
      <c r="W102">
        <f t="shared" si="20"/>
        <v>-4.4063835839806567E-2</v>
      </c>
      <c r="X102">
        <f t="shared" si="21"/>
        <v>-3.4508371418720617E-2</v>
      </c>
    </row>
    <row r="103" spans="1:24">
      <c r="A103" s="1">
        <v>38016</v>
      </c>
      <c r="B103">
        <v>2602</v>
      </c>
      <c r="C103" s="10">
        <f t="shared" si="22"/>
        <v>-2.9104477611940349E-2</v>
      </c>
      <c r="D103">
        <v>1206.1099999999999</v>
      </c>
      <c r="E103" s="10">
        <f t="shared" si="14"/>
        <v>-5.3793893369316392E-2</v>
      </c>
      <c r="F103">
        <v>164.5</v>
      </c>
      <c r="G103" s="10">
        <f t="shared" si="15"/>
        <v>-2.2288261515601815E-2</v>
      </c>
      <c r="H103">
        <v>440.95</v>
      </c>
      <c r="I103" s="10">
        <f t="shared" si="16"/>
        <v>1.9349022146192718E-2</v>
      </c>
      <c r="J103">
        <v>195.54</v>
      </c>
      <c r="K103" s="10">
        <f t="shared" si="17"/>
        <v>0.11234996302406275</v>
      </c>
      <c r="T103">
        <f t="shared" si="18"/>
        <v>-4.1583793057122606E-2</v>
      </c>
      <c r="U103">
        <f t="shared" si="13"/>
        <v>-6.7150987546247112E-2</v>
      </c>
      <c r="V103">
        <f t="shared" si="19"/>
        <v>-2.2810177677507572E-2</v>
      </c>
      <c r="W103">
        <f t="shared" si="20"/>
        <v>1.3611627994172357E-2</v>
      </c>
      <c r="X103">
        <f t="shared" si="21"/>
        <v>0.10817972387959889</v>
      </c>
    </row>
    <row r="104" spans="1:24">
      <c r="A104" s="1">
        <v>38044</v>
      </c>
      <c r="B104">
        <v>2552</v>
      </c>
      <c r="C104" s="10">
        <f t="shared" si="22"/>
        <v>-1.9215987701767911E-2</v>
      </c>
      <c r="D104">
        <v>1190.42</v>
      </c>
      <c r="E104" s="10">
        <f t="shared" si="14"/>
        <v>-1.3008763711435778E-2</v>
      </c>
      <c r="F104">
        <v>190.25</v>
      </c>
      <c r="G104" s="10">
        <f t="shared" si="15"/>
        <v>0.15653495440729492</v>
      </c>
      <c r="H104">
        <v>452.1</v>
      </c>
      <c r="I104" s="10">
        <f t="shared" si="16"/>
        <v>2.5286313641002423E-2</v>
      </c>
      <c r="J104">
        <v>192.79</v>
      </c>
      <c r="K104" s="10">
        <f t="shared" si="17"/>
        <v>-1.4063618696941838E-2</v>
      </c>
      <c r="T104">
        <f t="shared" si="18"/>
        <v>-3.1695303146950168E-2</v>
      </c>
      <c r="U104">
        <f t="shared" si="13"/>
        <v>-2.6365857888366491E-2</v>
      </c>
      <c r="V104">
        <f t="shared" si="19"/>
        <v>0.15601303824538917</v>
      </c>
      <c r="W104">
        <f t="shared" si="20"/>
        <v>1.9548919488982061E-2</v>
      </c>
      <c r="X104">
        <f t="shared" si="21"/>
        <v>-1.8233857841405705E-2</v>
      </c>
    </row>
    <row r="105" spans="1:24">
      <c r="A105" s="1">
        <v>38077</v>
      </c>
      <c r="B105">
        <v>2523</v>
      </c>
      <c r="C105" s="10">
        <f t="shared" si="22"/>
        <v>-1.1363636363636354E-2</v>
      </c>
      <c r="D105">
        <v>1108.6300000000001</v>
      </c>
      <c r="E105" s="10">
        <f t="shared" si="14"/>
        <v>-6.8706842962987791E-2</v>
      </c>
      <c r="F105">
        <v>201</v>
      </c>
      <c r="G105" s="10">
        <f t="shared" si="15"/>
        <v>5.6504599211563811E-2</v>
      </c>
      <c r="H105">
        <v>457.92</v>
      </c>
      <c r="I105" s="10">
        <f t="shared" si="16"/>
        <v>1.2873258128732523E-2</v>
      </c>
      <c r="J105">
        <v>180.29</v>
      </c>
      <c r="K105" s="10">
        <f t="shared" si="17"/>
        <v>-6.4837387831319093E-2</v>
      </c>
      <c r="T105">
        <f t="shared" si="18"/>
        <v>-2.384295180881861E-2</v>
      </c>
      <c r="U105">
        <f t="shared" si="13"/>
        <v>-8.2063937139918511E-2</v>
      </c>
      <c r="V105">
        <f t="shared" si="19"/>
        <v>5.5982683049658054E-2</v>
      </c>
      <c r="W105">
        <f t="shared" si="20"/>
        <v>7.1358639767121626E-3</v>
      </c>
      <c r="X105">
        <f t="shared" si="21"/>
        <v>-6.9007626975782957E-2</v>
      </c>
    </row>
    <row r="106" spans="1:24">
      <c r="A106" s="1">
        <v>38107</v>
      </c>
      <c r="B106">
        <v>2637</v>
      </c>
      <c r="C106" s="10">
        <f t="shared" si="22"/>
        <v>4.5184304399524367E-2</v>
      </c>
      <c r="D106">
        <v>1021.89</v>
      </c>
      <c r="E106" s="10">
        <f t="shared" si="14"/>
        <v>-7.8240711508799299E-2</v>
      </c>
      <c r="F106">
        <v>209.75</v>
      </c>
      <c r="G106" s="10">
        <f t="shared" si="15"/>
        <v>4.3532338308457819E-2</v>
      </c>
      <c r="H106">
        <v>477.69</v>
      </c>
      <c r="I106" s="10">
        <f t="shared" si="16"/>
        <v>4.3173480083857463E-2</v>
      </c>
      <c r="J106">
        <v>172.79</v>
      </c>
      <c r="K106" s="10">
        <f t="shared" si="17"/>
        <v>-4.1599645016362485E-2</v>
      </c>
      <c r="T106">
        <f t="shared" si="18"/>
        <v>3.270498895434211E-2</v>
      </c>
      <c r="U106">
        <f t="shared" si="13"/>
        <v>-9.1597805685730019E-2</v>
      </c>
      <c r="V106">
        <f t="shared" si="19"/>
        <v>4.3010422146552062E-2</v>
      </c>
      <c r="W106">
        <f t="shared" si="20"/>
        <v>3.7436085931837101E-2</v>
      </c>
      <c r="X106">
        <f t="shared" si="21"/>
        <v>-4.5769884160826356E-2</v>
      </c>
    </row>
    <row r="107" spans="1:24">
      <c r="A107" s="1">
        <v>38138</v>
      </c>
      <c r="B107">
        <v>2541</v>
      </c>
      <c r="C107" s="10">
        <f t="shared" si="22"/>
        <v>-3.6405005688282088E-2</v>
      </c>
      <c r="D107">
        <v>1085.5</v>
      </c>
      <c r="E107" s="10">
        <f t="shared" si="14"/>
        <v>6.2247404319447419E-2</v>
      </c>
      <c r="F107">
        <v>205.75</v>
      </c>
      <c r="G107" s="10">
        <f t="shared" si="15"/>
        <v>-1.9070321811680557E-2</v>
      </c>
      <c r="H107">
        <v>465.27</v>
      </c>
      <c r="I107" s="10">
        <f t="shared" si="16"/>
        <v>-2.6000125604471513E-2</v>
      </c>
      <c r="J107">
        <v>176.79</v>
      </c>
      <c r="K107" s="10">
        <f t="shared" si="17"/>
        <v>2.3149487817581971E-2</v>
      </c>
      <c r="T107">
        <f t="shared" si="18"/>
        <v>-4.8884321133464345E-2</v>
      </c>
      <c r="U107">
        <f t="shared" si="13"/>
        <v>4.8890310142516706E-2</v>
      </c>
      <c r="V107">
        <f t="shared" si="19"/>
        <v>-1.9592237973586314E-2</v>
      </c>
      <c r="W107">
        <f t="shared" si="20"/>
        <v>-3.1737519756491875E-2</v>
      </c>
      <c r="X107">
        <f t="shared" si="21"/>
        <v>1.8979248673118104E-2</v>
      </c>
    </row>
    <row r="108" spans="1:24">
      <c r="A108" s="1">
        <v>38168</v>
      </c>
      <c r="B108">
        <v>2474</v>
      </c>
      <c r="C108" s="10">
        <f t="shared" si="22"/>
        <v>-2.6367571822117242E-2</v>
      </c>
      <c r="D108">
        <v>1095.4100000000001</v>
      </c>
      <c r="E108" s="10">
        <f t="shared" si="14"/>
        <v>9.1294334408107414E-3</v>
      </c>
      <c r="F108">
        <v>219.25</v>
      </c>
      <c r="G108" s="10">
        <f t="shared" si="15"/>
        <v>6.56136087484811E-2</v>
      </c>
      <c r="H108">
        <v>466.03</v>
      </c>
      <c r="I108" s="10">
        <f t="shared" si="16"/>
        <v>1.633460141423182E-3</v>
      </c>
      <c r="J108">
        <v>186.54</v>
      </c>
      <c r="K108" s="10">
        <f t="shared" si="17"/>
        <v>5.5150178177498788E-2</v>
      </c>
      <c r="T108">
        <f t="shared" si="18"/>
        <v>-3.8846887267299499E-2</v>
      </c>
      <c r="U108">
        <f t="shared" si="13"/>
        <v>-4.2276607361199734E-3</v>
      </c>
      <c r="V108">
        <f t="shared" si="19"/>
        <v>6.509169258657535E-2</v>
      </c>
      <c r="W108">
        <f t="shared" si="20"/>
        <v>-4.1039340105971786E-3</v>
      </c>
      <c r="X108">
        <f t="shared" si="21"/>
        <v>5.0979939033034917E-2</v>
      </c>
    </row>
    <row r="109" spans="1:24">
      <c r="A109" s="1">
        <v>38198</v>
      </c>
      <c r="B109">
        <v>2461</v>
      </c>
      <c r="C109" s="10">
        <f t="shared" si="22"/>
        <v>-5.2546483427647894E-3</v>
      </c>
      <c r="D109">
        <v>1183.81</v>
      </c>
      <c r="E109" s="10">
        <f t="shared" si="14"/>
        <v>8.0700377027779435E-2</v>
      </c>
      <c r="F109">
        <v>213.75</v>
      </c>
      <c r="G109" s="10">
        <f t="shared" si="15"/>
        <v>-2.5085518814139118E-2</v>
      </c>
      <c r="H109">
        <v>446.01</v>
      </c>
      <c r="I109" s="10">
        <f t="shared" si="16"/>
        <v>-4.2958607814947536E-2</v>
      </c>
      <c r="J109">
        <v>172.79</v>
      </c>
      <c r="K109" s="10">
        <f t="shared" si="17"/>
        <v>-7.3710732282620373E-2</v>
      </c>
      <c r="T109">
        <f t="shared" si="18"/>
        <v>-1.7733963787947046E-2</v>
      </c>
      <c r="U109">
        <f t="shared" si="13"/>
        <v>6.7343282850848715E-2</v>
      </c>
      <c r="V109">
        <f t="shared" si="19"/>
        <v>-2.5607434976044875E-2</v>
      </c>
      <c r="W109">
        <f t="shared" si="20"/>
        <v>-4.8696001966967897E-2</v>
      </c>
      <c r="X109">
        <f t="shared" si="21"/>
        <v>-7.7880971427084236E-2</v>
      </c>
    </row>
    <row r="110" spans="1:24">
      <c r="A110" s="1">
        <v>38230</v>
      </c>
      <c r="B110">
        <v>2555</v>
      </c>
      <c r="C110" s="10">
        <f t="shared" si="22"/>
        <v>3.8195855343356344E-2</v>
      </c>
      <c r="D110">
        <v>1139.2</v>
      </c>
      <c r="E110" s="10">
        <f t="shared" si="14"/>
        <v>-3.7683412034025698E-2</v>
      </c>
      <c r="F110">
        <v>200.5</v>
      </c>
      <c r="G110" s="10">
        <f t="shared" si="15"/>
        <v>-6.1988304093567259E-2</v>
      </c>
      <c r="H110">
        <v>429.8</v>
      </c>
      <c r="I110" s="10">
        <f t="shared" si="16"/>
        <v>-3.6344476581242513E-2</v>
      </c>
      <c r="J110">
        <v>163.53</v>
      </c>
      <c r="K110" s="10">
        <f t="shared" si="17"/>
        <v>-5.3591064297702329E-2</v>
      </c>
      <c r="T110">
        <f t="shared" si="18"/>
        <v>2.5716539898174087E-2</v>
      </c>
      <c r="U110">
        <f t="shared" si="13"/>
        <v>-5.1040506210956411E-2</v>
      </c>
      <c r="V110">
        <f t="shared" si="19"/>
        <v>-6.2510220255473009E-2</v>
      </c>
      <c r="W110">
        <f t="shared" si="20"/>
        <v>-4.2081870733262874E-2</v>
      </c>
      <c r="X110">
        <f t="shared" si="21"/>
        <v>-5.7761303442166199E-2</v>
      </c>
    </row>
    <row r="111" spans="1:24">
      <c r="A111" s="1">
        <v>38260</v>
      </c>
      <c r="B111">
        <v>2265</v>
      </c>
      <c r="C111" s="10">
        <f t="shared" si="22"/>
        <v>-0.11350293542074363</v>
      </c>
      <c r="D111">
        <v>1227.5899999999999</v>
      </c>
      <c r="E111" s="10">
        <f t="shared" si="14"/>
        <v>7.7589536516853741E-2</v>
      </c>
      <c r="F111">
        <v>224.75</v>
      </c>
      <c r="G111" s="10">
        <f t="shared" si="15"/>
        <v>0.12094763092269334</v>
      </c>
      <c r="H111">
        <v>421.94</v>
      </c>
      <c r="I111" s="10">
        <f t="shared" si="16"/>
        <v>-1.828757561656591E-2</v>
      </c>
      <c r="J111">
        <v>162.28</v>
      </c>
      <c r="K111" s="10">
        <f t="shared" si="17"/>
        <v>-7.6438573961964407E-3</v>
      </c>
      <c r="T111">
        <f t="shared" si="18"/>
        <v>-0.1259822508659259</v>
      </c>
      <c r="U111">
        <f t="shared" si="13"/>
        <v>6.4232442339923021E-2</v>
      </c>
      <c r="V111">
        <f t="shared" si="19"/>
        <v>0.12042571476078759</v>
      </c>
      <c r="W111">
        <f t="shared" si="20"/>
        <v>-2.4024969768586271E-2</v>
      </c>
      <c r="X111">
        <f t="shared" si="21"/>
        <v>-1.1814096540660308E-2</v>
      </c>
    </row>
    <row r="112" spans="1:24">
      <c r="A112" s="1">
        <v>38289</v>
      </c>
      <c r="B112">
        <v>2232</v>
      </c>
      <c r="C112" s="10">
        <f t="shared" si="22"/>
        <v>-1.4569536423841067E-2</v>
      </c>
      <c r="D112">
        <v>1176.3699999999999</v>
      </c>
      <c r="E112" s="10">
        <f t="shared" si="14"/>
        <v>-4.172402838081124E-2</v>
      </c>
      <c r="F112">
        <v>238.25</v>
      </c>
      <c r="G112" s="10">
        <f t="shared" si="15"/>
        <v>6.0066740823136788E-2</v>
      </c>
      <c r="H112">
        <v>418.39</v>
      </c>
      <c r="I112" s="10">
        <f t="shared" si="16"/>
        <v>-8.4135185097407028E-3</v>
      </c>
      <c r="J112">
        <v>183.54</v>
      </c>
      <c r="K112" s="10">
        <f t="shared" si="17"/>
        <v>0.1310081340892284</v>
      </c>
      <c r="T112">
        <f t="shared" si="18"/>
        <v>-2.7048851869023324E-2</v>
      </c>
      <c r="U112">
        <f t="shared" si="13"/>
        <v>-5.5081122557741953E-2</v>
      </c>
      <c r="V112">
        <f t="shared" si="19"/>
        <v>5.9544824661231031E-2</v>
      </c>
      <c r="W112">
        <f t="shared" si="20"/>
        <v>-1.4150912661761064E-2</v>
      </c>
      <c r="X112">
        <f t="shared" si="21"/>
        <v>0.12683789494476452</v>
      </c>
    </row>
    <row r="113" spans="1:24">
      <c r="A113" s="1">
        <v>38321</v>
      </c>
      <c r="B113">
        <v>2045</v>
      </c>
      <c r="C113" s="10">
        <f t="shared" si="22"/>
        <v>-8.3781362007168458E-2</v>
      </c>
      <c r="D113">
        <v>1266.42</v>
      </c>
      <c r="E113" s="10">
        <f t="shared" si="14"/>
        <v>7.6549044943342803E-2</v>
      </c>
      <c r="F113">
        <v>245.25</v>
      </c>
      <c r="G113" s="10">
        <f t="shared" si="15"/>
        <v>2.9380902413431276E-2</v>
      </c>
      <c r="H113">
        <v>452.6</v>
      </c>
      <c r="I113" s="10">
        <f t="shared" si="16"/>
        <v>8.1765816582614503E-2</v>
      </c>
      <c r="J113">
        <v>193.04</v>
      </c>
      <c r="K113" s="10">
        <f t="shared" si="17"/>
        <v>5.1759834368529933E-2</v>
      </c>
      <c r="T113">
        <f t="shared" si="18"/>
        <v>-9.6260677452350715E-2</v>
      </c>
      <c r="U113">
        <f t="shared" si="13"/>
        <v>6.3191950766412083E-2</v>
      </c>
      <c r="V113">
        <f t="shared" si="19"/>
        <v>2.8858986251525519E-2</v>
      </c>
      <c r="W113">
        <f t="shared" si="20"/>
        <v>7.6028422430594142E-2</v>
      </c>
      <c r="X113">
        <f t="shared" si="21"/>
        <v>4.7589595224066063E-2</v>
      </c>
    </row>
    <row r="114" spans="1:24">
      <c r="A114" s="1">
        <v>38352</v>
      </c>
      <c r="B114">
        <v>1889</v>
      </c>
      <c r="C114" s="10">
        <f t="shared" si="22"/>
        <v>-7.6283618581907131E-2</v>
      </c>
      <c r="D114">
        <v>1266.42</v>
      </c>
      <c r="E114" s="10">
        <f t="shared" si="14"/>
        <v>0</v>
      </c>
      <c r="F114">
        <v>230.5</v>
      </c>
      <c r="G114" s="10">
        <f t="shared" si="15"/>
        <v>-6.0142711518858305E-2</v>
      </c>
      <c r="H114">
        <v>440.44</v>
      </c>
      <c r="I114" s="10">
        <f t="shared" si="16"/>
        <v>-2.6866990720282868E-2</v>
      </c>
      <c r="J114">
        <v>202.29</v>
      </c>
      <c r="K114" s="10">
        <f t="shared" si="17"/>
        <v>4.7917530045586298E-2</v>
      </c>
      <c r="T114">
        <f t="shared" si="18"/>
        <v>-8.8762934027089388E-2</v>
      </c>
      <c r="U114">
        <f t="shared" si="13"/>
        <v>-1.3357094176930715E-2</v>
      </c>
      <c r="V114">
        <f t="shared" si="19"/>
        <v>-6.0664627680764062E-2</v>
      </c>
      <c r="W114">
        <f t="shared" si="20"/>
        <v>-3.260438487230323E-2</v>
      </c>
      <c r="X114">
        <f t="shared" si="21"/>
        <v>4.3747290901122428E-2</v>
      </c>
    </row>
    <row r="115" spans="1:24">
      <c r="A115" s="1">
        <v>38383</v>
      </c>
      <c r="B115">
        <v>1990</v>
      </c>
      <c r="C115" s="10">
        <f t="shared" si="22"/>
        <v>5.3467443091582911E-2</v>
      </c>
      <c r="D115">
        <v>1363.07</v>
      </c>
      <c r="E115" s="10">
        <f t="shared" si="14"/>
        <v>7.6317493406610648E-2</v>
      </c>
      <c r="F115">
        <v>245.5</v>
      </c>
      <c r="G115" s="10">
        <f t="shared" si="15"/>
        <v>6.5075921908893664E-2</v>
      </c>
      <c r="H115">
        <v>449.56</v>
      </c>
      <c r="I115" s="10">
        <f t="shared" si="16"/>
        <v>2.0706566161111661E-2</v>
      </c>
      <c r="J115">
        <v>197.54</v>
      </c>
      <c r="K115" s="10">
        <f t="shared" si="17"/>
        <v>-2.3481140936279621E-2</v>
      </c>
      <c r="T115">
        <f t="shared" si="18"/>
        <v>4.0988127646400654E-2</v>
      </c>
      <c r="U115">
        <f t="shared" si="13"/>
        <v>6.2960399229679928E-2</v>
      </c>
      <c r="V115">
        <f t="shared" si="19"/>
        <v>6.4554005746987914E-2</v>
      </c>
      <c r="W115">
        <f t="shared" si="20"/>
        <v>1.49691720090913E-2</v>
      </c>
      <c r="X115">
        <f t="shared" si="21"/>
        <v>-2.7651380080743488E-2</v>
      </c>
    </row>
    <row r="116" spans="1:24">
      <c r="A116" s="1">
        <v>38411</v>
      </c>
      <c r="B116">
        <v>2050</v>
      </c>
      <c r="C116" s="10">
        <f t="shared" si="22"/>
        <v>3.015075376884413E-2</v>
      </c>
      <c r="D116">
        <v>1515.9</v>
      </c>
      <c r="E116" s="10">
        <f t="shared" si="14"/>
        <v>0.11212190129633859</v>
      </c>
      <c r="F116">
        <v>256</v>
      </c>
      <c r="G116" s="10">
        <f t="shared" si="15"/>
        <v>4.2769857433808456E-2</v>
      </c>
      <c r="H116">
        <v>507.09</v>
      </c>
      <c r="I116" s="10">
        <f t="shared" si="16"/>
        <v>0.12796957024646316</v>
      </c>
      <c r="J116">
        <v>206.54</v>
      </c>
      <c r="K116" s="10">
        <f t="shared" si="17"/>
        <v>4.5560392831831553E-2</v>
      </c>
      <c r="T116">
        <f t="shared" si="18"/>
        <v>1.7671438323661873E-2</v>
      </c>
      <c r="U116">
        <f t="shared" si="13"/>
        <v>9.8764807119407869E-2</v>
      </c>
      <c r="V116">
        <f t="shared" si="19"/>
        <v>4.2247941271902699E-2</v>
      </c>
      <c r="W116">
        <f t="shared" si="20"/>
        <v>0.1222321760944428</v>
      </c>
      <c r="X116">
        <f t="shared" si="21"/>
        <v>4.1390153687367683E-2</v>
      </c>
    </row>
    <row r="117" spans="1:24">
      <c r="A117" s="1">
        <v>38442</v>
      </c>
      <c r="B117">
        <v>2086</v>
      </c>
      <c r="C117" s="10">
        <f t="shared" si="22"/>
        <v>1.7560975609756113E-2</v>
      </c>
      <c r="D117">
        <v>1413.46</v>
      </c>
      <c r="E117" s="10">
        <f t="shared" si="14"/>
        <v>-6.7577016953624947E-2</v>
      </c>
      <c r="F117">
        <v>259.5</v>
      </c>
      <c r="G117" s="10">
        <f t="shared" si="15"/>
        <v>1.3671875E-2</v>
      </c>
      <c r="H117">
        <v>524.07000000000005</v>
      </c>
      <c r="I117" s="10">
        <f t="shared" si="16"/>
        <v>3.3485180145536475E-2</v>
      </c>
      <c r="J117">
        <v>201.29</v>
      </c>
      <c r="K117" s="10">
        <f t="shared" si="17"/>
        <v>-2.5418805074077677E-2</v>
      </c>
      <c r="T117">
        <f t="shared" si="18"/>
        <v>5.0816601645738545E-3</v>
      </c>
      <c r="U117">
        <f t="shared" si="13"/>
        <v>-8.0934111130555667E-2</v>
      </c>
      <c r="V117">
        <f t="shared" si="19"/>
        <v>1.3149958838094245E-2</v>
      </c>
      <c r="W117">
        <f t="shared" si="20"/>
        <v>2.7747785993516114E-2</v>
      </c>
      <c r="X117">
        <f t="shared" si="21"/>
        <v>-2.9589044218541544E-2</v>
      </c>
    </row>
    <row r="118" spans="1:24">
      <c r="A118" s="1">
        <v>38471</v>
      </c>
      <c r="B118">
        <v>2281</v>
      </c>
      <c r="C118" s="10">
        <f t="shared" si="22"/>
        <v>9.3480345158197586E-2</v>
      </c>
      <c r="D118">
        <v>1306.07</v>
      </c>
      <c r="E118" s="10">
        <f t="shared" si="14"/>
        <v>-7.5976681335163443E-2</v>
      </c>
      <c r="F118">
        <v>255.25</v>
      </c>
      <c r="G118" s="10">
        <f t="shared" si="15"/>
        <v>-1.6377649325626242E-2</v>
      </c>
      <c r="H118">
        <v>513.92999999999995</v>
      </c>
      <c r="I118" s="10">
        <f t="shared" si="16"/>
        <v>-1.934856030682941E-2</v>
      </c>
      <c r="J118">
        <v>195.54</v>
      </c>
      <c r="K118" s="10">
        <f t="shared" si="17"/>
        <v>-2.8565750906652143E-2</v>
      </c>
      <c r="T118">
        <f t="shared" si="18"/>
        <v>8.100102971301533E-2</v>
      </c>
      <c r="U118">
        <f t="shared" si="13"/>
        <v>-8.9333775512094163E-2</v>
      </c>
      <c r="V118">
        <f t="shared" si="19"/>
        <v>-1.6899565487531999E-2</v>
      </c>
      <c r="W118">
        <f t="shared" si="20"/>
        <v>-2.5085954458849771E-2</v>
      </c>
      <c r="X118">
        <f t="shared" si="21"/>
        <v>-3.2735990051116014E-2</v>
      </c>
    </row>
    <row r="119" spans="1:24">
      <c r="A119" s="1">
        <v>38503</v>
      </c>
      <c r="B119">
        <v>2335</v>
      </c>
      <c r="C119" s="10">
        <f t="shared" si="22"/>
        <v>2.3673827268741787E-2</v>
      </c>
      <c r="D119">
        <v>1348.2</v>
      </c>
      <c r="E119" s="10">
        <f t="shared" si="14"/>
        <v>3.2257076573231291E-2</v>
      </c>
      <c r="F119">
        <v>269.25</v>
      </c>
      <c r="G119" s="10">
        <f t="shared" si="15"/>
        <v>5.4848188050930391E-2</v>
      </c>
      <c r="H119">
        <v>545.35</v>
      </c>
      <c r="I119" s="10">
        <f t="shared" si="16"/>
        <v>6.1136730683167162E-2</v>
      </c>
      <c r="J119">
        <v>216.05</v>
      </c>
      <c r="K119" s="10">
        <f t="shared" si="17"/>
        <v>0.1048890252633734</v>
      </c>
      <c r="T119">
        <f t="shared" si="18"/>
        <v>1.1194511823559529E-2</v>
      </c>
      <c r="U119">
        <f t="shared" si="13"/>
        <v>1.8899982396300578E-2</v>
      </c>
      <c r="V119">
        <f t="shared" si="19"/>
        <v>5.4326271889024634E-2</v>
      </c>
      <c r="W119">
        <f t="shared" si="20"/>
        <v>5.5399336531146801E-2</v>
      </c>
      <c r="X119">
        <f t="shared" si="21"/>
        <v>0.10071878611890954</v>
      </c>
    </row>
    <row r="120" spans="1:24">
      <c r="A120" s="1">
        <v>38533</v>
      </c>
      <c r="B120">
        <v>2311</v>
      </c>
      <c r="C120" s="10">
        <f t="shared" si="22"/>
        <v>-1.0278372591006391E-2</v>
      </c>
      <c r="D120">
        <v>1410.98</v>
      </c>
      <c r="E120" s="10">
        <f t="shared" si="14"/>
        <v>4.6565791425604575E-2</v>
      </c>
      <c r="F120">
        <v>287</v>
      </c>
      <c r="G120" s="10">
        <f t="shared" si="15"/>
        <v>6.5923862581244164E-2</v>
      </c>
      <c r="H120">
        <v>521</v>
      </c>
      <c r="I120" s="10">
        <f t="shared" si="16"/>
        <v>-4.4650224626386792E-2</v>
      </c>
      <c r="J120">
        <v>223.8</v>
      </c>
      <c r="K120" s="10">
        <f t="shared" si="17"/>
        <v>3.5871326081925448E-2</v>
      </c>
      <c r="T120">
        <f t="shared" si="18"/>
        <v>-2.2757688036188647E-2</v>
      </c>
      <c r="U120">
        <f t="shared" si="13"/>
        <v>3.3208697248673862E-2</v>
      </c>
      <c r="V120">
        <f t="shared" si="19"/>
        <v>6.5401946419338414E-2</v>
      </c>
      <c r="W120">
        <f t="shared" si="20"/>
        <v>-5.0387618778407153E-2</v>
      </c>
      <c r="X120">
        <f t="shared" si="21"/>
        <v>3.1701086937461577E-2</v>
      </c>
    </row>
    <row r="121" spans="1:24">
      <c r="A121" s="1">
        <v>38562</v>
      </c>
      <c r="B121">
        <v>2558</v>
      </c>
      <c r="C121" s="10">
        <f t="shared" si="22"/>
        <v>0.10688013846819566</v>
      </c>
      <c r="D121">
        <v>1566.29</v>
      </c>
      <c r="E121" s="10">
        <f t="shared" si="14"/>
        <v>0.11007243192674587</v>
      </c>
      <c r="F121">
        <v>308</v>
      </c>
      <c r="G121" s="10">
        <f t="shared" si="15"/>
        <v>7.3170731707317138E-2</v>
      </c>
      <c r="H121">
        <v>521.5</v>
      </c>
      <c r="I121" s="10">
        <f t="shared" si="16"/>
        <v>9.596928982724684E-4</v>
      </c>
      <c r="J121">
        <v>231.55</v>
      </c>
      <c r="K121" s="10">
        <f t="shared" si="17"/>
        <v>3.4629133154602254E-2</v>
      </c>
      <c r="T121">
        <f t="shared" si="18"/>
        <v>9.4400823023013405E-2</v>
      </c>
      <c r="U121">
        <f t="shared" si="13"/>
        <v>9.6715337749815153E-2</v>
      </c>
      <c r="V121">
        <f t="shared" si="19"/>
        <v>7.2648815545411388E-2</v>
      </c>
      <c r="W121">
        <f t="shared" si="20"/>
        <v>-4.7777012537478921E-3</v>
      </c>
      <c r="X121">
        <f t="shared" si="21"/>
        <v>3.0458894010138387E-2</v>
      </c>
    </row>
    <row r="122" spans="1:24">
      <c r="A122" s="1">
        <v>38595</v>
      </c>
      <c r="B122">
        <v>2530</v>
      </c>
      <c r="C122" s="10">
        <f t="shared" si="22"/>
        <v>-1.0946051602814699E-2</v>
      </c>
      <c r="D122">
        <v>1618.34</v>
      </c>
      <c r="E122" s="10">
        <f t="shared" si="14"/>
        <v>3.3231393930881259E-2</v>
      </c>
      <c r="F122">
        <v>327.25</v>
      </c>
      <c r="G122" s="10">
        <f t="shared" si="15"/>
        <v>6.25E-2</v>
      </c>
      <c r="H122">
        <v>545.5</v>
      </c>
      <c r="I122" s="10">
        <f t="shared" si="16"/>
        <v>4.6021093000958802E-2</v>
      </c>
      <c r="J122">
        <v>228.55</v>
      </c>
      <c r="K122" s="10">
        <f t="shared" si="17"/>
        <v>-1.2956164975167384E-2</v>
      </c>
      <c r="T122">
        <f t="shared" si="18"/>
        <v>-2.3425367047996956E-2</v>
      </c>
      <c r="U122">
        <f t="shared" si="13"/>
        <v>1.9874299753950546E-2</v>
      </c>
      <c r="V122">
        <f t="shared" si="19"/>
        <v>6.1978083838094243E-2</v>
      </c>
      <c r="W122">
        <f t="shared" si="20"/>
        <v>4.028369884893844E-2</v>
      </c>
      <c r="X122">
        <f t="shared" si="21"/>
        <v>-1.7126404119631251E-2</v>
      </c>
    </row>
    <row r="123" spans="1:24">
      <c r="A123" s="1">
        <v>38625</v>
      </c>
      <c r="B123">
        <v>2635</v>
      </c>
      <c r="C123" s="10">
        <f t="shared" si="22"/>
        <v>4.1501976284584963E-2</v>
      </c>
      <c r="D123">
        <v>1914.91</v>
      </c>
      <c r="E123" s="10">
        <f t="shared" si="14"/>
        <v>0.18325568174796403</v>
      </c>
      <c r="F123">
        <v>343.5</v>
      </c>
      <c r="G123" s="10">
        <f t="shared" si="15"/>
        <v>4.9656226126814307E-2</v>
      </c>
      <c r="H123">
        <v>568</v>
      </c>
      <c r="I123" s="10">
        <f t="shared" si="16"/>
        <v>4.124656278643446E-2</v>
      </c>
      <c r="J123">
        <v>230.55</v>
      </c>
      <c r="K123" s="10">
        <f t="shared" si="17"/>
        <v>8.750820389411551E-3</v>
      </c>
      <c r="T123">
        <f t="shared" si="18"/>
        <v>2.9022660839402706E-2</v>
      </c>
      <c r="U123">
        <f t="shared" si="13"/>
        <v>0.16989858757103332</v>
      </c>
      <c r="V123">
        <f t="shared" si="19"/>
        <v>4.913430996490855E-2</v>
      </c>
      <c r="W123">
        <f t="shared" si="20"/>
        <v>3.5509168634414098E-2</v>
      </c>
      <c r="X123">
        <f t="shared" si="21"/>
        <v>4.580581244947683E-3</v>
      </c>
    </row>
    <row r="124" spans="1:24">
      <c r="A124" s="1">
        <v>38656</v>
      </c>
      <c r="B124">
        <v>2533</v>
      </c>
      <c r="C124" s="10">
        <f t="shared" si="22"/>
        <v>-3.8709677419354827E-2</v>
      </c>
      <c r="D124">
        <v>1779.43</v>
      </c>
      <c r="E124" s="10">
        <f t="shared" si="14"/>
        <v>-7.0750061360586147E-2</v>
      </c>
      <c r="F124">
        <v>330.5</v>
      </c>
      <c r="G124" s="10">
        <f t="shared" si="15"/>
        <v>-3.7845705967976762E-2</v>
      </c>
      <c r="H124">
        <v>565</v>
      </c>
      <c r="I124" s="10">
        <f t="shared" si="16"/>
        <v>-5.2816901408451189E-3</v>
      </c>
      <c r="J124">
        <v>214.55</v>
      </c>
      <c r="K124" s="10">
        <f t="shared" si="17"/>
        <v>-6.9399262632834469E-2</v>
      </c>
      <c r="T124">
        <f t="shared" si="18"/>
        <v>-5.1188992864537083E-2</v>
      </c>
      <c r="U124">
        <f t="shared" si="13"/>
        <v>-8.4107155537516867E-2</v>
      </c>
      <c r="V124">
        <f t="shared" si="19"/>
        <v>-3.8367622129882518E-2</v>
      </c>
      <c r="W124">
        <f t="shared" si="20"/>
        <v>-1.101908429286548E-2</v>
      </c>
      <c r="X124">
        <f t="shared" si="21"/>
        <v>-7.3569501777298332E-2</v>
      </c>
    </row>
    <row r="125" spans="1:24">
      <c r="A125" s="1">
        <v>38686</v>
      </c>
      <c r="B125">
        <v>2668</v>
      </c>
      <c r="C125" s="10">
        <f t="shared" si="22"/>
        <v>5.32964863797869E-2</v>
      </c>
      <c r="D125">
        <v>1933.08</v>
      </c>
      <c r="E125" s="10">
        <f t="shared" si="14"/>
        <v>8.6347875443259836E-2</v>
      </c>
      <c r="F125">
        <v>338.5</v>
      </c>
      <c r="G125" s="10">
        <f t="shared" si="15"/>
        <v>2.4205748865355536E-2</v>
      </c>
      <c r="H125">
        <v>594.5</v>
      </c>
      <c r="I125" s="10">
        <f t="shared" si="16"/>
        <v>5.2212389380531077E-2</v>
      </c>
      <c r="J125">
        <v>232.3</v>
      </c>
      <c r="K125" s="10">
        <f t="shared" si="17"/>
        <v>8.2731298065718883E-2</v>
      </c>
      <c r="T125">
        <f t="shared" si="18"/>
        <v>4.0817170934604644E-2</v>
      </c>
      <c r="U125">
        <f t="shared" si="13"/>
        <v>7.2990781266329116E-2</v>
      </c>
      <c r="V125">
        <f t="shared" si="19"/>
        <v>2.3683832703449779E-2</v>
      </c>
      <c r="W125">
        <f t="shared" si="20"/>
        <v>4.6474995228510715E-2</v>
      </c>
      <c r="X125">
        <f t="shared" si="21"/>
        <v>7.856105892125502E-2</v>
      </c>
    </row>
    <row r="126" spans="1:24">
      <c r="A126" s="1">
        <v>38716</v>
      </c>
      <c r="B126">
        <v>2829</v>
      </c>
      <c r="C126" s="10">
        <f t="shared" si="22"/>
        <v>6.0344827586206851E-2</v>
      </c>
      <c r="D126">
        <v>2193.31</v>
      </c>
      <c r="E126" s="10">
        <f t="shared" si="14"/>
        <v>0.13461936391665108</v>
      </c>
      <c r="F126">
        <v>381.75</v>
      </c>
      <c r="G126" s="10">
        <f t="shared" si="15"/>
        <v>0.12776957163958635</v>
      </c>
      <c r="H126">
        <v>638</v>
      </c>
      <c r="I126" s="10">
        <f t="shared" si="16"/>
        <v>7.3170731707317138E-2</v>
      </c>
      <c r="J126">
        <v>258.05</v>
      </c>
      <c r="K126" s="10">
        <f t="shared" si="17"/>
        <v>0.11084804132587167</v>
      </c>
      <c r="T126">
        <f t="shared" si="18"/>
        <v>4.7865512141024594E-2</v>
      </c>
      <c r="U126">
        <f t="shared" si="13"/>
        <v>0.12126226973972036</v>
      </c>
      <c r="V126">
        <f t="shared" si="19"/>
        <v>0.1272476554776806</v>
      </c>
      <c r="W126">
        <f t="shared" si="20"/>
        <v>6.7433337555296777E-2</v>
      </c>
      <c r="X126">
        <f t="shared" si="21"/>
        <v>0.10667780218140781</v>
      </c>
    </row>
    <row r="127" spans="1:24">
      <c r="A127" s="1">
        <v>38748</v>
      </c>
      <c r="B127">
        <v>2722</v>
      </c>
      <c r="C127" s="10">
        <f t="shared" si="22"/>
        <v>-3.7822552138564891E-2</v>
      </c>
      <c r="D127">
        <v>2368.44</v>
      </c>
      <c r="E127" s="10">
        <f t="shared" si="14"/>
        <v>7.9847353999206838E-2</v>
      </c>
      <c r="F127">
        <v>417</v>
      </c>
      <c r="G127" s="10">
        <f t="shared" si="15"/>
        <v>9.2337917485265208E-2</v>
      </c>
      <c r="H127">
        <v>631.5</v>
      </c>
      <c r="I127" s="10">
        <f t="shared" si="16"/>
        <v>-1.0188087774294696E-2</v>
      </c>
      <c r="J127">
        <v>266.31</v>
      </c>
      <c r="K127" s="10">
        <f t="shared" si="17"/>
        <v>3.2009300523154316E-2</v>
      </c>
      <c r="T127">
        <f t="shared" si="18"/>
        <v>-5.0301867583747148E-2</v>
      </c>
      <c r="U127">
        <f t="shared" si="13"/>
        <v>6.6490259822276118E-2</v>
      </c>
      <c r="V127">
        <f t="shared" si="19"/>
        <v>9.1816001323359459E-2</v>
      </c>
      <c r="W127">
        <f t="shared" si="20"/>
        <v>-1.5925481926315058E-2</v>
      </c>
      <c r="X127">
        <f t="shared" si="21"/>
        <v>2.7839061378690449E-2</v>
      </c>
    </row>
    <row r="128" spans="1:24">
      <c r="A128" s="1">
        <v>38776</v>
      </c>
      <c r="B128">
        <v>2635</v>
      </c>
      <c r="C128" s="10">
        <f t="shared" si="22"/>
        <v>-3.1961792799412247E-2</v>
      </c>
      <c r="D128">
        <v>2213.96</v>
      </c>
      <c r="E128" s="10">
        <f t="shared" si="14"/>
        <v>-6.5224367093952185E-2</v>
      </c>
      <c r="F128">
        <v>420</v>
      </c>
      <c r="G128" s="10">
        <f t="shared" si="15"/>
        <v>7.194244604316502E-3</v>
      </c>
      <c r="H128">
        <v>639</v>
      </c>
      <c r="I128" s="10">
        <f t="shared" si="16"/>
        <v>1.1876484560570111E-2</v>
      </c>
      <c r="J128">
        <v>277.31</v>
      </c>
      <c r="K128" s="10">
        <f t="shared" si="17"/>
        <v>4.1305245766212417E-2</v>
      </c>
      <c r="T128">
        <f t="shared" si="18"/>
        <v>-4.4441108244594504E-2</v>
      </c>
      <c r="U128">
        <f t="shared" si="13"/>
        <v>-7.8581461270882905E-2</v>
      </c>
      <c r="V128">
        <f t="shared" si="19"/>
        <v>6.6723284424107469E-3</v>
      </c>
      <c r="W128">
        <f t="shared" si="20"/>
        <v>6.1390904085497503E-3</v>
      </c>
      <c r="X128">
        <f t="shared" si="21"/>
        <v>3.7135006621748547E-2</v>
      </c>
    </row>
    <row r="129" spans="1:24">
      <c r="A129" s="1">
        <v>38807</v>
      </c>
      <c r="B129">
        <v>2900</v>
      </c>
      <c r="C129" s="10">
        <f t="shared" si="22"/>
        <v>0.10056925996204935</v>
      </c>
      <c r="D129">
        <v>2413.88</v>
      </c>
      <c r="E129" s="10">
        <f t="shared" si="14"/>
        <v>9.0299734412545796E-2</v>
      </c>
      <c r="F129">
        <v>420.75</v>
      </c>
      <c r="G129" s="10">
        <f t="shared" si="15"/>
        <v>1.7857142857142794E-3</v>
      </c>
      <c r="H129">
        <v>683</v>
      </c>
      <c r="I129" s="10">
        <f t="shared" si="16"/>
        <v>6.8857589984350653E-2</v>
      </c>
      <c r="J129">
        <v>275.31</v>
      </c>
      <c r="K129" s="10">
        <f t="shared" si="17"/>
        <v>-7.2121452526053842E-3</v>
      </c>
      <c r="T129">
        <f t="shared" si="18"/>
        <v>8.8089944516867094E-2</v>
      </c>
      <c r="U129">
        <f t="shared" si="13"/>
        <v>7.6942640235615076E-2</v>
      </c>
      <c r="V129">
        <f t="shared" si="19"/>
        <v>1.2637981238085238E-3</v>
      </c>
      <c r="W129">
        <f t="shared" si="20"/>
        <v>6.3120195832330292E-2</v>
      </c>
      <c r="X129">
        <f t="shared" si="21"/>
        <v>-1.1382384397069251E-2</v>
      </c>
    </row>
    <row r="130" spans="1:24">
      <c r="A130" s="1">
        <v>38835</v>
      </c>
      <c r="B130">
        <v>3030</v>
      </c>
      <c r="C130" s="10">
        <f t="shared" si="22"/>
        <v>4.482758620689653E-2</v>
      </c>
      <c r="D130">
        <v>2491.5300000000002</v>
      </c>
      <c r="E130" s="10">
        <f t="shared" si="14"/>
        <v>3.216812766168986E-2</v>
      </c>
      <c r="F130">
        <v>417.5</v>
      </c>
      <c r="G130" s="10">
        <f t="shared" si="15"/>
        <v>-7.724301841948944E-3</v>
      </c>
      <c r="H130">
        <v>694.5</v>
      </c>
      <c r="I130" s="10">
        <f t="shared" si="16"/>
        <v>1.6837481698389389E-2</v>
      </c>
      <c r="J130">
        <v>250.05</v>
      </c>
      <c r="K130" s="10">
        <f t="shared" si="17"/>
        <v>-9.1751116922741627E-2</v>
      </c>
      <c r="T130">
        <f t="shared" si="18"/>
        <v>3.2348270761714273E-2</v>
      </c>
      <c r="U130">
        <f t="shared" si="13"/>
        <v>1.8811033484759147E-2</v>
      </c>
      <c r="V130">
        <f t="shared" si="19"/>
        <v>-8.2462180038546991E-3</v>
      </c>
      <c r="W130">
        <f t="shared" si="20"/>
        <v>1.1100087546369028E-2</v>
      </c>
      <c r="X130">
        <f t="shared" si="21"/>
        <v>-9.592135606720549E-2</v>
      </c>
    </row>
    <row r="131" spans="1:24">
      <c r="A131" s="1">
        <v>38868</v>
      </c>
      <c r="B131">
        <v>2824</v>
      </c>
      <c r="C131" s="10">
        <f t="shared" si="22"/>
        <v>-6.798679867986801E-2</v>
      </c>
      <c r="D131">
        <v>2447.75</v>
      </c>
      <c r="E131" s="10">
        <f t="shared" si="14"/>
        <v>-1.7571532351607355E-2</v>
      </c>
      <c r="F131">
        <v>382</v>
      </c>
      <c r="G131" s="10">
        <f t="shared" si="15"/>
        <v>-8.5029940119760505E-2</v>
      </c>
      <c r="H131">
        <v>613.5</v>
      </c>
      <c r="I131" s="10">
        <f t="shared" si="16"/>
        <v>-0.11663066954643631</v>
      </c>
      <c r="J131">
        <v>231.8</v>
      </c>
      <c r="K131" s="10">
        <f t="shared" si="17"/>
        <v>-7.2985402919416131E-2</v>
      </c>
      <c r="T131">
        <f t="shared" si="18"/>
        <v>-8.0466114125050267E-2</v>
      </c>
      <c r="U131">
        <f t="shared" si="13"/>
        <v>-3.0928626528538068E-2</v>
      </c>
      <c r="V131">
        <f t="shared" si="19"/>
        <v>-8.5551856281666255E-2</v>
      </c>
      <c r="W131">
        <f t="shared" si="20"/>
        <v>-0.12236806369845667</v>
      </c>
      <c r="X131">
        <f t="shared" si="21"/>
        <v>-7.7155642063879995E-2</v>
      </c>
    </row>
    <row r="132" spans="1:24">
      <c r="A132" s="1">
        <v>38898</v>
      </c>
      <c r="B132">
        <v>3264</v>
      </c>
      <c r="C132" s="10">
        <f t="shared" si="22"/>
        <v>0.15580736543909346</v>
      </c>
      <c r="D132">
        <v>2361.83</v>
      </c>
      <c r="E132" s="10">
        <f t="shared" si="14"/>
        <v>-3.5101623940353432E-2</v>
      </c>
      <c r="F132">
        <v>369.75</v>
      </c>
      <c r="G132" s="10">
        <f t="shared" si="15"/>
        <v>-3.2068062827225186E-2</v>
      </c>
      <c r="H132">
        <v>617.5</v>
      </c>
      <c r="I132" s="10">
        <f t="shared" si="16"/>
        <v>6.5199674001630292E-3</v>
      </c>
      <c r="J132">
        <v>230.8</v>
      </c>
      <c r="K132" s="10">
        <f t="shared" si="17"/>
        <v>-4.3140638481449223E-3</v>
      </c>
      <c r="T132">
        <f t="shared" si="18"/>
        <v>0.14332804999391119</v>
      </c>
      <c r="U132">
        <f t="shared" si="13"/>
        <v>-4.8458718117284146E-2</v>
      </c>
      <c r="V132">
        <f t="shared" si="19"/>
        <v>-3.2589978989130942E-2</v>
      </c>
      <c r="W132">
        <f t="shared" si="20"/>
        <v>7.8257324814266869E-4</v>
      </c>
      <c r="X132">
        <f t="shared" si="21"/>
        <v>-8.4843029926087894E-3</v>
      </c>
    </row>
    <row r="133" spans="1:24">
      <c r="A133" s="1">
        <v>38929</v>
      </c>
      <c r="B133">
        <v>3269</v>
      </c>
      <c r="C133" s="10">
        <f t="shared" si="22"/>
        <v>1.5318627450979783E-3</v>
      </c>
      <c r="D133">
        <v>2284.1799999999998</v>
      </c>
      <c r="E133" s="10">
        <f t="shared" si="14"/>
        <v>-3.2877048729163416E-2</v>
      </c>
      <c r="F133">
        <v>357.25</v>
      </c>
      <c r="G133" s="10">
        <f t="shared" si="15"/>
        <v>-3.380662609871532E-2</v>
      </c>
      <c r="H133">
        <v>624</v>
      </c>
      <c r="I133" s="10">
        <f t="shared" si="16"/>
        <v>1.0526315789473717E-2</v>
      </c>
      <c r="J133">
        <v>232.55</v>
      </c>
      <c r="K133" s="10">
        <f t="shared" si="17"/>
        <v>7.5823223570190557E-3</v>
      </c>
      <c r="T133">
        <f t="shared" si="18"/>
        <v>-1.094745270008428E-2</v>
      </c>
      <c r="U133">
        <f t="shared" ref="U133:U196" si="23">IFERROR(E133-$O$3,"N/A")</f>
        <v>-4.6234142906094129E-2</v>
      </c>
      <c r="V133">
        <f t="shared" si="19"/>
        <v>-3.4328542260621077E-2</v>
      </c>
      <c r="W133">
        <f t="shared" si="20"/>
        <v>4.7889216374533564E-3</v>
      </c>
      <c r="X133">
        <f t="shared" si="21"/>
        <v>3.4120832125551876E-3</v>
      </c>
    </row>
    <row r="134" spans="1:24">
      <c r="A134" s="1">
        <v>38960</v>
      </c>
      <c r="B134">
        <v>3404</v>
      </c>
      <c r="C134" s="10">
        <f t="shared" si="22"/>
        <v>4.1297032731722139E-2</v>
      </c>
      <c r="D134">
        <v>2194.96</v>
      </c>
      <c r="E134" s="10">
        <f t="shared" si="14"/>
        <v>-3.9059969004193951E-2</v>
      </c>
      <c r="F134">
        <v>370.5</v>
      </c>
      <c r="G134" s="10">
        <f t="shared" si="15"/>
        <v>3.7088873337998596E-2</v>
      </c>
      <c r="H134">
        <v>652.5</v>
      </c>
      <c r="I134" s="10">
        <f t="shared" si="16"/>
        <v>4.5673076923076872E-2</v>
      </c>
      <c r="J134">
        <v>239.3</v>
      </c>
      <c r="K134" s="10">
        <f t="shared" si="17"/>
        <v>2.9026015910556868E-2</v>
      </c>
      <c r="T134">
        <f t="shared" si="18"/>
        <v>2.8817717286539882E-2</v>
      </c>
      <c r="U134">
        <f t="shared" si="23"/>
        <v>-5.2417063181124664E-2</v>
      </c>
      <c r="V134">
        <f t="shared" si="19"/>
        <v>3.6566957176092839E-2</v>
      </c>
      <c r="W134">
        <f t="shared" si="20"/>
        <v>3.993568277105651E-2</v>
      </c>
      <c r="X134">
        <f t="shared" si="21"/>
        <v>2.4855776766093001E-2</v>
      </c>
    </row>
    <row r="135" spans="1:24">
      <c r="A135" s="1">
        <v>38989</v>
      </c>
      <c r="B135">
        <v>3338</v>
      </c>
      <c r="C135" s="10">
        <f t="shared" si="22"/>
        <v>-1.9388954171562833E-2</v>
      </c>
      <c r="D135">
        <v>2087.56</v>
      </c>
      <c r="E135" s="10">
        <f t="shared" ref="E135:E198" si="24">IFERROR(D135/D134-1,"N/A")</f>
        <v>-4.8930276633742831E-2</v>
      </c>
      <c r="F135">
        <v>395.25</v>
      </c>
      <c r="G135" s="10">
        <f t="shared" ref="G135:G198" si="25">IFERROR(F135/F134-1,"N/A")</f>
        <v>6.68016194331984E-2</v>
      </c>
      <c r="H135">
        <v>668.5</v>
      </c>
      <c r="I135" s="10">
        <f t="shared" ref="I135:I198" si="26">IFERROR(H135/H134-1,"N/A")</f>
        <v>2.452107279693494E-2</v>
      </c>
      <c r="J135">
        <v>251.3</v>
      </c>
      <c r="K135" s="10">
        <f t="shared" ref="K135:K198" si="27">IFERROR(J135/J134-1,"N/A")</f>
        <v>5.0146259924780612E-2</v>
      </c>
      <c r="T135">
        <f t="shared" ref="T135:T198" si="28">IFERROR(C135-$N$3,"N/A")</f>
        <v>-3.186826961674509E-2</v>
      </c>
      <c r="U135">
        <f t="shared" si="23"/>
        <v>-6.2287370810673544E-2</v>
      </c>
      <c r="V135">
        <f t="shared" ref="V135:V198" si="29">IFERROR(G135-$P$3,"N/A")</f>
        <v>6.627970327129265E-2</v>
      </c>
      <c r="W135">
        <f t="shared" ref="W135:W198" si="30">IFERROR(I135-$Q$3,"N/A")</f>
        <v>1.8783678644914578E-2</v>
      </c>
      <c r="X135">
        <f t="shared" ref="X135:X198" si="31">IFERROR(K135-$R$3,"N/A")</f>
        <v>4.5976020780316741E-2</v>
      </c>
    </row>
    <row r="136" spans="1:24">
      <c r="A136" s="1">
        <v>39021</v>
      </c>
      <c r="B136">
        <v>3098</v>
      </c>
      <c r="C136" s="10">
        <f t="shared" ref="C136:C199" si="32">IFERROR(B136/B135-1,"N/A")</f>
        <v>-7.1899340922708221E-2</v>
      </c>
      <c r="D136">
        <v>2389.09</v>
      </c>
      <c r="E136" s="10">
        <f t="shared" si="24"/>
        <v>0.14444135737415942</v>
      </c>
      <c r="F136">
        <v>419.5</v>
      </c>
      <c r="G136" s="10">
        <f t="shared" si="25"/>
        <v>6.1353573687539464E-2</v>
      </c>
      <c r="H136">
        <v>693</v>
      </c>
      <c r="I136" s="10">
        <f t="shared" si="26"/>
        <v>3.6649214659685958E-2</v>
      </c>
      <c r="J136">
        <v>240.05</v>
      </c>
      <c r="K136" s="10">
        <f t="shared" si="27"/>
        <v>-4.4767210505372024E-2</v>
      </c>
      <c r="T136">
        <f t="shared" si="28"/>
        <v>-8.4378656367890478E-2</v>
      </c>
      <c r="U136">
        <f t="shared" si="23"/>
        <v>0.13108426319722871</v>
      </c>
      <c r="V136">
        <f t="shared" si="29"/>
        <v>6.0831657525633707E-2</v>
      </c>
      <c r="W136">
        <f t="shared" si="30"/>
        <v>3.0911820507665597E-2</v>
      </c>
      <c r="X136">
        <f t="shared" si="31"/>
        <v>-4.8937449649835894E-2</v>
      </c>
    </row>
    <row r="137" spans="1:24">
      <c r="A137" s="1">
        <v>39051</v>
      </c>
      <c r="B137">
        <v>2950</v>
      </c>
      <c r="C137" s="10">
        <f t="shared" si="32"/>
        <v>-4.7772756617172396E-2</v>
      </c>
      <c r="D137">
        <v>2242.87</v>
      </c>
      <c r="E137" s="10">
        <f t="shared" si="24"/>
        <v>-6.1203219635928452E-2</v>
      </c>
      <c r="F137">
        <v>387</v>
      </c>
      <c r="G137" s="10">
        <f t="shared" si="25"/>
        <v>-7.7473182359952375E-2</v>
      </c>
      <c r="H137">
        <v>657.5</v>
      </c>
      <c r="I137" s="10">
        <f t="shared" si="26"/>
        <v>-5.1226551226551176E-2</v>
      </c>
      <c r="J137">
        <v>256.3</v>
      </c>
      <c r="K137" s="10">
        <f t="shared" si="27"/>
        <v>6.7694230368673169E-2</v>
      </c>
      <c r="T137">
        <f t="shared" si="28"/>
        <v>-6.0252072062354653E-2</v>
      </c>
      <c r="U137">
        <f t="shared" si="23"/>
        <v>-7.4560313812859172E-2</v>
      </c>
      <c r="V137">
        <f t="shared" si="29"/>
        <v>-7.7995098521858125E-2</v>
      </c>
      <c r="W137">
        <f t="shared" si="30"/>
        <v>-5.6963945378571537E-2</v>
      </c>
      <c r="X137">
        <f t="shared" si="31"/>
        <v>6.3523991224209306E-2</v>
      </c>
    </row>
    <row r="138" spans="1:24">
      <c r="A138" s="1">
        <v>39080</v>
      </c>
      <c r="B138">
        <v>2744</v>
      </c>
      <c r="C138" s="10">
        <f t="shared" si="32"/>
        <v>-6.9830508474576281E-2</v>
      </c>
      <c r="D138">
        <v>2245.35</v>
      </c>
      <c r="E138" s="10">
        <f t="shared" si="24"/>
        <v>1.1057261455189593E-3</v>
      </c>
      <c r="F138">
        <v>425.75</v>
      </c>
      <c r="G138" s="10">
        <f t="shared" si="25"/>
        <v>0.10012919896640837</v>
      </c>
      <c r="H138">
        <v>628.5</v>
      </c>
      <c r="I138" s="10">
        <f t="shared" si="26"/>
        <v>-4.4106463878326951E-2</v>
      </c>
      <c r="J138">
        <v>271.06</v>
      </c>
      <c r="K138" s="10">
        <f t="shared" si="27"/>
        <v>5.7588763168162194E-2</v>
      </c>
      <c r="T138">
        <f t="shared" si="28"/>
        <v>-8.2309823919758537E-2</v>
      </c>
      <c r="U138">
        <f t="shared" si="23"/>
        <v>-1.2251368031411755E-2</v>
      </c>
      <c r="V138">
        <f t="shared" si="29"/>
        <v>9.9607282804502623E-2</v>
      </c>
      <c r="W138">
        <f t="shared" si="30"/>
        <v>-4.9843858030347313E-2</v>
      </c>
      <c r="X138">
        <f t="shared" si="31"/>
        <v>5.3418524023698323E-2</v>
      </c>
    </row>
    <row r="139" spans="1:24">
      <c r="A139" s="1">
        <v>39113</v>
      </c>
      <c r="B139">
        <v>2840</v>
      </c>
      <c r="C139" s="10">
        <f t="shared" si="32"/>
        <v>3.4985422740524852E-2</v>
      </c>
      <c r="D139">
        <v>2242.87</v>
      </c>
      <c r="E139" s="10">
        <f t="shared" si="24"/>
        <v>-1.1045048656112E-3</v>
      </c>
      <c r="F139">
        <v>417.75</v>
      </c>
      <c r="G139" s="10">
        <f t="shared" si="25"/>
        <v>-1.8790369935408058E-2</v>
      </c>
      <c r="H139">
        <v>639</v>
      </c>
      <c r="I139" s="10">
        <f t="shared" si="26"/>
        <v>1.6706443914081159E-2</v>
      </c>
      <c r="J139">
        <v>269.31</v>
      </c>
      <c r="K139" s="10">
        <f t="shared" si="27"/>
        <v>-6.4561351730244576E-3</v>
      </c>
      <c r="T139">
        <f t="shared" si="28"/>
        <v>2.2506107295342595E-2</v>
      </c>
      <c r="U139">
        <f t="shared" si="23"/>
        <v>-1.4461599042541915E-2</v>
      </c>
      <c r="V139">
        <f t="shared" si="29"/>
        <v>-1.9312286097313815E-2</v>
      </c>
      <c r="W139">
        <f t="shared" si="30"/>
        <v>1.0969049762060798E-2</v>
      </c>
      <c r="X139">
        <f t="shared" si="31"/>
        <v>-1.0626374317488325E-2</v>
      </c>
    </row>
    <row r="140" spans="1:24">
      <c r="A140" s="1">
        <v>39141</v>
      </c>
      <c r="B140">
        <v>2864</v>
      </c>
      <c r="C140" s="10">
        <f t="shared" si="32"/>
        <v>8.4507042253521014E-3</v>
      </c>
      <c r="D140">
        <v>2260.2199999999998</v>
      </c>
      <c r="E140" s="10">
        <f t="shared" si="24"/>
        <v>7.7356244454649392E-3</v>
      </c>
      <c r="F140">
        <v>435.75</v>
      </c>
      <c r="G140" s="10">
        <f t="shared" si="25"/>
        <v>4.3087971274685888E-2</v>
      </c>
      <c r="H140">
        <v>659</v>
      </c>
      <c r="I140" s="10">
        <f t="shared" si="26"/>
        <v>3.1298904538341166E-2</v>
      </c>
      <c r="J140">
        <v>257.05</v>
      </c>
      <c r="K140" s="10">
        <f t="shared" si="27"/>
        <v>-4.5523745869072818E-2</v>
      </c>
      <c r="T140">
        <f t="shared" si="28"/>
        <v>-4.0286112198301572E-3</v>
      </c>
      <c r="U140">
        <f t="shared" si="23"/>
        <v>-5.6214697314657756E-3</v>
      </c>
      <c r="V140">
        <f t="shared" si="29"/>
        <v>4.2566055112780131E-2</v>
      </c>
      <c r="W140">
        <f t="shared" si="30"/>
        <v>2.5561510386320804E-2</v>
      </c>
      <c r="X140">
        <f t="shared" si="31"/>
        <v>-4.9693985013536689E-2</v>
      </c>
    </row>
    <row r="141" spans="1:24">
      <c r="A141" s="1">
        <v>39171</v>
      </c>
      <c r="B141">
        <v>2734</v>
      </c>
      <c r="C141" s="10">
        <f t="shared" si="32"/>
        <v>-4.5391061452513926E-2</v>
      </c>
      <c r="D141">
        <v>2397.35</v>
      </c>
      <c r="E141" s="10">
        <f t="shared" si="24"/>
        <v>6.0671085115608259E-2</v>
      </c>
      <c r="F141">
        <v>460</v>
      </c>
      <c r="G141" s="10">
        <f t="shared" si="25"/>
        <v>5.5651176133103775E-2</v>
      </c>
      <c r="H141">
        <v>719</v>
      </c>
      <c r="I141" s="10">
        <f t="shared" si="26"/>
        <v>9.1047040971168336E-2</v>
      </c>
      <c r="J141">
        <v>258.3</v>
      </c>
      <c r="K141" s="10">
        <f t="shared" si="27"/>
        <v>4.8628671464696627E-3</v>
      </c>
      <c r="T141">
        <f t="shared" si="28"/>
        <v>-5.7870376897696182E-2</v>
      </c>
      <c r="U141">
        <f t="shared" si="23"/>
        <v>4.7313990938677546E-2</v>
      </c>
      <c r="V141">
        <f t="shared" si="29"/>
        <v>5.5129259971198018E-2</v>
      </c>
      <c r="W141">
        <f t="shared" si="30"/>
        <v>8.5309646819147975E-2</v>
      </c>
      <c r="X141">
        <f t="shared" si="31"/>
        <v>6.9262800200579466E-4</v>
      </c>
    </row>
    <row r="142" spans="1:24">
      <c r="A142" s="1">
        <v>39202</v>
      </c>
      <c r="B142">
        <v>2740</v>
      </c>
      <c r="C142" s="10">
        <f t="shared" si="32"/>
        <v>2.1945866861741159E-3</v>
      </c>
      <c r="D142">
        <v>2538.62</v>
      </c>
      <c r="E142" s="10">
        <f t="shared" si="24"/>
        <v>5.8927565853963637E-2</v>
      </c>
      <c r="F142">
        <v>457</v>
      </c>
      <c r="G142" s="10">
        <f t="shared" si="25"/>
        <v>-6.521739130434745E-3</v>
      </c>
      <c r="H142">
        <v>714.5</v>
      </c>
      <c r="I142" s="10">
        <f t="shared" si="26"/>
        <v>-6.2586926286508637E-3</v>
      </c>
      <c r="J142">
        <v>264.56</v>
      </c>
      <c r="K142" s="10">
        <f t="shared" si="27"/>
        <v>2.4235385210994886E-2</v>
      </c>
      <c r="T142">
        <f t="shared" si="28"/>
        <v>-1.0284728759008143E-2</v>
      </c>
      <c r="U142">
        <f t="shared" si="23"/>
        <v>4.5570471677032924E-2</v>
      </c>
      <c r="V142">
        <f t="shared" si="29"/>
        <v>-7.0436552923405001E-3</v>
      </c>
      <c r="W142">
        <f t="shared" si="30"/>
        <v>-1.1996086780671225E-2</v>
      </c>
      <c r="X142">
        <f t="shared" si="31"/>
        <v>2.0065146066531019E-2</v>
      </c>
    </row>
    <row r="143" spans="1:24">
      <c r="A143" s="1">
        <v>39233</v>
      </c>
      <c r="B143">
        <v>2686</v>
      </c>
      <c r="C143" s="10">
        <f t="shared" si="32"/>
        <v>-1.9708029197080257E-2</v>
      </c>
      <c r="D143">
        <v>3031.8</v>
      </c>
      <c r="E143" s="10">
        <f t="shared" si="24"/>
        <v>0.19427090308908013</v>
      </c>
      <c r="F143">
        <v>447.25</v>
      </c>
      <c r="G143" s="10">
        <f t="shared" si="25"/>
        <v>-2.1334792122538304E-2</v>
      </c>
      <c r="H143">
        <v>737</v>
      </c>
      <c r="I143" s="10">
        <f t="shared" si="26"/>
        <v>3.149055283414981E-2</v>
      </c>
      <c r="J143">
        <v>251.3</v>
      </c>
      <c r="K143" s="10">
        <f t="shared" si="27"/>
        <v>-5.0120955548835777E-2</v>
      </c>
      <c r="T143">
        <f t="shared" si="28"/>
        <v>-3.2187344642262514E-2</v>
      </c>
      <c r="U143">
        <f t="shared" si="23"/>
        <v>0.18091380891214942</v>
      </c>
      <c r="V143">
        <f t="shared" si="29"/>
        <v>-2.1856708284444061E-2</v>
      </c>
      <c r="W143">
        <f t="shared" si="30"/>
        <v>2.5753158682129448E-2</v>
      </c>
      <c r="X143">
        <f t="shared" si="31"/>
        <v>-5.4291194693299648E-2</v>
      </c>
    </row>
    <row r="144" spans="1:24">
      <c r="A144" s="1">
        <v>39262</v>
      </c>
      <c r="B144">
        <v>2683</v>
      </c>
      <c r="C144" s="10">
        <f t="shared" si="32"/>
        <v>-1.1169024571854314E-3</v>
      </c>
      <c r="D144">
        <v>3161.5</v>
      </c>
      <c r="E144" s="10">
        <f t="shared" si="24"/>
        <v>4.2779866745827455E-2</v>
      </c>
      <c r="F144">
        <v>405</v>
      </c>
      <c r="G144" s="10">
        <f t="shared" si="25"/>
        <v>-9.4466182224706485E-2</v>
      </c>
      <c r="H144">
        <v>695.5</v>
      </c>
      <c r="I144" s="10">
        <f t="shared" si="26"/>
        <v>-5.6309362279511554E-2</v>
      </c>
      <c r="J144">
        <v>234.55</v>
      </c>
      <c r="K144" s="10">
        <f t="shared" si="27"/>
        <v>-6.6653402307998433E-2</v>
      </c>
      <c r="T144">
        <f t="shared" si="28"/>
        <v>-1.359621790236769E-2</v>
      </c>
      <c r="U144">
        <f t="shared" si="23"/>
        <v>2.9422772568896742E-2</v>
      </c>
      <c r="V144">
        <f t="shared" si="29"/>
        <v>-9.4988098386612235E-2</v>
      </c>
      <c r="W144">
        <f t="shared" si="30"/>
        <v>-6.2046756431531916E-2</v>
      </c>
      <c r="X144">
        <f t="shared" si="31"/>
        <v>-7.0823641452462296E-2</v>
      </c>
    </row>
    <row r="145" spans="1:24">
      <c r="A145" s="1">
        <v>39294</v>
      </c>
      <c r="B145">
        <v>2559</v>
      </c>
      <c r="C145" s="10">
        <f t="shared" si="32"/>
        <v>-4.621692135669031E-2</v>
      </c>
      <c r="D145">
        <v>2978.93</v>
      </c>
      <c r="E145" s="10">
        <f t="shared" si="24"/>
        <v>-5.7747904475723644E-2</v>
      </c>
      <c r="F145">
        <v>422.5</v>
      </c>
      <c r="G145" s="10">
        <f t="shared" si="25"/>
        <v>4.3209876543209846E-2</v>
      </c>
      <c r="H145">
        <v>659</v>
      </c>
      <c r="I145" s="10">
        <f t="shared" si="26"/>
        <v>-5.248023005032354E-2</v>
      </c>
      <c r="J145">
        <v>231.3</v>
      </c>
      <c r="K145" s="10">
        <f t="shared" si="27"/>
        <v>-1.3856320613941597E-2</v>
      </c>
      <c r="T145">
        <f t="shared" si="28"/>
        <v>-5.8696236801872567E-2</v>
      </c>
      <c r="U145">
        <f t="shared" si="23"/>
        <v>-7.1104998652654364E-2</v>
      </c>
      <c r="V145">
        <f t="shared" si="29"/>
        <v>4.2687960381304089E-2</v>
      </c>
      <c r="W145">
        <f t="shared" si="30"/>
        <v>-5.8217624202343901E-2</v>
      </c>
      <c r="X145">
        <f t="shared" si="31"/>
        <v>-1.8026559758405464E-2</v>
      </c>
    </row>
    <row r="146" spans="1:24">
      <c r="A146" s="1">
        <v>39325</v>
      </c>
      <c r="B146">
        <v>2445</v>
      </c>
      <c r="C146" s="10">
        <f t="shared" si="32"/>
        <v>-4.4548651817116092E-2</v>
      </c>
      <c r="D146">
        <v>2833.54</v>
      </c>
      <c r="E146" s="10">
        <f t="shared" si="24"/>
        <v>-4.8806114947313239E-2</v>
      </c>
      <c r="F146">
        <v>462.25</v>
      </c>
      <c r="G146" s="10">
        <f t="shared" si="25"/>
        <v>9.4082840236686449E-2</v>
      </c>
      <c r="H146">
        <v>689</v>
      </c>
      <c r="I146" s="10">
        <f t="shared" si="26"/>
        <v>4.5523520485584168E-2</v>
      </c>
      <c r="J146">
        <v>236.3</v>
      </c>
      <c r="K146" s="10">
        <f t="shared" si="27"/>
        <v>2.1616947686986521E-2</v>
      </c>
      <c r="T146">
        <f t="shared" si="28"/>
        <v>-5.7027967262298349E-2</v>
      </c>
      <c r="U146">
        <f t="shared" si="23"/>
        <v>-6.2163209124243952E-2</v>
      </c>
      <c r="V146">
        <f t="shared" si="29"/>
        <v>9.3560924074780699E-2</v>
      </c>
      <c r="W146">
        <f t="shared" si="30"/>
        <v>3.9786126333563807E-2</v>
      </c>
      <c r="X146">
        <f t="shared" si="31"/>
        <v>1.7446708542522654E-2</v>
      </c>
    </row>
    <row r="147" spans="1:24">
      <c r="A147" s="1">
        <v>39353</v>
      </c>
      <c r="B147">
        <v>2449</v>
      </c>
      <c r="C147" s="10">
        <f t="shared" si="32"/>
        <v>1.6359918200408163E-3</v>
      </c>
      <c r="D147">
        <v>3492.77</v>
      </c>
      <c r="E147" s="10">
        <f t="shared" si="24"/>
        <v>0.23265244182189071</v>
      </c>
      <c r="F147">
        <v>493.5</v>
      </c>
      <c r="G147" s="10">
        <f t="shared" si="25"/>
        <v>6.7604110329908096E-2</v>
      </c>
      <c r="H147">
        <v>700.5</v>
      </c>
      <c r="I147" s="10">
        <f t="shared" si="26"/>
        <v>1.6690856313497759E-2</v>
      </c>
      <c r="J147">
        <v>249.3</v>
      </c>
      <c r="K147" s="10">
        <f t="shared" si="27"/>
        <v>5.5014811680067721E-2</v>
      </c>
      <c r="T147">
        <f t="shared" si="28"/>
        <v>-1.0843323625141442E-2</v>
      </c>
      <c r="U147">
        <f t="shared" si="23"/>
        <v>0.21929534764496</v>
      </c>
      <c r="V147">
        <f t="shared" si="29"/>
        <v>6.7082194168002346E-2</v>
      </c>
      <c r="W147">
        <f t="shared" si="30"/>
        <v>1.0953462161477398E-2</v>
      </c>
      <c r="X147">
        <f t="shared" si="31"/>
        <v>5.0844572535603851E-2</v>
      </c>
    </row>
    <row r="148" spans="1:24">
      <c r="A148" s="1">
        <v>39386</v>
      </c>
      <c r="B148">
        <v>2373</v>
      </c>
      <c r="C148" s="10">
        <f t="shared" si="32"/>
        <v>-3.103307472437733E-2</v>
      </c>
      <c r="D148">
        <v>3709.21</v>
      </c>
      <c r="E148" s="10">
        <f t="shared" si="24"/>
        <v>6.1968008199795532E-2</v>
      </c>
      <c r="F148">
        <v>498</v>
      </c>
      <c r="G148" s="10">
        <f t="shared" si="25"/>
        <v>9.1185410334346795E-3</v>
      </c>
      <c r="H148">
        <v>723.5</v>
      </c>
      <c r="I148" s="10">
        <f t="shared" si="26"/>
        <v>3.2833690221270473E-2</v>
      </c>
      <c r="J148">
        <v>242.05</v>
      </c>
      <c r="K148" s="10">
        <f t="shared" si="27"/>
        <v>-2.9081427998395526E-2</v>
      </c>
      <c r="T148">
        <f t="shared" si="28"/>
        <v>-4.3512390169559587E-2</v>
      </c>
      <c r="U148">
        <f t="shared" si="23"/>
        <v>4.8610914022864819E-2</v>
      </c>
      <c r="V148">
        <f t="shared" si="29"/>
        <v>8.5966248715289243E-3</v>
      </c>
      <c r="W148">
        <f t="shared" si="30"/>
        <v>2.7096296069250111E-2</v>
      </c>
      <c r="X148">
        <f t="shared" si="31"/>
        <v>-3.3251667142859397E-2</v>
      </c>
    </row>
    <row r="149" spans="1:24">
      <c r="A149" s="1">
        <v>39416</v>
      </c>
      <c r="B149">
        <v>2310</v>
      </c>
      <c r="C149" s="10">
        <f t="shared" si="32"/>
        <v>-2.6548672566371723E-2</v>
      </c>
      <c r="D149">
        <v>4659.2299999999996</v>
      </c>
      <c r="E149" s="10">
        <f t="shared" si="24"/>
        <v>0.25612461952814747</v>
      </c>
      <c r="F149">
        <v>460</v>
      </c>
      <c r="G149" s="10">
        <f t="shared" si="25"/>
        <v>-7.6305220883534086E-2</v>
      </c>
      <c r="H149">
        <v>716</v>
      </c>
      <c r="I149" s="10">
        <f t="shared" si="26"/>
        <v>-1.0366275051831408E-2</v>
      </c>
      <c r="J149">
        <v>215.8</v>
      </c>
      <c r="K149" s="10">
        <f t="shared" si="27"/>
        <v>-0.10844866763065486</v>
      </c>
      <c r="T149">
        <f t="shared" si="28"/>
        <v>-3.902798801155398E-2</v>
      </c>
      <c r="U149">
        <f t="shared" si="23"/>
        <v>0.24276752535121676</v>
      </c>
      <c r="V149">
        <f t="shared" si="29"/>
        <v>-7.6827137045439836E-2</v>
      </c>
      <c r="W149">
        <f t="shared" si="30"/>
        <v>-1.610366920385177E-2</v>
      </c>
      <c r="X149">
        <f t="shared" si="31"/>
        <v>-0.11261890677511872</v>
      </c>
    </row>
    <row r="150" spans="1:24">
      <c r="A150" s="1">
        <v>39447</v>
      </c>
      <c r="B150">
        <v>2164</v>
      </c>
      <c r="C150" s="10">
        <f t="shared" si="32"/>
        <v>-6.320346320346315E-2</v>
      </c>
      <c r="D150">
        <v>4392.3999999999996</v>
      </c>
      <c r="E150" s="10">
        <f t="shared" si="24"/>
        <v>-5.7269119575552141E-2</v>
      </c>
      <c r="F150">
        <v>498</v>
      </c>
      <c r="G150" s="10">
        <f t="shared" si="25"/>
        <v>8.260869565217388E-2</v>
      </c>
      <c r="H150">
        <v>709.5</v>
      </c>
      <c r="I150" s="10">
        <f t="shared" si="26"/>
        <v>-9.0782122905027629E-3</v>
      </c>
      <c r="J150">
        <v>230.05</v>
      </c>
      <c r="K150" s="10">
        <f t="shared" si="27"/>
        <v>6.603336422613526E-2</v>
      </c>
      <c r="T150">
        <f t="shared" si="28"/>
        <v>-7.5682778648645407E-2</v>
      </c>
      <c r="U150">
        <f t="shared" si="23"/>
        <v>-7.0626213752482861E-2</v>
      </c>
      <c r="V150">
        <f t="shared" si="29"/>
        <v>8.208677949026813E-2</v>
      </c>
      <c r="W150">
        <f t="shared" si="30"/>
        <v>-1.4815606442523124E-2</v>
      </c>
      <c r="X150">
        <f t="shared" si="31"/>
        <v>6.186312508167139E-2</v>
      </c>
    </row>
    <row r="151" spans="1:24">
      <c r="A151" s="1">
        <v>39478</v>
      </c>
      <c r="B151">
        <v>2094</v>
      </c>
      <c r="C151" s="10">
        <f t="shared" si="32"/>
        <v>-3.2347504621072054E-2</v>
      </c>
      <c r="D151">
        <v>4094.17</v>
      </c>
      <c r="E151" s="10">
        <f t="shared" si="24"/>
        <v>-6.7896821783079764E-2</v>
      </c>
      <c r="F151">
        <v>465</v>
      </c>
      <c r="G151" s="10">
        <f t="shared" si="25"/>
        <v>-6.6265060240963902E-2</v>
      </c>
      <c r="H151">
        <v>628</v>
      </c>
      <c r="I151" s="10">
        <f t="shared" si="26"/>
        <v>-0.11486962649753352</v>
      </c>
      <c r="J151">
        <v>220.55</v>
      </c>
      <c r="K151" s="10">
        <f t="shared" si="27"/>
        <v>-4.1295370571614809E-2</v>
      </c>
      <c r="T151">
        <f t="shared" si="28"/>
        <v>-4.4826820066254311E-2</v>
      </c>
      <c r="U151">
        <f t="shared" si="23"/>
        <v>-8.1253915960010484E-2</v>
      </c>
      <c r="V151">
        <f t="shared" si="29"/>
        <v>-6.6786976402869652E-2</v>
      </c>
      <c r="W151">
        <f t="shared" si="30"/>
        <v>-0.12060702064955388</v>
      </c>
      <c r="X151">
        <f t="shared" si="31"/>
        <v>-4.546560971607868E-2</v>
      </c>
    </row>
    <row r="152" spans="1:24">
      <c r="A152" s="1">
        <v>39507</v>
      </c>
      <c r="B152">
        <v>1893</v>
      </c>
      <c r="C152" s="10">
        <f t="shared" si="32"/>
        <v>-9.5988538681948454E-2</v>
      </c>
      <c r="D152">
        <v>4725.32</v>
      </c>
      <c r="E152" s="10">
        <f t="shared" si="24"/>
        <v>0.15415822987320982</v>
      </c>
      <c r="F152">
        <v>482.75</v>
      </c>
      <c r="G152" s="10">
        <f t="shared" si="25"/>
        <v>3.817204301075261E-2</v>
      </c>
      <c r="H152">
        <v>697.5</v>
      </c>
      <c r="I152" s="10">
        <f t="shared" si="26"/>
        <v>0.11066878980891715</v>
      </c>
      <c r="J152">
        <v>197.54</v>
      </c>
      <c r="K152" s="10">
        <f t="shared" si="27"/>
        <v>-0.10433008388120613</v>
      </c>
      <c r="T152">
        <f t="shared" si="28"/>
        <v>-0.10846785412713071</v>
      </c>
      <c r="U152">
        <f t="shared" si="23"/>
        <v>0.14080113569627911</v>
      </c>
      <c r="V152">
        <f t="shared" si="29"/>
        <v>3.7650126848846853E-2</v>
      </c>
      <c r="W152">
        <f t="shared" si="30"/>
        <v>0.10493139565689678</v>
      </c>
      <c r="X152">
        <f t="shared" si="31"/>
        <v>-0.10850032302566999</v>
      </c>
    </row>
    <row r="153" spans="1:24">
      <c r="A153" s="1">
        <v>39538</v>
      </c>
      <c r="B153">
        <v>1884</v>
      </c>
      <c r="C153" s="10">
        <f t="shared" si="32"/>
        <v>-4.7543581616481534E-3</v>
      </c>
      <c r="D153">
        <v>4323</v>
      </c>
      <c r="E153" s="10">
        <f t="shared" si="24"/>
        <v>-8.5141323762200183E-2</v>
      </c>
      <c r="F153">
        <v>485.25</v>
      </c>
      <c r="G153" s="10">
        <f t="shared" si="25"/>
        <v>5.1786639047126659E-3</v>
      </c>
      <c r="H153">
        <v>709.5</v>
      </c>
      <c r="I153" s="10">
        <f t="shared" si="26"/>
        <v>1.7204301075268713E-2</v>
      </c>
      <c r="J153">
        <v>188.14</v>
      </c>
      <c r="K153" s="10">
        <f t="shared" si="27"/>
        <v>-4.7585299179912943E-2</v>
      </c>
      <c r="T153">
        <f t="shared" si="28"/>
        <v>-1.723367360683041E-2</v>
      </c>
      <c r="U153">
        <f t="shared" si="23"/>
        <v>-9.8498417939130903E-2</v>
      </c>
      <c r="V153">
        <f t="shared" si="29"/>
        <v>4.6567477428069107E-3</v>
      </c>
      <c r="W153">
        <f t="shared" si="30"/>
        <v>1.1466906923248352E-2</v>
      </c>
      <c r="X153">
        <f t="shared" si="31"/>
        <v>-5.1755538324376814E-2</v>
      </c>
    </row>
    <row r="154" spans="1:24">
      <c r="A154" s="1">
        <v>39568</v>
      </c>
      <c r="B154">
        <v>2128</v>
      </c>
      <c r="C154" s="10">
        <f t="shared" si="32"/>
        <v>0.12951167728237789</v>
      </c>
      <c r="D154">
        <v>4883.1000000000004</v>
      </c>
      <c r="E154" s="10">
        <f t="shared" si="24"/>
        <v>0.12956280360860517</v>
      </c>
      <c r="F154">
        <v>466.75</v>
      </c>
      <c r="G154" s="10">
        <f t="shared" si="25"/>
        <v>-3.8124678001030365E-2</v>
      </c>
      <c r="H154">
        <v>739.5</v>
      </c>
      <c r="I154" s="10">
        <f t="shared" si="26"/>
        <v>4.228329809725162E-2</v>
      </c>
      <c r="J154">
        <v>197.84</v>
      </c>
      <c r="K154" s="10">
        <f t="shared" si="27"/>
        <v>5.1557350908897792E-2</v>
      </c>
      <c r="T154">
        <f t="shared" si="28"/>
        <v>0.11703236183719563</v>
      </c>
      <c r="U154">
        <f t="shared" si="23"/>
        <v>0.11620570943167445</v>
      </c>
      <c r="V154">
        <f t="shared" si="29"/>
        <v>-3.8646594162936122E-2</v>
      </c>
      <c r="W154">
        <f t="shared" si="30"/>
        <v>3.6545903945231259E-2</v>
      </c>
      <c r="X154">
        <f t="shared" si="31"/>
        <v>4.7387111764433922E-2</v>
      </c>
    </row>
    <row r="155" spans="1:24">
      <c r="A155" s="1">
        <v>39598</v>
      </c>
      <c r="B155">
        <v>2205</v>
      </c>
      <c r="C155" s="10">
        <f t="shared" si="32"/>
        <v>3.6184210526315708E-2</v>
      </c>
      <c r="D155">
        <v>5002.0600000000004</v>
      </c>
      <c r="E155" s="10">
        <f t="shared" si="24"/>
        <v>2.4361573590546914E-2</v>
      </c>
      <c r="F155">
        <v>453.25</v>
      </c>
      <c r="G155" s="10">
        <f t="shared" si="25"/>
        <v>-2.8923406534547391E-2</v>
      </c>
      <c r="H155">
        <v>706.5</v>
      </c>
      <c r="I155" s="10">
        <f t="shared" si="26"/>
        <v>-4.4624746450304231E-2</v>
      </c>
      <c r="J155">
        <v>225.05</v>
      </c>
      <c r="K155" s="10">
        <f t="shared" si="27"/>
        <v>0.13753538212697136</v>
      </c>
      <c r="T155">
        <f t="shared" si="28"/>
        <v>2.3704895081133451E-2</v>
      </c>
      <c r="U155">
        <f t="shared" si="23"/>
        <v>1.10044794136162E-2</v>
      </c>
      <c r="V155">
        <f t="shared" si="29"/>
        <v>-2.9445322696453148E-2</v>
      </c>
      <c r="W155">
        <f t="shared" si="30"/>
        <v>-5.0362140602324593E-2</v>
      </c>
      <c r="X155">
        <f t="shared" si="31"/>
        <v>0.13336514298250748</v>
      </c>
    </row>
    <row r="156" spans="1:24">
      <c r="A156" s="1">
        <v>39629</v>
      </c>
      <c r="B156">
        <v>2142</v>
      </c>
      <c r="C156" s="10">
        <f t="shared" si="32"/>
        <v>-2.8571428571428581E-2</v>
      </c>
      <c r="D156">
        <v>4964.0600000000004</v>
      </c>
      <c r="E156" s="10">
        <f t="shared" si="24"/>
        <v>-7.5968700895231445E-3</v>
      </c>
      <c r="F156">
        <v>442.5</v>
      </c>
      <c r="G156" s="10">
        <f t="shared" si="25"/>
        <v>-2.3717595146166559E-2</v>
      </c>
      <c r="H156">
        <v>654.5</v>
      </c>
      <c r="I156" s="10">
        <f t="shared" si="26"/>
        <v>-7.3602264685067254E-2</v>
      </c>
      <c r="J156">
        <v>209.04</v>
      </c>
      <c r="K156" s="10">
        <f t="shared" si="27"/>
        <v>-7.1139746722950536E-2</v>
      </c>
      <c r="T156">
        <f t="shared" si="28"/>
        <v>-4.1050744016610838E-2</v>
      </c>
      <c r="U156">
        <f t="shared" si="23"/>
        <v>-2.0953964266453858E-2</v>
      </c>
      <c r="V156">
        <f t="shared" si="29"/>
        <v>-2.4239511308072316E-2</v>
      </c>
      <c r="W156">
        <f t="shared" si="30"/>
        <v>-7.9339658837087615E-2</v>
      </c>
      <c r="X156">
        <f t="shared" si="31"/>
        <v>-7.53099858674144E-2</v>
      </c>
    </row>
    <row r="157" spans="1:24">
      <c r="A157" s="1">
        <v>39660</v>
      </c>
      <c r="B157">
        <v>2468</v>
      </c>
      <c r="C157" s="10">
        <f t="shared" si="32"/>
        <v>0.15219421101774033</v>
      </c>
      <c r="D157">
        <v>4411.3999999999996</v>
      </c>
      <c r="E157" s="10">
        <f t="shared" si="24"/>
        <v>-0.11133225625798249</v>
      </c>
      <c r="F157">
        <v>450</v>
      </c>
      <c r="G157" s="10">
        <f t="shared" si="25"/>
        <v>1.6949152542372836E-2</v>
      </c>
      <c r="H157">
        <v>632</v>
      </c>
      <c r="I157" s="10">
        <f t="shared" si="26"/>
        <v>-3.4377387318563768E-2</v>
      </c>
      <c r="J157">
        <v>195.94</v>
      </c>
      <c r="K157" s="10">
        <f t="shared" si="27"/>
        <v>-6.2667432070417139E-2</v>
      </c>
      <c r="T157">
        <f t="shared" si="28"/>
        <v>0.13971489557255806</v>
      </c>
      <c r="U157">
        <f t="shared" si="23"/>
        <v>-0.12468935043491321</v>
      </c>
      <c r="V157">
        <f t="shared" si="29"/>
        <v>1.6427236380467079E-2</v>
      </c>
      <c r="W157">
        <f t="shared" si="30"/>
        <v>-4.0114781470584129E-2</v>
      </c>
      <c r="X157">
        <f t="shared" si="31"/>
        <v>-6.6837671214881003E-2</v>
      </c>
    </row>
    <row r="158" spans="1:24">
      <c r="A158" s="1">
        <v>39689</v>
      </c>
      <c r="B158">
        <v>2693</v>
      </c>
      <c r="C158" s="10">
        <f t="shared" si="32"/>
        <v>9.1166936790923803E-2</v>
      </c>
      <c r="D158">
        <v>4319.7</v>
      </c>
      <c r="E158" s="10">
        <f t="shared" si="24"/>
        <v>-2.0787051729609596E-2</v>
      </c>
      <c r="F158">
        <v>480</v>
      </c>
      <c r="G158" s="10">
        <f t="shared" si="25"/>
        <v>6.6666666666666652E-2</v>
      </c>
      <c r="H158">
        <v>715</v>
      </c>
      <c r="I158" s="10">
        <f t="shared" si="26"/>
        <v>0.13132911392405067</v>
      </c>
      <c r="J158">
        <v>210.04</v>
      </c>
      <c r="K158" s="10">
        <f t="shared" si="27"/>
        <v>7.1960804327855454E-2</v>
      </c>
      <c r="T158">
        <f t="shared" si="28"/>
        <v>7.8687621345741546E-2</v>
      </c>
      <c r="U158">
        <f t="shared" si="23"/>
        <v>-3.4144145906540309E-2</v>
      </c>
      <c r="V158">
        <f t="shared" si="29"/>
        <v>6.6144750504760902E-2</v>
      </c>
      <c r="W158">
        <f t="shared" si="30"/>
        <v>0.12559171977203032</v>
      </c>
      <c r="X158">
        <f t="shared" si="31"/>
        <v>6.7790565183391591E-2</v>
      </c>
    </row>
    <row r="159" spans="1:24">
      <c r="A159" s="1">
        <v>39721</v>
      </c>
      <c r="B159">
        <v>2460</v>
      </c>
      <c r="C159" s="10">
        <f t="shared" si="32"/>
        <v>-8.6520608986260683E-2</v>
      </c>
      <c r="D159">
        <v>2867.41</v>
      </c>
      <c r="E159" s="10">
        <f t="shared" si="24"/>
        <v>-0.33620158807324585</v>
      </c>
      <c r="F159">
        <v>412</v>
      </c>
      <c r="G159" s="10">
        <f t="shared" si="25"/>
        <v>-0.14166666666666672</v>
      </c>
      <c r="H159">
        <v>657</v>
      </c>
      <c r="I159" s="10">
        <f t="shared" si="26"/>
        <v>-8.1118881118881103E-2</v>
      </c>
      <c r="J159">
        <v>195.34</v>
      </c>
      <c r="K159" s="10">
        <f t="shared" si="27"/>
        <v>-6.9986669205865493E-2</v>
      </c>
      <c r="T159">
        <f t="shared" si="28"/>
        <v>-9.899992443144294E-2</v>
      </c>
      <c r="U159">
        <f t="shared" si="23"/>
        <v>-0.34955868225017656</v>
      </c>
      <c r="V159">
        <f t="shared" si="29"/>
        <v>-0.14218858282857247</v>
      </c>
      <c r="W159">
        <f t="shared" si="30"/>
        <v>-8.6856275270901465E-2</v>
      </c>
      <c r="X159">
        <f t="shared" si="31"/>
        <v>-7.4156908350329356E-2</v>
      </c>
    </row>
    <row r="160" spans="1:24">
      <c r="A160" s="1">
        <v>39752</v>
      </c>
      <c r="B160">
        <v>2630</v>
      </c>
      <c r="C160" s="10">
        <f t="shared" si="32"/>
        <v>6.9105691056910556E-2</v>
      </c>
      <c r="D160">
        <v>2365.96</v>
      </c>
      <c r="E160" s="10">
        <f t="shared" si="24"/>
        <v>-0.17487907205457187</v>
      </c>
      <c r="F160">
        <v>348.75</v>
      </c>
      <c r="G160" s="10">
        <f t="shared" si="25"/>
        <v>-0.15351941747572817</v>
      </c>
      <c r="H160">
        <v>623</v>
      </c>
      <c r="I160" s="10">
        <f t="shared" si="26"/>
        <v>-5.1750380517503802E-2</v>
      </c>
      <c r="J160">
        <v>173.04</v>
      </c>
      <c r="K160" s="10">
        <f t="shared" si="27"/>
        <v>-0.11415992628237948</v>
      </c>
      <c r="T160">
        <f t="shared" si="28"/>
        <v>5.66263756117283E-2</v>
      </c>
      <c r="U160">
        <f t="shared" si="23"/>
        <v>-0.18823616623150258</v>
      </c>
      <c r="V160">
        <f t="shared" si="29"/>
        <v>-0.15404133363763392</v>
      </c>
      <c r="W160">
        <f t="shared" si="30"/>
        <v>-5.7487774669524164E-2</v>
      </c>
      <c r="X160">
        <f t="shared" si="31"/>
        <v>-0.11833016542684334</v>
      </c>
    </row>
    <row r="161" spans="1:24">
      <c r="A161" s="1">
        <v>39780</v>
      </c>
      <c r="B161">
        <v>2445</v>
      </c>
      <c r="C161" s="10">
        <f t="shared" si="32"/>
        <v>-7.0342205323193907E-2</v>
      </c>
      <c r="D161">
        <v>1328.38</v>
      </c>
      <c r="E161" s="10">
        <f t="shared" si="24"/>
        <v>-0.43854503034708947</v>
      </c>
      <c r="F161">
        <v>354.25</v>
      </c>
      <c r="G161" s="10">
        <f t="shared" si="25"/>
        <v>1.5770609318996431E-2</v>
      </c>
      <c r="H161">
        <v>632.5</v>
      </c>
      <c r="I161" s="10">
        <f t="shared" si="26"/>
        <v>1.5248796147672605E-2</v>
      </c>
      <c r="J161">
        <v>166.14</v>
      </c>
      <c r="K161" s="10">
        <f t="shared" si="27"/>
        <v>-3.9875173370318984E-2</v>
      </c>
      <c r="T161">
        <f t="shared" si="28"/>
        <v>-8.2821520768376164E-2</v>
      </c>
      <c r="U161">
        <f t="shared" si="23"/>
        <v>-0.45190212452402018</v>
      </c>
      <c r="V161">
        <f t="shared" si="29"/>
        <v>1.5248693157090676E-2</v>
      </c>
      <c r="W161">
        <f t="shared" si="30"/>
        <v>9.5114019956522439E-3</v>
      </c>
      <c r="X161">
        <f t="shared" si="31"/>
        <v>-4.4045412514782854E-2</v>
      </c>
    </row>
    <row r="162" spans="1:24">
      <c r="A162" s="1">
        <v>39813</v>
      </c>
      <c r="B162">
        <v>2807</v>
      </c>
      <c r="C162" s="10">
        <f t="shared" si="32"/>
        <v>0.14805725971370154</v>
      </c>
      <c r="D162">
        <v>1230.9000000000001</v>
      </c>
      <c r="E162" s="10">
        <f t="shared" si="24"/>
        <v>-7.3382616420000324E-2</v>
      </c>
      <c r="F162">
        <v>376.75</v>
      </c>
      <c r="G162" s="10">
        <f t="shared" si="25"/>
        <v>6.3514467184191847E-2</v>
      </c>
      <c r="H162">
        <v>590</v>
      </c>
      <c r="I162" s="10">
        <f t="shared" si="26"/>
        <v>-6.7193675889328008E-2</v>
      </c>
      <c r="J162">
        <v>170.04</v>
      </c>
      <c r="K162" s="10">
        <f t="shared" si="27"/>
        <v>2.3474178403755985E-2</v>
      </c>
      <c r="T162">
        <f t="shared" si="28"/>
        <v>0.13557794426851927</v>
      </c>
      <c r="U162">
        <f t="shared" si="23"/>
        <v>-8.6739710596931044E-2</v>
      </c>
      <c r="V162">
        <f t="shared" si="29"/>
        <v>6.2992551022286097E-2</v>
      </c>
      <c r="W162">
        <f t="shared" si="30"/>
        <v>-7.293107004134837E-2</v>
      </c>
      <c r="X162">
        <f t="shared" si="31"/>
        <v>1.9303939259292118E-2</v>
      </c>
    </row>
    <row r="163" spans="1:24">
      <c r="A163" s="1">
        <v>39843</v>
      </c>
      <c r="B163">
        <v>2671</v>
      </c>
      <c r="C163" s="10">
        <f t="shared" si="32"/>
        <v>-4.8450302814392554E-2</v>
      </c>
      <c r="D163">
        <v>1244.1099999999999</v>
      </c>
      <c r="E163" s="10">
        <f t="shared" si="24"/>
        <v>1.0731984726622734E-2</v>
      </c>
      <c r="F163">
        <v>402.25</v>
      </c>
      <c r="G163" s="10">
        <f t="shared" si="25"/>
        <v>6.7684140676841364E-2</v>
      </c>
      <c r="H163">
        <v>567</v>
      </c>
      <c r="I163" s="10">
        <f t="shared" si="26"/>
        <v>-3.8983050847457679E-2</v>
      </c>
      <c r="J163">
        <v>181.14</v>
      </c>
      <c r="K163" s="10">
        <f t="shared" si="27"/>
        <v>6.5278757939308374E-2</v>
      </c>
      <c r="T163">
        <f t="shared" si="28"/>
        <v>-6.0929618259574811E-2</v>
      </c>
      <c r="U163">
        <f t="shared" si="23"/>
        <v>-2.6251094503079806E-3</v>
      </c>
      <c r="V163">
        <f t="shared" si="29"/>
        <v>6.7162224514935615E-2</v>
      </c>
      <c r="W163">
        <f t="shared" si="30"/>
        <v>-4.472044499947804E-2</v>
      </c>
      <c r="X163">
        <f t="shared" si="31"/>
        <v>6.1108518794844503E-2</v>
      </c>
    </row>
    <row r="164" spans="1:24">
      <c r="A164" s="1">
        <v>39871</v>
      </c>
      <c r="B164">
        <v>2243</v>
      </c>
      <c r="C164" s="10">
        <f t="shared" si="32"/>
        <v>-0.16023961063272185</v>
      </c>
      <c r="D164">
        <v>1487.81</v>
      </c>
      <c r="E164" s="10">
        <f t="shared" si="24"/>
        <v>0.1958830006992951</v>
      </c>
      <c r="F164">
        <v>371.5</v>
      </c>
      <c r="G164" s="10">
        <f t="shared" si="25"/>
        <v>-7.6444996892479855E-2</v>
      </c>
      <c r="H164">
        <v>581</v>
      </c>
      <c r="I164" s="10">
        <f t="shared" si="26"/>
        <v>2.4691358024691468E-2</v>
      </c>
      <c r="J164">
        <v>170.74</v>
      </c>
      <c r="K164" s="10">
        <f t="shared" si="27"/>
        <v>-5.7414154797394201E-2</v>
      </c>
      <c r="T164">
        <f t="shared" si="28"/>
        <v>-0.17271892607790412</v>
      </c>
      <c r="U164">
        <f t="shared" si="23"/>
        <v>0.18252590652236439</v>
      </c>
      <c r="V164">
        <f t="shared" si="29"/>
        <v>-7.6966913054385605E-2</v>
      </c>
      <c r="W164">
        <f t="shared" si="30"/>
        <v>1.8953963872671106E-2</v>
      </c>
      <c r="X164">
        <f t="shared" si="31"/>
        <v>-6.1584393941858072E-2</v>
      </c>
    </row>
    <row r="165" spans="1:24">
      <c r="A165" s="1">
        <v>39903</v>
      </c>
      <c r="B165">
        <v>2451</v>
      </c>
      <c r="C165" s="10">
        <f t="shared" si="32"/>
        <v>9.2732946946054495E-2</v>
      </c>
      <c r="D165">
        <v>1941.35</v>
      </c>
      <c r="E165" s="10">
        <f t="shared" si="24"/>
        <v>0.30483731121581381</v>
      </c>
      <c r="F165">
        <v>334.5</v>
      </c>
      <c r="G165" s="10">
        <f t="shared" si="25"/>
        <v>-9.9596231493943477E-2</v>
      </c>
      <c r="H165">
        <v>546.5</v>
      </c>
      <c r="I165" s="10">
        <f t="shared" si="26"/>
        <v>-5.9380378657487132E-2</v>
      </c>
      <c r="J165">
        <v>169.24</v>
      </c>
      <c r="K165" s="10">
        <f t="shared" si="27"/>
        <v>-8.7852875717465695E-3</v>
      </c>
      <c r="T165">
        <f t="shared" si="28"/>
        <v>8.0253631500872238E-2</v>
      </c>
      <c r="U165">
        <f t="shared" si="23"/>
        <v>0.2914802170388831</v>
      </c>
      <c r="V165">
        <f t="shared" si="29"/>
        <v>-0.10011814765584923</v>
      </c>
      <c r="W165">
        <f t="shared" si="30"/>
        <v>-6.5117772809507493E-2</v>
      </c>
      <c r="X165">
        <f t="shared" si="31"/>
        <v>-1.2955526716210437E-2</v>
      </c>
    </row>
    <row r="166" spans="1:24">
      <c r="A166" s="1">
        <v>39933</v>
      </c>
      <c r="B166">
        <v>2385</v>
      </c>
      <c r="C166" s="10">
        <f t="shared" si="32"/>
        <v>-2.6927784577723379E-2</v>
      </c>
      <c r="D166">
        <v>2291.61</v>
      </c>
      <c r="E166" s="10">
        <f t="shared" si="24"/>
        <v>0.18042084116722901</v>
      </c>
      <c r="F166">
        <v>358.25</v>
      </c>
      <c r="G166" s="10">
        <f t="shared" si="25"/>
        <v>7.1001494768310858E-2</v>
      </c>
      <c r="H166">
        <v>548.5</v>
      </c>
      <c r="I166" s="10">
        <f t="shared" si="26"/>
        <v>3.6596523330283404E-3</v>
      </c>
      <c r="J166">
        <v>185.54</v>
      </c>
      <c r="K166" s="10">
        <f t="shared" si="27"/>
        <v>9.631292838572425E-2</v>
      </c>
      <c r="T166">
        <f t="shared" si="28"/>
        <v>-3.9407100022905636E-2</v>
      </c>
      <c r="U166">
        <f t="shared" si="23"/>
        <v>0.1670637469902983</v>
      </c>
      <c r="V166">
        <f t="shared" si="29"/>
        <v>7.0479578606405108E-2</v>
      </c>
      <c r="W166">
        <f t="shared" si="30"/>
        <v>-2.0777418189920202E-3</v>
      </c>
      <c r="X166">
        <f t="shared" si="31"/>
        <v>9.2142689241260387E-2</v>
      </c>
    </row>
    <row r="167" spans="1:24">
      <c r="A167" s="1">
        <v>39962</v>
      </c>
      <c r="B167">
        <v>2570</v>
      </c>
      <c r="C167" s="10">
        <f t="shared" si="32"/>
        <v>7.7568134171907666E-2</v>
      </c>
      <c r="D167">
        <v>2313.09</v>
      </c>
      <c r="E167" s="10">
        <f t="shared" si="24"/>
        <v>9.3733226857972696E-3</v>
      </c>
      <c r="F167">
        <v>341.75</v>
      </c>
      <c r="G167" s="10">
        <f t="shared" si="25"/>
        <v>-4.6057222609909299E-2</v>
      </c>
      <c r="H167">
        <v>510.5</v>
      </c>
      <c r="I167" s="10">
        <f t="shared" si="26"/>
        <v>-6.9279854147675457E-2</v>
      </c>
      <c r="J167">
        <v>190.04</v>
      </c>
      <c r="K167" s="10">
        <f t="shared" si="27"/>
        <v>2.42535302360678E-2</v>
      </c>
      <c r="T167">
        <f t="shared" si="28"/>
        <v>6.5088818726725409E-2</v>
      </c>
      <c r="U167">
        <f t="shared" si="23"/>
        <v>-3.9837714911334452E-3</v>
      </c>
      <c r="V167">
        <f t="shared" si="29"/>
        <v>-4.6579138771815055E-2</v>
      </c>
      <c r="W167">
        <f t="shared" si="30"/>
        <v>-7.5017248299695818E-2</v>
      </c>
      <c r="X167">
        <f t="shared" si="31"/>
        <v>2.0083291091603932E-2</v>
      </c>
    </row>
    <row r="168" spans="1:24">
      <c r="A168" s="1">
        <v>39994</v>
      </c>
      <c r="B168">
        <v>2670.5</v>
      </c>
      <c r="C168" s="10">
        <f t="shared" si="32"/>
        <v>3.9105058365758838E-2</v>
      </c>
      <c r="D168">
        <v>2105</v>
      </c>
      <c r="E168" s="10">
        <f t="shared" si="24"/>
        <v>-8.9961912420182588E-2</v>
      </c>
      <c r="F168">
        <v>338.5</v>
      </c>
      <c r="G168" s="10">
        <f t="shared" si="25"/>
        <v>-9.5098756400877615E-3</v>
      </c>
      <c r="H168">
        <v>502.5</v>
      </c>
      <c r="I168" s="10">
        <f t="shared" si="26"/>
        <v>-1.5670910871694366E-2</v>
      </c>
      <c r="J168">
        <v>178.14</v>
      </c>
      <c r="K168" s="10">
        <f t="shared" si="27"/>
        <v>-6.261839612713116E-2</v>
      </c>
      <c r="T168">
        <f t="shared" si="28"/>
        <v>2.6625742920576581E-2</v>
      </c>
      <c r="U168">
        <f t="shared" si="23"/>
        <v>-0.10331900659711331</v>
      </c>
      <c r="V168">
        <f t="shared" si="29"/>
        <v>-1.0031791801993517E-2</v>
      </c>
      <c r="W168">
        <f t="shared" si="30"/>
        <v>-2.1408305023714727E-2</v>
      </c>
      <c r="X168">
        <f t="shared" si="31"/>
        <v>-6.6788635271595023E-2</v>
      </c>
    </row>
    <row r="169" spans="1:24">
      <c r="A169" s="1">
        <v>40025</v>
      </c>
      <c r="B169">
        <v>2803</v>
      </c>
      <c r="C169" s="10">
        <f t="shared" si="32"/>
        <v>4.9616176745927776E-2</v>
      </c>
      <c r="D169">
        <v>2489</v>
      </c>
      <c r="E169" s="10">
        <f t="shared" si="24"/>
        <v>0.18242280285035628</v>
      </c>
      <c r="F169">
        <v>307</v>
      </c>
      <c r="G169" s="10">
        <f t="shared" si="25"/>
        <v>-9.3057607090103356E-2</v>
      </c>
      <c r="H169">
        <v>518</v>
      </c>
      <c r="I169" s="10">
        <f t="shared" si="26"/>
        <v>3.0845771144278666E-2</v>
      </c>
      <c r="J169">
        <v>195.44</v>
      </c>
      <c r="K169" s="10">
        <f t="shared" si="27"/>
        <v>9.7114628943527626E-2</v>
      </c>
      <c r="T169">
        <f t="shared" si="28"/>
        <v>3.7136861300745519E-2</v>
      </c>
      <c r="U169">
        <f t="shared" si="23"/>
        <v>0.16906570867342557</v>
      </c>
      <c r="V169">
        <f t="shared" si="29"/>
        <v>-9.3579523252009106E-2</v>
      </c>
      <c r="W169">
        <f t="shared" si="30"/>
        <v>2.5108376992258305E-2</v>
      </c>
      <c r="X169">
        <f t="shared" si="31"/>
        <v>9.2944389799063762E-2</v>
      </c>
    </row>
    <row r="170" spans="1:24">
      <c r="A170" s="1">
        <v>40056</v>
      </c>
      <c r="B170">
        <v>2840</v>
      </c>
      <c r="C170" s="10">
        <f t="shared" si="32"/>
        <v>1.320014270424541E-2</v>
      </c>
      <c r="D170">
        <v>2413.5</v>
      </c>
      <c r="E170" s="10">
        <f t="shared" si="24"/>
        <v>-3.0333467255926116E-2</v>
      </c>
      <c r="F170">
        <v>312.2</v>
      </c>
      <c r="G170" s="10">
        <f t="shared" si="25"/>
        <v>1.693811074918572E-2</v>
      </c>
      <c r="H170">
        <v>587.5</v>
      </c>
      <c r="I170" s="10">
        <f t="shared" si="26"/>
        <v>0.13416988416988418</v>
      </c>
      <c r="J170">
        <v>220.75</v>
      </c>
      <c r="K170" s="10">
        <f t="shared" si="27"/>
        <v>0.12950266066311911</v>
      </c>
      <c r="T170">
        <f t="shared" si="28"/>
        <v>7.2082725906315141E-4</v>
      </c>
      <c r="U170">
        <f t="shared" si="23"/>
        <v>-4.369056143285683E-2</v>
      </c>
      <c r="V170">
        <f t="shared" si="29"/>
        <v>1.6416194587279963E-2</v>
      </c>
      <c r="W170">
        <f t="shared" si="30"/>
        <v>0.12843249001786383</v>
      </c>
      <c r="X170">
        <f t="shared" si="31"/>
        <v>0.12533242151865523</v>
      </c>
    </row>
    <row r="171" spans="1:24">
      <c r="A171" s="1">
        <v>40086</v>
      </c>
      <c r="B171">
        <v>2804</v>
      </c>
      <c r="C171" s="10">
        <f t="shared" si="32"/>
        <v>-1.2676056338028152E-2</v>
      </c>
      <c r="D171">
        <v>2668.5</v>
      </c>
      <c r="E171" s="10">
        <f t="shared" si="24"/>
        <v>0.10565568676196402</v>
      </c>
      <c r="F171">
        <v>349.2</v>
      </c>
      <c r="G171" s="10">
        <f t="shared" si="25"/>
        <v>0.11851377322229339</v>
      </c>
      <c r="H171">
        <v>634.5</v>
      </c>
      <c r="I171" s="10">
        <f t="shared" si="26"/>
        <v>8.0000000000000071E-2</v>
      </c>
      <c r="J171">
        <v>233.45</v>
      </c>
      <c r="K171" s="10">
        <f t="shared" si="27"/>
        <v>5.7531143827859621E-2</v>
      </c>
      <c r="T171">
        <f t="shared" si="28"/>
        <v>-2.5155371783210409E-2</v>
      </c>
      <c r="U171">
        <f t="shared" si="23"/>
        <v>9.2298592585033298E-2</v>
      </c>
      <c r="V171">
        <f t="shared" si="29"/>
        <v>0.11799185706038764</v>
      </c>
      <c r="W171">
        <f t="shared" si="30"/>
        <v>7.426260584797971E-2</v>
      </c>
      <c r="X171">
        <f t="shared" si="31"/>
        <v>5.336090468339575E-2</v>
      </c>
    </row>
    <row r="172" spans="1:24">
      <c r="A172" s="1">
        <v>40116</v>
      </c>
      <c r="B172">
        <v>2742</v>
      </c>
      <c r="C172" s="10">
        <f t="shared" si="32"/>
        <v>-2.2111269614835893E-2</v>
      </c>
      <c r="D172">
        <v>2693</v>
      </c>
      <c r="E172" s="10">
        <f t="shared" si="24"/>
        <v>9.1811879332959201E-3</v>
      </c>
      <c r="F172">
        <v>314.5</v>
      </c>
      <c r="G172" s="10">
        <f t="shared" si="25"/>
        <v>-9.9369988545246257E-2</v>
      </c>
      <c r="H172">
        <v>664.5</v>
      </c>
      <c r="I172" s="10">
        <f t="shared" si="26"/>
        <v>4.7281323877068626E-2</v>
      </c>
      <c r="J172">
        <v>213.55</v>
      </c>
      <c r="K172" s="10">
        <f t="shared" si="27"/>
        <v>-8.5243092739344495E-2</v>
      </c>
      <c r="T172">
        <f t="shared" si="28"/>
        <v>-3.459058506001815E-2</v>
      </c>
      <c r="U172">
        <f t="shared" si="23"/>
        <v>-4.1759062436347947E-3</v>
      </c>
      <c r="V172">
        <f t="shared" si="29"/>
        <v>-9.9891904707152007E-2</v>
      </c>
      <c r="W172">
        <f t="shared" si="30"/>
        <v>4.1543929725048265E-2</v>
      </c>
      <c r="X172">
        <f t="shared" si="31"/>
        <v>-8.9413331883808359E-2</v>
      </c>
    </row>
    <row r="173" spans="1:24">
      <c r="A173" s="1">
        <v>40147</v>
      </c>
      <c r="B173">
        <v>2717</v>
      </c>
      <c r="C173" s="10">
        <f t="shared" si="32"/>
        <v>-9.117432530999281E-3</v>
      </c>
      <c r="D173">
        <v>3088</v>
      </c>
      <c r="E173" s="10">
        <f t="shared" si="24"/>
        <v>0.14667656888228731</v>
      </c>
      <c r="F173">
        <v>328.1</v>
      </c>
      <c r="G173" s="10">
        <f t="shared" si="25"/>
        <v>4.3243243243243246E-2</v>
      </c>
      <c r="H173">
        <v>624</v>
      </c>
      <c r="I173" s="10">
        <f t="shared" si="26"/>
        <v>-6.0948081264108334E-2</v>
      </c>
      <c r="J173">
        <v>213.35</v>
      </c>
      <c r="K173" s="10">
        <f t="shared" si="27"/>
        <v>-9.3654881760718567E-4</v>
      </c>
      <c r="T173">
        <f t="shared" si="28"/>
        <v>-2.1596747976181538E-2</v>
      </c>
      <c r="U173">
        <f t="shared" si="23"/>
        <v>0.1333194747053566</v>
      </c>
      <c r="V173">
        <f t="shared" si="29"/>
        <v>4.2721327081337489E-2</v>
      </c>
      <c r="W173">
        <f t="shared" si="30"/>
        <v>-6.6685475416128695E-2</v>
      </c>
      <c r="X173">
        <f t="shared" si="31"/>
        <v>-5.1067879620710537E-3</v>
      </c>
    </row>
    <row r="174" spans="1:24">
      <c r="A174" s="1">
        <v>40178</v>
      </c>
      <c r="B174">
        <v>2910.5</v>
      </c>
      <c r="C174" s="10">
        <f t="shared" si="32"/>
        <v>7.1218255428781685E-2</v>
      </c>
      <c r="D174">
        <v>3390</v>
      </c>
      <c r="E174" s="10">
        <f t="shared" si="24"/>
        <v>9.77979274611398E-2</v>
      </c>
      <c r="F174">
        <v>359.5</v>
      </c>
      <c r="G174" s="10">
        <f t="shared" si="25"/>
        <v>9.5702529716549689E-2</v>
      </c>
      <c r="H174">
        <v>675</v>
      </c>
      <c r="I174" s="10">
        <f t="shared" si="26"/>
        <v>8.1730769230769162E-2</v>
      </c>
      <c r="J174">
        <v>220.05</v>
      </c>
      <c r="K174" s="10">
        <f t="shared" si="27"/>
        <v>3.1403796578392429E-2</v>
      </c>
      <c r="T174">
        <f t="shared" si="28"/>
        <v>5.8738939983599428E-2</v>
      </c>
      <c r="U174">
        <f t="shared" si="23"/>
        <v>8.444083328420908E-2</v>
      </c>
      <c r="V174">
        <f t="shared" si="29"/>
        <v>9.5180613554643939E-2</v>
      </c>
      <c r="W174">
        <f t="shared" si="30"/>
        <v>7.5993375078748801E-2</v>
      </c>
      <c r="X174">
        <f t="shared" si="31"/>
        <v>2.7233557433928562E-2</v>
      </c>
    </row>
    <row r="175" spans="1:24">
      <c r="A175" s="1">
        <v>40207</v>
      </c>
      <c r="B175">
        <v>2912</v>
      </c>
      <c r="C175" s="10">
        <f t="shared" si="32"/>
        <v>5.1537536505752435E-4</v>
      </c>
      <c r="D175">
        <v>3099</v>
      </c>
      <c r="E175" s="10">
        <f t="shared" si="24"/>
        <v>-8.5840707964601748E-2</v>
      </c>
      <c r="F175">
        <v>353</v>
      </c>
      <c r="G175" s="10">
        <f t="shared" si="25"/>
        <v>-1.8080667593880384E-2</v>
      </c>
      <c r="H175">
        <v>624.5</v>
      </c>
      <c r="I175" s="10">
        <f t="shared" si="26"/>
        <v>-7.4814814814814778E-2</v>
      </c>
      <c r="J175">
        <v>236.75</v>
      </c>
      <c r="K175" s="10">
        <f t="shared" si="27"/>
        <v>7.5891842763008421E-2</v>
      </c>
      <c r="T175">
        <f t="shared" si="28"/>
        <v>-1.1963940080124734E-2</v>
      </c>
      <c r="U175">
        <f t="shared" si="23"/>
        <v>-9.9197802141532468E-2</v>
      </c>
      <c r="V175">
        <f t="shared" si="29"/>
        <v>-1.8602583755786141E-2</v>
      </c>
      <c r="W175">
        <f t="shared" si="30"/>
        <v>-8.055220896683514E-2</v>
      </c>
      <c r="X175">
        <f t="shared" si="31"/>
        <v>7.1721603618544558E-2</v>
      </c>
    </row>
    <row r="176" spans="1:24">
      <c r="A176" s="1">
        <v>40235</v>
      </c>
      <c r="B176">
        <v>2883.5</v>
      </c>
      <c r="C176" s="10">
        <f t="shared" si="32"/>
        <v>-9.7870879120879328E-3</v>
      </c>
      <c r="D176">
        <v>3364</v>
      </c>
      <c r="E176" s="10">
        <f t="shared" si="24"/>
        <v>8.5511455308163953E-2</v>
      </c>
      <c r="F176">
        <v>374.3</v>
      </c>
      <c r="G176" s="10">
        <f t="shared" si="25"/>
        <v>6.0339943342776259E-2</v>
      </c>
      <c r="H176">
        <v>680.5</v>
      </c>
      <c r="I176" s="10">
        <f t="shared" si="26"/>
        <v>8.9671737389911854E-2</v>
      </c>
      <c r="J176">
        <v>236.85</v>
      </c>
      <c r="K176" s="10">
        <f t="shared" si="27"/>
        <v>4.2238648363257525E-4</v>
      </c>
      <c r="T176">
        <f t="shared" si="28"/>
        <v>-2.226640335727019E-2</v>
      </c>
      <c r="U176">
        <f t="shared" si="23"/>
        <v>7.2154361131233233E-2</v>
      </c>
      <c r="V176">
        <f t="shared" si="29"/>
        <v>5.9818027180870502E-2</v>
      </c>
      <c r="W176">
        <f t="shared" si="30"/>
        <v>8.3934343237891493E-2</v>
      </c>
      <c r="X176">
        <f t="shared" si="31"/>
        <v>-3.7478526608312928E-3</v>
      </c>
    </row>
    <row r="177" spans="1:24">
      <c r="A177" s="1">
        <v>40268</v>
      </c>
      <c r="B177">
        <v>2939</v>
      </c>
      <c r="C177" s="10">
        <f t="shared" si="32"/>
        <v>1.9247442344373145E-2</v>
      </c>
      <c r="D177">
        <v>3905</v>
      </c>
      <c r="E177" s="10">
        <f t="shared" si="24"/>
        <v>0.16082045184304405</v>
      </c>
      <c r="F177">
        <v>371.3</v>
      </c>
      <c r="G177" s="10">
        <f t="shared" si="25"/>
        <v>-8.0149612610205256E-3</v>
      </c>
      <c r="H177">
        <v>721</v>
      </c>
      <c r="I177" s="10">
        <f t="shared" si="26"/>
        <v>5.9515062454077894E-2</v>
      </c>
      <c r="J177">
        <v>239.15</v>
      </c>
      <c r="K177" s="10">
        <f t="shared" si="27"/>
        <v>9.7107874181971976E-3</v>
      </c>
      <c r="T177">
        <f t="shared" si="28"/>
        <v>6.768126899190886E-3</v>
      </c>
      <c r="U177">
        <f t="shared" si="23"/>
        <v>0.14746335766611335</v>
      </c>
      <c r="V177">
        <f t="shared" si="29"/>
        <v>-8.5368774229262808E-3</v>
      </c>
      <c r="W177">
        <f t="shared" si="30"/>
        <v>5.3777668302057532E-2</v>
      </c>
      <c r="X177">
        <f t="shared" si="31"/>
        <v>5.5405482737333296E-3</v>
      </c>
    </row>
    <row r="178" spans="1:24">
      <c r="A178" s="1">
        <v>40298</v>
      </c>
      <c r="B178">
        <v>2889</v>
      </c>
      <c r="C178" s="10">
        <f t="shared" si="32"/>
        <v>-1.7012589316093951E-2</v>
      </c>
      <c r="D178">
        <v>3379</v>
      </c>
      <c r="E178" s="10">
        <f t="shared" si="24"/>
        <v>-0.13469910371318827</v>
      </c>
      <c r="F178">
        <v>344.4</v>
      </c>
      <c r="G178" s="10">
        <f t="shared" si="25"/>
        <v>-7.2448155130622194E-2</v>
      </c>
      <c r="H178">
        <v>764</v>
      </c>
      <c r="I178" s="10">
        <f t="shared" si="26"/>
        <v>5.9639389736477089E-2</v>
      </c>
      <c r="J178">
        <v>245.25</v>
      </c>
      <c r="K178" s="10">
        <f t="shared" si="27"/>
        <v>2.5507003972402131E-2</v>
      </c>
      <c r="T178">
        <f t="shared" si="28"/>
        <v>-2.9491904761276208E-2</v>
      </c>
      <c r="U178">
        <f t="shared" si="23"/>
        <v>-0.14805619789011898</v>
      </c>
      <c r="V178">
        <f t="shared" si="29"/>
        <v>-7.2970071292527944E-2</v>
      </c>
      <c r="W178">
        <f t="shared" si="30"/>
        <v>5.3901995584456727E-2</v>
      </c>
      <c r="X178">
        <f t="shared" si="31"/>
        <v>2.1336764827938264E-2</v>
      </c>
    </row>
    <row r="179" spans="1:24">
      <c r="A179" s="1">
        <v>40329</v>
      </c>
      <c r="B179">
        <v>2901.5</v>
      </c>
      <c r="C179" s="10">
        <f t="shared" si="32"/>
        <v>4.3267566632052556E-3</v>
      </c>
      <c r="D179">
        <v>3189</v>
      </c>
      <c r="E179" s="10">
        <f t="shared" si="24"/>
        <v>-5.6229653743711139E-2</v>
      </c>
      <c r="F179">
        <v>322.7</v>
      </c>
      <c r="G179" s="10">
        <f t="shared" si="25"/>
        <v>-6.3008130081300795E-2</v>
      </c>
      <c r="H179">
        <v>716.5</v>
      </c>
      <c r="I179" s="10">
        <f t="shared" si="26"/>
        <v>-6.2172774869109992E-2</v>
      </c>
      <c r="J179">
        <v>237.75</v>
      </c>
      <c r="K179" s="10">
        <f t="shared" si="27"/>
        <v>-3.0581039755351647E-2</v>
      </c>
      <c r="T179">
        <f t="shared" si="28"/>
        <v>-8.152558781977003E-3</v>
      </c>
      <c r="U179">
        <f t="shared" si="23"/>
        <v>-6.9586747920641859E-2</v>
      </c>
      <c r="V179">
        <f t="shared" si="29"/>
        <v>-6.3530046243206545E-2</v>
      </c>
      <c r="W179">
        <f t="shared" si="30"/>
        <v>-6.7910169021130354E-2</v>
      </c>
      <c r="X179">
        <f t="shared" si="31"/>
        <v>-3.4751278899815517E-2</v>
      </c>
    </row>
    <row r="180" spans="1:24">
      <c r="A180" s="1">
        <v>40359</v>
      </c>
      <c r="B180">
        <v>3169</v>
      </c>
      <c r="C180" s="10">
        <f t="shared" si="32"/>
        <v>9.2193692917456493E-2</v>
      </c>
      <c r="D180">
        <v>2968.5</v>
      </c>
      <c r="E180" s="10">
        <f t="shared" si="24"/>
        <v>-6.9143932267168418E-2</v>
      </c>
      <c r="F180">
        <v>313.5</v>
      </c>
      <c r="G180" s="10">
        <f t="shared" si="25"/>
        <v>-2.8509451502943928E-2</v>
      </c>
      <c r="H180">
        <v>673.5</v>
      </c>
      <c r="I180" s="10">
        <f t="shared" si="26"/>
        <v>-6.0013956734124241E-2</v>
      </c>
      <c r="J180">
        <v>231.65</v>
      </c>
      <c r="K180" s="10">
        <f t="shared" si="27"/>
        <v>-2.5657202944269208E-2</v>
      </c>
      <c r="T180">
        <f t="shared" si="28"/>
        <v>7.9714377472274237E-2</v>
      </c>
      <c r="U180">
        <f t="shared" si="23"/>
        <v>-8.2501026444099138E-2</v>
      </c>
      <c r="V180">
        <f t="shared" si="29"/>
        <v>-2.9031367664849685E-2</v>
      </c>
      <c r="W180">
        <f t="shared" si="30"/>
        <v>-6.5751350886144602E-2</v>
      </c>
      <c r="X180">
        <f t="shared" si="31"/>
        <v>-2.9827442088733076E-2</v>
      </c>
    </row>
    <row r="181" spans="1:24">
      <c r="A181" s="1">
        <v>40389</v>
      </c>
      <c r="B181">
        <v>3238</v>
      </c>
      <c r="C181" s="10">
        <f t="shared" si="32"/>
        <v>2.1773430104133906E-2</v>
      </c>
      <c r="D181">
        <v>3304.5</v>
      </c>
      <c r="E181" s="10">
        <f t="shared" si="24"/>
        <v>0.11318847902981299</v>
      </c>
      <c r="F181">
        <v>312.39999999999998</v>
      </c>
      <c r="G181" s="10">
        <f t="shared" si="25"/>
        <v>-3.5087719298246833E-3</v>
      </c>
      <c r="H181">
        <v>690</v>
      </c>
      <c r="I181" s="10">
        <f t="shared" si="26"/>
        <v>2.4498886414253906E-2</v>
      </c>
      <c r="J181">
        <v>238.95</v>
      </c>
      <c r="K181" s="10">
        <f t="shared" si="27"/>
        <v>3.1513058493416679E-2</v>
      </c>
      <c r="T181">
        <f t="shared" si="28"/>
        <v>9.2941146589516476E-3</v>
      </c>
      <c r="U181">
        <f t="shared" si="23"/>
        <v>9.9831384852882274E-2</v>
      </c>
      <c r="V181">
        <f t="shared" si="29"/>
        <v>-4.0306880917304385E-3</v>
      </c>
      <c r="W181">
        <f t="shared" si="30"/>
        <v>1.8761492262233545E-2</v>
      </c>
      <c r="X181">
        <f t="shared" si="31"/>
        <v>2.7342819348952812E-2</v>
      </c>
    </row>
    <row r="182" spans="1:24">
      <c r="A182" s="1">
        <v>40421</v>
      </c>
      <c r="B182">
        <v>3228</v>
      </c>
      <c r="C182" s="10">
        <f t="shared" si="32"/>
        <v>-3.0883261272390827E-3</v>
      </c>
      <c r="D182">
        <v>3300</v>
      </c>
      <c r="E182" s="10">
        <f t="shared" si="24"/>
        <v>-1.3617793917385379E-3</v>
      </c>
      <c r="F182">
        <v>294.7</v>
      </c>
      <c r="G182" s="10">
        <f t="shared" si="25"/>
        <v>-5.6658130601792589E-2</v>
      </c>
      <c r="H182">
        <v>711</v>
      </c>
      <c r="I182" s="10">
        <f t="shared" si="26"/>
        <v>3.0434782608695699E-2</v>
      </c>
      <c r="J182">
        <v>244.95</v>
      </c>
      <c r="K182" s="10">
        <f t="shared" si="27"/>
        <v>2.5109855618330235E-2</v>
      </c>
      <c r="T182">
        <f t="shared" si="28"/>
        <v>-1.5567641572421341E-2</v>
      </c>
      <c r="U182">
        <f t="shared" si="23"/>
        <v>-1.4718873568669253E-2</v>
      </c>
      <c r="V182">
        <f t="shared" si="29"/>
        <v>-5.7180046763698346E-2</v>
      </c>
      <c r="W182">
        <f t="shared" si="30"/>
        <v>2.4697388456675337E-2</v>
      </c>
      <c r="X182">
        <f t="shared" si="31"/>
        <v>2.0939616473866367E-2</v>
      </c>
    </row>
    <row r="183" spans="1:24">
      <c r="A183" s="1">
        <v>40451</v>
      </c>
      <c r="B183">
        <v>3233.5</v>
      </c>
      <c r="C183" s="10">
        <f t="shared" si="32"/>
        <v>1.7038413878562864E-3</v>
      </c>
      <c r="D183">
        <v>3721</v>
      </c>
      <c r="E183" s="10">
        <f t="shared" si="24"/>
        <v>0.12757575757575768</v>
      </c>
      <c r="F183">
        <v>342.3</v>
      </c>
      <c r="G183" s="10">
        <f t="shared" si="25"/>
        <v>0.16152019002375306</v>
      </c>
      <c r="H183">
        <v>759</v>
      </c>
      <c r="I183" s="10">
        <f t="shared" si="26"/>
        <v>6.7510548523206815E-2</v>
      </c>
      <c r="J183">
        <v>276.36</v>
      </c>
      <c r="K183" s="10">
        <f t="shared" si="27"/>
        <v>0.12823025107164732</v>
      </c>
      <c r="T183">
        <f t="shared" si="28"/>
        <v>-1.0775474057325972E-2</v>
      </c>
      <c r="U183">
        <f t="shared" si="23"/>
        <v>0.11421866339882696</v>
      </c>
      <c r="V183">
        <f t="shared" si="29"/>
        <v>0.16099827386184731</v>
      </c>
      <c r="W183">
        <f t="shared" si="30"/>
        <v>6.1773154371186453E-2</v>
      </c>
      <c r="X183">
        <f t="shared" si="31"/>
        <v>0.12406001192718345</v>
      </c>
    </row>
    <row r="184" spans="1:24">
      <c r="A184" s="1">
        <v>40480</v>
      </c>
      <c r="B184">
        <v>3129.5</v>
      </c>
      <c r="C184" s="10">
        <f t="shared" si="32"/>
        <v>-3.2163290552033375E-2</v>
      </c>
      <c r="D184">
        <v>4036</v>
      </c>
      <c r="E184" s="10">
        <f t="shared" si="24"/>
        <v>8.4654662725073937E-2</v>
      </c>
      <c r="F184">
        <v>344.7</v>
      </c>
      <c r="G184" s="10">
        <f t="shared" si="25"/>
        <v>7.0113935144608952E-3</v>
      </c>
      <c r="H184">
        <v>739</v>
      </c>
      <c r="I184" s="10">
        <f t="shared" si="26"/>
        <v>-2.6350461133069825E-2</v>
      </c>
      <c r="J184">
        <v>269.45999999999998</v>
      </c>
      <c r="K184" s="10">
        <f t="shared" si="27"/>
        <v>-2.4967433782023596E-2</v>
      </c>
      <c r="T184">
        <f t="shared" si="28"/>
        <v>-4.4642605997215631E-2</v>
      </c>
      <c r="U184">
        <f t="shared" si="23"/>
        <v>7.1297568548143217E-2</v>
      </c>
      <c r="V184">
        <f t="shared" si="29"/>
        <v>6.48947735255514E-3</v>
      </c>
      <c r="W184">
        <f t="shared" si="30"/>
        <v>-3.2087855285090186E-2</v>
      </c>
      <c r="X184">
        <f t="shared" si="31"/>
        <v>-2.9137672926487463E-2</v>
      </c>
    </row>
    <row r="185" spans="1:24">
      <c r="A185" s="1">
        <v>40512</v>
      </c>
      <c r="B185">
        <v>2995.5</v>
      </c>
      <c r="C185" s="10">
        <f t="shared" si="32"/>
        <v>-4.2818341588113151E-2</v>
      </c>
      <c r="D185">
        <v>4079.5</v>
      </c>
      <c r="E185" s="10">
        <f t="shared" si="24"/>
        <v>1.0777998017839518E-2</v>
      </c>
      <c r="F185">
        <v>330.3</v>
      </c>
      <c r="G185" s="10">
        <f t="shared" si="25"/>
        <v>-4.1775456919060039E-2</v>
      </c>
      <c r="H185">
        <v>701.5</v>
      </c>
      <c r="I185" s="10">
        <f t="shared" si="26"/>
        <v>-5.0744248985114981E-2</v>
      </c>
      <c r="J185">
        <v>257.35000000000002</v>
      </c>
      <c r="K185" s="10">
        <f t="shared" si="27"/>
        <v>-4.4941735322496679E-2</v>
      </c>
      <c r="T185">
        <f t="shared" si="28"/>
        <v>-5.5297657033295408E-2</v>
      </c>
      <c r="U185">
        <f t="shared" si="23"/>
        <v>-2.5790961590911963E-3</v>
      </c>
      <c r="V185">
        <f t="shared" si="29"/>
        <v>-4.2297373080965796E-2</v>
      </c>
      <c r="W185">
        <f t="shared" si="30"/>
        <v>-5.6481643137135343E-2</v>
      </c>
      <c r="X185">
        <f t="shared" si="31"/>
        <v>-4.9111974466960549E-2</v>
      </c>
    </row>
    <row r="186" spans="1:24">
      <c r="A186" s="1">
        <v>40543</v>
      </c>
      <c r="B186">
        <v>2922</v>
      </c>
      <c r="C186" s="10">
        <f t="shared" si="32"/>
        <v>-2.4536805207811763E-2</v>
      </c>
      <c r="D186">
        <v>4486.5</v>
      </c>
      <c r="E186" s="10">
        <f t="shared" si="24"/>
        <v>9.9767128324549592E-2</v>
      </c>
      <c r="F186">
        <v>330</v>
      </c>
      <c r="G186" s="10">
        <f t="shared" si="25"/>
        <v>-9.0826521344233857E-4</v>
      </c>
      <c r="H186">
        <v>719</v>
      </c>
      <c r="I186" s="10">
        <f t="shared" si="26"/>
        <v>2.4946543121881604E-2</v>
      </c>
      <c r="J186">
        <v>273.45999999999998</v>
      </c>
      <c r="K186" s="10">
        <f t="shared" si="27"/>
        <v>6.259957256654336E-2</v>
      </c>
      <c r="T186">
        <f t="shared" si="28"/>
        <v>-3.701612065299402E-2</v>
      </c>
      <c r="U186">
        <f t="shared" si="23"/>
        <v>8.6410034147618872E-2</v>
      </c>
      <c r="V186">
        <f t="shared" si="29"/>
        <v>-1.4301813753480942E-3</v>
      </c>
      <c r="W186">
        <f t="shared" si="30"/>
        <v>1.9209148969861242E-2</v>
      </c>
      <c r="X186">
        <f t="shared" si="31"/>
        <v>5.8429333422079489E-2</v>
      </c>
    </row>
    <row r="187" spans="1:24">
      <c r="A187" s="1">
        <v>40574</v>
      </c>
      <c r="B187">
        <v>3030.5</v>
      </c>
      <c r="C187" s="10">
        <f t="shared" si="32"/>
        <v>3.7132101300479059E-2</v>
      </c>
      <c r="D187">
        <v>4280</v>
      </c>
      <c r="E187" s="10">
        <f t="shared" si="24"/>
        <v>-4.602696979828369E-2</v>
      </c>
      <c r="F187">
        <v>342</v>
      </c>
      <c r="G187" s="10">
        <f t="shared" si="25"/>
        <v>3.6363636363636376E-2</v>
      </c>
      <c r="H187">
        <v>760.5</v>
      </c>
      <c r="I187" s="10">
        <f t="shared" si="26"/>
        <v>5.7719054242002743E-2</v>
      </c>
      <c r="J187">
        <v>295.16000000000003</v>
      </c>
      <c r="K187" s="10">
        <f t="shared" si="27"/>
        <v>7.9353470343011878E-2</v>
      </c>
      <c r="T187">
        <f t="shared" si="28"/>
        <v>2.4652785855296802E-2</v>
      </c>
      <c r="U187">
        <f t="shared" si="23"/>
        <v>-5.9384063975214403E-2</v>
      </c>
      <c r="V187">
        <f t="shared" si="29"/>
        <v>3.5841720201730619E-2</v>
      </c>
      <c r="W187">
        <f t="shared" si="30"/>
        <v>5.1981660089982382E-2</v>
      </c>
      <c r="X187">
        <f t="shared" si="31"/>
        <v>7.5183231198548015E-2</v>
      </c>
    </row>
    <row r="188" spans="1:24">
      <c r="A188" s="1">
        <v>40602</v>
      </c>
      <c r="B188">
        <v>2996</v>
      </c>
      <c r="C188" s="10">
        <f t="shared" si="32"/>
        <v>-1.1384260023098447E-2</v>
      </c>
      <c r="D188">
        <v>4309.5</v>
      </c>
      <c r="E188" s="10">
        <f t="shared" si="24"/>
        <v>6.8925233644860917E-3</v>
      </c>
      <c r="F188">
        <v>328.9</v>
      </c>
      <c r="G188" s="10">
        <f t="shared" si="25"/>
        <v>-3.8304093567251507E-2</v>
      </c>
      <c r="H188">
        <v>760</v>
      </c>
      <c r="I188" s="10">
        <f t="shared" si="26"/>
        <v>-6.5746219592377475E-4</v>
      </c>
      <c r="J188">
        <v>284.36</v>
      </c>
      <c r="K188" s="10">
        <f t="shared" si="27"/>
        <v>-3.6590323892126353E-2</v>
      </c>
      <c r="T188">
        <f t="shared" si="28"/>
        <v>-2.3863575468280704E-2</v>
      </c>
      <c r="U188">
        <f t="shared" si="23"/>
        <v>-6.4645708124446231E-3</v>
      </c>
      <c r="V188">
        <f t="shared" si="29"/>
        <v>-3.8826009729157264E-2</v>
      </c>
      <c r="W188">
        <f t="shared" si="30"/>
        <v>-6.3948563479441353E-3</v>
      </c>
      <c r="X188">
        <f t="shared" si="31"/>
        <v>-4.0760563036590224E-2</v>
      </c>
    </row>
    <row r="189" spans="1:24">
      <c r="A189" s="1">
        <v>40633</v>
      </c>
      <c r="B189">
        <v>2863</v>
      </c>
      <c r="C189" s="10">
        <f t="shared" si="32"/>
        <v>-4.4392523364485958E-2</v>
      </c>
      <c r="D189">
        <v>4379</v>
      </c>
      <c r="E189" s="10">
        <f t="shared" si="24"/>
        <v>1.612716092354094E-2</v>
      </c>
      <c r="F189">
        <v>324.89999999999998</v>
      </c>
      <c r="G189" s="10">
        <f t="shared" si="25"/>
        <v>-1.2161751292186107E-2</v>
      </c>
      <c r="H189">
        <v>744.5</v>
      </c>
      <c r="I189" s="10">
        <f t="shared" si="26"/>
        <v>-2.0394736842105243E-2</v>
      </c>
      <c r="J189">
        <v>278.16000000000003</v>
      </c>
      <c r="K189" s="10">
        <f t="shared" si="27"/>
        <v>-2.1803347868898593E-2</v>
      </c>
      <c r="T189">
        <f t="shared" si="28"/>
        <v>-5.6871838809668215E-2</v>
      </c>
      <c r="U189">
        <f t="shared" si="23"/>
        <v>2.7700667466102249E-3</v>
      </c>
      <c r="V189">
        <f t="shared" si="29"/>
        <v>-1.2683667454091862E-2</v>
      </c>
      <c r="W189">
        <f t="shared" si="30"/>
        <v>-2.6132130994125605E-2</v>
      </c>
      <c r="X189">
        <f t="shared" si="31"/>
        <v>-2.597358701336246E-2</v>
      </c>
    </row>
    <row r="190" spans="1:24">
      <c r="A190" s="1">
        <v>40662</v>
      </c>
      <c r="B190">
        <v>2990</v>
      </c>
      <c r="C190" s="10">
        <f t="shared" si="32"/>
        <v>4.4359063918966157E-2</v>
      </c>
      <c r="D190">
        <v>4360</v>
      </c>
      <c r="E190" s="10">
        <f t="shared" si="24"/>
        <v>-4.3388901575702743E-3</v>
      </c>
      <c r="F190">
        <v>327.9</v>
      </c>
      <c r="G190" s="10">
        <f t="shared" si="25"/>
        <v>9.2336103416434945E-3</v>
      </c>
      <c r="H190">
        <v>744</v>
      </c>
      <c r="I190" s="10">
        <f t="shared" si="26"/>
        <v>-6.7159167226327199E-4</v>
      </c>
      <c r="J190">
        <v>285.06</v>
      </c>
      <c r="K190" s="10">
        <f t="shared" si="27"/>
        <v>2.4805867126833414E-2</v>
      </c>
      <c r="T190">
        <f t="shared" si="28"/>
        <v>3.18797484737839E-2</v>
      </c>
      <c r="U190">
        <f t="shared" si="23"/>
        <v>-1.7695984334500987E-2</v>
      </c>
      <c r="V190">
        <f t="shared" si="29"/>
        <v>8.7116941797377393E-3</v>
      </c>
      <c r="W190">
        <f t="shared" si="30"/>
        <v>-6.4089858242836325E-3</v>
      </c>
      <c r="X190">
        <f t="shared" si="31"/>
        <v>2.0635627982369547E-2</v>
      </c>
    </row>
    <row r="191" spans="1:24">
      <c r="A191" s="1">
        <v>40694</v>
      </c>
      <c r="B191">
        <v>3177.5</v>
      </c>
      <c r="C191" s="10">
        <f t="shared" si="32"/>
        <v>6.2709030100334351E-2</v>
      </c>
      <c r="D191">
        <v>4245</v>
      </c>
      <c r="E191" s="10">
        <f t="shared" si="24"/>
        <v>-2.6376146788990806E-2</v>
      </c>
      <c r="F191">
        <v>330.2</v>
      </c>
      <c r="G191" s="10">
        <f t="shared" si="25"/>
        <v>7.014333638304393E-3</v>
      </c>
      <c r="H191">
        <v>766.5</v>
      </c>
      <c r="I191" s="10">
        <f t="shared" si="26"/>
        <v>3.0241935483870996E-2</v>
      </c>
      <c r="J191">
        <v>290.26</v>
      </c>
      <c r="K191" s="10">
        <f t="shared" si="27"/>
        <v>1.8241773661685112E-2</v>
      </c>
      <c r="T191">
        <f t="shared" si="28"/>
        <v>5.0229714655152094E-2</v>
      </c>
      <c r="U191">
        <f t="shared" si="23"/>
        <v>-3.9733240965921519E-2</v>
      </c>
      <c r="V191">
        <f t="shared" si="29"/>
        <v>6.4924174763986379E-3</v>
      </c>
      <c r="W191">
        <f t="shared" si="30"/>
        <v>2.4504541331850635E-2</v>
      </c>
      <c r="X191">
        <f t="shared" si="31"/>
        <v>1.4071534517221245E-2</v>
      </c>
    </row>
    <row r="192" spans="1:24">
      <c r="A192" s="1">
        <v>40724</v>
      </c>
      <c r="B192">
        <v>3108</v>
      </c>
      <c r="C192" s="10">
        <f t="shared" si="32"/>
        <v>-2.1872541306058202E-2</v>
      </c>
      <c r="D192">
        <v>4490.5</v>
      </c>
      <c r="E192" s="10">
        <f t="shared" si="24"/>
        <v>5.783274440518249E-2</v>
      </c>
      <c r="F192">
        <v>318.5</v>
      </c>
      <c r="G192" s="10">
        <f t="shared" si="25"/>
        <v>-3.5433070866141669E-2</v>
      </c>
      <c r="H192">
        <v>780</v>
      </c>
      <c r="I192" s="10">
        <f t="shared" si="26"/>
        <v>1.7612524461839474E-2</v>
      </c>
      <c r="J192">
        <v>288.95999999999998</v>
      </c>
      <c r="K192" s="10">
        <f t="shared" si="27"/>
        <v>-4.4787431957555857E-3</v>
      </c>
      <c r="T192">
        <f t="shared" si="28"/>
        <v>-3.4351856751240459E-2</v>
      </c>
      <c r="U192">
        <f t="shared" si="23"/>
        <v>4.4475650228251777E-2</v>
      </c>
      <c r="V192">
        <f t="shared" si="29"/>
        <v>-3.5954987028047426E-2</v>
      </c>
      <c r="W192">
        <f t="shared" si="30"/>
        <v>1.1875130309819112E-2</v>
      </c>
      <c r="X192">
        <f t="shared" si="31"/>
        <v>-8.6489823402194528E-3</v>
      </c>
    </row>
    <row r="193" spans="1:24">
      <c r="A193" s="1">
        <v>40753</v>
      </c>
      <c r="B193">
        <v>2973</v>
      </c>
      <c r="C193" s="10">
        <f t="shared" si="32"/>
        <v>-4.3436293436293405E-2</v>
      </c>
      <c r="D193">
        <v>4300</v>
      </c>
      <c r="E193" s="10">
        <f t="shared" si="24"/>
        <v>-4.2422892773633203E-2</v>
      </c>
      <c r="F193">
        <v>304</v>
      </c>
      <c r="G193" s="10">
        <f t="shared" si="25"/>
        <v>-4.5525902668759777E-2</v>
      </c>
      <c r="H193">
        <v>771.5</v>
      </c>
      <c r="I193" s="10">
        <f t="shared" si="26"/>
        <v>-1.0897435897435859E-2</v>
      </c>
      <c r="J193">
        <v>274.45999999999998</v>
      </c>
      <c r="K193" s="10">
        <f t="shared" si="27"/>
        <v>-5.0179955703211543E-2</v>
      </c>
      <c r="T193">
        <f t="shared" si="28"/>
        <v>-5.5915608881475662E-2</v>
      </c>
      <c r="U193">
        <f t="shared" si="23"/>
        <v>-5.5779986950563916E-2</v>
      </c>
      <c r="V193">
        <f t="shared" si="29"/>
        <v>-4.6047818830665534E-2</v>
      </c>
      <c r="W193">
        <f t="shared" si="30"/>
        <v>-1.663483004945622E-2</v>
      </c>
      <c r="X193">
        <f t="shared" si="31"/>
        <v>-5.4350194847675413E-2</v>
      </c>
    </row>
    <row r="194" spans="1:24">
      <c r="A194" s="1">
        <v>40786</v>
      </c>
      <c r="B194">
        <v>2920</v>
      </c>
      <c r="C194" s="10">
        <f t="shared" si="32"/>
        <v>-1.7827110662630319E-2</v>
      </c>
      <c r="D194">
        <v>3802</v>
      </c>
      <c r="E194" s="10">
        <f t="shared" si="24"/>
        <v>-0.11581395348837209</v>
      </c>
      <c r="F194">
        <v>275.3</v>
      </c>
      <c r="G194" s="10">
        <f t="shared" si="25"/>
        <v>-9.440789473684208E-2</v>
      </c>
      <c r="H194">
        <v>800</v>
      </c>
      <c r="I194" s="10">
        <f t="shared" si="26"/>
        <v>3.6941023979261134E-2</v>
      </c>
      <c r="J194">
        <v>252.15</v>
      </c>
      <c r="K194" s="10">
        <f t="shared" si="27"/>
        <v>-8.1286890621584118E-2</v>
      </c>
      <c r="T194">
        <f t="shared" si="28"/>
        <v>-3.0306426107812576E-2</v>
      </c>
      <c r="U194">
        <f t="shared" si="23"/>
        <v>-0.1291710476653028</v>
      </c>
      <c r="V194">
        <f t="shared" si="29"/>
        <v>-9.492981089874783E-2</v>
      </c>
      <c r="W194">
        <f t="shared" si="30"/>
        <v>3.1203629827240772E-2</v>
      </c>
      <c r="X194">
        <f t="shared" si="31"/>
        <v>-8.5457129766047982E-2</v>
      </c>
    </row>
    <row r="195" spans="1:24">
      <c r="A195" s="1">
        <v>40816</v>
      </c>
      <c r="B195">
        <v>2868</v>
      </c>
      <c r="C195" s="10">
        <f t="shared" si="32"/>
        <v>-1.7808219178082174E-2</v>
      </c>
      <c r="D195">
        <v>2888.5</v>
      </c>
      <c r="E195" s="10">
        <f t="shared" si="24"/>
        <v>-0.24026827985270915</v>
      </c>
      <c r="F195">
        <v>267.3</v>
      </c>
      <c r="G195" s="10">
        <f t="shared" si="25"/>
        <v>-2.9059208136578252E-2</v>
      </c>
      <c r="H195">
        <v>769</v>
      </c>
      <c r="I195" s="10">
        <f t="shared" si="26"/>
        <v>-3.8749999999999951E-2</v>
      </c>
      <c r="J195">
        <v>256.45</v>
      </c>
      <c r="K195" s="10">
        <f t="shared" si="27"/>
        <v>1.7053341265119926E-2</v>
      </c>
      <c r="T195">
        <f t="shared" si="28"/>
        <v>-3.0287534623264431E-2</v>
      </c>
      <c r="U195">
        <f t="shared" si="23"/>
        <v>-0.25362537402963986</v>
      </c>
      <c r="V195">
        <f t="shared" si="29"/>
        <v>-2.9581124298484009E-2</v>
      </c>
      <c r="W195">
        <f t="shared" si="30"/>
        <v>-4.4487394152020313E-2</v>
      </c>
      <c r="X195">
        <f t="shared" si="31"/>
        <v>1.2883102120656059E-2</v>
      </c>
    </row>
    <row r="196" spans="1:24">
      <c r="A196" s="1">
        <v>40847</v>
      </c>
      <c r="B196">
        <v>2986</v>
      </c>
      <c r="C196" s="10">
        <f t="shared" si="32"/>
        <v>4.1143654114365491E-2</v>
      </c>
      <c r="D196">
        <v>3385</v>
      </c>
      <c r="E196" s="10">
        <f t="shared" si="24"/>
        <v>0.17188852345508043</v>
      </c>
      <c r="F196">
        <v>276.60000000000002</v>
      </c>
      <c r="G196" s="10">
        <f t="shared" si="25"/>
        <v>3.4792368125701412E-2</v>
      </c>
      <c r="H196">
        <v>806</v>
      </c>
      <c r="I196" s="10">
        <f t="shared" si="26"/>
        <v>4.811443433029905E-2</v>
      </c>
      <c r="J196">
        <v>278.16000000000003</v>
      </c>
      <c r="K196" s="10">
        <f t="shared" si="27"/>
        <v>8.4655878338857571E-2</v>
      </c>
      <c r="T196">
        <f t="shared" si="28"/>
        <v>2.8664338669183234E-2</v>
      </c>
      <c r="U196">
        <f t="shared" si="23"/>
        <v>0.15853142927814973</v>
      </c>
      <c r="V196">
        <f t="shared" si="29"/>
        <v>3.4270451963795655E-2</v>
      </c>
      <c r="W196">
        <f t="shared" si="30"/>
        <v>4.2377040178278688E-2</v>
      </c>
      <c r="X196">
        <f t="shared" si="31"/>
        <v>8.0485639194393707E-2</v>
      </c>
    </row>
    <row r="197" spans="1:24">
      <c r="A197" s="1">
        <v>40877</v>
      </c>
      <c r="B197">
        <v>2940</v>
      </c>
      <c r="C197" s="10">
        <f t="shared" si="32"/>
        <v>-1.5405224380442117E-2</v>
      </c>
      <c r="D197">
        <v>3339</v>
      </c>
      <c r="E197" s="10">
        <f t="shared" si="24"/>
        <v>-1.3589364844904028E-2</v>
      </c>
      <c r="F197">
        <v>273.7</v>
      </c>
      <c r="G197" s="10">
        <f t="shared" si="25"/>
        <v>-1.0484454085321837E-2</v>
      </c>
      <c r="H197">
        <v>830</v>
      </c>
      <c r="I197" s="10">
        <f t="shared" si="26"/>
        <v>2.977667493796532E-2</v>
      </c>
      <c r="J197">
        <v>290.16000000000003</v>
      </c>
      <c r="K197" s="10">
        <f t="shared" si="27"/>
        <v>4.3140638481449445E-2</v>
      </c>
      <c r="T197">
        <f t="shared" si="28"/>
        <v>-2.7884539825624374E-2</v>
      </c>
      <c r="U197">
        <f t="shared" ref="U197:U260" si="33">IFERROR(E197-$O$3,"N/A")</f>
        <v>-2.6946459021834741E-2</v>
      </c>
      <c r="V197">
        <f t="shared" si="29"/>
        <v>-1.1006370247227592E-2</v>
      </c>
      <c r="W197">
        <f t="shared" si="30"/>
        <v>2.4039280785944958E-2</v>
      </c>
      <c r="X197">
        <f t="shared" si="31"/>
        <v>3.8970399336985574E-2</v>
      </c>
    </row>
    <row r="198" spans="1:24">
      <c r="A198" s="1">
        <v>40907</v>
      </c>
      <c r="B198">
        <v>2975</v>
      </c>
      <c r="C198" s="10">
        <f t="shared" si="32"/>
        <v>1.1904761904761862E-2</v>
      </c>
      <c r="D198">
        <v>3125</v>
      </c>
      <c r="E198" s="10">
        <f t="shared" si="24"/>
        <v>-6.4091045223120702E-2</v>
      </c>
      <c r="F198">
        <v>285.10000000000002</v>
      </c>
      <c r="G198" s="10">
        <f t="shared" si="25"/>
        <v>4.1651443185970249E-2</v>
      </c>
      <c r="H198">
        <v>884</v>
      </c>
      <c r="I198" s="10">
        <f t="shared" si="26"/>
        <v>6.5060240963855431E-2</v>
      </c>
      <c r="J198">
        <v>294.26</v>
      </c>
      <c r="K198" s="10">
        <f t="shared" si="27"/>
        <v>1.4130135097876861E-2</v>
      </c>
      <c r="T198">
        <f t="shared" si="28"/>
        <v>-5.7455354042039615E-4</v>
      </c>
      <c r="U198">
        <f t="shared" si="33"/>
        <v>-7.7448139400051422E-2</v>
      </c>
      <c r="V198">
        <f t="shared" si="29"/>
        <v>4.1129527024064493E-2</v>
      </c>
      <c r="W198">
        <f t="shared" si="30"/>
        <v>5.932284681183507E-2</v>
      </c>
      <c r="X198">
        <f t="shared" si="31"/>
        <v>9.9598959534129942E-3</v>
      </c>
    </row>
    <row r="199" spans="1:24">
      <c r="A199" s="1">
        <v>40939</v>
      </c>
      <c r="B199">
        <v>3054.5</v>
      </c>
      <c r="C199" s="10">
        <f t="shared" si="32"/>
        <v>2.6722689075630246E-2</v>
      </c>
      <c r="D199">
        <v>3805</v>
      </c>
      <c r="E199" s="10">
        <f t="shared" ref="E199:E262" si="34">IFERROR(D199/D198-1,"N/A")</f>
        <v>0.21760000000000002</v>
      </c>
      <c r="F199">
        <v>307.8</v>
      </c>
      <c r="G199" s="10">
        <f t="shared" ref="G199:G262" si="35">IFERROR(F199/F198-1,"N/A")</f>
        <v>7.9621185548930162E-2</v>
      </c>
      <c r="H199">
        <v>861</v>
      </c>
      <c r="I199" s="10">
        <f t="shared" ref="I199:I262" si="36">IFERROR(H199/H198-1,"N/A")</f>
        <v>-2.6018099547511331E-2</v>
      </c>
      <c r="J199">
        <v>293.16000000000003</v>
      </c>
      <c r="K199" s="10">
        <f t="shared" ref="K199:K262" si="37">IFERROR(J199/J198-1,"N/A")</f>
        <v>-3.738190715693479E-3</v>
      </c>
      <c r="T199">
        <f t="shared" ref="T199:T262" si="38">IFERROR(C199-$N$3,"N/A")</f>
        <v>1.4243373630447987E-2</v>
      </c>
      <c r="U199">
        <f t="shared" si="33"/>
        <v>0.20424290582306931</v>
      </c>
      <c r="V199">
        <f t="shared" ref="V199:V262" si="39">IFERROR(G199-$P$3,"N/A")</f>
        <v>7.9099269387024412E-2</v>
      </c>
      <c r="W199">
        <f t="shared" ref="W199:W262" si="40">IFERROR(I199-$Q$3,"N/A")</f>
        <v>-3.1755493699531692E-2</v>
      </c>
      <c r="X199">
        <f t="shared" ref="X199:X262" si="41">IFERROR(K199-$R$3,"N/A")</f>
        <v>-7.9084298601573462E-3</v>
      </c>
    </row>
    <row r="200" spans="1:24">
      <c r="A200" s="1">
        <v>40968</v>
      </c>
      <c r="B200">
        <v>2807.5</v>
      </c>
      <c r="C200" s="10">
        <f t="shared" ref="C200:C263" si="42">IFERROR(B200/B199-1,"N/A")</f>
        <v>-8.0864298575871629E-2</v>
      </c>
      <c r="D200">
        <v>3584</v>
      </c>
      <c r="E200" s="10">
        <f t="shared" si="34"/>
        <v>-5.8081471747700397E-2</v>
      </c>
      <c r="F200">
        <v>312.7</v>
      </c>
      <c r="G200" s="10">
        <f t="shared" si="35"/>
        <v>1.5919428200129815E-2</v>
      </c>
      <c r="H200">
        <v>962</v>
      </c>
      <c r="I200" s="10">
        <f t="shared" si="36"/>
        <v>0.11730545876887333</v>
      </c>
      <c r="J200">
        <v>310.67</v>
      </c>
      <c r="K200" s="10">
        <f t="shared" si="37"/>
        <v>5.9728475917587565E-2</v>
      </c>
      <c r="T200">
        <f t="shared" si="38"/>
        <v>-9.3343614021053886E-2</v>
      </c>
      <c r="U200">
        <f t="shared" si="33"/>
        <v>-7.1438565924631117E-2</v>
      </c>
      <c r="V200">
        <f t="shared" si="39"/>
        <v>1.539751203822406E-2</v>
      </c>
      <c r="W200">
        <f t="shared" si="40"/>
        <v>0.11156806461685297</v>
      </c>
      <c r="X200">
        <f t="shared" si="41"/>
        <v>5.5558236773123694E-2</v>
      </c>
    </row>
    <row r="201" spans="1:24">
      <c r="A201" s="1">
        <v>40998</v>
      </c>
      <c r="B201">
        <v>2779</v>
      </c>
      <c r="C201" s="10">
        <f t="shared" si="42"/>
        <v>-1.0151380231522733E-2</v>
      </c>
      <c r="D201">
        <v>3446</v>
      </c>
      <c r="E201" s="10">
        <f t="shared" si="34"/>
        <v>-3.8504464285714302E-2</v>
      </c>
      <c r="F201">
        <v>299.89999999999998</v>
      </c>
      <c r="G201" s="10">
        <f t="shared" si="35"/>
        <v>-4.0933802366485472E-2</v>
      </c>
      <c r="H201">
        <v>1004</v>
      </c>
      <c r="I201" s="10">
        <f t="shared" si="36"/>
        <v>4.3659043659043606E-2</v>
      </c>
      <c r="J201">
        <v>299.26</v>
      </c>
      <c r="K201" s="10">
        <f t="shared" si="37"/>
        <v>-3.6727073743843985E-2</v>
      </c>
      <c r="T201">
        <f t="shared" si="38"/>
        <v>-2.263069567670499E-2</v>
      </c>
      <c r="U201">
        <f t="shared" si="33"/>
        <v>-5.1861558462645015E-2</v>
      </c>
      <c r="V201">
        <f t="shared" si="39"/>
        <v>-4.1455718528391229E-2</v>
      </c>
      <c r="W201">
        <f t="shared" si="40"/>
        <v>3.7921649507023245E-2</v>
      </c>
      <c r="X201">
        <f t="shared" si="41"/>
        <v>-4.0897312888307856E-2</v>
      </c>
    </row>
    <row r="202" spans="1:24">
      <c r="A202" s="1">
        <v>41029</v>
      </c>
      <c r="B202">
        <v>2699.5</v>
      </c>
      <c r="C202" s="10">
        <f t="shared" si="42"/>
        <v>-2.8607412738395066E-2</v>
      </c>
      <c r="D202">
        <v>3432.5</v>
      </c>
      <c r="E202" s="10">
        <f t="shared" si="34"/>
        <v>-3.9175856065002401E-3</v>
      </c>
      <c r="F202">
        <v>295.2</v>
      </c>
      <c r="G202" s="10">
        <f t="shared" si="35"/>
        <v>-1.5671890630210017E-2</v>
      </c>
      <c r="H202">
        <v>1023</v>
      </c>
      <c r="I202" s="10">
        <f t="shared" si="36"/>
        <v>1.8924302788844605E-2</v>
      </c>
      <c r="J202">
        <v>286.16000000000003</v>
      </c>
      <c r="K202" s="10">
        <f t="shared" si="37"/>
        <v>-4.3774644122167916E-2</v>
      </c>
      <c r="T202">
        <f t="shared" si="38"/>
        <v>-4.1086728183577323E-2</v>
      </c>
      <c r="U202">
        <f t="shared" si="33"/>
        <v>-1.7274679783430953E-2</v>
      </c>
      <c r="V202">
        <f t="shared" si="39"/>
        <v>-1.6193806792115774E-2</v>
      </c>
      <c r="W202">
        <f t="shared" si="40"/>
        <v>1.3186908636824243E-2</v>
      </c>
      <c r="X202">
        <f t="shared" si="41"/>
        <v>-4.7944883266631787E-2</v>
      </c>
    </row>
    <row r="203" spans="1:24">
      <c r="A203" s="1">
        <v>41060</v>
      </c>
      <c r="B203">
        <v>2618</v>
      </c>
      <c r="C203" s="10">
        <f t="shared" si="42"/>
        <v>-3.0190776069642489E-2</v>
      </c>
      <c r="D203">
        <v>2780</v>
      </c>
      <c r="E203" s="10">
        <f t="shared" si="34"/>
        <v>-0.19009468317552802</v>
      </c>
      <c r="F203">
        <v>272.8</v>
      </c>
      <c r="G203" s="10">
        <f t="shared" si="35"/>
        <v>-7.5880758807588045E-2</v>
      </c>
      <c r="H203">
        <v>1023</v>
      </c>
      <c r="I203" s="10">
        <f t="shared" si="36"/>
        <v>0</v>
      </c>
      <c r="J203">
        <v>256.55</v>
      </c>
      <c r="K203" s="10">
        <f t="shared" si="37"/>
        <v>-0.1034735812133073</v>
      </c>
      <c r="T203">
        <f t="shared" si="38"/>
        <v>-4.2670091514824746E-2</v>
      </c>
      <c r="U203">
        <f t="shared" si="33"/>
        <v>-0.20345177735245873</v>
      </c>
      <c r="V203">
        <f t="shared" si="39"/>
        <v>-7.6402674969493795E-2</v>
      </c>
      <c r="W203">
        <f t="shared" si="40"/>
        <v>-5.7373941520203605E-3</v>
      </c>
      <c r="X203">
        <f t="shared" si="41"/>
        <v>-0.10764382035777116</v>
      </c>
    </row>
    <row r="204" spans="1:24">
      <c r="A204" s="1">
        <v>41089</v>
      </c>
      <c r="B204">
        <v>2853</v>
      </c>
      <c r="C204" s="10">
        <f t="shared" si="42"/>
        <v>8.9763177998472221E-2</v>
      </c>
      <c r="D204">
        <v>3019</v>
      </c>
      <c r="E204" s="10">
        <f t="shared" si="34"/>
        <v>8.5971223021582777E-2</v>
      </c>
      <c r="F204">
        <v>288.60000000000002</v>
      </c>
      <c r="G204" s="10">
        <f t="shared" si="35"/>
        <v>5.7917888563049802E-2</v>
      </c>
      <c r="H204">
        <v>1043</v>
      </c>
      <c r="I204" s="10">
        <f t="shared" si="36"/>
        <v>1.9550342130987275E-2</v>
      </c>
      <c r="J204">
        <v>277.36</v>
      </c>
      <c r="K204" s="10">
        <f t="shared" si="37"/>
        <v>8.1114792438121253E-2</v>
      </c>
      <c r="T204">
        <f t="shared" si="38"/>
        <v>7.7283862553289964E-2</v>
      </c>
      <c r="U204">
        <f t="shared" si="33"/>
        <v>7.2614128844652057E-2</v>
      </c>
      <c r="V204">
        <f t="shared" si="39"/>
        <v>5.7395972401144045E-2</v>
      </c>
      <c r="W204">
        <f t="shared" si="40"/>
        <v>1.3812947978966914E-2</v>
      </c>
      <c r="X204">
        <f t="shared" si="41"/>
        <v>7.6944553293657389E-2</v>
      </c>
    </row>
    <row r="205" spans="1:24">
      <c r="A205" s="1">
        <v>41121</v>
      </c>
      <c r="B205">
        <v>2986.5</v>
      </c>
      <c r="C205" s="10">
        <f t="shared" si="42"/>
        <v>4.6792849631966282E-2</v>
      </c>
      <c r="D205">
        <v>2946.5</v>
      </c>
      <c r="E205" s="10">
        <f t="shared" si="34"/>
        <v>-2.4014574362371643E-2</v>
      </c>
      <c r="F205">
        <v>308.89999999999998</v>
      </c>
      <c r="G205" s="10">
        <f t="shared" si="35"/>
        <v>7.0339570339570168E-2</v>
      </c>
      <c r="H205">
        <v>1114</v>
      </c>
      <c r="I205" s="10">
        <f t="shared" si="36"/>
        <v>6.8072866730584769E-2</v>
      </c>
      <c r="J205">
        <v>287.56</v>
      </c>
      <c r="K205" s="10">
        <f t="shared" si="37"/>
        <v>3.6775310066339717E-2</v>
      </c>
      <c r="T205">
        <f t="shared" si="38"/>
        <v>3.4313534186784025E-2</v>
      </c>
      <c r="U205">
        <f t="shared" si="33"/>
        <v>-3.7371668539302356E-2</v>
      </c>
      <c r="V205">
        <f t="shared" si="39"/>
        <v>6.9817654177664418E-2</v>
      </c>
      <c r="W205">
        <f t="shared" si="40"/>
        <v>6.2335472578564408E-2</v>
      </c>
      <c r="X205">
        <f t="shared" si="41"/>
        <v>3.2605070921875846E-2</v>
      </c>
    </row>
    <row r="206" spans="1:24">
      <c r="A206" s="1">
        <v>41152</v>
      </c>
      <c r="B206">
        <v>2936.5</v>
      </c>
      <c r="C206" s="10">
        <f t="shared" si="42"/>
        <v>-1.6742005692281903E-2</v>
      </c>
      <c r="D206">
        <v>2735.5</v>
      </c>
      <c r="E206" s="10">
        <f t="shared" si="34"/>
        <v>-7.1610385202782956E-2</v>
      </c>
      <c r="F206">
        <v>318.5</v>
      </c>
      <c r="G206" s="10">
        <f t="shared" si="35"/>
        <v>3.1078018776303118E-2</v>
      </c>
      <c r="H206">
        <v>1124</v>
      </c>
      <c r="I206" s="10">
        <f t="shared" si="36"/>
        <v>8.9766606822261341E-3</v>
      </c>
      <c r="J206">
        <v>296.26</v>
      </c>
      <c r="K206" s="10">
        <f t="shared" si="37"/>
        <v>3.0254555571011199E-2</v>
      </c>
      <c r="T206">
        <f t="shared" si="38"/>
        <v>-2.922132113746416E-2</v>
      </c>
      <c r="U206">
        <f t="shared" si="33"/>
        <v>-8.4967479379713676E-2</v>
      </c>
      <c r="V206">
        <f t="shared" si="39"/>
        <v>3.0556102614397361E-2</v>
      </c>
      <c r="W206">
        <f t="shared" si="40"/>
        <v>3.2392665302057736E-3</v>
      </c>
      <c r="X206">
        <f t="shared" si="41"/>
        <v>2.6084316426547332E-2</v>
      </c>
    </row>
    <row r="207" spans="1:24">
      <c r="A207" s="1">
        <v>41180</v>
      </c>
      <c r="B207">
        <v>2955</v>
      </c>
      <c r="C207" s="10">
        <f t="shared" si="42"/>
        <v>6.3000170270730571E-3</v>
      </c>
      <c r="D207">
        <v>2885</v>
      </c>
      <c r="E207" s="10">
        <f t="shared" si="34"/>
        <v>5.4651800402120365E-2</v>
      </c>
      <c r="F207">
        <v>325.10000000000002</v>
      </c>
      <c r="G207" s="10">
        <f t="shared" si="35"/>
        <v>2.0722135007849474E-2</v>
      </c>
      <c r="H207">
        <v>1109</v>
      </c>
      <c r="I207" s="10">
        <f t="shared" si="36"/>
        <v>-1.3345195729537407E-2</v>
      </c>
      <c r="J207">
        <v>313.47000000000003</v>
      </c>
      <c r="K207" s="10">
        <f t="shared" si="37"/>
        <v>5.809086613110126E-2</v>
      </c>
      <c r="T207">
        <f t="shared" si="38"/>
        <v>-6.1792984181092015E-3</v>
      </c>
      <c r="U207">
        <f t="shared" si="33"/>
        <v>4.1294706225189652E-2</v>
      </c>
      <c r="V207">
        <f t="shared" si="39"/>
        <v>2.0200218845943717E-2</v>
      </c>
      <c r="W207">
        <f t="shared" si="40"/>
        <v>-1.9082589881557768E-2</v>
      </c>
      <c r="X207">
        <f t="shared" si="41"/>
        <v>5.3920626986637389E-2</v>
      </c>
    </row>
    <row r="208" spans="1:24">
      <c r="A208" s="1">
        <v>41213</v>
      </c>
      <c r="B208">
        <v>2877.5</v>
      </c>
      <c r="C208" s="10">
        <f t="shared" si="42"/>
        <v>-2.6226734348561709E-2</v>
      </c>
      <c r="D208">
        <v>3104.5</v>
      </c>
      <c r="E208" s="10">
        <f t="shared" si="34"/>
        <v>7.6083188908145472E-2</v>
      </c>
      <c r="F208">
        <v>312.2</v>
      </c>
      <c r="G208" s="10">
        <f t="shared" si="35"/>
        <v>-3.9680098431251976E-2</v>
      </c>
      <c r="H208">
        <v>1025</v>
      </c>
      <c r="I208" s="10">
        <f t="shared" si="36"/>
        <v>-7.5743913435527555E-2</v>
      </c>
      <c r="J208">
        <v>310.77</v>
      </c>
      <c r="K208" s="10">
        <f t="shared" si="37"/>
        <v>-8.6132644272181036E-3</v>
      </c>
      <c r="T208">
        <f t="shared" si="38"/>
        <v>-3.8706049793743966E-2</v>
      </c>
      <c r="U208">
        <f t="shared" si="33"/>
        <v>6.2726094731214752E-2</v>
      </c>
      <c r="V208">
        <f t="shared" si="39"/>
        <v>-4.0202014593157732E-2</v>
      </c>
      <c r="W208">
        <f t="shared" si="40"/>
        <v>-8.1481307587547916E-2</v>
      </c>
      <c r="X208">
        <f t="shared" si="41"/>
        <v>-1.2783503571681971E-2</v>
      </c>
    </row>
    <row r="209" spans="1:24">
      <c r="A209" s="1">
        <v>41243</v>
      </c>
      <c r="B209">
        <v>2966.5</v>
      </c>
      <c r="C209" s="10">
        <f t="shared" si="42"/>
        <v>3.0929626411815736E-2</v>
      </c>
      <c r="D209">
        <v>3093.5</v>
      </c>
      <c r="E209" s="10">
        <f t="shared" si="34"/>
        <v>-3.5432436785312049E-3</v>
      </c>
      <c r="F209">
        <v>327.3</v>
      </c>
      <c r="G209" s="10">
        <f t="shared" si="35"/>
        <v>4.8366431774503615E-2</v>
      </c>
      <c r="H209">
        <v>1029</v>
      </c>
      <c r="I209" s="10">
        <f t="shared" si="36"/>
        <v>3.9024390243902474E-3</v>
      </c>
      <c r="J209">
        <v>311.67</v>
      </c>
      <c r="K209" s="10">
        <f t="shared" si="37"/>
        <v>2.896032435563356E-3</v>
      </c>
      <c r="T209">
        <f t="shared" si="38"/>
        <v>1.8450310966633479E-2</v>
      </c>
      <c r="U209">
        <f t="shared" si="33"/>
        <v>-1.6900337855461918E-2</v>
      </c>
      <c r="V209">
        <f t="shared" si="39"/>
        <v>4.7844515612597859E-2</v>
      </c>
      <c r="W209">
        <f t="shared" si="40"/>
        <v>-1.8349551276301132E-3</v>
      </c>
      <c r="X209">
        <f t="shared" si="41"/>
        <v>-1.274206708900512E-3</v>
      </c>
    </row>
    <row r="210" spans="1:24">
      <c r="A210" s="1">
        <v>41274</v>
      </c>
      <c r="B210">
        <v>2909.5</v>
      </c>
      <c r="C210" s="10">
        <f t="shared" si="42"/>
        <v>-1.9214562615877284E-2</v>
      </c>
      <c r="D210">
        <v>3511.5</v>
      </c>
      <c r="E210" s="10">
        <f t="shared" si="34"/>
        <v>0.13512203006303536</v>
      </c>
      <c r="F210">
        <v>336.9</v>
      </c>
      <c r="G210" s="10">
        <f t="shared" si="35"/>
        <v>2.9330889092575418E-2</v>
      </c>
      <c r="H210">
        <v>1009</v>
      </c>
      <c r="I210" s="10">
        <f t="shared" si="36"/>
        <v>-1.9436345966958202E-2</v>
      </c>
      <c r="J210">
        <v>294.36</v>
      </c>
      <c r="K210" s="10">
        <f t="shared" si="37"/>
        <v>-5.5539512946385594E-2</v>
      </c>
      <c r="T210">
        <f t="shared" si="38"/>
        <v>-3.1693878061059541E-2</v>
      </c>
      <c r="U210">
        <f t="shared" si="33"/>
        <v>0.12176493588610464</v>
      </c>
      <c r="V210">
        <f t="shared" si="39"/>
        <v>2.8808972930669662E-2</v>
      </c>
      <c r="W210">
        <f t="shared" si="40"/>
        <v>-2.5173740118978563E-2</v>
      </c>
      <c r="X210">
        <f t="shared" si="41"/>
        <v>-5.9709752090849465E-2</v>
      </c>
    </row>
    <row r="211" spans="1:24">
      <c r="A211" s="1">
        <v>41305</v>
      </c>
      <c r="B211">
        <v>3053</v>
      </c>
      <c r="C211" s="10">
        <f t="shared" si="42"/>
        <v>4.9321189207767624E-2</v>
      </c>
      <c r="D211">
        <v>3560</v>
      </c>
      <c r="E211" s="10">
        <f t="shared" si="34"/>
        <v>1.381176135554596E-2</v>
      </c>
      <c r="F211">
        <v>339.6</v>
      </c>
      <c r="G211" s="10">
        <f t="shared" si="35"/>
        <v>8.0142475512021694E-3</v>
      </c>
      <c r="H211">
        <v>1133</v>
      </c>
      <c r="I211" s="10">
        <f t="shared" si="36"/>
        <v>0.12289395441030715</v>
      </c>
      <c r="J211">
        <v>322.77</v>
      </c>
      <c r="K211" s="10">
        <f t="shared" si="37"/>
        <v>9.6514472075010183E-2</v>
      </c>
      <c r="T211">
        <f t="shared" si="38"/>
        <v>3.6841873762585367E-2</v>
      </c>
      <c r="U211">
        <f t="shared" si="33"/>
        <v>4.5466717861524474E-4</v>
      </c>
      <c r="V211">
        <f t="shared" si="39"/>
        <v>7.4923313892964142E-3</v>
      </c>
      <c r="W211">
        <f t="shared" si="40"/>
        <v>0.11715656025828679</v>
      </c>
      <c r="X211">
        <f t="shared" si="41"/>
        <v>9.2344232930546319E-2</v>
      </c>
    </row>
    <row r="212" spans="1:24">
      <c r="A212" s="1">
        <v>41333</v>
      </c>
      <c r="B212">
        <v>2995.5</v>
      </c>
      <c r="C212" s="10">
        <f t="shared" si="42"/>
        <v>-1.8833933835571526E-2</v>
      </c>
      <c r="D212">
        <v>3541</v>
      </c>
      <c r="E212" s="10">
        <f t="shared" si="34"/>
        <v>-5.3370786516854229E-3</v>
      </c>
      <c r="F212">
        <v>355.1</v>
      </c>
      <c r="G212" s="10">
        <f t="shared" si="35"/>
        <v>4.5641931684334613E-2</v>
      </c>
      <c r="H212">
        <v>1261</v>
      </c>
      <c r="I212" s="10">
        <f t="shared" si="36"/>
        <v>0.11297440423654015</v>
      </c>
      <c r="J212">
        <v>340.07</v>
      </c>
      <c r="K212" s="10">
        <f t="shared" si="37"/>
        <v>5.3598537658394507E-2</v>
      </c>
      <c r="T212">
        <f t="shared" si="38"/>
        <v>-3.1313249280753783E-2</v>
      </c>
      <c r="U212">
        <f t="shared" si="33"/>
        <v>-1.8694172828616136E-2</v>
      </c>
      <c r="V212">
        <f t="shared" si="39"/>
        <v>4.5120015522428857E-2</v>
      </c>
      <c r="W212">
        <f t="shared" si="40"/>
        <v>0.10723701008451979</v>
      </c>
      <c r="X212">
        <f t="shared" si="41"/>
        <v>4.9428298513930637E-2</v>
      </c>
    </row>
    <row r="213" spans="1:24">
      <c r="A213" s="1">
        <v>41362</v>
      </c>
      <c r="B213">
        <v>3299.5</v>
      </c>
      <c r="C213" s="10">
        <f t="shared" si="42"/>
        <v>0.10148556167584721</v>
      </c>
      <c r="D213">
        <v>3085</v>
      </c>
      <c r="E213" s="10">
        <f t="shared" si="34"/>
        <v>-0.12877718158712226</v>
      </c>
      <c r="F213">
        <v>394.3</v>
      </c>
      <c r="G213" s="10">
        <f t="shared" si="35"/>
        <v>0.11039143903125881</v>
      </c>
      <c r="H213">
        <v>1295</v>
      </c>
      <c r="I213" s="10">
        <f t="shared" si="36"/>
        <v>2.6962727993655733E-2</v>
      </c>
      <c r="J213">
        <v>342.77</v>
      </c>
      <c r="K213" s="10">
        <f t="shared" si="37"/>
        <v>7.939541859028898E-3</v>
      </c>
      <c r="T213">
        <f t="shared" si="38"/>
        <v>8.9006246230664957E-2</v>
      </c>
      <c r="U213">
        <f t="shared" si="33"/>
        <v>-0.14213427576405296</v>
      </c>
      <c r="V213">
        <f t="shared" si="39"/>
        <v>0.10986952286935306</v>
      </c>
      <c r="W213">
        <f t="shared" si="40"/>
        <v>2.1225333841635372E-2</v>
      </c>
      <c r="X213">
        <f t="shared" si="41"/>
        <v>3.76930271456503E-3</v>
      </c>
    </row>
    <row r="214" spans="1:24">
      <c r="A214" s="1">
        <v>41394</v>
      </c>
      <c r="B214">
        <v>3342.5</v>
      </c>
      <c r="C214" s="10">
        <f t="shared" si="42"/>
        <v>1.3032277617820887E-2</v>
      </c>
      <c r="D214">
        <v>2919</v>
      </c>
      <c r="E214" s="10">
        <f t="shared" si="34"/>
        <v>-5.3808752025931939E-2</v>
      </c>
      <c r="F214">
        <v>375.5</v>
      </c>
      <c r="G214" s="10">
        <f t="shared" si="35"/>
        <v>-4.767943190464119E-2</v>
      </c>
      <c r="H214">
        <v>1279</v>
      </c>
      <c r="I214" s="10">
        <f t="shared" si="36"/>
        <v>-1.2355212355212308E-2</v>
      </c>
      <c r="J214">
        <v>337.57</v>
      </c>
      <c r="K214" s="10">
        <f t="shared" si="37"/>
        <v>-1.5170522507804041E-2</v>
      </c>
      <c r="T214">
        <f t="shared" si="38"/>
        <v>5.5296217263862794E-4</v>
      </c>
      <c r="U214">
        <f t="shared" si="33"/>
        <v>-6.7165846202862658E-2</v>
      </c>
      <c r="V214">
        <f t="shared" si="39"/>
        <v>-4.8201348066546947E-2</v>
      </c>
      <c r="W214">
        <f t="shared" si="40"/>
        <v>-1.809260650723267E-2</v>
      </c>
      <c r="X214">
        <f t="shared" si="41"/>
        <v>-1.9340761652267908E-2</v>
      </c>
    </row>
    <row r="215" spans="1:24">
      <c r="A215" s="1">
        <v>41425</v>
      </c>
      <c r="B215">
        <v>3388</v>
      </c>
      <c r="C215" s="10">
        <f t="shared" si="42"/>
        <v>1.3612565445026092E-2</v>
      </c>
      <c r="D215">
        <v>2857</v>
      </c>
      <c r="E215" s="10">
        <f t="shared" si="34"/>
        <v>-2.1240150736553609E-2</v>
      </c>
      <c r="F215">
        <v>405.1</v>
      </c>
      <c r="G215" s="10">
        <f t="shared" si="35"/>
        <v>7.8828229027962715E-2</v>
      </c>
      <c r="H215">
        <v>1284</v>
      </c>
      <c r="I215" s="10">
        <f t="shared" si="36"/>
        <v>3.9093041438624798E-3</v>
      </c>
      <c r="J215">
        <v>365.18</v>
      </c>
      <c r="K215" s="10">
        <f t="shared" si="37"/>
        <v>8.1790443463577889E-2</v>
      </c>
      <c r="T215">
        <f t="shared" si="38"/>
        <v>1.1332499998438338E-3</v>
      </c>
      <c r="U215">
        <f t="shared" si="33"/>
        <v>-3.4597244913484322E-2</v>
      </c>
      <c r="V215">
        <f t="shared" si="39"/>
        <v>7.8306312866056965E-2</v>
      </c>
      <c r="W215">
        <f t="shared" si="40"/>
        <v>-1.8280900081578807E-3</v>
      </c>
      <c r="X215">
        <f t="shared" si="41"/>
        <v>7.7620204319114025E-2</v>
      </c>
    </row>
    <row r="216" spans="1:24">
      <c r="A216" s="1">
        <v>41453</v>
      </c>
      <c r="B216">
        <v>3115</v>
      </c>
      <c r="C216" s="10">
        <f t="shared" si="42"/>
        <v>-8.0578512396694224E-2</v>
      </c>
      <c r="D216">
        <v>2683</v>
      </c>
      <c r="E216" s="10">
        <f t="shared" si="34"/>
        <v>-6.090304515225764E-2</v>
      </c>
      <c r="F216">
        <v>383</v>
      </c>
      <c r="G216" s="10">
        <f t="shared" si="35"/>
        <v>-5.4554431004690263E-2</v>
      </c>
      <c r="H216">
        <v>1280</v>
      </c>
      <c r="I216" s="10">
        <f t="shared" si="36"/>
        <v>-3.1152647975077885E-3</v>
      </c>
      <c r="J216">
        <v>340.2</v>
      </c>
      <c r="K216" s="10">
        <f t="shared" si="37"/>
        <v>-6.8404622378005375E-2</v>
      </c>
      <c r="T216">
        <f t="shared" si="38"/>
        <v>-9.3057827841876481E-2</v>
      </c>
      <c r="U216">
        <f t="shared" si="33"/>
        <v>-7.426013932918836E-2</v>
      </c>
      <c r="V216">
        <f t="shared" si="39"/>
        <v>-5.5076347166596019E-2</v>
      </c>
      <c r="W216">
        <f t="shared" si="40"/>
        <v>-8.8526589495281499E-3</v>
      </c>
      <c r="X216">
        <f t="shared" si="41"/>
        <v>-7.2574861522469239E-2</v>
      </c>
    </row>
    <row r="217" spans="1:24">
      <c r="A217" s="1">
        <v>41486</v>
      </c>
      <c r="B217">
        <v>3335</v>
      </c>
      <c r="C217" s="10">
        <f t="shared" si="42"/>
        <v>7.0626003210272792E-2</v>
      </c>
      <c r="D217">
        <v>2955</v>
      </c>
      <c r="E217" s="10">
        <f t="shared" si="34"/>
        <v>0.10137905329854635</v>
      </c>
      <c r="F217">
        <v>445.9</v>
      </c>
      <c r="G217" s="10">
        <f t="shared" si="35"/>
        <v>0.16422976501305486</v>
      </c>
      <c r="H217">
        <v>1409</v>
      </c>
      <c r="I217" s="10">
        <f t="shared" si="36"/>
        <v>0.10078125000000004</v>
      </c>
      <c r="J217">
        <v>350.5</v>
      </c>
      <c r="K217" s="10">
        <f t="shared" si="37"/>
        <v>3.0276308054085765E-2</v>
      </c>
      <c r="T217">
        <f t="shared" si="38"/>
        <v>5.8146687765090535E-2</v>
      </c>
      <c r="U217">
        <f t="shared" si="33"/>
        <v>8.8021959121615631E-2</v>
      </c>
      <c r="V217">
        <f t="shared" si="39"/>
        <v>0.16370784885114911</v>
      </c>
      <c r="W217">
        <f t="shared" si="40"/>
        <v>9.5043855847979683E-2</v>
      </c>
      <c r="X217">
        <f t="shared" si="41"/>
        <v>2.6106068909621898E-2</v>
      </c>
    </row>
    <row r="218" spans="1:24">
      <c r="A218" s="1">
        <v>41516</v>
      </c>
      <c r="B218">
        <v>3178</v>
      </c>
      <c r="C218" s="10">
        <f t="shared" si="42"/>
        <v>-4.7076461769115396E-2</v>
      </c>
      <c r="D218">
        <v>2913</v>
      </c>
      <c r="E218" s="10">
        <f t="shared" si="34"/>
        <v>-1.4213197969543123E-2</v>
      </c>
      <c r="F218">
        <v>435.1</v>
      </c>
      <c r="G218" s="10">
        <f t="shared" si="35"/>
        <v>-2.4220677281901692E-2</v>
      </c>
      <c r="H218">
        <v>1361</v>
      </c>
      <c r="I218" s="10">
        <f t="shared" si="36"/>
        <v>-3.4066713981547148E-2</v>
      </c>
      <c r="J218">
        <v>344.1</v>
      </c>
      <c r="K218" s="10">
        <f t="shared" si="37"/>
        <v>-1.825962910128387E-2</v>
      </c>
      <c r="T218">
        <f t="shared" si="38"/>
        <v>-5.9555777214297653E-2</v>
      </c>
      <c r="U218">
        <f t="shared" si="33"/>
        <v>-2.7570292146473836E-2</v>
      </c>
      <c r="V218">
        <f t="shared" si="39"/>
        <v>-2.4742593443807449E-2</v>
      </c>
      <c r="W218">
        <f t="shared" si="40"/>
        <v>-3.9804108133567509E-2</v>
      </c>
      <c r="X218">
        <f t="shared" si="41"/>
        <v>-2.2429868245747737E-2</v>
      </c>
    </row>
    <row r="219" spans="1:24">
      <c r="A219" s="1">
        <v>41547</v>
      </c>
      <c r="B219">
        <v>3215.5</v>
      </c>
      <c r="C219" s="10">
        <f t="shared" si="42"/>
        <v>1.179987413467587E-2</v>
      </c>
      <c r="D219">
        <v>3023</v>
      </c>
      <c r="E219" s="10">
        <f t="shared" si="34"/>
        <v>3.7761757638173687E-2</v>
      </c>
      <c r="F219">
        <v>454.4</v>
      </c>
      <c r="G219" s="10">
        <f t="shared" si="35"/>
        <v>4.4357618938175136E-2</v>
      </c>
      <c r="H219">
        <v>1338</v>
      </c>
      <c r="I219" s="10">
        <f t="shared" si="36"/>
        <v>-1.6899338721528268E-2</v>
      </c>
      <c r="J219">
        <v>329.8</v>
      </c>
      <c r="K219" s="10">
        <f t="shared" si="37"/>
        <v>-4.1557686718977083E-2</v>
      </c>
      <c r="T219">
        <f t="shared" si="38"/>
        <v>-6.7944131050638908E-4</v>
      </c>
      <c r="U219">
        <f t="shared" si="33"/>
        <v>2.4404663461242974E-2</v>
      </c>
      <c r="V219">
        <f t="shared" si="39"/>
        <v>4.3835702776269379E-2</v>
      </c>
      <c r="W219">
        <f t="shared" si="40"/>
        <v>-2.2636732873548629E-2</v>
      </c>
      <c r="X219">
        <f t="shared" si="41"/>
        <v>-4.5727925863440953E-2</v>
      </c>
    </row>
    <row r="220" spans="1:24">
      <c r="A220" s="1">
        <v>41578</v>
      </c>
      <c r="B220">
        <v>3309</v>
      </c>
      <c r="C220" s="10">
        <f t="shared" si="42"/>
        <v>2.9077903902970048E-2</v>
      </c>
      <c r="D220">
        <v>3158</v>
      </c>
      <c r="E220" s="10">
        <f t="shared" si="34"/>
        <v>4.4657624875951152E-2</v>
      </c>
      <c r="F220">
        <v>454.7</v>
      </c>
      <c r="G220" s="10">
        <f t="shared" si="35"/>
        <v>6.6021126760573701E-4</v>
      </c>
      <c r="H220">
        <v>1377</v>
      </c>
      <c r="I220" s="10">
        <f t="shared" si="36"/>
        <v>2.9147982062780242E-2</v>
      </c>
      <c r="J220">
        <v>337.1</v>
      </c>
      <c r="K220" s="10">
        <f t="shared" si="37"/>
        <v>2.213462704669511E-2</v>
      </c>
      <c r="T220">
        <f t="shared" si="38"/>
        <v>1.6598588457787791E-2</v>
      </c>
      <c r="U220">
        <f t="shared" si="33"/>
        <v>3.1300530699020439E-2</v>
      </c>
      <c r="V220">
        <f t="shared" si="39"/>
        <v>1.3829510569998151E-4</v>
      </c>
      <c r="W220">
        <f t="shared" si="40"/>
        <v>2.3410587910759881E-2</v>
      </c>
      <c r="X220">
        <f t="shared" si="41"/>
        <v>1.7964387902231243E-2</v>
      </c>
    </row>
    <row r="221" spans="1:24">
      <c r="A221" s="1">
        <v>41607</v>
      </c>
      <c r="B221">
        <v>3513.5</v>
      </c>
      <c r="C221" s="10">
        <f t="shared" si="42"/>
        <v>6.180114838319728E-2</v>
      </c>
      <c r="D221">
        <v>3261.5</v>
      </c>
      <c r="E221" s="10">
        <f t="shared" si="34"/>
        <v>3.2773907536415514E-2</v>
      </c>
      <c r="F221">
        <v>427.4</v>
      </c>
      <c r="G221" s="10">
        <f t="shared" si="35"/>
        <v>-6.0039586540576284E-2</v>
      </c>
      <c r="H221">
        <v>1388</v>
      </c>
      <c r="I221" s="10">
        <f t="shared" si="36"/>
        <v>7.9883805374001415E-3</v>
      </c>
      <c r="J221">
        <v>348.4</v>
      </c>
      <c r="K221" s="10">
        <f t="shared" si="37"/>
        <v>3.3521210323345985E-2</v>
      </c>
      <c r="T221">
        <f t="shared" si="38"/>
        <v>4.9321832938015023E-2</v>
      </c>
      <c r="U221">
        <f t="shared" si="33"/>
        <v>1.9416813359484801E-2</v>
      </c>
      <c r="V221">
        <f t="shared" si="39"/>
        <v>-6.0561502702482041E-2</v>
      </c>
      <c r="W221">
        <f t="shared" si="40"/>
        <v>2.250986385379781E-3</v>
      </c>
      <c r="X221">
        <f t="shared" si="41"/>
        <v>2.9350971178882117E-2</v>
      </c>
    </row>
    <row r="222" spans="1:24">
      <c r="A222" s="1">
        <v>41639</v>
      </c>
      <c r="B222">
        <v>3574.5</v>
      </c>
      <c r="C222" s="10">
        <f t="shared" si="42"/>
        <v>1.7361605236943189E-2</v>
      </c>
      <c r="D222">
        <v>3409.5</v>
      </c>
      <c r="E222" s="10">
        <f t="shared" si="34"/>
        <v>4.5377893607235986E-2</v>
      </c>
      <c r="F222">
        <v>435</v>
      </c>
      <c r="G222" s="10">
        <f t="shared" si="35"/>
        <v>1.7781937295273886E-2</v>
      </c>
      <c r="H222">
        <v>1450</v>
      </c>
      <c r="I222" s="10">
        <f t="shared" si="36"/>
        <v>4.4668587896253609E-2</v>
      </c>
      <c r="J222">
        <v>403.7</v>
      </c>
      <c r="K222" s="10">
        <f t="shared" si="37"/>
        <v>0.15872560275545355</v>
      </c>
      <c r="T222">
        <f t="shared" si="38"/>
        <v>4.8822897917609308E-3</v>
      </c>
      <c r="U222">
        <f t="shared" si="33"/>
        <v>3.2020799430305273E-2</v>
      </c>
      <c r="V222">
        <f t="shared" si="39"/>
        <v>1.7260021133368129E-2</v>
      </c>
      <c r="W222">
        <f t="shared" si="40"/>
        <v>3.8931193744233247E-2</v>
      </c>
      <c r="X222">
        <f t="shared" si="41"/>
        <v>0.15455536361098968</v>
      </c>
    </row>
    <row r="223" spans="1:24">
      <c r="A223" s="1">
        <v>41670</v>
      </c>
      <c r="B223">
        <v>3858.5</v>
      </c>
      <c r="C223" s="10">
        <f t="shared" si="42"/>
        <v>7.945167156245625E-2</v>
      </c>
      <c r="D223">
        <v>3243.5</v>
      </c>
      <c r="E223" s="10">
        <f t="shared" si="34"/>
        <v>-4.8687490834433245E-2</v>
      </c>
      <c r="F223">
        <v>429.1</v>
      </c>
      <c r="G223" s="10">
        <f t="shared" si="35"/>
        <v>-1.3563218390804543E-2</v>
      </c>
      <c r="H223">
        <v>1388</v>
      </c>
      <c r="I223" s="10">
        <f t="shared" si="36"/>
        <v>-4.2758620689655191E-2</v>
      </c>
      <c r="J223">
        <v>408.3</v>
      </c>
      <c r="K223" s="10">
        <f t="shared" si="37"/>
        <v>1.1394599950458328E-2</v>
      </c>
      <c r="T223">
        <f t="shared" si="38"/>
        <v>6.6972356117273993E-2</v>
      </c>
      <c r="U223">
        <f t="shared" si="33"/>
        <v>-6.2044585011363958E-2</v>
      </c>
      <c r="V223">
        <f t="shared" si="39"/>
        <v>-1.4085134552710299E-2</v>
      </c>
      <c r="W223">
        <f t="shared" si="40"/>
        <v>-4.8496014841675553E-2</v>
      </c>
      <c r="X223">
        <f t="shared" si="41"/>
        <v>7.2243608059944604E-3</v>
      </c>
    </row>
    <row r="224" spans="1:24">
      <c r="A224" s="1">
        <v>41698</v>
      </c>
      <c r="B224">
        <v>4084</v>
      </c>
      <c r="C224" s="10">
        <f t="shared" si="42"/>
        <v>5.844239989633282E-2</v>
      </c>
      <c r="D224">
        <v>3432.5</v>
      </c>
      <c r="E224" s="10">
        <f t="shared" si="34"/>
        <v>5.8270386927701479E-2</v>
      </c>
      <c r="F224">
        <v>410.9</v>
      </c>
      <c r="G224" s="10">
        <f t="shared" si="35"/>
        <v>-4.2414355628058842E-2</v>
      </c>
      <c r="H224">
        <v>1573</v>
      </c>
      <c r="I224" s="10">
        <f t="shared" si="36"/>
        <v>0.13328530259366</v>
      </c>
      <c r="J224">
        <v>431.7</v>
      </c>
      <c r="K224" s="10">
        <f t="shared" si="37"/>
        <v>5.7310800881704482E-2</v>
      </c>
      <c r="T224">
        <f t="shared" si="38"/>
        <v>4.5963084451150563E-2</v>
      </c>
      <c r="U224">
        <f t="shared" si="33"/>
        <v>4.4913292750770765E-2</v>
      </c>
      <c r="V224">
        <f t="shared" si="39"/>
        <v>-4.2936271789964599E-2</v>
      </c>
      <c r="W224">
        <f t="shared" si="40"/>
        <v>0.12754790844163966</v>
      </c>
      <c r="X224">
        <f t="shared" si="41"/>
        <v>5.3140561737240612E-2</v>
      </c>
    </row>
    <row r="225" spans="1:24">
      <c r="A225" s="1">
        <v>41729</v>
      </c>
      <c r="B225">
        <v>3876.5</v>
      </c>
      <c r="C225" s="10">
        <f t="shared" si="42"/>
        <v>-5.0808031341821769E-2</v>
      </c>
      <c r="D225">
        <v>3337.5</v>
      </c>
      <c r="E225" s="10">
        <f t="shared" si="34"/>
        <v>-2.7676620538965802E-2</v>
      </c>
      <c r="F225">
        <v>414.2</v>
      </c>
      <c r="G225" s="10">
        <f t="shared" si="35"/>
        <v>8.0311511316621953E-3</v>
      </c>
      <c r="H225">
        <v>1596</v>
      </c>
      <c r="I225" s="10">
        <f t="shared" si="36"/>
        <v>1.4621741894469187E-2</v>
      </c>
      <c r="J225">
        <v>418.1</v>
      </c>
      <c r="K225" s="10">
        <f t="shared" si="37"/>
        <v>-3.1503358813991134E-2</v>
      </c>
      <c r="T225">
        <f t="shared" si="38"/>
        <v>-6.3287346787004026E-2</v>
      </c>
      <c r="U225">
        <f t="shared" si="33"/>
        <v>-4.1033714715896515E-2</v>
      </c>
      <c r="V225">
        <f t="shared" si="39"/>
        <v>7.5092349697564401E-3</v>
      </c>
      <c r="W225">
        <f t="shared" si="40"/>
        <v>8.8843477424488254E-3</v>
      </c>
      <c r="X225">
        <f t="shared" si="41"/>
        <v>-3.5673597958455004E-2</v>
      </c>
    </row>
    <row r="226" spans="1:24">
      <c r="A226" s="1">
        <v>41759</v>
      </c>
      <c r="B226">
        <v>4664</v>
      </c>
      <c r="C226" s="10">
        <f t="shared" si="42"/>
        <v>0.20314716883786921</v>
      </c>
      <c r="D226">
        <v>3224.5</v>
      </c>
      <c r="E226" s="10">
        <f t="shared" si="34"/>
        <v>-3.385767790262173E-2</v>
      </c>
      <c r="F226">
        <v>400</v>
      </c>
      <c r="G226" s="10">
        <f t="shared" si="35"/>
        <v>-3.4282955094157352E-2</v>
      </c>
      <c r="H226">
        <v>1681</v>
      </c>
      <c r="I226" s="10">
        <f t="shared" si="36"/>
        <v>5.3258145363408449E-2</v>
      </c>
      <c r="J226">
        <v>426.4</v>
      </c>
      <c r="K226" s="10">
        <f t="shared" si="37"/>
        <v>1.9851710117196664E-2</v>
      </c>
      <c r="T226">
        <f t="shared" si="38"/>
        <v>0.19066785339268694</v>
      </c>
      <c r="U226">
        <f t="shared" si="33"/>
        <v>-4.7214772079552443E-2</v>
      </c>
      <c r="V226">
        <f t="shared" si="39"/>
        <v>-3.4804871256063109E-2</v>
      </c>
      <c r="W226">
        <f t="shared" si="40"/>
        <v>4.7520751211388088E-2</v>
      </c>
      <c r="X226">
        <f t="shared" si="41"/>
        <v>1.5681470972732797E-2</v>
      </c>
    </row>
    <row r="227" spans="1:24">
      <c r="A227" s="1">
        <v>41789</v>
      </c>
      <c r="B227">
        <v>4283.5</v>
      </c>
      <c r="C227" s="10">
        <f t="shared" si="42"/>
        <v>-8.1582332761578003E-2</v>
      </c>
      <c r="D227">
        <v>3057</v>
      </c>
      <c r="E227" s="10">
        <f t="shared" si="34"/>
        <v>-5.1946038145448958E-2</v>
      </c>
      <c r="F227">
        <v>423.1</v>
      </c>
      <c r="G227" s="10">
        <f t="shared" si="35"/>
        <v>5.7749999999999968E-2</v>
      </c>
      <c r="H227">
        <v>1672</v>
      </c>
      <c r="I227" s="10">
        <f t="shared" si="36"/>
        <v>-5.353955978584124E-3</v>
      </c>
      <c r="J227">
        <v>409.8</v>
      </c>
      <c r="K227" s="10">
        <f t="shared" si="37"/>
        <v>-3.8930581613508375E-2</v>
      </c>
      <c r="T227">
        <f t="shared" si="38"/>
        <v>-9.4061648206760259E-2</v>
      </c>
      <c r="U227">
        <f t="shared" si="33"/>
        <v>-6.5303132322379678E-2</v>
      </c>
      <c r="V227">
        <f t="shared" si="39"/>
        <v>5.7228083838094211E-2</v>
      </c>
      <c r="W227">
        <f t="shared" si="40"/>
        <v>-1.1091350130604485E-2</v>
      </c>
      <c r="X227">
        <f t="shared" si="41"/>
        <v>-4.3100820757972245E-2</v>
      </c>
    </row>
    <row r="228" spans="1:24">
      <c r="A228" s="1">
        <v>41820</v>
      </c>
      <c r="B228">
        <v>4340.5</v>
      </c>
      <c r="C228" s="10">
        <f t="shared" si="42"/>
        <v>1.3306875218862979E-2</v>
      </c>
      <c r="D228">
        <v>3108.5</v>
      </c>
      <c r="E228" s="10">
        <f t="shared" si="34"/>
        <v>1.6846581615963307E-2</v>
      </c>
      <c r="F228">
        <v>432.9</v>
      </c>
      <c r="G228" s="10">
        <f t="shared" si="35"/>
        <v>2.316237296147472E-2</v>
      </c>
      <c r="H228">
        <v>1622</v>
      </c>
      <c r="I228" s="10">
        <f t="shared" si="36"/>
        <v>-2.9904306220095656E-2</v>
      </c>
      <c r="J228">
        <v>384.1</v>
      </c>
      <c r="K228" s="10">
        <f t="shared" si="37"/>
        <v>-6.2713518789653477E-2</v>
      </c>
      <c r="T228">
        <f t="shared" si="38"/>
        <v>8.2755977368072046E-4</v>
      </c>
      <c r="U228">
        <f t="shared" si="33"/>
        <v>3.4894874390325927E-3</v>
      </c>
      <c r="V228">
        <f t="shared" si="39"/>
        <v>2.2640456799568963E-2</v>
      </c>
      <c r="W228">
        <f t="shared" si="40"/>
        <v>-3.5641700372116017E-2</v>
      </c>
      <c r="X228">
        <f t="shared" si="41"/>
        <v>-6.6883757934117341E-2</v>
      </c>
    </row>
    <row r="229" spans="1:24">
      <c r="A229" s="1">
        <v>41851</v>
      </c>
      <c r="B229">
        <v>4344.5</v>
      </c>
      <c r="C229" s="10">
        <f t="shared" si="42"/>
        <v>9.2155281649586307E-4</v>
      </c>
      <c r="D229">
        <v>3392</v>
      </c>
      <c r="E229" s="10">
        <f t="shared" si="34"/>
        <v>9.1201544153128422E-2</v>
      </c>
      <c r="F229">
        <v>427.8</v>
      </c>
      <c r="G229" s="10">
        <f t="shared" si="35"/>
        <v>-1.1781011781011652E-2</v>
      </c>
      <c r="H229">
        <v>1591</v>
      </c>
      <c r="I229" s="10">
        <f t="shared" si="36"/>
        <v>-1.9112207151664617E-2</v>
      </c>
      <c r="J229">
        <v>369.1</v>
      </c>
      <c r="K229" s="10">
        <f t="shared" si="37"/>
        <v>-3.9052330122363976E-2</v>
      </c>
      <c r="T229">
        <f t="shared" si="38"/>
        <v>-1.1557762628686396E-2</v>
      </c>
      <c r="U229">
        <f t="shared" si="33"/>
        <v>7.7844449976197702E-2</v>
      </c>
      <c r="V229">
        <f t="shared" si="39"/>
        <v>-1.2302927942917407E-2</v>
      </c>
      <c r="W229">
        <f t="shared" si="40"/>
        <v>-2.4849601303684979E-2</v>
      </c>
      <c r="X229">
        <f t="shared" si="41"/>
        <v>-4.3222569266827847E-2</v>
      </c>
    </row>
    <row r="230" spans="1:24">
      <c r="A230" s="1">
        <v>41880</v>
      </c>
      <c r="B230">
        <v>4567</v>
      </c>
      <c r="C230" s="10">
        <f t="shared" si="42"/>
        <v>5.1214178846817893E-2</v>
      </c>
      <c r="D230">
        <v>3213.5</v>
      </c>
      <c r="E230" s="10">
        <f t="shared" si="34"/>
        <v>-5.2623820754716943E-2</v>
      </c>
      <c r="F230">
        <v>445.1</v>
      </c>
      <c r="G230" s="10">
        <f t="shared" si="35"/>
        <v>4.0439457690509606E-2</v>
      </c>
      <c r="H230">
        <v>1646</v>
      </c>
      <c r="I230" s="10">
        <f t="shared" si="36"/>
        <v>3.4569453174104314E-2</v>
      </c>
      <c r="J230">
        <v>393.7</v>
      </c>
      <c r="K230" s="10">
        <f t="shared" si="37"/>
        <v>6.6648604714169446E-2</v>
      </c>
      <c r="T230">
        <f t="shared" si="38"/>
        <v>3.8734863401635636E-2</v>
      </c>
      <c r="U230">
        <f t="shared" si="33"/>
        <v>-6.5980914931647663E-2</v>
      </c>
      <c r="V230">
        <f t="shared" si="39"/>
        <v>3.9917541528603849E-2</v>
      </c>
      <c r="W230">
        <f t="shared" si="40"/>
        <v>2.8832059022083953E-2</v>
      </c>
      <c r="X230">
        <f t="shared" si="41"/>
        <v>6.2478365569705575E-2</v>
      </c>
    </row>
    <row r="231" spans="1:24">
      <c r="A231" s="1">
        <v>41912</v>
      </c>
      <c r="B231">
        <v>4441.5</v>
      </c>
      <c r="C231" s="10">
        <f t="shared" si="42"/>
        <v>-2.7479746003941319E-2</v>
      </c>
      <c r="D231">
        <v>3031.5</v>
      </c>
      <c r="E231" s="10">
        <f t="shared" si="34"/>
        <v>-5.6636066594056289E-2</v>
      </c>
      <c r="F231">
        <v>471.5</v>
      </c>
      <c r="G231" s="10">
        <f t="shared" si="35"/>
        <v>5.9312514041788278E-2</v>
      </c>
      <c r="H231">
        <v>1610</v>
      </c>
      <c r="I231" s="10">
        <f t="shared" si="36"/>
        <v>-2.1871202916160404E-2</v>
      </c>
      <c r="J231">
        <v>365.4</v>
      </c>
      <c r="K231" s="10">
        <f t="shared" si="37"/>
        <v>-7.1882143764287587E-2</v>
      </c>
      <c r="T231">
        <f t="shared" si="38"/>
        <v>-3.9959061449123576E-2</v>
      </c>
      <c r="U231">
        <f t="shared" si="33"/>
        <v>-6.9993160770987009E-2</v>
      </c>
      <c r="V231">
        <f t="shared" si="39"/>
        <v>5.8790597879882521E-2</v>
      </c>
      <c r="W231">
        <f t="shared" si="40"/>
        <v>-2.7608597068180765E-2</v>
      </c>
      <c r="X231">
        <f t="shared" si="41"/>
        <v>-7.6052382908751451E-2</v>
      </c>
    </row>
    <row r="232" spans="1:24">
      <c r="A232" s="12">
        <v>41943</v>
      </c>
      <c r="B232">
        <v>4543.5</v>
      </c>
      <c r="C232" s="10">
        <f t="shared" si="42"/>
        <v>2.2965214454576222E-2</v>
      </c>
      <c r="D232">
        <v>2971.5</v>
      </c>
      <c r="E232" s="10">
        <f t="shared" si="34"/>
        <v>-1.9792182088075205E-2</v>
      </c>
      <c r="F232">
        <v>458.7</v>
      </c>
      <c r="G232" s="10">
        <f t="shared" si="35"/>
        <v>-2.7147401908801716E-2</v>
      </c>
      <c r="H232">
        <v>1695</v>
      </c>
      <c r="I232" s="10">
        <f t="shared" si="36"/>
        <v>5.2795031055900665E-2</v>
      </c>
      <c r="J232">
        <v>377.7</v>
      </c>
      <c r="K232" s="10">
        <f t="shared" si="37"/>
        <v>3.3661740558292408E-2</v>
      </c>
      <c r="T232">
        <f t="shared" si="38"/>
        <v>1.0485899009393963E-2</v>
      </c>
      <c r="U232">
        <f t="shared" si="33"/>
        <v>-3.3149276265005918E-2</v>
      </c>
      <c r="V232">
        <f t="shared" si="39"/>
        <v>-2.7669318070707473E-2</v>
      </c>
      <c r="W232">
        <f t="shared" si="40"/>
        <v>4.7057636903880304E-2</v>
      </c>
      <c r="X232">
        <f t="shared" si="41"/>
        <v>2.9491501413828541E-2</v>
      </c>
    </row>
    <row r="233" spans="1:24">
      <c r="A233" s="1">
        <v>41971</v>
      </c>
      <c r="B233">
        <v>4780</v>
      </c>
      <c r="C233" s="10">
        <f t="shared" si="42"/>
        <v>5.205238252448563E-2</v>
      </c>
      <c r="D233">
        <v>2992.5</v>
      </c>
      <c r="E233" s="10">
        <f t="shared" si="34"/>
        <v>7.0671378091873294E-3</v>
      </c>
      <c r="F233">
        <v>481.1</v>
      </c>
      <c r="G233" s="10">
        <f t="shared" si="35"/>
        <v>4.883366034445169E-2</v>
      </c>
      <c r="H233">
        <v>1786</v>
      </c>
      <c r="I233" s="10">
        <f t="shared" si="36"/>
        <v>5.3687315634218358E-2</v>
      </c>
      <c r="J233">
        <v>407.1</v>
      </c>
      <c r="K233" s="10">
        <f t="shared" si="37"/>
        <v>7.783955520254171E-2</v>
      </c>
      <c r="T233">
        <f t="shared" si="38"/>
        <v>3.9573067079303373E-2</v>
      </c>
      <c r="U233">
        <f t="shared" si="33"/>
        <v>-6.2899563677433854E-3</v>
      </c>
      <c r="V233">
        <f t="shared" si="39"/>
        <v>4.8311744182545933E-2</v>
      </c>
      <c r="W233">
        <f t="shared" si="40"/>
        <v>4.7949921482197996E-2</v>
      </c>
      <c r="X233">
        <f t="shared" si="41"/>
        <v>7.3669316058077847E-2</v>
      </c>
    </row>
    <row r="234" spans="1:24">
      <c r="A234" s="1">
        <v>42004</v>
      </c>
      <c r="B234">
        <v>4555.5</v>
      </c>
      <c r="C234" s="10">
        <f t="shared" si="42"/>
        <v>-4.696652719665273E-2</v>
      </c>
      <c r="D234">
        <v>3000</v>
      </c>
      <c r="E234" s="10">
        <f t="shared" si="34"/>
        <v>2.5062656641603454E-3</v>
      </c>
      <c r="F234">
        <v>472</v>
      </c>
      <c r="G234" s="10">
        <f t="shared" si="35"/>
        <v>-1.891498648929546E-2</v>
      </c>
      <c r="H234">
        <v>1764</v>
      </c>
      <c r="I234" s="10">
        <f t="shared" si="36"/>
        <v>-1.2318029115341522E-2</v>
      </c>
      <c r="J234">
        <v>465.7</v>
      </c>
      <c r="K234" s="10">
        <f t="shared" si="37"/>
        <v>0.14394497666421024</v>
      </c>
      <c r="T234">
        <f t="shared" si="38"/>
        <v>-5.9445842641834987E-2</v>
      </c>
      <c r="U234">
        <f t="shared" si="33"/>
        <v>-1.0850828512770369E-2</v>
      </c>
      <c r="V234">
        <f t="shared" si="39"/>
        <v>-1.9436902651201217E-2</v>
      </c>
      <c r="W234">
        <f t="shared" si="40"/>
        <v>-1.8055423267361884E-2</v>
      </c>
      <c r="X234">
        <f t="shared" si="41"/>
        <v>0.13977473751974637</v>
      </c>
    </row>
    <row r="235" spans="1:24">
      <c r="A235" s="1">
        <v>42034</v>
      </c>
      <c r="B235">
        <v>4743</v>
      </c>
      <c r="C235" s="10">
        <f t="shared" si="42"/>
        <v>4.1159038524860136E-2</v>
      </c>
      <c r="D235">
        <v>2925</v>
      </c>
      <c r="E235" s="10">
        <f t="shared" si="34"/>
        <v>-2.5000000000000022E-2</v>
      </c>
      <c r="F235">
        <v>507.5</v>
      </c>
      <c r="G235" s="10">
        <f t="shared" si="35"/>
        <v>7.5211864406779627E-2</v>
      </c>
      <c r="H235">
        <v>1897</v>
      </c>
      <c r="I235" s="10">
        <f t="shared" si="36"/>
        <v>7.5396825396825351E-2</v>
      </c>
      <c r="J235">
        <v>480.2</v>
      </c>
      <c r="K235" s="10">
        <f t="shared" si="37"/>
        <v>3.1135924414859462E-2</v>
      </c>
      <c r="T235">
        <f t="shared" si="38"/>
        <v>2.867972307967788E-2</v>
      </c>
      <c r="U235">
        <f t="shared" si="33"/>
        <v>-3.8357094176930735E-2</v>
      </c>
      <c r="V235">
        <f t="shared" si="39"/>
        <v>7.4689948244873877E-2</v>
      </c>
      <c r="W235">
        <f t="shared" si="40"/>
        <v>6.965943124480499E-2</v>
      </c>
      <c r="X235">
        <f t="shared" si="41"/>
        <v>2.6965685270395594E-2</v>
      </c>
    </row>
    <row r="236" spans="1:24">
      <c r="A236" s="1">
        <v>42062</v>
      </c>
      <c r="B236">
        <v>4469.5</v>
      </c>
      <c r="C236" s="10">
        <f t="shared" si="42"/>
        <v>-5.7663925785367942E-2</v>
      </c>
      <c r="D236">
        <v>3192</v>
      </c>
      <c r="E236" s="10">
        <f t="shared" si="34"/>
        <v>9.1282051282051357E-2</v>
      </c>
      <c r="F236">
        <v>532</v>
      </c>
      <c r="G236" s="10">
        <f t="shared" si="35"/>
        <v>4.8275862068965614E-2</v>
      </c>
      <c r="H236">
        <v>1896</v>
      </c>
      <c r="I236" s="10">
        <f t="shared" si="36"/>
        <v>-5.2714812862408866E-4</v>
      </c>
      <c r="J236">
        <v>484.5</v>
      </c>
      <c r="K236" s="10">
        <f t="shared" si="37"/>
        <v>8.9546022490629706E-3</v>
      </c>
      <c r="T236">
        <f t="shared" si="38"/>
        <v>-7.0143241230550199E-2</v>
      </c>
      <c r="U236">
        <f t="shared" si="33"/>
        <v>7.7924957105120637E-2</v>
      </c>
      <c r="V236">
        <f t="shared" si="39"/>
        <v>4.7753945907059857E-2</v>
      </c>
      <c r="W236">
        <f t="shared" si="40"/>
        <v>-6.2645422806444492E-3</v>
      </c>
      <c r="X236">
        <f t="shared" si="41"/>
        <v>4.7843631045991026E-3</v>
      </c>
    </row>
    <row r="237" spans="1:24">
      <c r="A237" s="1">
        <v>42094</v>
      </c>
      <c r="B237">
        <v>4626.5</v>
      </c>
      <c r="C237" s="10">
        <f t="shared" si="42"/>
        <v>3.5126971697057918E-2</v>
      </c>
      <c r="D237">
        <v>2772</v>
      </c>
      <c r="E237" s="10">
        <f t="shared" si="34"/>
        <v>-0.13157894736842102</v>
      </c>
      <c r="F237">
        <v>523.5</v>
      </c>
      <c r="G237" s="10">
        <f t="shared" si="35"/>
        <v>-1.5977443609022535E-2</v>
      </c>
      <c r="H237">
        <v>1831</v>
      </c>
      <c r="I237" s="10">
        <f t="shared" si="36"/>
        <v>-3.4282700421940926E-2</v>
      </c>
      <c r="J237">
        <v>466.7</v>
      </c>
      <c r="K237" s="10">
        <f t="shared" si="37"/>
        <v>-3.67389060887513E-2</v>
      </c>
      <c r="T237">
        <f t="shared" si="38"/>
        <v>2.2647656251875661E-2</v>
      </c>
      <c r="U237">
        <f t="shared" si="33"/>
        <v>-0.14493604154535172</v>
      </c>
      <c r="V237">
        <f t="shared" si="39"/>
        <v>-1.6499359770928292E-2</v>
      </c>
      <c r="W237">
        <f t="shared" si="40"/>
        <v>-4.0020094573961287E-2</v>
      </c>
      <c r="X237">
        <f t="shared" si="41"/>
        <v>-4.090914523321517E-2</v>
      </c>
    </row>
    <row r="238" spans="1:24">
      <c r="A238" s="12">
        <v>42124</v>
      </c>
      <c r="B238">
        <v>4496.5</v>
      </c>
      <c r="C238" s="10">
        <f t="shared" si="42"/>
        <v>-2.8098994920566334E-2</v>
      </c>
      <c r="D238">
        <v>2885</v>
      </c>
      <c r="E238" s="10">
        <f t="shared" si="34"/>
        <v>4.0764790764790781E-2</v>
      </c>
      <c r="F238">
        <v>508</v>
      </c>
      <c r="G238" s="10">
        <f t="shared" si="35"/>
        <v>-2.9608404966571134E-2</v>
      </c>
      <c r="H238">
        <v>1839</v>
      </c>
      <c r="I238" s="10">
        <f t="shared" si="36"/>
        <v>4.3691971600219315E-3</v>
      </c>
      <c r="J238">
        <v>486</v>
      </c>
      <c r="K238" s="10">
        <f t="shared" si="37"/>
        <v>4.1354188986501006E-2</v>
      </c>
      <c r="T238">
        <f t="shared" si="38"/>
        <v>-4.0578310365748591E-2</v>
      </c>
      <c r="U238">
        <f t="shared" si="33"/>
        <v>2.7407696587860068E-2</v>
      </c>
      <c r="V238">
        <f t="shared" si="39"/>
        <v>-3.013032112847689E-2</v>
      </c>
      <c r="W238">
        <f t="shared" si="40"/>
        <v>-1.3681969919984291E-3</v>
      </c>
      <c r="X238">
        <f t="shared" si="41"/>
        <v>3.7183949842037135E-2</v>
      </c>
    </row>
    <row r="239" spans="1:24">
      <c r="A239" s="1">
        <v>42153</v>
      </c>
      <c r="B239">
        <v>4372.5</v>
      </c>
      <c r="C239" s="10">
        <f t="shared" si="42"/>
        <v>-2.757700433670629E-2</v>
      </c>
      <c r="D239">
        <v>2856</v>
      </c>
      <c r="E239" s="10">
        <f t="shared" si="34"/>
        <v>-1.005199306759097E-2</v>
      </c>
      <c r="F239">
        <v>515</v>
      </c>
      <c r="G239" s="10">
        <f t="shared" si="35"/>
        <v>1.3779527559055094E-2</v>
      </c>
      <c r="H239">
        <v>1896</v>
      </c>
      <c r="I239" s="10">
        <f t="shared" si="36"/>
        <v>3.0995106035889064E-2</v>
      </c>
      <c r="J239">
        <v>568.5</v>
      </c>
      <c r="K239" s="10">
        <f t="shared" si="37"/>
        <v>0.16975308641975317</v>
      </c>
      <c r="T239">
        <f t="shared" si="38"/>
        <v>-4.0056319781888547E-2</v>
      </c>
      <c r="U239">
        <f t="shared" si="33"/>
        <v>-2.3409087244521683E-2</v>
      </c>
      <c r="V239">
        <f t="shared" si="39"/>
        <v>1.3257611397149338E-2</v>
      </c>
      <c r="W239">
        <f t="shared" si="40"/>
        <v>2.5257711883868703E-2</v>
      </c>
      <c r="X239">
        <f t="shared" si="41"/>
        <v>0.1655828472752893</v>
      </c>
    </row>
    <row r="240" spans="1:24">
      <c r="A240" s="1">
        <v>42185</v>
      </c>
      <c r="B240">
        <v>4019</v>
      </c>
      <c r="C240" s="10">
        <f t="shared" si="42"/>
        <v>-8.0846197827329935E-2</v>
      </c>
      <c r="D240">
        <v>2614</v>
      </c>
      <c r="E240" s="10">
        <f t="shared" si="34"/>
        <v>-8.4733893557423001E-2</v>
      </c>
      <c r="F240">
        <v>451.2</v>
      </c>
      <c r="G240" s="10">
        <f t="shared" si="35"/>
        <v>-0.12388349514563113</v>
      </c>
      <c r="H240">
        <v>1738</v>
      </c>
      <c r="I240" s="10">
        <f t="shared" si="36"/>
        <v>-8.333333333333337E-2</v>
      </c>
      <c r="J240">
        <v>512.5</v>
      </c>
      <c r="K240" s="10">
        <f t="shared" si="37"/>
        <v>-9.850483729111692E-2</v>
      </c>
      <c r="T240">
        <f t="shared" si="38"/>
        <v>-9.3325513272512192E-2</v>
      </c>
      <c r="U240">
        <f t="shared" si="33"/>
        <v>-9.8090987734353721E-2</v>
      </c>
      <c r="V240">
        <f t="shared" si="39"/>
        <v>-0.12440541130753688</v>
      </c>
      <c r="W240">
        <f t="shared" si="40"/>
        <v>-8.9070727485353732E-2</v>
      </c>
      <c r="X240">
        <f t="shared" si="41"/>
        <v>-0.10267507643558078</v>
      </c>
    </row>
    <row r="241" spans="1:24">
      <c r="A241" s="1">
        <v>42216</v>
      </c>
      <c r="B241">
        <v>4320</v>
      </c>
      <c r="C241" s="10">
        <f t="shared" si="42"/>
        <v>7.4894252301567654E-2</v>
      </c>
      <c r="D241">
        <v>2486.5</v>
      </c>
      <c r="E241" s="10">
        <f t="shared" si="34"/>
        <v>-4.8775822494261711E-2</v>
      </c>
      <c r="F241">
        <v>480.2</v>
      </c>
      <c r="G241" s="10">
        <f t="shared" si="35"/>
        <v>6.4273049645390046E-2</v>
      </c>
      <c r="H241">
        <v>1834</v>
      </c>
      <c r="I241" s="10">
        <f t="shared" si="36"/>
        <v>5.5235903337169212E-2</v>
      </c>
      <c r="J241">
        <v>521</v>
      </c>
      <c r="K241" s="10">
        <f t="shared" si="37"/>
        <v>1.6585365853658551E-2</v>
      </c>
      <c r="T241">
        <f t="shared" si="38"/>
        <v>6.2414936856385397E-2</v>
      </c>
      <c r="U241">
        <f t="shared" si="33"/>
        <v>-6.2132916671192424E-2</v>
      </c>
      <c r="V241">
        <f t="shared" si="39"/>
        <v>6.3751133483484296E-2</v>
      </c>
      <c r="W241">
        <f t="shared" si="40"/>
        <v>4.9498509185148851E-2</v>
      </c>
      <c r="X241">
        <f t="shared" si="41"/>
        <v>1.2415126709194684E-2</v>
      </c>
    </row>
    <row r="242" spans="1:24">
      <c r="A242" s="1">
        <v>42247</v>
      </c>
      <c r="B242">
        <v>4120</v>
      </c>
      <c r="C242" s="10">
        <f t="shared" si="42"/>
        <v>-4.629629629629628E-2</v>
      </c>
      <c r="D242">
        <v>2388</v>
      </c>
      <c r="E242" s="10">
        <f t="shared" si="34"/>
        <v>-3.9613915141765488E-2</v>
      </c>
      <c r="F242">
        <v>452.2</v>
      </c>
      <c r="G242" s="10">
        <f t="shared" si="35"/>
        <v>-5.8309037900874605E-2</v>
      </c>
      <c r="H242">
        <v>1739</v>
      </c>
      <c r="I242" s="10">
        <f t="shared" si="36"/>
        <v>-5.1799345692475462E-2</v>
      </c>
      <c r="J242">
        <v>515.5</v>
      </c>
      <c r="K242" s="10">
        <f t="shared" si="37"/>
        <v>-1.0556621880998041E-2</v>
      </c>
      <c r="T242">
        <f t="shared" si="38"/>
        <v>-5.8775611741478537E-2</v>
      </c>
      <c r="U242">
        <f t="shared" si="33"/>
        <v>-5.2971009318696201E-2</v>
      </c>
      <c r="V242">
        <f t="shared" si="39"/>
        <v>-5.8830954062780362E-2</v>
      </c>
      <c r="W242">
        <f t="shared" si="40"/>
        <v>-5.7536739844495824E-2</v>
      </c>
      <c r="X242">
        <f t="shared" si="41"/>
        <v>-1.4726861025461908E-2</v>
      </c>
    </row>
    <row r="243" spans="1:24">
      <c r="A243" s="1">
        <v>42277</v>
      </c>
      <c r="B243">
        <v>4181.5</v>
      </c>
      <c r="C243" s="10">
        <f t="shared" si="42"/>
        <v>1.4927184466019483E-2</v>
      </c>
      <c r="D243">
        <v>2210</v>
      </c>
      <c r="E243" s="10">
        <f t="shared" si="34"/>
        <v>-7.4539363484087073E-2</v>
      </c>
      <c r="F243">
        <v>447.7</v>
      </c>
      <c r="G243" s="10">
        <f t="shared" si="35"/>
        <v>-9.9513489606368744E-3</v>
      </c>
      <c r="H243">
        <v>1770</v>
      </c>
      <c r="I243" s="10">
        <f t="shared" si="36"/>
        <v>1.7826336975273138E-2</v>
      </c>
      <c r="J243">
        <v>499.4</v>
      </c>
      <c r="K243" s="10">
        <f t="shared" si="37"/>
        <v>-3.1231813773035966E-2</v>
      </c>
      <c r="T243">
        <f t="shared" si="38"/>
        <v>2.4478690208372244E-3</v>
      </c>
      <c r="U243">
        <f t="shared" si="33"/>
        <v>-8.7896457661017793E-2</v>
      </c>
      <c r="V243">
        <f t="shared" si="39"/>
        <v>-1.047326512254263E-2</v>
      </c>
      <c r="W243">
        <f t="shared" si="40"/>
        <v>1.2088942823252777E-2</v>
      </c>
      <c r="X243">
        <f t="shared" si="41"/>
        <v>-3.5402052917499836E-2</v>
      </c>
    </row>
    <row r="244" spans="1:24" s="16" customFormat="1">
      <c r="A244" s="15">
        <v>42307</v>
      </c>
      <c r="B244" s="16">
        <v>4150.5</v>
      </c>
      <c r="C244" s="17">
        <f t="shared" si="42"/>
        <v>-7.4136075570967463E-3</v>
      </c>
      <c r="D244" s="16">
        <v>2358.5</v>
      </c>
      <c r="E244" s="17">
        <f t="shared" si="34"/>
        <v>6.719457013574659E-2</v>
      </c>
      <c r="F244" s="16">
        <v>440.3</v>
      </c>
      <c r="G244" s="17">
        <f t="shared" si="35"/>
        <v>-1.6528925619834656E-2</v>
      </c>
      <c r="H244" s="16">
        <v>1859</v>
      </c>
      <c r="I244" s="17">
        <f t="shared" si="36"/>
        <v>5.0282485875706273E-2</v>
      </c>
      <c r="J244" s="16">
        <v>545</v>
      </c>
      <c r="K244" s="17">
        <f t="shared" si="37"/>
        <v>9.1309571485783003E-2</v>
      </c>
      <c r="T244" s="16">
        <f t="shared" si="38"/>
        <v>-1.9892923002279003E-2</v>
      </c>
      <c r="U244" s="16">
        <f t="shared" si="33"/>
        <v>5.3837475958815877E-2</v>
      </c>
      <c r="V244" s="16">
        <f t="shared" si="39"/>
        <v>-1.7050841781740413E-2</v>
      </c>
      <c r="W244" s="16">
        <f t="shared" si="40"/>
        <v>4.4545091723685912E-2</v>
      </c>
      <c r="X244" s="16">
        <f t="shared" si="41"/>
        <v>8.713933234131914E-2</v>
      </c>
    </row>
    <row r="245" spans="1:24">
      <c r="A245" s="1">
        <v>42338</v>
      </c>
      <c r="B245">
        <v>4502.5</v>
      </c>
      <c r="C245" s="10">
        <f t="shared" si="42"/>
        <v>8.4809059149500099E-2</v>
      </c>
      <c r="D245">
        <v>2208.5</v>
      </c>
      <c r="E245" s="10">
        <f t="shared" si="34"/>
        <v>-6.3599745601017554E-2</v>
      </c>
      <c r="F245">
        <v>516.5</v>
      </c>
      <c r="G245" s="10">
        <f t="shared" si="35"/>
        <v>0.17306382012264354</v>
      </c>
      <c r="H245">
        <v>1920</v>
      </c>
      <c r="I245" s="10">
        <f t="shared" si="36"/>
        <v>3.2813340505648103E-2</v>
      </c>
      <c r="J245">
        <v>586.5</v>
      </c>
      <c r="K245" s="10">
        <f t="shared" si="37"/>
        <v>7.6146788990825609E-2</v>
      </c>
      <c r="T245" s="22">
        <f t="shared" si="38"/>
        <v>7.2329743704317842E-2</v>
      </c>
      <c r="U245" s="22">
        <f t="shared" si="33"/>
        <v>-7.6956839777948274E-2</v>
      </c>
      <c r="V245" s="22">
        <f t="shared" si="39"/>
        <v>0.17254190396073779</v>
      </c>
      <c r="W245" s="22">
        <f t="shared" si="40"/>
        <v>2.7075946353627742E-2</v>
      </c>
      <c r="X245" s="22">
        <f t="shared" si="41"/>
        <v>7.1976549846361745E-2</v>
      </c>
    </row>
    <row r="246" spans="1:24">
      <c r="A246" s="1">
        <v>42369</v>
      </c>
      <c r="B246">
        <v>4616.5</v>
      </c>
      <c r="C246" s="10">
        <f t="shared" si="42"/>
        <v>2.5319267073847795E-2</v>
      </c>
      <c r="D246">
        <v>1979.5</v>
      </c>
      <c r="E246" s="10">
        <f t="shared" si="34"/>
        <v>-0.10369028752546983</v>
      </c>
      <c r="F246">
        <v>499.6</v>
      </c>
      <c r="G246" s="10">
        <f t="shared" si="35"/>
        <v>-3.2720232333010579E-2</v>
      </c>
      <c r="H246">
        <v>1885</v>
      </c>
      <c r="I246" s="10">
        <f t="shared" si="36"/>
        <v>-1.822916666666663E-2</v>
      </c>
      <c r="J246">
        <v>603.5</v>
      </c>
      <c r="K246" s="10">
        <f t="shared" si="37"/>
        <v>2.8985507246376718E-2</v>
      </c>
      <c r="T246" s="22">
        <f t="shared" si="38"/>
        <v>1.2839951628665537E-2</v>
      </c>
      <c r="U246" s="22">
        <f t="shared" si="33"/>
        <v>-0.11704738170240055</v>
      </c>
      <c r="V246" s="22">
        <f t="shared" si="39"/>
        <v>-3.3242148494916336E-2</v>
      </c>
      <c r="W246" s="22">
        <f t="shared" si="40"/>
        <v>-2.3966560818686991E-2</v>
      </c>
      <c r="X246" s="22">
        <f t="shared" si="41"/>
        <v>2.4815268101912851E-2</v>
      </c>
    </row>
    <row r="247" spans="1:24">
      <c r="A247" s="1">
        <v>42398</v>
      </c>
      <c r="B247">
        <v>4487.5</v>
      </c>
      <c r="C247" s="10">
        <f t="shared" si="42"/>
        <v>-2.7943247048629938E-2</v>
      </c>
      <c r="D247">
        <v>1714</v>
      </c>
      <c r="E247" s="10">
        <f t="shared" si="34"/>
        <v>-0.13412477898459207</v>
      </c>
      <c r="F247">
        <v>516</v>
      </c>
      <c r="G247" s="10">
        <f t="shared" si="35"/>
        <v>3.2826261008807034E-2</v>
      </c>
      <c r="H247">
        <v>1868</v>
      </c>
      <c r="I247" s="10">
        <f t="shared" si="36"/>
        <v>-9.0185676392573466E-3</v>
      </c>
      <c r="J247">
        <v>621</v>
      </c>
      <c r="K247" s="10">
        <f t="shared" si="37"/>
        <v>2.8997514498757315E-2</v>
      </c>
      <c r="T247" s="22">
        <f t="shared" si="38"/>
        <v>-4.0422562493812195E-2</v>
      </c>
      <c r="U247" s="22">
        <f t="shared" si="33"/>
        <v>-0.14748187316152278</v>
      </c>
      <c r="V247" s="22">
        <f t="shared" si="39"/>
        <v>3.2304344846901277E-2</v>
      </c>
      <c r="W247" s="22">
        <f t="shared" si="40"/>
        <v>-1.4755961791277708E-2</v>
      </c>
      <c r="X247" s="22">
        <f t="shared" si="41"/>
        <v>2.4827275354293448E-2</v>
      </c>
    </row>
    <row r="248" spans="1:24">
      <c r="A248" s="1">
        <v>42429</v>
      </c>
      <c r="B248">
        <v>4107</v>
      </c>
      <c r="C248" s="10">
        <f t="shared" si="42"/>
        <v>-8.4791086350974876E-2</v>
      </c>
      <c r="D248">
        <v>1904</v>
      </c>
      <c r="E248" s="10">
        <f t="shared" si="34"/>
        <v>0.11085180863477251</v>
      </c>
      <c r="F248">
        <v>513</v>
      </c>
      <c r="G248" s="10">
        <f t="shared" si="35"/>
        <v>-5.8139534883721034E-3</v>
      </c>
      <c r="H248">
        <v>1933</v>
      </c>
      <c r="I248" s="10">
        <f t="shared" si="36"/>
        <v>3.4796573875802927E-2</v>
      </c>
      <c r="J248">
        <v>596.5</v>
      </c>
      <c r="K248" s="10">
        <f t="shared" si="37"/>
        <v>-3.9452495974235058E-2</v>
      </c>
      <c r="T248" s="22">
        <f t="shared" si="38"/>
        <v>-9.7270401796157133E-2</v>
      </c>
      <c r="U248" s="22">
        <f t="shared" si="33"/>
        <v>9.7494714457841788E-2</v>
      </c>
      <c r="V248" s="22">
        <f t="shared" si="39"/>
        <v>-6.3358696502778585E-3</v>
      </c>
      <c r="W248" s="22">
        <f t="shared" si="40"/>
        <v>2.9059179723782566E-2</v>
      </c>
      <c r="X248" s="22">
        <f t="shared" si="41"/>
        <v>-4.3622735118698928E-2</v>
      </c>
    </row>
    <row r="249" spans="1:24">
      <c r="A249" s="1">
        <v>42460</v>
      </c>
      <c r="B249">
        <v>3902.5</v>
      </c>
      <c r="C249" s="10">
        <f t="shared" si="42"/>
        <v>-4.9793036279522807E-2</v>
      </c>
      <c r="D249">
        <v>1955.5</v>
      </c>
      <c r="E249" s="10">
        <f t="shared" si="34"/>
        <v>2.7048319327731107E-2</v>
      </c>
      <c r="F249">
        <v>509</v>
      </c>
      <c r="G249" s="10">
        <f t="shared" si="35"/>
        <v>-7.7972709551656916E-3</v>
      </c>
      <c r="H249">
        <v>2023</v>
      </c>
      <c r="I249" s="10">
        <f t="shared" si="36"/>
        <v>4.6559751681324313E-2</v>
      </c>
      <c r="J249">
        <v>629</v>
      </c>
      <c r="K249" s="10">
        <f t="shared" si="37"/>
        <v>5.4484492875104706E-2</v>
      </c>
      <c r="T249" s="22">
        <f t="shared" si="38"/>
        <v>-6.2272351724705063E-2</v>
      </c>
      <c r="U249" s="22">
        <f t="shared" si="33"/>
        <v>1.3691225150800393E-2</v>
      </c>
      <c r="V249" s="22">
        <f t="shared" si="39"/>
        <v>-8.3191871170714467E-3</v>
      </c>
      <c r="W249" s="22">
        <f t="shared" si="40"/>
        <v>4.0822357529303951E-2</v>
      </c>
      <c r="X249" s="22">
        <f t="shared" si="41"/>
        <v>5.0314253730640836E-2</v>
      </c>
    </row>
    <row r="250" spans="1:24">
      <c r="A250" s="12">
        <v>42489</v>
      </c>
      <c r="B250">
        <v>3928</v>
      </c>
      <c r="C250" s="10">
        <f t="shared" si="42"/>
        <v>6.534272901985938E-3</v>
      </c>
      <c r="D250">
        <v>2300.5</v>
      </c>
      <c r="E250" s="10">
        <f t="shared" si="34"/>
        <v>0.17642546663257486</v>
      </c>
      <c r="F250">
        <v>477.3</v>
      </c>
      <c r="G250" s="10">
        <f t="shared" si="35"/>
        <v>-6.2278978388997985E-2</v>
      </c>
      <c r="H250">
        <v>2039</v>
      </c>
      <c r="I250" s="10">
        <f t="shared" si="36"/>
        <v>7.9090459713297978E-3</v>
      </c>
      <c r="J250">
        <v>592</v>
      </c>
      <c r="K250" s="10">
        <f t="shared" si="37"/>
        <v>-5.8823529411764719E-2</v>
      </c>
      <c r="T250" s="22">
        <f t="shared" si="38"/>
        <v>-5.9450425431963206E-3</v>
      </c>
      <c r="U250" s="22">
        <f t="shared" si="33"/>
        <v>0.16306837245564415</v>
      </c>
      <c r="V250" s="22">
        <f t="shared" si="39"/>
        <v>-6.2800894550903735E-2</v>
      </c>
      <c r="W250" s="22">
        <f t="shared" si="40"/>
        <v>2.1716518193094373E-3</v>
      </c>
      <c r="X250" s="22">
        <f t="shared" si="41"/>
        <v>-6.2993768556228583E-2</v>
      </c>
    </row>
    <row r="251" spans="1:24">
      <c r="A251" s="1">
        <v>42521</v>
      </c>
      <c r="B251">
        <v>4028</v>
      </c>
      <c r="C251" s="10">
        <f t="shared" si="42"/>
        <v>2.5458248472504996E-2</v>
      </c>
      <c r="D251">
        <v>1942.5</v>
      </c>
      <c r="E251" s="10">
        <f t="shared" si="34"/>
        <v>-0.15561834383829598</v>
      </c>
      <c r="F251">
        <v>483.6</v>
      </c>
      <c r="G251" s="10">
        <f t="shared" si="35"/>
        <v>1.3199245757385292E-2</v>
      </c>
      <c r="H251">
        <v>2044</v>
      </c>
      <c r="I251" s="10">
        <f t="shared" si="36"/>
        <v>2.4521824423737737E-3</v>
      </c>
      <c r="J251">
        <v>613</v>
      </c>
      <c r="K251" s="10">
        <f t="shared" si="37"/>
        <v>3.5472972972973027E-2</v>
      </c>
      <c r="T251" s="22">
        <f t="shared" si="38"/>
        <v>1.2978933027322738E-2</v>
      </c>
      <c r="U251" s="22">
        <f t="shared" si="33"/>
        <v>-0.16897543801522669</v>
      </c>
      <c r="V251" s="22">
        <f t="shared" si="39"/>
        <v>1.2677329595479537E-2</v>
      </c>
      <c r="W251" s="22">
        <f t="shared" si="40"/>
        <v>-3.2852117096465868E-3</v>
      </c>
      <c r="X251" s="22">
        <f t="shared" si="41"/>
        <v>3.1302733828509156E-2</v>
      </c>
    </row>
    <row r="252" spans="1:24">
      <c r="A252" s="1">
        <v>42551</v>
      </c>
      <c r="B252">
        <v>4467</v>
      </c>
      <c r="C252" s="10">
        <f t="shared" si="42"/>
        <v>0.10898709036742793</v>
      </c>
      <c r="D252">
        <v>2294</v>
      </c>
      <c r="E252" s="10">
        <f t="shared" si="34"/>
        <v>0.18095238095238098</v>
      </c>
      <c r="F252">
        <v>524</v>
      </c>
      <c r="G252" s="10">
        <f t="shared" si="35"/>
        <v>8.3540115798180326E-2</v>
      </c>
      <c r="H252">
        <v>2302</v>
      </c>
      <c r="I252" s="10">
        <f t="shared" si="36"/>
        <v>0.1262230919765166</v>
      </c>
      <c r="J252">
        <v>645.5</v>
      </c>
      <c r="K252" s="10">
        <f t="shared" si="37"/>
        <v>5.3017944535073358E-2</v>
      </c>
      <c r="T252" s="22">
        <f t="shared" si="38"/>
        <v>9.6507774922245673E-2</v>
      </c>
      <c r="U252" s="22">
        <f t="shared" si="33"/>
        <v>0.16759528677545027</v>
      </c>
      <c r="V252" s="22">
        <f t="shared" si="39"/>
        <v>8.3018199636274576E-2</v>
      </c>
      <c r="W252" s="22">
        <f t="shared" si="40"/>
        <v>0.12048569782449624</v>
      </c>
      <c r="X252" s="22">
        <f t="shared" si="41"/>
        <v>4.8847705390609487E-2</v>
      </c>
    </row>
    <row r="253" spans="1:24">
      <c r="A253" s="1">
        <v>42580</v>
      </c>
      <c r="B253">
        <v>5048</v>
      </c>
      <c r="C253" s="10">
        <f t="shared" si="42"/>
        <v>0.13006492052831886</v>
      </c>
      <c r="D253">
        <v>2461.5</v>
      </c>
      <c r="E253" s="10">
        <f t="shared" si="34"/>
        <v>7.301656495204889E-2</v>
      </c>
      <c r="F253">
        <v>534</v>
      </c>
      <c r="G253" s="10">
        <f t="shared" si="35"/>
        <v>1.9083969465648831E-2</v>
      </c>
      <c r="H253">
        <v>2365</v>
      </c>
      <c r="I253" s="10">
        <f t="shared" si="36"/>
        <v>2.7367506516073004E-2</v>
      </c>
      <c r="J253">
        <v>712.5</v>
      </c>
      <c r="K253" s="10">
        <f t="shared" si="37"/>
        <v>0.10379550735863674</v>
      </c>
      <c r="T253" s="22">
        <f t="shared" si="38"/>
        <v>0.1175856050831366</v>
      </c>
      <c r="U253" s="22">
        <f t="shared" si="33"/>
        <v>5.9659470775118177E-2</v>
      </c>
      <c r="V253" s="22">
        <f t="shared" si="39"/>
        <v>1.8562053303743074E-2</v>
      </c>
      <c r="W253" s="22">
        <f t="shared" si="40"/>
        <v>2.1630112364052642E-2</v>
      </c>
      <c r="X253" s="22">
        <f t="shared" si="41"/>
        <v>9.9625268214172877E-2</v>
      </c>
    </row>
    <row r="254" spans="1:24">
      <c r="A254" s="1">
        <v>42613</v>
      </c>
      <c r="B254">
        <v>4909</v>
      </c>
      <c r="C254" s="10">
        <f t="shared" si="42"/>
        <v>-2.7535657686212356E-2</v>
      </c>
      <c r="D254">
        <v>2301</v>
      </c>
      <c r="E254" s="10">
        <f t="shared" si="34"/>
        <v>-6.5204143814747151E-2</v>
      </c>
      <c r="F254">
        <v>538.5</v>
      </c>
      <c r="G254" s="10">
        <f t="shared" si="35"/>
        <v>8.4269662921347965E-3</v>
      </c>
      <c r="H254">
        <v>2358</v>
      </c>
      <c r="I254" s="10">
        <f t="shared" si="36"/>
        <v>-2.9598308668076223E-3</v>
      </c>
      <c r="J254">
        <v>725</v>
      </c>
      <c r="K254" s="10">
        <f t="shared" si="37"/>
        <v>1.7543859649122862E-2</v>
      </c>
      <c r="T254" s="22">
        <f t="shared" si="38"/>
        <v>-4.0014973131394613E-2</v>
      </c>
      <c r="U254" s="22">
        <f t="shared" si="33"/>
        <v>-7.8561237991677871E-2</v>
      </c>
      <c r="V254" s="22">
        <f t="shared" si="39"/>
        <v>7.9050501302290414E-3</v>
      </c>
      <c r="W254" s="22">
        <f t="shared" si="40"/>
        <v>-8.6972250188279837E-3</v>
      </c>
      <c r="X254" s="22">
        <f t="shared" si="41"/>
        <v>1.3373620504658994E-2</v>
      </c>
    </row>
    <row r="255" spans="1:24">
      <c r="A255" s="1">
        <v>42643</v>
      </c>
      <c r="B255">
        <v>5004</v>
      </c>
      <c r="C255" s="10">
        <f t="shared" si="42"/>
        <v>1.9352210226115218E-2</v>
      </c>
      <c r="D255">
        <v>2574.5</v>
      </c>
      <c r="E255" s="10">
        <f t="shared" si="34"/>
        <v>0.11886136462407659</v>
      </c>
      <c r="F255">
        <v>524</v>
      </c>
      <c r="G255" s="10">
        <f t="shared" si="35"/>
        <v>-2.6926648096564532E-2</v>
      </c>
      <c r="H255">
        <v>2280</v>
      </c>
      <c r="I255" s="10">
        <f t="shared" si="36"/>
        <v>-3.30788804071247E-2</v>
      </c>
      <c r="J255">
        <v>738</v>
      </c>
      <c r="K255" s="10">
        <f t="shared" si="37"/>
        <v>1.7931034482758568E-2</v>
      </c>
      <c r="T255" s="22">
        <f t="shared" si="38"/>
        <v>6.8728947809329598E-3</v>
      </c>
      <c r="U255" s="22">
        <f t="shared" si="33"/>
        <v>0.10550427044714587</v>
      </c>
      <c r="V255" s="22">
        <f t="shared" si="39"/>
        <v>-2.7448564258470289E-2</v>
      </c>
      <c r="W255" s="22">
        <f t="shared" si="40"/>
        <v>-3.8816274559145061E-2</v>
      </c>
      <c r="X255" s="22">
        <f t="shared" si="41"/>
        <v>1.3760795338294701E-2</v>
      </c>
    </row>
    <row r="256" spans="1:24">
      <c r="A256" s="12">
        <v>42674</v>
      </c>
      <c r="B256">
        <v>4588</v>
      </c>
      <c r="C256" s="10">
        <f t="shared" si="42"/>
        <v>-8.3133493205435616E-2</v>
      </c>
      <c r="D256">
        <v>2839.5</v>
      </c>
      <c r="E256" s="10">
        <f t="shared" si="34"/>
        <v>0.10293260827345119</v>
      </c>
      <c r="F256">
        <v>542.5</v>
      </c>
      <c r="G256" s="10">
        <f t="shared" si="35"/>
        <v>3.5305343511450316E-2</v>
      </c>
      <c r="H256">
        <v>2199</v>
      </c>
      <c r="I256" s="10">
        <f t="shared" si="36"/>
        <v>-3.5526315789473739E-2</v>
      </c>
      <c r="J256">
        <v>721.5</v>
      </c>
      <c r="K256" s="10">
        <f t="shared" si="37"/>
        <v>-2.2357723577235755E-2</v>
      </c>
      <c r="T256" s="22">
        <f t="shared" si="38"/>
        <v>-9.5612808650617873E-2</v>
      </c>
      <c r="U256" s="22">
        <f t="shared" si="33"/>
        <v>8.9575514096520467E-2</v>
      </c>
      <c r="V256" s="22">
        <f t="shared" si="39"/>
        <v>3.4783427349544559E-2</v>
      </c>
      <c r="W256" s="22">
        <f t="shared" si="40"/>
        <v>-4.1263709941494101E-2</v>
      </c>
      <c r="X256" s="22">
        <f t="shared" si="41"/>
        <v>-2.6527962721699622E-2</v>
      </c>
    </row>
    <row r="257" spans="1:24">
      <c r="A257" s="1">
        <v>42704</v>
      </c>
      <c r="B257">
        <v>4149.5</v>
      </c>
      <c r="C257" s="10">
        <f t="shared" si="42"/>
        <v>-9.5575414123801217E-2</v>
      </c>
      <c r="D257">
        <v>2990</v>
      </c>
      <c r="E257" s="10">
        <f t="shared" si="34"/>
        <v>5.3002289135411162E-2</v>
      </c>
      <c r="F257">
        <v>600.5</v>
      </c>
      <c r="G257" s="10">
        <f t="shared" si="35"/>
        <v>0.10691244239631326</v>
      </c>
      <c r="H257">
        <v>2060</v>
      </c>
      <c r="I257" s="10">
        <f t="shared" si="36"/>
        <v>-6.3210550250113684E-2</v>
      </c>
      <c r="J257">
        <v>657.5</v>
      </c>
      <c r="K257" s="10">
        <f t="shared" si="37"/>
        <v>-8.8704088704088746E-2</v>
      </c>
      <c r="T257" s="22">
        <f t="shared" si="38"/>
        <v>-0.10805472956898347</v>
      </c>
      <c r="U257" s="22">
        <f t="shared" si="33"/>
        <v>3.9645194958480449E-2</v>
      </c>
      <c r="V257" s="22">
        <f t="shared" si="39"/>
        <v>0.10639052623440751</v>
      </c>
      <c r="W257" s="22">
        <f t="shared" si="40"/>
        <v>-6.8947944402134045E-2</v>
      </c>
      <c r="X257" s="22">
        <f t="shared" si="41"/>
        <v>-9.287432784855261E-2</v>
      </c>
    </row>
    <row r="258" spans="1:24">
      <c r="A258" s="1">
        <v>42734</v>
      </c>
      <c r="B258">
        <v>4437.5</v>
      </c>
      <c r="C258" s="10">
        <f t="shared" si="42"/>
        <v>6.9405952524400627E-2</v>
      </c>
      <c r="D258">
        <v>3158.5</v>
      </c>
      <c r="E258" s="10">
        <f t="shared" si="34"/>
        <v>5.6354515050167198E-2</v>
      </c>
      <c r="F258">
        <v>591.5</v>
      </c>
      <c r="G258" s="10">
        <f t="shared" si="35"/>
        <v>-1.4987510407993287E-2</v>
      </c>
      <c r="H258">
        <v>2109</v>
      </c>
      <c r="I258" s="10">
        <f t="shared" si="36"/>
        <v>2.3786407766990258E-2</v>
      </c>
      <c r="J258">
        <v>655</v>
      </c>
      <c r="K258" s="10">
        <f t="shared" si="37"/>
        <v>-3.8022813688213253E-3</v>
      </c>
      <c r="T258" s="22">
        <f t="shared" si="38"/>
        <v>5.692663707921837E-2</v>
      </c>
      <c r="U258" s="22">
        <f t="shared" si="33"/>
        <v>4.2997420873236485E-2</v>
      </c>
      <c r="V258" s="22">
        <f t="shared" si="39"/>
        <v>-1.5509426569899043E-2</v>
      </c>
      <c r="W258" s="22">
        <f t="shared" si="40"/>
        <v>1.8049013614969897E-2</v>
      </c>
      <c r="X258" s="22">
        <f t="shared" si="41"/>
        <v>-7.9725205132851924E-3</v>
      </c>
    </row>
    <row r="259" spans="1:24">
      <c r="A259" s="1">
        <v>42766</v>
      </c>
      <c r="B259">
        <v>4194</v>
      </c>
      <c r="C259" s="10">
        <f t="shared" si="42"/>
        <v>-5.4873239436619703E-2</v>
      </c>
      <c r="D259">
        <v>3491</v>
      </c>
      <c r="E259" s="10">
        <f t="shared" si="34"/>
        <v>0.10527148963115396</v>
      </c>
      <c r="F259">
        <v>582</v>
      </c>
      <c r="G259" s="10">
        <f t="shared" si="35"/>
        <v>-1.6060862214708371E-2</v>
      </c>
      <c r="H259">
        <v>2089</v>
      </c>
      <c r="I259" s="10">
        <f t="shared" si="36"/>
        <v>-9.4831673779042225E-3</v>
      </c>
      <c r="J259">
        <v>613</v>
      </c>
      <c r="K259" s="10">
        <f t="shared" si="37"/>
        <v>-6.4122137404580171E-2</v>
      </c>
      <c r="T259" s="22">
        <f t="shared" si="38"/>
        <v>-6.735255488180196E-2</v>
      </c>
      <c r="U259" s="22">
        <f t="shared" si="33"/>
        <v>9.1914395454223238E-2</v>
      </c>
      <c r="V259" s="22">
        <f t="shared" si="39"/>
        <v>-1.6582778376614128E-2</v>
      </c>
      <c r="W259" s="22">
        <f t="shared" si="40"/>
        <v>-1.5220561529924584E-2</v>
      </c>
      <c r="X259" s="22">
        <f t="shared" si="41"/>
        <v>-6.8292376549044034E-2</v>
      </c>
    </row>
    <row r="260" spans="1:24">
      <c r="A260" s="1">
        <v>42794</v>
      </c>
      <c r="B260">
        <v>4644</v>
      </c>
      <c r="C260" s="10">
        <f t="shared" si="42"/>
        <v>0.10729613733905574</v>
      </c>
      <c r="D260">
        <v>3297</v>
      </c>
      <c r="E260" s="10">
        <f t="shared" si="34"/>
        <v>-5.5571469492981973E-2</v>
      </c>
      <c r="F260">
        <v>630</v>
      </c>
      <c r="G260" s="10">
        <f t="shared" si="35"/>
        <v>8.247422680412364E-2</v>
      </c>
      <c r="H260">
        <v>2255</v>
      </c>
      <c r="I260" s="10">
        <f t="shared" si="36"/>
        <v>7.9463858305409252E-2</v>
      </c>
      <c r="J260">
        <v>646</v>
      </c>
      <c r="K260" s="10">
        <f t="shared" si="37"/>
        <v>5.3833605220228398E-2</v>
      </c>
      <c r="T260" s="22">
        <f t="shared" si="38"/>
        <v>9.4816821893873485E-2</v>
      </c>
      <c r="U260" s="22">
        <f t="shared" si="33"/>
        <v>-6.8928563669912693E-2</v>
      </c>
      <c r="V260" s="22">
        <f t="shared" si="39"/>
        <v>8.195231064221789E-2</v>
      </c>
      <c r="W260" s="22">
        <f t="shared" si="40"/>
        <v>7.372646415338889E-2</v>
      </c>
      <c r="X260" s="22">
        <f t="shared" si="41"/>
        <v>4.9663366075764527E-2</v>
      </c>
    </row>
    <row r="261" spans="1:24">
      <c r="A261" s="1">
        <v>42825</v>
      </c>
      <c r="B261">
        <v>4912.5</v>
      </c>
      <c r="C261" s="10">
        <f t="shared" si="42"/>
        <v>5.7816537467700213E-2</v>
      </c>
      <c r="D261">
        <v>3209.5</v>
      </c>
      <c r="E261" s="10">
        <f t="shared" si="34"/>
        <v>-2.6539278131634814E-2</v>
      </c>
      <c r="F261">
        <v>642.5</v>
      </c>
      <c r="G261" s="10">
        <f t="shared" si="35"/>
        <v>1.9841269841269771E-2</v>
      </c>
      <c r="H261">
        <v>2320</v>
      </c>
      <c r="I261" s="10">
        <f t="shared" si="36"/>
        <v>2.8824833702882469E-2</v>
      </c>
      <c r="J261">
        <v>630.5</v>
      </c>
      <c r="K261" s="10">
        <f t="shared" si="37"/>
        <v>-2.3993808049535659E-2</v>
      </c>
      <c r="T261" s="22">
        <f t="shared" si="38"/>
        <v>4.5337222022517956E-2</v>
      </c>
      <c r="U261" s="22">
        <f t="shared" ref="U261:U324" si="43">IFERROR(E261-$O$3,"N/A")</f>
        <v>-3.9896372308565527E-2</v>
      </c>
      <c r="V261" s="22">
        <f t="shared" si="39"/>
        <v>1.9319353679364014E-2</v>
      </c>
      <c r="W261" s="22">
        <f t="shared" si="40"/>
        <v>2.3087439550862107E-2</v>
      </c>
      <c r="X261" s="22">
        <f t="shared" si="41"/>
        <v>-2.8164047193999526E-2</v>
      </c>
    </row>
    <row r="262" spans="1:24">
      <c r="A262" s="12">
        <v>42853</v>
      </c>
      <c r="B262">
        <v>4637.5</v>
      </c>
      <c r="C262" s="10">
        <f t="shared" si="42"/>
        <v>-5.5979643765903253E-2</v>
      </c>
      <c r="D262">
        <v>3062</v>
      </c>
      <c r="E262" s="10">
        <f t="shared" si="34"/>
        <v>-4.5957314223399326E-2</v>
      </c>
      <c r="F262">
        <v>627</v>
      </c>
      <c r="G262" s="10">
        <f t="shared" si="35"/>
        <v>-2.4124513618677068E-2</v>
      </c>
      <c r="H262">
        <v>2408</v>
      </c>
      <c r="I262" s="10">
        <f t="shared" si="36"/>
        <v>3.7931034482758585E-2</v>
      </c>
      <c r="J262">
        <v>670</v>
      </c>
      <c r="K262" s="10">
        <f t="shared" si="37"/>
        <v>6.2648691514670896E-2</v>
      </c>
      <c r="T262" s="22">
        <f t="shared" si="38"/>
        <v>-6.845895921108551E-2</v>
      </c>
      <c r="U262" s="22">
        <f t="shared" si="43"/>
        <v>-5.9314408400330039E-2</v>
      </c>
      <c r="V262" s="22">
        <f t="shared" si="39"/>
        <v>-2.4646429780582825E-2</v>
      </c>
      <c r="W262" s="22">
        <f t="shared" si="40"/>
        <v>3.2193640330738224E-2</v>
      </c>
      <c r="X262" s="22">
        <f t="shared" si="41"/>
        <v>5.8478452370207025E-2</v>
      </c>
    </row>
    <row r="263" spans="1:24">
      <c r="A263" s="1">
        <v>42886</v>
      </c>
      <c r="B263">
        <v>5234</v>
      </c>
      <c r="C263" s="10">
        <f t="shared" si="42"/>
        <v>0.12862533692722367</v>
      </c>
      <c r="D263">
        <v>3102.5</v>
      </c>
      <c r="E263" s="10">
        <f t="shared" ref="E263:E326" si="44">IFERROR(D263/D262-1,"N/A")</f>
        <v>1.3226649248856859E-2</v>
      </c>
      <c r="F263">
        <v>665.5</v>
      </c>
      <c r="G263" s="10">
        <f t="shared" ref="G263:G326" si="45">IFERROR(F263/F262-1,"N/A")</f>
        <v>6.1403508771929793E-2</v>
      </c>
      <c r="H263">
        <v>2432</v>
      </c>
      <c r="I263" s="10">
        <f t="shared" ref="I263:I326" si="46">IFERROR(H263/H262-1,"N/A")</f>
        <v>9.966777408637828E-3</v>
      </c>
      <c r="J263">
        <v>720.5</v>
      </c>
      <c r="K263" s="10">
        <f t="shared" ref="K263:K326" si="47">IFERROR(J263/J262-1,"N/A")</f>
        <v>7.5373134328358127E-2</v>
      </c>
      <c r="T263" s="22">
        <f t="shared" ref="T263:T326" si="48">IFERROR(C263-$N$3,"N/A")</f>
        <v>0.11614602148204141</v>
      </c>
      <c r="U263" s="22">
        <f t="shared" si="43"/>
        <v>-1.3044492807385601E-4</v>
      </c>
      <c r="V263" s="22">
        <f t="shared" ref="V263:V326" si="49">IFERROR(G263-$P$3,"N/A")</f>
        <v>6.0881592610024036E-2</v>
      </c>
      <c r="W263" s="22">
        <f t="shared" ref="W263:W326" si="50">IFERROR(I263-$Q$3,"N/A")</f>
        <v>4.2293832566174675E-3</v>
      </c>
      <c r="X263" s="22">
        <f t="shared" ref="X263:X326" si="51">IFERROR(K263-$R$3,"N/A")</f>
        <v>7.1202895183894263E-2</v>
      </c>
    </row>
    <row r="264" spans="1:24">
      <c r="A264" s="1">
        <v>42916</v>
      </c>
      <c r="B264">
        <v>5135</v>
      </c>
      <c r="C264" s="10">
        <f t="shared" ref="C264:C327" si="52">IFERROR(B264/B263-1,"N/A")</f>
        <v>-1.8914787925105037E-2</v>
      </c>
      <c r="D264">
        <v>3242</v>
      </c>
      <c r="E264" s="10">
        <f t="shared" si="44"/>
        <v>4.4963738920225538E-2</v>
      </c>
      <c r="F264">
        <v>633.5</v>
      </c>
      <c r="G264" s="10">
        <f t="shared" si="45"/>
        <v>-4.8084147257700938E-2</v>
      </c>
      <c r="H264">
        <v>2288</v>
      </c>
      <c r="I264" s="10">
        <f t="shared" si="46"/>
        <v>-5.9210526315789491E-2</v>
      </c>
      <c r="J264">
        <v>688</v>
      </c>
      <c r="K264" s="10">
        <f t="shared" si="47"/>
        <v>-4.5107564191533611E-2</v>
      </c>
      <c r="T264" s="22">
        <f t="shared" si="48"/>
        <v>-3.1394103370287293E-2</v>
      </c>
      <c r="U264" s="22">
        <f t="shared" si="43"/>
        <v>3.1606644743294825E-2</v>
      </c>
      <c r="V264" s="22">
        <f t="shared" si="49"/>
        <v>-4.8606063419606695E-2</v>
      </c>
      <c r="W264" s="22">
        <f t="shared" si="50"/>
        <v>-6.4947920467809853E-2</v>
      </c>
      <c r="X264" s="22">
        <f t="shared" si="51"/>
        <v>-4.9277803335997482E-2</v>
      </c>
    </row>
    <row r="265" spans="1:24">
      <c r="A265" s="1">
        <v>42947</v>
      </c>
      <c r="B265">
        <v>4569</v>
      </c>
      <c r="C265" s="10">
        <f t="shared" si="52"/>
        <v>-0.11022395326192791</v>
      </c>
      <c r="D265">
        <v>3520</v>
      </c>
      <c r="E265" s="10">
        <f t="shared" si="44"/>
        <v>8.5749537322640235E-2</v>
      </c>
      <c r="F265">
        <v>601.5</v>
      </c>
      <c r="G265" s="10">
        <f t="shared" si="45"/>
        <v>-5.051302288871351E-2</v>
      </c>
      <c r="H265">
        <v>2288</v>
      </c>
      <c r="I265" s="10">
        <f t="shared" si="46"/>
        <v>0</v>
      </c>
      <c r="J265">
        <v>674</v>
      </c>
      <c r="K265" s="10">
        <f t="shared" si="47"/>
        <v>-2.0348837209302362E-2</v>
      </c>
      <c r="T265" s="22">
        <f t="shared" si="48"/>
        <v>-0.12270326870711017</v>
      </c>
      <c r="U265" s="22">
        <f t="shared" si="43"/>
        <v>7.2392443145709515E-2</v>
      </c>
      <c r="V265" s="22">
        <f t="shared" si="49"/>
        <v>-5.1034939050619267E-2</v>
      </c>
      <c r="W265" s="22">
        <f t="shared" si="50"/>
        <v>-5.7373941520203605E-3</v>
      </c>
      <c r="X265" s="22">
        <f t="shared" si="51"/>
        <v>-2.4519076353766229E-2</v>
      </c>
    </row>
    <row r="266" spans="1:24">
      <c r="A266" s="1">
        <v>42978</v>
      </c>
      <c r="B266">
        <v>4541</v>
      </c>
      <c r="C266" s="10">
        <f t="shared" si="52"/>
        <v>-6.1282556358065454E-3</v>
      </c>
      <c r="D266">
        <v>3746.5</v>
      </c>
      <c r="E266" s="10">
        <f t="shared" si="44"/>
        <v>6.4346590909091006E-2</v>
      </c>
      <c r="F266">
        <v>607.5</v>
      </c>
      <c r="G266" s="10">
        <f t="shared" si="45"/>
        <v>9.9750623441396957E-3</v>
      </c>
      <c r="H266">
        <v>2310</v>
      </c>
      <c r="I266" s="10">
        <f t="shared" si="46"/>
        <v>9.6153846153845812E-3</v>
      </c>
      <c r="J266">
        <v>692.5</v>
      </c>
      <c r="K266" s="10">
        <f t="shared" si="47"/>
        <v>2.7448071216617187E-2</v>
      </c>
      <c r="T266" s="22">
        <f t="shared" si="48"/>
        <v>-1.8607571080988802E-2</v>
      </c>
      <c r="U266" s="22">
        <f t="shared" si="43"/>
        <v>5.0989496732160293E-2</v>
      </c>
      <c r="V266" s="22">
        <f t="shared" si="49"/>
        <v>9.4531461822339406E-3</v>
      </c>
      <c r="W266" s="22">
        <f t="shared" si="50"/>
        <v>3.8779904633642207E-3</v>
      </c>
      <c r="X266" s="22">
        <f t="shared" si="51"/>
        <v>2.327783207215332E-2</v>
      </c>
    </row>
    <row r="267" spans="1:24">
      <c r="A267" s="1">
        <v>43007</v>
      </c>
      <c r="B267">
        <v>4955</v>
      </c>
      <c r="C267" s="10">
        <f t="shared" si="52"/>
        <v>9.1169345959039916E-2</v>
      </c>
      <c r="D267">
        <v>3473</v>
      </c>
      <c r="E267" s="10">
        <f t="shared" si="44"/>
        <v>-7.3001468036834383E-2</v>
      </c>
      <c r="F267">
        <v>631.5</v>
      </c>
      <c r="G267" s="10">
        <f t="shared" si="45"/>
        <v>3.9506172839506082E-2</v>
      </c>
      <c r="H267">
        <v>2267</v>
      </c>
      <c r="I267" s="10">
        <f t="shared" si="46"/>
        <v>-1.8614718614718639E-2</v>
      </c>
      <c r="J267">
        <v>698.5</v>
      </c>
      <c r="K267" s="10">
        <f t="shared" si="47"/>
        <v>8.664259927797735E-3</v>
      </c>
      <c r="T267" s="22">
        <f t="shared" si="48"/>
        <v>7.8690030513857659E-2</v>
      </c>
      <c r="U267" s="22">
        <f t="shared" si="43"/>
        <v>-8.6358562213765103E-2</v>
      </c>
      <c r="V267" s="22">
        <f t="shared" si="49"/>
        <v>3.8984256677600325E-2</v>
      </c>
      <c r="W267" s="22">
        <f t="shared" si="50"/>
        <v>-2.4352112766739001E-2</v>
      </c>
      <c r="X267" s="22">
        <f t="shared" si="51"/>
        <v>4.494020783333867E-3</v>
      </c>
    </row>
    <row r="268" spans="1:24">
      <c r="A268" s="12">
        <v>43039</v>
      </c>
      <c r="B268">
        <v>5032</v>
      </c>
      <c r="C268" s="10">
        <f t="shared" si="52"/>
        <v>1.5539858728557121E-2</v>
      </c>
      <c r="D268">
        <v>3548.5</v>
      </c>
      <c r="E268" s="10">
        <f t="shared" si="44"/>
        <v>2.1739130434782705E-2</v>
      </c>
      <c r="F268">
        <v>593.5</v>
      </c>
      <c r="G268" s="10">
        <f t="shared" si="45"/>
        <v>-6.017418844022171E-2</v>
      </c>
      <c r="H268">
        <v>2345</v>
      </c>
      <c r="I268" s="10">
        <f t="shared" si="46"/>
        <v>3.4406704896338791E-2</v>
      </c>
      <c r="J268">
        <v>745.5</v>
      </c>
      <c r="K268" s="10">
        <f t="shared" si="47"/>
        <v>6.7287043664996382E-2</v>
      </c>
      <c r="T268" s="22">
        <f t="shared" si="48"/>
        <v>3.0605432833748624E-3</v>
      </c>
      <c r="U268" s="22">
        <f t="shared" si="43"/>
        <v>8.3820362578519905E-3</v>
      </c>
      <c r="V268" s="22">
        <f t="shared" si="49"/>
        <v>-6.0696104602127467E-2</v>
      </c>
      <c r="W268" s="22">
        <f t="shared" si="50"/>
        <v>2.866931074431843E-2</v>
      </c>
      <c r="X268" s="22">
        <f t="shared" si="51"/>
        <v>6.3116804520532518E-2</v>
      </c>
    </row>
    <row r="269" spans="1:24">
      <c r="A269" s="1">
        <v>43069</v>
      </c>
      <c r="B269">
        <v>4777</v>
      </c>
      <c r="C269" s="10">
        <f t="shared" si="52"/>
        <v>-5.0675675675675658E-2</v>
      </c>
      <c r="D269">
        <v>3501.5</v>
      </c>
      <c r="E269" s="10">
        <f t="shared" si="44"/>
        <v>-1.3245033112582738E-2</v>
      </c>
      <c r="F269">
        <v>552</v>
      </c>
      <c r="G269" s="10">
        <f t="shared" si="45"/>
        <v>-6.9924178601516451E-2</v>
      </c>
      <c r="H269">
        <v>2115</v>
      </c>
      <c r="I269" s="10">
        <f t="shared" si="46"/>
        <v>-9.8081023454157812E-2</v>
      </c>
      <c r="J269">
        <v>774.5</v>
      </c>
      <c r="K269" s="10">
        <f t="shared" si="47"/>
        <v>3.8900067069081112E-2</v>
      </c>
      <c r="T269" s="22">
        <f t="shared" si="48"/>
        <v>-6.3154991120857915E-2</v>
      </c>
      <c r="U269" s="22">
        <f t="shared" si="43"/>
        <v>-2.6602127289513451E-2</v>
      </c>
      <c r="V269" s="22">
        <f t="shared" si="49"/>
        <v>-7.0446094763422201E-2</v>
      </c>
      <c r="W269" s="22">
        <f t="shared" si="50"/>
        <v>-0.10381841760617817</v>
      </c>
      <c r="X269" s="22">
        <f t="shared" si="51"/>
        <v>3.4729827924617242E-2</v>
      </c>
    </row>
    <row r="270" spans="1:24">
      <c r="A270" s="1">
        <v>43098</v>
      </c>
      <c r="B270">
        <v>5121</v>
      </c>
      <c r="C270" s="10">
        <f t="shared" si="52"/>
        <v>7.2011722838601688E-2</v>
      </c>
      <c r="D270">
        <v>3942</v>
      </c>
      <c r="E270" s="10">
        <f t="shared" si="44"/>
        <v>0.1258032271883478</v>
      </c>
      <c r="F270">
        <v>572.75</v>
      </c>
      <c r="G270" s="10">
        <f t="shared" si="45"/>
        <v>3.7590579710145011E-2</v>
      </c>
      <c r="H270">
        <v>2072</v>
      </c>
      <c r="I270" s="10">
        <f t="shared" si="46"/>
        <v>-2.0330969267139509E-2</v>
      </c>
      <c r="J270">
        <v>798</v>
      </c>
      <c r="K270" s="10">
        <f t="shared" si="47"/>
        <v>3.0342156229825612E-2</v>
      </c>
      <c r="T270" s="22">
        <f t="shared" si="48"/>
        <v>5.9532407393419431E-2</v>
      </c>
      <c r="U270" s="22">
        <f t="shared" si="43"/>
        <v>0.11244613301141708</v>
      </c>
      <c r="V270" s="22">
        <f t="shared" si="49"/>
        <v>3.7068663548239254E-2</v>
      </c>
      <c r="W270" s="22">
        <f t="shared" si="50"/>
        <v>-2.6068363419159871E-2</v>
      </c>
      <c r="X270" s="22">
        <f t="shared" si="51"/>
        <v>2.6171917085361745E-2</v>
      </c>
    </row>
    <row r="271" spans="1:24">
      <c r="A271" s="1">
        <v>43131</v>
      </c>
      <c r="B271">
        <v>4886.5</v>
      </c>
      <c r="C271" s="10">
        <f t="shared" si="52"/>
        <v>-4.5791837531732105E-2</v>
      </c>
      <c r="D271">
        <v>3922</v>
      </c>
      <c r="E271" s="10">
        <f t="shared" si="44"/>
        <v>-5.0735667174023336E-3</v>
      </c>
      <c r="F271">
        <v>594</v>
      </c>
      <c r="G271" s="10">
        <f t="shared" si="45"/>
        <v>3.7101702313400153E-2</v>
      </c>
      <c r="H271">
        <v>2060</v>
      </c>
      <c r="I271" s="10">
        <f t="shared" si="46"/>
        <v>-5.7915057915057799E-3</v>
      </c>
      <c r="J271">
        <v>749.2</v>
      </c>
      <c r="K271" s="10">
        <f t="shared" si="47"/>
        <v>-6.1152882205513737E-2</v>
      </c>
      <c r="T271" s="22">
        <f t="shared" si="48"/>
        <v>-5.8271152976914362E-2</v>
      </c>
      <c r="U271" s="22">
        <f t="shared" si="43"/>
        <v>-1.8430660894333047E-2</v>
      </c>
      <c r="V271" s="22">
        <f t="shared" si="49"/>
        <v>3.6579786151494396E-2</v>
      </c>
      <c r="W271" s="22">
        <f t="shared" si="50"/>
        <v>-1.1528899943526141E-2</v>
      </c>
      <c r="X271" s="22">
        <f t="shared" si="51"/>
        <v>-6.53231213499776E-2</v>
      </c>
    </row>
    <row r="272" spans="1:24">
      <c r="A272" s="1">
        <v>43159</v>
      </c>
      <c r="B272">
        <v>4775</v>
      </c>
      <c r="C272" s="10">
        <f t="shared" si="52"/>
        <v>-2.2817967870664035E-2</v>
      </c>
      <c r="D272">
        <v>3926</v>
      </c>
      <c r="E272" s="10">
        <f t="shared" si="44"/>
        <v>1.0198878123406363E-3</v>
      </c>
      <c r="F272">
        <v>579.4</v>
      </c>
      <c r="G272" s="10">
        <f t="shared" si="45"/>
        <v>-2.4579124579124589E-2</v>
      </c>
      <c r="H272">
        <v>1955</v>
      </c>
      <c r="I272" s="10">
        <f t="shared" si="46"/>
        <v>-5.0970873786407744E-2</v>
      </c>
      <c r="J272">
        <v>692.6</v>
      </c>
      <c r="K272" s="10">
        <f t="shared" si="47"/>
        <v>-7.5547250400427202E-2</v>
      </c>
      <c r="T272" s="22">
        <f t="shared" si="48"/>
        <v>-3.5297283315846292E-2</v>
      </c>
      <c r="U272" s="22">
        <f t="shared" si="43"/>
        <v>-1.2337206364590078E-2</v>
      </c>
      <c r="V272" s="22">
        <f t="shared" si="49"/>
        <v>-2.5101040741030346E-2</v>
      </c>
      <c r="W272" s="22">
        <f t="shared" si="50"/>
        <v>-5.6708267938428106E-2</v>
      </c>
      <c r="X272" s="22">
        <f t="shared" si="51"/>
        <v>-7.9717489544891065E-2</v>
      </c>
    </row>
    <row r="273" spans="1:24">
      <c r="A273" s="1">
        <v>43189</v>
      </c>
      <c r="B273">
        <v>4895.5</v>
      </c>
      <c r="C273" s="10">
        <f t="shared" si="52"/>
        <v>2.5235602094240805E-2</v>
      </c>
      <c r="D273">
        <v>3611</v>
      </c>
      <c r="E273" s="10">
        <f t="shared" si="44"/>
        <v>-8.0234335201222584E-2</v>
      </c>
      <c r="F273">
        <v>581.4</v>
      </c>
      <c r="G273" s="10">
        <f t="shared" si="45"/>
        <v>3.4518467380049156E-3</v>
      </c>
      <c r="H273">
        <v>2095</v>
      </c>
      <c r="I273" s="10">
        <f t="shared" si="46"/>
        <v>7.1611253196930846E-2</v>
      </c>
      <c r="J273">
        <v>639.20000000000005</v>
      </c>
      <c r="K273" s="10">
        <f t="shared" si="47"/>
        <v>-7.7100779670805641E-2</v>
      </c>
      <c r="T273" s="22">
        <f t="shared" si="48"/>
        <v>1.2756286649058547E-2</v>
      </c>
      <c r="U273" s="22">
        <f t="shared" si="43"/>
        <v>-9.3591429378153304E-2</v>
      </c>
      <c r="V273" s="22">
        <f t="shared" si="49"/>
        <v>2.92993057609916E-3</v>
      </c>
      <c r="W273" s="22">
        <f t="shared" si="50"/>
        <v>6.5873859044910485E-2</v>
      </c>
      <c r="X273" s="22">
        <f t="shared" si="51"/>
        <v>-8.1271018815269505E-2</v>
      </c>
    </row>
    <row r="274" spans="1:24">
      <c r="A274" s="12">
        <v>43220</v>
      </c>
      <c r="B274">
        <v>5103</v>
      </c>
      <c r="C274" s="10">
        <f t="shared" si="52"/>
        <v>4.2385864569502552E-2</v>
      </c>
      <c r="D274">
        <v>3946</v>
      </c>
      <c r="E274" s="10">
        <f t="shared" si="44"/>
        <v>9.2772085294932083E-2</v>
      </c>
      <c r="F274">
        <v>611</v>
      </c>
      <c r="G274" s="10">
        <f t="shared" si="45"/>
        <v>5.0911592707258313E-2</v>
      </c>
      <c r="H274">
        <v>2111</v>
      </c>
      <c r="I274" s="10">
        <f t="shared" si="46"/>
        <v>7.6372315035799776E-3</v>
      </c>
      <c r="J274">
        <v>635.20000000000005</v>
      </c>
      <c r="K274" s="10">
        <f t="shared" si="47"/>
        <v>-6.2578222778473247E-3</v>
      </c>
      <c r="T274" s="22">
        <f t="shared" si="48"/>
        <v>2.9906549124320295E-2</v>
      </c>
      <c r="U274" s="22">
        <f t="shared" si="43"/>
        <v>7.9414991118001363E-2</v>
      </c>
      <c r="V274" s="22">
        <f t="shared" si="49"/>
        <v>5.0389676545352556E-2</v>
      </c>
      <c r="W274" s="22">
        <f t="shared" si="50"/>
        <v>1.8998373515596171E-3</v>
      </c>
      <c r="X274" s="22">
        <f t="shared" si="51"/>
        <v>-1.0428061422311192E-2</v>
      </c>
    </row>
    <row r="275" spans="1:24">
      <c r="A275" s="1">
        <v>43251</v>
      </c>
      <c r="B275">
        <v>5466</v>
      </c>
      <c r="C275" s="10">
        <f t="shared" si="52"/>
        <v>7.1134626690182223E-2</v>
      </c>
      <c r="D275">
        <v>4240</v>
      </c>
      <c r="E275" s="10">
        <f t="shared" si="44"/>
        <v>7.4505828687278175E-2</v>
      </c>
      <c r="F275">
        <v>639.4</v>
      </c>
      <c r="G275" s="10">
        <f t="shared" si="45"/>
        <v>4.6481178396071909E-2</v>
      </c>
      <c r="H275">
        <v>2290</v>
      </c>
      <c r="I275" s="10">
        <f t="shared" si="46"/>
        <v>8.4793936522974844E-2</v>
      </c>
      <c r="J275">
        <v>662.4</v>
      </c>
      <c r="K275" s="10">
        <f t="shared" si="47"/>
        <v>4.2821158690176109E-2</v>
      </c>
      <c r="T275" s="22">
        <f t="shared" si="48"/>
        <v>5.8655311244999966E-2</v>
      </c>
      <c r="U275" s="22">
        <f t="shared" si="43"/>
        <v>6.1148734510347462E-2</v>
      </c>
      <c r="V275" s="22">
        <f t="shared" si="49"/>
        <v>4.5959262234166152E-2</v>
      </c>
      <c r="W275" s="22">
        <f t="shared" si="50"/>
        <v>7.9056542370954483E-2</v>
      </c>
      <c r="X275" s="22">
        <f t="shared" si="51"/>
        <v>3.8650919545712238E-2</v>
      </c>
    </row>
    <row r="276" spans="1:24">
      <c r="A276" s="1">
        <v>43280</v>
      </c>
      <c r="B276">
        <v>5253</v>
      </c>
      <c r="C276" s="10">
        <f t="shared" si="52"/>
        <v>-3.8968166849615793E-2</v>
      </c>
      <c r="D276">
        <v>4201</v>
      </c>
      <c r="E276" s="10">
        <f t="shared" si="44"/>
        <v>-9.1981132075471539E-3</v>
      </c>
      <c r="F276">
        <v>646.79999999999995</v>
      </c>
      <c r="G276" s="10">
        <f t="shared" si="45"/>
        <v>1.1573350015639638E-2</v>
      </c>
      <c r="H276">
        <v>2295</v>
      </c>
      <c r="I276" s="10">
        <f t="shared" si="46"/>
        <v>2.1834061135370675E-3</v>
      </c>
      <c r="J276">
        <v>628.6</v>
      </c>
      <c r="K276" s="10">
        <f t="shared" si="47"/>
        <v>-5.1026570048309128E-2</v>
      </c>
      <c r="T276" s="22">
        <f t="shared" si="48"/>
        <v>-5.144748229479805E-2</v>
      </c>
      <c r="U276" s="22">
        <f t="shared" si="43"/>
        <v>-2.2555207384477867E-2</v>
      </c>
      <c r="V276" s="22">
        <f t="shared" si="49"/>
        <v>1.1051433853733883E-2</v>
      </c>
      <c r="W276" s="22">
        <f t="shared" si="50"/>
        <v>-3.5539880384832931E-3</v>
      </c>
      <c r="X276" s="22">
        <f t="shared" si="51"/>
        <v>-5.5196809192772998E-2</v>
      </c>
    </row>
    <row r="277" spans="1:24">
      <c r="A277" s="1">
        <v>43312</v>
      </c>
      <c r="B277">
        <v>5865</v>
      </c>
      <c r="C277" s="10">
        <f t="shared" si="52"/>
        <v>0.11650485436893199</v>
      </c>
      <c r="D277">
        <v>4196.5</v>
      </c>
      <c r="E277" s="10">
        <f t="shared" si="44"/>
        <v>-1.0711735301118797E-3</v>
      </c>
      <c r="F277">
        <v>653.20000000000005</v>
      </c>
      <c r="G277" s="10">
        <f t="shared" si="45"/>
        <v>9.8948670377243531E-3</v>
      </c>
      <c r="H277">
        <v>2265</v>
      </c>
      <c r="I277" s="10">
        <f t="shared" si="46"/>
        <v>-1.3071895424836555E-2</v>
      </c>
      <c r="J277">
        <v>622</v>
      </c>
      <c r="K277" s="10">
        <f t="shared" si="47"/>
        <v>-1.0499522748966039E-2</v>
      </c>
      <c r="T277" s="22">
        <f t="shared" si="48"/>
        <v>0.10402553892374973</v>
      </c>
      <c r="U277" s="22">
        <f t="shared" si="43"/>
        <v>-1.4428267707042594E-2</v>
      </c>
      <c r="V277" s="22">
        <f t="shared" si="49"/>
        <v>9.3729508758185979E-3</v>
      </c>
      <c r="W277" s="22">
        <f t="shared" si="50"/>
        <v>-1.8809289576856916E-2</v>
      </c>
      <c r="X277" s="22">
        <f t="shared" si="51"/>
        <v>-1.4669761893429906E-2</v>
      </c>
    </row>
    <row r="278" spans="1:24">
      <c r="A278" s="1">
        <v>43343</v>
      </c>
      <c r="B278">
        <v>5795</v>
      </c>
      <c r="C278" s="10">
        <f t="shared" si="52"/>
        <v>-1.1935208866155178E-2</v>
      </c>
      <c r="D278">
        <v>3659</v>
      </c>
      <c r="E278" s="10">
        <f t="shared" si="44"/>
        <v>-0.12808292624806383</v>
      </c>
      <c r="F278">
        <v>606</v>
      </c>
      <c r="G278" s="10">
        <f t="shared" si="45"/>
        <v>-7.2259644825474645E-2</v>
      </c>
      <c r="H278">
        <v>2398</v>
      </c>
      <c r="I278" s="10">
        <f t="shared" si="46"/>
        <v>5.8719646799116898E-2</v>
      </c>
      <c r="J278">
        <v>595.4</v>
      </c>
      <c r="K278" s="10">
        <f t="shared" si="47"/>
        <v>-4.2765273311897167E-2</v>
      </c>
      <c r="T278" s="22">
        <f t="shared" si="48"/>
        <v>-2.4414524311337435E-2</v>
      </c>
      <c r="U278" s="22">
        <f t="shared" si="43"/>
        <v>-0.14144002042499454</v>
      </c>
      <c r="V278" s="22">
        <f t="shared" si="49"/>
        <v>-7.2781560987380395E-2</v>
      </c>
      <c r="W278" s="22">
        <f t="shared" si="50"/>
        <v>5.2982252647096537E-2</v>
      </c>
      <c r="X278" s="22">
        <f t="shared" si="51"/>
        <v>-4.6935512456361038E-2</v>
      </c>
    </row>
    <row r="279" spans="1:24">
      <c r="A279" s="1">
        <v>43371</v>
      </c>
      <c r="B279">
        <v>5963</v>
      </c>
      <c r="C279" s="10">
        <f t="shared" si="52"/>
        <v>2.8990509059534153E-2</v>
      </c>
      <c r="D279">
        <v>3880</v>
      </c>
      <c r="E279" s="10">
        <f t="shared" si="44"/>
        <v>6.0399016124624172E-2</v>
      </c>
      <c r="F279">
        <v>629.79999999999995</v>
      </c>
      <c r="G279" s="10">
        <f t="shared" si="45"/>
        <v>3.9273927392739161E-2</v>
      </c>
      <c r="H279">
        <v>2413</v>
      </c>
      <c r="I279" s="10">
        <f t="shared" si="46"/>
        <v>6.255212677231059E-3</v>
      </c>
      <c r="J279">
        <v>586.4</v>
      </c>
      <c r="K279" s="10">
        <f t="shared" si="47"/>
        <v>-1.5115888478333894E-2</v>
      </c>
      <c r="T279" s="22">
        <f t="shared" si="48"/>
        <v>1.6511193614351896E-2</v>
      </c>
      <c r="U279" s="22">
        <f t="shared" si="43"/>
        <v>4.7041921947693459E-2</v>
      </c>
      <c r="V279" s="22">
        <f t="shared" si="49"/>
        <v>3.8752011230833404E-2</v>
      </c>
      <c r="W279" s="22">
        <f t="shared" si="50"/>
        <v>5.1781852521069847E-4</v>
      </c>
      <c r="X279" s="22">
        <f t="shared" si="51"/>
        <v>-1.9286127622797761E-2</v>
      </c>
    </row>
    <row r="280" spans="1:24">
      <c r="A280" s="12">
        <v>43404</v>
      </c>
      <c r="B280">
        <v>5990</v>
      </c>
      <c r="C280" s="10">
        <f t="shared" si="52"/>
        <v>4.5279221868186337E-3</v>
      </c>
      <c r="D280">
        <v>3803.5</v>
      </c>
      <c r="E280" s="10">
        <f t="shared" si="44"/>
        <v>-1.9716494845360866E-2</v>
      </c>
      <c r="F280">
        <v>525.79999999999995</v>
      </c>
      <c r="G280" s="10">
        <f t="shared" si="45"/>
        <v>-0.16513178786916483</v>
      </c>
      <c r="H280">
        <v>2311</v>
      </c>
      <c r="I280" s="10">
        <f t="shared" si="46"/>
        <v>-4.2271031910484869E-2</v>
      </c>
      <c r="J280">
        <v>544.4</v>
      </c>
      <c r="K280" s="10">
        <f t="shared" si="47"/>
        <v>-7.1623465211459791E-2</v>
      </c>
      <c r="T280" s="22">
        <f t="shared" si="48"/>
        <v>-7.9513932583636249E-3</v>
      </c>
      <c r="U280" s="22">
        <f t="shared" si="43"/>
        <v>-3.3073589022291579E-2</v>
      </c>
      <c r="V280" s="22">
        <f t="shared" si="49"/>
        <v>-0.16565370403107058</v>
      </c>
      <c r="W280" s="22">
        <f t="shared" si="50"/>
        <v>-4.800842606250523E-2</v>
      </c>
      <c r="X280" s="22">
        <f t="shared" si="51"/>
        <v>-7.5793704355923655E-2</v>
      </c>
    </row>
    <row r="281" spans="1:24">
      <c r="A281" s="1">
        <v>43434</v>
      </c>
      <c r="B281">
        <v>6117</v>
      </c>
      <c r="C281" s="10">
        <f t="shared" si="52"/>
        <v>2.1202003338898212E-2</v>
      </c>
      <c r="D281">
        <v>3559</v>
      </c>
      <c r="E281" s="10">
        <f t="shared" si="44"/>
        <v>-6.4282897331405242E-2</v>
      </c>
      <c r="F281">
        <v>491.3</v>
      </c>
      <c r="G281" s="10">
        <f t="shared" si="45"/>
        <v>-6.5614302015975512E-2</v>
      </c>
      <c r="H281">
        <v>2416</v>
      </c>
      <c r="I281" s="10">
        <f t="shared" si="46"/>
        <v>4.543487667676338E-2</v>
      </c>
      <c r="J281">
        <v>581.4</v>
      </c>
      <c r="K281" s="10">
        <f t="shared" si="47"/>
        <v>6.7964731814841972E-2</v>
      </c>
      <c r="T281" s="22">
        <f t="shared" si="48"/>
        <v>8.7226878937159535E-3</v>
      </c>
      <c r="U281" s="22">
        <f t="shared" si="43"/>
        <v>-7.7639991508335962E-2</v>
      </c>
      <c r="V281" s="22">
        <f t="shared" si="49"/>
        <v>-6.6136218177881262E-2</v>
      </c>
      <c r="W281" s="22">
        <f t="shared" si="50"/>
        <v>3.9697482524743019E-2</v>
      </c>
      <c r="X281" s="22">
        <f t="shared" si="51"/>
        <v>6.3794492670378108E-2</v>
      </c>
    </row>
    <row r="282" spans="1:24">
      <c r="A282" s="1">
        <v>43465</v>
      </c>
      <c r="B282">
        <v>5873</v>
      </c>
      <c r="C282" s="10">
        <f t="shared" si="52"/>
        <v>-3.9888834395945705E-2</v>
      </c>
      <c r="D282">
        <v>3730</v>
      </c>
      <c r="E282" s="10">
        <f t="shared" si="44"/>
        <v>4.804720427086262E-2</v>
      </c>
      <c r="F282">
        <v>459.2</v>
      </c>
      <c r="G282" s="10">
        <f t="shared" si="45"/>
        <v>-6.5336861388153977E-2</v>
      </c>
      <c r="H282">
        <v>2369</v>
      </c>
      <c r="I282" s="10">
        <f t="shared" si="46"/>
        <v>-1.9453642384105962E-2</v>
      </c>
      <c r="J282">
        <v>601.4</v>
      </c>
      <c r="K282" s="10">
        <f t="shared" si="47"/>
        <v>3.4399724802201659E-2</v>
      </c>
      <c r="T282" s="22">
        <f t="shared" si="48"/>
        <v>-5.2368149841127962E-2</v>
      </c>
      <c r="U282" s="22">
        <f t="shared" si="43"/>
        <v>3.4690110093931907E-2</v>
      </c>
      <c r="V282" s="22">
        <f t="shared" si="49"/>
        <v>-6.5858777550059727E-2</v>
      </c>
      <c r="W282" s="22">
        <f t="shared" si="50"/>
        <v>-2.5191036536126324E-2</v>
      </c>
      <c r="X282" s="22">
        <f t="shared" si="51"/>
        <v>3.0229485657737792E-2</v>
      </c>
    </row>
    <row r="283" spans="1:24">
      <c r="A283" s="1">
        <v>43496</v>
      </c>
      <c r="B283">
        <v>5532</v>
      </c>
      <c r="C283" s="10">
        <f t="shared" si="52"/>
        <v>-5.8062319087348935E-2</v>
      </c>
      <c r="D283">
        <v>4187.5</v>
      </c>
      <c r="E283" s="10">
        <f t="shared" si="44"/>
        <v>0.12265415549597858</v>
      </c>
      <c r="F283">
        <v>511.8</v>
      </c>
      <c r="G283" s="10">
        <f t="shared" si="45"/>
        <v>0.11454703832752622</v>
      </c>
      <c r="H283">
        <v>2400</v>
      </c>
      <c r="I283" s="10">
        <f t="shared" si="46"/>
        <v>1.3085690164626351E-2</v>
      </c>
      <c r="J283">
        <v>626</v>
      </c>
      <c r="K283" s="10">
        <f t="shared" si="47"/>
        <v>4.0904556035916251E-2</v>
      </c>
      <c r="T283" s="22">
        <f t="shared" si="48"/>
        <v>-7.0541634532531192E-2</v>
      </c>
      <c r="U283" s="22">
        <f t="shared" si="43"/>
        <v>0.10929706131904786</v>
      </c>
      <c r="V283" s="22">
        <f t="shared" si="49"/>
        <v>0.11402512216562047</v>
      </c>
      <c r="W283" s="22">
        <f t="shared" si="50"/>
        <v>7.3482960126059907E-3</v>
      </c>
      <c r="X283" s="22">
        <f t="shared" si="51"/>
        <v>3.673431689145238E-2</v>
      </c>
    </row>
    <row r="284" spans="1:24">
      <c r="A284" s="1">
        <v>43524</v>
      </c>
      <c r="B284">
        <v>6139</v>
      </c>
      <c r="C284" s="10">
        <f t="shared" si="52"/>
        <v>0.10972523499638465</v>
      </c>
      <c r="D284">
        <v>4336</v>
      </c>
      <c r="E284" s="10">
        <f t="shared" si="44"/>
        <v>3.5462686567164114E-2</v>
      </c>
      <c r="F284">
        <v>466</v>
      </c>
      <c r="G284" s="10">
        <f t="shared" si="45"/>
        <v>-8.9488081281750675E-2</v>
      </c>
      <c r="H284">
        <v>2373</v>
      </c>
      <c r="I284" s="10">
        <f t="shared" si="46"/>
        <v>-1.1249999999999982E-2</v>
      </c>
      <c r="J284">
        <v>661</v>
      </c>
      <c r="K284" s="10">
        <f t="shared" si="47"/>
        <v>5.5910543130990309E-2</v>
      </c>
      <c r="T284" s="22">
        <f t="shared" si="48"/>
        <v>9.7245919551202389E-2</v>
      </c>
      <c r="U284" s="22">
        <f t="shared" si="43"/>
        <v>2.2105592390233401E-2</v>
      </c>
      <c r="V284" s="22">
        <f t="shared" si="49"/>
        <v>-9.0009997443656425E-2</v>
      </c>
      <c r="W284" s="22">
        <f t="shared" si="50"/>
        <v>-1.6987394152020344E-2</v>
      </c>
      <c r="X284" s="22">
        <f t="shared" si="51"/>
        <v>5.1740303986526438E-2</v>
      </c>
    </row>
    <row r="285" spans="1:24">
      <c r="A285" s="1">
        <v>43553</v>
      </c>
      <c r="B285">
        <v>6135</v>
      </c>
      <c r="C285" s="10">
        <f t="shared" si="52"/>
        <v>-6.515719172504042E-4</v>
      </c>
      <c r="D285">
        <v>4461</v>
      </c>
      <c r="E285" s="10">
        <f t="shared" si="44"/>
        <v>2.882841328413277E-2</v>
      </c>
      <c r="F285">
        <v>482.4</v>
      </c>
      <c r="G285" s="10">
        <f t="shared" si="45"/>
        <v>3.5193133047210168E-2</v>
      </c>
      <c r="H285">
        <v>2532</v>
      </c>
      <c r="I285" s="10">
        <f t="shared" si="46"/>
        <v>6.7003792667509554E-2</v>
      </c>
      <c r="J285">
        <v>701.2</v>
      </c>
      <c r="K285" s="10">
        <f t="shared" si="47"/>
        <v>6.0816944024205899E-2</v>
      </c>
      <c r="T285" s="22">
        <f t="shared" si="48"/>
        <v>-1.3130887362432663E-2</v>
      </c>
      <c r="U285" s="22">
        <f t="shared" si="43"/>
        <v>1.5471319107202055E-2</v>
      </c>
      <c r="V285" s="22">
        <f t="shared" si="49"/>
        <v>3.4671216885304411E-2</v>
      </c>
      <c r="W285" s="22">
        <f t="shared" si="50"/>
        <v>6.1266398515489193E-2</v>
      </c>
      <c r="X285" s="22">
        <f t="shared" si="51"/>
        <v>5.6646704879742028E-2</v>
      </c>
    </row>
    <row r="286" spans="1:24">
      <c r="A286" s="12">
        <v>43585</v>
      </c>
      <c r="B286">
        <v>5726</v>
      </c>
      <c r="C286" s="10">
        <f t="shared" si="52"/>
        <v>-6.6666666666666652E-2</v>
      </c>
      <c r="D286">
        <v>4465</v>
      </c>
      <c r="E286" s="10">
        <f t="shared" si="44"/>
        <v>8.9665994171705954E-4</v>
      </c>
      <c r="F286">
        <v>494</v>
      </c>
      <c r="G286" s="10">
        <f t="shared" si="45"/>
        <v>2.4046434494195745E-2</v>
      </c>
      <c r="H286">
        <v>2309</v>
      </c>
      <c r="I286" s="10">
        <f t="shared" si="46"/>
        <v>-8.8072669826224304E-2</v>
      </c>
      <c r="J286">
        <v>725.4</v>
      </c>
      <c r="K286" s="10">
        <f t="shared" si="47"/>
        <v>3.4512264689104288E-2</v>
      </c>
      <c r="T286" s="22">
        <f t="shared" si="48"/>
        <v>-7.9145982111848909E-2</v>
      </c>
      <c r="U286" s="22">
        <f t="shared" si="43"/>
        <v>-1.2460434235213655E-2</v>
      </c>
      <c r="V286" s="22">
        <f t="shared" si="49"/>
        <v>2.3524518332289988E-2</v>
      </c>
      <c r="W286" s="22">
        <f t="shared" si="50"/>
        <v>-9.3810063978244665E-2</v>
      </c>
      <c r="X286" s="22">
        <f t="shared" si="51"/>
        <v>3.0342025544640421E-2</v>
      </c>
    </row>
    <row r="287" spans="1:24">
      <c r="A287" s="1">
        <v>43616</v>
      </c>
      <c r="B287">
        <v>5833</v>
      </c>
      <c r="C287" s="10">
        <f t="shared" si="52"/>
        <v>1.8686692280824202E-2</v>
      </c>
      <c r="D287">
        <v>4536.5</v>
      </c>
      <c r="E287" s="10">
        <f t="shared" si="44"/>
        <v>1.6013437849943912E-2</v>
      </c>
      <c r="F287">
        <v>452.4</v>
      </c>
      <c r="G287" s="10">
        <f t="shared" si="45"/>
        <v>-8.4210526315789513E-2</v>
      </c>
      <c r="H287">
        <v>2115</v>
      </c>
      <c r="I287" s="10">
        <f t="shared" si="46"/>
        <v>-8.4019055868341241E-2</v>
      </c>
      <c r="J287">
        <v>747</v>
      </c>
      <c r="K287" s="10">
        <f t="shared" si="47"/>
        <v>2.977667493796532E-2</v>
      </c>
      <c r="T287" s="22">
        <f t="shared" si="48"/>
        <v>6.2073768356419434E-3</v>
      </c>
      <c r="U287" s="22">
        <f t="shared" si="43"/>
        <v>2.6563436730131975E-3</v>
      </c>
      <c r="V287" s="22">
        <f t="shared" si="49"/>
        <v>-8.4732442477695263E-2</v>
      </c>
      <c r="W287" s="22">
        <f t="shared" si="50"/>
        <v>-8.9756450020361603E-2</v>
      </c>
      <c r="X287" s="22">
        <f t="shared" si="51"/>
        <v>2.5606435793501452E-2</v>
      </c>
    </row>
    <row r="288" spans="1:24">
      <c r="A288" s="1">
        <v>43644</v>
      </c>
      <c r="B288">
        <v>6438</v>
      </c>
      <c r="C288" s="10">
        <f t="shared" si="52"/>
        <v>0.10372021258357611</v>
      </c>
      <c r="D288">
        <v>4880.5</v>
      </c>
      <c r="E288" s="10">
        <f t="shared" si="44"/>
        <v>7.5829383886255819E-2</v>
      </c>
      <c r="F288">
        <v>495.4</v>
      </c>
      <c r="G288" s="10">
        <f t="shared" si="45"/>
        <v>9.5048629531388151E-2</v>
      </c>
      <c r="H288">
        <v>2077</v>
      </c>
      <c r="I288" s="10">
        <f t="shared" si="46"/>
        <v>-1.7966903073286078E-2</v>
      </c>
      <c r="J288">
        <v>802.4</v>
      </c>
      <c r="K288" s="10">
        <f t="shared" si="47"/>
        <v>7.4163319946452422E-2</v>
      </c>
      <c r="T288" s="22">
        <f t="shared" si="48"/>
        <v>9.1240897138393853E-2</v>
      </c>
      <c r="U288" s="22">
        <f t="shared" si="43"/>
        <v>6.2472289709325106E-2</v>
      </c>
      <c r="V288" s="22">
        <f t="shared" si="49"/>
        <v>9.4526713369482401E-2</v>
      </c>
      <c r="W288" s="22">
        <f t="shared" si="50"/>
        <v>-2.3704297225306439E-2</v>
      </c>
      <c r="X288" s="22">
        <f t="shared" si="51"/>
        <v>6.9993080801988558E-2</v>
      </c>
    </row>
    <row r="289" spans="1:24">
      <c r="A289" s="1">
        <v>43677</v>
      </c>
      <c r="B289">
        <v>7061</v>
      </c>
      <c r="C289" s="10">
        <f t="shared" si="52"/>
        <v>9.6769182976079504E-2</v>
      </c>
      <c r="D289">
        <v>4698</v>
      </c>
      <c r="E289" s="10">
        <f t="shared" si="44"/>
        <v>-3.7393709660895391E-2</v>
      </c>
      <c r="F289">
        <v>548.6</v>
      </c>
      <c r="G289" s="10">
        <f t="shared" si="45"/>
        <v>0.1073879693177231</v>
      </c>
      <c r="H289">
        <v>2150</v>
      </c>
      <c r="I289" s="10">
        <f t="shared" si="46"/>
        <v>3.5146846413095734E-2</v>
      </c>
      <c r="J289">
        <v>720</v>
      </c>
      <c r="K289" s="10">
        <f t="shared" si="47"/>
        <v>-0.10269192422731799</v>
      </c>
      <c r="T289" s="22">
        <f t="shared" si="48"/>
        <v>8.4289867530897247E-2</v>
      </c>
      <c r="U289" s="22">
        <f t="shared" si="43"/>
        <v>-5.0750803837826104E-2</v>
      </c>
      <c r="V289" s="22">
        <f t="shared" si="49"/>
        <v>0.10686605315581735</v>
      </c>
      <c r="W289" s="22">
        <f t="shared" si="50"/>
        <v>2.9409452261075372E-2</v>
      </c>
      <c r="X289" s="22">
        <f t="shared" si="51"/>
        <v>-0.10686216337178185</v>
      </c>
    </row>
    <row r="290" spans="1:24">
      <c r="A290" s="1">
        <v>43707</v>
      </c>
      <c r="B290">
        <v>7318</v>
      </c>
      <c r="C290" s="10">
        <f t="shared" si="52"/>
        <v>3.639711089080877E-2</v>
      </c>
      <c r="D290">
        <v>4149.5</v>
      </c>
      <c r="E290" s="10">
        <f t="shared" si="44"/>
        <v>-0.11675180928054496</v>
      </c>
      <c r="F290">
        <v>545.6</v>
      </c>
      <c r="G290" s="10">
        <f t="shared" si="45"/>
        <v>-5.4684651841050425E-3</v>
      </c>
      <c r="H290">
        <v>2013</v>
      </c>
      <c r="I290" s="10">
        <f t="shared" si="46"/>
        <v>-6.3720930232558093E-2</v>
      </c>
      <c r="J290">
        <v>700.6</v>
      </c>
      <c r="K290" s="10">
        <f t="shared" si="47"/>
        <v>-2.6944444444444438E-2</v>
      </c>
      <c r="T290" s="22">
        <f t="shared" si="48"/>
        <v>2.3917795445626513E-2</v>
      </c>
      <c r="U290" s="22">
        <f t="shared" si="43"/>
        <v>-0.13010890345747567</v>
      </c>
      <c r="V290" s="22">
        <f t="shared" si="49"/>
        <v>-5.9903813460107976E-3</v>
      </c>
      <c r="W290" s="22">
        <f t="shared" si="50"/>
        <v>-6.9458324384578454E-2</v>
      </c>
      <c r="X290" s="22">
        <f t="shared" si="51"/>
        <v>-3.1114683588908305E-2</v>
      </c>
    </row>
    <row r="291" spans="1:24">
      <c r="A291" s="1">
        <v>43738</v>
      </c>
      <c r="B291">
        <v>7261</v>
      </c>
      <c r="C291" s="10">
        <f t="shared" si="52"/>
        <v>-7.7890133916370674E-3</v>
      </c>
      <c r="D291">
        <v>4209</v>
      </c>
      <c r="E291" s="10">
        <f t="shared" si="44"/>
        <v>1.4339076997228473E-2</v>
      </c>
      <c r="F291">
        <v>570</v>
      </c>
      <c r="G291" s="10">
        <f t="shared" si="45"/>
        <v>4.4721407624633391E-2</v>
      </c>
      <c r="H291">
        <v>2125</v>
      </c>
      <c r="I291" s="10">
        <f t="shared" si="46"/>
        <v>5.5638350720317975E-2</v>
      </c>
      <c r="J291">
        <v>691.4</v>
      </c>
      <c r="K291" s="10">
        <f t="shared" si="47"/>
        <v>-1.3131601484441924E-2</v>
      </c>
      <c r="T291" s="22">
        <f t="shared" si="48"/>
        <v>-2.0268328836819324E-2</v>
      </c>
      <c r="U291" s="22">
        <f t="shared" si="43"/>
        <v>9.8198282029775784E-4</v>
      </c>
      <c r="V291" s="22">
        <f t="shared" si="49"/>
        <v>4.4199491462727634E-2</v>
      </c>
      <c r="W291" s="22">
        <f t="shared" si="50"/>
        <v>4.9900956568297614E-2</v>
      </c>
      <c r="X291" s="22">
        <f t="shared" si="51"/>
        <v>-1.7301840628905791E-2</v>
      </c>
    </row>
    <row r="292" spans="1:24">
      <c r="A292" s="12">
        <v>43769</v>
      </c>
      <c r="B292">
        <v>7501</v>
      </c>
      <c r="C292" s="10">
        <f t="shared" si="52"/>
        <v>3.3053298443740609E-2</v>
      </c>
      <c r="D292">
        <v>4014</v>
      </c>
      <c r="E292" s="10">
        <f t="shared" si="44"/>
        <v>-4.6329294369208851E-2</v>
      </c>
      <c r="F292">
        <v>576.20000000000005</v>
      </c>
      <c r="G292" s="10">
        <f t="shared" si="45"/>
        <v>1.0877192982456263E-2</v>
      </c>
      <c r="H292">
        <v>2008</v>
      </c>
      <c r="I292" s="10">
        <f t="shared" si="46"/>
        <v>-5.5058823529411716E-2</v>
      </c>
      <c r="J292">
        <v>719.8</v>
      </c>
      <c r="K292" s="10">
        <f t="shared" si="47"/>
        <v>4.1076077523864551E-2</v>
      </c>
      <c r="T292" s="22">
        <f t="shared" si="48"/>
        <v>2.0573982998558352E-2</v>
      </c>
      <c r="U292" s="22">
        <f t="shared" si="43"/>
        <v>-5.9686388546139564E-2</v>
      </c>
      <c r="V292" s="22">
        <f t="shared" si="49"/>
        <v>1.0355276820550508E-2</v>
      </c>
      <c r="W292" s="22">
        <f t="shared" si="50"/>
        <v>-6.0796217681432077E-2</v>
      </c>
      <c r="X292" s="22">
        <f t="shared" si="51"/>
        <v>3.6905838379400681E-2</v>
      </c>
    </row>
    <row r="293" spans="1:24">
      <c r="A293" s="1">
        <v>43798</v>
      </c>
      <c r="B293">
        <v>7458</v>
      </c>
      <c r="C293" s="10">
        <f t="shared" si="52"/>
        <v>-5.7325689908012123E-3</v>
      </c>
      <c r="D293">
        <v>4201.5</v>
      </c>
      <c r="E293" s="10">
        <f t="shared" si="44"/>
        <v>4.6711509715994026E-2</v>
      </c>
      <c r="F293">
        <v>573.4</v>
      </c>
      <c r="G293" s="10">
        <f t="shared" si="45"/>
        <v>-4.8594238111767663E-3</v>
      </c>
      <c r="H293">
        <v>2123</v>
      </c>
      <c r="I293" s="10">
        <f t="shared" si="46"/>
        <v>5.7270916334661415E-2</v>
      </c>
      <c r="J293">
        <v>753.8</v>
      </c>
      <c r="K293" s="10">
        <f t="shared" si="47"/>
        <v>4.7235343150875186E-2</v>
      </c>
      <c r="T293" s="22">
        <f t="shared" si="48"/>
        <v>-1.8211884435983469E-2</v>
      </c>
      <c r="U293" s="22">
        <f t="shared" si="43"/>
        <v>3.3354415539063313E-2</v>
      </c>
      <c r="V293" s="22">
        <f t="shared" si="49"/>
        <v>-5.3813399730825214E-3</v>
      </c>
      <c r="W293" s="22">
        <f t="shared" si="50"/>
        <v>5.1533522182641053E-2</v>
      </c>
      <c r="X293" s="22">
        <f t="shared" si="51"/>
        <v>4.3065104006411316E-2</v>
      </c>
    </row>
    <row r="294" spans="1:24">
      <c r="A294" s="1">
        <v>43830</v>
      </c>
      <c r="B294">
        <v>7607</v>
      </c>
      <c r="C294" s="10">
        <f t="shared" si="52"/>
        <v>1.9978546527219088E-2</v>
      </c>
      <c r="D294">
        <v>4503</v>
      </c>
      <c r="E294" s="10">
        <f t="shared" si="44"/>
        <v>7.1760085683684416E-2</v>
      </c>
      <c r="F294">
        <v>564.79999999999995</v>
      </c>
      <c r="G294" s="10">
        <f t="shared" si="45"/>
        <v>-1.4998256016742317E-2</v>
      </c>
      <c r="H294">
        <v>2065</v>
      </c>
      <c r="I294" s="10">
        <f t="shared" si="46"/>
        <v>-2.7319830428638725E-2</v>
      </c>
      <c r="J294">
        <v>749</v>
      </c>
      <c r="K294" s="10">
        <f t="shared" si="47"/>
        <v>-6.367736800212187E-3</v>
      </c>
      <c r="T294" s="22">
        <f t="shared" si="48"/>
        <v>7.499231082036829E-3</v>
      </c>
      <c r="U294" s="22">
        <f t="shared" si="43"/>
        <v>5.8402991506753703E-2</v>
      </c>
      <c r="V294" s="22">
        <f t="shared" si="49"/>
        <v>-1.5520172178648073E-2</v>
      </c>
      <c r="W294" s="22">
        <f t="shared" si="50"/>
        <v>-3.3057224580659086E-2</v>
      </c>
      <c r="X294" s="22">
        <f t="shared" si="51"/>
        <v>-1.0537975944676054E-2</v>
      </c>
    </row>
    <row r="295" spans="1:24">
      <c r="A295" s="1">
        <v>43861</v>
      </c>
      <c r="B295">
        <v>7424</v>
      </c>
      <c r="C295" s="10">
        <f t="shared" si="52"/>
        <v>-2.4056789798869493E-2</v>
      </c>
      <c r="D295">
        <v>4084</v>
      </c>
      <c r="E295" s="10">
        <f t="shared" si="44"/>
        <v>-9.3049078392183016E-2</v>
      </c>
      <c r="F295">
        <v>631.4</v>
      </c>
      <c r="G295" s="10">
        <f t="shared" si="45"/>
        <v>0.11791784702549579</v>
      </c>
      <c r="H295">
        <v>1965</v>
      </c>
      <c r="I295" s="10">
        <f t="shared" si="46"/>
        <v>-4.8426150121065326E-2</v>
      </c>
      <c r="J295">
        <v>738.4</v>
      </c>
      <c r="K295" s="10">
        <f t="shared" si="47"/>
        <v>-1.4152202937249725E-2</v>
      </c>
      <c r="T295" s="22">
        <f t="shared" si="48"/>
        <v>-3.653610524405175E-2</v>
      </c>
      <c r="U295" s="22">
        <f t="shared" si="43"/>
        <v>-0.10640617256911374</v>
      </c>
      <c r="V295" s="22">
        <f t="shared" si="49"/>
        <v>0.11739593086359004</v>
      </c>
      <c r="W295" s="22">
        <f t="shared" si="50"/>
        <v>-5.4163544273085687E-2</v>
      </c>
      <c r="X295" s="22">
        <f t="shared" si="51"/>
        <v>-1.8322442081713592E-2</v>
      </c>
    </row>
    <row r="296" spans="1:24">
      <c r="A296" s="1">
        <v>43889</v>
      </c>
      <c r="B296">
        <v>6794</v>
      </c>
      <c r="C296" s="10">
        <f t="shared" si="52"/>
        <v>-8.4859913793103425E-2</v>
      </c>
      <c r="D296">
        <v>3608</v>
      </c>
      <c r="E296" s="10">
        <f t="shared" si="44"/>
        <v>-0.11655239960822728</v>
      </c>
      <c r="F296">
        <v>608.4</v>
      </c>
      <c r="G296" s="10">
        <f t="shared" si="45"/>
        <v>-3.6426987646499875E-2</v>
      </c>
      <c r="H296">
        <v>1870</v>
      </c>
      <c r="I296" s="10">
        <f t="shared" si="46"/>
        <v>-4.8346055979643809E-2</v>
      </c>
      <c r="J296">
        <v>681.8</v>
      </c>
      <c r="K296" s="10">
        <f t="shared" si="47"/>
        <v>-7.6652221018418287E-2</v>
      </c>
      <c r="T296" s="22">
        <f t="shared" si="48"/>
        <v>-9.7339229238285682E-2</v>
      </c>
      <c r="U296" s="22">
        <f t="shared" si="43"/>
        <v>-0.12990949378515798</v>
      </c>
      <c r="V296" s="22">
        <f t="shared" si="49"/>
        <v>-3.6948903808405632E-2</v>
      </c>
      <c r="W296" s="22">
        <f t="shared" si="50"/>
        <v>-5.4083450131664171E-2</v>
      </c>
      <c r="X296" s="22">
        <f t="shared" si="51"/>
        <v>-8.0822460162882151E-2</v>
      </c>
    </row>
    <row r="297" spans="1:24">
      <c r="A297" s="1">
        <v>43921</v>
      </c>
      <c r="B297">
        <v>7216</v>
      </c>
      <c r="C297" s="10">
        <f t="shared" si="52"/>
        <v>6.2113629673241189E-2</v>
      </c>
      <c r="D297">
        <v>3718.5</v>
      </c>
      <c r="E297" s="10">
        <f t="shared" si="44"/>
        <v>3.062638580931254E-2</v>
      </c>
      <c r="F297">
        <v>521.79999999999995</v>
      </c>
      <c r="G297" s="10">
        <f t="shared" si="45"/>
        <v>-0.14234056541748852</v>
      </c>
      <c r="H297">
        <v>1629.5</v>
      </c>
      <c r="I297" s="10">
        <f t="shared" si="46"/>
        <v>-0.12860962566844925</v>
      </c>
      <c r="J297">
        <v>591.79999999999995</v>
      </c>
      <c r="K297" s="10">
        <f t="shared" si="47"/>
        <v>-0.13200352009386918</v>
      </c>
      <c r="T297" s="22">
        <f t="shared" si="48"/>
        <v>4.9634314228058932E-2</v>
      </c>
      <c r="U297" s="22">
        <f t="shared" si="43"/>
        <v>1.7269291632381827E-2</v>
      </c>
      <c r="V297" s="22">
        <f t="shared" si="49"/>
        <v>-0.14286248157939427</v>
      </c>
      <c r="W297" s="22">
        <f t="shared" si="50"/>
        <v>-0.13434701982046959</v>
      </c>
      <c r="X297" s="22">
        <f t="shared" si="51"/>
        <v>-0.13617375923833305</v>
      </c>
    </row>
    <row r="298" spans="1:24">
      <c r="A298" s="12">
        <v>43951</v>
      </c>
      <c r="B298">
        <v>8322</v>
      </c>
      <c r="C298" s="10">
        <f t="shared" si="52"/>
        <v>0.1532705099778271</v>
      </c>
      <c r="D298">
        <v>3684.5</v>
      </c>
      <c r="E298" s="10">
        <f t="shared" si="44"/>
        <v>-9.1434718300389406E-3</v>
      </c>
      <c r="F298">
        <v>508.4</v>
      </c>
      <c r="G298" s="10">
        <f t="shared" si="45"/>
        <v>-2.5680337293982336E-2</v>
      </c>
      <c r="H298">
        <v>1727.5</v>
      </c>
      <c r="I298" s="10">
        <f t="shared" si="46"/>
        <v>6.0141147591285637E-2</v>
      </c>
      <c r="J298">
        <v>640</v>
      </c>
      <c r="K298" s="10">
        <f t="shared" si="47"/>
        <v>8.1446434606285978E-2</v>
      </c>
      <c r="T298" s="22">
        <f t="shared" si="48"/>
        <v>0.14079119453264483</v>
      </c>
      <c r="U298" s="22">
        <f t="shared" si="43"/>
        <v>-2.2500566006969654E-2</v>
      </c>
      <c r="V298" s="22">
        <f t="shared" si="49"/>
        <v>-2.6202253455888093E-2</v>
      </c>
      <c r="W298" s="22">
        <f t="shared" si="50"/>
        <v>5.4403753439265276E-2</v>
      </c>
      <c r="X298" s="22">
        <f t="shared" si="51"/>
        <v>7.7276195461822114E-2</v>
      </c>
    </row>
    <row r="299" spans="1:24">
      <c r="A299" s="1">
        <v>43980</v>
      </c>
      <c r="B299">
        <v>8580</v>
      </c>
      <c r="C299" s="10">
        <f t="shared" si="52"/>
        <v>3.1002162941600631E-2</v>
      </c>
      <c r="D299">
        <v>4313</v>
      </c>
      <c r="E299" s="10">
        <f t="shared" si="44"/>
        <v>0.1705794544714343</v>
      </c>
      <c r="F299">
        <v>496.2</v>
      </c>
      <c r="G299" s="10">
        <f t="shared" si="45"/>
        <v>-2.3996852871754459E-2</v>
      </c>
      <c r="H299">
        <v>1886.5</v>
      </c>
      <c r="I299" s="10">
        <f t="shared" si="46"/>
        <v>9.2040520984081109E-2</v>
      </c>
      <c r="J299">
        <v>691</v>
      </c>
      <c r="K299" s="10">
        <f t="shared" si="47"/>
        <v>7.9687499999999911E-2</v>
      </c>
      <c r="T299" s="22">
        <f t="shared" si="48"/>
        <v>1.8522847496418374E-2</v>
      </c>
      <c r="U299" s="22">
        <f t="shared" si="43"/>
        <v>0.15722236029450359</v>
      </c>
      <c r="V299" s="22">
        <f t="shared" si="49"/>
        <v>-2.4518769033660216E-2</v>
      </c>
      <c r="W299" s="22">
        <f t="shared" si="50"/>
        <v>8.6303126832060748E-2</v>
      </c>
      <c r="X299" s="22">
        <f t="shared" si="51"/>
        <v>7.5517260855536048E-2</v>
      </c>
    </row>
    <row r="300" spans="1:24">
      <c r="A300" s="1">
        <v>44012</v>
      </c>
      <c r="B300">
        <v>8421</v>
      </c>
      <c r="C300" s="10">
        <f t="shared" si="52"/>
        <v>-1.8531468531468587E-2</v>
      </c>
      <c r="D300">
        <v>4549</v>
      </c>
      <c r="E300" s="10">
        <f t="shared" si="44"/>
        <v>5.4718293531184736E-2</v>
      </c>
      <c r="F300">
        <v>483.4</v>
      </c>
      <c r="G300" s="10">
        <f t="shared" si="45"/>
        <v>-2.5796049979846858E-2</v>
      </c>
      <c r="H300">
        <v>2166</v>
      </c>
      <c r="I300" s="10">
        <f t="shared" si="46"/>
        <v>0.14815796448449503</v>
      </c>
      <c r="J300">
        <v>671.8</v>
      </c>
      <c r="K300" s="10">
        <f t="shared" si="47"/>
        <v>-2.7785817655571754E-2</v>
      </c>
      <c r="T300" s="22">
        <f t="shared" si="48"/>
        <v>-3.1010783976650844E-2</v>
      </c>
      <c r="U300" s="22">
        <f t="shared" si="43"/>
        <v>4.1361199354254023E-2</v>
      </c>
      <c r="V300" s="22">
        <f t="shared" si="49"/>
        <v>-2.6317966141752615E-2</v>
      </c>
      <c r="W300" s="22">
        <f t="shared" si="50"/>
        <v>0.14242057033247468</v>
      </c>
      <c r="X300" s="22">
        <f t="shared" si="51"/>
        <v>-3.1956056800035625E-2</v>
      </c>
    </row>
    <row r="301" spans="1:24">
      <c r="A301" s="1">
        <v>44043</v>
      </c>
      <c r="B301">
        <v>8530</v>
      </c>
      <c r="C301" s="10">
        <f t="shared" si="52"/>
        <v>1.2943830898943132E-2</v>
      </c>
      <c r="D301">
        <v>4615</v>
      </c>
      <c r="E301" s="10">
        <f t="shared" si="44"/>
        <v>1.4508683227082875E-2</v>
      </c>
      <c r="F301">
        <v>490.2</v>
      </c>
      <c r="G301" s="10">
        <f t="shared" si="45"/>
        <v>1.4067025237898267E-2</v>
      </c>
      <c r="H301">
        <v>2198</v>
      </c>
      <c r="I301" s="10">
        <f t="shared" si="46"/>
        <v>1.4773776546629813E-2</v>
      </c>
      <c r="J301">
        <v>729.4</v>
      </c>
      <c r="K301" s="10">
        <f t="shared" si="47"/>
        <v>8.5739803512950408E-2</v>
      </c>
      <c r="T301" s="22">
        <f t="shared" si="48"/>
        <v>4.6451545376087304E-4</v>
      </c>
      <c r="U301" s="22">
        <f t="shared" si="43"/>
        <v>1.1515890501521599E-3</v>
      </c>
      <c r="V301" s="22">
        <f t="shared" si="49"/>
        <v>1.3545109075992512E-2</v>
      </c>
      <c r="W301" s="22">
        <f t="shared" si="50"/>
        <v>9.0363823946094518E-3</v>
      </c>
      <c r="X301" s="22">
        <f t="shared" si="51"/>
        <v>8.1569564368486544E-2</v>
      </c>
    </row>
    <row r="302" spans="1:24">
      <c r="A302" s="1">
        <v>44074</v>
      </c>
      <c r="B302">
        <v>8340</v>
      </c>
      <c r="C302" s="10">
        <f t="shared" si="52"/>
        <v>-2.2274325908558046E-2</v>
      </c>
      <c r="D302">
        <v>4635</v>
      </c>
      <c r="E302" s="10">
        <f t="shared" si="44"/>
        <v>4.3336944745395733E-3</v>
      </c>
      <c r="F302">
        <v>519.6</v>
      </c>
      <c r="G302" s="10">
        <f t="shared" si="45"/>
        <v>5.9975520195838516E-2</v>
      </c>
      <c r="H302">
        <v>2422</v>
      </c>
      <c r="I302" s="10">
        <f t="shared" si="46"/>
        <v>0.10191082802547768</v>
      </c>
      <c r="J302">
        <v>740.6</v>
      </c>
      <c r="K302" s="10">
        <f t="shared" si="47"/>
        <v>1.5355086372360827E-2</v>
      </c>
      <c r="T302" s="22">
        <f t="shared" si="48"/>
        <v>-3.4753641353740303E-2</v>
      </c>
      <c r="U302" s="22">
        <f t="shared" si="43"/>
        <v>-9.0233997023911414E-3</v>
      </c>
      <c r="V302" s="22">
        <f t="shared" si="49"/>
        <v>5.945360403393276E-2</v>
      </c>
      <c r="W302" s="22">
        <f t="shared" si="50"/>
        <v>9.6173433873457323E-2</v>
      </c>
      <c r="X302" s="22">
        <f t="shared" si="51"/>
        <v>1.1184847227896959E-2</v>
      </c>
    </row>
    <row r="303" spans="1:24">
      <c r="A303" s="1">
        <v>44104</v>
      </c>
      <c r="B303">
        <v>8457</v>
      </c>
      <c r="C303" s="10">
        <f t="shared" si="52"/>
        <v>1.4028776978417312E-2</v>
      </c>
      <c r="D303">
        <v>4655.5</v>
      </c>
      <c r="E303" s="10">
        <f t="shared" si="44"/>
        <v>4.4228694714132377E-3</v>
      </c>
      <c r="F303">
        <v>482</v>
      </c>
      <c r="G303" s="10">
        <f t="shared" si="45"/>
        <v>-7.2363356428021608E-2</v>
      </c>
      <c r="H303">
        <v>2507</v>
      </c>
      <c r="I303" s="10">
        <f t="shared" si="46"/>
        <v>3.509496284062763E-2</v>
      </c>
      <c r="J303">
        <v>720.8</v>
      </c>
      <c r="K303" s="10">
        <f t="shared" si="47"/>
        <v>-2.6735079665136441E-2</v>
      </c>
      <c r="T303" s="22">
        <f t="shared" si="48"/>
        <v>1.5494615332350536E-3</v>
      </c>
      <c r="U303" s="22">
        <f t="shared" si="43"/>
        <v>-8.9342247055174771E-3</v>
      </c>
      <c r="V303" s="22">
        <f t="shared" si="49"/>
        <v>-7.2885272589927358E-2</v>
      </c>
      <c r="W303" s="22">
        <f t="shared" si="50"/>
        <v>2.9357568688607269E-2</v>
      </c>
      <c r="X303" s="22">
        <f t="shared" si="51"/>
        <v>-3.0905318809600308E-2</v>
      </c>
    </row>
    <row r="304" spans="1:24" s="16" customFormat="1">
      <c r="A304" s="15">
        <v>44134</v>
      </c>
      <c r="B304" s="16">
        <v>7766</v>
      </c>
      <c r="C304" s="17">
        <f t="shared" si="52"/>
        <v>-8.1707461274683646E-2</v>
      </c>
      <c r="D304" s="16">
        <v>4357</v>
      </c>
      <c r="E304" s="17">
        <f t="shared" si="44"/>
        <v>-6.4117710235205627E-2</v>
      </c>
      <c r="F304" s="16">
        <v>397</v>
      </c>
      <c r="G304" s="17">
        <f t="shared" si="45"/>
        <v>-0.17634854771784236</v>
      </c>
      <c r="H304" s="16">
        <v>2400</v>
      </c>
      <c r="I304" s="17">
        <f t="shared" si="46"/>
        <v>-4.2680494615077835E-2</v>
      </c>
      <c r="J304" s="16">
        <v>635.6</v>
      </c>
      <c r="K304" s="17">
        <f t="shared" si="47"/>
        <v>-0.11820199778024409</v>
      </c>
      <c r="T304" s="23">
        <f t="shared" si="48"/>
        <v>-9.4186776719865903E-2</v>
      </c>
      <c r="U304" s="23">
        <f t="shared" si="43"/>
        <v>-7.7474804412136347E-2</v>
      </c>
      <c r="V304" s="23">
        <f t="shared" si="49"/>
        <v>-0.17687046387974811</v>
      </c>
      <c r="W304" s="23">
        <f t="shared" si="50"/>
        <v>-4.8417888767098197E-2</v>
      </c>
      <c r="X304" s="23">
        <f t="shared" si="51"/>
        <v>-0.12237223692470796</v>
      </c>
    </row>
    <row r="305" spans="1:24">
      <c r="A305" s="1">
        <v>44165</v>
      </c>
      <c r="B305">
        <v>7805</v>
      </c>
      <c r="C305" s="10">
        <f t="shared" si="52"/>
        <v>5.0218902910121876E-3</v>
      </c>
      <c r="D305">
        <v>4834</v>
      </c>
      <c r="E305" s="10">
        <f t="shared" si="44"/>
        <v>0.10947899931145288</v>
      </c>
      <c r="F305">
        <v>504</v>
      </c>
      <c r="G305" s="10">
        <f t="shared" si="45"/>
        <v>0.26952141057934509</v>
      </c>
      <c r="H305">
        <v>2359</v>
      </c>
      <c r="I305" s="10">
        <f t="shared" si="46"/>
        <v>-1.7083333333333339E-2</v>
      </c>
      <c r="J305">
        <v>605</v>
      </c>
      <c r="K305" s="10">
        <f t="shared" si="47"/>
        <v>-4.8143486469477748E-2</v>
      </c>
      <c r="T305">
        <f t="shared" si="48"/>
        <v>-7.457425154170071E-3</v>
      </c>
      <c r="U305">
        <f t="shared" si="43"/>
        <v>9.6121905134522165E-2</v>
      </c>
      <c r="V305">
        <f t="shared" si="49"/>
        <v>0.26899949441743931</v>
      </c>
      <c r="W305">
        <f t="shared" si="50"/>
        <v>-2.2820727485353701E-2</v>
      </c>
      <c r="X305">
        <f t="shared" si="51"/>
        <v>-5.2313725613941618E-2</v>
      </c>
    </row>
    <row r="306" spans="1:24">
      <c r="A306" s="1">
        <v>44196</v>
      </c>
      <c r="B306">
        <v>7324</v>
      </c>
      <c r="C306" s="10">
        <f t="shared" si="52"/>
        <v>-6.1627162075592601E-2</v>
      </c>
      <c r="D306">
        <v>5470</v>
      </c>
      <c r="E306" s="10">
        <f t="shared" si="44"/>
        <v>0.13156805957798934</v>
      </c>
      <c r="F306">
        <v>488.8</v>
      </c>
      <c r="G306" s="10">
        <f t="shared" si="45"/>
        <v>-3.0158730158730163E-2</v>
      </c>
      <c r="H306">
        <v>2443</v>
      </c>
      <c r="I306" s="10">
        <f t="shared" si="46"/>
        <v>3.5608308605341144E-2</v>
      </c>
      <c r="J306">
        <v>582</v>
      </c>
      <c r="K306" s="10">
        <f t="shared" si="47"/>
        <v>-3.8016528925619797E-2</v>
      </c>
      <c r="T306">
        <f t="shared" si="48"/>
        <v>-7.4106477520774858E-2</v>
      </c>
      <c r="U306">
        <f t="shared" si="43"/>
        <v>0.11821096540105862</v>
      </c>
      <c r="V306">
        <f t="shared" si="49"/>
        <v>-3.068064632063592E-2</v>
      </c>
      <c r="W306">
        <f t="shared" si="50"/>
        <v>2.9870914453320782E-2</v>
      </c>
      <c r="X306">
        <f t="shared" si="51"/>
        <v>-4.2186768070083668E-2</v>
      </c>
    </row>
    <row r="307" spans="1:24">
      <c r="A307" s="1">
        <v>44225</v>
      </c>
      <c r="B307">
        <v>7491</v>
      </c>
      <c r="C307" s="10">
        <f t="shared" si="52"/>
        <v>2.2801747678864004E-2</v>
      </c>
      <c r="D307">
        <v>5589</v>
      </c>
      <c r="E307" s="10">
        <f t="shared" si="44"/>
        <v>2.1755027422303508E-2</v>
      </c>
      <c r="F307">
        <v>462.1</v>
      </c>
      <c r="G307" s="10">
        <f t="shared" si="45"/>
        <v>-5.4623567921440186E-2</v>
      </c>
      <c r="H307">
        <v>2350</v>
      </c>
      <c r="I307" s="10">
        <f t="shared" si="46"/>
        <v>-3.8067949242734378E-2</v>
      </c>
      <c r="J307">
        <v>589.79999999999995</v>
      </c>
      <c r="K307" s="10">
        <f t="shared" si="47"/>
        <v>1.3402061855670055E-2</v>
      </c>
      <c r="T307">
        <f t="shared" si="48"/>
        <v>1.0322432233681745E-2</v>
      </c>
      <c r="U307">
        <f t="shared" si="43"/>
        <v>8.3979332453727931E-3</v>
      </c>
      <c r="V307">
        <f t="shared" si="49"/>
        <v>-5.5145484083345943E-2</v>
      </c>
      <c r="W307">
        <f t="shared" si="50"/>
        <v>-4.3805343394754739E-2</v>
      </c>
      <c r="X307">
        <f t="shared" si="51"/>
        <v>9.2318227112061883E-3</v>
      </c>
    </row>
    <row r="308" spans="1:24">
      <c r="A308" s="1">
        <v>44253</v>
      </c>
      <c r="B308">
        <v>6945</v>
      </c>
      <c r="C308" s="10">
        <f t="shared" si="52"/>
        <v>-7.288746495794951E-2</v>
      </c>
      <c r="D308">
        <v>6187</v>
      </c>
      <c r="E308" s="10">
        <f t="shared" si="44"/>
        <v>0.10699588477366251</v>
      </c>
      <c r="F308">
        <v>483.9</v>
      </c>
      <c r="G308" s="10">
        <f t="shared" si="45"/>
        <v>4.7175935944600678E-2</v>
      </c>
      <c r="H308">
        <v>2237</v>
      </c>
      <c r="I308" s="10">
        <f t="shared" si="46"/>
        <v>-4.8085106382978693E-2</v>
      </c>
      <c r="J308">
        <v>558.6</v>
      </c>
      <c r="K308" s="10">
        <f t="shared" si="47"/>
        <v>-5.2899287894201286E-2</v>
      </c>
      <c r="T308">
        <f t="shared" si="48"/>
        <v>-8.5366780403131767E-2</v>
      </c>
      <c r="U308">
        <f t="shared" si="43"/>
        <v>9.3638790596731789E-2</v>
      </c>
      <c r="V308">
        <f t="shared" si="49"/>
        <v>4.6654019782694921E-2</v>
      </c>
      <c r="W308">
        <f t="shared" si="50"/>
        <v>-5.3822500534999054E-2</v>
      </c>
      <c r="X308">
        <f t="shared" si="51"/>
        <v>-5.7069527038665156E-2</v>
      </c>
    </row>
    <row r="309" spans="1:24">
      <c r="A309" s="1">
        <v>44286</v>
      </c>
      <c r="B309">
        <v>7247</v>
      </c>
      <c r="C309" s="10">
        <f t="shared" si="52"/>
        <v>4.3484521238301044E-2</v>
      </c>
      <c r="D309">
        <v>5550</v>
      </c>
      <c r="E309" s="10">
        <f t="shared" si="44"/>
        <v>-0.10295781477291099</v>
      </c>
      <c r="F309">
        <v>505</v>
      </c>
      <c r="G309" s="10">
        <f t="shared" si="45"/>
        <v>4.3604050423641239E-2</v>
      </c>
      <c r="H309">
        <v>2323</v>
      </c>
      <c r="I309" s="10">
        <f t="shared" si="46"/>
        <v>3.8444345105051347E-2</v>
      </c>
      <c r="J309">
        <v>612.79999999999995</v>
      </c>
      <c r="K309" s="10">
        <f t="shared" si="47"/>
        <v>9.7028284998209591E-2</v>
      </c>
      <c r="T309">
        <f t="shared" si="48"/>
        <v>3.1005205793118787E-2</v>
      </c>
      <c r="U309">
        <f t="shared" si="43"/>
        <v>-0.11631490894984171</v>
      </c>
      <c r="V309">
        <f t="shared" si="49"/>
        <v>4.3082134261735482E-2</v>
      </c>
      <c r="W309">
        <f t="shared" si="50"/>
        <v>3.2706950953030986E-2</v>
      </c>
      <c r="X309">
        <f t="shared" si="51"/>
        <v>9.2858045853745727E-2</v>
      </c>
    </row>
    <row r="310" spans="1:24">
      <c r="A310" s="12">
        <v>44316</v>
      </c>
      <c r="B310">
        <v>7715</v>
      </c>
      <c r="C310" s="10">
        <f t="shared" si="52"/>
        <v>6.4578446253622079E-2</v>
      </c>
      <c r="D310">
        <v>6076</v>
      </c>
      <c r="E310" s="10">
        <f t="shared" si="44"/>
        <v>9.4774774774774695E-2</v>
      </c>
      <c r="F310">
        <v>506.2</v>
      </c>
      <c r="G310" s="10">
        <f t="shared" si="45"/>
        <v>2.3762376237623783E-3</v>
      </c>
      <c r="H310">
        <v>2327</v>
      </c>
      <c r="I310" s="10">
        <f t="shared" si="46"/>
        <v>1.7219113215669601E-3</v>
      </c>
      <c r="J310">
        <v>638</v>
      </c>
      <c r="K310" s="10">
        <f t="shared" si="47"/>
        <v>4.1122715404699806E-2</v>
      </c>
      <c r="T310">
        <f t="shared" si="48"/>
        <v>5.2099130808439822E-2</v>
      </c>
      <c r="U310">
        <f t="shared" si="43"/>
        <v>8.1417680597843975E-2</v>
      </c>
      <c r="V310">
        <f t="shared" si="49"/>
        <v>1.8543214618566227E-3</v>
      </c>
      <c r="W310">
        <f t="shared" si="50"/>
        <v>-4.0154828304534004E-3</v>
      </c>
      <c r="X310">
        <f t="shared" si="51"/>
        <v>3.6952476260235935E-2</v>
      </c>
    </row>
    <row r="311" spans="1:24">
      <c r="A311" s="1">
        <v>44347</v>
      </c>
      <c r="B311">
        <v>8046</v>
      </c>
      <c r="C311" s="10">
        <f t="shared" si="52"/>
        <v>4.2903434867141987E-2</v>
      </c>
      <c r="D311">
        <v>6064</v>
      </c>
      <c r="E311" s="10">
        <f t="shared" si="44"/>
        <v>-1.9749835418038098E-3</v>
      </c>
      <c r="F311">
        <v>526.6</v>
      </c>
      <c r="G311" s="10">
        <f t="shared" si="45"/>
        <v>4.0300276570525595E-2</v>
      </c>
      <c r="H311">
        <v>2285</v>
      </c>
      <c r="I311" s="10">
        <f t="shared" si="46"/>
        <v>-1.8048990116029229E-2</v>
      </c>
      <c r="J311">
        <v>656.6</v>
      </c>
      <c r="K311" s="10">
        <f t="shared" si="47"/>
        <v>2.9153605015673989E-2</v>
      </c>
      <c r="T311">
        <f t="shared" si="48"/>
        <v>3.0424119421959731E-2</v>
      </c>
      <c r="U311">
        <f t="shared" si="43"/>
        <v>-1.5332077718734525E-2</v>
      </c>
      <c r="V311">
        <f t="shared" si="49"/>
        <v>3.9778360408619838E-2</v>
      </c>
      <c r="W311">
        <f t="shared" si="50"/>
        <v>-2.378638426804959E-2</v>
      </c>
      <c r="X311">
        <f t="shared" si="51"/>
        <v>2.4983365871210122E-2</v>
      </c>
    </row>
    <row r="312" spans="1:24">
      <c r="A312" s="1">
        <v>44377</v>
      </c>
      <c r="B312">
        <v>8683</v>
      </c>
      <c r="C312" s="10">
        <f t="shared" si="52"/>
        <v>7.916977380064627E-2</v>
      </c>
      <c r="D312">
        <v>5949</v>
      </c>
      <c r="E312" s="10">
        <f t="shared" si="44"/>
        <v>-1.8964379947229548E-2</v>
      </c>
      <c r="F312">
        <v>522</v>
      </c>
      <c r="G312" s="10">
        <f t="shared" si="45"/>
        <v>-8.7352829472086002E-3</v>
      </c>
      <c r="H312">
        <v>2389</v>
      </c>
      <c r="I312" s="10">
        <f t="shared" si="46"/>
        <v>4.5514223194748293E-2</v>
      </c>
      <c r="J312">
        <v>684.2</v>
      </c>
      <c r="K312" s="10">
        <f t="shared" si="47"/>
        <v>4.2034724337496332E-2</v>
      </c>
      <c r="T312">
        <f t="shared" si="48"/>
        <v>6.6690458355464013E-2</v>
      </c>
      <c r="U312">
        <f t="shared" si="43"/>
        <v>-3.2321474124160261E-2</v>
      </c>
      <c r="V312">
        <f t="shared" si="49"/>
        <v>-9.2571991091143554E-3</v>
      </c>
      <c r="W312">
        <f t="shared" si="50"/>
        <v>3.9776829042727932E-2</v>
      </c>
      <c r="X312">
        <f t="shared" si="51"/>
        <v>3.7864485193032461E-2</v>
      </c>
    </row>
    <row r="313" spans="1:24">
      <c r="A313" s="1">
        <v>44407</v>
      </c>
      <c r="B313">
        <v>8268</v>
      </c>
      <c r="C313" s="10">
        <f t="shared" si="52"/>
        <v>-4.7794541057238238E-2</v>
      </c>
      <c r="D313">
        <v>6101</v>
      </c>
      <c r="E313" s="10">
        <f t="shared" si="44"/>
        <v>2.555051269120856E-2</v>
      </c>
      <c r="F313">
        <v>576</v>
      </c>
      <c r="G313" s="10">
        <f t="shared" si="45"/>
        <v>0.10344827586206895</v>
      </c>
      <c r="H313">
        <v>2666</v>
      </c>
      <c r="I313" s="10">
        <f t="shared" si="46"/>
        <v>0.11594809543742146</v>
      </c>
      <c r="J313">
        <v>701.6</v>
      </c>
      <c r="K313" s="10">
        <f t="shared" si="47"/>
        <v>2.5431160479391979E-2</v>
      </c>
      <c r="T313">
        <f t="shared" si="48"/>
        <v>-6.0273856502420495E-2</v>
      </c>
      <c r="U313">
        <f t="shared" si="43"/>
        <v>1.2193418514277845E-2</v>
      </c>
      <c r="V313">
        <f t="shared" si="49"/>
        <v>0.1029263597001632</v>
      </c>
      <c r="W313">
        <f t="shared" si="50"/>
        <v>0.1102107012854011</v>
      </c>
      <c r="X313">
        <f t="shared" si="51"/>
        <v>2.1260921334928112E-2</v>
      </c>
    </row>
    <row r="314" spans="1:24">
      <c r="A314" s="1">
        <v>44439</v>
      </c>
      <c r="B314">
        <v>8514</v>
      </c>
      <c r="C314" s="10">
        <f t="shared" si="52"/>
        <v>2.9753265602322276E-2</v>
      </c>
      <c r="D314">
        <v>5382</v>
      </c>
      <c r="E314" s="10">
        <f t="shared" si="44"/>
        <v>-0.117849532863465</v>
      </c>
      <c r="F314">
        <v>568.4</v>
      </c>
      <c r="G314" s="10">
        <f t="shared" si="45"/>
        <v>-1.3194444444444509E-2</v>
      </c>
      <c r="H314">
        <v>2636</v>
      </c>
      <c r="I314" s="10">
        <f t="shared" si="46"/>
        <v>-1.1252813203300849E-2</v>
      </c>
      <c r="J314">
        <v>742.2</v>
      </c>
      <c r="K314" s="10">
        <f t="shared" si="47"/>
        <v>5.786773090079822E-2</v>
      </c>
      <c r="T314">
        <f t="shared" si="48"/>
        <v>1.7273950157140019E-2</v>
      </c>
      <c r="U314">
        <f t="shared" si="43"/>
        <v>-0.13120662704039571</v>
      </c>
      <c r="V314">
        <f t="shared" si="49"/>
        <v>-1.3716360606350264E-2</v>
      </c>
      <c r="W314">
        <f t="shared" si="50"/>
        <v>-1.699020735532121E-2</v>
      </c>
      <c r="X314">
        <f t="shared" si="51"/>
        <v>5.3697491756334349E-2</v>
      </c>
    </row>
    <row r="315" spans="1:24">
      <c r="A315" s="1">
        <v>44469</v>
      </c>
      <c r="B315">
        <v>8958</v>
      </c>
      <c r="C315" s="10">
        <f t="shared" si="52"/>
        <v>5.2149400986610361E-2</v>
      </c>
      <c r="D315">
        <v>4913.5</v>
      </c>
      <c r="E315" s="10">
        <f t="shared" si="44"/>
        <v>-8.704942400594573E-2</v>
      </c>
      <c r="F315">
        <v>565.20000000000005</v>
      </c>
      <c r="G315" s="10">
        <f t="shared" si="45"/>
        <v>-5.6298381421533428E-3</v>
      </c>
      <c r="H315">
        <v>2455</v>
      </c>
      <c r="I315" s="10">
        <f t="shared" si="46"/>
        <v>-6.8664643399089509E-2</v>
      </c>
      <c r="J315">
        <v>709.6</v>
      </c>
      <c r="K315" s="10">
        <f t="shared" si="47"/>
        <v>-4.3923470762597727E-2</v>
      </c>
      <c r="T315">
        <f t="shared" si="48"/>
        <v>3.9670085541428105E-2</v>
      </c>
      <c r="U315">
        <f t="shared" si="43"/>
        <v>-0.10040651818287645</v>
      </c>
      <c r="V315">
        <f t="shared" si="49"/>
        <v>-6.1517543040590979E-3</v>
      </c>
      <c r="W315">
        <f t="shared" si="50"/>
        <v>-7.440203755110987E-2</v>
      </c>
      <c r="X315">
        <f t="shared" si="51"/>
        <v>-4.8093709907061598E-2</v>
      </c>
    </row>
    <row r="316" spans="1:24">
      <c r="A316" s="12">
        <v>44498</v>
      </c>
      <c r="B316">
        <v>9094</v>
      </c>
      <c r="C316" s="10">
        <f t="shared" si="52"/>
        <v>1.5181960258986438E-2</v>
      </c>
      <c r="D316">
        <v>4560.5</v>
      </c>
      <c r="E316" s="10">
        <f t="shared" si="44"/>
        <v>-7.1842881856110763E-2</v>
      </c>
      <c r="F316">
        <v>551.79999999999995</v>
      </c>
      <c r="G316" s="10">
        <f t="shared" si="45"/>
        <v>-2.3708421797593915E-2</v>
      </c>
      <c r="H316">
        <v>2702</v>
      </c>
      <c r="I316" s="10">
        <f t="shared" si="46"/>
        <v>0.10061099796334005</v>
      </c>
      <c r="J316">
        <v>710.8</v>
      </c>
      <c r="K316" s="10">
        <f t="shared" si="47"/>
        <v>1.6910935738443378E-3</v>
      </c>
      <c r="T316">
        <f t="shared" si="48"/>
        <v>2.7026448138041791E-3</v>
      </c>
      <c r="U316">
        <f t="shared" si="43"/>
        <v>-8.5199976033041483E-2</v>
      </c>
      <c r="V316">
        <f t="shared" si="49"/>
        <v>-2.4230337959499672E-2</v>
      </c>
      <c r="W316">
        <f t="shared" si="50"/>
        <v>9.4873603811319693E-2</v>
      </c>
      <c r="X316">
        <f t="shared" si="51"/>
        <v>-2.4791455706195302E-3</v>
      </c>
    </row>
    <row r="317" spans="1:24">
      <c r="A317" s="1">
        <v>44530</v>
      </c>
      <c r="B317">
        <v>8276</v>
      </c>
      <c r="C317" s="10">
        <f t="shared" si="52"/>
        <v>-8.9949417198152637E-2</v>
      </c>
      <c r="D317">
        <v>4612</v>
      </c>
      <c r="E317" s="10">
        <f t="shared" si="44"/>
        <v>1.1292621423089511E-2</v>
      </c>
      <c r="F317">
        <v>548.20000000000005</v>
      </c>
      <c r="G317" s="10">
        <f t="shared" si="45"/>
        <v>-6.5241029358461544E-3</v>
      </c>
      <c r="H317">
        <v>2868</v>
      </c>
      <c r="I317" s="10">
        <f t="shared" si="46"/>
        <v>6.1435973353071827E-2</v>
      </c>
      <c r="J317">
        <v>771.8</v>
      </c>
      <c r="K317" s="10">
        <f t="shared" si="47"/>
        <v>8.5818795723128893E-2</v>
      </c>
      <c r="T317">
        <f t="shared" si="48"/>
        <v>-0.10242873264333489</v>
      </c>
      <c r="U317">
        <f t="shared" si="43"/>
        <v>-2.0644727538412042E-3</v>
      </c>
      <c r="V317">
        <f t="shared" si="49"/>
        <v>-7.0460190977519096E-3</v>
      </c>
      <c r="W317">
        <f t="shared" si="50"/>
        <v>5.5698579201051465E-2</v>
      </c>
      <c r="X317">
        <f t="shared" si="51"/>
        <v>8.164855657866503E-2</v>
      </c>
    </row>
    <row r="318" spans="1:24">
      <c r="A318" s="1">
        <v>44561</v>
      </c>
      <c r="B318">
        <v>8678</v>
      </c>
      <c r="C318" s="10">
        <f t="shared" si="52"/>
        <v>4.8574190430159536E-2</v>
      </c>
      <c r="D318">
        <v>4892</v>
      </c>
      <c r="E318" s="10">
        <f t="shared" si="44"/>
        <v>6.0711188204683353E-2</v>
      </c>
      <c r="F318">
        <v>549.79999999999995</v>
      </c>
      <c r="G318" s="10">
        <f t="shared" si="45"/>
        <v>2.9186428310834511E-3</v>
      </c>
      <c r="H318">
        <v>2885</v>
      </c>
      <c r="I318" s="10">
        <f t="shared" si="46"/>
        <v>5.9274755927476441E-3</v>
      </c>
      <c r="J318">
        <v>852.6</v>
      </c>
      <c r="K318" s="10">
        <f t="shared" si="47"/>
        <v>0.10469033428349328</v>
      </c>
      <c r="T318">
        <f t="shared" si="48"/>
        <v>3.6094874984977279E-2</v>
      </c>
      <c r="U318">
        <f t="shared" si="43"/>
        <v>4.735409402775264E-2</v>
      </c>
      <c r="V318">
        <f t="shared" si="49"/>
        <v>2.3967266691776955E-3</v>
      </c>
      <c r="W318">
        <f t="shared" si="50"/>
        <v>1.9008144072728359E-4</v>
      </c>
      <c r="X318">
        <f t="shared" si="51"/>
        <v>0.10052009513902942</v>
      </c>
    </row>
    <row r="319" spans="1:24">
      <c r="A319" s="1">
        <v>44592</v>
      </c>
      <c r="B319">
        <v>8617</v>
      </c>
      <c r="C319" s="10">
        <f t="shared" si="52"/>
        <v>-7.029269416916395E-3</v>
      </c>
      <c r="D319">
        <v>5185</v>
      </c>
      <c r="E319" s="10">
        <f t="shared" si="44"/>
        <v>5.989370400654126E-2</v>
      </c>
      <c r="F319">
        <v>577.20000000000005</v>
      </c>
      <c r="G319" s="10">
        <f t="shared" si="45"/>
        <v>4.9836304110585816E-2</v>
      </c>
      <c r="H319">
        <v>2767</v>
      </c>
      <c r="I319" s="10">
        <f t="shared" si="46"/>
        <v>-4.0901213171577133E-2</v>
      </c>
      <c r="J319">
        <v>720.8</v>
      </c>
      <c r="K319" s="10">
        <f t="shared" si="47"/>
        <v>-0.15458597231996252</v>
      </c>
      <c r="T319">
        <f t="shared" si="48"/>
        <v>-1.9508584862098652E-2</v>
      </c>
      <c r="U319">
        <f t="shared" si="43"/>
        <v>4.6536609829610547E-2</v>
      </c>
      <c r="V319">
        <f t="shared" si="49"/>
        <v>4.9314387948680059E-2</v>
      </c>
      <c r="W319">
        <f t="shared" si="50"/>
        <v>-4.6638607323597495E-2</v>
      </c>
      <c r="X319">
        <f t="shared" si="51"/>
        <v>-0.15875621146442639</v>
      </c>
    </row>
    <row r="320" spans="1:24">
      <c r="A320" s="1">
        <v>44620</v>
      </c>
      <c r="B320">
        <v>9059</v>
      </c>
      <c r="C320" s="10">
        <f t="shared" si="52"/>
        <v>5.1293953812231674E-2</v>
      </c>
      <c r="D320">
        <v>5791</v>
      </c>
      <c r="E320" s="10">
        <f t="shared" si="44"/>
        <v>0.11687560270009634</v>
      </c>
      <c r="F320">
        <v>719.6</v>
      </c>
      <c r="G320" s="10">
        <f t="shared" si="45"/>
        <v>0.24670824670824665</v>
      </c>
      <c r="H320">
        <v>2969</v>
      </c>
      <c r="I320" s="10">
        <f t="shared" si="46"/>
        <v>7.300325262016627E-2</v>
      </c>
      <c r="J320">
        <v>702.8</v>
      </c>
      <c r="K320" s="10">
        <f t="shared" si="47"/>
        <v>-2.4972253052164217E-2</v>
      </c>
      <c r="T320">
        <f t="shared" si="48"/>
        <v>3.8814638367049417E-2</v>
      </c>
      <c r="U320">
        <f t="shared" si="43"/>
        <v>0.10351850852316562</v>
      </c>
      <c r="V320">
        <f t="shared" si="49"/>
        <v>0.2461863305463409</v>
      </c>
      <c r="W320">
        <f t="shared" si="50"/>
        <v>6.7265858468145909E-2</v>
      </c>
      <c r="X320">
        <f t="shared" si="51"/>
        <v>-2.9142492196628084E-2</v>
      </c>
    </row>
    <row r="321" spans="1:24">
      <c r="A321" s="1">
        <v>44651</v>
      </c>
      <c r="B321">
        <v>10132</v>
      </c>
      <c r="C321" s="10">
        <f t="shared" si="52"/>
        <v>0.1184457445634175</v>
      </c>
      <c r="D321">
        <v>6081</v>
      </c>
      <c r="E321" s="10">
        <f t="shared" si="44"/>
        <v>5.0077706786392673E-2</v>
      </c>
      <c r="F321">
        <v>717.4</v>
      </c>
      <c r="G321" s="10">
        <f t="shared" si="45"/>
        <v>-3.0572540300167761E-3</v>
      </c>
      <c r="H321">
        <v>2968</v>
      </c>
      <c r="I321" s="10">
        <f t="shared" si="46"/>
        <v>-3.3681374200067449E-4</v>
      </c>
      <c r="J321">
        <v>701.2</v>
      </c>
      <c r="K321" s="10">
        <f t="shared" si="47"/>
        <v>-2.2766078542969526E-3</v>
      </c>
      <c r="T321">
        <f t="shared" si="48"/>
        <v>0.10596642911823524</v>
      </c>
      <c r="U321">
        <f t="shared" si="43"/>
        <v>3.672061260946196E-2</v>
      </c>
      <c r="V321">
        <f t="shared" si="49"/>
        <v>-3.5791701919225317E-3</v>
      </c>
      <c r="W321">
        <f t="shared" si="50"/>
        <v>-6.074207894021035E-3</v>
      </c>
      <c r="X321">
        <f t="shared" si="51"/>
        <v>-6.4468469987608206E-3</v>
      </c>
    </row>
    <row r="322" spans="1:24">
      <c r="A322" s="12">
        <v>44680</v>
      </c>
      <c r="B322">
        <v>10688</v>
      </c>
      <c r="C322" s="10">
        <f t="shared" si="52"/>
        <v>5.4875641531780595E-2</v>
      </c>
      <c r="D322">
        <v>5706</v>
      </c>
      <c r="E322" s="10">
        <f t="shared" si="44"/>
        <v>-6.1667488899851963E-2</v>
      </c>
      <c r="F322">
        <v>740</v>
      </c>
      <c r="G322" s="10">
        <f t="shared" si="45"/>
        <v>3.1502648452746085E-2</v>
      </c>
      <c r="H322">
        <v>3103</v>
      </c>
      <c r="I322" s="10">
        <f t="shared" si="46"/>
        <v>4.5485175202156336E-2</v>
      </c>
      <c r="J322">
        <v>737.4</v>
      </c>
      <c r="K322" s="10">
        <f t="shared" si="47"/>
        <v>5.1625784369651928E-2</v>
      </c>
      <c r="T322">
        <f t="shared" si="48"/>
        <v>4.2396326086598338E-2</v>
      </c>
      <c r="U322">
        <f t="shared" si="43"/>
        <v>-7.5024583076782683E-2</v>
      </c>
      <c r="V322">
        <f t="shared" si="49"/>
        <v>3.0980732290840328E-2</v>
      </c>
      <c r="W322">
        <f t="shared" si="50"/>
        <v>3.9747781050135975E-2</v>
      </c>
      <c r="X322">
        <f t="shared" si="51"/>
        <v>4.7455545225188057E-2</v>
      </c>
    </row>
    <row r="323" spans="1:24">
      <c r="A323" s="1">
        <v>44712</v>
      </c>
      <c r="B323">
        <v>10454</v>
      </c>
      <c r="C323" s="10">
        <f t="shared" si="52"/>
        <v>-2.1893712574850288E-2</v>
      </c>
      <c r="D323">
        <v>5750</v>
      </c>
      <c r="E323" s="10">
        <f t="shared" si="44"/>
        <v>7.7111812127585999E-3</v>
      </c>
      <c r="F323">
        <v>756</v>
      </c>
      <c r="G323" s="10">
        <f t="shared" si="45"/>
        <v>2.1621621621621623E-2</v>
      </c>
      <c r="H323">
        <v>2767</v>
      </c>
      <c r="I323" s="10">
        <f t="shared" si="46"/>
        <v>-0.10828230744440859</v>
      </c>
      <c r="J323">
        <v>656.6</v>
      </c>
      <c r="K323" s="10">
        <f t="shared" si="47"/>
        <v>-0.10957417954976945</v>
      </c>
      <c r="T323">
        <f t="shared" si="48"/>
        <v>-3.4373028020032545E-2</v>
      </c>
      <c r="U323">
        <f t="shared" si="43"/>
        <v>-5.6459129641721149E-3</v>
      </c>
      <c r="V323">
        <f t="shared" si="49"/>
        <v>2.1099705459715866E-2</v>
      </c>
      <c r="W323">
        <f t="shared" si="50"/>
        <v>-0.11401970159642895</v>
      </c>
      <c r="X323">
        <f t="shared" si="51"/>
        <v>-0.11374441869423331</v>
      </c>
    </row>
    <row r="324" spans="1:24">
      <c r="A324" s="1">
        <v>44742</v>
      </c>
      <c r="B324">
        <v>10800</v>
      </c>
      <c r="C324" s="10">
        <f t="shared" si="52"/>
        <v>3.3097378993686588E-2</v>
      </c>
      <c r="D324">
        <v>4916.5</v>
      </c>
      <c r="E324" s="10">
        <f t="shared" si="44"/>
        <v>-0.14495652173913043</v>
      </c>
      <c r="F324">
        <v>830.2</v>
      </c>
      <c r="G324" s="10">
        <f t="shared" si="45"/>
        <v>9.8148148148148318E-2</v>
      </c>
      <c r="H324">
        <v>2719</v>
      </c>
      <c r="I324" s="10">
        <f t="shared" si="46"/>
        <v>-1.7347307553306823E-2</v>
      </c>
      <c r="J324">
        <v>634.79999999999995</v>
      </c>
      <c r="K324" s="10">
        <f t="shared" si="47"/>
        <v>-3.3201340237587695E-2</v>
      </c>
      <c r="T324">
        <f t="shared" si="48"/>
        <v>2.0618063548504331E-2</v>
      </c>
      <c r="U324">
        <f t="shared" si="43"/>
        <v>-0.15831361591606113</v>
      </c>
      <c r="V324">
        <f t="shared" si="49"/>
        <v>9.7626231986242568E-2</v>
      </c>
      <c r="W324">
        <f t="shared" si="50"/>
        <v>-2.3084701705327185E-2</v>
      </c>
      <c r="X324">
        <f t="shared" si="51"/>
        <v>-3.7371579382051566E-2</v>
      </c>
    </row>
    <row r="325" spans="1:24">
      <c r="A325" s="1">
        <v>44771</v>
      </c>
      <c r="B325">
        <v>10844</v>
      </c>
      <c r="C325" s="10">
        <f t="shared" si="52"/>
        <v>4.0740740740741188E-3</v>
      </c>
      <c r="D325">
        <v>4924.5</v>
      </c>
      <c r="E325" s="10">
        <f t="shared" si="44"/>
        <v>1.627173802501769E-3</v>
      </c>
      <c r="F325">
        <v>770</v>
      </c>
      <c r="G325" s="10">
        <f t="shared" si="45"/>
        <v>-7.2512647554806131E-2</v>
      </c>
      <c r="H325">
        <v>3071</v>
      </c>
      <c r="I325" s="10">
        <f t="shared" si="46"/>
        <v>0.12945936005884517</v>
      </c>
      <c r="J325">
        <v>704.4</v>
      </c>
      <c r="K325" s="10">
        <f t="shared" si="47"/>
        <v>0.10964083175803396</v>
      </c>
      <c r="T325">
        <f t="shared" si="48"/>
        <v>-8.4052413711081398E-3</v>
      </c>
      <c r="U325">
        <f t="shared" ref="U325:U352" si="53">IFERROR(E325-$O$3,"N/A")</f>
        <v>-1.1729920374428946E-2</v>
      </c>
      <c r="V325">
        <f t="shared" si="49"/>
        <v>-7.3034563716711881E-2</v>
      </c>
      <c r="W325">
        <f t="shared" si="50"/>
        <v>0.12372196590682481</v>
      </c>
      <c r="X325">
        <f t="shared" si="51"/>
        <v>0.1054705926135701</v>
      </c>
    </row>
    <row r="326" spans="1:24">
      <c r="A326" s="1">
        <v>44804</v>
      </c>
      <c r="B326">
        <v>10644</v>
      </c>
      <c r="C326" s="10">
        <f t="shared" si="52"/>
        <v>-1.8443378827001089E-2</v>
      </c>
      <c r="D326">
        <v>4771</v>
      </c>
      <c r="E326" s="10">
        <f t="shared" si="44"/>
        <v>-3.1170677226114329E-2</v>
      </c>
      <c r="F326">
        <v>776.2</v>
      </c>
      <c r="G326" s="10">
        <f t="shared" si="45"/>
        <v>8.0519480519480879E-3</v>
      </c>
      <c r="H326">
        <v>2861</v>
      </c>
      <c r="I326" s="10">
        <f t="shared" si="46"/>
        <v>-6.8381634646694889E-2</v>
      </c>
      <c r="J326">
        <v>715.2</v>
      </c>
      <c r="K326" s="10">
        <f t="shared" si="47"/>
        <v>1.5332197614991605E-2</v>
      </c>
      <c r="T326">
        <f t="shared" si="48"/>
        <v>-3.0922694272183346E-2</v>
      </c>
      <c r="U326">
        <f t="shared" si="53"/>
        <v>-4.4527771403045042E-2</v>
      </c>
      <c r="V326">
        <f t="shared" si="49"/>
        <v>7.5300318900423328E-3</v>
      </c>
      <c r="W326">
        <f t="shared" si="50"/>
        <v>-7.411902879871525E-2</v>
      </c>
      <c r="X326">
        <f t="shared" si="51"/>
        <v>1.1161958470527738E-2</v>
      </c>
    </row>
    <row r="327" spans="1:24">
      <c r="A327" s="1">
        <v>44834</v>
      </c>
      <c r="B327">
        <v>9944</v>
      </c>
      <c r="C327" s="10">
        <f t="shared" si="52"/>
        <v>-6.5764750093949664E-2</v>
      </c>
      <c r="D327">
        <v>4896</v>
      </c>
      <c r="E327" s="10">
        <f t="shared" ref="E327:E352" si="54">IFERROR(D327/D326-1,"N/A")</f>
        <v>2.6199958080067143E-2</v>
      </c>
      <c r="F327">
        <v>789.8</v>
      </c>
      <c r="G327" s="10">
        <f t="shared" ref="G327:G352" si="55">IFERROR(F327/F326-1,"N/A")</f>
        <v>1.7521257407884461E-2</v>
      </c>
      <c r="H327">
        <v>2760</v>
      </c>
      <c r="I327" s="10">
        <f t="shared" ref="I327:I352" si="56">IFERROR(H327/H326-1,"N/A")</f>
        <v>-3.5302341838517992E-2</v>
      </c>
      <c r="J327">
        <v>697.2</v>
      </c>
      <c r="K327" s="10">
        <f t="shared" ref="K327:K352" si="57">IFERROR(J327/J326-1,"N/A")</f>
        <v>-2.5167785234899376E-2</v>
      </c>
      <c r="T327">
        <f t="shared" ref="T327:T352" si="58">IFERROR(C327-$N$3,"N/A")</f>
        <v>-7.8244065539131921E-2</v>
      </c>
      <c r="U327">
        <f t="shared" si="53"/>
        <v>1.2842863903136428E-2</v>
      </c>
      <c r="V327">
        <f t="shared" ref="V327:V352" si="59">IFERROR(G327-$P$3,"N/A")</f>
        <v>1.6999341245978704E-2</v>
      </c>
      <c r="W327">
        <f t="shared" ref="W327:W352" si="60">IFERROR(I327-$Q$3,"N/A")</f>
        <v>-4.1039735990538354E-2</v>
      </c>
      <c r="X327">
        <f t="shared" ref="X327:X352" si="61">IFERROR(K327-$R$3,"N/A")</f>
        <v>-2.9338024379363243E-2</v>
      </c>
    </row>
    <row r="328" spans="1:24">
      <c r="A328" s="12">
        <v>44865</v>
      </c>
      <c r="B328">
        <v>10254</v>
      </c>
      <c r="C328" s="10">
        <f t="shared" ref="C328:C352" si="62">IFERROR(B328/B327-1,"N/A")</f>
        <v>3.117457763475473E-2</v>
      </c>
      <c r="D328">
        <v>4537</v>
      </c>
      <c r="E328" s="10">
        <f t="shared" si="54"/>
        <v>-7.3325163398692772E-2</v>
      </c>
      <c r="F328">
        <v>814.4</v>
      </c>
      <c r="G328" s="10">
        <f t="shared" si="55"/>
        <v>3.114712585464674E-2</v>
      </c>
      <c r="H328">
        <v>2841</v>
      </c>
      <c r="I328" s="10">
        <f t="shared" si="56"/>
        <v>2.934782608695663E-2</v>
      </c>
      <c r="J328">
        <v>726.8</v>
      </c>
      <c r="K328" s="10">
        <f t="shared" si="57"/>
        <v>4.2455536431439844E-2</v>
      </c>
      <c r="T328">
        <f t="shared" si="58"/>
        <v>1.8695262189572473E-2</v>
      </c>
      <c r="U328">
        <f t="shared" si="53"/>
        <v>-8.6682257575623492E-2</v>
      </c>
      <c r="V328">
        <f t="shared" si="59"/>
        <v>3.0625209692740983E-2</v>
      </c>
      <c r="W328">
        <f t="shared" si="60"/>
        <v>2.3610431934936268E-2</v>
      </c>
      <c r="X328">
        <f t="shared" si="61"/>
        <v>3.8285297286975974E-2</v>
      </c>
    </row>
    <row r="329" spans="1:24">
      <c r="A329" s="1">
        <v>44895</v>
      </c>
      <c r="B329">
        <v>11166</v>
      </c>
      <c r="C329" s="10">
        <f t="shared" si="62"/>
        <v>8.8940901111761228E-2</v>
      </c>
      <c r="D329">
        <v>5585</v>
      </c>
      <c r="E329" s="10">
        <f t="shared" si="54"/>
        <v>0.23098964073176109</v>
      </c>
      <c r="F329">
        <v>822.6</v>
      </c>
      <c r="G329" s="10">
        <f t="shared" si="55"/>
        <v>1.0068762278978349E-2</v>
      </c>
      <c r="H329">
        <v>3048</v>
      </c>
      <c r="I329" s="10">
        <f t="shared" si="56"/>
        <v>7.2861668426610349E-2</v>
      </c>
      <c r="J329">
        <v>796.6</v>
      </c>
      <c r="K329" s="10">
        <f t="shared" si="57"/>
        <v>9.6037424325811971E-2</v>
      </c>
      <c r="T329">
        <f t="shared" si="58"/>
        <v>7.6461585666578971E-2</v>
      </c>
      <c r="U329">
        <f t="shared" si="53"/>
        <v>0.21763254655483039</v>
      </c>
      <c r="V329">
        <f t="shared" si="59"/>
        <v>9.5468461170725941E-3</v>
      </c>
      <c r="W329">
        <f t="shared" si="60"/>
        <v>6.7124274274589987E-2</v>
      </c>
      <c r="X329">
        <f t="shared" si="61"/>
        <v>9.1867185181348107E-2</v>
      </c>
    </row>
    <row r="330" spans="1:24">
      <c r="A330" s="1">
        <v>44925</v>
      </c>
      <c r="B330">
        <v>11218</v>
      </c>
      <c r="C330" s="10">
        <f t="shared" si="62"/>
        <v>4.6569944474297298E-3</v>
      </c>
      <c r="D330">
        <v>5798</v>
      </c>
      <c r="E330" s="10">
        <f t="shared" si="54"/>
        <v>3.8137869292748539E-2</v>
      </c>
      <c r="F330">
        <v>856</v>
      </c>
      <c r="G330" s="10">
        <f t="shared" si="55"/>
        <v>4.0602966204716706E-2</v>
      </c>
      <c r="H330">
        <v>2759</v>
      </c>
      <c r="I330" s="10">
        <f t="shared" si="56"/>
        <v>-9.4816272965879245E-2</v>
      </c>
      <c r="J330">
        <v>745.6</v>
      </c>
      <c r="K330" s="10">
        <f t="shared" si="57"/>
        <v>-6.4022093899071097E-2</v>
      </c>
      <c r="T330">
        <f t="shared" si="58"/>
        <v>-7.8223209977525288E-3</v>
      </c>
      <c r="U330">
        <f t="shared" si="53"/>
        <v>2.4780775115817825E-2</v>
      </c>
      <c r="V330">
        <f t="shared" si="59"/>
        <v>4.0081050042810949E-2</v>
      </c>
      <c r="W330">
        <f t="shared" si="60"/>
        <v>-0.10055366711789961</v>
      </c>
      <c r="X330">
        <f t="shared" si="61"/>
        <v>-6.8192333043534961E-2</v>
      </c>
    </row>
    <row r="331" spans="1:24">
      <c r="A331" s="1">
        <v>44957</v>
      </c>
      <c r="B331">
        <v>10590</v>
      </c>
      <c r="C331" s="10">
        <f t="shared" si="62"/>
        <v>-5.5981458370475967E-2</v>
      </c>
      <c r="D331">
        <v>6319</v>
      </c>
      <c r="E331" s="10">
        <f t="shared" si="54"/>
        <v>8.985857192135227E-2</v>
      </c>
      <c r="F331">
        <v>856.8</v>
      </c>
      <c r="G331" s="10">
        <f t="shared" si="55"/>
        <v>9.3457943925234765E-4</v>
      </c>
      <c r="H331">
        <v>2970</v>
      </c>
      <c r="I331" s="10">
        <f t="shared" si="56"/>
        <v>7.6476984414642901E-2</v>
      </c>
      <c r="J331">
        <v>776.8</v>
      </c>
      <c r="K331" s="10">
        <f t="shared" si="57"/>
        <v>4.1845493562231661E-2</v>
      </c>
      <c r="T331">
        <f t="shared" si="58"/>
        <v>-6.8460773815658224E-2</v>
      </c>
      <c r="U331">
        <f t="shared" si="53"/>
        <v>7.650147774442155E-2</v>
      </c>
      <c r="V331">
        <f t="shared" si="59"/>
        <v>4.1266327734659216E-4</v>
      </c>
      <c r="W331">
        <f t="shared" si="60"/>
        <v>7.073959026262254E-2</v>
      </c>
      <c r="X331">
        <f t="shared" si="61"/>
        <v>3.7675254417767791E-2</v>
      </c>
    </row>
    <row r="332" spans="1:24">
      <c r="A332" s="1">
        <v>44985</v>
      </c>
      <c r="B332">
        <v>10880</v>
      </c>
      <c r="C332" s="10">
        <f t="shared" si="62"/>
        <v>2.738432483474984E-2</v>
      </c>
      <c r="D332">
        <v>5712</v>
      </c>
      <c r="E332" s="10">
        <f t="shared" si="54"/>
        <v>-9.6059503085931364E-2</v>
      </c>
      <c r="F332">
        <v>898</v>
      </c>
      <c r="G332" s="10">
        <f t="shared" si="55"/>
        <v>4.8085901027077549E-2</v>
      </c>
      <c r="H332">
        <v>2964</v>
      </c>
      <c r="I332" s="10">
        <f t="shared" si="56"/>
        <v>-2.0202020202020332E-3</v>
      </c>
      <c r="J332">
        <v>748.6</v>
      </c>
      <c r="K332" s="10">
        <f t="shared" si="57"/>
        <v>-3.6302780638516885E-2</v>
      </c>
      <c r="T332">
        <f t="shared" si="58"/>
        <v>1.4905009389567582E-2</v>
      </c>
      <c r="U332">
        <f t="shared" si="53"/>
        <v>-0.10941659726286208</v>
      </c>
      <c r="V332">
        <f t="shared" si="59"/>
        <v>4.7563984865171792E-2</v>
      </c>
      <c r="W332">
        <f t="shared" si="60"/>
        <v>-7.7575961722223937E-3</v>
      </c>
      <c r="X332">
        <f t="shared" si="61"/>
        <v>-4.0473019782980756E-2</v>
      </c>
    </row>
    <row r="333" spans="1:24">
      <c r="A333" s="1">
        <v>45016</v>
      </c>
      <c r="B333">
        <v>11232</v>
      </c>
      <c r="C333" s="10">
        <f t="shared" si="62"/>
        <v>3.2352941176470695E-2</v>
      </c>
      <c r="D333">
        <v>5478</v>
      </c>
      <c r="E333" s="10">
        <f t="shared" si="54"/>
        <v>-4.0966386554621814E-2</v>
      </c>
      <c r="F333">
        <v>982.6</v>
      </c>
      <c r="G333" s="10">
        <f t="shared" si="55"/>
        <v>9.4209354120267319E-2</v>
      </c>
      <c r="H333">
        <v>3057</v>
      </c>
      <c r="I333" s="10">
        <f t="shared" si="56"/>
        <v>3.1376518218623417E-2</v>
      </c>
      <c r="J333">
        <v>775</v>
      </c>
      <c r="K333" s="10">
        <f t="shared" si="57"/>
        <v>3.5265829548490446E-2</v>
      </c>
      <c r="T333">
        <f t="shared" si="58"/>
        <v>1.9873625731288438E-2</v>
      </c>
      <c r="U333">
        <f t="shared" si="53"/>
        <v>-5.4323480731552527E-2</v>
      </c>
      <c r="V333">
        <f t="shared" si="59"/>
        <v>9.3687437958361569E-2</v>
      </c>
      <c r="W333">
        <f t="shared" si="60"/>
        <v>2.5639124066603056E-2</v>
      </c>
      <c r="X333">
        <f t="shared" si="61"/>
        <v>3.1095590404026579E-2</v>
      </c>
    </row>
    <row r="334" spans="1:24">
      <c r="A334" s="12">
        <v>45044</v>
      </c>
      <c r="B334">
        <v>11746</v>
      </c>
      <c r="C334" s="10">
        <f t="shared" si="62"/>
        <v>4.5762108262108248E-2</v>
      </c>
      <c r="D334">
        <v>5049</v>
      </c>
      <c r="E334" s="10">
        <f t="shared" si="54"/>
        <v>-7.8313253012048167E-2</v>
      </c>
      <c r="F334">
        <v>1014</v>
      </c>
      <c r="G334" s="10">
        <f t="shared" si="55"/>
        <v>3.1956035009159445E-2</v>
      </c>
      <c r="H334">
        <v>3164</v>
      </c>
      <c r="I334" s="10">
        <f t="shared" si="56"/>
        <v>3.500163559044811E-2</v>
      </c>
      <c r="J334">
        <v>818.6</v>
      </c>
      <c r="K334" s="10">
        <f t="shared" si="57"/>
        <v>5.6258064516129025E-2</v>
      </c>
      <c r="T334">
        <f t="shared" si="58"/>
        <v>3.3282792816925991E-2</v>
      </c>
      <c r="U334">
        <f t="shared" si="53"/>
        <v>-9.1670347188978887E-2</v>
      </c>
      <c r="V334">
        <f t="shared" si="59"/>
        <v>3.1434118847253688E-2</v>
      </c>
      <c r="W334">
        <f t="shared" si="60"/>
        <v>2.9264241438427749E-2</v>
      </c>
      <c r="X334">
        <f t="shared" si="61"/>
        <v>5.2087825371665154E-2</v>
      </c>
    </row>
    <row r="335" spans="1:24">
      <c r="A335" s="1">
        <v>45077</v>
      </c>
      <c r="B335">
        <v>11660</v>
      </c>
      <c r="C335" s="10">
        <f t="shared" si="62"/>
        <v>-7.3216414098415949E-3</v>
      </c>
      <c r="D335">
        <v>4782</v>
      </c>
      <c r="E335" s="10">
        <f t="shared" si="54"/>
        <v>-5.2881758764111719E-2</v>
      </c>
      <c r="F335">
        <v>928.2</v>
      </c>
      <c r="G335" s="10">
        <f t="shared" si="55"/>
        <v>-8.4615384615384537E-2</v>
      </c>
      <c r="H335">
        <v>3144</v>
      </c>
      <c r="I335" s="10">
        <f t="shared" si="56"/>
        <v>-6.321112515802807E-3</v>
      </c>
      <c r="J335">
        <v>871</v>
      </c>
      <c r="K335" s="10">
        <f t="shared" si="57"/>
        <v>6.4011727339359892E-2</v>
      </c>
      <c r="T335">
        <f t="shared" si="58"/>
        <v>-1.9800956855023852E-2</v>
      </c>
      <c r="U335">
        <f t="shared" si="53"/>
        <v>-6.6238852941042439E-2</v>
      </c>
      <c r="V335">
        <f t="shared" si="59"/>
        <v>-8.5137300777290287E-2</v>
      </c>
      <c r="W335">
        <f t="shared" si="60"/>
        <v>-1.2058506667823168E-2</v>
      </c>
      <c r="X335">
        <f t="shared" si="61"/>
        <v>5.9841488194896021E-2</v>
      </c>
    </row>
    <row r="336" spans="1:24">
      <c r="A336" s="1">
        <v>45107</v>
      </c>
      <c r="B336">
        <v>11276</v>
      </c>
      <c r="C336" s="10">
        <f t="shared" si="62"/>
        <v>-3.2933104631217791E-2</v>
      </c>
      <c r="D336">
        <v>4985.5</v>
      </c>
      <c r="E336" s="10">
        <f t="shared" si="54"/>
        <v>4.2555416143872815E-2</v>
      </c>
      <c r="F336">
        <v>927</v>
      </c>
      <c r="G336" s="10">
        <f t="shared" si="55"/>
        <v>-1.2928248222365823E-3</v>
      </c>
      <c r="H336">
        <v>2999</v>
      </c>
      <c r="I336" s="10">
        <f t="shared" si="56"/>
        <v>-4.6119592875318083E-2</v>
      </c>
      <c r="J336">
        <v>924.8</v>
      </c>
      <c r="K336" s="10">
        <f t="shared" si="57"/>
        <v>6.1768082663604895E-2</v>
      </c>
      <c r="T336">
        <f t="shared" si="58"/>
        <v>-4.5412420076400048E-2</v>
      </c>
      <c r="U336">
        <f t="shared" si="53"/>
        <v>2.9198321966942102E-2</v>
      </c>
      <c r="V336">
        <f t="shared" si="59"/>
        <v>-1.814740984142338E-3</v>
      </c>
      <c r="W336">
        <f t="shared" si="60"/>
        <v>-5.1856987027338444E-2</v>
      </c>
      <c r="X336">
        <f t="shared" si="61"/>
        <v>5.7597843519141025E-2</v>
      </c>
    </row>
    <row r="337" spans="1:24">
      <c r="A337" s="1">
        <v>45138</v>
      </c>
      <c r="B337">
        <v>11186</v>
      </c>
      <c r="C337" s="10">
        <f t="shared" si="62"/>
        <v>-7.9815537424618999E-3</v>
      </c>
      <c r="D337">
        <v>5150</v>
      </c>
      <c r="E337" s="10">
        <f t="shared" si="54"/>
        <v>3.2995687493731829E-2</v>
      </c>
      <c r="F337">
        <v>931.4</v>
      </c>
      <c r="G337" s="10">
        <f t="shared" si="55"/>
        <v>4.746494066882434E-3</v>
      </c>
      <c r="H337">
        <v>2888</v>
      </c>
      <c r="I337" s="10">
        <f t="shared" si="56"/>
        <v>-3.7012337445815224E-2</v>
      </c>
      <c r="J337">
        <v>936.6</v>
      </c>
      <c r="K337" s="10">
        <f t="shared" si="57"/>
        <v>1.2759515570934354E-2</v>
      </c>
      <c r="T337">
        <f t="shared" si="58"/>
        <v>-2.0460869187644157E-2</v>
      </c>
      <c r="U337">
        <f t="shared" si="53"/>
        <v>1.9638593316801116E-2</v>
      </c>
      <c r="V337">
        <f t="shared" si="59"/>
        <v>4.2245779049766789E-3</v>
      </c>
      <c r="W337">
        <f t="shared" si="60"/>
        <v>-4.2749731597835586E-2</v>
      </c>
      <c r="X337">
        <f t="shared" si="61"/>
        <v>8.5892764264704873E-3</v>
      </c>
    </row>
    <row r="338" spans="1:24">
      <c r="A338" s="1">
        <v>45169</v>
      </c>
      <c r="B338">
        <v>10662</v>
      </c>
      <c r="C338" s="10">
        <f t="shared" si="62"/>
        <v>-4.6844269622742685E-2</v>
      </c>
      <c r="D338">
        <v>4872.5</v>
      </c>
      <c r="E338" s="10">
        <f t="shared" si="54"/>
        <v>-5.3883495145631066E-2</v>
      </c>
      <c r="F338">
        <v>1007.5</v>
      </c>
      <c r="G338" s="10">
        <f t="shared" si="55"/>
        <v>8.1704960274855187E-2</v>
      </c>
      <c r="H338">
        <v>2830</v>
      </c>
      <c r="I338" s="10">
        <f t="shared" si="56"/>
        <v>-2.0083102493074767E-2</v>
      </c>
      <c r="J338">
        <v>971</v>
      </c>
      <c r="K338" s="10">
        <f t="shared" si="57"/>
        <v>3.6728592782404368E-2</v>
      </c>
      <c r="T338">
        <f t="shared" si="58"/>
        <v>-5.9323585067924942E-2</v>
      </c>
      <c r="U338">
        <f t="shared" si="53"/>
        <v>-6.7240589322561786E-2</v>
      </c>
      <c r="V338">
        <f t="shared" si="59"/>
        <v>8.1183044112949437E-2</v>
      </c>
      <c r="W338">
        <f t="shared" si="60"/>
        <v>-2.5820496645095128E-2</v>
      </c>
      <c r="X338">
        <f t="shared" si="61"/>
        <v>3.2558353637940497E-2</v>
      </c>
    </row>
    <row r="339" spans="1:24">
      <c r="A339" s="1">
        <v>45198</v>
      </c>
      <c r="B339">
        <v>11102</v>
      </c>
      <c r="C339" s="10">
        <f t="shared" si="62"/>
        <v>4.1268054773963669E-2</v>
      </c>
      <c r="D339">
        <v>5174</v>
      </c>
      <c r="E339" s="10">
        <f t="shared" si="54"/>
        <v>6.1877886095433654E-2</v>
      </c>
      <c r="F339">
        <v>997.8</v>
      </c>
      <c r="G339" s="10">
        <f t="shared" si="55"/>
        <v>-9.627791563275534E-3</v>
      </c>
      <c r="H339">
        <v>2926</v>
      </c>
      <c r="I339" s="10">
        <f t="shared" si="56"/>
        <v>3.3922261484099048E-2</v>
      </c>
      <c r="J339">
        <v>989</v>
      </c>
      <c r="K339" s="10">
        <f t="shared" si="57"/>
        <v>1.8537590113285374E-2</v>
      </c>
      <c r="T339">
        <f t="shared" si="58"/>
        <v>2.8788739328781413E-2</v>
      </c>
      <c r="U339">
        <f t="shared" si="53"/>
        <v>4.8520791918502941E-2</v>
      </c>
      <c r="V339">
        <f t="shared" si="59"/>
        <v>-1.0149707725181289E-2</v>
      </c>
      <c r="W339">
        <f t="shared" si="60"/>
        <v>2.8184867332078686E-2</v>
      </c>
      <c r="X339">
        <f t="shared" si="61"/>
        <v>1.4367350968821507E-2</v>
      </c>
    </row>
    <row r="340" spans="1:24">
      <c r="A340" s="12">
        <v>45230</v>
      </c>
      <c r="B340">
        <v>10250</v>
      </c>
      <c r="C340" s="10">
        <f t="shared" si="62"/>
        <v>-7.6742929201945587E-2</v>
      </c>
      <c r="D340">
        <v>5255</v>
      </c>
      <c r="E340" s="10">
        <f t="shared" si="54"/>
        <v>1.5655199072284409E-2</v>
      </c>
      <c r="F340">
        <v>1104</v>
      </c>
      <c r="G340" s="10">
        <f t="shared" si="55"/>
        <v>0.10643415514131083</v>
      </c>
      <c r="H340">
        <v>2932</v>
      </c>
      <c r="I340" s="10">
        <f t="shared" si="56"/>
        <v>2.0505809979494138E-3</v>
      </c>
      <c r="J340">
        <v>970.6</v>
      </c>
      <c r="K340" s="10">
        <f t="shared" si="57"/>
        <v>-1.8604651162790642E-2</v>
      </c>
      <c r="T340">
        <f t="shared" si="58"/>
        <v>-8.9222244647127844E-2</v>
      </c>
      <c r="U340">
        <f t="shared" si="53"/>
        <v>2.2981048953536944E-3</v>
      </c>
      <c r="V340">
        <f t="shared" si="59"/>
        <v>0.10591223897940508</v>
      </c>
      <c r="W340">
        <f t="shared" si="60"/>
        <v>-3.6868131540709467E-3</v>
      </c>
      <c r="X340">
        <f t="shared" si="61"/>
        <v>-2.2774890307254509E-2</v>
      </c>
    </row>
    <row r="341" spans="1:24">
      <c r="A341" s="1">
        <v>45260</v>
      </c>
      <c r="B341">
        <v>10126</v>
      </c>
      <c r="C341" s="10">
        <f t="shared" si="62"/>
        <v>-1.2097560975609767E-2</v>
      </c>
      <c r="D341">
        <v>5399</v>
      </c>
      <c r="E341" s="10">
        <f t="shared" si="54"/>
        <v>2.7402473834443386E-2</v>
      </c>
      <c r="F341">
        <v>1050</v>
      </c>
      <c r="G341" s="10">
        <f t="shared" si="55"/>
        <v>-4.8913043478260865E-2</v>
      </c>
      <c r="H341">
        <v>3002</v>
      </c>
      <c r="I341" s="10">
        <f t="shared" si="56"/>
        <v>2.3874488403820004E-2</v>
      </c>
      <c r="J341">
        <v>1130.5</v>
      </c>
      <c r="K341" s="10">
        <f t="shared" si="57"/>
        <v>0.1647434576550586</v>
      </c>
      <c r="T341">
        <f t="shared" si="58"/>
        <v>-2.4576876420792024E-2</v>
      </c>
      <c r="U341">
        <f t="shared" si="53"/>
        <v>1.4045379657512671E-2</v>
      </c>
      <c r="V341">
        <f t="shared" si="59"/>
        <v>-4.9434959640166622E-2</v>
      </c>
      <c r="W341">
        <f t="shared" si="60"/>
        <v>1.8137094251799643E-2</v>
      </c>
      <c r="X341">
        <f t="shared" si="61"/>
        <v>0.16057321851059472</v>
      </c>
    </row>
    <row r="342" spans="1:24">
      <c r="A342" s="1">
        <v>45289</v>
      </c>
      <c r="B342">
        <v>10600</v>
      </c>
      <c r="C342" s="10">
        <f t="shared" si="62"/>
        <v>4.6810191586016181E-2</v>
      </c>
      <c r="D342">
        <v>5842</v>
      </c>
      <c r="E342" s="10">
        <f t="shared" si="54"/>
        <v>8.205223189479538E-2</v>
      </c>
      <c r="F342">
        <v>1110.5</v>
      </c>
      <c r="G342" s="10">
        <f t="shared" si="55"/>
        <v>5.7619047619047681E-2</v>
      </c>
      <c r="H342">
        <v>3190</v>
      </c>
      <c r="I342" s="10">
        <f t="shared" si="56"/>
        <v>6.2624916722185286E-2</v>
      </c>
      <c r="J342">
        <v>1172.5</v>
      </c>
      <c r="K342" s="10">
        <f t="shared" si="57"/>
        <v>3.7151702786377694E-2</v>
      </c>
      <c r="T342">
        <f t="shared" si="58"/>
        <v>3.4330876140833924E-2</v>
      </c>
      <c r="U342">
        <f t="shared" si="53"/>
        <v>6.869513771786466E-2</v>
      </c>
      <c r="V342">
        <f t="shared" si="59"/>
        <v>5.7097131457141924E-2</v>
      </c>
      <c r="W342">
        <f t="shared" si="60"/>
        <v>5.6887522570164925E-2</v>
      </c>
      <c r="X342">
        <f t="shared" si="61"/>
        <v>3.2981463641913823E-2</v>
      </c>
    </row>
    <row r="343" spans="1:24">
      <c r="A343" s="1">
        <v>45322</v>
      </c>
      <c r="B343">
        <v>10500</v>
      </c>
      <c r="C343" s="10">
        <f t="shared" si="62"/>
        <v>-9.4339622641509413E-3</v>
      </c>
      <c r="D343">
        <v>5503</v>
      </c>
      <c r="E343" s="10">
        <f t="shared" si="54"/>
        <v>-5.8028072577884338E-2</v>
      </c>
      <c r="F343">
        <v>1177</v>
      </c>
      <c r="G343" s="10">
        <f t="shared" si="55"/>
        <v>5.9882935614588018E-2</v>
      </c>
      <c r="H343">
        <v>3215</v>
      </c>
      <c r="I343" s="10">
        <f t="shared" si="56"/>
        <v>7.8369905956112706E-3</v>
      </c>
      <c r="J343">
        <v>1178</v>
      </c>
      <c r="K343" s="10">
        <f t="shared" si="57"/>
        <v>4.6908315565032943E-3</v>
      </c>
      <c r="T343">
        <f t="shared" si="58"/>
        <v>-2.1913277709333198E-2</v>
      </c>
      <c r="U343">
        <f t="shared" si="53"/>
        <v>-7.1385166754815058E-2</v>
      </c>
      <c r="V343">
        <f t="shared" si="59"/>
        <v>5.9361019452682261E-2</v>
      </c>
      <c r="W343">
        <f t="shared" si="60"/>
        <v>2.0995964435909101E-3</v>
      </c>
      <c r="X343">
        <f t="shared" si="61"/>
        <v>5.2059241203942629E-4</v>
      </c>
    </row>
    <row r="344" spans="1:24">
      <c r="A344" s="1">
        <v>45351</v>
      </c>
      <c r="B344">
        <v>9983</v>
      </c>
      <c r="C344" s="10">
        <f t="shared" si="62"/>
        <v>-4.9238095238095192E-2</v>
      </c>
      <c r="D344">
        <v>5079</v>
      </c>
      <c r="E344" s="10">
        <f t="shared" si="54"/>
        <v>-7.7048882427766641E-2</v>
      </c>
      <c r="F344">
        <v>1242</v>
      </c>
      <c r="G344" s="10">
        <f t="shared" si="55"/>
        <v>5.5225148683092584E-2</v>
      </c>
      <c r="H344">
        <v>3153</v>
      </c>
      <c r="I344" s="10">
        <f t="shared" si="56"/>
        <v>-1.9284603421461877E-2</v>
      </c>
      <c r="J344">
        <v>1244.5</v>
      </c>
      <c r="K344" s="10">
        <f t="shared" si="57"/>
        <v>5.6451612903225756E-2</v>
      </c>
      <c r="T344">
        <f t="shared" si="58"/>
        <v>-6.1717410683277449E-2</v>
      </c>
      <c r="U344">
        <f t="shared" si="53"/>
        <v>-9.0405976604697361E-2</v>
      </c>
      <c r="V344">
        <f t="shared" si="59"/>
        <v>5.4703232521186827E-2</v>
      </c>
      <c r="W344">
        <f t="shared" si="60"/>
        <v>-2.5021997573482238E-2</v>
      </c>
      <c r="X344">
        <f t="shared" si="61"/>
        <v>5.2281373758761886E-2</v>
      </c>
    </row>
    <row r="345" spans="1:24">
      <c r="A345" s="1">
        <v>45380</v>
      </c>
      <c r="B345">
        <v>10678</v>
      </c>
      <c r="C345" s="10">
        <f t="shared" si="62"/>
        <v>6.9618351197034967E-2</v>
      </c>
      <c r="D345">
        <v>5017</v>
      </c>
      <c r="E345" s="10">
        <f t="shared" si="54"/>
        <v>-1.2207127387280914E-2</v>
      </c>
      <c r="F345">
        <v>1349.5</v>
      </c>
      <c r="G345" s="10">
        <f t="shared" si="55"/>
        <v>8.6553945249597364E-2</v>
      </c>
      <c r="H345">
        <v>3048</v>
      </c>
      <c r="I345" s="10">
        <f t="shared" si="56"/>
        <v>-3.3301617507136005E-2</v>
      </c>
      <c r="J345">
        <v>1265.5</v>
      </c>
      <c r="K345" s="10">
        <f t="shared" si="57"/>
        <v>1.6874246685415928E-2</v>
      </c>
      <c r="T345">
        <f t="shared" si="58"/>
        <v>5.713903575185271E-2</v>
      </c>
      <c r="U345">
        <f t="shared" si="53"/>
        <v>-2.5564221564211627E-2</v>
      </c>
      <c r="V345">
        <f t="shared" si="59"/>
        <v>8.6032029087691614E-2</v>
      </c>
      <c r="W345">
        <f t="shared" si="60"/>
        <v>-3.9039011659156367E-2</v>
      </c>
      <c r="X345">
        <f t="shared" si="61"/>
        <v>1.2704007540952061E-2</v>
      </c>
    </row>
    <row r="346" spans="1:24">
      <c r="A346" s="12">
        <v>45412</v>
      </c>
      <c r="B346">
        <v>12062</v>
      </c>
      <c r="C346" s="10">
        <f t="shared" si="62"/>
        <v>0.12961228694512084</v>
      </c>
      <c r="D346">
        <v>5472</v>
      </c>
      <c r="E346" s="10">
        <f t="shared" si="54"/>
        <v>9.0691648395455404E-2</v>
      </c>
      <c r="F346">
        <v>1333</v>
      </c>
      <c r="G346" s="10">
        <f t="shared" si="55"/>
        <v>-1.2226750648388296E-2</v>
      </c>
      <c r="H346">
        <v>3074</v>
      </c>
      <c r="I346" s="10">
        <f t="shared" si="56"/>
        <v>8.5301837270341796E-3</v>
      </c>
      <c r="J346">
        <v>1166</v>
      </c>
      <c r="K346" s="10">
        <f t="shared" si="57"/>
        <v>-7.8625049387593848E-2</v>
      </c>
      <c r="T346">
        <f t="shared" si="58"/>
        <v>0.11713297149993858</v>
      </c>
      <c r="U346">
        <f t="shared" si="53"/>
        <v>7.7334554218524684E-2</v>
      </c>
      <c r="V346">
        <f t="shared" si="59"/>
        <v>-1.2748666810294051E-2</v>
      </c>
      <c r="W346">
        <f t="shared" si="60"/>
        <v>2.7927895750138191E-3</v>
      </c>
      <c r="X346">
        <f t="shared" si="61"/>
        <v>-8.2795288532057712E-2</v>
      </c>
    </row>
    <row r="347" spans="1:24">
      <c r="A347" s="1">
        <v>45443</v>
      </c>
      <c r="B347">
        <v>12190</v>
      </c>
      <c r="C347" s="10">
        <f t="shared" si="62"/>
        <v>1.0611838832697673E-2</v>
      </c>
      <c r="D347">
        <v>5476</v>
      </c>
      <c r="E347" s="10">
        <f t="shared" si="54"/>
        <v>7.309941520468044E-4</v>
      </c>
      <c r="F347">
        <v>1392</v>
      </c>
      <c r="G347" s="10">
        <f t="shared" si="55"/>
        <v>4.4261065266316679E-2</v>
      </c>
      <c r="H347">
        <v>2936</v>
      </c>
      <c r="I347" s="10">
        <f t="shared" si="56"/>
        <v>-4.4892648015614878E-2</v>
      </c>
      <c r="J347">
        <v>1022.5</v>
      </c>
      <c r="K347" s="10">
        <f t="shared" si="57"/>
        <v>-0.12307032590051459</v>
      </c>
      <c r="T347">
        <f t="shared" si="58"/>
        <v>-1.8674766124845855E-3</v>
      </c>
      <c r="U347">
        <f t="shared" si="53"/>
        <v>-1.262610002488391E-2</v>
      </c>
      <c r="V347">
        <f t="shared" si="59"/>
        <v>4.3739149104410922E-2</v>
      </c>
      <c r="W347">
        <f t="shared" si="60"/>
        <v>-5.0630042167635239E-2</v>
      </c>
      <c r="X347">
        <f t="shared" si="61"/>
        <v>-0.12724056504497847</v>
      </c>
    </row>
    <row r="348" spans="1:24">
      <c r="A348" s="1">
        <v>45471</v>
      </c>
      <c r="B348">
        <v>12356</v>
      </c>
      <c r="C348" s="10">
        <f t="shared" si="62"/>
        <v>1.361771944216561E-2</v>
      </c>
      <c r="D348">
        <v>5201</v>
      </c>
      <c r="E348" s="10">
        <f t="shared" si="54"/>
        <v>-5.0219138056975865E-2</v>
      </c>
      <c r="F348">
        <v>1320</v>
      </c>
      <c r="G348" s="10">
        <f t="shared" si="55"/>
        <v>-5.1724137931034475E-2</v>
      </c>
      <c r="H348">
        <v>3010</v>
      </c>
      <c r="I348" s="10">
        <f t="shared" si="56"/>
        <v>2.5204359673024479E-2</v>
      </c>
      <c r="J348">
        <v>1088.5</v>
      </c>
      <c r="K348" s="10">
        <f t="shared" si="57"/>
        <v>6.454767726161359E-2</v>
      </c>
      <c r="T348">
        <f t="shared" si="58"/>
        <v>1.1384039969833514E-3</v>
      </c>
      <c r="U348">
        <f t="shared" si="53"/>
        <v>-6.3576232233906585E-2</v>
      </c>
      <c r="V348">
        <f t="shared" si="59"/>
        <v>-5.2246054092940232E-2</v>
      </c>
      <c r="W348">
        <f t="shared" si="60"/>
        <v>1.9466965521004118E-2</v>
      </c>
      <c r="X348">
        <f t="shared" si="61"/>
        <v>6.0377438117149719E-2</v>
      </c>
    </row>
    <row r="349" spans="1:24">
      <c r="A349" s="1">
        <v>45504</v>
      </c>
      <c r="B349">
        <v>12368</v>
      </c>
      <c r="C349" s="10">
        <f t="shared" si="62"/>
        <v>9.711880867595557E-4</v>
      </c>
      <c r="D349">
        <v>5026</v>
      </c>
      <c r="E349" s="10">
        <f t="shared" si="54"/>
        <v>-3.3647375504710642E-2</v>
      </c>
      <c r="F349">
        <v>1297</v>
      </c>
      <c r="G349" s="10">
        <f t="shared" si="55"/>
        <v>-1.7424242424242453E-2</v>
      </c>
      <c r="H349">
        <v>3258</v>
      </c>
      <c r="I349" s="10">
        <f t="shared" si="56"/>
        <v>8.2392026578073096E-2</v>
      </c>
      <c r="J349">
        <v>1086</v>
      </c>
      <c r="K349" s="10">
        <f t="shared" si="57"/>
        <v>-2.2967386311437687E-3</v>
      </c>
      <c r="T349">
        <f t="shared" si="58"/>
        <v>-1.1508127358422703E-2</v>
      </c>
      <c r="U349">
        <f t="shared" si="53"/>
        <v>-4.7004469681641355E-2</v>
      </c>
      <c r="V349">
        <f t="shared" si="59"/>
        <v>-1.794615858614821E-2</v>
      </c>
      <c r="W349">
        <f t="shared" si="60"/>
        <v>7.6654632426052735E-2</v>
      </c>
      <c r="X349">
        <f t="shared" si="61"/>
        <v>-6.4669777756076368E-3</v>
      </c>
    </row>
    <row r="350" spans="1:24">
      <c r="A350" s="1">
        <v>45534</v>
      </c>
      <c r="B350">
        <v>13274</v>
      </c>
      <c r="C350" s="10">
        <f t="shared" si="62"/>
        <v>7.3253557567917182E-2</v>
      </c>
      <c r="D350">
        <v>4770</v>
      </c>
      <c r="E350" s="10">
        <f t="shared" si="54"/>
        <v>-5.0935137286112209E-2</v>
      </c>
      <c r="F350">
        <v>1363</v>
      </c>
      <c r="G350" s="10">
        <f t="shared" si="55"/>
        <v>5.088666152659993E-2</v>
      </c>
      <c r="H350">
        <v>3540</v>
      </c>
      <c r="I350" s="10">
        <f t="shared" si="56"/>
        <v>8.6556169429097496E-2</v>
      </c>
      <c r="J350">
        <v>1011</v>
      </c>
      <c r="K350" s="10">
        <f t="shared" si="57"/>
        <v>-6.9060773480662974E-2</v>
      </c>
      <c r="T350">
        <f t="shared" si="58"/>
        <v>6.0774242122734926E-2</v>
      </c>
      <c r="U350">
        <f t="shared" si="53"/>
        <v>-6.4292231463042929E-2</v>
      </c>
      <c r="V350">
        <f t="shared" si="59"/>
        <v>5.0364745364694173E-2</v>
      </c>
      <c r="W350">
        <f t="shared" si="60"/>
        <v>8.0818775277077134E-2</v>
      </c>
      <c r="X350">
        <f t="shared" si="61"/>
        <v>-7.3231012625126837E-2</v>
      </c>
    </row>
    <row r="351" spans="1:24">
      <c r="A351" s="1">
        <v>45565</v>
      </c>
      <c r="B351">
        <v>11588</v>
      </c>
      <c r="C351" s="10">
        <f t="shared" si="62"/>
        <v>-0.12701521771884883</v>
      </c>
      <c r="D351">
        <v>5299</v>
      </c>
      <c r="E351" s="10">
        <f t="shared" si="54"/>
        <v>0.1109014675052411</v>
      </c>
      <c r="F351">
        <v>1237.5</v>
      </c>
      <c r="G351" s="10">
        <f t="shared" si="55"/>
        <v>-9.2076302274394672E-2</v>
      </c>
      <c r="H351">
        <v>3534</v>
      </c>
      <c r="I351" s="10">
        <f t="shared" si="56"/>
        <v>-1.6949152542372614E-3</v>
      </c>
      <c r="J351">
        <v>1024.5</v>
      </c>
      <c r="K351" s="10">
        <f t="shared" si="57"/>
        <v>1.335311572700304E-2</v>
      </c>
      <c r="T351">
        <f t="shared" si="58"/>
        <v>-0.1394945331640311</v>
      </c>
      <c r="U351">
        <f t="shared" si="53"/>
        <v>9.7544373328310383E-2</v>
      </c>
      <c r="V351">
        <f t="shared" si="59"/>
        <v>-9.2598218436300422E-2</v>
      </c>
      <c r="W351">
        <f t="shared" si="60"/>
        <v>-7.432309406257622E-3</v>
      </c>
      <c r="X351">
        <f t="shared" si="61"/>
        <v>9.1828765825391727E-3</v>
      </c>
    </row>
    <row r="352" spans="1:24">
      <c r="A352" s="12">
        <v>45596</v>
      </c>
      <c r="B352">
        <v>11042</v>
      </c>
      <c r="C352" s="10">
        <f t="shared" si="62"/>
        <v>-4.711770797376591E-2</v>
      </c>
      <c r="D352">
        <v>5016</v>
      </c>
      <c r="E352" s="10">
        <f t="shared" si="54"/>
        <v>-5.3406303076052097E-2</v>
      </c>
      <c r="F352">
        <v>1250</v>
      </c>
      <c r="G352" s="10">
        <f t="shared" si="55"/>
        <v>1.0101010101010166E-2</v>
      </c>
      <c r="H352">
        <v>3412</v>
      </c>
      <c r="I352" s="10">
        <f t="shared" si="56"/>
        <v>-3.452178834182229E-2</v>
      </c>
      <c r="J352">
        <v>969.4</v>
      </c>
      <c r="K352" s="10">
        <f t="shared" si="57"/>
        <v>-5.3782332845290437E-2</v>
      </c>
      <c r="T352">
        <f t="shared" si="58"/>
        <v>-5.9597023418948167E-2</v>
      </c>
      <c r="U352">
        <f t="shared" si="53"/>
        <v>-6.6763397252982817E-2</v>
      </c>
      <c r="V352">
        <f t="shared" si="59"/>
        <v>9.5790939391044109E-3</v>
      </c>
      <c r="W352">
        <f t="shared" si="60"/>
        <v>-4.0259182493842652E-2</v>
      </c>
      <c r="X352">
        <f t="shared" si="61"/>
        <v>-5.7952571989754308E-2</v>
      </c>
    </row>
    <row r="354" spans="1:12 16383:16383">
      <c r="A354" t="s">
        <v>169</v>
      </c>
      <c r="C354" s="11">
        <f>_xlfn.STDEV.S(C7:C352)</f>
        <v>6.4841043267322485E-2</v>
      </c>
      <c r="E354" s="11">
        <f>_xlfn.STDEV.S(E7:E352)</f>
        <v>9.3154598961695978E-2</v>
      </c>
      <c r="F354" s="4"/>
      <c r="G354" s="11">
        <f>_xlfn.STDEV.S(G7:G352)</f>
        <v>7.6333106393875236E-2</v>
      </c>
      <c r="H354" s="4"/>
      <c r="I354" s="11">
        <f>_xlfn.STDEV.S(I7:I352)</f>
        <v>6.1343518977072041E-2</v>
      </c>
      <c r="J354" s="4"/>
      <c r="K354" s="11">
        <f>_xlfn.STDEV.S(K7:K352)</f>
        <v>9.5233226140261779E-2</v>
      </c>
      <c r="L354" s="5"/>
    </row>
    <row r="355" spans="1:12 16383:16383">
      <c r="A355" t="s">
        <v>170</v>
      </c>
      <c r="C355" s="10">
        <f>AVERAGE(C7:C352)</f>
        <v>8.4695381676016951E-3</v>
      </c>
      <c r="E355" s="10">
        <f>AVERAGE(E7:E352)</f>
        <v>9.8468920982962751E-3</v>
      </c>
      <c r="G355" s="10">
        <f>AVERAGE(G7:G352)</f>
        <v>8.3059834057359391E-3</v>
      </c>
      <c r="I355" s="10">
        <f>AVERAGE(I7:I352)</f>
        <v>1.0047482484810074E-2</v>
      </c>
      <c r="K355" s="10">
        <f>AVERAGE(K7:K352)</f>
        <v>1.4051035624305963E-2</v>
      </c>
    </row>
    <row r="356" spans="1:12 16383:16383">
      <c r="XFC356" s="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F9E35-05A2-264A-8608-488E7AB4E2C8}">
  <dimension ref="A1:XFC356"/>
  <sheetViews>
    <sheetView topLeftCell="O5" workbookViewId="0">
      <selection activeCell="Z43" sqref="Z43:AB53"/>
    </sheetView>
  </sheetViews>
  <sheetFormatPr defaultColWidth="11.42578125" defaultRowHeight="15"/>
  <cols>
    <col min="1" max="1" width="10.140625" bestFit="1" customWidth="1"/>
    <col min="2" max="2" width="14.28515625" customWidth="1"/>
    <col min="3" max="3" width="14" style="10" customWidth="1"/>
    <col min="4" max="4" width="15.7109375" customWidth="1"/>
    <col min="5" max="5" width="14" style="10" customWidth="1"/>
    <col min="6" max="6" width="14.28515625" customWidth="1"/>
    <col min="7" max="7" width="14" style="10" customWidth="1"/>
    <col min="8" max="8" width="14.28515625" customWidth="1"/>
    <col min="9" max="9" width="14" style="10" customWidth="1"/>
    <col min="10" max="10" width="14.28515625" customWidth="1"/>
    <col min="11" max="11" width="14" style="10" customWidth="1"/>
    <col min="13" max="13" width="22.140625" customWidth="1"/>
    <col min="14" max="18" width="15" customWidth="1"/>
    <col min="20" max="24" width="15" customWidth="1"/>
    <col min="25" max="26" width="16.140625" customWidth="1"/>
    <col min="27" max="31" width="15.140625" customWidth="1"/>
  </cols>
  <sheetData>
    <row r="1" spans="1:31">
      <c r="B1" t="s">
        <v>0</v>
      </c>
      <c r="C1" s="10" t="s">
        <v>154</v>
      </c>
      <c r="D1" t="s">
        <v>1</v>
      </c>
      <c r="E1" s="10" t="s">
        <v>154</v>
      </c>
      <c r="F1" t="s">
        <v>8</v>
      </c>
      <c r="G1" s="10" t="s">
        <v>154</v>
      </c>
      <c r="H1" t="s">
        <v>13</v>
      </c>
      <c r="I1" s="10" t="s">
        <v>154</v>
      </c>
      <c r="J1" t="s">
        <v>19</v>
      </c>
      <c r="K1" s="10" t="s">
        <v>154</v>
      </c>
      <c r="N1" t="s">
        <v>155</v>
      </c>
      <c r="T1" t="s">
        <v>156</v>
      </c>
      <c r="Y1" s="14">
        <f>'Q2, Q3.1-5'!A14</f>
        <v>44316</v>
      </c>
      <c r="AA1" t="s">
        <v>157</v>
      </c>
    </row>
    <row r="2" spans="1:31">
      <c r="A2" s="1" t="s">
        <v>25</v>
      </c>
      <c r="B2" t="s">
        <v>26</v>
      </c>
      <c r="D2" t="s">
        <v>27</v>
      </c>
      <c r="F2" t="s">
        <v>34</v>
      </c>
      <c r="H2" t="s">
        <v>39</v>
      </c>
      <c r="J2" t="s">
        <v>45</v>
      </c>
      <c r="N2" t="s">
        <v>0</v>
      </c>
      <c r="O2" t="s">
        <v>1</v>
      </c>
      <c r="P2" t="s">
        <v>8</v>
      </c>
      <c r="Q2" t="s">
        <v>13</v>
      </c>
      <c r="R2" t="s">
        <v>19</v>
      </c>
      <c r="T2" t="s">
        <v>0</v>
      </c>
      <c r="U2" t="s">
        <v>1</v>
      </c>
      <c r="V2" t="s">
        <v>8</v>
      </c>
      <c r="W2" t="s">
        <v>13</v>
      </c>
      <c r="X2" t="s">
        <v>19</v>
      </c>
      <c r="AA2" t="s">
        <v>0</v>
      </c>
      <c r="AB2" t="s">
        <v>1</v>
      </c>
      <c r="AC2" t="s">
        <v>8</v>
      </c>
      <c r="AD2" t="s">
        <v>13</v>
      </c>
      <c r="AE2" t="s">
        <v>19</v>
      </c>
    </row>
    <row r="3" spans="1:31">
      <c r="A3" s="1" t="s">
        <v>51</v>
      </c>
      <c r="B3" t="s">
        <v>52</v>
      </c>
      <c r="D3" t="s">
        <v>52</v>
      </c>
      <c r="F3" t="s">
        <v>52</v>
      </c>
      <c r="H3" t="s">
        <v>52</v>
      </c>
      <c r="J3" t="s">
        <v>52</v>
      </c>
      <c r="M3" t="s">
        <v>158</v>
      </c>
      <c r="N3">
        <f>AVERAGE(C251:C310)</f>
        <v>1.3266594594883108E-2</v>
      </c>
      <c r="O3">
        <f>AVERAGE(E251:E310)</f>
        <v>1.9168829986985266E-2</v>
      </c>
      <c r="P3">
        <f>AVERAGE(G251:G310)</f>
        <v>3.5321776706603359E-3</v>
      </c>
      <c r="Q3">
        <f>AVERAGE(I251:I310)</f>
        <v>3.699180791099225E-3</v>
      </c>
      <c r="R3">
        <f>AVERAGE(K251:K310)</f>
        <v>2.8728304902008025E-3</v>
      </c>
      <c r="Z3" t="s">
        <v>0</v>
      </c>
      <c r="AA3">
        <f t="array" ref="AA3:AE7">MMULT(TRANSPOSE(T251:X310),T251:X310)*12/59</f>
        <v>4.849768677399427E-2</v>
      </c>
      <c r="AB3">
        <v>2.5408173595446406E-4</v>
      </c>
      <c r="AC3">
        <v>7.5981412422343481E-3</v>
      </c>
      <c r="AD3">
        <v>1.13509799154948E-2</v>
      </c>
      <c r="AE3">
        <v>1.829685046950635E-2</v>
      </c>
    </row>
    <row r="4" spans="1:31">
      <c r="A4" s="1"/>
      <c r="B4">
        <v>1</v>
      </c>
      <c r="D4">
        <v>2</v>
      </c>
      <c r="F4">
        <v>9</v>
      </c>
      <c r="H4">
        <v>14</v>
      </c>
      <c r="J4">
        <v>20</v>
      </c>
      <c r="M4" t="s">
        <v>160</v>
      </c>
      <c r="N4">
        <f>VAR(C251:C310)</f>
        <v>4.0414738978328544E-3</v>
      </c>
      <c r="O4">
        <f>VAR(E251:E310)</f>
        <v>5.8244874370600112E-3</v>
      </c>
      <c r="P4">
        <f>VAR(G251:G310)</f>
        <v>5.2456688286133847E-3</v>
      </c>
      <c r="Q4">
        <f>VAR(I251:I310)</f>
        <v>3.063138304000314E-3</v>
      </c>
      <c r="R4">
        <f>VAR(K251:K310)</f>
        <v>3.264631274265409E-3</v>
      </c>
      <c r="Z4" t="s">
        <v>1</v>
      </c>
      <c r="AA4">
        <v>2.5408173595446406E-4</v>
      </c>
      <c r="AB4">
        <v>6.9893849244720141E-2</v>
      </c>
      <c r="AC4">
        <v>1.2778900088385602E-2</v>
      </c>
      <c r="AD4">
        <v>5.9981627839933195E-3</v>
      </c>
      <c r="AE4">
        <v>6.5347340802944858E-3</v>
      </c>
    </row>
    <row r="5" spans="1:31">
      <c r="A5" s="1"/>
      <c r="M5" t="s">
        <v>161</v>
      </c>
      <c r="N5">
        <f>N3*12</f>
        <v>0.15919913513859729</v>
      </c>
      <c r="O5">
        <f>O3*12</f>
        <v>0.23002595984382318</v>
      </c>
      <c r="P5">
        <f t="shared" ref="P5:R6" si="0">P3*12</f>
        <v>4.2386132047924033E-2</v>
      </c>
      <c r="Q5">
        <f t="shared" si="0"/>
        <v>4.4390169493190704E-2</v>
      </c>
      <c r="R5">
        <f t="shared" si="0"/>
        <v>3.4473965882409627E-2</v>
      </c>
      <c r="Z5" t="s">
        <v>8</v>
      </c>
      <c r="AA5">
        <v>7.5981412422343481E-3</v>
      </c>
      <c r="AB5">
        <v>1.2778900088385602E-2</v>
      </c>
      <c r="AC5">
        <v>6.2948025943360575E-2</v>
      </c>
      <c r="AD5">
        <v>1.0365107192745658E-2</v>
      </c>
      <c r="AE5">
        <v>7.4791307224650345E-3</v>
      </c>
    </row>
    <row r="6" spans="1:31">
      <c r="A6" s="1">
        <v>35064</v>
      </c>
      <c r="B6">
        <v>1215.3699999999999</v>
      </c>
      <c r="D6">
        <v>773.23</v>
      </c>
      <c r="F6">
        <v>199.25</v>
      </c>
      <c r="H6">
        <v>201.72</v>
      </c>
      <c r="J6">
        <v>32.51</v>
      </c>
      <c r="M6" t="s">
        <v>162</v>
      </c>
      <c r="N6" s="24">
        <f>N4*12</f>
        <v>4.8497686773994256E-2</v>
      </c>
      <c r="O6" s="24">
        <f>O4*12</f>
        <v>6.9893849244720141E-2</v>
      </c>
      <c r="P6" s="24">
        <f t="shared" si="0"/>
        <v>6.2948025943360617E-2</v>
      </c>
      <c r="Q6" s="24">
        <f t="shared" si="0"/>
        <v>3.6757659648003767E-2</v>
      </c>
      <c r="R6" s="24">
        <f t="shared" si="0"/>
        <v>3.9175575291184907E-2</v>
      </c>
      <c r="Z6" t="s">
        <v>13</v>
      </c>
      <c r="AA6">
        <v>1.13509799154948E-2</v>
      </c>
      <c r="AB6">
        <v>5.9981627839933195E-3</v>
      </c>
      <c r="AC6">
        <v>1.0365107192745658E-2</v>
      </c>
      <c r="AD6">
        <v>3.6757659648003781E-2</v>
      </c>
      <c r="AE6">
        <v>1.3136317168493191E-2</v>
      </c>
    </row>
    <row r="7" spans="1:31">
      <c r="A7" s="1">
        <v>35095</v>
      </c>
      <c r="B7">
        <v>1257.32</v>
      </c>
      <c r="C7" s="10">
        <f>IFERROR(B7/B6-1,"N/A")</f>
        <v>3.4516237853493115E-2</v>
      </c>
      <c r="D7">
        <v>757.54</v>
      </c>
      <c r="E7" s="10">
        <f t="shared" ref="E7:E70" si="1">IFERROR(D7/D6-1,"N/A")</f>
        <v>-2.029150446826955E-2</v>
      </c>
      <c r="F7">
        <v>223</v>
      </c>
      <c r="G7" s="10">
        <f t="shared" ref="G7:G70" si="2">IFERROR(F7/F6-1,"N/A")</f>
        <v>0.11919698870765361</v>
      </c>
      <c r="H7">
        <v>201.72</v>
      </c>
      <c r="I7" s="10">
        <f t="shared" ref="I7:I70" si="3">IFERROR(H7/H6-1,"N/A")</f>
        <v>0</v>
      </c>
      <c r="J7">
        <v>34.01</v>
      </c>
      <c r="K7" s="10">
        <f t="shared" ref="K7:K70" si="4">IFERROR(J7/J6-1,"N/A")</f>
        <v>4.613964933866499E-2</v>
      </c>
      <c r="T7">
        <f t="shared" ref="T7:T70" si="5">IFERROR(C7-$N$3,"N/A")</f>
        <v>2.1249643258610007E-2</v>
      </c>
      <c r="U7">
        <f t="shared" ref="U7:U38" si="6">IFERROR(E7-$O$3,0)</f>
        <v>-3.946033445525482E-2</v>
      </c>
      <c r="V7">
        <f t="shared" ref="V7:V70" si="7">IFERROR(G7-$P$3,"N/A")</f>
        <v>0.11566481103699328</v>
      </c>
      <c r="W7">
        <f t="shared" ref="W7:W70" si="8">IFERROR(I7-$Q$3,"N/A")</f>
        <v>-3.699180791099225E-3</v>
      </c>
      <c r="X7">
        <f t="shared" ref="X7:X70" si="9">IFERROR(K7-$R$3,"N/A")</f>
        <v>4.3266818848464186E-2</v>
      </c>
      <c r="Z7" t="s">
        <v>19</v>
      </c>
      <c r="AA7">
        <v>1.829685046950635E-2</v>
      </c>
      <c r="AB7">
        <v>6.5347340802944858E-3</v>
      </c>
      <c r="AC7">
        <v>7.4791307224650345E-3</v>
      </c>
      <c r="AD7">
        <v>1.3136317168493191E-2</v>
      </c>
      <c r="AE7">
        <v>3.91755752911849E-2</v>
      </c>
    </row>
    <row r="8" spans="1:31">
      <c r="A8" s="1">
        <v>35124</v>
      </c>
      <c r="B8">
        <v>1226.0999999999999</v>
      </c>
      <c r="C8" s="10">
        <f t="shared" ref="C8:C71" si="10">IFERROR(B8/B7-1,"N/A")</f>
        <v>-2.4830592052938028E-2</v>
      </c>
      <c r="D8">
        <v>752.58</v>
      </c>
      <c r="E8" s="10">
        <f t="shared" si="1"/>
        <v>-6.5475090424267357E-3</v>
      </c>
      <c r="F8">
        <v>217.5</v>
      </c>
      <c r="G8" s="10">
        <f t="shared" si="2"/>
        <v>-2.4663677130044803E-2</v>
      </c>
      <c r="H8">
        <v>199.69</v>
      </c>
      <c r="I8" s="10">
        <f t="shared" si="3"/>
        <v>-1.0063454293079532E-2</v>
      </c>
      <c r="J8">
        <v>33.909999999999997</v>
      </c>
      <c r="K8" s="10">
        <f t="shared" si="4"/>
        <v>-2.9403116730374323E-3</v>
      </c>
      <c r="T8">
        <f t="shared" si="5"/>
        <v>-3.8097186647821135E-2</v>
      </c>
      <c r="U8">
        <f t="shared" si="6"/>
        <v>-2.5716339029412002E-2</v>
      </c>
      <c r="V8">
        <f t="shared" si="7"/>
        <v>-2.819585480070514E-2</v>
      </c>
      <c r="W8">
        <f t="shared" si="8"/>
        <v>-1.3762635084178756E-2</v>
      </c>
      <c r="X8">
        <f t="shared" si="9"/>
        <v>-5.8131421632382349E-3</v>
      </c>
      <c r="Z8" s="26" t="s">
        <v>152</v>
      </c>
      <c r="AA8" s="27">
        <f>AA3-N6</f>
        <v>0</v>
      </c>
      <c r="AB8" s="27">
        <f>AB4-O6</f>
        <v>0</v>
      </c>
      <c r="AC8" s="27">
        <f>AC5-P6</f>
        <v>0</v>
      </c>
      <c r="AD8" s="27">
        <f>AD6-Q6</f>
        <v>0</v>
      </c>
      <c r="AE8" s="28">
        <f>AE7-R6</f>
        <v>0</v>
      </c>
    </row>
    <row r="9" spans="1:31">
      <c r="A9" s="1">
        <v>35153</v>
      </c>
      <c r="B9">
        <v>1326.57</v>
      </c>
      <c r="C9" s="10">
        <f t="shared" si="10"/>
        <v>8.1942745289943719E-2</v>
      </c>
      <c r="D9">
        <v>783.97</v>
      </c>
      <c r="E9" s="10">
        <f t="shared" si="1"/>
        <v>4.1709851444364787E-2</v>
      </c>
      <c r="F9">
        <v>214.75</v>
      </c>
      <c r="G9" s="10">
        <f t="shared" si="2"/>
        <v>-1.2643678160919491E-2</v>
      </c>
      <c r="H9">
        <v>223.01</v>
      </c>
      <c r="I9" s="10">
        <f t="shared" si="3"/>
        <v>0.1167810105663778</v>
      </c>
      <c r="J9">
        <v>34.61</v>
      </c>
      <c r="K9" s="10">
        <f t="shared" si="4"/>
        <v>2.0642878207018711E-2</v>
      </c>
      <c r="T9">
        <f t="shared" si="5"/>
        <v>6.8676150695060612E-2</v>
      </c>
      <c r="U9">
        <f t="shared" si="6"/>
        <v>2.2541021457379521E-2</v>
      </c>
      <c r="V9">
        <f t="shared" si="7"/>
        <v>-1.6175855831579829E-2</v>
      </c>
      <c r="W9">
        <f t="shared" si="8"/>
        <v>0.11308182977527857</v>
      </c>
      <c r="X9">
        <f t="shared" si="9"/>
        <v>1.7770047716817908E-2</v>
      </c>
      <c r="Z9" t="s">
        <v>163</v>
      </c>
      <c r="AA9" s="3">
        <f>_xlfn.XLOOKUP(Y1,Sheet1!A:A,Sheet1!AB:AB)/100</f>
        <v>6.0999999999999997E-4</v>
      </c>
    </row>
    <row r="10" spans="1:31">
      <c r="A10" s="1">
        <v>35185</v>
      </c>
      <c r="B10">
        <v>1358.76</v>
      </c>
      <c r="C10" s="10">
        <f t="shared" si="10"/>
        <v>2.426558719102645E-2</v>
      </c>
      <c r="D10">
        <v>863.28</v>
      </c>
      <c r="E10" s="10">
        <f t="shared" si="1"/>
        <v>0.10116458537954243</v>
      </c>
      <c r="F10">
        <v>217.75</v>
      </c>
      <c r="G10" s="10">
        <f t="shared" si="2"/>
        <v>1.396973224679865E-2</v>
      </c>
      <c r="H10">
        <v>233.14</v>
      </c>
      <c r="I10" s="10">
        <f t="shared" si="3"/>
        <v>4.5423972019192016E-2</v>
      </c>
      <c r="J10">
        <v>45.91</v>
      </c>
      <c r="K10" s="10">
        <f t="shared" si="4"/>
        <v>0.32649523259173652</v>
      </c>
      <c r="R10" t="s">
        <v>164</v>
      </c>
      <c r="T10">
        <f t="shared" si="5"/>
        <v>1.0998992596143342E-2</v>
      </c>
      <c r="U10">
        <f t="shared" si="6"/>
        <v>8.1995755392557157E-2</v>
      </c>
      <c r="V10">
        <f t="shared" si="7"/>
        <v>1.0437554576138314E-2</v>
      </c>
      <c r="W10">
        <f t="shared" si="8"/>
        <v>4.1724791228092792E-2</v>
      </c>
      <c r="X10">
        <f t="shared" si="9"/>
        <v>0.3236224021015357</v>
      </c>
    </row>
    <row r="11" spans="1:31">
      <c r="A11" s="1">
        <v>35216</v>
      </c>
      <c r="B11">
        <v>1337.3</v>
      </c>
      <c r="C11" s="10">
        <f t="shared" si="10"/>
        <v>-1.5793812005063468E-2</v>
      </c>
      <c r="D11">
        <v>830.65</v>
      </c>
      <c r="E11" s="10">
        <f t="shared" si="1"/>
        <v>-3.7797701788527482E-2</v>
      </c>
      <c r="F11">
        <v>222.25</v>
      </c>
      <c r="G11" s="10">
        <f t="shared" si="2"/>
        <v>2.0665901262916231E-2</v>
      </c>
      <c r="H11">
        <v>238.21</v>
      </c>
      <c r="I11" s="10">
        <f t="shared" si="3"/>
        <v>2.174659003174062E-2</v>
      </c>
      <c r="J11">
        <v>46.31</v>
      </c>
      <c r="K11" s="10">
        <f t="shared" si="4"/>
        <v>8.7126987584404958E-3</v>
      </c>
      <c r="T11">
        <f t="shared" si="5"/>
        <v>-2.9060406599946575E-2</v>
      </c>
      <c r="U11">
        <f t="shared" si="6"/>
        <v>-5.6966531775512752E-2</v>
      </c>
      <c r="V11">
        <f t="shared" si="7"/>
        <v>1.7133723592255894E-2</v>
      </c>
      <c r="W11">
        <f t="shared" si="8"/>
        <v>1.8047409240641396E-2</v>
      </c>
      <c r="X11">
        <f t="shared" si="9"/>
        <v>5.8398682682396933E-3</v>
      </c>
      <c r="AA11" s="7" t="s">
        <v>165</v>
      </c>
    </row>
    <row r="12" spans="1:31">
      <c r="A12" s="1">
        <v>35244</v>
      </c>
      <c r="B12">
        <v>1388.02</v>
      </c>
      <c r="C12" s="10">
        <f t="shared" si="10"/>
        <v>3.7927166679129654E-2</v>
      </c>
      <c r="D12">
        <v>787.28</v>
      </c>
      <c r="E12" s="10">
        <f t="shared" si="1"/>
        <v>-5.2212123036176505E-2</v>
      </c>
      <c r="F12">
        <v>244.25</v>
      </c>
      <c r="G12" s="10">
        <f t="shared" si="2"/>
        <v>9.8987626546681584E-2</v>
      </c>
      <c r="H12">
        <v>239.23</v>
      </c>
      <c r="I12" s="10">
        <f t="shared" si="3"/>
        <v>4.2819361067965023E-3</v>
      </c>
      <c r="J12">
        <v>48.81</v>
      </c>
      <c r="K12" s="10">
        <f t="shared" si="4"/>
        <v>5.3984020729863857E-2</v>
      </c>
      <c r="T12">
        <f t="shared" si="5"/>
        <v>2.4660572084246546E-2</v>
      </c>
      <c r="U12">
        <f t="shared" si="6"/>
        <v>-7.1380953023161775E-2</v>
      </c>
      <c r="V12">
        <f t="shared" si="7"/>
        <v>9.5455448876021254E-2</v>
      </c>
      <c r="W12">
        <f t="shared" si="8"/>
        <v>5.8275531569727725E-4</v>
      </c>
      <c r="X12">
        <f t="shared" si="9"/>
        <v>5.1111190239663054E-2</v>
      </c>
      <c r="Z12" t="s">
        <v>0</v>
      </c>
      <c r="AA12">
        <f>N5</f>
        <v>0.15919913513859729</v>
      </c>
    </row>
    <row r="13" spans="1:31">
      <c r="A13" s="1">
        <v>35277</v>
      </c>
      <c r="B13">
        <v>1356.81</v>
      </c>
      <c r="C13" s="10">
        <f t="shared" si="10"/>
        <v>-2.2485266782899416E-2</v>
      </c>
      <c r="D13">
        <v>767.45</v>
      </c>
      <c r="E13" s="10">
        <f t="shared" si="1"/>
        <v>-2.5187989025505453E-2</v>
      </c>
      <c r="F13">
        <v>232.25</v>
      </c>
      <c r="G13" s="10">
        <f t="shared" si="2"/>
        <v>-4.9129989764585491E-2</v>
      </c>
      <c r="H13">
        <v>228.08</v>
      </c>
      <c r="I13" s="10">
        <f t="shared" si="3"/>
        <v>-4.6607866906324347E-2</v>
      </c>
      <c r="J13">
        <v>43.01</v>
      </c>
      <c r="K13" s="10">
        <f t="shared" si="4"/>
        <v>-0.11882810899405871</v>
      </c>
      <c r="T13">
        <f t="shared" si="5"/>
        <v>-3.5751861377782523E-2</v>
      </c>
      <c r="U13">
        <f t="shared" si="6"/>
        <v>-4.4356819012490722E-2</v>
      </c>
      <c r="V13">
        <f t="shared" si="7"/>
        <v>-5.2662167435245828E-2</v>
      </c>
      <c r="W13">
        <f t="shared" si="8"/>
        <v>-5.0307047697423571E-2</v>
      </c>
      <c r="X13">
        <f t="shared" si="9"/>
        <v>-0.12170093948425952</v>
      </c>
      <c r="Z13" t="s">
        <v>1</v>
      </c>
      <c r="AA13">
        <f>O5</f>
        <v>0.23002595984382318</v>
      </c>
    </row>
    <row r="14" spans="1:31">
      <c r="A14" s="1">
        <v>35307</v>
      </c>
      <c r="B14">
        <v>1494.34</v>
      </c>
      <c r="C14" s="10">
        <f t="shared" si="10"/>
        <v>0.10136275528629657</v>
      </c>
      <c r="D14">
        <v>787.69</v>
      </c>
      <c r="E14" s="10">
        <f t="shared" si="1"/>
        <v>2.6373053619128228E-2</v>
      </c>
      <c r="F14">
        <v>249.12</v>
      </c>
      <c r="G14" s="10">
        <f t="shared" si="2"/>
        <v>7.2637244348762176E-2</v>
      </c>
      <c r="H14">
        <v>243.28</v>
      </c>
      <c r="I14" s="10">
        <f t="shared" si="3"/>
        <v>6.6643283058575919E-2</v>
      </c>
      <c r="J14">
        <v>43.51</v>
      </c>
      <c r="K14" s="10">
        <f t="shared" si="4"/>
        <v>1.1625203441060217E-2</v>
      </c>
      <c r="T14">
        <f t="shared" si="5"/>
        <v>8.8096160691413461E-2</v>
      </c>
      <c r="U14">
        <f t="shared" si="6"/>
        <v>7.2042236321429622E-3</v>
      </c>
      <c r="V14">
        <f t="shared" si="7"/>
        <v>6.9105066678101845E-2</v>
      </c>
      <c r="W14">
        <f t="shared" si="8"/>
        <v>6.2944102267476695E-2</v>
      </c>
      <c r="X14">
        <f t="shared" si="9"/>
        <v>8.7523729508594134E-3</v>
      </c>
      <c r="Z14" t="s">
        <v>8</v>
      </c>
      <c r="AA14">
        <f>P5</f>
        <v>4.2386132047924033E-2</v>
      </c>
    </row>
    <row r="15" spans="1:31">
      <c r="A15" s="1">
        <v>35338</v>
      </c>
      <c r="B15">
        <v>1548.97</v>
      </c>
      <c r="C15" s="10">
        <f t="shared" si="10"/>
        <v>3.6557945313650198E-2</v>
      </c>
      <c r="D15">
        <v>808.34</v>
      </c>
      <c r="E15" s="10">
        <f t="shared" si="1"/>
        <v>2.6215897116885989E-2</v>
      </c>
      <c r="F15">
        <v>264.13</v>
      </c>
      <c r="G15" s="10">
        <f t="shared" si="2"/>
        <v>6.0252087347463013E-2</v>
      </c>
      <c r="H15">
        <v>240.24</v>
      </c>
      <c r="I15" s="10">
        <f t="shared" si="3"/>
        <v>-1.2495889510029556E-2</v>
      </c>
      <c r="J15">
        <v>46.66</v>
      </c>
      <c r="K15" s="10">
        <f t="shared" si="4"/>
        <v>7.239715008044123E-2</v>
      </c>
      <c r="T15">
        <f t="shared" si="5"/>
        <v>2.329135071876709E-2</v>
      </c>
      <c r="U15">
        <f t="shared" si="6"/>
        <v>7.0470671299007227E-3</v>
      </c>
      <c r="V15">
        <f t="shared" si="7"/>
        <v>5.6719909676802675E-2</v>
      </c>
      <c r="W15">
        <f t="shared" si="8"/>
        <v>-1.6195070301128781E-2</v>
      </c>
      <c r="X15">
        <f t="shared" si="9"/>
        <v>6.9524319590240427E-2</v>
      </c>
      <c r="Z15" t="s">
        <v>13</v>
      </c>
      <c r="AA15">
        <f>Q5</f>
        <v>4.4390169493190704E-2</v>
      </c>
    </row>
    <row r="16" spans="1:31">
      <c r="A16" s="1">
        <v>35369</v>
      </c>
      <c r="B16">
        <v>1630.9</v>
      </c>
      <c r="C16" s="10">
        <f t="shared" si="10"/>
        <v>5.2893212909223664E-2</v>
      </c>
      <c r="D16">
        <v>811.65</v>
      </c>
      <c r="E16" s="10">
        <f t="shared" si="1"/>
        <v>4.0948115891827896E-3</v>
      </c>
      <c r="F16">
        <v>291.25</v>
      </c>
      <c r="G16" s="10">
        <f t="shared" si="2"/>
        <v>0.10267671222504071</v>
      </c>
      <c r="H16">
        <v>240.75</v>
      </c>
      <c r="I16" s="10">
        <f t="shared" si="3"/>
        <v>2.1228771228771759E-3</v>
      </c>
      <c r="J16">
        <v>48.26</v>
      </c>
      <c r="K16" s="10">
        <f t="shared" si="4"/>
        <v>3.4290612944706478E-2</v>
      </c>
      <c r="T16">
        <f t="shared" si="5"/>
        <v>3.9626618314340556E-2</v>
      </c>
      <c r="U16">
        <f t="shared" si="6"/>
        <v>-1.5074018397802477E-2</v>
      </c>
      <c r="V16">
        <f t="shared" si="7"/>
        <v>9.9144534554380381E-2</v>
      </c>
      <c r="W16">
        <f t="shared" si="8"/>
        <v>-1.5763036682220491E-3</v>
      </c>
      <c r="X16">
        <f t="shared" si="9"/>
        <v>3.1417782454505674E-2</v>
      </c>
      <c r="Z16" t="s">
        <v>19</v>
      </c>
      <c r="AA16">
        <f>R5</f>
        <v>3.4473965882409627E-2</v>
      </c>
    </row>
    <row r="17" spans="1:28">
      <c r="A17" s="1">
        <v>35398</v>
      </c>
      <c r="B17">
        <v>1599.69</v>
      </c>
      <c r="C17" s="10">
        <f t="shared" si="10"/>
        <v>-1.9136673002636551E-2</v>
      </c>
      <c r="D17">
        <v>826.93</v>
      </c>
      <c r="E17" s="10">
        <f t="shared" si="1"/>
        <v>1.8825848580052984E-2</v>
      </c>
      <c r="F17">
        <v>289.25</v>
      </c>
      <c r="G17" s="10">
        <f t="shared" si="2"/>
        <v>-6.8669527896996208E-3</v>
      </c>
      <c r="H17">
        <v>224.02</v>
      </c>
      <c r="I17" s="10">
        <f t="shared" si="3"/>
        <v>-6.9491173416406982E-2</v>
      </c>
      <c r="J17">
        <v>51.76</v>
      </c>
      <c r="K17" s="10">
        <f t="shared" si="4"/>
        <v>7.2523829258184902E-2</v>
      </c>
      <c r="T17">
        <f t="shared" si="5"/>
        <v>-3.2403267597519658E-2</v>
      </c>
      <c r="U17">
        <f t="shared" si="6"/>
        <v>-3.4298140693228216E-4</v>
      </c>
      <c r="V17">
        <f t="shared" si="7"/>
        <v>-1.0399130460359956E-2</v>
      </c>
      <c r="W17">
        <f t="shared" si="8"/>
        <v>-7.3190354207506206E-2</v>
      </c>
      <c r="X17">
        <f t="shared" si="9"/>
        <v>6.9650998767984099E-2</v>
      </c>
    </row>
    <row r="18" spans="1:28">
      <c r="A18" s="1">
        <v>35430</v>
      </c>
      <c r="B18">
        <v>1607</v>
      </c>
      <c r="C18" s="10">
        <f t="shared" si="10"/>
        <v>4.5696353668522871E-3</v>
      </c>
      <c r="D18">
        <v>773.65</v>
      </c>
      <c r="E18" s="10">
        <f t="shared" si="1"/>
        <v>-6.4431088483910326E-2</v>
      </c>
      <c r="F18">
        <v>320</v>
      </c>
      <c r="G18" s="10">
        <f t="shared" si="2"/>
        <v>0.10630942091616258</v>
      </c>
      <c r="H18">
        <v>237.2</v>
      </c>
      <c r="I18" s="10">
        <f t="shared" si="3"/>
        <v>5.8834032675653791E-2</v>
      </c>
      <c r="J18">
        <v>53.01</v>
      </c>
      <c r="K18" s="10">
        <f t="shared" si="4"/>
        <v>2.4149922720247297E-2</v>
      </c>
      <c r="T18">
        <f t="shared" si="5"/>
        <v>-8.6969592280308206E-3</v>
      </c>
      <c r="U18">
        <f t="shared" si="6"/>
        <v>-8.3599918470895596E-2</v>
      </c>
      <c r="V18">
        <f t="shared" si="7"/>
        <v>0.10277724324550225</v>
      </c>
      <c r="W18">
        <f t="shared" si="8"/>
        <v>5.5134851884554567E-2</v>
      </c>
      <c r="X18">
        <f t="shared" si="9"/>
        <v>2.1277092230046493E-2</v>
      </c>
      <c r="AA18" s="7" t="s">
        <v>166</v>
      </c>
    </row>
    <row r="19" spans="1:28">
      <c r="A19" s="1">
        <v>35461</v>
      </c>
      <c r="B19">
        <v>1760.14</v>
      </c>
      <c r="C19" s="10">
        <f t="shared" si="10"/>
        <v>9.5295581829496046E-2</v>
      </c>
      <c r="D19">
        <v>751.76</v>
      </c>
      <c r="E19" s="10">
        <f t="shared" si="1"/>
        <v>-2.8294448393976546E-2</v>
      </c>
      <c r="F19">
        <v>317.13</v>
      </c>
      <c r="G19" s="10">
        <f t="shared" si="2"/>
        <v>-8.9687499999999698E-3</v>
      </c>
      <c r="H19">
        <v>212.87</v>
      </c>
      <c r="I19" s="10">
        <f t="shared" si="3"/>
        <v>-0.10257166947723428</v>
      </c>
      <c r="J19">
        <v>55.46</v>
      </c>
      <c r="K19" s="10">
        <f t="shared" si="4"/>
        <v>4.6217694774570939E-2</v>
      </c>
      <c r="T19">
        <f t="shared" si="5"/>
        <v>8.2028987234612938E-2</v>
      </c>
      <c r="U19">
        <f t="shared" si="6"/>
        <v>-4.7463278380961815E-2</v>
      </c>
      <c r="V19">
        <f t="shared" si="7"/>
        <v>-1.2500927670660305E-2</v>
      </c>
      <c r="W19">
        <f t="shared" si="8"/>
        <v>-0.10627085026833351</v>
      </c>
      <c r="X19">
        <f t="shared" si="9"/>
        <v>4.3344864284370135E-2</v>
      </c>
      <c r="Z19" t="s">
        <v>0</v>
      </c>
      <c r="AA19">
        <f>0.2</f>
        <v>0.2</v>
      </c>
    </row>
    <row r="20" spans="1:28">
      <c r="A20" s="1">
        <v>35489</v>
      </c>
      <c r="B20">
        <v>1760.63</v>
      </c>
      <c r="C20" s="10">
        <f t="shared" si="10"/>
        <v>2.783869464928479E-4</v>
      </c>
      <c r="D20">
        <v>774.47</v>
      </c>
      <c r="E20" s="10">
        <f t="shared" si="1"/>
        <v>3.0209109290199043E-2</v>
      </c>
      <c r="F20">
        <v>319.38</v>
      </c>
      <c r="G20" s="10">
        <f t="shared" si="2"/>
        <v>7.0948822249550236E-3</v>
      </c>
      <c r="H20">
        <v>212.36</v>
      </c>
      <c r="I20" s="10">
        <f t="shared" si="3"/>
        <v>-2.3958284398928331E-3</v>
      </c>
      <c r="J20">
        <v>61.76</v>
      </c>
      <c r="K20" s="10">
        <f t="shared" si="4"/>
        <v>0.11359538406058411</v>
      </c>
      <c r="T20">
        <f t="shared" si="5"/>
        <v>-1.298820764839026E-2</v>
      </c>
      <c r="U20">
        <f t="shared" si="6"/>
        <v>1.1040279303213777E-2</v>
      </c>
      <c r="V20">
        <f t="shared" si="7"/>
        <v>3.5627045542946877E-3</v>
      </c>
      <c r="W20">
        <f t="shared" si="8"/>
        <v>-6.0950092309920581E-3</v>
      </c>
      <c r="X20">
        <f t="shared" si="9"/>
        <v>0.11072255357038331</v>
      </c>
      <c r="Z20" t="s">
        <v>1</v>
      </c>
      <c r="AA20">
        <f t="shared" ref="AA20:AA23" si="11">0.2</f>
        <v>0.2</v>
      </c>
    </row>
    <row r="21" spans="1:28">
      <c r="A21" s="1">
        <v>35520</v>
      </c>
      <c r="B21">
        <v>1719.18</v>
      </c>
      <c r="C21" s="10">
        <f t="shared" si="10"/>
        <v>-2.3542709143886009E-2</v>
      </c>
      <c r="D21">
        <v>795.95</v>
      </c>
      <c r="E21" s="10">
        <f t="shared" si="1"/>
        <v>2.7735096259377423E-2</v>
      </c>
      <c r="F21">
        <v>341.13</v>
      </c>
      <c r="G21" s="10">
        <f t="shared" si="2"/>
        <v>6.8100695096749986E-2</v>
      </c>
      <c r="H21">
        <v>218.95</v>
      </c>
      <c r="I21" s="10">
        <f t="shared" si="3"/>
        <v>3.1032209455641224E-2</v>
      </c>
      <c r="J21">
        <v>65.36</v>
      </c>
      <c r="K21" s="10">
        <f t="shared" si="4"/>
        <v>5.8290155440414493E-2</v>
      </c>
      <c r="T21">
        <f t="shared" si="5"/>
        <v>-3.6809303738769117E-2</v>
      </c>
      <c r="U21">
        <f t="shared" si="6"/>
        <v>8.5662662723921569E-3</v>
      </c>
      <c r="V21">
        <f t="shared" si="7"/>
        <v>6.4568517426089655E-2</v>
      </c>
      <c r="W21">
        <f t="shared" si="8"/>
        <v>2.7333028664542E-2</v>
      </c>
      <c r="X21">
        <f t="shared" si="9"/>
        <v>5.5417324950213689E-2</v>
      </c>
      <c r="Z21" t="s">
        <v>8</v>
      </c>
      <c r="AA21">
        <f t="shared" si="11"/>
        <v>0.2</v>
      </c>
    </row>
    <row r="22" spans="1:28">
      <c r="A22" s="1">
        <v>35550</v>
      </c>
      <c r="B22">
        <v>1813.79</v>
      </c>
      <c r="C22" s="10">
        <f t="shared" si="10"/>
        <v>5.503205016345003E-2</v>
      </c>
      <c r="D22">
        <v>808.34</v>
      </c>
      <c r="E22" s="10">
        <f t="shared" si="1"/>
        <v>1.5566304416106513E-2</v>
      </c>
      <c r="F22">
        <v>327.75</v>
      </c>
      <c r="G22" s="10">
        <f t="shared" si="2"/>
        <v>-3.9222583765719854E-2</v>
      </c>
      <c r="H22">
        <v>214.9</v>
      </c>
      <c r="I22" s="10">
        <f t="shared" si="3"/>
        <v>-1.8497373829641339E-2</v>
      </c>
      <c r="J22">
        <v>64.16</v>
      </c>
      <c r="K22" s="10">
        <f t="shared" si="4"/>
        <v>-1.8359853121175052E-2</v>
      </c>
      <c r="T22">
        <f t="shared" si="5"/>
        <v>4.1765455568566923E-2</v>
      </c>
      <c r="U22">
        <f t="shared" si="6"/>
        <v>-3.6025255708787528E-3</v>
      </c>
      <c r="V22">
        <f t="shared" si="7"/>
        <v>-4.2754761436380191E-2</v>
      </c>
      <c r="W22">
        <f t="shared" si="8"/>
        <v>-2.2196554620740563E-2</v>
      </c>
      <c r="X22">
        <f t="shared" si="9"/>
        <v>-2.1232683611375855E-2</v>
      </c>
      <c r="Z22" t="s">
        <v>13</v>
      </c>
      <c r="AA22">
        <f t="shared" si="11"/>
        <v>0.2</v>
      </c>
    </row>
    <row r="23" spans="1:28">
      <c r="A23" s="1">
        <v>35580</v>
      </c>
      <c r="B23">
        <v>1807.94</v>
      </c>
      <c r="C23" s="10">
        <f t="shared" si="10"/>
        <v>-3.2252906896608202E-3</v>
      </c>
      <c r="D23">
        <v>866.58</v>
      </c>
      <c r="E23" s="10">
        <f t="shared" si="1"/>
        <v>7.2048890318430425E-2</v>
      </c>
      <c r="F23">
        <v>310.63</v>
      </c>
      <c r="G23" s="10">
        <f t="shared" si="2"/>
        <v>-5.223493516399691E-2</v>
      </c>
      <c r="H23">
        <v>203.75</v>
      </c>
      <c r="I23" s="10">
        <f t="shared" si="3"/>
        <v>-5.1884597487203421E-2</v>
      </c>
      <c r="J23">
        <v>65.36</v>
      </c>
      <c r="K23" s="10">
        <f t="shared" si="4"/>
        <v>1.8703241895261957E-2</v>
      </c>
      <c r="T23">
        <f t="shared" si="5"/>
        <v>-1.6491885284543928E-2</v>
      </c>
      <c r="U23">
        <f t="shared" si="6"/>
        <v>5.2880060331445156E-2</v>
      </c>
      <c r="V23">
        <f t="shared" si="7"/>
        <v>-5.5767112834657247E-2</v>
      </c>
      <c r="W23">
        <f t="shared" si="8"/>
        <v>-5.5583778278302645E-2</v>
      </c>
      <c r="X23">
        <f t="shared" si="9"/>
        <v>1.5830411405061154E-2</v>
      </c>
      <c r="Z23" t="s">
        <v>19</v>
      </c>
      <c r="AA23">
        <f t="shared" si="11"/>
        <v>0.2</v>
      </c>
    </row>
    <row r="24" spans="1:28">
      <c r="A24" s="1">
        <v>35611</v>
      </c>
      <c r="B24">
        <v>1937.18</v>
      </c>
      <c r="C24" s="10">
        <f t="shared" si="10"/>
        <v>7.1484673163932477E-2</v>
      </c>
      <c r="D24">
        <v>864.52</v>
      </c>
      <c r="E24" s="10">
        <f t="shared" si="1"/>
        <v>-2.3771607930024308E-3</v>
      </c>
      <c r="F24">
        <v>334.13</v>
      </c>
      <c r="G24" s="10">
        <f t="shared" si="2"/>
        <v>7.5652705791455999E-2</v>
      </c>
      <c r="H24">
        <v>197.16</v>
      </c>
      <c r="I24" s="10">
        <f t="shared" si="3"/>
        <v>-3.2343558282208584E-2</v>
      </c>
      <c r="J24">
        <v>65.959999999999994</v>
      </c>
      <c r="K24" s="10">
        <f t="shared" si="4"/>
        <v>9.1799265605874147E-3</v>
      </c>
      <c r="T24">
        <f t="shared" si="5"/>
        <v>5.821807856904937E-2</v>
      </c>
      <c r="U24">
        <f t="shared" si="6"/>
        <v>-2.1545990779987697E-2</v>
      </c>
      <c r="V24">
        <f t="shared" si="7"/>
        <v>7.2120528120795668E-2</v>
      </c>
      <c r="W24">
        <f t="shared" si="8"/>
        <v>-3.6042739073307808E-2</v>
      </c>
      <c r="X24">
        <f t="shared" si="9"/>
        <v>6.3070960703866122E-3</v>
      </c>
      <c r="Z24" t="s">
        <v>57</v>
      </c>
      <c r="AA24">
        <f>SUM(AA19:AA23)</f>
        <v>1</v>
      </c>
    </row>
    <row r="25" spans="1:28">
      <c r="A25" s="1">
        <v>35642</v>
      </c>
      <c r="B25">
        <v>1971.32</v>
      </c>
      <c r="C25" s="10">
        <f t="shared" si="10"/>
        <v>1.7623555890521114E-2</v>
      </c>
      <c r="D25">
        <v>816.6</v>
      </c>
      <c r="E25" s="10">
        <f t="shared" si="1"/>
        <v>-5.5429602554018409E-2</v>
      </c>
      <c r="F25">
        <v>333.38</v>
      </c>
      <c r="G25" s="10">
        <f t="shared" si="2"/>
        <v>-2.2446353215813675E-3</v>
      </c>
      <c r="H25">
        <v>195.13</v>
      </c>
      <c r="I25" s="10">
        <f t="shared" si="3"/>
        <v>-1.0296206127003438E-2</v>
      </c>
      <c r="J25">
        <v>67.510000000000005</v>
      </c>
      <c r="K25" s="10">
        <f t="shared" si="4"/>
        <v>2.349909035779274E-2</v>
      </c>
      <c r="T25">
        <f t="shared" si="5"/>
        <v>4.3569612956380066E-3</v>
      </c>
      <c r="U25">
        <f t="shared" si="6"/>
        <v>-7.4598432541003679E-2</v>
      </c>
      <c r="V25">
        <f t="shared" si="7"/>
        <v>-5.776812992241703E-3</v>
      </c>
      <c r="W25">
        <f t="shared" si="8"/>
        <v>-1.3995386918102662E-2</v>
      </c>
      <c r="X25">
        <f t="shared" si="9"/>
        <v>2.0626259867591937E-2</v>
      </c>
    </row>
    <row r="26" spans="1:28">
      <c r="A26" s="1">
        <v>35671</v>
      </c>
      <c r="B26">
        <v>1907.92</v>
      </c>
      <c r="C26" s="10">
        <f t="shared" si="10"/>
        <v>-3.2161191485907903E-2</v>
      </c>
      <c r="D26">
        <v>803.8</v>
      </c>
      <c r="E26" s="10">
        <f t="shared" si="1"/>
        <v>-1.5674748959098816E-2</v>
      </c>
      <c r="F26">
        <v>361</v>
      </c>
      <c r="G26" s="10">
        <f t="shared" si="2"/>
        <v>8.2848401223828638E-2</v>
      </c>
      <c r="H26">
        <v>238.72</v>
      </c>
      <c r="I26" s="10">
        <f t="shared" si="3"/>
        <v>0.2233895351816737</v>
      </c>
      <c r="J26">
        <v>71.27</v>
      </c>
      <c r="K26" s="10">
        <f t="shared" si="4"/>
        <v>5.5695452525551525E-2</v>
      </c>
      <c r="T26">
        <f t="shared" si="5"/>
        <v>-4.5427786080791011E-2</v>
      </c>
      <c r="U26">
        <f t="shared" si="6"/>
        <v>-3.4843578946084086E-2</v>
      </c>
      <c r="V26">
        <f t="shared" si="7"/>
        <v>7.9316223553168308E-2</v>
      </c>
      <c r="W26">
        <f t="shared" si="8"/>
        <v>0.21969035439057447</v>
      </c>
      <c r="X26">
        <f t="shared" si="9"/>
        <v>5.2822622035350722E-2</v>
      </c>
      <c r="Z26" t="s">
        <v>58</v>
      </c>
      <c r="AA26" cm="1">
        <f t="array" ref="AA26">MMULT(TRANSPOSE(AA19:AA23),AA12:AA16)</f>
        <v>0.10209507248118897</v>
      </c>
    </row>
    <row r="27" spans="1:28">
      <c r="A27" s="1">
        <v>35703</v>
      </c>
      <c r="B27">
        <v>1971.81</v>
      </c>
      <c r="C27" s="10">
        <f t="shared" si="10"/>
        <v>3.348672900331251E-2</v>
      </c>
      <c r="D27">
        <v>818.26</v>
      </c>
      <c r="E27" s="10">
        <f t="shared" si="1"/>
        <v>1.7989549639213731E-2</v>
      </c>
      <c r="F27">
        <v>415.88</v>
      </c>
      <c r="G27" s="10">
        <f t="shared" si="2"/>
        <v>0.15202216066481999</v>
      </c>
      <c r="H27">
        <v>266.58999999999997</v>
      </c>
      <c r="I27" s="10">
        <f t="shared" si="3"/>
        <v>0.11674765415549593</v>
      </c>
      <c r="J27">
        <v>69.56</v>
      </c>
      <c r="K27" s="10">
        <f t="shared" si="4"/>
        <v>-2.3993265048407375E-2</v>
      </c>
      <c r="T27">
        <f t="shared" si="5"/>
        <v>2.0220134408429402E-2</v>
      </c>
      <c r="U27">
        <f t="shared" si="6"/>
        <v>-1.1792803477715351E-3</v>
      </c>
      <c r="V27">
        <f t="shared" si="7"/>
        <v>0.14848998299415966</v>
      </c>
      <c r="W27">
        <f t="shared" si="8"/>
        <v>0.1130484733643967</v>
      </c>
      <c r="X27">
        <f t="shared" si="9"/>
        <v>-2.6866095538608178E-2</v>
      </c>
      <c r="Z27" t="s">
        <v>59</v>
      </c>
      <c r="AA27" cm="1">
        <f t="array" ref="AA27">SQRT(MMULT(MMULT(TRANSPOSE(AA19:AA23),AA3:AE7),AA19:AA23))</f>
        <v>0.13339529342527767</v>
      </c>
    </row>
    <row r="28" spans="1:28">
      <c r="A28" s="1">
        <v>35734</v>
      </c>
      <c r="B28">
        <v>1834.76</v>
      </c>
      <c r="C28" s="10">
        <f t="shared" si="10"/>
        <v>-6.9504668299684047E-2</v>
      </c>
      <c r="D28">
        <v>634.45000000000005</v>
      </c>
      <c r="E28" s="10">
        <f t="shared" si="1"/>
        <v>-0.22463520152518757</v>
      </c>
      <c r="F28">
        <v>395.5</v>
      </c>
      <c r="G28" s="10">
        <f t="shared" si="2"/>
        <v>-4.9004520534769669E-2</v>
      </c>
      <c r="H28">
        <v>251.39</v>
      </c>
      <c r="I28" s="10">
        <f t="shared" si="3"/>
        <v>-5.7016392212761113E-2</v>
      </c>
      <c r="J28">
        <v>71.02</v>
      </c>
      <c r="K28" s="10">
        <f t="shared" si="4"/>
        <v>2.0989074180563394E-2</v>
      </c>
      <c r="T28">
        <f t="shared" si="5"/>
        <v>-8.2771262894567155E-2</v>
      </c>
      <c r="U28">
        <f t="shared" si="6"/>
        <v>-0.24380403151217284</v>
      </c>
      <c r="V28">
        <f t="shared" si="7"/>
        <v>-5.2536698205430006E-2</v>
      </c>
      <c r="W28">
        <f t="shared" si="8"/>
        <v>-6.0715573003860338E-2</v>
      </c>
      <c r="X28">
        <f t="shared" si="9"/>
        <v>1.8116243690362591E-2</v>
      </c>
      <c r="Z28" t="s">
        <v>60</v>
      </c>
      <c r="AA28">
        <f>(AA26-AA9)/AA27</f>
        <v>0.76078450652411178</v>
      </c>
    </row>
    <row r="29" spans="1:28">
      <c r="A29" s="1">
        <v>35762</v>
      </c>
      <c r="B29">
        <v>1843.54</v>
      </c>
      <c r="C29" s="10">
        <f t="shared" si="10"/>
        <v>4.7853670234798695E-3</v>
      </c>
      <c r="D29">
        <v>590.66</v>
      </c>
      <c r="E29" s="10">
        <f t="shared" si="1"/>
        <v>-6.9020411379935531E-2</v>
      </c>
      <c r="F29">
        <v>404</v>
      </c>
      <c r="G29" s="10">
        <f t="shared" si="2"/>
        <v>2.1491782553729522E-2</v>
      </c>
      <c r="H29">
        <v>230.1</v>
      </c>
      <c r="I29" s="10">
        <f t="shared" si="3"/>
        <v>-8.4689128445841089E-2</v>
      </c>
      <c r="J29">
        <v>76.17</v>
      </c>
      <c r="K29" s="10">
        <f t="shared" si="4"/>
        <v>7.2514784567727419E-2</v>
      </c>
      <c r="T29">
        <f t="shared" si="5"/>
        <v>-8.4812275714032381E-3</v>
      </c>
      <c r="U29">
        <f t="shared" si="6"/>
        <v>-8.8189241366920801E-2</v>
      </c>
      <c r="V29">
        <f t="shared" si="7"/>
        <v>1.7959604883069184E-2</v>
      </c>
      <c r="W29">
        <f t="shared" si="8"/>
        <v>-8.8388309236940313E-2</v>
      </c>
      <c r="X29">
        <f t="shared" si="9"/>
        <v>6.9641954077526616E-2</v>
      </c>
    </row>
    <row r="30" spans="1:28">
      <c r="A30" s="1">
        <v>35795</v>
      </c>
      <c r="B30">
        <v>2084.4699999999998</v>
      </c>
      <c r="C30" s="10">
        <f t="shared" si="10"/>
        <v>0.13068878353602309</v>
      </c>
      <c r="D30">
        <v>618.75</v>
      </c>
      <c r="E30" s="10">
        <f t="shared" si="1"/>
        <v>4.7556970168963542E-2</v>
      </c>
      <c r="F30">
        <v>433.75</v>
      </c>
      <c r="G30" s="10">
        <f t="shared" si="2"/>
        <v>7.3638613861386037E-2</v>
      </c>
      <c r="H30">
        <v>240.24</v>
      </c>
      <c r="I30" s="10">
        <f t="shared" si="3"/>
        <v>4.4067796610169463E-2</v>
      </c>
      <c r="J30">
        <v>83.02</v>
      </c>
      <c r="K30" s="10">
        <f t="shared" si="4"/>
        <v>8.9930418800052481E-2</v>
      </c>
      <c r="T30">
        <f t="shared" si="5"/>
        <v>0.11742218894113998</v>
      </c>
      <c r="U30">
        <f t="shared" si="6"/>
        <v>2.8388140181978275E-2</v>
      </c>
      <c r="V30">
        <f t="shared" si="7"/>
        <v>7.0106436190725707E-2</v>
      </c>
      <c r="W30">
        <f t="shared" si="8"/>
        <v>4.0368615819070239E-2</v>
      </c>
      <c r="X30">
        <f t="shared" si="9"/>
        <v>8.7057588309851677E-2</v>
      </c>
      <c r="Z30" s="2"/>
      <c r="AA30" s="8" t="s">
        <v>56</v>
      </c>
      <c r="AB30" s="2"/>
    </row>
    <row r="31" spans="1:28">
      <c r="A31" s="1">
        <v>35825</v>
      </c>
      <c r="B31">
        <v>2389.7800000000002</v>
      </c>
      <c r="C31" s="10">
        <f t="shared" si="10"/>
        <v>0.14646888657548462</v>
      </c>
      <c r="D31">
        <v>646.01</v>
      </c>
      <c r="E31" s="10">
        <f t="shared" si="1"/>
        <v>4.4056565656565683E-2</v>
      </c>
      <c r="F31">
        <v>397.5</v>
      </c>
      <c r="G31" s="10">
        <f t="shared" si="2"/>
        <v>-8.3573487031700311E-2</v>
      </c>
      <c r="H31">
        <v>228.08</v>
      </c>
      <c r="I31" s="10">
        <f t="shared" si="3"/>
        <v>-5.0616050616050567E-2</v>
      </c>
      <c r="J31">
        <v>98.77</v>
      </c>
      <c r="K31" s="10">
        <f t="shared" si="4"/>
        <v>0.18971332209106251</v>
      </c>
      <c r="T31">
        <f t="shared" si="5"/>
        <v>0.13320229198060152</v>
      </c>
      <c r="U31">
        <f t="shared" si="6"/>
        <v>2.4887735669580417E-2</v>
      </c>
      <c r="V31">
        <f t="shared" si="7"/>
        <v>-8.7105664702360641E-2</v>
      </c>
      <c r="W31">
        <f t="shared" si="8"/>
        <v>-5.4315231407149792E-2</v>
      </c>
      <c r="X31">
        <f t="shared" si="9"/>
        <v>0.18684049160086172</v>
      </c>
      <c r="Z31" s="2" t="s">
        <v>0</v>
      </c>
      <c r="AA31" s="13">
        <v>0.49864908900742899</v>
      </c>
      <c r="AB31" s="2"/>
    </row>
    <row r="32" spans="1:28">
      <c r="A32" s="1">
        <v>35853</v>
      </c>
      <c r="B32">
        <v>2575.1</v>
      </c>
      <c r="C32" s="10">
        <f t="shared" si="10"/>
        <v>7.7546887161161093E-2</v>
      </c>
      <c r="D32">
        <v>677.41</v>
      </c>
      <c r="E32" s="10">
        <f t="shared" si="1"/>
        <v>4.8606058729740997E-2</v>
      </c>
      <c r="F32">
        <v>477</v>
      </c>
      <c r="G32" s="10">
        <f t="shared" si="2"/>
        <v>0.19999999999999996</v>
      </c>
      <c r="H32">
        <v>247.84</v>
      </c>
      <c r="I32" s="10">
        <f t="shared" si="3"/>
        <v>8.6636267976148762E-2</v>
      </c>
      <c r="J32">
        <v>136.03</v>
      </c>
      <c r="K32" s="10">
        <f t="shared" si="4"/>
        <v>0.37724005264756522</v>
      </c>
      <c r="T32">
        <f t="shared" si="5"/>
        <v>6.4280292566277986E-2</v>
      </c>
      <c r="U32">
        <f t="shared" si="6"/>
        <v>2.9437228742755731E-2</v>
      </c>
      <c r="V32">
        <f t="shared" si="7"/>
        <v>0.19646782232933963</v>
      </c>
      <c r="W32">
        <f t="shared" si="8"/>
        <v>8.2937087185049538E-2</v>
      </c>
      <c r="X32">
        <f t="shared" si="9"/>
        <v>0.3743672221573644</v>
      </c>
      <c r="Z32" s="2" t="s">
        <v>1</v>
      </c>
      <c r="AA32" s="13">
        <v>0.5013508959763926</v>
      </c>
      <c r="AB32" s="2"/>
    </row>
    <row r="33" spans="1:28">
      <c r="A33" s="1">
        <v>35885</v>
      </c>
      <c r="B33">
        <v>2510.73</v>
      </c>
      <c r="C33" s="10">
        <f t="shared" si="10"/>
        <v>-2.4997087491747894E-2</v>
      </c>
      <c r="D33">
        <v>662.54</v>
      </c>
      <c r="E33" s="10">
        <f t="shared" si="1"/>
        <v>-2.195125551733812E-2</v>
      </c>
      <c r="F33">
        <v>492</v>
      </c>
      <c r="G33" s="10">
        <f t="shared" si="2"/>
        <v>3.1446540880503138E-2</v>
      </c>
      <c r="H33">
        <v>274.7</v>
      </c>
      <c r="I33" s="10">
        <f t="shared" si="3"/>
        <v>0.10837637185280813</v>
      </c>
      <c r="J33">
        <v>136.53</v>
      </c>
      <c r="K33" s="10">
        <f t="shared" si="4"/>
        <v>3.6756597809306513E-3</v>
      </c>
      <c r="T33">
        <f t="shared" si="5"/>
        <v>-3.8263682086631001E-2</v>
      </c>
      <c r="U33">
        <f t="shared" si="6"/>
        <v>-4.1120085504323389E-2</v>
      </c>
      <c r="V33">
        <f t="shared" si="7"/>
        <v>2.79143632098428E-2</v>
      </c>
      <c r="W33">
        <f t="shared" si="8"/>
        <v>0.1046771910617089</v>
      </c>
      <c r="X33">
        <f t="shared" si="9"/>
        <v>8.0282929072984874E-4</v>
      </c>
      <c r="Z33" s="2" t="s">
        <v>8</v>
      </c>
      <c r="AA33" s="13">
        <v>0</v>
      </c>
      <c r="AB33" s="2"/>
    </row>
    <row r="34" spans="1:28">
      <c r="A34" s="1">
        <v>35915</v>
      </c>
      <c r="B34">
        <v>2512.6799999999998</v>
      </c>
      <c r="C34" s="10">
        <f t="shared" si="10"/>
        <v>7.7666654717933881E-4</v>
      </c>
      <c r="D34">
        <v>709.21</v>
      </c>
      <c r="E34" s="10">
        <f t="shared" si="1"/>
        <v>7.0441029975548686E-2</v>
      </c>
      <c r="F34">
        <v>499.5</v>
      </c>
      <c r="G34" s="10">
        <f t="shared" si="2"/>
        <v>1.5243902439024293E-2</v>
      </c>
      <c r="H34">
        <v>297.51</v>
      </c>
      <c r="I34" s="10">
        <f t="shared" si="3"/>
        <v>8.3036039315617094E-2</v>
      </c>
      <c r="J34">
        <v>125.53</v>
      </c>
      <c r="K34" s="10">
        <f t="shared" si="4"/>
        <v>-8.0568373251300063E-2</v>
      </c>
      <c r="T34">
        <f t="shared" si="5"/>
        <v>-1.2489928047703769E-2</v>
      </c>
      <c r="U34">
        <f t="shared" si="6"/>
        <v>5.1272199988563416E-2</v>
      </c>
      <c r="V34">
        <f t="shared" si="7"/>
        <v>1.1711724768363957E-2</v>
      </c>
      <c r="W34">
        <f t="shared" si="8"/>
        <v>7.933685852451787E-2</v>
      </c>
      <c r="X34">
        <f t="shared" si="9"/>
        <v>-8.3441203741500866E-2</v>
      </c>
      <c r="Z34" s="2" t="s">
        <v>13</v>
      </c>
      <c r="AA34" s="13">
        <v>0</v>
      </c>
      <c r="AB34" s="2"/>
    </row>
    <row r="35" spans="1:28">
      <c r="A35" s="1">
        <v>35944</v>
      </c>
      <c r="B35">
        <v>2427.8200000000002</v>
      </c>
      <c r="C35" s="10">
        <f t="shared" si="10"/>
        <v>-3.3772704841046108E-2</v>
      </c>
      <c r="D35">
        <v>632.38</v>
      </c>
      <c r="E35" s="10">
        <f t="shared" si="1"/>
        <v>-0.10833180581210089</v>
      </c>
      <c r="F35">
        <v>543</v>
      </c>
      <c r="G35" s="10">
        <f t="shared" si="2"/>
        <v>8.7087087087087012E-2</v>
      </c>
      <c r="H35">
        <v>335.02</v>
      </c>
      <c r="I35" s="10">
        <f t="shared" si="3"/>
        <v>0.12607979563712135</v>
      </c>
      <c r="J35">
        <v>148.03</v>
      </c>
      <c r="K35" s="10">
        <f t="shared" si="4"/>
        <v>0.17924002230542491</v>
      </c>
      <c r="T35">
        <f t="shared" si="5"/>
        <v>-4.7039299435929216E-2</v>
      </c>
      <c r="U35">
        <f t="shared" si="6"/>
        <v>-0.12750063579908616</v>
      </c>
      <c r="V35">
        <f t="shared" si="7"/>
        <v>8.3554909416426681E-2</v>
      </c>
      <c r="W35">
        <f t="shared" si="8"/>
        <v>0.12238061484602213</v>
      </c>
      <c r="X35">
        <f t="shared" si="9"/>
        <v>0.17636719181522412</v>
      </c>
      <c r="Z35" s="2" t="s">
        <v>19</v>
      </c>
      <c r="AA35" s="13">
        <v>0</v>
      </c>
      <c r="AB35" s="2"/>
    </row>
    <row r="36" spans="1:28">
      <c r="A36" s="1">
        <v>35976</v>
      </c>
      <c r="B36">
        <v>2508.7800000000002</v>
      </c>
      <c r="C36" s="10">
        <f t="shared" si="10"/>
        <v>3.3346788476905198E-2</v>
      </c>
      <c r="D36">
        <v>557.62</v>
      </c>
      <c r="E36" s="10">
        <f t="shared" si="1"/>
        <v>-0.11822005756032761</v>
      </c>
      <c r="F36">
        <v>459</v>
      </c>
      <c r="G36" s="10">
        <f t="shared" si="2"/>
        <v>-0.15469613259668513</v>
      </c>
      <c r="H36">
        <v>285.85000000000002</v>
      </c>
      <c r="I36" s="10">
        <f t="shared" si="3"/>
        <v>-0.14676735717270595</v>
      </c>
      <c r="J36">
        <v>169.04</v>
      </c>
      <c r="K36" s="10">
        <f t="shared" si="4"/>
        <v>0.14193068972505563</v>
      </c>
      <c r="T36">
        <f t="shared" si="5"/>
        <v>2.008019388202209E-2</v>
      </c>
      <c r="U36">
        <f t="shared" si="6"/>
        <v>-0.13738888754731288</v>
      </c>
      <c r="V36">
        <f t="shared" si="7"/>
        <v>-0.15822831026734546</v>
      </c>
      <c r="W36">
        <f t="shared" si="8"/>
        <v>-0.15046653796380519</v>
      </c>
      <c r="X36">
        <f t="shared" si="9"/>
        <v>0.13905785923485484</v>
      </c>
      <c r="Z36" s="2" t="s">
        <v>57</v>
      </c>
      <c r="AA36" s="13">
        <f>SUM(AA31:AA35)</f>
        <v>0.99999998498382159</v>
      </c>
      <c r="AB36" s="2"/>
    </row>
    <row r="37" spans="1:28">
      <c r="A37" s="1">
        <v>36007</v>
      </c>
      <c r="B37">
        <v>2263.9499999999998</v>
      </c>
      <c r="C37" s="10">
        <f t="shared" si="10"/>
        <v>-9.7589266496065918E-2</v>
      </c>
      <c r="D37">
        <v>568.36</v>
      </c>
      <c r="E37" s="10">
        <f t="shared" si="1"/>
        <v>1.926042824862817E-2</v>
      </c>
      <c r="F37">
        <v>467</v>
      </c>
      <c r="G37" s="10">
        <f t="shared" si="2"/>
        <v>1.7429193899782147E-2</v>
      </c>
      <c r="H37">
        <v>285.35000000000002</v>
      </c>
      <c r="I37" s="10">
        <f t="shared" si="3"/>
        <v>-1.7491691446562818E-3</v>
      </c>
      <c r="J37">
        <v>163.53</v>
      </c>
      <c r="K37" s="10">
        <f t="shared" si="4"/>
        <v>-3.2595835305253118E-2</v>
      </c>
      <c r="T37">
        <f t="shared" si="5"/>
        <v>-0.11085586109094903</v>
      </c>
      <c r="U37">
        <f t="shared" si="6"/>
        <v>9.159826164290355E-5</v>
      </c>
      <c r="V37">
        <f t="shared" si="7"/>
        <v>1.3897016229121812E-2</v>
      </c>
      <c r="W37">
        <f t="shared" si="8"/>
        <v>-5.4483499357555068E-3</v>
      </c>
      <c r="X37">
        <f t="shared" si="9"/>
        <v>-3.5468665795453921E-2</v>
      </c>
      <c r="Z37" s="2"/>
      <c r="AA37" s="13"/>
      <c r="AB37" s="2"/>
    </row>
    <row r="38" spans="1:28">
      <c r="A38" s="1">
        <v>36038</v>
      </c>
      <c r="B38">
        <v>2277.6</v>
      </c>
      <c r="C38" s="10">
        <f t="shared" si="10"/>
        <v>6.0292850990526503E-3</v>
      </c>
      <c r="D38">
        <v>482.44</v>
      </c>
      <c r="E38" s="10">
        <f t="shared" si="1"/>
        <v>-0.15117179252586388</v>
      </c>
      <c r="F38">
        <v>382</v>
      </c>
      <c r="G38" s="10">
        <f t="shared" si="2"/>
        <v>-0.1820128479657388</v>
      </c>
      <c r="H38">
        <v>239.73</v>
      </c>
      <c r="I38" s="10">
        <f t="shared" si="3"/>
        <v>-0.15987383914490982</v>
      </c>
      <c r="J38">
        <v>129.53</v>
      </c>
      <c r="K38" s="10">
        <f t="shared" si="4"/>
        <v>-0.20791292117654248</v>
      </c>
      <c r="T38">
        <f t="shared" si="5"/>
        <v>-7.2373094958304574E-3</v>
      </c>
      <c r="U38">
        <f t="shared" si="6"/>
        <v>-0.17034062251284915</v>
      </c>
      <c r="V38">
        <f t="shared" si="7"/>
        <v>-0.18554502563639913</v>
      </c>
      <c r="W38">
        <f t="shared" si="8"/>
        <v>-0.16357301993600906</v>
      </c>
      <c r="X38">
        <f t="shared" si="9"/>
        <v>-0.21078575166674327</v>
      </c>
      <c r="Z38" s="2" t="s">
        <v>58</v>
      </c>
      <c r="AA38" s="13" cm="1">
        <f t="array" ref="AA38">MMULT(TRANSPOSE(AA31:AA35),AA12:AA16)</f>
        <v>0.19470822477316257</v>
      </c>
      <c r="AB38" s="2"/>
    </row>
    <row r="39" spans="1:28">
      <c r="A39" s="1">
        <v>36068</v>
      </c>
      <c r="B39">
        <v>2028.87</v>
      </c>
      <c r="C39" s="10">
        <f t="shared" si="10"/>
        <v>-0.10920706006322445</v>
      </c>
      <c r="D39">
        <v>579.51</v>
      </c>
      <c r="E39" s="10">
        <f t="shared" si="1"/>
        <v>0.20120636763120792</v>
      </c>
      <c r="F39">
        <v>357</v>
      </c>
      <c r="G39" s="10">
        <f t="shared" si="2"/>
        <v>-6.5445026178010512E-2</v>
      </c>
      <c r="H39">
        <v>214.39</v>
      </c>
      <c r="I39" s="10">
        <f t="shared" si="3"/>
        <v>-0.10570224836274145</v>
      </c>
      <c r="J39">
        <v>128.28</v>
      </c>
      <c r="K39" s="10">
        <f t="shared" si="4"/>
        <v>-9.6502740677835153E-3</v>
      </c>
      <c r="T39">
        <f t="shared" si="5"/>
        <v>-0.12247365465810756</v>
      </c>
      <c r="U39">
        <f t="shared" ref="U39:U68" si="12">IFERROR(E39-$O$3,0)</f>
        <v>0.18203753764422265</v>
      </c>
      <c r="V39">
        <f t="shared" si="7"/>
        <v>-6.8977203848670843E-2</v>
      </c>
      <c r="W39">
        <f t="shared" si="8"/>
        <v>-0.10940142915384067</v>
      </c>
      <c r="X39">
        <f t="shared" si="9"/>
        <v>-1.2523104557984319E-2</v>
      </c>
      <c r="Z39" s="2" t="s">
        <v>59</v>
      </c>
      <c r="AA39" s="13" cm="1">
        <f t="array" ref="AA39">SQRT(MMULT(MMULT(TRANSPOSE(AA31:AA35),AA3:AE7),AA31:AA35))</f>
        <v>0.17249360353374513</v>
      </c>
      <c r="AB39" s="2"/>
    </row>
    <row r="40" spans="1:28">
      <c r="A40" s="1">
        <v>36098</v>
      </c>
      <c r="B40">
        <v>2237.61</v>
      </c>
      <c r="C40" s="10">
        <f t="shared" si="10"/>
        <v>0.10288485708793571</v>
      </c>
      <c r="D40">
        <v>598.92999999999995</v>
      </c>
      <c r="E40" s="10">
        <f t="shared" si="1"/>
        <v>3.3511069696812834E-2</v>
      </c>
      <c r="F40">
        <v>444.5</v>
      </c>
      <c r="G40" s="10">
        <f t="shared" si="2"/>
        <v>0.24509803921568629</v>
      </c>
      <c r="H40">
        <v>279.77</v>
      </c>
      <c r="I40" s="10">
        <f t="shared" si="3"/>
        <v>0.30495825364989049</v>
      </c>
      <c r="J40">
        <v>128.28</v>
      </c>
      <c r="K40" s="10">
        <f t="shared" si="4"/>
        <v>0</v>
      </c>
      <c r="T40">
        <f t="shared" si="5"/>
        <v>8.9618262493052603E-2</v>
      </c>
      <c r="U40">
        <f t="shared" si="12"/>
        <v>1.4342239709827568E-2</v>
      </c>
      <c r="V40">
        <f t="shared" si="7"/>
        <v>0.24156586154502596</v>
      </c>
      <c r="W40">
        <f t="shared" si="8"/>
        <v>0.30125907285879128</v>
      </c>
      <c r="X40">
        <f t="shared" si="9"/>
        <v>-2.8728304902008025E-3</v>
      </c>
      <c r="Z40" s="2" t="s">
        <v>60</v>
      </c>
      <c r="AA40" s="13">
        <f>(AA38-AA9)/AA39</f>
        <v>1.125248825445234</v>
      </c>
      <c r="AB40" s="2"/>
    </row>
    <row r="41" spans="1:28">
      <c r="A41" s="1">
        <v>36129</v>
      </c>
      <c r="B41">
        <v>2458.06</v>
      </c>
      <c r="C41" s="10">
        <f t="shared" si="10"/>
        <v>9.8520296208901348E-2</v>
      </c>
      <c r="D41">
        <v>586.53</v>
      </c>
      <c r="E41" s="10">
        <f t="shared" si="1"/>
        <v>-2.0703588065383194E-2</v>
      </c>
      <c r="F41">
        <v>521</v>
      </c>
      <c r="G41" s="10">
        <f t="shared" si="2"/>
        <v>0.17210348706411693</v>
      </c>
      <c r="H41">
        <v>273.69</v>
      </c>
      <c r="I41" s="10">
        <f t="shared" si="3"/>
        <v>-2.1732137112628225E-2</v>
      </c>
      <c r="J41">
        <v>145.03</v>
      </c>
      <c r="K41" s="10">
        <f t="shared" si="4"/>
        <v>0.13057374493295915</v>
      </c>
      <c r="T41">
        <f t="shared" si="5"/>
        <v>8.525370161401824E-2</v>
      </c>
      <c r="U41">
        <f t="shared" si="12"/>
        <v>-3.9872418052368463E-2</v>
      </c>
      <c r="V41">
        <f t="shared" si="7"/>
        <v>0.1685713093934566</v>
      </c>
      <c r="W41">
        <f t="shared" si="8"/>
        <v>-2.5431317903727449E-2</v>
      </c>
      <c r="X41">
        <f t="shared" si="9"/>
        <v>0.12770091444275836</v>
      </c>
    </row>
    <row r="42" spans="1:28">
      <c r="A42" s="1">
        <v>36160</v>
      </c>
      <c r="B42">
        <v>2552.67</v>
      </c>
      <c r="C42" s="10">
        <f t="shared" si="10"/>
        <v>3.8489703261922026E-2</v>
      </c>
      <c r="D42">
        <v>577.45000000000005</v>
      </c>
      <c r="E42" s="10">
        <f t="shared" si="1"/>
        <v>-1.5480879068419218E-2</v>
      </c>
      <c r="F42">
        <v>509.5</v>
      </c>
      <c r="G42" s="10">
        <f t="shared" si="2"/>
        <v>-2.2072936660268661E-2</v>
      </c>
      <c r="H42">
        <v>238.72</v>
      </c>
      <c r="I42" s="10">
        <f t="shared" si="3"/>
        <v>-0.1277722971244839</v>
      </c>
      <c r="J42">
        <v>157.03</v>
      </c>
      <c r="K42" s="10">
        <f t="shared" si="4"/>
        <v>8.2741501758256897E-2</v>
      </c>
      <c r="T42">
        <f t="shared" si="5"/>
        <v>2.5223108667038918E-2</v>
      </c>
      <c r="U42">
        <f t="shared" si="12"/>
        <v>-3.4649709055404487E-2</v>
      </c>
      <c r="V42">
        <f t="shared" si="7"/>
        <v>-2.5605114330928998E-2</v>
      </c>
      <c r="W42">
        <f t="shared" si="8"/>
        <v>-0.13147147791558314</v>
      </c>
      <c r="X42">
        <f t="shared" si="9"/>
        <v>7.9868671268056093E-2</v>
      </c>
    </row>
    <row r="43" spans="1:28">
      <c r="A43" s="1">
        <v>36189</v>
      </c>
      <c r="B43">
        <v>2721.42</v>
      </c>
      <c r="C43" s="10">
        <f t="shared" si="10"/>
        <v>6.6107252406303996E-2</v>
      </c>
      <c r="D43">
        <v>604.71</v>
      </c>
      <c r="E43" s="10">
        <f t="shared" si="1"/>
        <v>4.720755043726732E-2</v>
      </c>
      <c r="F43">
        <v>462</v>
      </c>
      <c r="G43" s="10">
        <f t="shared" si="2"/>
        <v>-9.3228655544651651E-2</v>
      </c>
      <c r="H43">
        <v>239.73</v>
      </c>
      <c r="I43" s="10">
        <f t="shared" si="3"/>
        <v>4.2308981233243337E-3</v>
      </c>
      <c r="J43">
        <v>191.04</v>
      </c>
      <c r="K43" s="10">
        <f t="shared" si="4"/>
        <v>0.21658281856970008</v>
      </c>
      <c r="T43">
        <f t="shared" si="5"/>
        <v>5.2840657811420888E-2</v>
      </c>
      <c r="U43">
        <f t="shared" si="12"/>
        <v>2.8038720450282054E-2</v>
      </c>
      <c r="V43">
        <f t="shared" si="7"/>
        <v>-9.6760833215311981E-2</v>
      </c>
      <c r="W43">
        <f t="shared" si="8"/>
        <v>5.3171733222510866E-4</v>
      </c>
      <c r="X43">
        <f t="shared" si="9"/>
        <v>0.21370998807949929</v>
      </c>
      <c r="Z43" s="2"/>
      <c r="AA43" s="8" t="s">
        <v>61</v>
      </c>
      <c r="AB43" s="2"/>
    </row>
    <row r="44" spans="1:28">
      <c r="A44" s="1">
        <v>36217</v>
      </c>
      <c r="B44">
        <v>2532.19</v>
      </c>
      <c r="C44" s="10">
        <f t="shared" si="10"/>
        <v>-6.9533552336647819E-2</v>
      </c>
      <c r="D44">
        <v>667.91</v>
      </c>
      <c r="E44" s="10">
        <f t="shared" si="1"/>
        <v>0.10451290701327887</v>
      </c>
      <c r="F44">
        <v>396.5</v>
      </c>
      <c r="G44" s="10">
        <f t="shared" si="2"/>
        <v>-0.14177489177489178</v>
      </c>
      <c r="H44">
        <v>229.6</v>
      </c>
      <c r="I44" s="10">
        <f t="shared" si="3"/>
        <v>-4.2255871188420335E-2</v>
      </c>
      <c r="J44">
        <v>201.79</v>
      </c>
      <c r="K44" s="10">
        <f t="shared" si="4"/>
        <v>5.6270938023450512E-2</v>
      </c>
      <c r="T44">
        <f t="shared" si="5"/>
        <v>-8.2800146931530927E-2</v>
      </c>
      <c r="U44">
        <f t="shared" si="12"/>
        <v>8.5344077026293597E-2</v>
      </c>
      <c r="V44">
        <f t="shared" si="7"/>
        <v>-0.14530706944555211</v>
      </c>
      <c r="W44">
        <f t="shared" si="8"/>
        <v>-4.5955051979519559E-2</v>
      </c>
      <c r="X44">
        <f t="shared" si="9"/>
        <v>5.3398107533249708E-2</v>
      </c>
      <c r="Z44" s="2" t="s">
        <v>0</v>
      </c>
      <c r="AA44" s="13">
        <v>0.19504614535498108</v>
      </c>
      <c r="AB44" s="2"/>
    </row>
    <row r="45" spans="1:28">
      <c r="A45" s="1">
        <v>36250</v>
      </c>
      <c r="B45">
        <v>2856.02</v>
      </c>
      <c r="C45" s="10">
        <f t="shared" si="10"/>
        <v>0.12788534825585751</v>
      </c>
      <c r="D45">
        <v>710.04</v>
      </c>
      <c r="E45" s="10">
        <f t="shared" si="1"/>
        <v>6.3077360722253006E-2</v>
      </c>
      <c r="F45">
        <v>414</v>
      </c>
      <c r="G45" s="10">
        <f t="shared" si="2"/>
        <v>4.4136191677175196E-2</v>
      </c>
      <c r="H45">
        <v>246.32</v>
      </c>
      <c r="I45" s="10">
        <f t="shared" si="3"/>
        <v>7.2822299651567945E-2</v>
      </c>
      <c r="J45">
        <v>224.05</v>
      </c>
      <c r="K45" s="10">
        <f t="shared" si="4"/>
        <v>0.11031270132315774</v>
      </c>
      <c r="T45">
        <f t="shared" si="5"/>
        <v>0.1146187536609744</v>
      </c>
      <c r="U45">
        <f t="shared" si="12"/>
        <v>4.3908530735267737E-2</v>
      </c>
      <c r="V45">
        <f t="shared" si="7"/>
        <v>4.0604014006514859E-2</v>
      </c>
      <c r="W45">
        <f t="shared" si="8"/>
        <v>6.9123118860468721E-2</v>
      </c>
      <c r="X45">
        <f t="shared" si="9"/>
        <v>0.10743987083295693</v>
      </c>
      <c r="Z45" s="2" t="s">
        <v>1</v>
      </c>
      <c r="AA45" s="13">
        <v>0.17975054814657523</v>
      </c>
      <c r="AB45" s="2"/>
    </row>
    <row r="46" spans="1:28">
      <c r="A46" s="1">
        <v>36280</v>
      </c>
      <c r="B46">
        <v>2373.19</v>
      </c>
      <c r="C46" s="10">
        <f t="shared" si="10"/>
        <v>-0.16905693937717525</v>
      </c>
      <c r="D46">
        <v>896.74</v>
      </c>
      <c r="E46" s="10">
        <f t="shared" si="1"/>
        <v>0.26294293279251879</v>
      </c>
      <c r="F46">
        <v>465</v>
      </c>
      <c r="G46" s="10">
        <f t="shared" si="2"/>
        <v>0.12318840579710155</v>
      </c>
      <c r="H46">
        <v>269.13</v>
      </c>
      <c r="I46" s="10">
        <f t="shared" si="3"/>
        <v>9.2603117895420528E-2</v>
      </c>
      <c r="J46">
        <v>208.79</v>
      </c>
      <c r="K46" s="10">
        <f t="shared" si="4"/>
        <v>-6.8109796920330368E-2</v>
      </c>
      <c r="T46">
        <f t="shared" si="5"/>
        <v>-0.18232353397205836</v>
      </c>
      <c r="U46">
        <f t="shared" si="12"/>
        <v>0.24377410280553352</v>
      </c>
      <c r="V46">
        <f t="shared" si="7"/>
        <v>0.11965622812644122</v>
      </c>
      <c r="W46">
        <f t="shared" si="8"/>
        <v>8.8903937104321304E-2</v>
      </c>
      <c r="X46">
        <f t="shared" si="9"/>
        <v>-7.0982627410531171E-2</v>
      </c>
      <c r="Z46" s="2" t="s">
        <v>8</v>
      </c>
      <c r="AA46" s="13">
        <v>0.14866260027698777</v>
      </c>
      <c r="AB46" s="2"/>
    </row>
    <row r="47" spans="1:28">
      <c r="A47" s="1">
        <v>36311</v>
      </c>
      <c r="B47">
        <v>2420.02</v>
      </c>
      <c r="C47" s="10">
        <f t="shared" si="10"/>
        <v>1.9732933309174472E-2</v>
      </c>
      <c r="D47">
        <v>755.89</v>
      </c>
      <c r="E47" s="10">
        <f t="shared" si="1"/>
        <v>-0.15706893859981719</v>
      </c>
      <c r="F47">
        <v>411.75</v>
      </c>
      <c r="G47" s="10">
        <f t="shared" si="2"/>
        <v>-0.11451612903225805</v>
      </c>
      <c r="H47">
        <v>298.52999999999997</v>
      </c>
      <c r="I47" s="10">
        <f t="shared" si="3"/>
        <v>0.10924088730353354</v>
      </c>
      <c r="J47">
        <v>215.8</v>
      </c>
      <c r="K47" s="10">
        <f t="shared" si="4"/>
        <v>3.3574404904449517E-2</v>
      </c>
      <c r="T47">
        <f t="shared" si="5"/>
        <v>6.4663387142913642E-3</v>
      </c>
      <c r="U47">
        <f t="shared" si="12"/>
        <v>-0.17623776858680246</v>
      </c>
      <c r="V47">
        <f t="shared" si="7"/>
        <v>-0.11804830670291838</v>
      </c>
      <c r="W47">
        <f t="shared" si="8"/>
        <v>0.10554170651243432</v>
      </c>
      <c r="X47">
        <f t="shared" si="9"/>
        <v>3.0701574414248714E-2</v>
      </c>
      <c r="Z47" s="2" t="s">
        <v>13</v>
      </c>
      <c r="AA47" s="13">
        <v>0.27038560975186254</v>
      </c>
      <c r="AB47" s="2"/>
    </row>
    <row r="48" spans="1:28">
      <c r="A48" s="1">
        <v>36341</v>
      </c>
      <c r="B48">
        <v>2393.6799999999998</v>
      </c>
      <c r="C48" s="10">
        <f t="shared" si="10"/>
        <v>-1.0884207568532589E-2</v>
      </c>
      <c r="D48">
        <v>878.56</v>
      </c>
      <c r="E48" s="10">
        <f t="shared" si="1"/>
        <v>0.16228551773406186</v>
      </c>
      <c r="F48">
        <v>411.75</v>
      </c>
      <c r="G48" s="10">
        <f t="shared" si="2"/>
        <v>0</v>
      </c>
      <c r="H48">
        <v>318.8</v>
      </c>
      <c r="I48" s="10">
        <f t="shared" si="3"/>
        <v>6.7899373597293478E-2</v>
      </c>
      <c r="J48">
        <v>225.55</v>
      </c>
      <c r="K48" s="10">
        <f t="shared" si="4"/>
        <v>4.5180722891566161E-2</v>
      </c>
      <c r="T48">
        <f t="shared" si="5"/>
        <v>-2.4150802163415697E-2</v>
      </c>
      <c r="U48">
        <f t="shared" si="12"/>
        <v>0.14311668774707659</v>
      </c>
      <c r="V48">
        <f t="shared" si="7"/>
        <v>-3.5321776706603359E-3</v>
      </c>
      <c r="W48">
        <f t="shared" si="8"/>
        <v>6.4200192806194253E-2</v>
      </c>
      <c r="X48">
        <f t="shared" si="9"/>
        <v>4.2307892401365357E-2</v>
      </c>
      <c r="Z48" s="2" t="s">
        <v>19</v>
      </c>
      <c r="AA48" s="13">
        <v>0.2061550891685322</v>
      </c>
      <c r="AB48" s="2"/>
    </row>
    <row r="49" spans="1:28">
      <c r="A49" s="1">
        <v>36371</v>
      </c>
      <c r="B49">
        <v>2239.56</v>
      </c>
      <c r="C49" s="10">
        <f t="shared" si="10"/>
        <v>-6.4386217038200577E-2</v>
      </c>
      <c r="D49">
        <v>966.96</v>
      </c>
      <c r="E49" s="10">
        <f t="shared" si="1"/>
        <v>0.10061919504643968</v>
      </c>
      <c r="F49">
        <v>407</v>
      </c>
      <c r="G49" s="10">
        <f t="shared" si="2"/>
        <v>-1.1536126290224602E-2</v>
      </c>
      <c r="H49">
        <v>338.06</v>
      </c>
      <c r="I49" s="10">
        <f t="shared" si="3"/>
        <v>6.0414052697616016E-2</v>
      </c>
      <c r="J49">
        <v>256.55</v>
      </c>
      <c r="K49" s="10">
        <f t="shared" si="4"/>
        <v>0.13744180891154945</v>
      </c>
      <c r="T49">
        <f t="shared" si="5"/>
        <v>-7.7652811633083685E-2</v>
      </c>
      <c r="U49">
        <f t="shared" si="12"/>
        <v>8.145036505945441E-2</v>
      </c>
      <c r="V49">
        <f t="shared" si="7"/>
        <v>-1.5068303960884937E-2</v>
      </c>
      <c r="W49">
        <f t="shared" si="8"/>
        <v>5.6714871906516792E-2</v>
      </c>
      <c r="X49">
        <f t="shared" si="9"/>
        <v>0.13456897842134866</v>
      </c>
      <c r="Z49" s="2" t="s">
        <v>57</v>
      </c>
      <c r="AA49" s="13">
        <f>SUM(AA44:AA48)</f>
        <v>0.9999999926989388</v>
      </c>
      <c r="AB49" s="2"/>
    </row>
    <row r="50" spans="1:28">
      <c r="A50" s="1">
        <v>36403</v>
      </c>
      <c r="B50">
        <v>2409.29</v>
      </c>
      <c r="C50" s="10">
        <f t="shared" si="10"/>
        <v>7.5787208201611111E-2</v>
      </c>
      <c r="D50">
        <v>925.24</v>
      </c>
      <c r="E50" s="10">
        <f t="shared" si="1"/>
        <v>-4.3145528253495491E-2</v>
      </c>
      <c r="F50">
        <v>454.25</v>
      </c>
      <c r="G50" s="10">
        <f t="shared" si="2"/>
        <v>0.11609336609336607</v>
      </c>
      <c r="H50">
        <v>327.92</v>
      </c>
      <c r="I50" s="10">
        <f t="shared" si="3"/>
        <v>-2.9994675501390233E-2</v>
      </c>
      <c r="J50">
        <v>273.06</v>
      </c>
      <c r="K50" s="10">
        <f t="shared" si="4"/>
        <v>6.4353927109725095E-2</v>
      </c>
      <c r="T50">
        <f t="shared" si="5"/>
        <v>6.2520613606728004E-2</v>
      </c>
      <c r="U50">
        <f t="shared" si="12"/>
        <v>-6.2314358240480761E-2</v>
      </c>
      <c r="V50">
        <f t="shared" si="7"/>
        <v>0.11256118842270574</v>
      </c>
      <c r="W50">
        <f t="shared" si="8"/>
        <v>-3.3693856292489457E-2</v>
      </c>
      <c r="X50">
        <f t="shared" si="9"/>
        <v>6.1481096619524292E-2</v>
      </c>
      <c r="Z50" s="2"/>
      <c r="AA50" s="13"/>
      <c r="AB50" s="2"/>
    </row>
    <row r="51" spans="1:28">
      <c r="A51" s="1">
        <v>36433</v>
      </c>
      <c r="B51">
        <v>2484.39</v>
      </c>
      <c r="C51" s="10">
        <f t="shared" si="10"/>
        <v>3.1171008886435425E-2</v>
      </c>
      <c r="D51">
        <v>869.89</v>
      </c>
      <c r="E51" s="10">
        <f t="shared" si="1"/>
        <v>-5.9822316371968332E-2</v>
      </c>
      <c r="F51">
        <v>400.25</v>
      </c>
      <c r="G51" s="10">
        <f t="shared" si="2"/>
        <v>-0.11887727022564665</v>
      </c>
      <c r="H51">
        <v>292.95</v>
      </c>
      <c r="I51" s="10">
        <f t="shared" si="3"/>
        <v>-0.10664186386923646</v>
      </c>
      <c r="J51">
        <v>272.76</v>
      </c>
      <c r="K51" s="10">
        <f t="shared" si="4"/>
        <v>-1.0986596352450251E-3</v>
      </c>
      <c r="T51">
        <f t="shared" si="5"/>
        <v>1.7904414291552317E-2</v>
      </c>
      <c r="U51">
        <f t="shared" si="12"/>
        <v>-7.8991146358953601E-2</v>
      </c>
      <c r="V51">
        <f t="shared" si="7"/>
        <v>-0.12240944789630698</v>
      </c>
      <c r="W51">
        <f t="shared" si="8"/>
        <v>-0.11034104466033569</v>
      </c>
      <c r="X51">
        <f t="shared" si="9"/>
        <v>-3.9714901254458276E-3</v>
      </c>
      <c r="Z51" s="2" t="s">
        <v>58</v>
      </c>
      <c r="AA51" s="13" cm="1">
        <f t="array" ref="AA51">MMULT(TRANSPOSE(AA44:AA48),$AA$12:$AA$16)</f>
        <v>9.780914918431359E-2</v>
      </c>
      <c r="AB51" s="2"/>
    </row>
    <row r="52" spans="1:28">
      <c r="A52" s="1">
        <v>36462</v>
      </c>
      <c r="B52">
        <v>2684.35</v>
      </c>
      <c r="C52" s="10">
        <f t="shared" si="10"/>
        <v>8.0486558068580294E-2</v>
      </c>
      <c r="D52">
        <v>859.97</v>
      </c>
      <c r="E52" s="10">
        <f t="shared" si="1"/>
        <v>-1.1403740702847442E-2</v>
      </c>
      <c r="F52">
        <v>355.5</v>
      </c>
      <c r="G52" s="10">
        <f t="shared" si="2"/>
        <v>-0.1118051217988757</v>
      </c>
      <c r="H52">
        <v>303.58999999999997</v>
      </c>
      <c r="I52" s="10">
        <f t="shared" si="3"/>
        <v>3.6320191158900839E-2</v>
      </c>
      <c r="J52">
        <v>312.17</v>
      </c>
      <c r="K52" s="10">
        <f t="shared" si="4"/>
        <v>0.14448599501393167</v>
      </c>
      <c r="T52">
        <f t="shared" si="5"/>
        <v>6.7219963473697186E-2</v>
      </c>
      <c r="U52">
        <f t="shared" si="12"/>
        <v>-3.0572570689832709E-2</v>
      </c>
      <c r="V52">
        <f t="shared" si="7"/>
        <v>-0.11533729946953603</v>
      </c>
      <c r="W52">
        <f t="shared" si="8"/>
        <v>3.2621010367801614E-2</v>
      </c>
      <c r="X52">
        <f t="shared" si="9"/>
        <v>0.14161316452373088</v>
      </c>
      <c r="Z52" s="2" t="s">
        <v>59</v>
      </c>
      <c r="AA52" s="13" cm="1">
        <f t="array" ref="AA52">SQRT(MMULT(MMULT(TRANSPOSE(AA44:AA48),$AA$3:$AE$7),AA44:AA48))</f>
        <v>0.1322132459319425</v>
      </c>
      <c r="AB52" s="2"/>
    </row>
    <row r="53" spans="1:28">
      <c r="A53" s="1">
        <v>36494</v>
      </c>
      <c r="B53">
        <v>2729.22</v>
      </c>
      <c r="C53" s="10">
        <f t="shared" si="10"/>
        <v>1.6715405964199848E-2</v>
      </c>
      <c r="D53">
        <v>1016.11</v>
      </c>
      <c r="E53" s="10">
        <f t="shared" si="1"/>
        <v>0.18156447317929691</v>
      </c>
      <c r="F53">
        <v>358.75</v>
      </c>
      <c r="G53" s="10">
        <f t="shared" si="2"/>
        <v>9.1420534458508396E-3</v>
      </c>
      <c r="H53">
        <v>335.52</v>
      </c>
      <c r="I53" s="10">
        <f t="shared" si="3"/>
        <v>0.10517474225106227</v>
      </c>
      <c r="J53">
        <v>433.19</v>
      </c>
      <c r="K53" s="10">
        <f t="shared" si="4"/>
        <v>0.38767338309254562</v>
      </c>
      <c r="T53">
        <f t="shared" si="5"/>
        <v>3.4488113693167399E-3</v>
      </c>
      <c r="U53">
        <f t="shared" si="12"/>
        <v>0.16239564319231165</v>
      </c>
      <c r="V53">
        <f t="shared" si="7"/>
        <v>5.6098757751905041E-3</v>
      </c>
      <c r="W53">
        <f t="shared" si="8"/>
        <v>0.10147556145996305</v>
      </c>
      <c r="X53">
        <f t="shared" si="9"/>
        <v>0.3848005526023448</v>
      </c>
      <c r="Z53" s="2" t="s">
        <v>60</v>
      </c>
      <c r="AA53" s="13">
        <f>(AA51-$AA$9)/AA52</f>
        <v>0.73516952480198083</v>
      </c>
      <c r="AB53" s="2"/>
    </row>
    <row r="54" spans="1:28">
      <c r="A54" s="1">
        <v>36525</v>
      </c>
      <c r="B54">
        <v>2504.88</v>
      </c>
      <c r="C54" s="10">
        <f t="shared" si="10"/>
        <v>-8.2199309692879141E-2</v>
      </c>
      <c r="D54">
        <v>1235.03</v>
      </c>
      <c r="E54" s="10">
        <f t="shared" si="1"/>
        <v>0.21544911476119699</v>
      </c>
      <c r="F54">
        <v>410</v>
      </c>
      <c r="G54" s="10">
        <f t="shared" si="2"/>
        <v>0.14285714285714279</v>
      </c>
      <c r="H54">
        <v>345.66</v>
      </c>
      <c r="I54" s="10">
        <f t="shared" si="3"/>
        <v>3.0221745350500928E-2</v>
      </c>
      <c r="J54">
        <v>755.66</v>
      </c>
      <c r="K54" s="10">
        <f t="shared" si="4"/>
        <v>0.74440776564555966</v>
      </c>
      <c r="T54">
        <f t="shared" si="5"/>
        <v>-9.5465904287762249E-2</v>
      </c>
      <c r="U54">
        <f t="shared" si="12"/>
        <v>0.19628028477421172</v>
      </c>
      <c r="V54">
        <f t="shared" si="7"/>
        <v>0.13932496518648246</v>
      </c>
      <c r="W54">
        <f t="shared" si="8"/>
        <v>2.6522564559401704E-2</v>
      </c>
      <c r="X54">
        <f t="shared" si="9"/>
        <v>0.74153493515535884</v>
      </c>
    </row>
    <row r="55" spans="1:28">
      <c r="A55" s="1">
        <v>36556</v>
      </c>
      <c r="B55">
        <v>2216.15</v>
      </c>
      <c r="C55" s="10">
        <f t="shared" si="10"/>
        <v>-0.11526699881830671</v>
      </c>
      <c r="D55">
        <v>954.98</v>
      </c>
      <c r="E55" s="10">
        <f t="shared" si="1"/>
        <v>-0.22675562536942417</v>
      </c>
      <c r="F55">
        <v>332</v>
      </c>
      <c r="G55" s="10">
        <f t="shared" si="2"/>
        <v>-0.19024390243902434</v>
      </c>
      <c r="H55">
        <v>313.22000000000003</v>
      </c>
      <c r="I55" s="10">
        <f t="shared" si="3"/>
        <v>-9.3849447433894562E-2</v>
      </c>
      <c r="J55">
        <v>743.66</v>
      </c>
      <c r="K55" s="10">
        <f t="shared" si="4"/>
        <v>-1.5880157742900192E-2</v>
      </c>
      <c r="T55">
        <f t="shared" si="5"/>
        <v>-0.12853359341318982</v>
      </c>
      <c r="U55">
        <f t="shared" si="12"/>
        <v>-0.24592445535640944</v>
      </c>
      <c r="V55">
        <f t="shared" si="7"/>
        <v>-0.19377608010968467</v>
      </c>
      <c r="W55">
        <f t="shared" si="8"/>
        <v>-9.7548628224993786E-2</v>
      </c>
      <c r="X55">
        <f t="shared" si="9"/>
        <v>-1.8752988233100995E-2</v>
      </c>
    </row>
    <row r="56" spans="1:28">
      <c r="A56" s="1">
        <v>36585</v>
      </c>
      <c r="B56">
        <v>2008.39</v>
      </c>
      <c r="C56" s="10">
        <f t="shared" si="10"/>
        <v>-9.3748166865961213E-2</v>
      </c>
      <c r="D56">
        <v>774.89</v>
      </c>
      <c r="E56" s="10">
        <f t="shared" si="1"/>
        <v>-0.18857986554692252</v>
      </c>
      <c r="F56">
        <v>313.5</v>
      </c>
      <c r="G56" s="10">
        <f t="shared" si="2"/>
        <v>-5.5722891566265087E-2</v>
      </c>
      <c r="H56">
        <v>291.43</v>
      </c>
      <c r="I56" s="10">
        <f t="shared" si="3"/>
        <v>-6.9567715982376654E-2</v>
      </c>
      <c r="J56">
        <v>797.67</v>
      </c>
      <c r="K56" s="10">
        <f t="shared" si="4"/>
        <v>7.2627275905655875E-2</v>
      </c>
      <c r="T56">
        <f t="shared" si="5"/>
        <v>-0.10701476146084432</v>
      </c>
      <c r="U56">
        <f t="shared" si="12"/>
        <v>-0.20774869553390779</v>
      </c>
      <c r="V56">
        <f t="shared" si="7"/>
        <v>-5.9255069236925424E-2</v>
      </c>
      <c r="W56">
        <f t="shared" si="8"/>
        <v>-7.3266896773475879E-2</v>
      </c>
      <c r="X56">
        <f t="shared" si="9"/>
        <v>6.9754445415455071E-2</v>
      </c>
    </row>
    <row r="57" spans="1:28">
      <c r="A57" s="1">
        <v>36616</v>
      </c>
      <c r="B57">
        <v>2476.59</v>
      </c>
      <c r="C57" s="10">
        <f t="shared" si="10"/>
        <v>0.23312205298771649</v>
      </c>
      <c r="D57">
        <v>869.48</v>
      </c>
      <c r="E57" s="10">
        <f t="shared" si="1"/>
        <v>0.12206893881712255</v>
      </c>
      <c r="F57">
        <v>354</v>
      </c>
      <c r="G57" s="10">
        <f t="shared" si="2"/>
        <v>0.12918660287081329</v>
      </c>
      <c r="H57">
        <v>302.07</v>
      </c>
      <c r="I57" s="10">
        <f t="shared" si="3"/>
        <v>3.6509624952818731E-2</v>
      </c>
      <c r="J57">
        <v>703.65</v>
      </c>
      <c r="K57" s="10">
        <f t="shared" si="4"/>
        <v>-0.1178682913986987</v>
      </c>
      <c r="T57">
        <f t="shared" si="5"/>
        <v>0.21985545839283338</v>
      </c>
      <c r="U57">
        <f t="shared" si="12"/>
        <v>0.10290010883013728</v>
      </c>
      <c r="V57">
        <f t="shared" si="7"/>
        <v>0.12565442520015296</v>
      </c>
      <c r="W57">
        <f t="shared" si="8"/>
        <v>3.2810444161719507E-2</v>
      </c>
      <c r="X57">
        <f t="shared" si="9"/>
        <v>-0.1207411218888995</v>
      </c>
    </row>
    <row r="58" spans="1:28">
      <c r="A58" s="1">
        <v>36644</v>
      </c>
      <c r="B58">
        <v>2622.9</v>
      </c>
      <c r="C58" s="10">
        <f t="shared" si="10"/>
        <v>5.9077198890409743E-2</v>
      </c>
      <c r="D58">
        <v>821.97</v>
      </c>
      <c r="E58" s="10">
        <f t="shared" si="1"/>
        <v>-5.4641854901780418E-2</v>
      </c>
      <c r="F58">
        <v>394</v>
      </c>
      <c r="G58" s="10">
        <f t="shared" si="2"/>
        <v>0.11299435028248594</v>
      </c>
      <c r="H58">
        <v>293.45999999999998</v>
      </c>
      <c r="I58" s="10">
        <f t="shared" si="3"/>
        <v>-2.8503327043400528E-2</v>
      </c>
      <c r="J58">
        <v>711.15</v>
      </c>
      <c r="K58" s="10">
        <f t="shared" si="4"/>
        <v>1.0658708164570374E-2</v>
      </c>
      <c r="T58">
        <f t="shared" si="5"/>
        <v>4.5810604295526636E-2</v>
      </c>
      <c r="U58">
        <f t="shared" si="12"/>
        <v>-7.3810684888765687E-2</v>
      </c>
      <c r="V58">
        <f t="shared" si="7"/>
        <v>0.10946217261182561</v>
      </c>
      <c r="W58">
        <f t="shared" si="8"/>
        <v>-3.2202507834499752E-2</v>
      </c>
      <c r="X58">
        <f t="shared" si="9"/>
        <v>7.7858776743695715E-3</v>
      </c>
    </row>
    <row r="59" spans="1:28">
      <c r="A59" s="1">
        <v>36677</v>
      </c>
      <c r="B59">
        <v>2748.73</v>
      </c>
      <c r="C59" s="10">
        <f t="shared" si="10"/>
        <v>4.7973616988829182E-2</v>
      </c>
      <c r="D59">
        <v>815.37</v>
      </c>
      <c r="E59" s="10">
        <f t="shared" si="1"/>
        <v>-8.0294901273769703E-3</v>
      </c>
      <c r="F59">
        <v>419.5</v>
      </c>
      <c r="G59" s="10">
        <f t="shared" si="2"/>
        <v>6.4720812182741172E-2</v>
      </c>
      <c r="H59">
        <v>324.37</v>
      </c>
      <c r="I59" s="10">
        <f t="shared" si="3"/>
        <v>0.10532951679956382</v>
      </c>
      <c r="J59">
        <v>648.64</v>
      </c>
      <c r="K59" s="10">
        <f t="shared" si="4"/>
        <v>-8.7899880475286518E-2</v>
      </c>
      <c r="T59">
        <f t="shared" si="5"/>
        <v>3.4707022393946074E-2</v>
      </c>
      <c r="U59">
        <f t="shared" si="12"/>
        <v>-2.7198320114362236E-2</v>
      </c>
      <c r="V59">
        <f t="shared" si="7"/>
        <v>6.1188634512080835E-2</v>
      </c>
      <c r="W59">
        <f t="shared" si="8"/>
        <v>0.10163033600846459</v>
      </c>
      <c r="X59">
        <f t="shared" si="9"/>
        <v>-9.0772710965487322E-2</v>
      </c>
    </row>
    <row r="60" spans="1:28">
      <c r="A60" s="1">
        <v>36707</v>
      </c>
      <c r="B60">
        <v>3009.17</v>
      </c>
      <c r="C60" s="10">
        <f t="shared" si="10"/>
        <v>9.4749211454016935E-2</v>
      </c>
      <c r="D60">
        <v>892.19</v>
      </c>
      <c r="E60" s="10">
        <f t="shared" si="1"/>
        <v>9.421489630474511E-2</v>
      </c>
      <c r="F60">
        <v>412</v>
      </c>
      <c r="G60" s="10">
        <f t="shared" si="2"/>
        <v>-1.7878426698450522E-2</v>
      </c>
      <c r="H60">
        <v>358.84</v>
      </c>
      <c r="I60" s="10">
        <f t="shared" si="3"/>
        <v>0.10626753398896316</v>
      </c>
      <c r="J60">
        <v>535.11</v>
      </c>
      <c r="K60" s="10">
        <f t="shared" si="4"/>
        <v>-0.17502775037000484</v>
      </c>
      <c r="T60">
        <f t="shared" si="5"/>
        <v>8.1482616859133827E-2</v>
      </c>
      <c r="U60">
        <f t="shared" si="12"/>
        <v>7.5046066317759841E-2</v>
      </c>
      <c r="V60">
        <f t="shared" si="7"/>
        <v>-2.141060436911086E-2</v>
      </c>
      <c r="W60">
        <f t="shared" si="8"/>
        <v>0.10256835319786393</v>
      </c>
      <c r="X60">
        <f t="shared" si="9"/>
        <v>-0.17790058086020563</v>
      </c>
    </row>
    <row r="61" spans="1:28">
      <c r="A61" s="1">
        <v>36738</v>
      </c>
      <c r="B61">
        <v>2805.3</v>
      </c>
      <c r="C61" s="10">
        <f t="shared" si="10"/>
        <v>-6.7749578787506204E-2</v>
      </c>
      <c r="D61">
        <v>885.58</v>
      </c>
      <c r="E61" s="10">
        <f t="shared" si="1"/>
        <v>-7.4087358073953169E-3</v>
      </c>
      <c r="F61">
        <v>450</v>
      </c>
      <c r="G61" s="10">
        <f t="shared" si="2"/>
        <v>9.2233009708737823E-2</v>
      </c>
      <c r="H61">
        <v>394.32</v>
      </c>
      <c r="I61" s="10">
        <f t="shared" si="3"/>
        <v>9.8874150039014674E-2</v>
      </c>
      <c r="J61">
        <v>559.12</v>
      </c>
      <c r="K61" s="10">
        <f t="shared" si="4"/>
        <v>4.4869279213619606E-2</v>
      </c>
      <c r="T61">
        <f t="shared" si="5"/>
        <v>-8.1016173382389312E-2</v>
      </c>
      <c r="U61">
        <f t="shared" si="12"/>
        <v>-2.6577565794380583E-2</v>
      </c>
      <c r="V61">
        <f t="shared" si="7"/>
        <v>8.8700832038077493E-2</v>
      </c>
      <c r="W61">
        <f t="shared" si="8"/>
        <v>9.517496924791545E-2</v>
      </c>
      <c r="X61">
        <f t="shared" si="9"/>
        <v>4.1996448723418803E-2</v>
      </c>
    </row>
    <row r="62" spans="1:28">
      <c r="A62" s="1">
        <v>36769</v>
      </c>
      <c r="B62">
        <v>3062.82</v>
      </c>
      <c r="C62" s="10">
        <f t="shared" si="10"/>
        <v>9.1797668698534896E-2</v>
      </c>
      <c r="D62">
        <v>907.89</v>
      </c>
      <c r="E62" s="10">
        <f t="shared" si="1"/>
        <v>2.519252918990933E-2</v>
      </c>
      <c r="F62">
        <v>429</v>
      </c>
      <c r="G62" s="10">
        <f t="shared" si="2"/>
        <v>-4.6666666666666634E-2</v>
      </c>
      <c r="H62">
        <v>392.8</v>
      </c>
      <c r="I62" s="10">
        <f t="shared" si="3"/>
        <v>-3.8547372692229187E-3</v>
      </c>
      <c r="J62">
        <v>635.63</v>
      </c>
      <c r="K62" s="10">
        <f t="shared" si="4"/>
        <v>0.13684003433967651</v>
      </c>
      <c r="T62">
        <f t="shared" si="5"/>
        <v>7.8531074103651788E-2</v>
      </c>
      <c r="U62">
        <f t="shared" si="12"/>
        <v>6.0236992029240634E-3</v>
      </c>
      <c r="V62">
        <f t="shared" si="7"/>
        <v>-5.0198844337326971E-2</v>
      </c>
      <c r="W62">
        <f t="shared" si="8"/>
        <v>-7.5539180603221437E-3</v>
      </c>
      <c r="X62">
        <f t="shared" si="9"/>
        <v>0.13396720384947572</v>
      </c>
    </row>
    <row r="63" spans="1:28">
      <c r="A63" s="1">
        <v>36798</v>
      </c>
      <c r="B63">
        <v>3456.88</v>
      </c>
      <c r="C63" s="10">
        <f t="shared" si="10"/>
        <v>0.12865920948668208</v>
      </c>
      <c r="D63">
        <v>810.41</v>
      </c>
      <c r="E63" s="10">
        <f t="shared" si="1"/>
        <v>-0.10736983555276525</v>
      </c>
      <c r="F63">
        <v>365</v>
      </c>
      <c r="G63" s="10">
        <f t="shared" si="2"/>
        <v>-0.14918414918414924</v>
      </c>
      <c r="H63">
        <v>384.18</v>
      </c>
      <c r="I63" s="10">
        <f t="shared" si="3"/>
        <v>-2.1945010183299418E-2</v>
      </c>
      <c r="J63">
        <v>504.11</v>
      </c>
      <c r="K63" s="10">
        <f t="shared" si="4"/>
        <v>-0.20691282664443145</v>
      </c>
      <c r="T63">
        <f t="shared" si="5"/>
        <v>0.11539261489179897</v>
      </c>
      <c r="U63">
        <f t="shared" si="12"/>
        <v>-0.12653866553975052</v>
      </c>
      <c r="V63">
        <f t="shared" si="7"/>
        <v>-0.15271632685480957</v>
      </c>
      <c r="W63">
        <f t="shared" si="8"/>
        <v>-2.5644190974398642E-2</v>
      </c>
      <c r="X63">
        <f t="shared" si="9"/>
        <v>-0.20978565713463224</v>
      </c>
    </row>
    <row r="64" spans="1:28">
      <c r="A64" s="1">
        <v>36830</v>
      </c>
      <c r="B64">
        <v>3148.65</v>
      </c>
      <c r="C64" s="10">
        <f t="shared" si="10"/>
        <v>-8.916421744463221E-2</v>
      </c>
      <c r="D64">
        <v>921.11</v>
      </c>
      <c r="E64" s="10">
        <f t="shared" si="1"/>
        <v>0.13659752470971487</v>
      </c>
      <c r="F64">
        <v>391.5</v>
      </c>
      <c r="G64" s="10">
        <f t="shared" si="2"/>
        <v>7.2602739726027377E-2</v>
      </c>
      <c r="H64">
        <v>400.4</v>
      </c>
      <c r="I64" s="10">
        <f t="shared" si="3"/>
        <v>4.2219792805455736E-2</v>
      </c>
      <c r="J64">
        <v>503.11</v>
      </c>
      <c r="K64" s="10">
        <f t="shared" si="4"/>
        <v>-1.9836940350320686E-3</v>
      </c>
      <c r="T64">
        <f t="shared" si="5"/>
        <v>-0.10243081203951532</v>
      </c>
      <c r="U64">
        <f t="shared" si="12"/>
        <v>0.1174286947227296</v>
      </c>
      <c r="V64">
        <f t="shared" si="7"/>
        <v>6.9070562055367046E-2</v>
      </c>
      <c r="W64">
        <f t="shared" si="8"/>
        <v>3.8520612014356512E-2</v>
      </c>
      <c r="X64">
        <f t="shared" si="9"/>
        <v>-4.8565245252328712E-3</v>
      </c>
    </row>
    <row r="65" spans="1:24">
      <c r="A65" s="1">
        <v>36860</v>
      </c>
      <c r="B65">
        <v>3600</v>
      </c>
      <c r="C65" s="10">
        <f t="shared" si="10"/>
        <v>0.14334714877804777</v>
      </c>
      <c r="D65">
        <v>871.54</v>
      </c>
      <c r="E65" s="10">
        <f t="shared" si="1"/>
        <v>-5.3815505205675795E-2</v>
      </c>
      <c r="F65">
        <v>362</v>
      </c>
      <c r="G65" s="10">
        <f t="shared" si="2"/>
        <v>-7.5351213282247809E-2</v>
      </c>
      <c r="H65">
        <v>434.86</v>
      </c>
      <c r="I65" s="10">
        <f t="shared" si="3"/>
        <v>8.6063936063936142E-2</v>
      </c>
      <c r="J65">
        <v>388.08</v>
      </c>
      <c r="K65" s="10">
        <f t="shared" si="4"/>
        <v>-0.2286378724334639</v>
      </c>
      <c r="T65">
        <f t="shared" si="5"/>
        <v>0.13008055418316467</v>
      </c>
      <c r="U65">
        <f t="shared" si="12"/>
        <v>-7.2984335192661065E-2</v>
      </c>
      <c r="V65">
        <f t="shared" si="7"/>
        <v>-7.8883390952908139E-2</v>
      </c>
      <c r="W65">
        <f t="shared" si="8"/>
        <v>8.2364755272836918E-2</v>
      </c>
      <c r="X65">
        <f t="shared" si="9"/>
        <v>-0.23151070292366469</v>
      </c>
    </row>
    <row r="66" spans="1:24">
      <c r="A66" s="1">
        <v>36889</v>
      </c>
      <c r="B66">
        <v>3375</v>
      </c>
      <c r="C66" s="10">
        <f t="shared" si="10"/>
        <v>-6.25E-2</v>
      </c>
      <c r="D66">
        <v>973.15</v>
      </c>
      <c r="E66" s="10">
        <f t="shared" si="1"/>
        <v>0.11658673153268939</v>
      </c>
      <c r="F66">
        <v>382</v>
      </c>
      <c r="G66" s="10">
        <f t="shared" si="2"/>
        <v>5.5248618784530468E-2</v>
      </c>
      <c r="H66">
        <v>416.11</v>
      </c>
      <c r="I66" s="10">
        <f t="shared" si="3"/>
        <v>-4.3117325116129313E-2</v>
      </c>
      <c r="J66">
        <v>306.81</v>
      </c>
      <c r="K66" s="10">
        <f t="shared" si="4"/>
        <v>-0.20941558441558439</v>
      </c>
      <c r="T66">
        <f t="shared" si="5"/>
        <v>-7.5766594594883108E-2</v>
      </c>
      <c r="U66">
        <f t="shared" si="12"/>
        <v>9.7417901545704122E-2</v>
      </c>
      <c r="V66">
        <f t="shared" si="7"/>
        <v>5.171644111387013E-2</v>
      </c>
      <c r="W66">
        <f t="shared" si="8"/>
        <v>-4.6816505907228537E-2</v>
      </c>
      <c r="X66">
        <f t="shared" si="9"/>
        <v>-0.21228841490578518</v>
      </c>
    </row>
    <row r="67" spans="1:24">
      <c r="A67" s="1">
        <v>36922</v>
      </c>
      <c r="B67">
        <v>2972</v>
      </c>
      <c r="C67" s="10">
        <f t="shared" si="10"/>
        <v>-0.11940740740740741</v>
      </c>
      <c r="D67">
        <v>984.72</v>
      </c>
      <c r="E67" s="10">
        <f t="shared" si="1"/>
        <v>1.1889225710322249E-2</v>
      </c>
      <c r="F67">
        <v>296</v>
      </c>
      <c r="G67" s="10">
        <f t="shared" si="2"/>
        <v>-0.22513089005235598</v>
      </c>
      <c r="H67">
        <v>455.14</v>
      </c>
      <c r="I67" s="10">
        <f t="shared" si="3"/>
        <v>9.379731321044904E-2</v>
      </c>
      <c r="J67">
        <v>380.83</v>
      </c>
      <c r="K67" s="10">
        <f t="shared" si="4"/>
        <v>0.24125680388514059</v>
      </c>
      <c r="T67">
        <f t="shared" si="5"/>
        <v>-0.13267400200229051</v>
      </c>
      <c r="U67">
        <f t="shared" si="12"/>
        <v>-7.2796042766630174E-3</v>
      </c>
      <c r="V67">
        <f t="shared" si="7"/>
        <v>-0.22866306772301631</v>
      </c>
      <c r="W67">
        <f t="shared" si="8"/>
        <v>9.0098132419349816E-2</v>
      </c>
      <c r="X67">
        <f t="shared" si="9"/>
        <v>0.2383839733949398</v>
      </c>
    </row>
    <row r="68" spans="1:24">
      <c r="A68" s="1">
        <v>36950</v>
      </c>
      <c r="B68">
        <v>3149</v>
      </c>
      <c r="C68" s="10">
        <f t="shared" si="10"/>
        <v>5.9555854643337902E-2</v>
      </c>
      <c r="D68">
        <v>1053.28</v>
      </c>
      <c r="E68" s="10">
        <f t="shared" si="1"/>
        <v>6.9623852465675373E-2</v>
      </c>
      <c r="F68">
        <v>294</v>
      </c>
      <c r="G68" s="10">
        <f t="shared" si="2"/>
        <v>-6.7567567567567988E-3</v>
      </c>
      <c r="H68">
        <v>460.71</v>
      </c>
      <c r="I68" s="10">
        <f t="shared" si="3"/>
        <v>1.2237992705541156E-2</v>
      </c>
      <c r="J68">
        <v>291.06</v>
      </c>
      <c r="K68" s="10">
        <f t="shared" si="4"/>
        <v>-0.23572197568468867</v>
      </c>
      <c r="T68">
        <f t="shared" si="5"/>
        <v>4.6289260048454794E-2</v>
      </c>
      <c r="U68">
        <f t="shared" si="12"/>
        <v>5.0455022478690104E-2</v>
      </c>
      <c r="V68">
        <f t="shared" si="7"/>
        <v>-1.0288934427417134E-2</v>
      </c>
      <c r="W68">
        <f t="shared" si="8"/>
        <v>8.5388119144419322E-3</v>
      </c>
      <c r="X68">
        <f t="shared" si="9"/>
        <v>-0.23859480617488946</v>
      </c>
    </row>
    <row r="69" spans="1:24">
      <c r="A69" s="1">
        <v>36980</v>
      </c>
      <c r="B69">
        <v>3360</v>
      </c>
      <c r="C69" s="10">
        <f t="shared" si="10"/>
        <v>6.7005398539218719E-2</v>
      </c>
      <c r="D69">
        <v>1011.98</v>
      </c>
      <c r="E69" s="10">
        <f t="shared" si="1"/>
        <v>-3.9210846118790776E-2</v>
      </c>
      <c r="F69">
        <v>314</v>
      </c>
      <c r="G69" s="10">
        <f t="shared" si="2"/>
        <v>6.8027210884353817E-2</v>
      </c>
      <c r="H69">
        <v>428.78</v>
      </c>
      <c r="I69" s="10">
        <f t="shared" si="3"/>
        <v>-6.9306071064226926E-2</v>
      </c>
      <c r="J69">
        <v>247.05</v>
      </c>
      <c r="K69" s="10">
        <f t="shared" si="4"/>
        <v>-0.15120593692022255</v>
      </c>
      <c r="T69">
        <f t="shared" si="5"/>
        <v>5.3738803944335611E-2</v>
      </c>
      <c r="U69">
        <f t="shared" ref="U69:U132" si="13">IFERROR(E69-$O$3,"N/A")</f>
        <v>-5.8379676105776046E-2</v>
      </c>
      <c r="V69">
        <f t="shared" si="7"/>
        <v>6.4495033213693487E-2</v>
      </c>
      <c r="W69">
        <f t="shared" si="8"/>
        <v>-7.300525185532615E-2</v>
      </c>
      <c r="X69">
        <f t="shared" si="9"/>
        <v>-0.15407876741042334</v>
      </c>
    </row>
    <row r="70" spans="1:24">
      <c r="A70" s="1">
        <v>37011</v>
      </c>
      <c r="B70">
        <v>3254</v>
      </c>
      <c r="C70" s="10">
        <f t="shared" si="10"/>
        <v>-3.1547619047619047E-2</v>
      </c>
      <c r="D70">
        <v>1169.76</v>
      </c>
      <c r="E70" s="10">
        <f t="shared" si="1"/>
        <v>0.15591217217731579</v>
      </c>
      <c r="F70">
        <v>331</v>
      </c>
      <c r="G70" s="10">
        <f t="shared" si="2"/>
        <v>5.4140127388535131E-2</v>
      </c>
      <c r="H70">
        <v>417.12</v>
      </c>
      <c r="I70" s="10">
        <f t="shared" si="3"/>
        <v>-2.7193432529502237E-2</v>
      </c>
      <c r="J70">
        <v>295.81</v>
      </c>
      <c r="K70" s="10">
        <f t="shared" si="4"/>
        <v>0.19736895365310669</v>
      </c>
      <c r="T70">
        <f t="shared" si="5"/>
        <v>-4.4814213642502154E-2</v>
      </c>
      <c r="U70">
        <f t="shared" si="13"/>
        <v>0.13674334219033052</v>
      </c>
      <c r="V70">
        <f t="shared" si="7"/>
        <v>5.0607949717874794E-2</v>
      </c>
      <c r="W70">
        <f t="shared" si="8"/>
        <v>-3.0892613320601461E-2</v>
      </c>
      <c r="X70">
        <f t="shared" si="9"/>
        <v>0.1944961231629059</v>
      </c>
    </row>
    <row r="71" spans="1:24">
      <c r="A71" s="1">
        <v>37042</v>
      </c>
      <c r="B71">
        <v>3325</v>
      </c>
      <c r="C71" s="10">
        <f t="shared" si="10"/>
        <v>2.1819299323909025E-2</v>
      </c>
      <c r="D71">
        <v>1160.68</v>
      </c>
      <c r="E71" s="10">
        <f t="shared" ref="E71:E134" si="14">IFERROR(D71/D70-1,"N/A")</f>
        <v>-7.7622760224318466E-3</v>
      </c>
      <c r="F71">
        <v>350</v>
      </c>
      <c r="G71" s="10">
        <f t="shared" ref="G71:G134" si="15">IFERROR(F71/F70-1,"N/A")</f>
        <v>5.7401812688821829E-2</v>
      </c>
      <c r="H71">
        <v>457.16</v>
      </c>
      <c r="I71" s="10">
        <f t="shared" ref="I71:I134" si="16">IFERROR(H71/H70-1,"N/A")</f>
        <v>9.5991561181434593E-2</v>
      </c>
      <c r="J71">
        <v>285.06</v>
      </c>
      <c r="K71" s="10">
        <f t="shared" ref="K71:K134" si="17">IFERROR(J71/J70-1,"N/A")</f>
        <v>-3.6340894493086751E-2</v>
      </c>
      <c r="T71">
        <f t="shared" ref="T71:T134" si="18">IFERROR(C71-$N$3,"N/A")</f>
        <v>8.5527047290259173E-3</v>
      </c>
      <c r="U71">
        <f t="shared" si="13"/>
        <v>-2.6931106009417113E-2</v>
      </c>
      <c r="V71">
        <f t="shared" ref="V71:V134" si="19">IFERROR(G71-$P$3,"N/A")</f>
        <v>5.3869635018161492E-2</v>
      </c>
      <c r="W71">
        <f t="shared" ref="W71:W134" si="20">IFERROR(I71-$Q$3,"N/A")</f>
        <v>9.2292380390335368E-2</v>
      </c>
      <c r="X71">
        <f t="shared" ref="X71:X134" si="21">IFERROR(K71-$R$3,"N/A")</f>
        <v>-3.9213724983287554E-2</v>
      </c>
    </row>
    <row r="72" spans="1:24">
      <c r="A72" s="1">
        <v>37071</v>
      </c>
      <c r="B72">
        <v>3313</v>
      </c>
      <c r="C72" s="10">
        <f t="shared" ref="C72:C135" si="22">IFERROR(B72/B71-1,"N/A")</f>
        <v>-3.6090225563909506E-3</v>
      </c>
      <c r="D72">
        <v>1042.54</v>
      </c>
      <c r="E72" s="10">
        <f t="shared" si="14"/>
        <v>-0.10178516042320029</v>
      </c>
      <c r="F72">
        <v>340.5</v>
      </c>
      <c r="G72" s="10">
        <f t="shared" si="15"/>
        <v>-2.7142857142857135E-2</v>
      </c>
      <c r="H72">
        <v>492.64</v>
      </c>
      <c r="I72" s="10">
        <f t="shared" si="16"/>
        <v>7.7609589640388332E-2</v>
      </c>
      <c r="J72">
        <v>254.05</v>
      </c>
      <c r="K72" s="10">
        <f t="shared" si="17"/>
        <v>-0.10878411562478074</v>
      </c>
      <c r="T72">
        <f t="shared" si="18"/>
        <v>-1.6875617151274058E-2</v>
      </c>
      <c r="U72">
        <f t="shared" si="13"/>
        <v>-0.12095399041018556</v>
      </c>
      <c r="V72">
        <f t="shared" si="19"/>
        <v>-3.0675034813517472E-2</v>
      </c>
      <c r="W72">
        <f t="shared" si="20"/>
        <v>7.3910408849289108E-2</v>
      </c>
      <c r="X72">
        <f t="shared" si="21"/>
        <v>-0.11165694611498155</v>
      </c>
    </row>
    <row r="73" spans="1:24">
      <c r="A73" s="1">
        <v>37103</v>
      </c>
      <c r="B73">
        <v>3484</v>
      </c>
      <c r="C73" s="10">
        <f t="shared" si="22"/>
        <v>5.16148505885905E-2</v>
      </c>
      <c r="D73">
        <v>974.8</v>
      </c>
      <c r="E73" s="10">
        <f t="shared" si="14"/>
        <v>-6.4975924185163181E-2</v>
      </c>
      <c r="F73">
        <v>374.25</v>
      </c>
      <c r="G73" s="10">
        <f t="shared" si="15"/>
        <v>9.9118942731277526E-2</v>
      </c>
      <c r="H73">
        <v>466.29</v>
      </c>
      <c r="I73" s="10">
        <f t="shared" si="16"/>
        <v>-5.3487333549853799E-2</v>
      </c>
      <c r="J73">
        <v>235.05</v>
      </c>
      <c r="K73" s="10">
        <f t="shared" si="17"/>
        <v>-7.4788427474906549E-2</v>
      </c>
      <c r="T73">
        <f t="shared" si="18"/>
        <v>3.8348255993707392E-2</v>
      </c>
      <c r="U73">
        <f t="shared" si="13"/>
        <v>-8.414475417214845E-2</v>
      </c>
      <c r="V73">
        <f t="shared" si="19"/>
        <v>9.5586765060617196E-2</v>
      </c>
      <c r="W73">
        <f t="shared" si="20"/>
        <v>-5.7186514340953024E-2</v>
      </c>
      <c r="X73">
        <f t="shared" si="21"/>
        <v>-7.7661257965107353E-2</v>
      </c>
    </row>
    <row r="74" spans="1:24">
      <c r="A74" s="1">
        <v>37134</v>
      </c>
      <c r="B74">
        <v>3327</v>
      </c>
      <c r="C74" s="10">
        <f t="shared" si="22"/>
        <v>-4.5063145809414507E-2</v>
      </c>
      <c r="D74">
        <v>1024.3699999999999</v>
      </c>
      <c r="E74" s="10">
        <f t="shared" si="14"/>
        <v>5.0851456709068543E-2</v>
      </c>
      <c r="F74">
        <v>330</v>
      </c>
      <c r="G74" s="10">
        <f t="shared" si="15"/>
        <v>-0.11823647294589179</v>
      </c>
      <c r="H74">
        <v>461.73</v>
      </c>
      <c r="I74" s="10">
        <f t="shared" si="16"/>
        <v>-9.7793218812327609E-3</v>
      </c>
      <c r="J74">
        <v>208.04</v>
      </c>
      <c r="K74" s="10">
        <f t="shared" si="17"/>
        <v>-0.11491172091044466</v>
      </c>
      <c r="T74">
        <f t="shared" si="18"/>
        <v>-5.8329740404297614E-2</v>
      </c>
      <c r="U74">
        <f t="shared" si="13"/>
        <v>3.1682626722083274E-2</v>
      </c>
      <c r="V74">
        <f t="shared" si="19"/>
        <v>-0.12176865061655212</v>
      </c>
      <c r="W74">
        <f t="shared" si="20"/>
        <v>-1.3478502672331985E-2</v>
      </c>
      <c r="X74">
        <f t="shared" si="21"/>
        <v>-0.11778455140064546</v>
      </c>
    </row>
    <row r="75" spans="1:24">
      <c r="A75" s="1">
        <v>37162</v>
      </c>
      <c r="B75">
        <v>3165</v>
      </c>
      <c r="C75" s="10">
        <f t="shared" si="22"/>
        <v>-4.8692515779982015E-2</v>
      </c>
      <c r="D75">
        <v>883.93</v>
      </c>
      <c r="E75" s="10">
        <f t="shared" si="14"/>
        <v>-0.13709889981159151</v>
      </c>
      <c r="F75">
        <v>331</v>
      </c>
      <c r="G75" s="10">
        <f t="shared" si="15"/>
        <v>3.0303030303029388E-3</v>
      </c>
      <c r="H75">
        <v>461.22</v>
      </c>
      <c r="I75" s="10">
        <f t="shared" si="16"/>
        <v>-1.1045416152296594E-3</v>
      </c>
      <c r="J75">
        <v>163.53</v>
      </c>
      <c r="K75" s="10">
        <f t="shared" si="17"/>
        <v>-0.21394924053066711</v>
      </c>
      <c r="T75">
        <f t="shared" si="18"/>
        <v>-6.1959110374865123E-2</v>
      </c>
      <c r="U75">
        <f t="shared" si="13"/>
        <v>-0.15626772979857678</v>
      </c>
      <c r="V75">
        <f t="shared" si="19"/>
        <v>-5.0187464035739713E-4</v>
      </c>
      <c r="W75">
        <f t="shared" si="20"/>
        <v>-4.8037224063288845E-3</v>
      </c>
      <c r="X75">
        <f t="shared" si="21"/>
        <v>-0.2168220710208679</v>
      </c>
    </row>
    <row r="76" spans="1:24">
      <c r="A76" s="1">
        <v>37195</v>
      </c>
      <c r="B76">
        <v>3101</v>
      </c>
      <c r="C76" s="10">
        <f t="shared" si="22"/>
        <v>-2.0221169036334863E-2</v>
      </c>
      <c r="D76">
        <v>921.93</v>
      </c>
      <c r="E76" s="10">
        <f t="shared" si="14"/>
        <v>4.2989829511386635E-2</v>
      </c>
      <c r="F76">
        <v>334</v>
      </c>
      <c r="G76" s="10">
        <f t="shared" si="15"/>
        <v>9.0634441087613649E-3</v>
      </c>
      <c r="H76">
        <v>435.88</v>
      </c>
      <c r="I76" s="10">
        <f t="shared" si="16"/>
        <v>-5.4941242790859102E-2</v>
      </c>
      <c r="J76">
        <v>211.04</v>
      </c>
      <c r="K76" s="10">
        <f t="shared" si="17"/>
        <v>0.29052773191463332</v>
      </c>
      <c r="T76">
        <f t="shared" si="18"/>
        <v>-3.3487763631217971E-2</v>
      </c>
      <c r="U76">
        <f t="shared" si="13"/>
        <v>2.3820999524401369E-2</v>
      </c>
      <c r="V76">
        <f t="shared" si="19"/>
        <v>5.5312664381010294E-3</v>
      </c>
      <c r="W76">
        <f t="shared" si="20"/>
        <v>-5.8640423581958326E-2</v>
      </c>
      <c r="X76">
        <f t="shared" si="21"/>
        <v>0.28765490142443251</v>
      </c>
    </row>
    <row r="77" spans="1:24">
      <c r="A77" s="1">
        <v>37225</v>
      </c>
      <c r="B77">
        <v>3135</v>
      </c>
      <c r="C77" s="10">
        <f t="shared" si="22"/>
        <v>1.096420509513063E-2</v>
      </c>
      <c r="D77">
        <v>1086.33</v>
      </c>
      <c r="E77" s="10">
        <f t="shared" si="14"/>
        <v>0.17832156454394577</v>
      </c>
      <c r="F77">
        <v>319</v>
      </c>
      <c r="G77" s="10">
        <f t="shared" si="15"/>
        <v>-4.4910179640718528E-2</v>
      </c>
      <c r="H77">
        <v>479.46</v>
      </c>
      <c r="I77" s="10">
        <f t="shared" si="16"/>
        <v>9.9981646324676543E-2</v>
      </c>
      <c r="J77">
        <v>238.8</v>
      </c>
      <c r="K77" s="10">
        <f t="shared" si="17"/>
        <v>0.13153904473085687</v>
      </c>
      <c r="T77">
        <f t="shared" si="18"/>
        <v>-2.3023894997524774E-3</v>
      </c>
      <c r="U77">
        <f t="shared" si="13"/>
        <v>0.1591527345569605</v>
      </c>
      <c r="V77">
        <f t="shared" si="19"/>
        <v>-4.8442357311378866E-2</v>
      </c>
      <c r="W77">
        <f t="shared" si="20"/>
        <v>9.6282465533577319E-2</v>
      </c>
      <c r="X77">
        <f t="shared" si="21"/>
        <v>0.12866621424065608</v>
      </c>
    </row>
    <row r="78" spans="1:24">
      <c r="A78" s="1">
        <v>37256</v>
      </c>
      <c r="B78">
        <v>3098</v>
      </c>
      <c r="C78" s="10">
        <f t="shared" si="22"/>
        <v>-1.1802232854864481E-2</v>
      </c>
      <c r="D78">
        <v>1087.1500000000001</v>
      </c>
      <c r="E78" s="10">
        <f t="shared" si="14"/>
        <v>7.5483508694418333E-4</v>
      </c>
      <c r="F78">
        <v>309.5</v>
      </c>
      <c r="G78" s="10">
        <f t="shared" si="15"/>
        <v>-2.9780564263322873E-2</v>
      </c>
      <c r="H78">
        <v>446.01</v>
      </c>
      <c r="I78" s="10">
        <f t="shared" si="16"/>
        <v>-6.9765986735076946E-2</v>
      </c>
      <c r="J78">
        <v>228.55</v>
      </c>
      <c r="K78" s="10">
        <f t="shared" si="17"/>
        <v>-4.2922948073701894E-2</v>
      </c>
      <c r="T78">
        <f t="shared" si="18"/>
        <v>-2.5068827449747588E-2</v>
      </c>
      <c r="U78">
        <f t="shared" si="13"/>
        <v>-1.8413994900041083E-2</v>
      </c>
      <c r="V78">
        <f t="shared" si="19"/>
        <v>-3.331274193398321E-2</v>
      </c>
      <c r="W78">
        <f t="shared" si="20"/>
        <v>-7.346516752617617E-2</v>
      </c>
      <c r="X78">
        <f t="shared" si="21"/>
        <v>-4.5795778563902698E-2</v>
      </c>
    </row>
    <row r="79" spans="1:24">
      <c r="A79" s="1">
        <v>37287</v>
      </c>
      <c r="B79">
        <v>3250</v>
      </c>
      <c r="C79" s="10">
        <f t="shared" si="22"/>
        <v>4.9063912201420257E-2</v>
      </c>
      <c r="D79">
        <v>1148.29</v>
      </c>
      <c r="E79" s="10">
        <f t="shared" si="14"/>
        <v>5.6238789495469677E-2</v>
      </c>
      <c r="F79">
        <v>340</v>
      </c>
      <c r="G79" s="10">
        <f t="shared" si="15"/>
        <v>9.8546042003230916E-2</v>
      </c>
      <c r="H79">
        <v>476.42</v>
      </c>
      <c r="I79" s="10">
        <f t="shared" si="16"/>
        <v>6.8182327750498928E-2</v>
      </c>
      <c r="J79">
        <v>240.8</v>
      </c>
      <c r="K79" s="10">
        <f t="shared" si="17"/>
        <v>5.3598774885145417E-2</v>
      </c>
      <c r="T79">
        <f t="shared" si="18"/>
        <v>3.5797317606537149E-2</v>
      </c>
      <c r="U79">
        <f t="shared" si="13"/>
        <v>3.7069959508484407E-2</v>
      </c>
      <c r="V79">
        <f t="shared" si="19"/>
        <v>9.5013864332570586E-2</v>
      </c>
      <c r="W79">
        <f t="shared" si="20"/>
        <v>6.4483146959399704E-2</v>
      </c>
      <c r="X79">
        <f t="shared" si="21"/>
        <v>5.0725944394944614E-2</v>
      </c>
    </row>
    <row r="80" spans="1:24">
      <c r="A80" s="1">
        <v>37315</v>
      </c>
      <c r="B80">
        <v>3576</v>
      </c>
      <c r="C80" s="10">
        <f t="shared" si="22"/>
        <v>0.10030769230769221</v>
      </c>
      <c r="D80">
        <v>1174.72</v>
      </c>
      <c r="E80" s="10">
        <f t="shared" si="14"/>
        <v>2.3016833726671848E-2</v>
      </c>
      <c r="F80">
        <v>318</v>
      </c>
      <c r="G80" s="10">
        <f t="shared" si="15"/>
        <v>-6.4705882352941169E-2</v>
      </c>
      <c r="H80">
        <v>509.88</v>
      </c>
      <c r="I80" s="10">
        <f t="shared" si="16"/>
        <v>7.0232148104613534E-2</v>
      </c>
      <c r="J80">
        <v>207.29</v>
      </c>
      <c r="K80" s="10">
        <f t="shared" si="17"/>
        <v>-0.13916112956810633</v>
      </c>
      <c r="T80">
        <f t="shared" si="18"/>
        <v>8.7041097712809101E-2</v>
      </c>
      <c r="U80">
        <f t="shared" si="13"/>
        <v>3.848003739686582E-3</v>
      </c>
      <c r="V80">
        <f t="shared" si="19"/>
        <v>-6.8238060023601499E-2</v>
      </c>
      <c r="W80">
        <f t="shared" si="20"/>
        <v>6.653296731351431E-2</v>
      </c>
      <c r="X80">
        <f t="shared" si="21"/>
        <v>-0.14203396005830712</v>
      </c>
    </row>
    <row r="81" spans="1:24">
      <c r="A81" s="1">
        <v>37344</v>
      </c>
      <c r="B81">
        <v>3487</v>
      </c>
      <c r="C81" s="10">
        <f t="shared" si="22"/>
        <v>-2.4888143176733823E-2</v>
      </c>
      <c r="D81">
        <v>1146.6300000000001</v>
      </c>
      <c r="E81" s="10">
        <f t="shared" si="14"/>
        <v>-2.3912081176791E-2</v>
      </c>
      <c r="F81">
        <v>335</v>
      </c>
      <c r="G81" s="10">
        <f t="shared" si="15"/>
        <v>5.3459119496855445E-2</v>
      </c>
      <c r="H81">
        <v>537.24</v>
      </c>
      <c r="I81" s="10">
        <f t="shared" si="16"/>
        <v>5.365968463167814E-2</v>
      </c>
      <c r="J81">
        <v>226.05</v>
      </c>
      <c r="K81" s="10">
        <f t="shared" si="17"/>
        <v>9.0501230160644708E-2</v>
      </c>
      <c r="T81">
        <f t="shared" si="18"/>
        <v>-3.8154737771616931E-2</v>
      </c>
      <c r="U81">
        <f t="shared" si="13"/>
        <v>-4.308091116377627E-2</v>
      </c>
      <c r="V81">
        <f t="shared" si="19"/>
        <v>4.9926941826195108E-2</v>
      </c>
      <c r="W81">
        <f t="shared" si="20"/>
        <v>4.9960503840578915E-2</v>
      </c>
      <c r="X81">
        <f t="shared" si="21"/>
        <v>8.7628399670443904E-2</v>
      </c>
    </row>
    <row r="82" spans="1:24">
      <c r="A82" s="1">
        <v>37376</v>
      </c>
      <c r="B82">
        <v>3215</v>
      </c>
      <c r="C82" s="10">
        <f t="shared" si="22"/>
        <v>-7.8004014912532282E-2</v>
      </c>
      <c r="D82">
        <v>1053.28</v>
      </c>
      <c r="E82" s="10">
        <f t="shared" si="14"/>
        <v>-8.1412487027201608E-2</v>
      </c>
      <c r="F82">
        <v>349</v>
      </c>
      <c r="G82" s="10">
        <f t="shared" si="15"/>
        <v>4.179104477611939E-2</v>
      </c>
      <c r="H82">
        <v>545.35</v>
      </c>
      <c r="I82" s="10">
        <f t="shared" si="16"/>
        <v>1.5095674186583308E-2</v>
      </c>
      <c r="J82">
        <v>198.04</v>
      </c>
      <c r="K82" s="10">
        <f t="shared" si="17"/>
        <v>-0.1239106392391065</v>
      </c>
      <c r="T82">
        <f t="shared" si="18"/>
        <v>-9.127060950741539E-2</v>
      </c>
      <c r="U82">
        <f t="shared" si="13"/>
        <v>-0.10058131701418688</v>
      </c>
      <c r="V82">
        <f t="shared" si="19"/>
        <v>3.8258867105459053E-2</v>
      </c>
      <c r="W82">
        <f t="shared" si="20"/>
        <v>1.1396493395484084E-2</v>
      </c>
      <c r="X82">
        <f t="shared" si="21"/>
        <v>-0.12678346972930729</v>
      </c>
    </row>
    <row r="83" spans="1:24">
      <c r="A83" s="1">
        <v>37407</v>
      </c>
      <c r="B83">
        <v>3006</v>
      </c>
      <c r="C83" s="10">
        <f t="shared" si="22"/>
        <v>-6.5007776049766708E-2</v>
      </c>
      <c r="D83">
        <v>1075.5899999999999</v>
      </c>
      <c r="E83" s="10">
        <f t="shared" si="14"/>
        <v>2.1181452225428998E-2</v>
      </c>
      <c r="F83">
        <v>384</v>
      </c>
      <c r="G83" s="10">
        <f t="shared" si="15"/>
        <v>0.10028653295128942</v>
      </c>
      <c r="H83">
        <v>530.15</v>
      </c>
      <c r="I83" s="10">
        <f t="shared" si="16"/>
        <v>-2.7872008801687054E-2</v>
      </c>
      <c r="J83">
        <v>175.54</v>
      </c>
      <c r="K83" s="10">
        <f t="shared" si="17"/>
        <v>-0.11361341143203396</v>
      </c>
      <c r="T83">
        <f t="shared" si="18"/>
        <v>-7.8274370644649816E-2</v>
      </c>
      <c r="U83">
        <f t="shared" si="13"/>
        <v>2.0126222384437321E-3</v>
      </c>
      <c r="V83">
        <f t="shared" si="19"/>
        <v>9.675435528062909E-2</v>
      </c>
      <c r="W83">
        <f t="shared" si="20"/>
        <v>-3.1571189592786278E-2</v>
      </c>
      <c r="X83">
        <f t="shared" si="21"/>
        <v>-0.11648624192223477</v>
      </c>
    </row>
    <row r="84" spans="1:24">
      <c r="A84" s="1">
        <v>37435</v>
      </c>
      <c r="B84">
        <v>2716</v>
      </c>
      <c r="C84" s="10">
        <f t="shared" si="22"/>
        <v>-9.6473719228210242E-2</v>
      </c>
      <c r="D84">
        <v>993.8</v>
      </c>
      <c r="E84" s="10">
        <f t="shared" si="14"/>
        <v>-7.6041986258704508E-2</v>
      </c>
      <c r="F84">
        <v>335</v>
      </c>
      <c r="G84" s="10">
        <f t="shared" si="15"/>
        <v>-0.12760416666666663</v>
      </c>
      <c r="H84">
        <v>526.09</v>
      </c>
      <c r="I84" s="10">
        <f t="shared" si="16"/>
        <v>-7.6582099405827497E-3</v>
      </c>
      <c r="J84">
        <v>169.54</v>
      </c>
      <c r="K84" s="10">
        <f t="shared" si="17"/>
        <v>-3.4180243819072587E-2</v>
      </c>
      <c r="T84">
        <f t="shared" si="18"/>
        <v>-0.10974031382309335</v>
      </c>
      <c r="U84">
        <f t="shared" si="13"/>
        <v>-9.5210816245689778E-2</v>
      </c>
      <c r="V84">
        <f t="shared" si="19"/>
        <v>-0.13113634433732696</v>
      </c>
      <c r="W84">
        <f t="shared" si="20"/>
        <v>-1.1357390731681974E-2</v>
      </c>
      <c r="X84">
        <f t="shared" si="21"/>
        <v>-3.705307430927339E-2</v>
      </c>
    </row>
    <row r="85" spans="1:24">
      <c r="A85" s="1">
        <v>37468</v>
      </c>
      <c r="B85">
        <v>2290</v>
      </c>
      <c r="C85" s="10">
        <f t="shared" si="22"/>
        <v>-0.15684830633284241</v>
      </c>
      <c r="D85">
        <v>908.72</v>
      </c>
      <c r="E85" s="10">
        <f t="shared" si="14"/>
        <v>-8.5610786878647538E-2</v>
      </c>
      <c r="F85">
        <v>298</v>
      </c>
      <c r="G85" s="10">
        <f t="shared" si="15"/>
        <v>-0.11044776119402988</v>
      </c>
      <c r="H85">
        <v>456.15</v>
      </c>
      <c r="I85" s="10">
        <f t="shared" si="16"/>
        <v>-0.13294303256096873</v>
      </c>
      <c r="J85">
        <v>133.53</v>
      </c>
      <c r="K85" s="10">
        <f t="shared" si="17"/>
        <v>-0.21239825409932755</v>
      </c>
      <c r="T85">
        <f t="shared" si="18"/>
        <v>-0.17011490092772552</v>
      </c>
      <c r="U85">
        <f t="shared" si="13"/>
        <v>-0.10477961686563281</v>
      </c>
      <c r="V85">
        <f t="shared" si="19"/>
        <v>-0.11397993886469021</v>
      </c>
      <c r="W85">
        <f t="shared" si="20"/>
        <v>-0.13664221335206797</v>
      </c>
      <c r="X85">
        <f t="shared" si="21"/>
        <v>-0.21527108458952834</v>
      </c>
    </row>
    <row r="86" spans="1:24">
      <c r="A86" s="1">
        <v>37498</v>
      </c>
      <c r="B86">
        <v>1822</v>
      </c>
      <c r="C86" s="10">
        <f t="shared" si="22"/>
        <v>-0.2043668122270742</v>
      </c>
      <c r="D86">
        <v>936.8</v>
      </c>
      <c r="E86" s="10">
        <f t="shared" si="14"/>
        <v>3.0900607447838624E-2</v>
      </c>
      <c r="F86">
        <v>306</v>
      </c>
      <c r="G86" s="10">
        <f t="shared" si="15"/>
        <v>2.6845637583892579E-2</v>
      </c>
      <c r="H86">
        <v>472.37</v>
      </c>
      <c r="I86" s="10">
        <f t="shared" si="16"/>
        <v>3.5558478570645757E-2</v>
      </c>
      <c r="J86">
        <v>129.03</v>
      </c>
      <c r="K86" s="10">
        <f t="shared" si="17"/>
        <v>-3.370029206919789E-2</v>
      </c>
      <c r="T86">
        <f t="shared" si="18"/>
        <v>-0.21763340682195731</v>
      </c>
      <c r="U86">
        <f t="shared" si="13"/>
        <v>1.1731777460853358E-2</v>
      </c>
      <c r="V86">
        <f t="shared" si="19"/>
        <v>2.3313459913232241E-2</v>
      </c>
      <c r="W86">
        <f t="shared" si="20"/>
        <v>3.1859297779546533E-2</v>
      </c>
      <c r="X86">
        <f t="shared" si="21"/>
        <v>-3.6573122559398694E-2</v>
      </c>
    </row>
    <row r="87" spans="1:24">
      <c r="A87" s="1">
        <v>37529</v>
      </c>
      <c r="B87">
        <v>1928</v>
      </c>
      <c r="C87" s="10">
        <f t="shared" si="22"/>
        <v>5.8177826564215218E-2</v>
      </c>
      <c r="D87">
        <v>844.28</v>
      </c>
      <c r="E87" s="10">
        <f t="shared" si="14"/>
        <v>-9.8761742100768601E-2</v>
      </c>
      <c r="F87">
        <v>192</v>
      </c>
      <c r="G87" s="10">
        <f t="shared" si="15"/>
        <v>-0.37254901960784315</v>
      </c>
      <c r="H87">
        <v>447.03</v>
      </c>
      <c r="I87" s="10">
        <f t="shared" si="16"/>
        <v>-5.3644388932404752E-2</v>
      </c>
      <c r="J87">
        <v>112.52</v>
      </c>
      <c r="K87" s="10">
        <f t="shared" si="17"/>
        <v>-0.12795473920793621</v>
      </c>
      <c r="T87">
        <f t="shared" si="18"/>
        <v>4.491123196933211E-2</v>
      </c>
      <c r="U87">
        <f t="shared" si="13"/>
        <v>-0.11793057208775387</v>
      </c>
      <c r="V87">
        <f t="shared" si="19"/>
        <v>-0.37608119727850348</v>
      </c>
      <c r="W87">
        <f t="shared" si="20"/>
        <v>-5.7343569723503976E-2</v>
      </c>
      <c r="X87">
        <f t="shared" si="21"/>
        <v>-0.130827569698137</v>
      </c>
    </row>
    <row r="88" spans="1:24">
      <c r="A88" s="1">
        <v>37560</v>
      </c>
      <c r="B88">
        <v>2385</v>
      </c>
      <c r="C88" s="10">
        <f t="shared" si="22"/>
        <v>0.23703319502074693</v>
      </c>
      <c r="D88">
        <v>954.15</v>
      </c>
      <c r="E88" s="10">
        <f t="shared" si="14"/>
        <v>0.13013455251812189</v>
      </c>
      <c r="F88">
        <v>186.25</v>
      </c>
      <c r="G88" s="10">
        <f t="shared" si="15"/>
        <v>-2.994791666666663E-2</v>
      </c>
      <c r="H88">
        <v>461.22</v>
      </c>
      <c r="I88" s="10">
        <f t="shared" si="16"/>
        <v>3.1742836051271928E-2</v>
      </c>
      <c r="J88">
        <v>146.03</v>
      </c>
      <c r="K88" s="10">
        <f t="shared" si="17"/>
        <v>0.29781372200497702</v>
      </c>
      <c r="T88">
        <f t="shared" si="18"/>
        <v>0.22376660042586383</v>
      </c>
      <c r="U88">
        <f t="shared" si="13"/>
        <v>0.11096572253113662</v>
      </c>
      <c r="V88">
        <f t="shared" si="19"/>
        <v>-3.3480094337326967E-2</v>
      </c>
      <c r="W88">
        <f t="shared" si="20"/>
        <v>2.8043655260172703E-2</v>
      </c>
      <c r="X88">
        <f t="shared" si="21"/>
        <v>0.2949408915147762</v>
      </c>
    </row>
    <row r="89" spans="1:24">
      <c r="A89" s="1">
        <v>37589</v>
      </c>
      <c r="B89">
        <v>2446</v>
      </c>
      <c r="C89" s="10">
        <f t="shared" si="22"/>
        <v>2.5576519916142626E-2</v>
      </c>
      <c r="D89">
        <v>1075.5899999999999</v>
      </c>
      <c r="E89" s="10">
        <f t="shared" si="14"/>
        <v>0.1272755855997485</v>
      </c>
      <c r="F89">
        <v>169.25</v>
      </c>
      <c r="G89" s="10">
        <f t="shared" si="15"/>
        <v>-9.1275167785234923E-2</v>
      </c>
      <c r="H89">
        <v>432.84</v>
      </c>
      <c r="I89" s="10">
        <f t="shared" si="16"/>
        <v>-6.1532457395603091E-2</v>
      </c>
      <c r="J89">
        <v>156.78</v>
      </c>
      <c r="K89" s="10">
        <f t="shared" si="17"/>
        <v>7.3615010614257237E-2</v>
      </c>
      <c r="T89">
        <f t="shared" si="18"/>
        <v>1.2309925321259518E-2</v>
      </c>
      <c r="U89">
        <f t="shared" si="13"/>
        <v>0.10810675561276323</v>
      </c>
      <c r="V89">
        <f t="shared" si="19"/>
        <v>-9.4807345455895253E-2</v>
      </c>
      <c r="W89">
        <f t="shared" si="20"/>
        <v>-6.5231638186702315E-2</v>
      </c>
      <c r="X89">
        <f t="shared" si="21"/>
        <v>7.0742180124056434E-2</v>
      </c>
    </row>
    <row r="90" spans="1:24">
      <c r="A90" s="1">
        <v>37621</v>
      </c>
      <c r="B90">
        <v>2220</v>
      </c>
      <c r="C90" s="10">
        <f t="shared" si="22"/>
        <v>-9.2395748160261637E-2</v>
      </c>
      <c r="D90">
        <v>1024.3699999999999</v>
      </c>
      <c r="E90" s="10">
        <f t="shared" si="14"/>
        <v>-4.7620375793750447E-2</v>
      </c>
      <c r="F90">
        <v>124</v>
      </c>
      <c r="G90" s="10">
        <f t="shared" si="15"/>
        <v>-0.26735598227474155</v>
      </c>
      <c r="H90">
        <v>385.19</v>
      </c>
      <c r="I90" s="10">
        <f t="shared" si="16"/>
        <v>-0.11008686812679047</v>
      </c>
      <c r="J90">
        <v>133.03</v>
      </c>
      <c r="K90" s="10">
        <f t="shared" si="17"/>
        <v>-0.15148615894884554</v>
      </c>
      <c r="T90">
        <f t="shared" si="18"/>
        <v>-0.10566234275514474</v>
      </c>
      <c r="U90">
        <f t="shared" si="13"/>
        <v>-6.6789205780735716E-2</v>
      </c>
      <c r="V90">
        <f t="shared" si="19"/>
        <v>-0.27088815994540189</v>
      </c>
      <c r="W90">
        <f t="shared" si="20"/>
        <v>-0.1137860489178897</v>
      </c>
      <c r="X90">
        <f t="shared" si="21"/>
        <v>-0.15435898943904633</v>
      </c>
    </row>
    <row r="91" spans="1:24">
      <c r="A91" s="1">
        <v>37652</v>
      </c>
      <c r="B91">
        <v>2055</v>
      </c>
      <c r="C91" s="10">
        <f t="shared" si="22"/>
        <v>-7.4324324324324342E-2</v>
      </c>
      <c r="D91">
        <v>918.63</v>
      </c>
      <c r="E91" s="10">
        <f t="shared" si="14"/>
        <v>-0.1032244208635551</v>
      </c>
      <c r="F91">
        <v>113.75</v>
      </c>
      <c r="G91" s="10">
        <f t="shared" si="15"/>
        <v>-8.2661290322580627E-2</v>
      </c>
      <c r="H91">
        <v>349.72</v>
      </c>
      <c r="I91" s="10">
        <f t="shared" si="16"/>
        <v>-9.208442586775345E-2</v>
      </c>
      <c r="J91">
        <v>118.02</v>
      </c>
      <c r="K91" s="10">
        <f t="shared" si="17"/>
        <v>-0.11283169209952648</v>
      </c>
      <c r="T91">
        <f t="shared" si="18"/>
        <v>-8.759091891920745E-2</v>
      </c>
      <c r="U91">
        <f t="shared" si="13"/>
        <v>-0.12239325085054037</v>
      </c>
      <c r="V91">
        <f t="shared" si="19"/>
        <v>-8.6193467993240958E-2</v>
      </c>
      <c r="W91">
        <f t="shared" si="20"/>
        <v>-9.5783606658852674E-2</v>
      </c>
      <c r="X91">
        <f t="shared" si="21"/>
        <v>-0.11570452258972728</v>
      </c>
    </row>
    <row r="92" spans="1:24">
      <c r="A92" s="1">
        <v>37680</v>
      </c>
      <c r="B92">
        <v>2048</v>
      </c>
      <c r="C92" s="10">
        <f t="shared" si="22"/>
        <v>-3.4063260340632118E-3</v>
      </c>
      <c r="D92">
        <v>1061.54</v>
      </c>
      <c r="E92" s="10">
        <f t="shared" si="14"/>
        <v>0.15556861848622394</v>
      </c>
      <c r="F92">
        <v>110</v>
      </c>
      <c r="G92" s="10">
        <f t="shared" si="15"/>
        <v>-3.2967032967032961E-2</v>
      </c>
      <c r="H92">
        <v>390.26</v>
      </c>
      <c r="I92" s="10">
        <f t="shared" si="16"/>
        <v>0.11592130847535165</v>
      </c>
      <c r="J92">
        <v>133.78</v>
      </c>
      <c r="K92" s="10">
        <f t="shared" si="17"/>
        <v>0.133536688696831</v>
      </c>
      <c r="T92">
        <f t="shared" si="18"/>
        <v>-1.6672920628946319E-2</v>
      </c>
      <c r="U92">
        <f t="shared" si="13"/>
        <v>0.13639978849923867</v>
      </c>
      <c r="V92">
        <f t="shared" si="19"/>
        <v>-3.6499210637693298E-2</v>
      </c>
      <c r="W92">
        <f t="shared" si="20"/>
        <v>0.11222212768425242</v>
      </c>
      <c r="X92">
        <f t="shared" si="21"/>
        <v>0.13066385820663021</v>
      </c>
    </row>
    <row r="93" spans="1:24">
      <c r="A93" s="1">
        <v>37711</v>
      </c>
      <c r="B93">
        <v>2157</v>
      </c>
      <c r="C93" s="10">
        <f t="shared" si="22"/>
        <v>5.322265625E-2</v>
      </c>
      <c r="D93">
        <v>973.98</v>
      </c>
      <c r="E93" s="10">
        <f t="shared" si="14"/>
        <v>-8.2483938429074644E-2</v>
      </c>
      <c r="F93">
        <v>112</v>
      </c>
      <c r="G93" s="10">
        <f t="shared" si="15"/>
        <v>1.8181818181818077E-2</v>
      </c>
      <c r="H93">
        <v>389.25</v>
      </c>
      <c r="I93" s="10">
        <f t="shared" si="16"/>
        <v>-2.5880182442473698E-3</v>
      </c>
      <c r="J93">
        <v>115.02</v>
      </c>
      <c r="K93" s="10">
        <f t="shared" si="17"/>
        <v>-0.14023022873374202</v>
      </c>
      <c r="T93">
        <f t="shared" si="18"/>
        <v>3.9956061655116892E-2</v>
      </c>
      <c r="U93">
        <f t="shared" si="13"/>
        <v>-0.10165276841605991</v>
      </c>
      <c r="V93">
        <f t="shared" si="19"/>
        <v>1.4649640511157741E-2</v>
      </c>
      <c r="W93">
        <f t="shared" si="20"/>
        <v>-6.2871990353465948E-3</v>
      </c>
      <c r="X93">
        <f t="shared" si="21"/>
        <v>-0.14310305922394281</v>
      </c>
    </row>
    <row r="94" spans="1:24">
      <c r="A94" s="1">
        <v>37741</v>
      </c>
      <c r="B94">
        <v>2455</v>
      </c>
      <c r="C94" s="10">
        <f t="shared" si="22"/>
        <v>0.13815484469170136</v>
      </c>
      <c r="D94">
        <v>988.02</v>
      </c>
      <c r="E94" s="10">
        <f t="shared" si="14"/>
        <v>1.4415080391794399E-2</v>
      </c>
      <c r="F94">
        <v>127</v>
      </c>
      <c r="G94" s="10">
        <f t="shared" si="15"/>
        <v>0.1339285714285714</v>
      </c>
      <c r="H94">
        <v>456.66</v>
      </c>
      <c r="I94" s="10">
        <f t="shared" si="16"/>
        <v>0.17317919075144506</v>
      </c>
      <c r="J94">
        <v>138.78</v>
      </c>
      <c r="K94" s="10">
        <f t="shared" si="17"/>
        <v>0.20657276995305174</v>
      </c>
      <c r="T94">
        <f t="shared" si="18"/>
        <v>0.12488825009681825</v>
      </c>
      <c r="U94">
        <f t="shared" si="13"/>
        <v>-4.7537495951908669E-3</v>
      </c>
      <c r="V94">
        <f t="shared" si="19"/>
        <v>0.13039639375791107</v>
      </c>
      <c r="W94">
        <f t="shared" si="20"/>
        <v>0.16948000996034582</v>
      </c>
      <c r="X94">
        <f t="shared" si="21"/>
        <v>0.20369993946285095</v>
      </c>
    </row>
    <row r="95" spans="1:24">
      <c r="A95" s="1">
        <v>37771</v>
      </c>
      <c r="B95">
        <v>2473</v>
      </c>
      <c r="C95" s="10">
        <f t="shared" si="22"/>
        <v>7.3319755600813608E-3</v>
      </c>
      <c r="D95">
        <v>988.02</v>
      </c>
      <c r="E95" s="10">
        <f t="shared" si="14"/>
        <v>0</v>
      </c>
      <c r="F95">
        <v>129.5</v>
      </c>
      <c r="G95" s="10">
        <f t="shared" si="15"/>
        <v>1.9685039370078705E-2</v>
      </c>
      <c r="H95">
        <v>456.15</v>
      </c>
      <c r="I95" s="10">
        <f t="shared" si="16"/>
        <v>-1.1168046248851704E-3</v>
      </c>
      <c r="J95">
        <v>160.28</v>
      </c>
      <c r="K95" s="10">
        <f t="shared" si="17"/>
        <v>0.15492145842340399</v>
      </c>
      <c r="T95">
        <f t="shared" si="18"/>
        <v>-5.9346190348017469E-3</v>
      </c>
      <c r="U95">
        <f t="shared" si="13"/>
        <v>-1.9168829986985266E-2</v>
      </c>
      <c r="V95">
        <f t="shared" si="19"/>
        <v>1.6152861699418368E-2</v>
      </c>
      <c r="W95">
        <f t="shared" si="20"/>
        <v>-4.8159854159843954E-3</v>
      </c>
      <c r="X95">
        <f t="shared" si="21"/>
        <v>0.1520486279332032</v>
      </c>
    </row>
    <row r="96" spans="1:24">
      <c r="A96" s="1">
        <v>37802</v>
      </c>
      <c r="B96">
        <v>2430</v>
      </c>
      <c r="C96" s="10">
        <f t="shared" si="22"/>
        <v>-1.7387788111605351E-2</v>
      </c>
      <c r="D96">
        <v>941.76</v>
      </c>
      <c r="E96" s="10">
        <f t="shared" si="14"/>
        <v>-4.6820914556385484E-2</v>
      </c>
      <c r="F96">
        <v>142.5</v>
      </c>
      <c r="G96" s="10">
        <f t="shared" si="15"/>
        <v>0.10038610038610041</v>
      </c>
      <c r="H96">
        <v>430.56</v>
      </c>
      <c r="I96" s="10">
        <f t="shared" si="16"/>
        <v>-5.6099967116080229E-2</v>
      </c>
      <c r="J96">
        <v>162.03</v>
      </c>
      <c r="K96" s="10">
        <f t="shared" si="17"/>
        <v>1.0918392812578004E-2</v>
      </c>
      <c r="T96">
        <f t="shared" si="18"/>
        <v>-3.0654382706488459E-2</v>
      </c>
      <c r="U96">
        <f t="shared" si="13"/>
        <v>-6.5989744543370754E-2</v>
      </c>
      <c r="V96">
        <f t="shared" si="19"/>
        <v>9.6853922715440077E-2</v>
      </c>
      <c r="W96">
        <f t="shared" si="20"/>
        <v>-5.9799147907179453E-2</v>
      </c>
      <c r="X96">
        <f t="shared" si="21"/>
        <v>8.0455623223772005E-3</v>
      </c>
    </row>
    <row r="97" spans="1:24">
      <c r="A97" s="1">
        <v>37833</v>
      </c>
      <c r="B97">
        <v>2483</v>
      </c>
      <c r="C97" s="10">
        <f t="shared" si="22"/>
        <v>2.1810699588477256E-2</v>
      </c>
      <c r="D97">
        <v>1065.67</v>
      </c>
      <c r="E97" s="10">
        <f t="shared" si="14"/>
        <v>0.13157279986408432</v>
      </c>
      <c r="F97">
        <v>154.25</v>
      </c>
      <c r="G97" s="10">
        <f t="shared" si="15"/>
        <v>8.2456140350877227E-2</v>
      </c>
      <c r="H97">
        <v>439.17</v>
      </c>
      <c r="I97" s="10">
        <f t="shared" si="16"/>
        <v>1.9997212931995634E-2</v>
      </c>
      <c r="J97">
        <v>184.29</v>
      </c>
      <c r="K97" s="10">
        <f t="shared" si="17"/>
        <v>0.13738196630253641</v>
      </c>
      <c r="T97">
        <f t="shared" si="18"/>
        <v>8.5441049935941482E-3</v>
      </c>
      <c r="U97">
        <f t="shared" si="13"/>
        <v>0.11240396987709905</v>
      </c>
      <c r="V97">
        <f t="shared" si="19"/>
        <v>7.8923962680216897E-2</v>
      </c>
      <c r="W97">
        <f t="shared" si="20"/>
        <v>1.629803214089641E-2</v>
      </c>
      <c r="X97">
        <f t="shared" si="21"/>
        <v>0.13450913581233562</v>
      </c>
    </row>
    <row r="98" spans="1:24">
      <c r="A98" s="1">
        <v>37862</v>
      </c>
      <c r="B98">
        <v>2430</v>
      </c>
      <c r="C98" s="10">
        <f t="shared" si="22"/>
        <v>-2.134514699959722E-2</v>
      </c>
      <c r="D98">
        <v>1149.1099999999999</v>
      </c>
      <c r="E98" s="10">
        <f t="shared" si="14"/>
        <v>7.8298159843103177E-2</v>
      </c>
      <c r="F98">
        <v>170.75</v>
      </c>
      <c r="G98" s="10">
        <f t="shared" si="15"/>
        <v>0.10696920583468406</v>
      </c>
      <c r="H98">
        <v>466.29</v>
      </c>
      <c r="I98" s="10">
        <f t="shared" si="16"/>
        <v>6.1752851970763079E-2</v>
      </c>
      <c r="J98">
        <v>169.04</v>
      </c>
      <c r="K98" s="10">
        <f t="shared" si="17"/>
        <v>-8.2750013565575986E-2</v>
      </c>
      <c r="T98">
        <f t="shared" si="18"/>
        <v>-3.4611741594480327E-2</v>
      </c>
      <c r="U98">
        <f t="shared" si="13"/>
        <v>5.9129329856117907E-2</v>
      </c>
      <c r="V98">
        <f t="shared" si="19"/>
        <v>0.10343702816402373</v>
      </c>
      <c r="W98">
        <f t="shared" si="20"/>
        <v>5.8053671179663854E-2</v>
      </c>
      <c r="X98">
        <f t="shared" si="21"/>
        <v>-8.5622844055776789E-2</v>
      </c>
    </row>
    <row r="99" spans="1:24">
      <c r="A99" s="1">
        <v>37894</v>
      </c>
      <c r="B99">
        <v>2542</v>
      </c>
      <c r="C99" s="10">
        <f t="shared" si="22"/>
        <v>4.6090534979423836E-2</v>
      </c>
      <c r="D99">
        <v>1059.8900000000001</v>
      </c>
      <c r="E99" s="10">
        <f t="shared" si="14"/>
        <v>-7.7642697391894444E-2</v>
      </c>
      <c r="F99">
        <v>168</v>
      </c>
      <c r="G99" s="10">
        <f t="shared" si="15"/>
        <v>-1.6105417276720324E-2</v>
      </c>
      <c r="H99">
        <v>462.23</v>
      </c>
      <c r="I99" s="10">
        <f t="shared" si="16"/>
        <v>-8.7070278153080771E-3</v>
      </c>
      <c r="J99">
        <v>164.28</v>
      </c>
      <c r="K99" s="10">
        <f t="shared" si="17"/>
        <v>-2.8159015617605254E-2</v>
      </c>
      <c r="T99">
        <f t="shared" si="18"/>
        <v>3.2823940384540728E-2</v>
      </c>
      <c r="U99">
        <f t="shared" si="13"/>
        <v>-9.6811527378879714E-2</v>
      </c>
      <c r="V99">
        <f t="shared" si="19"/>
        <v>-1.9637594947380661E-2</v>
      </c>
      <c r="W99">
        <f t="shared" si="20"/>
        <v>-1.2406208606407301E-2</v>
      </c>
      <c r="X99">
        <f t="shared" si="21"/>
        <v>-3.1031846107806058E-2</v>
      </c>
    </row>
    <row r="100" spans="1:24">
      <c r="A100" s="1">
        <v>37925</v>
      </c>
      <c r="B100">
        <v>2768</v>
      </c>
      <c r="C100" s="10">
        <f t="shared" si="22"/>
        <v>8.8906372934697053E-2</v>
      </c>
      <c r="D100">
        <v>1180.5</v>
      </c>
      <c r="E100" s="10">
        <f t="shared" si="14"/>
        <v>0.11379482776514527</v>
      </c>
      <c r="F100">
        <v>183</v>
      </c>
      <c r="G100" s="10">
        <f t="shared" si="15"/>
        <v>8.9285714285714191E-2</v>
      </c>
      <c r="H100">
        <v>466.29</v>
      </c>
      <c r="I100" s="10">
        <f t="shared" si="16"/>
        <v>8.7835060467733594E-3</v>
      </c>
      <c r="J100">
        <v>186.54</v>
      </c>
      <c r="K100" s="10">
        <f t="shared" si="17"/>
        <v>0.13550036523009501</v>
      </c>
      <c r="T100">
        <f t="shared" si="18"/>
        <v>7.5639778339813946E-2</v>
      </c>
      <c r="U100">
        <f t="shared" si="13"/>
        <v>9.4625997778159998E-2</v>
      </c>
      <c r="V100">
        <f t="shared" si="19"/>
        <v>8.575353661505386E-2</v>
      </c>
      <c r="W100">
        <f t="shared" si="20"/>
        <v>5.0843252556741344E-3</v>
      </c>
      <c r="X100">
        <f t="shared" si="21"/>
        <v>0.13262753473989422</v>
      </c>
    </row>
    <row r="101" spans="1:24">
      <c r="A101" s="1">
        <v>37953</v>
      </c>
      <c r="B101">
        <v>2639</v>
      </c>
      <c r="C101" s="10">
        <f t="shared" si="22"/>
        <v>-4.6604046242774588E-2</v>
      </c>
      <c r="D101">
        <v>1147.46</v>
      </c>
      <c r="E101" s="10">
        <f t="shared" si="14"/>
        <v>-2.7988140618382062E-2</v>
      </c>
      <c r="F101">
        <v>174.25</v>
      </c>
      <c r="G101" s="10">
        <f t="shared" si="15"/>
        <v>-4.7814207650273222E-2</v>
      </c>
      <c r="H101">
        <v>449.82</v>
      </c>
      <c r="I101" s="10">
        <f t="shared" si="16"/>
        <v>-3.5321366531557707E-2</v>
      </c>
      <c r="J101">
        <v>181.29</v>
      </c>
      <c r="K101" s="10">
        <f t="shared" si="17"/>
        <v>-2.8144097780636868E-2</v>
      </c>
      <c r="T101">
        <f t="shared" si="18"/>
        <v>-5.9870640837657696E-2</v>
      </c>
      <c r="U101">
        <f t="shared" si="13"/>
        <v>-4.7156970605367332E-2</v>
      </c>
      <c r="V101">
        <f t="shared" si="19"/>
        <v>-5.1346385320933559E-2</v>
      </c>
      <c r="W101">
        <f t="shared" si="20"/>
        <v>-3.9020547322656932E-2</v>
      </c>
      <c r="X101">
        <f t="shared" si="21"/>
        <v>-3.1016928270837671E-2</v>
      </c>
    </row>
    <row r="102" spans="1:24">
      <c r="A102" s="1">
        <v>37986</v>
      </c>
      <c r="B102">
        <v>2680</v>
      </c>
      <c r="C102" s="10">
        <f t="shared" si="22"/>
        <v>1.5536187949981128E-2</v>
      </c>
      <c r="D102">
        <v>1274.68</v>
      </c>
      <c r="E102" s="10">
        <f t="shared" si="14"/>
        <v>0.11087096717968392</v>
      </c>
      <c r="F102">
        <v>168.25</v>
      </c>
      <c r="G102" s="10">
        <f t="shared" si="15"/>
        <v>-3.4433285509325673E-2</v>
      </c>
      <c r="H102">
        <v>432.58</v>
      </c>
      <c r="I102" s="10">
        <f t="shared" si="16"/>
        <v>-3.8326441687786206E-2</v>
      </c>
      <c r="J102">
        <v>175.79</v>
      </c>
      <c r="K102" s="10">
        <f t="shared" si="17"/>
        <v>-3.0338132274256746E-2</v>
      </c>
      <c r="T102">
        <f t="shared" si="18"/>
        <v>2.2695933550980207E-3</v>
      </c>
      <c r="U102">
        <f t="shared" si="13"/>
        <v>9.1702137192698652E-2</v>
      </c>
      <c r="V102">
        <f t="shared" si="19"/>
        <v>-3.796546317998601E-2</v>
      </c>
      <c r="W102">
        <f t="shared" si="20"/>
        <v>-4.202562247888543E-2</v>
      </c>
      <c r="X102">
        <f t="shared" si="21"/>
        <v>-3.3210962764457549E-2</v>
      </c>
    </row>
    <row r="103" spans="1:24">
      <c r="A103" s="1">
        <v>38016</v>
      </c>
      <c r="B103">
        <v>2602</v>
      </c>
      <c r="C103" s="10">
        <f t="shared" si="22"/>
        <v>-2.9104477611940349E-2</v>
      </c>
      <c r="D103">
        <v>1206.1099999999999</v>
      </c>
      <c r="E103" s="10">
        <f t="shared" si="14"/>
        <v>-5.3793893369316392E-2</v>
      </c>
      <c r="F103">
        <v>164.5</v>
      </c>
      <c r="G103" s="10">
        <f t="shared" si="15"/>
        <v>-2.2288261515601815E-2</v>
      </c>
      <c r="H103">
        <v>440.95</v>
      </c>
      <c r="I103" s="10">
        <f t="shared" si="16"/>
        <v>1.9349022146192718E-2</v>
      </c>
      <c r="J103">
        <v>195.54</v>
      </c>
      <c r="K103" s="10">
        <f t="shared" si="17"/>
        <v>0.11234996302406275</v>
      </c>
      <c r="T103">
        <f t="shared" si="18"/>
        <v>-4.2371072206823457E-2</v>
      </c>
      <c r="U103">
        <f t="shared" si="13"/>
        <v>-7.2962723356301662E-2</v>
      </c>
      <c r="V103">
        <f t="shared" si="19"/>
        <v>-2.5820439186262152E-2</v>
      </c>
      <c r="W103">
        <f t="shared" si="20"/>
        <v>1.5649841355093494E-2</v>
      </c>
      <c r="X103">
        <f t="shared" si="21"/>
        <v>0.10947713253386195</v>
      </c>
    </row>
    <row r="104" spans="1:24">
      <c r="A104" s="1">
        <v>38044</v>
      </c>
      <c r="B104">
        <v>2552</v>
      </c>
      <c r="C104" s="10">
        <f t="shared" si="22"/>
        <v>-1.9215987701767911E-2</v>
      </c>
      <c r="D104">
        <v>1190.42</v>
      </c>
      <c r="E104" s="10">
        <f t="shared" si="14"/>
        <v>-1.3008763711435778E-2</v>
      </c>
      <c r="F104">
        <v>190.25</v>
      </c>
      <c r="G104" s="10">
        <f t="shared" si="15"/>
        <v>0.15653495440729492</v>
      </c>
      <c r="H104">
        <v>452.1</v>
      </c>
      <c r="I104" s="10">
        <f t="shared" si="16"/>
        <v>2.5286313641002423E-2</v>
      </c>
      <c r="J104">
        <v>192.79</v>
      </c>
      <c r="K104" s="10">
        <f t="shared" si="17"/>
        <v>-1.4063618696941838E-2</v>
      </c>
      <c r="T104">
        <f t="shared" si="18"/>
        <v>-3.2482582296651019E-2</v>
      </c>
      <c r="U104">
        <f t="shared" si="13"/>
        <v>-3.2177593698421048E-2</v>
      </c>
      <c r="V104">
        <f t="shared" si="19"/>
        <v>0.15300277673663459</v>
      </c>
      <c r="W104">
        <f t="shared" si="20"/>
        <v>2.1587132849903198E-2</v>
      </c>
      <c r="X104">
        <f t="shared" si="21"/>
        <v>-1.6936449187142641E-2</v>
      </c>
    </row>
    <row r="105" spans="1:24">
      <c r="A105" s="1">
        <v>38077</v>
      </c>
      <c r="B105">
        <v>2523</v>
      </c>
      <c r="C105" s="10">
        <f t="shared" si="22"/>
        <v>-1.1363636363636354E-2</v>
      </c>
      <c r="D105">
        <v>1108.6300000000001</v>
      </c>
      <c r="E105" s="10">
        <f t="shared" si="14"/>
        <v>-6.8706842962987791E-2</v>
      </c>
      <c r="F105">
        <v>201</v>
      </c>
      <c r="G105" s="10">
        <f t="shared" si="15"/>
        <v>5.6504599211563811E-2</v>
      </c>
      <c r="H105">
        <v>457.92</v>
      </c>
      <c r="I105" s="10">
        <f t="shared" si="16"/>
        <v>1.2873258128732523E-2</v>
      </c>
      <c r="J105">
        <v>180.29</v>
      </c>
      <c r="K105" s="10">
        <f t="shared" si="17"/>
        <v>-6.4837387831319093E-2</v>
      </c>
      <c r="T105">
        <f t="shared" si="18"/>
        <v>-2.4630230958519461E-2</v>
      </c>
      <c r="U105">
        <f t="shared" si="13"/>
        <v>-8.787567294997306E-2</v>
      </c>
      <c r="V105">
        <f t="shared" si="19"/>
        <v>5.2972421540903473E-2</v>
      </c>
      <c r="W105">
        <f t="shared" si="20"/>
        <v>9.174077337633299E-3</v>
      </c>
      <c r="X105">
        <f t="shared" si="21"/>
        <v>-6.7710218321519897E-2</v>
      </c>
    </row>
    <row r="106" spans="1:24">
      <c r="A106" s="1">
        <v>38107</v>
      </c>
      <c r="B106">
        <v>2637</v>
      </c>
      <c r="C106" s="10">
        <f t="shared" si="22"/>
        <v>4.5184304399524367E-2</v>
      </c>
      <c r="D106">
        <v>1021.89</v>
      </c>
      <c r="E106" s="10">
        <f t="shared" si="14"/>
        <v>-7.8240711508799299E-2</v>
      </c>
      <c r="F106">
        <v>209.75</v>
      </c>
      <c r="G106" s="10">
        <f t="shared" si="15"/>
        <v>4.3532338308457819E-2</v>
      </c>
      <c r="H106">
        <v>477.69</v>
      </c>
      <c r="I106" s="10">
        <f t="shared" si="16"/>
        <v>4.3173480083857463E-2</v>
      </c>
      <c r="J106">
        <v>172.79</v>
      </c>
      <c r="K106" s="10">
        <f t="shared" si="17"/>
        <v>-4.1599645016362485E-2</v>
      </c>
      <c r="T106">
        <f t="shared" si="18"/>
        <v>3.1917709804641259E-2</v>
      </c>
      <c r="U106">
        <f t="shared" si="13"/>
        <v>-9.7409541495784568E-2</v>
      </c>
      <c r="V106">
        <f t="shared" si="19"/>
        <v>4.0000160637797481E-2</v>
      </c>
      <c r="W106">
        <f t="shared" si="20"/>
        <v>3.9474299292758239E-2</v>
      </c>
      <c r="X106">
        <f t="shared" si="21"/>
        <v>-4.4472475506563289E-2</v>
      </c>
    </row>
    <row r="107" spans="1:24">
      <c r="A107" s="1">
        <v>38138</v>
      </c>
      <c r="B107">
        <v>2541</v>
      </c>
      <c r="C107" s="10">
        <f t="shared" si="22"/>
        <v>-3.6405005688282088E-2</v>
      </c>
      <c r="D107">
        <v>1085.5</v>
      </c>
      <c r="E107" s="10">
        <f t="shared" si="14"/>
        <v>6.2247404319447419E-2</v>
      </c>
      <c r="F107">
        <v>205.75</v>
      </c>
      <c r="G107" s="10">
        <f t="shared" si="15"/>
        <v>-1.9070321811680557E-2</v>
      </c>
      <c r="H107">
        <v>465.27</v>
      </c>
      <c r="I107" s="10">
        <f t="shared" si="16"/>
        <v>-2.6000125604471513E-2</v>
      </c>
      <c r="J107">
        <v>176.79</v>
      </c>
      <c r="K107" s="10">
        <f t="shared" si="17"/>
        <v>2.3149487817581971E-2</v>
      </c>
      <c r="T107">
        <f t="shared" si="18"/>
        <v>-4.9671600283165196E-2</v>
      </c>
      <c r="U107">
        <f t="shared" si="13"/>
        <v>4.307857433246215E-2</v>
      </c>
      <c r="V107">
        <f t="shared" si="19"/>
        <v>-2.2602499482340895E-2</v>
      </c>
      <c r="W107">
        <f t="shared" si="20"/>
        <v>-2.9699306395570738E-2</v>
      </c>
      <c r="X107">
        <f t="shared" si="21"/>
        <v>2.0276657327381167E-2</v>
      </c>
    </row>
    <row r="108" spans="1:24">
      <c r="A108" s="1">
        <v>38168</v>
      </c>
      <c r="B108">
        <v>2474</v>
      </c>
      <c r="C108" s="10">
        <f t="shared" si="22"/>
        <v>-2.6367571822117242E-2</v>
      </c>
      <c r="D108">
        <v>1095.4100000000001</v>
      </c>
      <c r="E108" s="10">
        <f t="shared" si="14"/>
        <v>9.1294334408107414E-3</v>
      </c>
      <c r="F108">
        <v>219.25</v>
      </c>
      <c r="G108" s="10">
        <f t="shared" si="15"/>
        <v>6.56136087484811E-2</v>
      </c>
      <c r="H108">
        <v>466.03</v>
      </c>
      <c r="I108" s="10">
        <f t="shared" si="16"/>
        <v>1.633460141423182E-3</v>
      </c>
      <c r="J108">
        <v>186.54</v>
      </c>
      <c r="K108" s="10">
        <f t="shared" si="17"/>
        <v>5.5150178177498788E-2</v>
      </c>
      <c r="T108">
        <f t="shared" si="18"/>
        <v>-3.9634166417000349E-2</v>
      </c>
      <c r="U108">
        <f t="shared" si="13"/>
        <v>-1.0039396546174525E-2</v>
      </c>
      <c r="V108">
        <f t="shared" si="19"/>
        <v>6.2081431077820763E-2</v>
      </c>
      <c r="W108">
        <f t="shared" si="20"/>
        <v>-2.0657206496760431E-3</v>
      </c>
      <c r="X108">
        <f t="shared" si="21"/>
        <v>5.2277347687297984E-2</v>
      </c>
    </row>
    <row r="109" spans="1:24">
      <c r="A109" s="1">
        <v>38198</v>
      </c>
      <c r="B109">
        <v>2461</v>
      </c>
      <c r="C109" s="10">
        <f t="shared" si="22"/>
        <v>-5.2546483427647894E-3</v>
      </c>
      <c r="D109">
        <v>1183.81</v>
      </c>
      <c r="E109" s="10">
        <f t="shared" si="14"/>
        <v>8.0700377027779435E-2</v>
      </c>
      <c r="F109">
        <v>213.75</v>
      </c>
      <c r="G109" s="10">
        <f t="shared" si="15"/>
        <v>-2.5085518814139118E-2</v>
      </c>
      <c r="H109">
        <v>446.01</v>
      </c>
      <c r="I109" s="10">
        <f t="shared" si="16"/>
        <v>-4.2958607814947536E-2</v>
      </c>
      <c r="J109">
        <v>172.79</v>
      </c>
      <c r="K109" s="10">
        <f t="shared" si="17"/>
        <v>-7.3710732282620373E-2</v>
      </c>
      <c r="T109">
        <f t="shared" si="18"/>
        <v>-1.8521242937647897E-2</v>
      </c>
      <c r="U109">
        <f t="shared" si="13"/>
        <v>6.1531547040794166E-2</v>
      </c>
      <c r="V109">
        <f t="shared" si="19"/>
        <v>-2.8617696484799456E-2</v>
      </c>
      <c r="W109">
        <f t="shared" si="20"/>
        <v>-4.665778860604676E-2</v>
      </c>
      <c r="X109">
        <f t="shared" si="21"/>
        <v>-7.6583562772821176E-2</v>
      </c>
    </row>
    <row r="110" spans="1:24">
      <c r="A110" s="1">
        <v>38230</v>
      </c>
      <c r="B110">
        <v>2555</v>
      </c>
      <c r="C110" s="10">
        <f t="shared" si="22"/>
        <v>3.8195855343356344E-2</v>
      </c>
      <c r="D110">
        <v>1139.2</v>
      </c>
      <c r="E110" s="10">
        <f t="shared" si="14"/>
        <v>-3.7683412034025698E-2</v>
      </c>
      <c r="F110">
        <v>200.5</v>
      </c>
      <c r="G110" s="10">
        <f t="shared" si="15"/>
        <v>-6.1988304093567259E-2</v>
      </c>
      <c r="H110">
        <v>429.8</v>
      </c>
      <c r="I110" s="10">
        <f t="shared" si="16"/>
        <v>-3.6344476581242513E-2</v>
      </c>
      <c r="J110">
        <v>163.53</v>
      </c>
      <c r="K110" s="10">
        <f t="shared" si="17"/>
        <v>-5.3591064297702329E-2</v>
      </c>
      <c r="T110">
        <f t="shared" si="18"/>
        <v>2.4929260748473236E-2</v>
      </c>
      <c r="U110">
        <f t="shared" si="13"/>
        <v>-5.6852242021010968E-2</v>
      </c>
      <c r="V110">
        <f t="shared" si="19"/>
        <v>-6.5520481764227589E-2</v>
      </c>
      <c r="W110">
        <f t="shared" si="20"/>
        <v>-4.0043657372341737E-2</v>
      </c>
      <c r="X110">
        <f t="shared" si="21"/>
        <v>-5.6463894787903132E-2</v>
      </c>
    </row>
    <row r="111" spans="1:24">
      <c r="A111" s="1">
        <v>38260</v>
      </c>
      <c r="B111">
        <v>2265</v>
      </c>
      <c r="C111" s="10">
        <f t="shared" si="22"/>
        <v>-0.11350293542074363</v>
      </c>
      <c r="D111">
        <v>1227.5899999999999</v>
      </c>
      <c r="E111" s="10">
        <f t="shared" si="14"/>
        <v>7.7589536516853741E-2</v>
      </c>
      <c r="F111">
        <v>224.75</v>
      </c>
      <c r="G111" s="10">
        <f t="shared" si="15"/>
        <v>0.12094763092269334</v>
      </c>
      <c r="H111">
        <v>421.94</v>
      </c>
      <c r="I111" s="10">
        <f t="shared" si="16"/>
        <v>-1.828757561656591E-2</v>
      </c>
      <c r="J111">
        <v>162.28</v>
      </c>
      <c r="K111" s="10">
        <f t="shared" si="17"/>
        <v>-7.6438573961964407E-3</v>
      </c>
      <c r="T111">
        <f t="shared" si="18"/>
        <v>-0.12676953001562674</v>
      </c>
      <c r="U111">
        <f t="shared" si="13"/>
        <v>5.8420706529868471E-2</v>
      </c>
      <c r="V111">
        <f t="shared" si="19"/>
        <v>0.11741545325203301</v>
      </c>
      <c r="W111">
        <f t="shared" si="20"/>
        <v>-2.1986756407665134E-2</v>
      </c>
      <c r="X111">
        <f t="shared" si="21"/>
        <v>-1.0516687886397244E-2</v>
      </c>
    </row>
    <row r="112" spans="1:24">
      <c r="A112" s="1">
        <v>38289</v>
      </c>
      <c r="B112">
        <v>2232</v>
      </c>
      <c r="C112" s="10">
        <f t="shared" si="22"/>
        <v>-1.4569536423841067E-2</v>
      </c>
      <c r="D112">
        <v>1176.3699999999999</v>
      </c>
      <c r="E112" s="10">
        <f t="shared" si="14"/>
        <v>-4.172402838081124E-2</v>
      </c>
      <c r="F112">
        <v>238.25</v>
      </c>
      <c r="G112" s="10">
        <f t="shared" si="15"/>
        <v>6.0066740823136788E-2</v>
      </c>
      <c r="H112">
        <v>418.39</v>
      </c>
      <c r="I112" s="10">
        <f t="shared" si="16"/>
        <v>-8.4135185097407028E-3</v>
      </c>
      <c r="J112">
        <v>183.54</v>
      </c>
      <c r="K112" s="10">
        <f t="shared" si="17"/>
        <v>0.1310081340892284</v>
      </c>
      <c r="T112">
        <f t="shared" si="18"/>
        <v>-2.7836131018724175E-2</v>
      </c>
      <c r="U112">
        <f t="shared" si="13"/>
        <v>-6.089285836779651E-2</v>
      </c>
      <c r="V112">
        <f t="shared" si="19"/>
        <v>5.6534563152476451E-2</v>
      </c>
      <c r="W112">
        <f t="shared" si="20"/>
        <v>-1.2112699300839927E-2</v>
      </c>
      <c r="X112">
        <f t="shared" si="21"/>
        <v>0.12813530359902761</v>
      </c>
    </row>
    <row r="113" spans="1:24">
      <c r="A113" s="1">
        <v>38321</v>
      </c>
      <c r="B113">
        <v>2045</v>
      </c>
      <c r="C113" s="10">
        <f t="shared" si="22"/>
        <v>-8.3781362007168458E-2</v>
      </c>
      <c r="D113">
        <v>1266.42</v>
      </c>
      <c r="E113" s="10">
        <f t="shared" si="14"/>
        <v>7.6549044943342803E-2</v>
      </c>
      <c r="F113">
        <v>245.25</v>
      </c>
      <c r="G113" s="10">
        <f t="shared" si="15"/>
        <v>2.9380902413431276E-2</v>
      </c>
      <c r="H113">
        <v>452.6</v>
      </c>
      <c r="I113" s="10">
        <f t="shared" si="16"/>
        <v>8.1765816582614503E-2</v>
      </c>
      <c r="J113">
        <v>193.04</v>
      </c>
      <c r="K113" s="10">
        <f t="shared" si="17"/>
        <v>5.1759834368529933E-2</v>
      </c>
      <c r="T113">
        <f t="shared" si="18"/>
        <v>-9.7047956602051566E-2</v>
      </c>
      <c r="U113">
        <f t="shared" si="13"/>
        <v>5.7380214956357534E-2</v>
      </c>
      <c r="V113">
        <f t="shared" si="19"/>
        <v>2.5848724742770939E-2</v>
      </c>
      <c r="W113">
        <f t="shared" si="20"/>
        <v>7.8066635791515279E-2</v>
      </c>
      <c r="X113">
        <f t="shared" si="21"/>
        <v>4.888700387832913E-2</v>
      </c>
    </row>
    <row r="114" spans="1:24">
      <c r="A114" s="1">
        <v>38352</v>
      </c>
      <c r="B114">
        <v>1889</v>
      </c>
      <c r="C114" s="10">
        <f t="shared" si="22"/>
        <v>-7.6283618581907131E-2</v>
      </c>
      <c r="D114">
        <v>1266.42</v>
      </c>
      <c r="E114" s="10">
        <f t="shared" si="14"/>
        <v>0</v>
      </c>
      <c r="F114">
        <v>230.5</v>
      </c>
      <c r="G114" s="10">
        <f t="shared" si="15"/>
        <v>-6.0142711518858305E-2</v>
      </c>
      <c r="H114">
        <v>440.44</v>
      </c>
      <c r="I114" s="10">
        <f t="shared" si="16"/>
        <v>-2.6866990720282868E-2</v>
      </c>
      <c r="J114">
        <v>202.29</v>
      </c>
      <c r="K114" s="10">
        <f t="shared" si="17"/>
        <v>4.7917530045586298E-2</v>
      </c>
      <c r="T114">
        <f t="shared" si="18"/>
        <v>-8.9550213176790239E-2</v>
      </c>
      <c r="U114">
        <f t="shared" si="13"/>
        <v>-1.9168829986985266E-2</v>
      </c>
      <c r="V114">
        <f t="shared" si="19"/>
        <v>-6.3674889189518635E-2</v>
      </c>
      <c r="W114">
        <f t="shared" si="20"/>
        <v>-3.0566171511382093E-2</v>
      </c>
      <c r="X114">
        <f t="shared" si="21"/>
        <v>4.5044699555385495E-2</v>
      </c>
    </row>
    <row r="115" spans="1:24">
      <c r="A115" s="1">
        <v>38383</v>
      </c>
      <c r="B115">
        <v>1990</v>
      </c>
      <c r="C115" s="10">
        <f t="shared" si="22"/>
        <v>5.3467443091582911E-2</v>
      </c>
      <c r="D115">
        <v>1363.07</v>
      </c>
      <c r="E115" s="10">
        <f t="shared" si="14"/>
        <v>7.6317493406610648E-2</v>
      </c>
      <c r="F115">
        <v>245.5</v>
      </c>
      <c r="G115" s="10">
        <f t="shared" si="15"/>
        <v>6.5075921908893664E-2</v>
      </c>
      <c r="H115">
        <v>449.56</v>
      </c>
      <c r="I115" s="10">
        <f t="shared" si="16"/>
        <v>2.0706566161111661E-2</v>
      </c>
      <c r="J115">
        <v>197.54</v>
      </c>
      <c r="K115" s="10">
        <f t="shared" si="17"/>
        <v>-2.3481140936279621E-2</v>
      </c>
      <c r="T115">
        <f t="shared" si="18"/>
        <v>4.0200848496699804E-2</v>
      </c>
      <c r="U115">
        <f t="shared" si="13"/>
        <v>5.7148663419625378E-2</v>
      </c>
      <c r="V115">
        <f t="shared" si="19"/>
        <v>6.1543744238233326E-2</v>
      </c>
      <c r="W115">
        <f t="shared" si="20"/>
        <v>1.7007385370012437E-2</v>
      </c>
      <c r="X115">
        <f t="shared" si="21"/>
        <v>-2.6353971426480424E-2</v>
      </c>
    </row>
    <row r="116" spans="1:24">
      <c r="A116" s="1">
        <v>38411</v>
      </c>
      <c r="B116">
        <v>2050</v>
      </c>
      <c r="C116" s="10">
        <f t="shared" si="22"/>
        <v>3.015075376884413E-2</v>
      </c>
      <c r="D116">
        <v>1515.9</v>
      </c>
      <c r="E116" s="10">
        <f t="shared" si="14"/>
        <v>0.11212190129633859</v>
      </c>
      <c r="F116">
        <v>256</v>
      </c>
      <c r="G116" s="10">
        <f t="shared" si="15"/>
        <v>4.2769857433808456E-2</v>
      </c>
      <c r="H116">
        <v>507.09</v>
      </c>
      <c r="I116" s="10">
        <f t="shared" si="16"/>
        <v>0.12796957024646316</v>
      </c>
      <c r="J116">
        <v>206.54</v>
      </c>
      <c r="K116" s="10">
        <f t="shared" si="17"/>
        <v>4.5560392831831553E-2</v>
      </c>
      <c r="T116">
        <f t="shared" si="18"/>
        <v>1.6884159173961022E-2</v>
      </c>
      <c r="U116">
        <f t="shared" si="13"/>
        <v>9.2953071309353319E-2</v>
      </c>
      <c r="V116">
        <f t="shared" si="19"/>
        <v>3.9237679763148119E-2</v>
      </c>
      <c r="W116">
        <f t="shared" si="20"/>
        <v>0.12427038945536394</v>
      </c>
      <c r="X116">
        <f t="shared" si="21"/>
        <v>4.268756234163075E-2</v>
      </c>
    </row>
    <row r="117" spans="1:24">
      <c r="A117" s="1">
        <v>38442</v>
      </c>
      <c r="B117">
        <v>2086</v>
      </c>
      <c r="C117" s="10">
        <f t="shared" si="22"/>
        <v>1.7560975609756113E-2</v>
      </c>
      <c r="D117">
        <v>1413.46</v>
      </c>
      <c r="E117" s="10">
        <f t="shared" si="14"/>
        <v>-6.7577016953624947E-2</v>
      </c>
      <c r="F117">
        <v>259.5</v>
      </c>
      <c r="G117" s="10">
        <f t="shared" si="15"/>
        <v>1.3671875E-2</v>
      </c>
      <c r="H117">
        <v>524.07000000000005</v>
      </c>
      <c r="I117" s="10">
        <f t="shared" si="16"/>
        <v>3.3485180145536475E-2</v>
      </c>
      <c r="J117">
        <v>201.29</v>
      </c>
      <c r="K117" s="10">
        <f t="shared" si="17"/>
        <v>-2.5418805074077677E-2</v>
      </c>
      <c r="T117">
        <f t="shared" si="18"/>
        <v>4.2943810148730055E-3</v>
      </c>
      <c r="U117">
        <f t="shared" si="13"/>
        <v>-8.6745846940610216E-2</v>
      </c>
      <c r="V117">
        <f t="shared" si="19"/>
        <v>1.0139697329339665E-2</v>
      </c>
      <c r="W117">
        <f t="shared" si="20"/>
        <v>2.9785999354437251E-2</v>
      </c>
      <c r="X117">
        <f t="shared" si="21"/>
        <v>-2.8291635564278481E-2</v>
      </c>
    </row>
    <row r="118" spans="1:24">
      <c r="A118" s="1">
        <v>38471</v>
      </c>
      <c r="B118">
        <v>2281</v>
      </c>
      <c r="C118" s="10">
        <f t="shared" si="22"/>
        <v>9.3480345158197586E-2</v>
      </c>
      <c r="D118">
        <v>1306.07</v>
      </c>
      <c r="E118" s="10">
        <f t="shared" si="14"/>
        <v>-7.5976681335163443E-2</v>
      </c>
      <c r="F118">
        <v>255.25</v>
      </c>
      <c r="G118" s="10">
        <f t="shared" si="15"/>
        <v>-1.6377649325626242E-2</v>
      </c>
      <c r="H118">
        <v>513.92999999999995</v>
      </c>
      <c r="I118" s="10">
        <f t="shared" si="16"/>
        <v>-1.934856030682941E-2</v>
      </c>
      <c r="J118">
        <v>195.54</v>
      </c>
      <c r="K118" s="10">
        <f t="shared" si="17"/>
        <v>-2.8565750906652143E-2</v>
      </c>
      <c r="T118">
        <f t="shared" si="18"/>
        <v>8.0213750563314479E-2</v>
      </c>
      <c r="U118">
        <f t="shared" si="13"/>
        <v>-9.5145511322148713E-2</v>
      </c>
      <c r="V118">
        <f t="shared" si="19"/>
        <v>-1.990982699628658E-2</v>
      </c>
      <c r="W118">
        <f t="shared" si="20"/>
        <v>-2.3047741097928634E-2</v>
      </c>
      <c r="X118">
        <f t="shared" si="21"/>
        <v>-3.1438581396852947E-2</v>
      </c>
    </row>
    <row r="119" spans="1:24">
      <c r="A119" s="1">
        <v>38503</v>
      </c>
      <c r="B119">
        <v>2335</v>
      </c>
      <c r="C119" s="10">
        <f t="shared" si="22"/>
        <v>2.3673827268741787E-2</v>
      </c>
      <c r="D119">
        <v>1348.2</v>
      </c>
      <c r="E119" s="10">
        <f t="shared" si="14"/>
        <v>3.2257076573231291E-2</v>
      </c>
      <c r="F119">
        <v>269.25</v>
      </c>
      <c r="G119" s="10">
        <f t="shared" si="15"/>
        <v>5.4848188050930391E-2</v>
      </c>
      <c r="H119">
        <v>545.35</v>
      </c>
      <c r="I119" s="10">
        <f t="shared" si="16"/>
        <v>6.1136730683167162E-2</v>
      </c>
      <c r="J119">
        <v>216.05</v>
      </c>
      <c r="K119" s="10">
        <f t="shared" si="17"/>
        <v>0.1048890252633734</v>
      </c>
      <c r="T119">
        <f t="shared" si="18"/>
        <v>1.040723267385868E-2</v>
      </c>
      <c r="U119">
        <f t="shared" si="13"/>
        <v>1.3088246586246025E-2</v>
      </c>
      <c r="V119">
        <f t="shared" si="19"/>
        <v>5.1316010380270054E-2</v>
      </c>
      <c r="W119">
        <f t="shared" si="20"/>
        <v>5.7437549892067938E-2</v>
      </c>
      <c r="X119">
        <f t="shared" si="21"/>
        <v>0.1020161947731726</v>
      </c>
    </row>
    <row r="120" spans="1:24">
      <c r="A120" s="1">
        <v>38533</v>
      </c>
      <c r="B120">
        <v>2311</v>
      </c>
      <c r="C120" s="10">
        <f t="shared" si="22"/>
        <v>-1.0278372591006391E-2</v>
      </c>
      <c r="D120">
        <v>1410.98</v>
      </c>
      <c r="E120" s="10">
        <f t="shared" si="14"/>
        <v>4.6565791425604575E-2</v>
      </c>
      <c r="F120">
        <v>287</v>
      </c>
      <c r="G120" s="10">
        <f t="shared" si="15"/>
        <v>6.5923862581244164E-2</v>
      </c>
      <c r="H120">
        <v>521</v>
      </c>
      <c r="I120" s="10">
        <f t="shared" si="16"/>
        <v>-4.4650224626386792E-2</v>
      </c>
      <c r="J120">
        <v>223.8</v>
      </c>
      <c r="K120" s="10">
        <f t="shared" si="17"/>
        <v>3.5871326081925448E-2</v>
      </c>
      <c r="T120">
        <f t="shared" si="18"/>
        <v>-2.3544967185889498E-2</v>
      </c>
      <c r="U120">
        <f t="shared" si="13"/>
        <v>2.7396961438619308E-2</v>
      </c>
      <c r="V120">
        <f t="shared" si="19"/>
        <v>6.2391684910583826E-2</v>
      </c>
      <c r="W120">
        <f t="shared" si="20"/>
        <v>-4.8349405417486016E-2</v>
      </c>
      <c r="X120">
        <f t="shared" si="21"/>
        <v>3.2998495591724644E-2</v>
      </c>
    </row>
    <row r="121" spans="1:24">
      <c r="A121" s="1">
        <v>38562</v>
      </c>
      <c r="B121">
        <v>2558</v>
      </c>
      <c r="C121" s="10">
        <f t="shared" si="22"/>
        <v>0.10688013846819566</v>
      </c>
      <c r="D121">
        <v>1566.29</v>
      </c>
      <c r="E121" s="10">
        <f t="shared" si="14"/>
        <v>0.11007243192674587</v>
      </c>
      <c r="F121">
        <v>308</v>
      </c>
      <c r="G121" s="10">
        <f t="shared" si="15"/>
        <v>7.3170731707317138E-2</v>
      </c>
      <c r="H121">
        <v>521.5</v>
      </c>
      <c r="I121" s="10">
        <f t="shared" si="16"/>
        <v>9.596928982724684E-4</v>
      </c>
      <c r="J121">
        <v>231.55</v>
      </c>
      <c r="K121" s="10">
        <f t="shared" si="17"/>
        <v>3.4629133154602254E-2</v>
      </c>
      <c r="T121">
        <f t="shared" si="18"/>
        <v>9.3613543873312555E-2</v>
      </c>
      <c r="U121">
        <f t="shared" si="13"/>
        <v>9.0903601939760603E-2</v>
      </c>
      <c r="V121">
        <f t="shared" si="19"/>
        <v>6.9638554036656808E-2</v>
      </c>
      <c r="W121">
        <f t="shared" si="20"/>
        <v>-2.7394878928267566E-3</v>
      </c>
      <c r="X121">
        <f t="shared" si="21"/>
        <v>3.1756302664401451E-2</v>
      </c>
    </row>
    <row r="122" spans="1:24">
      <c r="A122" s="1">
        <v>38595</v>
      </c>
      <c r="B122">
        <v>2530</v>
      </c>
      <c r="C122" s="10">
        <f t="shared" si="22"/>
        <v>-1.0946051602814699E-2</v>
      </c>
      <c r="D122">
        <v>1618.34</v>
      </c>
      <c r="E122" s="10">
        <f t="shared" si="14"/>
        <v>3.3231393930881259E-2</v>
      </c>
      <c r="F122">
        <v>327.25</v>
      </c>
      <c r="G122" s="10">
        <f t="shared" si="15"/>
        <v>6.25E-2</v>
      </c>
      <c r="H122">
        <v>545.5</v>
      </c>
      <c r="I122" s="10">
        <f t="shared" si="16"/>
        <v>4.6021093000958802E-2</v>
      </c>
      <c r="J122">
        <v>228.55</v>
      </c>
      <c r="K122" s="10">
        <f t="shared" si="17"/>
        <v>-1.2956164975167384E-2</v>
      </c>
      <c r="T122">
        <f t="shared" si="18"/>
        <v>-2.4212646197697807E-2</v>
      </c>
      <c r="U122">
        <f t="shared" si="13"/>
        <v>1.4062563943895993E-2</v>
      </c>
      <c r="V122">
        <f t="shared" si="19"/>
        <v>5.8967822329339663E-2</v>
      </c>
      <c r="W122">
        <f t="shared" si="20"/>
        <v>4.2321912209859577E-2</v>
      </c>
      <c r="X122">
        <f t="shared" si="21"/>
        <v>-1.5828995465368187E-2</v>
      </c>
    </row>
    <row r="123" spans="1:24">
      <c r="A123" s="1">
        <v>38625</v>
      </c>
      <c r="B123">
        <v>2635</v>
      </c>
      <c r="C123" s="10">
        <f t="shared" si="22"/>
        <v>4.1501976284584963E-2</v>
      </c>
      <c r="D123">
        <v>1914.91</v>
      </c>
      <c r="E123" s="10">
        <f t="shared" si="14"/>
        <v>0.18325568174796403</v>
      </c>
      <c r="F123">
        <v>343.5</v>
      </c>
      <c r="G123" s="10">
        <f t="shared" si="15"/>
        <v>4.9656226126814307E-2</v>
      </c>
      <c r="H123">
        <v>568</v>
      </c>
      <c r="I123" s="10">
        <f t="shared" si="16"/>
        <v>4.124656278643446E-2</v>
      </c>
      <c r="J123">
        <v>230.55</v>
      </c>
      <c r="K123" s="10">
        <f t="shared" si="17"/>
        <v>8.750820389411551E-3</v>
      </c>
      <c r="T123">
        <f t="shared" si="18"/>
        <v>2.8235381689701855E-2</v>
      </c>
      <c r="U123">
        <f t="shared" si="13"/>
        <v>0.16408685176097876</v>
      </c>
      <c r="V123">
        <f t="shared" si="19"/>
        <v>4.612404845615397E-2</v>
      </c>
      <c r="W123">
        <f t="shared" si="20"/>
        <v>3.7547381995335236E-2</v>
      </c>
      <c r="X123">
        <f t="shared" si="21"/>
        <v>5.8779898992107485E-3</v>
      </c>
    </row>
    <row r="124" spans="1:24">
      <c r="A124" s="1">
        <v>38656</v>
      </c>
      <c r="B124">
        <v>2533</v>
      </c>
      <c r="C124" s="10">
        <f t="shared" si="22"/>
        <v>-3.8709677419354827E-2</v>
      </c>
      <c r="D124">
        <v>1779.43</v>
      </c>
      <c r="E124" s="10">
        <f t="shared" si="14"/>
        <v>-7.0750061360586147E-2</v>
      </c>
      <c r="F124">
        <v>330.5</v>
      </c>
      <c r="G124" s="10">
        <f t="shared" si="15"/>
        <v>-3.7845705967976762E-2</v>
      </c>
      <c r="H124">
        <v>565</v>
      </c>
      <c r="I124" s="10">
        <f t="shared" si="16"/>
        <v>-5.2816901408451189E-3</v>
      </c>
      <c r="J124">
        <v>214.55</v>
      </c>
      <c r="K124" s="10">
        <f t="shared" si="17"/>
        <v>-6.9399262632834469E-2</v>
      </c>
      <c r="T124">
        <f t="shared" si="18"/>
        <v>-5.1976272014237934E-2</v>
      </c>
      <c r="U124">
        <f t="shared" si="13"/>
        <v>-8.9918891347571417E-2</v>
      </c>
      <c r="V124">
        <f t="shared" si="19"/>
        <v>-4.1377883638637099E-2</v>
      </c>
      <c r="W124">
        <f t="shared" si="20"/>
        <v>-8.980870931944343E-3</v>
      </c>
      <c r="X124">
        <f t="shared" si="21"/>
        <v>-7.2272093123035272E-2</v>
      </c>
    </row>
    <row r="125" spans="1:24">
      <c r="A125" s="1">
        <v>38686</v>
      </c>
      <c r="B125">
        <v>2668</v>
      </c>
      <c r="C125" s="10">
        <f t="shared" si="22"/>
        <v>5.32964863797869E-2</v>
      </c>
      <c r="D125">
        <v>1933.08</v>
      </c>
      <c r="E125" s="10">
        <f t="shared" si="14"/>
        <v>8.6347875443259836E-2</v>
      </c>
      <c r="F125">
        <v>338.5</v>
      </c>
      <c r="G125" s="10">
        <f t="shared" si="15"/>
        <v>2.4205748865355536E-2</v>
      </c>
      <c r="H125">
        <v>594.5</v>
      </c>
      <c r="I125" s="10">
        <f t="shared" si="16"/>
        <v>5.2212389380531077E-2</v>
      </c>
      <c r="J125">
        <v>232.3</v>
      </c>
      <c r="K125" s="10">
        <f t="shared" si="17"/>
        <v>8.2731298065718883E-2</v>
      </c>
      <c r="T125">
        <f t="shared" si="18"/>
        <v>4.0029891784903793E-2</v>
      </c>
      <c r="U125">
        <f t="shared" si="13"/>
        <v>6.7179045456274566E-2</v>
      </c>
      <c r="V125">
        <f t="shared" si="19"/>
        <v>2.0673571194695199E-2</v>
      </c>
      <c r="W125">
        <f t="shared" si="20"/>
        <v>4.8513208589431853E-2</v>
      </c>
      <c r="X125">
        <f t="shared" si="21"/>
        <v>7.985846757551808E-2</v>
      </c>
    </row>
    <row r="126" spans="1:24">
      <c r="A126" s="1">
        <v>38716</v>
      </c>
      <c r="B126">
        <v>2829</v>
      </c>
      <c r="C126" s="10">
        <f t="shared" si="22"/>
        <v>6.0344827586206851E-2</v>
      </c>
      <c r="D126">
        <v>2193.31</v>
      </c>
      <c r="E126" s="10">
        <f t="shared" si="14"/>
        <v>0.13461936391665108</v>
      </c>
      <c r="F126">
        <v>381.75</v>
      </c>
      <c r="G126" s="10">
        <f t="shared" si="15"/>
        <v>0.12776957163958635</v>
      </c>
      <c r="H126">
        <v>638</v>
      </c>
      <c r="I126" s="10">
        <f t="shared" si="16"/>
        <v>7.3170731707317138E-2</v>
      </c>
      <c r="J126">
        <v>258.05</v>
      </c>
      <c r="K126" s="10">
        <f t="shared" si="17"/>
        <v>0.11084804132587167</v>
      </c>
      <c r="T126">
        <f t="shared" si="18"/>
        <v>4.7078232991323743E-2</v>
      </c>
      <c r="U126">
        <f t="shared" si="13"/>
        <v>0.11545053392966581</v>
      </c>
      <c r="V126">
        <f t="shared" si="19"/>
        <v>0.12423739396892602</v>
      </c>
      <c r="W126">
        <f t="shared" si="20"/>
        <v>6.9471550916217914E-2</v>
      </c>
      <c r="X126">
        <f t="shared" si="21"/>
        <v>0.10797521083567087</v>
      </c>
    </row>
    <row r="127" spans="1:24">
      <c r="A127" s="1">
        <v>38748</v>
      </c>
      <c r="B127">
        <v>2722</v>
      </c>
      <c r="C127" s="10">
        <f t="shared" si="22"/>
        <v>-3.7822552138564891E-2</v>
      </c>
      <c r="D127">
        <v>2368.44</v>
      </c>
      <c r="E127" s="10">
        <f t="shared" si="14"/>
        <v>7.9847353999206838E-2</v>
      </c>
      <c r="F127">
        <v>417</v>
      </c>
      <c r="G127" s="10">
        <f t="shared" si="15"/>
        <v>9.2337917485265208E-2</v>
      </c>
      <c r="H127">
        <v>631.5</v>
      </c>
      <c r="I127" s="10">
        <f t="shared" si="16"/>
        <v>-1.0188087774294696E-2</v>
      </c>
      <c r="J127">
        <v>266.31</v>
      </c>
      <c r="K127" s="10">
        <f t="shared" si="17"/>
        <v>3.2009300523154316E-2</v>
      </c>
      <c r="T127">
        <f t="shared" si="18"/>
        <v>-5.1089146733447999E-2</v>
      </c>
      <c r="U127">
        <f t="shared" si="13"/>
        <v>6.0678524012221569E-2</v>
      </c>
      <c r="V127">
        <f t="shared" si="19"/>
        <v>8.8805739814604878E-2</v>
      </c>
      <c r="W127">
        <f t="shared" si="20"/>
        <v>-1.388726856539392E-2</v>
      </c>
      <c r="X127">
        <f t="shared" si="21"/>
        <v>2.9136470032953513E-2</v>
      </c>
    </row>
    <row r="128" spans="1:24">
      <c r="A128" s="1">
        <v>38776</v>
      </c>
      <c r="B128">
        <v>2635</v>
      </c>
      <c r="C128" s="10">
        <f t="shared" si="22"/>
        <v>-3.1961792799412247E-2</v>
      </c>
      <c r="D128">
        <v>2213.96</v>
      </c>
      <c r="E128" s="10">
        <f t="shared" si="14"/>
        <v>-6.5224367093952185E-2</v>
      </c>
      <c r="F128">
        <v>420</v>
      </c>
      <c r="G128" s="10">
        <f t="shared" si="15"/>
        <v>7.194244604316502E-3</v>
      </c>
      <c r="H128">
        <v>639</v>
      </c>
      <c r="I128" s="10">
        <f t="shared" si="16"/>
        <v>1.1876484560570111E-2</v>
      </c>
      <c r="J128">
        <v>277.31</v>
      </c>
      <c r="K128" s="10">
        <f t="shared" si="17"/>
        <v>4.1305245766212417E-2</v>
      </c>
      <c r="T128">
        <f t="shared" si="18"/>
        <v>-4.5228387394295355E-2</v>
      </c>
      <c r="U128">
        <f t="shared" si="13"/>
        <v>-8.4393197080937454E-2</v>
      </c>
      <c r="V128">
        <f t="shared" si="19"/>
        <v>3.6620669336561661E-3</v>
      </c>
      <c r="W128">
        <f t="shared" si="20"/>
        <v>8.1773037694708867E-3</v>
      </c>
      <c r="X128">
        <f t="shared" si="21"/>
        <v>3.8432415276011614E-2</v>
      </c>
    </row>
    <row r="129" spans="1:24">
      <c r="A129" s="1">
        <v>38807</v>
      </c>
      <c r="B129">
        <v>2900</v>
      </c>
      <c r="C129" s="10">
        <f t="shared" si="22"/>
        <v>0.10056925996204935</v>
      </c>
      <c r="D129">
        <v>2413.88</v>
      </c>
      <c r="E129" s="10">
        <f t="shared" si="14"/>
        <v>9.0299734412545796E-2</v>
      </c>
      <c r="F129">
        <v>420.75</v>
      </c>
      <c r="G129" s="10">
        <f t="shared" si="15"/>
        <v>1.7857142857142794E-3</v>
      </c>
      <c r="H129">
        <v>683</v>
      </c>
      <c r="I129" s="10">
        <f t="shared" si="16"/>
        <v>6.8857589984350653E-2</v>
      </c>
      <c r="J129">
        <v>275.31</v>
      </c>
      <c r="K129" s="10">
        <f t="shared" si="17"/>
        <v>-7.2121452526053842E-3</v>
      </c>
      <c r="T129">
        <f t="shared" si="18"/>
        <v>8.7302665367166243E-2</v>
      </c>
      <c r="U129">
        <f t="shared" si="13"/>
        <v>7.1130904425560526E-2</v>
      </c>
      <c r="V129">
        <f t="shared" si="19"/>
        <v>-1.7464633849460565E-3</v>
      </c>
      <c r="W129">
        <f t="shared" si="20"/>
        <v>6.5158409193251429E-2</v>
      </c>
      <c r="X129">
        <f t="shared" si="21"/>
        <v>-1.0084975742806188E-2</v>
      </c>
    </row>
    <row r="130" spans="1:24">
      <c r="A130" s="1">
        <v>38835</v>
      </c>
      <c r="B130">
        <v>3030</v>
      </c>
      <c r="C130" s="10">
        <f t="shared" si="22"/>
        <v>4.482758620689653E-2</v>
      </c>
      <c r="D130">
        <v>2491.5300000000002</v>
      </c>
      <c r="E130" s="10">
        <f t="shared" si="14"/>
        <v>3.216812766168986E-2</v>
      </c>
      <c r="F130">
        <v>417.5</v>
      </c>
      <c r="G130" s="10">
        <f t="shared" si="15"/>
        <v>-7.724301841948944E-3</v>
      </c>
      <c r="H130">
        <v>694.5</v>
      </c>
      <c r="I130" s="10">
        <f t="shared" si="16"/>
        <v>1.6837481698389389E-2</v>
      </c>
      <c r="J130">
        <v>250.05</v>
      </c>
      <c r="K130" s="10">
        <f t="shared" si="17"/>
        <v>-9.1751116922741627E-2</v>
      </c>
      <c r="T130">
        <f t="shared" si="18"/>
        <v>3.1560991612013423E-2</v>
      </c>
      <c r="U130">
        <f t="shared" si="13"/>
        <v>1.2999297674704594E-2</v>
      </c>
      <c r="V130">
        <f t="shared" si="19"/>
        <v>-1.1256479512609279E-2</v>
      </c>
      <c r="W130">
        <f t="shared" si="20"/>
        <v>1.3138300907290165E-2</v>
      </c>
      <c r="X130">
        <f t="shared" si="21"/>
        <v>-9.462394741294243E-2</v>
      </c>
    </row>
    <row r="131" spans="1:24">
      <c r="A131" s="1">
        <v>38868</v>
      </c>
      <c r="B131">
        <v>2824</v>
      </c>
      <c r="C131" s="10">
        <f t="shared" si="22"/>
        <v>-6.798679867986801E-2</v>
      </c>
      <c r="D131">
        <v>2447.75</v>
      </c>
      <c r="E131" s="10">
        <f t="shared" si="14"/>
        <v>-1.7571532351607355E-2</v>
      </c>
      <c r="F131">
        <v>382</v>
      </c>
      <c r="G131" s="10">
        <f t="shared" si="15"/>
        <v>-8.5029940119760505E-2</v>
      </c>
      <c r="H131">
        <v>613.5</v>
      </c>
      <c r="I131" s="10">
        <f t="shared" si="16"/>
        <v>-0.11663066954643631</v>
      </c>
      <c r="J131">
        <v>231.8</v>
      </c>
      <c r="K131" s="10">
        <f t="shared" si="17"/>
        <v>-7.2985402919416131E-2</v>
      </c>
      <c r="T131">
        <f t="shared" si="18"/>
        <v>-8.1253393274751118E-2</v>
      </c>
      <c r="U131">
        <f t="shared" si="13"/>
        <v>-3.6740362338592625E-2</v>
      </c>
      <c r="V131">
        <f t="shared" si="19"/>
        <v>-8.8562117790420836E-2</v>
      </c>
      <c r="W131">
        <f t="shared" si="20"/>
        <v>-0.12032985033753553</v>
      </c>
      <c r="X131">
        <f t="shared" si="21"/>
        <v>-7.5858233409616935E-2</v>
      </c>
    </row>
    <row r="132" spans="1:24">
      <c r="A132" s="1">
        <v>38898</v>
      </c>
      <c r="B132">
        <v>3264</v>
      </c>
      <c r="C132" s="10">
        <f t="shared" si="22"/>
        <v>0.15580736543909346</v>
      </c>
      <c r="D132">
        <v>2361.83</v>
      </c>
      <c r="E132" s="10">
        <f t="shared" si="14"/>
        <v>-3.5101623940353432E-2</v>
      </c>
      <c r="F132">
        <v>369.75</v>
      </c>
      <c r="G132" s="10">
        <f t="shared" si="15"/>
        <v>-3.2068062827225186E-2</v>
      </c>
      <c r="H132">
        <v>617.5</v>
      </c>
      <c r="I132" s="10">
        <f t="shared" si="16"/>
        <v>6.5199674001630292E-3</v>
      </c>
      <c r="J132">
        <v>230.8</v>
      </c>
      <c r="K132" s="10">
        <f t="shared" si="17"/>
        <v>-4.3140638481449223E-3</v>
      </c>
      <c r="T132">
        <f t="shared" si="18"/>
        <v>0.14254077084421035</v>
      </c>
      <c r="U132">
        <f t="shared" si="13"/>
        <v>-5.4270453927338702E-2</v>
      </c>
      <c r="V132">
        <f t="shared" si="19"/>
        <v>-3.5600240497885523E-2</v>
      </c>
      <c r="W132">
        <f t="shared" si="20"/>
        <v>2.8207866090638042E-3</v>
      </c>
      <c r="X132">
        <f t="shared" si="21"/>
        <v>-7.1868943383457248E-3</v>
      </c>
    </row>
    <row r="133" spans="1:24">
      <c r="A133" s="1">
        <v>38929</v>
      </c>
      <c r="B133">
        <v>3269</v>
      </c>
      <c r="C133" s="10">
        <f t="shared" si="22"/>
        <v>1.5318627450979783E-3</v>
      </c>
      <c r="D133">
        <v>2284.1799999999998</v>
      </c>
      <c r="E133" s="10">
        <f t="shared" si="14"/>
        <v>-3.2877048729163416E-2</v>
      </c>
      <c r="F133">
        <v>357.25</v>
      </c>
      <c r="G133" s="10">
        <f t="shared" si="15"/>
        <v>-3.380662609871532E-2</v>
      </c>
      <c r="H133">
        <v>624</v>
      </c>
      <c r="I133" s="10">
        <f t="shared" si="16"/>
        <v>1.0526315789473717E-2</v>
      </c>
      <c r="J133">
        <v>232.55</v>
      </c>
      <c r="K133" s="10">
        <f t="shared" si="17"/>
        <v>7.5823223570190557E-3</v>
      </c>
      <c r="T133">
        <f t="shared" si="18"/>
        <v>-1.1734731849785129E-2</v>
      </c>
      <c r="U133">
        <f t="shared" ref="U133:U196" si="23">IFERROR(E133-$O$3,"N/A")</f>
        <v>-5.2045878716148686E-2</v>
      </c>
      <c r="V133">
        <f t="shared" si="19"/>
        <v>-3.7338803769375657E-2</v>
      </c>
      <c r="W133">
        <f t="shared" si="20"/>
        <v>6.8271349983744919E-3</v>
      </c>
      <c r="X133">
        <f t="shared" si="21"/>
        <v>4.7094918668182531E-3</v>
      </c>
    </row>
    <row r="134" spans="1:24">
      <c r="A134" s="1">
        <v>38960</v>
      </c>
      <c r="B134">
        <v>3404</v>
      </c>
      <c r="C134" s="10">
        <f t="shared" si="22"/>
        <v>4.1297032731722139E-2</v>
      </c>
      <c r="D134">
        <v>2194.96</v>
      </c>
      <c r="E134" s="10">
        <f t="shared" si="14"/>
        <v>-3.9059969004193951E-2</v>
      </c>
      <c r="F134">
        <v>370.5</v>
      </c>
      <c r="G134" s="10">
        <f t="shared" si="15"/>
        <v>3.7088873337998596E-2</v>
      </c>
      <c r="H134">
        <v>652.5</v>
      </c>
      <c r="I134" s="10">
        <f t="shared" si="16"/>
        <v>4.5673076923076872E-2</v>
      </c>
      <c r="J134">
        <v>239.3</v>
      </c>
      <c r="K134" s="10">
        <f t="shared" si="17"/>
        <v>2.9026015910556868E-2</v>
      </c>
      <c r="T134">
        <f t="shared" si="18"/>
        <v>2.8030438136839031E-2</v>
      </c>
      <c r="U134">
        <f t="shared" si="23"/>
        <v>-5.822879899117922E-2</v>
      </c>
      <c r="V134">
        <f t="shared" si="19"/>
        <v>3.3556695667338259E-2</v>
      </c>
      <c r="W134">
        <f t="shared" si="20"/>
        <v>4.1973896131977648E-2</v>
      </c>
      <c r="X134">
        <f t="shared" si="21"/>
        <v>2.6153185420356065E-2</v>
      </c>
    </row>
    <row r="135" spans="1:24">
      <c r="A135" s="1">
        <v>38989</v>
      </c>
      <c r="B135">
        <v>3338</v>
      </c>
      <c r="C135" s="10">
        <f t="shared" si="22"/>
        <v>-1.9388954171562833E-2</v>
      </c>
      <c r="D135">
        <v>2087.56</v>
      </c>
      <c r="E135" s="10">
        <f t="shared" ref="E135:E198" si="24">IFERROR(D135/D134-1,"N/A")</f>
        <v>-4.8930276633742831E-2</v>
      </c>
      <c r="F135">
        <v>395.25</v>
      </c>
      <c r="G135" s="10">
        <f t="shared" ref="G135:G198" si="25">IFERROR(F135/F134-1,"N/A")</f>
        <v>6.68016194331984E-2</v>
      </c>
      <c r="H135">
        <v>668.5</v>
      </c>
      <c r="I135" s="10">
        <f t="shared" ref="I135:I198" si="26">IFERROR(H135/H134-1,"N/A")</f>
        <v>2.452107279693494E-2</v>
      </c>
      <c r="J135">
        <v>251.3</v>
      </c>
      <c r="K135" s="10">
        <f t="shared" ref="K135:K198" si="27">IFERROR(J135/J134-1,"N/A")</f>
        <v>5.0146259924780612E-2</v>
      </c>
      <c r="T135">
        <f t="shared" ref="T135:T198" si="28">IFERROR(C135-$N$3,"N/A")</f>
        <v>-3.2655548766445941E-2</v>
      </c>
      <c r="U135">
        <f t="shared" si="23"/>
        <v>-6.80991066207281E-2</v>
      </c>
      <c r="V135">
        <f t="shared" ref="V135:V198" si="29">IFERROR(G135-$P$3,"N/A")</f>
        <v>6.326944176253807E-2</v>
      </c>
      <c r="W135">
        <f t="shared" ref="W135:W198" si="30">IFERROR(I135-$Q$3,"N/A")</f>
        <v>2.0821892005835715E-2</v>
      </c>
      <c r="X135">
        <f t="shared" ref="X135:X198" si="31">IFERROR(K135-$R$3,"N/A")</f>
        <v>4.7273429434579808E-2</v>
      </c>
    </row>
    <row r="136" spans="1:24">
      <c r="A136" s="1">
        <v>39021</v>
      </c>
      <c r="B136">
        <v>3098</v>
      </c>
      <c r="C136" s="10">
        <f t="shared" ref="C136:C199" si="32">IFERROR(B136/B135-1,"N/A")</f>
        <v>-7.1899340922708221E-2</v>
      </c>
      <c r="D136">
        <v>2389.09</v>
      </c>
      <c r="E136" s="10">
        <f t="shared" si="24"/>
        <v>0.14444135737415942</v>
      </c>
      <c r="F136">
        <v>419.5</v>
      </c>
      <c r="G136" s="10">
        <f t="shared" si="25"/>
        <v>6.1353573687539464E-2</v>
      </c>
      <c r="H136">
        <v>693</v>
      </c>
      <c r="I136" s="10">
        <f t="shared" si="26"/>
        <v>3.6649214659685958E-2</v>
      </c>
      <c r="J136">
        <v>240.05</v>
      </c>
      <c r="K136" s="10">
        <f t="shared" si="27"/>
        <v>-4.4767210505372024E-2</v>
      </c>
      <c r="T136">
        <f t="shared" si="28"/>
        <v>-8.5165935517591329E-2</v>
      </c>
      <c r="U136">
        <f t="shared" si="23"/>
        <v>0.12527252738717415</v>
      </c>
      <c r="V136">
        <f t="shared" si="29"/>
        <v>5.7821396016879127E-2</v>
      </c>
      <c r="W136">
        <f t="shared" si="30"/>
        <v>3.2950033868586734E-2</v>
      </c>
      <c r="X136">
        <f t="shared" si="31"/>
        <v>-4.7640040995572827E-2</v>
      </c>
    </row>
    <row r="137" spans="1:24">
      <c r="A137" s="1">
        <v>39051</v>
      </c>
      <c r="B137">
        <v>2950</v>
      </c>
      <c r="C137" s="10">
        <f t="shared" si="32"/>
        <v>-4.7772756617172396E-2</v>
      </c>
      <c r="D137">
        <v>2242.87</v>
      </c>
      <c r="E137" s="10">
        <f t="shared" si="24"/>
        <v>-6.1203219635928452E-2</v>
      </c>
      <c r="F137">
        <v>387</v>
      </c>
      <c r="G137" s="10">
        <f t="shared" si="25"/>
        <v>-7.7473182359952375E-2</v>
      </c>
      <c r="H137">
        <v>657.5</v>
      </c>
      <c r="I137" s="10">
        <f t="shared" si="26"/>
        <v>-5.1226551226551176E-2</v>
      </c>
      <c r="J137">
        <v>256.3</v>
      </c>
      <c r="K137" s="10">
        <f t="shared" si="27"/>
        <v>6.7694230368673169E-2</v>
      </c>
      <c r="T137">
        <f t="shared" si="28"/>
        <v>-6.1039351212055504E-2</v>
      </c>
      <c r="U137">
        <f t="shared" si="23"/>
        <v>-8.0372049622913722E-2</v>
      </c>
      <c r="V137">
        <f t="shared" si="29"/>
        <v>-8.1005360030612705E-2</v>
      </c>
      <c r="W137">
        <f t="shared" si="30"/>
        <v>-5.49257320176504E-2</v>
      </c>
      <c r="X137">
        <f t="shared" si="31"/>
        <v>6.4821399878472366E-2</v>
      </c>
    </row>
    <row r="138" spans="1:24">
      <c r="A138" s="1">
        <v>39080</v>
      </c>
      <c r="B138">
        <v>2744</v>
      </c>
      <c r="C138" s="10">
        <f t="shared" si="32"/>
        <v>-6.9830508474576281E-2</v>
      </c>
      <c r="D138">
        <v>2245.35</v>
      </c>
      <c r="E138" s="10">
        <f t="shared" si="24"/>
        <v>1.1057261455189593E-3</v>
      </c>
      <c r="F138">
        <v>425.75</v>
      </c>
      <c r="G138" s="10">
        <f t="shared" si="25"/>
        <v>0.10012919896640837</v>
      </c>
      <c r="H138">
        <v>628.5</v>
      </c>
      <c r="I138" s="10">
        <f t="shared" si="26"/>
        <v>-4.4106463878326951E-2</v>
      </c>
      <c r="J138">
        <v>271.06</v>
      </c>
      <c r="K138" s="10">
        <f t="shared" si="27"/>
        <v>5.7588763168162194E-2</v>
      </c>
      <c r="T138">
        <f t="shared" si="28"/>
        <v>-8.3097103069459388E-2</v>
      </c>
      <c r="U138">
        <f t="shared" si="23"/>
        <v>-1.8063103841466307E-2</v>
      </c>
      <c r="V138">
        <f t="shared" si="29"/>
        <v>9.6597021295748042E-2</v>
      </c>
      <c r="W138">
        <f t="shared" si="30"/>
        <v>-4.7805644669426176E-2</v>
      </c>
      <c r="X138">
        <f t="shared" si="31"/>
        <v>5.471593267796139E-2</v>
      </c>
    </row>
    <row r="139" spans="1:24">
      <c r="A139" s="1">
        <v>39113</v>
      </c>
      <c r="B139">
        <v>2840</v>
      </c>
      <c r="C139" s="10">
        <f t="shared" si="32"/>
        <v>3.4985422740524852E-2</v>
      </c>
      <c r="D139">
        <v>2242.87</v>
      </c>
      <c r="E139" s="10">
        <f t="shared" si="24"/>
        <v>-1.1045048656112E-3</v>
      </c>
      <c r="F139">
        <v>417.75</v>
      </c>
      <c r="G139" s="10">
        <f t="shared" si="25"/>
        <v>-1.8790369935408058E-2</v>
      </c>
      <c r="H139">
        <v>639</v>
      </c>
      <c r="I139" s="10">
        <f t="shared" si="26"/>
        <v>1.6706443914081159E-2</v>
      </c>
      <c r="J139">
        <v>269.31</v>
      </c>
      <c r="K139" s="10">
        <f t="shared" si="27"/>
        <v>-6.4561351730244576E-3</v>
      </c>
      <c r="T139">
        <f t="shared" si="28"/>
        <v>2.1718828145641744E-2</v>
      </c>
      <c r="U139">
        <f t="shared" si="23"/>
        <v>-2.0273334852596466E-2</v>
      </c>
      <c r="V139">
        <f t="shared" si="29"/>
        <v>-2.2322547606068395E-2</v>
      </c>
      <c r="W139">
        <f t="shared" si="30"/>
        <v>1.3007263122981935E-2</v>
      </c>
      <c r="X139">
        <f t="shared" si="31"/>
        <v>-9.328965663225261E-3</v>
      </c>
    </row>
    <row r="140" spans="1:24">
      <c r="A140" s="1">
        <v>39141</v>
      </c>
      <c r="B140">
        <v>2864</v>
      </c>
      <c r="C140" s="10">
        <f t="shared" si="32"/>
        <v>8.4507042253521014E-3</v>
      </c>
      <c r="D140">
        <v>2260.2199999999998</v>
      </c>
      <c r="E140" s="10">
        <f t="shared" si="24"/>
        <v>7.7356244454649392E-3</v>
      </c>
      <c r="F140">
        <v>435.75</v>
      </c>
      <c r="G140" s="10">
        <f t="shared" si="25"/>
        <v>4.3087971274685888E-2</v>
      </c>
      <c r="H140">
        <v>659</v>
      </c>
      <c r="I140" s="10">
        <f t="shared" si="26"/>
        <v>3.1298904538341166E-2</v>
      </c>
      <c r="J140">
        <v>257.05</v>
      </c>
      <c r="K140" s="10">
        <f t="shared" si="27"/>
        <v>-4.5523745869072818E-2</v>
      </c>
      <c r="T140">
        <f t="shared" si="28"/>
        <v>-4.8158903695310062E-3</v>
      </c>
      <c r="U140">
        <f t="shared" si="23"/>
        <v>-1.1433205541520327E-2</v>
      </c>
      <c r="V140">
        <f t="shared" si="29"/>
        <v>3.9555793604025551E-2</v>
      </c>
      <c r="W140">
        <f t="shared" si="30"/>
        <v>2.7599723747241942E-2</v>
      </c>
      <c r="X140">
        <f t="shared" si="31"/>
        <v>-4.8396576359273621E-2</v>
      </c>
    </row>
    <row r="141" spans="1:24">
      <c r="A141" s="1">
        <v>39171</v>
      </c>
      <c r="B141">
        <v>2734</v>
      </c>
      <c r="C141" s="10">
        <f t="shared" si="32"/>
        <v>-4.5391061452513926E-2</v>
      </c>
      <c r="D141">
        <v>2397.35</v>
      </c>
      <c r="E141" s="10">
        <f t="shared" si="24"/>
        <v>6.0671085115608259E-2</v>
      </c>
      <c r="F141">
        <v>460</v>
      </c>
      <c r="G141" s="10">
        <f t="shared" si="25"/>
        <v>5.5651176133103775E-2</v>
      </c>
      <c r="H141">
        <v>719</v>
      </c>
      <c r="I141" s="10">
        <f t="shared" si="26"/>
        <v>9.1047040971168336E-2</v>
      </c>
      <c r="J141">
        <v>258.3</v>
      </c>
      <c r="K141" s="10">
        <f t="shared" si="27"/>
        <v>4.8628671464696627E-3</v>
      </c>
      <c r="T141">
        <f t="shared" si="28"/>
        <v>-5.8657656047397033E-2</v>
      </c>
      <c r="U141">
        <f t="shared" si="23"/>
        <v>4.1502255128622989E-2</v>
      </c>
      <c r="V141">
        <f t="shared" si="29"/>
        <v>5.2118998462443437E-2</v>
      </c>
      <c r="W141">
        <f t="shared" si="30"/>
        <v>8.7347860180069112E-2</v>
      </c>
      <c r="X141">
        <f t="shared" si="31"/>
        <v>1.9900366562688602E-3</v>
      </c>
    </row>
    <row r="142" spans="1:24">
      <c r="A142" s="1">
        <v>39202</v>
      </c>
      <c r="B142">
        <v>2740</v>
      </c>
      <c r="C142" s="10">
        <f t="shared" si="32"/>
        <v>2.1945866861741159E-3</v>
      </c>
      <c r="D142">
        <v>2538.62</v>
      </c>
      <c r="E142" s="10">
        <f t="shared" si="24"/>
        <v>5.8927565853963637E-2</v>
      </c>
      <c r="F142">
        <v>457</v>
      </c>
      <c r="G142" s="10">
        <f t="shared" si="25"/>
        <v>-6.521739130434745E-3</v>
      </c>
      <c r="H142">
        <v>714.5</v>
      </c>
      <c r="I142" s="10">
        <f t="shared" si="26"/>
        <v>-6.2586926286508637E-3</v>
      </c>
      <c r="J142">
        <v>264.56</v>
      </c>
      <c r="K142" s="10">
        <f t="shared" si="27"/>
        <v>2.4235385210994886E-2</v>
      </c>
      <c r="T142">
        <f t="shared" si="28"/>
        <v>-1.1072007908708992E-2</v>
      </c>
      <c r="U142">
        <f t="shared" si="23"/>
        <v>3.9758735866978367E-2</v>
      </c>
      <c r="V142">
        <f t="shared" si="29"/>
        <v>-1.005391680109508E-2</v>
      </c>
      <c r="W142">
        <f t="shared" si="30"/>
        <v>-9.9578734197500879E-3</v>
      </c>
      <c r="X142">
        <f t="shared" si="31"/>
        <v>2.1362554720794083E-2</v>
      </c>
    </row>
    <row r="143" spans="1:24">
      <c r="A143" s="1">
        <v>39233</v>
      </c>
      <c r="B143">
        <v>2686</v>
      </c>
      <c r="C143" s="10">
        <f t="shared" si="32"/>
        <v>-1.9708029197080257E-2</v>
      </c>
      <c r="D143">
        <v>3031.8</v>
      </c>
      <c r="E143" s="10">
        <f t="shared" si="24"/>
        <v>0.19427090308908013</v>
      </c>
      <c r="F143">
        <v>447.25</v>
      </c>
      <c r="G143" s="10">
        <f t="shared" si="25"/>
        <v>-2.1334792122538304E-2</v>
      </c>
      <c r="H143">
        <v>737</v>
      </c>
      <c r="I143" s="10">
        <f t="shared" si="26"/>
        <v>3.149055283414981E-2</v>
      </c>
      <c r="J143">
        <v>251.3</v>
      </c>
      <c r="K143" s="10">
        <f t="shared" si="27"/>
        <v>-5.0120955548835777E-2</v>
      </c>
      <c r="T143">
        <f t="shared" si="28"/>
        <v>-3.2974623791963364E-2</v>
      </c>
      <c r="U143">
        <f t="shared" si="23"/>
        <v>0.17510207310209486</v>
      </c>
      <c r="V143">
        <f t="shared" si="29"/>
        <v>-2.4866969793198641E-2</v>
      </c>
      <c r="W143">
        <f t="shared" si="30"/>
        <v>2.7791372043050586E-2</v>
      </c>
      <c r="X143">
        <f t="shared" si="31"/>
        <v>-5.2993786039036581E-2</v>
      </c>
    </row>
    <row r="144" spans="1:24">
      <c r="A144" s="1">
        <v>39262</v>
      </c>
      <c r="B144">
        <v>2683</v>
      </c>
      <c r="C144" s="10">
        <f t="shared" si="32"/>
        <v>-1.1169024571854314E-3</v>
      </c>
      <c r="D144">
        <v>3161.5</v>
      </c>
      <c r="E144" s="10">
        <f t="shared" si="24"/>
        <v>4.2779866745827455E-2</v>
      </c>
      <c r="F144">
        <v>405</v>
      </c>
      <c r="G144" s="10">
        <f t="shared" si="25"/>
        <v>-9.4466182224706485E-2</v>
      </c>
      <c r="H144">
        <v>695.5</v>
      </c>
      <c r="I144" s="10">
        <f t="shared" si="26"/>
        <v>-5.6309362279511554E-2</v>
      </c>
      <c r="J144">
        <v>234.55</v>
      </c>
      <c r="K144" s="10">
        <f t="shared" si="27"/>
        <v>-6.6653402307998433E-2</v>
      </c>
      <c r="T144">
        <f t="shared" si="28"/>
        <v>-1.4383497052068539E-2</v>
      </c>
      <c r="U144">
        <f t="shared" si="23"/>
        <v>2.3611036758842189E-2</v>
      </c>
      <c r="V144">
        <f t="shared" si="29"/>
        <v>-9.7998359895366816E-2</v>
      </c>
      <c r="W144">
        <f t="shared" si="30"/>
        <v>-6.0008543070610779E-2</v>
      </c>
      <c r="X144">
        <f t="shared" si="31"/>
        <v>-6.9526232798199236E-2</v>
      </c>
    </row>
    <row r="145" spans="1:24">
      <c r="A145" s="1">
        <v>39294</v>
      </c>
      <c r="B145">
        <v>2559</v>
      </c>
      <c r="C145" s="10">
        <f t="shared" si="32"/>
        <v>-4.621692135669031E-2</v>
      </c>
      <c r="D145">
        <v>2978.93</v>
      </c>
      <c r="E145" s="10">
        <f t="shared" si="24"/>
        <v>-5.7747904475723644E-2</v>
      </c>
      <c r="F145">
        <v>422.5</v>
      </c>
      <c r="G145" s="10">
        <f t="shared" si="25"/>
        <v>4.3209876543209846E-2</v>
      </c>
      <c r="H145">
        <v>659</v>
      </c>
      <c r="I145" s="10">
        <f t="shared" si="26"/>
        <v>-5.248023005032354E-2</v>
      </c>
      <c r="J145">
        <v>231.3</v>
      </c>
      <c r="K145" s="10">
        <f t="shared" si="27"/>
        <v>-1.3856320613941597E-2</v>
      </c>
      <c r="T145">
        <f t="shared" si="28"/>
        <v>-5.9483515951573418E-2</v>
      </c>
      <c r="U145">
        <f t="shared" si="23"/>
        <v>-7.6916734462708913E-2</v>
      </c>
      <c r="V145">
        <f t="shared" si="29"/>
        <v>3.9677698872549509E-2</v>
      </c>
      <c r="W145">
        <f t="shared" si="30"/>
        <v>-5.6179410841422764E-2</v>
      </c>
      <c r="X145">
        <f t="shared" si="31"/>
        <v>-1.6729151104142401E-2</v>
      </c>
    </row>
    <row r="146" spans="1:24">
      <c r="A146" s="1">
        <v>39325</v>
      </c>
      <c r="B146">
        <v>2445</v>
      </c>
      <c r="C146" s="10">
        <f t="shared" si="32"/>
        <v>-4.4548651817116092E-2</v>
      </c>
      <c r="D146">
        <v>2833.54</v>
      </c>
      <c r="E146" s="10">
        <f t="shared" si="24"/>
        <v>-4.8806114947313239E-2</v>
      </c>
      <c r="F146">
        <v>462.25</v>
      </c>
      <c r="G146" s="10">
        <f t="shared" si="25"/>
        <v>9.4082840236686449E-2</v>
      </c>
      <c r="H146">
        <v>689</v>
      </c>
      <c r="I146" s="10">
        <f t="shared" si="26"/>
        <v>4.5523520485584168E-2</v>
      </c>
      <c r="J146">
        <v>236.3</v>
      </c>
      <c r="K146" s="10">
        <f t="shared" si="27"/>
        <v>2.1616947686986521E-2</v>
      </c>
      <c r="T146">
        <f t="shared" si="28"/>
        <v>-5.7815246411999199E-2</v>
      </c>
      <c r="U146">
        <f t="shared" si="23"/>
        <v>-6.7974944934298509E-2</v>
      </c>
      <c r="V146">
        <f t="shared" si="29"/>
        <v>9.0550662566026119E-2</v>
      </c>
      <c r="W146">
        <f t="shared" si="30"/>
        <v>4.1824339694484944E-2</v>
      </c>
      <c r="X146">
        <f t="shared" si="31"/>
        <v>1.8744117196785717E-2</v>
      </c>
    </row>
    <row r="147" spans="1:24">
      <c r="A147" s="1">
        <v>39353</v>
      </c>
      <c r="B147">
        <v>2449</v>
      </c>
      <c r="C147" s="10">
        <f t="shared" si="32"/>
        <v>1.6359918200408163E-3</v>
      </c>
      <c r="D147">
        <v>3492.77</v>
      </c>
      <c r="E147" s="10">
        <f t="shared" si="24"/>
        <v>0.23265244182189071</v>
      </c>
      <c r="F147">
        <v>493.5</v>
      </c>
      <c r="G147" s="10">
        <f t="shared" si="25"/>
        <v>6.7604110329908096E-2</v>
      </c>
      <c r="H147">
        <v>700.5</v>
      </c>
      <c r="I147" s="10">
        <f t="shared" si="26"/>
        <v>1.6690856313497759E-2</v>
      </c>
      <c r="J147">
        <v>249.3</v>
      </c>
      <c r="K147" s="10">
        <f t="shared" si="27"/>
        <v>5.5014811680067721E-2</v>
      </c>
      <c r="T147">
        <f t="shared" si="28"/>
        <v>-1.1630602774842291E-2</v>
      </c>
      <c r="U147">
        <f t="shared" si="23"/>
        <v>0.21348361183490544</v>
      </c>
      <c r="V147">
        <f t="shared" si="29"/>
        <v>6.4071932659247766E-2</v>
      </c>
      <c r="W147">
        <f t="shared" si="30"/>
        <v>1.2991675522398535E-2</v>
      </c>
      <c r="X147">
        <f t="shared" si="31"/>
        <v>5.2141981189866918E-2</v>
      </c>
    </row>
    <row r="148" spans="1:24">
      <c r="A148" s="1">
        <v>39386</v>
      </c>
      <c r="B148">
        <v>2373</v>
      </c>
      <c r="C148" s="10">
        <f t="shared" si="32"/>
        <v>-3.103307472437733E-2</v>
      </c>
      <c r="D148">
        <v>3709.21</v>
      </c>
      <c r="E148" s="10">
        <f t="shared" si="24"/>
        <v>6.1968008199795532E-2</v>
      </c>
      <c r="F148">
        <v>498</v>
      </c>
      <c r="G148" s="10">
        <f t="shared" si="25"/>
        <v>9.1185410334346795E-3</v>
      </c>
      <c r="H148">
        <v>723.5</v>
      </c>
      <c r="I148" s="10">
        <f t="shared" si="26"/>
        <v>3.2833690221270473E-2</v>
      </c>
      <c r="J148">
        <v>242.05</v>
      </c>
      <c r="K148" s="10">
        <f t="shared" si="27"/>
        <v>-2.9081427998395526E-2</v>
      </c>
      <c r="T148">
        <f t="shared" si="28"/>
        <v>-4.4299669319260437E-2</v>
      </c>
      <c r="U148">
        <f t="shared" si="23"/>
        <v>4.2799178212810263E-2</v>
      </c>
      <c r="V148">
        <f t="shared" si="29"/>
        <v>5.586363362774344E-3</v>
      </c>
      <c r="W148">
        <f t="shared" si="30"/>
        <v>2.9134509430171249E-2</v>
      </c>
      <c r="X148">
        <f t="shared" si="31"/>
        <v>-3.1954258488596329E-2</v>
      </c>
    </row>
    <row r="149" spans="1:24">
      <c r="A149" s="1">
        <v>39416</v>
      </c>
      <c r="B149">
        <v>2310</v>
      </c>
      <c r="C149" s="10">
        <f t="shared" si="32"/>
        <v>-2.6548672566371723E-2</v>
      </c>
      <c r="D149">
        <v>4659.2299999999996</v>
      </c>
      <c r="E149" s="10">
        <f t="shared" si="24"/>
        <v>0.25612461952814747</v>
      </c>
      <c r="F149">
        <v>460</v>
      </c>
      <c r="G149" s="10">
        <f t="shared" si="25"/>
        <v>-7.6305220883534086E-2</v>
      </c>
      <c r="H149">
        <v>716</v>
      </c>
      <c r="I149" s="10">
        <f t="shared" si="26"/>
        <v>-1.0366275051831408E-2</v>
      </c>
      <c r="J149">
        <v>215.8</v>
      </c>
      <c r="K149" s="10">
        <f t="shared" si="27"/>
        <v>-0.10844866763065486</v>
      </c>
      <c r="T149">
        <f t="shared" si="28"/>
        <v>-3.981526716125483E-2</v>
      </c>
      <c r="U149">
        <f t="shared" si="23"/>
        <v>0.2369557895411622</v>
      </c>
      <c r="V149">
        <f t="shared" si="29"/>
        <v>-7.9837398554194416E-2</v>
      </c>
      <c r="W149">
        <f t="shared" si="30"/>
        <v>-1.4065455842930633E-2</v>
      </c>
      <c r="X149">
        <f t="shared" si="31"/>
        <v>-0.11132149812085566</v>
      </c>
    </row>
    <row r="150" spans="1:24">
      <c r="A150" s="1">
        <v>39447</v>
      </c>
      <c r="B150">
        <v>2164</v>
      </c>
      <c r="C150" s="10">
        <f t="shared" si="32"/>
        <v>-6.320346320346315E-2</v>
      </c>
      <c r="D150">
        <v>4392.3999999999996</v>
      </c>
      <c r="E150" s="10">
        <f t="shared" si="24"/>
        <v>-5.7269119575552141E-2</v>
      </c>
      <c r="F150">
        <v>498</v>
      </c>
      <c r="G150" s="10">
        <f t="shared" si="25"/>
        <v>8.260869565217388E-2</v>
      </c>
      <c r="H150">
        <v>709.5</v>
      </c>
      <c r="I150" s="10">
        <f t="shared" si="26"/>
        <v>-9.0782122905027629E-3</v>
      </c>
      <c r="J150">
        <v>230.05</v>
      </c>
      <c r="K150" s="10">
        <f t="shared" si="27"/>
        <v>6.603336422613526E-2</v>
      </c>
      <c r="T150">
        <f t="shared" si="28"/>
        <v>-7.6470057798346258E-2</v>
      </c>
      <c r="U150">
        <f t="shared" si="23"/>
        <v>-7.6437949562537411E-2</v>
      </c>
      <c r="V150">
        <f t="shared" si="29"/>
        <v>7.907651798151355E-2</v>
      </c>
      <c r="W150">
        <f t="shared" si="30"/>
        <v>-1.2777393081601987E-2</v>
      </c>
      <c r="X150">
        <f t="shared" si="31"/>
        <v>6.3160533735934457E-2</v>
      </c>
    </row>
    <row r="151" spans="1:24">
      <c r="A151" s="1">
        <v>39478</v>
      </c>
      <c r="B151">
        <v>2094</v>
      </c>
      <c r="C151" s="10">
        <f t="shared" si="32"/>
        <v>-3.2347504621072054E-2</v>
      </c>
      <c r="D151">
        <v>4094.17</v>
      </c>
      <c r="E151" s="10">
        <f t="shared" si="24"/>
        <v>-6.7896821783079764E-2</v>
      </c>
      <c r="F151">
        <v>465</v>
      </c>
      <c r="G151" s="10">
        <f t="shared" si="25"/>
        <v>-6.6265060240963902E-2</v>
      </c>
      <c r="H151">
        <v>628</v>
      </c>
      <c r="I151" s="10">
        <f t="shared" si="26"/>
        <v>-0.11486962649753352</v>
      </c>
      <c r="J151">
        <v>220.55</v>
      </c>
      <c r="K151" s="10">
        <f t="shared" si="27"/>
        <v>-4.1295370571614809E-2</v>
      </c>
      <c r="T151">
        <f t="shared" si="28"/>
        <v>-4.5614099215955162E-2</v>
      </c>
      <c r="U151">
        <f t="shared" si="23"/>
        <v>-8.7065651770065033E-2</v>
      </c>
      <c r="V151">
        <f t="shared" si="29"/>
        <v>-6.9797237911624233E-2</v>
      </c>
      <c r="W151">
        <f t="shared" si="30"/>
        <v>-0.11856880728863274</v>
      </c>
      <c r="X151">
        <f t="shared" si="31"/>
        <v>-4.4168201061815612E-2</v>
      </c>
    </row>
    <row r="152" spans="1:24">
      <c r="A152" s="1">
        <v>39507</v>
      </c>
      <c r="B152">
        <v>1893</v>
      </c>
      <c r="C152" s="10">
        <f t="shared" si="32"/>
        <v>-9.5988538681948454E-2</v>
      </c>
      <c r="D152">
        <v>4725.32</v>
      </c>
      <c r="E152" s="10">
        <f t="shared" si="24"/>
        <v>0.15415822987320982</v>
      </c>
      <c r="F152">
        <v>482.75</v>
      </c>
      <c r="G152" s="10">
        <f t="shared" si="25"/>
        <v>3.817204301075261E-2</v>
      </c>
      <c r="H152">
        <v>697.5</v>
      </c>
      <c r="I152" s="10">
        <f t="shared" si="26"/>
        <v>0.11066878980891715</v>
      </c>
      <c r="J152">
        <v>197.54</v>
      </c>
      <c r="K152" s="10">
        <f t="shared" si="27"/>
        <v>-0.10433008388120613</v>
      </c>
      <c r="T152">
        <f t="shared" si="28"/>
        <v>-0.10925513327683156</v>
      </c>
      <c r="U152">
        <f t="shared" si="23"/>
        <v>0.13498939988622455</v>
      </c>
      <c r="V152">
        <f t="shared" si="29"/>
        <v>3.4639865340092273E-2</v>
      </c>
      <c r="W152">
        <f t="shared" si="30"/>
        <v>0.10696960901781792</v>
      </c>
      <c r="X152">
        <f t="shared" si="31"/>
        <v>-0.10720291437140693</v>
      </c>
    </row>
    <row r="153" spans="1:24">
      <c r="A153" s="1">
        <v>39538</v>
      </c>
      <c r="B153">
        <v>1884</v>
      </c>
      <c r="C153" s="10">
        <f t="shared" si="32"/>
        <v>-4.7543581616481534E-3</v>
      </c>
      <c r="D153">
        <v>4323</v>
      </c>
      <c r="E153" s="10">
        <f t="shared" si="24"/>
        <v>-8.5141323762200183E-2</v>
      </c>
      <c r="F153">
        <v>485.25</v>
      </c>
      <c r="G153" s="10">
        <f t="shared" si="25"/>
        <v>5.1786639047126659E-3</v>
      </c>
      <c r="H153">
        <v>709.5</v>
      </c>
      <c r="I153" s="10">
        <f t="shared" si="26"/>
        <v>1.7204301075268713E-2</v>
      </c>
      <c r="J153">
        <v>188.14</v>
      </c>
      <c r="K153" s="10">
        <f t="shared" si="27"/>
        <v>-4.7585299179912943E-2</v>
      </c>
      <c r="T153">
        <f t="shared" si="28"/>
        <v>-1.8020952756531261E-2</v>
      </c>
      <c r="U153">
        <f t="shared" si="23"/>
        <v>-0.10431015374918545</v>
      </c>
      <c r="V153">
        <f t="shared" si="29"/>
        <v>1.64648623405233E-3</v>
      </c>
      <c r="W153">
        <f t="shared" si="30"/>
        <v>1.3505120284169489E-2</v>
      </c>
      <c r="X153">
        <f t="shared" si="31"/>
        <v>-5.0458129670113747E-2</v>
      </c>
    </row>
    <row r="154" spans="1:24">
      <c r="A154" s="1">
        <v>39568</v>
      </c>
      <c r="B154">
        <v>2128</v>
      </c>
      <c r="C154" s="10">
        <f t="shared" si="32"/>
        <v>0.12951167728237789</v>
      </c>
      <c r="D154">
        <v>4883.1000000000004</v>
      </c>
      <c r="E154" s="10">
        <f t="shared" si="24"/>
        <v>0.12956280360860517</v>
      </c>
      <c r="F154">
        <v>466.75</v>
      </c>
      <c r="G154" s="10">
        <f t="shared" si="25"/>
        <v>-3.8124678001030365E-2</v>
      </c>
      <c r="H154">
        <v>739.5</v>
      </c>
      <c r="I154" s="10">
        <f t="shared" si="26"/>
        <v>4.228329809725162E-2</v>
      </c>
      <c r="J154">
        <v>197.84</v>
      </c>
      <c r="K154" s="10">
        <f t="shared" si="27"/>
        <v>5.1557350908897792E-2</v>
      </c>
      <c r="T154">
        <f t="shared" si="28"/>
        <v>0.11624508268749478</v>
      </c>
      <c r="U154">
        <f t="shared" si="23"/>
        <v>0.1103939736216199</v>
      </c>
      <c r="V154">
        <f t="shared" si="29"/>
        <v>-4.1656855671690703E-2</v>
      </c>
      <c r="W154">
        <f t="shared" si="30"/>
        <v>3.8584117306152396E-2</v>
      </c>
      <c r="X154">
        <f t="shared" si="31"/>
        <v>4.8684520418696989E-2</v>
      </c>
    </row>
    <row r="155" spans="1:24">
      <c r="A155" s="1">
        <v>39598</v>
      </c>
      <c r="B155">
        <v>2205</v>
      </c>
      <c r="C155" s="10">
        <f t="shared" si="32"/>
        <v>3.6184210526315708E-2</v>
      </c>
      <c r="D155">
        <v>5002.0600000000004</v>
      </c>
      <c r="E155" s="10">
        <f t="shared" si="24"/>
        <v>2.4361573590546914E-2</v>
      </c>
      <c r="F155">
        <v>453.25</v>
      </c>
      <c r="G155" s="10">
        <f t="shared" si="25"/>
        <v>-2.8923406534547391E-2</v>
      </c>
      <c r="H155">
        <v>706.5</v>
      </c>
      <c r="I155" s="10">
        <f t="shared" si="26"/>
        <v>-4.4624746450304231E-2</v>
      </c>
      <c r="J155">
        <v>225.05</v>
      </c>
      <c r="K155" s="10">
        <f t="shared" si="27"/>
        <v>0.13753538212697136</v>
      </c>
      <c r="T155">
        <f t="shared" si="28"/>
        <v>2.29176159314326E-2</v>
      </c>
      <c r="U155">
        <f t="shared" si="23"/>
        <v>5.1927436035616482E-3</v>
      </c>
      <c r="V155">
        <f t="shared" si="29"/>
        <v>-3.2455584205207728E-2</v>
      </c>
      <c r="W155">
        <f t="shared" si="30"/>
        <v>-4.8323927241403455E-2</v>
      </c>
      <c r="X155">
        <f t="shared" si="31"/>
        <v>0.13466255163677057</v>
      </c>
    </row>
    <row r="156" spans="1:24">
      <c r="A156" s="1">
        <v>39629</v>
      </c>
      <c r="B156">
        <v>2142</v>
      </c>
      <c r="C156" s="10">
        <f t="shared" si="32"/>
        <v>-2.8571428571428581E-2</v>
      </c>
      <c r="D156">
        <v>4964.0600000000004</v>
      </c>
      <c r="E156" s="10">
        <f t="shared" si="24"/>
        <v>-7.5968700895231445E-3</v>
      </c>
      <c r="F156">
        <v>442.5</v>
      </c>
      <c r="G156" s="10">
        <f t="shared" si="25"/>
        <v>-2.3717595146166559E-2</v>
      </c>
      <c r="H156">
        <v>654.5</v>
      </c>
      <c r="I156" s="10">
        <f t="shared" si="26"/>
        <v>-7.3602264685067254E-2</v>
      </c>
      <c r="J156">
        <v>209.04</v>
      </c>
      <c r="K156" s="10">
        <f t="shared" si="27"/>
        <v>-7.1139746722950536E-2</v>
      </c>
      <c r="T156">
        <f t="shared" si="28"/>
        <v>-4.1838023166311689E-2</v>
      </c>
      <c r="U156">
        <f t="shared" si="23"/>
        <v>-2.6765700076508411E-2</v>
      </c>
      <c r="V156">
        <f t="shared" si="29"/>
        <v>-2.7249772816826896E-2</v>
      </c>
      <c r="W156">
        <f t="shared" si="30"/>
        <v>-7.7301445476166478E-2</v>
      </c>
      <c r="X156">
        <f t="shared" si="31"/>
        <v>-7.401257721315134E-2</v>
      </c>
    </row>
    <row r="157" spans="1:24">
      <c r="A157" s="1">
        <v>39660</v>
      </c>
      <c r="B157">
        <v>2468</v>
      </c>
      <c r="C157" s="10">
        <f t="shared" si="32"/>
        <v>0.15219421101774033</v>
      </c>
      <c r="D157">
        <v>4411.3999999999996</v>
      </c>
      <c r="E157" s="10">
        <f t="shared" si="24"/>
        <v>-0.11133225625798249</v>
      </c>
      <c r="F157">
        <v>450</v>
      </c>
      <c r="G157" s="10">
        <f t="shared" si="25"/>
        <v>1.6949152542372836E-2</v>
      </c>
      <c r="H157">
        <v>632</v>
      </c>
      <c r="I157" s="10">
        <f t="shared" si="26"/>
        <v>-3.4377387318563768E-2</v>
      </c>
      <c r="J157">
        <v>195.94</v>
      </c>
      <c r="K157" s="10">
        <f t="shared" si="27"/>
        <v>-6.2667432070417139E-2</v>
      </c>
      <c r="T157">
        <f t="shared" si="28"/>
        <v>0.13892761642285723</v>
      </c>
      <c r="U157">
        <f t="shared" si="23"/>
        <v>-0.13050108624496776</v>
      </c>
      <c r="V157">
        <f t="shared" si="29"/>
        <v>1.3416974871712501E-2</v>
      </c>
      <c r="W157">
        <f t="shared" si="30"/>
        <v>-3.8076568109662992E-2</v>
      </c>
      <c r="X157">
        <f t="shared" si="31"/>
        <v>-6.5540262560617943E-2</v>
      </c>
    </row>
    <row r="158" spans="1:24">
      <c r="A158" s="1">
        <v>39689</v>
      </c>
      <c r="B158">
        <v>2693</v>
      </c>
      <c r="C158" s="10">
        <f t="shared" si="32"/>
        <v>9.1166936790923803E-2</v>
      </c>
      <c r="D158">
        <v>4319.7</v>
      </c>
      <c r="E158" s="10">
        <f t="shared" si="24"/>
        <v>-2.0787051729609596E-2</v>
      </c>
      <c r="F158">
        <v>480</v>
      </c>
      <c r="G158" s="10">
        <f t="shared" si="25"/>
        <v>6.6666666666666652E-2</v>
      </c>
      <c r="H158">
        <v>715</v>
      </c>
      <c r="I158" s="10">
        <f t="shared" si="26"/>
        <v>0.13132911392405067</v>
      </c>
      <c r="J158">
        <v>210.04</v>
      </c>
      <c r="K158" s="10">
        <f t="shared" si="27"/>
        <v>7.1960804327855454E-2</v>
      </c>
      <c r="T158">
        <f t="shared" si="28"/>
        <v>7.7900342196040695E-2</v>
      </c>
      <c r="U158">
        <f t="shared" si="23"/>
        <v>-3.9955881716594865E-2</v>
      </c>
      <c r="V158">
        <f t="shared" si="29"/>
        <v>6.3134488996006322E-2</v>
      </c>
      <c r="W158">
        <f t="shared" si="30"/>
        <v>0.12762993313295143</v>
      </c>
      <c r="X158">
        <f t="shared" si="31"/>
        <v>6.9087973837654651E-2</v>
      </c>
    </row>
    <row r="159" spans="1:24">
      <c r="A159" s="1">
        <v>39721</v>
      </c>
      <c r="B159">
        <v>2460</v>
      </c>
      <c r="C159" s="10">
        <f t="shared" si="32"/>
        <v>-8.6520608986260683E-2</v>
      </c>
      <c r="D159">
        <v>2867.41</v>
      </c>
      <c r="E159" s="10">
        <f t="shared" si="24"/>
        <v>-0.33620158807324585</v>
      </c>
      <c r="F159">
        <v>412</v>
      </c>
      <c r="G159" s="10">
        <f t="shared" si="25"/>
        <v>-0.14166666666666672</v>
      </c>
      <c r="H159">
        <v>657</v>
      </c>
      <c r="I159" s="10">
        <f t="shared" si="26"/>
        <v>-8.1118881118881103E-2</v>
      </c>
      <c r="J159">
        <v>195.34</v>
      </c>
      <c r="K159" s="10">
        <f t="shared" si="27"/>
        <v>-6.9986669205865493E-2</v>
      </c>
      <c r="T159">
        <f t="shared" si="28"/>
        <v>-9.9787203581143791E-2</v>
      </c>
      <c r="U159">
        <f t="shared" si="23"/>
        <v>-0.35537041806023112</v>
      </c>
      <c r="V159">
        <f t="shared" si="29"/>
        <v>-0.14519884433732705</v>
      </c>
      <c r="W159">
        <f t="shared" si="30"/>
        <v>-8.4818061909980327E-2</v>
      </c>
      <c r="X159">
        <f t="shared" si="31"/>
        <v>-7.2859499696066296E-2</v>
      </c>
    </row>
    <row r="160" spans="1:24">
      <c r="A160" s="1">
        <v>39752</v>
      </c>
      <c r="B160">
        <v>2630</v>
      </c>
      <c r="C160" s="10">
        <f t="shared" si="32"/>
        <v>6.9105691056910556E-2</v>
      </c>
      <c r="D160">
        <v>2365.96</v>
      </c>
      <c r="E160" s="10">
        <f t="shared" si="24"/>
        <v>-0.17487907205457187</v>
      </c>
      <c r="F160">
        <v>348.75</v>
      </c>
      <c r="G160" s="10">
        <f t="shared" si="25"/>
        <v>-0.15351941747572817</v>
      </c>
      <c r="H160">
        <v>623</v>
      </c>
      <c r="I160" s="10">
        <f t="shared" si="26"/>
        <v>-5.1750380517503802E-2</v>
      </c>
      <c r="J160">
        <v>173.04</v>
      </c>
      <c r="K160" s="10">
        <f t="shared" si="27"/>
        <v>-0.11415992628237948</v>
      </c>
      <c r="T160">
        <f t="shared" si="28"/>
        <v>5.5839096462027449E-2</v>
      </c>
      <c r="U160">
        <f t="shared" si="23"/>
        <v>-0.19404790204155714</v>
      </c>
      <c r="V160">
        <f t="shared" si="29"/>
        <v>-0.1570515951463885</v>
      </c>
      <c r="W160">
        <f t="shared" si="30"/>
        <v>-5.5449561308603026E-2</v>
      </c>
      <c r="X160">
        <f t="shared" si="31"/>
        <v>-0.11703275677258028</v>
      </c>
    </row>
    <row r="161" spans="1:24">
      <c r="A161" s="1">
        <v>39780</v>
      </c>
      <c r="B161">
        <v>2445</v>
      </c>
      <c r="C161" s="10">
        <f t="shared" si="32"/>
        <v>-7.0342205323193907E-2</v>
      </c>
      <c r="D161">
        <v>1328.38</v>
      </c>
      <c r="E161" s="10">
        <f t="shared" si="24"/>
        <v>-0.43854503034708947</v>
      </c>
      <c r="F161">
        <v>354.25</v>
      </c>
      <c r="G161" s="10">
        <f t="shared" si="25"/>
        <v>1.5770609318996431E-2</v>
      </c>
      <c r="H161">
        <v>632.5</v>
      </c>
      <c r="I161" s="10">
        <f t="shared" si="26"/>
        <v>1.5248796147672605E-2</v>
      </c>
      <c r="J161">
        <v>166.14</v>
      </c>
      <c r="K161" s="10">
        <f t="shared" si="27"/>
        <v>-3.9875173370318984E-2</v>
      </c>
      <c r="T161">
        <f t="shared" si="28"/>
        <v>-8.3608799918077015E-2</v>
      </c>
      <c r="U161">
        <f t="shared" si="23"/>
        <v>-0.45771386033407474</v>
      </c>
      <c r="V161">
        <f t="shared" si="29"/>
        <v>1.2238431648336096E-2</v>
      </c>
      <c r="W161">
        <f t="shared" si="30"/>
        <v>1.1549615356573381E-2</v>
      </c>
      <c r="X161">
        <f t="shared" si="31"/>
        <v>-4.2748003860519787E-2</v>
      </c>
    </row>
    <row r="162" spans="1:24">
      <c r="A162" s="1">
        <v>39813</v>
      </c>
      <c r="B162">
        <v>2807</v>
      </c>
      <c r="C162" s="10">
        <f t="shared" si="32"/>
        <v>0.14805725971370154</v>
      </c>
      <c r="D162">
        <v>1230.9000000000001</v>
      </c>
      <c r="E162" s="10">
        <f t="shared" si="24"/>
        <v>-7.3382616420000324E-2</v>
      </c>
      <c r="F162">
        <v>376.75</v>
      </c>
      <c r="G162" s="10">
        <f t="shared" si="25"/>
        <v>6.3514467184191847E-2</v>
      </c>
      <c r="H162">
        <v>590</v>
      </c>
      <c r="I162" s="10">
        <f t="shared" si="26"/>
        <v>-6.7193675889328008E-2</v>
      </c>
      <c r="J162">
        <v>170.04</v>
      </c>
      <c r="K162" s="10">
        <f t="shared" si="27"/>
        <v>2.3474178403755985E-2</v>
      </c>
      <c r="T162">
        <f t="shared" si="28"/>
        <v>0.13479066511881843</v>
      </c>
      <c r="U162">
        <f t="shared" si="23"/>
        <v>-9.2551446406985594E-2</v>
      </c>
      <c r="V162">
        <f t="shared" si="29"/>
        <v>5.998228951353151E-2</v>
      </c>
      <c r="W162">
        <f t="shared" si="30"/>
        <v>-7.0892856680427233E-2</v>
      </c>
      <c r="X162">
        <f t="shared" si="31"/>
        <v>2.0601347913555182E-2</v>
      </c>
    </row>
    <row r="163" spans="1:24">
      <c r="A163" s="1">
        <v>39843</v>
      </c>
      <c r="B163">
        <v>2671</v>
      </c>
      <c r="C163" s="10">
        <f t="shared" si="32"/>
        <v>-4.8450302814392554E-2</v>
      </c>
      <c r="D163">
        <v>1244.1099999999999</v>
      </c>
      <c r="E163" s="10">
        <f t="shared" si="24"/>
        <v>1.0731984726622734E-2</v>
      </c>
      <c r="F163">
        <v>402.25</v>
      </c>
      <c r="G163" s="10">
        <f t="shared" si="25"/>
        <v>6.7684140676841364E-2</v>
      </c>
      <c r="H163">
        <v>567</v>
      </c>
      <c r="I163" s="10">
        <f t="shared" si="26"/>
        <v>-3.8983050847457679E-2</v>
      </c>
      <c r="J163">
        <v>181.14</v>
      </c>
      <c r="K163" s="10">
        <f t="shared" si="27"/>
        <v>6.5278757939308374E-2</v>
      </c>
      <c r="T163">
        <f t="shared" si="28"/>
        <v>-6.1716897409275662E-2</v>
      </c>
      <c r="U163">
        <f t="shared" si="23"/>
        <v>-8.436845260362532E-3</v>
      </c>
      <c r="V163">
        <f t="shared" si="29"/>
        <v>6.4151963006181034E-2</v>
      </c>
      <c r="W163">
        <f t="shared" si="30"/>
        <v>-4.2682231638556903E-2</v>
      </c>
      <c r="X163">
        <f t="shared" si="31"/>
        <v>6.2405927449107571E-2</v>
      </c>
    </row>
    <row r="164" spans="1:24">
      <c r="A164" s="1">
        <v>39871</v>
      </c>
      <c r="B164">
        <v>2243</v>
      </c>
      <c r="C164" s="10">
        <f t="shared" si="32"/>
        <v>-0.16023961063272185</v>
      </c>
      <c r="D164">
        <v>1487.81</v>
      </c>
      <c r="E164" s="10">
        <f t="shared" si="24"/>
        <v>0.1958830006992951</v>
      </c>
      <c r="F164">
        <v>371.5</v>
      </c>
      <c r="G164" s="10">
        <f t="shared" si="25"/>
        <v>-7.6444996892479855E-2</v>
      </c>
      <c r="H164">
        <v>581</v>
      </c>
      <c r="I164" s="10">
        <f t="shared" si="26"/>
        <v>2.4691358024691468E-2</v>
      </c>
      <c r="J164">
        <v>170.74</v>
      </c>
      <c r="K164" s="10">
        <f t="shared" si="27"/>
        <v>-5.7414154797394201E-2</v>
      </c>
      <c r="T164">
        <f t="shared" si="28"/>
        <v>-0.17350620522760496</v>
      </c>
      <c r="U164">
        <f t="shared" si="23"/>
        <v>0.17671417071230983</v>
      </c>
      <c r="V164">
        <f t="shared" si="29"/>
        <v>-7.9977174563140185E-2</v>
      </c>
      <c r="W164">
        <f t="shared" si="30"/>
        <v>2.0992177233592244E-2</v>
      </c>
      <c r="X164">
        <f t="shared" si="31"/>
        <v>-6.0286985287595005E-2</v>
      </c>
    </row>
    <row r="165" spans="1:24">
      <c r="A165" s="1">
        <v>39903</v>
      </c>
      <c r="B165">
        <v>2451</v>
      </c>
      <c r="C165" s="10">
        <f t="shared" si="32"/>
        <v>9.2732946946054495E-2</v>
      </c>
      <c r="D165">
        <v>1941.35</v>
      </c>
      <c r="E165" s="10">
        <f t="shared" si="24"/>
        <v>0.30483731121581381</v>
      </c>
      <c r="F165">
        <v>334.5</v>
      </c>
      <c r="G165" s="10">
        <f t="shared" si="25"/>
        <v>-9.9596231493943477E-2</v>
      </c>
      <c r="H165">
        <v>546.5</v>
      </c>
      <c r="I165" s="10">
        <f t="shared" si="26"/>
        <v>-5.9380378657487132E-2</v>
      </c>
      <c r="J165">
        <v>169.24</v>
      </c>
      <c r="K165" s="10">
        <f t="shared" si="27"/>
        <v>-8.7852875717465695E-3</v>
      </c>
      <c r="T165">
        <f t="shared" si="28"/>
        <v>7.9466352351171388E-2</v>
      </c>
      <c r="U165">
        <f t="shared" si="23"/>
        <v>0.28566848122882854</v>
      </c>
      <c r="V165">
        <f t="shared" si="29"/>
        <v>-0.10312840916460381</v>
      </c>
      <c r="W165">
        <f t="shared" si="30"/>
        <v>-6.3079559448586356E-2</v>
      </c>
      <c r="X165">
        <f t="shared" si="31"/>
        <v>-1.1658118061947373E-2</v>
      </c>
    </row>
    <row r="166" spans="1:24">
      <c r="A166" s="1">
        <v>39933</v>
      </c>
      <c r="B166">
        <v>2385</v>
      </c>
      <c r="C166" s="10">
        <f t="shared" si="32"/>
        <v>-2.6927784577723379E-2</v>
      </c>
      <c r="D166">
        <v>2291.61</v>
      </c>
      <c r="E166" s="10">
        <f t="shared" si="24"/>
        <v>0.18042084116722901</v>
      </c>
      <c r="F166">
        <v>358.25</v>
      </c>
      <c r="G166" s="10">
        <f t="shared" si="25"/>
        <v>7.1001494768310858E-2</v>
      </c>
      <c r="H166">
        <v>548.5</v>
      </c>
      <c r="I166" s="10">
        <f t="shared" si="26"/>
        <v>3.6596523330283404E-3</v>
      </c>
      <c r="J166">
        <v>185.54</v>
      </c>
      <c r="K166" s="10">
        <f t="shared" si="27"/>
        <v>9.631292838572425E-2</v>
      </c>
      <c r="T166">
        <f t="shared" si="28"/>
        <v>-4.0194379172606487E-2</v>
      </c>
      <c r="U166">
        <f t="shared" si="23"/>
        <v>0.16125201118024374</v>
      </c>
      <c r="V166">
        <f t="shared" si="29"/>
        <v>6.7469317097650527E-2</v>
      </c>
      <c r="W166">
        <f t="shared" si="30"/>
        <v>-3.9528458070884655E-5</v>
      </c>
      <c r="X166">
        <f t="shared" si="31"/>
        <v>9.3440097895523447E-2</v>
      </c>
    </row>
    <row r="167" spans="1:24">
      <c r="A167" s="1">
        <v>39962</v>
      </c>
      <c r="B167">
        <v>2570</v>
      </c>
      <c r="C167" s="10">
        <f t="shared" si="32"/>
        <v>7.7568134171907666E-2</v>
      </c>
      <c r="D167">
        <v>2313.09</v>
      </c>
      <c r="E167" s="10">
        <f t="shared" si="24"/>
        <v>9.3733226857972696E-3</v>
      </c>
      <c r="F167">
        <v>341.75</v>
      </c>
      <c r="G167" s="10">
        <f t="shared" si="25"/>
        <v>-4.6057222609909299E-2</v>
      </c>
      <c r="H167">
        <v>510.5</v>
      </c>
      <c r="I167" s="10">
        <f t="shared" si="26"/>
        <v>-6.9279854147675457E-2</v>
      </c>
      <c r="J167">
        <v>190.04</v>
      </c>
      <c r="K167" s="10">
        <f t="shared" si="27"/>
        <v>2.42535302360678E-2</v>
      </c>
      <c r="T167">
        <f t="shared" si="28"/>
        <v>6.4301539577024558E-2</v>
      </c>
      <c r="U167">
        <f t="shared" si="23"/>
        <v>-9.7955073011879966E-3</v>
      </c>
      <c r="V167">
        <f t="shared" si="29"/>
        <v>-4.9589400280569636E-2</v>
      </c>
      <c r="W167">
        <f t="shared" si="30"/>
        <v>-7.2979034938774681E-2</v>
      </c>
      <c r="X167">
        <f t="shared" si="31"/>
        <v>2.1380699745866996E-2</v>
      </c>
    </row>
    <row r="168" spans="1:24">
      <c r="A168" s="1">
        <v>39994</v>
      </c>
      <c r="B168">
        <v>2670.5</v>
      </c>
      <c r="C168" s="10">
        <f t="shared" si="32"/>
        <v>3.9105058365758838E-2</v>
      </c>
      <c r="D168">
        <v>2105</v>
      </c>
      <c r="E168" s="10">
        <f t="shared" si="24"/>
        <v>-8.9961912420182588E-2</v>
      </c>
      <c r="F168">
        <v>338.5</v>
      </c>
      <c r="G168" s="10">
        <f t="shared" si="25"/>
        <v>-9.5098756400877615E-3</v>
      </c>
      <c r="H168">
        <v>502.5</v>
      </c>
      <c r="I168" s="10">
        <f t="shared" si="26"/>
        <v>-1.5670910871694366E-2</v>
      </c>
      <c r="J168">
        <v>178.14</v>
      </c>
      <c r="K168" s="10">
        <f t="shared" si="27"/>
        <v>-6.261839612713116E-2</v>
      </c>
      <c r="T168">
        <f t="shared" si="28"/>
        <v>2.583846377087573E-2</v>
      </c>
      <c r="U168">
        <f t="shared" si="23"/>
        <v>-0.10913074240716786</v>
      </c>
      <c r="V168">
        <f t="shared" si="29"/>
        <v>-1.3042053310748097E-2</v>
      </c>
      <c r="W168">
        <f t="shared" si="30"/>
        <v>-1.937009166279359E-2</v>
      </c>
      <c r="X168">
        <f t="shared" si="31"/>
        <v>-6.5491226617331963E-2</v>
      </c>
    </row>
    <row r="169" spans="1:24">
      <c r="A169" s="1">
        <v>40025</v>
      </c>
      <c r="B169">
        <v>2803</v>
      </c>
      <c r="C169" s="10">
        <f t="shared" si="32"/>
        <v>4.9616176745927776E-2</v>
      </c>
      <c r="D169">
        <v>2489</v>
      </c>
      <c r="E169" s="10">
        <f t="shared" si="24"/>
        <v>0.18242280285035628</v>
      </c>
      <c r="F169">
        <v>307</v>
      </c>
      <c r="G169" s="10">
        <f t="shared" si="25"/>
        <v>-9.3057607090103356E-2</v>
      </c>
      <c r="H169">
        <v>518</v>
      </c>
      <c r="I169" s="10">
        <f t="shared" si="26"/>
        <v>3.0845771144278666E-2</v>
      </c>
      <c r="J169">
        <v>195.44</v>
      </c>
      <c r="K169" s="10">
        <f t="shared" si="27"/>
        <v>9.7114628943527626E-2</v>
      </c>
      <c r="T169">
        <f t="shared" si="28"/>
        <v>3.6349582151044668E-2</v>
      </c>
      <c r="U169">
        <f t="shared" si="23"/>
        <v>0.16325397286337101</v>
      </c>
      <c r="V169">
        <f t="shared" si="29"/>
        <v>-9.6589784760763686E-2</v>
      </c>
      <c r="W169">
        <f t="shared" si="30"/>
        <v>2.7146590353179442E-2</v>
      </c>
      <c r="X169">
        <f t="shared" si="31"/>
        <v>9.4241798453326822E-2</v>
      </c>
    </row>
    <row r="170" spans="1:24">
      <c r="A170" s="1">
        <v>40056</v>
      </c>
      <c r="B170">
        <v>2840</v>
      </c>
      <c r="C170" s="10">
        <f t="shared" si="32"/>
        <v>1.320014270424541E-2</v>
      </c>
      <c r="D170">
        <v>2413.5</v>
      </c>
      <c r="E170" s="10">
        <f t="shared" si="24"/>
        <v>-3.0333467255926116E-2</v>
      </c>
      <c r="F170">
        <v>312.2</v>
      </c>
      <c r="G170" s="10">
        <f t="shared" si="25"/>
        <v>1.693811074918572E-2</v>
      </c>
      <c r="H170">
        <v>587.5</v>
      </c>
      <c r="I170" s="10">
        <f t="shared" si="26"/>
        <v>0.13416988416988418</v>
      </c>
      <c r="J170">
        <v>220.75</v>
      </c>
      <c r="K170" s="10">
        <f t="shared" si="27"/>
        <v>0.12950266066311911</v>
      </c>
      <c r="T170">
        <f t="shared" si="28"/>
        <v>-6.645189063769763E-5</v>
      </c>
      <c r="U170">
        <f t="shared" si="23"/>
        <v>-4.9502297242911386E-2</v>
      </c>
      <c r="V170">
        <f t="shared" si="29"/>
        <v>1.3405933078525384E-2</v>
      </c>
      <c r="W170">
        <f t="shared" si="30"/>
        <v>0.13047070337878494</v>
      </c>
      <c r="X170">
        <f t="shared" si="31"/>
        <v>0.12662983017291832</v>
      </c>
    </row>
    <row r="171" spans="1:24">
      <c r="A171" s="1">
        <v>40086</v>
      </c>
      <c r="B171">
        <v>2804</v>
      </c>
      <c r="C171" s="10">
        <f t="shared" si="32"/>
        <v>-1.2676056338028152E-2</v>
      </c>
      <c r="D171">
        <v>2668.5</v>
      </c>
      <c r="E171" s="10">
        <f t="shared" si="24"/>
        <v>0.10565568676196402</v>
      </c>
      <c r="F171">
        <v>349.2</v>
      </c>
      <c r="G171" s="10">
        <f t="shared" si="25"/>
        <v>0.11851377322229339</v>
      </c>
      <c r="H171">
        <v>634.5</v>
      </c>
      <c r="I171" s="10">
        <f t="shared" si="26"/>
        <v>8.0000000000000071E-2</v>
      </c>
      <c r="J171">
        <v>233.45</v>
      </c>
      <c r="K171" s="10">
        <f t="shared" si="27"/>
        <v>5.7531143827859621E-2</v>
      </c>
      <c r="T171">
        <f t="shared" si="28"/>
        <v>-2.594265093291126E-2</v>
      </c>
      <c r="U171">
        <f t="shared" si="23"/>
        <v>8.6486856774978749E-2</v>
      </c>
      <c r="V171">
        <f t="shared" si="29"/>
        <v>0.11498159555163306</v>
      </c>
      <c r="W171">
        <f t="shared" si="30"/>
        <v>7.6300819208900847E-2</v>
      </c>
      <c r="X171">
        <f t="shared" si="31"/>
        <v>5.4658313337658818E-2</v>
      </c>
    </row>
    <row r="172" spans="1:24">
      <c r="A172" s="1">
        <v>40116</v>
      </c>
      <c r="B172">
        <v>2742</v>
      </c>
      <c r="C172" s="10">
        <f t="shared" si="32"/>
        <v>-2.2111269614835893E-2</v>
      </c>
      <c r="D172">
        <v>2693</v>
      </c>
      <c r="E172" s="10">
        <f t="shared" si="24"/>
        <v>9.1811879332959201E-3</v>
      </c>
      <c r="F172">
        <v>314.5</v>
      </c>
      <c r="G172" s="10">
        <f t="shared" si="25"/>
        <v>-9.9369988545246257E-2</v>
      </c>
      <c r="H172">
        <v>664.5</v>
      </c>
      <c r="I172" s="10">
        <f t="shared" si="26"/>
        <v>4.7281323877068626E-2</v>
      </c>
      <c r="J172">
        <v>213.55</v>
      </c>
      <c r="K172" s="10">
        <f t="shared" si="27"/>
        <v>-8.5243092739344495E-2</v>
      </c>
      <c r="T172">
        <f t="shared" si="28"/>
        <v>-3.5377864209719001E-2</v>
      </c>
      <c r="U172">
        <f t="shared" si="23"/>
        <v>-9.9876420536893461E-3</v>
      </c>
      <c r="V172">
        <f t="shared" si="29"/>
        <v>-0.10290216621590659</v>
      </c>
      <c r="W172">
        <f t="shared" si="30"/>
        <v>4.3582143085969402E-2</v>
      </c>
      <c r="X172">
        <f t="shared" si="31"/>
        <v>-8.8115923229545298E-2</v>
      </c>
    </row>
    <row r="173" spans="1:24">
      <c r="A173" s="1">
        <v>40147</v>
      </c>
      <c r="B173">
        <v>2717</v>
      </c>
      <c r="C173" s="10">
        <f t="shared" si="32"/>
        <v>-9.117432530999281E-3</v>
      </c>
      <c r="D173">
        <v>3088</v>
      </c>
      <c r="E173" s="10">
        <f t="shared" si="24"/>
        <v>0.14667656888228731</v>
      </c>
      <c r="F173">
        <v>328.1</v>
      </c>
      <c r="G173" s="10">
        <f t="shared" si="25"/>
        <v>4.3243243243243246E-2</v>
      </c>
      <c r="H173">
        <v>624</v>
      </c>
      <c r="I173" s="10">
        <f t="shared" si="26"/>
        <v>-6.0948081264108334E-2</v>
      </c>
      <c r="J173">
        <v>213.35</v>
      </c>
      <c r="K173" s="10">
        <f t="shared" si="27"/>
        <v>-9.3654881760718567E-4</v>
      </c>
      <c r="T173">
        <f t="shared" si="28"/>
        <v>-2.2384027125882389E-2</v>
      </c>
      <c r="U173">
        <f t="shared" si="23"/>
        <v>0.12750773889530204</v>
      </c>
      <c r="V173">
        <f t="shared" si="29"/>
        <v>3.9711065572582908E-2</v>
      </c>
      <c r="W173">
        <f t="shared" si="30"/>
        <v>-6.4647262055207558E-2</v>
      </c>
      <c r="X173">
        <f t="shared" si="31"/>
        <v>-3.8093793078079882E-3</v>
      </c>
    </row>
    <row r="174" spans="1:24">
      <c r="A174" s="1">
        <v>40178</v>
      </c>
      <c r="B174">
        <v>2910.5</v>
      </c>
      <c r="C174" s="10">
        <f t="shared" si="32"/>
        <v>7.1218255428781685E-2</v>
      </c>
      <c r="D174">
        <v>3390</v>
      </c>
      <c r="E174" s="10">
        <f t="shared" si="24"/>
        <v>9.77979274611398E-2</v>
      </c>
      <c r="F174">
        <v>359.5</v>
      </c>
      <c r="G174" s="10">
        <f t="shared" si="25"/>
        <v>9.5702529716549689E-2</v>
      </c>
      <c r="H174">
        <v>675</v>
      </c>
      <c r="I174" s="10">
        <f t="shared" si="26"/>
        <v>8.1730769230769162E-2</v>
      </c>
      <c r="J174">
        <v>220.05</v>
      </c>
      <c r="K174" s="10">
        <f t="shared" si="27"/>
        <v>3.1403796578392429E-2</v>
      </c>
      <c r="T174">
        <f t="shared" si="28"/>
        <v>5.7951660833898577E-2</v>
      </c>
      <c r="U174">
        <f t="shared" si="23"/>
        <v>7.862909747415453E-2</v>
      </c>
      <c r="V174">
        <f t="shared" si="29"/>
        <v>9.2170352045889359E-2</v>
      </c>
      <c r="W174">
        <f t="shared" si="30"/>
        <v>7.8031588439669938E-2</v>
      </c>
      <c r="X174">
        <f t="shared" si="31"/>
        <v>2.8530966088191625E-2</v>
      </c>
    </row>
    <row r="175" spans="1:24">
      <c r="A175" s="1">
        <v>40207</v>
      </c>
      <c r="B175">
        <v>2912</v>
      </c>
      <c r="C175" s="10">
        <f t="shared" si="32"/>
        <v>5.1537536505752435E-4</v>
      </c>
      <c r="D175">
        <v>3099</v>
      </c>
      <c r="E175" s="10">
        <f t="shared" si="24"/>
        <v>-8.5840707964601748E-2</v>
      </c>
      <c r="F175">
        <v>353</v>
      </c>
      <c r="G175" s="10">
        <f t="shared" si="25"/>
        <v>-1.8080667593880384E-2</v>
      </c>
      <c r="H175">
        <v>624.5</v>
      </c>
      <c r="I175" s="10">
        <f t="shared" si="26"/>
        <v>-7.4814814814814778E-2</v>
      </c>
      <c r="J175">
        <v>236.75</v>
      </c>
      <c r="K175" s="10">
        <f t="shared" si="27"/>
        <v>7.5891842763008421E-2</v>
      </c>
      <c r="T175">
        <f t="shared" si="28"/>
        <v>-1.2751219229825583E-2</v>
      </c>
      <c r="U175">
        <f t="shared" si="23"/>
        <v>-0.10500953795158702</v>
      </c>
      <c r="V175">
        <f t="shared" si="29"/>
        <v>-2.1612845264540721E-2</v>
      </c>
      <c r="W175">
        <f t="shared" si="30"/>
        <v>-7.8513995605914003E-2</v>
      </c>
      <c r="X175">
        <f t="shared" si="31"/>
        <v>7.3019012272807618E-2</v>
      </c>
    </row>
    <row r="176" spans="1:24">
      <c r="A176" s="1">
        <v>40235</v>
      </c>
      <c r="B176">
        <v>2883.5</v>
      </c>
      <c r="C176" s="10">
        <f t="shared" si="32"/>
        <v>-9.7870879120879328E-3</v>
      </c>
      <c r="D176">
        <v>3364</v>
      </c>
      <c r="E176" s="10">
        <f t="shared" si="24"/>
        <v>8.5511455308163953E-2</v>
      </c>
      <c r="F176">
        <v>374.3</v>
      </c>
      <c r="G176" s="10">
        <f t="shared" si="25"/>
        <v>6.0339943342776259E-2</v>
      </c>
      <c r="H176">
        <v>680.5</v>
      </c>
      <c r="I176" s="10">
        <f t="shared" si="26"/>
        <v>8.9671737389911854E-2</v>
      </c>
      <c r="J176">
        <v>236.85</v>
      </c>
      <c r="K176" s="10">
        <f t="shared" si="27"/>
        <v>4.2238648363257525E-4</v>
      </c>
      <c r="T176">
        <f t="shared" si="28"/>
        <v>-2.305368250697104E-2</v>
      </c>
      <c r="U176">
        <f t="shared" si="23"/>
        <v>6.6342625321178683E-2</v>
      </c>
      <c r="V176">
        <f t="shared" si="29"/>
        <v>5.6807765672115922E-2</v>
      </c>
      <c r="W176">
        <f t="shared" si="30"/>
        <v>8.597255659881263E-2</v>
      </c>
      <c r="X176">
        <f t="shared" si="31"/>
        <v>-2.4504440065682273E-3</v>
      </c>
    </row>
    <row r="177" spans="1:24">
      <c r="A177" s="1">
        <v>40268</v>
      </c>
      <c r="B177">
        <v>2939</v>
      </c>
      <c r="C177" s="10">
        <f t="shared" si="32"/>
        <v>1.9247442344373145E-2</v>
      </c>
      <c r="D177">
        <v>3905</v>
      </c>
      <c r="E177" s="10">
        <f t="shared" si="24"/>
        <v>0.16082045184304405</v>
      </c>
      <c r="F177">
        <v>371.3</v>
      </c>
      <c r="G177" s="10">
        <f t="shared" si="25"/>
        <v>-8.0149612610205256E-3</v>
      </c>
      <c r="H177">
        <v>721</v>
      </c>
      <c r="I177" s="10">
        <f t="shared" si="26"/>
        <v>5.9515062454077894E-2</v>
      </c>
      <c r="J177">
        <v>239.15</v>
      </c>
      <c r="K177" s="10">
        <f t="shared" si="27"/>
        <v>9.7107874181971976E-3</v>
      </c>
      <c r="T177">
        <f t="shared" si="28"/>
        <v>5.9808477494900369E-3</v>
      </c>
      <c r="U177">
        <f t="shared" si="23"/>
        <v>0.14165162185605878</v>
      </c>
      <c r="V177">
        <f t="shared" si="29"/>
        <v>-1.1547138931680861E-2</v>
      </c>
      <c r="W177">
        <f t="shared" si="30"/>
        <v>5.581588166297867E-2</v>
      </c>
      <c r="X177">
        <f t="shared" si="31"/>
        <v>6.8379569279963951E-3</v>
      </c>
    </row>
    <row r="178" spans="1:24">
      <c r="A178" s="1">
        <v>40298</v>
      </c>
      <c r="B178">
        <v>2889</v>
      </c>
      <c r="C178" s="10">
        <f t="shared" si="32"/>
        <v>-1.7012589316093951E-2</v>
      </c>
      <c r="D178">
        <v>3379</v>
      </c>
      <c r="E178" s="10">
        <f t="shared" si="24"/>
        <v>-0.13469910371318827</v>
      </c>
      <c r="F178">
        <v>344.4</v>
      </c>
      <c r="G178" s="10">
        <f t="shared" si="25"/>
        <v>-7.2448155130622194E-2</v>
      </c>
      <c r="H178">
        <v>764</v>
      </c>
      <c r="I178" s="10">
        <f t="shared" si="26"/>
        <v>5.9639389736477089E-2</v>
      </c>
      <c r="J178">
        <v>245.25</v>
      </c>
      <c r="K178" s="10">
        <f t="shared" si="27"/>
        <v>2.5507003972402131E-2</v>
      </c>
      <c r="T178">
        <f t="shared" si="28"/>
        <v>-3.0279183910977059E-2</v>
      </c>
      <c r="U178">
        <f t="shared" si="23"/>
        <v>-0.15386793370017354</v>
      </c>
      <c r="V178">
        <f t="shared" si="29"/>
        <v>-7.5980332801282524E-2</v>
      </c>
      <c r="W178">
        <f t="shared" si="30"/>
        <v>5.5940208945377864E-2</v>
      </c>
      <c r="X178">
        <f t="shared" si="31"/>
        <v>2.2634173482201328E-2</v>
      </c>
    </row>
    <row r="179" spans="1:24">
      <c r="A179" s="1">
        <v>40329</v>
      </c>
      <c r="B179">
        <v>2901.5</v>
      </c>
      <c r="C179" s="10">
        <f t="shared" si="32"/>
        <v>4.3267566632052556E-3</v>
      </c>
      <c r="D179">
        <v>3189</v>
      </c>
      <c r="E179" s="10">
        <f t="shared" si="24"/>
        <v>-5.6229653743711139E-2</v>
      </c>
      <c r="F179">
        <v>322.7</v>
      </c>
      <c r="G179" s="10">
        <f t="shared" si="25"/>
        <v>-6.3008130081300795E-2</v>
      </c>
      <c r="H179">
        <v>716.5</v>
      </c>
      <c r="I179" s="10">
        <f t="shared" si="26"/>
        <v>-6.2172774869109992E-2</v>
      </c>
      <c r="J179">
        <v>237.75</v>
      </c>
      <c r="K179" s="10">
        <f t="shared" si="27"/>
        <v>-3.0581039755351647E-2</v>
      </c>
      <c r="T179">
        <f t="shared" si="28"/>
        <v>-8.939837931677852E-3</v>
      </c>
      <c r="U179">
        <f t="shared" si="23"/>
        <v>-7.5398483730696408E-2</v>
      </c>
      <c r="V179">
        <f t="shared" si="29"/>
        <v>-6.6540307751961125E-2</v>
      </c>
      <c r="W179">
        <f t="shared" si="30"/>
        <v>-6.5871955660209217E-2</v>
      </c>
      <c r="X179">
        <f t="shared" si="31"/>
        <v>-3.345387024555245E-2</v>
      </c>
    </row>
    <row r="180" spans="1:24">
      <c r="A180" s="1">
        <v>40359</v>
      </c>
      <c r="B180">
        <v>3169</v>
      </c>
      <c r="C180" s="10">
        <f t="shared" si="32"/>
        <v>9.2193692917456493E-2</v>
      </c>
      <c r="D180">
        <v>2968.5</v>
      </c>
      <c r="E180" s="10">
        <f t="shared" si="24"/>
        <v>-6.9143932267168418E-2</v>
      </c>
      <c r="F180">
        <v>313.5</v>
      </c>
      <c r="G180" s="10">
        <f t="shared" si="25"/>
        <v>-2.8509451502943928E-2</v>
      </c>
      <c r="H180">
        <v>673.5</v>
      </c>
      <c r="I180" s="10">
        <f t="shared" si="26"/>
        <v>-6.0013956734124241E-2</v>
      </c>
      <c r="J180">
        <v>231.65</v>
      </c>
      <c r="K180" s="10">
        <f t="shared" si="27"/>
        <v>-2.5657202944269208E-2</v>
      </c>
      <c r="T180">
        <f t="shared" si="28"/>
        <v>7.8927098322573386E-2</v>
      </c>
      <c r="U180">
        <f t="shared" si="23"/>
        <v>-8.8312762254153687E-2</v>
      </c>
      <c r="V180">
        <f t="shared" si="29"/>
        <v>-3.2041629173604265E-2</v>
      </c>
      <c r="W180">
        <f t="shared" si="30"/>
        <v>-6.3713137525223465E-2</v>
      </c>
      <c r="X180">
        <f t="shared" si="31"/>
        <v>-2.8530033434470012E-2</v>
      </c>
    </row>
    <row r="181" spans="1:24">
      <c r="A181" s="1">
        <v>40389</v>
      </c>
      <c r="B181">
        <v>3238</v>
      </c>
      <c r="C181" s="10">
        <f t="shared" si="32"/>
        <v>2.1773430104133906E-2</v>
      </c>
      <c r="D181">
        <v>3304.5</v>
      </c>
      <c r="E181" s="10">
        <f t="shared" si="24"/>
        <v>0.11318847902981299</v>
      </c>
      <c r="F181">
        <v>312.39999999999998</v>
      </c>
      <c r="G181" s="10">
        <f t="shared" si="25"/>
        <v>-3.5087719298246833E-3</v>
      </c>
      <c r="H181">
        <v>690</v>
      </c>
      <c r="I181" s="10">
        <f t="shared" si="26"/>
        <v>2.4498886414253906E-2</v>
      </c>
      <c r="J181">
        <v>238.95</v>
      </c>
      <c r="K181" s="10">
        <f t="shared" si="27"/>
        <v>3.1513058493416679E-2</v>
      </c>
      <c r="T181">
        <f t="shared" si="28"/>
        <v>8.5068355092507986E-3</v>
      </c>
      <c r="U181">
        <f t="shared" si="23"/>
        <v>9.4019649042827724E-2</v>
      </c>
      <c r="V181">
        <f t="shared" si="29"/>
        <v>-7.0409496004850188E-3</v>
      </c>
      <c r="W181">
        <f t="shared" si="30"/>
        <v>2.0799705623154682E-2</v>
      </c>
      <c r="X181">
        <f t="shared" si="31"/>
        <v>2.8640228003215876E-2</v>
      </c>
    </row>
    <row r="182" spans="1:24">
      <c r="A182" s="1">
        <v>40421</v>
      </c>
      <c r="B182">
        <v>3228</v>
      </c>
      <c r="C182" s="10">
        <f t="shared" si="32"/>
        <v>-3.0883261272390827E-3</v>
      </c>
      <c r="D182">
        <v>3300</v>
      </c>
      <c r="E182" s="10">
        <f t="shared" si="24"/>
        <v>-1.3617793917385379E-3</v>
      </c>
      <c r="F182">
        <v>294.7</v>
      </c>
      <c r="G182" s="10">
        <f t="shared" si="25"/>
        <v>-5.6658130601792589E-2</v>
      </c>
      <c r="H182">
        <v>711</v>
      </c>
      <c r="I182" s="10">
        <f t="shared" si="26"/>
        <v>3.0434782608695699E-2</v>
      </c>
      <c r="J182">
        <v>244.95</v>
      </c>
      <c r="K182" s="10">
        <f t="shared" si="27"/>
        <v>2.5109855618330235E-2</v>
      </c>
      <c r="T182">
        <f t="shared" si="28"/>
        <v>-1.635492072212219E-2</v>
      </c>
      <c r="U182">
        <f t="shared" si="23"/>
        <v>-2.0530609378723804E-2</v>
      </c>
      <c r="V182">
        <f t="shared" si="29"/>
        <v>-6.0190308272452926E-2</v>
      </c>
      <c r="W182">
        <f t="shared" si="30"/>
        <v>2.6735601817596474E-2</v>
      </c>
      <c r="X182">
        <f t="shared" si="31"/>
        <v>2.2237025128129431E-2</v>
      </c>
    </row>
    <row r="183" spans="1:24">
      <c r="A183" s="1">
        <v>40451</v>
      </c>
      <c r="B183">
        <v>3233.5</v>
      </c>
      <c r="C183" s="10">
        <f t="shared" si="32"/>
        <v>1.7038413878562864E-3</v>
      </c>
      <c r="D183">
        <v>3721</v>
      </c>
      <c r="E183" s="10">
        <f t="shared" si="24"/>
        <v>0.12757575757575768</v>
      </c>
      <c r="F183">
        <v>342.3</v>
      </c>
      <c r="G183" s="10">
        <f t="shared" si="25"/>
        <v>0.16152019002375306</v>
      </c>
      <c r="H183">
        <v>759</v>
      </c>
      <c r="I183" s="10">
        <f t="shared" si="26"/>
        <v>6.7510548523206815E-2</v>
      </c>
      <c r="J183">
        <v>276.36</v>
      </c>
      <c r="K183" s="10">
        <f t="shared" si="27"/>
        <v>0.12823025107164732</v>
      </c>
      <c r="T183">
        <f t="shared" si="28"/>
        <v>-1.1562753207026821E-2</v>
      </c>
      <c r="U183">
        <f t="shared" si="23"/>
        <v>0.10840692758877241</v>
      </c>
      <c r="V183">
        <f t="shared" si="29"/>
        <v>0.15798801235309273</v>
      </c>
      <c r="W183">
        <f t="shared" si="30"/>
        <v>6.3811367732107591E-2</v>
      </c>
      <c r="X183">
        <f t="shared" si="31"/>
        <v>0.12535742058144653</v>
      </c>
    </row>
    <row r="184" spans="1:24">
      <c r="A184" s="1">
        <v>40480</v>
      </c>
      <c r="B184">
        <v>3129.5</v>
      </c>
      <c r="C184" s="10">
        <f t="shared" si="32"/>
        <v>-3.2163290552033375E-2</v>
      </c>
      <c r="D184">
        <v>4036</v>
      </c>
      <c r="E184" s="10">
        <f t="shared" si="24"/>
        <v>8.4654662725073937E-2</v>
      </c>
      <c r="F184">
        <v>344.7</v>
      </c>
      <c r="G184" s="10">
        <f t="shared" si="25"/>
        <v>7.0113935144608952E-3</v>
      </c>
      <c r="H184">
        <v>739</v>
      </c>
      <c r="I184" s="10">
        <f t="shared" si="26"/>
        <v>-2.6350461133069825E-2</v>
      </c>
      <c r="J184">
        <v>269.45999999999998</v>
      </c>
      <c r="K184" s="10">
        <f t="shared" si="27"/>
        <v>-2.4967433782023596E-2</v>
      </c>
      <c r="T184">
        <f t="shared" si="28"/>
        <v>-4.5429885146916482E-2</v>
      </c>
      <c r="U184">
        <f t="shared" si="23"/>
        <v>6.5485832738088667E-2</v>
      </c>
      <c r="V184">
        <f t="shared" si="29"/>
        <v>3.4792158438005593E-3</v>
      </c>
      <c r="W184">
        <f t="shared" si="30"/>
        <v>-3.0049641924169049E-2</v>
      </c>
      <c r="X184">
        <f t="shared" si="31"/>
        <v>-2.7840264272224399E-2</v>
      </c>
    </row>
    <row r="185" spans="1:24">
      <c r="A185" s="1">
        <v>40512</v>
      </c>
      <c r="B185">
        <v>2995.5</v>
      </c>
      <c r="C185" s="10">
        <f t="shared" si="32"/>
        <v>-4.2818341588113151E-2</v>
      </c>
      <c r="D185">
        <v>4079.5</v>
      </c>
      <c r="E185" s="10">
        <f t="shared" si="24"/>
        <v>1.0777998017839518E-2</v>
      </c>
      <c r="F185">
        <v>330.3</v>
      </c>
      <c r="G185" s="10">
        <f t="shared" si="25"/>
        <v>-4.1775456919060039E-2</v>
      </c>
      <c r="H185">
        <v>701.5</v>
      </c>
      <c r="I185" s="10">
        <f t="shared" si="26"/>
        <v>-5.0744248985114981E-2</v>
      </c>
      <c r="J185">
        <v>257.35000000000002</v>
      </c>
      <c r="K185" s="10">
        <f t="shared" si="27"/>
        <v>-4.4941735322496679E-2</v>
      </c>
      <c r="T185">
        <f t="shared" si="28"/>
        <v>-5.6084936182996259E-2</v>
      </c>
      <c r="U185">
        <f t="shared" si="23"/>
        <v>-8.3908319691457477E-3</v>
      </c>
      <c r="V185">
        <f t="shared" si="29"/>
        <v>-4.5307634589720376E-2</v>
      </c>
      <c r="W185">
        <f t="shared" si="30"/>
        <v>-5.4443429776214206E-2</v>
      </c>
      <c r="X185">
        <f t="shared" si="31"/>
        <v>-4.7814565812697482E-2</v>
      </c>
    </row>
    <row r="186" spans="1:24">
      <c r="A186" s="1">
        <v>40543</v>
      </c>
      <c r="B186">
        <v>2922</v>
      </c>
      <c r="C186" s="10">
        <f t="shared" si="32"/>
        <v>-2.4536805207811763E-2</v>
      </c>
      <c r="D186">
        <v>4486.5</v>
      </c>
      <c r="E186" s="10">
        <f t="shared" si="24"/>
        <v>9.9767128324549592E-2</v>
      </c>
      <c r="F186">
        <v>330</v>
      </c>
      <c r="G186" s="10">
        <f t="shared" si="25"/>
        <v>-9.0826521344233857E-4</v>
      </c>
      <c r="H186">
        <v>719</v>
      </c>
      <c r="I186" s="10">
        <f t="shared" si="26"/>
        <v>2.4946543121881604E-2</v>
      </c>
      <c r="J186">
        <v>273.45999999999998</v>
      </c>
      <c r="K186" s="10">
        <f t="shared" si="27"/>
        <v>6.259957256654336E-2</v>
      </c>
      <c r="T186">
        <f t="shared" si="28"/>
        <v>-3.780339980269487E-2</v>
      </c>
      <c r="U186">
        <f t="shared" si="23"/>
        <v>8.0598298337564322E-2</v>
      </c>
      <c r="V186">
        <f t="shared" si="29"/>
        <v>-4.4404428841026741E-3</v>
      </c>
      <c r="W186">
        <f t="shared" si="30"/>
        <v>2.1247362330782379E-2</v>
      </c>
      <c r="X186">
        <f t="shared" si="31"/>
        <v>5.9726742076342557E-2</v>
      </c>
    </row>
    <row r="187" spans="1:24">
      <c r="A187" s="1">
        <v>40574</v>
      </c>
      <c r="B187">
        <v>3030.5</v>
      </c>
      <c r="C187" s="10">
        <f t="shared" si="32"/>
        <v>3.7132101300479059E-2</v>
      </c>
      <c r="D187">
        <v>4280</v>
      </c>
      <c r="E187" s="10">
        <f t="shared" si="24"/>
        <v>-4.602696979828369E-2</v>
      </c>
      <c r="F187">
        <v>342</v>
      </c>
      <c r="G187" s="10">
        <f t="shared" si="25"/>
        <v>3.6363636363636376E-2</v>
      </c>
      <c r="H187">
        <v>760.5</v>
      </c>
      <c r="I187" s="10">
        <f t="shared" si="26"/>
        <v>5.7719054242002743E-2</v>
      </c>
      <c r="J187">
        <v>295.16000000000003</v>
      </c>
      <c r="K187" s="10">
        <f t="shared" si="27"/>
        <v>7.9353470343011878E-2</v>
      </c>
      <c r="T187">
        <f t="shared" si="28"/>
        <v>2.3865506705595951E-2</v>
      </c>
      <c r="U187">
        <f t="shared" si="23"/>
        <v>-6.519579978526896E-2</v>
      </c>
      <c r="V187">
        <f t="shared" si="29"/>
        <v>3.2831458692976039E-2</v>
      </c>
      <c r="W187">
        <f t="shared" si="30"/>
        <v>5.4019873450903519E-2</v>
      </c>
      <c r="X187">
        <f t="shared" si="31"/>
        <v>7.6480639852811075E-2</v>
      </c>
    </row>
    <row r="188" spans="1:24">
      <c r="A188" s="1">
        <v>40602</v>
      </c>
      <c r="B188">
        <v>2996</v>
      </c>
      <c r="C188" s="10">
        <f t="shared" si="32"/>
        <v>-1.1384260023098447E-2</v>
      </c>
      <c r="D188">
        <v>4309.5</v>
      </c>
      <c r="E188" s="10">
        <f t="shared" si="24"/>
        <v>6.8925233644860917E-3</v>
      </c>
      <c r="F188">
        <v>328.9</v>
      </c>
      <c r="G188" s="10">
        <f t="shared" si="25"/>
        <v>-3.8304093567251507E-2</v>
      </c>
      <c r="H188">
        <v>760</v>
      </c>
      <c r="I188" s="10">
        <f t="shared" si="26"/>
        <v>-6.5746219592377475E-4</v>
      </c>
      <c r="J188">
        <v>284.36</v>
      </c>
      <c r="K188" s="10">
        <f t="shared" si="27"/>
        <v>-3.6590323892126353E-2</v>
      </c>
      <c r="T188">
        <f t="shared" si="28"/>
        <v>-2.4650854617981555E-2</v>
      </c>
      <c r="U188">
        <f t="shared" si="23"/>
        <v>-1.2276306622499174E-2</v>
      </c>
      <c r="V188">
        <f t="shared" si="29"/>
        <v>-4.1836271237911844E-2</v>
      </c>
      <c r="W188">
        <f t="shared" si="30"/>
        <v>-4.3566429870229998E-3</v>
      </c>
      <c r="X188">
        <f t="shared" si="31"/>
        <v>-3.9463154382327156E-2</v>
      </c>
    </row>
    <row r="189" spans="1:24">
      <c r="A189" s="1">
        <v>40633</v>
      </c>
      <c r="B189">
        <v>2863</v>
      </c>
      <c r="C189" s="10">
        <f t="shared" si="32"/>
        <v>-4.4392523364485958E-2</v>
      </c>
      <c r="D189">
        <v>4379</v>
      </c>
      <c r="E189" s="10">
        <f t="shared" si="24"/>
        <v>1.612716092354094E-2</v>
      </c>
      <c r="F189">
        <v>324.89999999999998</v>
      </c>
      <c r="G189" s="10">
        <f t="shared" si="25"/>
        <v>-1.2161751292186107E-2</v>
      </c>
      <c r="H189">
        <v>744.5</v>
      </c>
      <c r="I189" s="10">
        <f t="shared" si="26"/>
        <v>-2.0394736842105243E-2</v>
      </c>
      <c r="J189">
        <v>278.16000000000003</v>
      </c>
      <c r="K189" s="10">
        <f t="shared" si="27"/>
        <v>-2.1803347868898593E-2</v>
      </c>
      <c r="T189">
        <f t="shared" si="28"/>
        <v>-5.7659117959369066E-2</v>
      </c>
      <c r="U189">
        <f t="shared" si="23"/>
        <v>-3.0416690634443265E-3</v>
      </c>
      <c r="V189">
        <f t="shared" si="29"/>
        <v>-1.5693928962846444E-2</v>
      </c>
      <c r="W189">
        <f t="shared" si="30"/>
        <v>-2.4093917633204467E-2</v>
      </c>
      <c r="X189">
        <f t="shared" si="31"/>
        <v>-2.4676178359099396E-2</v>
      </c>
    </row>
    <row r="190" spans="1:24">
      <c r="A190" s="1">
        <v>40662</v>
      </c>
      <c r="B190">
        <v>2990</v>
      </c>
      <c r="C190" s="10">
        <f t="shared" si="32"/>
        <v>4.4359063918966157E-2</v>
      </c>
      <c r="D190">
        <v>4360</v>
      </c>
      <c r="E190" s="10">
        <f t="shared" si="24"/>
        <v>-4.3388901575702743E-3</v>
      </c>
      <c r="F190">
        <v>327.9</v>
      </c>
      <c r="G190" s="10">
        <f t="shared" si="25"/>
        <v>9.2336103416434945E-3</v>
      </c>
      <c r="H190">
        <v>744</v>
      </c>
      <c r="I190" s="10">
        <f t="shared" si="26"/>
        <v>-6.7159167226327199E-4</v>
      </c>
      <c r="J190">
        <v>285.06</v>
      </c>
      <c r="K190" s="10">
        <f t="shared" si="27"/>
        <v>2.4805867126833414E-2</v>
      </c>
      <c r="T190">
        <f t="shared" si="28"/>
        <v>3.109246932408305E-2</v>
      </c>
      <c r="U190">
        <f t="shared" si="23"/>
        <v>-2.350772014455554E-2</v>
      </c>
      <c r="V190">
        <f t="shared" si="29"/>
        <v>5.701432670983159E-3</v>
      </c>
      <c r="W190">
        <f t="shared" si="30"/>
        <v>-4.370772463362497E-3</v>
      </c>
      <c r="X190">
        <f t="shared" si="31"/>
        <v>2.1933036636632611E-2</v>
      </c>
    </row>
    <row r="191" spans="1:24">
      <c r="A191" s="1">
        <v>40694</v>
      </c>
      <c r="B191">
        <v>3177.5</v>
      </c>
      <c r="C191" s="10">
        <f t="shared" si="32"/>
        <v>6.2709030100334351E-2</v>
      </c>
      <c r="D191">
        <v>4245</v>
      </c>
      <c r="E191" s="10">
        <f t="shared" si="24"/>
        <v>-2.6376146788990806E-2</v>
      </c>
      <c r="F191">
        <v>330.2</v>
      </c>
      <c r="G191" s="10">
        <f t="shared" si="25"/>
        <v>7.014333638304393E-3</v>
      </c>
      <c r="H191">
        <v>766.5</v>
      </c>
      <c r="I191" s="10">
        <f t="shared" si="26"/>
        <v>3.0241935483870996E-2</v>
      </c>
      <c r="J191">
        <v>290.26</v>
      </c>
      <c r="K191" s="10">
        <f t="shared" si="27"/>
        <v>1.8241773661685112E-2</v>
      </c>
      <c r="T191">
        <f t="shared" si="28"/>
        <v>4.9442435505451243E-2</v>
      </c>
      <c r="U191">
        <f t="shared" si="23"/>
        <v>-4.5544976775976076E-2</v>
      </c>
      <c r="V191">
        <f t="shared" si="29"/>
        <v>3.4821559676440571E-3</v>
      </c>
      <c r="W191">
        <f t="shared" si="30"/>
        <v>2.6542754692771772E-2</v>
      </c>
      <c r="X191">
        <f t="shared" si="31"/>
        <v>1.5368943171484309E-2</v>
      </c>
    </row>
    <row r="192" spans="1:24">
      <c r="A192" s="1">
        <v>40724</v>
      </c>
      <c r="B192">
        <v>3108</v>
      </c>
      <c r="C192" s="10">
        <f t="shared" si="32"/>
        <v>-2.1872541306058202E-2</v>
      </c>
      <c r="D192">
        <v>4490.5</v>
      </c>
      <c r="E192" s="10">
        <f t="shared" si="24"/>
        <v>5.783274440518249E-2</v>
      </c>
      <c r="F192">
        <v>318.5</v>
      </c>
      <c r="G192" s="10">
        <f t="shared" si="25"/>
        <v>-3.5433070866141669E-2</v>
      </c>
      <c r="H192">
        <v>780</v>
      </c>
      <c r="I192" s="10">
        <f t="shared" si="26"/>
        <v>1.7612524461839474E-2</v>
      </c>
      <c r="J192">
        <v>288.95999999999998</v>
      </c>
      <c r="K192" s="10">
        <f t="shared" si="27"/>
        <v>-4.4787431957555857E-3</v>
      </c>
      <c r="T192">
        <f t="shared" si="28"/>
        <v>-3.513913590094131E-2</v>
      </c>
      <c r="U192">
        <f t="shared" si="23"/>
        <v>3.8663914418197221E-2</v>
      </c>
      <c r="V192">
        <f t="shared" si="29"/>
        <v>-3.8965248536802007E-2</v>
      </c>
      <c r="W192">
        <f t="shared" si="30"/>
        <v>1.391334367074025E-2</v>
      </c>
      <c r="X192">
        <f t="shared" si="31"/>
        <v>-7.3515736859563882E-3</v>
      </c>
    </row>
    <row r="193" spans="1:24">
      <c r="A193" s="1">
        <v>40753</v>
      </c>
      <c r="B193">
        <v>2973</v>
      </c>
      <c r="C193" s="10">
        <f t="shared" si="32"/>
        <v>-4.3436293436293405E-2</v>
      </c>
      <c r="D193">
        <v>4300</v>
      </c>
      <c r="E193" s="10">
        <f t="shared" si="24"/>
        <v>-4.2422892773633203E-2</v>
      </c>
      <c r="F193">
        <v>304</v>
      </c>
      <c r="G193" s="10">
        <f t="shared" si="25"/>
        <v>-4.5525902668759777E-2</v>
      </c>
      <c r="H193">
        <v>771.5</v>
      </c>
      <c r="I193" s="10">
        <f t="shared" si="26"/>
        <v>-1.0897435897435859E-2</v>
      </c>
      <c r="J193">
        <v>274.45999999999998</v>
      </c>
      <c r="K193" s="10">
        <f t="shared" si="27"/>
        <v>-5.0179955703211543E-2</v>
      </c>
      <c r="T193">
        <f t="shared" si="28"/>
        <v>-5.6702888031176513E-2</v>
      </c>
      <c r="U193">
        <f t="shared" si="23"/>
        <v>-6.1591722760618473E-2</v>
      </c>
      <c r="V193">
        <f t="shared" si="29"/>
        <v>-4.9058080339420114E-2</v>
      </c>
      <c r="W193">
        <f t="shared" si="30"/>
        <v>-1.4596616688535083E-2</v>
      </c>
      <c r="X193">
        <f t="shared" si="31"/>
        <v>-5.3052786193412346E-2</v>
      </c>
    </row>
    <row r="194" spans="1:24">
      <c r="A194" s="1">
        <v>40786</v>
      </c>
      <c r="B194">
        <v>2920</v>
      </c>
      <c r="C194" s="10">
        <f t="shared" si="32"/>
        <v>-1.7827110662630319E-2</v>
      </c>
      <c r="D194">
        <v>3802</v>
      </c>
      <c r="E194" s="10">
        <f t="shared" si="24"/>
        <v>-0.11581395348837209</v>
      </c>
      <c r="F194">
        <v>275.3</v>
      </c>
      <c r="G194" s="10">
        <f t="shared" si="25"/>
        <v>-9.440789473684208E-2</v>
      </c>
      <c r="H194">
        <v>800</v>
      </c>
      <c r="I194" s="10">
        <f t="shared" si="26"/>
        <v>3.6941023979261134E-2</v>
      </c>
      <c r="J194">
        <v>252.15</v>
      </c>
      <c r="K194" s="10">
        <f t="shared" si="27"/>
        <v>-8.1286890621584118E-2</v>
      </c>
      <c r="T194">
        <f t="shared" si="28"/>
        <v>-3.1093705257513427E-2</v>
      </c>
      <c r="U194">
        <f t="shared" si="23"/>
        <v>-0.13498278347535736</v>
      </c>
      <c r="V194">
        <f t="shared" si="29"/>
        <v>-9.794007240750241E-2</v>
      </c>
      <c r="W194">
        <f t="shared" si="30"/>
        <v>3.324184318816191E-2</v>
      </c>
      <c r="X194">
        <f t="shared" si="31"/>
        <v>-8.4159721111784921E-2</v>
      </c>
    </row>
    <row r="195" spans="1:24">
      <c r="A195" s="1">
        <v>40816</v>
      </c>
      <c r="B195">
        <v>2868</v>
      </c>
      <c r="C195" s="10">
        <f t="shared" si="32"/>
        <v>-1.7808219178082174E-2</v>
      </c>
      <c r="D195">
        <v>2888.5</v>
      </c>
      <c r="E195" s="10">
        <f t="shared" si="24"/>
        <v>-0.24026827985270915</v>
      </c>
      <c r="F195">
        <v>267.3</v>
      </c>
      <c r="G195" s="10">
        <f t="shared" si="25"/>
        <v>-2.9059208136578252E-2</v>
      </c>
      <c r="H195">
        <v>769</v>
      </c>
      <c r="I195" s="10">
        <f t="shared" si="26"/>
        <v>-3.8749999999999951E-2</v>
      </c>
      <c r="J195">
        <v>256.45</v>
      </c>
      <c r="K195" s="10">
        <f t="shared" si="27"/>
        <v>1.7053341265119926E-2</v>
      </c>
      <c r="T195">
        <f t="shared" si="28"/>
        <v>-3.1074813772965282E-2</v>
      </c>
      <c r="U195">
        <f t="shared" si="23"/>
        <v>-0.25943710983969442</v>
      </c>
      <c r="V195">
        <f t="shared" si="29"/>
        <v>-3.2591385807238589E-2</v>
      </c>
      <c r="W195">
        <f t="shared" si="30"/>
        <v>-4.2449180791099175E-2</v>
      </c>
      <c r="X195">
        <f t="shared" si="31"/>
        <v>1.4180510774919122E-2</v>
      </c>
    </row>
    <row r="196" spans="1:24">
      <c r="A196" s="1">
        <v>40847</v>
      </c>
      <c r="B196">
        <v>2986</v>
      </c>
      <c r="C196" s="10">
        <f t="shared" si="32"/>
        <v>4.1143654114365491E-2</v>
      </c>
      <c r="D196">
        <v>3385</v>
      </c>
      <c r="E196" s="10">
        <f t="shared" si="24"/>
        <v>0.17188852345508043</v>
      </c>
      <c r="F196">
        <v>276.60000000000002</v>
      </c>
      <c r="G196" s="10">
        <f t="shared" si="25"/>
        <v>3.4792368125701412E-2</v>
      </c>
      <c r="H196">
        <v>806</v>
      </c>
      <c r="I196" s="10">
        <f t="shared" si="26"/>
        <v>4.811443433029905E-2</v>
      </c>
      <c r="J196">
        <v>278.16000000000003</v>
      </c>
      <c r="K196" s="10">
        <f t="shared" si="27"/>
        <v>8.4655878338857571E-2</v>
      </c>
      <c r="T196">
        <f t="shared" si="28"/>
        <v>2.7877059519482383E-2</v>
      </c>
      <c r="U196">
        <f t="shared" si="23"/>
        <v>0.15271969346809516</v>
      </c>
      <c r="V196">
        <f t="shared" si="29"/>
        <v>3.1260190455041074E-2</v>
      </c>
      <c r="W196">
        <f t="shared" si="30"/>
        <v>4.4415253539199825E-2</v>
      </c>
      <c r="X196">
        <f t="shared" si="31"/>
        <v>8.1783047848656767E-2</v>
      </c>
    </row>
    <row r="197" spans="1:24">
      <c r="A197" s="1">
        <v>40877</v>
      </c>
      <c r="B197">
        <v>2940</v>
      </c>
      <c r="C197" s="10">
        <f t="shared" si="32"/>
        <v>-1.5405224380442117E-2</v>
      </c>
      <c r="D197">
        <v>3339</v>
      </c>
      <c r="E197" s="10">
        <f t="shared" si="24"/>
        <v>-1.3589364844904028E-2</v>
      </c>
      <c r="F197">
        <v>273.7</v>
      </c>
      <c r="G197" s="10">
        <f t="shared" si="25"/>
        <v>-1.0484454085321837E-2</v>
      </c>
      <c r="H197">
        <v>830</v>
      </c>
      <c r="I197" s="10">
        <f t="shared" si="26"/>
        <v>2.977667493796532E-2</v>
      </c>
      <c r="J197">
        <v>290.16000000000003</v>
      </c>
      <c r="K197" s="10">
        <f t="shared" si="27"/>
        <v>4.3140638481449445E-2</v>
      </c>
      <c r="T197">
        <f t="shared" si="28"/>
        <v>-2.8671818975325225E-2</v>
      </c>
      <c r="U197">
        <f t="shared" ref="U197:U260" si="33">IFERROR(E197-$O$3,"N/A")</f>
        <v>-3.2758194831889298E-2</v>
      </c>
      <c r="V197">
        <f t="shared" si="29"/>
        <v>-1.4016631755982173E-2</v>
      </c>
      <c r="W197">
        <f t="shared" si="30"/>
        <v>2.6077494146866095E-2</v>
      </c>
      <c r="X197">
        <f t="shared" si="31"/>
        <v>4.0267807991248641E-2</v>
      </c>
    </row>
    <row r="198" spans="1:24">
      <c r="A198" s="1">
        <v>40907</v>
      </c>
      <c r="B198">
        <v>2975</v>
      </c>
      <c r="C198" s="10">
        <f t="shared" si="32"/>
        <v>1.1904761904761862E-2</v>
      </c>
      <c r="D198">
        <v>3125</v>
      </c>
      <c r="E198" s="10">
        <f t="shared" si="24"/>
        <v>-6.4091045223120702E-2</v>
      </c>
      <c r="F198">
        <v>285.10000000000002</v>
      </c>
      <c r="G198" s="10">
        <f t="shared" si="25"/>
        <v>4.1651443185970249E-2</v>
      </c>
      <c r="H198">
        <v>884</v>
      </c>
      <c r="I198" s="10">
        <f t="shared" si="26"/>
        <v>6.5060240963855431E-2</v>
      </c>
      <c r="J198">
        <v>294.26</v>
      </c>
      <c r="K198" s="10">
        <f t="shared" si="27"/>
        <v>1.4130135097876861E-2</v>
      </c>
      <c r="T198">
        <f t="shared" si="28"/>
        <v>-1.3618326901212452E-3</v>
      </c>
      <c r="U198">
        <f t="shared" si="33"/>
        <v>-8.3259875210105971E-2</v>
      </c>
      <c r="V198">
        <f t="shared" si="29"/>
        <v>3.8119265515309912E-2</v>
      </c>
      <c r="W198">
        <f t="shared" si="30"/>
        <v>6.1361060172756207E-2</v>
      </c>
      <c r="X198">
        <f t="shared" si="31"/>
        <v>1.1257304607676058E-2</v>
      </c>
    </row>
    <row r="199" spans="1:24">
      <c r="A199" s="1">
        <v>40939</v>
      </c>
      <c r="B199">
        <v>3054.5</v>
      </c>
      <c r="C199" s="10">
        <f t="shared" si="32"/>
        <v>2.6722689075630246E-2</v>
      </c>
      <c r="D199">
        <v>3805</v>
      </c>
      <c r="E199" s="10">
        <f t="shared" ref="E199:E262" si="34">IFERROR(D199/D198-1,"N/A")</f>
        <v>0.21760000000000002</v>
      </c>
      <c r="F199">
        <v>307.8</v>
      </c>
      <c r="G199" s="10">
        <f t="shared" ref="G199:G262" si="35">IFERROR(F199/F198-1,"N/A")</f>
        <v>7.9621185548930162E-2</v>
      </c>
      <c r="H199">
        <v>861</v>
      </c>
      <c r="I199" s="10">
        <f t="shared" ref="I199:I262" si="36">IFERROR(H199/H198-1,"N/A")</f>
        <v>-2.6018099547511331E-2</v>
      </c>
      <c r="J199">
        <v>293.16000000000003</v>
      </c>
      <c r="K199" s="10">
        <f t="shared" ref="K199:K262" si="37">IFERROR(J199/J198-1,"N/A")</f>
        <v>-3.738190715693479E-3</v>
      </c>
      <c r="T199">
        <f t="shared" ref="T199:T262" si="38">IFERROR(C199-$N$3,"N/A")</f>
        <v>1.3456094480747138E-2</v>
      </c>
      <c r="U199">
        <f t="shared" si="33"/>
        <v>0.19843117001301475</v>
      </c>
      <c r="V199">
        <f t="shared" ref="V199:V262" si="39">IFERROR(G199-$P$3,"N/A")</f>
        <v>7.6089007878269832E-2</v>
      </c>
      <c r="W199">
        <f t="shared" ref="W199:W262" si="40">IFERROR(I199-$Q$3,"N/A")</f>
        <v>-2.9717280338610555E-2</v>
      </c>
      <c r="X199">
        <f t="shared" ref="X199:X262" si="41">IFERROR(K199-$R$3,"N/A")</f>
        <v>-6.6110212058942816E-3</v>
      </c>
    </row>
    <row r="200" spans="1:24">
      <c r="A200" s="1">
        <v>40968</v>
      </c>
      <c r="B200">
        <v>2807.5</v>
      </c>
      <c r="C200" s="10">
        <f t="shared" ref="C200:C263" si="42">IFERROR(B200/B199-1,"N/A")</f>
        <v>-8.0864298575871629E-2</v>
      </c>
      <c r="D200">
        <v>3584</v>
      </c>
      <c r="E200" s="10">
        <f t="shared" si="34"/>
        <v>-5.8081471747700397E-2</v>
      </c>
      <c r="F200">
        <v>312.7</v>
      </c>
      <c r="G200" s="10">
        <f t="shared" si="35"/>
        <v>1.5919428200129815E-2</v>
      </c>
      <c r="H200">
        <v>962</v>
      </c>
      <c r="I200" s="10">
        <f t="shared" si="36"/>
        <v>0.11730545876887333</v>
      </c>
      <c r="J200">
        <v>310.67</v>
      </c>
      <c r="K200" s="10">
        <f t="shared" si="37"/>
        <v>5.9728475917587565E-2</v>
      </c>
      <c r="T200">
        <f t="shared" si="38"/>
        <v>-9.4130893170754737E-2</v>
      </c>
      <c r="U200">
        <f t="shared" si="33"/>
        <v>-7.7250301734685667E-2</v>
      </c>
      <c r="V200">
        <f t="shared" si="39"/>
        <v>1.2387250529469479E-2</v>
      </c>
      <c r="W200">
        <f t="shared" si="40"/>
        <v>0.1136062779777741</v>
      </c>
      <c r="X200">
        <f t="shared" si="41"/>
        <v>5.6855645427386761E-2</v>
      </c>
    </row>
    <row r="201" spans="1:24">
      <c r="A201" s="1">
        <v>40998</v>
      </c>
      <c r="B201">
        <v>2779</v>
      </c>
      <c r="C201" s="10">
        <f t="shared" si="42"/>
        <v>-1.0151380231522733E-2</v>
      </c>
      <c r="D201">
        <v>3446</v>
      </c>
      <c r="E201" s="10">
        <f t="shared" si="34"/>
        <v>-3.8504464285714302E-2</v>
      </c>
      <c r="F201">
        <v>299.89999999999998</v>
      </c>
      <c r="G201" s="10">
        <f t="shared" si="35"/>
        <v>-4.0933802366485472E-2</v>
      </c>
      <c r="H201">
        <v>1004</v>
      </c>
      <c r="I201" s="10">
        <f t="shared" si="36"/>
        <v>4.3659043659043606E-2</v>
      </c>
      <c r="J201">
        <v>299.26</v>
      </c>
      <c r="K201" s="10">
        <f t="shared" si="37"/>
        <v>-3.6727073743843985E-2</v>
      </c>
      <c r="T201">
        <f t="shared" si="38"/>
        <v>-2.3417974826405841E-2</v>
      </c>
      <c r="U201">
        <f t="shared" si="33"/>
        <v>-5.7673294272699571E-2</v>
      </c>
      <c r="V201">
        <f t="shared" si="39"/>
        <v>-4.4465980037145809E-2</v>
      </c>
      <c r="W201">
        <f t="shared" si="40"/>
        <v>3.9959862867944382E-2</v>
      </c>
      <c r="X201">
        <f t="shared" si="41"/>
        <v>-3.9599904234044789E-2</v>
      </c>
    </row>
    <row r="202" spans="1:24">
      <c r="A202" s="1">
        <v>41029</v>
      </c>
      <c r="B202">
        <v>2699.5</v>
      </c>
      <c r="C202" s="10">
        <f t="shared" si="42"/>
        <v>-2.8607412738395066E-2</v>
      </c>
      <c r="D202">
        <v>3432.5</v>
      </c>
      <c r="E202" s="10">
        <f t="shared" si="34"/>
        <v>-3.9175856065002401E-3</v>
      </c>
      <c r="F202">
        <v>295.2</v>
      </c>
      <c r="G202" s="10">
        <f t="shared" si="35"/>
        <v>-1.5671890630210017E-2</v>
      </c>
      <c r="H202">
        <v>1023</v>
      </c>
      <c r="I202" s="10">
        <f t="shared" si="36"/>
        <v>1.8924302788844605E-2</v>
      </c>
      <c r="J202">
        <v>286.16000000000003</v>
      </c>
      <c r="K202" s="10">
        <f t="shared" si="37"/>
        <v>-4.3774644122167916E-2</v>
      </c>
      <c r="T202">
        <f t="shared" si="38"/>
        <v>-4.1874007333278174E-2</v>
      </c>
      <c r="U202">
        <f t="shared" si="33"/>
        <v>-2.3086415593485506E-2</v>
      </c>
      <c r="V202">
        <f t="shared" si="39"/>
        <v>-1.9204068300870354E-2</v>
      </c>
      <c r="W202">
        <f t="shared" si="40"/>
        <v>1.5225121997745381E-2</v>
      </c>
      <c r="X202">
        <f t="shared" si="41"/>
        <v>-4.664747461236872E-2</v>
      </c>
    </row>
    <row r="203" spans="1:24">
      <c r="A203" s="1">
        <v>41060</v>
      </c>
      <c r="B203">
        <v>2618</v>
      </c>
      <c r="C203" s="10">
        <f t="shared" si="42"/>
        <v>-3.0190776069642489E-2</v>
      </c>
      <c r="D203">
        <v>2780</v>
      </c>
      <c r="E203" s="10">
        <f t="shared" si="34"/>
        <v>-0.19009468317552802</v>
      </c>
      <c r="F203">
        <v>272.8</v>
      </c>
      <c r="G203" s="10">
        <f t="shared" si="35"/>
        <v>-7.5880758807588045E-2</v>
      </c>
      <c r="H203">
        <v>1023</v>
      </c>
      <c r="I203" s="10">
        <f t="shared" si="36"/>
        <v>0</v>
      </c>
      <c r="J203">
        <v>256.55</v>
      </c>
      <c r="K203" s="10">
        <f t="shared" si="37"/>
        <v>-0.1034735812133073</v>
      </c>
      <c r="T203">
        <f t="shared" si="38"/>
        <v>-4.3457370664525596E-2</v>
      </c>
      <c r="U203">
        <f t="shared" si="33"/>
        <v>-0.20926351316251329</v>
      </c>
      <c r="V203">
        <f t="shared" si="39"/>
        <v>-7.9412936478248375E-2</v>
      </c>
      <c r="W203">
        <f t="shared" si="40"/>
        <v>-3.699180791099225E-3</v>
      </c>
      <c r="X203">
        <f t="shared" si="41"/>
        <v>-0.1063464117035081</v>
      </c>
    </row>
    <row r="204" spans="1:24">
      <c r="A204" s="1">
        <v>41089</v>
      </c>
      <c r="B204">
        <v>2853</v>
      </c>
      <c r="C204" s="10">
        <f t="shared" si="42"/>
        <v>8.9763177998472221E-2</v>
      </c>
      <c r="D204">
        <v>3019</v>
      </c>
      <c r="E204" s="10">
        <f t="shared" si="34"/>
        <v>8.5971223021582777E-2</v>
      </c>
      <c r="F204">
        <v>288.60000000000002</v>
      </c>
      <c r="G204" s="10">
        <f t="shared" si="35"/>
        <v>5.7917888563049802E-2</v>
      </c>
      <c r="H204">
        <v>1043</v>
      </c>
      <c r="I204" s="10">
        <f t="shared" si="36"/>
        <v>1.9550342130987275E-2</v>
      </c>
      <c r="J204">
        <v>277.36</v>
      </c>
      <c r="K204" s="10">
        <f t="shared" si="37"/>
        <v>8.1114792438121253E-2</v>
      </c>
      <c r="T204">
        <f t="shared" si="38"/>
        <v>7.6496583403589113E-2</v>
      </c>
      <c r="U204">
        <f t="shared" si="33"/>
        <v>6.6802393034597507E-2</v>
      </c>
      <c r="V204">
        <f t="shared" si="39"/>
        <v>5.4385710892389465E-2</v>
      </c>
      <c r="W204">
        <f t="shared" si="40"/>
        <v>1.5851161339888051E-2</v>
      </c>
      <c r="X204">
        <f t="shared" si="41"/>
        <v>7.8241961947920449E-2</v>
      </c>
    </row>
    <row r="205" spans="1:24">
      <c r="A205" s="1">
        <v>41121</v>
      </c>
      <c r="B205">
        <v>2986.5</v>
      </c>
      <c r="C205" s="10">
        <f t="shared" si="42"/>
        <v>4.6792849631966282E-2</v>
      </c>
      <c r="D205">
        <v>2946.5</v>
      </c>
      <c r="E205" s="10">
        <f t="shared" si="34"/>
        <v>-2.4014574362371643E-2</v>
      </c>
      <c r="F205">
        <v>308.89999999999998</v>
      </c>
      <c r="G205" s="10">
        <f t="shared" si="35"/>
        <v>7.0339570339570168E-2</v>
      </c>
      <c r="H205">
        <v>1114</v>
      </c>
      <c r="I205" s="10">
        <f t="shared" si="36"/>
        <v>6.8072866730584769E-2</v>
      </c>
      <c r="J205">
        <v>287.56</v>
      </c>
      <c r="K205" s="10">
        <f t="shared" si="37"/>
        <v>3.6775310066339717E-2</v>
      </c>
      <c r="T205">
        <f t="shared" si="38"/>
        <v>3.3526255037083175E-2</v>
      </c>
      <c r="U205">
        <f t="shared" si="33"/>
        <v>-4.3183404349356913E-2</v>
      </c>
      <c r="V205">
        <f t="shared" si="39"/>
        <v>6.6807392668909837E-2</v>
      </c>
      <c r="W205">
        <f t="shared" si="40"/>
        <v>6.4373685939485545E-2</v>
      </c>
      <c r="X205">
        <f t="shared" si="41"/>
        <v>3.3902479576138914E-2</v>
      </c>
    </row>
    <row r="206" spans="1:24">
      <c r="A206" s="1">
        <v>41152</v>
      </c>
      <c r="B206">
        <v>2936.5</v>
      </c>
      <c r="C206" s="10">
        <f t="shared" si="42"/>
        <v>-1.6742005692281903E-2</v>
      </c>
      <c r="D206">
        <v>2735.5</v>
      </c>
      <c r="E206" s="10">
        <f t="shared" si="34"/>
        <v>-7.1610385202782956E-2</v>
      </c>
      <c r="F206">
        <v>318.5</v>
      </c>
      <c r="G206" s="10">
        <f t="shared" si="35"/>
        <v>3.1078018776303118E-2</v>
      </c>
      <c r="H206">
        <v>1124</v>
      </c>
      <c r="I206" s="10">
        <f t="shared" si="36"/>
        <v>8.9766606822261341E-3</v>
      </c>
      <c r="J206">
        <v>296.26</v>
      </c>
      <c r="K206" s="10">
        <f t="shared" si="37"/>
        <v>3.0254555571011199E-2</v>
      </c>
      <c r="T206">
        <f t="shared" si="38"/>
        <v>-3.000860028716501E-2</v>
      </c>
      <c r="U206">
        <f t="shared" si="33"/>
        <v>-9.0779215189768225E-2</v>
      </c>
      <c r="V206">
        <f t="shared" si="39"/>
        <v>2.7545841105642781E-2</v>
      </c>
      <c r="W206">
        <f t="shared" si="40"/>
        <v>5.2774798911269091E-3</v>
      </c>
      <c r="X206">
        <f t="shared" si="41"/>
        <v>2.7381725080810396E-2</v>
      </c>
    </row>
    <row r="207" spans="1:24">
      <c r="A207" s="1">
        <v>41180</v>
      </c>
      <c r="B207">
        <v>2955</v>
      </c>
      <c r="C207" s="10">
        <f t="shared" si="42"/>
        <v>6.3000170270730571E-3</v>
      </c>
      <c r="D207">
        <v>2885</v>
      </c>
      <c r="E207" s="10">
        <f t="shared" si="34"/>
        <v>5.4651800402120365E-2</v>
      </c>
      <c r="F207">
        <v>325.10000000000002</v>
      </c>
      <c r="G207" s="10">
        <f t="shared" si="35"/>
        <v>2.0722135007849474E-2</v>
      </c>
      <c r="H207">
        <v>1109</v>
      </c>
      <c r="I207" s="10">
        <f t="shared" si="36"/>
        <v>-1.3345195729537407E-2</v>
      </c>
      <c r="J207">
        <v>313.47000000000003</v>
      </c>
      <c r="K207" s="10">
        <f t="shared" si="37"/>
        <v>5.809086613110126E-2</v>
      </c>
      <c r="T207">
        <f t="shared" si="38"/>
        <v>-6.9665775678100506E-3</v>
      </c>
      <c r="U207">
        <f t="shared" si="33"/>
        <v>3.5482970415135096E-2</v>
      </c>
      <c r="V207">
        <f t="shared" si="39"/>
        <v>1.7189957337189136E-2</v>
      </c>
      <c r="W207">
        <f t="shared" si="40"/>
        <v>-1.7044376520636631E-2</v>
      </c>
      <c r="X207">
        <f t="shared" si="41"/>
        <v>5.5218035640900456E-2</v>
      </c>
    </row>
    <row r="208" spans="1:24">
      <c r="A208" s="1">
        <v>41213</v>
      </c>
      <c r="B208">
        <v>2877.5</v>
      </c>
      <c r="C208" s="10">
        <f t="shared" si="42"/>
        <v>-2.6226734348561709E-2</v>
      </c>
      <c r="D208">
        <v>3104.5</v>
      </c>
      <c r="E208" s="10">
        <f t="shared" si="34"/>
        <v>7.6083188908145472E-2</v>
      </c>
      <c r="F208">
        <v>312.2</v>
      </c>
      <c r="G208" s="10">
        <f t="shared" si="35"/>
        <v>-3.9680098431251976E-2</v>
      </c>
      <c r="H208">
        <v>1025</v>
      </c>
      <c r="I208" s="10">
        <f t="shared" si="36"/>
        <v>-7.5743913435527555E-2</v>
      </c>
      <c r="J208">
        <v>310.77</v>
      </c>
      <c r="K208" s="10">
        <f t="shared" si="37"/>
        <v>-8.6132644272181036E-3</v>
      </c>
      <c r="T208">
        <f t="shared" si="38"/>
        <v>-3.9493328943444816E-2</v>
      </c>
      <c r="U208">
        <f t="shared" si="33"/>
        <v>5.6914358921160202E-2</v>
      </c>
      <c r="V208">
        <f t="shared" si="39"/>
        <v>-4.3212276101912313E-2</v>
      </c>
      <c r="W208">
        <f t="shared" si="40"/>
        <v>-7.9443094226626779E-2</v>
      </c>
      <c r="X208">
        <f t="shared" si="41"/>
        <v>-1.1486094917418907E-2</v>
      </c>
    </row>
    <row r="209" spans="1:24">
      <c r="A209" s="1">
        <v>41243</v>
      </c>
      <c r="B209">
        <v>2966.5</v>
      </c>
      <c r="C209" s="10">
        <f t="shared" si="42"/>
        <v>3.0929626411815736E-2</v>
      </c>
      <c r="D209">
        <v>3093.5</v>
      </c>
      <c r="E209" s="10">
        <f t="shared" si="34"/>
        <v>-3.5432436785312049E-3</v>
      </c>
      <c r="F209">
        <v>327.3</v>
      </c>
      <c r="G209" s="10">
        <f t="shared" si="35"/>
        <v>4.8366431774503615E-2</v>
      </c>
      <c r="H209">
        <v>1029</v>
      </c>
      <c r="I209" s="10">
        <f t="shared" si="36"/>
        <v>3.9024390243902474E-3</v>
      </c>
      <c r="J209">
        <v>311.67</v>
      </c>
      <c r="K209" s="10">
        <f t="shared" si="37"/>
        <v>2.896032435563356E-3</v>
      </c>
      <c r="T209">
        <f t="shared" si="38"/>
        <v>1.7663031816932628E-2</v>
      </c>
      <c r="U209">
        <f t="shared" si="33"/>
        <v>-2.2712073665516471E-2</v>
      </c>
      <c r="V209">
        <f t="shared" si="39"/>
        <v>4.4834254103843278E-2</v>
      </c>
      <c r="W209">
        <f t="shared" si="40"/>
        <v>2.0325823329102235E-4</v>
      </c>
      <c r="X209">
        <f t="shared" si="41"/>
        <v>2.3201945362553468E-5</v>
      </c>
    </row>
    <row r="210" spans="1:24">
      <c r="A210" s="1">
        <v>41274</v>
      </c>
      <c r="B210">
        <v>2909.5</v>
      </c>
      <c r="C210" s="10">
        <f t="shared" si="42"/>
        <v>-1.9214562615877284E-2</v>
      </c>
      <c r="D210">
        <v>3511.5</v>
      </c>
      <c r="E210" s="10">
        <f t="shared" si="34"/>
        <v>0.13512203006303536</v>
      </c>
      <c r="F210">
        <v>336.9</v>
      </c>
      <c r="G210" s="10">
        <f t="shared" si="35"/>
        <v>2.9330889092575418E-2</v>
      </c>
      <c r="H210">
        <v>1009</v>
      </c>
      <c r="I210" s="10">
        <f t="shared" si="36"/>
        <v>-1.9436345966958202E-2</v>
      </c>
      <c r="J210">
        <v>294.36</v>
      </c>
      <c r="K210" s="10">
        <f t="shared" si="37"/>
        <v>-5.5539512946385594E-2</v>
      </c>
      <c r="T210">
        <f t="shared" si="38"/>
        <v>-3.2481157210760392E-2</v>
      </c>
      <c r="U210">
        <f t="shared" si="33"/>
        <v>0.11595320007605009</v>
      </c>
      <c r="V210">
        <f t="shared" si="39"/>
        <v>2.5798711421915081E-2</v>
      </c>
      <c r="W210">
        <f t="shared" si="40"/>
        <v>-2.3135526758057426E-2</v>
      </c>
      <c r="X210">
        <f t="shared" si="41"/>
        <v>-5.8412343436586397E-2</v>
      </c>
    </row>
    <row r="211" spans="1:24">
      <c r="A211" s="1">
        <v>41305</v>
      </c>
      <c r="B211">
        <v>3053</v>
      </c>
      <c r="C211" s="10">
        <f t="shared" si="42"/>
        <v>4.9321189207767624E-2</v>
      </c>
      <c r="D211">
        <v>3560</v>
      </c>
      <c r="E211" s="10">
        <f t="shared" si="34"/>
        <v>1.381176135554596E-2</v>
      </c>
      <c r="F211">
        <v>339.6</v>
      </c>
      <c r="G211" s="10">
        <f t="shared" si="35"/>
        <v>8.0142475512021694E-3</v>
      </c>
      <c r="H211">
        <v>1133</v>
      </c>
      <c r="I211" s="10">
        <f t="shared" si="36"/>
        <v>0.12289395441030715</v>
      </c>
      <c r="J211">
        <v>322.77</v>
      </c>
      <c r="K211" s="10">
        <f t="shared" si="37"/>
        <v>9.6514472075010183E-2</v>
      </c>
      <c r="T211">
        <f t="shared" si="38"/>
        <v>3.6054594612884516E-2</v>
      </c>
      <c r="U211">
        <f t="shared" si="33"/>
        <v>-5.3570686314393066E-3</v>
      </c>
      <c r="V211">
        <f t="shared" si="39"/>
        <v>4.4820698805418339E-3</v>
      </c>
      <c r="W211">
        <f t="shared" si="40"/>
        <v>0.11919477361920792</v>
      </c>
      <c r="X211">
        <f t="shared" si="41"/>
        <v>9.3641641584809379E-2</v>
      </c>
    </row>
    <row r="212" spans="1:24">
      <c r="A212" s="1">
        <v>41333</v>
      </c>
      <c r="B212">
        <v>2995.5</v>
      </c>
      <c r="C212" s="10">
        <f t="shared" si="42"/>
        <v>-1.8833933835571526E-2</v>
      </c>
      <c r="D212">
        <v>3541</v>
      </c>
      <c r="E212" s="10">
        <f t="shared" si="34"/>
        <v>-5.3370786516854229E-3</v>
      </c>
      <c r="F212">
        <v>355.1</v>
      </c>
      <c r="G212" s="10">
        <f t="shared" si="35"/>
        <v>4.5641931684334613E-2</v>
      </c>
      <c r="H212">
        <v>1261</v>
      </c>
      <c r="I212" s="10">
        <f t="shared" si="36"/>
        <v>0.11297440423654015</v>
      </c>
      <c r="J212">
        <v>340.07</v>
      </c>
      <c r="K212" s="10">
        <f t="shared" si="37"/>
        <v>5.3598537658394507E-2</v>
      </c>
      <c r="T212">
        <f t="shared" si="38"/>
        <v>-3.2100528430454633E-2</v>
      </c>
      <c r="U212">
        <f t="shared" si="33"/>
        <v>-2.4505908638670689E-2</v>
      </c>
      <c r="V212">
        <f t="shared" si="39"/>
        <v>4.2109754013674276E-2</v>
      </c>
      <c r="W212">
        <f t="shared" si="40"/>
        <v>0.10927522344544092</v>
      </c>
      <c r="X212">
        <f t="shared" si="41"/>
        <v>5.0725707168193704E-2</v>
      </c>
    </row>
    <row r="213" spans="1:24">
      <c r="A213" s="1">
        <v>41362</v>
      </c>
      <c r="B213">
        <v>3299.5</v>
      </c>
      <c r="C213" s="10">
        <f t="shared" si="42"/>
        <v>0.10148556167584721</v>
      </c>
      <c r="D213">
        <v>3085</v>
      </c>
      <c r="E213" s="10">
        <f t="shared" si="34"/>
        <v>-0.12877718158712226</v>
      </c>
      <c r="F213">
        <v>394.3</v>
      </c>
      <c r="G213" s="10">
        <f t="shared" si="35"/>
        <v>0.11039143903125881</v>
      </c>
      <c r="H213">
        <v>1295</v>
      </c>
      <c r="I213" s="10">
        <f t="shared" si="36"/>
        <v>2.6962727993655733E-2</v>
      </c>
      <c r="J213">
        <v>342.77</v>
      </c>
      <c r="K213" s="10">
        <f t="shared" si="37"/>
        <v>7.939541859028898E-3</v>
      </c>
      <c r="T213">
        <f t="shared" si="38"/>
        <v>8.8218967080964106E-2</v>
      </c>
      <c r="U213">
        <f t="shared" si="33"/>
        <v>-0.14794601157410753</v>
      </c>
      <c r="V213">
        <f t="shared" si="39"/>
        <v>0.10685926136059848</v>
      </c>
      <c r="W213">
        <f t="shared" si="40"/>
        <v>2.3263547202556509E-2</v>
      </c>
      <c r="X213">
        <f t="shared" si="41"/>
        <v>5.0667113688280955E-3</v>
      </c>
    </row>
    <row r="214" spans="1:24">
      <c r="A214" s="1">
        <v>41394</v>
      </c>
      <c r="B214">
        <v>3342.5</v>
      </c>
      <c r="C214" s="10">
        <f t="shared" si="42"/>
        <v>1.3032277617820887E-2</v>
      </c>
      <c r="D214">
        <v>2919</v>
      </c>
      <c r="E214" s="10">
        <f t="shared" si="34"/>
        <v>-5.3808752025931939E-2</v>
      </c>
      <c r="F214">
        <v>375.5</v>
      </c>
      <c r="G214" s="10">
        <f t="shared" si="35"/>
        <v>-4.767943190464119E-2</v>
      </c>
      <c r="H214">
        <v>1279</v>
      </c>
      <c r="I214" s="10">
        <f t="shared" si="36"/>
        <v>-1.2355212355212308E-2</v>
      </c>
      <c r="J214">
        <v>337.57</v>
      </c>
      <c r="K214" s="10">
        <f t="shared" si="37"/>
        <v>-1.5170522507804041E-2</v>
      </c>
      <c r="T214">
        <f t="shared" si="38"/>
        <v>-2.343169770622211E-4</v>
      </c>
      <c r="U214">
        <f t="shared" si="33"/>
        <v>-7.2977582012917208E-2</v>
      </c>
      <c r="V214">
        <f t="shared" si="39"/>
        <v>-5.1211609575301527E-2</v>
      </c>
      <c r="W214">
        <f t="shared" si="40"/>
        <v>-1.6054393146311532E-2</v>
      </c>
      <c r="X214">
        <f t="shared" si="41"/>
        <v>-1.8043352998004844E-2</v>
      </c>
    </row>
    <row r="215" spans="1:24">
      <c r="A215" s="1">
        <v>41425</v>
      </c>
      <c r="B215">
        <v>3388</v>
      </c>
      <c r="C215" s="10">
        <f t="shared" si="42"/>
        <v>1.3612565445026092E-2</v>
      </c>
      <c r="D215">
        <v>2857</v>
      </c>
      <c r="E215" s="10">
        <f t="shared" si="34"/>
        <v>-2.1240150736553609E-2</v>
      </c>
      <c r="F215">
        <v>405.1</v>
      </c>
      <c r="G215" s="10">
        <f t="shared" si="35"/>
        <v>7.8828229027962715E-2</v>
      </c>
      <c r="H215">
        <v>1284</v>
      </c>
      <c r="I215" s="10">
        <f t="shared" si="36"/>
        <v>3.9093041438624798E-3</v>
      </c>
      <c r="J215">
        <v>365.18</v>
      </c>
      <c r="K215" s="10">
        <f t="shared" si="37"/>
        <v>8.1790443463577889E-2</v>
      </c>
      <c r="T215">
        <f t="shared" si="38"/>
        <v>3.4597085014298479E-4</v>
      </c>
      <c r="U215">
        <f t="shared" si="33"/>
        <v>-4.0408980723538879E-2</v>
      </c>
      <c r="V215">
        <f t="shared" si="39"/>
        <v>7.5296051357302385E-2</v>
      </c>
      <c r="W215">
        <f t="shared" si="40"/>
        <v>2.101233527632548E-4</v>
      </c>
      <c r="X215">
        <f t="shared" si="41"/>
        <v>7.8917612973377085E-2</v>
      </c>
    </row>
    <row r="216" spans="1:24">
      <c r="A216" s="1">
        <v>41453</v>
      </c>
      <c r="B216">
        <v>3115</v>
      </c>
      <c r="C216" s="10">
        <f t="shared" si="42"/>
        <v>-8.0578512396694224E-2</v>
      </c>
      <c r="D216">
        <v>2683</v>
      </c>
      <c r="E216" s="10">
        <f t="shared" si="34"/>
        <v>-6.090304515225764E-2</v>
      </c>
      <c r="F216">
        <v>383</v>
      </c>
      <c r="G216" s="10">
        <f t="shared" si="35"/>
        <v>-5.4554431004690263E-2</v>
      </c>
      <c r="H216">
        <v>1280</v>
      </c>
      <c r="I216" s="10">
        <f t="shared" si="36"/>
        <v>-3.1152647975077885E-3</v>
      </c>
      <c r="J216">
        <v>340.2</v>
      </c>
      <c r="K216" s="10">
        <f t="shared" si="37"/>
        <v>-6.8404622378005375E-2</v>
      </c>
      <c r="T216">
        <f t="shared" si="38"/>
        <v>-9.3845106991577332E-2</v>
      </c>
      <c r="U216">
        <f t="shared" si="33"/>
        <v>-8.007187513924291E-2</v>
      </c>
      <c r="V216">
        <f t="shared" si="39"/>
        <v>-5.80866086753506E-2</v>
      </c>
      <c r="W216">
        <f t="shared" si="40"/>
        <v>-6.8144455886070135E-3</v>
      </c>
      <c r="X216">
        <f t="shared" si="41"/>
        <v>-7.1277452868206179E-2</v>
      </c>
    </row>
    <row r="217" spans="1:24">
      <c r="A217" s="1">
        <v>41486</v>
      </c>
      <c r="B217">
        <v>3335</v>
      </c>
      <c r="C217" s="10">
        <f t="shared" si="42"/>
        <v>7.0626003210272792E-2</v>
      </c>
      <c r="D217">
        <v>2955</v>
      </c>
      <c r="E217" s="10">
        <f t="shared" si="34"/>
        <v>0.10137905329854635</v>
      </c>
      <c r="F217">
        <v>445.9</v>
      </c>
      <c r="G217" s="10">
        <f t="shared" si="35"/>
        <v>0.16422976501305486</v>
      </c>
      <c r="H217">
        <v>1409</v>
      </c>
      <c r="I217" s="10">
        <f t="shared" si="36"/>
        <v>0.10078125000000004</v>
      </c>
      <c r="J217">
        <v>350.5</v>
      </c>
      <c r="K217" s="10">
        <f t="shared" si="37"/>
        <v>3.0276308054085765E-2</v>
      </c>
      <c r="T217">
        <f t="shared" si="38"/>
        <v>5.7359408615389684E-2</v>
      </c>
      <c r="U217">
        <f t="shared" si="33"/>
        <v>8.2210223311561081E-2</v>
      </c>
      <c r="V217">
        <f t="shared" si="39"/>
        <v>0.16069758734239453</v>
      </c>
      <c r="W217">
        <f t="shared" si="40"/>
        <v>9.708206920890082E-2</v>
      </c>
      <c r="X217">
        <f t="shared" si="41"/>
        <v>2.7403477563884962E-2</v>
      </c>
    </row>
    <row r="218" spans="1:24">
      <c r="A218" s="1">
        <v>41516</v>
      </c>
      <c r="B218">
        <v>3178</v>
      </c>
      <c r="C218" s="10">
        <f t="shared" si="42"/>
        <v>-4.7076461769115396E-2</v>
      </c>
      <c r="D218">
        <v>2913</v>
      </c>
      <c r="E218" s="10">
        <f t="shared" si="34"/>
        <v>-1.4213197969543123E-2</v>
      </c>
      <c r="F218">
        <v>435.1</v>
      </c>
      <c r="G218" s="10">
        <f t="shared" si="35"/>
        <v>-2.4220677281901692E-2</v>
      </c>
      <c r="H218">
        <v>1361</v>
      </c>
      <c r="I218" s="10">
        <f t="shared" si="36"/>
        <v>-3.4066713981547148E-2</v>
      </c>
      <c r="J218">
        <v>344.1</v>
      </c>
      <c r="K218" s="10">
        <f t="shared" si="37"/>
        <v>-1.825962910128387E-2</v>
      </c>
      <c r="T218">
        <f t="shared" si="38"/>
        <v>-6.0343056363998504E-2</v>
      </c>
      <c r="U218">
        <f t="shared" si="33"/>
        <v>-3.3382027956528393E-2</v>
      </c>
      <c r="V218">
        <f t="shared" si="39"/>
        <v>-2.775285495256203E-2</v>
      </c>
      <c r="W218">
        <f t="shared" si="40"/>
        <v>-3.7765894772646372E-2</v>
      </c>
      <c r="X218">
        <f t="shared" si="41"/>
        <v>-2.1132459591484673E-2</v>
      </c>
    </row>
    <row r="219" spans="1:24">
      <c r="A219" s="1">
        <v>41547</v>
      </c>
      <c r="B219">
        <v>3215.5</v>
      </c>
      <c r="C219" s="10">
        <f t="shared" si="42"/>
        <v>1.179987413467587E-2</v>
      </c>
      <c r="D219">
        <v>3023</v>
      </c>
      <c r="E219" s="10">
        <f t="shared" si="34"/>
        <v>3.7761757638173687E-2</v>
      </c>
      <c r="F219">
        <v>454.4</v>
      </c>
      <c r="G219" s="10">
        <f t="shared" si="35"/>
        <v>4.4357618938175136E-2</v>
      </c>
      <c r="H219">
        <v>1338</v>
      </c>
      <c r="I219" s="10">
        <f t="shared" si="36"/>
        <v>-1.6899338721528268E-2</v>
      </c>
      <c r="J219">
        <v>329.8</v>
      </c>
      <c r="K219" s="10">
        <f t="shared" si="37"/>
        <v>-4.1557686718977083E-2</v>
      </c>
      <c r="T219">
        <f t="shared" si="38"/>
        <v>-1.4667204602072381E-3</v>
      </c>
      <c r="U219">
        <f t="shared" si="33"/>
        <v>1.8592927651188421E-2</v>
      </c>
      <c r="V219">
        <f t="shared" si="39"/>
        <v>4.0825441267514799E-2</v>
      </c>
      <c r="W219">
        <f t="shared" si="40"/>
        <v>-2.0598519512627492E-2</v>
      </c>
      <c r="X219">
        <f t="shared" si="41"/>
        <v>-4.4430517209177886E-2</v>
      </c>
    </row>
    <row r="220" spans="1:24">
      <c r="A220" s="1">
        <v>41578</v>
      </c>
      <c r="B220">
        <v>3309</v>
      </c>
      <c r="C220" s="10">
        <f t="shared" si="42"/>
        <v>2.9077903902970048E-2</v>
      </c>
      <c r="D220">
        <v>3158</v>
      </c>
      <c r="E220" s="10">
        <f t="shared" si="34"/>
        <v>4.4657624875951152E-2</v>
      </c>
      <c r="F220">
        <v>454.7</v>
      </c>
      <c r="G220" s="10">
        <f t="shared" si="35"/>
        <v>6.6021126760573701E-4</v>
      </c>
      <c r="H220">
        <v>1377</v>
      </c>
      <c r="I220" s="10">
        <f t="shared" si="36"/>
        <v>2.9147982062780242E-2</v>
      </c>
      <c r="J220">
        <v>337.1</v>
      </c>
      <c r="K220" s="10">
        <f t="shared" si="37"/>
        <v>2.213462704669511E-2</v>
      </c>
      <c r="T220">
        <f t="shared" si="38"/>
        <v>1.581130930808694E-2</v>
      </c>
      <c r="U220">
        <f t="shared" si="33"/>
        <v>2.5488794888965886E-2</v>
      </c>
      <c r="V220">
        <f t="shared" si="39"/>
        <v>-2.8719664030545989E-3</v>
      </c>
      <c r="W220">
        <f t="shared" si="40"/>
        <v>2.5448801271681018E-2</v>
      </c>
      <c r="X220">
        <f t="shared" si="41"/>
        <v>1.9261796556494307E-2</v>
      </c>
    </row>
    <row r="221" spans="1:24">
      <c r="A221" s="1">
        <v>41607</v>
      </c>
      <c r="B221">
        <v>3513.5</v>
      </c>
      <c r="C221" s="10">
        <f t="shared" si="42"/>
        <v>6.180114838319728E-2</v>
      </c>
      <c r="D221">
        <v>3261.5</v>
      </c>
      <c r="E221" s="10">
        <f t="shared" si="34"/>
        <v>3.2773907536415514E-2</v>
      </c>
      <c r="F221">
        <v>427.4</v>
      </c>
      <c r="G221" s="10">
        <f t="shared" si="35"/>
        <v>-6.0039586540576284E-2</v>
      </c>
      <c r="H221">
        <v>1388</v>
      </c>
      <c r="I221" s="10">
        <f t="shared" si="36"/>
        <v>7.9883805374001415E-3</v>
      </c>
      <c r="J221">
        <v>348.4</v>
      </c>
      <c r="K221" s="10">
        <f t="shared" si="37"/>
        <v>3.3521210323345985E-2</v>
      </c>
      <c r="T221">
        <f t="shared" si="38"/>
        <v>4.8534553788314172E-2</v>
      </c>
      <c r="U221">
        <f t="shared" si="33"/>
        <v>1.3605077549430248E-2</v>
      </c>
      <c r="V221">
        <f t="shared" si="39"/>
        <v>-6.3571764211236614E-2</v>
      </c>
      <c r="W221">
        <f t="shared" si="40"/>
        <v>4.2891997463009165E-3</v>
      </c>
      <c r="X221">
        <f t="shared" si="41"/>
        <v>3.0648379833145181E-2</v>
      </c>
    </row>
    <row r="222" spans="1:24">
      <c r="A222" s="1">
        <v>41639</v>
      </c>
      <c r="B222">
        <v>3574.5</v>
      </c>
      <c r="C222" s="10">
        <f t="shared" si="42"/>
        <v>1.7361605236943189E-2</v>
      </c>
      <c r="D222">
        <v>3409.5</v>
      </c>
      <c r="E222" s="10">
        <f t="shared" si="34"/>
        <v>4.5377893607235986E-2</v>
      </c>
      <c r="F222">
        <v>435</v>
      </c>
      <c r="G222" s="10">
        <f t="shared" si="35"/>
        <v>1.7781937295273886E-2</v>
      </c>
      <c r="H222">
        <v>1450</v>
      </c>
      <c r="I222" s="10">
        <f t="shared" si="36"/>
        <v>4.4668587896253609E-2</v>
      </c>
      <c r="J222">
        <v>403.7</v>
      </c>
      <c r="K222" s="10">
        <f t="shared" si="37"/>
        <v>0.15872560275545355</v>
      </c>
      <c r="T222">
        <f t="shared" si="38"/>
        <v>4.0950106420600818E-3</v>
      </c>
      <c r="U222">
        <f t="shared" si="33"/>
        <v>2.620906362025072E-2</v>
      </c>
      <c r="V222">
        <f t="shared" si="39"/>
        <v>1.4249759624613551E-2</v>
      </c>
      <c r="W222">
        <f t="shared" si="40"/>
        <v>4.0969407105154385E-2</v>
      </c>
      <c r="X222">
        <f t="shared" si="41"/>
        <v>0.15585277226525276</v>
      </c>
    </row>
    <row r="223" spans="1:24">
      <c r="A223" s="1">
        <v>41670</v>
      </c>
      <c r="B223">
        <v>3858.5</v>
      </c>
      <c r="C223" s="10">
        <f t="shared" si="42"/>
        <v>7.945167156245625E-2</v>
      </c>
      <c r="D223">
        <v>3243.5</v>
      </c>
      <c r="E223" s="10">
        <f t="shared" si="34"/>
        <v>-4.8687490834433245E-2</v>
      </c>
      <c r="F223">
        <v>429.1</v>
      </c>
      <c r="G223" s="10">
        <f t="shared" si="35"/>
        <v>-1.3563218390804543E-2</v>
      </c>
      <c r="H223">
        <v>1388</v>
      </c>
      <c r="I223" s="10">
        <f t="shared" si="36"/>
        <v>-4.2758620689655191E-2</v>
      </c>
      <c r="J223">
        <v>408.3</v>
      </c>
      <c r="K223" s="10">
        <f t="shared" si="37"/>
        <v>1.1394599950458328E-2</v>
      </c>
      <c r="T223">
        <f t="shared" si="38"/>
        <v>6.6185076967573142E-2</v>
      </c>
      <c r="U223">
        <f t="shared" si="33"/>
        <v>-6.7856320821418514E-2</v>
      </c>
      <c r="V223">
        <f t="shared" si="39"/>
        <v>-1.7095396061464881E-2</v>
      </c>
      <c r="W223">
        <f t="shared" si="40"/>
        <v>-4.6457801480754415E-2</v>
      </c>
      <c r="X223">
        <f t="shared" si="41"/>
        <v>8.521769460257525E-3</v>
      </c>
    </row>
    <row r="224" spans="1:24">
      <c r="A224" s="1">
        <v>41698</v>
      </c>
      <c r="B224">
        <v>4084</v>
      </c>
      <c r="C224" s="10">
        <f t="shared" si="42"/>
        <v>5.844239989633282E-2</v>
      </c>
      <c r="D224">
        <v>3432.5</v>
      </c>
      <c r="E224" s="10">
        <f t="shared" si="34"/>
        <v>5.8270386927701479E-2</v>
      </c>
      <c r="F224">
        <v>410.9</v>
      </c>
      <c r="G224" s="10">
        <f t="shared" si="35"/>
        <v>-4.2414355628058842E-2</v>
      </c>
      <c r="H224">
        <v>1573</v>
      </c>
      <c r="I224" s="10">
        <f t="shared" si="36"/>
        <v>0.13328530259366</v>
      </c>
      <c r="J224">
        <v>431.7</v>
      </c>
      <c r="K224" s="10">
        <f t="shared" si="37"/>
        <v>5.7310800881704482E-2</v>
      </c>
      <c r="T224">
        <f t="shared" si="38"/>
        <v>4.5175805301449712E-2</v>
      </c>
      <c r="U224">
        <f t="shared" si="33"/>
        <v>3.9101556940716209E-2</v>
      </c>
      <c r="V224">
        <f t="shared" si="39"/>
        <v>-4.5946533298719179E-2</v>
      </c>
      <c r="W224">
        <f t="shared" si="40"/>
        <v>0.12958612180256077</v>
      </c>
      <c r="X224">
        <f t="shared" si="41"/>
        <v>5.4437970391503679E-2</v>
      </c>
    </row>
    <row r="225" spans="1:24">
      <c r="A225" s="1">
        <v>41729</v>
      </c>
      <c r="B225">
        <v>3876.5</v>
      </c>
      <c r="C225" s="10">
        <f t="shared" si="42"/>
        <v>-5.0808031341821769E-2</v>
      </c>
      <c r="D225">
        <v>3337.5</v>
      </c>
      <c r="E225" s="10">
        <f t="shared" si="34"/>
        <v>-2.7676620538965802E-2</v>
      </c>
      <c r="F225">
        <v>414.2</v>
      </c>
      <c r="G225" s="10">
        <f t="shared" si="35"/>
        <v>8.0311511316621953E-3</v>
      </c>
      <c r="H225">
        <v>1596</v>
      </c>
      <c r="I225" s="10">
        <f t="shared" si="36"/>
        <v>1.4621741894469187E-2</v>
      </c>
      <c r="J225">
        <v>418.1</v>
      </c>
      <c r="K225" s="10">
        <f t="shared" si="37"/>
        <v>-3.1503358813991134E-2</v>
      </c>
      <c r="T225">
        <f t="shared" si="38"/>
        <v>-6.4074625936704876E-2</v>
      </c>
      <c r="U225">
        <f t="shared" si="33"/>
        <v>-4.6845450525951071E-2</v>
      </c>
      <c r="V225">
        <f t="shared" si="39"/>
        <v>4.4989734610018598E-3</v>
      </c>
      <c r="W225">
        <f t="shared" si="40"/>
        <v>1.0922561103369963E-2</v>
      </c>
      <c r="X225">
        <f t="shared" si="41"/>
        <v>-3.4376189304191937E-2</v>
      </c>
    </row>
    <row r="226" spans="1:24">
      <c r="A226" s="1">
        <v>41759</v>
      </c>
      <c r="B226">
        <v>4664</v>
      </c>
      <c r="C226" s="10">
        <f t="shared" si="42"/>
        <v>0.20314716883786921</v>
      </c>
      <c r="D226">
        <v>3224.5</v>
      </c>
      <c r="E226" s="10">
        <f t="shared" si="34"/>
        <v>-3.385767790262173E-2</v>
      </c>
      <c r="F226">
        <v>400</v>
      </c>
      <c r="G226" s="10">
        <f t="shared" si="35"/>
        <v>-3.4282955094157352E-2</v>
      </c>
      <c r="H226">
        <v>1681</v>
      </c>
      <c r="I226" s="10">
        <f t="shared" si="36"/>
        <v>5.3258145363408449E-2</v>
      </c>
      <c r="J226">
        <v>426.4</v>
      </c>
      <c r="K226" s="10">
        <f t="shared" si="37"/>
        <v>1.9851710117196664E-2</v>
      </c>
      <c r="T226">
        <f t="shared" si="38"/>
        <v>0.1898805742429861</v>
      </c>
      <c r="U226">
        <f t="shared" si="33"/>
        <v>-5.3026507889607E-2</v>
      </c>
      <c r="V226">
        <f t="shared" si="39"/>
        <v>-3.781513276481769E-2</v>
      </c>
      <c r="W226">
        <f t="shared" si="40"/>
        <v>4.9558964572309225E-2</v>
      </c>
      <c r="X226">
        <f t="shared" si="41"/>
        <v>1.697887962699586E-2</v>
      </c>
    </row>
    <row r="227" spans="1:24">
      <c r="A227" s="1">
        <v>41789</v>
      </c>
      <c r="B227">
        <v>4283.5</v>
      </c>
      <c r="C227" s="10">
        <f t="shared" si="42"/>
        <v>-8.1582332761578003E-2</v>
      </c>
      <c r="D227">
        <v>3057</v>
      </c>
      <c r="E227" s="10">
        <f t="shared" si="34"/>
        <v>-5.1946038145448958E-2</v>
      </c>
      <c r="F227">
        <v>423.1</v>
      </c>
      <c r="G227" s="10">
        <f t="shared" si="35"/>
        <v>5.7749999999999968E-2</v>
      </c>
      <c r="H227">
        <v>1672</v>
      </c>
      <c r="I227" s="10">
        <f t="shared" si="36"/>
        <v>-5.353955978584124E-3</v>
      </c>
      <c r="J227">
        <v>409.8</v>
      </c>
      <c r="K227" s="10">
        <f t="shared" si="37"/>
        <v>-3.8930581613508375E-2</v>
      </c>
      <c r="T227">
        <f t="shared" si="38"/>
        <v>-9.484892735646111E-2</v>
      </c>
      <c r="U227">
        <f t="shared" si="33"/>
        <v>-7.1114868132434228E-2</v>
      </c>
      <c r="V227">
        <f t="shared" si="39"/>
        <v>5.4217822329339631E-2</v>
      </c>
      <c r="W227">
        <f t="shared" si="40"/>
        <v>-9.0531367696833481E-3</v>
      </c>
      <c r="X227">
        <f t="shared" si="41"/>
        <v>-4.1803412103709178E-2</v>
      </c>
    </row>
    <row r="228" spans="1:24">
      <c r="A228" s="1">
        <v>41820</v>
      </c>
      <c r="B228">
        <v>4340.5</v>
      </c>
      <c r="C228" s="10">
        <f t="shared" si="42"/>
        <v>1.3306875218862979E-2</v>
      </c>
      <c r="D228">
        <v>3108.5</v>
      </c>
      <c r="E228" s="10">
        <f t="shared" si="34"/>
        <v>1.6846581615963307E-2</v>
      </c>
      <c r="F228">
        <v>432.9</v>
      </c>
      <c r="G228" s="10">
        <f t="shared" si="35"/>
        <v>2.316237296147472E-2</v>
      </c>
      <c r="H228">
        <v>1622</v>
      </c>
      <c r="I228" s="10">
        <f t="shared" si="36"/>
        <v>-2.9904306220095656E-2</v>
      </c>
      <c r="J228">
        <v>384.1</v>
      </c>
      <c r="K228" s="10">
        <f t="shared" si="37"/>
        <v>-6.2713518789653477E-2</v>
      </c>
      <c r="T228">
        <f t="shared" si="38"/>
        <v>4.0280623979871422E-5</v>
      </c>
      <c r="U228">
        <f t="shared" si="33"/>
        <v>-2.3222483710219587E-3</v>
      </c>
      <c r="V228">
        <f t="shared" si="39"/>
        <v>1.9630195290814383E-2</v>
      </c>
      <c r="W228">
        <f t="shared" si="40"/>
        <v>-3.360348701119488E-2</v>
      </c>
      <c r="X228">
        <f t="shared" si="41"/>
        <v>-6.5586349279854281E-2</v>
      </c>
    </row>
    <row r="229" spans="1:24">
      <c r="A229" s="1">
        <v>41851</v>
      </c>
      <c r="B229">
        <v>4344.5</v>
      </c>
      <c r="C229" s="10">
        <f t="shared" si="42"/>
        <v>9.2155281649586307E-4</v>
      </c>
      <c r="D229">
        <v>3392</v>
      </c>
      <c r="E229" s="10">
        <f t="shared" si="34"/>
        <v>9.1201544153128422E-2</v>
      </c>
      <c r="F229">
        <v>427.8</v>
      </c>
      <c r="G229" s="10">
        <f t="shared" si="35"/>
        <v>-1.1781011781011652E-2</v>
      </c>
      <c r="H229">
        <v>1591</v>
      </c>
      <c r="I229" s="10">
        <f t="shared" si="36"/>
        <v>-1.9112207151664617E-2</v>
      </c>
      <c r="J229">
        <v>369.1</v>
      </c>
      <c r="K229" s="10">
        <f t="shared" si="37"/>
        <v>-3.9052330122363976E-2</v>
      </c>
      <c r="T229">
        <f t="shared" si="38"/>
        <v>-1.2345041778387245E-2</v>
      </c>
      <c r="U229">
        <f t="shared" si="33"/>
        <v>7.2032714166143152E-2</v>
      </c>
      <c r="V229">
        <f t="shared" si="39"/>
        <v>-1.5313189451671988E-2</v>
      </c>
      <c r="W229">
        <f t="shared" si="40"/>
        <v>-2.2811387942763842E-2</v>
      </c>
      <c r="X229">
        <f t="shared" si="41"/>
        <v>-4.192516061256478E-2</v>
      </c>
    </row>
    <row r="230" spans="1:24">
      <c r="A230" s="1">
        <v>41880</v>
      </c>
      <c r="B230">
        <v>4567</v>
      </c>
      <c r="C230" s="10">
        <f t="shared" si="42"/>
        <v>5.1214178846817893E-2</v>
      </c>
      <c r="D230">
        <v>3213.5</v>
      </c>
      <c r="E230" s="10">
        <f t="shared" si="34"/>
        <v>-5.2623820754716943E-2</v>
      </c>
      <c r="F230">
        <v>445.1</v>
      </c>
      <c r="G230" s="10">
        <f t="shared" si="35"/>
        <v>4.0439457690509606E-2</v>
      </c>
      <c r="H230">
        <v>1646</v>
      </c>
      <c r="I230" s="10">
        <f t="shared" si="36"/>
        <v>3.4569453174104314E-2</v>
      </c>
      <c r="J230">
        <v>393.7</v>
      </c>
      <c r="K230" s="10">
        <f t="shared" si="37"/>
        <v>6.6648604714169446E-2</v>
      </c>
      <c r="T230">
        <f t="shared" si="38"/>
        <v>3.7947584251934785E-2</v>
      </c>
      <c r="U230">
        <f t="shared" si="33"/>
        <v>-7.1792650741702213E-2</v>
      </c>
      <c r="V230">
        <f t="shared" si="39"/>
        <v>3.6907280019849269E-2</v>
      </c>
      <c r="W230">
        <f t="shared" si="40"/>
        <v>3.087027238300509E-2</v>
      </c>
      <c r="X230">
        <f t="shared" si="41"/>
        <v>6.3775774223968643E-2</v>
      </c>
    </row>
    <row r="231" spans="1:24">
      <c r="A231" s="1">
        <v>41912</v>
      </c>
      <c r="B231">
        <v>4441.5</v>
      </c>
      <c r="C231" s="10">
        <f t="shared" si="42"/>
        <v>-2.7479746003941319E-2</v>
      </c>
      <c r="D231">
        <v>3031.5</v>
      </c>
      <c r="E231" s="10">
        <f t="shared" si="34"/>
        <v>-5.6636066594056289E-2</v>
      </c>
      <c r="F231">
        <v>471.5</v>
      </c>
      <c r="G231" s="10">
        <f t="shared" si="35"/>
        <v>5.9312514041788278E-2</v>
      </c>
      <c r="H231">
        <v>1610</v>
      </c>
      <c r="I231" s="10">
        <f t="shared" si="36"/>
        <v>-2.1871202916160404E-2</v>
      </c>
      <c r="J231">
        <v>365.4</v>
      </c>
      <c r="K231" s="10">
        <f t="shared" si="37"/>
        <v>-7.1882143764287587E-2</v>
      </c>
      <c r="T231">
        <f t="shared" si="38"/>
        <v>-4.0746340598824426E-2</v>
      </c>
      <c r="U231">
        <f t="shared" si="33"/>
        <v>-7.5804896581041559E-2</v>
      </c>
      <c r="V231">
        <f t="shared" si="39"/>
        <v>5.5780336371127941E-2</v>
      </c>
      <c r="W231">
        <f t="shared" si="40"/>
        <v>-2.5570383707259628E-2</v>
      </c>
      <c r="X231">
        <f t="shared" si="41"/>
        <v>-7.4754974254488391E-2</v>
      </c>
    </row>
    <row r="232" spans="1:24">
      <c r="A232" s="12">
        <v>41943</v>
      </c>
      <c r="B232">
        <v>4543.5</v>
      </c>
      <c r="C232" s="10">
        <f t="shared" si="42"/>
        <v>2.2965214454576222E-2</v>
      </c>
      <c r="D232">
        <v>2971.5</v>
      </c>
      <c r="E232" s="10">
        <f t="shared" si="34"/>
        <v>-1.9792182088075205E-2</v>
      </c>
      <c r="F232">
        <v>458.7</v>
      </c>
      <c r="G232" s="10">
        <f t="shared" si="35"/>
        <v>-2.7147401908801716E-2</v>
      </c>
      <c r="H232">
        <v>1695</v>
      </c>
      <c r="I232" s="10">
        <f t="shared" si="36"/>
        <v>5.2795031055900665E-2</v>
      </c>
      <c r="J232">
        <v>377.7</v>
      </c>
      <c r="K232" s="10">
        <f t="shared" si="37"/>
        <v>3.3661740558292408E-2</v>
      </c>
      <c r="T232">
        <f t="shared" si="38"/>
        <v>9.6986198596931139E-3</v>
      </c>
      <c r="U232">
        <f t="shared" si="33"/>
        <v>-3.8961012075060475E-2</v>
      </c>
      <c r="V232">
        <f t="shared" si="39"/>
        <v>-3.0679579579462053E-2</v>
      </c>
      <c r="W232">
        <f t="shared" si="40"/>
        <v>4.9095850264801441E-2</v>
      </c>
      <c r="X232">
        <f t="shared" si="41"/>
        <v>3.0788910068091604E-2</v>
      </c>
    </row>
    <row r="233" spans="1:24">
      <c r="A233" s="1">
        <v>41971</v>
      </c>
      <c r="B233">
        <v>4780</v>
      </c>
      <c r="C233" s="10">
        <f t="shared" si="42"/>
        <v>5.205238252448563E-2</v>
      </c>
      <c r="D233">
        <v>2992.5</v>
      </c>
      <c r="E233" s="10">
        <f t="shared" si="34"/>
        <v>7.0671378091873294E-3</v>
      </c>
      <c r="F233">
        <v>481.1</v>
      </c>
      <c r="G233" s="10">
        <f t="shared" si="35"/>
        <v>4.883366034445169E-2</v>
      </c>
      <c r="H233">
        <v>1786</v>
      </c>
      <c r="I233" s="10">
        <f t="shared" si="36"/>
        <v>5.3687315634218358E-2</v>
      </c>
      <c r="J233">
        <v>407.1</v>
      </c>
      <c r="K233" s="10">
        <f t="shared" si="37"/>
        <v>7.783955520254171E-2</v>
      </c>
      <c r="T233">
        <f t="shared" si="38"/>
        <v>3.8785787929602522E-2</v>
      </c>
      <c r="U233">
        <f t="shared" si="33"/>
        <v>-1.2101692177797937E-2</v>
      </c>
      <c r="V233">
        <f t="shared" si="39"/>
        <v>4.5301482673791353E-2</v>
      </c>
      <c r="W233">
        <f t="shared" si="40"/>
        <v>4.9988134843119134E-2</v>
      </c>
      <c r="X233">
        <f t="shared" si="41"/>
        <v>7.4966724712340907E-2</v>
      </c>
    </row>
    <row r="234" spans="1:24">
      <c r="A234" s="1">
        <v>42004</v>
      </c>
      <c r="B234">
        <v>4555.5</v>
      </c>
      <c r="C234" s="10">
        <f t="shared" si="42"/>
        <v>-4.696652719665273E-2</v>
      </c>
      <c r="D234">
        <v>3000</v>
      </c>
      <c r="E234" s="10">
        <f t="shared" si="34"/>
        <v>2.5062656641603454E-3</v>
      </c>
      <c r="F234">
        <v>472</v>
      </c>
      <c r="G234" s="10">
        <f t="shared" si="35"/>
        <v>-1.891498648929546E-2</v>
      </c>
      <c r="H234">
        <v>1764</v>
      </c>
      <c r="I234" s="10">
        <f t="shared" si="36"/>
        <v>-1.2318029115341522E-2</v>
      </c>
      <c r="J234">
        <v>465.7</v>
      </c>
      <c r="K234" s="10">
        <f t="shared" si="37"/>
        <v>0.14394497666421024</v>
      </c>
      <c r="T234">
        <f t="shared" si="38"/>
        <v>-6.0233121791535837E-2</v>
      </c>
      <c r="U234">
        <f t="shared" si="33"/>
        <v>-1.6662564322824921E-2</v>
      </c>
      <c r="V234">
        <f t="shared" si="39"/>
        <v>-2.2447164159955797E-2</v>
      </c>
      <c r="W234">
        <f t="shared" si="40"/>
        <v>-1.6017209906440746E-2</v>
      </c>
      <c r="X234">
        <f t="shared" si="41"/>
        <v>0.14107214617400946</v>
      </c>
    </row>
    <row r="235" spans="1:24">
      <c r="A235" s="1">
        <v>42034</v>
      </c>
      <c r="B235">
        <v>4743</v>
      </c>
      <c r="C235" s="10">
        <f t="shared" si="42"/>
        <v>4.1159038524860136E-2</v>
      </c>
      <c r="D235">
        <v>2925</v>
      </c>
      <c r="E235" s="10">
        <f t="shared" si="34"/>
        <v>-2.5000000000000022E-2</v>
      </c>
      <c r="F235">
        <v>507.5</v>
      </c>
      <c r="G235" s="10">
        <f t="shared" si="35"/>
        <v>7.5211864406779627E-2</v>
      </c>
      <c r="H235">
        <v>1897</v>
      </c>
      <c r="I235" s="10">
        <f t="shared" si="36"/>
        <v>7.5396825396825351E-2</v>
      </c>
      <c r="J235">
        <v>480.2</v>
      </c>
      <c r="K235" s="10">
        <f t="shared" si="37"/>
        <v>3.1135924414859462E-2</v>
      </c>
      <c r="T235">
        <f t="shared" si="38"/>
        <v>2.7892443929977029E-2</v>
      </c>
      <c r="U235">
        <f t="shared" si="33"/>
        <v>-4.4168829986985292E-2</v>
      </c>
      <c r="V235">
        <f t="shared" si="39"/>
        <v>7.1679686736119297E-2</v>
      </c>
      <c r="W235">
        <f t="shared" si="40"/>
        <v>7.1697644605726127E-2</v>
      </c>
      <c r="X235">
        <f t="shared" si="41"/>
        <v>2.8263093924658658E-2</v>
      </c>
    </row>
    <row r="236" spans="1:24">
      <c r="A236" s="1">
        <v>42062</v>
      </c>
      <c r="B236">
        <v>4469.5</v>
      </c>
      <c r="C236" s="10">
        <f t="shared" si="42"/>
        <v>-5.7663925785367942E-2</v>
      </c>
      <c r="D236">
        <v>3192</v>
      </c>
      <c r="E236" s="10">
        <f t="shared" si="34"/>
        <v>9.1282051282051357E-2</v>
      </c>
      <c r="F236">
        <v>532</v>
      </c>
      <c r="G236" s="10">
        <f t="shared" si="35"/>
        <v>4.8275862068965614E-2</v>
      </c>
      <c r="H236">
        <v>1896</v>
      </c>
      <c r="I236" s="10">
        <f t="shared" si="36"/>
        <v>-5.2714812862408866E-4</v>
      </c>
      <c r="J236">
        <v>484.5</v>
      </c>
      <c r="K236" s="10">
        <f t="shared" si="37"/>
        <v>8.9546022490629706E-3</v>
      </c>
      <c r="T236">
        <f t="shared" si="38"/>
        <v>-7.093052038025105E-2</v>
      </c>
      <c r="U236">
        <f t="shared" si="33"/>
        <v>7.2113221295066088E-2</v>
      </c>
      <c r="V236">
        <f t="shared" si="39"/>
        <v>4.4743684398305276E-2</v>
      </c>
      <c r="W236">
        <f t="shared" si="40"/>
        <v>-4.2263289197233137E-3</v>
      </c>
      <c r="X236">
        <f t="shared" si="41"/>
        <v>6.0817717588621681E-3</v>
      </c>
    </row>
    <row r="237" spans="1:24">
      <c r="A237" s="1">
        <v>42094</v>
      </c>
      <c r="B237">
        <v>4626.5</v>
      </c>
      <c r="C237" s="10">
        <f t="shared" si="42"/>
        <v>3.5126971697057918E-2</v>
      </c>
      <c r="D237">
        <v>2772</v>
      </c>
      <c r="E237" s="10">
        <f t="shared" si="34"/>
        <v>-0.13157894736842102</v>
      </c>
      <c r="F237">
        <v>523.5</v>
      </c>
      <c r="G237" s="10">
        <f t="shared" si="35"/>
        <v>-1.5977443609022535E-2</v>
      </c>
      <c r="H237">
        <v>1831</v>
      </c>
      <c r="I237" s="10">
        <f t="shared" si="36"/>
        <v>-3.4282700421940926E-2</v>
      </c>
      <c r="J237">
        <v>466.7</v>
      </c>
      <c r="K237" s="10">
        <f t="shared" si="37"/>
        <v>-3.67389060887513E-2</v>
      </c>
      <c r="T237">
        <f t="shared" si="38"/>
        <v>2.1860377102174811E-2</v>
      </c>
      <c r="U237">
        <f t="shared" si="33"/>
        <v>-0.15074777735540629</v>
      </c>
      <c r="V237">
        <f t="shared" si="39"/>
        <v>-1.9509621279682872E-2</v>
      </c>
      <c r="W237">
        <f t="shared" si="40"/>
        <v>-3.798188121304015E-2</v>
      </c>
      <c r="X237">
        <f t="shared" si="41"/>
        <v>-3.9611736578952103E-2</v>
      </c>
    </row>
    <row r="238" spans="1:24">
      <c r="A238" s="12">
        <v>42124</v>
      </c>
      <c r="B238">
        <v>4496.5</v>
      </c>
      <c r="C238" s="10">
        <f t="shared" si="42"/>
        <v>-2.8098994920566334E-2</v>
      </c>
      <c r="D238">
        <v>2885</v>
      </c>
      <c r="E238" s="10">
        <f t="shared" si="34"/>
        <v>4.0764790764790781E-2</v>
      </c>
      <c r="F238">
        <v>508</v>
      </c>
      <c r="G238" s="10">
        <f t="shared" si="35"/>
        <v>-2.9608404966571134E-2</v>
      </c>
      <c r="H238">
        <v>1839</v>
      </c>
      <c r="I238" s="10">
        <f t="shared" si="36"/>
        <v>4.3691971600219315E-3</v>
      </c>
      <c r="J238">
        <v>486</v>
      </c>
      <c r="K238" s="10">
        <f t="shared" si="37"/>
        <v>4.1354188986501006E-2</v>
      </c>
      <c r="T238">
        <f t="shared" si="38"/>
        <v>-4.1365589515449441E-2</v>
      </c>
      <c r="U238">
        <f t="shared" si="33"/>
        <v>2.1595960777805515E-2</v>
      </c>
      <c r="V238">
        <f t="shared" si="39"/>
        <v>-3.3140582637231471E-2</v>
      </c>
      <c r="W238">
        <f t="shared" si="40"/>
        <v>6.7001636892270646E-4</v>
      </c>
      <c r="X238">
        <f t="shared" si="41"/>
        <v>3.8481358496300203E-2</v>
      </c>
    </row>
    <row r="239" spans="1:24">
      <c r="A239" s="1">
        <v>42153</v>
      </c>
      <c r="B239">
        <v>4372.5</v>
      </c>
      <c r="C239" s="10">
        <f t="shared" si="42"/>
        <v>-2.757700433670629E-2</v>
      </c>
      <c r="D239">
        <v>2856</v>
      </c>
      <c r="E239" s="10">
        <f t="shared" si="34"/>
        <v>-1.005199306759097E-2</v>
      </c>
      <c r="F239">
        <v>515</v>
      </c>
      <c r="G239" s="10">
        <f t="shared" si="35"/>
        <v>1.3779527559055094E-2</v>
      </c>
      <c r="H239">
        <v>1896</v>
      </c>
      <c r="I239" s="10">
        <f t="shared" si="36"/>
        <v>3.0995106035889064E-2</v>
      </c>
      <c r="J239">
        <v>568.5</v>
      </c>
      <c r="K239" s="10">
        <f t="shared" si="37"/>
        <v>0.16975308641975317</v>
      </c>
      <c r="T239">
        <f t="shared" si="38"/>
        <v>-4.0843598931589398E-2</v>
      </c>
      <c r="U239">
        <f t="shared" si="33"/>
        <v>-2.9220823054576236E-2</v>
      </c>
      <c r="V239">
        <f t="shared" si="39"/>
        <v>1.0247349888394758E-2</v>
      </c>
      <c r="W239">
        <f t="shared" si="40"/>
        <v>2.729592524478984E-2</v>
      </c>
      <c r="X239">
        <f t="shared" si="41"/>
        <v>0.16688025592955238</v>
      </c>
    </row>
    <row r="240" spans="1:24">
      <c r="A240" s="1">
        <v>42185</v>
      </c>
      <c r="B240">
        <v>4019</v>
      </c>
      <c r="C240" s="10">
        <f t="shared" si="42"/>
        <v>-8.0846197827329935E-2</v>
      </c>
      <c r="D240">
        <v>2614</v>
      </c>
      <c r="E240" s="10">
        <f t="shared" si="34"/>
        <v>-8.4733893557423001E-2</v>
      </c>
      <c r="F240">
        <v>451.2</v>
      </c>
      <c r="G240" s="10">
        <f t="shared" si="35"/>
        <v>-0.12388349514563113</v>
      </c>
      <c r="H240">
        <v>1738</v>
      </c>
      <c r="I240" s="10">
        <f t="shared" si="36"/>
        <v>-8.333333333333337E-2</v>
      </c>
      <c r="J240">
        <v>512.5</v>
      </c>
      <c r="K240" s="10">
        <f t="shared" si="37"/>
        <v>-9.850483729111692E-2</v>
      </c>
      <c r="T240">
        <f t="shared" si="38"/>
        <v>-9.4112792422213043E-2</v>
      </c>
      <c r="U240">
        <f t="shared" si="33"/>
        <v>-0.10390272354440827</v>
      </c>
      <c r="V240">
        <f t="shared" si="39"/>
        <v>-0.12741567281629146</v>
      </c>
      <c r="W240">
        <f t="shared" si="40"/>
        <v>-8.7032514124432594E-2</v>
      </c>
      <c r="X240">
        <f t="shared" si="41"/>
        <v>-0.10137766778131772</v>
      </c>
    </row>
    <row r="241" spans="1:24">
      <c r="A241" s="1">
        <v>42216</v>
      </c>
      <c r="B241">
        <v>4320</v>
      </c>
      <c r="C241" s="10">
        <f t="shared" si="42"/>
        <v>7.4894252301567654E-2</v>
      </c>
      <c r="D241">
        <v>2486.5</v>
      </c>
      <c r="E241" s="10">
        <f t="shared" si="34"/>
        <v>-4.8775822494261711E-2</v>
      </c>
      <c r="F241">
        <v>480.2</v>
      </c>
      <c r="G241" s="10">
        <f t="shared" si="35"/>
        <v>6.4273049645390046E-2</v>
      </c>
      <c r="H241">
        <v>1834</v>
      </c>
      <c r="I241" s="10">
        <f t="shared" si="36"/>
        <v>5.5235903337169212E-2</v>
      </c>
      <c r="J241">
        <v>521</v>
      </c>
      <c r="K241" s="10">
        <f t="shared" si="37"/>
        <v>1.6585365853658551E-2</v>
      </c>
      <c r="T241">
        <f t="shared" si="38"/>
        <v>6.1627657706684547E-2</v>
      </c>
      <c r="U241">
        <f t="shared" si="33"/>
        <v>-6.7944652481246981E-2</v>
      </c>
      <c r="V241">
        <f t="shared" si="39"/>
        <v>6.0740871974729709E-2</v>
      </c>
      <c r="W241">
        <f t="shared" si="40"/>
        <v>5.1536722546069988E-2</v>
      </c>
      <c r="X241">
        <f t="shared" si="41"/>
        <v>1.3712535363457748E-2</v>
      </c>
    </row>
    <row r="242" spans="1:24">
      <c r="A242" s="1">
        <v>42247</v>
      </c>
      <c r="B242">
        <v>4120</v>
      </c>
      <c r="C242" s="10">
        <f t="shared" si="42"/>
        <v>-4.629629629629628E-2</v>
      </c>
      <c r="D242">
        <v>2388</v>
      </c>
      <c r="E242" s="10">
        <f t="shared" si="34"/>
        <v>-3.9613915141765488E-2</v>
      </c>
      <c r="F242">
        <v>452.2</v>
      </c>
      <c r="G242" s="10">
        <f t="shared" si="35"/>
        <v>-5.8309037900874605E-2</v>
      </c>
      <c r="H242">
        <v>1739</v>
      </c>
      <c r="I242" s="10">
        <f t="shared" si="36"/>
        <v>-5.1799345692475462E-2</v>
      </c>
      <c r="J242">
        <v>515.5</v>
      </c>
      <c r="K242" s="10">
        <f t="shared" si="37"/>
        <v>-1.0556621880998041E-2</v>
      </c>
      <c r="T242">
        <f t="shared" si="38"/>
        <v>-5.9562890891179388E-2</v>
      </c>
      <c r="U242">
        <f t="shared" si="33"/>
        <v>-5.8782745128750757E-2</v>
      </c>
      <c r="V242">
        <f t="shared" si="39"/>
        <v>-6.1841215571534942E-2</v>
      </c>
      <c r="W242">
        <f t="shared" si="40"/>
        <v>-5.5498526483574687E-2</v>
      </c>
      <c r="X242">
        <f t="shared" si="41"/>
        <v>-1.3429452371198844E-2</v>
      </c>
    </row>
    <row r="243" spans="1:24">
      <c r="A243" s="1">
        <v>42277</v>
      </c>
      <c r="B243">
        <v>4181.5</v>
      </c>
      <c r="C243" s="10">
        <f t="shared" si="42"/>
        <v>1.4927184466019483E-2</v>
      </c>
      <c r="D243">
        <v>2210</v>
      </c>
      <c r="E243" s="10">
        <f t="shared" si="34"/>
        <v>-7.4539363484087073E-2</v>
      </c>
      <c r="F243">
        <v>447.7</v>
      </c>
      <c r="G243" s="10">
        <f t="shared" si="35"/>
        <v>-9.9513489606368744E-3</v>
      </c>
      <c r="H243">
        <v>1770</v>
      </c>
      <c r="I243" s="10">
        <f t="shared" si="36"/>
        <v>1.7826336975273138E-2</v>
      </c>
      <c r="J243">
        <v>499.4</v>
      </c>
      <c r="K243" s="10">
        <f t="shared" si="37"/>
        <v>-3.1231813773035966E-2</v>
      </c>
      <c r="T243">
        <f t="shared" si="38"/>
        <v>1.6605898711363754E-3</v>
      </c>
      <c r="U243">
        <f t="shared" si="33"/>
        <v>-9.3708193471072343E-2</v>
      </c>
      <c r="V243">
        <f t="shared" si="39"/>
        <v>-1.348352663129721E-2</v>
      </c>
      <c r="W243">
        <f t="shared" si="40"/>
        <v>1.4127156184173914E-2</v>
      </c>
      <c r="X243">
        <f t="shared" si="41"/>
        <v>-3.4104644263236769E-2</v>
      </c>
    </row>
    <row r="244" spans="1:24">
      <c r="A244" s="12">
        <v>42307</v>
      </c>
      <c r="B244">
        <v>4150.5</v>
      </c>
      <c r="C244" s="10">
        <f t="shared" si="42"/>
        <v>-7.4136075570967463E-3</v>
      </c>
      <c r="D244">
        <v>2358.5</v>
      </c>
      <c r="E244" s="10">
        <f t="shared" si="34"/>
        <v>6.719457013574659E-2</v>
      </c>
      <c r="F244">
        <v>440.3</v>
      </c>
      <c r="G244" s="10">
        <f t="shared" si="35"/>
        <v>-1.6528925619834656E-2</v>
      </c>
      <c r="H244">
        <v>1859</v>
      </c>
      <c r="I244" s="10">
        <f t="shared" si="36"/>
        <v>5.0282485875706273E-2</v>
      </c>
      <c r="J244">
        <v>545</v>
      </c>
      <c r="K244" s="10">
        <f t="shared" si="37"/>
        <v>9.1309571485783003E-2</v>
      </c>
      <c r="T244">
        <f t="shared" si="38"/>
        <v>-2.0680202151979854E-2</v>
      </c>
      <c r="U244">
        <f t="shared" si="33"/>
        <v>4.802574014876132E-2</v>
      </c>
      <c r="V244">
        <f t="shared" si="39"/>
        <v>-2.0061103290494993E-2</v>
      </c>
      <c r="W244">
        <f t="shared" si="40"/>
        <v>4.6583305084607049E-2</v>
      </c>
      <c r="X244">
        <f t="shared" si="41"/>
        <v>8.84367409955822E-2</v>
      </c>
    </row>
    <row r="245" spans="1:24">
      <c r="A245" s="1">
        <v>42338</v>
      </c>
      <c r="B245">
        <v>4502.5</v>
      </c>
      <c r="C245" s="10">
        <f t="shared" si="42"/>
        <v>8.4809059149500099E-2</v>
      </c>
      <c r="D245">
        <v>2208.5</v>
      </c>
      <c r="E245" s="10">
        <f t="shared" si="34"/>
        <v>-6.3599745601017554E-2</v>
      </c>
      <c r="F245">
        <v>516.5</v>
      </c>
      <c r="G245" s="10">
        <f t="shared" si="35"/>
        <v>0.17306382012264354</v>
      </c>
      <c r="H245">
        <v>1920</v>
      </c>
      <c r="I245" s="10">
        <f t="shared" si="36"/>
        <v>3.2813340505648103E-2</v>
      </c>
      <c r="J245">
        <v>586.5</v>
      </c>
      <c r="K245" s="10">
        <f t="shared" si="37"/>
        <v>7.6146788990825609E-2</v>
      </c>
      <c r="T245">
        <f t="shared" si="38"/>
        <v>7.1542464554616991E-2</v>
      </c>
      <c r="U245">
        <f t="shared" si="33"/>
        <v>-8.2768575588002824E-2</v>
      </c>
      <c r="V245">
        <f t="shared" si="39"/>
        <v>0.16953164245198321</v>
      </c>
      <c r="W245">
        <f t="shared" si="40"/>
        <v>2.9114159714548879E-2</v>
      </c>
      <c r="X245">
        <f t="shared" si="41"/>
        <v>7.3273958500624806E-2</v>
      </c>
    </row>
    <row r="246" spans="1:24">
      <c r="A246" s="1">
        <v>42369</v>
      </c>
      <c r="B246">
        <v>4616.5</v>
      </c>
      <c r="C246" s="10">
        <f t="shared" si="42"/>
        <v>2.5319267073847795E-2</v>
      </c>
      <c r="D246">
        <v>1979.5</v>
      </c>
      <c r="E246" s="10">
        <f t="shared" si="34"/>
        <v>-0.10369028752546983</v>
      </c>
      <c r="F246">
        <v>499.6</v>
      </c>
      <c r="G246" s="10">
        <f t="shared" si="35"/>
        <v>-3.2720232333010579E-2</v>
      </c>
      <c r="H246">
        <v>1885</v>
      </c>
      <c r="I246" s="10">
        <f t="shared" si="36"/>
        <v>-1.822916666666663E-2</v>
      </c>
      <c r="J246">
        <v>603.5</v>
      </c>
      <c r="K246" s="10">
        <f t="shared" si="37"/>
        <v>2.8985507246376718E-2</v>
      </c>
      <c r="T246">
        <f t="shared" si="38"/>
        <v>1.2052672478964688E-2</v>
      </c>
      <c r="U246">
        <f t="shared" si="33"/>
        <v>-0.1228591175124551</v>
      </c>
      <c r="V246">
        <f t="shared" si="39"/>
        <v>-3.6252410003670917E-2</v>
      </c>
      <c r="W246">
        <f t="shared" si="40"/>
        <v>-2.1928347457765854E-2</v>
      </c>
      <c r="X246">
        <f t="shared" si="41"/>
        <v>2.6112676756175915E-2</v>
      </c>
    </row>
    <row r="247" spans="1:24">
      <c r="A247" s="1">
        <v>42398</v>
      </c>
      <c r="B247">
        <v>4487.5</v>
      </c>
      <c r="C247" s="10">
        <f t="shared" si="42"/>
        <v>-2.7943247048629938E-2</v>
      </c>
      <c r="D247">
        <v>1714</v>
      </c>
      <c r="E247" s="10">
        <f t="shared" si="34"/>
        <v>-0.13412477898459207</v>
      </c>
      <c r="F247">
        <v>516</v>
      </c>
      <c r="G247" s="10">
        <f t="shared" si="35"/>
        <v>3.2826261008807034E-2</v>
      </c>
      <c r="H247">
        <v>1868</v>
      </c>
      <c r="I247" s="10">
        <f t="shared" si="36"/>
        <v>-9.0185676392573466E-3</v>
      </c>
      <c r="J247">
        <v>621</v>
      </c>
      <c r="K247" s="10">
        <f t="shared" si="37"/>
        <v>2.8997514498757315E-2</v>
      </c>
      <c r="T247">
        <f t="shared" si="38"/>
        <v>-4.1209841643513045E-2</v>
      </c>
      <c r="U247">
        <f t="shared" si="33"/>
        <v>-0.15329360897157734</v>
      </c>
      <c r="V247">
        <f t="shared" si="39"/>
        <v>2.9294083338146697E-2</v>
      </c>
      <c r="W247">
        <f t="shared" si="40"/>
        <v>-1.2717748430356571E-2</v>
      </c>
      <c r="X247">
        <f t="shared" si="41"/>
        <v>2.6124684008556512E-2</v>
      </c>
    </row>
    <row r="248" spans="1:24">
      <c r="A248" s="1">
        <v>42429</v>
      </c>
      <c r="B248">
        <v>4107</v>
      </c>
      <c r="C248" s="10">
        <f t="shared" si="42"/>
        <v>-8.4791086350974876E-2</v>
      </c>
      <c r="D248">
        <v>1904</v>
      </c>
      <c r="E248" s="10">
        <f t="shared" si="34"/>
        <v>0.11085180863477251</v>
      </c>
      <c r="F248">
        <v>513</v>
      </c>
      <c r="G248" s="10">
        <f t="shared" si="35"/>
        <v>-5.8139534883721034E-3</v>
      </c>
      <c r="H248">
        <v>1933</v>
      </c>
      <c r="I248" s="10">
        <f t="shared" si="36"/>
        <v>3.4796573875802927E-2</v>
      </c>
      <c r="J248">
        <v>596.5</v>
      </c>
      <c r="K248" s="10">
        <f t="shared" si="37"/>
        <v>-3.9452495974235058E-2</v>
      </c>
      <c r="T248">
        <f t="shared" si="38"/>
        <v>-9.8057680945857983E-2</v>
      </c>
      <c r="U248">
        <f t="shared" si="33"/>
        <v>9.1682978647787239E-2</v>
      </c>
      <c r="V248">
        <f t="shared" si="39"/>
        <v>-9.3461311590324388E-3</v>
      </c>
      <c r="W248">
        <f t="shared" si="40"/>
        <v>3.1097393084703703E-2</v>
      </c>
      <c r="X248">
        <f t="shared" si="41"/>
        <v>-4.2325326464435861E-2</v>
      </c>
    </row>
    <row r="249" spans="1:24">
      <c r="A249" s="1">
        <v>42460</v>
      </c>
      <c r="B249">
        <v>3902.5</v>
      </c>
      <c r="C249" s="10">
        <f t="shared" si="42"/>
        <v>-4.9793036279522807E-2</v>
      </c>
      <c r="D249">
        <v>1955.5</v>
      </c>
      <c r="E249" s="10">
        <f t="shared" si="34"/>
        <v>2.7048319327731107E-2</v>
      </c>
      <c r="F249">
        <v>509</v>
      </c>
      <c r="G249" s="10">
        <f t="shared" si="35"/>
        <v>-7.7972709551656916E-3</v>
      </c>
      <c r="H249">
        <v>2023</v>
      </c>
      <c r="I249" s="10">
        <f t="shared" si="36"/>
        <v>4.6559751681324313E-2</v>
      </c>
      <c r="J249">
        <v>629</v>
      </c>
      <c r="K249" s="10">
        <f t="shared" si="37"/>
        <v>5.4484492875104706E-2</v>
      </c>
      <c r="T249">
        <f t="shared" si="38"/>
        <v>-6.3059630874405914E-2</v>
      </c>
      <c r="U249">
        <f t="shared" si="33"/>
        <v>7.8794893407458412E-3</v>
      </c>
      <c r="V249">
        <f t="shared" si="39"/>
        <v>-1.1329448625826027E-2</v>
      </c>
      <c r="W249">
        <f t="shared" si="40"/>
        <v>4.2860570890225089E-2</v>
      </c>
      <c r="X249">
        <f t="shared" si="41"/>
        <v>5.1611662384903903E-2</v>
      </c>
    </row>
    <row r="250" spans="1:24" s="16" customFormat="1">
      <c r="A250" s="15">
        <v>42489</v>
      </c>
      <c r="B250" s="16">
        <v>3928</v>
      </c>
      <c r="C250" s="17">
        <f t="shared" si="42"/>
        <v>6.534272901985938E-3</v>
      </c>
      <c r="D250" s="16">
        <v>2300.5</v>
      </c>
      <c r="E250" s="17">
        <f t="shared" si="34"/>
        <v>0.17642546663257486</v>
      </c>
      <c r="F250" s="16">
        <v>477.3</v>
      </c>
      <c r="G250" s="17">
        <f t="shared" si="35"/>
        <v>-6.2278978388997985E-2</v>
      </c>
      <c r="H250" s="16">
        <v>2039</v>
      </c>
      <c r="I250" s="17">
        <f t="shared" si="36"/>
        <v>7.9090459713297978E-3</v>
      </c>
      <c r="J250" s="16">
        <v>592</v>
      </c>
      <c r="K250" s="17">
        <f t="shared" si="37"/>
        <v>-5.8823529411764719E-2</v>
      </c>
      <c r="T250" s="16">
        <f t="shared" si="38"/>
        <v>-6.7323216928971696E-3</v>
      </c>
      <c r="U250" s="16">
        <f t="shared" si="33"/>
        <v>0.15725663664558959</v>
      </c>
      <c r="V250" s="16">
        <f t="shared" si="39"/>
        <v>-6.5811156059658316E-2</v>
      </c>
      <c r="W250" s="16">
        <f t="shared" si="40"/>
        <v>4.2098651802305728E-3</v>
      </c>
      <c r="X250" s="16">
        <f t="shared" si="41"/>
        <v>-6.1696359901965522E-2</v>
      </c>
    </row>
    <row r="251" spans="1:24">
      <c r="A251" s="1">
        <v>42521</v>
      </c>
      <c r="B251">
        <v>4028</v>
      </c>
      <c r="C251" s="10">
        <f t="shared" si="42"/>
        <v>2.5458248472504996E-2</v>
      </c>
      <c r="D251">
        <v>1942.5</v>
      </c>
      <c r="E251" s="10">
        <f t="shared" si="34"/>
        <v>-0.15561834383829598</v>
      </c>
      <c r="F251">
        <v>483.6</v>
      </c>
      <c r="G251" s="10">
        <f t="shared" si="35"/>
        <v>1.3199245757385292E-2</v>
      </c>
      <c r="H251">
        <v>2044</v>
      </c>
      <c r="I251" s="10">
        <f t="shared" si="36"/>
        <v>2.4521824423737737E-3</v>
      </c>
      <c r="J251">
        <v>613</v>
      </c>
      <c r="K251" s="10">
        <f t="shared" si="37"/>
        <v>3.5472972972973027E-2</v>
      </c>
      <c r="T251" s="22">
        <f t="shared" si="38"/>
        <v>1.2191653877621889E-2</v>
      </c>
      <c r="U251" s="22">
        <f t="shared" si="33"/>
        <v>-0.17478717382528125</v>
      </c>
      <c r="V251" s="22">
        <f t="shared" si="39"/>
        <v>9.6670680867249562E-3</v>
      </c>
      <c r="W251" s="22">
        <f t="shared" si="40"/>
        <v>-1.2469983487254513E-3</v>
      </c>
      <c r="X251" s="22">
        <f t="shared" si="41"/>
        <v>3.2600142482772224E-2</v>
      </c>
    </row>
    <row r="252" spans="1:24">
      <c r="A252" s="1">
        <v>42551</v>
      </c>
      <c r="B252">
        <v>4467</v>
      </c>
      <c r="C252" s="10">
        <f t="shared" si="42"/>
        <v>0.10898709036742793</v>
      </c>
      <c r="D252">
        <v>2294</v>
      </c>
      <c r="E252" s="10">
        <f t="shared" si="34"/>
        <v>0.18095238095238098</v>
      </c>
      <c r="F252">
        <v>524</v>
      </c>
      <c r="G252" s="10">
        <f t="shared" si="35"/>
        <v>8.3540115798180326E-2</v>
      </c>
      <c r="H252">
        <v>2302</v>
      </c>
      <c r="I252" s="10">
        <f t="shared" si="36"/>
        <v>0.1262230919765166</v>
      </c>
      <c r="J252">
        <v>645.5</v>
      </c>
      <c r="K252" s="10">
        <f t="shared" si="37"/>
        <v>5.3017944535073358E-2</v>
      </c>
      <c r="T252" s="22">
        <f t="shared" si="38"/>
        <v>9.5720495772544822E-2</v>
      </c>
      <c r="U252" s="22">
        <f t="shared" si="33"/>
        <v>0.16178355096539571</v>
      </c>
      <c r="V252" s="22">
        <f t="shared" si="39"/>
        <v>8.0007938127519995E-2</v>
      </c>
      <c r="W252" s="22">
        <f t="shared" si="40"/>
        <v>0.12252391118541738</v>
      </c>
      <c r="X252" s="22">
        <f t="shared" si="41"/>
        <v>5.0145114044872555E-2</v>
      </c>
    </row>
    <row r="253" spans="1:24">
      <c r="A253" s="1">
        <v>42580</v>
      </c>
      <c r="B253">
        <v>5048</v>
      </c>
      <c r="C253" s="10">
        <f t="shared" si="42"/>
        <v>0.13006492052831886</v>
      </c>
      <c r="D253">
        <v>2461.5</v>
      </c>
      <c r="E253" s="10">
        <f t="shared" si="34"/>
        <v>7.301656495204889E-2</v>
      </c>
      <c r="F253">
        <v>534</v>
      </c>
      <c r="G253" s="10">
        <f t="shared" si="35"/>
        <v>1.9083969465648831E-2</v>
      </c>
      <c r="H253">
        <v>2365</v>
      </c>
      <c r="I253" s="10">
        <f t="shared" si="36"/>
        <v>2.7367506516073004E-2</v>
      </c>
      <c r="J253">
        <v>712.5</v>
      </c>
      <c r="K253" s="10">
        <f t="shared" si="37"/>
        <v>0.10379550735863674</v>
      </c>
      <c r="T253" s="22">
        <f t="shared" si="38"/>
        <v>0.11679832593343575</v>
      </c>
      <c r="U253" s="22">
        <f t="shared" si="33"/>
        <v>5.3847734965063621E-2</v>
      </c>
      <c r="V253" s="22">
        <f t="shared" si="39"/>
        <v>1.5551791794988496E-2</v>
      </c>
      <c r="W253" s="22">
        <f t="shared" si="40"/>
        <v>2.3668325724973779E-2</v>
      </c>
      <c r="X253" s="22">
        <f t="shared" si="41"/>
        <v>0.10092267686843594</v>
      </c>
    </row>
    <row r="254" spans="1:24">
      <c r="A254" s="1">
        <v>42613</v>
      </c>
      <c r="B254">
        <v>4909</v>
      </c>
      <c r="C254" s="10">
        <f t="shared" si="42"/>
        <v>-2.7535657686212356E-2</v>
      </c>
      <c r="D254">
        <v>2301</v>
      </c>
      <c r="E254" s="10">
        <f t="shared" si="34"/>
        <v>-6.5204143814747151E-2</v>
      </c>
      <c r="F254">
        <v>538.5</v>
      </c>
      <c r="G254" s="10">
        <f t="shared" si="35"/>
        <v>8.4269662921347965E-3</v>
      </c>
      <c r="H254">
        <v>2358</v>
      </c>
      <c r="I254" s="10">
        <f t="shared" si="36"/>
        <v>-2.9598308668076223E-3</v>
      </c>
      <c r="J254">
        <v>725</v>
      </c>
      <c r="K254" s="10">
        <f t="shared" si="37"/>
        <v>1.7543859649122862E-2</v>
      </c>
      <c r="T254" s="22">
        <f t="shared" si="38"/>
        <v>-4.0802252281095464E-2</v>
      </c>
      <c r="U254" s="22">
        <f t="shared" si="33"/>
        <v>-8.437297380173242E-2</v>
      </c>
      <c r="V254" s="22">
        <f t="shared" si="39"/>
        <v>4.894788621474461E-3</v>
      </c>
      <c r="W254" s="22">
        <f t="shared" si="40"/>
        <v>-6.6590116579068473E-3</v>
      </c>
      <c r="X254" s="22">
        <f t="shared" si="41"/>
        <v>1.4671029158922058E-2</v>
      </c>
    </row>
    <row r="255" spans="1:24">
      <c r="A255" s="1">
        <v>42643</v>
      </c>
      <c r="B255">
        <v>5004</v>
      </c>
      <c r="C255" s="10">
        <f t="shared" si="42"/>
        <v>1.9352210226115218E-2</v>
      </c>
      <c r="D255">
        <v>2574.5</v>
      </c>
      <c r="E255" s="10">
        <f t="shared" si="34"/>
        <v>0.11886136462407659</v>
      </c>
      <c r="F255">
        <v>524</v>
      </c>
      <c r="G255" s="10">
        <f t="shared" si="35"/>
        <v>-2.6926648096564532E-2</v>
      </c>
      <c r="H255">
        <v>2280</v>
      </c>
      <c r="I255" s="10">
        <f t="shared" si="36"/>
        <v>-3.30788804071247E-2</v>
      </c>
      <c r="J255">
        <v>738</v>
      </c>
      <c r="K255" s="10">
        <f t="shared" si="37"/>
        <v>1.7931034482758568E-2</v>
      </c>
      <c r="T255" s="22">
        <f t="shared" si="38"/>
        <v>6.0856156312321108E-3</v>
      </c>
      <c r="U255" s="22">
        <f t="shared" si="33"/>
        <v>9.9692534637091323E-2</v>
      </c>
      <c r="V255" s="22">
        <f t="shared" si="39"/>
        <v>-3.0458825767224869E-2</v>
      </c>
      <c r="W255" s="22">
        <f t="shared" si="40"/>
        <v>-3.6778061198223924E-2</v>
      </c>
      <c r="X255" s="22">
        <f t="shared" si="41"/>
        <v>1.5058203992557764E-2</v>
      </c>
    </row>
    <row r="256" spans="1:24">
      <c r="A256" s="12">
        <v>42674</v>
      </c>
      <c r="B256">
        <v>4588</v>
      </c>
      <c r="C256" s="10">
        <f t="shared" si="42"/>
        <v>-8.3133493205435616E-2</v>
      </c>
      <c r="D256">
        <v>2839.5</v>
      </c>
      <c r="E256" s="10">
        <f t="shared" si="34"/>
        <v>0.10293260827345119</v>
      </c>
      <c r="F256">
        <v>542.5</v>
      </c>
      <c r="G256" s="10">
        <f t="shared" si="35"/>
        <v>3.5305343511450316E-2</v>
      </c>
      <c r="H256">
        <v>2199</v>
      </c>
      <c r="I256" s="10">
        <f t="shared" si="36"/>
        <v>-3.5526315789473739E-2</v>
      </c>
      <c r="J256">
        <v>721.5</v>
      </c>
      <c r="K256" s="10">
        <f t="shared" si="37"/>
        <v>-2.2357723577235755E-2</v>
      </c>
      <c r="T256" s="22">
        <f t="shared" si="38"/>
        <v>-9.6400087800318723E-2</v>
      </c>
      <c r="U256" s="22">
        <f t="shared" si="33"/>
        <v>8.3763778286465917E-2</v>
      </c>
      <c r="V256" s="22">
        <f t="shared" si="39"/>
        <v>3.1773165840789978E-2</v>
      </c>
      <c r="W256" s="22">
        <f t="shared" si="40"/>
        <v>-3.9225496580572963E-2</v>
      </c>
      <c r="X256" s="22">
        <f t="shared" si="41"/>
        <v>-2.5230554067436559E-2</v>
      </c>
    </row>
    <row r="257" spans="1:24">
      <c r="A257" s="1">
        <v>42704</v>
      </c>
      <c r="B257">
        <v>4149.5</v>
      </c>
      <c r="C257" s="10">
        <f t="shared" si="42"/>
        <v>-9.5575414123801217E-2</v>
      </c>
      <c r="D257">
        <v>2990</v>
      </c>
      <c r="E257" s="10">
        <f t="shared" si="34"/>
        <v>5.3002289135411162E-2</v>
      </c>
      <c r="F257">
        <v>600.5</v>
      </c>
      <c r="G257" s="10">
        <f t="shared" si="35"/>
        <v>0.10691244239631326</v>
      </c>
      <c r="H257">
        <v>2060</v>
      </c>
      <c r="I257" s="10">
        <f t="shared" si="36"/>
        <v>-6.3210550250113684E-2</v>
      </c>
      <c r="J257">
        <v>657.5</v>
      </c>
      <c r="K257" s="10">
        <f t="shared" si="37"/>
        <v>-8.8704088704088746E-2</v>
      </c>
      <c r="T257" s="22">
        <f t="shared" si="38"/>
        <v>-0.10884200871868432</v>
      </c>
      <c r="U257" s="22">
        <f t="shared" si="33"/>
        <v>3.3833459148425893E-2</v>
      </c>
      <c r="V257" s="22">
        <f t="shared" si="39"/>
        <v>0.10338026472565293</v>
      </c>
      <c r="W257" s="22">
        <f t="shared" si="40"/>
        <v>-6.6909731041212908E-2</v>
      </c>
      <c r="X257" s="22">
        <f t="shared" si="41"/>
        <v>-9.1576919194289549E-2</v>
      </c>
    </row>
    <row r="258" spans="1:24">
      <c r="A258" s="1">
        <v>42734</v>
      </c>
      <c r="B258">
        <v>4437.5</v>
      </c>
      <c r="C258" s="10">
        <f t="shared" si="42"/>
        <v>6.9405952524400627E-2</v>
      </c>
      <c r="D258">
        <v>3158.5</v>
      </c>
      <c r="E258" s="10">
        <f t="shared" si="34"/>
        <v>5.6354515050167198E-2</v>
      </c>
      <c r="F258">
        <v>591.5</v>
      </c>
      <c r="G258" s="10">
        <f t="shared" si="35"/>
        <v>-1.4987510407993287E-2</v>
      </c>
      <c r="H258">
        <v>2109</v>
      </c>
      <c r="I258" s="10">
        <f t="shared" si="36"/>
        <v>2.3786407766990258E-2</v>
      </c>
      <c r="J258">
        <v>655</v>
      </c>
      <c r="K258" s="10">
        <f t="shared" si="37"/>
        <v>-3.8022813688213253E-3</v>
      </c>
      <c r="T258" s="22">
        <f t="shared" si="38"/>
        <v>5.6139357929517519E-2</v>
      </c>
      <c r="U258" s="22">
        <f t="shared" si="33"/>
        <v>3.7185685063181928E-2</v>
      </c>
      <c r="V258" s="22">
        <f t="shared" si="39"/>
        <v>-1.8519688078653625E-2</v>
      </c>
      <c r="W258" s="22">
        <f t="shared" si="40"/>
        <v>2.0087226975891034E-2</v>
      </c>
      <c r="X258" s="22">
        <f t="shared" si="41"/>
        <v>-6.6751118590221278E-3</v>
      </c>
    </row>
    <row r="259" spans="1:24">
      <c r="A259" s="1">
        <v>42766</v>
      </c>
      <c r="B259">
        <v>4194</v>
      </c>
      <c r="C259" s="10">
        <f t="shared" si="42"/>
        <v>-5.4873239436619703E-2</v>
      </c>
      <c r="D259">
        <v>3491</v>
      </c>
      <c r="E259" s="10">
        <f t="shared" si="34"/>
        <v>0.10527148963115396</v>
      </c>
      <c r="F259">
        <v>582</v>
      </c>
      <c r="G259" s="10">
        <f t="shared" si="35"/>
        <v>-1.6060862214708371E-2</v>
      </c>
      <c r="H259">
        <v>2089</v>
      </c>
      <c r="I259" s="10">
        <f t="shared" si="36"/>
        <v>-9.4831673779042225E-3</v>
      </c>
      <c r="J259">
        <v>613</v>
      </c>
      <c r="K259" s="10">
        <f t="shared" si="37"/>
        <v>-6.4122137404580171E-2</v>
      </c>
      <c r="T259" s="22">
        <f t="shared" si="38"/>
        <v>-6.8139834031502811E-2</v>
      </c>
      <c r="U259" s="22">
        <f t="shared" si="33"/>
        <v>8.6102659644168689E-2</v>
      </c>
      <c r="V259" s="22">
        <f t="shared" si="39"/>
        <v>-1.9593039885368708E-2</v>
      </c>
      <c r="W259" s="22">
        <f t="shared" si="40"/>
        <v>-1.3182348169003447E-2</v>
      </c>
      <c r="X259" s="22">
        <f t="shared" si="41"/>
        <v>-6.6994967894780974E-2</v>
      </c>
    </row>
    <row r="260" spans="1:24">
      <c r="A260" s="1">
        <v>42794</v>
      </c>
      <c r="B260">
        <v>4644</v>
      </c>
      <c r="C260" s="10">
        <f t="shared" si="42"/>
        <v>0.10729613733905574</v>
      </c>
      <c r="D260">
        <v>3297</v>
      </c>
      <c r="E260" s="10">
        <f t="shared" si="34"/>
        <v>-5.5571469492981973E-2</v>
      </c>
      <c r="F260">
        <v>630</v>
      </c>
      <c r="G260" s="10">
        <f t="shared" si="35"/>
        <v>8.247422680412364E-2</v>
      </c>
      <c r="H260">
        <v>2255</v>
      </c>
      <c r="I260" s="10">
        <f t="shared" si="36"/>
        <v>7.9463858305409252E-2</v>
      </c>
      <c r="J260">
        <v>646</v>
      </c>
      <c r="K260" s="10">
        <f t="shared" si="37"/>
        <v>5.3833605220228398E-2</v>
      </c>
      <c r="T260" s="22">
        <f t="shared" si="38"/>
        <v>9.4029542744172634E-2</v>
      </c>
      <c r="U260" s="22">
        <f t="shared" si="33"/>
        <v>-7.4740299479967243E-2</v>
      </c>
      <c r="V260" s="22">
        <f t="shared" si="39"/>
        <v>7.894204913346331E-2</v>
      </c>
      <c r="W260" s="22">
        <f t="shared" si="40"/>
        <v>7.5764677514310028E-2</v>
      </c>
      <c r="X260" s="22">
        <f t="shared" si="41"/>
        <v>5.0960774730027594E-2</v>
      </c>
    </row>
    <row r="261" spans="1:24">
      <c r="A261" s="1">
        <v>42825</v>
      </c>
      <c r="B261">
        <v>4912.5</v>
      </c>
      <c r="C261" s="10">
        <f t="shared" si="42"/>
        <v>5.7816537467700213E-2</v>
      </c>
      <c r="D261">
        <v>3209.5</v>
      </c>
      <c r="E261" s="10">
        <f t="shared" si="34"/>
        <v>-2.6539278131634814E-2</v>
      </c>
      <c r="F261">
        <v>642.5</v>
      </c>
      <c r="G261" s="10">
        <f t="shared" si="35"/>
        <v>1.9841269841269771E-2</v>
      </c>
      <c r="H261">
        <v>2320</v>
      </c>
      <c r="I261" s="10">
        <f t="shared" si="36"/>
        <v>2.8824833702882469E-2</v>
      </c>
      <c r="J261">
        <v>630.5</v>
      </c>
      <c r="K261" s="10">
        <f t="shared" si="37"/>
        <v>-2.3993808049535659E-2</v>
      </c>
      <c r="T261" s="22">
        <f t="shared" si="38"/>
        <v>4.4549942872817105E-2</v>
      </c>
      <c r="U261" s="22">
        <f t="shared" ref="U261:U324" si="43">IFERROR(E261-$O$3,"N/A")</f>
        <v>-4.5708108118620083E-2</v>
      </c>
      <c r="V261" s="22">
        <f t="shared" si="39"/>
        <v>1.6309092170609434E-2</v>
      </c>
      <c r="W261" s="22">
        <f t="shared" si="40"/>
        <v>2.5125652911783244E-2</v>
      </c>
      <c r="X261" s="22">
        <f t="shared" si="41"/>
        <v>-2.6866638539736462E-2</v>
      </c>
    </row>
    <row r="262" spans="1:24">
      <c r="A262" s="12">
        <v>42853</v>
      </c>
      <c r="B262">
        <v>4637.5</v>
      </c>
      <c r="C262" s="10">
        <f t="shared" si="42"/>
        <v>-5.5979643765903253E-2</v>
      </c>
      <c r="D262">
        <v>3062</v>
      </c>
      <c r="E262" s="10">
        <f t="shared" si="34"/>
        <v>-4.5957314223399326E-2</v>
      </c>
      <c r="F262">
        <v>627</v>
      </c>
      <c r="G262" s="10">
        <f t="shared" si="35"/>
        <v>-2.4124513618677068E-2</v>
      </c>
      <c r="H262">
        <v>2408</v>
      </c>
      <c r="I262" s="10">
        <f t="shared" si="36"/>
        <v>3.7931034482758585E-2</v>
      </c>
      <c r="J262">
        <v>670</v>
      </c>
      <c r="K262" s="10">
        <f t="shared" si="37"/>
        <v>6.2648691514670896E-2</v>
      </c>
      <c r="T262" s="22">
        <f t="shared" si="38"/>
        <v>-6.9246238360786361E-2</v>
      </c>
      <c r="U262" s="22">
        <f t="shared" si="43"/>
        <v>-6.5126144210384596E-2</v>
      </c>
      <c r="V262" s="22">
        <f t="shared" si="39"/>
        <v>-2.7656691289337405E-2</v>
      </c>
      <c r="W262" s="22">
        <f t="shared" si="40"/>
        <v>3.4231853691659361E-2</v>
      </c>
      <c r="X262" s="22">
        <f t="shared" si="41"/>
        <v>5.9775861024470092E-2</v>
      </c>
    </row>
    <row r="263" spans="1:24">
      <c r="A263" s="1">
        <v>42886</v>
      </c>
      <c r="B263">
        <v>5234</v>
      </c>
      <c r="C263" s="10">
        <f t="shared" si="42"/>
        <v>0.12862533692722367</v>
      </c>
      <c r="D263">
        <v>3102.5</v>
      </c>
      <c r="E263" s="10">
        <f t="shared" ref="E263:E326" si="44">IFERROR(D263/D262-1,"N/A")</f>
        <v>1.3226649248856859E-2</v>
      </c>
      <c r="F263">
        <v>665.5</v>
      </c>
      <c r="G263" s="10">
        <f t="shared" ref="G263:G326" si="45">IFERROR(F263/F262-1,"N/A")</f>
        <v>6.1403508771929793E-2</v>
      </c>
      <c r="H263">
        <v>2432</v>
      </c>
      <c r="I263" s="10">
        <f t="shared" ref="I263:I326" si="46">IFERROR(H263/H262-1,"N/A")</f>
        <v>9.966777408637828E-3</v>
      </c>
      <c r="J263">
        <v>720.5</v>
      </c>
      <c r="K263" s="10">
        <f t="shared" ref="K263:K326" si="47">IFERROR(J263/J262-1,"N/A")</f>
        <v>7.5373134328358127E-2</v>
      </c>
      <c r="T263" s="22">
        <f t="shared" ref="T263:T326" si="48">IFERROR(C263-$N$3,"N/A")</f>
        <v>0.11535874233234056</v>
      </c>
      <c r="U263" s="22">
        <f t="shared" si="43"/>
        <v>-5.9421807381284074E-3</v>
      </c>
      <c r="V263" s="22">
        <f t="shared" ref="V263:V326" si="49">IFERROR(G263-$P$3,"N/A")</f>
        <v>5.7871331101269456E-2</v>
      </c>
      <c r="W263" s="22">
        <f t="shared" ref="W263:W326" si="50">IFERROR(I263-$Q$3,"N/A")</f>
        <v>6.267596617538603E-3</v>
      </c>
      <c r="X263" s="22">
        <f t="shared" ref="X263:X326" si="51">IFERROR(K263-$R$3,"N/A")</f>
        <v>7.2500303838157323E-2</v>
      </c>
    </row>
    <row r="264" spans="1:24">
      <c r="A264" s="1">
        <v>42916</v>
      </c>
      <c r="B264">
        <v>5135</v>
      </c>
      <c r="C264" s="10">
        <f t="shared" ref="C264:C327" si="52">IFERROR(B264/B263-1,"N/A")</f>
        <v>-1.8914787925105037E-2</v>
      </c>
      <c r="D264">
        <v>3242</v>
      </c>
      <c r="E264" s="10">
        <f t="shared" si="44"/>
        <v>4.4963738920225538E-2</v>
      </c>
      <c r="F264">
        <v>633.5</v>
      </c>
      <c r="G264" s="10">
        <f t="shared" si="45"/>
        <v>-4.8084147257700938E-2</v>
      </c>
      <c r="H264">
        <v>2288</v>
      </c>
      <c r="I264" s="10">
        <f t="shared" si="46"/>
        <v>-5.9210526315789491E-2</v>
      </c>
      <c r="J264">
        <v>688</v>
      </c>
      <c r="K264" s="10">
        <f t="shared" si="47"/>
        <v>-4.5107564191533611E-2</v>
      </c>
      <c r="T264" s="22">
        <f t="shared" si="48"/>
        <v>-3.2181382519988144E-2</v>
      </c>
      <c r="U264" s="22">
        <f t="shared" si="43"/>
        <v>2.5794908933240272E-2</v>
      </c>
      <c r="V264" s="22">
        <f t="shared" si="49"/>
        <v>-5.1616324928361275E-2</v>
      </c>
      <c r="W264" s="22">
        <f t="shared" si="50"/>
        <v>-6.2909707106888715E-2</v>
      </c>
      <c r="X264" s="22">
        <f t="shared" si="51"/>
        <v>-4.7980394681734415E-2</v>
      </c>
    </row>
    <row r="265" spans="1:24">
      <c r="A265" s="1">
        <v>42947</v>
      </c>
      <c r="B265">
        <v>4569</v>
      </c>
      <c r="C265" s="10">
        <f t="shared" si="52"/>
        <v>-0.11022395326192791</v>
      </c>
      <c r="D265">
        <v>3520</v>
      </c>
      <c r="E265" s="10">
        <f t="shared" si="44"/>
        <v>8.5749537322640235E-2</v>
      </c>
      <c r="F265">
        <v>601.5</v>
      </c>
      <c r="G265" s="10">
        <f t="shared" si="45"/>
        <v>-5.051302288871351E-2</v>
      </c>
      <c r="H265">
        <v>2288</v>
      </c>
      <c r="I265" s="10">
        <f t="shared" si="46"/>
        <v>0</v>
      </c>
      <c r="J265">
        <v>674</v>
      </c>
      <c r="K265" s="10">
        <f t="shared" si="47"/>
        <v>-2.0348837209302362E-2</v>
      </c>
      <c r="T265" s="22">
        <f t="shared" si="48"/>
        <v>-0.12349054785681102</v>
      </c>
      <c r="U265" s="22">
        <f t="shared" si="43"/>
        <v>6.6580707335654965E-2</v>
      </c>
      <c r="V265" s="22">
        <f t="shared" si="49"/>
        <v>-5.4045200559373847E-2</v>
      </c>
      <c r="W265" s="22">
        <f t="shared" si="50"/>
        <v>-3.699180791099225E-3</v>
      </c>
      <c r="X265" s="22">
        <f t="shared" si="51"/>
        <v>-2.3221667699503165E-2</v>
      </c>
    </row>
    <row r="266" spans="1:24">
      <c r="A266" s="1">
        <v>42978</v>
      </c>
      <c r="B266">
        <v>4541</v>
      </c>
      <c r="C266" s="10">
        <f t="shared" si="52"/>
        <v>-6.1282556358065454E-3</v>
      </c>
      <c r="D266">
        <v>3746.5</v>
      </c>
      <c r="E266" s="10">
        <f t="shared" si="44"/>
        <v>6.4346590909091006E-2</v>
      </c>
      <c r="F266">
        <v>607.5</v>
      </c>
      <c r="G266" s="10">
        <f t="shared" si="45"/>
        <v>9.9750623441396957E-3</v>
      </c>
      <c r="H266">
        <v>2310</v>
      </c>
      <c r="I266" s="10">
        <f t="shared" si="46"/>
        <v>9.6153846153845812E-3</v>
      </c>
      <c r="J266">
        <v>692.5</v>
      </c>
      <c r="K266" s="10">
        <f t="shared" si="47"/>
        <v>2.7448071216617187E-2</v>
      </c>
      <c r="T266" s="22">
        <f t="shared" si="48"/>
        <v>-1.9394850230689653E-2</v>
      </c>
      <c r="U266" s="22">
        <f t="shared" si="43"/>
        <v>4.5177760922105736E-2</v>
      </c>
      <c r="V266" s="22">
        <f t="shared" si="49"/>
        <v>6.4428846734793602E-3</v>
      </c>
      <c r="W266" s="22">
        <f t="shared" si="50"/>
        <v>5.9162038242853562E-3</v>
      </c>
      <c r="X266" s="22">
        <f t="shared" si="51"/>
        <v>2.4575240726416384E-2</v>
      </c>
    </row>
    <row r="267" spans="1:24">
      <c r="A267" s="1">
        <v>43007</v>
      </c>
      <c r="B267">
        <v>4955</v>
      </c>
      <c r="C267" s="10">
        <f t="shared" si="52"/>
        <v>9.1169345959039916E-2</v>
      </c>
      <c r="D267">
        <v>3473</v>
      </c>
      <c r="E267" s="10">
        <f t="shared" si="44"/>
        <v>-7.3001468036834383E-2</v>
      </c>
      <c r="F267">
        <v>631.5</v>
      </c>
      <c r="G267" s="10">
        <f t="shared" si="45"/>
        <v>3.9506172839506082E-2</v>
      </c>
      <c r="H267">
        <v>2267</v>
      </c>
      <c r="I267" s="10">
        <f t="shared" si="46"/>
        <v>-1.8614718614718639E-2</v>
      </c>
      <c r="J267">
        <v>698.5</v>
      </c>
      <c r="K267" s="10">
        <f t="shared" si="47"/>
        <v>8.664259927797735E-3</v>
      </c>
      <c r="T267" s="22">
        <f t="shared" si="48"/>
        <v>7.7902751364156808E-2</v>
      </c>
      <c r="U267" s="22">
        <f t="shared" si="43"/>
        <v>-9.2170298023819652E-2</v>
      </c>
      <c r="V267" s="22">
        <f t="shared" si="49"/>
        <v>3.5973995168845745E-2</v>
      </c>
      <c r="W267" s="22">
        <f t="shared" si="50"/>
        <v>-2.2313899405817864E-2</v>
      </c>
      <c r="X267" s="22">
        <f t="shared" si="51"/>
        <v>5.7914294375969325E-3</v>
      </c>
    </row>
    <row r="268" spans="1:24">
      <c r="A268" s="12">
        <v>43039</v>
      </c>
      <c r="B268">
        <v>5032</v>
      </c>
      <c r="C268" s="10">
        <f t="shared" si="52"/>
        <v>1.5539858728557121E-2</v>
      </c>
      <c r="D268">
        <v>3548.5</v>
      </c>
      <c r="E268" s="10">
        <f t="shared" si="44"/>
        <v>2.1739130434782705E-2</v>
      </c>
      <c r="F268">
        <v>593.5</v>
      </c>
      <c r="G268" s="10">
        <f t="shared" si="45"/>
        <v>-6.017418844022171E-2</v>
      </c>
      <c r="H268">
        <v>2345</v>
      </c>
      <c r="I268" s="10">
        <f t="shared" si="46"/>
        <v>3.4406704896338791E-2</v>
      </c>
      <c r="J268">
        <v>745.5</v>
      </c>
      <c r="K268" s="10">
        <f t="shared" si="47"/>
        <v>6.7287043664996382E-2</v>
      </c>
      <c r="T268" s="22">
        <f t="shared" si="48"/>
        <v>2.2732641336740134E-3</v>
      </c>
      <c r="U268" s="22">
        <f t="shared" si="43"/>
        <v>2.5703004477974391E-3</v>
      </c>
      <c r="V268" s="22">
        <f t="shared" si="49"/>
        <v>-6.370636611088204E-2</v>
      </c>
      <c r="W268" s="22">
        <f t="shared" si="50"/>
        <v>3.0707524105239567E-2</v>
      </c>
      <c r="X268" s="22">
        <f t="shared" si="51"/>
        <v>6.4414213174795579E-2</v>
      </c>
    </row>
    <row r="269" spans="1:24">
      <c r="A269" s="1">
        <v>43069</v>
      </c>
      <c r="B269">
        <v>4777</v>
      </c>
      <c r="C269" s="10">
        <f t="shared" si="52"/>
        <v>-5.0675675675675658E-2</v>
      </c>
      <c r="D269">
        <v>3501.5</v>
      </c>
      <c r="E269" s="10">
        <f t="shared" si="44"/>
        <v>-1.3245033112582738E-2</v>
      </c>
      <c r="F269">
        <v>552</v>
      </c>
      <c r="G269" s="10">
        <f t="shared" si="45"/>
        <v>-6.9924178601516451E-2</v>
      </c>
      <c r="H269">
        <v>2115</v>
      </c>
      <c r="I269" s="10">
        <f t="shared" si="46"/>
        <v>-9.8081023454157812E-2</v>
      </c>
      <c r="J269">
        <v>774.5</v>
      </c>
      <c r="K269" s="10">
        <f t="shared" si="47"/>
        <v>3.8900067069081112E-2</v>
      </c>
      <c r="T269" s="22">
        <f t="shared" si="48"/>
        <v>-6.3942270270558765E-2</v>
      </c>
      <c r="U269" s="22">
        <f t="shared" si="43"/>
        <v>-3.2413863099568008E-2</v>
      </c>
      <c r="V269" s="22">
        <f t="shared" si="49"/>
        <v>-7.3456356272176782E-2</v>
      </c>
      <c r="W269" s="22">
        <f t="shared" si="50"/>
        <v>-0.10178020424525704</v>
      </c>
      <c r="X269" s="22">
        <f t="shared" si="51"/>
        <v>3.6027236578880309E-2</v>
      </c>
    </row>
    <row r="270" spans="1:24">
      <c r="A270" s="1">
        <v>43098</v>
      </c>
      <c r="B270">
        <v>5121</v>
      </c>
      <c r="C270" s="10">
        <f t="shared" si="52"/>
        <v>7.2011722838601688E-2</v>
      </c>
      <c r="D270">
        <v>3942</v>
      </c>
      <c r="E270" s="10">
        <f t="shared" si="44"/>
        <v>0.1258032271883478</v>
      </c>
      <c r="F270">
        <v>572.75</v>
      </c>
      <c r="G270" s="10">
        <f t="shared" si="45"/>
        <v>3.7590579710145011E-2</v>
      </c>
      <c r="H270">
        <v>2072</v>
      </c>
      <c r="I270" s="10">
        <f t="shared" si="46"/>
        <v>-2.0330969267139509E-2</v>
      </c>
      <c r="J270">
        <v>798</v>
      </c>
      <c r="K270" s="10">
        <f t="shared" si="47"/>
        <v>3.0342156229825612E-2</v>
      </c>
      <c r="T270" s="22">
        <f t="shared" si="48"/>
        <v>5.8745128243718581E-2</v>
      </c>
      <c r="U270" s="22">
        <f t="shared" si="43"/>
        <v>0.10663439720136253</v>
      </c>
      <c r="V270" s="22">
        <f t="shared" si="49"/>
        <v>3.4058402039484674E-2</v>
      </c>
      <c r="W270" s="22">
        <f t="shared" si="50"/>
        <v>-2.4030150058238733E-2</v>
      </c>
      <c r="X270" s="22">
        <f t="shared" si="51"/>
        <v>2.7469325739624809E-2</v>
      </c>
    </row>
    <row r="271" spans="1:24">
      <c r="A271" s="1">
        <v>43131</v>
      </c>
      <c r="B271">
        <v>4886.5</v>
      </c>
      <c r="C271" s="10">
        <f t="shared" si="52"/>
        <v>-4.5791837531732105E-2</v>
      </c>
      <c r="D271">
        <v>3922</v>
      </c>
      <c r="E271" s="10">
        <f t="shared" si="44"/>
        <v>-5.0735667174023336E-3</v>
      </c>
      <c r="F271">
        <v>594</v>
      </c>
      <c r="G271" s="10">
        <f t="shared" si="45"/>
        <v>3.7101702313400153E-2</v>
      </c>
      <c r="H271">
        <v>2060</v>
      </c>
      <c r="I271" s="10">
        <f t="shared" si="46"/>
        <v>-5.7915057915057799E-3</v>
      </c>
      <c r="J271">
        <v>749.2</v>
      </c>
      <c r="K271" s="10">
        <f t="shared" si="47"/>
        <v>-6.1152882205513737E-2</v>
      </c>
      <c r="T271" s="22">
        <f t="shared" si="48"/>
        <v>-5.9058432126615212E-2</v>
      </c>
      <c r="U271" s="22">
        <f t="shared" si="43"/>
        <v>-2.42423967043876E-2</v>
      </c>
      <c r="V271" s="22">
        <f t="shared" si="49"/>
        <v>3.3569524642739816E-2</v>
      </c>
      <c r="W271" s="22">
        <f t="shared" si="50"/>
        <v>-9.4906865826050041E-3</v>
      </c>
      <c r="X271" s="22">
        <f t="shared" si="51"/>
        <v>-6.402571269571454E-2</v>
      </c>
    </row>
    <row r="272" spans="1:24">
      <c r="A272" s="1">
        <v>43159</v>
      </c>
      <c r="B272">
        <v>4775</v>
      </c>
      <c r="C272" s="10">
        <f t="shared" si="52"/>
        <v>-2.2817967870664035E-2</v>
      </c>
      <c r="D272">
        <v>3926</v>
      </c>
      <c r="E272" s="10">
        <f t="shared" si="44"/>
        <v>1.0198878123406363E-3</v>
      </c>
      <c r="F272">
        <v>579.4</v>
      </c>
      <c r="G272" s="10">
        <f t="shared" si="45"/>
        <v>-2.4579124579124589E-2</v>
      </c>
      <c r="H272">
        <v>1955</v>
      </c>
      <c r="I272" s="10">
        <f t="shared" si="46"/>
        <v>-5.0970873786407744E-2</v>
      </c>
      <c r="J272">
        <v>692.6</v>
      </c>
      <c r="K272" s="10">
        <f t="shared" si="47"/>
        <v>-7.5547250400427202E-2</v>
      </c>
      <c r="T272" s="22">
        <f t="shared" si="48"/>
        <v>-3.6084562465547143E-2</v>
      </c>
      <c r="U272" s="22">
        <f t="shared" si="43"/>
        <v>-1.814894217464463E-2</v>
      </c>
      <c r="V272" s="22">
        <f t="shared" si="49"/>
        <v>-2.8111302249784927E-2</v>
      </c>
      <c r="W272" s="22">
        <f t="shared" si="50"/>
        <v>-5.4670054577506969E-2</v>
      </c>
      <c r="X272" s="22">
        <f t="shared" si="51"/>
        <v>-7.8420080890628005E-2</v>
      </c>
    </row>
    <row r="273" spans="1:24">
      <c r="A273" s="1">
        <v>43189</v>
      </c>
      <c r="B273">
        <v>4895.5</v>
      </c>
      <c r="C273" s="10">
        <f t="shared" si="52"/>
        <v>2.5235602094240805E-2</v>
      </c>
      <c r="D273">
        <v>3611</v>
      </c>
      <c r="E273" s="10">
        <f t="shared" si="44"/>
        <v>-8.0234335201222584E-2</v>
      </c>
      <c r="F273">
        <v>581.4</v>
      </c>
      <c r="G273" s="10">
        <f t="shared" si="45"/>
        <v>3.4518467380049156E-3</v>
      </c>
      <c r="H273">
        <v>2095</v>
      </c>
      <c r="I273" s="10">
        <f t="shared" si="46"/>
        <v>7.1611253196930846E-2</v>
      </c>
      <c r="J273">
        <v>639.20000000000005</v>
      </c>
      <c r="K273" s="10">
        <f t="shared" si="47"/>
        <v>-7.7100779670805641E-2</v>
      </c>
      <c r="T273" s="22">
        <f t="shared" si="48"/>
        <v>1.1969007499357698E-2</v>
      </c>
      <c r="U273" s="22">
        <f t="shared" si="43"/>
        <v>-9.9403165188207854E-2</v>
      </c>
      <c r="V273" s="22">
        <f t="shared" si="49"/>
        <v>-8.0330932655420326E-5</v>
      </c>
      <c r="W273" s="22">
        <f t="shared" si="50"/>
        <v>6.7912072405831622E-2</v>
      </c>
      <c r="X273" s="22">
        <f t="shared" si="51"/>
        <v>-7.9973610161006445E-2</v>
      </c>
    </row>
    <row r="274" spans="1:24">
      <c r="A274" s="12">
        <v>43220</v>
      </c>
      <c r="B274">
        <v>5103</v>
      </c>
      <c r="C274" s="10">
        <f t="shared" si="52"/>
        <v>4.2385864569502552E-2</v>
      </c>
      <c r="D274">
        <v>3946</v>
      </c>
      <c r="E274" s="10">
        <f t="shared" si="44"/>
        <v>9.2772085294932083E-2</v>
      </c>
      <c r="F274">
        <v>611</v>
      </c>
      <c r="G274" s="10">
        <f t="shared" si="45"/>
        <v>5.0911592707258313E-2</v>
      </c>
      <c r="H274">
        <v>2111</v>
      </c>
      <c r="I274" s="10">
        <f t="shared" si="46"/>
        <v>7.6372315035799776E-3</v>
      </c>
      <c r="J274">
        <v>635.20000000000005</v>
      </c>
      <c r="K274" s="10">
        <f t="shared" si="47"/>
        <v>-6.2578222778473247E-3</v>
      </c>
      <c r="T274" s="22">
        <f t="shared" si="48"/>
        <v>2.9119269974619444E-2</v>
      </c>
      <c r="U274" s="22">
        <f t="shared" si="43"/>
        <v>7.3603255307946813E-2</v>
      </c>
      <c r="V274" s="22">
        <f t="shared" si="49"/>
        <v>4.7379415036597976E-2</v>
      </c>
      <c r="W274" s="22">
        <f t="shared" si="50"/>
        <v>3.9380507124807526E-3</v>
      </c>
      <c r="X274" s="22">
        <f t="shared" si="51"/>
        <v>-9.1306527680481281E-3</v>
      </c>
    </row>
    <row r="275" spans="1:24">
      <c r="A275" s="1">
        <v>43251</v>
      </c>
      <c r="B275">
        <v>5466</v>
      </c>
      <c r="C275" s="10">
        <f t="shared" si="52"/>
        <v>7.1134626690182223E-2</v>
      </c>
      <c r="D275">
        <v>4240</v>
      </c>
      <c r="E275" s="10">
        <f t="shared" si="44"/>
        <v>7.4505828687278175E-2</v>
      </c>
      <c r="F275">
        <v>639.4</v>
      </c>
      <c r="G275" s="10">
        <f t="shared" si="45"/>
        <v>4.6481178396071909E-2</v>
      </c>
      <c r="H275">
        <v>2290</v>
      </c>
      <c r="I275" s="10">
        <f t="shared" si="46"/>
        <v>8.4793936522974844E-2</v>
      </c>
      <c r="J275">
        <v>662.4</v>
      </c>
      <c r="K275" s="10">
        <f t="shared" si="47"/>
        <v>4.2821158690176109E-2</v>
      </c>
      <c r="T275" s="22">
        <f t="shared" si="48"/>
        <v>5.7868032095299116E-2</v>
      </c>
      <c r="U275" s="22">
        <f t="shared" si="43"/>
        <v>5.5336998700292905E-2</v>
      </c>
      <c r="V275" s="22">
        <f t="shared" si="49"/>
        <v>4.2949000725411572E-2</v>
      </c>
      <c r="W275" s="22">
        <f t="shared" si="50"/>
        <v>8.109475573187562E-2</v>
      </c>
      <c r="X275" s="22">
        <f t="shared" si="51"/>
        <v>3.9948328199975305E-2</v>
      </c>
    </row>
    <row r="276" spans="1:24">
      <c r="A276" s="1">
        <v>43280</v>
      </c>
      <c r="B276">
        <v>5253</v>
      </c>
      <c r="C276" s="10">
        <f t="shared" si="52"/>
        <v>-3.8968166849615793E-2</v>
      </c>
      <c r="D276">
        <v>4201</v>
      </c>
      <c r="E276" s="10">
        <f t="shared" si="44"/>
        <v>-9.1981132075471539E-3</v>
      </c>
      <c r="F276">
        <v>646.79999999999995</v>
      </c>
      <c r="G276" s="10">
        <f t="shared" si="45"/>
        <v>1.1573350015639638E-2</v>
      </c>
      <c r="H276">
        <v>2295</v>
      </c>
      <c r="I276" s="10">
        <f t="shared" si="46"/>
        <v>2.1834061135370675E-3</v>
      </c>
      <c r="J276">
        <v>628.6</v>
      </c>
      <c r="K276" s="10">
        <f t="shared" si="47"/>
        <v>-5.1026570048309128E-2</v>
      </c>
      <c r="T276" s="22">
        <f t="shared" si="48"/>
        <v>-5.2234761444498901E-2</v>
      </c>
      <c r="U276" s="22">
        <f t="shared" si="43"/>
        <v>-2.836694319453242E-2</v>
      </c>
      <c r="V276" s="22">
        <f t="shared" si="49"/>
        <v>8.041172344979303E-3</v>
      </c>
      <c r="W276" s="22">
        <f t="shared" si="50"/>
        <v>-1.5157746775621575E-3</v>
      </c>
      <c r="X276" s="22">
        <f t="shared" si="51"/>
        <v>-5.3899400538509931E-2</v>
      </c>
    </row>
    <row r="277" spans="1:24">
      <c r="A277" s="1">
        <v>43312</v>
      </c>
      <c r="B277">
        <v>5865</v>
      </c>
      <c r="C277" s="10">
        <f t="shared" si="52"/>
        <v>0.11650485436893199</v>
      </c>
      <c r="D277">
        <v>4196.5</v>
      </c>
      <c r="E277" s="10">
        <f t="shared" si="44"/>
        <v>-1.0711735301118797E-3</v>
      </c>
      <c r="F277">
        <v>653.20000000000005</v>
      </c>
      <c r="G277" s="10">
        <f t="shared" si="45"/>
        <v>9.8948670377243531E-3</v>
      </c>
      <c r="H277">
        <v>2265</v>
      </c>
      <c r="I277" s="10">
        <f t="shared" si="46"/>
        <v>-1.3071895424836555E-2</v>
      </c>
      <c r="J277">
        <v>622</v>
      </c>
      <c r="K277" s="10">
        <f t="shared" si="47"/>
        <v>-1.0499522748966039E-2</v>
      </c>
      <c r="T277" s="22">
        <f t="shared" si="48"/>
        <v>0.10323825977404888</v>
      </c>
      <c r="U277" s="22">
        <f t="shared" si="43"/>
        <v>-2.0240003517097146E-2</v>
      </c>
      <c r="V277" s="22">
        <f t="shared" si="49"/>
        <v>6.3626893670640176E-3</v>
      </c>
      <c r="W277" s="22">
        <f t="shared" si="50"/>
        <v>-1.6771076215935779E-2</v>
      </c>
      <c r="X277" s="22">
        <f t="shared" si="51"/>
        <v>-1.3372353239166843E-2</v>
      </c>
    </row>
    <row r="278" spans="1:24">
      <c r="A278" s="1">
        <v>43343</v>
      </c>
      <c r="B278">
        <v>5795</v>
      </c>
      <c r="C278" s="10">
        <f t="shared" si="52"/>
        <v>-1.1935208866155178E-2</v>
      </c>
      <c r="D278">
        <v>3659</v>
      </c>
      <c r="E278" s="10">
        <f t="shared" si="44"/>
        <v>-0.12808292624806383</v>
      </c>
      <c r="F278">
        <v>606</v>
      </c>
      <c r="G278" s="10">
        <f t="shared" si="45"/>
        <v>-7.2259644825474645E-2</v>
      </c>
      <c r="H278">
        <v>2398</v>
      </c>
      <c r="I278" s="10">
        <f t="shared" si="46"/>
        <v>5.8719646799116898E-2</v>
      </c>
      <c r="J278">
        <v>595.4</v>
      </c>
      <c r="K278" s="10">
        <f t="shared" si="47"/>
        <v>-4.2765273311897167E-2</v>
      </c>
      <c r="T278" s="22">
        <f t="shared" si="48"/>
        <v>-2.5201803461038286E-2</v>
      </c>
      <c r="U278" s="22">
        <f t="shared" si="43"/>
        <v>-0.1472517562350491</v>
      </c>
      <c r="V278" s="22">
        <f t="shared" si="49"/>
        <v>-7.5791822496134975E-2</v>
      </c>
      <c r="W278" s="22">
        <f t="shared" si="50"/>
        <v>5.5020466008017674E-2</v>
      </c>
      <c r="X278" s="22">
        <f t="shared" si="51"/>
        <v>-4.5638103802097971E-2</v>
      </c>
    </row>
    <row r="279" spans="1:24">
      <c r="A279" s="1">
        <v>43371</v>
      </c>
      <c r="B279">
        <v>5963</v>
      </c>
      <c r="C279" s="10">
        <f t="shared" si="52"/>
        <v>2.8990509059534153E-2</v>
      </c>
      <c r="D279">
        <v>3880</v>
      </c>
      <c r="E279" s="10">
        <f t="shared" si="44"/>
        <v>6.0399016124624172E-2</v>
      </c>
      <c r="F279">
        <v>629.79999999999995</v>
      </c>
      <c r="G279" s="10">
        <f t="shared" si="45"/>
        <v>3.9273927392739161E-2</v>
      </c>
      <c r="H279">
        <v>2413</v>
      </c>
      <c r="I279" s="10">
        <f t="shared" si="46"/>
        <v>6.255212677231059E-3</v>
      </c>
      <c r="J279">
        <v>586.4</v>
      </c>
      <c r="K279" s="10">
        <f t="shared" si="47"/>
        <v>-1.5115888478333894E-2</v>
      </c>
      <c r="T279" s="22">
        <f t="shared" si="48"/>
        <v>1.5723914464651045E-2</v>
      </c>
      <c r="U279" s="22">
        <f t="shared" si="43"/>
        <v>4.1230186137638902E-2</v>
      </c>
      <c r="V279" s="22">
        <f t="shared" si="49"/>
        <v>3.5741749722078824E-2</v>
      </c>
      <c r="W279" s="22">
        <f t="shared" si="50"/>
        <v>2.556031886131834E-3</v>
      </c>
      <c r="X279" s="22">
        <f t="shared" si="51"/>
        <v>-1.7988718968534698E-2</v>
      </c>
    </row>
    <row r="280" spans="1:24">
      <c r="A280" s="12">
        <v>43404</v>
      </c>
      <c r="B280">
        <v>5990</v>
      </c>
      <c r="C280" s="10">
        <f t="shared" si="52"/>
        <v>4.5279221868186337E-3</v>
      </c>
      <c r="D280">
        <v>3803.5</v>
      </c>
      <c r="E280" s="10">
        <f t="shared" si="44"/>
        <v>-1.9716494845360866E-2</v>
      </c>
      <c r="F280">
        <v>525.79999999999995</v>
      </c>
      <c r="G280" s="10">
        <f t="shared" si="45"/>
        <v>-0.16513178786916483</v>
      </c>
      <c r="H280">
        <v>2311</v>
      </c>
      <c r="I280" s="10">
        <f t="shared" si="46"/>
        <v>-4.2271031910484869E-2</v>
      </c>
      <c r="J280">
        <v>544.4</v>
      </c>
      <c r="K280" s="10">
        <f t="shared" si="47"/>
        <v>-7.1623465211459791E-2</v>
      </c>
      <c r="T280" s="22">
        <f t="shared" si="48"/>
        <v>-8.738672408064474E-3</v>
      </c>
      <c r="U280" s="22">
        <f t="shared" si="43"/>
        <v>-3.8885324832346135E-2</v>
      </c>
      <c r="V280" s="22">
        <f t="shared" si="49"/>
        <v>-0.16866396553982516</v>
      </c>
      <c r="W280" s="22">
        <f t="shared" si="50"/>
        <v>-4.5970212701584093E-2</v>
      </c>
      <c r="X280" s="22">
        <f t="shared" si="51"/>
        <v>-7.4496295701660595E-2</v>
      </c>
    </row>
    <row r="281" spans="1:24">
      <c r="A281" s="1">
        <v>43434</v>
      </c>
      <c r="B281">
        <v>6117</v>
      </c>
      <c r="C281" s="10">
        <f t="shared" si="52"/>
        <v>2.1202003338898212E-2</v>
      </c>
      <c r="D281">
        <v>3559</v>
      </c>
      <c r="E281" s="10">
        <f t="shared" si="44"/>
        <v>-6.4282897331405242E-2</v>
      </c>
      <c r="F281">
        <v>491.3</v>
      </c>
      <c r="G281" s="10">
        <f t="shared" si="45"/>
        <v>-6.5614302015975512E-2</v>
      </c>
      <c r="H281">
        <v>2416</v>
      </c>
      <c r="I281" s="10">
        <f t="shared" si="46"/>
        <v>4.543487667676338E-2</v>
      </c>
      <c r="J281">
        <v>581.4</v>
      </c>
      <c r="K281" s="10">
        <f t="shared" si="47"/>
        <v>6.7964731814841972E-2</v>
      </c>
      <c r="T281" s="22">
        <f t="shared" si="48"/>
        <v>7.9354087440151044E-3</v>
      </c>
      <c r="U281" s="22">
        <f t="shared" si="43"/>
        <v>-8.3451727318390512E-2</v>
      </c>
      <c r="V281" s="22">
        <f t="shared" si="49"/>
        <v>-6.9146479686635842E-2</v>
      </c>
      <c r="W281" s="22">
        <f t="shared" si="50"/>
        <v>4.1735695885664156E-2</v>
      </c>
      <c r="X281" s="22">
        <f t="shared" si="51"/>
        <v>6.5091901324641169E-2</v>
      </c>
    </row>
    <row r="282" spans="1:24">
      <c r="A282" s="1">
        <v>43465</v>
      </c>
      <c r="B282">
        <v>5873</v>
      </c>
      <c r="C282" s="10">
        <f t="shared" si="52"/>
        <v>-3.9888834395945705E-2</v>
      </c>
      <c r="D282">
        <v>3730</v>
      </c>
      <c r="E282" s="10">
        <f t="shared" si="44"/>
        <v>4.804720427086262E-2</v>
      </c>
      <c r="F282">
        <v>459.2</v>
      </c>
      <c r="G282" s="10">
        <f t="shared" si="45"/>
        <v>-6.5336861388153977E-2</v>
      </c>
      <c r="H282">
        <v>2369</v>
      </c>
      <c r="I282" s="10">
        <f t="shared" si="46"/>
        <v>-1.9453642384105962E-2</v>
      </c>
      <c r="J282">
        <v>601.4</v>
      </c>
      <c r="K282" s="10">
        <f t="shared" si="47"/>
        <v>3.4399724802201659E-2</v>
      </c>
      <c r="T282" s="22">
        <f t="shared" si="48"/>
        <v>-5.3155428990828812E-2</v>
      </c>
      <c r="U282" s="22">
        <f t="shared" si="43"/>
        <v>2.8878374283877354E-2</v>
      </c>
      <c r="V282" s="22">
        <f t="shared" si="49"/>
        <v>-6.8869039058814308E-2</v>
      </c>
      <c r="W282" s="22">
        <f t="shared" si="50"/>
        <v>-2.3152823175205187E-2</v>
      </c>
      <c r="X282" s="22">
        <f t="shared" si="51"/>
        <v>3.1526894312000855E-2</v>
      </c>
    </row>
    <row r="283" spans="1:24">
      <c r="A283" s="1">
        <v>43496</v>
      </c>
      <c r="B283">
        <v>5532</v>
      </c>
      <c r="C283" s="10">
        <f t="shared" si="52"/>
        <v>-5.8062319087348935E-2</v>
      </c>
      <c r="D283">
        <v>4187.5</v>
      </c>
      <c r="E283" s="10">
        <f t="shared" si="44"/>
        <v>0.12265415549597858</v>
      </c>
      <c r="F283">
        <v>511.8</v>
      </c>
      <c r="G283" s="10">
        <f t="shared" si="45"/>
        <v>0.11454703832752622</v>
      </c>
      <c r="H283">
        <v>2400</v>
      </c>
      <c r="I283" s="10">
        <f t="shared" si="46"/>
        <v>1.3085690164626351E-2</v>
      </c>
      <c r="J283">
        <v>626</v>
      </c>
      <c r="K283" s="10">
        <f t="shared" si="47"/>
        <v>4.0904556035916251E-2</v>
      </c>
      <c r="T283" s="22">
        <f t="shared" si="48"/>
        <v>-7.1328913682232042E-2</v>
      </c>
      <c r="U283" s="22">
        <f t="shared" si="43"/>
        <v>0.10348532550899331</v>
      </c>
      <c r="V283" s="22">
        <f t="shared" si="49"/>
        <v>0.11101486065686589</v>
      </c>
      <c r="W283" s="22">
        <f t="shared" si="50"/>
        <v>9.3865093735271271E-3</v>
      </c>
      <c r="X283" s="22">
        <f t="shared" si="51"/>
        <v>3.8031725545715447E-2</v>
      </c>
    </row>
    <row r="284" spans="1:24">
      <c r="A284" s="1">
        <v>43524</v>
      </c>
      <c r="B284">
        <v>6139</v>
      </c>
      <c r="C284" s="10">
        <f t="shared" si="52"/>
        <v>0.10972523499638465</v>
      </c>
      <c r="D284">
        <v>4336</v>
      </c>
      <c r="E284" s="10">
        <f t="shared" si="44"/>
        <v>3.5462686567164114E-2</v>
      </c>
      <c r="F284">
        <v>466</v>
      </c>
      <c r="G284" s="10">
        <f t="shared" si="45"/>
        <v>-8.9488081281750675E-2</v>
      </c>
      <c r="H284">
        <v>2373</v>
      </c>
      <c r="I284" s="10">
        <f t="shared" si="46"/>
        <v>-1.1249999999999982E-2</v>
      </c>
      <c r="J284">
        <v>661</v>
      </c>
      <c r="K284" s="10">
        <f t="shared" si="47"/>
        <v>5.5910543130990309E-2</v>
      </c>
      <c r="T284" s="22">
        <f t="shared" si="48"/>
        <v>9.6458640401501539E-2</v>
      </c>
      <c r="U284" s="22">
        <f t="shared" si="43"/>
        <v>1.6293856580178848E-2</v>
      </c>
      <c r="V284" s="22">
        <f t="shared" si="49"/>
        <v>-9.3020258952411006E-2</v>
      </c>
      <c r="W284" s="22">
        <f t="shared" si="50"/>
        <v>-1.4949180791099206E-2</v>
      </c>
      <c r="X284" s="22">
        <f t="shared" si="51"/>
        <v>5.3037712640789506E-2</v>
      </c>
    </row>
    <row r="285" spans="1:24">
      <c r="A285" s="1">
        <v>43553</v>
      </c>
      <c r="B285">
        <v>6135</v>
      </c>
      <c r="C285" s="10">
        <f t="shared" si="52"/>
        <v>-6.515719172504042E-4</v>
      </c>
      <c r="D285">
        <v>4461</v>
      </c>
      <c r="E285" s="10">
        <f t="shared" si="44"/>
        <v>2.882841328413277E-2</v>
      </c>
      <c r="F285">
        <v>482.4</v>
      </c>
      <c r="G285" s="10">
        <f t="shared" si="45"/>
        <v>3.5193133047210168E-2</v>
      </c>
      <c r="H285">
        <v>2532</v>
      </c>
      <c r="I285" s="10">
        <f t="shared" si="46"/>
        <v>6.7003792667509554E-2</v>
      </c>
      <c r="J285">
        <v>701.2</v>
      </c>
      <c r="K285" s="10">
        <f t="shared" si="47"/>
        <v>6.0816944024205899E-2</v>
      </c>
      <c r="T285" s="22">
        <f t="shared" si="48"/>
        <v>-1.3918166512133512E-2</v>
      </c>
      <c r="U285" s="22">
        <f t="shared" si="43"/>
        <v>9.6595832971475039E-3</v>
      </c>
      <c r="V285" s="22">
        <f t="shared" si="49"/>
        <v>3.1660955376549831E-2</v>
      </c>
      <c r="W285" s="22">
        <f t="shared" si="50"/>
        <v>6.330461187641033E-2</v>
      </c>
      <c r="X285" s="22">
        <f t="shared" si="51"/>
        <v>5.7944113534005096E-2</v>
      </c>
    </row>
    <row r="286" spans="1:24">
      <c r="A286" s="12">
        <v>43585</v>
      </c>
      <c r="B286">
        <v>5726</v>
      </c>
      <c r="C286" s="10">
        <f t="shared" si="52"/>
        <v>-6.6666666666666652E-2</v>
      </c>
      <c r="D286">
        <v>4465</v>
      </c>
      <c r="E286" s="10">
        <f t="shared" si="44"/>
        <v>8.9665994171705954E-4</v>
      </c>
      <c r="F286">
        <v>494</v>
      </c>
      <c r="G286" s="10">
        <f t="shared" si="45"/>
        <v>2.4046434494195745E-2</v>
      </c>
      <c r="H286">
        <v>2309</v>
      </c>
      <c r="I286" s="10">
        <f t="shared" si="46"/>
        <v>-8.8072669826224304E-2</v>
      </c>
      <c r="J286">
        <v>725.4</v>
      </c>
      <c r="K286" s="10">
        <f t="shared" si="47"/>
        <v>3.4512264689104288E-2</v>
      </c>
      <c r="T286" s="22">
        <f t="shared" si="48"/>
        <v>-7.993326126154976E-2</v>
      </c>
      <c r="U286" s="22">
        <f t="shared" si="43"/>
        <v>-1.8272170045268207E-2</v>
      </c>
      <c r="V286" s="22">
        <f t="shared" si="49"/>
        <v>2.0514256823535408E-2</v>
      </c>
      <c r="W286" s="22">
        <f t="shared" si="50"/>
        <v>-9.1771850617323528E-2</v>
      </c>
      <c r="X286" s="22">
        <f t="shared" si="51"/>
        <v>3.1639434198903485E-2</v>
      </c>
    </row>
    <row r="287" spans="1:24">
      <c r="A287" s="1">
        <v>43616</v>
      </c>
      <c r="B287">
        <v>5833</v>
      </c>
      <c r="C287" s="10">
        <f t="shared" si="52"/>
        <v>1.8686692280824202E-2</v>
      </c>
      <c r="D287">
        <v>4536.5</v>
      </c>
      <c r="E287" s="10">
        <f t="shared" si="44"/>
        <v>1.6013437849943912E-2</v>
      </c>
      <c r="F287">
        <v>452.4</v>
      </c>
      <c r="G287" s="10">
        <f t="shared" si="45"/>
        <v>-8.4210526315789513E-2</v>
      </c>
      <c r="H287">
        <v>2115</v>
      </c>
      <c r="I287" s="10">
        <f t="shared" si="46"/>
        <v>-8.4019055868341241E-2</v>
      </c>
      <c r="J287">
        <v>747</v>
      </c>
      <c r="K287" s="10">
        <f t="shared" si="47"/>
        <v>2.977667493796532E-2</v>
      </c>
      <c r="T287" s="22">
        <f t="shared" si="48"/>
        <v>5.4200976859410943E-3</v>
      </c>
      <c r="U287" s="22">
        <f t="shared" si="43"/>
        <v>-3.1553921370413539E-3</v>
      </c>
      <c r="V287" s="22">
        <f t="shared" si="49"/>
        <v>-8.7742703986449844E-2</v>
      </c>
      <c r="W287" s="22">
        <f t="shared" si="50"/>
        <v>-8.7718236659440466E-2</v>
      </c>
      <c r="X287" s="22">
        <f t="shared" si="51"/>
        <v>2.6903844447764516E-2</v>
      </c>
    </row>
    <row r="288" spans="1:24">
      <c r="A288" s="1">
        <v>43644</v>
      </c>
      <c r="B288">
        <v>6438</v>
      </c>
      <c r="C288" s="10">
        <f t="shared" si="52"/>
        <v>0.10372021258357611</v>
      </c>
      <c r="D288">
        <v>4880.5</v>
      </c>
      <c r="E288" s="10">
        <f t="shared" si="44"/>
        <v>7.5829383886255819E-2</v>
      </c>
      <c r="F288">
        <v>495.4</v>
      </c>
      <c r="G288" s="10">
        <f t="shared" si="45"/>
        <v>9.5048629531388151E-2</v>
      </c>
      <c r="H288">
        <v>2077</v>
      </c>
      <c r="I288" s="10">
        <f t="shared" si="46"/>
        <v>-1.7966903073286078E-2</v>
      </c>
      <c r="J288">
        <v>802.4</v>
      </c>
      <c r="K288" s="10">
        <f t="shared" si="47"/>
        <v>7.4163319946452422E-2</v>
      </c>
      <c r="T288" s="22">
        <f t="shared" si="48"/>
        <v>9.0453617988693003E-2</v>
      </c>
      <c r="U288" s="22">
        <f t="shared" si="43"/>
        <v>5.6660553899270549E-2</v>
      </c>
      <c r="V288" s="22">
        <f t="shared" si="49"/>
        <v>9.1516451860727821E-2</v>
      </c>
      <c r="W288" s="22">
        <f t="shared" si="50"/>
        <v>-2.1666083864385302E-2</v>
      </c>
      <c r="X288" s="22">
        <f t="shared" si="51"/>
        <v>7.1290489456251618E-2</v>
      </c>
    </row>
    <row r="289" spans="1:24">
      <c r="A289" s="1">
        <v>43677</v>
      </c>
      <c r="B289">
        <v>7061</v>
      </c>
      <c r="C289" s="10">
        <f t="shared" si="52"/>
        <v>9.6769182976079504E-2</v>
      </c>
      <c r="D289">
        <v>4698</v>
      </c>
      <c r="E289" s="10">
        <f t="shared" si="44"/>
        <v>-3.7393709660895391E-2</v>
      </c>
      <c r="F289">
        <v>548.6</v>
      </c>
      <c r="G289" s="10">
        <f t="shared" si="45"/>
        <v>0.1073879693177231</v>
      </c>
      <c r="H289">
        <v>2150</v>
      </c>
      <c r="I289" s="10">
        <f t="shared" si="46"/>
        <v>3.5146846413095734E-2</v>
      </c>
      <c r="J289">
        <v>720</v>
      </c>
      <c r="K289" s="10">
        <f t="shared" si="47"/>
        <v>-0.10269192422731799</v>
      </c>
      <c r="T289" s="22">
        <f t="shared" si="48"/>
        <v>8.3502588381196396E-2</v>
      </c>
      <c r="U289" s="22">
        <f t="shared" si="43"/>
        <v>-5.6562539647880661E-2</v>
      </c>
      <c r="V289" s="22">
        <f t="shared" si="49"/>
        <v>0.10385579164706277</v>
      </c>
      <c r="W289" s="22">
        <f t="shared" si="50"/>
        <v>3.1447665621996509E-2</v>
      </c>
      <c r="X289" s="22">
        <f t="shared" si="51"/>
        <v>-0.10556475471751879</v>
      </c>
    </row>
    <row r="290" spans="1:24">
      <c r="A290" s="1">
        <v>43707</v>
      </c>
      <c r="B290">
        <v>7318</v>
      </c>
      <c r="C290" s="10">
        <f t="shared" si="52"/>
        <v>3.639711089080877E-2</v>
      </c>
      <c r="D290">
        <v>4149.5</v>
      </c>
      <c r="E290" s="10">
        <f t="shared" si="44"/>
        <v>-0.11675180928054496</v>
      </c>
      <c r="F290">
        <v>545.6</v>
      </c>
      <c r="G290" s="10">
        <f t="shared" si="45"/>
        <v>-5.4684651841050425E-3</v>
      </c>
      <c r="H290">
        <v>2013</v>
      </c>
      <c r="I290" s="10">
        <f t="shared" si="46"/>
        <v>-6.3720930232558093E-2</v>
      </c>
      <c r="J290">
        <v>700.6</v>
      </c>
      <c r="K290" s="10">
        <f t="shared" si="47"/>
        <v>-2.6944444444444438E-2</v>
      </c>
      <c r="T290" s="22">
        <f t="shared" si="48"/>
        <v>2.3130516295925663E-2</v>
      </c>
      <c r="U290" s="22">
        <f t="shared" si="43"/>
        <v>-0.13592063926753023</v>
      </c>
      <c r="V290" s="22">
        <f t="shared" si="49"/>
        <v>-9.0006428547653779E-3</v>
      </c>
      <c r="W290" s="22">
        <f t="shared" si="50"/>
        <v>-6.7420111023657317E-2</v>
      </c>
      <c r="X290" s="22">
        <f t="shared" si="51"/>
        <v>-2.9817274934645241E-2</v>
      </c>
    </row>
    <row r="291" spans="1:24">
      <c r="A291" s="1">
        <v>43738</v>
      </c>
      <c r="B291">
        <v>7261</v>
      </c>
      <c r="C291" s="10">
        <f t="shared" si="52"/>
        <v>-7.7890133916370674E-3</v>
      </c>
      <c r="D291">
        <v>4209</v>
      </c>
      <c r="E291" s="10">
        <f t="shared" si="44"/>
        <v>1.4339076997228473E-2</v>
      </c>
      <c r="F291">
        <v>570</v>
      </c>
      <c r="G291" s="10">
        <f t="shared" si="45"/>
        <v>4.4721407624633391E-2</v>
      </c>
      <c r="H291">
        <v>2125</v>
      </c>
      <c r="I291" s="10">
        <f t="shared" si="46"/>
        <v>5.5638350720317975E-2</v>
      </c>
      <c r="J291">
        <v>691.4</v>
      </c>
      <c r="K291" s="10">
        <f t="shared" si="47"/>
        <v>-1.3131601484441924E-2</v>
      </c>
      <c r="T291" s="22">
        <f t="shared" si="48"/>
        <v>-2.1055607986520175E-2</v>
      </c>
      <c r="U291" s="22">
        <f t="shared" si="43"/>
        <v>-4.8297529897567935E-3</v>
      </c>
      <c r="V291" s="22">
        <f t="shared" si="49"/>
        <v>4.1189229953973054E-2</v>
      </c>
      <c r="W291" s="22">
        <f t="shared" si="50"/>
        <v>5.1939169929218751E-2</v>
      </c>
      <c r="X291" s="22">
        <f t="shared" si="51"/>
        <v>-1.6004431974642727E-2</v>
      </c>
    </row>
    <row r="292" spans="1:24">
      <c r="A292" s="12">
        <v>43769</v>
      </c>
      <c r="B292">
        <v>7501</v>
      </c>
      <c r="C292" s="10">
        <f t="shared" si="52"/>
        <v>3.3053298443740609E-2</v>
      </c>
      <c r="D292">
        <v>4014</v>
      </c>
      <c r="E292" s="10">
        <f t="shared" si="44"/>
        <v>-4.6329294369208851E-2</v>
      </c>
      <c r="F292">
        <v>576.20000000000005</v>
      </c>
      <c r="G292" s="10">
        <f t="shared" si="45"/>
        <v>1.0877192982456263E-2</v>
      </c>
      <c r="H292">
        <v>2008</v>
      </c>
      <c r="I292" s="10">
        <f t="shared" si="46"/>
        <v>-5.5058823529411716E-2</v>
      </c>
      <c r="J292">
        <v>719.8</v>
      </c>
      <c r="K292" s="10">
        <f t="shared" si="47"/>
        <v>4.1076077523864551E-2</v>
      </c>
      <c r="T292" s="22">
        <f t="shared" si="48"/>
        <v>1.9786703848857501E-2</v>
      </c>
      <c r="U292" s="22">
        <f t="shared" si="43"/>
        <v>-6.5498124356194121E-2</v>
      </c>
      <c r="V292" s="22">
        <f t="shared" si="49"/>
        <v>7.3450153117959275E-3</v>
      </c>
      <c r="W292" s="22">
        <f t="shared" si="50"/>
        <v>-5.875800432051094E-2</v>
      </c>
      <c r="X292" s="22">
        <f t="shared" si="51"/>
        <v>3.8203247033663748E-2</v>
      </c>
    </row>
    <row r="293" spans="1:24">
      <c r="A293" s="1">
        <v>43798</v>
      </c>
      <c r="B293">
        <v>7458</v>
      </c>
      <c r="C293" s="10">
        <f t="shared" si="52"/>
        <v>-5.7325689908012123E-3</v>
      </c>
      <c r="D293">
        <v>4201.5</v>
      </c>
      <c r="E293" s="10">
        <f t="shared" si="44"/>
        <v>4.6711509715994026E-2</v>
      </c>
      <c r="F293">
        <v>573.4</v>
      </c>
      <c r="G293" s="10">
        <f t="shared" si="45"/>
        <v>-4.8594238111767663E-3</v>
      </c>
      <c r="H293">
        <v>2123</v>
      </c>
      <c r="I293" s="10">
        <f t="shared" si="46"/>
        <v>5.7270916334661415E-2</v>
      </c>
      <c r="J293">
        <v>753.8</v>
      </c>
      <c r="K293" s="10">
        <f t="shared" si="47"/>
        <v>4.7235343150875186E-2</v>
      </c>
      <c r="T293" s="22">
        <f t="shared" si="48"/>
        <v>-1.899916358568432E-2</v>
      </c>
      <c r="U293" s="22">
        <f t="shared" si="43"/>
        <v>2.754267972900876E-2</v>
      </c>
      <c r="V293" s="22">
        <f t="shared" si="49"/>
        <v>-8.3916014818371017E-3</v>
      </c>
      <c r="W293" s="22">
        <f t="shared" si="50"/>
        <v>5.3571735543562191E-2</v>
      </c>
      <c r="X293" s="22">
        <f t="shared" si="51"/>
        <v>4.4362512660674383E-2</v>
      </c>
    </row>
    <row r="294" spans="1:24">
      <c r="A294" s="1">
        <v>43830</v>
      </c>
      <c r="B294">
        <v>7607</v>
      </c>
      <c r="C294" s="10">
        <f t="shared" si="52"/>
        <v>1.9978546527219088E-2</v>
      </c>
      <c r="D294">
        <v>4503</v>
      </c>
      <c r="E294" s="10">
        <f t="shared" si="44"/>
        <v>7.1760085683684416E-2</v>
      </c>
      <c r="F294">
        <v>564.79999999999995</v>
      </c>
      <c r="G294" s="10">
        <f t="shared" si="45"/>
        <v>-1.4998256016742317E-2</v>
      </c>
      <c r="H294">
        <v>2065</v>
      </c>
      <c r="I294" s="10">
        <f t="shared" si="46"/>
        <v>-2.7319830428638725E-2</v>
      </c>
      <c r="J294">
        <v>749</v>
      </c>
      <c r="K294" s="10">
        <f t="shared" si="47"/>
        <v>-6.367736800212187E-3</v>
      </c>
      <c r="T294" s="22">
        <f t="shared" si="48"/>
        <v>6.71195193233598E-3</v>
      </c>
      <c r="U294" s="22">
        <f t="shared" si="43"/>
        <v>5.2591255696699146E-2</v>
      </c>
      <c r="V294" s="22">
        <f t="shared" si="49"/>
        <v>-1.8530433687402655E-2</v>
      </c>
      <c r="W294" s="22">
        <f t="shared" si="50"/>
        <v>-3.1019011219737949E-2</v>
      </c>
      <c r="X294" s="22">
        <f t="shared" si="51"/>
        <v>-9.2405672904129904E-3</v>
      </c>
    </row>
    <row r="295" spans="1:24">
      <c r="A295" s="1">
        <v>43861</v>
      </c>
      <c r="B295">
        <v>7424</v>
      </c>
      <c r="C295" s="10">
        <f t="shared" si="52"/>
        <v>-2.4056789798869493E-2</v>
      </c>
      <c r="D295">
        <v>4084</v>
      </c>
      <c r="E295" s="10">
        <f t="shared" si="44"/>
        <v>-9.3049078392183016E-2</v>
      </c>
      <c r="F295">
        <v>631.4</v>
      </c>
      <c r="G295" s="10">
        <f t="shared" si="45"/>
        <v>0.11791784702549579</v>
      </c>
      <c r="H295">
        <v>1965</v>
      </c>
      <c r="I295" s="10">
        <f t="shared" si="46"/>
        <v>-4.8426150121065326E-2</v>
      </c>
      <c r="J295">
        <v>738.4</v>
      </c>
      <c r="K295" s="10">
        <f t="shared" si="47"/>
        <v>-1.4152202937249725E-2</v>
      </c>
      <c r="T295" s="22">
        <f t="shared" si="48"/>
        <v>-3.7323384393752601E-2</v>
      </c>
      <c r="U295" s="22">
        <f t="shared" si="43"/>
        <v>-0.11221790837916829</v>
      </c>
      <c r="V295" s="22">
        <f t="shared" si="49"/>
        <v>0.11438566935483546</v>
      </c>
      <c r="W295" s="22">
        <f t="shared" si="50"/>
        <v>-5.212533091216455E-2</v>
      </c>
      <c r="X295" s="22">
        <f t="shared" si="51"/>
        <v>-1.7025033427450528E-2</v>
      </c>
    </row>
    <row r="296" spans="1:24">
      <c r="A296" s="1">
        <v>43889</v>
      </c>
      <c r="B296">
        <v>6794</v>
      </c>
      <c r="C296" s="10">
        <f t="shared" si="52"/>
        <v>-8.4859913793103425E-2</v>
      </c>
      <c r="D296">
        <v>3608</v>
      </c>
      <c r="E296" s="10">
        <f t="shared" si="44"/>
        <v>-0.11655239960822728</v>
      </c>
      <c r="F296">
        <v>608.4</v>
      </c>
      <c r="G296" s="10">
        <f t="shared" si="45"/>
        <v>-3.6426987646499875E-2</v>
      </c>
      <c r="H296">
        <v>1870</v>
      </c>
      <c r="I296" s="10">
        <f t="shared" si="46"/>
        <v>-4.8346055979643809E-2</v>
      </c>
      <c r="J296">
        <v>681.8</v>
      </c>
      <c r="K296" s="10">
        <f t="shared" si="47"/>
        <v>-7.6652221018418287E-2</v>
      </c>
      <c r="T296" s="22">
        <f t="shared" si="48"/>
        <v>-9.8126508387986533E-2</v>
      </c>
      <c r="U296" s="22">
        <f t="shared" si="43"/>
        <v>-0.13572122959521254</v>
      </c>
      <c r="V296" s="22">
        <f t="shared" si="49"/>
        <v>-3.9959165317160213E-2</v>
      </c>
      <c r="W296" s="22">
        <f t="shared" si="50"/>
        <v>-5.2045236770743034E-2</v>
      </c>
      <c r="X296" s="22">
        <f t="shared" si="51"/>
        <v>-7.9525051508619091E-2</v>
      </c>
    </row>
    <row r="297" spans="1:24">
      <c r="A297" s="1">
        <v>43921</v>
      </c>
      <c r="B297">
        <v>7216</v>
      </c>
      <c r="C297" s="10">
        <f t="shared" si="52"/>
        <v>6.2113629673241189E-2</v>
      </c>
      <c r="D297">
        <v>3718.5</v>
      </c>
      <c r="E297" s="10">
        <f t="shared" si="44"/>
        <v>3.062638580931254E-2</v>
      </c>
      <c r="F297">
        <v>521.79999999999995</v>
      </c>
      <c r="G297" s="10">
        <f t="shared" si="45"/>
        <v>-0.14234056541748852</v>
      </c>
      <c r="H297">
        <v>1629.5</v>
      </c>
      <c r="I297" s="10">
        <f t="shared" si="46"/>
        <v>-0.12860962566844925</v>
      </c>
      <c r="J297">
        <v>591.79999999999995</v>
      </c>
      <c r="K297" s="10">
        <f t="shared" si="47"/>
        <v>-0.13200352009386918</v>
      </c>
      <c r="T297" s="22">
        <f t="shared" si="48"/>
        <v>4.8847035078358081E-2</v>
      </c>
      <c r="U297" s="22">
        <f t="shared" si="43"/>
        <v>1.1457555822327273E-2</v>
      </c>
      <c r="V297" s="22">
        <f t="shared" si="49"/>
        <v>-0.14587274308814885</v>
      </c>
      <c r="W297" s="22">
        <f t="shared" si="50"/>
        <v>-0.13230880645954848</v>
      </c>
      <c r="X297" s="22">
        <f t="shared" si="51"/>
        <v>-0.13487635058406997</v>
      </c>
    </row>
    <row r="298" spans="1:24">
      <c r="A298" s="12">
        <v>43951</v>
      </c>
      <c r="B298">
        <v>8322</v>
      </c>
      <c r="C298" s="10">
        <f t="shared" si="52"/>
        <v>0.1532705099778271</v>
      </c>
      <c r="D298">
        <v>3684.5</v>
      </c>
      <c r="E298" s="10">
        <f t="shared" si="44"/>
        <v>-9.1434718300389406E-3</v>
      </c>
      <c r="F298">
        <v>508.4</v>
      </c>
      <c r="G298" s="10">
        <f t="shared" si="45"/>
        <v>-2.5680337293982336E-2</v>
      </c>
      <c r="H298">
        <v>1727.5</v>
      </c>
      <c r="I298" s="10">
        <f t="shared" si="46"/>
        <v>6.0141147591285637E-2</v>
      </c>
      <c r="J298">
        <v>640</v>
      </c>
      <c r="K298" s="10">
        <f t="shared" si="47"/>
        <v>8.1446434606285978E-2</v>
      </c>
      <c r="T298" s="22">
        <f t="shared" si="48"/>
        <v>0.14000391538294399</v>
      </c>
      <c r="U298" s="22">
        <f t="shared" si="43"/>
        <v>-2.8312301817024207E-2</v>
      </c>
      <c r="V298" s="22">
        <f t="shared" si="49"/>
        <v>-2.9212514964642673E-2</v>
      </c>
      <c r="W298" s="22">
        <f t="shared" si="50"/>
        <v>5.6441966800186413E-2</v>
      </c>
      <c r="X298" s="22">
        <f t="shared" si="51"/>
        <v>7.8573604116085174E-2</v>
      </c>
    </row>
    <row r="299" spans="1:24">
      <c r="A299" s="1">
        <v>43980</v>
      </c>
      <c r="B299">
        <v>8580</v>
      </c>
      <c r="C299" s="10">
        <f t="shared" si="52"/>
        <v>3.1002162941600631E-2</v>
      </c>
      <c r="D299">
        <v>4313</v>
      </c>
      <c r="E299" s="10">
        <f t="shared" si="44"/>
        <v>0.1705794544714343</v>
      </c>
      <c r="F299">
        <v>496.2</v>
      </c>
      <c r="G299" s="10">
        <f t="shared" si="45"/>
        <v>-2.3996852871754459E-2</v>
      </c>
      <c r="H299">
        <v>1886.5</v>
      </c>
      <c r="I299" s="10">
        <f t="shared" si="46"/>
        <v>9.2040520984081109E-2</v>
      </c>
      <c r="J299">
        <v>691</v>
      </c>
      <c r="K299" s="10">
        <f t="shared" si="47"/>
        <v>7.9687499999999911E-2</v>
      </c>
      <c r="T299" s="22">
        <f t="shared" si="48"/>
        <v>1.7735568346717523E-2</v>
      </c>
      <c r="U299" s="22">
        <f t="shared" si="43"/>
        <v>0.15141062448444903</v>
      </c>
      <c r="V299" s="22">
        <f t="shared" si="49"/>
        <v>-2.7529030542414797E-2</v>
      </c>
      <c r="W299" s="22">
        <f t="shared" si="50"/>
        <v>8.8341340192981885E-2</v>
      </c>
      <c r="X299" s="22">
        <f t="shared" si="51"/>
        <v>7.6814669509799108E-2</v>
      </c>
    </row>
    <row r="300" spans="1:24">
      <c r="A300" s="1">
        <v>44012</v>
      </c>
      <c r="B300">
        <v>8421</v>
      </c>
      <c r="C300" s="10">
        <f t="shared" si="52"/>
        <v>-1.8531468531468587E-2</v>
      </c>
      <c r="D300">
        <v>4549</v>
      </c>
      <c r="E300" s="10">
        <f t="shared" si="44"/>
        <v>5.4718293531184736E-2</v>
      </c>
      <c r="F300">
        <v>483.4</v>
      </c>
      <c r="G300" s="10">
        <f t="shared" si="45"/>
        <v>-2.5796049979846858E-2</v>
      </c>
      <c r="H300">
        <v>2166</v>
      </c>
      <c r="I300" s="10">
        <f t="shared" si="46"/>
        <v>0.14815796448449503</v>
      </c>
      <c r="J300">
        <v>671.8</v>
      </c>
      <c r="K300" s="10">
        <f t="shared" si="47"/>
        <v>-2.7785817655571754E-2</v>
      </c>
      <c r="T300" s="22">
        <f t="shared" si="48"/>
        <v>-3.1798063126351694E-2</v>
      </c>
      <c r="U300" s="22">
        <f t="shared" si="43"/>
        <v>3.5549463544199467E-2</v>
      </c>
      <c r="V300" s="22">
        <f t="shared" si="49"/>
        <v>-2.9328227650507195E-2</v>
      </c>
      <c r="W300" s="22">
        <f t="shared" si="50"/>
        <v>0.14445878369339579</v>
      </c>
      <c r="X300" s="22">
        <f t="shared" si="51"/>
        <v>-3.0658648145772557E-2</v>
      </c>
    </row>
    <row r="301" spans="1:24">
      <c r="A301" s="1">
        <v>44043</v>
      </c>
      <c r="B301">
        <v>8530</v>
      </c>
      <c r="C301" s="10">
        <f t="shared" si="52"/>
        <v>1.2943830898943132E-2</v>
      </c>
      <c r="D301">
        <v>4615</v>
      </c>
      <c r="E301" s="10">
        <f t="shared" si="44"/>
        <v>1.4508683227082875E-2</v>
      </c>
      <c r="F301">
        <v>490.2</v>
      </c>
      <c r="G301" s="10">
        <f t="shared" si="45"/>
        <v>1.4067025237898267E-2</v>
      </c>
      <c r="H301">
        <v>2198</v>
      </c>
      <c r="I301" s="10">
        <f t="shared" si="46"/>
        <v>1.4773776546629813E-2</v>
      </c>
      <c r="J301">
        <v>729.4</v>
      </c>
      <c r="K301" s="10">
        <f t="shared" si="47"/>
        <v>8.5739803512950408E-2</v>
      </c>
      <c r="T301" s="22">
        <f t="shared" si="48"/>
        <v>-3.22763695939976E-4</v>
      </c>
      <c r="U301" s="22">
        <f t="shared" si="43"/>
        <v>-4.6601467599023914E-3</v>
      </c>
      <c r="V301" s="22">
        <f t="shared" si="49"/>
        <v>1.0534847567237932E-2</v>
      </c>
      <c r="W301" s="22">
        <f t="shared" si="50"/>
        <v>1.1074595755530589E-2</v>
      </c>
      <c r="X301" s="22">
        <f t="shared" si="51"/>
        <v>8.2866973022749604E-2</v>
      </c>
    </row>
    <row r="302" spans="1:24">
      <c r="A302" s="1">
        <v>44074</v>
      </c>
      <c r="B302">
        <v>8340</v>
      </c>
      <c r="C302" s="10">
        <f t="shared" si="52"/>
        <v>-2.2274325908558046E-2</v>
      </c>
      <c r="D302">
        <v>4635</v>
      </c>
      <c r="E302" s="10">
        <f t="shared" si="44"/>
        <v>4.3336944745395733E-3</v>
      </c>
      <c r="F302">
        <v>519.6</v>
      </c>
      <c r="G302" s="10">
        <f t="shared" si="45"/>
        <v>5.9975520195838516E-2</v>
      </c>
      <c r="H302">
        <v>2422</v>
      </c>
      <c r="I302" s="10">
        <f t="shared" si="46"/>
        <v>0.10191082802547768</v>
      </c>
      <c r="J302">
        <v>740.6</v>
      </c>
      <c r="K302" s="10">
        <f t="shared" si="47"/>
        <v>1.5355086372360827E-2</v>
      </c>
      <c r="T302" s="22">
        <f t="shared" si="48"/>
        <v>-3.5540920503441153E-2</v>
      </c>
      <c r="U302" s="22">
        <f t="shared" si="43"/>
        <v>-1.4835135512445693E-2</v>
      </c>
      <c r="V302" s="22">
        <f t="shared" si="49"/>
        <v>5.6443342525178179E-2</v>
      </c>
      <c r="W302" s="22">
        <f t="shared" si="50"/>
        <v>9.821164723437846E-2</v>
      </c>
      <c r="X302" s="22">
        <f t="shared" si="51"/>
        <v>1.2482255882160023E-2</v>
      </c>
    </row>
    <row r="303" spans="1:24">
      <c r="A303" s="1">
        <v>44104</v>
      </c>
      <c r="B303">
        <v>8457</v>
      </c>
      <c r="C303" s="10">
        <f t="shared" si="52"/>
        <v>1.4028776978417312E-2</v>
      </c>
      <c r="D303">
        <v>4655.5</v>
      </c>
      <c r="E303" s="10">
        <f t="shared" si="44"/>
        <v>4.4228694714132377E-3</v>
      </c>
      <c r="F303">
        <v>482</v>
      </c>
      <c r="G303" s="10">
        <f t="shared" si="45"/>
        <v>-7.2363356428021608E-2</v>
      </c>
      <c r="H303">
        <v>2507</v>
      </c>
      <c r="I303" s="10">
        <f t="shared" si="46"/>
        <v>3.509496284062763E-2</v>
      </c>
      <c r="J303">
        <v>720.8</v>
      </c>
      <c r="K303" s="10">
        <f t="shared" si="47"/>
        <v>-2.6735079665136441E-2</v>
      </c>
      <c r="T303" s="22">
        <f t="shared" si="48"/>
        <v>7.6218238353420453E-4</v>
      </c>
      <c r="U303" s="22">
        <f t="shared" si="43"/>
        <v>-1.4745960515572028E-2</v>
      </c>
      <c r="V303" s="22">
        <f t="shared" si="49"/>
        <v>-7.5895534098681938E-2</v>
      </c>
      <c r="W303" s="22">
        <f t="shared" si="50"/>
        <v>3.1395782049528406E-2</v>
      </c>
      <c r="X303" s="22">
        <f t="shared" si="51"/>
        <v>-2.9607910155337244E-2</v>
      </c>
    </row>
    <row r="304" spans="1:24">
      <c r="A304" s="12">
        <v>44134</v>
      </c>
      <c r="B304">
        <v>7766</v>
      </c>
      <c r="C304" s="10">
        <f t="shared" si="52"/>
        <v>-8.1707461274683646E-2</v>
      </c>
      <c r="D304">
        <v>4357</v>
      </c>
      <c r="E304" s="10">
        <f t="shared" si="44"/>
        <v>-6.4117710235205627E-2</v>
      </c>
      <c r="F304">
        <v>397</v>
      </c>
      <c r="G304" s="10">
        <f t="shared" si="45"/>
        <v>-0.17634854771784236</v>
      </c>
      <c r="H304">
        <v>2400</v>
      </c>
      <c r="I304" s="10">
        <f t="shared" si="46"/>
        <v>-4.2680494615077835E-2</v>
      </c>
      <c r="J304">
        <v>635.6</v>
      </c>
      <c r="K304" s="10">
        <f t="shared" si="47"/>
        <v>-0.11820199778024409</v>
      </c>
      <c r="T304" s="22">
        <f t="shared" si="48"/>
        <v>-9.4974055869566754E-2</v>
      </c>
      <c r="U304" s="22">
        <f t="shared" si="43"/>
        <v>-8.3286540222190897E-2</v>
      </c>
      <c r="V304" s="22">
        <f t="shared" si="49"/>
        <v>-0.17988072538850269</v>
      </c>
      <c r="W304" s="22">
        <f t="shared" si="50"/>
        <v>-4.6379675406177059E-2</v>
      </c>
      <c r="X304" s="22">
        <f t="shared" si="51"/>
        <v>-0.1210748282704449</v>
      </c>
    </row>
    <row r="305" spans="1:24">
      <c r="A305" s="1">
        <v>44165</v>
      </c>
      <c r="B305">
        <v>7805</v>
      </c>
      <c r="C305" s="10">
        <f t="shared" si="52"/>
        <v>5.0218902910121876E-3</v>
      </c>
      <c r="D305">
        <v>4834</v>
      </c>
      <c r="E305" s="10">
        <f t="shared" si="44"/>
        <v>0.10947899931145288</v>
      </c>
      <c r="F305">
        <v>504</v>
      </c>
      <c r="G305" s="10">
        <f t="shared" si="45"/>
        <v>0.26952141057934509</v>
      </c>
      <c r="H305">
        <v>2359</v>
      </c>
      <c r="I305" s="10">
        <f t="shared" si="46"/>
        <v>-1.7083333333333339E-2</v>
      </c>
      <c r="J305">
        <v>605</v>
      </c>
      <c r="K305" s="10">
        <f t="shared" si="47"/>
        <v>-4.8143486469477748E-2</v>
      </c>
      <c r="T305" s="22">
        <f t="shared" si="48"/>
        <v>-8.24470430387092E-3</v>
      </c>
      <c r="U305" s="22">
        <f t="shared" si="43"/>
        <v>9.0310169324467615E-2</v>
      </c>
      <c r="V305" s="22">
        <f t="shared" si="49"/>
        <v>0.26598923290868476</v>
      </c>
      <c r="W305" s="22">
        <f t="shared" si="50"/>
        <v>-2.0782514124432563E-2</v>
      </c>
      <c r="X305" s="22">
        <f t="shared" si="51"/>
        <v>-5.1016316959678551E-2</v>
      </c>
    </row>
    <row r="306" spans="1:24">
      <c r="A306" s="1">
        <v>44196</v>
      </c>
      <c r="B306">
        <v>7324</v>
      </c>
      <c r="C306" s="10">
        <f t="shared" si="52"/>
        <v>-6.1627162075592601E-2</v>
      </c>
      <c r="D306">
        <v>5470</v>
      </c>
      <c r="E306" s="10">
        <f t="shared" si="44"/>
        <v>0.13156805957798934</v>
      </c>
      <c r="F306">
        <v>488.8</v>
      </c>
      <c r="G306" s="10">
        <f t="shared" si="45"/>
        <v>-3.0158730158730163E-2</v>
      </c>
      <c r="H306">
        <v>2443</v>
      </c>
      <c r="I306" s="10">
        <f t="shared" si="46"/>
        <v>3.5608308605341144E-2</v>
      </c>
      <c r="J306">
        <v>582</v>
      </c>
      <c r="K306" s="10">
        <f t="shared" si="47"/>
        <v>-3.8016528925619797E-2</v>
      </c>
      <c r="T306" s="22">
        <f t="shared" si="48"/>
        <v>-7.4893756670475709E-2</v>
      </c>
      <c r="U306" s="22">
        <f t="shared" si="43"/>
        <v>0.11239922959100407</v>
      </c>
      <c r="V306" s="22">
        <f t="shared" si="49"/>
        <v>-3.36909078293905E-2</v>
      </c>
      <c r="W306" s="22">
        <f t="shared" si="50"/>
        <v>3.1909127814241919E-2</v>
      </c>
      <c r="X306" s="22">
        <f t="shared" si="51"/>
        <v>-4.08893594158206E-2</v>
      </c>
    </row>
    <row r="307" spans="1:24">
      <c r="A307" s="1">
        <v>44225</v>
      </c>
      <c r="B307">
        <v>7491</v>
      </c>
      <c r="C307" s="10">
        <f t="shared" si="52"/>
        <v>2.2801747678864004E-2</v>
      </c>
      <c r="D307">
        <v>5589</v>
      </c>
      <c r="E307" s="10">
        <f t="shared" si="44"/>
        <v>2.1755027422303508E-2</v>
      </c>
      <c r="F307">
        <v>462.1</v>
      </c>
      <c r="G307" s="10">
        <f t="shared" si="45"/>
        <v>-5.4623567921440186E-2</v>
      </c>
      <c r="H307">
        <v>2350</v>
      </c>
      <c r="I307" s="10">
        <f t="shared" si="46"/>
        <v>-3.8067949242734378E-2</v>
      </c>
      <c r="J307">
        <v>589.79999999999995</v>
      </c>
      <c r="K307" s="10">
        <f t="shared" si="47"/>
        <v>1.3402061855670055E-2</v>
      </c>
      <c r="T307" s="22">
        <f t="shared" si="48"/>
        <v>9.5351530839808962E-3</v>
      </c>
      <c r="U307" s="22">
        <f t="shared" si="43"/>
        <v>2.5861974353182417E-3</v>
      </c>
      <c r="V307" s="22">
        <f t="shared" si="49"/>
        <v>-5.8155745592100523E-2</v>
      </c>
      <c r="W307" s="22">
        <f t="shared" si="50"/>
        <v>-4.1767130033833602E-2</v>
      </c>
      <c r="X307" s="22">
        <f t="shared" si="51"/>
        <v>1.0529231365469252E-2</v>
      </c>
    </row>
    <row r="308" spans="1:24">
      <c r="A308" s="1">
        <v>44253</v>
      </c>
      <c r="B308">
        <v>6945</v>
      </c>
      <c r="C308" s="10">
        <f t="shared" si="52"/>
        <v>-7.288746495794951E-2</v>
      </c>
      <c r="D308">
        <v>6187</v>
      </c>
      <c r="E308" s="10">
        <f t="shared" si="44"/>
        <v>0.10699588477366251</v>
      </c>
      <c r="F308">
        <v>483.9</v>
      </c>
      <c r="G308" s="10">
        <f t="shared" si="45"/>
        <v>4.7175935944600678E-2</v>
      </c>
      <c r="H308">
        <v>2237</v>
      </c>
      <c r="I308" s="10">
        <f t="shared" si="46"/>
        <v>-4.8085106382978693E-2</v>
      </c>
      <c r="J308">
        <v>558.6</v>
      </c>
      <c r="K308" s="10">
        <f t="shared" si="47"/>
        <v>-5.2899287894201286E-2</v>
      </c>
      <c r="T308" s="22">
        <f t="shared" si="48"/>
        <v>-8.6154059552832618E-2</v>
      </c>
      <c r="U308" s="22">
        <f t="shared" si="43"/>
        <v>8.7827054786677239E-2</v>
      </c>
      <c r="V308" s="22">
        <f t="shared" si="49"/>
        <v>4.364375827394034E-2</v>
      </c>
      <c r="W308" s="22">
        <f t="shared" si="50"/>
        <v>-5.1784287174077917E-2</v>
      </c>
      <c r="X308" s="22">
        <f t="shared" si="51"/>
        <v>-5.5772118384402089E-2</v>
      </c>
    </row>
    <row r="309" spans="1:24">
      <c r="A309" s="1">
        <v>44286</v>
      </c>
      <c r="B309">
        <v>7247</v>
      </c>
      <c r="C309" s="10">
        <f t="shared" si="52"/>
        <v>4.3484521238301044E-2</v>
      </c>
      <c r="D309">
        <v>5550</v>
      </c>
      <c r="E309" s="10">
        <f t="shared" si="44"/>
        <v>-0.10295781477291099</v>
      </c>
      <c r="F309">
        <v>505</v>
      </c>
      <c r="G309" s="10">
        <f t="shared" si="45"/>
        <v>4.3604050423641239E-2</v>
      </c>
      <c r="H309">
        <v>2323</v>
      </c>
      <c r="I309" s="10">
        <f t="shared" si="46"/>
        <v>3.8444345105051347E-2</v>
      </c>
      <c r="J309">
        <v>612.79999999999995</v>
      </c>
      <c r="K309" s="10">
        <f t="shared" si="47"/>
        <v>9.7028284998209591E-2</v>
      </c>
      <c r="T309" s="22">
        <f t="shared" si="48"/>
        <v>3.0217926643417936E-2</v>
      </c>
      <c r="U309" s="22">
        <f t="shared" si="43"/>
        <v>-0.12212664475989626</v>
      </c>
      <c r="V309" s="22">
        <f t="shared" si="49"/>
        <v>4.0071872752980901E-2</v>
      </c>
      <c r="W309" s="22">
        <f t="shared" si="50"/>
        <v>3.4745164313952123E-2</v>
      </c>
      <c r="X309" s="22">
        <f t="shared" si="51"/>
        <v>9.4155454508008787E-2</v>
      </c>
    </row>
    <row r="310" spans="1:24" s="16" customFormat="1">
      <c r="A310" s="15">
        <v>44316</v>
      </c>
      <c r="B310" s="16">
        <v>7715</v>
      </c>
      <c r="C310" s="17">
        <f t="shared" si="52"/>
        <v>6.4578446253622079E-2</v>
      </c>
      <c r="D310" s="16">
        <v>6076</v>
      </c>
      <c r="E310" s="17">
        <f t="shared" si="44"/>
        <v>9.4774774774774695E-2</v>
      </c>
      <c r="F310" s="16">
        <v>506.2</v>
      </c>
      <c r="G310" s="17">
        <f t="shared" si="45"/>
        <v>2.3762376237623783E-3</v>
      </c>
      <c r="H310" s="16">
        <v>2327</v>
      </c>
      <c r="I310" s="17">
        <f t="shared" si="46"/>
        <v>1.7219113215669601E-3</v>
      </c>
      <c r="J310" s="16">
        <v>638</v>
      </c>
      <c r="K310" s="17">
        <f t="shared" si="47"/>
        <v>4.1122715404699806E-2</v>
      </c>
      <c r="T310" s="23">
        <f t="shared" si="48"/>
        <v>5.1311851658738972E-2</v>
      </c>
      <c r="U310" s="23">
        <f t="shared" si="43"/>
        <v>7.5605944787789425E-2</v>
      </c>
      <c r="V310" s="23">
        <f t="shared" si="49"/>
        <v>-1.1559400468979576E-3</v>
      </c>
      <c r="W310" s="23">
        <f t="shared" si="50"/>
        <v>-1.9772694695322649E-3</v>
      </c>
      <c r="X310" s="23">
        <f t="shared" si="51"/>
        <v>3.8249884914499002E-2</v>
      </c>
    </row>
    <row r="311" spans="1:24">
      <c r="A311" s="1">
        <v>44347</v>
      </c>
      <c r="B311">
        <v>8046</v>
      </c>
      <c r="C311" s="10">
        <f t="shared" si="52"/>
        <v>4.2903434867141987E-2</v>
      </c>
      <c r="D311">
        <v>6064</v>
      </c>
      <c r="E311" s="10">
        <f t="shared" si="44"/>
        <v>-1.9749835418038098E-3</v>
      </c>
      <c r="F311">
        <v>526.6</v>
      </c>
      <c r="G311" s="10">
        <f t="shared" si="45"/>
        <v>4.0300276570525595E-2</v>
      </c>
      <c r="H311">
        <v>2285</v>
      </c>
      <c r="I311" s="10">
        <f t="shared" si="46"/>
        <v>-1.8048990116029229E-2</v>
      </c>
      <c r="J311">
        <v>656.6</v>
      </c>
      <c r="K311" s="10">
        <f t="shared" si="47"/>
        <v>2.9153605015673989E-2</v>
      </c>
      <c r="T311">
        <f t="shared" si="48"/>
        <v>2.963684027225888E-2</v>
      </c>
      <c r="U311">
        <f t="shared" si="43"/>
        <v>-2.1143813528789076E-2</v>
      </c>
      <c r="V311">
        <f t="shared" si="49"/>
        <v>3.6768098899865258E-2</v>
      </c>
      <c r="W311">
        <f t="shared" si="50"/>
        <v>-2.1748170907128453E-2</v>
      </c>
      <c r="X311">
        <f t="shared" si="51"/>
        <v>2.6280774525473186E-2</v>
      </c>
    </row>
    <row r="312" spans="1:24">
      <c r="A312" s="1">
        <v>44377</v>
      </c>
      <c r="B312">
        <v>8683</v>
      </c>
      <c r="C312" s="10">
        <f t="shared" si="52"/>
        <v>7.916977380064627E-2</v>
      </c>
      <c r="D312">
        <v>5949</v>
      </c>
      <c r="E312" s="10">
        <f t="shared" si="44"/>
        <v>-1.8964379947229548E-2</v>
      </c>
      <c r="F312">
        <v>522</v>
      </c>
      <c r="G312" s="10">
        <f t="shared" si="45"/>
        <v>-8.7352829472086002E-3</v>
      </c>
      <c r="H312">
        <v>2389</v>
      </c>
      <c r="I312" s="10">
        <f t="shared" si="46"/>
        <v>4.5514223194748293E-2</v>
      </c>
      <c r="J312">
        <v>684.2</v>
      </c>
      <c r="K312" s="10">
        <f t="shared" si="47"/>
        <v>4.2034724337496332E-2</v>
      </c>
      <c r="T312">
        <f t="shared" si="48"/>
        <v>6.5903179205763163E-2</v>
      </c>
      <c r="U312">
        <f t="shared" si="43"/>
        <v>-3.8133209934214818E-2</v>
      </c>
      <c r="V312">
        <f t="shared" si="49"/>
        <v>-1.2267460617868936E-2</v>
      </c>
      <c r="W312">
        <f t="shared" si="50"/>
        <v>4.1815042403649069E-2</v>
      </c>
      <c r="X312">
        <f t="shared" si="51"/>
        <v>3.9161893847295529E-2</v>
      </c>
    </row>
    <row r="313" spans="1:24">
      <c r="A313" s="1">
        <v>44407</v>
      </c>
      <c r="B313">
        <v>8268</v>
      </c>
      <c r="C313" s="10">
        <f t="shared" si="52"/>
        <v>-4.7794541057238238E-2</v>
      </c>
      <c r="D313">
        <v>6101</v>
      </c>
      <c r="E313" s="10">
        <f t="shared" si="44"/>
        <v>2.555051269120856E-2</v>
      </c>
      <c r="F313">
        <v>576</v>
      </c>
      <c r="G313" s="10">
        <f t="shared" si="45"/>
        <v>0.10344827586206895</v>
      </c>
      <c r="H313">
        <v>2666</v>
      </c>
      <c r="I313" s="10">
        <f t="shared" si="46"/>
        <v>0.11594809543742146</v>
      </c>
      <c r="J313">
        <v>701.6</v>
      </c>
      <c r="K313" s="10">
        <f t="shared" si="47"/>
        <v>2.5431160479391979E-2</v>
      </c>
      <c r="T313">
        <f t="shared" si="48"/>
        <v>-6.1061135652121346E-2</v>
      </c>
      <c r="U313">
        <f t="shared" si="43"/>
        <v>6.3816827042232939E-3</v>
      </c>
      <c r="V313">
        <f t="shared" si="49"/>
        <v>9.991609819140862E-2</v>
      </c>
      <c r="W313">
        <f t="shared" si="50"/>
        <v>0.11224891464632224</v>
      </c>
      <c r="X313">
        <f t="shared" si="51"/>
        <v>2.2558329989191175E-2</v>
      </c>
    </row>
    <row r="314" spans="1:24">
      <c r="A314" s="1">
        <v>44439</v>
      </c>
      <c r="B314">
        <v>8514</v>
      </c>
      <c r="C314" s="10">
        <f t="shared" si="52"/>
        <v>2.9753265602322276E-2</v>
      </c>
      <c r="D314">
        <v>5382</v>
      </c>
      <c r="E314" s="10">
        <f t="shared" si="44"/>
        <v>-0.117849532863465</v>
      </c>
      <c r="F314">
        <v>568.4</v>
      </c>
      <c r="G314" s="10">
        <f t="shared" si="45"/>
        <v>-1.3194444444444509E-2</v>
      </c>
      <c r="H314">
        <v>2636</v>
      </c>
      <c r="I314" s="10">
        <f t="shared" si="46"/>
        <v>-1.1252813203300849E-2</v>
      </c>
      <c r="J314">
        <v>742.2</v>
      </c>
      <c r="K314" s="10">
        <f t="shared" si="47"/>
        <v>5.786773090079822E-2</v>
      </c>
      <c r="T314">
        <f t="shared" si="48"/>
        <v>1.6486671007439169E-2</v>
      </c>
      <c r="U314">
        <f t="shared" si="43"/>
        <v>-0.13701836285045027</v>
      </c>
      <c r="V314">
        <f t="shared" si="49"/>
        <v>-1.6726622115104846E-2</v>
      </c>
      <c r="W314">
        <f t="shared" si="50"/>
        <v>-1.4951993994400073E-2</v>
      </c>
      <c r="X314">
        <f t="shared" si="51"/>
        <v>5.4994900410597417E-2</v>
      </c>
    </row>
    <row r="315" spans="1:24">
      <c r="A315" s="1">
        <v>44469</v>
      </c>
      <c r="B315">
        <v>8958</v>
      </c>
      <c r="C315" s="10">
        <f t="shared" si="52"/>
        <v>5.2149400986610361E-2</v>
      </c>
      <c r="D315">
        <v>4913.5</v>
      </c>
      <c r="E315" s="10">
        <f t="shared" si="44"/>
        <v>-8.704942400594573E-2</v>
      </c>
      <c r="F315">
        <v>565.20000000000005</v>
      </c>
      <c r="G315" s="10">
        <f t="shared" si="45"/>
        <v>-5.6298381421533428E-3</v>
      </c>
      <c r="H315">
        <v>2455</v>
      </c>
      <c r="I315" s="10">
        <f t="shared" si="46"/>
        <v>-6.8664643399089509E-2</v>
      </c>
      <c r="J315">
        <v>709.6</v>
      </c>
      <c r="K315" s="10">
        <f t="shared" si="47"/>
        <v>-4.3923470762597727E-2</v>
      </c>
      <c r="T315">
        <f t="shared" si="48"/>
        <v>3.8882806391727254E-2</v>
      </c>
      <c r="U315">
        <f t="shared" si="43"/>
        <v>-0.106218253992931</v>
      </c>
      <c r="V315">
        <f t="shared" si="49"/>
        <v>-9.1620158128136783E-3</v>
      </c>
      <c r="W315">
        <f t="shared" si="50"/>
        <v>-7.2363824190188733E-2</v>
      </c>
      <c r="X315">
        <f t="shared" si="51"/>
        <v>-4.6796301252798531E-2</v>
      </c>
    </row>
    <row r="316" spans="1:24">
      <c r="A316" s="12">
        <v>44498</v>
      </c>
      <c r="B316">
        <v>9094</v>
      </c>
      <c r="C316" s="10">
        <f t="shared" si="52"/>
        <v>1.5181960258986438E-2</v>
      </c>
      <c r="D316">
        <v>4560.5</v>
      </c>
      <c r="E316" s="10">
        <f t="shared" si="44"/>
        <v>-7.1842881856110763E-2</v>
      </c>
      <c r="F316">
        <v>551.79999999999995</v>
      </c>
      <c r="G316" s="10">
        <f t="shared" si="45"/>
        <v>-2.3708421797593915E-2</v>
      </c>
      <c r="H316">
        <v>2702</v>
      </c>
      <c r="I316" s="10">
        <f t="shared" si="46"/>
        <v>0.10061099796334005</v>
      </c>
      <c r="J316">
        <v>710.8</v>
      </c>
      <c r="K316" s="10">
        <f t="shared" si="47"/>
        <v>1.6910935738443378E-3</v>
      </c>
      <c r="T316">
        <f t="shared" si="48"/>
        <v>1.9153656641033301E-3</v>
      </c>
      <c r="U316">
        <f t="shared" si="43"/>
        <v>-9.1011711843096033E-2</v>
      </c>
      <c r="V316">
        <f t="shared" si="49"/>
        <v>-2.7240599468254252E-2</v>
      </c>
      <c r="W316">
        <f t="shared" si="50"/>
        <v>9.691181717224083E-2</v>
      </c>
      <c r="X316">
        <f t="shared" si="51"/>
        <v>-1.1817369163564647E-3</v>
      </c>
    </row>
    <row r="317" spans="1:24">
      <c r="A317" s="1">
        <v>44530</v>
      </c>
      <c r="B317">
        <v>8276</v>
      </c>
      <c r="C317" s="10">
        <f t="shared" si="52"/>
        <v>-8.9949417198152637E-2</v>
      </c>
      <c r="D317">
        <v>4612</v>
      </c>
      <c r="E317" s="10">
        <f t="shared" si="44"/>
        <v>1.1292621423089511E-2</v>
      </c>
      <c r="F317">
        <v>548.20000000000005</v>
      </c>
      <c r="G317" s="10">
        <f t="shared" si="45"/>
        <v>-6.5241029358461544E-3</v>
      </c>
      <c r="H317">
        <v>2868</v>
      </c>
      <c r="I317" s="10">
        <f t="shared" si="46"/>
        <v>6.1435973353071827E-2</v>
      </c>
      <c r="J317">
        <v>771.8</v>
      </c>
      <c r="K317" s="10">
        <f t="shared" si="47"/>
        <v>8.5818795723128893E-2</v>
      </c>
      <c r="T317">
        <f t="shared" si="48"/>
        <v>-0.10321601179303574</v>
      </c>
      <c r="U317">
        <f t="shared" si="43"/>
        <v>-7.8762085638957556E-3</v>
      </c>
      <c r="V317">
        <f t="shared" si="49"/>
        <v>-1.005628060650649E-2</v>
      </c>
      <c r="W317">
        <f t="shared" si="50"/>
        <v>5.7736792561972602E-2</v>
      </c>
      <c r="X317">
        <f t="shared" si="51"/>
        <v>8.294596523292809E-2</v>
      </c>
    </row>
    <row r="318" spans="1:24">
      <c r="A318" s="1">
        <v>44561</v>
      </c>
      <c r="B318">
        <v>8678</v>
      </c>
      <c r="C318" s="10">
        <f t="shared" si="52"/>
        <v>4.8574190430159536E-2</v>
      </c>
      <c r="D318">
        <v>4892</v>
      </c>
      <c r="E318" s="10">
        <f t="shared" si="44"/>
        <v>6.0711188204683353E-2</v>
      </c>
      <c r="F318">
        <v>549.79999999999995</v>
      </c>
      <c r="G318" s="10">
        <f t="shared" si="45"/>
        <v>2.9186428310834511E-3</v>
      </c>
      <c r="H318">
        <v>2885</v>
      </c>
      <c r="I318" s="10">
        <f t="shared" si="46"/>
        <v>5.9274755927476441E-3</v>
      </c>
      <c r="J318">
        <v>852.6</v>
      </c>
      <c r="K318" s="10">
        <f t="shared" si="47"/>
        <v>0.10469033428349328</v>
      </c>
      <c r="T318">
        <f t="shared" si="48"/>
        <v>3.5307595835276429E-2</v>
      </c>
      <c r="U318">
        <f t="shared" si="43"/>
        <v>4.1542358217698083E-2</v>
      </c>
      <c r="V318">
        <f t="shared" si="49"/>
        <v>-6.1353483957688479E-4</v>
      </c>
      <c r="W318">
        <f t="shared" si="50"/>
        <v>2.2282948016484191E-3</v>
      </c>
      <c r="X318">
        <f t="shared" si="51"/>
        <v>0.10181750379329248</v>
      </c>
    </row>
    <row r="319" spans="1:24">
      <c r="A319" s="1">
        <v>44592</v>
      </c>
      <c r="B319">
        <v>8617</v>
      </c>
      <c r="C319" s="10">
        <f t="shared" si="52"/>
        <v>-7.029269416916395E-3</v>
      </c>
      <c r="D319">
        <v>5185</v>
      </c>
      <c r="E319" s="10">
        <f t="shared" si="44"/>
        <v>5.989370400654126E-2</v>
      </c>
      <c r="F319">
        <v>577.20000000000005</v>
      </c>
      <c r="G319" s="10">
        <f t="shared" si="45"/>
        <v>4.9836304110585816E-2</v>
      </c>
      <c r="H319">
        <v>2767</v>
      </c>
      <c r="I319" s="10">
        <f t="shared" si="46"/>
        <v>-4.0901213171577133E-2</v>
      </c>
      <c r="J319">
        <v>720.8</v>
      </c>
      <c r="K319" s="10">
        <f t="shared" si="47"/>
        <v>-0.15458597231996252</v>
      </c>
      <c r="T319">
        <f t="shared" si="48"/>
        <v>-2.0295864011799503E-2</v>
      </c>
      <c r="U319">
        <f t="shared" si="43"/>
        <v>4.072487401955599E-2</v>
      </c>
      <c r="V319">
        <f t="shared" si="49"/>
        <v>4.6304126439925479E-2</v>
      </c>
      <c r="W319">
        <f t="shared" si="50"/>
        <v>-4.4600393962676357E-2</v>
      </c>
      <c r="X319">
        <f t="shared" si="51"/>
        <v>-0.15745880281016331</v>
      </c>
    </row>
    <row r="320" spans="1:24">
      <c r="A320" s="1">
        <v>44620</v>
      </c>
      <c r="B320">
        <v>9059</v>
      </c>
      <c r="C320" s="10">
        <f t="shared" si="52"/>
        <v>5.1293953812231674E-2</v>
      </c>
      <c r="D320">
        <v>5791</v>
      </c>
      <c r="E320" s="10">
        <f t="shared" si="44"/>
        <v>0.11687560270009634</v>
      </c>
      <c r="F320">
        <v>719.6</v>
      </c>
      <c r="G320" s="10">
        <f t="shared" si="45"/>
        <v>0.24670824670824665</v>
      </c>
      <c r="H320">
        <v>2969</v>
      </c>
      <c r="I320" s="10">
        <f t="shared" si="46"/>
        <v>7.300325262016627E-2</v>
      </c>
      <c r="J320">
        <v>702.8</v>
      </c>
      <c r="K320" s="10">
        <f t="shared" si="47"/>
        <v>-2.4972253052164217E-2</v>
      </c>
      <c r="T320">
        <f t="shared" si="48"/>
        <v>3.8027359217348566E-2</v>
      </c>
      <c r="U320">
        <f t="shared" si="43"/>
        <v>9.7706772713111067E-2</v>
      </c>
      <c r="V320">
        <f t="shared" si="49"/>
        <v>0.24317606903758632</v>
      </c>
      <c r="W320">
        <f t="shared" si="50"/>
        <v>6.9304071829067046E-2</v>
      </c>
      <c r="X320">
        <f t="shared" si="51"/>
        <v>-2.7845083542365021E-2</v>
      </c>
    </row>
    <row r="321" spans="1:24">
      <c r="A321" s="1">
        <v>44651</v>
      </c>
      <c r="B321">
        <v>10132</v>
      </c>
      <c r="C321" s="10">
        <f t="shared" si="52"/>
        <v>0.1184457445634175</v>
      </c>
      <c r="D321">
        <v>6081</v>
      </c>
      <c r="E321" s="10">
        <f t="shared" si="44"/>
        <v>5.0077706786392673E-2</v>
      </c>
      <c r="F321">
        <v>717.4</v>
      </c>
      <c r="G321" s="10">
        <f t="shared" si="45"/>
        <v>-3.0572540300167761E-3</v>
      </c>
      <c r="H321">
        <v>2968</v>
      </c>
      <c r="I321" s="10">
        <f t="shared" si="46"/>
        <v>-3.3681374200067449E-4</v>
      </c>
      <c r="J321">
        <v>701.2</v>
      </c>
      <c r="K321" s="10">
        <f t="shared" si="47"/>
        <v>-2.2766078542969526E-3</v>
      </c>
      <c r="T321">
        <f t="shared" si="48"/>
        <v>0.10517914996853439</v>
      </c>
      <c r="U321">
        <f t="shared" si="43"/>
        <v>3.0908876799407407E-2</v>
      </c>
      <c r="V321">
        <f t="shared" si="49"/>
        <v>-6.5894317006771116E-3</v>
      </c>
      <c r="W321">
        <f t="shared" si="50"/>
        <v>-4.0359945330998995E-3</v>
      </c>
      <c r="X321">
        <f t="shared" si="51"/>
        <v>-5.1494383444977551E-3</v>
      </c>
    </row>
    <row r="322" spans="1:24">
      <c r="A322" s="12">
        <v>44680</v>
      </c>
      <c r="B322">
        <v>10688</v>
      </c>
      <c r="C322" s="10">
        <f t="shared" si="52"/>
        <v>5.4875641531780595E-2</v>
      </c>
      <c r="D322">
        <v>5706</v>
      </c>
      <c r="E322" s="10">
        <f t="shared" si="44"/>
        <v>-6.1667488899851963E-2</v>
      </c>
      <c r="F322">
        <v>740</v>
      </c>
      <c r="G322" s="10">
        <f t="shared" si="45"/>
        <v>3.1502648452746085E-2</v>
      </c>
      <c r="H322">
        <v>3103</v>
      </c>
      <c r="I322" s="10">
        <f t="shared" si="46"/>
        <v>4.5485175202156336E-2</v>
      </c>
      <c r="J322">
        <v>737.4</v>
      </c>
      <c r="K322" s="10">
        <f t="shared" si="47"/>
        <v>5.1625784369651928E-2</v>
      </c>
      <c r="T322">
        <f t="shared" si="48"/>
        <v>4.1609046936897487E-2</v>
      </c>
      <c r="U322">
        <f t="shared" si="43"/>
        <v>-8.0836318886837233E-2</v>
      </c>
      <c r="V322">
        <f t="shared" si="49"/>
        <v>2.7970470782085748E-2</v>
      </c>
      <c r="W322">
        <f t="shared" si="50"/>
        <v>4.1785994411057112E-2</v>
      </c>
      <c r="X322">
        <f t="shared" si="51"/>
        <v>4.8752953879451125E-2</v>
      </c>
    </row>
    <row r="323" spans="1:24">
      <c r="A323" s="1">
        <v>44712</v>
      </c>
      <c r="B323">
        <v>10454</v>
      </c>
      <c r="C323" s="10">
        <f t="shared" si="52"/>
        <v>-2.1893712574850288E-2</v>
      </c>
      <c r="D323">
        <v>5750</v>
      </c>
      <c r="E323" s="10">
        <f t="shared" si="44"/>
        <v>7.7111812127585999E-3</v>
      </c>
      <c r="F323">
        <v>756</v>
      </c>
      <c r="G323" s="10">
        <f t="shared" si="45"/>
        <v>2.1621621621621623E-2</v>
      </c>
      <c r="H323">
        <v>2767</v>
      </c>
      <c r="I323" s="10">
        <f t="shared" si="46"/>
        <v>-0.10828230744440859</v>
      </c>
      <c r="J323">
        <v>656.6</v>
      </c>
      <c r="K323" s="10">
        <f t="shared" si="47"/>
        <v>-0.10957417954976945</v>
      </c>
      <c r="T323">
        <f t="shared" si="48"/>
        <v>-3.5160307169733396E-2</v>
      </c>
      <c r="U323">
        <f t="shared" si="43"/>
        <v>-1.1457648774226666E-2</v>
      </c>
      <c r="V323">
        <f t="shared" si="49"/>
        <v>1.8089443950961286E-2</v>
      </c>
      <c r="W323">
        <f t="shared" si="50"/>
        <v>-0.11198148823550781</v>
      </c>
      <c r="X323">
        <f t="shared" si="51"/>
        <v>-0.11244701003997025</v>
      </c>
    </row>
    <row r="324" spans="1:24">
      <c r="A324" s="1">
        <v>44742</v>
      </c>
      <c r="B324">
        <v>10800</v>
      </c>
      <c r="C324" s="10">
        <f t="shared" si="52"/>
        <v>3.3097378993686588E-2</v>
      </c>
      <c r="D324">
        <v>4916.5</v>
      </c>
      <c r="E324" s="10">
        <f t="shared" si="44"/>
        <v>-0.14495652173913043</v>
      </c>
      <c r="F324">
        <v>830.2</v>
      </c>
      <c r="G324" s="10">
        <f t="shared" si="45"/>
        <v>9.8148148148148318E-2</v>
      </c>
      <c r="H324">
        <v>2719</v>
      </c>
      <c r="I324" s="10">
        <f t="shared" si="46"/>
        <v>-1.7347307553306823E-2</v>
      </c>
      <c r="J324">
        <v>634.79999999999995</v>
      </c>
      <c r="K324" s="10">
        <f t="shared" si="47"/>
        <v>-3.3201340237587695E-2</v>
      </c>
      <c r="T324">
        <f t="shared" si="48"/>
        <v>1.983078439880348E-2</v>
      </c>
      <c r="U324">
        <f t="shared" si="43"/>
        <v>-0.1641253517261157</v>
      </c>
      <c r="V324">
        <f t="shared" si="49"/>
        <v>9.4615970477487987E-2</v>
      </c>
      <c r="W324">
        <f t="shared" si="50"/>
        <v>-2.1046488344406047E-2</v>
      </c>
      <c r="X324">
        <f t="shared" si="51"/>
        <v>-3.6074170727788499E-2</v>
      </c>
    </row>
    <row r="325" spans="1:24">
      <c r="A325" s="1">
        <v>44771</v>
      </c>
      <c r="B325">
        <v>10844</v>
      </c>
      <c r="C325" s="10">
        <f t="shared" si="52"/>
        <v>4.0740740740741188E-3</v>
      </c>
      <c r="D325">
        <v>4924.5</v>
      </c>
      <c r="E325" s="10">
        <f t="shared" si="44"/>
        <v>1.627173802501769E-3</v>
      </c>
      <c r="F325">
        <v>770</v>
      </c>
      <c r="G325" s="10">
        <f t="shared" si="45"/>
        <v>-7.2512647554806131E-2</v>
      </c>
      <c r="H325">
        <v>3071</v>
      </c>
      <c r="I325" s="10">
        <f t="shared" si="46"/>
        <v>0.12945936005884517</v>
      </c>
      <c r="J325">
        <v>704.4</v>
      </c>
      <c r="K325" s="10">
        <f t="shared" si="47"/>
        <v>0.10964083175803396</v>
      </c>
      <c r="T325">
        <f t="shared" si="48"/>
        <v>-9.1925205208089888E-3</v>
      </c>
      <c r="U325">
        <f t="shared" ref="U325:U352" si="53">IFERROR(E325-$O$3,"N/A")</f>
        <v>-1.7541656184483497E-2</v>
      </c>
      <c r="V325">
        <f t="shared" si="49"/>
        <v>-7.6044825225466461E-2</v>
      </c>
      <c r="W325">
        <f t="shared" si="50"/>
        <v>0.12576017926774594</v>
      </c>
      <c r="X325">
        <f t="shared" si="51"/>
        <v>0.10676800126783316</v>
      </c>
    </row>
    <row r="326" spans="1:24">
      <c r="A326" s="1">
        <v>44804</v>
      </c>
      <c r="B326">
        <v>10644</v>
      </c>
      <c r="C326" s="10">
        <f t="shared" si="52"/>
        <v>-1.8443378827001089E-2</v>
      </c>
      <c r="D326">
        <v>4771</v>
      </c>
      <c r="E326" s="10">
        <f t="shared" si="44"/>
        <v>-3.1170677226114329E-2</v>
      </c>
      <c r="F326">
        <v>776.2</v>
      </c>
      <c r="G326" s="10">
        <f t="shared" si="45"/>
        <v>8.0519480519480879E-3</v>
      </c>
      <c r="H326">
        <v>2861</v>
      </c>
      <c r="I326" s="10">
        <f t="shared" si="46"/>
        <v>-6.8381634646694889E-2</v>
      </c>
      <c r="J326">
        <v>715.2</v>
      </c>
      <c r="K326" s="10">
        <f t="shared" si="47"/>
        <v>1.5332197614991605E-2</v>
      </c>
      <c r="T326">
        <f t="shared" si="48"/>
        <v>-3.1709973421884197E-2</v>
      </c>
      <c r="U326">
        <f t="shared" si="53"/>
        <v>-5.0339507213099599E-2</v>
      </c>
      <c r="V326">
        <f t="shared" si="49"/>
        <v>4.5197703812877525E-3</v>
      </c>
      <c r="W326">
        <f t="shared" si="50"/>
        <v>-7.2080815437794113E-2</v>
      </c>
      <c r="X326">
        <f t="shared" si="51"/>
        <v>1.2459367124790802E-2</v>
      </c>
    </row>
    <row r="327" spans="1:24">
      <c r="A327" s="1">
        <v>44834</v>
      </c>
      <c r="B327">
        <v>9944</v>
      </c>
      <c r="C327" s="10">
        <f t="shared" si="52"/>
        <v>-6.5764750093949664E-2</v>
      </c>
      <c r="D327">
        <v>4896</v>
      </c>
      <c r="E327" s="10">
        <f t="shared" ref="E327:E352" si="54">IFERROR(D327/D326-1,"N/A")</f>
        <v>2.6199958080067143E-2</v>
      </c>
      <c r="F327">
        <v>789.8</v>
      </c>
      <c r="G327" s="10">
        <f t="shared" ref="G327:G352" si="55">IFERROR(F327/F326-1,"N/A")</f>
        <v>1.7521257407884461E-2</v>
      </c>
      <c r="H327">
        <v>2760</v>
      </c>
      <c r="I327" s="10">
        <f t="shared" ref="I327:I352" si="56">IFERROR(H327/H326-1,"N/A")</f>
        <v>-3.5302341838517992E-2</v>
      </c>
      <c r="J327">
        <v>697.2</v>
      </c>
      <c r="K327" s="10">
        <f t="shared" ref="K327:K352" si="57">IFERROR(J327/J326-1,"N/A")</f>
        <v>-2.5167785234899376E-2</v>
      </c>
      <c r="T327">
        <f t="shared" ref="T327:T352" si="58">IFERROR(C327-$N$3,"N/A")</f>
        <v>-7.9031344688832772E-2</v>
      </c>
      <c r="U327">
        <f t="shared" si="53"/>
        <v>7.0311280930818766E-3</v>
      </c>
      <c r="V327">
        <f t="shared" ref="V327:V352" si="59">IFERROR(G327-$P$3,"N/A")</f>
        <v>1.3989079737224125E-2</v>
      </c>
      <c r="W327">
        <f t="shared" ref="W327:W352" si="60">IFERROR(I327-$Q$3,"N/A")</f>
        <v>-3.9001522629617216E-2</v>
      </c>
      <c r="X327">
        <f t="shared" ref="X327:X352" si="61">IFERROR(K327-$R$3,"N/A")</f>
        <v>-2.8040615725100179E-2</v>
      </c>
    </row>
    <row r="328" spans="1:24">
      <c r="A328" s="12">
        <v>44865</v>
      </c>
      <c r="B328">
        <v>10254</v>
      </c>
      <c r="C328" s="10">
        <f t="shared" ref="C328:C352" si="62">IFERROR(B328/B327-1,"N/A")</f>
        <v>3.117457763475473E-2</v>
      </c>
      <c r="D328">
        <v>4537</v>
      </c>
      <c r="E328" s="10">
        <f t="shared" si="54"/>
        <v>-7.3325163398692772E-2</v>
      </c>
      <c r="F328">
        <v>814.4</v>
      </c>
      <c r="G328" s="10">
        <f t="shared" si="55"/>
        <v>3.114712585464674E-2</v>
      </c>
      <c r="H328">
        <v>2841</v>
      </c>
      <c r="I328" s="10">
        <f t="shared" si="56"/>
        <v>2.934782608695663E-2</v>
      </c>
      <c r="J328">
        <v>726.8</v>
      </c>
      <c r="K328" s="10">
        <f t="shared" si="57"/>
        <v>4.2455536431439844E-2</v>
      </c>
      <c r="T328">
        <f t="shared" si="58"/>
        <v>1.7907983039871622E-2</v>
      </c>
      <c r="U328">
        <f t="shared" si="53"/>
        <v>-9.2493993385678042E-2</v>
      </c>
      <c r="V328">
        <f t="shared" si="59"/>
        <v>2.7614948183986403E-2</v>
      </c>
      <c r="W328">
        <f t="shared" si="60"/>
        <v>2.5648645295857406E-2</v>
      </c>
      <c r="X328">
        <f t="shared" si="61"/>
        <v>3.9582705941239041E-2</v>
      </c>
    </row>
    <row r="329" spans="1:24">
      <c r="A329" s="1">
        <v>44895</v>
      </c>
      <c r="B329">
        <v>11166</v>
      </c>
      <c r="C329" s="10">
        <f t="shared" si="62"/>
        <v>8.8940901111761228E-2</v>
      </c>
      <c r="D329">
        <v>5585</v>
      </c>
      <c r="E329" s="10">
        <f t="shared" si="54"/>
        <v>0.23098964073176109</v>
      </c>
      <c r="F329">
        <v>822.6</v>
      </c>
      <c r="G329" s="10">
        <f t="shared" si="55"/>
        <v>1.0068762278978349E-2</v>
      </c>
      <c r="H329">
        <v>3048</v>
      </c>
      <c r="I329" s="10">
        <f t="shared" si="56"/>
        <v>7.2861668426610349E-2</v>
      </c>
      <c r="J329">
        <v>796.6</v>
      </c>
      <c r="K329" s="10">
        <f t="shared" si="57"/>
        <v>9.6037424325811971E-2</v>
      </c>
      <c r="T329">
        <f t="shared" si="58"/>
        <v>7.567430651687812E-2</v>
      </c>
      <c r="U329">
        <f t="shared" si="53"/>
        <v>0.21182081074477582</v>
      </c>
      <c r="V329">
        <f t="shared" si="59"/>
        <v>6.5365846083180138E-3</v>
      </c>
      <c r="W329">
        <f t="shared" si="60"/>
        <v>6.9162487635511125E-2</v>
      </c>
      <c r="X329">
        <f t="shared" si="61"/>
        <v>9.3164593835611167E-2</v>
      </c>
    </row>
    <row r="330" spans="1:24">
      <c r="A330" s="1">
        <v>44925</v>
      </c>
      <c r="B330">
        <v>11218</v>
      </c>
      <c r="C330" s="10">
        <f t="shared" si="62"/>
        <v>4.6569944474297298E-3</v>
      </c>
      <c r="D330">
        <v>5798</v>
      </c>
      <c r="E330" s="10">
        <f t="shared" si="54"/>
        <v>3.8137869292748539E-2</v>
      </c>
      <c r="F330">
        <v>856</v>
      </c>
      <c r="G330" s="10">
        <f t="shared" si="55"/>
        <v>4.0602966204716706E-2</v>
      </c>
      <c r="H330">
        <v>2759</v>
      </c>
      <c r="I330" s="10">
        <f t="shared" si="56"/>
        <v>-9.4816272965879245E-2</v>
      </c>
      <c r="J330">
        <v>745.6</v>
      </c>
      <c r="K330" s="10">
        <f t="shared" si="57"/>
        <v>-6.4022093899071097E-2</v>
      </c>
      <c r="T330">
        <f t="shared" si="58"/>
        <v>-8.6096001474533779E-3</v>
      </c>
      <c r="U330">
        <f t="shared" si="53"/>
        <v>1.8969039305763272E-2</v>
      </c>
      <c r="V330">
        <f t="shared" si="59"/>
        <v>3.7070788534056369E-2</v>
      </c>
      <c r="W330">
        <f t="shared" si="60"/>
        <v>-9.8515453756978469E-2</v>
      </c>
      <c r="X330">
        <f t="shared" si="61"/>
        <v>-6.6894924389271901E-2</v>
      </c>
    </row>
    <row r="331" spans="1:24">
      <c r="A331" s="1">
        <v>44957</v>
      </c>
      <c r="B331">
        <v>10590</v>
      </c>
      <c r="C331" s="10">
        <f t="shared" si="62"/>
        <v>-5.5981458370475967E-2</v>
      </c>
      <c r="D331">
        <v>6319</v>
      </c>
      <c r="E331" s="10">
        <f t="shared" si="54"/>
        <v>8.985857192135227E-2</v>
      </c>
      <c r="F331">
        <v>856.8</v>
      </c>
      <c r="G331" s="10">
        <f t="shared" si="55"/>
        <v>9.3457943925234765E-4</v>
      </c>
      <c r="H331">
        <v>2970</v>
      </c>
      <c r="I331" s="10">
        <f t="shared" si="56"/>
        <v>7.6476984414642901E-2</v>
      </c>
      <c r="J331">
        <v>776.8</v>
      </c>
      <c r="K331" s="10">
        <f t="shared" si="57"/>
        <v>4.1845493562231661E-2</v>
      </c>
      <c r="T331">
        <f t="shared" si="58"/>
        <v>-6.9248052965359075E-2</v>
      </c>
      <c r="U331">
        <f t="shared" si="53"/>
        <v>7.0689741934367001E-2</v>
      </c>
      <c r="V331">
        <f t="shared" si="59"/>
        <v>-2.5975982314079883E-3</v>
      </c>
      <c r="W331">
        <f t="shared" si="60"/>
        <v>7.2777803623543677E-2</v>
      </c>
      <c r="X331">
        <f t="shared" si="61"/>
        <v>3.8972663072030858E-2</v>
      </c>
    </row>
    <row r="332" spans="1:24">
      <c r="A332" s="1">
        <v>44985</v>
      </c>
      <c r="B332">
        <v>10880</v>
      </c>
      <c r="C332" s="10">
        <f t="shared" si="62"/>
        <v>2.738432483474984E-2</v>
      </c>
      <c r="D332">
        <v>5712</v>
      </c>
      <c r="E332" s="10">
        <f t="shared" si="54"/>
        <v>-9.6059503085931364E-2</v>
      </c>
      <c r="F332">
        <v>898</v>
      </c>
      <c r="G332" s="10">
        <f t="shared" si="55"/>
        <v>4.8085901027077549E-2</v>
      </c>
      <c r="H332">
        <v>2964</v>
      </c>
      <c r="I332" s="10">
        <f t="shared" si="56"/>
        <v>-2.0202020202020332E-3</v>
      </c>
      <c r="J332">
        <v>748.6</v>
      </c>
      <c r="K332" s="10">
        <f t="shared" si="57"/>
        <v>-3.6302780638516885E-2</v>
      </c>
      <c r="T332">
        <f t="shared" si="58"/>
        <v>1.4117730239866733E-2</v>
      </c>
      <c r="U332">
        <f t="shared" si="53"/>
        <v>-0.11522833307291663</v>
      </c>
      <c r="V332">
        <f t="shared" si="59"/>
        <v>4.4553723356417212E-2</v>
      </c>
      <c r="W332">
        <f t="shared" si="60"/>
        <v>-5.7193828113012582E-3</v>
      </c>
      <c r="X332">
        <f t="shared" si="61"/>
        <v>-3.9175611128717688E-2</v>
      </c>
    </row>
    <row r="333" spans="1:24">
      <c r="A333" s="1">
        <v>45016</v>
      </c>
      <c r="B333">
        <v>11232</v>
      </c>
      <c r="C333" s="10">
        <f t="shared" si="62"/>
        <v>3.2352941176470695E-2</v>
      </c>
      <c r="D333">
        <v>5478</v>
      </c>
      <c r="E333" s="10">
        <f t="shared" si="54"/>
        <v>-4.0966386554621814E-2</v>
      </c>
      <c r="F333">
        <v>982.6</v>
      </c>
      <c r="G333" s="10">
        <f t="shared" si="55"/>
        <v>9.4209354120267319E-2</v>
      </c>
      <c r="H333">
        <v>3057</v>
      </c>
      <c r="I333" s="10">
        <f t="shared" si="56"/>
        <v>3.1376518218623417E-2</v>
      </c>
      <c r="J333">
        <v>775</v>
      </c>
      <c r="K333" s="10">
        <f t="shared" si="57"/>
        <v>3.5265829548490446E-2</v>
      </c>
      <c r="T333">
        <f t="shared" si="58"/>
        <v>1.9086346581587588E-2</v>
      </c>
      <c r="U333">
        <f t="shared" si="53"/>
        <v>-6.0135216541607084E-2</v>
      </c>
      <c r="V333">
        <f t="shared" si="59"/>
        <v>9.0677176449606989E-2</v>
      </c>
      <c r="W333">
        <f t="shared" si="60"/>
        <v>2.7677337427524193E-2</v>
      </c>
      <c r="X333">
        <f t="shared" si="61"/>
        <v>3.2392999058289643E-2</v>
      </c>
    </row>
    <row r="334" spans="1:24">
      <c r="A334" s="12">
        <v>45044</v>
      </c>
      <c r="B334">
        <v>11746</v>
      </c>
      <c r="C334" s="10">
        <f t="shared" si="62"/>
        <v>4.5762108262108248E-2</v>
      </c>
      <c r="D334">
        <v>5049</v>
      </c>
      <c r="E334" s="10">
        <f t="shared" si="54"/>
        <v>-7.8313253012048167E-2</v>
      </c>
      <c r="F334">
        <v>1014</v>
      </c>
      <c r="G334" s="10">
        <f t="shared" si="55"/>
        <v>3.1956035009159445E-2</v>
      </c>
      <c r="H334">
        <v>3164</v>
      </c>
      <c r="I334" s="10">
        <f t="shared" si="56"/>
        <v>3.500163559044811E-2</v>
      </c>
      <c r="J334">
        <v>818.6</v>
      </c>
      <c r="K334" s="10">
        <f t="shared" si="57"/>
        <v>5.6258064516129025E-2</v>
      </c>
      <c r="T334">
        <f t="shared" si="58"/>
        <v>3.249551366722514E-2</v>
      </c>
      <c r="U334">
        <f t="shared" si="53"/>
        <v>-9.7482082999033437E-2</v>
      </c>
      <c r="V334">
        <f t="shared" si="59"/>
        <v>2.8423857338499108E-2</v>
      </c>
      <c r="W334">
        <f t="shared" si="60"/>
        <v>3.1302454799348886E-2</v>
      </c>
      <c r="X334">
        <f t="shared" si="61"/>
        <v>5.3385234025928222E-2</v>
      </c>
    </row>
    <row r="335" spans="1:24">
      <c r="A335" s="1">
        <v>45077</v>
      </c>
      <c r="B335">
        <v>11660</v>
      </c>
      <c r="C335" s="10">
        <f t="shared" si="62"/>
        <v>-7.3216414098415949E-3</v>
      </c>
      <c r="D335">
        <v>4782</v>
      </c>
      <c r="E335" s="10">
        <f t="shared" si="54"/>
        <v>-5.2881758764111719E-2</v>
      </c>
      <c r="F335">
        <v>928.2</v>
      </c>
      <c r="G335" s="10">
        <f t="shared" si="55"/>
        <v>-8.4615384615384537E-2</v>
      </c>
      <c r="H335">
        <v>3144</v>
      </c>
      <c r="I335" s="10">
        <f t="shared" si="56"/>
        <v>-6.321112515802807E-3</v>
      </c>
      <c r="J335">
        <v>871</v>
      </c>
      <c r="K335" s="10">
        <f t="shared" si="57"/>
        <v>6.4011727339359892E-2</v>
      </c>
      <c r="T335">
        <f t="shared" si="58"/>
        <v>-2.0588236004724703E-2</v>
      </c>
      <c r="U335">
        <f t="shared" si="53"/>
        <v>-7.2050588751096989E-2</v>
      </c>
      <c r="V335">
        <f t="shared" si="59"/>
        <v>-8.8147562286044867E-2</v>
      </c>
      <c r="W335">
        <f t="shared" si="60"/>
        <v>-1.0020293306902031E-2</v>
      </c>
      <c r="X335">
        <f t="shared" si="61"/>
        <v>6.1138896849159088E-2</v>
      </c>
    </row>
    <row r="336" spans="1:24">
      <c r="A336" s="1">
        <v>45107</v>
      </c>
      <c r="B336">
        <v>11276</v>
      </c>
      <c r="C336" s="10">
        <f t="shared" si="62"/>
        <v>-3.2933104631217791E-2</v>
      </c>
      <c r="D336">
        <v>4985.5</v>
      </c>
      <c r="E336" s="10">
        <f t="shared" si="54"/>
        <v>4.2555416143872815E-2</v>
      </c>
      <c r="F336">
        <v>927</v>
      </c>
      <c r="G336" s="10">
        <f t="shared" si="55"/>
        <v>-1.2928248222365823E-3</v>
      </c>
      <c r="H336">
        <v>2999</v>
      </c>
      <c r="I336" s="10">
        <f t="shared" si="56"/>
        <v>-4.6119592875318083E-2</v>
      </c>
      <c r="J336">
        <v>924.8</v>
      </c>
      <c r="K336" s="10">
        <f t="shared" si="57"/>
        <v>6.1768082663604895E-2</v>
      </c>
      <c r="T336">
        <f t="shared" si="58"/>
        <v>-4.6199699226100899E-2</v>
      </c>
      <c r="U336">
        <f t="shared" si="53"/>
        <v>2.3386586156887549E-2</v>
      </c>
      <c r="V336">
        <f t="shared" si="59"/>
        <v>-4.8250024928969178E-3</v>
      </c>
      <c r="W336">
        <f t="shared" si="60"/>
        <v>-4.9818773666417307E-2</v>
      </c>
      <c r="X336">
        <f t="shared" si="61"/>
        <v>5.8895252173404092E-2</v>
      </c>
    </row>
    <row r="337" spans="1:24">
      <c r="A337" s="1">
        <v>45138</v>
      </c>
      <c r="B337">
        <v>11186</v>
      </c>
      <c r="C337" s="10">
        <f t="shared" si="62"/>
        <v>-7.9815537424618999E-3</v>
      </c>
      <c r="D337">
        <v>5150</v>
      </c>
      <c r="E337" s="10">
        <f t="shared" si="54"/>
        <v>3.2995687493731829E-2</v>
      </c>
      <c r="F337">
        <v>931.4</v>
      </c>
      <c r="G337" s="10">
        <f t="shared" si="55"/>
        <v>4.746494066882434E-3</v>
      </c>
      <c r="H337">
        <v>2888</v>
      </c>
      <c r="I337" s="10">
        <f t="shared" si="56"/>
        <v>-3.7012337445815224E-2</v>
      </c>
      <c r="J337">
        <v>936.6</v>
      </c>
      <c r="K337" s="10">
        <f t="shared" si="57"/>
        <v>1.2759515570934354E-2</v>
      </c>
      <c r="T337">
        <f t="shared" si="58"/>
        <v>-2.1248148337345008E-2</v>
      </c>
      <c r="U337">
        <f t="shared" si="53"/>
        <v>1.3826857506746563E-2</v>
      </c>
      <c r="V337">
        <f t="shared" si="59"/>
        <v>1.2143163962220981E-3</v>
      </c>
      <c r="W337">
        <f t="shared" si="60"/>
        <v>-4.0711518236914448E-2</v>
      </c>
      <c r="X337">
        <f t="shared" si="61"/>
        <v>9.886685080733551E-3</v>
      </c>
    </row>
    <row r="338" spans="1:24">
      <c r="A338" s="1">
        <v>45169</v>
      </c>
      <c r="B338">
        <v>10662</v>
      </c>
      <c r="C338" s="10">
        <f t="shared" si="62"/>
        <v>-4.6844269622742685E-2</v>
      </c>
      <c r="D338">
        <v>4872.5</v>
      </c>
      <c r="E338" s="10">
        <f t="shared" si="54"/>
        <v>-5.3883495145631066E-2</v>
      </c>
      <c r="F338">
        <v>1007.5</v>
      </c>
      <c r="G338" s="10">
        <f t="shared" si="55"/>
        <v>8.1704960274855187E-2</v>
      </c>
      <c r="H338">
        <v>2830</v>
      </c>
      <c r="I338" s="10">
        <f t="shared" si="56"/>
        <v>-2.0083102493074767E-2</v>
      </c>
      <c r="J338">
        <v>971</v>
      </c>
      <c r="K338" s="10">
        <f t="shared" si="57"/>
        <v>3.6728592782404368E-2</v>
      </c>
      <c r="T338">
        <f t="shared" si="58"/>
        <v>-6.0110864217625792E-2</v>
      </c>
      <c r="U338">
        <f t="shared" si="53"/>
        <v>-7.3052325132616336E-2</v>
      </c>
      <c r="V338">
        <f t="shared" si="59"/>
        <v>7.8172782604194857E-2</v>
      </c>
      <c r="W338">
        <f t="shared" si="60"/>
        <v>-2.3782283284173991E-2</v>
      </c>
      <c r="X338">
        <f t="shared" si="61"/>
        <v>3.3855762292203564E-2</v>
      </c>
    </row>
    <row r="339" spans="1:24">
      <c r="A339" s="1">
        <v>45198</v>
      </c>
      <c r="B339">
        <v>11102</v>
      </c>
      <c r="C339" s="10">
        <f t="shared" si="62"/>
        <v>4.1268054773963669E-2</v>
      </c>
      <c r="D339">
        <v>5174</v>
      </c>
      <c r="E339" s="10">
        <f t="shared" si="54"/>
        <v>6.1877886095433654E-2</v>
      </c>
      <c r="F339">
        <v>997.8</v>
      </c>
      <c r="G339" s="10">
        <f t="shared" si="55"/>
        <v>-9.627791563275534E-3</v>
      </c>
      <c r="H339">
        <v>2926</v>
      </c>
      <c r="I339" s="10">
        <f t="shared" si="56"/>
        <v>3.3922261484099048E-2</v>
      </c>
      <c r="J339">
        <v>989</v>
      </c>
      <c r="K339" s="10">
        <f t="shared" si="57"/>
        <v>1.8537590113285374E-2</v>
      </c>
      <c r="T339">
        <f t="shared" si="58"/>
        <v>2.8001460179080562E-2</v>
      </c>
      <c r="U339">
        <f t="shared" si="53"/>
        <v>4.2709056108448384E-2</v>
      </c>
      <c r="V339">
        <f t="shared" si="59"/>
        <v>-1.3159969233935869E-2</v>
      </c>
      <c r="W339">
        <f t="shared" si="60"/>
        <v>3.0223080692999824E-2</v>
      </c>
      <c r="X339">
        <f t="shared" si="61"/>
        <v>1.566475962308457E-2</v>
      </c>
    </row>
    <row r="340" spans="1:24">
      <c r="A340" s="12">
        <v>45230</v>
      </c>
      <c r="B340">
        <v>10250</v>
      </c>
      <c r="C340" s="10">
        <f t="shared" si="62"/>
        <v>-7.6742929201945587E-2</v>
      </c>
      <c r="D340">
        <v>5255</v>
      </c>
      <c r="E340" s="10">
        <f t="shared" si="54"/>
        <v>1.5655199072284409E-2</v>
      </c>
      <c r="F340">
        <v>1104</v>
      </c>
      <c r="G340" s="10">
        <f t="shared" si="55"/>
        <v>0.10643415514131083</v>
      </c>
      <c r="H340">
        <v>2932</v>
      </c>
      <c r="I340" s="10">
        <f t="shared" si="56"/>
        <v>2.0505809979494138E-3</v>
      </c>
      <c r="J340">
        <v>970.6</v>
      </c>
      <c r="K340" s="10">
        <f t="shared" si="57"/>
        <v>-1.8604651162790642E-2</v>
      </c>
      <c r="T340">
        <f t="shared" si="58"/>
        <v>-9.0009523796828694E-2</v>
      </c>
      <c r="U340">
        <f t="shared" si="53"/>
        <v>-3.5136309147008569E-3</v>
      </c>
      <c r="V340">
        <f t="shared" si="59"/>
        <v>0.1029019774706505</v>
      </c>
      <c r="W340">
        <f t="shared" si="60"/>
        <v>-1.6485997931498112E-3</v>
      </c>
      <c r="X340">
        <f t="shared" si="61"/>
        <v>-2.1477481652991445E-2</v>
      </c>
    </row>
    <row r="341" spans="1:24">
      <c r="A341" s="1">
        <v>45260</v>
      </c>
      <c r="B341">
        <v>10126</v>
      </c>
      <c r="C341" s="10">
        <f t="shared" si="62"/>
        <v>-1.2097560975609767E-2</v>
      </c>
      <c r="D341">
        <v>5399</v>
      </c>
      <c r="E341" s="10">
        <f t="shared" si="54"/>
        <v>2.7402473834443386E-2</v>
      </c>
      <c r="F341">
        <v>1050</v>
      </c>
      <c r="G341" s="10">
        <f t="shared" si="55"/>
        <v>-4.8913043478260865E-2</v>
      </c>
      <c r="H341">
        <v>3002</v>
      </c>
      <c r="I341" s="10">
        <f t="shared" si="56"/>
        <v>2.3874488403820004E-2</v>
      </c>
      <c r="J341">
        <v>1130.5</v>
      </c>
      <c r="K341" s="10">
        <f t="shared" si="57"/>
        <v>0.1647434576550586</v>
      </c>
      <c r="T341">
        <f t="shared" si="58"/>
        <v>-2.5364155570492875E-2</v>
      </c>
      <c r="U341">
        <f t="shared" si="53"/>
        <v>8.2336438474581199E-3</v>
      </c>
      <c r="V341">
        <f t="shared" si="59"/>
        <v>-5.2445221148921202E-2</v>
      </c>
      <c r="W341">
        <f t="shared" si="60"/>
        <v>2.017530761272078E-2</v>
      </c>
      <c r="X341">
        <f t="shared" si="61"/>
        <v>0.16187062716485781</v>
      </c>
    </row>
    <row r="342" spans="1:24">
      <c r="A342" s="1">
        <v>45289</v>
      </c>
      <c r="B342">
        <v>10600</v>
      </c>
      <c r="C342" s="10">
        <f t="shared" si="62"/>
        <v>4.6810191586016181E-2</v>
      </c>
      <c r="D342">
        <v>5842</v>
      </c>
      <c r="E342" s="10">
        <f t="shared" si="54"/>
        <v>8.205223189479538E-2</v>
      </c>
      <c r="F342">
        <v>1110.5</v>
      </c>
      <c r="G342" s="10">
        <f t="shared" si="55"/>
        <v>5.7619047619047681E-2</v>
      </c>
      <c r="H342">
        <v>3190</v>
      </c>
      <c r="I342" s="10">
        <f t="shared" si="56"/>
        <v>6.2624916722185286E-2</v>
      </c>
      <c r="J342">
        <v>1172.5</v>
      </c>
      <c r="K342" s="10">
        <f t="shared" si="57"/>
        <v>3.7151702786377694E-2</v>
      </c>
      <c r="T342">
        <f t="shared" si="58"/>
        <v>3.3543596991133073E-2</v>
      </c>
      <c r="U342">
        <f t="shared" si="53"/>
        <v>6.288340190781011E-2</v>
      </c>
      <c r="V342">
        <f t="shared" si="59"/>
        <v>5.4086869948387344E-2</v>
      </c>
      <c r="W342">
        <f t="shared" si="60"/>
        <v>5.8925735931086062E-2</v>
      </c>
      <c r="X342">
        <f t="shared" si="61"/>
        <v>3.427887229617689E-2</v>
      </c>
    </row>
    <row r="343" spans="1:24">
      <c r="A343" s="1">
        <v>45322</v>
      </c>
      <c r="B343">
        <v>10500</v>
      </c>
      <c r="C343" s="10">
        <f t="shared" si="62"/>
        <v>-9.4339622641509413E-3</v>
      </c>
      <c r="D343">
        <v>5503</v>
      </c>
      <c r="E343" s="10">
        <f t="shared" si="54"/>
        <v>-5.8028072577884338E-2</v>
      </c>
      <c r="F343">
        <v>1177</v>
      </c>
      <c r="G343" s="10">
        <f t="shared" si="55"/>
        <v>5.9882935614588018E-2</v>
      </c>
      <c r="H343">
        <v>3215</v>
      </c>
      <c r="I343" s="10">
        <f t="shared" si="56"/>
        <v>7.8369905956112706E-3</v>
      </c>
      <c r="J343">
        <v>1178</v>
      </c>
      <c r="K343" s="10">
        <f t="shared" si="57"/>
        <v>4.6908315565032943E-3</v>
      </c>
      <c r="T343">
        <f t="shared" si="58"/>
        <v>-2.2700556859034049E-2</v>
      </c>
      <c r="U343">
        <f t="shared" si="53"/>
        <v>-7.7196902564869607E-2</v>
      </c>
      <c r="V343">
        <f t="shared" si="59"/>
        <v>5.635075794392768E-2</v>
      </c>
      <c r="W343">
        <f t="shared" si="60"/>
        <v>4.1378098045120456E-3</v>
      </c>
      <c r="X343">
        <f t="shared" si="61"/>
        <v>1.8180010663024918E-3</v>
      </c>
    </row>
    <row r="344" spans="1:24">
      <c r="A344" s="1">
        <v>45351</v>
      </c>
      <c r="B344">
        <v>9983</v>
      </c>
      <c r="C344" s="10">
        <f t="shared" si="62"/>
        <v>-4.9238095238095192E-2</v>
      </c>
      <c r="D344">
        <v>5079</v>
      </c>
      <c r="E344" s="10">
        <f t="shared" si="54"/>
        <v>-7.7048882427766641E-2</v>
      </c>
      <c r="F344">
        <v>1242</v>
      </c>
      <c r="G344" s="10">
        <f t="shared" si="55"/>
        <v>5.5225148683092584E-2</v>
      </c>
      <c r="H344">
        <v>3153</v>
      </c>
      <c r="I344" s="10">
        <f t="shared" si="56"/>
        <v>-1.9284603421461877E-2</v>
      </c>
      <c r="J344">
        <v>1244.5</v>
      </c>
      <c r="K344" s="10">
        <f t="shared" si="57"/>
        <v>5.6451612903225756E-2</v>
      </c>
      <c r="T344">
        <f t="shared" si="58"/>
        <v>-6.25046898329783E-2</v>
      </c>
      <c r="U344">
        <f t="shared" si="53"/>
        <v>-9.621771241475191E-2</v>
      </c>
      <c r="V344">
        <f t="shared" si="59"/>
        <v>5.1692971012432247E-2</v>
      </c>
      <c r="W344">
        <f t="shared" si="60"/>
        <v>-2.2983784212561101E-2</v>
      </c>
      <c r="X344">
        <f t="shared" si="61"/>
        <v>5.3578782413024953E-2</v>
      </c>
    </row>
    <row r="345" spans="1:24">
      <c r="A345" s="1">
        <v>45380</v>
      </c>
      <c r="B345">
        <v>10678</v>
      </c>
      <c r="C345" s="10">
        <f t="shared" si="62"/>
        <v>6.9618351197034967E-2</v>
      </c>
      <c r="D345">
        <v>5017</v>
      </c>
      <c r="E345" s="10">
        <f t="shared" si="54"/>
        <v>-1.2207127387280914E-2</v>
      </c>
      <c r="F345">
        <v>1349.5</v>
      </c>
      <c r="G345" s="10">
        <f t="shared" si="55"/>
        <v>8.6553945249597364E-2</v>
      </c>
      <c r="H345">
        <v>3048</v>
      </c>
      <c r="I345" s="10">
        <f t="shared" si="56"/>
        <v>-3.3301617507136005E-2</v>
      </c>
      <c r="J345">
        <v>1265.5</v>
      </c>
      <c r="K345" s="10">
        <f t="shared" si="57"/>
        <v>1.6874246685415928E-2</v>
      </c>
      <c r="T345">
        <f t="shared" si="58"/>
        <v>5.6351756602151859E-2</v>
      </c>
      <c r="U345">
        <f t="shared" si="53"/>
        <v>-3.1375957374266183E-2</v>
      </c>
      <c r="V345">
        <f t="shared" si="59"/>
        <v>8.3021767578937034E-2</v>
      </c>
      <c r="W345">
        <f t="shared" si="60"/>
        <v>-3.700079829823523E-2</v>
      </c>
      <c r="X345">
        <f t="shared" si="61"/>
        <v>1.4001416195215124E-2</v>
      </c>
    </row>
    <row r="346" spans="1:24">
      <c r="A346" s="12">
        <v>45412</v>
      </c>
      <c r="B346">
        <v>12062</v>
      </c>
      <c r="C346" s="10">
        <f t="shared" si="62"/>
        <v>0.12961228694512084</v>
      </c>
      <c r="D346">
        <v>5472</v>
      </c>
      <c r="E346" s="10">
        <f t="shared" si="54"/>
        <v>9.0691648395455404E-2</v>
      </c>
      <c r="F346">
        <v>1333</v>
      </c>
      <c r="G346" s="10">
        <f t="shared" si="55"/>
        <v>-1.2226750648388296E-2</v>
      </c>
      <c r="H346">
        <v>3074</v>
      </c>
      <c r="I346" s="10">
        <f t="shared" si="56"/>
        <v>8.5301837270341796E-3</v>
      </c>
      <c r="J346">
        <v>1166</v>
      </c>
      <c r="K346" s="10">
        <f t="shared" si="57"/>
        <v>-7.8625049387593848E-2</v>
      </c>
      <c r="T346">
        <f t="shared" si="58"/>
        <v>0.11634569235023773</v>
      </c>
      <c r="U346">
        <f t="shared" si="53"/>
        <v>7.1522818408470135E-2</v>
      </c>
      <c r="V346">
        <f t="shared" si="59"/>
        <v>-1.5758928319048633E-2</v>
      </c>
      <c r="W346">
        <f t="shared" si="60"/>
        <v>4.8310029359349546E-3</v>
      </c>
      <c r="X346">
        <f t="shared" si="61"/>
        <v>-8.1497879877794652E-2</v>
      </c>
    </row>
    <row r="347" spans="1:24">
      <c r="A347" s="1">
        <v>45443</v>
      </c>
      <c r="B347">
        <v>12190</v>
      </c>
      <c r="C347" s="10">
        <f t="shared" si="62"/>
        <v>1.0611838832697673E-2</v>
      </c>
      <c r="D347">
        <v>5476</v>
      </c>
      <c r="E347" s="10">
        <f t="shared" si="54"/>
        <v>7.309941520468044E-4</v>
      </c>
      <c r="F347">
        <v>1392</v>
      </c>
      <c r="G347" s="10">
        <f t="shared" si="55"/>
        <v>4.4261065266316679E-2</v>
      </c>
      <c r="H347">
        <v>2936</v>
      </c>
      <c r="I347" s="10">
        <f t="shared" si="56"/>
        <v>-4.4892648015614878E-2</v>
      </c>
      <c r="J347">
        <v>1022.5</v>
      </c>
      <c r="K347" s="10">
        <f t="shared" si="57"/>
        <v>-0.12307032590051459</v>
      </c>
      <c r="T347">
        <f t="shared" si="58"/>
        <v>-2.6547557621854345E-3</v>
      </c>
      <c r="U347">
        <f t="shared" si="53"/>
        <v>-1.8437835834938462E-2</v>
      </c>
      <c r="V347">
        <f t="shared" si="59"/>
        <v>4.0728887595656342E-2</v>
      </c>
      <c r="W347">
        <f t="shared" si="60"/>
        <v>-4.8591828806714102E-2</v>
      </c>
      <c r="X347">
        <f t="shared" si="61"/>
        <v>-0.12594315639071538</v>
      </c>
    </row>
    <row r="348" spans="1:24">
      <c r="A348" s="1">
        <v>45471</v>
      </c>
      <c r="B348">
        <v>12356</v>
      </c>
      <c r="C348" s="10">
        <f t="shared" si="62"/>
        <v>1.361771944216561E-2</v>
      </c>
      <c r="D348">
        <v>5201</v>
      </c>
      <c r="E348" s="10">
        <f t="shared" si="54"/>
        <v>-5.0219138056975865E-2</v>
      </c>
      <c r="F348">
        <v>1320</v>
      </c>
      <c r="G348" s="10">
        <f t="shared" si="55"/>
        <v>-5.1724137931034475E-2</v>
      </c>
      <c r="H348">
        <v>3010</v>
      </c>
      <c r="I348" s="10">
        <f t="shared" si="56"/>
        <v>2.5204359673024479E-2</v>
      </c>
      <c r="J348">
        <v>1088.5</v>
      </c>
      <c r="K348" s="10">
        <f t="shared" si="57"/>
        <v>6.454767726161359E-2</v>
      </c>
      <c r="T348">
        <f t="shared" si="58"/>
        <v>3.5112484728250237E-4</v>
      </c>
      <c r="U348">
        <f t="shared" si="53"/>
        <v>-6.9387968043961135E-2</v>
      </c>
      <c r="V348">
        <f t="shared" si="59"/>
        <v>-5.5256315601694812E-2</v>
      </c>
      <c r="W348">
        <f t="shared" si="60"/>
        <v>2.1505178881925255E-2</v>
      </c>
      <c r="X348">
        <f t="shared" si="61"/>
        <v>6.1674846771412786E-2</v>
      </c>
    </row>
    <row r="349" spans="1:24">
      <c r="A349" s="1">
        <v>45504</v>
      </c>
      <c r="B349">
        <v>12368</v>
      </c>
      <c r="C349" s="10">
        <f t="shared" si="62"/>
        <v>9.711880867595557E-4</v>
      </c>
      <c r="D349">
        <v>5026</v>
      </c>
      <c r="E349" s="10">
        <f t="shared" si="54"/>
        <v>-3.3647375504710642E-2</v>
      </c>
      <c r="F349">
        <v>1297</v>
      </c>
      <c r="G349" s="10">
        <f t="shared" si="55"/>
        <v>-1.7424242424242453E-2</v>
      </c>
      <c r="H349">
        <v>3258</v>
      </c>
      <c r="I349" s="10">
        <f t="shared" si="56"/>
        <v>8.2392026578073096E-2</v>
      </c>
      <c r="J349">
        <v>1086</v>
      </c>
      <c r="K349" s="10">
        <f t="shared" si="57"/>
        <v>-2.2967386311437687E-3</v>
      </c>
      <c r="T349">
        <f t="shared" si="58"/>
        <v>-1.2295406508123552E-2</v>
      </c>
      <c r="U349">
        <f t="shared" si="53"/>
        <v>-5.2816205491695911E-2</v>
      </c>
      <c r="V349">
        <f t="shared" si="59"/>
        <v>-2.095642009490279E-2</v>
      </c>
      <c r="W349">
        <f t="shared" si="60"/>
        <v>7.8692845786973872E-2</v>
      </c>
      <c r="X349">
        <f t="shared" si="61"/>
        <v>-5.1695691213445713E-3</v>
      </c>
    </row>
    <row r="350" spans="1:24">
      <c r="A350" s="1">
        <v>45534</v>
      </c>
      <c r="B350">
        <v>13274</v>
      </c>
      <c r="C350" s="10">
        <f t="shared" si="62"/>
        <v>7.3253557567917182E-2</v>
      </c>
      <c r="D350">
        <v>4770</v>
      </c>
      <c r="E350" s="10">
        <f t="shared" si="54"/>
        <v>-5.0935137286112209E-2</v>
      </c>
      <c r="F350">
        <v>1363</v>
      </c>
      <c r="G350" s="10">
        <f t="shared" si="55"/>
        <v>5.088666152659993E-2</v>
      </c>
      <c r="H350">
        <v>3540</v>
      </c>
      <c r="I350" s="10">
        <f t="shared" si="56"/>
        <v>8.6556169429097496E-2</v>
      </c>
      <c r="J350">
        <v>1011</v>
      </c>
      <c r="K350" s="10">
        <f t="shared" si="57"/>
        <v>-6.9060773480662974E-2</v>
      </c>
      <c r="T350">
        <f t="shared" si="58"/>
        <v>5.9986962973034075E-2</v>
      </c>
      <c r="U350">
        <f t="shared" si="53"/>
        <v>-7.0103967273097478E-2</v>
      </c>
      <c r="V350">
        <f t="shared" si="59"/>
        <v>4.7354483855939593E-2</v>
      </c>
      <c r="W350">
        <f t="shared" si="60"/>
        <v>8.2856988637998272E-2</v>
      </c>
      <c r="X350">
        <f t="shared" si="61"/>
        <v>-7.1933603970863777E-2</v>
      </c>
    </row>
    <row r="351" spans="1:24">
      <c r="A351" s="1">
        <v>45565</v>
      </c>
      <c r="B351">
        <v>11588</v>
      </c>
      <c r="C351" s="10">
        <f t="shared" si="62"/>
        <v>-0.12701521771884883</v>
      </c>
      <c r="D351">
        <v>5299</v>
      </c>
      <c r="E351" s="10">
        <f t="shared" si="54"/>
        <v>0.1109014675052411</v>
      </c>
      <c r="F351">
        <v>1237.5</v>
      </c>
      <c r="G351" s="10">
        <f t="shared" si="55"/>
        <v>-9.2076302274394672E-2</v>
      </c>
      <c r="H351">
        <v>3534</v>
      </c>
      <c r="I351" s="10">
        <f t="shared" si="56"/>
        <v>-1.6949152542372614E-3</v>
      </c>
      <c r="J351">
        <v>1024.5</v>
      </c>
      <c r="K351" s="10">
        <f t="shared" si="57"/>
        <v>1.335311572700304E-2</v>
      </c>
      <c r="T351">
        <f t="shared" si="58"/>
        <v>-0.14028181231373194</v>
      </c>
      <c r="U351">
        <f t="shared" si="53"/>
        <v>9.1732637518255833E-2</v>
      </c>
      <c r="V351">
        <f t="shared" si="59"/>
        <v>-9.5608479945055003E-2</v>
      </c>
      <c r="W351">
        <f t="shared" si="60"/>
        <v>-5.3940960453364864E-3</v>
      </c>
      <c r="X351">
        <f t="shared" si="61"/>
        <v>1.0480285236802236E-2</v>
      </c>
    </row>
    <row r="352" spans="1:24">
      <c r="A352" s="12">
        <v>45596</v>
      </c>
      <c r="B352">
        <v>11042</v>
      </c>
      <c r="C352" s="10">
        <f t="shared" si="62"/>
        <v>-4.711770797376591E-2</v>
      </c>
      <c r="D352">
        <v>5016</v>
      </c>
      <c r="E352" s="10">
        <f t="shared" si="54"/>
        <v>-5.3406303076052097E-2</v>
      </c>
      <c r="F352">
        <v>1250</v>
      </c>
      <c r="G352" s="10">
        <f t="shared" si="55"/>
        <v>1.0101010101010166E-2</v>
      </c>
      <c r="H352">
        <v>3412</v>
      </c>
      <c r="I352" s="10">
        <f t="shared" si="56"/>
        <v>-3.452178834182229E-2</v>
      </c>
      <c r="J352">
        <v>969.4</v>
      </c>
      <c r="K352" s="10">
        <f t="shared" si="57"/>
        <v>-5.3782332845290437E-2</v>
      </c>
      <c r="T352">
        <f t="shared" si="58"/>
        <v>-6.0384302568649018E-2</v>
      </c>
      <c r="U352">
        <f t="shared" si="53"/>
        <v>-7.2575133063037367E-2</v>
      </c>
      <c r="V352">
        <f t="shared" si="59"/>
        <v>6.5688324303498306E-3</v>
      </c>
      <c r="W352">
        <f t="shared" si="60"/>
        <v>-3.8220969132921515E-2</v>
      </c>
      <c r="X352">
        <f t="shared" si="61"/>
        <v>-5.665516333549124E-2</v>
      </c>
    </row>
    <row r="354" spans="1:12 16383:16383">
      <c r="A354" t="s">
        <v>169</v>
      </c>
      <c r="C354" s="11">
        <f>_xlfn.STDEV.S(C7:C352)</f>
        <v>6.4841043267322485E-2</v>
      </c>
      <c r="E354" s="11">
        <f>_xlfn.STDEV.S(E7:E352)</f>
        <v>9.3154598961695978E-2</v>
      </c>
      <c r="F354" s="4"/>
      <c r="G354" s="11">
        <f>_xlfn.STDEV.S(G7:G352)</f>
        <v>7.6333106393875236E-2</v>
      </c>
      <c r="H354" s="4"/>
      <c r="I354" s="11">
        <f>_xlfn.STDEV.S(I7:I352)</f>
        <v>6.1343518977072041E-2</v>
      </c>
      <c r="J354" s="4"/>
      <c r="K354" s="11">
        <f>_xlfn.STDEV.S(K7:K352)</f>
        <v>9.5233226140261779E-2</v>
      </c>
      <c r="L354" s="5"/>
    </row>
    <row r="355" spans="1:12 16383:16383">
      <c r="A355" t="s">
        <v>170</v>
      </c>
      <c r="C355" s="10">
        <f>AVERAGE(C7:C352)</f>
        <v>8.4695381676016951E-3</v>
      </c>
      <c r="E355" s="10">
        <f>AVERAGE(E7:E352)</f>
        <v>9.8468920982962751E-3</v>
      </c>
      <c r="G355" s="10">
        <f>AVERAGE(G7:G352)</f>
        <v>8.3059834057359391E-3</v>
      </c>
      <c r="I355" s="10">
        <f>AVERAGE(I7:I352)</f>
        <v>1.0047482484810074E-2</v>
      </c>
      <c r="K355" s="10">
        <f>AVERAGE(K7:K352)</f>
        <v>1.4051035624305963E-2</v>
      </c>
    </row>
    <row r="356" spans="1:12 16383:16383">
      <c r="XFC356" s="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FD729-DFAB-6E4C-8C59-0098FDB9AEAD}">
  <dimension ref="A1:XFC356"/>
  <sheetViews>
    <sheetView topLeftCell="W18" zoomScale="110" workbookViewId="0">
      <selection activeCell="Z43" sqref="Z43:AB53"/>
    </sheetView>
  </sheetViews>
  <sheetFormatPr defaultColWidth="11.42578125" defaultRowHeight="15"/>
  <cols>
    <col min="1" max="1" width="10.140625" bestFit="1" customWidth="1"/>
    <col min="2" max="2" width="14.28515625" customWidth="1"/>
    <col min="3" max="3" width="14" style="10" customWidth="1"/>
    <col min="4" max="4" width="15.7109375" customWidth="1"/>
    <col min="5" max="5" width="14" style="10" customWidth="1"/>
    <col min="6" max="6" width="14.28515625" customWidth="1"/>
    <col min="7" max="7" width="14" style="10" customWidth="1"/>
    <col min="8" max="8" width="14.28515625" customWidth="1"/>
    <col min="9" max="9" width="14" style="10" customWidth="1"/>
    <col min="10" max="10" width="14.28515625" customWidth="1"/>
    <col min="11" max="11" width="14" style="10" customWidth="1"/>
    <col min="13" max="13" width="22.140625" customWidth="1"/>
    <col min="14" max="18" width="15" customWidth="1"/>
    <col min="20" max="24" width="15" customWidth="1"/>
    <col min="25" max="26" width="16.140625" customWidth="1"/>
    <col min="27" max="31" width="15.140625" customWidth="1"/>
  </cols>
  <sheetData>
    <row r="1" spans="1:31">
      <c r="B1" t="s">
        <v>0</v>
      </c>
      <c r="C1" s="10" t="s">
        <v>154</v>
      </c>
      <c r="D1" t="s">
        <v>1</v>
      </c>
      <c r="E1" s="10" t="s">
        <v>154</v>
      </c>
      <c r="F1" t="s">
        <v>8</v>
      </c>
      <c r="G1" s="10" t="s">
        <v>154</v>
      </c>
      <c r="H1" t="s">
        <v>13</v>
      </c>
      <c r="I1" s="10" t="s">
        <v>154</v>
      </c>
      <c r="J1" t="s">
        <v>19</v>
      </c>
      <c r="K1" s="10" t="s">
        <v>154</v>
      </c>
      <c r="N1" t="s">
        <v>155</v>
      </c>
      <c r="T1" t="s">
        <v>156</v>
      </c>
      <c r="Y1" s="14">
        <f>'Q2, Q3.1-5'!A15</f>
        <v>44498</v>
      </c>
      <c r="AA1" t="s">
        <v>157</v>
      </c>
    </row>
    <row r="2" spans="1:31">
      <c r="A2" s="1" t="s">
        <v>25</v>
      </c>
      <c r="B2" t="s">
        <v>26</v>
      </c>
      <c r="D2" t="s">
        <v>27</v>
      </c>
      <c r="F2" t="s">
        <v>34</v>
      </c>
      <c r="H2" t="s">
        <v>39</v>
      </c>
      <c r="J2" t="s">
        <v>45</v>
      </c>
      <c r="N2" t="s">
        <v>0</v>
      </c>
      <c r="O2" t="s">
        <v>1</v>
      </c>
      <c r="P2" t="s">
        <v>8</v>
      </c>
      <c r="Q2" t="s">
        <v>13</v>
      </c>
      <c r="R2" t="s">
        <v>19</v>
      </c>
      <c r="T2" t="s">
        <v>0</v>
      </c>
      <c r="U2" t="s">
        <v>1</v>
      </c>
      <c r="V2" t="s">
        <v>8</v>
      </c>
      <c r="W2" t="s">
        <v>13</v>
      </c>
      <c r="X2" t="s">
        <v>19</v>
      </c>
      <c r="AA2" t="s">
        <v>0</v>
      </c>
      <c r="AB2" t="s">
        <v>1</v>
      </c>
      <c r="AC2" t="s">
        <v>8</v>
      </c>
      <c r="AD2" t="s">
        <v>13</v>
      </c>
      <c r="AE2" t="s">
        <v>19</v>
      </c>
    </row>
    <row r="3" spans="1:31">
      <c r="A3" s="1" t="s">
        <v>51</v>
      </c>
      <c r="B3" t="s">
        <v>52</v>
      </c>
      <c r="D3" t="s">
        <v>52</v>
      </c>
      <c r="F3" t="s">
        <v>52</v>
      </c>
      <c r="H3" t="s">
        <v>52</v>
      </c>
      <c r="J3" t="s">
        <v>52</v>
      </c>
      <c r="M3" t="s">
        <v>158</v>
      </c>
      <c r="N3">
        <f>AVERAGE(C257:C316)</f>
        <v>1.3236094190812276E-2</v>
      </c>
      <c r="O3">
        <f>AVERAGE(E257:E316)</f>
        <v>1.038431130911425E-2</v>
      </c>
      <c r="P3">
        <f>AVERAGE(G257:G316)</f>
        <v>2.8630372102096549E-3</v>
      </c>
      <c r="Q3">
        <f>AVERAGE(I257:I316)</f>
        <v>5.0263327245247732E-3</v>
      </c>
      <c r="R3">
        <f>AVERAGE(K257:K316)</f>
        <v>1.3203512922554414E-3</v>
      </c>
      <c r="Z3" t="s">
        <v>0</v>
      </c>
      <c r="AA3">
        <f t="array" ref="AA3:AE7">MMULT(TRANSPOSE(T257:X316),T257:X316)*12/59</f>
        <v>4.3776926489526281E-2</v>
      </c>
      <c r="AB3">
        <v>-4.978668764326147E-3</v>
      </c>
      <c r="AC3">
        <v>5.025292128260769E-3</v>
      </c>
      <c r="AD3">
        <v>6.0788083617265218E-3</v>
      </c>
      <c r="AE3">
        <v>1.4667180445091505E-2</v>
      </c>
    </row>
    <row r="4" spans="1:31">
      <c r="A4" s="1"/>
      <c r="B4">
        <v>1</v>
      </c>
      <c r="D4">
        <v>2</v>
      </c>
      <c r="F4">
        <v>9</v>
      </c>
      <c r="H4">
        <v>14</v>
      </c>
      <c r="J4">
        <v>20</v>
      </c>
      <c r="M4" t="s">
        <v>160</v>
      </c>
      <c r="N4">
        <f>VAR(C257:C316)</f>
        <v>3.6480772074605249E-3</v>
      </c>
      <c r="O4">
        <f>VAR(E257:E316)</f>
        <v>5.0101403264087999E-3</v>
      </c>
      <c r="P4">
        <f>VAR(G257:G316)</f>
        <v>5.3112061916732968E-3</v>
      </c>
      <c r="Q4">
        <f>VAR(I257:I316)</f>
        <v>3.250564470662535E-3</v>
      </c>
      <c r="R4">
        <f>VAR(K257:K316)</f>
        <v>3.145361295528849E-3</v>
      </c>
      <c r="Z4" t="s">
        <v>1</v>
      </c>
      <c r="AA4">
        <v>-4.978668764326147E-3</v>
      </c>
      <c r="AB4">
        <v>6.0121683916905581E-2</v>
      </c>
      <c r="AC4">
        <v>1.1643154341642144E-2</v>
      </c>
      <c r="AD4">
        <v>3.2059497310381289E-3</v>
      </c>
      <c r="AE4">
        <v>4.2609455456720791E-3</v>
      </c>
    </row>
    <row r="5" spans="1:31">
      <c r="A5" s="1"/>
      <c r="M5" t="s">
        <v>161</v>
      </c>
      <c r="N5">
        <f>N3*12</f>
        <v>0.15883313028974733</v>
      </c>
      <c r="O5">
        <f>O3*12</f>
        <v>0.12461173570937101</v>
      </c>
      <c r="P5">
        <f t="shared" ref="P5:R6" si="0">P3*12</f>
        <v>3.4356446522515863E-2</v>
      </c>
      <c r="Q5">
        <f t="shared" si="0"/>
        <v>6.0315992694297278E-2</v>
      </c>
      <c r="R5">
        <f t="shared" si="0"/>
        <v>1.5844215507065298E-2</v>
      </c>
      <c r="Z5" t="s">
        <v>8</v>
      </c>
      <c r="AA5">
        <v>5.025292128260769E-3</v>
      </c>
      <c r="AB5">
        <v>1.1643154341642144E-2</v>
      </c>
      <c r="AC5">
        <v>6.3734474300079558E-2</v>
      </c>
      <c r="AD5">
        <v>1.0004922669193235E-2</v>
      </c>
      <c r="AE5">
        <v>6.9727639493346368E-3</v>
      </c>
    </row>
    <row r="6" spans="1:31">
      <c r="A6" s="1">
        <v>35064</v>
      </c>
      <c r="B6">
        <v>1215.3699999999999</v>
      </c>
      <c r="D6">
        <v>773.23</v>
      </c>
      <c r="F6">
        <v>199.25</v>
      </c>
      <c r="H6">
        <v>201.72</v>
      </c>
      <c r="J6">
        <v>32.51</v>
      </c>
      <c r="M6" t="s">
        <v>162</v>
      </c>
      <c r="N6" s="24">
        <f>N4*12</f>
        <v>4.3776926489526302E-2</v>
      </c>
      <c r="O6" s="24">
        <f>O4*12</f>
        <v>6.0121683916905602E-2</v>
      </c>
      <c r="P6" s="24">
        <f t="shared" si="0"/>
        <v>6.3734474300079558E-2</v>
      </c>
      <c r="Q6" s="24">
        <f t="shared" si="0"/>
        <v>3.9006773647950424E-2</v>
      </c>
      <c r="R6" s="24">
        <f t="shared" si="0"/>
        <v>3.7744335546346187E-2</v>
      </c>
      <c r="Z6" t="s">
        <v>13</v>
      </c>
      <c r="AA6">
        <v>6.0788083617265218E-3</v>
      </c>
      <c r="AB6">
        <v>3.2059497310381289E-3</v>
      </c>
      <c r="AC6">
        <v>1.0004922669193235E-2</v>
      </c>
      <c r="AD6">
        <v>3.9006773647950424E-2</v>
      </c>
      <c r="AE6">
        <v>1.2595534286146145E-2</v>
      </c>
    </row>
    <row r="7" spans="1:31">
      <c r="A7" s="1">
        <v>35095</v>
      </c>
      <c r="B7">
        <v>1257.32</v>
      </c>
      <c r="C7" s="10">
        <f>IFERROR(B7/B6-1,"N/A")</f>
        <v>3.4516237853493115E-2</v>
      </c>
      <c r="D7">
        <v>757.54</v>
      </c>
      <c r="E7" s="10">
        <f t="shared" ref="E7:E70" si="1">IFERROR(D7/D6-1,"N/A")</f>
        <v>-2.029150446826955E-2</v>
      </c>
      <c r="F7">
        <v>223</v>
      </c>
      <c r="G7" s="10">
        <f t="shared" ref="G7:G70" si="2">IFERROR(F7/F6-1,"N/A")</f>
        <v>0.11919698870765361</v>
      </c>
      <c r="H7">
        <v>201.72</v>
      </c>
      <c r="I7" s="10">
        <f t="shared" ref="I7:I70" si="3">IFERROR(H7/H6-1,"N/A")</f>
        <v>0</v>
      </c>
      <c r="J7">
        <v>34.01</v>
      </c>
      <c r="K7" s="10">
        <f t="shared" ref="K7:K70" si="4">IFERROR(J7/J6-1,"N/A")</f>
        <v>4.613964933866499E-2</v>
      </c>
      <c r="T7">
        <f t="shared" ref="T7:T70" si="5">IFERROR(C7-$N$3,"N/A")</f>
        <v>2.1280143662680839E-2</v>
      </c>
      <c r="U7">
        <f t="shared" ref="U7:U38" si="6">IFERROR(E7-$O$3,0)</f>
        <v>-3.0675815777383798E-2</v>
      </c>
      <c r="V7">
        <f t="shared" ref="V7:V70" si="7">IFERROR(G7-$P$3,"N/A")</f>
        <v>0.11633395149744395</v>
      </c>
      <c r="W7">
        <f t="shared" ref="W7:W70" si="8">IFERROR(I7-$Q$3,"N/A")</f>
        <v>-5.0263327245247732E-3</v>
      </c>
      <c r="X7">
        <f t="shared" ref="X7:X70" si="9">IFERROR(K7-$R$3,"N/A")</f>
        <v>4.481929804640955E-2</v>
      </c>
      <c r="Z7" t="s">
        <v>19</v>
      </c>
      <c r="AA7">
        <v>1.4667180445091505E-2</v>
      </c>
      <c r="AB7">
        <v>4.2609455456720791E-3</v>
      </c>
      <c r="AC7">
        <v>6.9727639493346368E-3</v>
      </c>
      <c r="AD7">
        <v>1.2595534286146145E-2</v>
      </c>
      <c r="AE7">
        <v>3.7744335546346194E-2</v>
      </c>
    </row>
    <row r="8" spans="1:31">
      <c r="A8" s="1">
        <v>35124</v>
      </c>
      <c r="B8">
        <v>1226.0999999999999</v>
      </c>
      <c r="C8" s="10">
        <f t="shared" ref="C8:C71" si="10">IFERROR(B8/B7-1,"N/A")</f>
        <v>-2.4830592052938028E-2</v>
      </c>
      <c r="D8">
        <v>752.58</v>
      </c>
      <c r="E8" s="10">
        <f t="shared" si="1"/>
        <v>-6.5475090424267357E-3</v>
      </c>
      <c r="F8">
        <v>217.5</v>
      </c>
      <c r="G8" s="10">
        <f t="shared" si="2"/>
        <v>-2.4663677130044803E-2</v>
      </c>
      <c r="H8">
        <v>199.69</v>
      </c>
      <c r="I8" s="10">
        <f t="shared" si="3"/>
        <v>-1.0063454293079532E-2</v>
      </c>
      <c r="J8">
        <v>33.909999999999997</v>
      </c>
      <c r="K8" s="10">
        <f t="shared" si="4"/>
        <v>-2.9403116730374323E-3</v>
      </c>
      <c r="T8">
        <f t="shared" si="5"/>
        <v>-3.80666862437503E-2</v>
      </c>
      <c r="U8">
        <f t="shared" si="6"/>
        <v>-1.6931820351540984E-2</v>
      </c>
      <c r="V8">
        <f t="shared" si="7"/>
        <v>-2.7526714340254457E-2</v>
      </c>
      <c r="W8">
        <f t="shared" si="8"/>
        <v>-1.5089787017604306E-2</v>
      </c>
      <c r="X8">
        <f t="shared" si="9"/>
        <v>-4.2606629652928735E-3</v>
      </c>
      <c r="Z8" s="26" t="s">
        <v>152</v>
      </c>
      <c r="AA8" s="27">
        <f>AA3-N6</f>
        <v>0</v>
      </c>
      <c r="AB8" s="27">
        <f>AB4-O6</f>
        <v>0</v>
      </c>
      <c r="AC8" s="27">
        <f>AC5-P6</f>
        <v>0</v>
      </c>
      <c r="AD8" s="27">
        <f>AD6-Q6</f>
        <v>0</v>
      </c>
      <c r="AE8" s="28">
        <f>AE7-R6</f>
        <v>0</v>
      </c>
    </row>
    <row r="9" spans="1:31">
      <c r="A9" s="1">
        <v>35153</v>
      </c>
      <c r="B9">
        <v>1326.57</v>
      </c>
      <c r="C9" s="10">
        <f t="shared" si="10"/>
        <v>8.1942745289943719E-2</v>
      </c>
      <c r="D9">
        <v>783.97</v>
      </c>
      <c r="E9" s="10">
        <f t="shared" si="1"/>
        <v>4.1709851444364787E-2</v>
      </c>
      <c r="F9">
        <v>214.75</v>
      </c>
      <c r="G9" s="10">
        <f t="shared" si="2"/>
        <v>-1.2643678160919491E-2</v>
      </c>
      <c r="H9">
        <v>223.01</v>
      </c>
      <c r="I9" s="10">
        <f t="shared" si="3"/>
        <v>0.1167810105663778</v>
      </c>
      <c r="J9">
        <v>34.61</v>
      </c>
      <c r="K9" s="10">
        <f t="shared" si="4"/>
        <v>2.0642878207018711E-2</v>
      </c>
      <c r="T9">
        <f t="shared" si="5"/>
        <v>6.8706651099131447E-2</v>
      </c>
      <c r="U9">
        <f t="shared" si="6"/>
        <v>3.1325540135250539E-2</v>
      </c>
      <c r="V9">
        <f t="shared" si="7"/>
        <v>-1.5506715371129146E-2</v>
      </c>
      <c r="W9">
        <f t="shared" si="8"/>
        <v>0.11175467784185303</v>
      </c>
      <c r="X9">
        <f t="shared" si="9"/>
        <v>1.9322526914763268E-2</v>
      </c>
      <c r="Z9" t="s">
        <v>163</v>
      </c>
      <c r="AA9" s="3">
        <f>_xlfn.XLOOKUP(Y1,Sheet1!A:A,Sheet1!AB:AB)/100</f>
        <v>6.0999999999999997E-4</v>
      </c>
    </row>
    <row r="10" spans="1:31">
      <c r="A10" s="1">
        <v>35185</v>
      </c>
      <c r="B10">
        <v>1358.76</v>
      </c>
      <c r="C10" s="10">
        <f t="shared" si="10"/>
        <v>2.426558719102645E-2</v>
      </c>
      <c r="D10">
        <v>863.28</v>
      </c>
      <c r="E10" s="10">
        <f t="shared" si="1"/>
        <v>0.10116458537954243</v>
      </c>
      <c r="F10">
        <v>217.75</v>
      </c>
      <c r="G10" s="10">
        <f t="shared" si="2"/>
        <v>1.396973224679865E-2</v>
      </c>
      <c r="H10">
        <v>233.14</v>
      </c>
      <c r="I10" s="10">
        <f t="shared" si="3"/>
        <v>4.5423972019192016E-2</v>
      </c>
      <c r="J10">
        <v>45.91</v>
      </c>
      <c r="K10" s="10">
        <f t="shared" si="4"/>
        <v>0.32649523259173652</v>
      </c>
      <c r="R10" t="s">
        <v>164</v>
      </c>
      <c r="T10">
        <f t="shared" si="5"/>
        <v>1.1029493000214174E-2</v>
      </c>
      <c r="U10">
        <f t="shared" si="6"/>
        <v>9.0780274070428171E-2</v>
      </c>
      <c r="V10">
        <f t="shared" si="7"/>
        <v>1.1106695036588995E-2</v>
      </c>
      <c r="W10">
        <f t="shared" si="8"/>
        <v>4.0397639294667241E-2</v>
      </c>
      <c r="X10">
        <f t="shared" si="9"/>
        <v>0.32517488129948108</v>
      </c>
    </row>
    <row r="11" spans="1:31">
      <c r="A11" s="1">
        <v>35216</v>
      </c>
      <c r="B11">
        <v>1337.3</v>
      </c>
      <c r="C11" s="10">
        <f t="shared" si="10"/>
        <v>-1.5793812005063468E-2</v>
      </c>
      <c r="D11">
        <v>830.65</v>
      </c>
      <c r="E11" s="10">
        <f t="shared" si="1"/>
        <v>-3.7797701788527482E-2</v>
      </c>
      <c r="F11">
        <v>222.25</v>
      </c>
      <c r="G11" s="10">
        <f t="shared" si="2"/>
        <v>2.0665901262916231E-2</v>
      </c>
      <c r="H11">
        <v>238.21</v>
      </c>
      <c r="I11" s="10">
        <f t="shared" si="3"/>
        <v>2.174659003174062E-2</v>
      </c>
      <c r="J11">
        <v>46.31</v>
      </c>
      <c r="K11" s="10">
        <f t="shared" si="4"/>
        <v>8.7126987584404958E-3</v>
      </c>
      <c r="T11">
        <f t="shared" si="5"/>
        <v>-2.9029906195875744E-2</v>
      </c>
      <c r="U11">
        <f t="shared" si="6"/>
        <v>-4.8182013097641731E-2</v>
      </c>
      <c r="V11">
        <f t="shared" si="7"/>
        <v>1.7802864052706577E-2</v>
      </c>
      <c r="W11">
        <f t="shared" si="8"/>
        <v>1.6720257307215845E-2</v>
      </c>
      <c r="X11">
        <f t="shared" si="9"/>
        <v>7.3923474661850546E-3</v>
      </c>
      <c r="AA11" s="7" t="s">
        <v>165</v>
      </c>
    </row>
    <row r="12" spans="1:31">
      <c r="A12" s="1">
        <v>35244</v>
      </c>
      <c r="B12">
        <v>1388.02</v>
      </c>
      <c r="C12" s="10">
        <f t="shared" si="10"/>
        <v>3.7927166679129654E-2</v>
      </c>
      <c r="D12">
        <v>787.28</v>
      </c>
      <c r="E12" s="10">
        <f t="shared" si="1"/>
        <v>-5.2212123036176505E-2</v>
      </c>
      <c r="F12">
        <v>244.25</v>
      </c>
      <c r="G12" s="10">
        <f t="shared" si="2"/>
        <v>9.8987626546681584E-2</v>
      </c>
      <c r="H12">
        <v>239.23</v>
      </c>
      <c r="I12" s="10">
        <f t="shared" si="3"/>
        <v>4.2819361067965023E-3</v>
      </c>
      <c r="J12">
        <v>48.81</v>
      </c>
      <c r="K12" s="10">
        <f t="shared" si="4"/>
        <v>5.3984020729863857E-2</v>
      </c>
      <c r="T12">
        <f t="shared" si="5"/>
        <v>2.4691072488317378E-2</v>
      </c>
      <c r="U12">
        <f t="shared" si="6"/>
        <v>-6.2596434345290761E-2</v>
      </c>
      <c r="V12">
        <f t="shared" si="7"/>
        <v>9.612458933647193E-2</v>
      </c>
      <c r="W12">
        <f t="shared" si="8"/>
        <v>-7.4439661772827091E-4</v>
      </c>
      <c r="X12">
        <f t="shared" si="9"/>
        <v>5.2663669437608418E-2</v>
      </c>
      <c r="Z12" t="s">
        <v>0</v>
      </c>
      <c r="AA12">
        <f>N5</f>
        <v>0.15883313028974733</v>
      </c>
    </row>
    <row r="13" spans="1:31">
      <c r="A13" s="1">
        <v>35277</v>
      </c>
      <c r="B13">
        <v>1356.81</v>
      </c>
      <c r="C13" s="10">
        <f t="shared" si="10"/>
        <v>-2.2485266782899416E-2</v>
      </c>
      <c r="D13">
        <v>767.45</v>
      </c>
      <c r="E13" s="10">
        <f t="shared" si="1"/>
        <v>-2.5187989025505453E-2</v>
      </c>
      <c r="F13">
        <v>232.25</v>
      </c>
      <c r="G13" s="10">
        <f t="shared" si="2"/>
        <v>-4.9129989764585491E-2</v>
      </c>
      <c r="H13">
        <v>228.08</v>
      </c>
      <c r="I13" s="10">
        <f t="shared" si="3"/>
        <v>-4.6607866906324347E-2</v>
      </c>
      <c r="J13">
        <v>43.01</v>
      </c>
      <c r="K13" s="10">
        <f t="shared" si="4"/>
        <v>-0.11882810899405871</v>
      </c>
      <c r="T13">
        <f t="shared" si="5"/>
        <v>-3.5721360973711688E-2</v>
      </c>
      <c r="U13">
        <f t="shared" si="6"/>
        <v>-3.5572300334619701E-2</v>
      </c>
      <c r="V13">
        <f t="shared" si="7"/>
        <v>-5.1993026974795145E-2</v>
      </c>
      <c r="W13">
        <f t="shared" si="8"/>
        <v>-5.1634199630849122E-2</v>
      </c>
      <c r="X13">
        <f t="shared" si="9"/>
        <v>-0.12014846028631415</v>
      </c>
      <c r="Z13" t="s">
        <v>1</v>
      </c>
      <c r="AA13">
        <f>O5</f>
        <v>0.12461173570937101</v>
      </c>
    </row>
    <row r="14" spans="1:31">
      <c r="A14" s="1">
        <v>35307</v>
      </c>
      <c r="B14">
        <v>1494.34</v>
      </c>
      <c r="C14" s="10">
        <f t="shared" si="10"/>
        <v>0.10136275528629657</v>
      </c>
      <c r="D14">
        <v>787.69</v>
      </c>
      <c r="E14" s="10">
        <f t="shared" si="1"/>
        <v>2.6373053619128228E-2</v>
      </c>
      <c r="F14">
        <v>249.12</v>
      </c>
      <c r="G14" s="10">
        <f t="shared" si="2"/>
        <v>7.2637244348762176E-2</v>
      </c>
      <c r="H14">
        <v>243.28</v>
      </c>
      <c r="I14" s="10">
        <f t="shared" si="3"/>
        <v>6.6643283058575919E-2</v>
      </c>
      <c r="J14">
        <v>43.51</v>
      </c>
      <c r="K14" s="10">
        <f t="shared" si="4"/>
        <v>1.1625203441060217E-2</v>
      </c>
      <c r="T14">
        <f t="shared" si="5"/>
        <v>8.8126661095484296E-2</v>
      </c>
      <c r="U14">
        <f t="shared" si="6"/>
        <v>1.598874231001398E-2</v>
      </c>
      <c r="V14">
        <f t="shared" si="7"/>
        <v>6.9774207138552521E-2</v>
      </c>
      <c r="W14">
        <f t="shared" si="8"/>
        <v>6.1616950334051145E-2</v>
      </c>
      <c r="X14">
        <f t="shared" si="9"/>
        <v>1.0304852148804776E-2</v>
      </c>
      <c r="Z14" t="s">
        <v>8</v>
      </c>
      <c r="AA14">
        <f>P5</f>
        <v>3.4356446522515863E-2</v>
      </c>
    </row>
    <row r="15" spans="1:31">
      <c r="A15" s="1">
        <v>35338</v>
      </c>
      <c r="B15">
        <v>1548.97</v>
      </c>
      <c r="C15" s="10">
        <f t="shared" si="10"/>
        <v>3.6557945313650198E-2</v>
      </c>
      <c r="D15">
        <v>808.34</v>
      </c>
      <c r="E15" s="10">
        <f t="shared" si="1"/>
        <v>2.6215897116885989E-2</v>
      </c>
      <c r="F15">
        <v>264.13</v>
      </c>
      <c r="G15" s="10">
        <f t="shared" si="2"/>
        <v>6.0252087347463013E-2</v>
      </c>
      <c r="H15">
        <v>240.24</v>
      </c>
      <c r="I15" s="10">
        <f t="shared" si="3"/>
        <v>-1.2495889510029556E-2</v>
      </c>
      <c r="J15">
        <v>46.66</v>
      </c>
      <c r="K15" s="10">
        <f t="shared" si="4"/>
        <v>7.239715008044123E-2</v>
      </c>
      <c r="T15">
        <f t="shared" si="5"/>
        <v>2.3321851122837921E-2</v>
      </c>
      <c r="U15">
        <f t="shared" si="6"/>
        <v>1.5831585807771741E-2</v>
      </c>
      <c r="V15">
        <f t="shared" si="7"/>
        <v>5.7389050137253358E-2</v>
      </c>
      <c r="W15">
        <f t="shared" si="8"/>
        <v>-1.7522222234554331E-2</v>
      </c>
      <c r="X15">
        <f t="shared" si="9"/>
        <v>7.1076798788185791E-2</v>
      </c>
      <c r="Z15" t="s">
        <v>13</v>
      </c>
      <c r="AA15">
        <f>Q5</f>
        <v>6.0315992694297278E-2</v>
      </c>
    </row>
    <row r="16" spans="1:31">
      <c r="A16" s="1">
        <v>35369</v>
      </c>
      <c r="B16">
        <v>1630.9</v>
      </c>
      <c r="C16" s="10">
        <f t="shared" si="10"/>
        <v>5.2893212909223664E-2</v>
      </c>
      <c r="D16">
        <v>811.65</v>
      </c>
      <c r="E16" s="10">
        <f t="shared" si="1"/>
        <v>4.0948115891827896E-3</v>
      </c>
      <c r="F16">
        <v>291.25</v>
      </c>
      <c r="G16" s="10">
        <f t="shared" si="2"/>
        <v>0.10267671222504071</v>
      </c>
      <c r="H16">
        <v>240.75</v>
      </c>
      <c r="I16" s="10">
        <f t="shared" si="3"/>
        <v>2.1228771228771759E-3</v>
      </c>
      <c r="J16">
        <v>48.26</v>
      </c>
      <c r="K16" s="10">
        <f t="shared" si="4"/>
        <v>3.4290612944706478E-2</v>
      </c>
      <c r="T16">
        <f t="shared" si="5"/>
        <v>3.9657118718411391E-2</v>
      </c>
      <c r="U16">
        <f t="shared" si="6"/>
        <v>-6.2894997199314604E-3</v>
      </c>
      <c r="V16">
        <f t="shared" si="7"/>
        <v>9.9813675014831058E-2</v>
      </c>
      <c r="W16">
        <f t="shared" si="8"/>
        <v>-2.9034556016475973E-3</v>
      </c>
      <c r="X16">
        <f t="shared" si="9"/>
        <v>3.2970261652451038E-2</v>
      </c>
      <c r="Z16" t="s">
        <v>19</v>
      </c>
      <c r="AA16">
        <f>R5</f>
        <v>1.5844215507065298E-2</v>
      </c>
    </row>
    <row r="17" spans="1:28">
      <c r="A17" s="1">
        <v>35398</v>
      </c>
      <c r="B17">
        <v>1599.69</v>
      </c>
      <c r="C17" s="10">
        <f t="shared" si="10"/>
        <v>-1.9136673002636551E-2</v>
      </c>
      <c r="D17">
        <v>826.93</v>
      </c>
      <c r="E17" s="10">
        <f t="shared" si="1"/>
        <v>1.8825848580052984E-2</v>
      </c>
      <c r="F17">
        <v>289.25</v>
      </c>
      <c r="G17" s="10">
        <f t="shared" si="2"/>
        <v>-6.8669527896996208E-3</v>
      </c>
      <c r="H17">
        <v>224.02</v>
      </c>
      <c r="I17" s="10">
        <f t="shared" si="3"/>
        <v>-6.9491173416406982E-2</v>
      </c>
      <c r="J17">
        <v>51.76</v>
      </c>
      <c r="K17" s="10">
        <f t="shared" si="4"/>
        <v>7.2523829258184902E-2</v>
      </c>
      <c r="T17">
        <f t="shared" si="5"/>
        <v>-3.2372767193448823E-2</v>
      </c>
      <c r="U17">
        <f t="shared" si="6"/>
        <v>8.4415372709387339E-3</v>
      </c>
      <c r="V17">
        <f t="shared" si="7"/>
        <v>-9.7299899999092748E-3</v>
      </c>
      <c r="W17">
        <f t="shared" si="8"/>
        <v>-7.451750614093175E-2</v>
      </c>
      <c r="X17">
        <f t="shared" si="9"/>
        <v>7.1203477965929463E-2</v>
      </c>
    </row>
    <row r="18" spans="1:28">
      <c r="A18" s="1">
        <v>35430</v>
      </c>
      <c r="B18">
        <v>1607</v>
      </c>
      <c r="C18" s="10">
        <f t="shared" si="10"/>
        <v>4.5696353668522871E-3</v>
      </c>
      <c r="D18">
        <v>773.65</v>
      </c>
      <c r="E18" s="10">
        <f t="shared" si="1"/>
        <v>-6.4431088483910326E-2</v>
      </c>
      <c r="F18">
        <v>320</v>
      </c>
      <c r="G18" s="10">
        <f t="shared" si="2"/>
        <v>0.10630942091616258</v>
      </c>
      <c r="H18">
        <v>237.2</v>
      </c>
      <c r="I18" s="10">
        <f t="shared" si="3"/>
        <v>5.8834032675653791E-2</v>
      </c>
      <c r="J18">
        <v>53.01</v>
      </c>
      <c r="K18" s="10">
        <f t="shared" si="4"/>
        <v>2.4149922720247297E-2</v>
      </c>
      <c r="T18">
        <f t="shared" si="5"/>
        <v>-8.6664588239599889E-3</v>
      </c>
      <c r="U18">
        <f t="shared" si="6"/>
        <v>-7.4815399793024581E-2</v>
      </c>
      <c r="V18">
        <f t="shared" si="7"/>
        <v>0.10344638370595292</v>
      </c>
      <c r="W18">
        <f t="shared" si="8"/>
        <v>5.3807699951129016E-2</v>
      </c>
      <c r="X18">
        <f t="shared" si="9"/>
        <v>2.2829571427991854E-2</v>
      </c>
      <c r="AA18" s="7" t="s">
        <v>166</v>
      </c>
    </row>
    <row r="19" spans="1:28">
      <c r="A19" s="1">
        <v>35461</v>
      </c>
      <c r="B19">
        <v>1760.14</v>
      </c>
      <c r="C19" s="10">
        <f t="shared" si="10"/>
        <v>9.5295581829496046E-2</v>
      </c>
      <c r="D19">
        <v>751.76</v>
      </c>
      <c r="E19" s="10">
        <f t="shared" si="1"/>
        <v>-2.8294448393976546E-2</v>
      </c>
      <c r="F19">
        <v>317.13</v>
      </c>
      <c r="G19" s="10">
        <f t="shared" si="2"/>
        <v>-8.9687499999999698E-3</v>
      </c>
      <c r="H19">
        <v>212.87</v>
      </c>
      <c r="I19" s="10">
        <f t="shared" si="3"/>
        <v>-0.10257166947723428</v>
      </c>
      <c r="J19">
        <v>55.46</v>
      </c>
      <c r="K19" s="10">
        <f t="shared" si="4"/>
        <v>4.6217694774570939E-2</v>
      </c>
      <c r="T19">
        <f t="shared" si="5"/>
        <v>8.2059487638683773E-2</v>
      </c>
      <c r="U19">
        <f t="shared" si="6"/>
        <v>-3.8678759703090794E-2</v>
      </c>
      <c r="V19">
        <f t="shared" si="7"/>
        <v>-1.1831787210209624E-2</v>
      </c>
      <c r="W19">
        <f t="shared" si="8"/>
        <v>-0.10759800220175905</v>
      </c>
      <c r="X19">
        <f t="shared" si="9"/>
        <v>4.4897343482315499E-2</v>
      </c>
      <c r="Z19" t="s">
        <v>0</v>
      </c>
      <c r="AA19">
        <f>0.2</f>
        <v>0.2</v>
      </c>
    </row>
    <row r="20" spans="1:28">
      <c r="A20" s="1">
        <v>35489</v>
      </c>
      <c r="B20">
        <v>1760.63</v>
      </c>
      <c r="C20" s="10">
        <f t="shared" si="10"/>
        <v>2.783869464928479E-4</v>
      </c>
      <c r="D20">
        <v>774.47</v>
      </c>
      <c r="E20" s="10">
        <f t="shared" si="1"/>
        <v>3.0209109290199043E-2</v>
      </c>
      <c r="F20">
        <v>319.38</v>
      </c>
      <c r="G20" s="10">
        <f t="shared" si="2"/>
        <v>7.0948822249550236E-3</v>
      </c>
      <c r="H20">
        <v>212.36</v>
      </c>
      <c r="I20" s="10">
        <f t="shared" si="3"/>
        <v>-2.3958284398928331E-3</v>
      </c>
      <c r="J20">
        <v>61.76</v>
      </c>
      <c r="K20" s="10">
        <f t="shared" si="4"/>
        <v>0.11359538406058411</v>
      </c>
      <c r="T20">
        <f t="shared" si="5"/>
        <v>-1.2957707244319428E-2</v>
      </c>
      <c r="U20">
        <f t="shared" si="6"/>
        <v>1.9824797981084795E-2</v>
      </c>
      <c r="V20">
        <f t="shared" si="7"/>
        <v>4.2318450147453687E-3</v>
      </c>
      <c r="W20">
        <f t="shared" si="8"/>
        <v>-7.4221611644176063E-3</v>
      </c>
      <c r="X20">
        <f t="shared" si="9"/>
        <v>0.11227503276832868</v>
      </c>
      <c r="Z20" t="s">
        <v>1</v>
      </c>
      <c r="AA20">
        <f t="shared" ref="AA20:AA23" si="11">0.2</f>
        <v>0.2</v>
      </c>
    </row>
    <row r="21" spans="1:28">
      <c r="A21" s="1">
        <v>35520</v>
      </c>
      <c r="B21">
        <v>1719.18</v>
      </c>
      <c r="C21" s="10">
        <f t="shared" si="10"/>
        <v>-2.3542709143886009E-2</v>
      </c>
      <c r="D21">
        <v>795.95</v>
      </c>
      <c r="E21" s="10">
        <f t="shared" si="1"/>
        <v>2.7735096259377423E-2</v>
      </c>
      <c r="F21">
        <v>341.13</v>
      </c>
      <c r="G21" s="10">
        <f t="shared" si="2"/>
        <v>6.8100695096749986E-2</v>
      </c>
      <c r="H21">
        <v>218.95</v>
      </c>
      <c r="I21" s="10">
        <f t="shared" si="3"/>
        <v>3.1032209455641224E-2</v>
      </c>
      <c r="J21">
        <v>65.36</v>
      </c>
      <c r="K21" s="10">
        <f t="shared" si="4"/>
        <v>5.8290155440414493E-2</v>
      </c>
      <c r="T21">
        <f t="shared" si="5"/>
        <v>-3.6778803334698282E-2</v>
      </c>
      <c r="U21">
        <f t="shared" si="6"/>
        <v>1.7350784950263175E-2</v>
      </c>
      <c r="V21">
        <f t="shared" si="7"/>
        <v>6.5237657886540332E-2</v>
      </c>
      <c r="W21">
        <f t="shared" si="8"/>
        <v>2.6005876731116449E-2</v>
      </c>
      <c r="X21">
        <f t="shared" si="9"/>
        <v>5.6969804148159053E-2</v>
      </c>
      <c r="Z21" t="s">
        <v>8</v>
      </c>
      <c r="AA21">
        <f t="shared" si="11"/>
        <v>0.2</v>
      </c>
    </row>
    <row r="22" spans="1:28">
      <c r="A22" s="1">
        <v>35550</v>
      </c>
      <c r="B22">
        <v>1813.79</v>
      </c>
      <c r="C22" s="10">
        <f t="shared" si="10"/>
        <v>5.503205016345003E-2</v>
      </c>
      <c r="D22">
        <v>808.34</v>
      </c>
      <c r="E22" s="10">
        <f t="shared" si="1"/>
        <v>1.5566304416106513E-2</v>
      </c>
      <c r="F22">
        <v>327.75</v>
      </c>
      <c r="G22" s="10">
        <f t="shared" si="2"/>
        <v>-3.9222583765719854E-2</v>
      </c>
      <c r="H22">
        <v>214.9</v>
      </c>
      <c r="I22" s="10">
        <f t="shared" si="3"/>
        <v>-1.8497373829641339E-2</v>
      </c>
      <c r="J22">
        <v>64.16</v>
      </c>
      <c r="K22" s="10">
        <f t="shared" si="4"/>
        <v>-1.8359853121175052E-2</v>
      </c>
      <c r="T22">
        <f t="shared" si="5"/>
        <v>4.1795955972637758E-2</v>
      </c>
      <c r="U22">
        <f t="shared" si="6"/>
        <v>5.1819931069922633E-3</v>
      </c>
      <c r="V22">
        <f t="shared" si="7"/>
        <v>-4.2085620975929508E-2</v>
      </c>
      <c r="W22">
        <f t="shared" si="8"/>
        <v>-2.3523706554166114E-2</v>
      </c>
      <c r="X22">
        <f t="shared" si="9"/>
        <v>-1.9680204413430494E-2</v>
      </c>
      <c r="Z22" t="s">
        <v>13</v>
      </c>
      <c r="AA22">
        <f t="shared" si="11"/>
        <v>0.2</v>
      </c>
    </row>
    <row r="23" spans="1:28">
      <c r="A23" s="1">
        <v>35580</v>
      </c>
      <c r="B23">
        <v>1807.94</v>
      </c>
      <c r="C23" s="10">
        <f t="shared" si="10"/>
        <v>-3.2252906896608202E-3</v>
      </c>
      <c r="D23">
        <v>866.58</v>
      </c>
      <c r="E23" s="10">
        <f t="shared" si="1"/>
        <v>7.2048890318430425E-2</v>
      </c>
      <c r="F23">
        <v>310.63</v>
      </c>
      <c r="G23" s="10">
        <f t="shared" si="2"/>
        <v>-5.223493516399691E-2</v>
      </c>
      <c r="H23">
        <v>203.75</v>
      </c>
      <c r="I23" s="10">
        <f t="shared" si="3"/>
        <v>-5.1884597487203421E-2</v>
      </c>
      <c r="J23">
        <v>65.36</v>
      </c>
      <c r="K23" s="10">
        <f t="shared" si="4"/>
        <v>1.8703241895261957E-2</v>
      </c>
      <c r="T23">
        <f t="shared" si="5"/>
        <v>-1.6461384880473096E-2</v>
      </c>
      <c r="U23">
        <f t="shared" si="6"/>
        <v>6.1664579009316177E-2</v>
      </c>
      <c r="V23">
        <f t="shared" si="7"/>
        <v>-5.5097972374206564E-2</v>
      </c>
      <c r="W23">
        <f t="shared" si="8"/>
        <v>-5.6910930211728196E-2</v>
      </c>
      <c r="X23">
        <f t="shared" si="9"/>
        <v>1.7382890603006514E-2</v>
      </c>
      <c r="Z23" t="s">
        <v>19</v>
      </c>
      <c r="AA23">
        <f t="shared" si="11"/>
        <v>0.2</v>
      </c>
    </row>
    <row r="24" spans="1:28">
      <c r="A24" s="1">
        <v>35611</v>
      </c>
      <c r="B24">
        <v>1937.18</v>
      </c>
      <c r="C24" s="10">
        <f t="shared" si="10"/>
        <v>7.1484673163932477E-2</v>
      </c>
      <c r="D24">
        <v>864.52</v>
      </c>
      <c r="E24" s="10">
        <f t="shared" si="1"/>
        <v>-2.3771607930024308E-3</v>
      </c>
      <c r="F24">
        <v>334.13</v>
      </c>
      <c r="G24" s="10">
        <f t="shared" si="2"/>
        <v>7.5652705791455999E-2</v>
      </c>
      <c r="H24">
        <v>197.16</v>
      </c>
      <c r="I24" s="10">
        <f t="shared" si="3"/>
        <v>-3.2343558282208584E-2</v>
      </c>
      <c r="J24">
        <v>65.959999999999994</v>
      </c>
      <c r="K24" s="10">
        <f t="shared" si="4"/>
        <v>9.1799265605874147E-3</v>
      </c>
      <c r="T24">
        <f t="shared" si="5"/>
        <v>5.8248578973120205E-2</v>
      </c>
      <c r="U24">
        <f t="shared" si="6"/>
        <v>-1.2761472102116681E-2</v>
      </c>
      <c r="V24">
        <f t="shared" si="7"/>
        <v>7.2789668581246345E-2</v>
      </c>
      <c r="W24">
        <f t="shared" si="8"/>
        <v>-3.7369891006733359E-2</v>
      </c>
      <c r="X24">
        <f t="shared" si="9"/>
        <v>7.8595752683319735E-3</v>
      </c>
      <c r="Z24" t="s">
        <v>57</v>
      </c>
      <c r="AA24">
        <f>SUM(AA19:AA23)</f>
        <v>1</v>
      </c>
    </row>
    <row r="25" spans="1:28">
      <c r="A25" s="1">
        <v>35642</v>
      </c>
      <c r="B25">
        <v>1971.32</v>
      </c>
      <c r="C25" s="10">
        <f t="shared" si="10"/>
        <v>1.7623555890521114E-2</v>
      </c>
      <c r="D25">
        <v>816.6</v>
      </c>
      <c r="E25" s="10">
        <f t="shared" si="1"/>
        <v>-5.5429602554018409E-2</v>
      </c>
      <c r="F25">
        <v>333.38</v>
      </c>
      <c r="G25" s="10">
        <f t="shared" si="2"/>
        <v>-2.2446353215813675E-3</v>
      </c>
      <c r="H25">
        <v>195.13</v>
      </c>
      <c r="I25" s="10">
        <f t="shared" si="3"/>
        <v>-1.0296206127003438E-2</v>
      </c>
      <c r="J25">
        <v>67.510000000000005</v>
      </c>
      <c r="K25" s="10">
        <f t="shared" si="4"/>
        <v>2.349909035779274E-2</v>
      </c>
      <c r="T25">
        <f t="shared" si="5"/>
        <v>4.3874616997088382E-3</v>
      </c>
      <c r="U25">
        <f t="shared" si="6"/>
        <v>-6.5813913863132664E-2</v>
      </c>
      <c r="V25">
        <f t="shared" si="7"/>
        <v>-5.1076725317910224E-3</v>
      </c>
      <c r="W25">
        <f t="shared" si="8"/>
        <v>-1.5322538851528211E-2</v>
      </c>
      <c r="X25">
        <f t="shared" si="9"/>
        <v>2.2178739065537297E-2</v>
      </c>
    </row>
    <row r="26" spans="1:28">
      <c r="A26" s="1">
        <v>35671</v>
      </c>
      <c r="B26">
        <v>1907.92</v>
      </c>
      <c r="C26" s="10">
        <f t="shared" si="10"/>
        <v>-3.2161191485907903E-2</v>
      </c>
      <c r="D26">
        <v>803.8</v>
      </c>
      <c r="E26" s="10">
        <f t="shared" si="1"/>
        <v>-1.5674748959098816E-2</v>
      </c>
      <c r="F26">
        <v>361</v>
      </c>
      <c r="G26" s="10">
        <f t="shared" si="2"/>
        <v>8.2848401223828638E-2</v>
      </c>
      <c r="H26">
        <v>238.72</v>
      </c>
      <c r="I26" s="10">
        <f t="shared" si="3"/>
        <v>0.2233895351816737</v>
      </c>
      <c r="J26">
        <v>71.27</v>
      </c>
      <c r="K26" s="10">
        <f t="shared" si="4"/>
        <v>5.5695452525551525E-2</v>
      </c>
      <c r="T26">
        <f t="shared" si="5"/>
        <v>-4.5397285676720175E-2</v>
      </c>
      <c r="U26">
        <f t="shared" si="6"/>
        <v>-2.6059060268213065E-2</v>
      </c>
      <c r="V26">
        <f t="shared" si="7"/>
        <v>7.9985364013618984E-2</v>
      </c>
      <c r="W26">
        <f t="shared" si="8"/>
        <v>0.21836320245714894</v>
      </c>
      <c r="X26">
        <f t="shared" si="9"/>
        <v>5.4375101233296086E-2</v>
      </c>
      <c r="Z26" t="s">
        <v>58</v>
      </c>
      <c r="AA26" cm="1">
        <f t="array" ref="AA26">MMULT(TRANSPOSE(AA19:AA23),AA12:AA16)</f>
        <v>7.8792304144599354E-2</v>
      </c>
    </row>
    <row r="27" spans="1:28">
      <c r="A27" s="1">
        <v>35703</v>
      </c>
      <c r="B27">
        <v>1971.81</v>
      </c>
      <c r="C27" s="10">
        <f t="shared" si="10"/>
        <v>3.348672900331251E-2</v>
      </c>
      <c r="D27">
        <v>818.26</v>
      </c>
      <c r="E27" s="10">
        <f t="shared" si="1"/>
        <v>1.7989549639213731E-2</v>
      </c>
      <c r="F27">
        <v>415.88</v>
      </c>
      <c r="G27" s="10">
        <f t="shared" si="2"/>
        <v>0.15202216066481999</v>
      </c>
      <c r="H27">
        <v>266.58999999999997</v>
      </c>
      <c r="I27" s="10">
        <f t="shared" si="3"/>
        <v>0.11674765415549593</v>
      </c>
      <c r="J27">
        <v>69.56</v>
      </c>
      <c r="K27" s="10">
        <f t="shared" si="4"/>
        <v>-2.3993265048407375E-2</v>
      </c>
      <c r="T27">
        <f t="shared" si="5"/>
        <v>2.0250634812500234E-2</v>
      </c>
      <c r="U27">
        <f t="shared" si="6"/>
        <v>7.605238330099481E-3</v>
      </c>
      <c r="V27">
        <f t="shared" si="7"/>
        <v>0.14915912345461033</v>
      </c>
      <c r="W27">
        <f t="shared" si="8"/>
        <v>0.11172132143097116</v>
      </c>
      <c r="X27">
        <f t="shared" si="9"/>
        <v>-2.5313616340662818E-2</v>
      </c>
      <c r="Z27" t="s">
        <v>59</v>
      </c>
      <c r="AA27" cm="1">
        <f t="array" ref="AA27">SQRT(MMULT(MMULT(TRANSPOSE(AA19:AA23),AA3:AE7),AA19:AA23))</f>
        <v>0.1238282616026513</v>
      </c>
    </row>
    <row r="28" spans="1:28">
      <c r="A28" s="1">
        <v>35734</v>
      </c>
      <c r="B28">
        <v>1834.76</v>
      </c>
      <c r="C28" s="10">
        <f t="shared" si="10"/>
        <v>-6.9504668299684047E-2</v>
      </c>
      <c r="D28">
        <v>634.45000000000005</v>
      </c>
      <c r="E28" s="10">
        <f t="shared" si="1"/>
        <v>-0.22463520152518757</v>
      </c>
      <c r="F28">
        <v>395.5</v>
      </c>
      <c r="G28" s="10">
        <f t="shared" si="2"/>
        <v>-4.9004520534769669E-2</v>
      </c>
      <c r="H28">
        <v>251.39</v>
      </c>
      <c r="I28" s="10">
        <f t="shared" si="3"/>
        <v>-5.7016392212761113E-2</v>
      </c>
      <c r="J28">
        <v>71.02</v>
      </c>
      <c r="K28" s="10">
        <f t="shared" si="4"/>
        <v>2.0989074180563394E-2</v>
      </c>
      <c r="T28">
        <f t="shared" si="5"/>
        <v>-8.274076249049632E-2</v>
      </c>
      <c r="U28">
        <f t="shared" si="6"/>
        <v>-0.23501951283430181</v>
      </c>
      <c r="V28">
        <f t="shared" si="7"/>
        <v>-5.1867557744979323E-2</v>
      </c>
      <c r="W28">
        <f t="shared" si="8"/>
        <v>-6.2042724937285888E-2</v>
      </c>
      <c r="X28">
        <f t="shared" si="9"/>
        <v>1.9668722888307951E-2</v>
      </c>
      <c r="Z28" t="s">
        <v>60</v>
      </c>
      <c r="AA28">
        <f>(AA26-AA9)/AA27</f>
        <v>0.63137690162748261</v>
      </c>
    </row>
    <row r="29" spans="1:28">
      <c r="A29" s="1">
        <v>35762</v>
      </c>
      <c r="B29">
        <v>1843.54</v>
      </c>
      <c r="C29" s="10">
        <f t="shared" si="10"/>
        <v>4.7853670234798695E-3</v>
      </c>
      <c r="D29">
        <v>590.66</v>
      </c>
      <c r="E29" s="10">
        <f t="shared" si="1"/>
        <v>-6.9020411379935531E-2</v>
      </c>
      <c r="F29">
        <v>404</v>
      </c>
      <c r="G29" s="10">
        <f t="shared" si="2"/>
        <v>2.1491782553729522E-2</v>
      </c>
      <c r="H29">
        <v>230.1</v>
      </c>
      <c r="I29" s="10">
        <f t="shared" si="3"/>
        <v>-8.4689128445841089E-2</v>
      </c>
      <c r="J29">
        <v>76.17</v>
      </c>
      <c r="K29" s="10">
        <f t="shared" si="4"/>
        <v>7.2514784567727419E-2</v>
      </c>
      <c r="T29">
        <f t="shared" si="5"/>
        <v>-8.4507271673324065E-3</v>
      </c>
      <c r="U29">
        <f t="shared" si="6"/>
        <v>-7.9404722689049786E-2</v>
      </c>
      <c r="V29">
        <f t="shared" si="7"/>
        <v>1.8628745343519867E-2</v>
      </c>
      <c r="W29">
        <f t="shared" si="8"/>
        <v>-8.9715461170365857E-2</v>
      </c>
      <c r="X29">
        <f t="shared" si="9"/>
        <v>7.119443327547198E-2</v>
      </c>
    </row>
    <row r="30" spans="1:28">
      <c r="A30" s="1">
        <v>35795</v>
      </c>
      <c r="B30">
        <v>2084.4699999999998</v>
      </c>
      <c r="C30" s="10">
        <f t="shared" si="10"/>
        <v>0.13068878353602309</v>
      </c>
      <c r="D30">
        <v>618.75</v>
      </c>
      <c r="E30" s="10">
        <f t="shared" si="1"/>
        <v>4.7556970168963542E-2</v>
      </c>
      <c r="F30">
        <v>433.75</v>
      </c>
      <c r="G30" s="10">
        <f t="shared" si="2"/>
        <v>7.3638613861386037E-2</v>
      </c>
      <c r="H30">
        <v>240.24</v>
      </c>
      <c r="I30" s="10">
        <f t="shared" si="3"/>
        <v>4.4067796610169463E-2</v>
      </c>
      <c r="J30">
        <v>83.02</v>
      </c>
      <c r="K30" s="10">
        <f t="shared" si="4"/>
        <v>8.9930418800052481E-2</v>
      </c>
      <c r="T30">
        <f t="shared" si="5"/>
        <v>0.11745268934521082</v>
      </c>
      <c r="U30">
        <f t="shared" si="6"/>
        <v>3.7172658859849293E-2</v>
      </c>
      <c r="V30">
        <f t="shared" si="7"/>
        <v>7.0775576651176383E-2</v>
      </c>
      <c r="W30">
        <f t="shared" si="8"/>
        <v>3.9041463885644688E-2</v>
      </c>
      <c r="X30">
        <f t="shared" si="9"/>
        <v>8.8610067507797041E-2</v>
      </c>
      <c r="Z30" s="2"/>
      <c r="AA30" s="8" t="s">
        <v>56</v>
      </c>
      <c r="AB30" s="2"/>
    </row>
    <row r="31" spans="1:28">
      <c r="A31" s="1">
        <v>35825</v>
      </c>
      <c r="B31">
        <v>2389.7800000000002</v>
      </c>
      <c r="C31" s="10">
        <f t="shared" si="10"/>
        <v>0.14646888657548462</v>
      </c>
      <c r="D31">
        <v>646.01</v>
      </c>
      <c r="E31" s="10">
        <f t="shared" si="1"/>
        <v>4.4056565656565683E-2</v>
      </c>
      <c r="F31">
        <v>397.5</v>
      </c>
      <c r="G31" s="10">
        <f t="shared" si="2"/>
        <v>-8.3573487031700311E-2</v>
      </c>
      <c r="H31">
        <v>228.08</v>
      </c>
      <c r="I31" s="10">
        <f t="shared" si="3"/>
        <v>-5.0616050616050567E-2</v>
      </c>
      <c r="J31">
        <v>98.77</v>
      </c>
      <c r="K31" s="10">
        <f t="shared" si="4"/>
        <v>0.18971332209106251</v>
      </c>
      <c r="T31">
        <f t="shared" si="5"/>
        <v>0.13323279238467234</v>
      </c>
      <c r="U31">
        <f t="shared" si="6"/>
        <v>3.3672254347451434E-2</v>
      </c>
      <c r="V31">
        <f t="shared" si="7"/>
        <v>-8.6436524241909965E-2</v>
      </c>
      <c r="W31">
        <f t="shared" si="8"/>
        <v>-5.5642383340575342E-2</v>
      </c>
      <c r="X31">
        <f t="shared" si="9"/>
        <v>0.18839297079880707</v>
      </c>
      <c r="Z31" s="2" t="s">
        <v>0</v>
      </c>
      <c r="AA31" s="13">
        <v>0.55029706940110579</v>
      </c>
      <c r="AB31" s="2"/>
    </row>
    <row r="32" spans="1:28">
      <c r="A32" s="1">
        <v>35853</v>
      </c>
      <c r="B32">
        <v>2575.1</v>
      </c>
      <c r="C32" s="10">
        <f t="shared" si="10"/>
        <v>7.7546887161161093E-2</v>
      </c>
      <c r="D32">
        <v>677.41</v>
      </c>
      <c r="E32" s="10">
        <f t="shared" si="1"/>
        <v>4.8606058729740997E-2</v>
      </c>
      <c r="F32">
        <v>477</v>
      </c>
      <c r="G32" s="10">
        <f t="shared" si="2"/>
        <v>0.19999999999999996</v>
      </c>
      <c r="H32">
        <v>247.84</v>
      </c>
      <c r="I32" s="10">
        <f t="shared" si="3"/>
        <v>8.6636267976148762E-2</v>
      </c>
      <c r="J32">
        <v>136.03</v>
      </c>
      <c r="K32" s="10">
        <f t="shared" si="4"/>
        <v>0.37724005264756522</v>
      </c>
      <c r="T32">
        <f t="shared" si="5"/>
        <v>6.4310792970348821E-2</v>
      </c>
      <c r="U32">
        <f t="shared" si="6"/>
        <v>3.8221747420626749E-2</v>
      </c>
      <c r="V32">
        <f t="shared" si="7"/>
        <v>0.19713696278979029</v>
      </c>
      <c r="W32">
        <f t="shared" si="8"/>
        <v>8.1609935251623994E-2</v>
      </c>
      <c r="X32">
        <f t="shared" si="9"/>
        <v>0.37591970135530978</v>
      </c>
      <c r="Z32" s="2" t="s">
        <v>1</v>
      </c>
      <c r="AA32" s="13">
        <v>0.34034457638170418</v>
      </c>
      <c r="AB32" s="2"/>
    </row>
    <row r="33" spans="1:28">
      <c r="A33" s="1">
        <v>35885</v>
      </c>
      <c r="B33">
        <v>2510.73</v>
      </c>
      <c r="C33" s="10">
        <f t="shared" si="10"/>
        <v>-2.4997087491747894E-2</v>
      </c>
      <c r="D33">
        <v>662.54</v>
      </c>
      <c r="E33" s="10">
        <f t="shared" si="1"/>
        <v>-2.195125551733812E-2</v>
      </c>
      <c r="F33">
        <v>492</v>
      </c>
      <c r="G33" s="10">
        <f t="shared" si="2"/>
        <v>3.1446540880503138E-2</v>
      </c>
      <c r="H33">
        <v>274.7</v>
      </c>
      <c r="I33" s="10">
        <f t="shared" si="3"/>
        <v>0.10837637185280813</v>
      </c>
      <c r="J33">
        <v>136.53</v>
      </c>
      <c r="K33" s="10">
        <f t="shared" si="4"/>
        <v>3.6756597809306513E-3</v>
      </c>
      <c r="T33">
        <f t="shared" si="5"/>
        <v>-3.8233181682560166E-2</v>
      </c>
      <c r="U33">
        <f t="shared" si="6"/>
        <v>-3.2335566826452368E-2</v>
      </c>
      <c r="V33">
        <f t="shared" si="7"/>
        <v>2.8583503670293484E-2</v>
      </c>
      <c r="W33">
        <f t="shared" si="8"/>
        <v>0.10335003912828336</v>
      </c>
      <c r="X33">
        <f t="shared" si="9"/>
        <v>2.3553084886752101E-3</v>
      </c>
      <c r="Z33" s="2" t="s">
        <v>8</v>
      </c>
      <c r="AA33" s="13">
        <v>0</v>
      </c>
      <c r="AB33" s="2"/>
    </row>
    <row r="34" spans="1:28">
      <c r="A34" s="1">
        <v>35915</v>
      </c>
      <c r="B34">
        <v>2512.6799999999998</v>
      </c>
      <c r="C34" s="10">
        <f t="shared" si="10"/>
        <v>7.7666654717933881E-4</v>
      </c>
      <c r="D34">
        <v>709.21</v>
      </c>
      <c r="E34" s="10">
        <f t="shared" si="1"/>
        <v>7.0441029975548686E-2</v>
      </c>
      <c r="F34">
        <v>499.5</v>
      </c>
      <c r="G34" s="10">
        <f t="shared" si="2"/>
        <v>1.5243902439024293E-2</v>
      </c>
      <c r="H34">
        <v>297.51</v>
      </c>
      <c r="I34" s="10">
        <f t="shared" si="3"/>
        <v>8.3036039315617094E-2</v>
      </c>
      <c r="J34">
        <v>125.53</v>
      </c>
      <c r="K34" s="10">
        <f t="shared" si="4"/>
        <v>-8.0568373251300063E-2</v>
      </c>
      <c r="T34">
        <f t="shared" si="5"/>
        <v>-1.2459427643632937E-2</v>
      </c>
      <c r="U34">
        <f t="shared" si="6"/>
        <v>6.0056718666434437E-2</v>
      </c>
      <c r="V34">
        <f t="shared" si="7"/>
        <v>1.2380865228814639E-2</v>
      </c>
      <c r="W34">
        <f t="shared" si="8"/>
        <v>7.8009706591092326E-2</v>
      </c>
      <c r="X34">
        <f t="shared" si="9"/>
        <v>-8.1888724543555502E-2</v>
      </c>
      <c r="Z34" s="2" t="s">
        <v>13</v>
      </c>
      <c r="AA34" s="13">
        <v>0.10935833380649053</v>
      </c>
      <c r="AB34" s="2"/>
    </row>
    <row r="35" spans="1:28">
      <c r="A35" s="1">
        <v>35944</v>
      </c>
      <c r="B35">
        <v>2427.8200000000002</v>
      </c>
      <c r="C35" s="10">
        <f t="shared" si="10"/>
        <v>-3.3772704841046108E-2</v>
      </c>
      <c r="D35">
        <v>632.38</v>
      </c>
      <c r="E35" s="10">
        <f t="shared" si="1"/>
        <v>-0.10833180581210089</v>
      </c>
      <c r="F35">
        <v>543</v>
      </c>
      <c r="G35" s="10">
        <f t="shared" si="2"/>
        <v>8.7087087087087012E-2</v>
      </c>
      <c r="H35">
        <v>335.02</v>
      </c>
      <c r="I35" s="10">
        <f t="shared" si="3"/>
        <v>0.12607979563712135</v>
      </c>
      <c r="J35">
        <v>148.03</v>
      </c>
      <c r="K35" s="10">
        <f t="shared" si="4"/>
        <v>0.17924002230542491</v>
      </c>
      <c r="T35">
        <f t="shared" si="5"/>
        <v>-4.7008799031858381E-2</v>
      </c>
      <c r="U35">
        <f t="shared" si="6"/>
        <v>-0.11871611712121515</v>
      </c>
      <c r="V35">
        <f t="shared" si="7"/>
        <v>8.4224049876877358E-2</v>
      </c>
      <c r="W35">
        <f t="shared" si="8"/>
        <v>0.12105346291259658</v>
      </c>
      <c r="X35">
        <f t="shared" si="9"/>
        <v>0.17791967101316947</v>
      </c>
      <c r="Z35" s="2" t="s">
        <v>19</v>
      </c>
      <c r="AA35" s="13">
        <v>0</v>
      </c>
      <c r="AB35" s="2"/>
    </row>
    <row r="36" spans="1:28">
      <c r="A36" s="1">
        <v>35976</v>
      </c>
      <c r="B36">
        <v>2508.7800000000002</v>
      </c>
      <c r="C36" s="10">
        <f t="shared" si="10"/>
        <v>3.3346788476905198E-2</v>
      </c>
      <c r="D36">
        <v>557.62</v>
      </c>
      <c r="E36" s="10">
        <f t="shared" si="1"/>
        <v>-0.11822005756032761</v>
      </c>
      <c r="F36">
        <v>459</v>
      </c>
      <c r="G36" s="10">
        <f t="shared" si="2"/>
        <v>-0.15469613259668513</v>
      </c>
      <c r="H36">
        <v>285.85000000000002</v>
      </c>
      <c r="I36" s="10">
        <f t="shared" si="3"/>
        <v>-0.14676735717270595</v>
      </c>
      <c r="J36">
        <v>169.04</v>
      </c>
      <c r="K36" s="10">
        <f t="shared" si="4"/>
        <v>0.14193068972505563</v>
      </c>
      <c r="T36">
        <f t="shared" si="5"/>
        <v>2.0110694286092922E-2</v>
      </c>
      <c r="U36">
        <f t="shared" si="6"/>
        <v>-0.12860436886944185</v>
      </c>
      <c r="V36">
        <f t="shared" si="7"/>
        <v>-0.1575591698068948</v>
      </c>
      <c r="W36">
        <f t="shared" si="8"/>
        <v>-0.15179368989723072</v>
      </c>
      <c r="X36">
        <f t="shared" si="9"/>
        <v>0.14061033843280019</v>
      </c>
      <c r="Z36" s="2" t="s">
        <v>57</v>
      </c>
      <c r="AA36" s="13">
        <f>SUM(AA31:AA35)</f>
        <v>0.99999997958930043</v>
      </c>
      <c r="AB36" s="2"/>
    </row>
    <row r="37" spans="1:28">
      <c r="A37" s="1">
        <v>36007</v>
      </c>
      <c r="B37">
        <v>2263.9499999999998</v>
      </c>
      <c r="C37" s="10">
        <f t="shared" si="10"/>
        <v>-9.7589266496065918E-2</v>
      </c>
      <c r="D37">
        <v>568.36</v>
      </c>
      <c r="E37" s="10">
        <f t="shared" si="1"/>
        <v>1.926042824862817E-2</v>
      </c>
      <c r="F37">
        <v>467</v>
      </c>
      <c r="G37" s="10">
        <f t="shared" si="2"/>
        <v>1.7429193899782147E-2</v>
      </c>
      <c r="H37">
        <v>285.35000000000002</v>
      </c>
      <c r="I37" s="10">
        <f t="shared" si="3"/>
        <v>-1.7491691446562818E-3</v>
      </c>
      <c r="J37">
        <v>163.53</v>
      </c>
      <c r="K37" s="10">
        <f t="shared" si="4"/>
        <v>-3.2595835305253118E-2</v>
      </c>
      <c r="T37">
        <f t="shared" si="5"/>
        <v>-0.11082536068687819</v>
      </c>
      <c r="U37">
        <f t="shared" si="6"/>
        <v>8.8761169395139197E-3</v>
      </c>
      <c r="V37">
        <f t="shared" si="7"/>
        <v>1.4566156689572493E-2</v>
      </c>
      <c r="W37">
        <f t="shared" si="8"/>
        <v>-6.775501869181055E-3</v>
      </c>
      <c r="X37">
        <f t="shared" si="9"/>
        <v>-3.3916186597508557E-2</v>
      </c>
      <c r="Z37" s="2"/>
      <c r="AA37" s="13"/>
      <c r="AB37" s="2"/>
    </row>
    <row r="38" spans="1:28">
      <c r="A38" s="1">
        <v>36038</v>
      </c>
      <c r="B38">
        <v>2277.6</v>
      </c>
      <c r="C38" s="10">
        <f t="shared" si="10"/>
        <v>6.0292850990526503E-3</v>
      </c>
      <c r="D38">
        <v>482.44</v>
      </c>
      <c r="E38" s="10">
        <f t="shared" si="1"/>
        <v>-0.15117179252586388</v>
      </c>
      <c r="F38">
        <v>382</v>
      </c>
      <c r="G38" s="10">
        <f t="shared" si="2"/>
        <v>-0.1820128479657388</v>
      </c>
      <c r="H38">
        <v>239.73</v>
      </c>
      <c r="I38" s="10">
        <f t="shared" si="3"/>
        <v>-0.15987383914490982</v>
      </c>
      <c r="J38">
        <v>129.53</v>
      </c>
      <c r="K38" s="10">
        <f t="shared" si="4"/>
        <v>-0.20791292117654248</v>
      </c>
      <c r="T38">
        <f t="shared" si="5"/>
        <v>-7.2068090917596257E-3</v>
      </c>
      <c r="U38">
        <f t="shared" si="6"/>
        <v>-0.16155610383497812</v>
      </c>
      <c r="V38">
        <f t="shared" si="7"/>
        <v>-0.18487588517594847</v>
      </c>
      <c r="W38">
        <f t="shared" si="8"/>
        <v>-0.16490017186943459</v>
      </c>
      <c r="X38">
        <f t="shared" si="9"/>
        <v>-0.20923327246879792</v>
      </c>
      <c r="Z38" s="2" t="s">
        <v>58</v>
      </c>
      <c r="AA38" s="13" cm="1">
        <f t="array" ref="AA38">MMULT(TRANSPOSE(AA31:AA35),AA12:AA16)</f>
        <v>0.13641239098737951</v>
      </c>
      <c r="AB38" s="2"/>
    </row>
    <row r="39" spans="1:28">
      <c r="A39" s="1">
        <v>36068</v>
      </c>
      <c r="B39">
        <v>2028.87</v>
      </c>
      <c r="C39" s="10">
        <f t="shared" si="10"/>
        <v>-0.10920706006322445</v>
      </c>
      <c r="D39">
        <v>579.51</v>
      </c>
      <c r="E39" s="10">
        <f t="shared" si="1"/>
        <v>0.20120636763120792</v>
      </c>
      <c r="F39">
        <v>357</v>
      </c>
      <c r="G39" s="10">
        <f t="shared" si="2"/>
        <v>-6.5445026178010512E-2</v>
      </c>
      <c r="H39">
        <v>214.39</v>
      </c>
      <c r="I39" s="10">
        <f t="shared" si="3"/>
        <v>-0.10570224836274145</v>
      </c>
      <c r="J39">
        <v>128.28</v>
      </c>
      <c r="K39" s="10">
        <f t="shared" si="4"/>
        <v>-9.6502740677835153E-3</v>
      </c>
      <c r="T39">
        <f t="shared" si="5"/>
        <v>-0.12244315425403672</v>
      </c>
      <c r="U39">
        <f t="shared" ref="U39:U68" si="12">IFERROR(E39-$O$3,0)</f>
        <v>0.19082205632209367</v>
      </c>
      <c r="V39">
        <f t="shared" si="7"/>
        <v>-6.8308063388220167E-2</v>
      </c>
      <c r="W39">
        <f t="shared" si="8"/>
        <v>-0.11072858108726621</v>
      </c>
      <c r="X39">
        <f t="shared" si="9"/>
        <v>-1.0970625360038956E-2</v>
      </c>
      <c r="Z39" s="2" t="s">
        <v>59</v>
      </c>
      <c r="AA39" s="13" cm="1">
        <f t="array" ref="AA39">SQRT(MMULT(MMULT(TRANSPOSE(AA31:AA35),AA3:AE7),AA31:AA35))</f>
        <v>0.14068707824740087</v>
      </c>
      <c r="AB39" s="2"/>
    </row>
    <row r="40" spans="1:28">
      <c r="A40" s="1">
        <v>36098</v>
      </c>
      <c r="B40">
        <v>2237.61</v>
      </c>
      <c r="C40" s="10">
        <f t="shared" si="10"/>
        <v>0.10288485708793571</v>
      </c>
      <c r="D40">
        <v>598.92999999999995</v>
      </c>
      <c r="E40" s="10">
        <f t="shared" si="1"/>
        <v>3.3511069696812834E-2</v>
      </c>
      <c r="F40">
        <v>444.5</v>
      </c>
      <c r="G40" s="10">
        <f t="shared" si="2"/>
        <v>0.24509803921568629</v>
      </c>
      <c r="H40">
        <v>279.77</v>
      </c>
      <c r="I40" s="10">
        <f t="shared" si="3"/>
        <v>0.30495825364989049</v>
      </c>
      <c r="J40">
        <v>128.28</v>
      </c>
      <c r="K40" s="10">
        <f t="shared" si="4"/>
        <v>0</v>
      </c>
      <c r="T40">
        <f t="shared" si="5"/>
        <v>8.9648762897123438E-2</v>
      </c>
      <c r="U40">
        <f t="shared" si="12"/>
        <v>2.3126758387698586E-2</v>
      </c>
      <c r="V40">
        <f t="shared" si="7"/>
        <v>0.24223500200547662</v>
      </c>
      <c r="W40">
        <f t="shared" si="8"/>
        <v>0.29993192092536569</v>
      </c>
      <c r="X40">
        <f t="shared" si="9"/>
        <v>-1.3203512922554414E-3</v>
      </c>
      <c r="Z40" s="2" t="s">
        <v>60</v>
      </c>
      <c r="AA40" s="13">
        <f>(AA38-AA9)/AA39</f>
        <v>0.96527977323239633</v>
      </c>
      <c r="AB40" s="2"/>
    </row>
    <row r="41" spans="1:28">
      <c r="A41" s="1">
        <v>36129</v>
      </c>
      <c r="B41">
        <v>2458.06</v>
      </c>
      <c r="C41" s="10">
        <f t="shared" si="10"/>
        <v>9.8520296208901348E-2</v>
      </c>
      <c r="D41">
        <v>586.53</v>
      </c>
      <c r="E41" s="10">
        <f t="shared" si="1"/>
        <v>-2.0703588065383194E-2</v>
      </c>
      <c r="F41">
        <v>521</v>
      </c>
      <c r="G41" s="10">
        <f t="shared" si="2"/>
        <v>0.17210348706411693</v>
      </c>
      <c r="H41">
        <v>273.69</v>
      </c>
      <c r="I41" s="10">
        <f t="shared" si="3"/>
        <v>-2.1732137112628225E-2</v>
      </c>
      <c r="J41">
        <v>145.03</v>
      </c>
      <c r="K41" s="10">
        <f t="shared" si="4"/>
        <v>0.13057374493295915</v>
      </c>
      <c r="T41">
        <f t="shared" si="5"/>
        <v>8.5284202018089075E-2</v>
      </c>
      <c r="U41">
        <f t="shared" si="12"/>
        <v>-3.1087899374497442E-2</v>
      </c>
      <c r="V41">
        <f t="shared" si="7"/>
        <v>0.16924044985390727</v>
      </c>
      <c r="W41">
        <f t="shared" si="8"/>
        <v>-2.6758469837153E-2</v>
      </c>
      <c r="X41">
        <f t="shared" si="9"/>
        <v>0.12925339364070371</v>
      </c>
    </row>
    <row r="42" spans="1:28">
      <c r="A42" s="1">
        <v>36160</v>
      </c>
      <c r="B42">
        <v>2552.67</v>
      </c>
      <c r="C42" s="10">
        <f t="shared" si="10"/>
        <v>3.8489703261922026E-2</v>
      </c>
      <c r="D42">
        <v>577.45000000000005</v>
      </c>
      <c r="E42" s="10">
        <f t="shared" si="1"/>
        <v>-1.5480879068419218E-2</v>
      </c>
      <c r="F42">
        <v>509.5</v>
      </c>
      <c r="G42" s="10">
        <f t="shared" si="2"/>
        <v>-2.2072936660268661E-2</v>
      </c>
      <c r="H42">
        <v>238.72</v>
      </c>
      <c r="I42" s="10">
        <f t="shared" si="3"/>
        <v>-0.1277722971244839</v>
      </c>
      <c r="J42">
        <v>157.03</v>
      </c>
      <c r="K42" s="10">
        <f t="shared" si="4"/>
        <v>8.2741501758256897E-2</v>
      </c>
      <c r="T42">
        <f t="shared" si="5"/>
        <v>2.525360907110975E-2</v>
      </c>
      <c r="U42">
        <f t="shared" si="12"/>
        <v>-2.5865190377533466E-2</v>
      </c>
      <c r="V42">
        <f t="shared" si="7"/>
        <v>-2.4935973870478315E-2</v>
      </c>
      <c r="W42">
        <f t="shared" si="8"/>
        <v>-0.13279862984900867</v>
      </c>
      <c r="X42">
        <f t="shared" si="9"/>
        <v>8.1421150466001457E-2</v>
      </c>
    </row>
    <row r="43" spans="1:28">
      <c r="A43" s="1">
        <v>36189</v>
      </c>
      <c r="B43">
        <v>2721.42</v>
      </c>
      <c r="C43" s="10">
        <f t="shared" si="10"/>
        <v>6.6107252406303996E-2</v>
      </c>
      <c r="D43">
        <v>604.71</v>
      </c>
      <c r="E43" s="10">
        <f t="shared" si="1"/>
        <v>4.720755043726732E-2</v>
      </c>
      <c r="F43">
        <v>462</v>
      </c>
      <c r="G43" s="10">
        <f t="shared" si="2"/>
        <v>-9.3228655544651651E-2</v>
      </c>
      <c r="H43">
        <v>239.73</v>
      </c>
      <c r="I43" s="10">
        <f t="shared" si="3"/>
        <v>4.2308981233243337E-3</v>
      </c>
      <c r="J43">
        <v>191.04</v>
      </c>
      <c r="K43" s="10">
        <f t="shared" si="4"/>
        <v>0.21658281856970008</v>
      </c>
      <c r="T43">
        <f t="shared" si="5"/>
        <v>5.2871158215491723E-2</v>
      </c>
      <c r="U43">
        <f t="shared" si="12"/>
        <v>3.6823239128153072E-2</v>
      </c>
      <c r="V43">
        <f t="shared" si="7"/>
        <v>-9.6091692754861305E-2</v>
      </c>
      <c r="W43">
        <f t="shared" si="8"/>
        <v>-7.954346012004395E-4</v>
      </c>
      <c r="X43">
        <f t="shared" si="9"/>
        <v>0.21526246727744464</v>
      </c>
      <c r="Z43" s="2"/>
      <c r="AA43" s="8" t="s">
        <v>61</v>
      </c>
      <c r="AB43" s="2"/>
    </row>
    <row r="44" spans="1:28">
      <c r="A44" s="1">
        <v>36217</v>
      </c>
      <c r="B44">
        <v>2532.19</v>
      </c>
      <c r="C44" s="10">
        <f t="shared" si="10"/>
        <v>-6.9533552336647819E-2</v>
      </c>
      <c r="D44">
        <v>667.91</v>
      </c>
      <c r="E44" s="10">
        <f t="shared" si="1"/>
        <v>0.10451290701327887</v>
      </c>
      <c r="F44">
        <v>396.5</v>
      </c>
      <c r="G44" s="10">
        <f t="shared" si="2"/>
        <v>-0.14177489177489178</v>
      </c>
      <c r="H44">
        <v>229.6</v>
      </c>
      <c r="I44" s="10">
        <f t="shared" si="3"/>
        <v>-4.2255871188420335E-2</v>
      </c>
      <c r="J44">
        <v>201.79</v>
      </c>
      <c r="K44" s="10">
        <f t="shared" si="4"/>
        <v>5.6270938023450512E-2</v>
      </c>
      <c r="T44">
        <f t="shared" si="5"/>
        <v>-8.2769646527460092E-2</v>
      </c>
      <c r="U44">
        <f t="shared" si="12"/>
        <v>9.4128595704164611E-2</v>
      </c>
      <c r="V44">
        <f t="shared" si="7"/>
        <v>-0.14463792898510144</v>
      </c>
      <c r="W44">
        <f t="shared" si="8"/>
        <v>-4.728220391294511E-2</v>
      </c>
      <c r="X44">
        <f t="shared" si="9"/>
        <v>5.4950586731195072E-2</v>
      </c>
      <c r="Z44" s="2" t="s">
        <v>0</v>
      </c>
      <c r="AA44" s="13">
        <v>0.26146948982761242</v>
      </c>
      <c r="AB44" s="2"/>
    </row>
    <row r="45" spans="1:28">
      <c r="A45" s="1">
        <v>36250</v>
      </c>
      <c r="B45">
        <v>2856.02</v>
      </c>
      <c r="C45" s="10">
        <f t="shared" si="10"/>
        <v>0.12788534825585751</v>
      </c>
      <c r="D45">
        <v>710.04</v>
      </c>
      <c r="E45" s="10">
        <f t="shared" si="1"/>
        <v>6.3077360722253006E-2</v>
      </c>
      <c r="F45">
        <v>414</v>
      </c>
      <c r="G45" s="10">
        <f t="shared" si="2"/>
        <v>4.4136191677175196E-2</v>
      </c>
      <c r="H45">
        <v>246.32</v>
      </c>
      <c r="I45" s="10">
        <f t="shared" si="3"/>
        <v>7.2822299651567945E-2</v>
      </c>
      <c r="J45">
        <v>224.05</v>
      </c>
      <c r="K45" s="10">
        <f t="shared" si="4"/>
        <v>0.11031270132315774</v>
      </c>
      <c r="T45">
        <f t="shared" si="5"/>
        <v>0.11464925406504524</v>
      </c>
      <c r="U45">
        <f t="shared" si="12"/>
        <v>5.2693049413138758E-2</v>
      </c>
      <c r="V45">
        <f t="shared" si="7"/>
        <v>4.1273154466965542E-2</v>
      </c>
      <c r="W45">
        <f t="shared" si="8"/>
        <v>6.7795966927043178E-2</v>
      </c>
      <c r="X45">
        <f t="shared" si="9"/>
        <v>0.1089923500309023</v>
      </c>
      <c r="Z45" s="2" t="s">
        <v>1</v>
      </c>
      <c r="AA45" s="13">
        <v>0.22084021670864282</v>
      </c>
      <c r="AB45" s="2"/>
    </row>
    <row r="46" spans="1:28">
      <c r="A46" s="1">
        <v>36280</v>
      </c>
      <c r="B46">
        <v>2373.19</v>
      </c>
      <c r="C46" s="10">
        <f t="shared" si="10"/>
        <v>-0.16905693937717525</v>
      </c>
      <c r="D46">
        <v>896.74</v>
      </c>
      <c r="E46" s="10">
        <f t="shared" si="1"/>
        <v>0.26294293279251879</v>
      </c>
      <c r="F46">
        <v>465</v>
      </c>
      <c r="G46" s="10">
        <f t="shared" si="2"/>
        <v>0.12318840579710155</v>
      </c>
      <c r="H46">
        <v>269.13</v>
      </c>
      <c r="I46" s="10">
        <f t="shared" si="3"/>
        <v>9.2603117895420528E-2</v>
      </c>
      <c r="J46">
        <v>208.79</v>
      </c>
      <c r="K46" s="10">
        <f t="shared" si="4"/>
        <v>-6.8109796920330368E-2</v>
      </c>
      <c r="T46">
        <f t="shared" si="5"/>
        <v>-0.18229303356798754</v>
      </c>
      <c r="U46">
        <f t="shared" si="12"/>
        <v>0.25255862148340452</v>
      </c>
      <c r="V46">
        <f t="shared" si="7"/>
        <v>0.1203253685868919</v>
      </c>
      <c r="W46">
        <f t="shared" si="8"/>
        <v>8.757678517089576E-2</v>
      </c>
      <c r="X46">
        <f t="shared" si="9"/>
        <v>-6.9430148212585807E-2</v>
      </c>
      <c r="Z46" s="2" t="s">
        <v>8</v>
      </c>
      <c r="AA46" s="13">
        <v>0.11576654740431021</v>
      </c>
      <c r="AB46" s="2"/>
    </row>
    <row r="47" spans="1:28">
      <c r="A47" s="1">
        <v>36311</v>
      </c>
      <c r="B47">
        <v>2420.02</v>
      </c>
      <c r="C47" s="10">
        <f t="shared" si="10"/>
        <v>1.9732933309174472E-2</v>
      </c>
      <c r="D47">
        <v>755.89</v>
      </c>
      <c r="E47" s="10">
        <f t="shared" si="1"/>
        <v>-0.15706893859981719</v>
      </c>
      <c r="F47">
        <v>411.75</v>
      </c>
      <c r="G47" s="10">
        <f t="shared" si="2"/>
        <v>-0.11451612903225805</v>
      </c>
      <c r="H47">
        <v>298.52999999999997</v>
      </c>
      <c r="I47" s="10">
        <f t="shared" si="3"/>
        <v>0.10924088730353354</v>
      </c>
      <c r="J47">
        <v>215.8</v>
      </c>
      <c r="K47" s="10">
        <f t="shared" si="4"/>
        <v>3.3574404904449517E-2</v>
      </c>
      <c r="T47">
        <f t="shared" si="5"/>
        <v>6.4968391183621958E-3</v>
      </c>
      <c r="U47">
        <f t="shared" si="12"/>
        <v>-0.16745324990893143</v>
      </c>
      <c r="V47">
        <f t="shared" si="7"/>
        <v>-0.11737916624246771</v>
      </c>
      <c r="W47">
        <f t="shared" si="8"/>
        <v>0.10421455457900877</v>
      </c>
      <c r="X47">
        <f t="shared" si="9"/>
        <v>3.2254053612194078E-2</v>
      </c>
      <c r="Z47" s="2" t="s">
        <v>13</v>
      </c>
      <c r="AA47" s="13">
        <v>0.23730510442014169</v>
      </c>
      <c r="AB47" s="2"/>
    </row>
    <row r="48" spans="1:28">
      <c r="A48" s="1">
        <v>36341</v>
      </c>
      <c r="B48">
        <v>2393.6799999999998</v>
      </c>
      <c r="C48" s="10">
        <f t="shared" si="10"/>
        <v>-1.0884207568532589E-2</v>
      </c>
      <c r="D48">
        <v>878.56</v>
      </c>
      <c r="E48" s="10">
        <f t="shared" si="1"/>
        <v>0.16228551773406186</v>
      </c>
      <c r="F48">
        <v>411.75</v>
      </c>
      <c r="G48" s="10">
        <f t="shared" si="2"/>
        <v>0</v>
      </c>
      <c r="H48">
        <v>318.8</v>
      </c>
      <c r="I48" s="10">
        <f t="shared" si="3"/>
        <v>6.7899373597293478E-2</v>
      </c>
      <c r="J48">
        <v>225.55</v>
      </c>
      <c r="K48" s="10">
        <f t="shared" si="4"/>
        <v>4.5180722891566161E-2</v>
      </c>
      <c r="T48">
        <f t="shared" si="5"/>
        <v>-2.4120301759344865E-2</v>
      </c>
      <c r="U48">
        <f t="shared" si="12"/>
        <v>0.15190120642494762</v>
      </c>
      <c r="V48">
        <f t="shared" si="7"/>
        <v>-2.8630372102096549E-3</v>
      </c>
      <c r="W48">
        <f t="shared" si="8"/>
        <v>6.287304087276871E-2</v>
      </c>
      <c r="X48">
        <f t="shared" si="9"/>
        <v>4.3860371599310721E-2</v>
      </c>
      <c r="Z48" s="2" t="s">
        <v>19</v>
      </c>
      <c r="AA48" s="13">
        <v>0.16461863722752326</v>
      </c>
      <c r="AB48" s="2"/>
    </row>
    <row r="49" spans="1:28">
      <c r="A49" s="1">
        <v>36371</v>
      </c>
      <c r="B49">
        <v>2239.56</v>
      </c>
      <c r="C49" s="10">
        <f t="shared" si="10"/>
        <v>-6.4386217038200577E-2</v>
      </c>
      <c r="D49">
        <v>966.96</v>
      </c>
      <c r="E49" s="10">
        <f t="shared" si="1"/>
        <v>0.10061919504643968</v>
      </c>
      <c r="F49">
        <v>407</v>
      </c>
      <c r="G49" s="10">
        <f t="shared" si="2"/>
        <v>-1.1536126290224602E-2</v>
      </c>
      <c r="H49">
        <v>338.06</v>
      </c>
      <c r="I49" s="10">
        <f t="shared" si="3"/>
        <v>6.0414052697616016E-2</v>
      </c>
      <c r="J49">
        <v>256.55</v>
      </c>
      <c r="K49" s="10">
        <f t="shared" si="4"/>
        <v>0.13744180891154945</v>
      </c>
      <c r="T49">
        <f t="shared" si="5"/>
        <v>-7.762231122901285E-2</v>
      </c>
      <c r="U49">
        <f t="shared" si="12"/>
        <v>9.0234883737325425E-2</v>
      </c>
      <c r="V49">
        <f t="shared" si="7"/>
        <v>-1.4399163500434256E-2</v>
      </c>
      <c r="W49">
        <f t="shared" si="8"/>
        <v>5.5387719973091241E-2</v>
      </c>
      <c r="X49">
        <f t="shared" si="9"/>
        <v>0.13612145761929401</v>
      </c>
      <c r="Z49" s="2" t="s">
        <v>57</v>
      </c>
      <c r="AA49" s="13">
        <f>SUM(AA44:AA48)</f>
        <v>0.99999999558823049</v>
      </c>
      <c r="AB49" s="2"/>
    </row>
    <row r="50" spans="1:28">
      <c r="A50" s="1">
        <v>36403</v>
      </c>
      <c r="B50">
        <v>2409.29</v>
      </c>
      <c r="C50" s="10">
        <f t="shared" si="10"/>
        <v>7.5787208201611111E-2</v>
      </c>
      <c r="D50">
        <v>925.24</v>
      </c>
      <c r="E50" s="10">
        <f t="shared" si="1"/>
        <v>-4.3145528253495491E-2</v>
      </c>
      <c r="F50">
        <v>454.25</v>
      </c>
      <c r="G50" s="10">
        <f t="shared" si="2"/>
        <v>0.11609336609336607</v>
      </c>
      <c r="H50">
        <v>327.92</v>
      </c>
      <c r="I50" s="10">
        <f t="shared" si="3"/>
        <v>-2.9994675501390233E-2</v>
      </c>
      <c r="J50">
        <v>273.06</v>
      </c>
      <c r="K50" s="10">
        <f t="shared" si="4"/>
        <v>6.4353927109725095E-2</v>
      </c>
      <c r="T50">
        <f t="shared" si="5"/>
        <v>6.2551114010798839E-2</v>
      </c>
      <c r="U50">
        <f t="shared" si="12"/>
        <v>-5.3529839562609739E-2</v>
      </c>
      <c r="V50">
        <f t="shared" si="7"/>
        <v>0.11323032888315641</v>
      </c>
      <c r="W50">
        <f t="shared" si="8"/>
        <v>-3.5021008225915008E-2</v>
      </c>
      <c r="X50">
        <f t="shared" si="9"/>
        <v>6.3033575817469656E-2</v>
      </c>
      <c r="Z50" s="2"/>
      <c r="AA50" s="13"/>
      <c r="AB50" s="2"/>
    </row>
    <row r="51" spans="1:28">
      <c r="A51" s="1">
        <v>36433</v>
      </c>
      <c r="B51">
        <v>2484.39</v>
      </c>
      <c r="C51" s="10">
        <f t="shared" si="10"/>
        <v>3.1171008886435425E-2</v>
      </c>
      <c r="D51">
        <v>869.89</v>
      </c>
      <c r="E51" s="10">
        <f t="shared" si="1"/>
        <v>-5.9822316371968332E-2</v>
      </c>
      <c r="F51">
        <v>400.25</v>
      </c>
      <c r="G51" s="10">
        <f t="shared" si="2"/>
        <v>-0.11887727022564665</v>
      </c>
      <c r="H51">
        <v>292.95</v>
      </c>
      <c r="I51" s="10">
        <f t="shared" si="3"/>
        <v>-0.10664186386923646</v>
      </c>
      <c r="J51">
        <v>272.76</v>
      </c>
      <c r="K51" s="10">
        <f t="shared" si="4"/>
        <v>-1.0986596352450251E-3</v>
      </c>
      <c r="T51">
        <f t="shared" si="5"/>
        <v>1.7934914695623149E-2</v>
      </c>
      <c r="U51">
        <f t="shared" si="12"/>
        <v>-7.0206627681082587E-2</v>
      </c>
      <c r="V51">
        <f t="shared" si="7"/>
        <v>-0.1217403074358563</v>
      </c>
      <c r="W51">
        <f t="shared" si="8"/>
        <v>-0.11166819659376123</v>
      </c>
      <c r="X51">
        <f t="shared" si="9"/>
        <v>-2.4190109275004663E-3</v>
      </c>
      <c r="Z51" s="2" t="s">
        <v>58</v>
      </c>
      <c r="AA51" s="13" cm="1">
        <f t="array" ref="AA51">MMULT(TRANSPOSE(AA44:AA48),$AA$12:$AA$16)</f>
        <v>8.9948173567310025E-2</v>
      </c>
      <c r="AB51" s="2"/>
    </row>
    <row r="52" spans="1:28">
      <c r="A52" s="1">
        <v>36462</v>
      </c>
      <c r="B52">
        <v>2684.35</v>
      </c>
      <c r="C52" s="10">
        <f t="shared" si="10"/>
        <v>8.0486558068580294E-2</v>
      </c>
      <c r="D52">
        <v>859.97</v>
      </c>
      <c r="E52" s="10">
        <f t="shared" si="1"/>
        <v>-1.1403740702847442E-2</v>
      </c>
      <c r="F52">
        <v>355.5</v>
      </c>
      <c r="G52" s="10">
        <f t="shared" si="2"/>
        <v>-0.1118051217988757</v>
      </c>
      <c r="H52">
        <v>303.58999999999997</v>
      </c>
      <c r="I52" s="10">
        <f t="shared" si="3"/>
        <v>3.6320191158900839E-2</v>
      </c>
      <c r="J52">
        <v>312.17</v>
      </c>
      <c r="K52" s="10">
        <f t="shared" si="4"/>
        <v>0.14448599501393167</v>
      </c>
      <c r="T52">
        <f t="shared" si="5"/>
        <v>6.7250463877768021E-2</v>
      </c>
      <c r="U52">
        <f t="shared" si="12"/>
        <v>-2.1788052011961691E-2</v>
      </c>
      <c r="V52">
        <f t="shared" si="7"/>
        <v>-0.11466815900908535</v>
      </c>
      <c r="W52">
        <f t="shared" si="8"/>
        <v>3.1293858434376064E-2</v>
      </c>
      <c r="X52">
        <f t="shared" si="9"/>
        <v>0.14316564372167623</v>
      </c>
      <c r="Z52" s="2" t="s">
        <v>59</v>
      </c>
      <c r="AA52" s="13" cm="1">
        <f t="array" ref="AA52">SQRT(MMULT(MMULT(TRANSPOSE(AA44:AA48),$AA$3:$AE$7),AA44:AA48))</f>
        <v>0.12159615515312684</v>
      </c>
      <c r="AB52" s="2"/>
    </row>
    <row r="53" spans="1:28">
      <c r="A53" s="1">
        <v>36494</v>
      </c>
      <c r="B53">
        <v>2729.22</v>
      </c>
      <c r="C53" s="10">
        <f t="shared" si="10"/>
        <v>1.6715405964199848E-2</v>
      </c>
      <c r="D53">
        <v>1016.11</v>
      </c>
      <c r="E53" s="10">
        <f t="shared" si="1"/>
        <v>0.18156447317929691</v>
      </c>
      <c r="F53">
        <v>358.75</v>
      </c>
      <c r="G53" s="10">
        <f t="shared" si="2"/>
        <v>9.1420534458508396E-3</v>
      </c>
      <c r="H53">
        <v>335.52</v>
      </c>
      <c r="I53" s="10">
        <f t="shared" si="3"/>
        <v>0.10517474225106227</v>
      </c>
      <c r="J53">
        <v>433.19</v>
      </c>
      <c r="K53" s="10">
        <f t="shared" si="4"/>
        <v>0.38767338309254562</v>
      </c>
      <c r="T53">
        <f t="shared" si="5"/>
        <v>3.4793117733875716E-3</v>
      </c>
      <c r="U53">
        <f t="shared" si="12"/>
        <v>0.17118016187018267</v>
      </c>
      <c r="V53">
        <f t="shared" si="7"/>
        <v>6.2790162356411846E-3</v>
      </c>
      <c r="W53">
        <f t="shared" si="8"/>
        <v>0.1001484095265375</v>
      </c>
      <c r="X53">
        <f t="shared" si="9"/>
        <v>0.38635303180029018</v>
      </c>
      <c r="Z53" s="2" t="s">
        <v>60</v>
      </c>
      <c r="AA53" s="13">
        <f>(AA51-$AA$9)/AA52</f>
        <v>0.73471215808432322</v>
      </c>
      <c r="AB53" s="2"/>
    </row>
    <row r="54" spans="1:28">
      <c r="A54" s="1">
        <v>36525</v>
      </c>
      <c r="B54">
        <v>2504.88</v>
      </c>
      <c r="C54" s="10">
        <f t="shared" si="10"/>
        <v>-8.2199309692879141E-2</v>
      </c>
      <c r="D54">
        <v>1235.03</v>
      </c>
      <c r="E54" s="10">
        <f t="shared" si="1"/>
        <v>0.21544911476119699</v>
      </c>
      <c r="F54">
        <v>410</v>
      </c>
      <c r="G54" s="10">
        <f t="shared" si="2"/>
        <v>0.14285714285714279</v>
      </c>
      <c r="H54">
        <v>345.66</v>
      </c>
      <c r="I54" s="10">
        <f t="shared" si="3"/>
        <v>3.0221745350500928E-2</v>
      </c>
      <c r="J54">
        <v>755.66</v>
      </c>
      <c r="K54" s="10">
        <f t="shared" si="4"/>
        <v>0.74440776564555966</v>
      </c>
      <c r="T54">
        <f t="shared" si="5"/>
        <v>-9.5435403883691414E-2</v>
      </c>
      <c r="U54">
        <f t="shared" si="12"/>
        <v>0.20506480345208275</v>
      </c>
      <c r="V54">
        <f t="shared" si="7"/>
        <v>0.13999410564693313</v>
      </c>
      <c r="W54">
        <f t="shared" si="8"/>
        <v>2.5195412625976153E-2</v>
      </c>
      <c r="X54">
        <f t="shared" si="9"/>
        <v>0.74308741435330417</v>
      </c>
    </row>
    <row r="55" spans="1:28">
      <c r="A55" s="1">
        <v>36556</v>
      </c>
      <c r="B55">
        <v>2216.15</v>
      </c>
      <c r="C55" s="10">
        <f t="shared" si="10"/>
        <v>-0.11526699881830671</v>
      </c>
      <c r="D55">
        <v>954.98</v>
      </c>
      <c r="E55" s="10">
        <f t="shared" si="1"/>
        <v>-0.22675562536942417</v>
      </c>
      <c r="F55">
        <v>332</v>
      </c>
      <c r="G55" s="10">
        <f t="shared" si="2"/>
        <v>-0.19024390243902434</v>
      </c>
      <c r="H55">
        <v>313.22000000000003</v>
      </c>
      <c r="I55" s="10">
        <f t="shared" si="3"/>
        <v>-9.3849447433894562E-2</v>
      </c>
      <c r="J55">
        <v>743.66</v>
      </c>
      <c r="K55" s="10">
        <f t="shared" si="4"/>
        <v>-1.5880157742900192E-2</v>
      </c>
      <c r="T55">
        <f t="shared" si="5"/>
        <v>-0.128503093009119</v>
      </c>
      <c r="U55">
        <f t="shared" si="12"/>
        <v>-0.23713993667853842</v>
      </c>
      <c r="V55">
        <f t="shared" si="7"/>
        <v>-0.19310693964923401</v>
      </c>
      <c r="W55">
        <f t="shared" si="8"/>
        <v>-9.887578015841933E-2</v>
      </c>
      <c r="X55">
        <f t="shared" si="9"/>
        <v>-1.7200509035155635E-2</v>
      </c>
    </row>
    <row r="56" spans="1:28">
      <c r="A56" s="1">
        <v>36585</v>
      </c>
      <c r="B56">
        <v>2008.39</v>
      </c>
      <c r="C56" s="10">
        <f t="shared" si="10"/>
        <v>-9.3748166865961213E-2</v>
      </c>
      <c r="D56">
        <v>774.89</v>
      </c>
      <c r="E56" s="10">
        <f t="shared" si="1"/>
        <v>-0.18857986554692252</v>
      </c>
      <c r="F56">
        <v>313.5</v>
      </c>
      <c r="G56" s="10">
        <f t="shared" si="2"/>
        <v>-5.5722891566265087E-2</v>
      </c>
      <c r="H56">
        <v>291.43</v>
      </c>
      <c r="I56" s="10">
        <f t="shared" si="3"/>
        <v>-6.9567715982376654E-2</v>
      </c>
      <c r="J56">
        <v>797.67</v>
      </c>
      <c r="K56" s="10">
        <f t="shared" si="4"/>
        <v>7.2627275905655875E-2</v>
      </c>
      <c r="T56">
        <f t="shared" si="5"/>
        <v>-0.10698426105677349</v>
      </c>
      <c r="U56">
        <f t="shared" si="12"/>
        <v>-0.19896417685603676</v>
      </c>
      <c r="V56">
        <f t="shared" si="7"/>
        <v>-5.8585928776474741E-2</v>
      </c>
      <c r="W56">
        <f t="shared" si="8"/>
        <v>-7.4594048706901422E-2</v>
      </c>
      <c r="X56">
        <f t="shared" si="9"/>
        <v>7.1306924613400435E-2</v>
      </c>
    </row>
    <row r="57" spans="1:28">
      <c r="A57" s="1">
        <v>36616</v>
      </c>
      <c r="B57">
        <v>2476.59</v>
      </c>
      <c r="C57" s="10">
        <f t="shared" si="10"/>
        <v>0.23312205298771649</v>
      </c>
      <c r="D57">
        <v>869.48</v>
      </c>
      <c r="E57" s="10">
        <f t="shared" si="1"/>
        <v>0.12206893881712255</v>
      </c>
      <c r="F57">
        <v>354</v>
      </c>
      <c r="G57" s="10">
        <f t="shared" si="2"/>
        <v>0.12918660287081329</v>
      </c>
      <c r="H57">
        <v>302.07</v>
      </c>
      <c r="I57" s="10">
        <f t="shared" si="3"/>
        <v>3.6509624952818731E-2</v>
      </c>
      <c r="J57">
        <v>703.65</v>
      </c>
      <c r="K57" s="10">
        <f t="shared" si="4"/>
        <v>-0.1178682913986987</v>
      </c>
      <c r="T57">
        <f t="shared" si="5"/>
        <v>0.2198859587969042</v>
      </c>
      <c r="U57">
        <f t="shared" si="12"/>
        <v>0.1116846275080083</v>
      </c>
      <c r="V57">
        <f t="shared" si="7"/>
        <v>0.12632356566060363</v>
      </c>
      <c r="W57">
        <f t="shared" si="8"/>
        <v>3.1483292228293956E-2</v>
      </c>
      <c r="X57">
        <f t="shared" si="9"/>
        <v>-0.11918864269095414</v>
      </c>
    </row>
    <row r="58" spans="1:28">
      <c r="A58" s="1">
        <v>36644</v>
      </c>
      <c r="B58">
        <v>2622.9</v>
      </c>
      <c r="C58" s="10">
        <f t="shared" si="10"/>
        <v>5.9077198890409743E-2</v>
      </c>
      <c r="D58">
        <v>821.97</v>
      </c>
      <c r="E58" s="10">
        <f t="shared" si="1"/>
        <v>-5.4641854901780418E-2</v>
      </c>
      <c r="F58">
        <v>394</v>
      </c>
      <c r="G58" s="10">
        <f t="shared" si="2"/>
        <v>0.11299435028248594</v>
      </c>
      <c r="H58">
        <v>293.45999999999998</v>
      </c>
      <c r="I58" s="10">
        <f t="shared" si="3"/>
        <v>-2.8503327043400528E-2</v>
      </c>
      <c r="J58">
        <v>711.15</v>
      </c>
      <c r="K58" s="10">
        <f t="shared" si="4"/>
        <v>1.0658708164570374E-2</v>
      </c>
      <c r="T58">
        <f t="shared" si="5"/>
        <v>4.5841104699597471E-2</v>
      </c>
      <c r="U58">
        <f t="shared" si="12"/>
        <v>-6.5026166210894673E-2</v>
      </c>
      <c r="V58">
        <f t="shared" si="7"/>
        <v>0.11013131307227629</v>
      </c>
      <c r="W58">
        <f t="shared" si="8"/>
        <v>-3.3529659767925303E-2</v>
      </c>
      <c r="X58">
        <f t="shared" si="9"/>
        <v>9.3383568723149329E-3</v>
      </c>
    </row>
    <row r="59" spans="1:28">
      <c r="A59" s="1">
        <v>36677</v>
      </c>
      <c r="B59">
        <v>2748.73</v>
      </c>
      <c r="C59" s="10">
        <f t="shared" si="10"/>
        <v>4.7973616988829182E-2</v>
      </c>
      <c r="D59">
        <v>815.37</v>
      </c>
      <c r="E59" s="10">
        <f t="shared" si="1"/>
        <v>-8.0294901273769703E-3</v>
      </c>
      <c r="F59">
        <v>419.5</v>
      </c>
      <c r="G59" s="10">
        <f t="shared" si="2"/>
        <v>6.4720812182741172E-2</v>
      </c>
      <c r="H59">
        <v>324.37</v>
      </c>
      <c r="I59" s="10">
        <f t="shared" si="3"/>
        <v>0.10532951679956382</v>
      </c>
      <c r="J59">
        <v>648.64</v>
      </c>
      <c r="K59" s="10">
        <f t="shared" si="4"/>
        <v>-8.7899880475286518E-2</v>
      </c>
      <c r="T59">
        <f t="shared" si="5"/>
        <v>3.4737522798016909E-2</v>
      </c>
      <c r="U59">
        <f t="shared" si="12"/>
        <v>-1.8413801436491219E-2</v>
      </c>
      <c r="V59">
        <f t="shared" si="7"/>
        <v>6.1857774972531518E-2</v>
      </c>
      <c r="W59">
        <f t="shared" si="8"/>
        <v>0.10030318407503905</v>
      </c>
      <c r="X59">
        <f t="shared" si="9"/>
        <v>-8.9220231767541958E-2</v>
      </c>
    </row>
    <row r="60" spans="1:28">
      <c r="A60" s="1">
        <v>36707</v>
      </c>
      <c r="B60">
        <v>3009.17</v>
      </c>
      <c r="C60" s="10">
        <f t="shared" si="10"/>
        <v>9.4749211454016935E-2</v>
      </c>
      <c r="D60">
        <v>892.19</v>
      </c>
      <c r="E60" s="10">
        <f t="shared" si="1"/>
        <v>9.421489630474511E-2</v>
      </c>
      <c r="F60">
        <v>412</v>
      </c>
      <c r="G60" s="10">
        <f t="shared" si="2"/>
        <v>-1.7878426698450522E-2</v>
      </c>
      <c r="H60">
        <v>358.84</v>
      </c>
      <c r="I60" s="10">
        <f t="shared" si="3"/>
        <v>0.10626753398896316</v>
      </c>
      <c r="J60">
        <v>535.11</v>
      </c>
      <c r="K60" s="10">
        <f t="shared" si="4"/>
        <v>-0.17502775037000484</v>
      </c>
      <c r="T60">
        <f t="shared" si="5"/>
        <v>8.1513117263204662E-2</v>
      </c>
      <c r="U60">
        <f t="shared" si="12"/>
        <v>8.3830584995630855E-2</v>
      </c>
      <c r="V60">
        <f t="shared" si="7"/>
        <v>-2.0741463908660177E-2</v>
      </c>
      <c r="W60">
        <f t="shared" si="8"/>
        <v>0.10124120126443839</v>
      </c>
      <c r="X60">
        <f t="shared" si="9"/>
        <v>-0.17634810166226028</v>
      </c>
    </row>
    <row r="61" spans="1:28">
      <c r="A61" s="1">
        <v>36738</v>
      </c>
      <c r="B61">
        <v>2805.3</v>
      </c>
      <c r="C61" s="10">
        <f t="shared" si="10"/>
        <v>-6.7749578787506204E-2</v>
      </c>
      <c r="D61">
        <v>885.58</v>
      </c>
      <c r="E61" s="10">
        <f t="shared" si="1"/>
        <v>-7.4087358073953169E-3</v>
      </c>
      <c r="F61">
        <v>450</v>
      </c>
      <c r="G61" s="10">
        <f t="shared" si="2"/>
        <v>9.2233009708737823E-2</v>
      </c>
      <c r="H61">
        <v>394.32</v>
      </c>
      <c r="I61" s="10">
        <f t="shared" si="3"/>
        <v>9.8874150039014674E-2</v>
      </c>
      <c r="J61">
        <v>559.12</v>
      </c>
      <c r="K61" s="10">
        <f t="shared" si="4"/>
        <v>4.4869279213619606E-2</v>
      </c>
      <c r="T61">
        <f t="shared" si="5"/>
        <v>-8.0985672978318476E-2</v>
      </c>
      <c r="U61">
        <f t="shared" si="12"/>
        <v>-1.7793047116509565E-2</v>
      </c>
      <c r="V61">
        <f t="shared" si="7"/>
        <v>8.9369972498528169E-2</v>
      </c>
      <c r="W61">
        <f t="shared" si="8"/>
        <v>9.3847817314489906E-2</v>
      </c>
      <c r="X61">
        <f t="shared" si="9"/>
        <v>4.3548927921364167E-2</v>
      </c>
    </row>
    <row r="62" spans="1:28">
      <c r="A62" s="1">
        <v>36769</v>
      </c>
      <c r="B62">
        <v>3062.82</v>
      </c>
      <c r="C62" s="10">
        <f t="shared" si="10"/>
        <v>9.1797668698534896E-2</v>
      </c>
      <c r="D62">
        <v>907.89</v>
      </c>
      <c r="E62" s="10">
        <f t="shared" si="1"/>
        <v>2.519252918990933E-2</v>
      </c>
      <c r="F62">
        <v>429</v>
      </c>
      <c r="G62" s="10">
        <f t="shared" si="2"/>
        <v>-4.6666666666666634E-2</v>
      </c>
      <c r="H62">
        <v>392.8</v>
      </c>
      <c r="I62" s="10">
        <f t="shared" si="3"/>
        <v>-3.8547372692229187E-3</v>
      </c>
      <c r="J62">
        <v>635.63</v>
      </c>
      <c r="K62" s="10">
        <f t="shared" si="4"/>
        <v>0.13684003433967651</v>
      </c>
      <c r="T62">
        <f t="shared" si="5"/>
        <v>7.8561574507722623E-2</v>
      </c>
      <c r="U62">
        <f t="shared" si="12"/>
        <v>1.4808217880795079E-2</v>
      </c>
      <c r="V62">
        <f t="shared" si="7"/>
        <v>-4.9529703876876288E-2</v>
      </c>
      <c r="W62">
        <f t="shared" si="8"/>
        <v>-8.8810699937476919E-3</v>
      </c>
      <c r="X62">
        <f t="shared" si="9"/>
        <v>0.13551968304742107</v>
      </c>
    </row>
    <row r="63" spans="1:28">
      <c r="A63" s="1">
        <v>36798</v>
      </c>
      <c r="B63">
        <v>3456.88</v>
      </c>
      <c r="C63" s="10">
        <f t="shared" si="10"/>
        <v>0.12865920948668208</v>
      </c>
      <c r="D63">
        <v>810.41</v>
      </c>
      <c r="E63" s="10">
        <f t="shared" si="1"/>
        <v>-0.10736983555276525</v>
      </c>
      <c r="F63">
        <v>365</v>
      </c>
      <c r="G63" s="10">
        <f t="shared" si="2"/>
        <v>-0.14918414918414924</v>
      </c>
      <c r="H63">
        <v>384.18</v>
      </c>
      <c r="I63" s="10">
        <f t="shared" si="3"/>
        <v>-2.1945010183299418E-2</v>
      </c>
      <c r="J63">
        <v>504.11</v>
      </c>
      <c r="K63" s="10">
        <f t="shared" si="4"/>
        <v>-0.20691282664443145</v>
      </c>
      <c r="T63">
        <f t="shared" si="5"/>
        <v>0.11542311529586981</v>
      </c>
      <c r="U63">
        <f t="shared" si="12"/>
        <v>-0.1177541468618795</v>
      </c>
      <c r="V63">
        <f t="shared" si="7"/>
        <v>-0.15204718639435891</v>
      </c>
      <c r="W63">
        <f t="shared" si="8"/>
        <v>-2.6971342907824193E-2</v>
      </c>
      <c r="X63">
        <f t="shared" si="9"/>
        <v>-0.20823317793668689</v>
      </c>
    </row>
    <row r="64" spans="1:28">
      <c r="A64" s="1">
        <v>36830</v>
      </c>
      <c r="B64">
        <v>3148.65</v>
      </c>
      <c r="C64" s="10">
        <f t="shared" si="10"/>
        <v>-8.916421744463221E-2</v>
      </c>
      <c r="D64">
        <v>921.11</v>
      </c>
      <c r="E64" s="10">
        <f t="shared" si="1"/>
        <v>0.13659752470971487</v>
      </c>
      <c r="F64">
        <v>391.5</v>
      </c>
      <c r="G64" s="10">
        <f t="shared" si="2"/>
        <v>7.2602739726027377E-2</v>
      </c>
      <c r="H64">
        <v>400.4</v>
      </c>
      <c r="I64" s="10">
        <f t="shared" si="3"/>
        <v>4.2219792805455736E-2</v>
      </c>
      <c r="J64">
        <v>503.11</v>
      </c>
      <c r="K64" s="10">
        <f t="shared" si="4"/>
        <v>-1.9836940350320686E-3</v>
      </c>
      <c r="T64">
        <f t="shared" si="5"/>
        <v>-0.10240031163544448</v>
      </c>
      <c r="U64">
        <f t="shared" si="12"/>
        <v>0.12621321340060063</v>
      </c>
      <c r="V64">
        <f t="shared" si="7"/>
        <v>6.9739702515817723E-2</v>
      </c>
      <c r="W64">
        <f t="shared" si="8"/>
        <v>3.7193460080930961E-2</v>
      </c>
      <c r="X64">
        <f t="shared" si="9"/>
        <v>-3.3040453272875098E-3</v>
      </c>
    </row>
    <row r="65" spans="1:24">
      <c r="A65" s="1">
        <v>36860</v>
      </c>
      <c r="B65">
        <v>3600</v>
      </c>
      <c r="C65" s="10">
        <f t="shared" si="10"/>
        <v>0.14334714877804777</v>
      </c>
      <c r="D65">
        <v>871.54</v>
      </c>
      <c r="E65" s="10">
        <f t="shared" si="1"/>
        <v>-5.3815505205675795E-2</v>
      </c>
      <c r="F65">
        <v>362</v>
      </c>
      <c r="G65" s="10">
        <f t="shared" si="2"/>
        <v>-7.5351213282247809E-2</v>
      </c>
      <c r="H65">
        <v>434.86</v>
      </c>
      <c r="I65" s="10">
        <f t="shared" si="3"/>
        <v>8.6063936063936142E-2</v>
      </c>
      <c r="J65">
        <v>388.08</v>
      </c>
      <c r="K65" s="10">
        <f t="shared" si="4"/>
        <v>-0.2286378724334639</v>
      </c>
      <c r="T65">
        <f t="shared" si="5"/>
        <v>0.13011105458723549</v>
      </c>
      <c r="U65">
        <f t="shared" si="12"/>
        <v>-6.4199816514790051E-2</v>
      </c>
      <c r="V65">
        <f t="shared" si="7"/>
        <v>-7.8214250492457463E-2</v>
      </c>
      <c r="W65">
        <f t="shared" si="8"/>
        <v>8.1037603339411374E-2</v>
      </c>
      <c r="X65">
        <f t="shared" si="9"/>
        <v>-0.22995822372571934</v>
      </c>
    </row>
    <row r="66" spans="1:24">
      <c r="A66" s="1">
        <v>36889</v>
      </c>
      <c r="B66">
        <v>3375</v>
      </c>
      <c r="C66" s="10">
        <f t="shared" si="10"/>
        <v>-6.25E-2</v>
      </c>
      <c r="D66">
        <v>973.15</v>
      </c>
      <c r="E66" s="10">
        <f t="shared" si="1"/>
        <v>0.11658673153268939</v>
      </c>
      <c r="F66">
        <v>382</v>
      </c>
      <c r="G66" s="10">
        <f t="shared" si="2"/>
        <v>5.5248618784530468E-2</v>
      </c>
      <c r="H66">
        <v>416.11</v>
      </c>
      <c r="I66" s="10">
        <f t="shared" si="3"/>
        <v>-4.3117325116129313E-2</v>
      </c>
      <c r="J66">
        <v>306.81</v>
      </c>
      <c r="K66" s="10">
        <f t="shared" si="4"/>
        <v>-0.20941558441558439</v>
      </c>
      <c r="T66">
        <f t="shared" si="5"/>
        <v>-7.5736094190812273E-2</v>
      </c>
      <c r="U66">
        <f t="shared" si="12"/>
        <v>0.10620242022357514</v>
      </c>
      <c r="V66">
        <f t="shared" si="7"/>
        <v>5.2385581574320814E-2</v>
      </c>
      <c r="W66">
        <f t="shared" si="8"/>
        <v>-4.8143657840654087E-2</v>
      </c>
      <c r="X66">
        <f t="shared" si="9"/>
        <v>-0.21073593570783983</v>
      </c>
    </row>
    <row r="67" spans="1:24">
      <c r="A67" s="1">
        <v>36922</v>
      </c>
      <c r="B67">
        <v>2972</v>
      </c>
      <c r="C67" s="10">
        <f t="shared" si="10"/>
        <v>-0.11940740740740741</v>
      </c>
      <c r="D67">
        <v>984.72</v>
      </c>
      <c r="E67" s="10">
        <f t="shared" si="1"/>
        <v>1.1889225710322249E-2</v>
      </c>
      <c r="F67">
        <v>296</v>
      </c>
      <c r="G67" s="10">
        <f t="shared" si="2"/>
        <v>-0.22513089005235598</v>
      </c>
      <c r="H67">
        <v>455.14</v>
      </c>
      <c r="I67" s="10">
        <f t="shared" si="3"/>
        <v>9.379731321044904E-2</v>
      </c>
      <c r="J67">
        <v>380.83</v>
      </c>
      <c r="K67" s="10">
        <f t="shared" si="4"/>
        <v>0.24125680388514059</v>
      </c>
      <c r="T67">
        <f t="shared" si="5"/>
        <v>-0.13264350159821969</v>
      </c>
      <c r="U67">
        <f t="shared" si="12"/>
        <v>1.5049144012079987E-3</v>
      </c>
      <c r="V67">
        <f t="shared" si="7"/>
        <v>-0.22799392726256565</v>
      </c>
      <c r="W67">
        <f t="shared" si="8"/>
        <v>8.8770980485924272E-2</v>
      </c>
      <c r="X67">
        <f t="shared" si="9"/>
        <v>0.23993645259288515</v>
      </c>
    </row>
    <row r="68" spans="1:24">
      <c r="A68" s="1">
        <v>36950</v>
      </c>
      <c r="B68">
        <v>3149</v>
      </c>
      <c r="C68" s="10">
        <f t="shared" si="10"/>
        <v>5.9555854643337902E-2</v>
      </c>
      <c r="D68">
        <v>1053.28</v>
      </c>
      <c r="E68" s="10">
        <f t="shared" si="1"/>
        <v>6.9623852465675373E-2</v>
      </c>
      <c r="F68">
        <v>294</v>
      </c>
      <c r="G68" s="10">
        <f t="shared" si="2"/>
        <v>-6.7567567567567988E-3</v>
      </c>
      <c r="H68">
        <v>460.71</v>
      </c>
      <c r="I68" s="10">
        <f t="shared" si="3"/>
        <v>1.2237992705541156E-2</v>
      </c>
      <c r="J68">
        <v>291.06</v>
      </c>
      <c r="K68" s="10">
        <f t="shared" si="4"/>
        <v>-0.23572197568468867</v>
      </c>
      <c r="T68">
        <f t="shared" si="5"/>
        <v>4.631976045252563E-2</v>
      </c>
      <c r="U68">
        <f t="shared" si="12"/>
        <v>5.9239541156561125E-2</v>
      </c>
      <c r="V68">
        <f t="shared" si="7"/>
        <v>-9.6197939669664528E-3</v>
      </c>
      <c r="W68">
        <f t="shared" si="8"/>
        <v>7.2116599810163832E-3</v>
      </c>
      <c r="X68">
        <f t="shared" si="9"/>
        <v>-0.23704232697694411</v>
      </c>
    </row>
    <row r="69" spans="1:24">
      <c r="A69" s="1">
        <v>36980</v>
      </c>
      <c r="B69">
        <v>3360</v>
      </c>
      <c r="C69" s="10">
        <f t="shared" si="10"/>
        <v>6.7005398539218719E-2</v>
      </c>
      <c r="D69">
        <v>1011.98</v>
      </c>
      <c r="E69" s="10">
        <f t="shared" si="1"/>
        <v>-3.9210846118790776E-2</v>
      </c>
      <c r="F69">
        <v>314</v>
      </c>
      <c r="G69" s="10">
        <f t="shared" si="2"/>
        <v>6.8027210884353817E-2</v>
      </c>
      <c r="H69">
        <v>428.78</v>
      </c>
      <c r="I69" s="10">
        <f t="shared" si="3"/>
        <v>-6.9306071064226926E-2</v>
      </c>
      <c r="J69">
        <v>247.05</v>
      </c>
      <c r="K69" s="10">
        <f t="shared" si="4"/>
        <v>-0.15120593692022255</v>
      </c>
      <c r="T69">
        <f t="shared" si="5"/>
        <v>5.3769304348406446E-2</v>
      </c>
      <c r="U69">
        <f t="shared" ref="U69:U132" si="13">IFERROR(E69-$O$3,"N/A")</f>
        <v>-4.9595157427905025E-2</v>
      </c>
      <c r="V69">
        <f t="shared" si="7"/>
        <v>6.5164173674144163E-2</v>
      </c>
      <c r="W69">
        <f t="shared" si="8"/>
        <v>-7.4332403788751694E-2</v>
      </c>
      <c r="X69">
        <f t="shared" si="9"/>
        <v>-0.15252628821247799</v>
      </c>
    </row>
    <row r="70" spans="1:24">
      <c r="A70" s="1">
        <v>37011</v>
      </c>
      <c r="B70">
        <v>3254</v>
      </c>
      <c r="C70" s="10">
        <f t="shared" si="10"/>
        <v>-3.1547619047619047E-2</v>
      </c>
      <c r="D70">
        <v>1169.76</v>
      </c>
      <c r="E70" s="10">
        <f t="shared" si="1"/>
        <v>0.15591217217731579</v>
      </c>
      <c r="F70">
        <v>331</v>
      </c>
      <c r="G70" s="10">
        <f t="shared" si="2"/>
        <v>5.4140127388535131E-2</v>
      </c>
      <c r="H70">
        <v>417.12</v>
      </c>
      <c r="I70" s="10">
        <f t="shared" si="3"/>
        <v>-2.7193432529502237E-2</v>
      </c>
      <c r="J70">
        <v>295.81</v>
      </c>
      <c r="K70" s="10">
        <f t="shared" si="4"/>
        <v>0.19736895365310669</v>
      </c>
      <c r="T70">
        <f t="shared" si="5"/>
        <v>-4.4783713238431319E-2</v>
      </c>
      <c r="U70">
        <f t="shared" si="13"/>
        <v>0.14552786086820155</v>
      </c>
      <c r="V70">
        <f t="shared" si="7"/>
        <v>5.1277090178325477E-2</v>
      </c>
      <c r="W70">
        <f t="shared" si="8"/>
        <v>-3.2219765254027012E-2</v>
      </c>
      <c r="X70">
        <f t="shared" si="9"/>
        <v>0.19604860236085125</v>
      </c>
    </row>
    <row r="71" spans="1:24">
      <c r="A71" s="1">
        <v>37042</v>
      </c>
      <c r="B71">
        <v>3325</v>
      </c>
      <c r="C71" s="10">
        <f t="shared" si="10"/>
        <v>2.1819299323909025E-2</v>
      </c>
      <c r="D71">
        <v>1160.68</v>
      </c>
      <c r="E71" s="10">
        <f t="shared" ref="E71:E134" si="14">IFERROR(D71/D70-1,"N/A")</f>
        <v>-7.7622760224318466E-3</v>
      </c>
      <c r="F71">
        <v>350</v>
      </c>
      <c r="G71" s="10">
        <f t="shared" ref="G71:G134" si="15">IFERROR(F71/F70-1,"N/A")</f>
        <v>5.7401812688821829E-2</v>
      </c>
      <c r="H71">
        <v>457.16</v>
      </c>
      <c r="I71" s="10">
        <f t="shared" ref="I71:I134" si="16">IFERROR(H71/H70-1,"N/A")</f>
        <v>9.5991561181434593E-2</v>
      </c>
      <c r="J71">
        <v>285.06</v>
      </c>
      <c r="K71" s="10">
        <f t="shared" ref="K71:K134" si="17">IFERROR(J71/J70-1,"N/A")</f>
        <v>-3.6340894493086751E-2</v>
      </c>
      <c r="T71">
        <f t="shared" ref="T71:T134" si="18">IFERROR(C71-$N$3,"N/A")</f>
        <v>8.5832051330967489E-3</v>
      </c>
      <c r="U71">
        <f t="shared" si="13"/>
        <v>-1.8146587331546095E-2</v>
      </c>
      <c r="V71">
        <f t="shared" ref="V71:V134" si="19">IFERROR(G71-$P$3,"N/A")</f>
        <v>5.4538775478612175E-2</v>
      </c>
      <c r="W71">
        <f t="shared" ref="W71:W134" si="20">IFERROR(I71-$Q$3,"N/A")</f>
        <v>9.0965228456909825E-2</v>
      </c>
      <c r="X71">
        <f t="shared" ref="X71:X134" si="21">IFERROR(K71-$R$3,"N/A")</f>
        <v>-3.766124578534219E-2</v>
      </c>
    </row>
    <row r="72" spans="1:24">
      <c r="A72" s="1">
        <v>37071</v>
      </c>
      <c r="B72">
        <v>3313</v>
      </c>
      <c r="C72" s="10">
        <f t="shared" ref="C72:C135" si="22">IFERROR(B72/B71-1,"N/A")</f>
        <v>-3.6090225563909506E-3</v>
      </c>
      <c r="D72">
        <v>1042.54</v>
      </c>
      <c r="E72" s="10">
        <f t="shared" si="14"/>
        <v>-0.10178516042320029</v>
      </c>
      <c r="F72">
        <v>340.5</v>
      </c>
      <c r="G72" s="10">
        <f t="shared" si="15"/>
        <v>-2.7142857142857135E-2</v>
      </c>
      <c r="H72">
        <v>492.64</v>
      </c>
      <c r="I72" s="10">
        <f t="shared" si="16"/>
        <v>7.7609589640388332E-2</v>
      </c>
      <c r="J72">
        <v>254.05</v>
      </c>
      <c r="K72" s="10">
        <f t="shared" si="17"/>
        <v>-0.10878411562478074</v>
      </c>
      <c r="T72">
        <f t="shared" si="18"/>
        <v>-1.6845116747203227E-2</v>
      </c>
      <c r="U72">
        <f t="shared" si="13"/>
        <v>-0.11216947173231455</v>
      </c>
      <c r="V72">
        <f t="shared" si="19"/>
        <v>-3.0005894353066789E-2</v>
      </c>
      <c r="W72">
        <f t="shared" si="20"/>
        <v>7.2583256915863564E-2</v>
      </c>
      <c r="X72">
        <f t="shared" si="21"/>
        <v>-0.11010446691703618</v>
      </c>
    </row>
    <row r="73" spans="1:24">
      <c r="A73" s="1">
        <v>37103</v>
      </c>
      <c r="B73">
        <v>3484</v>
      </c>
      <c r="C73" s="10">
        <f t="shared" si="22"/>
        <v>5.16148505885905E-2</v>
      </c>
      <c r="D73">
        <v>974.8</v>
      </c>
      <c r="E73" s="10">
        <f t="shared" si="14"/>
        <v>-6.4975924185163181E-2</v>
      </c>
      <c r="F73">
        <v>374.25</v>
      </c>
      <c r="G73" s="10">
        <f t="shared" si="15"/>
        <v>9.9118942731277526E-2</v>
      </c>
      <c r="H73">
        <v>466.29</v>
      </c>
      <c r="I73" s="10">
        <f t="shared" si="16"/>
        <v>-5.3487333549853799E-2</v>
      </c>
      <c r="J73">
        <v>235.05</v>
      </c>
      <c r="K73" s="10">
        <f t="shared" si="17"/>
        <v>-7.4788427474906549E-2</v>
      </c>
      <c r="T73">
        <f t="shared" si="18"/>
        <v>3.8378756397778227E-2</v>
      </c>
      <c r="U73">
        <f t="shared" si="13"/>
        <v>-7.5360235494277436E-2</v>
      </c>
      <c r="V73">
        <f t="shared" si="19"/>
        <v>9.6255905521067872E-2</v>
      </c>
      <c r="W73">
        <f t="shared" si="20"/>
        <v>-5.8513666274378574E-2</v>
      </c>
      <c r="X73">
        <f t="shared" si="21"/>
        <v>-7.6108778767161989E-2</v>
      </c>
    </row>
    <row r="74" spans="1:24">
      <c r="A74" s="1">
        <v>37134</v>
      </c>
      <c r="B74">
        <v>3327</v>
      </c>
      <c r="C74" s="10">
        <f t="shared" si="22"/>
        <v>-4.5063145809414507E-2</v>
      </c>
      <c r="D74">
        <v>1024.3699999999999</v>
      </c>
      <c r="E74" s="10">
        <f t="shared" si="14"/>
        <v>5.0851456709068543E-2</v>
      </c>
      <c r="F74">
        <v>330</v>
      </c>
      <c r="G74" s="10">
        <f t="shared" si="15"/>
        <v>-0.11823647294589179</v>
      </c>
      <c r="H74">
        <v>461.73</v>
      </c>
      <c r="I74" s="10">
        <f t="shared" si="16"/>
        <v>-9.7793218812327609E-3</v>
      </c>
      <c r="J74">
        <v>208.04</v>
      </c>
      <c r="K74" s="10">
        <f t="shared" si="17"/>
        <v>-0.11491172091044466</v>
      </c>
      <c r="T74">
        <f t="shared" si="18"/>
        <v>-5.8299240000226779E-2</v>
      </c>
      <c r="U74">
        <f t="shared" si="13"/>
        <v>4.0467145399954295E-2</v>
      </c>
      <c r="V74">
        <f t="shared" si="19"/>
        <v>-0.12109951015610144</v>
      </c>
      <c r="W74">
        <f t="shared" si="20"/>
        <v>-1.4805654605757534E-2</v>
      </c>
      <c r="X74">
        <f t="shared" si="21"/>
        <v>-0.1162320722027001</v>
      </c>
    </row>
    <row r="75" spans="1:24">
      <c r="A75" s="1">
        <v>37162</v>
      </c>
      <c r="B75">
        <v>3165</v>
      </c>
      <c r="C75" s="10">
        <f t="shared" si="22"/>
        <v>-4.8692515779982015E-2</v>
      </c>
      <c r="D75">
        <v>883.93</v>
      </c>
      <c r="E75" s="10">
        <f t="shared" si="14"/>
        <v>-0.13709889981159151</v>
      </c>
      <c r="F75">
        <v>331</v>
      </c>
      <c r="G75" s="10">
        <f t="shared" si="15"/>
        <v>3.0303030303029388E-3</v>
      </c>
      <c r="H75">
        <v>461.22</v>
      </c>
      <c r="I75" s="10">
        <f t="shared" si="16"/>
        <v>-1.1045416152296594E-3</v>
      </c>
      <c r="J75">
        <v>163.53</v>
      </c>
      <c r="K75" s="10">
        <f t="shared" si="17"/>
        <v>-0.21394924053066711</v>
      </c>
      <c r="T75">
        <f t="shared" si="18"/>
        <v>-6.1928609970794288E-2</v>
      </c>
      <c r="U75">
        <f t="shared" si="13"/>
        <v>-0.14748321112070575</v>
      </c>
      <c r="V75">
        <f t="shared" si="19"/>
        <v>1.6726582009328386E-4</v>
      </c>
      <c r="W75">
        <f t="shared" si="20"/>
        <v>-6.1308743397544326E-3</v>
      </c>
      <c r="X75">
        <f t="shared" si="21"/>
        <v>-0.21526959182292255</v>
      </c>
    </row>
    <row r="76" spans="1:24">
      <c r="A76" s="1">
        <v>37195</v>
      </c>
      <c r="B76">
        <v>3101</v>
      </c>
      <c r="C76" s="10">
        <f t="shared" si="22"/>
        <v>-2.0221169036334863E-2</v>
      </c>
      <c r="D76">
        <v>921.93</v>
      </c>
      <c r="E76" s="10">
        <f t="shared" si="14"/>
        <v>4.2989829511386635E-2</v>
      </c>
      <c r="F76">
        <v>334</v>
      </c>
      <c r="G76" s="10">
        <f t="shared" si="15"/>
        <v>9.0634441087613649E-3</v>
      </c>
      <c r="H76">
        <v>435.88</v>
      </c>
      <c r="I76" s="10">
        <f t="shared" si="16"/>
        <v>-5.4941242790859102E-2</v>
      </c>
      <c r="J76">
        <v>211.04</v>
      </c>
      <c r="K76" s="10">
        <f t="shared" si="17"/>
        <v>0.29052773191463332</v>
      </c>
      <c r="T76">
        <f t="shared" si="18"/>
        <v>-3.3457263227147135E-2</v>
      </c>
      <c r="U76">
        <f t="shared" si="13"/>
        <v>3.2605518202272386E-2</v>
      </c>
      <c r="V76">
        <f t="shared" si="19"/>
        <v>6.2004068985517099E-3</v>
      </c>
      <c r="W76">
        <f t="shared" si="20"/>
        <v>-5.9967575515383877E-2</v>
      </c>
      <c r="X76">
        <f t="shared" si="21"/>
        <v>0.28920738062237789</v>
      </c>
    </row>
    <row r="77" spans="1:24">
      <c r="A77" s="1">
        <v>37225</v>
      </c>
      <c r="B77">
        <v>3135</v>
      </c>
      <c r="C77" s="10">
        <f t="shared" si="22"/>
        <v>1.096420509513063E-2</v>
      </c>
      <c r="D77">
        <v>1086.33</v>
      </c>
      <c r="E77" s="10">
        <f t="shared" si="14"/>
        <v>0.17832156454394577</v>
      </c>
      <c r="F77">
        <v>319</v>
      </c>
      <c r="G77" s="10">
        <f t="shared" si="15"/>
        <v>-4.4910179640718528E-2</v>
      </c>
      <c r="H77">
        <v>479.46</v>
      </c>
      <c r="I77" s="10">
        <f t="shared" si="16"/>
        <v>9.9981646324676543E-2</v>
      </c>
      <c r="J77">
        <v>238.8</v>
      </c>
      <c r="K77" s="10">
        <f t="shared" si="17"/>
        <v>0.13153904473085687</v>
      </c>
      <c r="T77">
        <f t="shared" si="18"/>
        <v>-2.2718890956816458E-3</v>
      </c>
      <c r="U77">
        <f t="shared" si="13"/>
        <v>0.16793725323483152</v>
      </c>
      <c r="V77">
        <f t="shared" si="19"/>
        <v>-4.7773216850928182E-2</v>
      </c>
      <c r="W77">
        <f t="shared" si="20"/>
        <v>9.4955313600151775E-2</v>
      </c>
      <c r="X77">
        <f t="shared" si="21"/>
        <v>0.13021869343860143</v>
      </c>
    </row>
    <row r="78" spans="1:24">
      <c r="A78" s="1">
        <v>37256</v>
      </c>
      <c r="B78">
        <v>3098</v>
      </c>
      <c r="C78" s="10">
        <f t="shared" si="22"/>
        <v>-1.1802232854864481E-2</v>
      </c>
      <c r="D78">
        <v>1087.1500000000001</v>
      </c>
      <c r="E78" s="10">
        <f t="shared" si="14"/>
        <v>7.5483508694418333E-4</v>
      </c>
      <c r="F78">
        <v>309.5</v>
      </c>
      <c r="G78" s="10">
        <f t="shared" si="15"/>
        <v>-2.9780564263322873E-2</v>
      </c>
      <c r="H78">
        <v>446.01</v>
      </c>
      <c r="I78" s="10">
        <f t="shared" si="16"/>
        <v>-6.9765986735076946E-2</v>
      </c>
      <c r="J78">
        <v>228.55</v>
      </c>
      <c r="K78" s="10">
        <f t="shared" si="17"/>
        <v>-4.2922948073701894E-2</v>
      </c>
      <c r="T78">
        <f t="shared" si="18"/>
        <v>-2.5038327045676757E-2</v>
      </c>
      <c r="U78">
        <f t="shared" si="13"/>
        <v>-9.6294762221700667E-3</v>
      </c>
      <c r="V78">
        <f t="shared" si="19"/>
        <v>-3.2643601473532527E-2</v>
      </c>
      <c r="W78">
        <f t="shared" si="20"/>
        <v>-7.4792319459601714E-2</v>
      </c>
      <c r="X78">
        <f t="shared" si="21"/>
        <v>-4.4243299365957334E-2</v>
      </c>
    </row>
    <row r="79" spans="1:24">
      <c r="A79" s="1">
        <v>37287</v>
      </c>
      <c r="B79">
        <v>3250</v>
      </c>
      <c r="C79" s="10">
        <f t="shared" si="22"/>
        <v>4.9063912201420257E-2</v>
      </c>
      <c r="D79">
        <v>1148.29</v>
      </c>
      <c r="E79" s="10">
        <f t="shared" si="14"/>
        <v>5.6238789495469677E-2</v>
      </c>
      <c r="F79">
        <v>340</v>
      </c>
      <c r="G79" s="10">
        <f t="shared" si="15"/>
        <v>9.8546042003230916E-2</v>
      </c>
      <c r="H79">
        <v>476.42</v>
      </c>
      <c r="I79" s="10">
        <f t="shared" si="16"/>
        <v>6.8182327750498928E-2</v>
      </c>
      <c r="J79">
        <v>240.8</v>
      </c>
      <c r="K79" s="10">
        <f t="shared" si="17"/>
        <v>5.3598774885145417E-2</v>
      </c>
      <c r="T79">
        <f t="shared" si="18"/>
        <v>3.5827818010607984E-2</v>
      </c>
      <c r="U79">
        <f t="shared" si="13"/>
        <v>4.5854478186355428E-2</v>
      </c>
      <c r="V79">
        <f t="shared" si="19"/>
        <v>9.5683004793021262E-2</v>
      </c>
      <c r="W79">
        <f t="shared" si="20"/>
        <v>6.315599502597416E-2</v>
      </c>
      <c r="X79">
        <f t="shared" si="21"/>
        <v>5.2278423592889978E-2</v>
      </c>
    </row>
    <row r="80" spans="1:24">
      <c r="A80" s="1">
        <v>37315</v>
      </c>
      <c r="B80">
        <v>3576</v>
      </c>
      <c r="C80" s="10">
        <f t="shared" si="22"/>
        <v>0.10030769230769221</v>
      </c>
      <c r="D80">
        <v>1174.72</v>
      </c>
      <c r="E80" s="10">
        <f t="shared" si="14"/>
        <v>2.3016833726671848E-2</v>
      </c>
      <c r="F80">
        <v>318</v>
      </c>
      <c r="G80" s="10">
        <f t="shared" si="15"/>
        <v>-6.4705882352941169E-2</v>
      </c>
      <c r="H80">
        <v>509.88</v>
      </c>
      <c r="I80" s="10">
        <f t="shared" si="16"/>
        <v>7.0232148104613534E-2</v>
      </c>
      <c r="J80">
        <v>207.29</v>
      </c>
      <c r="K80" s="10">
        <f t="shared" si="17"/>
        <v>-0.13916112956810633</v>
      </c>
      <c r="T80">
        <f t="shared" si="18"/>
        <v>8.7071598116879936E-2</v>
      </c>
      <c r="U80">
        <f t="shared" si="13"/>
        <v>1.2632522417557598E-2</v>
      </c>
      <c r="V80">
        <f t="shared" si="19"/>
        <v>-6.7568919563150823E-2</v>
      </c>
      <c r="W80">
        <f t="shared" si="20"/>
        <v>6.5205815380088766E-2</v>
      </c>
      <c r="X80">
        <f t="shared" si="21"/>
        <v>-0.14048148086036177</v>
      </c>
    </row>
    <row r="81" spans="1:24">
      <c r="A81" s="1">
        <v>37344</v>
      </c>
      <c r="B81">
        <v>3487</v>
      </c>
      <c r="C81" s="10">
        <f t="shared" si="22"/>
        <v>-2.4888143176733823E-2</v>
      </c>
      <c r="D81">
        <v>1146.6300000000001</v>
      </c>
      <c r="E81" s="10">
        <f t="shared" si="14"/>
        <v>-2.3912081176791E-2</v>
      </c>
      <c r="F81">
        <v>335</v>
      </c>
      <c r="G81" s="10">
        <f t="shared" si="15"/>
        <v>5.3459119496855445E-2</v>
      </c>
      <c r="H81">
        <v>537.24</v>
      </c>
      <c r="I81" s="10">
        <f t="shared" si="16"/>
        <v>5.365968463167814E-2</v>
      </c>
      <c r="J81">
        <v>226.05</v>
      </c>
      <c r="K81" s="10">
        <f t="shared" si="17"/>
        <v>9.0501230160644708E-2</v>
      </c>
      <c r="T81">
        <f t="shared" si="18"/>
        <v>-3.8124237367546096E-2</v>
      </c>
      <c r="U81">
        <f t="shared" si="13"/>
        <v>-3.4296392485905249E-2</v>
      </c>
      <c r="V81">
        <f t="shared" si="19"/>
        <v>5.0596082286645791E-2</v>
      </c>
      <c r="W81">
        <f t="shared" si="20"/>
        <v>4.8633351907153365E-2</v>
      </c>
      <c r="X81">
        <f t="shared" si="21"/>
        <v>8.9180878868389268E-2</v>
      </c>
    </row>
    <row r="82" spans="1:24">
      <c r="A82" s="1">
        <v>37376</v>
      </c>
      <c r="B82">
        <v>3215</v>
      </c>
      <c r="C82" s="10">
        <f t="shared" si="22"/>
        <v>-7.8004014912532282E-2</v>
      </c>
      <c r="D82">
        <v>1053.28</v>
      </c>
      <c r="E82" s="10">
        <f t="shared" si="14"/>
        <v>-8.1412487027201608E-2</v>
      </c>
      <c r="F82">
        <v>349</v>
      </c>
      <c r="G82" s="10">
        <f t="shared" si="15"/>
        <v>4.179104477611939E-2</v>
      </c>
      <c r="H82">
        <v>545.35</v>
      </c>
      <c r="I82" s="10">
        <f t="shared" si="16"/>
        <v>1.5095674186583308E-2</v>
      </c>
      <c r="J82">
        <v>198.04</v>
      </c>
      <c r="K82" s="10">
        <f t="shared" si="17"/>
        <v>-0.1239106392391065</v>
      </c>
      <c r="T82">
        <f t="shared" si="18"/>
        <v>-9.1240109103344555E-2</v>
      </c>
      <c r="U82">
        <f t="shared" si="13"/>
        <v>-9.1796798336315863E-2</v>
      </c>
      <c r="V82">
        <f t="shared" si="19"/>
        <v>3.8928007565909736E-2</v>
      </c>
      <c r="W82">
        <f t="shared" si="20"/>
        <v>1.0069341462058535E-2</v>
      </c>
      <c r="X82">
        <f t="shared" si="21"/>
        <v>-0.12523099053136194</v>
      </c>
    </row>
    <row r="83" spans="1:24">
      <c r="A83" s="1">
        <v>37407</v>
      </c>
      <c r="B83">
        <v>3006</v>
      </c>
      <c r="C83" s="10">
        <f t="shared" si="22"/>
        <v>-6.5007776049766708E-2</v>
      </c>
      <c r="D83">
        <v>1075.5899999999999</v>
      </c>
      <c r="E83" s="10">
        <f t="shared" si="14"/>
        <v>2.1181452225428998E-2</v>
      </c>
      <c r="F83">
        <v>384</v>
      </c>
      <c r="G83" s="10">
        <f t="shared" si="15"/>
        <v>0.10028653295128942</v>
      </c>
      <c r="H83">
        <v>530.15</v>
      </c>
      <c r="I83" s="10">
        <f t="shared" si="16"/>
        <v>-2.7872008801687054E-2</v>
      </c>
      <c r="J83">
        <v>175.54</v>
      </c>
      <c r="K83" s="10">
        <f t="shared" si="17"/>
        <v>-0.11361341143203396</v>
      </c>
      <c r="T83">
        <f t="shared" si="18"/>
        <v>-7.824387024057898E-2</v>
      </c>
      <c r="U83">
        <f t="shared" si="13"/>
        <v>1.0797140916314748E-2</v>
      </c>
      <c r="V83">
        <f t="shared" si="19"/>
        <v>9.7423495741079766E-2</v>
      </c>
      <c r="W83">
        <f t="shared" si="20"/>
        <v>-3.2898341526211829E-2</v>
      </c>
      <c r="X83">
        <f t="shared" si="21"/>
        <v>-0.1149337627242894</v>
      </c>
    </row>
    <row r="84" spans="1:24">
      <c r="A84" s="1">
        <v>37435</v>
      </c>
      <c r="B84">
        <v>2716</v>
      </c>
      <c r="C84" s="10">
        <f t="shared" si="22"/>
        <v>-9.6473719228210242E-2</v>
      </c>
      <c r="D84">
        <v>993.8</v>
      </c>
      <c r="E84" s="10">
        <f t="shared" si="14"/>
        <v>-7.6041986258704508E-2</v>
      </c>
      <c r="F84">
        <v>335</v>
      </c>
      <c r="G84" s="10">
        <f t="shared" si="15"/>
        <v>-0.12760416666666663</v>
      </c>
      <c r="H84">
        <v>526.09</v>
      </c>
      <c r="I84" s="10">
        <f t="shared" si="16"/>
        <v>-7.6582099405827497E-3</v>
      </c>
      <c r="J84">
        <v>169.54</v>
      </c>
      <c r="K84" s="10">
        <f t="shared" si="17"/>
        <v>-3.4180243819072587E-2</v>
      </c>
      <c r="T84">
        <f t="shared" si="18"/>
        <v>-0.10970981341902251</v>
      </c>
      <c r="U84">
        <f t="shared" si="13"/>
        <v>-8.6426297567818763E-2</v>
      </c>
      <c r="V84">
        <f t="shared" si="19"/>
        <v>-0.1304672038768763</v>
      </c>
      <c r="W84">
        <f t="shared" si="20"/>
        <v>-1.2684542665107523E-2</v>
      </c>
      <c r="X84">
        <f t="shared" si="21"/>
        <v>-3.5500595111328026E-2</v>
      </c>
    </row>
    <row r="85" spans="1:24">
      <c r="A85" s="1">
        <v>37468</v>
      </c>
      <c r="B85">
        <v>2290</v>
      </c>
      <c r="C85" s="10">
        <f t="shared" si="22"/>
        <v>-0.15684830633284241</v>
      </c>
      <c r="D85">
        <v>908.72</v>
      </c>
      <c r="E85" s="10">
        <f t="shared" si="14"/>
        <v>-8.5610786878647538E-2</v>
      </c>
      <c r="F85">
        <v>298</v>
      </c>
      <c r="G85" s="10">
        <f t="shared" si="15"/>
        <v>-0.11044776119402988</v>
      </c>
      <c r="H85">
        <v>456.15</v>
      </c>
      <c r="I85" s="10">
        <f t="shared" si="16"/>
        <v>-0.13294303256096873</v>
      </c>
      <c r="J85">
        <v>133.53</v>
      </c>
      <c r="K85" s="10">
        <f t="shared" si="17"/>
        <v>-0.21239825409932755</v>
      </c>
      <c r="T85">
        <f t="shared" si="18"/>
        <v>-0.1700844005236547</v>
      </c>
      <c r="U85">
        <f t="shared" si="13"/>
        <v>-9.5995098187761793E-2</v>
      </c>
      <c r="V85">
        <f t="shared" si="19"/>
        <v>-0.11331079840423953</v>
      </c>
      <c r="W85">
        <f t="shared" si="20"/>
        <v>-0.1379693652854935</v>
      </c>
      <c r="X85">
        <f t="shared" si="21"/>
        <v>-0.21371860539158299</v>
      </c>
    </row>
    <row r="86" spans="1:24">
      <c r="A86" s="1">
        <v>37498</v>
      </c>
      <c r="B86">
        <v>1822</v>
      </c>
      <c r="C86" s="10">
        <f t="shared" si="22"/>
        <v>-0.2043668122270742</v>
      </c>
      <c r="D86">
        <v>936.8</v>
      </c>
      <c r="E86" s="10">
        <f t="shared" si="14"/>
        <v>3.0900607447838624E-2</v>
      </c>
      <c r="F86">
        <v>306</v>
      </c>
      <c r="G86" s="10">
        <f t="shared" si="15"/>
        <v>2.6845637583892579E-2</v>
      </c>
      <c r="H86">
        <v>472.37</v>
      </c>
      <c r="I86" s="10">
        <f t="shared" si="16"/>
        <v>3.5558478570645757E-2</v>
      </c>
      <c r="J86">
        <v>129.03</v>
      </c>
      <c r="K86" s="10">
        <f t="shared" si="17"/>
        <v>-3.370029206919789E-2</v>
      </c>
      <c r="T86">
        <f t="shared" si="18"/>
        <v>-0.21760290641788649</v>
      </c>
      <c r="U86">
        <f t="shared" si="13"/>
        <v>2.0516296138724376E-2</v>
      </c>
      <c r="V86">
        <f t="shared" si="19"/>
        <v>2.3982600373682925E-2</v>
      </c>
      <c r="W86">
        <f t="shared" si="20"/>
        <v>3.0532145846120982E-2</v>
      </c>
      <c r="X86">
        <f t="shared" si="21"/>
        <v>-3.502064336145333E-2</v>
      </c>
    </row>
    <row r="87" spans="1:24">
      <c r="A87" s="1">
        <v>37529</v>
      </c>
      <c r="B87">
        <v>1928</v>
      </c>
      <c r="C87" s="10">
        <f t="shared" si="22"/>
        <v>5.8177826564215218E-2</v>
      </c>
      <c r="D87">
        <v>844.28</v>
      </c>
      <c r="E87" s="10">
        <f t="shared" si="14"/>
        <v>-9.8761742100768601E-2</v>
      </c>
      <c r="F87">
        <v>192</v>
      </c>
      <c r="G87" s="10">
        <f t="shared" si="15"/>
        <v>-0.37254901960784315</v>
      </c>
      <c r="H87">
        <v>447.03</v>
      </c>
      <c r="I87" s="10">
        <f t="shared" si="16"/>
        <v>-5.3644388932404752E-2</v>
      </c>
      <c r="J87">
        <v>112.52</v>
      </c>
      <c r="K87" s="10">
        <f t="shared" si="17"/>
        <v>-0.12795473920793621</v>
      </c>
      <c r="T87">
        <f t="shared" si="18"/>
        <v>4.4941732373402946E-2</v>
      </c>
      <c r="U87">
        <f t="shared" si="13"/>
        <v>-0.10914605340988286</v>
      </c>
      <c r="V87">
        <f t="shared" si="19"/>
        <v>-0.37541205681805279</v>
      </c>
      <c r="W87">
        <f t="shared" si="20"/>
        <v>-5.8670721656929527E-2</v>
      </c>
      <c r="X87">
        <f t="shared" si="21"/>
        <v>-0.12927509050019165</v>
      </c>
    </row>
    <row r="88" spans="1:24">
      <c r="A88" s="1">
        <v>37560</v>
      </c>
      <c r="B88">
        <v>2385</v>
      </c>
      <c r="C88" s="10">
        <f t="shared" si="22"/>
        <v>0.23703319502074693</v>
      </c>
      <c r="D88">
        <v>954.15</v>
      </c>
      <c r="E88" s="10">
        <f t="shared" si="14"/>
        <v>0.13013455251812189</v>
      </c>
      <c r="F88">
        <v>186.25</v>
      </c>
      <c r="G88" s="10">
        <f t="shared" si="15"/>
        <v>-2.994791666666663E-2</v>
      </c>
      <c r="H88">
        <v>461.22</v>
      </c>
      <c r="I88" s="10">
        <f t="shared" si="16"/>
        <v>3.1742836051271928E-2</v>
      </c>
      <c r="J88">
        <v>146.03</v>
      </c>
      <c r="K88" s="10">
        <f t="shared" si="17"/>
        <v>0.29781372200497702</v>
      </c>
      <c r="T88">
        <f t="shared" si="18"/>
        <v>0.22379710082993465</v>
      </c>
      <c r="U88">
        <f t="shared" si="13"/>
        <v>0.11975024120900764</v>
      </c>
      <c r="V88">
        <f t="shared" si="19"/>
        <v>-3.2810953876876284E-2</v>
      </c>
      <c r="W88">
        <f t="shared" si="20"/>
        <v>2.6716503326747153E-2</v>
      </c>
      <c r="X88">
        <f t="shared" si="21"/>
        <v>0.29649337071272158</v>
      </c>
    </row>
    <row r="89" spans="1:24">
      <c r="A89" s="1">
        <v>37589</v>
      </c>
      <c r="B89">
        <v>2446</v>
      </c>
      <c r="C89" s="10">
        <f t="shared" si="22"/>
        <v>2.5576519916142626E-2</v>
      </c>
      <c r="D89">
        <v>1075.5899999999999</v>
      </c>
      <c r="E89" s="10">
        <f t="shared" si="14"/>
        <v>0.1272755855997485</v>
      </c>
      <c r="F89">
        <v>169.25</v>
      </c>
      <c r="G89" s="10">
        <f t="shared" si="15"/>
        <v>-9.1275167785234923E-2</v>
      </c>
      <c r="H89">
        <v>432.84</v>
      </c>
      <c r="I89" s="10">
        <f t="shared" si="16"/>
        <v>-6.1532457395603091E-2</v>
      </c>
      <c r="J89">
        <v>156.78</v>
      </c>
      <c r="K89" s="10">
        <f t="shared" si="17"/>
        <v>7.3615010614257237E-2</v>
      </c>
      <c r="T89">
        <f t="shared" si="18"/>
        <v>1.234042572533035E-2</v>
      </c>
      <c r="U89">
        <f t="shared" si="13"/>
        <v>0.11689127429063424</v>
      </c>
      <c r="V89">
        <f t="shared" si="19"/>
        <v>-9.4138204995444577E-2</v>
      </c>
      <c r="W89">
        <f t="shared" si="20"/>
        <v>-6.6558790120127859E-2</v>
      </c>
      <c r="X89">
        <f t="shared" si="21"/>
        <v>7.2294659322001797E-2</v>
      </c>
    </row>
    <row r="90" spans="1:24">
      <c r="A90" s="1">
        <v>37621</v>
      </c>
      <c r="B90">
        <v>2220</v>
      </c>
      <c r="C90" s="10">
        <f t="shared" si="22"/>
        <v>-9.2395748160261637E-2</v>
      </c>
      <c r="D90">
        <v>1024.3699999999999</v>
      </c>
      <c r="E90" s="10">
        <f t="shared" si="14"/>
        <v>-4.7620375793750447E-2</v>
      </c>
      <c r="F90">
        <v>124</v>
      </c>
      <c r="G90" s="10">
        <f t="shared" si="15"/>
        <v>-0.26735598227474155</v>
      </c>
      <c r="H90">
        <v>385.19</v>
      </c>
      <c r="I90" s="10">
        <f t="shared" si="16"/>
        <v>-0.11008686812679047</v>
      </c>
      <c r="J90">
        <v>133.03</v>
      </c>
      <c r="K90" s="10">
        <f t="shared" si="17"/>
        <v>-0.15148615894884554</v>
      </c>
      <c r="T90">
        <f t="shared" si="18"/>
        <v>-0.10563184235107391</v>
      </c>
      <c r="U90">
        <f t="shared" si="13"/>
        <v>-5.8004687102864695E-2</v>
      </c>
      <c r="V90">
        <f t="shared" si="19"/>
        <v>-0.2702190194849512</v>
      </c>
      <c r="W90">
        <f t="shared" si="20"/>
        <v>-0.11511320085131524</v>
      </c>
      <c r="X90">
        <f t="shared" si="21"/>
        <v>-0.15280651024110098</v>
      </c>
    </row>
    <row r="91" spans="1:24">
      <c r="A91" s="1">
        <v>37652</v>
      </c>
      <c r="B91">
        <v>2055</v>
      </c>
      <c r="C91" s="10">
        <f t="shared" si="22"/>
        <v>-7.4324324324324342E-2</v>
      </c>
      <c r="D91">
        <v>918.63</v>
      </c>
      <c r="E91" s="10">
        <f t="shared" si="14"/>
        <v>-0.1032244208635551</v>
      </c>
      <c r="F91">
        <v>113.75</v>
      </c>
      <c r="G91" s="10">
        <f t="shared" si="15"/>
        <v>-8.2661290322580627E-2</v>
      </c>
      <c r="H91">
        <v>349.72</v>
      </c>
      <c r="I91" s="10">
        <f t="shared" si="16"/>
        <v>-9.208442586775345E-2</v>
      </c>
      <c r="J91">
        <v>118.02</v>
      </c>
      <c r="K91" s="10">
        <f t="shared" si="17"/>
        <v>-0.11283169209952648</v>
      </c>
      <c r="T91">
        <f t="shared" si="18"/>
        <v>-8.7560418515136615E-2</v>
      </c>
      <c r="U91">
        <f t="shared" si="13"/>
        <v>-0.11360873217266935</v>
      </c>
      <c r="V91">
        <f t="shared" si="19"/>
        <v>-8.5524327532790281E-2</v>
      </c>
      <c r="W91">
        <f t="shared" si="20"/>
        <v>-9.7110758592278218E-2</v>
      </c>
      <c r="X91">
        <f t="shared" si="21"/>
        <v>-0.11415204339178192</v>
      </c>
    </row>
    <row r="92" spans="1:24">
      <c r="A92" s="1">
        <v>37680</v>
      </c>
      <c r="B92">
        <v>2048</v>
      </c>
      <c r="C92" s="10">
        <f t="shared" si="22"/>
        <v>-3.4063260340632118E-3</v>
      </c>
      <c r="D92">
        <v>1061.54</v>
      </c>
      <c r="E92" s="10">
        <f t="shared" si="14"/>
        <v>0.15556861848622394</v>
      </c>
      <c r="F92">
        <v>110</v>
      </c>
      <c r="G92" s="10">
        <f t="shared" si="15"/>
        <v>-3.2967032967032961E-2</v>
      </c>
      <c r="H92">
        <v>390.26</v>
      </c>
      <c r="I92" s="10">
        <f t="shared" si="16"/>
        <v>0.11592130847535165</v>
      </c>
      <c r="J92">
        <v>133.78</v>
      </c>
      <c r="K92" s="10">
        <f t="shared" si="17"/>
        <v>0.133536688696831</v>
      </c>
      <c r="T92">
        <f t="shared" si="18"/>
        <v>-1.6642420224875488E-2</v>
      </c>
      <c r="U92">
        <f t="shared" si="13"/>
        <v>0.1451843071771097</v>
      </c>
      <c r="V92">
        <f t="shared" si="19"/>
        <v>-3.5830070177242615E-2</v>
      </c>
      <c r="W92">
        <f t="shared" si="20"/>
        <v>0.11089497575082688</v>
      </c>
      <c r="X92">
        <f t="shared" si="21"/>
        <v>0.13221633740457556</v>
      </c>
    </row>
    <row r="93" spans="1:24">
      <c r="A93" s="1">
        <v>37711</v>
      </c>
      <c r="B93">
        <v>2157</v>
      </c>
      <c r="C93" s="10">
        <f t="shared" si="22"/>
        <v>5.322265625E-2</v>
      </c>
      <c r="D93">
        <v>973.98</v>
      </c>
      <c r="E93" s="10">
        <f t="shared" si="14"/>
        <v>-8.2483938429074644E-2</v>
      </c>
      <c r="F93">
        <v>112</v>
      </c>
      <c r="G93" s="10">
        <f t="shared" si="15"/>
        <v>1.8181818181818077E-2</v>
      </c>
      <c r="H93">
        <v>389.25</v>
      </c>
      <c r="I93" s="10">
        <f t="shared" si="16"/>
        <v>-2.5880182442473698E-3</v>
      </c>
      <c r="J93">
        <v>115.02</v>
      </c>
      <c r="K93" s="10">
        <f t="shared" si="17"/>
        <v>-0.14023022873374202</v>
      </c>
      <c r="T93">
        <f t="shared" si="18"/>
        <v>3.9986562059187727E-2</v>
      </c>
      <c r="U93">
        <f t="shared" si="13"/>
        <v>-9.2868249738188899E-2</v>
      </c>
      <c r="V93">
        <f t="shared" si="19"/>
        <v>1.5318780971608423E-2</v>
      </c>
      <c r="W93">
        <f t="shared" si="20"/>
        <v>-7.614350968772143E-3</v>
      </c>
      <c r="X93">
        <f t="shared" si="21"/>
        <v>-0.14155058002599746</v>
      </c>
    </row>
    <row r="94" spans="1:24">
      <c r="A94" s="1">
        <v>37741</v>
      </c>
      <c r="B94">
        <v>2455</v>
      </c>
      <c r="C94" s="10">
        <f t="shared" si="22"/>
        <v>0.13815484469170136</v>
      </c>
      <c r="D94">
        <v>988.02</v>
      </c>
      <c r="E94" s="10">
        <f t="shared" si="14"/>
        <v>1.4415080391794399E-2</v>
      </c>
      <c r="F94">
        <v>127</v>
      </c>
      <c r="G94" s="10">
        <f t="shared" si="15"/>
        <v>0.1339285714285714</v>
      </c>
      <c r="H94">
        <v>456.66</v>
      </c>
      <c r="I94" s="10">
        <f t="shared" si="16"/>
        <v>0.17317919075144506</v>
      </c>
      <c r="J94">
        <v>138.78</v>
      </c>
      <c r="K94" s="10">
        <f t="shared" si="17"/>
        <v>0.20657276995305174</v>
      </c>
      <c r="T94">
        <f t="shared" si="18"/>
        <v>0.12491875050088909</v>
      </c>
      <c r="U94">
        <f t="shared" si="13"/>
        <v>4.0307690826801492E-3</v>
      </c>
      <c r="V94">
        <f t="shared" si="19"/>
        <v>0.13106553421836173</v>
      </c>
      <c r="W94">
        <f t="shared" si="20"/>
        <v>0.16815285802692029</v>
      </c>
      <c r="X94">
        <f t="shared" si="21"/>
        <v>0.2052524186607963</v>
      </c>
    </row>
    <row r="95" spans="1:24">
      <c r="A95" s="1">
        <v>37771</v>
      </c>
      <c r="B95">
        <v>2473</v>
      </c>
      <c r="C95" s="10">
        <f t="shared" si="22"/>
        <v>7.3319755600813608E-3</v>
      </c>
      <c r="D95">
        <v>988.02</v>
      </c>
      <c r="E95" s="10">
        <f t="shared" si="14"/>
        <v>0</v>
      </c>
      <c r="F95">
        <v>129.5</v>
      </c>
      <c r="G95" s="10">
        <f t="shared" si="15"/>
        <v>1.9685039370078705E-2</v>
      </c>
      <c r="H95">
        <v>456.15</v>
      </c>
      <c r="I95" s="10">
        <f t="shared" si="16"/>
        <v>-1.1168046248851704E-3</v>
      </c>
      <c r="J95">
        <v>160.28</v>
      </c>
      <c r="K95" s="10">
        <f t="shared" si="17"/>
        <v>0.15492145842340399</v>
      </c>
      <c r="T95">
        <f t="shared" si="18"/>
        <v>-5.9041186307309153E-3</v>
      </c>
      <c r="U95">
        <f t="shared" si="13"/>
        <v>-1.038431130911425E-2</v>
      </c>
      <c r="V95">
        <f t="shared" si="19"/>
        <v>1.6822002159869051E-2</v>
      </c>
      <c r="W95">
        <f t="shared" si="20"/>
        <v>-6.1431373494099436E-3</v>
      </c>
      <c r="X95">
        <f t="shared" si="21"/>
        <v>0.15360110713114855</v>
      </c>
    </row>
    <row r="96" spans="1:24">
      <c r="A96" s="1">
        <v>37802</v>
      </c>
      <c r="B96">
        <v>2430</v>
      </c>
      <c r="C96" s="10">
        <f t="shared" si="22"/>
        <v>-1.7387788111605351E-2</v>
      </c>
      <c r="D96">
        <v>941.76</v>
      </c>
      <c r="E96" s="10">
        <f t="shared" si="14"/>
        <v>-4.6820914556385484E-2</v>
      </c>
      <c r="F96">
        <v>142.5</v>
      </c>
      <c r="G96" s="10">
        <f t="shared" si="15"/>
        <v>0.10038610038610041</v>
      </c>
      <c r="H96">
        <v>430.56</v>
      </c>
      <c r="I96" s="10">
        <f t="shared" si="16"/>
        <v>-5.6099967116080229E-2</v>
      </c>
      <c r="J96">
        <v>162.03</v>
      </c>
      <c r="K96" s="10">
        <f t="shared" si="17"/>
        <v>1.0918392812578004E-2</v>
      </c>
      <c r="T96">
        <f t="shared" si="18"/>
        <v>-3.0623882302417627E-2</v>
      </c>
      <c r="U96">
        <f t="shared" si="13"/>
        <v>-5.7205225865499733E-2</v>
      </c>
      <c r="V96">
        <f t="shared" si="19"/>
        <v>9.7523063175890753E-2</v>
      </c>
      <c r="W96">
        <f t="shared" si="20"/>
        <v>-6.1126299840605004E-2</v>
      </c>
      <c r="X96">
        <f t="shared" si="21"/>
        <v>9.5980415203225627E-3</v>
      </c>
    </row>
    <row r="97" spans="1:24">
      <c r="A97" s="1">
        <v>37833</v>
      </c>
      <c r="B97">
        <v>2483</v>
      </c>
      <c r="C97" s="10">
        <f t="shared" si="22"/>
        <v>2.1810699588477256E-2</v>
      </c>
      <c r="D97">
        <v>1065.67</v>
      </c>
      <c r="E97" s="10">
        <f t="shared" si="14"/>
        <v>0.13157279986408432</v>
      </c>
      <c r="F97">
        <v>154.25</v>
      </c>
      <c r="G97" s="10">
        <f t="shared" si="15"/>
        <v>8.2456140350877227E-2</v>
      </c>
      <c r="H97">
        <v>439.17</v>
      </c>
      <c r="I97" s="10">
        <f t="shared" si="16"/>
        <v>1.9997212931995634E-2</v>
      </c>
      <c r="J97">
        <v>184.29</v>
      </c>
      <c r="K97" s="10">
        <f t="shared" si="17"/>
        <v>0.13738196630253641</v>
      </c>
      <c r="T97">
        <f t="shared" si="18"/>
        <v>8.5746053976649798E-3</v>
      </c>
      <c r="U97">
        <f t="shared" si="13"/>
        <v>0.12118848855497007</v>
      </c>
      <c r="V97">
        <f t="shared" si="19"/>
        <v>7.9593103140667573E-2</v>
      </c>
      <c r="W97">
        <f t="shared" si="20"/>
        <v>1.4970880207470861E-2</v>
      </c>
      <c r="X97">
        <f t="shared" si="21"/>
        <v>0.13606161501028097</v>
      </c>
    </row>
    <row r="98" spans="1:24">
      <c r="A98" s="1">
        <v>37862</v>
      </c>
      <c r="B98">
        <v>2430</v>
      </c>
      <c r="C98" s="10">
        <f t="shared" si="22"/>
        <v>-2.134514699959722E-2</v>
      </c>
      <c r="D98">
        <v>1149.1099999999999</v>
      </c>
      <c r="E98" s="10">
        <f t="shared" si="14"/>
        <v>7.8298159843103177E-2</v>
      </c>
      <c r="F98">
        <v>170.75</v>
      </c>
      <c r="G98" s="10">
        <f t="shared" si="15"/>
        <v>0.10696920583468406</v>
      </c>
      <c r="H98">
        <v>466.29</v>
      </c>
      <c r="I98" s="10">
        <f t="shared" si="16"/>
        <v>6.1752851970763079E-2</v>
      </c>
      <c r="J98">
        <v>169.04</v>
      </c>
      <c r="K98" s="10">
        <f t="shared" si="17"/>
        <v>-8.2750013565575986E-2</v>
      </c>
      <c r="T98">
        <f t="shared" si="18"/>
        <v>-3.4581241190409492E-2</v>
      </c>
      <c r="U98">
        <f t="shared" si="13"/>
        <v>6.7913848533988921E-2</v>
      </c>
      <c r="V98">
        <f t="shared" si="19"/>
        <v>0.1041061686244744</v>
      </c>
      <c r="W98">
        <f t="shared" si="20"/>
        <v>5.6726519246238304E-2</v>
      </c>
      <c r="X98">
        <f t="shared" si="21"/>
        <v>-8.4070364857831426E-2</v>
      </c>
    </row>
    <row r="99" spans="1:24">
      <c r="A99" s="1">
        <v>37894</v>
      </c>
      <c r="B99">
        <v>2542</v>
      </c>
      <c r="C99" s="10">
        <f t="shared" si="22"/>
        <v>4.6090534979423836E-2</v>
      </c>
      <c r="D99">
        <v>1059.8900000000001</v>
      </c>
      <c r="E99" s="10">
        <f t="shared" si="14"/>
        <v>-7.7642697391894444E-2</v>
      </c>
      <c r="F99">
        <v>168</v>
      </c>
      <c r="G99" s="10">
        <f t="shared" si="15"/>
        <v>-1.6105417276720324E-2</v>
      </c>
      <c r="H99">
        <v>462.23</v>
      </c>
      <c r="I99" s="10">
        <f t="shared" si="16"/>
        <v>-8.7070278153080771E-3</v>
      </c>
      <c r="J99">
        <v>164.28</v>
      </c>
      <c r="K99" s="10">
        <f t="shared" si="17"/>
        <v>-2.8159015617605254E-2</v>
      </c>
      <c r="T99">
        <f t="shared" si="18"/>
        <v>3.2854440788611564E-2</v>
      </c>
      <c r="U99">
        <f t="shared" si="13"/>
        <v>-8.8027008701008699E-2</v>
      </c>
      <c r="V99">
        <f t="shared" si="19"/>
        <v>-1.8968454486929978E-2</v>
      </c>
      <c r="W99">
        <f t="shared" si="20"/>
        <v>-1.373336053983285E-2</v>
      </c>
      <c r="X99">
        <f t="shared" si="21"/>
        <v>-2.9479366909860697E-2</v>
      </c>
    </row>
    <row r="100" spans="1:24">
      <c r="A100" s="1">
        <v>37925</v>
      </c>
      <c r="B100">
        <v>2768</v>
      </c>
      <c r="C100" s="10">
        <f t="shared" si="22"/>
        <v>8.8906372934697053E-2</v>
      </c>
      <c r="D100">
        <v>1180.5</v>
      </c>
      <c r="E100" s="10">
        <f t="shared" si="14"/>
        <v>0.11379482776514527</v>
      </c>
      <c r="F100">
        <v>183</v>
      </c>
      <c r="G100" s="10">
        <f t="shared" si="15"/>
        <v>8.9285714285714191E-2</v>
      </c>
      <c r="H100">
        <v>466.29</v>
      </c>
      <c r="I100" s="10">
        <f t="shared" si="16"/>
        <v>8.7835060467733594E-3</v>
      </c>
      <c r="J100">
        <v>186.54</v>
      </c>
      <c r="K100" s="10">
        <f t="shared" si="17"/>
        <v>0.13550036523009501</v>
      </c>
      <c r="T100">
        <f t="shared" si="18"/>
        <v>7.5670278743884781E-2</v>
      </c>
      <c r="U100">
        <f t="shared" si="13"/>
        <v>0.10341051645603101</v>
      </c>
      <c r="V100">
        <f t="shared" si="19"/>
        <v>8.6422677075504536E-2</v>
      </c>
      <c r="W100">
        <f t="shared" si="20"/>
        <v>3.7571733222485863E-3</v>
      </c>
      <c r="X100">
        <f t="shared" si="21"/>
        <v>0.13418001393783957</v>
      </c>
    </row>
    <row r="101" spans="1:24">
      <c r="A101" s="1">
        <v>37953</v>
      </c>
      <c r="B101">
        <v>2639</v>
      </c>
      <c r="C101" s="10">
        <f t="shared" si="22"/>
        <v>-4.6604046242774588E-2</v>
      </c>
      <c r="D101">
        <v>1147.46</v>
      </c>
      <c r="E101" s="10">
        <f t="shared" si="14"/>
        <v>-2.7988140618382062E-2</v>
      </c>
      <c r="F101">
        <v>174.25</v>
      </c>
      <c r="G101" s="10">
        <f t="shared" si="15"/>
        <v>-4.7814207650273222E-2</v>
      </c>
      <c r="H101">
        <v>449.82</v>
      </c>
      <c r="I101" s="10">
        <f t="shared" si="16"/>
        <v>-3.5321366531557707E-2</v>
      </c>
      <c r="J101">
        <v>181.29</v>
      </c>
      <c r="K101" s="10">
        <f t="shared" si="17"/>
        <v>-2.8144097780636868E-2</v>
      </c>
      <c r="T101">
        <f t="shared" si="18"/>
        <v>-5.9840140433586861E-2</v>
      </c>
      <c r="U101">
        <f t="shared" si="13"/>
        <v>-3.8372451927496311E-2</v>
      </c>
      <c r="V101">
        <f t="shared" si="19"/>
        <v>-5.0677244860482876E-2</v>
      </c>
      <c r="W101">
        <f t="shared" si="20"/>
        <v>-4.0347699256082482E-2</v>
      </c>
      <c r="X101">
        <f t="shared" si="21"/>
        <v>-2.946444907289231E-2</v>
      </c>
    </row>
    <row r="102" spans="1:24">
      <c r="A102" s="1">
        <v>37986</v>
      </c>
      <c r="B102">
        <v>2680</v>
      </c>
      <c r="C102" s="10">
        <f t="shared" si="22"/>
        <v>1.5536187949981128E-2</v>
      </c>
      <c r="D102">
        <v>1274.68</v>
      </c>
      <c r="E102" s="10">
        <f t="shared" si="14"/>
        <v>0.11087096717968392</v>
      </c>
      <c r="F102">
        <v>168.25</v>
      </c>
      <c r="G102" s="10">
        <f t="shared" si="15"/>
        <v>-3.4433285509325673E-2</v>
      </c>
      <c r="H102">
        <v>432.58</v>
      </c>
      <c r="I102" s="10">
        <f t="shared" si="16"/>
        <v>-3.8326441687786206E-2</v>
      </c>
      <c r="J102">
        <v>175.79</v>
      </c>
      <c r="K102" s="10">
        <f t="shared" si="17"/>
        <v>-3.0338132274256746E-2</v>
      </c>
      <c r="T102">
        <f t="shared" si="18"/>
        <v>2.3000937591688524E-3</v>
      </c>
      <c r="U102">
        <f t="shared" si="13"/>
        <v>0.10048665587056967</v>
      </c>
      <c r="V102">
        <f t="shared" si="19"/>
        <v>-3.7296322719535327E-2</v>
      </c>
      <c r="W102">
        <f t="shared" si="20"/>
        <v>-4.3352774412310981E-2</v>
      </c>
      <c r="X102">
        <f t="shared" si="21"/>
        <v>-3.1658483566512186E-2</v>
      </c>
    </row>
    <row r="103" spans="1:24">
      <c r="A103" s="1">
        <v>38016</v>
      </c>
      <c r="B103">
        <v>2602</v>
      </c>
      <c r="C103" s="10">
        <f t="shared" si="22"/>
        <v>-2.9104477611940349E-2</v>
      </c>
      <c r="D103">
        <v>1206.1099999999999</v>
      </c>
      <c r="E103" s="10">
        <f t="shared" si="14"/>
        <v>-5.3793893369316392E-2</v>
      </c>
      <c r="F103">
        <v>164.5</v>
      </c>
      <c r="G103" s="10">
        <f t="shared" si="15"/>
        <v>-2.2288261515601815E-2</v>
      </c>
      <c r="H103">
        <v>440.95</v>
      </c>
      <c r="I103" s="10">
        <f t="shared" si="16"/>
        <v>1.9349022146192718E-2</v>
      </c>
      <c r="J103">
        <v>195.54</v>
      </c>
      <c r="K103" s="10">
        <f t="shared" si="17"/>
        <v>0.11234996302406275</v>
      </c>
      <c r="T103">
        <f t="shared" si="18"/>
        <v>-4.2340571802752622E-2</v>
      </c>
      <c r="U103">
        <f t="shared" si="13"/>
        <v>-6.4178204678430648E-2</v>
      </c>
      <c r="V103">
        <f t="shared" si="19"/>
        <v>-2.5151298725811469E-2</v>
      </c>
      <c r="W103">
        <f t="shared" si="20"/>
        <v>1.4322689421667945E-2</v>
      </c>
      <c r="X103">
        <f t="shared" si="21"/>
        <v>0.11102961173180731</v>
      </c>
    </row>
    <row r="104" spans="1:24">
      <c r="A104" s="1">
        <v>38044</v>
      </c>
      <c r="B104">
        <v>2552</v>
      </c>
      <c r="C104" s="10">
        <f t="shared" si="22"/>
        <v>-1.9215987701767911E-2</v>
      </c>
      <c r="D104">
        <v>1190.42</v>
      </c>
      <c r="E104" s="10">
        <f t="shared" si="14"/>
        <v>-1.3008763711435778E-2</v>
      </c>
      <c r="F104">
        <v>190.25</v>
      </c>
      <c r="G104" s="10">
        <f t="shared" si="15"/>
        <v>0.15653495440729492</v>
      </c>
      <c r="H104">
        <v>452.1</v>
      </c>
      <c r="I104" s="10">
        <f t="shared" si="16"/>
        <v>2.5286313641002423E-2</v>
      </c>
      <c r="J104">
        <v>192.79</v>
      </c>
      <c r="K104" s="10">
        <f t="shared" si="17"/>
        <v>-1.4063618696941838E-2</v>
      </c>
      <c r="T104">
        <f t="shared" si="18"/>
        <v>-3.2452081892580184E-2</v>
      </c>
      <c r="U104">
        <f t="shared" si="13"/>
        <v>-2.3393075020550026E-2</v>
      </c>
      <c r="V104">
        <f t="shared" si="19"/>
        <v>0.15367191719708526</v>
      </c>
      <c r="W104">
        <f t="shared" si="20"/>
        <v>2.0259980916477648E-2</v>
      </c>
      <c r="X104">
        <f t="shared" si="21"/>
        <v>-1.5383969989197279E-2</v>
      </c>
    </row>
    <row r="105" spans="1:24">
      <c r="A105" s="1">
        <v>38077</v>
      </c>
      <c r="B105">
        <v>2523</v>
      </c>
      <c r="C105" s="10">
        <f t="shared" si="22"/>
        <v>-1.1363636363636354E-2</v>
      </c>
      <c r="D105">
        <v>1108.6300000000001</v>
      </c>
      <c r="E105" s="10">
        <f t="shared" si="14"/>
        <v>-6.8706842962987791E-2</v>
      </c>
      <c r="F105">
        <v>201</v>
      </c>
      <c r="G105" s="10">
        <f t="shared" si="15"/>
        <v>5.6504599211563811E-2</v>
      </c>
      <c r="H105">
        <v>457.92</v>
      </c>
      <c r="I105" s="10">
        <f t="shared" si="16"/>
        <v>1.2873258128732523E-2</v>
      </c>
      <c r="J105">
        <v>180.29</v>
      </c>
      <c r="K105" s="10">
        <f t="shared" si="17"/>
        <v>-6.4837387831319093E-2</v>
      </c>
      <c r="T105">
        <f t="shared" si="18"/>
        <v>-2.459973055444863E-2</v>
      </c>
      <c r="U105">
        <f t="shared" si="13"/>
        <v>-7.9091154272102046E-2</v>
      </c>
      <c r="V105">
        <f t="shared" si="19"/>
        <v>5.3641562001354157E-2</v>
      </c>
      <c r="W105">
        <f t="shared" si="20"/>
        <v>7.84692540420775E-3</v>
      </c>
      <c r="X105">
        <f t="shared" si="21"/>
        <v>-6.6157739123574533E-2</v>
      </c>
    </row>
    <row r="106" spans="1:24">
      <c r="A106" s="1">
        <v>38107</v>
      </c>
      <c r="B106">
        <v>2637</v>
      </c>
      <c r="C106" s="10">
        <f t="shared" si="22"/>
        <v>4.5184304399524367E-2</v>
      </c>
      <c r="D106">
        <v>1021.89</v>
      </c>
      <c r="E106" s="10">
        <f t="shared" si="14"/>
        <v>-7.8240711508799299E-2</v>
      </c>
      <c r="F106">
        <v>209.75</v>
      </c>
      <c r="G106" s="10">
        <f t="shared" si="15"/>
        <v>4.3532338308457819E-2</v>
      </c>
      <c r="H106">
        <v>477.69</v>
      </c>
      <c r="I106" s="10">
        <f t="shared" si="16"/>
        <v>4.3173480083857463E-2</v>
      </c>
      <c r="J106">
        <v>172.79</v>
      </c>
      <c r="K106" s="10">
        <f t="shared" si="17"/>
        <v>-4.1599645016362485E-2</v>
      </c>
      <c r="T106">
        <f t="shared" si="18"/>
        <v>3.1948210208712094E-2</v>
      </c>
      <c r="U106">
        <f t="shared" si="13"/>
        <v>-8.8625022817913554E-2</v>
      </c>
      <c r="V106">
        <f t="shared" si="19"/>
        <v>4.0669301098248165E-2</v>
      </c>
      <c r="W106">
        <f t="shared" si="20"/>
        <v>3.8147147359332688E-2</v>
      </c>
      <c r="X106">
        <f t="shared" si="21"/>
        <v>-4.2919996308617925E-2</v>
      </c>
    </row>
    <row r="107" spans="1:24">
      <c r="A107" s="1">
        <v>38138</v>
      </c>
      <c r="B107">
        <v>2541</v>
      </c>
      <c r="C107" s="10">
        <f t="shared" si="22"/>
        <v>-3.6405005688282088E-2</v>
      </c>
      <c r="D107">
        <v>1085.5</v>
      </c>
      <c r="E107" s="10">
        <f t="shared" si="14"/>
        <v>6.2247404319447419E-2</v>
      </c>
      <c r="F107">
        <v>205.75</v>
      </c>
      <c r="G107" s="10">
        <f t="shared" si="15"/>
        <v>-1.9070321811680557E-2</v>
      </c>
      <c r="H107">
        <v>465.27</v>
      </c>
      <c r="I107" s="10">
        <f t="shared" si="16"/>
        <v>-2.6000125604471513E-2</v>
      </c>
      <c r="J107">
        <v>176.79</v>
      </c>
      <c r="K107" s="10">
        <f t="shared" si="17"/>
        <v>2.3149487817581971E-2</v>
      </c>
      <c r="T107">
        <f t="shared" si="18"/>
        <v>-4.9641099879094361E-2</v>
      </c>
      <c r="U107">
        <f t="shared" si="13"/>
        <v>5.1863093010333171E-2</v>
      </c>
      <c r="V107">
        <f t="shared" si="19"/>
        <v>-2.1933359021890211E-2</v>
      </c>
      <c r="W107">
        <f t="shared" si="20"/>
        <v>-3.1026458328996288E-2</v>
      </c>
      <c r="X107">
        <f t="shared" si="21"/>
        <v>2.1829136525326528E-2</v>
      </c>
    </row>
    <row r="108" spans="1:24">
      <c r="A108" s="1">
        <v>38168</v>
      </c>
      <c r="B108">
        <v>2474</v>
      </c>
      <c r="C108" s="10">
        <f t="shared" si="22"/>
        <v>-2.6367571822117242E-2</v>
      </c>
      <c r="D108">
        <v>1095.4100000000001</v>
      </c>
      <c r="E108" s="10">
        <f t="shared" si="14"/>
        <v>9.1294334408107414E-3</v>
      </c>
      <c r="F108">
        <v>219.25</v>
      </c>
      <c r="G108" s="10">
        <f t="shared" si="15"/>
        <v>6.56136087484811E-2</v>
      </c>
      <c r="H108">
        <v>466.03</v>
      </c>
      <c r="I108" s="10">
        <f t="shared" si="16"/>
        <v>1.633460141423182E-3</v>
      </c>
      <c r="J108">
        <v>186.54</v>
      </c>
      <c r="K108" s="10">
        <f t="shared" si="17"/>
        <v>5.5150178177498788E-2</v>
      </c>
      <c r="T108">
        <f t="shared" si="18"/>
        <v>-3.9603666012929514E-2</v>
      </c>
      <c r="U108">
        <f t="shared" si="13"/>
        <v>-1.2548778683035087E-3</v>
      </c>
      <c r="V108">
        <f t="shared" si="19"/>
        <v>6.2750571538271446E-2</v>
      </c>
      <c r="W108">
        <f t="shared" si="20"/>
        <v>-3.3928725831015912E-3</v>
      </c>
      <c r="X108">
        <f t="shared" si="21"/>
        <v>5.3829826885243348E-2</v>
      </c>
    </row>
    <row r="109" spans="1:24">
      <c r="A109" s="1">
        <v>38198</v>
      </c>
      <c r="B109">
        <v>2461</v>
      </c>
      <c r="C109" s="10">
        <f t="shared" si="22"/>
        <v>-5.2546483427647894E-3</v>
      </c>
      <c r="D109">
        <v>1183.81</v>
      </c>
      <c r="E109" s="10">
        <f t="shared" si="14"/>
        <v>8.0700377027779435E-2</v>
      </c>
      <c r="F109">
        <v>213.75</v>
      </c>
      <c r="G109" s="10">
        <f t="shared" si="15"/>
        <v>-2.5085518814139118E-2</v>
      </c>
      <c r="H109">
        <v>446.01</v>
      </c>
      <c r="I109" s="10">
        <f t="shared" si="16"/>
        <v>-4.2958607814947536E-2</v>
      </c>
      <c r="J109">
        <v>172.79</v>
      </c>
      <c r="K109" s="10">
        <f t="shared" si="17"/>
        <v>-7.3710732282620373E-2</v>
      </c>
      <c r="T109">
        <f t="shared" si="18"/>
        <v>-1.8490742533577065E-2</v>
      </c>
      <c r="U109">
        <f t="shared" si="13"/>
        <v>7.031606571866518E-2</v>
      </c>
      <c r="V109">
        <f t="shared" si="19"/>
        <v>-2.7948556024348772E-2</v>
      </c>
      <c r="W109">
        <f t="shared" si="20"/>
        <v>-4.7984940539472311E-2</v>
      </c>
      <c r="X109">
        <f t="shared" si="21"/>
        <v>-7.5031083574875812E-2</v>
      </c>
    </row>
    <row r="110" spans="1:24">
      <c r="A110" s="1">
        <v>38230</v>
      </c>
      <c r="B110">
        <v>2555</v>
      </c>
      <c r="C110" s="10">
        <f t="shared" si="22"/>
        <v>3.8195855343356344E-2</v>
      </c>
      <c r="D110">
        <v>1139.2</v>
      </c>
      <c r="E110" s="10">
        <f t="shared" si="14"/>
        <v>-3.7683412034025698E-2</v>
      </c>
      <c r="F110">
        <v>200.5</v>
      </c>
      <c r="G110" s="10">
        <f t="shared" si="15"/>
        <v>-6.1988304093567259E-2</v>
      </c>
      <c r="H110">
        <v>429.8</v>
      </c>
      <c r="I110" s="10">
        <f t="shared" si="16"/>
        <v>-3.6344476581242513E-2</v>
      </c>
      <c r="J110">
        <v>163.53</v>
      </c>
      <c r="K110" s="10">
        <f t="shared" si="17"/>
        <v>-5.3591064297702329E-2</v>
      </c>
      <c r="T110">
        <f t="shared" si="18"/>
        <v>2.4959761152544068E-2</v>
      </c>
      <c r="U110">
        <f t="shared" si="13"/>
        <v>-4.8067723343139947E-2</v>
      </c>
      <c r="V110">
        <f t="shared" si="19"/>
        <v>-6.4851341303776913E-2</v>
      </c>
      <c r="W110">
        <f t="shared" si="20"/>
        <v>-4.1370809305767288E-2</v>
      </c>
      <c r="X110">
        <f t="shared" si="21"/>
        <v>-5.4911415589957768E-2</v>
      </c>
    </row>
    <row r="111" spans="1:24">
      <c r="A111" s="1">
        <v>38260</v>
      </c>
      <c r="B111">
        <v>2265</v>
      </c>
      <c r="C111" s="10">
        <f t="shared" si="22"/>
        <v>-0.11350293542074363</v>
      </c>
      <c r="D111">
        <v>1227.5899999999999</v>
      </c>
      <c r="E111" s="10">
        <f t="shared" si="14"/>
        <v>7.7589536516853741E-2</v>
      </c>
      <c r="F111">
        <v>224.75</v>
      </c>
      <c r="G111" s="10">
        <f t="shared" si="15"/>
        <v>0.12094763092269334</v>
      </c>
      <c r="H111">
        <v>421.94</v>
      </c>
      <c r="I111" s="10">
        <f t="shared" si="16"/>
        <v>-1.828757561656591E-2</v>
      </c>
      <c r="J111">
        <v>162.28</v>
      </c>
      <c r="K111" s="10">
        <f t="shared" si="17"/>
        <v>-7.6438573961964407E-3</v>
      </c>
      <c r="T111">
        <f t="shared" si="18"/>
        <v>-0.12673902961155592</v>
      </c>
      <c r="U111">
        <f t="shared" si="13"/>
        <v>6.7205225207739486E-2</v>
      </c>
      <c r="V111">
        <f t="shared" si="19"/>
        <v>0.11808459371248368</v>
      </c>
      <c r="W111">
        <f t="shared" si="20"/>
        <v>-2.3313908341090685E-2</v>
      </c>
      <c r="X111">
        <f t="shared" si="21"/>
        <v>-8.9642086884518819E-3</v>
      </c>
    </row>
    <row r="112" spans="1:24">
      <c r="A112" s="1">
        <v>38289</v>
      </c>
      <c r="B112">
        <v>2232</v>
      </c>
      <c r="C112" s="10">
        <f t="shared" si="22"/>
        <v>-1.4569536423841067E-2</v>
      </c>
      <c r="D112">
        <v>1176.3699999999999</v>
      </c>
      <c r="E112" s="10">
        <f t="shared" si="14"/>
        <v>-4.172402838081124E-2</v>
      </c>
      <c r="F112">
        <v>238.25</v>
      </c>
      <c r="G112" s="10">
        <f t="shared" si="15"/>
        <v>6.0066740823136788E-2</v>
      </c>
      <c r="H112">
        <v>418.39</v>
      </c>
      <c r="I112" s="10">
        <f t="shared" si="16"/>
        <v>-8.4135185097407028E-3</v>
      </c>
      <c r="J112">
        <v>183.54</v>
      </c>
      <c r="K112" s="10">
        <f t="shared" si="17"/>
        <v>0.1310081340892284</v>
      </c>
      <c r="T112">
        <f t="shared" si="18"/>
        <v>-2.7805630614653343E-2</v>
      </c>
      <c r="U112">
        <f t="shared" si="13"/>
        <v>-5.2108339689925488E-2</v>
      </c>
      <c r="V112">
        <f t="shared" si="19"/>
        <v>5.7203703612927134E-2</v>
      </c>
      <c r="W112">
        <f t="shared" si="20"/>
        <v>-1.3439851234265476E-2</v>
      </c>
      <c r="X112">
        <f t="shared" si="21"/>
        <v>0.12968778279697296</v>
      </c>
    </row>
    <row r="113" spans="1:24">
      <c r="A113" s="1">
        <v>38321</v>
      </c>
      <c r="B113">
        <v>2045</v>
      </c>
      <c r="C113" s="10">
        <f t="shared" si="22"/>
        <v>-8.3781362007168458E-2</v>
      </c>
      <c r="D113">
        <v>1266.42</v>
      </c>
      <c r="E113" s="10">
        <f t="shared" si="14"/>
        <v>7.6549044943342803E-2</v>
      </c>
      <c r="F113">
        <v>245.25</v>
      </c>
      <c r="G113" s="10">
        <f t="shared" si="15"/>
        <v>2.9380902413431276E-2</v>
      </c>
      <c r="H113">
        <v>452.6</v>
      </c>
      <c r="I113" s="10">
        <f t="shared" si="16"/>
        <v>8.1765816582614503E-2</v>
      </c>
      <c r="J113">
        <v>193.04</v>
      </c>
      <c r="K113" s="10">
        <f t="shared" si="17"/>
        <v>5.1759834368529933E-2</v>
      </c>
      <c r="T113">
        <f t="shared" si="18"/>
        <v>-9.7017456197980731E-2</v>
      </c>
      <c r="U113">
        <f t="shared" si="13"/>
        <v>6.6164733634228548E-2</v>
      </c>
      <c r="V113">
        <f t="shared" si="19"/>
        <v>2.6517865203221622E-2</v>
      </c>
      <c r="W113">
        <f t="shared" si="20"/>
        <v>7.6739483858089735E-2</v>
      </c>
      <c r="X113">
        <f t="shared" si="21"/>
        <v>5.0439483076274494E-2</v>
      </c>
    </row>
    <row r="114" spans="1:24">
      <c r="A114" s="1">
        <v>38352</v>
      </c>
      <c r="B114">
        <v>1889</v>
      </c>
      <c r="C114" s="10">
        <f t="shared" si="22"/>
        <v>-7.6283618581907131E-2</v>
      </c>
      <c r="D114">
        <v>1266.42</v>
      </c>
      <c r="E114" s="10">
        <f t="shared" si="14"/>
        <v>0</v>
      </c>
      <c r="F114">
        <v>230.5</v>
      </c>
      <c r="G114" s="10">
        <f t="shared" si="15"/>
        <v>-6.0142711518858305E-2</v>
      </c>
      <c r="H114">
        <v>440.44</v>
      </c>
      <c r="I114" s="10">
        <f t="shared" si="16"/>
        <v>-2.6866990720282868E-2</v>
      </c>
      <c r="J114">
        <v>202.29</v>
      </c>
      <c r="K114" s="10">
        <f t="shared" si="17"/>
        <v>4.7917530045586298E-2</v>
      </c>
      <c r="T114">
        <f t="shared" si="18"/>
        <v>-8.9519712772719404E-2</v>
      </c>
      <c r="U114">
        <f t="shared" si="13"/>
        <v>-1.038431130911425E-2</v>
      </c>
      <c r="V114">
        <f t="shared" si="19"/>
        <v>-6.3005748729067959E-2</v>
      </c>
      <c r="W114">
        <f t="shared" si="20"/>
        <v>-3.1893323444807643E-2</v>
      </c>
      <c r="X114">
        <f t="shared" si="21"/>
        <v>4.6597178753330859E-2</v>
      </c>
    </row>
    <row r="115" spans="1:24">
      <c r="A115" s="1">
        <v>38383</v>
      </c>
      <c r="B115">
        <v>1990</v>
      </c>
      <c r="C115" s="10">
        <f t="shared" si="22"/>
        <v>5.3467443091582911E-2</v>
      </c>
      <c r="D115">
        <v>1363.07</v>
      </c>
      <c r="E115" s="10">
        <f t="shared" si="14"/>
        <v>7.6317493406610648E-2</v>
      </c>
      <c r="F115">
        <v>245.5</v>
      </c>
      <c r="G115" s="10">
        <f t="shared" si="15"/>
        <v>6.5075921908893664E-2</v>
      </c>
      <c r="H115">
        <v>449.56</v>
      </c>
      <c r="I115" s="10">
        <f t="shared" si="16"/>
        <v>2.0706566161111661E-2</v>
      </c>
      <c r="J115">
        <v>197.54</v>
      </c>
      <c r="K115" s="10">
        <f t="shared" si="17"/>
        <v>-2.3481140936279621E-2</v>
      </c>
      <c r="T115">
        <f t="shared" si="18"/>
        <v>4.0231348900770639E-2</v>
      </c>
      <c r="U115">
        <f t="shared" si="13"/>
        <v>6.5933182097496393E-2</v>
      </c>
      <c r="V115">
        <f t="shared" si="19"/>
        <v>6.2212884698684009E-2</v>
      </c>
      <c r="W115">
        <f t="shared" si="20"/>
        <v>1.5680233436586886E-2</v>
      </c>
      <c r="X115">
        <f t="shared" si="21"/>
        <v>-2.4801492228535064E-2</v>
      </c>
    </row>
    <row r="116" spans="1:24">
      <c r="A116" s="1">
        <v>38411</v>
      </c>
      <c r="B116">
        <v>2050</v>
      </c>
      <c r="C116" s="10">
        <f t="shared" si="22"/>
        <v>3.015075376884413E-2</v>
      </c>
      <c r="D116">
        <v>1515.9</v>
      </c>
      <c r="E116" s="10">
        <f t="shared" si="14"/>
        <v>0.11212190129633859</v>
      </c>
      <c r="F116">
        <v>256</v>
      </c>
      <c r="G116" s="10">
        <f t="shared" si="15"/>
        <v>4.2769857433808456E-2</v>
      </c>
      <c r="H116">
        <v>507.09</v>
      </c>
      <c r="I116" s="10">
        <f t="shared" si="16"/>
        <v>0.12796957024646316</v>
      </c>
      <c r="J116">
        <v>206.54</v>
      </c>
      <c r="K116" s="10">
        <f t="shared" si="17"/>
        <v>4.5560392831831553E-2</v>
      </c>
      <c r="T116">
        <f t="shared" si="18"/>
        <v>1.6914659578031854E-2</v>
      </c>
      <c r="U116">
        <f t="shared" si="13"/>
        <v>0.10173758998722433</v>
      </c>
      <c r="V116">
        <f t="shared" si="19"/>
        <v>3.9906820223598802E-2</v>
      </c>
      <c r="W116">
        <f t="shared" si="20"/>
        <v>0.12294323752193839</v>
      </c>
      <c r="X116">
        <f t="shared" si="21"/>
        <v>4.4240041539576114E-2</v>
      </c>
    </row>
    <row r="117" spans="1:24">
      <c r="A117" s="1">
        <v>38442</v>
      </c>
      <c r="B117">
        <v>2086</v>
      </c>
      <c r="C117" s="10">
        <f t="shared" si="22"/>
        <v>1.7560975609756113E-2</v>
      </c>
      <c r="D117">
        <v>1413.46</v>
      </c>
      <c r="E117" s="10">
        <f t="shared" si="14"/>
        <v>-6.7577016953624947E-2</v>
      </c>
      <c r="F117">
        <v>259.5</v>
      </c>
      <c r="G117" s="10">
        <f t="shared" si="15"/>
        <v>1.3671875E-2</v>
      </c>
      <c r="H117">
        <v>524.07000000000005</v>
      </c>
      <c r="I117" s="10">
        <f t="shared" si="16"/>
        <v>3.3485180145536475E-2</v>
      </c>
      <c r="J117">
        <v>201.29</v>
      </c>
      <c r="K117" s="10">
        <f t="shared" si="17"/>
        <v>-2.5418805074077677E-2</v>
      </c>
      <c r="T117">
        <f t="shared" si="18"/>
        <v>4.3248814189438371E-3</v>
      </c>
      <c r="U117">
        <f t="shared" si="13"/>
        <v>-7.7961328262739202E-2</v>
      </c>
      <c r="V117">
        <f t="shared" si="19"/>
        <v>1.0808837789790346E-2</v>
      </c>
      <c r="W117">
        <f t="shared" si="20"/>
        <v>2.84588474210117E-2</v>
      </c>
      <c r="X117">
        <f t="shared" si="21"/>
        <v>-2.673915636633312E-2</v>
      </c>
    </row>
    <row r="118" spans="1:24">
      <c r="A118" s="1">
        <v>38471</v>
      </c>
      <c r="B118">
        <v>2281</v>
      </c>
      <c r="C118" s="10">
        <f t="shared" si="22"/>
        <v>9.3480345158197586E-2</v>
      </c>
      <c r="D118">
        <v>1306.07</v>
      </c>
      <c r="E118" s="10">
        <f t="shared" si="14"/>
        <v>-7.5976681335163443E-2</v>
      </c>
      <c r="F118">
        <v>255.25</v>
      </c>
      <c r="G118" s="10">
        <f t="shared" si="15"/>
        <v>-1.6377649325626242E-2</v>
      </c>
      <c r="H118">
        <v>513.92999999999995</v>
      </c>
      <c r="I118" s="10">
        <f t="shared" si="16"/>
        <v>-1.934856030682941E-2</v>
      </c>
      <c r="J118">
        <v>195.54</v>
      </c>
      <c r="K118" s="10">
        <f t="shared" si="17"/>
        <v>-2.8565750906652143E-2</v>
      </c>
      <c r="T118">
        <f t="shared" si="18"/>
        <v>8.0244250967385314E-2</v>
      </c>
      <c r="U118">
        <f t="shared" si="13"/>
        <v>-8.6360992644277698E-2</v>
      </c>
      <c r="V118">
        <f t="shared" si="19"/>
        <v>-1.9240686535835896E-2</v>
      </c>
      <c r="W118">
        <f t="shared" si="20"/>
        <v>-2.4374893031354185E-2</v>
      </c>
      <c r="X118">
        <f t="shared" si="21"/>
        <v>-2.9886102198907586E-2</v>
      </c>
    </row>
    <row r="119" spans="1:24">
      <c r="A119" s="1">
        <v>38503</v>
      </c>
      <c r="B119">
        <v>2335</v>
      </c>
      <c r="C119" s="10">
        <f t="shared" si="22"/>
        <v>2.3673827268741787E-2</v>
      </c>
      <c r="D119">
        <v>1348.2</v>
      </c>
      <c r="E119" s="10">
        <f t="shared" si="14"/>
        <v>3.2257076573231291E-2</v>
      </c>
      <c r="F119">
        <v>269.25</v>
      </c>
      <c r="G119" s="10">
        <f t="shared" si="15"/>
        <v>5.4848188050930391E-2</v>
      </c>
      <c r="H119">
        <v>545.35</v>
      </c>
      <c r="I119" s="10">
        <f t="shared" si="16"/>
        <v>6.1136730683167162E-2</v>
      </c>
      <c r="J119">
        <v>216.05</v>
      </c>
      <c r="K119" s="10">
        <f t="shared" si="17"/>
        <v>0.1048890252633734</v>
      </c>
      <c r="T119">
        <f t="shared" si="18"/>
        <v>1.0437733077929511E-2</v>
      </c>
      <c r="U119">
        <f t="shared" si="13"/>
        <v>2.1872765264117043E-2</v>
      </c>
      <c r="V119">
        <f t="shared" si="19"/>
        <v>5.1985150840720737E-2</v>
      </c>
      <c r="W119">
        <f t="shared" si="20"/>
        <v>5.6110397958642387E-2</v>
      </c>
      <c r="X119">
        <f t="shared" si="21"/>
        <v>0.10356867397111796</v>
      </c>
    </row>
    <row r="120" spans="1:24">
      <c r="A120" s="1">
        <v>38533</v>
      </c>
      <c r="B120">
        <v>2311</v>
      </c>
      <c r="C120" s="10">
        <f t="shared" si="22"/>
        <v>-1.0278372591006391E-2</v>
      </c>
      <c r="D120">
        <v>1410.98</v>
      </c>
      <c r="E120" s="10">
        <f t="shared" si="14"/>
        <v>4.6565791425604575E-2</v>
      </c>
      <c r="F120">
        <v>287</v>
      </c>
      <c r="G120" s="10">
        <f t="shared" si="15"/>
        <v>6.5923862581244164E-2</v>
      </c>
      <c r="H120">
        <v>521</v>
      </c>
      <c r="I120" s="10">
        <f t="shared" si="16"/>
        <v>-4.4650224626386792E-2</v>
      </c>
      <c r="J120">
        <v>223.8</v>
      </c>
      <c r="K120" s="10">
        <f t="shared" si="17"/>
        <v>3.5871326081925448E-2</v>
      </c>
      <c r="T120">
        <f t="shared" si="18"/>
        <v>-2.3514466781818667E-2</v>
      </c>
      <c r="U120">
        <f t="shared" si="13"/>
        <v>3.6181480116490326E-2</v>
      </c>
      <c r="V120">
        <f t="shared" si="19"/>
        <v>6.306082537103451E-2</v>
      </c>
      <c r="W120">
        <f t="shared" si="20"/>
        <v>-4.9676557350911567E-2</v>
      </c>
      <c r="X120">
        <f t="shared" si="21"/>
        <v>3.4550974789670008E-2</v>
      </c>
    </row>
    <row r="121" spans="1:24">
      <c r="A121" s="1">
        <v>38562</v>
      </c>
      <c r="B121">
        <v>2558</v>
      </c>
      <c r="C121" s="10">
        <f t="shared" si="22"/>
        <v>0.10688013846819566</v>
      </c>
      <c r="D121">
        <v>1566.29</v>
      </c>
      <c r="E121" s="10">
        <f t="shared" si="14"/>
        <v>0.11007243192674587</v>
      </c>
      <c r="F121">
        <v>308</v>
      </c>
      <c r="G121" s="10">
        <f t="shared" si="15"/>
        <v>7.3170731707317138E-2</v>
      </c>
      <c r="H121">
        <v>521.5</v>
      </c>
      <c r="I121" s="10">
        <f t="shared" si="16"/>
        <v>9.596928982724684E-4</v>
      </c>
      <c r="J121">
        <v>231.55</v>
      </c>
      <c r="K121" s="10">
        <f t="shared" si="17"/>
        <v>3.4629133154602254E-2</v>
      </c>
      <c r="T121">
        <f t="shared" si="18"/>
        <v>9.364404427738339E-2</v>
      </c>
      <c r="U121">
        <f t="shared" si="13"/>
        <v>9.9688120617631618E-2</v>
      </c>
      <c r="V121">
        <f t="shared" si="19"/>
        <v>7.0307694497107484E-2</v>
      </c>
      <c r="W121">
        <f t="shared" si="20"/>
        <v>-4.0666398262523048E-3</v>
      </c>
      <c r="X121">
        <f t="shared" si="21"/>
        <v>3.3308781862346815E-2</v>
      </c>
    </row>
    <row r="122" spans="1:24">
      <c r="A122" s="1">
        <v>38595</v>
      </c>
      <c r="B122">
        <v>2530</v>
      </c>
      <c r="C122" s="10">
        <f t="shared" si="22"/>
        <v>-1.0946051602814699E-2</v>
      </c>
      <c r="D122">
        <v>1618.34</v>
      </c>
      <c r="E122" s="10">
        <f t="shared" si="14"/>
        <v>3.3231393930881259E-2</v>
      </c>
      <c r="F122">
        <v>327.25</v>
      </c>
      <c r="G122" s="10">
        <f t="shared" si="15"/>
        <v>6.25E-2</v>
      </c>
      <c r="H122">
        <v>545.5</v>
      </c>
      <c r="I122" s="10">
        <f t="shared" si="16"/>
        <v>4.6021093000958802E-2</v>
      </c>
      <c r="J122">
        <v>228.55</v>
      </c>
      <c r="K122" s="10">
        <f t="shared" si="17"/>
        <v>-1.2956164975167384E-2</v>
      </c>
      <c r="T122">
        <f t="shared" si="18"/>
        <v>-2.4182145793626975E-2</v>
      </c>
      <c r="U122">
        <f t="shared" si="13"/>
        <v>2.2847082621767011E-2</v>
      </c>
      <c r="V122">
        <f t="shared" si="19"/>
        <v>5.9636962789790346E-2</v>
      </c>
      <c r="W122">
        <f t="shared" si="20"/>
        <v>4.0994760276434027E-2</v>
      </c>
      <c r="X122">
        <f t="shared" si="21"/>
        <v>-1.4276516267422825E-2</v>
      </c>
    </row>
    <row r="123" spans="1:24">
      <c r="A123" s="1">
        <v>38625</v>
      </c>
      <c r="B123">
        <v>2635</v>
      </c>
      <c r="C123" s="10">
        <f t="shared" si="22"/>
        <v>4.1501976284584963E-2</v>
      </c>
      <c r="D123">
        <v>1914.91</v>
      </c>
      <c r="E123" s="10">
        <f t="shared" si="14"/>
        <v>0.18325568174796403</v>
      </c>
      <c r="F123">
        <v>343.5</v>
      </c>
      <c r="G123" s="10">
        <f t="shared" si="15"/>
        <v>4.9656226126814307E-2</v>
      </c>
      <c r="H123">
        <v>568</v>
      </c>
      <c r="I123" s="10">
        <f t="shared" si="16"/>
        <v>4.124656278643446E-2</v>
      </c>
      <c r="J123">
        <v>230.55</v>
      </c>
      <c r="K123" s="10">
        <f t="shared" si="17"/>
        <v>8.750820389411551E-3</v>
      </c>
      <c r="T123">
        <f t="shared" si="18"/>
        <v>2.8265882093772687E-2</v>
      </c>
      <c r="U123">
        <f t="shared" si="13"/>
        <v>0.17287137043884979</v>
      </c>
      <c r="V123">
        <f t="shared" si="19"/>
        <v>4.6793188916604653E-2</v>
      </c>
      <c r="W123">
        <f t="shared" si="20"/>
        <v>3.6220230061909685E-2</v>
      </c>
      <c r="X123">
        <f t="shared" si="21"/>
        <v>7.4304690971561099E-3</v>
      </c>
    </row>
    <row r="124" spans="1:24">
      <c r="A124" s="1">
        <v>38656</v>
      </c>
      <c r="B124">
        <v>2533</v>
      </c>
      <c r="C124" s="10">
        <f t="shared" si="22"/>
        <v>-3.8709677419354827E-2</v>
      </c>
      <c r="D124">
        <v>1779.43</v>
      </c>
      <c r="E124" s="10">
        <f t="shared" si="14"/>
        <v>-7.0750061360586147E-2</v>
      </c>
      <c r="F124">
        <v>330.5</v>
      </c>
      <c r="G124" s="10">
        <f t="shared" si="15"/>
        <v>-3.7845705967976762E-2</v>
      </c>
      <c r="H124">
        <v>565</v>
      </c>
      <c r="I124" s="10">
        <f t="shared" si="16"/>
        <v>-5.2816901408451189E-3</v>
      </c>
      <c r="J124">
        <v>214.55</v>
      </c>
      <c r="K124" s="10">
        <f t="shared" si="17"/>
        <v>-6.9399262632834469E-2</v>
      </c>
      <c r="T124">
        <f t="shared" si="18"/>
        <v>-5.1945771610167099E-2</v>
      </c>
      <c r="U124">
        <f t="shared" si="13"/>
        <v>-8.1134372669700403E-2</v>
      </c>
      <c r="V124">
        <f t="shared" si="19"/>
        <v>-4.0708743178186416E-2</v>
      </c>
      <c r="W124">
        <f t="shared" si="20"/>
        <v>-1.0308022865369892E-2</v>
      </c>
      <c r="X124">
        <f t="shared" si="21"/>
        <v>-7.0719613925089908E-2</v>
      </c>
    </row>
    <row r="125" spans="1:24">
      <c r="A125" s="1">
        <v>38686</v>
      </c>
      <c r="B125">
        <v>2668</v>
      </c>
      <c r="C125" s="10">
        <f t="shared" si="22"/>
        <v>5.32964863797869E-2</v>
      </c>
      <c r="D125">
        <v>1933.08</v>
      </c>
      <c r="E125" s="10">
        <f t="shared" si="14"/>
        <v>8.6347875443259836E-2</v>
      </c>
      <c r="F125">
        <v>338.5</v>
      </c>
      <c r="G125" s="10">
        <f t="shared" si="15"/>
        <v>2.4205748865355536E-2</v>
      </c>
      <c r="H125">
        <v>594.5</v>
      </c>
      <c r="I125" s="10">
        <f t="shared" si="16"/>
        <v>5.2212389380531077E-2</v>
      </c>
      <c r="J125">
        <v>232.3</v>
      </c>
      <c r="K125" s="10">
        <f t="shared" si="17"/>
        <v>8.2731298065718883E-2</v>
      </c>
      <c r="T125">
        <f t="shared" si="18"/>
        <v>4.0060392188974628E-2</v>
      </c>
      <c r="U125">
        <f t="shared" si="13"/>
        <v>7.5963564134145581E-2</v>
      </c>
      <c r="V125">
        <f t="shared" si="19"/>
        <v>2.1342711655145882E-2</v>
      </c>
      <c r="W125">
        <f t="shared" si="20"/>
        <v>4.7186056656006302E-2</v>
      </c>
      <c r="X125">
        <f t="shared" si="21"/>
        <v>8.1410946773463444E-2</v>
      </c>
    </row>
    <row r="126" spans="1:24">
      <c r="A126" s="1">
        <v>38716</v>
      </c>
      <c r="B126">
        <v>2829</v>
      </c>
      <c r="C126" s="10">
        <f t="shared" si="22"/>
        <v>6.0344827586206851E-2</v>
      </c>
      <c r="D126">
        <v>2193.31</v>
      </c>
      <c r="E126" s="10">
        <f t="shared" si="14"/>
        <v>0.13461936391665108</v>
      </c>
      <c r="F126">
        <v>381.75</v>
      </c>
      <c r="G126" s="10">
        <f t="shared" si="15"/>
        <v>0.12776957163958635</v>
      </c>
      <c r="H126">
        <v>638</v>
      </c>
      <c r="I126" s="10">
        <f t="shared" si="16"/>
        <v>7.3170731707317138E-2</v>
      </c>
      <c r="J126">
        <v>258.05</v>
      </c>
      <c r="K126" s="10">
        <f t="shared" si="17"/>
        <v>0.11084804132587167</v>
      </c>
      <c r="T126">
        <f t="shared" si="18"/>
        <v>4.7108733395394578E-2</v>
      </c>
      <c r="U126">
        <f t="shared" si="13"/>
        <v>0.12423505260753682</v>
      </c>
      <c r="V126">
        <f t="shared" si="19"/>
        <v>0.1249065344293767</v>
      </c>
      <c r="W126">
        <f t="shared" si="20"/>
        <v>6.814439898279237E-2</v>
      </c>
      <c r="X126">
        <f t="shared" si="21"/>
        <v>0.10952769003361623</v>
      </c>
    </row>
    <row r="127" spans="1:24">
      <c r="A127" s="1">
        <v>38748</v>
      </c>
      <c r="B127">
        <v>2722</v>
      </c>
      <c r="C127" s="10">
        <f t="shared" si="22"/>
        <v>-3.7822552138564891E-2</v>
      </c>
      <c r="D127">
        <v>2368.44</v>
      </c>
      <c r="E127" s="10">
        <f t="shared" si="14"/>
        <v>7.9847353999206838E-2</v>
      </c>
      <c r="F127">
        <v>417</v>
      </c>
      <c r="G127" s="10">
        <f t="shared" si="15"/>
        <v>9.2337917485265208E-2</v>
      </c>
      <c r="H127">
        <v>631.5</v>
      </c>
      <c r="I127" s="10">
        <f t="shared" si="16"/>
        <v>-1.0188087774294696E-2</v>
      </c>
      <c r="J127">
        <v>266.31</v>
      </c>
      <c r="K127" s="10">
        <f t="shared" si="17"/>
        <v>3.2009300523154316E-2</v>
      </c>
      <c r="T127">
        <f t="shared" si="18"/>
        <v>-5.1058646329377164E-2</v>
      </c>
      <c r="U127">
        <f t="shared" si="13"/>
        <v>6.9463042690092583E-2</v>
      </c>
      <c r="V127">
        <f t="shared" si="19"/>
        <v>8.9474880275055554E-2</v>
      </c>
      <c r="W127">
        <f t="shared" si="20"/>
        <v>-1.5214420498819469E-2</v>
      </c>
      <c r="X127">
        <f t="shared" si="21"/>
        <v>3.0688949230898873E-2</v>
      </c>
    </row>
    <row r="128" spans="1:24">
      <c r="A128" s="1">
        <v>38776</v>
      </c>
      <c r="B128">
        <v>2635</v>
      </c>
      <c r="C128" s="10">
        <f t="shared" si="22"/>
        <v>-3.1961792799412247E-2</v>
      </c>
      <c r="D128">
        <v>2213.96</v>
      </c>
      <c r="E128" s="10">
        <f t="shared" si="14"/>
        <v>-6.5224367093952185E-2</v>
      </c>
      <c r="F128">
        <v>420</v>
      </c>
      <c r="G128" s="10">
        <f t="shared" si="15"/>
        <v>7.194244604316502E-3</v>
      </c>
      <c r="H128">
        <v>639</v>
      </c>
      <c r="I128" s="10">
        <f t="shared" si="16"/>
        <v>1.1876484560570111E-2</v>
      </c>
      <c r="J128">
        <v>277.31</v>
      </c>
      <c r="K128" s="10">
        <f t="shared" si="17"/>
        <v>4.1305245766212417E-2</v>
      </c>
      <c r="T128">
        <f t="shared" si="18"/>
        <v>-4.519788699022452E-2</v>
      </c>
      <c r="U128">
        <f t="shared" si="13"/>
        <v>-7.560867840306644E-2</v>
      </c>
      <c r="V128">
        <f t="shared" si="19"/>
        <v>4.3312073941068471E-3</v>
      </c>
      <c r="W128">
        <f t="shared" si="20"/>
        <v>6.8501518360453376E-3</v>
      </c>
      <c r="X128">
        <f t="shared" si="21"/>
        <v>3.9984894473956978E-2</v>
      </c>
    </row>
    <row r="129" spans="1:24">
      <c r="A129" s="1">
        <v>38807</v>
      </c>
      <c r="B129">
        <v>2900</v>
      </c>
      <c r="C129" s="10">
        <f t="shared" si="22"/>
        <v>0.10056925996204935</v>
      </c>
      <c r="D129">
        <v>2413.88</v>
      </c>
      <c r="E129" s="10">
        <f t="shared" si="14"/>
        <v>9.0299734412545796E-2</v>
      </c>
      <c r="F129">
        <v>420.75</v>
      </c>
      <c r="G129" s="10">
        <f t="shared" si="15"/>
        <v>1.7857142857142794E-3</v>
      </c>
      <c r="H129">
        <v>683</v>
      </c>
      <c r="I129" s="10">
        <f t="shared" si="16"/>
        <v>6.8857589984350653E-2</v>
      </c>
      <c r="J129">
        <v>275.31</v>
      </c>
      <c r="K129" s="10">
        <f t="shared" si="17"/>
        <v>-7.2121452526053842E-3</v>
      </c>
      <c r="T129">
        <f t="shared" si="18"/>
        <v>8.7333165771237078E-2</v>
      </c>
      <c r="U129">
        <f t="shared" si="13"/>
        <v>7.991542310343154E-2</v>
      </c>
      <c r="V129">
        <f t="shared" si="19"/>
        <v>-1.0773229244953756E-3</v>
      </c>
      <c r="W129">
        <f t="shared" si="20"/>
        <v>6.3831257259825885E-2</v>
      </c>
      <c r="X129">
        <f t="shared" si="21"/>
        <v>-8.5324965448608254E-3</v>
      </c>
    </row>
    <row r="130" spans="1:24">
      <c r="A130" s="1">
        <v>38835</v>
      </c>
      <c r="B130">
        <v>3030</v>
      </c>
      <c r="C130" s="10">
        <f t="shared" si="22"/>
        <v>4.482758620689653E-2</v>
      </c>
      <c r="D130">
        <v>2491.5300000000002</v>
      </c>
      <c r="E130" s="10">
        <f t="shared" si="14"/>
        <v>3.216812766168986E-2</v>
      </c>
      <c r="F130">
        <v>417.5</v>
      </c>
      <c r="G130" s="10">
        <f t="shared" si="15"/>
        <v>-7.724301841948944E-3</v>
      </c>
      <c r="H130">
        <v>694.5</v>
      </c>
      <c r="I130" s="10">
        <f t="shared" si="16"/>
        <v>1.6837481698389389E-2</v>
      </c>
      <c r="J130">
        <v>250.05</v>
      </c>
      <c r="K130" s="10">
        <f t="shared" si="17"/>
        <v>-9.1751116922741627E-2</v>
      </c>
      <c r="T130">
        <f t="shared" si="18"/>
        <v>3.1591492016084258E-2</v>
      </c>
      <c r="U130">
        <f t="shared" si="13"/>
        <v>2.1783816352575612E-2</v>
      </c>
      <c r="V130">
        <f t="shared" si="19"/>
        <v>-1.0587339052158598E-2</v>
      </c>
      <c r="W130">
        <f t="shared" si="20"/>
        <v>1.1811148973864616E-2</v>
      </c>
      <c r="X130">
        <f t="shared" si="21"/>
        <v>-9.3071468214997066E-2</v>
      </c>
    </row>
    <row r="131" spans="1:24">
      <c r="A131" s="1">
        <v>38868</v>
      </c>
      <c r="B131">
        <v>2824</v>
      </c>
      <c r="C131" s="10">
        <f t="shared" si="22"/>
        <v>-6.798679867986801E-2</v>
      </c>
      <c r="D131">
        <v>2447.75</v>
      </c>
      <c r="E131" s="10">
        <f t="shared" si="14"/>
        <v>-1.7571532351607355E-2</v>
      </c>
      <c r="F131">
        <v>382</v>
      </c>
      <c r="G131" s="10">
        <f t="shared" si="15"/>
        <v>-8.5029940119760505E-2</v>
      </c>
      <c r="H131">
        <v>613.5</v>
      </c>
      <c r="I131" s="10">
        <f t="shared" si="16"/>
        <v>-0.11663066954643631</v>
      </c>
      <c r="J131">
        <v>231.8</v>
      </c>
      <c r="K131" s="10">
        <f t="shared" si="17"/>
        <v>-7.2985402919416131E-2</v>
      </c>
      <c r="T131">
        <f t="shared" si="18"/>
        <v>-8.1222892870680283E-2</v>
      </c>
      <c r="U131">
        <f t="shared" si="13"/>
        <v>-2.7955843660721603E-2</v>
      </c>
      <c r="V131">
        <f t="shared" si="19"/>
        <v>-8.7892977329970159E-2</v>
      </c>
      <c r="W131">
        <f t="shared" si="20"/>
        <v>-0.12165700227096107</v>
      </c>
      <c r="X131">
        <f t="shared" si="21"/>
        <v>-7.4305754211671571E-2</v>
      </c>
    </row>
    <row r="132" spans="1:24">
      <c r="A132" s="1">
        <v>38898</v>
      </c>
      <c r="B132">
        <v>3264</v>
      </c>
      <c r="C132" s="10">
        <f t="shared" si="22"/>
        <v>0.15580736543909346</v>
      </c>
      <c r="D132">
        <v>2361.83</v>
      </c>
      <c r="E132" s="10">
        <f t="shared" si="14"/>
        <v>-3.5101623940353432E-2</v>
      </c>
      <c r="F132">
        <v>369.75</v>
      </c>
      <c r="G132" s="10">
        <f t="shared" si="15"/>
        <v>-3.2068062827225186E-2</v>
      </c>
      <c r="H132">
        <v>617.5</v>
      </c>
      <c r="I132" s="10">
        <f t="shared" si="16"/>
        <v>6.5199674001630292E-3</v>
      </c>
      <c r="J132">
        <v>230.8</v>
      </c>
      <c r="K132" s="10">
        <f t="shared" si="17"/>
        <v>-4.3140638481449223E-3</v>
      </c>
      <c r="T132">
        <f t="shared" si="18"/>
        <v>0.14257127124828117</v>
      </c>
      <c r="U132">
        <f t="shared" si="13"/>
        <v>-4.5485935249467681E-2</v>
      </c>
      <c r="V132">
        <f t="shared" si="19"/>
        <v>-3.493110003743484E-2</v>
      </c>
      <c r="W132">
        <f t="shared" si="20"/>
        <v>1.493634675638256E-3</v>
      </c>
      <c r="X132">
        <f t="shared" si="21"/>
        <v>-5.6344151404003635E-3</v>
      </c>
    </row>
    <row r="133" spans="1:24">
      <c r="A133" s="1">
        <v>38929</v>
      </c>
      <c r="B133">
        <v>3269</v>
      </c>
      <c r="C133" s="10">
        <f t="shared" si="22"/>
        <v>1.5318627450979783E-3</v>
      </c>
      <c r="D133">
        <v>2284.1799999999998</v>
      </c>
      <c r="E133" s="10">
        <f t="shared" si="14"/>
        <v>-3.2877048729163416E-2</v>
      </c>
      <c r="F133">
        <v>357.25</v>
      </c>
      <c r="G133" s="10">
        <f t="shared" si="15"/>
        <v>-3.380662609871532E-2</v>
      </c>
      <c r="H133">
        <v>624</v>
      </c>
      <c r="I133" s="10">
        <f t="shared" si="16"/>
        <v>1.0526315789473717E-2</v>
      </c>
      <c r="J133">
        <v>232.55</v>
      </c>
      <c r="K133" s="10">
        <f t="shared" si="17"/>
        <v>7.5823223570190557E-3</v>
      </c>
      <c r="T133">
        <f t="shared" si="18"/>
        <v>-1.1704231445714298E-2</v>
      </c>
      <c r="U133">
        <f t="shared" ref="U133:U196" si="23">IFERROR(E133-$O$3,"N/A")</f>
        <v>-4.3261360038277664E-2</v>
      </c>
      <c r="V133">
        <f t="shared" si="19"/>
        <v>-3.6669663308924974E-2</v>
      </c>
      <c r="W133">
        <f t="shared" si="20"/>
        <v>5.4999830649489437E-3</v>
      </c>
      <c r="X133">
        <f t="shared" si="21"/>
        <v>6.2619710647636145E-3</v>
      </c>
    </row>
    <row r="134" spans="1:24">
      <c r="A134" s="1">
        <v>38960</v>
      </c>
      <c r="B134">
        <v>3404</v>
      </c>
      <c r="C134" s="10">
        <f t="shared" si="22"/>
        <v>4.1297032731722139E-2</v>
      </c>
      <c r="D134">
        <v>2194.96</v>
      </c>
      <c r="E134" s="10">
        <f t="shared" si="14"/>
        <v>-3.9059969004193951E-2</v>
      </c>
      <c r="F134">
        <v>370.5</v>
      </c>
      <c r="G134" s="10">
        <f t="shared" si="15"/>
        <v>3.7088873337998596E-2</v>
      </c>
      <c r="H134">
        <v>652.5</v>
      </c>
      <c r="I134" s="10">
        <f t="shared" si="16"/>
        <v>4.5673076923076872E-2</v>
      </c>
      <c r="J134">
        <v>239.3</v>
      </c>
      <c r="K134" s="10">
        <f t="shared" si="17"/>
        <v>2.9026015910556868E-2</v>
      </c>
      <c r="T134">
        <f t="shared" si="18"/>
        <v>2.8060938540909863E-2</v>
      </c>
      <c r="U134">
        <f t="shared" si="23"/>
        <v>-4.9444280313308199E-2</v>
      </c>
      <c r="V134">
        <f t="shared" si="19"/>
        <v>3.4225836127788942E-2</v>
      </c>
      <c r="W134">
        <f t="shared" si="20"/>
        <v>4.0646744198552097E-2</v>
      </c>
      <c r="X134">
        <f t="shared" si="21"/>
        <v>2.7705664618301425E-2</v>
      </c>
    </row>
    <row r="135" spans="1:24">
      <c r="A135" s="1">
        <v>38989</v>
      </c>
      <c r="B135">
        <v>3338</v>
      </c>
      <c r="C135" s="10">
        <f t="shared" si="22"/>
        <v>-1.9388954171562833E-2</v>
      </c>
      <c r="D135">
        <v>2087.56</v>
      </c>
      <c r="E135" s="10">
        <f t="shared" ref="E135:E198" si="24">IFERROR(D135/D134-1,"N/A")</f>
        <v>-4.8930276633742831E-2</v>
      </c>
      <c r="F135">
        <v>395.25</v>
      </c>
      <c r="G135" s="10">
        <f t="shared" ref="G135:G198" si="25">IFERROR(F135/F134-1,"N/A")</f>
        <v>6.68016194331984E-2</v>
      </c>
      <c r="H135">
        <v>668.5</v>
      </c>
      <c r="I135" s="10">
        <f t="shared" ref="I135:I198" si="26">IFERROR(H135/H134-1,"N/A")</f>
        <v>2.452107279693494E-2</v>
      </c>
      <c r="J135">
        <v>251.3</v>
      </c>
      <c r="K135" s="10">
        <f t="shared" ref="K135:K198" si="27">IFERROR(J135/J134-1,"N/A")</f>
        <v>5.0146259924780612E-2</v>
      </c>
      <c r="T135">
        <f t="shared" ref="T135:T198" si="28">IFERROR(C135-$N$3,"N/A")</f>
        <v>-3.2625048362375106E-2</v>
      </c>
      <c r="U135">
        <f t="shared" si="23"/>
        <v>-5.9314587942857079E-2</v>
      </c>
      <c r="V135">
        <f t="shared" ref="V135:V198" si="29">IFERROR(G135-$P$3,"N/A")</f>
        <v>6.3938582222988746E-2</v>
      </c>
      <c r="W135">
        <f t="shared" ref="W135:W198" si="30">IFERROR(I135-$Q$3,"N/A")</f>
        <v>1.9494740072410165E-2</v>
      </c>
      <c r="X135">
        <f t="shared" ref="X135:X198" si="31">IFERROR(K135-$R$3,"N/A")</f>
        <v>4.8825908632525172E-2</v>
      </c>
    </row>
    <row r="136" spans="1:24">
      <c r="A136" s="1">
        <v>39021</v>
      </c>
      <c r="B136">
        <v>3098</v>
      </c>
      <c r="C136" s="10">
        <f t="shared" ref="C136:C199" si="32">IFERROR(B136/B135-1,"N/A")</f>
        <v>-7.1899340922708221E-2</v>
      </c>
      <c r="D136">
        <v>2389.09</v>
      </c>
      <c r="E136" s="10">
        <f t="shared" si="24"/>
        <v>0.14444135737415942</v>
      </c>
      <c r="F136">
        <v>419.5</v>
      </c>
      <c r="G136" s="10">
        <f t="shared" si="25"/>
        <v>6.1353573687539464E-2</v>
      </c>
      <c r="H136">
        <v>693</v>
      </c>
      <c r="I136" s="10">
        <f t="shared" si="26"/>
        <v>3.6649214659685958E-2</v>
      </c>
      <c r="J136">
        <v>240.05</v>
      </c>
      <c r="K136" s="10">
        <f t="shared" si="27"/>
        <v>-4.4767210505372024E-2</v>
      </c>
      <c r="T136">
        <f t="shared" si="28"/>
        <v>-8.5135435113520494E-2</v>
      </c>
      <c r="U136">
        <f t="shared" si="23"/>
        <v>0.13405704606504518</v>
      </c>
      <c r="V136">
        <f t="shared" si="29"/>
        <v>5.849053647732981E-2</v>
      </c>
      <c r="W136">
        <f t="shared" si="30"/>
        <v>3.1622881935161183E-2</v>
      </c>
      <c r="X136">
        <f t="shared" si="31"/>
        <v>-4.6087561797627463E-2</v>
      </c>
    </row>
    <row r="137" spans="1:24">
      <c r="A137" s="1">
        <v>39051</v>
      </c>
      <c r="B137">
        <v>2950</v>
      </c>
      <c r="C137" s="10">
        <f t="shared" si="32"/>
        <v>-4.7772756617172396E-2</v>
      </c>
      <c r="D137">
        <v>2242.87</v>
      </c>
      <c r="E137" s="10">
        <f t="shared" si="24"/>
        <v>-6.1203219635928452E-2</v>
      </c>
      <c r="F137">
        <v>387</v>
      </c>
      <c r="G137" s="10">
        <f t="shared" si="25"/>
        <v>-7.7473182359952375E-2</v>
      </c>
      <c r="H137">
        <v>657.5</v>
      </c>
      <c r="I137" s="10">
        <f t="shared" si="26"/>
        <v>-5.1226551226551176E-2</v>
      </c>
      <c r="J137">
        <v>256.3</v>
      </c>
      <c r="K137" s="10">
        <f t="shared" si="27"/>
        <v>6.7694230368673169E-2</v>
      </c>
      <c r="T137">
        <f t="shared" si="28"/>
        <v>-6.1008850807984669E-2</v>
      </c>
      <c r="U137">
        <f t="shared" si="23"/>
        <v>-7.1587530945042707E-2</v>
      </c>
      <c r="V137">
        <f t="shared" si="29"/>
        <v>-8.0336219570162029E-2</v>
      </c>
      <c r="W137">
        <f t="shared" si="30"/>
        <v>-5.6252883951075951E-2</v>
      </c>
      <c r="X137">
        <f t="shared" si="31"/>
        <v>6.637387907641773E-2</v>
      </c>
    </row>
    <row r="138" spans="1:24">
      <c r="A138" s="1">
        <v>39080</v>
      </c>
      <c r="B138">
        <v>2744</v>
      </c>
      <c r="C138" s="10">
        <f t="shared" si="32"/>
        <v>-6.9830508474576281E-2</v>
      </c>
      <c r="D138">
        <v>2245.35</v>
      </c>
      <c r="E138" s="10">
        <f t="shared" si="24"/>
        <v>1.1057261455189593E-3</v>
      </c>
      <c r="F138">
        <v>425.75</v>
      </c>
      <c r="G138" s="10">
        <f t="shared" si="25"/>
        <v>0.10012919896640837</v>
      </c>
      <c r="H138">
        <v>628.5</v>
      </c>
      <c r="I138" s="10">
        <f t="shared" si="26"/>
        <v>-4.4106463878326951E-2</v>
      </c>
      <c r="J138">
        <v>271.06</v>
      </c>
      <c r="K138" s="10">
        <f t="shared" si="27"/>
        <v>5.7588763168162194E-2</v>
      </c>
      <c r="T138">
        <f t="shared" si="28"/>
        <v>-8.3066602665388553E-2</v>
      </c>
      <c r="U138">
        <f t="shared" si="23"/>
        <v>-9.2785851635952907E-3</v>
      </c>
      <c r="V138">
        <f t="shared" si="29"/>
        <v>9.7266161756198719E-2</v>
      </c>
      <c r="W138">
        <f t="shared" si="30"/>
        <v>-4.9132796602851726E-2</v>
      </c>
      <c r="X138">
        <f t="shared" si="31"/>
        <v>5.6268411875906754E-2</v>
      </c>
    </row>
    <row r="139" spans="1:24">
      <c r="A139" s="1">
        <v>39113</v>
      </c>
      <c r="B139">
        <v>2840</v>
      </c>
      <c r="C139" s="10">
        <f t="shared" si="32"/>
        <v>3.4985422740524852E-2</v>
      </c>
      <c r="D139">
        <v>2242.87</v>
      </c>
      <c r="E139" s="10">
        <f t="shared" si="24"/>
        <v>-1.1045048656112E-3</v>
      </c>
      <c r="F139">
        <v>417.75</v>
      </c>
      <c r="G139" s="10">
        <f t="shared" si="25"/>
        <v>-1.8790369935408058E-2</v>
      </c>
      <c r="H139">
        <v>639</v>
      </c>
      <c r="I139" s="10">
        <f t="shared" si="26"/>
        <v>1.6706443914081159E-2</v>
      </c>
      <c r="J139">
        <v>269.31</v>
      </c>
      <c r="K139" s="10">
        <f t="shared" si="27"/>
        <v>-6.4561351730244576E-3</v>
      </c>
      <c r="T139">
        <f t="shared" si="28"/>
        <v>2.1749328549712576E-2</v>
      </c>
      <c r="U139">
        <f t="shared" si="23"/>
        <v>-1.148881617472545E-2</v>
      </c>
      <c r="V139">
        <f t="shared" si="29"/>
        <v>-2.1653407145617712E-2</v>
      </c>
      <c r="W139">
        <f t="shared" si="30"/>
        <v>1.1680111189556386E-2</v>
      </c>
      <c r="X139">
        <f t="shared" si="31"/>
        <v>-7.7764864652798988E-3</v>
      </c>
    </row>
    <row r="140" spans="1:24">
      <c r="A140" s="1">
        <v>39141</v>
      </c>
      <c r="B140">
        <v>2864</v>
      </c>
      <c r="C140" s="10">
        <f t="shared" si="32"/>
        <v>8.4507042253521014E-3</v>
      </c>
      <c r="D140">
        <v>2260.2199999999998</v>
      </c>
      <c r="E140" s="10">
        <f t="shared" si="24"/>
        <v>7.7356244454649392E-3</v>
      </c>
      <c r="F140">
        <v>435.75</v>
      </c>
      <c r="G140" s="10">
        <f t="shared" si="25"/>
        <v>4.3087971274685888E-2</v>
      </c>
      <c r="H140">
        <v>659</v>
      </c>
      <c r="I140" s="10">
        <f t="shared" si="26"/>
        <v>3.1298904538341166E-2</v>
      </c>
      <c r="J140">
        <v>257.05</v>
      </c>
      <c r="K140" s="10">
        <f t="shared" si="27"/>
        <v>-4.5523745869072818E-2</v>
      </c>
      <c r="T140">
        <f t="shared" si="28"/>
        <v>-4.7853899654601746E-3</v>
      </c>
      <c r="U140">
        <f t="shared" si="23"/>
        <v>-2.6486868636493108E-3</v>
      </c>
      <c r="V140">
        <f t="shared" si="29"/>
        <v>4.0224934064476234E-2</v>
      </c>
      <c r="W140">
        <f t="shared" si="30"/>
        <v>2.6272571813816391E-2</v>
      </c>
      <c r="X140">
        <f t="shared" si="31"/>
        <v>-4.6844097161328258E-2</v>
      </c>
    </row>
    <row r="141" spans="1:24">
      <c r="A141" s="1">
        <v>39171</v>
      </c>
      <c r="B141">
        <v>2734</v>
      </c>
      <c r="C141" s="10">
        <f t="shared" si="32"/>
        <v>-4.5391061452513926E-2</v>
      </c>
      <c r="D141">
        <v>2397.35</v>
      </c>
      <c r="E141" s="10">
        <f t="shared" si="24"/>
        <v>6.0671085115608259E-2</v>
      </c>
      <c r="F141">
        <v>460</v>
      </c>
      <c r="G141" s="10">
        <f t="shared" si="25"/>
        <v>5.5651176133103775E-2</v>
      </c>
      <c r="H141">
        <v>719</v>
      </c>
      <c r="I141" s="10">
        <f t="shared" si="26"/>
        <v>9.1047040971168336E-2</v>
      </c>
      <c r="J141">
        <v>258.3</v>
      </c>
      <c r="K141" s="10">
        <f t="shared" si="27"/>
        <v>4.8628671464696627E-3</v>
      </c>
      <c r="T141">
        <f t="shared" si="28"/>
        <v>-5.8627155643326198E-2</v>
      </c>
      <c r="U141">
        <f t="shared" si="23"/>
        <v>5.028677380649401E-2</v>
      </c>
      <c r="V141">
        <f t="shared" si="29"/>
        <v>5.2788138922894121E-2</v>
      </c>
      <c r="W141">
        <f t="shared" si="30"/>
        <v>8.6020708246643568E-2</v>
      </c>
      <c r="X141">
        <f t="shared" si="31"/>
        <v>3.5425158542142215E-3</v>
      </c>
    </row>
    <row r="142" spans="1:24">
      <c r="A142" s="1">
        <v>39202</v>
      </c>
      <c r="B142">
        <v>2740</v>
      </c>
      <c r="C142" s="10">
        <f t="shared" si="32"/>
        <v>2.1945866861741159E-3</v>
      </c>
      <c r="D142">
        <v>2538.62</v>
      </c>
      <c r="E142" s="10">
        <f t="shared" si="24"/>
        <v>5.8927565853963637E-2</v>
      </c>
      <c r="F142">
        <v>457</v>
      </c>
      <c r="G142" s="10">
        <f t="shared" si="25"/>
        <v>-6.521739130434745E-3</v>
      </c>
      <c r="H142">
        <v>714.5</v>
      </c>
      <c r="I142" s="10">
        <f t="shared" si="26"/>
        <v>-6.2586926286508637E-3</v>
      </c>
      <c r="J142">
        <v>264.56</v>
      </c>
      <c r="K142" s="10">
        <f t="shared" si="27"/>
        <v>2.4235385210994886E-2</v>
      </c>
      <c r="T142">
        <f t="shared" si="28"/>
        <v>-1.104150750463816E-2</v>
      </c>
      <c r="U142">
        <f t="shared" si="23"/>
        <v>4.8543254544849389E-2</v>
      </c>
      <c r="V142">
        <f t="shared" si="29"/>
        <v>-9.384776340644399E-3</v>
      </c>
      <c r="W142">
        <f t="shared" si="30"/>
        <v>-1.1285025353175637E-2</v>
      </c>
      <c r="X142">
        <f t="shared" si="31"/>
        <v>2.2915033918739443E-2</v>
      </c>
    </row>
    <row r="143" spans="1:24">
      <c r="A143" s="1">
        <v>39233</v>
      </c>
      <c r="B143">
        <v>2686</v>
      </c>
      <c r="C143" s="10">
        <f t="shared" si="32"/>
        <v>-1.9708029197080257E-2</v>
      </c>
      <c r="D143">
        <v>3031.8</v>
      </c>
      <c r="E143" s="10">
        <f t="shared" si="24"/>
        <v>0.19427090308908013</v>
      </c>
      <c r="F143">
        <v>447.25</v>
      </c>
      <c r="G143" s="10">
        <f t="shared" si="25"/>
        <v>-2.1334792122538304E-2</v>
      </c>
      <c r="H143">
        <v>737</v>
      </c>
      <c r="I143" s="10">
        <f t="shared" si="26"/>
        <v>3.149055283414981E-2</v>
      </c>
      <c r="J143">
        <v>251.3</v>
      </c>
      <c r="K143" s="10">
        <f t="shared" si="27"/>
        <v>-5.0120955548835777E-2</v>
      </c>
      <c r="T143">
        <f t="shared" si="28"/>
        <v>-3.2944123387892529E-2</v>
      </c>
      <c r="U143">
        <f t="shared" si="23"/>
        <v>0.18388659177996589</v>
      </c>
      <c r="V143">
        <f t="shared" si="29"/>
        <v>-2.4197829332747958E-2</v>
      </c>
      <c r="W143">
        <f t="shared" si="30"/>
        <v>2.6464220109625035E-2</v>
      </c>
      <c r="X143">
        <f t="shared" si="31"/>
        <v>-5.1441306841091217E-2</v>
      </c>
    </row>
    <row r="144" spans="1:24">
      <c r="A144" s="1">
        <v>39262</v>
      </c>
      <c r="B144">
        <v>2683</v>
      </c>
      <c r="C144" s="10">
        <f t="shared" si="32"/>
        <v>-1.1169024571854314E-3</v>
      </c>
      <c r="D144">
        <v>3161.5</v>
      </c>
      <c r="E144" s="10">
        <f t="shared" si="24"/>
        <v>4.2779866745827455E-2</v>
      </c>
      <c r="F144">
        <v>405</v>
      </c>
      <c r="G144" s="10">
        <f t="shared" si="25"/>
        <v>-9.4466182224706485E-2</v>
      </c>
      <c r="H144">
        <v>695.5</v>
      </c>
      <c r="I144" s="10">
        <f t="shared" si="26"/>
        <v>-5.6309362279511554E-2</v>
      </c>
      <c r="J144">
        <v>234.55</v>
      </c>
      <c r="K144" s="10">
        <f t="shared" si="27"/>
        <v>-6.6653402307998433E-2</v>
      </c>
      <c r="T144">
        <f t="shared" si="28"/>
        <v>-1.4352996647997707E-2</v>
      </c>
      <c r="U144">
        <f t="shared" si="23"/>
        <v>3.2395555436713207E-2</v>
      </c>
      <c r="V144">
        <f t="shared" si="29"/>
        <v>-9.7329219434916139E-2</v>
      </c>
      <c r="W144">
        <f t="shared" si="30"/>
        <v>-6.1335695004036329E-2</v>
      </c>
      <c r="X144">
        <f t="shared" si="31"/>
        <v>-6.7973753600253872E-2</v>
      </c>
    </row>
    <row r="145" spans="1:24">
      <c r="A145" s="1">
        <v>39294</v>
      </c>
      <c r="B145">
        <v>2559</v>
      </c>
      <c r="C145" s="10">
        <f t="shared" si="32"/>
        <v>-4.621692135669031E-2</v>
      </c>
      <c r="D145">
        <v>2978.93</v>
      </c>
      <c r="E145" s="10">
        <f t="shared" si="24"/>
        <v>-5.7747904475723644E-2</v>
      </c>
      <c r="F145">
        <v>422.5</v>
      </c>
      <c r="G145" s="10">
        <f t="shared" si="25"/>
        <v>4.3209876543209846E-2</v>
      </c>
      <c r="H145">
        <v>659</v>
      </c>
      <c r="I145" s="10">
        <f t="shared" si="26"/>
        <v>-5.248023005032354E-2</v>
      </c>
      <c r="J145">
        <v>231.3</v>
      </c>
      <c r="K145" s="10">
        <f t="shared" si="27"/>
        <v>-1.3856320613941597E-2</v>
      </c>
      <c r="T145">
        <f t="shared" si="28"/>
        <v>-5.9453015547502583E-2</v>
      </c>
      <c r="U145">
        <f t="shared" si="23"/>
        <v>-6.8132215784837899E-2</v>
      </c>
      <c r="V145">
        <f t="shared" si="29"/>
        <v>4.0346839333000192E-2</v>
      </c>
      <c r="W145">
        <f t="shared" si="30"/>
        <v>-5.7506562774848315E-2</v>
      </c>
      <c r="X145">
        <f t="shared" si="31"/>
        <v>-1.5176671906197039E-2</v>
      </c>
    </row>
    <row r="146" spans="1:24">
      <c r="A146" s="1">
        <v>39325</v>
      </c>
      <c r="B146">
        <v>2445</v>
      </c>
      <c r="C146" s="10">
        <f t="shared" si="32"/>
        <v>-4.4548651817116092E-2</v>
      </c>
      <c r="D146">
        <v>2833.54</v>
      </c>
      <c r="E146" s="10">
        <f t="shared" si="24"/>
        <v>-4.8806114947313239E-2</v>
      </c>
      <c r="F146">
        <v>462.25</v>
      </c>
      <c r="G146" s="10">
        <f t="shared" si="25"/>
        <v>9.4082840236686449E-2</v>
      </c>
      <c r="H146">
        <v>689</v>
      </c>
      <c r="I146" s="10">
        <f t="shared" si="26"/>
        <v>4.5523520485584168E-2</v>
      </c>
      <c r="J146">
        <v>236.3</v>
      </c>
      <c r="K146" s="10">
        <f t="shared" si="27"/>
        <v>2.1616947686986521E-2</v>
      </c>
      <c r="T146">
        <f t="shared" si="28"/>
        <v>-5.7784746007928364E-2</v>
      </c>
      <c r="U146">
        <f t="shared" si="23"/>
        <v>-5.9190426256427488E-2</v>
      </c>
      <c r="V146">
        <f t="shared" si="29"/>
        <v>9.1219803026476795E-2</v>
      </c>
      <c r="W146">
        <f t="shared" si="30"/>
        <v>4.0497187761059393E-2</v>
      </c>
      <c r="X146">
        <f t="shared" si="31"/>
        <v>2.0296596394731078E-2</v>
      </c>
    </row>
    <row r="147" spans="1:24">
      <c r="A147" s="1">
        <v>39353</v>
      </c>
      <c r="B147">
        <v>2449</v>
      </c>
      <c r="C147" s="10">
        <f t="shared" si="32"/>
        <v>1.6359918200408163E-3</v>
      </c>
      <c r="D147">
        <v>3492.77</v>
      </c>
      <c r="E147" s="10">
        <f t="shared" si="24"/>
        <v>0.23265244182189071</v>
      </c>
      <c r="F147">
        <v>493.5</v>
      </c>
      <c r="G147" s="10">
        <f t="shared" si="25"/>
        <v>6.7604110329908096E-2</v>
      </c>
      <c r="H147">
        <v>700.5</v>
      </c>
      <c r="I147" s="10">
        <f t="shared" si="26"/>
        <v>1.6690856313497759E-2</v>
      </c>
      <c r="J147">
        <v>249.3</v>
      </c>
      <c r="K147" s="10">
        <f t="shared" si="27"/>
        <v>5.5014811680067721E-2</v>
      </c>
      <c r="T147">
        <f t="shared" si="28"/>
        <v>-1.160010237077146E-2</v>
      </c>
      <c r="U147">
        <f t="shared" si="23"/>
        <v>0.22226813051277647</v>
      </c>
      <c r="V147">
        <f t="shared" si="29"/>
        <v>6.4741073119698442E-2</v>
      </c>
      <c r="W147">
        <f t="shared" si="30"/>
        <v>1.1664523588972986E-2</v>
      </c>
      <c r="X147">
        <f t="shared" si="31"/>
        <v>5.3694460387812282E-2</v>
      </c>
    </row>
    <row r="148" spans="1:24">
      <c r="A148" s="1">
        <v>39386</v>
      </c>
      <c r="B148">
        <v>2373</v>
      </c>
      <c r="C148" s="10">
        <f t="shared" si="32"/>
        <v>-3.103307472437733E-2</v>
      </c>
      <c r="D148">
        <v>3709.21</v>
      </c>
      <c r="E148" s="10">
        <f t="shared" si="24"/>
        <v>6.1968008199795532E-2</v>
      </c>
      <c r="F148">
        <v>498</v>
      </c>
      <c r="G148" s="10">
        <f t="shared" si="25"/>
        <v>9.1185410334346795E-3</v>
      </c>
      <c r="H148">
        <v>723.5</v>
      </c>
      <c r="I148" s="10">
        <f t="shared" si="26"/>
        <v>3.2833690221270473E-2</v>
      </c>
      <c r="J148">
        <v>242.05</v>
      </c>
      <c r="K148" s="10">
        <f t="shared" si="27"/>
        <v>-2.9081427998395526E-2</v>
      </c>
      <c r="T148">
        <f t="shared" si="28"/>
        <v>-4.4269168915189602E-2</v>
      </c>
      <c r="U148">
        <f t="shared" si="23"/>
        <v>5.1583696890681284E-2</v>
      </c>
      <c r="V148">
        <f t="shared" si="29"/>
        <v>6.2555038232250245E-3</v>
      </c>
      <c r="W148">
        <f t="shared" si="30"/>
        <v>2.7807357496745698E-2</v>
      </c>
      <c r="X148">
        <f t="shared" si="31"/>
        <v>-3.0401779290650969E-2</v>
      </c>
    </row>
    <row r="149" spans="1:24">
      <c r="A149" s="1">
        <v>39416</v>
      </c>
      <c r="B149">
        <v>2310</v>
      </c>
      <c r="C149" s="10">
        <f t="shared" si="32"/>
        <v>-2.6548672566371723E-2</v>
      </c>
      <c r="D149">
        <v>4659.2299999999996</v>
      </c>
      <c r="E149" s="10">
        <f t="shared" si="24"/>
        <v>0.25612461952814747</v>
      </c>
      <c r="F149">
        <v>460</v>
      </c>
      <c r="G149" s="10">
        <f t="shared" si="25"/>
        <v>-7.6305220883534086E-2</v>
      </c>
      <c r="H149">
        <v>716</v>
      </c>
      <c r="I149" s="10">
        <f t="shared" si="26"/>
        <v>-1.0366275051831408E-2</v>
      </c>
      <c r="J149">
        <v>215.8</v>
      </c>
      <c r="K149" s="10">
        <f t="shared" si="27"/>
        <v>-0.10844866763065486</v>
      </c>
      <c r="T149">
        <f t="shared" si="28"/>
        <v>-3.9784766757183995E-2</v>
      </c>
      <c r="U149">
        <f t="shared" si="23"/>
        <v>0.24574030821903323</v>
      </c>
      <c r="V149">
        <f t="shared" si="29"/>
        <v>-7.916825809374374E-2</v>
      </c>
      <c r="W149">
        <f t="shared" si="30"/>
        <v>-1.5392607776356182E-2</v>
      </c>
      <c r="X149">
        <f t="shared" si="31"/>
        <v>-0.1097690189229103</v>
      </c>
    </row>
    <row r="150" spans="1:24">
      <c r="A150" s="1">
        <v>39447</v>
      </c>
      <c r="B150">
        <v>2164</v>
      </c>
      <c r="C150" s="10">
        <f t="shared" si="32"/>
        <v>-6.320346320346315E-2</v>
      </c>
      <c r="D150">
        <v>4392.3999999999996</v>
      </c>
      <c r="E150" s="10">
        <f t="shared" si="24"/>
        <v>-5.7269119575552141E-2</v>
      </c>
      <c r="F150">
        <v>498</v>
      </c>
      <c r="G150" s="10">
        <f t="shared" si="25"/>
        <v>8.260869565217388E-2</v>
      </c>
      <c r="H150">
        <v>709.5</v>
      </c>
      <c r="I150" s="10">
        <f t="shared" si="26"/>
        <v>-9.0782122905027629E-3</v>
      </c>
      <c r="J150">
        <v>230.05</v>
      </c>
      <c r="K150" s="10">
        <f t="shared" si="27"/>
        <v>6.603336422613526E-2</v>
      </c>
      <c r="T150">
        <f t="shared" si="28"/>
        <v>-7.6439557394275423E-2</v>
      </c>
      <c r="U150">
        <f t="shared" si="23"/>
        <v>-6.7653430884666396E-2</v>
      </c>
      <c r="V150">
        <f t="shared" si="29"/>
        <v>7.9745658441964226E-2</v>
      </c>
      <c r="W150">
        <f t="shared" si="30"/>
        <v>-1.4104545015027536E-2</v>
      </c>
      <c r="X150">
        <f t="shared" si="31"/>
        <v>6.4713012933879821E-2</v>
      </c>
    </row>
    <row r="151" spans="1:24">
      <c r="A151" s="1">
        <v>39478</v>
      </c>
      <c r="B151">
        <v>2094</v>
      </c>
      <c r="C151" s="10">
        <f t="shared" si="32"/>
        <v>-3.2347504621072054E-2</v>
      </c>
      <c r="D151">
        <v>4094.17</v>
      </c>
      <c r="E151" s="10">
        <f t="shared" si="24"/>
        <v>-6.7896821783079764E-2</v>
      </c>
      <c r="F151">
        <v>465</v>
      </c>
      <c r="G151" s="10">
        <f t="shared" si="25"/>
        <v>-6.6265060240963902E-2</v>
      </c>
      <c r="H151">
        <v>628</v>
      </c>
      <c r="I151" s="10">
        <f t="shared" si="26"/>
        <v>-0.11486962649753352</v>
      </c>
      <c r="J151">
        <v>220.55</v>
      </c>
      <c r="K151" s="10">
        <f t="shared" si="27"/>
        <v>-4.1295370571614809E-2</v>
      </c>
      <c r="T151">
        <f t="shared" si="28"/>
        <v>-4.5583598811884327E-2</v>
      </c>
      <c r="U151">
        <f t="shared" si="23"/>
        <v>-7.8281133092194019E-2</v>
      </c>
      <c r="V151">
        <f t="shared" si="29"/>
        <v>-6.9128097451173556E-2</v>
      </c>
      <c r="W151">
        <f t="shared" si="30"/>
        <v>-0.11989595922205828</v>
      </c>
      <c r="X151">
        <f t="shared" si="31"/>
        <v>-4.2615721863870248E-2</v>
      </c>
    </row>
    <row r="152" spans="1:24">
      <c r="A152" s="1">
        <v>39507</v>
      </c>
      <c r="B152">
        <v>1893</v>
      </c>
      <c r="C152" s="10">
        <f t="shared" si="32"/>
        <v>-9.5988538681948454E-2</v>
      </c>
      <c r="D152">
        <v>4725.32</v>
      </c>
      <c r="E152" s="10">
        <f t="shared" si="24"/>
        <v>0.15415822987320982</v>
      </c>
      <c r="F152">
        <v>482.75</v>
      </c>
      <c r="G152" s="10">
        <f t="shared" si="25"/>
        <v>3.817204301075261E-2</v>
      </c>
      <c r="H152">
        <v>697.5</v>
      </c>
      <c r="I152" s="10">
        <f t="shared" si="26"/>
        <v>0.11066878980891715</v>
      </c>
      <c r="J152">
        <v>197.54</v>
      </c>
      <c r="K152" s="10">
        <f t="shared" si="27"/>
        <v>-0.10433008388120613</v>
      </c>
      <c r="T152">
        <f t="shared" si="28"/>
        <v>-0.10922463287276073</v>
      </c>
      <c r="U152">
        <f t="shared" si="23"/>
        <v>0.14377391856409558</v>
      </c>
      <c r="V152">
        <f t="shared" si="29"/>
        <v>3.5309005800542956E-2</v>
      </c>
      <c r="W152">
        <f t="shared" si="30"/>
        <v>0.10564245708439238</v>
      </c>
      <c r="X152">
        <f t="shared" si="31"/>
        <v>-0.10565043517346157</v>
      </c>
    </row>
    <row r="153" spans="1:24">
      <c r="A153" s="1">
        <v>39538</v>
      </c>
      <c r="B153">
        <v>1884</v>
      </c>
      <c r="C153" s="10">
        <f t="shared" si="32"/>
        <v>-4.7543581616481534E-3</v>
      </c>
      <c r="D153">
        <v>4323</v>
      </c>
      <c r="E153" s="10">
        <f t="shared" si="24"/>
        <v>-8.5141323762200183E-2</v>
      </c>
      <c r="F153">
        <v>485.25</v>
      </c>
      <c r="G153" s="10">
        <f t="shared" si="25"/>
        <v>5.1786639047126659E-3</v>
      </c>
      <c r="H153">
        <v>709.5</v>
      </c>
      <c r="I153" s="10">
        <f t="shared" si="26"/>
        <v>1.7204301075268713E-2</v>
      </c>
      <c r="J153">
        <v>188.14</v>
      </c>
      <c r="K153" s="10">
        <f t="shared" si="27"/>
        <v>-4.7585299179912943E-2</v>
      </c>
      <c r="T153">
        <f t="shared" si="28"/>
        <v>-1.7990452352460429E-2</v>
      </c>
      <c r="U153">
        <f t="shared" si="23"/>
        <v>-9.5525635071314438E-2</v>
      </c>
      <c r="V153">
        <f t="shared" si="29"/>
        <v>2.315626694503011E-3</v>
      </c>
      <c r="W153">
        <f t="shared" si="30"/>
        <v>1.217796835074394E-2</v>
      </c>
      <c r="X153">
        <f t="shared" si="31"/>
        <v>-4.8905650472168383E-2</v>
      </c>
    </row>
    <row r="154" spans="1:24">
      <c r="A154" s="1">
        <v>39568</v>
      </c>
      <c r="B154">
        <v>2128</v>
      </c>
      <c r="C154" s="10">
        <f t="shared" si="32"/>
        <v>0.12951167728237789</v>
      </c>
      <c r="D154">
        <v>4883.1000000000004</v>
      </c>
      <c r="E154" s="10">
        <f t="shared" si="24"/>
        <v>0.12956280360860517</v>
      </c>
      <c r="F154">
        <v>466.75</v>
      </c>
      <c r="G154" s="10">
        <f t="shared" si="25"/>
        <v>-3.8124678001030365E-2</v>
      </c>
      <c r="H154">
        <v>739.5</v>
      </c>
      <c r="I154" s="10">
        <f t="shared" si="26"/>
        <v>4.228329809725162E-2</v>
      </c>
      <c r="J154">
        <v>197.84</v>
      </c>
      <c r="K154" s="10">
        <f t="shared" si="27"/>
        <v>5.1557350908897792E-2</v>
      </c>
      <c r="T154">
        <f t="shared" si="28"/>
        <v>0.11627558309156562</v>
      </c>
      <c r="U154">
        <f t="shared" si="23"/>
        <v>0.11917849229949092</v>
      </c>
      <c r="V154">
        <f t="shared" si="29"/>
        <v>-4.0987715211240019E-2</v>
      </c>
      <c r="W154">
        <f t="shared" si="30"/>
        <v>3.7256965372726845E-2</v>
      </c>
      <c r="X154">
        <f t="shared" si="31"/>
        <v>5.0236999616642353E-2</v>
      </c>
    </row>
    <row r="155" spans="1:24">
      <c r="A155" s="1">
        <v>39598</v>
      </c>
      <c r="B155">
        <v>2205</v>
      </c>
      <c r="C155" s="10">
        <f t="shared" si="32"/>
        <v>3.6184210526315708E-2</v>
      </c>
      <c r="D155">
        <v>5002.0600000000004</v>
      </c>
      <c r="E155" s="10">
        <f t="shared" si="24"/>
        <v>2.4361573590546914E-2</v>
      </c>
      <c r="F155">
        <v>453.25</v>
      </c>
      <c r="G155" s="10">
        <f t="shared" si="25"/>
        <v>-2.8923406534547391E-2</v>
      </c>
      <c r="H155">
        <v>706.5</v>
      </c>
      <c r="I155" s="10">
        <f t="shared" si="26"/>
        <v>-4.4624746450304231E-2</v>
      </c>
      <c r="J155">
        <v>225.05</v>
      </c>
      <c r="K155" s="10">
        <f t="shared" si="27"/>
        <v>0.13753538212697136</v>
      </c>
      <c r="T155">
        <f t="shared" si="28"/>
        <v>2.2948116335503432E-2</v>
      </c>
      <c r="U155">
        <f t="shared" si="23"/>
        <v>1.3977262281432664E-2</v>
      </c>
      <c r="V155">
        <f t="shared" si="29"/>
        <v>-3.1786443744757045E-2</v>
      </c>
      <c r="W155">
        <f t="shared" si="30"/>
        <v>-4.9651079174829006E-2</v>
      </c>
      <c r="X155">
        <f t="shared" si="31"/>
        <v>0.13621503083471592</v>
      </c>
    </row>
    <row r="156" spans="1:24">
      <c r="A156" s="1">
        <v>39629</v>
      </c>
      <c r="B156">
        <v>2142</v>
      </c>
      <c r="C156" s="10">
        <f t="shared" si="32"/>
        <v>-2.8571428571428581E-2</v>
      </c>
      <c r="D156">
        <v>4964.0600000000004</v>
      </c>
      <c r="E156" s="10">
        <f t="shared" si="24"/>
        <v>-7.5968700895231445E-3</v>
      </c>
      <c r="F156">
        <v>442.5</v>
      </c>
      <c r="G156" s="10">
        <f t="shared" si="25"/>
        <v>-2.3717595146166559E-2</v>
      </c>
      <c r="H156">
        <v>654.5</v>
      </c>
      <c r="I156" s="10">
        <f t="shared" si="26"/>
        <v>-7.3602264685067254E-2</v>
      </c>
      <c r="J156">
        <v>209.04</v>
      </c>
      <c r="K156" s="10">
        <f t="shared" si="27"/>
        <v>-7.1139746722950536E-2</v>
      </c>
      <c r="T156">
        <f t="shared" si="28"/>
        <v>-4.1807522762240854E-2</v>
      </c>
      <c r="U156">
        <f t="shared" si="23"/>
        <v>-1.7981181398637393E-2</v>
      </c>
      <c r="V156">
        <f t="shared" si="29"/>
        <v>-2.6580632356376213E-2</v>
      </c>
      <c r="W156">
        <f t="shared" si="30"/>
        <v>-7.8628597409592021E-2</v>
      </c>
      <c r="X156">
        <f t="shared" si="31"/>
        <v>-7.2460098015205976E-2</v>
      </c>
    </row>
    <row r="157" spans="1:24">
      <c r="A157" s="1">
        <v>39660</v>
      </c>
      <c r="B157">
        <v>2468</v>
      </c>
      <c r="C157" s="10">
        <f t="shared" si="32"/>
        <v>0.15219421101774033</v>
      </c>
      <c r="D157">
        <v>4411.3999999999996</v>
      </c>
      <c r="E157" s="10">
        <f t="shared" si="24"/>
        <v>-0.11133225625798249</v>
      </c>
      <c r="F157">
        <v>450</v>
      </c>
      <c r="G157" s="10">
        <f t="shared" si="25"/>
        <v>1.6949152542372836E-2</v>
      </c>
      <c r="H157">
        <v>632</v>
      </c>
      <c r="I157" s="10">
        <f t="shared" si="26"/>
        <v>-3.4377387318563768E-2</v>
      </c>
      <c r="J157">
        <v>195.94</v>
      </c>
      <c r="K157" s="10">
        <f t="shared" si="27"/>
        <v>-6.2667432070417139E-2</v>
      </c>
      <c r="T157">
        <f t="shared" si="28"/>
        <v>0.13895811682692805</v>
      </c>
      <c r="U157">
        <f t="shared" si="23"/>
        <v>-0.12171656756709674</v>
      </c>
      <c r="V157">
        <f t="shared" si="29"/>
        <v>1.4086115332163182E-2</v>
      </c>
      <c r="W157">
        <f t="shared" si="30"/>
        <v>-3.9403720043088543E-2</v>
      </c>
      <c r="X157">
        <f t="shared" si="31"/>
        <v>-6.3987783362672579E-2</v>
      </c>
    </row>
    <row r="158" spans="1:24">
      <c r="A158" s="1">
        <v>39689</v>
      </c>
      <c r="B158">
        <v>2693</v>
      </c>
      <c r="C158" s="10">
        <f t="shared" si="32"/>
        <v>9.1166936790923803E-2</v>
      </c>
      <c r="D158">
        <v>4319.7</v>
      </c>
      <c r="E158" s="10">
        <f t="shared" si="24"/>
        <v>-2.0787051729609596E-2</v>
      </c>
      <c r="F158">
        <v>480</v>
      </c>
      <c r="G158" s="10">
        <f t="shared" si="25"/>
        <v>6.6666666666666652E-2</v>
      </c>
      <c r="H158">
        <v>715</v>
      </c>
      <c r="I158" s="10">
        <f t="shared" si="26"/>
        <v>0.13132911392405067</v>
      </c>
      <c r="J158">
        <v>210.04</v>
      </c>
      <c r="K158" s="10">
        <f t="shared" si="27"/>
        <v>7.1960804327855454E-2</v>
      </c>
      <c r="T158">
        <f t="shared" si="28"/>
        <v>7.793084260011153E-2</v>
      </c>
      <c r="U158">
        <f t="shared" si="23"/>
        <v>-3.1171363038723844E-2</v>
      </c>
      <c r="V158">
        <f t="shared" si="29"/>
        <v>6.3803629456456998E-2</v>
      </c>
      <c r="W158">
        <f t="shared" si="30"/>
        <v>0.1263027811995259</v>
      </c>
      <c r="X158">
        <f t="shared" si="31"/>
        <v>7.0640453035600015E-2</v>
      </c>
    </row>
    <row r="159" spans="1:24">
      <c r="A159" s="1">
        <v>39721</v>
      </c>
      <c r="B159">
        <v>2460</v>
      </c>
      <c r="C159" s="10">
        <f t="shared" si="32"/>
        <v>-8.6520608986260683E-2</v>
      </c>
      <c r="D159">
        <v>2867.41</v>
      </c>
      <c r="E159" s="10">
        <f t="shared" si="24"/>
        <v>-0.33620158807324585</v>
      </c>
      <c r="F159">
        <v>412</v>
      </c>
      <c r="G159" s="10">
        <f t="shared" si="25"/>
        <v>-0.14166666666666672</v>
      </c>
      <c r="H159">
        <v>657</v>
      </c>
      <c r="I159" s="10">
        <f t="shared" si="26"/>
        <v>-8.1118881118881103E-2</v>
      </c>
      <c r="J159">
        <v>195.34</v>
      </c>
      <c r="K159" s="10">
        <f t="shared" si="27"/>
        <v>-6.9986669205865493E-2</v>
      </c>
      <c r="T159">
        <f t="shared" si="28"/>
        <v>-9.9756703177072956E-2</v>
      </c>
      <c r="U159">
        <f t="shared" si="23"/>
        <v>-0.34658589938236012</v>
      </c>
      <c r="V159">
        <f t="shared" si="29"/>
        <v>-0.14452970387687639</v>
      </c>
      <c r="W159">
        <f t="shared" si="30"/>
        <v>-8.6145213843405871E-2</v>
      </c>
      <c r="X159">
        <f t="shared" si="31"/>
        <v>-7.1307020498120932E-2</v>
      </c>
    </row>
    <row r="160" spans="1:24">
      <c r="A160" s="1">
        <v>39752</v>
      </c>
      <c r="B160">
        <v>2630</v>
      </c>
      <c r="C160" s="10">
        <f t="shared" si="32"/>
        <v>6.9105691056910556E-2</v>
      </c>
      <c r="D160">
        <v>2365.96</v>
      </c>
      <c r="E160" s="10">
        <f t="shared" si="24"/>
        <v>-0.17487907205457187</v>
      </c>
      <c r="F160">
        <v>348.75</v>
      </c>
      <c r="G160" s="10">
        <f t="shared" si="25"/>
        <v>-0.15351941747572817</v>
      </c>
      <c r="H160">
        <v>623</v>
      </c>
      <c r="I160" s="10">
        <f t="shared" si="26"/>
        <v>-5.1750380517503802E-2</v>
      </c>
      <c r="J160">
        <v>173.04</v>
      </c>
      <c r="K160" s="10">
        <f t="shared" si="27"/>
        <v>-0.11415992628237948</v>
      </c>
      <c r="T160">
        <f t="shared" si="28"/>
        <v>5.5869596866098284E-2</v>
      </c>
      <c r="U160">
        <f t="shared" si="23"/>
        <v>-0.18526338336368611</v>
      </c>
      <c r="V160">
        <f t="shared" si="29"/>
        <v>-0.15638245468593784</v>
      </c>
      <c r="W160">
        <f t="shared" si="30"/>
        <v>-5.6776713242028577E-2</v>
      </c>
      <c r="X160">
        <f t="shared" si="31"/>
        <v>-0.11548027757463492</v>
      </c>
    </row>
    <row r="161" spans="1:24">
      <c r="A161" s="1">
        <v>39780</v>
      </c>
      <c r="B161">
        <v>2445</v>
      </c>
      <c r="C161" s="10">
        <f t="shared" si="32"/>
        <v>-7.0342205323193907E-2</v>
      </c>
      <c r="D161">
        <v>1328.38</v>
      </c>
      <c r="E161" s="10">
        <f t="shared" si="24"/>
        <v>-0.43854503034708947</v>
      </c>
      <c r="F161">
        <v>354.25</v>
      </c>
      <c r="G161" s="10">
        <f t="shared" si="25"/>
        <v>1.5770609318996431E-2</v>
      </c>
      <c r="H161">
        <v>632.5</v>
      </c>
      <c r="I161" s="10">
        <f t="shared" si="26"/>
        <v>1.5248796147672605E-2</v>
      </c>
      <c r="J161">
        <v>166.14</v>
      </c>
      <c r="K161" s="10">
        <f t="shared" si="27"/>
        <v>-3.9875173370318984E-2</v>
      </c>
      <c r="T161">
        <f t="shared" si="28"/>
        <v>-8.357829951400618E-2</v>
      </c>
      <c r="U161">
        <f t="shared" si="23"/>
        <v>-0.44892934165620374</v>
      </c>
      <c r="V161">
        <f t="shared" si="29"/>
        <v>1.2907572108786777E-2</v>
      </c>
      <c r="W161">
        <f t="shared" si="30"/>
        <v>1.0222463423147832E-2</v>
      </c>
      <c r="X161">
        <f t="shared" si="31"/>
        <v>-4.1195524662574423E-2</v>
      </c>
    </row>
    <row r="162" spans="1:24">
      <c r="A162" s="1">
        <v>39813</v>
      </c>
      <c r="B162">
        <v>2807</v>
      </c>
      <c r="C162" s="10">
        <f t="shared" si="32"/>
        <v>0.14805725971370154</v>
      </c>
      <c r="D162">
        <v>1230.9000000000001</v>
      </c>
      <c r="E162" s="10">
        <f t="shared" si="24"/>
        <v>-7.3382616420000324E-2</v>
      </c>
      <c r="F162">
        <v>376.75</v>
      </c>
      <c r="G162" s="10">
        <f t="shared" si="25"/>
        <v>6.3514467184191847E-2</v>
      </c>
      <c r="H162">
        <v>590</v>
      </c>
      <c r="I162" s="10">
        <f t="shared" si="26"/>
        <v>-6.7193675889328008E-2</v>
      </c>
      <c r="J162">
        <v>170.04</v>
      </c>
      <c r="K162" s="10">
        <f t="shared" si="27"/>
        <v>2.3474178403755985E-2</v>
      </c>
      <c r="T162">
        <f t="shared" si="28"/>
        <v>0.13482116552288925</v>
      </c>
      <c r="U162">
        <f t="shared" si="23"/>
        <v>-8.3766927729114579E-2</v>
      </c>
      <c r="V162">
        <f t="shared" si="29"/>
        <v>6.0651429973982193E-2</v>
      </c>
      <c r="W162">
        <f t="shared" si="30"/>
        <v>-7.2220008613852776E-2</v>
      </c>
      <c r="X162">
        <f t="shared" si="31"/>
        <v>2.2153827111500542E-2</v>
      </c>
    </row>
    <row r="163" spans="1:24">
      <c r="A163" s="1">
        <v>39843</v>
      </c>
      <c r="B163">
        <v>2671</v>
      </c>
      <c r="C163" s="10">
        <f t="shared" si="32"/>
        <v>-4.8450302814392554E-2</v>
      </c>
      <c r="D163">
        <v>1244.1099999999999</v>
      </c>
      <c r="E163" s="10">
        <f t="shared" si="24"/>
        <v>1.0731984726622734E-2</v>
      </c>
      <c r="F163">
        <v>402.25</v>
      </c>
      <c r="G163" s="10">
        <f t="shared" si="25"/>
        <v>6.7684140676841364E-2</v>
      </c>
      <c r="H163">
        <v>567</v>
      </c>
      <c r="I163" s="10">
        <f t="shared" si="26"/>
        <v>-3.8983050847457679E-2</v>
      </c>
      <c r="J163">
        <v>181.14</v>
      </c>
      <c r="K163" s="10">
        <f t="shared" si="27"/>
        <v>6.5278757939308374E-2</v>
      </c>
      <c r="T163">
        <f t="shared" si="28"/>
        <v>-6.1686397005204827E-2</v>
      </c>
      <c r="U163">
        <f t="shared" si="23"/>
        <v>3.4767341750848411E-4</v>
      </c>
      <c r="V163">
        <f t="shared" si="29"/>
        <v>6.482110346663171E-2</v>
      </c>
      <c r="W163">
        <f t="shared" si="30"/>
        <v>-4.4009383571982454E-2</v>
      </c>
      <c r="X163">
        <f t="shared" si="31"/>
        <v>6.3958406647052934E-2</v>
      </c>
    </row>
    <row r="164" spans="1:24">
      <c r="A164" s="1">
        <v>39871</v>
      </c>
      <c r="B164">
        <v>2243</v>
      </c>
      <c r="C164" s="10">
        <f t="shared" si="32"/>
        <v>-0.16023961063272185</v>
      </c>
      <c r="D164">
        <v>1487.81</v>
      </c>
      <c r="E164" s="10">
        <f t="shared" si="24"/>
        <v>0.1958830006992951</v>
      </c>
      <c r="F164">
        <v>371.5</v>
      </c>
      <c r="G164" s="10">
        <f t="shared" si="25"/>
        <v>-7.6444996892479855E-2</v>
      </c>
      <c r="H164">
        <v>581</v>
      </c>
      <c r="I164" s="10">
        <f t="shared" si="26"/>
        <v>2.4691358024691468E-2</v>
      </c>
      <c r="J164">
        <v>170.74</v>
      </c>
      <c r="K164" s="10">
        <f t="shared" si="27"/>
        <v>-5.7414154797394201E-2</v>
      </c>
      <c r="T164">
        <f t="shared" si="28"/>
        <v>-0.17347570482353414</v>
      </c>
      <c r="U164">
        <f t="shared" si="23"/>
        <v>0.18549868939018085</v>
      </c>
      <c r="V164">
        <f t="shared" si="29"/>
        <v>-7.9308034102689509E-2</v>
      </c>
      <c r="W164">
        <f t="shared" si="30"/>
        <v>1.9665025300166693E-2</v>
      </c>
      <c r="X164">
        <f t="shared" si="31"/>
        <v>-5.8734506089649641E-2</v>
      </c>
    </row>
    <row r="165" spans="1:24">
      <c r="A165" s="1">
        <v>39903</v>
      </c>
      <c r="B165">
        <v>2451</v>
      </c>
      <c r="C165" s="10">
        <f t="shared" si="32"/>
        <v>9.2732946946054495E-2</v>
      </c>
      <c r="D165">
        <v>1941.35</v>
      </c>
      <c r="E165" s="10">
        <f t="shared" si="24"/>
        <v>0.30483731121581381</v>
      </c>
      <c r="F165">
        <v>334.5</v>
      </c>
      <c r="G165" s="10">
        <f t="shared" si="25"/>
        <v>-9.9596231493943477E-2</v>
      </c>
      <c r="H165">
        <v>546.5</v>
      </c>
      <c r="I165" s="10">
        <f t="shared" si="26"/>
        <v>-5.9380378657487132E-2</v>
      </c>
      <c r="J165">
        <v>169.24</v>
      </c>
      <c r="K165" s="10">
        <f t="shared" si="27"/>
        <v>-8.7852875717465695E-3</v>
      </c>
      <c r="T165">
        <f t="shared" si="28"/>
        <v>7.9496852755242223E-2</v>
      </c>
      <c r="U165">
        <f t="shared" si="23"/>
        <v>0.29445299990669954</v>
      </c>
      <c r="V165">
        <f t="shared" si="29"/>
        <v>-0.10245926870415313</v>
      </c>
      <c r="W165">
        <f t="shared" si="30"/>
        <v>-6.44067113820119E-2</v>
      </c>
      <c r="X165">
        <f t="shared" si="31"/>
        <v>-1.0105638864002011E-2</v>
      </c>
    </row>
    <row r="166" spans="1:24">
      <c r="A166" s="1">
        <v>39933</v>
      </c>
      <c r="B166">
        <v>2385</v>
      </c>
      <c r="C166" s="10">
        <f t="shared" si="32"/>
        <v>-2.6927784577723379E-2</v>
      </c>
      <c r="D166">
        <v>2291.61</v>
      </c>
      <c r="E166" s="10">
        <f t="shared" si="24"/>
        <v>0.18042084116722901</v>
      </c>
      <c r="F166">
        <v>358.25</v>
      </c>
      <c r="G166" s="10">
        <f t="shared" si="25"/>
        <v>7.1001494768310858E-2</v>
      </c>
      <c r="H166">
        <v>548.5</v>
      </c>
      <c r="I166" s="10">
        <f t="shared" si="26"/>
        <v>3.6596523330283404E-3</v>
      </c>
      <c r="J166">
        <v>185.54</v>
      </c>
      <c r="K166" s="10">
        <f t="shared" si="27"/>
        <v>9.631292838572425E-2</v>
      </c>
      <c r="T166">
        <f t="shared" si="28"/>
        <v>-4.0163878768535652E-2</v>
      </c>
      <c r="U166">
        <f t="shared" si="23"/>
        <v>0.17003652985811477</v>
      </c>
      <c r="V166">
        <f t="shared" si="29"/>
        <v>6.8138457558101204E-2</v>
      </c>
      <c r="W166">
        <f t="shared" si="30"/>
        <v>-1.3666803914964328E-3</v>
      </c>
      <c r="X166">
        <f t="shared" si="31"/>
        <v>9.4992577093468811E-2</v>
      </c>
    </row>
    <row r="167" spans="1:24">
      <c r="A167" s="1">
        <v>39962</v>
      </c>
      <c r="B167">
        <v>2570</v>
      </c>
      <c r="C167" s="10">
        <f t="shared" si="32"/>
        <v>7.7568134171907666E-2</v>
      </c>
      <c r="D167">
        <v>2313.09</v>
      </c>
      <c r="E167" s="10">
        <f t="shared" si="24"/>
        <v>9.3733226857972696E-3</v>
      </c>
      <c r="F167">
        <v>341.75</v>
      </c>
      <c r="G167" s="10">
        <f t="shared" si="25"/>
        <v>-4.6057222609909299E-2</v>
      </c>
      <c r="H167">
        <v>510.5</v>
      </c>
      <c r="I167" s="10">
        <f t="shared" si="26"/>
        <v>-6.9279854147675457E-2</v>
      </c>
      <c r="J167">
        <v>190.04</v>
      </c>
      <c r="K167" s="10">
        <f t="shared" si="27"/>
        <v>2.42535302360678E-2</v>
      </c>
      <c r="T167">
        <f t="shared" si="28"/>
        <v>6.4332039981095393E-2</v>
      </c>
      <c r="U167">
        <f t="shared" si="23"/>
        <v>-1.0109886233169805E-3</v>
      </c>
      <c r="V167">
        <f t="shared" si="29"/>
        <v>-4.8920259820118953E-2</v>
      </c>
      <c r="W167">
        <f t="shared" si="30"/>
        <v>-7.4306186872200225E-2</v>
      </c>
      <c r="X167">
        <f t="shared" si="31"/>
        <v>2.2933178943812357E-2</v>
      </c>
    </row>
    <row r="168" spans="1:24">
      <c r="A168" s="1">
        <v>39994</v>
      </c>
      <c r="B168">
        <v>2670.5</v>
      </c>
      <c r="C168" s="10">
        <f t="shared" si="32"/>
        <v>3.9105058365758838E-2</v>
      </c>
      <c r="D168">
        <v>2105</v>
      </c>
      <c r="E168" s="10">
        <f t="shared" si="24"/>
        <v>-8.9961912420182588E-2</v>
      </c>
      <c r="F168">
        <v>338.5</v>
      </c>
      <c r="G168" s="10">
        <f t="shared" si="25"/>
        <v>-9.5098756400877615E-3</v>
      </c>
      <c r="H168">
        <v>502.5</v>
      </c>
      <c r="I168" s="10">
        <f t="shared" si="26"/>
        <v>-1.5670910871694366E-2</v>
      </c>
      <c r="J168">
        <v>178.14</v>
      </c>
      <c r="K168" s="10">
        <f t="shared" si="27"/>
        <v>-6.261839612713116E-2</v>
      </c>
      <c r="T168">
        <f t="shared" si="28"/>
        <v>2.5868964174946562E-2</v>
      </c>
      <c r="U168">
        <f t="shared" si="23"/>
        <v>-0.10034622372929684</v>
      </c>
      <c r="V168">
        <f t="shared" si="29"/>
        <v>-1.2372912850297416E-2</v>
      </c>
      <c r="W168">
        <f t="shared" si="30"/>
        <v>-2.0697243596219141E-2</v>
      </c>
      <c r="X168">
        <f t="shared" si="31"/>
        <v>-6.3938747419386599E-2</v>
      </c>
    </row>
    <row r="169" spans="1:24">
      <c r="A169" s="1">
        <v>40025</v>
      </c>
      <c r="B169">
        <v>2803</v>
      </c>
      <c r="C169" s="10">
        <f t="shared" si="32"/>
        <v>4.9616176745927776E-2</v>
      </c>
      <c r="D169">
        <v>2489</v>
      </c>
      <c r="E169" s="10">
        <f t="shared" si="24"/>
        <v>0.18242280285035628</v>
      </c>
      <c r="F169">
        <v>307</v>
      </c>
      <c r="G169" s="10">
        <f t="shared" si="25"/>
        <v>-9.3057607090103356E-2</v>
      </c>
      <c r="H169">
        <v>518</v>
      </c>
      <c r="I169" s="10">
        <f t="shared" si="26"/>
        <v>3.0845771144278666E-2</v>
      </c>
      <c r="J169">
        <v>195.44</v>
      </c>
      <c r="K169" s="10">
        <f t="shared" si="27"/>
        <v>9.7114628943527626E-2</v>
      </c>
      <c r="T169">
        <f t="shared" si="28"/>
        <v>3.6380082555115503E-2</v>
      </c>
      <c r="U169">
        <f t="shared" si="23"/>
        <v>0.17203849154124204</v>
      </c>
      <c r="V169">
        <f t="shared" si="29"/>
        <v>-9.592064430031301E-2</v>
      </c>
      <c r="W169">
        <f t="shared" si="30"/>
        <v>2.5819438419753891E-2</v>
      </c>
      <c r="X169">
        <f t="shared" si="31"/>
        <v>9.5794277651272186E-2</v>
      </c>
    </row>
    <row r="170" spans="1:24">
      <c r="A170" s="1">
        <v>40056</v>
      </c>
      <c r="B170">
        <v>2840</v>
      </c>
      <c r="C170" s="10">
        <f t="shared" si="32"/>
        <v>1.320014270424541E-2</v>
      </c>
      <c r="D170">
        <v>2413.5</v>
      </c>
      <c r="E170" s="10">
        <f t="shared" si="24"/>
        <v>-3.0333467255926116E-2</v>
      </c>
      <c r="F170">
        <v>312.2</v>
      </c>
      <c r="G170" s="10">
        <f t="shared" si="25"/>
        <v>1.693811074918572E-2</v>
      </c>
      <c r="H170">
        <v>587.5</v>
      </c>
      <c r="I170" s="10">
        <f t="shared" si="26"/>
        <v>0.13416988416988418</v>
      </c>
      <c r="J170">
        <v>220.75</v>
      </c>
      <c r="K170" s="10">
        <f t="shared" si="27"/>
        <v>0.12950266066311911</v>
      </c>
      <c r="T170">
        <f t="shared" si="28"/>
        <v>-3.5951486566866003E-5</v>
      </c>
      <c r="U170">
        <f t="shared" si="23"/>
        <v>-4.0717778565040365E-2</v>
      </c>
      <c r="V170">
        <f t="shared" si="29"/>
        <v>1.4075073538976066E-2</v>
      </c>
      <c r="W170">
        <f t="shared" si="30"/>
        <v>0.12914355144535941</v>
      </c>
      <c r="X170">
        <f t="shared" si="31"/>
        <v>0.12818230937086367</v>
      </c>
    </row>
    <row r="171" spans="1:24">
      <c r="A171" s="1">
        <v>40086</v>
      </c>
      <c r="B171">
        <v>2804</v>
      </c>
      <c r="C171" s="10">
        <f t="shared" si="32"/>
        <v>-1.2676056338028152E-2</v>
      </c>
      <c r="D171">
        <v>2668.5</v>
      </c>
      <c r="E171" s="10">
        <f t="shared" si="24"/>
        <v>0.10565568676196402</v>
      </c>
      <c r="F171">
        <v>349.2</v>
      </c>
      <c r="G171" s="10">
        <f t="shared" si="25"/>
        <v>0.11851377322229339</v>
      </c>
      <c r="H171">
        <v>634.5</v>
      </c>
      <c r="I171" s="10">
        <f t="shared" si="26"/>
        <v>8.0000000000000071E-2</v>
      </c>
      <c r="J171">
        <v>233.45</v>
      </c>
      <c r="K171" s="10">
        <f t="shared" si="27"/>
        <v>5.7531143827859621E-2</v>
      </c>
      <c r="T171">
        <f t="shared" si="28"/>
        <v>-2.5912150528840428E-2</v>
      </c>
      <c r="U171">
        <f t="shared" si="23"/>
        <v>9.5271375452849763E-2</v>
      </c>
      <c r="V171">
        <f t="shared" si="29"/>
        <v>0.11565073601208374</v>
      </c>
      <c r="W171">
        <f t="shared" si="30"/>
        <v>7.4973667275475303E-2</v>
      </c>
      <c r="X171">
        <f t="shared" si="31"/>
        <v>5.6210792535604182E-2</v>
      </c>
    </row>
    <row r="172" spans="1:24">
      <c r="A172" s="1">
        <v>40116</v>
      </c>
      <c r="B172">
        <v>2742</v>
      </c>
      <c r="C172" s="10">
        <f t="shared" si="32"/>
        <v>-2.2111269614835893E-2</v>
      </c>
      <c r="D172">
        <v>2693</v>
      </c>
      <c r="E172" s="10">
        <f t="shared" si="24"/>
        <v>9.1811879332959201E-3</v>
      </c>
      <c r="F172">
        <v>314.5</v>
      </c>
      <c r="G172" s="10">
        <f t="shared" si="25"/>
        <v>-9.9369988545246257E-2</v>
      </c>
      <c r="H172">
        <v>664.5</v>
      </c>
      <c r="I172" s="10">
        <f t="shared" si="26"/>
        <v>4.7281323877068626E-2</v>
      </c>
      <c r="J172">
        <v>213.55</v>
      </c>
      <c r="K172" s="10">
        <f t="shared" si="27"/>
        <v>-8.5243092739344495E-2</v>
      </c>
      <c r="T172">
        <f t="shared" si="28"/>
        <v>-3.5347363805648166E-2</v>
      </c>
      <c r="U172">
        <f t="shared" si="23"/>
        <v>-1.20312337581833E-3</v>
      </c>
      <c r="V172">
        <f t="shared" si="29"/>
        <v>-0.10223302575545591</v>
      </c>
      <c r="W172">
        <f t="shared" si="30"/>
        <v>4.2254991152543851E-2</v>
      </c>
      <c r="X172">
        <f t="shared" si="31"/>
        <v>-8.6563444031599934E-2</v>
      </c>
    </row>
    <row r="173" spans="1:24">
      <c r="A173" s="1">
        <v>40147</v>
      </c>
      <c r="B173">
        <v>2717</v>
      </c>
      <c r="C173" s="10">
        <f t="shared" si="32"/>
        <v>-9.117432530999281E-3</v>
      </c>
      <c r="D173">
        <v>3088</v>
      </c>
      <c r="E173" s="10">
        <f t="shared" si="24"/>
        <v>0.14667656888228731</v>
      </c>
      <c r="F173">
        <v>328.1</v>
      </c>
      <c r="G173" s="10">
        <f t="shared" si="25"/>
        <v>4.3243243243243246E-2</v>
      </c>
      <c r="H173">
        <v>624</v>
      </c>
      <c r="I173" s="10">
        <f t="shared" si="26"/>
        <v>-6.0948081264108334E-2</v>
      </c>
      <c r="J173">
        <v>213.35</v>
      </c>
      <c r="K173" s="10">
        <f t="shared" si="27"/>
        <v>-9.3654881760718567E-4</v>
      </c>
      <c r="T173">
        <f t="shared" si="28"/>
        <v>-2.2353526721811557E-2</v>
      </c>
      <c r="U173">
        <f t="shared" si="23"/>
        <v>0.13629225757317306</v>
      </c>
      <c r="V173">
        <f t="shared" si="29"/>
        <v>4.0380206033033592E-2</v>
      </c>
      <c r="W173">
        <f t="shared" si="30"/>
        <v>-6.5974413988633102E-2</v>
      </c>
      <c r="X173">
        <f t="shared" si="31"/>
        <v>-2.2569001098626269E-3</v>
      </c>
    </row>
    <row r="174" spans="1:24">
      <c r="A174" s="1">
        <v>40178</v>
      </c>
      <c r="B174">
        <v>2910.5</v>
      </c>
      <c r="C174" s="10">
        <f t="shared" si="32"/>
        <v>7.1218255428781685E-2</v>
      </c>
      <c r="D174">
        <v>3390</v>
      </c>
      <c r="E174" s="10">
        <f t="shared" si="24"/>
        <v>9.77979274611398E-2</v>
      </c>
      <c r="F174">
        <v>359.5</v>
      </c>
      <c r="G174" s="10">
        <f t="shared" si="25"/>
        <v>9.5702529716549689E-2</v>
      </c>
      <c r="H174">
        <v>675</v>
      </c>
      <c r="I174" s="10">
        <f t="shared" si="26"/>
        <v>8.1730769230769162E-2</v>
      </c>
      <c r="J174">
        <v>220.05</v>
      </c>
      <c r="K174" s="10">
        <f t="shared" si="27"/>
        <v>3.1403796578392429E-2</v>
      </c>
      <c r="T174">
        <f t="shared" si="28"/>
        <v>5.7982161237969412E-2</v>
      </c>
      <c r="U174">
        <f t="shared" si="23"/>
        <v>8.7413616152025544E-2</v>
      </c>
      <c r="V174">
        <f t="shared" si="29"/>
        <v>9.2839492506340035E-2</v>
      </c>
      <c r="W174">
        <f t="shared" si="30"/>
        <v>7.6704436506244394E-2</v>
      </c>
      <c r="X174">
        <f t="shared" si="31"/>
        <v>3.0083445286136986E-2</v>
      </c>
    </row>
    <row r="175" spans="1:24">
      <c r="A175" s="1">
        <v>40207</v>
      </c>
      <c r="B175">
        <v>2912</v>
      </c>
      <c r="C175" s="10">
        <f t="shared" si="32"/>
        <v>5.1537536505752435E-4</v>
      </c>
      <c r="D175">
        <v>3099</v>
      </c>
      <c r="E175" s="10">
        <f t="shared" si="24"/>
        <v>-8.5840707964601748E-2</v>
      </c>
      <c r="F175">
        <v>353</v>
      </c>
      <c r="G175" s="10">
        <f t="shared" si="25"/>
        <v>-1.8080667593880384E-2</v>
      </c>
      <c r="H175">
        <v>624.5</v>
      </c>
      <c r="I175" s="10">
        <f t="shared" si="26"/>
        <v>-7.4814814814814778E-2</v>
      </c>
      <c r="J175">
        <v>236.75</v>
      </c>
      <c r="K175" s="10">
        <f t="shared" si="27"/>
        <v>7.5891842763008421E-2</v>
      </c>
      <c r="T175">
        <f t="shared" si="28"/>
        <v>-1.2720718825754752E-2</v>
      </c>
      <c r="U175">
        <f t="shared" si="23"/>
        <v>-9.6225019273716003E-2</v>
      </c>
      <c r="V175">
        <f t="shared" si="29"/>
        <v>-2.0943704804090038E-2</v>
      </c>
      <c r="W175">
        <f t="shared" si="30"/>
        <v>-7.9841147539339546E-2</v>
      </c>
      <c r="X175">
        <f t="shared" si="31"/>
        <v>7.4571491470752982E-2</v>
      </c>
    </row>
    <row r="176" spans="1:24">
      <c r="A176" s="1">
        <v>40235</v>
      </c>
      <c r="B176">
        <v>2883.5</v>
      </c>
      <c r="C176" s="10">
        <f t="shared" si="32"/>
        <v>-9.7870879120879328E-3</v>
      </c>
      <c r="D176">
        <v>3364</v>
      </c>
      <c r="E176" s="10">
        <f t="shared" si="24"/>
        <v>8.5511455308163953E-2</v>
      </c>
      <c r="F176">
        <v>374.3</v>
      </c>
      <c r="G176" s="10">
        <f t="shared" si="25"/>
        <v>6.0339943342776259E-2</v>
      </c>
      <c r="H176">
        <v>680.5</v>
      </c>
      <c r="I176" s="10">
        <f t="shared" si="26"/>
        <v>8.9671737389911854E-2</v>
      </c>
      <c r="J176">
        <v>236.85</v>
      </c>
      <c r="K176" s="10">
        <f t="shared" si="27"/>
        <v>4.2238648363257525E-4</v>
      </c>
      <c r="T176">
        <f t="shared" si="28"/>
        <v>-2.3023182102900209E-2</v>
      </c>
      <c r="U176">
        <f t="shared" si="23"/>
        <v>7.5127143999049698E-2</v>
      </c>
      <c r="V176">
        <f t="shared" si="29"/>
        <v>5.7476906132566605E-2</v>
      </c>
      <c r="W176">
        <f t="shared" si="30"/>
        <v>8.4645404665387086E-2</v>
      </c>
      <c r="X176">
        <f t="shared" si="31"/>
        <v>-8.9796480862286616E-4</v>
      </c>
    </row>
    <row r="177" spans="1:24">
      <c r="A177" s="1">
        <v>40268</v>
      </c>
      <c r="B177">
        <v>2939</v>
      </c>
      <c r="C177" s="10">
        <f t="shared" si="32"/>
        <v>1.9247442344373145E-2</v>
      </c>
      <c r="D177">
        <v>3905</v>
      </c>
      <c r="E177" s="10">
        <f t="shared" si="24"/>
        <v>0.16082045184304405</v>
      </c>
      <c r="F177">
        <v>371.3</v>
      </c>
      <c r="G177" s="10">
        <f t="shared" si="25"/>
        <v>-8.0149612610205256E-3</v>
      </c>
      <c r="H177">
        <v>721</v>
      </c>
      <c r="I177" s="10">
        <f t="shared" si="26"/>
        <v>5.9515062454077894E-2</v>
      </c>
      <c r="J177">
        <v>239.15</v>
      </c>
      <c r="K177" s="10">
        <f t="shared" si="27"/>
        <v>9.7107874181971976E-3</v>
      </c>
      <c r="T177">
        <f t="shared" si="28"/>
        <v>6.0113481535608686E-3</v>
      </c>
      <c r="U177">
        <f t="shared" si="23"/>
        <v>0.15043614053392981</v>
      </c>
      <c r="V177">
        <f t="shared" si="29"/>
        <v>-1.087799847123018E-2</v>
      </c>
      <c r="W177">
        <f t="shared" si="30"/>
        <v>5.4488729729553119E-2</v>
      </c>
      <c r="X177">
        <f t="shared" si="31"/>
        <v>8.3904361259417564E-3</v>
      </c>
    </row>
    <row r="178" spans="1:24">
      <c r="A178" s="1">
        <v>40298</v>
      </c>
      <c r="B178">
        <v>2889</v>
      </c>
      <c r="C178" s="10">
        <f t="shared" si="32"/>
        <v>-1.7012589316093951E-2</v>
      </c>
      <c r="D178">
        <v>3379</v>
      </c>
      <c r="E178" s="10">
        <f t="shared" si="24"/>
        <v>-0.13469910371318827</v>
      </c>
      <c r="F178">
        <v>344.4</v>
      </c>
      <c r="G178" s="10">
        <f t="shared" si="25"/>
        <v>-7.2448155130622194E-2</v>
      </c>
      <c r="H178">
        <v>764</v>
      </c>
      <c r="I178" s="10">
        <f t="shared" si="26"/>
        <v>5.9639389736477089E-2</v>
      </c>
      <c r="J178">
        <v>245.25</v>
      </c>
      <c r="K178" s="10">
        <f t="shared" si="27"/>
        <v>2.5507003972402131E-2</v>
      </c>
      <c r="T178">
        <f t="shared" si="28"/>
        <v>-3.0248683506906227E-2</v>
      </c>
      <c r="U178">
        <f t="shared" si="23"/>
        <v>-0.14508341502230251</v>
      </c>
      <c r="V178">
        <f t="shared" si="29"/>
        <v>-7.5311192340831848E-2</v>
      </c>
      <c r="W178">
        <f t="shared" si="30"/>
        <v>5.4613057011952314E-2</v>
      </c>
      <c r="X178">
        <f t="shared" si="31"/>
        <v>2.4186652680146688E-2</v>
      </c>
    </row>
    <row r="179" spans="1:24">
      <c r="A179" s="1">
        <v>40329</v>
      </c>
      <c r="B179">
        <v>2901.5</v>
      </c>
      <c r="C179" s="10">
        <f t="shared" si="32"/>
        <v>4.3267566632052556E-3</v>
      </c>
      <c r="D179">
        <v>3189</v>
      </c>
      <c r="E179" s="10">
        <f t="shared" si="24"/>
        <v>-5.6229653743711139E-2</v>
      </c>
      <c r="F179">
        <v>322.7</v>
      </c>
      <c r="G179" s="10">
        <f t="shared" si="25"/>
        <v>-6.3008130081300795E-2</v>
      </c>
      <c r="H179">
        <v>716.5</v>
      </c>
      <c r="I179" s="10">
        <f t="shared" si="26"/>
        <v>-6.2172774869109992E-2</v>
      </c>
      <c r="J179">
        <v>237.75</v>
      </c>
      <c r="K179" s="10">
        <f t="shared" si="27"/>
        <v>-3.0581039755351647E-2</v>
      </c>
      <c r="T179">
        <f t="shared" si="28"/>
        <v>-8.9093375276070204E-3</v>
      </c>
      <c r="U179">
        <f t="shared" si="23"/>
        <v>-6.6613965052825394E-2</v>
      </c>
      <c r="V179">
        <f t="shared" si="29"/>
        <v>-6.5871167291510449E-2</v>
      </c>
      <c r="W179">
        <f t="shared" si="30"/>
        <v>-6.719910759363476E-2</v>
      </c>
      <c r="X179">
        <f t="shared" si="31"/>
        <v>-3.1901391047607086E-2</v>
      </c>
    </row>
    <row r="180" spans="1:24">
      <c r="A180" s="1">
        <v>40359</v>
      </c>
      <c r="B180">
        <v>3169</v>
      </c>
      <c r="C180" s="10">
        <f t="shared" si="32"/>
        <v>9.2193692917456493E-2</v>
      </c>
      <c r="D180">
        <v>2968.5</v>
      </c>
      <c r="E180" s="10">
        <f t="shared" si="24"/>
        <v>-6.9143932267168418E-2</v>
      </c>
      <c r="F180">
        <v>313.5</v>
      </c>
      <c r="G180" s="10">
        <f t="shared" si="25"/>
        <v>-2.8509451502943928E-2</v>
      </c>
      <c r="H180">
        <v>673.5</v>
      </c>
      <c r="I180" s="10">
        <f t="shared" si="26"/>
        <v>-6.0013956734124241E-2</v>
      </c>
      <c r="J180">
        <v>231.65</v>
      </c>
      <c r="K180" s="10">
        <f t="shared" si="27"/>
        <v>-2.5657202944269208E-2</v>
      </c>
      <c r="T180">
        <f t="shared" si="28"/>
        <v>7.8957598726644221E-2</v>
      </c>
      <c r="U180">
        <f t="shared" si="23"/>
        <v>-7.9528243576282673E-2</v>
      </c>
      <c r="V180">
        <f t="shared" si="29"/>
        <v>-3.1372488713153582E-2</v>
      </c>
      <c r="W180">
        <f t="shared" si="30"/>
        <v>-6.5040289458649009E-2</v>
      </c>
      <c r="X180">
        <f t="shared" si="31"/>
        <v>-2.6977554236524651E-2</v>
      </c>
    </row>
    <row r="181" spans="1:24">
      <c r="A181" s="1">
        <v>40389</v>
      </c>
      <c r="B181">
        <v>3238</v>
      </c>
      <c r="C181" s="10">
        <f t="shared" si="32"/>
        <v>2.1773430104133906E-2</v>
      </c>
      <c r="D181">
        <v>3304.5</v>
      </c>
      <c r="E181" s="10">
        <f t="shared" si="24"/>
        <v>0.11318847902981299</v>
      </c>
      <c r="F181">
        <v>312.39999999999998</v>
      </c>
      <c r="G181" s="10">
        <f t="shared" si="25"/>
        <v>-3.5087719298246833E-3</v>
      </c>
      <c r="H181">
        <v>690</v>
      </c>
      <c r="I181" s="10">
        <f t="shared" si="26"/>
        <v>2.4498886414253906E-2</v>
      </c>
      <c r="J181">
        <v>238.95</v>
      </c>
      <c r="K181" s="10">
        <f t="shared" si="27"/>
        <v>3.1513058493416679E-2</v>
      </c>
      <c r="T181">
        <f t="shared" si="28"/>
        <v>8.5373359133216302E-3</v>
      </c>
      <c r="U181">
        <f t="shared" si="23"/>
        <v>0.10280416772069874</v>
      </c>
      <c r="V181">
        <f t="shared" si="29"/>
        <v>-6.3718091400343383E-3</v>
      </c>
      <c r="W181">
        <f t="shared" si="30"/>
        <v>1.9472553689729132E-2</v>
      </c>
      <c r="X181">
        <f t="shared" si="31"/>
        <v>3.0192707201161236E-2</v>
      </c>
    </row>
    <row r="182" spans="1:24">
      <c r="A182" s="1">
        <v>40421</v>
      </c>
      <c r="B182">
        <v>3228</v>
      </c>
      <c r="C182" s="10">
        <f t="shared" si="32"/>
        <v>-3.0883261272390827E-3</v>
      </c>
      <c r="D182">
        <v>3300</v>
      </c>
      <c r="E182" s="10">
        <f t="shared" si="24"/>
        <v>-1.3617793917385379E-3</v>
      </c>
      <c r="F182">
        <v>294.7</v>
      </c>
      <c r="G182" s="10">
        <f t="shared" si="25"/>
        <v>-5.6658130601792589E-2</v>
      </c>
      <c r="H182">
        <v>711</v>
      </c>
      <c r="I182" s="10">
        <f t="shared" si="26"/>
        <v>3.0434782608695699E-2</v>
      </c>
      <c r="J182">
        <v>244.95</v>
      </c>
      <c r="K182" s="10">
        <f t="shared" si="27"/>
        <v>2.5109855618330235E-2</v>
      </c>
      <c r="T182">
        <f t="shared" si="28"/>
        <v>-1.6324420318051359E-2</v>
      </c>
      <c r="U182">
        <f t="shared" si="23"/>
        <v>-1.1746090700852788E-2</v>
      </c>
      <c r="V182">
        <f t="shared" si="29"/>
        <v>-5.9521167812002243E-2</v>
      </c>
      <c r="W182">
        <f t="shared" si="30"/>
        <v>2.5408449884170924E-2</v>
      </c>
      <c r="X182">
        <f t="shared" si="31"/>
        <v>2.3789504326074792E-2</v>
      </c>
    </row>
    <row r="183" spans="1:24">
      <c r="A183" s="1">
        <v>40451</v>
      </c>
      <c r="B183">
        <v>3233.5</v>
      </c>
      <c r="C183" s="10">
        <f t="shared" si="32"/>
        <v>1.7038413878562864E-3</v>
      </c>
      <c r="D183">
        <v>3721</v>
      </c>
      <c r="E183" s="10">
        <f t="shared" si="24"/>
        <v>0.12757575757575768</v>
      </c>
      <c r="F183">
        <v>342.3</v>
      </c>
      <c r="G183" s="10">
        <f t="shared" si="25"/>
        <v>0.16152019002375306</v>
      </c>
      <c r="H183">
        <v>759</v>
      </c>
      <c r="I183" s="10">
        <f t="shared" si="26"/>
        <v>6.7510548523206815E-2</v>
      </c>
      <c r="J183">
        <v>276.36</v>
      </c>
      <c r="K183" s="10">
        <f t="shared" si="27"/>
        <v>0.12823025107164732</v>
      </c>
      <c r="T183">
        <f t="shared" si="28"/>
        <v>-1.153225280295599E-2</v>
      </c>
      <c r="U183">
        <f t="shared" si="23"/>
        <v>0.11719144626664342</v>
      </c>
      <c r="V183">
        <f t="shared" si="29"/>
        <v>0.1586571528135434</v>
      </c>
      <c r="W183">
        <f t="shared" si="30"/>
        <v>6.248421579868204E-2</v>
      </c>
      <c r="X183">
        <f t="shared" si="31"/>
        <v>0.12690989977939188</v>
      </c>
    </row>
    <row r="184" spans="1:24">
      <c r="A184" s="1">
        <v>40480</v>
      </c>
      <c r="B184">
        <v>3129.5</v>
      </c>
      <c r="C184" s="10">
        <f t="shared" si="32"/>
        <v>-3.2163290552033375E-2</v>
      </c>
      <c r="D184">
        <v>4036</v>
      </c>
      <c r="E184" s="10">
        <f t="shared" si="24"/>
        <v>8.4654662725073937E-2</v>
      </c>
      <c r="F184">
        <v>344.7</v>
      </c>
      <c r="G184" s="10">
        <f t="shared" si="25"/>
        <v>7.0113935144608952E-3</v>
      </c>
      <c r="H184">
        <v>739</v>
      </c>
      <c r="I184" s="10">
        <f t="shared" si="26"/>
        <v>-2.6350461133069825E-2</v>
      </c>
      <c r="J184">
        <v>269.45999999999998</v>
      </c>
      <c r="K184" s="10">
        <f t="shared" si="27"/>
        <v>-2.4967433782023596E-2</v>
      </c>
      <c r="T184">
        <f t="shared" si="28"/>
        <v>-4.5399384742845647E-2</v>
      </c>
      <c r="U184">
        <f t="shared" si="23"/>
        <v>7.4270351415959682E-2</v>
      </c>
      <c r="V184">
        <f t="shared" si="29"/>
        <v>4.1483563042512403E-3</v>
      </c>
      <c r="W184">
        <f t="shared" si="30"/>
        <v>-3.13767938575946E-2</v>
      </c>
      <c r="X184">
        <f t="shared" si="31"/>
        <v>-2.6287785074279039E-2</v>
      </c>
    </row>
    <row r="185" spans="1:24">
      <c r="A185" s="1">
        <v>40512</v>
      </c>
      <c r="B185">
        <v>2995.5</v>
      </c>
      <c r="C185" s="10">
        <f t="shared" si="32"/>
        <v>-4.2818341588113151E-2</v>
      </c>
      <c r="D185">
        <v>4079.5</v>
      </c>
      <c r="E185" s="10">
        <f t="shared" si="24"/>
        <v>1.0777998017839518E-2</v>
      </c>
      <c r="F185">
        <v>330.3</v>
      </c>
      <c r="G185" s="10">
        <f t="shared" si="25"/>
        <v>-4.1775456919060039E-2</v>
      </c>
      <c r="H185">
        <v>701.5</v>
      </c>
      <c r="I185" s="10">
        <f t="shared" si="26"/>
        <v>-5.0744248985114981E-2</v>
      </c>
      <c r="J185">
        <v>257.35000000000002</v>
      </c>
      <c r="K185" s="10">
        <f t="shared" si="27"/>
        <v>-4.4941735322496679E-2</v>
      </c>
      <c r="T185">
        <f t="shared" si="28"/>
        <v>-5.6054435778925424E-2</v>
      </c>
      <c r="U185">
        <f t="shared" si="23"/>
        <v>3.9368670872526844E-4</v>
      </c>
      <c r="V185">
        <f t="shared" si="29"/>
        <v>-4.4638494129269693E-2</v>
      </c>
      <c r="W185">
        <f t="shared" si="30"/>
        <v>-5.5770581709639756E-2</v>
      </c>
      <c r="X185">
        <f t="shared" si="31"/>
        <v>-4.6262086614752118E-2</v>
      </c>
    </row>
    <row r="186" spans="1:24">
      <c r="A186" s="1">
        <v>40543</v>
      </c>
      <c r="B186">
        <v>2922</v>
      </c>
      <c r="C186" s="10">
        <f t="shared" si="32"/>
        <v>-2.4536805207811763E-2</v>
      </c>
      <c r="D186">
        <v>4486.5</v>
      </c>
      <c r="E186" s="10">
        <f t="shared" si="24"/>
        <v>9.9767128324549592E-2</v>
      </c>
      <c r="F186">
        <v>330</v>
      </c>
      <c r="G186" s="10">
        <f t="shared" si="25"/>
        <v>-9.0826521344233857E-4</v>
      </c>
      <c r="H186">
        <v>719</v>
      </c>
      <c r="I186" s="10">
        <f t="shared" si="26"/>
        <v>2.4946543121881604E-2</v>
      </c>
      <c r="J186">
        <v>273.45999999999998</v>
      </c>
      <c r="K186" s="10">
        <f t="shared" si="27"/>
        <v>6.259957256654336E-2</v>
      </c>
      <c r="T186">
        <f t="shared" si="28"/>
        <v>-3.7772899398624035E-2</v>
      </c>
      <c r="U186">
        <f t="shared" si="23"/>
        <v>8.9382817015435337E-2</v>
      </c>
      <c r="V186">
        <f t="shared" si="29"/>
        <v>-3.7713024236519935E-3</v>
      </c>
      <c r="W186">
        <f t="shared" si="30"/>
        <v>1.9920210397356829E-2</v>
      </c>
      <c r="X186">
        <f t="shared" si="31"/>
        <v>6.1279221274287921E-2</v>
      </c>
    </row>
    <row r="187" spans="1:24">
      <c r="A187" s="1">
        <v>40574</v>
      </c>
      <c r="B187">
        <v>3030.5</v>
      </c>
      <c r="C187" s="10">
        <f t="shared" si="32"/>
        <v>3.7132101300479059E-2</v>
      </c>
      <c r="D187">
        <v>4280</v>
      </c>
      <c r="E187" s="10">
        <f t="shared" si="24"/>
        <v>-4.602696979828369E-2</v>
      </c>
      <c r="F187">
        <v>342</v>
      </c>
      <c r="G187" s="10">
        <f t="shared" si="25"/>
        <v>3.6363636363636376E-2</v>
      </c>
      <c r="H187">
        <v>760.5</v>
      </c>
      <c r="I187" s="10">
        <f t="shared" si="26"/>
        <v>5.7719054242002743E-2</v>
      </c>
      <c r="J187">
        <v>295.16000000000003</v>
      </c>
      <c r="K187" s="10">
        <f t="shared" si="27"/>
        <v>7.9353470343011878E-2</v>
      </c>
      <c r="T187">
        <f t="shared" si="28"/>
        <v>2.3896007109666783E-2</v>
      </c>
      <c r="U187">
        <f t="shared" si="23"/>
        <v>-5.6411281107397938E-2</v>
      </c>
      <c r="V187">
        <f t="shared" si="29"/>
        <v>3.3500599153426722E-2</v>
      </c>
      <c r="W187">
        <f t="shared" si="30"/>
        <v>5.2692721517477968E-2</v>
      </c>
      <c r="X187">
        <f t="shared" si="31"/>
        <v>7.8033119050756439E-2</v>
      </c>
    </row>
    <row r="188" spans="1:24">
      <c r="A188" s="1">
        <v>40602</v>
      </c>
      <c r="B188">
        <v>2996</v>
      </c>
      <c r="C188" s="10">
        <f t="shared" si="32"/>
        <v>-1.1384260023098447E-2</v>
      </c>
      <c r="D188">
        <v>4309.5</v>
      </c>
      <c r="E188" s="10">
        <f t="shared" si="24"/>
        <v>6.8925233644860917E-3</v>
      </c>
      <c r="F188">
        <v>328.9</v>
      </c>
      <c r="G188" s="10">
        <f t="shared" si="25"/>
        <v>-3.8304093567251507E-2</v>
      </c>
      <c r="H188">
        <v>760</v>
      </c>
      <c r="I188" s="10">
        <f t="shared" si="26"/>
        <v>-6.5746219592377475E-4</v>
      </c>
      <c r="J188">
        <v>284.36</v>
      </c>
      <c r="K188" s="10">
        <f t="shared" si="27"/>
        <v>-3.6590323892126353E-2</v>
      </c>
      <c r="T188">
        <f t="shared" si="28"/>
        <v>-2.4620354213910723E-2</v>
      </c>
      <c r="U188">
        <f t="shared" si="23"/>
        <v>-3.4917879446281583E-3</v>
      </c>
      <c r="V188">
        <f t="shared" si="29"/>
        <v>-4.1167130777461161E-2</v>
      </c>
      <c r="W188">
        <f t="shared" si="30"/>
        <v>-5.6837949204485479E-3</v>
      </c>
      <c r="X188">
        <f t="shared" si="31"/>
        <v>-3.7910675184381792E-2</v>
      </c>
    </row>
    <row r="189" spans="1:24">
      <c r="A189" s="1">
        <v>40633</v>
      </c>
      <c r="B189">
        <v>2863</v>
      </c>
      <c r="C189" s="10">
        <f t="shared" si="32"/>
        <v>-4.4392523364485958E-2</v>
      </c>
      <c r="D189">
        <v>4379</v>
      </c>
      <c r="E189" s="10">
        <f t="shared" si="24"/>
        <v>1.612716092354094E-2</v>
      </c>
      <c r="F189">
        <v>324.89999999999998</v>
      </c>
      <c r="G189" s="10">
        <f t="shared" si="25"/>
        <v>-1.2161751292186107E-2</v>
      </c>
      <c r="H189">
        <v>744.5</v>
      </c>
      <c r="I189" s="10">
        <f t="shared" si="26"/>
        <v>-2.0394736842105243E-2</v>
      </c>
      <c r="J189">
        <v>278.16000000000003</v>
      </c>
      <c r="K189" s="10">
        <f t="shared" si="27"/>
        <v>-2.1803347868898593E-2</v>
      </c>
      <c r="T189">
        <f t="shared" si="28"/>
        <v>-5.7628617555298231E-2</v>
      </c>
      <c r="U189">
        <f t="shared" si="23"/>
        <v>5.7428496144266896E-3</v>
      </c>
      <c r="V189">
        <f t="shared" si="29"/>
        <v>-1.5024788502395761E-2</v>
      </c>
      <c r="W189">
        <f t="shared" si="30"/>
        <v>-2.5421069566630018E-2</v>
      </c>
      <c r="X189">
        <f t="shared" si="31"/>
        <v>-2.3123699161154036E-2</v>
      </c>
    </row>
    <row r="190" spans="1:24">
      <c r="A190" s="1">
        <v>40662</v>
      </c>
      <c r="B190">
        <v>2990</v>
      </c>
      <c r="C190" s="10">
        <f t="shared" si="32"/>
        <v>4.4359063918966157E-2</v>
      </c>
      <c r="D190">
        <v>4360</v>
      </c>
      <c r="E190" s="10">
        <f t="shared" si="24"/>
        <v>-4.3388901575702743E-3</v>
      </c>
      <c r="F190">
        <v>327.9</v>
      </c>
      <c r="G190" s="10">
        <f t="shared" si="25"/>
        <v>9.2336103416434945E-3</v>
      </c>
      <c r="H190">
        <v>744</v>
      </c>
      <c r="I190" s="10">
        <f t="shared" si="26"/>
        <v>-6.7159167226327199E-4</v>
      </c>
      <c r="J190">
        <v>285.06</v>
      </c>
      <c r="K190" s="10">
        <f t="shared" si="27"/>
        <v>2.4805867126833414E-2</v>
      </c>
      <c r="T190">
        <f t="shared" si="28"/>
        <v>3.1122969728153881E-2</v>
      </c>
      <c r="U190">
        <f t="shared" si="23"/>
        <v>-1.4723201466684524E-2</v>
      </c>
      <c r="V190">
        <f t="shared" si="29"/>
        <v>6.3705731314338395E-3</v>
      </c>
      <c r="W190">
        <f t="shared" si="30"/>
        <v>-5.6979243967880452E-3</v>
      </c>
      <c r="X190">
        <f t="shared" si="31"/>
        <v>2.3485515834577971E-2</v>
      </c>
    </row>
    <row r="191" spans="1:24">
      <c r="A191" s="1">
        <v>40694</v>
      </c>
      <c r="B191">
        <v>3177.5</v>
      </c>
      <c r="C191" s="10">
        <f t="shared" si="32"/>
        <v>6.2709030100334351E-2</v>
      </c>
      <c r="D191">
        <v>4245</v>
      </c>
      <c r="E191" s="10">
        <f t="shared" si="24"/>
        <v>-2.6376146788990806E-2</v>
      </c>
      <c r="F191">
        <v>330.2</v>
      </c>
      <c r="G191" s="10">
        <f t="shared" si="25"/>
        <v>7.014333638304393E-3</v>
      </c>
      <c r="H191">
        <v>766.5</v>
      </c>
      <c r="I191" s="10">
        <f t="shared" si="26"/>
        <v>3.0241935483870996E-2</v>
      </c>
      <c r="J191">
        <v>290.26</v>
      </c>
      <c r="K191" s="10">
        <f t="shared" si="27"/>
        <v>1.8241773661685112E-2</v>
      </c>
      <c r="T191">
        <f t="shared" si="28"/>
        <v>4.9472935909522078E-2</v>
      </c>
      <c r="U191">
        <f t="shared" si="23"/>
        <v>-3.6760458098105055E-2</v>
      </c>
      <c r="V191">
        <f t="shared" si="29"/>
        <v>4.1512964280947381E-3</v>
      </c>
      <c r="W191">
        <f t="shared" si="30"/>
        <v>2.5215602759346221E-2</v>
      </c>
      <c r="X191">
        <f t="shared" si="31"/>
        <v>1.6921422369429669E-2</v>
      </c>
    </row>
    <row r="192" spans="1:24">
      <c r="A192" s="1">
        <v>40724</v>
      </c>
      <c r="B192">
        <v>3108</v>
      </c>
      <c r="C192" s="10">
        <f t="shared" si="32"/>
        <v>-2.1872541306058202E-2</v>
      </c>
      <c r="D192">
        <v>4490.5</v>
      </c>
      <c r="E192" s="10">
        <f t="shared" si="24"/>
        <v>5.783274440518249E-2</v>
      </c>
      <c r="F192">
        <v>318.5</v>
      </c>
      <c r="G192" s="10">
        <f t="shared" si="25"/>
        <v>-3.5433070866141669E-2</v>
      </c>
      <c r="H192">
        <v>780</v>
      </c>
      <c r="I192" s="10">
        <f t="shared" si="26"/>
        <v>1.7612524461839474E-2</v>
      </c>
      <c r="J192">
        <v>288.95999999999998</v>
      </c>
      <c r="K192" s="10">
        <f t="shared" si="27"/>
        <v>-4.4787431957555857E-3</v>
      </c>
      <c r="T192">
        <f t="shared" si="28"/>
        <v>-3.5108635496870474E-2</v>
      </c>
      <c r="U192">
        <f t="shared" si="23"/>
        <v>4.7448433096068242E-2</v>
      </c>
      <c r="V192">
        <f t="shared" si="29"/>
        <v>-3.8296108076351323E-2</v>
      </c>
      <c r="W192">
        <f t="shared" si="30"/>
        <v>1.2586191737314701E-2</v>
      </c>
      <c r="X192">
        <f t="shared" si="31"/>
        <v>-5.7990944880110269E-3</v>
      </c>
    </row>
    <row r="193" spans="1:24">
      <c r="A193" s="1">
        <v>40753</v>
      </c>
      <c r="B193">
        <v>2973</v>
      </c>
      <c r="C193" s="10">
        <f t="shared" si="32"/>
        <v>-4.3436293436293405E-2</v>
      </c>
      <c r="D193">
        <v>4300</v>
      </c>
      <c r="E193" s="10">
        <f t="shared" si="24"/>
        <v>-4.2422892773633203E-2</v>
      </c>
      <c r="F193">
        <v>304</v>
      </c>
      <c r="G193" s="10">
        <f t="shared" si="25"/>
        <v>-4.5525902668759777E-2</v>
      </c>
      <c r="H193">
        <v>771.5</v>
      </c>
      <c r="I193" s="10">
        <f t="shared" si="26"/>
        <v>-1.0897435897435859E-2</v>
      </c>
      <c r="J193">
        <v>274.45999999999998</v>
      </c>
      <c r="K193" s="10">
        <f t="shared" si="27"/>
        <v>-5.0179955703211543E-2</v>
      </c>
      <c r="T193">
        <f t="shared" si="28"/>
        <v>-5.6672387627105678E-2</v>
      </c>
      <c r="U193">
        <f t="shared" si="23"/>
        <v>-5.2807204082747451E-2</v>
      </c>
      <c r="V193">
        <f t="shared" si="29"/>
        <v>-4.8388939878969431E-2</v>
      </c>
      <c r="W193">
        <f t="shared" si="30"/>
        <v>-1.5923768621960634E-2</v>
      </c>
      <c r="X193">
        <f t="shared" si="31"/>
        <v>-5.1500306995466982E-2</v>
      </c>
    </row>
    <row r="194" spans="1:24">
      <c r="A194" s="1">
        <v>40786</v>
      </c>
      <c r="B194">
        <v>2920</v>
      </c>
      <c r="C194" s="10">
        <f t="shared" si="32"/>
        <v>-1.7827110662630319E-2</v>
      </c>
      <c r="D194">
        <v>3802</v>
      </c>
      <c r="E194" s="10">
        <f t="shared" si="24"/>
        <v>-0.11581395348837209</v>
      </c>
      <c r="F194">
        <v>275.3</v>
      </c>
      <c r="G194" s="10">
        <f t="shared" si="25"/>
        <v>-9.440789473684208E-2</v>
      </c>
      <c r="H194">
        <v>800</v>
      </c>
      <c r="I194" s="10">
        <f t="shared" si="26"/>
        <v>3.6941023979261134E-2</v>
      </c>
      <c r="J194">
        <v>252.15</v>
      </c>
      <c r="K194" s="10">
        <f t="shared" si="27"/>
        <v>-8.1286890621584118E-2</v>
      </c>
      <c r="T194">
        <f t="shared" si="28"/>
        <v>-3.1063204853442595E-2</v>
      </c>
      <c r="U194">
        <f t="shared" si="23"/>
        <v>-0.12619826479748633</v>
      </c>
      <c r="V194">
        <f t="shared" si="29"/>
        <v>-9.7270931947051734E-2</v>
      </c>
      <c r="W194">
        <f t="shared" si="30"/>
        <v>3.1914691254736359E-2</v>
      </c>
      <c r="X194">
        <f t="shared" si="31"/>
        <v>-8.2607241913839558E-2</v>
      </c>
    </row>
    <row r="195" spans="1:24">
      <c r="A195" s="1">
        <v>40816</v>
      </c>
      <c r="B195">
        <v>2868</v>
      </c>
      <c r="C195" s="10">
        <f t="shared" si="32"/>
        <v>-1.7808219178082174E-2</v>
      </c>
      <c r="D195">
        <v>2888.5</v>
      </c>
      <c r="E195" s="10">
        <f t="shared" si="24"/>
        <v>-0.24026827985270915</v>
      </c>
      <c r="F195">
        <v>267.3</v>
      </c>
      <c r="G195" s="10">
        <f t="shared" si="25"/>
        <v>-2.9059208136578252E-2</v>
      </c>
      <c r="H195">
        <v>769</v>
      </c>
      <c r="I195" s="10">
        <f t="shared" si="26"/>
        <v>-3.8749999999999951E-2</v>
      </c>
      <c r="J195">
        <v>256.45</v>
      </c>
      <c r="K195" s="10">
        <f t="shared" si="27"/>
        <v>1.7053341265119926E-2</v>
      </c>
      <c r="T195">
        <f t="shared" si="28"/>
        <v>-3.104431336889445E-2</v>
      </c>
      <c r="U195">
        <f t="shared" si="23"/>
        <v>-0.25065259116182342</v>
      </c>
      <c r="V195">
        <f t="shared" si="29"/>
        <v>-3.1922245346787906E-2</v>
      </c>
      <c r="W195">
        <f t="shared" si="30"/>
        <v>-4.3776332724524726E-2</v>
      </c>
      <c r="X195">
        <f t="shared" si="31"/>
        <v>1.5732989972864483E-2</v>
      </c>
    </row>
    <row r="196" spans="1:24">
      <c r="A196" s="1">
        <v>40847</v>
      </c>
      <c r="B196">
        <v>2986</v>
      </c>
      <c r="C196" s="10">
        <f t="shared" si="32"/>
        <v>4.1143654114365491E-2</v>
      </c>
      <c r="D196">
        <v>3385</v>
      </c>
      <c r="E196" s="10">
        <f t="shared" si="24"/>
        <v>0.17188852345508043</v>
      </c>
      <c r="F196">
        <v>276.60000000000002</v>
      </c>
      <c r="G196" s="10">
        <f t="shared" si="25"/>
        <v>3.4792368125701412E-2</v>
      </c>
      <c r="H196">
        <v>806</v>
      </c>
      <c r="I196" s="10">
        <f t="shared" si="26"/>
        <v>4.811443433029905E-2</v>
      </c>
      <c r="J196">
        <v>278.16000000000003</v>
      </c>
      <c r="K196" s="10">
        <f t="shared" si="27"/>
        <v>8.4655878338857571E-2</v>
      </c>
      <c r="T196">
        <f t="shared" si="28"/>
        <v>2.7907559923553215E-2</v>
      </c>
      <c r="U196">
        <f t="shared" si="23"/>
        <v>0.16150421214596619</v>
      </c>
      <c r="V196">
        <f t="shared" si="29"/>
        <v>3.1929330915491758E-2</v>
      </c>
      <c r="W196">
        <f t="shared" si="30"/>
        <v>4.3088101605774275E-2</v>
      </c>
      <c r="X196">
        <f t="shared" si="31"/>
        <v>8.3335527046602131E-2</v>
      </c>
    </row>
    <row r="197" spans="1:24">
      <c r="A197" s="1">
        <v>40877</v>
      </c>
      <c r="B197">
        <v>2940</v>
      </c>
      <c r="C197" s="10">
        <f t="shared" si="32"/>
        <v>-1.5405224380442117E-2</v>
      </c>
      <c r="D197">
        <v>3339</v>
      </c>
      <c r="E197" s="10">
        <f t="shared" si="24"/>
        <v>-1.3589364844904028E-2</v>
      </c>
      <c r="F197">
        <v>273.7</v>
      </c>
      <c r="G197" s="10">
        <f t="shared" si="25"/>
        <v>-1.0484454085321837E-2</v>
      </c>
      <c r="H197">
        <v>830</v>
      </c>
      <c r="I197" s="10">
        <f t="shared" si="26"/>
        <v>2.977667493796532E-2</v>
      </c>
      <c r="J197">
        <v>290.16000000000003</v>
      </c>
      <c r="K197" s="10">
        <f t="shared" si="27"/>
        <v>4.3140638481449445E-2</v>
      </c>
      <c r="T197">
        <f t="shared" si="28"/>
        <v>-2.8641318571254393E-2</v>
      </c>
      <c r="U197">
        <f t="shared" ref="U197:U260" si="33">IFERROR(E197-$O$3,"N/A")</f>
        <v>-2.3973676154018277E-2</v>
      </c>
      <c r="V197">
        <f t="shared" si="29"/>
        <v>-1.3347491295531491E-2</v>
      </c>
      <c r="W197">
        <f t="shared" si="30"/>
        <v>2.4750342213440545E-2</v>
      </c>
      <c r="X197">
        <f t="shared" si="31"/>
        <v>4.1820287189194005E-2</v>
      </c>
    </row>
    <row r="198" spans="1:24">
      <c r="A198" s="1">
        <v>40907</v>
      </c>
      <c r="B198">
        <v>2975</v>
      </c>
      <c r="C198" s="10">
        <f t="shared" si="32"/>
        <v>1.1904761904761862E-2</v>
      </c>
      <c r="D198">
        <v>3125</v>
      </c>
      <c r="E198" s="10">
        <f t="shared" si="24"/>
        <v>-6.4091045223120702E-2</v>
      </c>
      <c r="F198">
        <v>285.10000000000002</v>
      </c>
      <c r="G198" s="10">
        <f t="shared" si="25"/>
        <v>4.1651443185970249E-2</v>
      </c>
      <c r="H198">
        <v>884</v>
      </c>
      <c r="I198" s="10">
        <f t="shared" si="26"/>
        <v>6.5060240963855431E-2</v>
      </c>
      <c r="J198">
        <v>294.26</v>
      </c>
      <c r="K198" s="10">
        <f t="shared" si="27"/>
        <v>1.4130135097876861E-2</v>
      </c>
      <c r="T198">
        <f t="shared" si="28"/>
        <v>-1.3313322860504136E-3</v>
      </c>
      <c r="U198">
        <f t="shared" si="33"/>
        <v>-7.4475356532234957E-2</v>
      </c>
      <c r="V198">
        <f t="shared" si="29"/>
        <v>3.8788405975760595E-2</v>
      </c>
      <c r="W198">
        <f t="shared" si="30"/>
        <v>6.0033908239330656E-2</v>
      </c>
      <c r="X198">
        <f t="shared" si="31"/>
        <v>1.280978380562142E-2</v>
      </c>
    </row>
    <row r="199" spans="1:24">
      <c r="A199" s="1">
        <v>40939</v>
      </c>
      <c r="B199">
        <v>3054.5</v>
      </c>
      <c r="C199" s="10">
        <f t="shared" si="32"/>
        <v>2.6722689075630246E-2</v>
      </c>
      <c r="D199">
        <v>3805</v>
      </c>
      <c r="E199" s="10">
        <f t="shared" ref="E199:E262" si="34">IFERROR(D199/D198-1,"N/A")</f>
        <v>0.21760000000000002</v>
      </c>
      <c r="F199">
        <v>307.8</v>
      </c>
      <c r="G199" s="10">
        <f t="shared" ref="G199:G262" si="35">IFERROR(F199/F198-1,"N/A")</f>
        <v>7.9621185548930162E-2</v>
      </c>
      <c r="H199">
        <v>861</v>
      </c>
      <c r="I199" s="10">
        <f t="shared" ref="I199:I262" si="36">IFERROR(H199/H198-1,"N/A")</f>
        <v>-2.6018099547511331E-2</v>
      </c>
      <c r="J199">
        <v>293.16000000000003</v>
      </c>
      <c r="K199" s="10">
        <f t="shared" ref="K199:K262" si="37">IFERROR(J199/J198-1,"N/A")</f>
        <v>-3.738190715693479E-3</v>
      </c>
      <c r="T199">
        <f t="shared" ref="T199:T262" si="38">IFERROR(C199-$N$3,"N/A")</f>
        <v>1.348659488481797E-2</v>
      </c>
      <c r="U199">
        <f t="shared" si="33"/>
        <v>0.20721568869088577</v>
      </c>
      <c r="V199">
        <f t="shared" ref="V199:V262" si="39">IFERROR(G199-$P$3,"N/A")</f>
        <v>7.6758148338720508E-2</v>
      </c>
      <c r="W199">
        <f t="shared" ref="W199:W262" si="40">IFERROR(I199-$Q$3,"N/A")</f>
        <v>-3.1044432272036106E-2</v>
      </c>
      <c r="X199">
        <f t="shared" ref="X199:X262" si="41">IFERROR(K199-$R$3,"N/A")</f>
        <v>-5.0585420079489202E-3</v>
      </c>
    </row>
    <row r="200" spans="1:24">
      <c r="A200" s="1">
        <v>40968</v>
      </c>
      <c r="B200">
        <v>2807.5</v>
      </c>
      <c r="C200" s="10">
        <f t="shared" ref="C200:C263" si="42">IFERROR(B200/B199-1,"N/A")</f>
        <v>-8.0864298575871629E-2</v>
      </c>
      <c r="D200">
        <v>3584</v>
      </c>
      <c r="E200" s="10">
        <f t="shared" si="34"/>
        <v>-5.8081471747700397E-2</v>
      </c>
      <c r="F200">
        <v>312.7</v>
      </c>
      <c r="G200" s="10">
        <f t="shared" si="35"/>
        <v>1.5919428200129815E-2</v>
      </c>
      <c r="H200">
        <v>962</v>
      </c>
      <c r="I200" s="10">
        <f t="shared" si="36"/>
        <v>0.11730545876887333</v>
      </c>
      <c r="J200">
        <v>310.67</v>
      </c>
      <c r="K200" s="10">
        <f t="shared" si="37"/>
        <v>5.9728475917587565E-2</v>
      </c>
      <c r="T200">
        <f t="shared" si="38"/>
        <v>-9.4100392766683902E-2</v>
      </c>
      <c r="U200">
        <f t="shared" si="33"/>
        <v>-6.8465783056814652E-2</v>
      </c>
      <c r="V200">
        <f t="shared" si="39"/>
        <v>1.3056390989920161E-2</v>
      </c>
      <c r="W200">
        <f t="shared" si="40"/>
        <v>0.11227912604434856</v>
      </c>
      <c r="X200">
        <f t="shared" si="41"/>
        <v>5.8408124625332125E-2</v>
      </c>
    </row>
    <row r="201" spans="1:24">
      <c r="A201" s="1">
        <v>40998</v>
      </c>
      <c r="B201">
        <v>2779</v>
      </c>
      <c r="C201" s="10">
        <f t="shared" si="42"/>
        <v>-1.0151380231522733E-2</v>
      </c>
      <c r="D201">
        <v>3446</v>
      </c>
      <c r="E201" s="10">
        <f t="shared" si="34"/>
        <v>-3.8504464285714302E-2</v>
      </c>
      <c r="F201">
        <v>299.89999999999998</v>
      </c>
      <c r="G201" s="10">
        <f t="shared" si="35"/>
        <v>-4.0933802366485472E-2</v>
      </c>
      <c r="H201">
        <v>1004</v>
      </c>
      <c r="I201" s="10">
        <f t="shared" si="36"/>
        <v>4.3659043659043606E-2</v>
      </c>
      <c r="J201">
        <v>299.26</v>
      </c>
      <c r="K201" s="10">
        <f t="shared" si="37"/>
        <v>-3.6727073743843985E-2</v>
      </c>
      <c r="T201">
        <f t="shared" si="38"/>
        <v>-2.3387474422335009E-2</v>
      </c>
      <c r="U201">
        <f t="shared" si="33"/>
        <v>-4.888877559482855E-2</v>
      </c>
      <c r="V201">
        <f t="shared" si="39"/>
        <v>-4.3796839576695126E-2</v>
      </c>
      <c r="W201">
        <f t="shared" si="40"/>
        <v>3.8632710934518831E-2</v>
      </c>
      <c r="X201">
        <f t="shared" si="41"/>
        <v>-3.8047425036099425E-2</v>
      </c>
    </row>
    <row r="202" spans="1:24">
      <c r="A202" s="1">
        <v>41029</v>
      </c>
      <c r="B202">
        <v>2699.5</v>
      </c>
      <c r="C202" s="10">
        <f t="shared" si="42"/>
        <v>-2.8607412738395066E-2</v>
      </c>
      <c r="D202">
        <v>3432.5</v>
      </c>
      <c r="E202" s="10">
        <f t="shared" si="34"/>
        <v>-3.9175856065002401E-3</v>
      </c>
      <c r="F202">
        <v>295.2</v>
      </c>
      <c r="G202" s="10">
        <f t="shared" si="35"/>
        <v>-1.5671890630210017E-2</v>
      </c>
      <c r="H202">
        <v>1023</v>
      </c>
      <c r="I202" s="10">
        <f t="shared" si="36"/>
        <v>1.8924302788844605E-2</v>
      </c>
      <c r="J202">
        <v>286.16000000000003</v>
      </c>
      <c r="K202" s="10">
        <f t="shared" si="37"/>
        <v>-4.3774644122167916E-2</v>
      </c>
      <c r="T202">
        <f t="shared" si="38"/>
        <v>-4.1843506929207339E-2</v>
      </c>
      <c r="U202">
        <f t="shared" si="33"/>
        <v>-1.430189691561449E-2</v>
      </c>
      <c r="V202">
        <f t="shared" si="39"/>
        <v>-1.8534927840419671E-2</v>
      </c>
      <c r="W202">
        <f t="shared" si="40"/>
        <v>1.3897970064319832E-2</v>
      </c>
      <c r="X202">
        <f t="shared" si="41"/>
        <v>-4.5094995414423356E-2</v>
      </c>
    </row>
    <row r="203" spans="1:24">
      <c r="A203" s="1">
        <v>41060</v>
      </c>
      <c r="B203">
        <v>2618</v>
      </c>
      <c r="C203" s="10">
        <f t="shared" si="42"/>
        <v>-3.0190776069642489E-2</v>
      </c>
      <c r="D203">
        <v>2780</v>
      </c>
      <c r="E203" s="10">
        <f t="shared" si="34"/>
        <v>-0.19009468317552802</v>
      </c>
      <c r="F203">
        <v>272.8</v>
      </c>
      <c r="G203" s="10">
        <f t="shared" si="35"/>
        <v>-7.5880758807588045E-2</v>
      </c>
      <c r="H203">
        <v>1023</v>
      </c>
      <c r="I203" s="10">
        <f t="shared" si="36"/>
        <v>0</v>
      </c>
      <c r="J203">
        <v>256.55</v>
      </c>
      <c r="K203" s="10">
        <f t="shared" si="37"/>
        <v>-0.1034735812133073</v>
      </c>
      <c r="T203">
        <f t="shared" si="38"/>
        <v>-4.3426870260454761E-2</v>
      </c>
      <c r="U203">
        <f t="shared" si="33"/>
        <v>-0.20047899448464226</v>
      </c>
      <c r="V203">
        <f t="shared" si="39"/>
        <v>-7.8743796017797699E-2</v>
      </c>
      <c r="W203">
        <f t="shared" si="40"/>
        <v>-5.0263327245247732E-3</v>
      </c>
      <c r="X203">
        <f t="shared" si="41"/>
        <v>-0.10479393250556274</v>
      </c>
    </row>
    <row r="204" spans="1:24">
      <c r="A204" s="1">
        <v>41089</v>
      </c>
      <c r="B204">
        <v>2853</v>
      </c>
      <c r="C204" s="10">
        <f t="shared" si="42"/>
        <v>8.9763177998472221E-2</v>
      </c>
      <c r="D204">
        <v>3019</v>
      </c>
      <c r="E204" s="10">
        <f t="shared" si="34"/>
        <v>8.5971223021582777E-2</v>
      </c>
      <c r="F204">
        <v>288.60000000000002</v>
      </c>
      <c r="G204" s="10">
        <f t="shared" si="35"/>
        <v>5.7917888563049802E-2</v>
      </c>
      <c r="H204">
        <v>1043</v>
      </c>
      <c r="I204" s="10">
        <f t="shared" si="36"/>
        <v>1.9550342130987275E-2</v>
      </c>
      <c r="J204">
        <v>277.36</v>
      </c>
      <c r="K204" s="10">
        <f t="shared" si="37"/>
        <v>8.1114792438121253E-2</v>
      </c>
      <c r="T204">
        <f t="shared" si="38"/>
        <v>7.6527083807659949E-2</v>
      </c>
      <c r="U204">
        <f t="shared" si="33"/>
        <v>7.5586911712468521E-2</v>
      </c>
      <c r="V204">
        <f t="shared" si="39"/>
        <v>5.5054851352840148E-2</v>
      </c>
      <c r="W204">
        <f t="shared" si="40"/>
        <v>1.4524009406462502E-2</v>
      </c>
      <c r="X204">
        <f t="shared" si="41"/>
        <v>7.9794441145865813E-2</v>
      </c>
    </row>
    <row r="205" spans="1:24">
      <c r="A205" s="1">
        <v>41121</v>
      </c>
      <c r="B205">
        <v>2986.5</v>
      </c>
      <c r="C205" s="10">
        <f t="shared" si="42"/>
        <v>4.6792849631966282E-2</v>
      </c>
      <c r="D205">
        <v>2946.5</v>
      </c>
      <c r="E205" s="10">
        <f t="shared" si="34"/>
        <v>-2.4014574362371643E-2</v>
      </c>
      <c r="F205">
        <v>308.89999999999998</v>
      </c>
      <c r="G205" s="10">
        <f t="shared" si="35"/>
        <v>7.0339570339570168E-2</v>
      </c>
      <c r="H205">
        <v>1114</v>
      </c>
      <c r="I205" s="10">
        <f t="shared" si="36"/>
        <v>6.8072866730584769E-2</v>
      </c>
      <c r="J205">
        <v>287.56</v>
      </c>
      <c r="K205" s="10">
        <f t="shared" si="37"/>
        <v>3.6775310066339717E-2</v>
      </c>
      <c r="T205">
        <f t="shared" si="38"/>
        <v>3.355675544115401E-2</v>
      </c>
      <c r="U205">
        <f t="shared" si="33"/>
        <v>-3.4398885671485892E-2</v>
      </c>
      <c r="V205">
        <f t="shared" si="39"/>
        <v>6.7476533129360514E-2</v>
      </c>
      <c r="W205">
        <f t="shared" si="40"/>
        <v>6.3046534006060001E-2</v>
      </c>
      <c r="X205">
        <f t="shared" si="41"/>
        <v>3.5454958774084278E-2</v>
      </c>
    </row>
    <row r="206" spans="1:24">
      <c r="A206" s="1">
        <v>41152</v>
      </c>
      <c r="B206">
        <v>2936.5</v>
      </c>
      <c r="C206" s="10">
        <f t="shared" si="42"/>
        <v>-1.6742005692281903E-2</v>
      </c>
      <c r="D206">
        <v>2735.5</v>
      </c>
      <c r="E206" s="10">
        <f t="shared" si="34"/>
        <v>-7.1610385202782956E-2</v>
      </c>
      <c r="F206">
        <v>318.5</v>
      </c>
      <c r="G206" s="10">
        <f t="shared" si="35"/>
        <v>3.1078018776303118E-2</v>
      </c>
      <c r="H206">
        <v>1124</v>
      </c>
      <c r="I206" s="10">
        <f t="shared" si="36"/>
        <v>8.9766606822261341E-3</v>
      </c>
      <c r="J206">
        <v>296.26</v>
      </c>
      <c r="K206" s="10">
        <f t="shared" si="37"/>
        <v>3.0254555571011199E-2</v>
      </c>
      <c r="T206">
        <f t="shared" si="38"/>
        <v>-2.9978099883094179E-2</v>
      </c>
      <c r="U206">
        <f t="shared" si="33"/>
        <v>-8.1994696511897211E-2</v>
      </c>
      <c r="V206">
        <f t="shared" si="39"/>
        <v>2.8214981566093464E-2</v>
      </c>
      <c r="W206">
        <f t="shared" si="40"/>
        <v>3.9503279577013609E-3</v>
      </c>
      <c r="X206">
        <f t="shared" si="41"/>
        <v>2.8934204278755756E-2</v>
      </c>
    </row>
    <row r="207" spans="1:24">
      <c r="A207" s="1">
        <v>41180</v>
      </c>
      <c r="B207">
        <v>2955</v>
      </c>
      <c r="C207" s="10">
        <f t="shared" si="42"/>
        <v>6.3000170270730571E-3</v>
      </c>
      <c r="D207">
        <v>2885</v>
      </c>
      <c r="E207" s="10">
        <f t="shared" si="34"/>
        <v>5.4651800402120365E-2</v>
      </c>
      <c r="F207">
        <v>325.10000000000002</v>
      </c>
      <c r="G207" s="10">
        <f t="shared" si="35"/>
        <v>2.0722135007849474E-2</v>
      </c>
      <c r="H207">
        <v>1109</v>
      </c>
      <c r="I207" s="10">
        <f t="shared" si="36"/>
        <v>-1.3345195729537407E-2</v>
      </c>
      <c r="J207">
        <v>313.47000000000003</v>
      </c>
      <c r="K207" s="10">
        <f t="shared" si="37"/>
        <v>5.809086613110126E-2</v>
      </c>
      <c r="T207">
        <f t="shared" si="38"/>
        <v>-6.9360771637392189E-3</v>
      </c>
      <c r="U207">
        <f t="shared" si="33"/>
        <v>4.4267489093006117E-2</v>
      </c>
      <c r="V207">
        <f t="shared" si="39"/>
        <v>1.785909779763982E-2</v>
      </c>
      <c r="W207">
        <f t="shared" si="40"/>
        <v>-1.8371528454062182E-2</v>
      </c>
      <c r="X207">
        <f t="shared" si="41"/>
        <v>5.677051483884582E-2</v>
      </c>
    </row>
    <row r="208" spans="1:24">
      <c r="A208" s="1">
        <v>41213</v>
      </c>
      <c r="B208">
        <v>2877.5</v>
      </c>
      <c r="C208" s="10">
        <f t="shared" si="42"/>
        <v>-2.6226734348561709E-2</v>
      </c>
      <c r="D208">
        <v>3104.5</v>
      </c>
      <c r="E208" s="10">
        <f t="shared" si="34"/>
        <v>7.6083188908145472E-2</v>
      </c>
      <c r="F208">
        <v>312.2</v>
      </c>
      <c r="G208" s="10">
        <f t="shared" si="35"/>
        <v>-3.9680098431251976E-2</v>
      </c>
      <c r="H208">
        <v>1025</v>
      </c>
      <c r="I208" s="10">
        <f t="shared" si="36"/>
        <v>-7.5743913435527555E-2</v>
      </c>
      <c r="J208">
        <v>310.77</v>
      </c>
      <c r="K208" s="10">
        <f t="shared" si="37"/>
        <v>-8.6132644272181036E-3</v>
      </c>
      <c r="T208">
        <f t="shared" si="38"/>
        <v>-3.9462828539373981E-2</v>
      </c>
      <c r="U208">
        <f t="shared" si="33"/>
        <v>6.5698877599031216E-2</v>
      </c>
      <c r="V208">
        <f t="shared" si="39"/>
        <v>-4.254313564146163E-2</v>
      </c>
      <c r="W208">
        <f t="shared" si="40"/>
        <v>-8.0770246160052322E-2</v>
      </c>
      <c r="X208">
        <f t="shared" si="41"/>
        <v>-9.9336157194735448E-3</v>
      </c>
    </row>
    <row r="209" spans="1:24">
      <c r="A209" s="1">
        <v>41243</v>
      </c>
      <c r="B209">
        <v>2966.5</v>
      </c>
      <c r="C209" s="10">
        <f t="shared" si="42"/>
        <v>3.0929626411815736E-2</v>
      </c>
      <c r="D209">
        <v>3093.5</v>
      </c>
      <c r="E209" s="10">
        <f t="shared" si="34"/>
        <v>-3.5432436785312049E-3</v>
      </c>
      <c r="F209">
        <v>327.3</v>
      </c>
      <c r="G209" s="10">
        <f t="shared" si="35"/>
        <v>4.8366431774503615E-2</v>
      </c>
      <c r="H209">
        <v>1029</v>
      </c>
      <c r="I209" s="10">
        <f t="shared" si="36"/>
        <v>3.9024390243902474E-3</v>
      </c>
      <c r="J209">
        <v>311.67</v>
      </c>
      <c r="K209" s="10">
        <f t="shared" si="37"/>
        <v>2.896032435563356E-3</v>
      </c>
      <c r="T209">
        <f t="shared" si="38"/>
        <v>1.769353222100346E-2</v>
      </c>
      <c r="U209">
        <f t="shared" si="33"/>
        <v>-1.3927554987645455E-2</v>
      </c>
      <c r="V209">
        <f t="shared" si="39"/>
        <v>4.5503394564293961E-2</v>
      </c>
      <c r="W209">
        <f t="shared" si="40"/>
        <v>-1.1238937001345258E-3</v>
      </c>
      <c r="X209">
        <f t="shared" si="41"/>
        <v>1.5756811433079146E-3</v>
      </c>
    </row>
    <row r="210" spans="1:24">
      <c r="A210" s="1">
        <v>41274</v>
      </c>
      <c r="B210">
        <v>2909.5</v>
      </c>
      <c r="C210" s="10">
        <f t="shared" si="42"/>
        <v>-1.9214562615877284E-2</v>
      </c>
      <c r="D210">
        <v>3511.5</v>
      </c>
      <c r="E210" s="10">
        <f t="shared" si="34"/>
        <v>0.13512203006303536</v>
      </c>
      <c r="F210">
        <v>336.9</v>
      </c>
      <c r="G210" s="10">
        <f t="shared" si="35"/>
        <v>2.9330889092575418E-2</v>
      </c>
      <c r="H210">
        <v>1009</v>
      </c>
      <c r="I210" s="10">
        <f t="shared" si="36"/>
        <v>-1.9436345966958202E-2</v>
      </c>
      <c r="J210">
        <v>294.36</v>
      </c>
      <c r="K210" s="10">
        <f t="shared" si="37"/>
        <v>-5.5539512946385594E-2</v>
      </c>
      <c r="T210">
        <f t="shared" si="38"/>
        <v>-3.2450656806689557E-2</v>
      </c>
      <c r="U210">
        <f t="shared" si="33"/>
        <v>0.1247377187539211</v>
      </c>
      <c r="V210">
        <f t="shared" si="39"/>
        <v>2.6467851882365764E-2</v>
      </c>
      <c r="W210">
        <f t="shared" si="40"/>
        <v>-2.4462678691482977E-2</v>
      </c>
      <c r="X210">
        <f t="shared" si="41"/>
        <v>-5.6859864238641034E-2</v>
      </c>
    </row>
    <row r="211" spans="1:24">
      <c r="A211" s="1">
        <v>41305</v>
      </c>
      <c r="B211">
        <v>3053</v>
      </c>
      <c r="C211" s="10">
        <f t="shared" si="42"/>
        <v>4.9321189207767624E-2</v>
      </c>
      <c r="D211">
        <v>3560</v>
      </c>
      <c r="E211" s="10">
        <f t="shared" si="34"/>
        <v>1.381176135554596E-2</v>
      </c>
      <c r="F211">
        <v>339.6</v>
      </c>
      <c r="G211" s="10">
        <f t="shared" si="35"/>
        <v>8.0142475512021694E-3</v>
      </c>
      <c r="H211">
        <v>1133</v>
      </c>
      <c r="I211" s="10">
        <f t="shared" si="36"/>
        <v>0.12289395441030715</v>
      </c>
      <c r="J211">
        <v>322.77</v>
      </c>
      <c r="K211" s="10">
        <f t="shared" si="37"/>
        <v>9.6514472075010183E-2</v>
      </c>
      <c r="T211">
        <f t="shared" si="38"/>
        <v>3.6085095016955351E-2</v>
      </c>
      <c r="U211">
        <f t="shared" si="33"/>
        <v>3.4274500464317095E-3</v>
      </c>
      <c r="V211">
        <f t="shared" si="39"/>
        <v>5.1512103409925144E-3</v>
      </c>
      <c r="W211">
        <f t="shared" si="40"/>
        <v>0.11786762168578238</v>
      </c>
      <c r="X211">
        <f t="shared" si="41"/>
        <v>9.5194120782754743E-2</v>
      </c>
    </row>
    <row r="212" spans="1:24">
      <c r="A212" s="1">
        <v>41333</v>
      </c>
      <c r="B212">
        <v>2995.5</v>
      </c>
      <c r="C212" s="10">
        <f t="shared" si="42"/>
        <v>-1.8833933835571526E-2</v>
      </c>
      <c r="D212">
        <v>3541</v>
      </c>
      <c r="E212" s="10">
        <f t="shared" si="34"/>
        <v>-5.3370786516854229E-3</v>
      </c>
      <c r="F212">
        <v>355.1</v>
      </c>
      <c r="G212" s="10">
        <f t="shared" si="35"/>
        <v>4.5641931684334613E-2</v>
      </c>
      <c r="H212">
        <v>1261</v>
      </c>
      <c r="I212" s="10">
        <f t="shared" si="36"/>
        <v>0.11297440423654015</v>
      </c>
      <c r="J212">
        <v>340.07</v>
      </c>
      <c r="K212" s="10">
        <f t="shared" si="37"/>
        <v>5.3598537658394507E-2</v>
      </c>
      <c r="T212">
        <f t="shared" si="38"/>
        <v>-3.2070028026383798E-2</v>
      </c>
      <c r="U212">
        <f t="shared" si="33"/>
        <v>-1.5721389960799671E-2</v>
      </c>
      <c r="V212">
        <f t="shared" si="39"/>
        <v>4.2778894474124959E-2</v>
      </c>
      <c r="W212">
        <f t="shared" si="40"/>
        <v>0.10794807151201538</v>
      </c>
      <c r="X212">
        <f t="shared" si="41"/>
        <v>5.2278186366139068E-2</v>
      </c>
    </row>
    <row r="213" spans="1:24">
      <c r="A213" s="1">
        <v>41362</v>
      </c>
      <c r="B213">
        <v>3299.5</v>
      </c>
      <c r="C213" s="10">
        <f t="shared" si="42"/>
        <v>0.10148556167584721</v>
      </c>
      <c r="D213">
        <v>3085</v>
      </c>
      <c r="E213" s="10">
        <f t="shared" si="34"/>
        <v>-0.12877718158712226</v>
      </c>
      <c r="F213">
        <v>394.3</v>
      </c>
      <c r="G213" s="10">
        <f t="shared" si="35"/>
        <v>0.11039143903125881</v>
      </c>
      <c r="H213">
        <v>1295</v>
      </c>
      <c r="I213" s="10">
        <f t="shared" si="36"/>
        <v>2.6962727993655733E-2</v>
      </c>
      <c r="J213">
        <v>342.77</v>
      </c>
      <c r="K213" s="10">
        <f t="shared" si="37"/>
        <v>7.939541859028898E-3</v>
      </c>
      <c r="T213">
        <f t="shared" si="38"/>
        <v>8.8249467485034941E-2</v>
      </c>
      <c r="U213">
        <f t="shared" si="33"/>
        <v>-0.1391614928962365</v>
      </c>
      <c r="V213">
        <f t="shared" si="39"/>
        <v>0.10752840182104915</v>
      </c>
      <c r="W213">
        <f t="shared" si="40"/>
        <v>2.1936395269130958E-2</v>
      </c>
      <c r="X213">
        <f t="shared" si="41"/>
        <v>6.6191905667734568E-3</v>
      </c>
    </row>
    <row r="214" spans="1:24">
      <c r="A214" s="1">
        <v>41394</v>
      </c>
      <c r="B214">
        <v>3342.5</v>
      </c>
      <c r="C214" s="10">
        <f t="shared" si="42"/>
        <v>1.3032277617820887E-2</v>
      </c>
      <c r="D214">
        <v>2919</v>
      </c>
      <c r="E214" s="10">
        <f t="shared" si="34"/>
        <v>-5.3808752025931939E-2</v>
      </c>
      <c r="F214">
        <v>375.5</v>
      </c>
      <c r="G214" s="10">
        <f t="shared" si="35"/>
        <v>-4.767943190464119E-2</v>
      </c>
      <c r="H214">
        <v>1279</v>
      </c>
      <c r="I214" s="10">
        <f t="shared" si="36"/>
        <v>-1.2355212355212308E-2</v>
      </c>
      <c r="J214">
        <v>337.57</v>
      </c>
      <c r="K214" s="10">
        <f t="shared" si="37"/>
        <v>-1.5170522507804041E-2</v>
      </c>
      <c r="T214">
        <f t="shared" si="38"/>
        <v>-2.0381657299138947E-4</v>
      </c>
      <c r="U214">
        <f t="shared" si="33"/>
        <v>-6.4193063335046194E-2</v>
      </c>
      <c r="V214">
        <f t="shared" si="39"/>
        <v>-5.0542469114850844E-2</v>
      </c>
      <c r="W214">
        <f t="shared" si="40"/>
        <v>-1.7381545079737083E-2</v>
      </c>
      <c r="X214">
        <f t="shared" si="41"/>
        <v>-1.6490873800059484E-2</v>
      </c>
    </row>
    <row r="215" spans="1:24">
      <c r="A215" s="1">
        <v>41425</v>
      </c>
      <c r="B215">
        <v>3388</v>
      </c>
      <c r="C215" s="10">
        <f t="shared" si="42"/>
        <v>1.3612565445026092E-2</v>
      </c>
      <c r="D215">
        <v>2857</v>
      </c>
      <c r="E215" s="10">
        <f t="shared" si="34"/>
        <v>-2.1240150736553609E-2</v>
      </c>
      <c r="F215">
        <v>405.1</v>
      </c>
      <c r="G215" s="10">
        <f t="shared" si="35"/>
        <v>7.8828229027962715E-2</v>
      </c>
      <c r="H215">
        <v>1284</v>
      </c>
      <c r="I215" s="10">
        <f t="shared" si="36"/>
        <v>3.9093041438624798E-3</v>
      </c>
      <c r="J215">
        <v>365.18</v>
      </c>
      <c r="K215" s="10">
        <f t="shared" si="37"/>
        <v>8.1790443463577889E-2</v>
      </c>
      <c r="T215">
        <f t="shared" si="38"/>
        <v>3.7647125421381641E-4</v>
      </c>
      <c r="U215">
        <f t="shared" si="33"/>
        <v>-3.1624462045667857E-2</v>
      </c>
      <c r="V215">
        <f t="shared" si="39"/>
        <v>7.5965191817753061E-2</v>
      </c>
      <c r="W215">
        <f t="shared" si="40"/>
        <v>-1.1170285806622934E-3</v>
      </c>
      <c r="X215">
        <f t="shared" si="41"/>
        <v>8.0470092171322449E-2</v>
      </c>
    </row>
    <row r="216" spans="1:24">
      <c r="A216" s="1">
        <v>41453</v>
      </c>
      <c r="B216">
        <v>3115</v>
      </c>
      <c r="C216" s="10">
        <f t="shared" si="42"/>
        <v>-8.0578512396694224E-2</v>
      </c>
      <c r="D216">
        <v>2683</v>
      </c>
      <c r="E216" s="10">
        <f t="shared" si="34"/>
        <v>-6.090304515225764E-2</v>
      </c>
      <c r="F216">
        <v>383</v>
      </c>
      <c r="G216" s="10">
        <f t="shared" si="35"/>
        <v>-5.4554431004690263E-2</v>
      </c>
      <c r="H216">
        <v>1280</v>
      </c>
      <c r="I216" s="10">
        <f t="shared" si="36"/>
        <v>-3.1152647975077885E-3</v>
      </c>
      <c r="J216">
        <v>340.2</v>
      </c>
      <c r="K216" s="10">
        <f t="shared" si="37"/>
        <v>-6.8404622378005375E-2</v>
      </c>
      <c r="T216">
        <f t="shared" si="38"/>
        <v>-9.3814606587506497E-2</v>
      </c>
      <c r="U216">
        <f t="shared" si="33"/>
        <v>-7.1287356461371895E-2</v>
      </c>
      <c r="V216">
        <f t="shared" si="39"/>
        <v>-5.7417468214899917E-2</v>
      </c>
      <c r="W216">
        <f t="shared" si="40"/>
        <v>-8.1415975220325617E-3</v>
      </c>
      <c r="X216">
        <f t="shared" si="41"/>
        <v>-6.9724973670260815E-2</v>
      </c>
    </row>
    <row r="217" spans="1:24">
      <c r="A217" s="1">
        <v>41486</v>
      </c>
      <c r="B217">
        <v>3335</v>
      </c>
      <c r="C217" s="10">
        <f t="shared" si="42"/>
        <v>7.0626003210272792E-2</v>
      </c>
      <c r="D217">
        <v>2955</v>
      </c>
      <c r="E217" s="10">
        <f t="shared" si="34"/>
        <v>0.10137905329854635</v>
      </c>
      <c r="F217">
        <v>445.9</v>
      </c>
      <c r="G217" s="10">
        <f t="shared" si="35"/>
        <v>0.16422976501305486</v>
      </c>
      <c r="H217">
        <v>1409</v>
      </c>
      <c r="I217" s="10">
        <f t="shared" si="36"/>
        <v>0.10078125000000004</v>
      </c>
      <c r="J217">
        <v>350.5</v>
      </c>
      <c r="K217" s="10">
        <f t="shared" si="37"/>
        <v>3.0276308054085765E-2</v>
      </c>
      <c r="T217">
        <f t="shared" si="38"/>
        <v>5.7389909019460519E-2</v>
      </c>
      <c r="U217">
        <f t="shared" si="33"/>
        <v>9.0994741989432096E-2</v>
      </c>
      <c r="V217">
        <f t="shared" si="39"/>
        <v>0.16136672780284519</v>
      </c>
      <c r="W217">
        <f t="shared" si="40"/>
        <v>9.5754917275475276E-2</v>
      </c>
      <c r="X217">
        <f t="shared" si="41"/>
        <v>2.8955956761830322E-2</v>
      </c>
    </row>
    <row r="218" spans="1:24">
      <c r="A218" s="1">
        <v>41516</v>
      </c>
      <c r="B218">
        <v>3178</v>
      </c>
      <c r="C218" s="10">
        <f t="shared" si="42"/>
        <v>-4.7076461769115396E-2</v>
      </c>
      <c r="D218">
        <v>2913</v>
      </c>
      <c r="E218" s="10">
        <f t="shared" si="34"/>
        <v>-1.4213197969543123E-2</v>
      </c>
      <c r="F218">
        <v>435.1</v>
      </c>
      <c r="G218" s="10">
        <f t="shared" si="35"/>
        <v>-2.4220677281901692E-2</v>
      </c>
      <c r="H218">
        <v>1361</v>
      </c>
      <c r="I218" s="10">
        <f t="shared" si="36"/>
        <v>-3.4066713981547148E-2</v>
      </c>
      <c r="J218">
        <v>344.1</v>
      </c>
      <c r="K218" s="10">
        <f t="shared" si="37"/>
        <v>-1.825962910128387E-2</v>
      </c>
      <c r="T218">
        <f t="shared" si="38"/>
        <v>-6.0312555959927669E-2</v>
      </c>
      <c r="U218">
        <f t="shared" si="33"/>
        <v>-2.4597509278657372E-2</v>
      </c>
      <c r="V218">
        <f t="shared" si="39"/>
        <v>-2.7083714492111347E-2</v>
      </c>
      <c r="W218">
        <f t="shared" si="40"/>
        <v>-3.9093046706071923E-2</v>
      </c>
      <c r="X218">
        <f t="shared" si="41"/>
        <v>-1.9579980393539313E-2</v>
      </c>
    </row>
    <row r="219" spans="1:24">
      <c r="A219" s="1">
        <v>41547</v>
      </c>
      <c r="B219">
        <v>3215.5</v>
      </c>
      <c r="C219" s="10">
        <f t="shared" si="42"/>
        <v>1.179987413467587E-2</v>
      </c>
      <c r="D219">
        <v>3023</v>
      </c>
      <c r="E219" s="10">
        <f t="shared" si="34"/>
        <v>3.7761757638173687E-2</v>
      </c>
      <c r="F219">
        <v>454.4</v>
      </c>
      <c r="G219" s="10">
        <f t="shared" si="35"/>
        <v>4.4357618938175136E-2</v>
      </c>
      <c r="H219">
        <v>1338</v>
      </c>
      <c r="I219" s="10">
        <f t="shared" si="36"/>
        <v>-1.6899338721528268E-2</v>
      </c>
      <c r="J219">
        <v>329.8</v>
      </c>
      <c r="K219" s="10">
        <f t="shared" si="37"/>
        <v>-4.1557686718977083E-2</v>
      </c>
      <c r="T219">
        <f t="shared" si="38"/>
        <v>-1.4362200561364065E-3</v>
      </c>
      <c r="U219">
        <f t="shared" si="33"/>
        <v>2.7377446329059439E-2</v>
      </c>
      <c r="V219">
        <f t="shared" si="39"/>
        <v>4.1494581727965482E-2</v>
      </c>
      <c r="W219">
        <f t="shared" si="40"/>
        <v>-2.1925671446053042E-2</v>
      </c>
      <c r="X219">
        <f t="shared" si="41"/>
        <v>-4.2878038011232522E-2</v>
      </c>
    </row>
    <row r="220" spans="1:24">
      <c r="A220" s="1">
        <v>41578</v>
      </c>
      <c r="B220">
        <v>3309</v>
      </c>
      <c r="C220" s="10">
        <f t="shared" si="42"/>
        <v>2.9077903902970048E-2</v>
      </c>
      <c r="D220">
        <v>3158</v>
      </c>
      <c r="E220" s="10">
        <f t="shared" si="34"/>
        <v>4.4657624875951152E-2</v>
      </c>
      <c r="F220">
        <v>454.7</v>
      </c>
      <c r="G220" s="10">
        <f t="shared" si="35"/>
        <v>6.6021126760573701E-4</v>
      </c>
      <c r="H220">
        <v>1377</v>
      </c>
      <c r="I220" s="10">
        <f t="shared" si="36"/>
        <v>2.9147982062780242E-2</v>
      </c>
      <c r="J220">
        <v>337.1</v>
      </c>
      <c r="K220" s="10">
        <f t="shared" si="37"/>
        <v>2.213462704669511E-2</v>
      </c>
      <c r="T220">
        <f t="shared" si="38"/>
        <v>1.5841809712157772E-2</v>
      </c>
      <c r="U220">
        <f t="shared" si="33"/>
        <v>3.4273313566836903E-2</v>
      </c>
      <c r="V220">
        <f t="shared" si="39"/>
        <v>-2.2028259426039179E-3</v>
      </c>
      <c r="W220">
        <f t="shared" si="40"/>
        <v>2.4121649338255467E-2</v>
      </c>
      <c r="X220">
        <f t="shared" si="41"/>
        <v>2.0814275754439667E-2</v>
      </c>
    </row>
    <row r="221" spans="1:24">
      <c r="A221" s="1">
        <v>41607</v>
      </c>
      <c r="B221">
        <v>3513.5</v>
      </c>
      <c r="C221" s="10">
        <f t="shared" si="42"/>
        <v>6.180114838319728E-2</v>
      </c>
      <c r="D221">
        <v>3261.5</v>
      </c>
      <c r="E221" s="10">
        <f t="shared" si="34"/>
        <v>3.2773907536415514E-2</v>
      </c>
      <c r="F221">
        <v>427.4</v>
      </c>
      <c r="G221" s="10">
        <f t="shared" si="35"/>
        <v>-6.0039586540576284E-2</v>
      </c>
      <c r="H221">
        <v>1388</v>
      </c>
      <c r="I221" s="10">
        <f t="shared" si="36"/>
        <v>7.9883805374001415E-3</v>
      </c>
      <c r="J221">
        <v>348.4</v>
      </c>
      <c r="K221" s="10">
        <f t="shared" si="37"/>
        <v>3.3521210323345985E-2</v>
      </c>
      <c r="T221">
        <f t="shared" si="38"/>
        <v>4.8565054192385007E-2</v>
      </c>
      <c r="U221">
        <f t="shared" si="33"/>
        <v>2.2389596227301266E-2</v>
      </c>
      <c r="V221">
        <f t="shared" si="39"/>
        <v>-6.2902623750785938E-2</v>
      </c>
      <c r="W221">
        <f t="shared" si="40"/>
        <v>2.9620478128753683E-3</v>
      </c>
      <c r="X221">
        <f t="shared" si="41"/>
        <v>3.2200859031090545E-2</v>
      </c>
    </row>
    <row r="222" spans="1:24">
      <c r="A222" s="1">
        <v>41639</v>
      </c>
      <c r="B222">
        <v>3574.5</v>
      </c>
      <c r="C222" s="10">
        <f t="shared" si="42"/>
        <v>1.7361605236943189E-2</v>
      </c>
      <c r="D222">
        <v>3409.5</v>
      </c>
      <c r="E222" s="10">
        <f t="shared" si="34"/>
        <v>4.5377893607235986E-2</v>
      </c>
      <c r="F222">
        <v>435</v>
      </c>
      <c r="G222" s="10">
        <f t="shared" si="35"/>
        <v>1.7781937295273886E-2</v>
      </c>
      <c r="H222">
        <v>1450</v>
      </c>
      <c r="I222" s="10">
        <f t="shared" si="36"/>
        <v>4.4668587896253609E-2</v>
      </c>
      <c r="J222">
        <v>403.7</v>
      </c>
      <c r="K222" s="10">
        <f t="shared" si="37"/>
        <v>0.15872560275545355</v>
      </c>
      <c r="T222">
        <f t="shared" si="38"/>
        <v>4.1255110461309134E-3</v>
      </c>
      <c r="U222">
        <f t="shared" si="33"/>
        <v>3.4993582298121738E-2</v>
      </c>
      <c r="V222">
        <f t="shared" si="39"/>
        <v>1.4918900085064232E-2</v>
      </c>
      <c r="W222">
        <f t="shared" si="40"/>
        <v>3.9642255171728834E-2</v>
      </c>
      <c r="X222">
        <f t="shared" si="41"/>
        <v>0.15740525146319811</v>
      </c>
    </row>
    <row r="223" spans="1:24">
      <c r="A223" s="1">
        <v>41670</v>
      </c>
      <c r="B223">
        <v>3858.5</v>
      </c>
      <c r="C223" s="10">
        <f t="shared" si="42"/>
        <v>7.945167156245625E-2</v>
      </c>
      <c r="D223">
        <v>3243.5</v>
      </c>
      <c r="E223" s="10">
        <f t="shared" si="34"/>
        <v>-4.8687490834433245E-2</v>
      </c>
      <c r="F223">
        <v>429.1</v>
      </c>
      <c r="G223" s="10">
        <f t="shared" si="35"/>
        <v>-1.3563218390804543E-2</v>
      </c>
      <c r="H223">
        <v>1388</v>
      </c>
      <c r="I223" s="10">
        <f t="shared" si="36"/>
        <v>-4.2758620689655191E-2</v>
      </c>
      <c r="J223">
        <v>408.3</v>
      </c>
      <c r="K223" s="10">
        <f t="shared" si="37"/>
        <v>1.1394599950458328E-2</v>
      </c>
      <c r="T223">
        <f t="shared" si="38"/>
        <v>6.6215577371643977E-2</v>
      </c>
      <c r="U223">
        <f t="shared" si="33"/>
        <v>-5.9071802143547493E-2</v>
      </c>
      <c r="V223">
        <f t="shared" si="39"/>
        <v>-1.6426255601014197E-2</v>
      </c>
      <c r="W223">
        <f t="shared" si="40"/>
        <v>-4.7784953414179966E-2</v>
      </c>
      <c r="X223">
        <f t="shared" si="41"/>
        <v>1.0074248658202887E-2</v>
      </c>
    </row>
    <row r="224" spans="1:24">
      <c r="A224" s="1">
        <v>41698</v>
      </c>
      <c r="B224">
        <v>4084</v>
      </c>
      <c r="C224" s="10">
        <f t="shared" si="42"/>
        <v>5.844239989633282E-2</v>
      </c>
      <c r="D224">
        <v>3432.5</v>
      </c>
      <c r="E224" s="10">
        <f t="shared" si="34"/>
        <v>5.8270386927701479E-2</v>
      </c>
      <c r="F224">
        <v>410.9</v>
      </c>
      <c r="G224" s="10">
        <f t="shared" si="35"/>
        <v>-4.2414355628058842E-2</v>
      </c>
      <c r="H224">
        <v>1573</v>
      </c>
      <c r="I224" s="10">
        <f t="shared" si="36"/>
        <v>0.13328530259366</v>
      </c>
      <c r="J224">
        <v>431.7</v>
      </c>
      <c r="K224" s="10">
        <f t="shared" si="37"/>
        <v>5.7310800881704482E-2</v>
      </c>
      <c r="T224">
        <f t="shared" si="38"/>
        <v>4.5206305705520547E-2</v>
      </c>
      <c r="U224">
        <f t="shared" si="33"/>
        <v>4.788607561858723E-2</v>
      </c>
      <c r="V224">
        <f t="shared" si="39"/>
        <v>-4.5277392838268496E-2</v>
      </c>
      <c r="W224">
        <f t="shared" si="40"/>
        <v>0.12825896986913524</v>
      </c>
      <c r="X224">
        <f t="shared" si="41"/>
        <v>5.5990449589449043E-2</v>
      </c>
    </row>
    <row r="225" spans="1:24">
      <c r="A225" s="1">
        <v>41729</v>
      </c>
      <c r="B225">
        <v>3876.5</v>
      </c>
      <c r="C225" s="10">
        <f t="shared" si="42"/>
        <v>-5.0808031341821769E-2</v>
      </c>
      <c r="D225">
        <v>3337.5</v>
      </c>
      <c r="E225" s="10">
        <f t="shared" si="34"/>
        <v>-2.7676620538965802E-2</v>
      </c>
      <c r="F225">
        <v>414.2</v>
      </c>
      <c r="G225" s="10">
        <f t="shared" si="35"/>
        <v>8.0311511316621953E-3</v>
      </c>
      <c r="H225">
        <v>1596</v>
      </c>
      <c r="I225" s="10">
        <f t="shared" si="36"/>
        <v>1.4621741894469187E-2</v>
      </c>
      <c r="J225">
        <v>418.1</v>
      </c>
      <c r="K225" s="10">
        <f t="shared" si="37"/>
        <v>-3.1503358813991134E-2</v>
      </c>
      <c r="T225">
        <f t="shared" si="38"/>
        <v>-6.4044125532634041E-2</v>
      </c>
      <c r="U225">
        <f t="shared" si="33"/>
        <v>-3.806093184808005E-2</v>
      </c>
      <c r="V225">
        <f t="shared" si="39"/>
        <v>5.1681139214525404E-3</v>
      </c>
      <c r="W225">
        <f t="shared" si="40"/>
        <v>9.5954091699444136E-3</v>
      </c>
      <c r="X225">
        <f t="shared" si="41"/>
        <v>-3.2823710106246573E-2</v>
      </c>
    </row>
    <row r="226" spans="1:24">
      <c r="A226" s="1">
        <v>41759</v>
      </c>
      <c r="B226">
        <v>4664</v>
      </c>
      <c r="C226" s="10">
        <f t="shared" si="42"/>
        <v>0.20314716883786921</v>
      </c>
      <c r="D226">
        <v>3224.5</v>
      </c>
      <c r="E226" s="10">
        <f t="shared" si="34"/>
        <v>-3.385767790262173E-2</v>
      </c>
      <c r="F226">
        <v>400</v>
      </c>
      <c r="G226" s="10">
        <f t="shared" si="35"/>
        <v>-3.4282955094157352E-2</v>
      </c>
      <c r="H226">
        <v>1681</v>
      </c>
      <c r="I226" s="10">
        <f t="shared" si="36"/>
        <v>5.3258145363408449E-2</v>
      </c>
      <c r="J226">
        <v>426.4</v>
      </c>
      <c r="K226" s="10">
        <f t="shared" si="37"/>
        <v>1.9851710117196664E-2</v>
      </c>
      <c r="T226">
        <f t="shared" si="38"/>
        <v>0.18991107464705692</v>
      </c>
      <c r="U226">
        <f t="shared" si="33"/>
        <v>-4.4241989211735978E-2</v>
      </c>
      <c r="V226">
        <f t="shared" si="39"/>
        <v>-3.7145992304367006E-2</v>
      </c>
      <c r="W226">
        <f t="shared" si="40"/>
        <v>4.8231812638883674E-2</v>
      </c>
      <c r="X226">
        <f t="shared" si="41"/>
        <v>1.8531358824941221E-2</v>
      </c>
    </row>
    <row r="227" spans="1:24">
      <c r="A227" s="1">
        <v>41789</v>
      </c>
      <c r="B227">
        <v>4283.5</v>
      </c>
      <c r="C227" s="10">
        <f t="shared" si="42"/>
        <v>-8.1582332761578003E-2</v>
      </c>
      <c r="D227">
        <v>3057</v>
      </c>
      <c r="E227" s="10">
        <f t="shared" si="34"/>
        <v>-5.1946038145448958E-2</v>
      </c>
      <c r="F227">
        <v>423.1</v>
      </c>
      <c r="G227" s="10">
        <f t="shared" si="35"/>
        <v>5.7749999999999968E-2</v>
      </c>
      <c r="H227">
        <v>1672</v>
      </c>
      <c r="I227" s="10">
        <f t="shared" si="36"/>
        <v>-5.353955978584124E-3</v>
      </c>
      <c r="J227">
        <v>409.8</v>
      </c>
      <c r="K227" s="10">
        <f t="shared" si="37"/>
        <v>-3.8930581613508375E-2</v>
      </c>
      <c r="T227">
        <f t="shared" si="38"/>
        <v>-9.4818426952390275E-2</v>
      </c>
      <c r="U227">
        <f t="shared" si="33"/>
        <v>-6.2330349454563207E-2</v>
      </c>
      <c r="V227">
        <f t="shared" si="39"/>
        <v>5.4886962789790314E-2</v>
      </c>
      <c r="W227">
        <f t="shared" si="40"/>
        <v>-1.0380288703108897E-2</v>
      </c>
      <c r="X227">
        <f t="shared" si="41"/>
        <v>-4.0250932905763814E-2</v>
      </c>
    </row>
    <row r="228" spans="1:24">
      <c r="A228" s="1">
        <v>41820</v>
      </c>
      <c r="B228">
        <v>4340.5</v>
      </c>
      <c r="C228" s="10">
        <f t="shared" si="42"/>
        <v>1.3306875218862979E-2</v>
      </c>
      <c r="D228">
        <v>3108.5</v>
      </c>
      <c r="E228" s="10">
        <f t="shared" si="34"/>
        <v>1.6846581615963307E-2</v>
      </c>
      <c r="F228">
        <v>432.9</v>
      </c>
      <c r="G228" s="10">
        <f t="shared" si="35"/>
        <v>2.316237296147472E-2</v>
      </c>
      <c r="H228">
        <v>1622</v>
      </c>
      <c r="I228" s="10">
        <f t="shared" si="36"/>
        <v>-2.9904306220095656E-2</v>
      </c>
      <c r="J228">
        <v>384.1</v>
      </c>
      <c r="K228" s="10">
        <f t="shared" si="37"/>
        <v>-6.2713518789653477E-2</v>
      </c>
      <c r="T228">
        <f t="shared" si="38"/>
        <v>7.0781028050703049E-5</v>
      </c>
      <c r="U228">
        <f t="shared" si="33"/>
        <v>6.4622703068490574E-3</v>
      </c>
      <c r="V228">
        <f t="shared" si="39"/>
        <v>2.0299335751265066E-2</v>
      </c>
      <c r="W228">
        <f t="shared" si="40"/>
        <v>-3.493063894462043E-2</v>
      </c>
      <c r="X228">
        <f t="shared" si="41"/>
        <v>-6.4033870081908917E-2</v>
      </c>
    </row>
    <row r="229" spans="1:24">
      <c r="A229" s="1">
        <v>41851</v>
      </c>
      <c r="B229">
        <v>4344.5</v>
      </c>
      <c r="C229" s="10">
        <f t="shared" si="42"/>
        <v>9.2155281649586307E-4</v>
      </c>
      <c r="D229">
        <v>3392</v>
      </c>
      <c r="E229" s="10">
        <f t="shared" si="34"/>
        <v>9.1201544153128422E-2</v>
      </c>
      <c r="F229">
        <v>427.8</v>
      </c>
      <c r="G229" s="10">
        <f t="shared" si="35"/>
        <v>-1.1781011781011652E-2</v>
      </c>
      <c r="H229">
        <v>1591</v>
      </c>
      <c r="I229" s="10">
        <f t="shared" si="36"/>
        <v>-1.9112207151664617E-2</v>
      </c>
      <c r="J229">
        <v>369.1</v>
      </c>
      <c r="K229" s="10">
        <f t="shared" si="37"/>
        <v>-3.9052330122363976E-2</v>
      </c>
      <c r="T229">
        <f t="shared" si="38"/>
        <v>-1.2314541374316413E-2</v>
      </c>
      <c r="U229">
        <f t="shared" si="33"/>
        <v>8.0817232844014167E-2</v>
      </c>
      <c r="V229">
        <f t="shared" si="39"/>
        <v>-1.4644048991221306E-2</v>
      </c>
      <c r="W229">
        <f t="shared" si="40"/>
        <v>-2.4138539876189392E-2</v>
      </c>
      <c r="X229">
        <f t="shared" si="41"/>
        <v>-4.0372681414619416E-2</v>
      </c>
    </row>
    <row r="230" spans="1:24">
      <c r="A230" s="1">
        <v>41880</v>
      </c>
      <c r="B230">
        <v>4567</v>
      </c>
      <c r="C230" s="10">
        <f t="shared" si="42"/>
        <v>5.1214178846817893E-2</v>
      </c>
      <c r="D230">
        <v>3213.5</v>
      </c>
      <c r="E230" s="10">
        <f t="shared" si="34"/>
        <v>-5.2623820754716943E-2</v>
      </c>
      <c r="F230">
        <v>445.1</v>
      </c>
      <c r="G230" s="10">
        <f t="shared" si="35"/>
        <v>4.0439457690509606E-2</v>
      </c>
      <c r="H230">
        <v>1646</v>
      </c>
      <c r="I230" s="10">
        <f t="shared" si="36"/>
        <v>3.4569453174104314E-2</v>
      </c>
      <c r="J230">
        <v>393.7</v>
      </c>
      <c r="K230" s="10">
        <f t="shared" si="37"/>
        <v>6.6648604714169446E-2</v>
      </c>
      <c r="T230">
        <f t="shared" si="38"/>
        <v>3.797808465600562E-2</v>
      </c>
      <c r="U230">
        <f t="shared" si="33"/>
        <v>-6.3008132063831199E-2</v>
      </c>
      <c r="V230">
        <f t="shared" si="39"/>
        <v>3.7576420480299952E-2</v>
      </c>
      <c r="W230">
        <f t="shared" si="40"/>
        <v>2.9543120449579539E-2</v>
      </c>
      <c r="X230">
        <f t="shared" si="41"/>
        <v>6.5328253421914007E-2</v>
      </c>
    </row>
    <row r="231" spans="1:24">
      <c r="A231" s="1">
        <v>41912</v>
      </c>
      <c r="B231">
        <v>4441.5</v>
      </c>
      <c r="C231" s="10">
        <f t="shared" si="42"/>
        <v>-2.7479746003941319E-2</v>
      </c>
      <c r="D231">
        <v>3031.5</v>
      </c>
      <c r="E231" s="10">
        <f t="shared" si="34"/>
        <v>-5.6636066594056289E-2</v>
      </c>
      <c r="F231">
        <v>471.5</v>
      </c>
      <c r="G231" s="10">
        <f t="shared" si="35"/>
        <v>5.9312514041788278E-2</v>
      </c>
      <c r="H231">
        <v>1610</v>
      </c>
      <c r="I231" s="10">
        <f t="shared" si="36"/>
        <v>-2.1871202916160404E-2</v>
      </c>
      <c r="J231">
        <v>365.4</v>
      </c>
      <c r="K231" s="10">
        <f t="shared" si="37"/>
        <v>-7.1882143764287587E-2</v>
      </c>
      <c r="T231">
        <f t="shared" si="38"/>
        <v>-4.0715840194753591E-2</v>
      </c>
      <c r="U231">
        <f t="shared" si="33"/>
        <v>-6.7020377903170544E-2</v>
      </c>
      <c r="V231">
        <f t="shared" si="39"/>
        <v>5.6449476831578624E-2</v>
      </c>
      <c r="W231">
        <f t="shared" si="40"/>
        <v>-2.6897535640685179E-2</v>
      </c>
      <c r="X231">
        <f t="shared" si="41"/>
        <v>-7.3202495056543027E-2</v>
      </c>
    </row>
    <row r="232" spans="1:24">
      <c r="A232" s="12">
        <v>41943</v>
      </c>
      <c r="B232">
        <v>4543.5</v>
      </c>
      <c r="C232" s="10">
        <f t="shared" si="42"/>
        <v>2.2965214454576222E-2</v>
      </c>
      <c r="D232">
        <v>2971.5</v>
      </c>
      <c r="E232" s="10">
        <f t="shared" si="34"/>
        <v>-1.9792182088075205E-2</v>
      </c>
      <c r="F232">
        <v>458.7</v>
      </c>
      <c r="G232" s="10">
        <f t="shared" si="35"/>
        <v>-2.7147401908801716E-2</v>
      </c>
      <c r="H232">
        <v>1695</v>
      </c>
      <c r="I232" s="10">
        <f t="shared" si="36"/>
        <v>5.2795031055900665E-2</v>
      </c>
      <c r="J232">
        <v>377.7</v>
      </c>
      <c r="K232" s="10">
        <f t="shared" si="37"/>
        <v>3.3661740558292408E-2</v>
      </c>
      <c r="T232">
        <f t="shared" si="38"/>
        <v>9.7291202637639455E-3</v>
      </c>
      <c r="U232">
        <f t="shared" si="33"/>
        <v>-3.0176493397189454E-2</v>
      </c>
      <c r="V232">
        <f t="shared" si="39"/>
        <v>-3.001043911901137E-2</v>
      </c>
      <c r="W232">
        <f t="shared" si="40"/>
        <v>4.776869833137589E-2</v>
      </c>
      <c r="X232">
        <f t="shared" si="41"/>
        <v>3.2341389266036968E-2</v>
      </c>
    </row>
    <row r="233" spans="1:24">
      <c r="A233" s="1">
        <v>41971</v>
      </c>
      <c r="B233">
        <v>4780</v>
      </c>
      <c r="C233" s="10">
        <f t="shared" si="42"/>
        <v>5.205238252448563E-2</v>
      </c>
      <c r="D233">
        <v>2992.5</v>
      </c>
      <c r="E233" s="10">
        <f t="shared" si="34"/>
        <v>7.0671378091873294E-3</v>
      </c>
      <c r="F233">
        <v>481.1</v>
      </c>
      <c r="G233" s="10">
        <f t="shared" si="35"/>
        <v>4.883366034445169E-2</v>
      </c>
      <c r="H233">
        <v>1786</v>
      </c>
      <c r="I233" s="10">
        <f t="shared" si="36"/>
        <v>5.3687315634218358E-2</v>
      </c>
      <c r="J233">
        <v>407.1</v>
      </c>
      <c r="K233" s="10">
        <f t="shared" si="37"/>
        <v>7.783955520254171E-2</v>
      </c>
      <c r="T233">
        <f t="shared" si="38"/>
        <v>3.8816288333673357E-2</v>
      </c>
      <c r="U233">
        <f t="shared" si="33"/>
        <v>-3.3171734999269207E-3</v>
      </c>
      <c r="V233">
        <f t="shared" si="39"/>
        <v>4.5970623134242036E-2</v>
      </c>
      <c r="W233">
        <f t="shared" si="40"/>
        <v>4.8660982909693583E-2</v>
      </c>
      <c r="X233">
        <f t="shared" si="41"/>
        <v>7.6519203910286271E-2</v>
      </c>
    </row>
    <row r="234" spans="1:24">
      <c r="A234" s="1">
        <v>42004</v>
      </c>
      <c r="B234">
        <v>4555.5</v>
      </c>
      <c r="C234" s="10">
        <f t="shared" si="42"/>
        <v>-4.696652719665273E-2</v>
      </c>
      <c r="D234">
        <v>3000</v>
      </c>
      <c r="E234" s="10">
        <f t="shared" si="34"/>
        <v>2.5062656641603454E-3</v>
      </c>
      <c r="F234">
        <v>472</v>
      </c>
      <c r="G234" s="10">
        <f t="shared" si="35"/>
        <v>-1.891498648929546E-2</v>
      </c>
      <c r="H234">
        <v>1764</v>
      </c>
      <c r="I234" s="10">
        <f t="shared" si="36"/>
        <v>-1.2318029115341522E-2</v>
      </c>
      <c r="J234">
        <v>465.7</v>
      </c>
      <c r="K234" s="10">
        <f t="shared" si="37"/>
        <v>0.14394497666421024</v>
      </c>
      <c r="T234">
        <f t="shared" si="38"/>
        <v>-6.0202621387465002E-2</v>
      </c>
      <c r="U234">
        <f t="shared" si="33"/>
        <v>-7.8780456449539047E-3</v>
      </c>
      <c r="V234">
        <f t="shared" si="39"/>
        <v>-2.1778023699505114E-2</v>
      </c>
      <c r="W234">
        <f t="shared" si="40"/>
        <v>-1.7344361839866297E-2</v>
      </c>
      <c r="X234">
        <f t="shared" si="41"/>
        <v>0.14262462537195481</v>
      </c>
    </row>
    <row r="235" spans="1:24">
      <c r="A235" s="1">
        <v>42034</v>
      </c>
      <c r="B235">
        <v>4743</v>
      </c>
      <c r="C235" s="10">
        <f t="shared" si="42"/>
        <v>4.1159038524860136E-2</v>
      </c>
      <c r="D235">
        <v>2925</v>
      </c>
      <c r="E235" s="10">
        <f t="shared" si="34"/>
        <v>-2.5000000000000022E-2</v>
      </c>
      <c r="F235">
        <v>507.5</v>
      </c>
      <c r="G235" s="10">
        <f t="shared" si="35"/>
        <v>7.5211864406779627E-2</v>
      </c>
      <c r="H235">
        <v>1897</v>
      </c>
      <c r="I235" s="10">
        <f t="shared" si="36"/>
        <v>7.5396825396825351E-2</v>
      </c>
      <c r="J235">
        <v>480.2</v>
      </c>
      <c r="K235" s="10">
        <f t="shared" si="37"/>
        <v>3.1135924414859462E-2</v>
      </c>
      <c r="T235">
        <f t="shared" si="38"/>
        <v>2.792294433404786E-2</v>
      </c>
      <c r="U235">
        <f t="shared" si="33"/>
        <v>-3.5384311309114271E-2</v>
      </c>
      <c r="V235">
        <f t="shared" si="39"/>
        <v>7.2348827196569973E-2</v>
      </c>
      <c r="W235">
        <f t="shared" si="40"/>
        <v>7.0370492672300583E-2</v>
      </c>
      <c r="X235">
        <f t="shared" si="41"/>
        <v>2.9815573122604019E-2</v>
      </c>
    </row>
    <row r="236" spans="1:24">
      <c r="A236" s="1">
        <v>42062</v>
      </c>
      <c r="B236">
        <v>4469.5</v>
      </c>
      <c r="C236" s="10">
        <f t="shared" si="42"/>
        <v>-5.7663925785367942E-2</v>
      </c>
      <c r="D236">
        <v>3192</v>
      </c>
      <c r="E236" s="10">
        <f t="shared" si="34"/>
        <v>9.1282051282051357E-2</v>
      </c>
      <c r="F236">
        <v>532</v>
      </c>
      <c r="G236" s="10">
        <f t="shared" si="35"/>
        <v>4.8275862068965614E-2</v>
      </c>
      <c r="H236">
        <v>1896</v>
      </c>
      <c r="I236" s="10">
        <f t="shared" si="36"/>
        <v>-5.2714812862408866E-4</v>
      </c>
      <c r="J236">
        <v>484.5</v>
      </c>
      <c r="K236" s="10">
        <f t="shared" si="37"/>
        <v>8.9546022490629706E-3</v>
      </c>
      <c r="T236">
        <f t="shared" si="38"/>
        <v>-7.0900019976180215E-2</v>
      </c>
      <c r="U236">
        <f t="shared" si="33"/>
        <v>8.0897739972937102E-2</v>
      </c>
      <c r="V236">
        <f t="shared" si="39"/>
        <v>4.541282485875596E-2</v>
      </c>
      <c r="W236">
        <f t="shared" si="40"/>
        <v>-5.5534808531488618E-3</v>
      </c>
      <c r="X236">
        <f t="shared" si="41"/>
        <v>7.6342509568075295E-3</v>
      </c>
    </row>
    <row r="237" spans="1:24">
      <c r="A237" s="1">
        <v>42094</v>
      </c>
      <c r="B237">
        <v>4626.5</v>
      </c>
      <c r="C237" s="10">
        <f t="shared" si="42"/>
        <v>3.5126971697057918E-2</v>
      </c>
      <c r="D237">
        <v>2772</v>
      </c>
      <c r="E237" s="10">
        <f t="shared" si="34"/>
        <v>-0.13157894736842102</v>
      </c>
      <c r="F237">
        <v>523.5</v>
      </c>
      <c r="G237" s="10">
        <f t="shared" si="35"/>
        <v>-1.5977443609022535E-2</v>
      </c>
      <c r="H237">
        <v>1831</v>
      </c>
      <c r="I237" s="10">
        <f t="shared" si="36"/>
        <v>-3.4282700421940926E-2</v>
      </c>
      <c r="J237">
        <v>466.7</v>
      </c>
      <c r="K237" s="10">
        <f t="shared" si="37"/>
        <v>-3.67389060887513E-2</v>
      </c>
      <c r="T237">
        <f t="shared" si="38"/>
        <v>2.1890877506245642E-2</v>
      </c>
      <c r="U237">
        <f t="shared" si="33"/>
        <v>-0.14196325867753526</v>
      </c>
      <c r="V237">
        <f t="shared" si="39"/>
        <v>-1.8840480819232189E-2</v>
      </c>
      <c r="W237">
        <f t="shared" si="40"/>
        <v>-3.9309033146465701E-2</v>
      </c>
      <c r="X237">
        <f t="shared" si="41"/>
        <v>-3.8059257381006739E-2</v>
      </c>
    </row>
    <row r="238" spans="1:24">
      <c r="A238" s="12">
        <v>42124</v>
      </c>
      <c r="B238">
        <v>4496.5</v>
      </c>
      <c r="C238" s="10">
        <f t="shared" si="42"/>
        <v>-2.8098994920566334E-2</v>
      </c>
      <c r="D238">
        <v>2885</v>
      </c>
      <c r="E238" s="10">
        <f t="shared" si="34"/>
        <v>4.0764790764790781E-2</v>
      </c>
      <c r="F238">
        <v>508</v>
      </c>
      <c r="G238" s="10">
        <f t="shared" si="35"/>
        <v>-2.9608404966571134E-2</v>
      </c>
      <c r="H238">
        <v>1839</v>
      </c>
      <c r="I238" s="10">
        <f t="shared" si="36"/>
        <v>4.3691971600219315E-3</v>
      </c>
      <c r="J238">
        <v>486</v>
      </c>
      <c r="K238" s="10">
        <f t="shared" si="37"/>
        <v>4.1354188986501006E-2</v>
      </c>
      <c r="T238">
        <f t="shared" si="38"/>
        <v>-4.1335089111378606E-2</v>
      </c>
      <c r="U238">
        <f t="shared" si="33"/>
        <v>3.0380479455676533E-2</v>
      </c>
      <c r="V238">
        <f t="shared" si="39"/>
        <v>-3.2471442176780788E-2</v>
      </c>
      <c r="W238">
        <f t="shared" si="40"/>
        <v>-6.571355645028417E-4</v>
      </c>
      <c r="X238">
        <f t="shared" si="41"/>
        <v>4.0033837694245566E-2</v>
      </c>
    </row>
    <row r="239" spans="1:24">
      <c r="A239" s="1">
        <v>42153</v>
      </c>
      <c r="B239">
        <v>4372.5</v>
      </c>
      <c r="C239" s="10">
        <f t="shared" si="42"/>
        <v>-2.757700433670629E-2</v>
      </c>
      <c r="D239">
        <v>2856</v>
      </c>
      <c r="E239" s="10">
        <f t="shared" si="34"/>
        <v>-1.005199306759097E-2</v>
      </c>
      <c r="F239">
        <v>515</v>
      </c>
      <c r="G239" s="10">
        <f t="shared" si="35"/>
        <v>1.3779527559055094E-2</v>
      </c>
      <c r="H239">
        <v>1896</v>
      </c>
      <c r="I239" s="10">
        <f t="shared" si="36"/>
        <v>3.0995106035889064E-2</v>
      </c>
      <c r="J239">
        <v>568.5</v>
      </c>
      <c r="K239" s="10">
        <f t="shared" si="37"/>
        <v>0.16975308641975317</v>
      </c>
      <c r="T239">
        <f t="shared" si="38"/>
        <v>-4.0813098527518563E-2</v>
      </c>
      <c r="U239">
        <f t="shared" si="33"/>
        <v>-2.0436304376705218E-2</v>
      </c>
      <c r="V239">
        <f t="shared" si="39"/>
        <v>1.091649034884544E-2</v>
      </c>
      <c r="W239">
        <f t="shared" si="40"/>
        <v>2.5968773311364289E-2</v>
      </c>
      <c r="X239">
        <f t="shared" si="41"/>
        <v>0.16843273512749773</v>
      </c>
    </row>
    <row r="240" spans="1:24">
      <c r="A240" s="1">
        <v>42185</v>
      </c>
      <c r="B240">
        <v>4019</v>
      </c>
      <c r="C240" s="10">
        <f t="shared" si="42"/>
        <v>-8.0846197827329935E-2</v>
      </c>
      <c r="D240">
        <v>2614</v>
      </c>
      <c r="E240" s="10">
        <f t="shared" si="34"/>
        <v>-8.4733893557423001E-2</v>
      </c>
      <c r="F240">
        <v>451.2</v>
      </c>
      <c r="G240" s="10">
        <f t="shared" si="35"/>
        <v>-0.12388349514563113</v>
      </c>
      <c r="H240">
        <v>1738</v>
      </c>
      <c r="I240" s="10">
        <f t="shared" si="36"/>
        <v>-8.333333333333337E-2</v>
      </c>
      <c r="J240">
        <v>512.5</v>
      </c>
      <c r="K240" s="10">
        <f t="shared" si="37"/>
        <v>-9.850483729111692E-2</v>
      </c>
      <c r="T240">
        <f t="shared" si="38"/>
        <v>-9.4082292018142208E-2</v>
      </c>
      <c r="U240">
        <f t="shared" si="33"/>
        <v>-9.5118204866537256E-2</v>
      </c>
      <c r="V240">
        <f t="shared" si="39"/>
        <v>-0.1267465323558408</v>
      </c>
      <c r="W240">
        <f t="shared" si="40"/>
        <v>-8.8359666057858138E-2</v>
      </c>
      <c r="X240">
        <f t="shared" si="41"/>
        <v>-9.982518858337236E-2</v>
      </c>
    </row>
    <row r="241" spans="1:24">
      <c r="A241" s="1">
        <v>42216</v>
      </c>
      <c r="B241">
        <v>4320</v>
      </c>
      <c r="C241" s="10">
        <f t="shared" si="42"/>
        <v>7.4894252301567654E-2</v>
      </c>
      <c r="D241">
        <v>2486.5</v>
      </c>
      <c r="E241" s="10">
        <f t="shared" si="34"/>
        <v>-4.8775822494261711E-2</v>
      </c>
      <c r="F241">
        <v>480.2</v>
      </c>
      <c r="G241" s="10">
        <f t="shared" si="35"/>
        <v>6.4273049645390046E-2</v>
      </c>
      <c r="H241">
        <v>1834</v>
      </c>
      <c r="I241" s="10">
        <f t="shared" si="36"/>
        <v>5.5235903337169212E-2</v>
      </c>
      <c r="J241">
        <v>521</v>
      </c>
      <c r="K241" s="10">
        <f t="shared" si="37"/>
        <v>1.6585365853658551E-2</v>
      </c>
      <c r="T241">
        <f t="shared" si="38"/>
        <v>6.1658158110755382E-2</v>
      </c>
      <c r="U241">
        <f t="shared" si="33"/>
        <v>-5.916013380337596E-2</v>
      </c>
      <c r="V241">
        <f t="shared" si="39"/>
        <v>6.1410012435180392E-2</v>
      </c>
      <c r="W241">
        <f t="shared" si="40"/>
        <v>5.0209570612644437E-2</v>
      </c>
      <c r="X241">
        <f t="shared" si="41"/>
        <v>1.526501456140311E-2</v>
      </c>
    </row>
    <row r="242" spans="1:24">
      <c r="A242" s="1">
        <v>42247</v>
      </c>
      <c r="B242">
        <v>4120</v>
      </c>
      <c r="C242" s="10">
        <f t="shared" si="42"/>
        <v>-4.629629629629628E-2</v>
      </c>
      <c r="D242">
        <v>2388</v>
      </c>
      <c r="E242" s="10">
        <f t="shared" si="34"/>
        <v>-3.9613915141765488E-2</v>
      </c>
      <c r="F242">
        <v>452.2</v>
      </c>
      <c r="G242" s="10">
        <f t="shared" si="35"/>
        <v>-5.8309037900874605E-2</v>
      </c>
      <c r="H242">
        <v>1739</v>
      </c>
      <c r="I242" s="10">
        <f t="shared" si="36"/>
        <v>-5.1799345692475462E-2</v>
      </c>
      <c r="J242">
        <v>515.5</v>
      </c>
      <c r="K242" s="10">
        <f t="shared" si="37"/>
        <v>-1.0556621880998041E-2</v>
      </c>
      <c r="T242">
        <f t="shared" si="38"/>
        <v>-5.9532390487108552E-2</v>
      </c>
      <c r="U242">
        <f t="shared" si="33"/>
        <v>-4.9998226450879736E-2</v>
      </c>
      <c r="V242">
        <f t="shared" si="39"/>
        <v>-6.1172075111084259E-2</v>
      </c>
      <c r="W242">
        <f t="shared" si="40"/>
        <v>-5.6825678417000237E-2</v>
      </c>
      <c r="X242">
        <f t="shared" si="41"/>
        <v>-1.1876973173253482E-2</v>
      </c>
    </row>
    <row r="243" spans="1:24">
      <c r="A243" s="1">
        <v>42277</v>
      </c>
      <c r="B243">
        <v>4181.5</v>
      </c>
      <c r="C243" s="10">
        <f t="shared" si="42"/>
        <v>1.4927184466019483E-2</v>
      </c>
      <c r="D243">
        <v>2210</v>
      </c>
      <c r="E243" s="10">
        <f t="shared" si="34"/>
        <v>-7.4539363484087073E-2</v>
      </c>
      <c r="F243">
        <v>447.7</v>
      </c>
      <c r="G243" s="10">
        <f t="shared" si="35"/>
        <v>-9.9513489606368744E-3</v>
      </c>
      <c r="H243">
        <v>1770</v>
      </c>
      <c r="I243" s="10">
        <f t="shared" si="36"/>
        <v>1.7826336975273138E-2</v>
      </c>
      <c r="J243">
        <v>499.4</v>
      </c>
      <c r="K243" s="10">
        <f t="shared" si="37"/>
        <v>-3.1231813773035966E-2</v>
      </c>
      <c r="T243">
        <f t="shared" si="38"/>
        <v>1.691090275207207E-3</v>
      </c>
      <c r="U243">
        <f t="shared" si="33"/>
        <v>-8.4923674793201329E-2</v>
      </c>
      <c r="V243">
        <f t="shared" si="39"/>
        <v>-1.2814386170846528E-2</v>
      </c>
      <c r="W243">
        <f t="shared" si="40"/>
        <v>1.2800004250748365E-2</v>
      </c>
      <c r="X243">
        <f t="shared" si="41"/>
        <v>-3.2552165065291405E-2</v>
      </c>
    </row>
    <row r="244" spans="1:24">
      <c r="A244" s="12">
        <v>42307</v>
      </c>
      <c r="B244">
        <v>4150.5</v>
      </c>
      <c r="C244" s="10">
        <f t="shared" si="42"/>
        <v>-7.4136075570967463E-3</v>
      </c>
      <c r="D244">
        <v>2358.5</v>
      </c>
      <c r="E244" s="10">
        <f t="shared" si="34"/>
        <v>6.719457013574659E-2</v>
      </c>
      <c r="F244">
        <v>440.3</v>
      </c>
      <c r="G244" s="10">
        <f t="shared" si="35"/>
        <v>-1.6528925619834656E-2</v>
      </c>
      <c r="H244">
        <v>1859</v>
      </c>
      <c r="I244" s="10">
        <f t="shared" si="36"/>
        <v>5.0282485875706273E-2</v>
      </c>
      <c r="J244">
        <v>545</v>
      </c>
      <c r="K244" s="10">
        <f t="shared" si="37"/>
        <v>9.1309571485783003E-2</v>
      </c>
      <c r="T244">
        <f t="shared" si="38"/>
        <v>-2.0649701747909022E-2</v>
      </c>
      <c r="U244">
        <f t="shared" si="33"/>
        <v>5.6810258826632341E-2</v>
      </c>
      <c r="V244">
        <f t="shared" si="39"/>
        <v>-1.939196283004431E-2</v>
      </c>
      <c r="W244">
        <f t="shared" si="40"/>
        <v>4.5256153151181498E-2</v>
      </c>
      <c r="X244">
        <f t="shared" si="41"/>
        <v>8.9989220193527564E-2</v>
      </c>
    </row>
    <row r="245" spans="1:24">
      <c r="A245" s="1">
        <v>42338</v>
      </c>
      <c r="B245">
        <v>4502.5</v>
      </c>
      <c r="C245" s="10">
        <f t="shared" si="42"/>
        <v>8.4809059149500099E-2</v>
      </c>
      <c r="D245">
        <v>2208.5</v>
      </c>
      <c r="E245" s="10">
        <f t="shared" si="34"/>
        <v>-6.3599745601017554E-2</v>
      </c>
      <c r="F245">
        <v>516.5</v>
      </c>
      <c r="G245" s="10">
        <f t="shared" si="35"/>
        <v>0.17306382012264354</v>
      </c>
      <c r="H245">
        <v>1920</v>
      </c>
      <c r="I245" s="10">
        <f t="shared" si="36"/>
        <v>3.2813340505648103E-2</v>
      </c>
      <c r="J245">
        <v>586.5</v>
      </c>
      <c r="K245" s="10">
        <f t="shared" si="37"/>
        <v>7.6146788990825609E-2</v>
      </c>
      <c r="T245">
        <f t="shared" si="38"/>
        <v>7.1572964958687826E-2</v>
      </c>
      <c r="U245">
        <f t="shared" si="33"/>
        <v>-7.398405691013181E-2</v>
      </c>
      <c r="V245">
        <f t="shared" si="39"/>
        <v>0.17020078291243387</v>
      </c>
      <c r="W245">
        <f t="shared" si="40"/>
        <v>2.7787007781123328E-2</v>
      </c>
      <c r="X245">
        <f t="shared" si="41"/>
        <v>7.482643769857017E-2</v>
      </c>
    </row>
    <row r="246" spans="1:24">
      <c r="A246" s="1">
        <v>42369</v>
      </c>
      <c r="B246">
        <v>4616.5</v>
      </c>
      <c r="C246" s="10">
        <f t="shared" si="42"/>
        <v>2.5319267073847795E-2</v>
      </c>
      <c r="D246">
        <v>1979.5</v>
      </c>
      <c r="E246" s="10">
        <f t="shared" si="34"/>
        <v>-0.10369028752546983</v>
      </c>
      <c r="F246">
        <v>499.6</v>
      </c>
      <c r="G246" s="10">
        <f t="shared" si="35"/>
        <v>-3.2720232333010579E-2</v>
      </c>
      <c r="H246">
        <v>1885</v>
      </c>
      <c r="I246" s="10">
        <f t="shared" si="36"/>
        <v>-1.822916666666663E-2</v>
      </c>
      <c r="J246">
        <v>603.5</v>
      </c>
      <c r="K246" s="10">
        <f t="shared" si="37"/>
        <v>2.8985507246376718E-2</v>
      </c>
      <c r="T246">
        <f t="shared" si="38"/>
        <v>1.2083172883035519E-2</v>
      </c>
      <c r="U246">
        <f t="shared" si="33"/>
        <v>-0.11407459883458408</v>
      </c>
      <c r="V246">
        <f t="shared" si="39"/>
        <v>-3.5583269543220233E-2</v>
      </c>
      <c r="W246">
        <f t="shared" si="40"/>
        <v>-2.3255499391191405E-2</v>
      </c>
      <c r="X246">
        <f t="shared" si="41"/>
        <v>2.7665155954121275E-2</v>
      </c>
    </row>
    <row r="247" spans="1:24">
      <c r="A247" s="1">
        <v>42398</v>
      </c>
      <c r="B247">
        <v>4487.5</v>
      </c>
      <c r="C247" s="10">
        <f t="shared" si="42"/>
        <v>-2.7943247048629938E-2</v>
      </c>
      <c r="D247">
        <v>1714</v>
      </c>
      <c r="E247" s="10">
        <f t="shared" si="34"/>
        <v>-0.13412477898459207</v>
      </c>
      <c r="F247">
        <v>516</v>
      </c>
      <c r="G247" s="10">
        <f t="shared" si="35"/>
        <v>3.2826261008807034E-2</v>
      </c>
      <c r="H247">
        <v>1868</v>
      </c>
      <c r="I247" s="10">
        <f t="shared" si="36"/>
        <v>-9.0185676392573466E-3</v>
      </c>
      <c r="J247">
        <v>621</v>
      </c>
      <c r="K247" s="10">
        <f t="shared" si="37"/>
        <v>2.8997514498757315E-2</v>
      </c>
      <c r="T247">
        <f t="shared" si="38"/>
        <v>-4.117934123944221E-2</v>
      </c>
      <c r="U247">
        <f t="shared" si="33"/>
        <v>-0.14450909029370632</v>
      </c>
      <c r="V247">
        <f t="shared" si="39"/>
        <v>2.996322379859738E-2</v>
      </c>
      <c r="W247">
        <f t="shared" si="40"/>
        <v>-1.404490036378212E-2</v>
      </c>
      <c r="X247">
        <f t="shared" si="41"/>
        <v>2.7677163206501872E-2</v>
      </c>
    </row>
    <row r="248" spans="1:24">
      <c r="A248" s="1">
        <v>42429</v>
      </c>
      <c r="B248">
        <v>4107</v>
      </c>
      <c r="C248" s="10">
        <f t="shared" si="42"/>
        <v>-8.4791086350974876E-2</v>
      </c>
      <c r="D248">
        <v>1904</v>
      </c>
      <c r="E248" s="10">
        <f t="shared" si="34"/>
        <v>0.11085180863477251</v>
      </c>
      <c r="F248">
        <v>513</v>
      </c>
      <c r="G248" s="10">
        <f t="shared" si="35"/>
        <v>-5.8139534883721034E-3</v>
      </c>
      <c r="H248">
        <v>1933</v>
      </c>
      <c r="I248" s="10">
        <f t="shared" si="36"/>
        <v>3.4796573875802927E-2</v>
      </c>
      <c r="J248">
        <v>596.5</v>
      </c>
      <c r="K248" s="10">
        <f t="shared" si="37"/>
        <v>-3.9452495974235058E-2</v>
      </c>
      <c r="T248">
        <f t="shared" si="38"/>
        <v>-9.8027180541787148E-2</v>
      </c>
      <c r="U248">
        <f t="shared" si="33"/>
        <v>0.10046749732565825</v>
      </c>
      <c r="V248">
        <f t="shared" si="39"/>
        <v>-8.6769906985817574E-3</v>
      </c>
      <c r="W248">
        <f t="shared" si="40"/>
        <v>2.9770241151278153E-2</v>
      </c>
      <c r="X248">
        <f t="shared" si="41"/>
        <v>-4.0772847266490497E-2</v>
      </c>
    </row>
    <row r="249" spans="1:24">
      <c r="A249" s="1">
        <v>42460</v>
      </c>
      <c r="B249">
        <v>3902.5</v>
      </c>
      <c r="C249" s="10">
        <f t="shared" si="42"/>
        <v>-4.9793036279522807E-2</v>
      </c>
      <c r="D249">
        <v>1955.5</v>
      </c>
      <c r="E249" s="10">
        <f t="shared" si="34"/>
        <v>2.7048319327731107E-2</v>
      </c>
      <c r="F249">
        <v>509</v>
      </c>
      <c r="G249" s="10">
        <f t="shared" si="35"/>
        <v>-7.7972709551656916E-3</v>
      </c>
      <c r="H249">
        <v>2023</v>
      </c>
      <c r="I249" s="10">
        <f t="shared" si="36"/>
        <v>4.6559751681324313E-2</v>
      </c>
      <c r="J249">
        <v>629</v>
      </c>
      <c r="K249" s="10">
        <f t="shared" si="37"/>
        <v>5.4484492875104706E-2</v>
      </c>
      <c r="T249">
        <f t="shared" si="38"/>
        <v>-6.3029130470335079E-2</v>
      </c>
      <c r="U249">
        <f t="shared" si="33"/>
        <v>1.6664008018616859E-2</v>
      </c>
      <c r="V249">
        <f t="shared" si="39"/>
        <v>-1.0660308165375346E-2</v>
      </c>
      <c r="W249">
        <f t="shared" si="40"/>
        <v>4.1533418956799538E-2</v>
      </c>
      <c r="X249">
        <f t="shared" si="41"/>
        <v>5.3164141582849267E-2</v>
      </c>
    </row>
    <row r="250" spans="1:24">
      <c r="A250" s="12">
        <v>42489</v>
      </c>
      <c r="B250">
        <v>3928</v>
      </c>
      <c r="C250" s="10">
        <f t="shared" si="42"/>
        <v>6.534272901985938E-3</v>
      </c>
      <c r="D250">
        <v>2300.5</v>
      </c>
      <c r="E250" s="10">
        <f t="shared" si="34"/>
        <v>0.17642546663257486</v>
      </c>
      <c r="F250">
        <v>477.3</v>
      </c>
      <c r="G250" s="10">
        <f t="shared" si="35"/>
        <v>-6.2278978388997985E-2</v>
      </c>
      <c r="H250">
        <v>2039</v>
      </c>
      <c r="I250" s="10">
        <f t="shared" si="36"/>
        <v>7.9090459713297978E-3</v>
      </c>
      <c r="J250">
        <v>592</v>
      </c>
      <c r="K250" s="10">
        <f t="shared" si="37"/>
        <v>-5.8823529411764719E-2</v>
      </c>
      <c r="T250">
        <f t="shared" si="38"/>
        <v>-6.701821288826338E-3</v>
      </c>
      <c r="U250">
        <f t="shared" si="33"/>
        <v>0.16604115532346062</v>
      </c>
      <c r="V250">
        <f t="shared" si="39"/>
        <v>-6.5142015599207639E-2</v>
      </c>
      <c r="W250">
        <f t="shared" si="40"/>
        <v>2.8827132468050246E-3</v>
      </c>
      <c r="X250">
        <f t="shared" si="41"/>
        <v>-6.0143880704020158E-2</v>
      </c>
    </row>
    <row r="251" spans="1:24">
      <c r="A251" s="1">
        <v>42521</v>
      </c>
      <c r="B251">
        <v>4028</v>
      </c>
      <c r="C251" s="10">
        <f t="shared" si="42"/>
        <v>2.5458248472504996E-2</v>
      </c>
      <c r="D251">
        <v>1942.5</v>
      </c>
      <c r="E251" s="10">
        <f t="shared" si="34"/>
        <v>-0.15561834383829598</v>
      </c>
      <c r="F251">
        <v>483.6</v>
      </c>
      <c r="G251" s="10">
        <f t="shared" si="35"/>
        <v>1.3199245757385292E-2</v>
      </c>
      <c r="H251">
        <v>2044</v>
      </c>
      <c r="I251" s="10">
        <f t="shared" si="36"/>
        <v>2.4521824423737737E-3</v>
      </c>
      <c r="J251">
        <v>613</v>
      </c>
      <c r="K251" s="10">
        <f t="shared" si="37"/>
        <v>3.5472972972973027E-2</v>
      </c>
      <c r="T251">
        <f t="shared" si="38"/>
        <v>1.222215428169272E-2</v>
      </c>
      <c r="U251">
        <f t="shared" si="33"/>
        <v>-0.16600265514741022</v>
      </c>
      <c r="V251">
        <f t="shared" si="39"/>
        <v>1.0336208547175638E-2</v>
      </c>
      <c r="W251">
        <f t="shared" si="40"/>
        <v>-2.5741502821509995E-3</v>
      </c>
      <c r="X251">
        <f t="shared" si="41"/>
        <v>3.4152621680717588E-2</v>
      </c>
    </row>
    <row r="252" spans="1:24">
      <c r="A252" s="1">
        <v>42551</v>
      </c>
      <c r="B252">
        <v>4467</v>
      </c>
      <c r="C252" s="10">
        <f t="shared" si="42"/>
        <v>0.10898709036742793</v>
      </c>
      <c r="D252">
        <v>2294</v>
      </c>
      <c r="E252" s="10">
        <f t="shared" si="34"/>
        <v>0.18095238095238098</v>
      </c>
      <c r="F252">
        <v>524</v>
      </c>
      <c r="G252" s="10">
        <f t="shared" si="35"/>
        <v>8.3540115798180326E-2</v>
      </c>
      <c r="H252">
        <v>2302</v>
      </c>
      <c r="I252" s="10">
        <f t="shared" si="36"/>
        <v>0.1262230919765166</v>
      </c>
      <c r="J252">
        <v>645.5</v>
      </c>
      <c r="K252" s="10">
        <f t="shared" si="37"/>
        <v>5.3017944535073358E-2</v>
      </c>
      <c r="T252">
        <f t="shared" si="38"/>
        <v>9.5750996176615658E-2</v>
      </c>
      <c r="U252">
        <f t="shared" si="33"/>
        <v>0.17056806964326673</v>
      </c>
      <c r="V252">
        <f t="shared" si="39"/>
        <v>8.0677078587970671E-2</v>
      </c>
      <c r="W252">
        <f t="shared" si="40"/>
        <v>0.12119675925199183</v>
      </c>
      <c r="X252">
        <f t="shared" si="41"/>
        <v>5.1697593242817919E-2</v>
      </c>
    </row>
    <row r="253" spans="1:24">
      <c r="A253" s="1">
        <v>42580</v>
      </c>
      <c r="B253">
        <v>5048</v>
      </c>
      <c r="C253" s="10">
        <f t="shared" si="42"/>
        <v>0.13006492052831886</v>
      </c>
      <c r="D253">
        <v>2461.5</v>
      </c>
      <c r="E253" s="10">
        <f t="shared" si="34"/>
        <v>7.301656495204889E-2</v>
      </c>
      <c r="F253">
        <v>534</v>
      </c>
      <c r="G253" s="10">
        <f t="shared" si="35"/>
        <v>1.9083969465648831E-2</v>
      </c>
      <c r="H253">
        <v>2365</v>
      </c>
      <c r="I253" s="10">
        <f t="shared" si="36"/>
        <v>2.7367506516073004E-2</v>
      </c>
      <c r="J253">
        <v>712.5</v>
      </c>
      <c r="K253" s="10">
        <f t="shared" si="37"/>
        <v>0.10379550735863674</v>
      </c>
      <c r="T253">
        <f t="shared" si="38"/>
        <v>0.11682882633750659</v>
      </c>
      <c r="U253">
        <f t="shared" si="33"/>
        <v>6.2632253642934635E-2</v>
      </c>
      <c r="V253">
        <f t="shared" si="39"/>
        <v>1.6220932255439177E-2</v>
      </c>
      <c r="W253">
        <f t="shared" si="40"/>
        <v>2.2341173791548229E-2</v>
      </c>
      <c r="X253">
        <f t="shared" si="41"/>
        <v>0.1024751560663813</v>
      </c>
    </row>
    <row r="254" spans="1:24">
      <c r="A254" s="1">
        <v>42613</v>
      </c>
      <c r="B254">
        <v>4909</v>
      </c>
      <c r="C254" s="10">
        <f t="shared" si="42"/>
        <v>-2.7535657686212356E-2</v>
      </c>
      <c r="D254">
        <v>2301</v>
      </c>
      <c r="E254" s="10">
        <f t="shared" si="34"/>
        <v>-6.5204143814747151E-2</v>
      </c>
      <c r="F254">
        <v>538.5</v>
      </c>
      <c r="G254" s="10">
        <f t="shared" si="35"/>
        <v>8.4269662921347965E-3</v>
      </c>
      <c r="H254">
        <v>2358</v>
      </c>
      <c r="I254" s="10">
        <f t="shared" si="36"/>
        <v>-2.9598308668076223E-3</v>
      </c>
      <c r="J254">
        <v>725</v>
      </c>
      <c r="K254" s="10">
        <f t="shared" si="37"/>
        <v>1.7543859649122862E-2</v>
      </c>
      <c r="T254">
        <f t="shared" si="38"/>
        <v>-4.0771751877024628E-2</v>
      </c>
      <c r="U254">
        <f t="shared" si="33"/>
        <v>-7.5588455123861406E-2</v>
      </c>
      <c r="V254">
        <f t="shared" si="39"/>
        <v>5.5639290819251416E-3</v>
      </c>
      <c r="W254">
        <f t="shared" si="40"/>
        <v>-7.9861635913323955E-3</v>
      </c>
      <c r="X254">
        <f t="shared" si="41"/>
        <v>1.6223508356867419E-2</v>
      </c>
    </row>
    <row r="255" spans="1:24">
      <c r="A255" s="1">
        <v>42643</v>
      </c>
      <c r="B255">
        <v>5004</v>
      </c>
      <c r="C255" s="10">
        <f t="shared" si="42"/>
        <v>1.9352210226115218E-2</v>
      </c>
      <c r="D255">
        <v>2574.5</v>
      </c>
      <c r="E255" s="10">
        <f t="shared" si="34"/>
        <v>0.11886136462407659</v>
      </c>
      <c r="F255">
        <v>524</v>
      </c>
      <c r="G255" s="10">
        <f t="shared" si="35"/>
        <v>-2.6926648096564532E-2</v>
      </c>
      <c r="H255">
        <v>2280</v>
      </c>
      <c r="I255" s="10">
        <f t="shared" si="36"/>
        <v>-3.30788804071247E-2</v>
      </c>
      <c r="J255">
        <v>738</v>
      </c>
      <c r="K255" s="10">
        <f t="shared" si="37"/>
        <v>1.7931034482758568E-2</v>
      </c>
      <c r="T255">
        <f t="shared" si="38"/>
        <v>6.1161160353029424E-3</v>
      </c>
      <c r="U255">
        <f t="shared" si="33"/>
        <v>0.10847705331496234</v>
      </c>
      <c r="V255">
        <f t="shared" si="39"/>
        <v>-2.9789685306774186E-2</v>
      </c>
      <c r="W255">
        <f t="shared" si="40"/>
        <v>-3.8105213131649475E-2</v>
      </c>
      <c r="X255">
        <f t="shared" si="41"/>
        <v>1.6610683190503125E-2</v>
      </c>
    </row>
    <row r="256" spans="1:24" s="16" customFormat="1">
      <c r="A256" s="15">
        <v>42674</v>
      </c>
      <c r="B256" s="16">
        <v>4588</v>
      </c>
      <c r="C256" s="17">
        <f t="shared" si="42"/>
        <v>-8.3133493205435616E-2</v>
      </c>
      <c r="D256" s="16">
        <v>2839.5</v>
      </c>
      <c r="E256" s="17">
        <f t="shared" si="34"/>
        <v>0.10293260827345119</v>
      </c>
      <c r="F256" s="16">
        <v>542.5</v>
      </c>
      <c r="G256" s="17">
        <f t="shared" si="35"/>
        <v>3.5305343511450316E-2</v>
      </c>
      <c r="H256" s="16">
        <v>2199</v>
      </c>
      <c r="I256" s="17">
        <f t="shared" si="36"/>
        <v>-3.5526315789473739E-2</v>
      </c>
      <c r="J256" s="16">
        <v>721.5</v>
      </c>
      <c r="K256" s="17">
        <f t="shared" si="37"/>
        <v>-2.2357723577235755E-2</v>
      </c>
      <c r="T256" s="16">
        <f t="shared" si="38"/>
        <v>-9.6369587396247888E-2</v>
      </c>
      <c r="U256" s="16">
        <f t="shared" si="33"/>
        <v>9.2548296964336932E-2</v>
      </c>
      <c r="V256" s="16">
        <f t="shared" si="39"/>
        <v>3.2442306301240662E-2</v>
      </c>
      <c r="W256" s="16">
        <f t="shared" si="40"/>
        <v>-4.0552648513998514E-2</v>
      </c>
      <c r="X256" s="16">
        <f t="shared" si="41"/>
        <v>-2.3678074869491198E-2</v>
      </c>
    </row>
    <row r="257" spans="1:24">
      <c r="A257" s="1">
        <v>42704</v>
      </c>
      <c r="B257">
        <v>4149.5</v>
      </c>
      <c r="C257" s="10">
        <f t="shared" si="42"/>
        <v>-9.5575414123801217E-2</v>
      </c>
      <c r="D257">
        <v>2990</v>
      </c>
      <c r="E257" s="10">
        <f t="shared" si="34"/>
        <v>5.3002289135411162E-2</v>
      </c>
      <c r="F257">
        <v>600.5</v>
      </c>
      <c r="G257" s="10">
        <f t="shared" si="35"/>
        <v>0.10691244239631326</v>
      </c>
      <c r="H257">
        <v>2060</v>
      </c>
      <c r="I257" s="10">
        <f t="shared" si="36"/>
        <v>-6.3210550250113684E-2</v>
      </c>
      <c r="J257">
        <v>657.5</v>
      </c>
      <c r="K257" s="10">
        <f t="shared" si="37"/>
        <v>-8.8704088704088746E-2</v>
      </c>
      <c r="T257" s="22">
        <f t="shared" si="38"/>
        <v>-0.10881150831461349</v>
      </c>
      <c r="U257" s="22">
        <f t="shared" si="33"/>
        <v>4.2617977826296914E-2</v>
      </c>
      <c r="V257" s="22">
        <f t="shared" si="39"/>
        <v>0.1040494051861036</v>
      </c>
      <c r="W257" s="22">
        <f t="shared" si="40"/>
        <v>-6.8236882974638452E-2</v>
      </c>
      <c r="X257" s="22">
        <f t="shared" si="41"/>
        <v>-9.0024439996344185E-2</v>
      </c>
    </row>
    <row r="258" spans="1:24">
      <c r="A258" s="1">
        <v>42734</v>
      </c>
      <c r="B258">
        <v>4437.5</v>
      </c>
      <c r="C258" s="10">
        <f t="shared" si="42"/>
        <v>6.9405952524400627E-2</v>
      </c>
      <c r="D258">
        <v>3158.5</v>
      </c>
      <c r="E258" s="10">
        <f t="shared" si="34"/>
        <v>5.6354515050167198E-2</v>
      </c>
      <c r="F258">
        <v>591.5</v>
      </c>
      <c r="G258" s="10">
        <f t="shared" si="35"/>
        <v>-1.4987510407993287E-2</v>
      </c>
      <c r="H258">
        <v>2109</v>
      </c>
      <c r="I258" s="10">
        <f t="shared" si="36"/>
        <v>2.3786407766990258E-2</v>
      </c>
      <c r="J258">
        <v>655</v>
      </c>
      <c r="K258" s="10">
        <f t="shared" si="37"/>
        <v>-3.8022813688213253E-3</v>
      </c>
      <c r="T258" s="22">
        <f t="shared" si="38"/>
        <v>5.6169858333588354E-2</v>
      </c>
      <c r="U258" s="22">
        <f t="shared" si="33"/>
        <v>4.5970203741052949E-2</v>
      </c>
      <c r="V258" s="22">
        <f t="shared" si="39"/>
        <v>-1.7850547618202942E-2</v>
      </c>
      <c r="W258" s="22">
        <f t="shared" si="40"/>
        <v>1.8760075042465484E-2</v>
      </c>
      <c r="X258" s="22">
        <f t="shared" si="41"/>
        <v>-5.1226326610767665E-3</v>
      </c>
    </row>
    <row r="259" spans="1:24">
      <c r="A259" s="1">
        <v>42766</v>
      </c>
      <c r="B259">
        <v>4194</v>
      </c>
      <c r="C259" s="10">
        <f t="shared" si="42"/>
        <v>-5.4873239436619703E-2</v>
      </c>
      <c r="D259">
        <v>3491</v>
      </c>
      <c r="E259" s="10">
        <f t="shared" si="34"/>
        <v>0.10527148963115396</v>
      </c>
      <c r="F259">
        <v>582</v>
      </c>
      <c r="G259" s="10">
        <f t="shared" si="35"/>
        <v>-1.6060862214708371E-2</v>
      </c>
      <c r="H259">
        <v>2089</v>
      </c>
      <c r="I259" s="10">
        <f t="shared" si="36"/>
        <v>-9.4831673779042225E-3</v>
      </c>
      <c r="J259">
        <v>613</v>
      </c>
      <c r="K259" s="10">
        <f t="shared" si="37"/>
        <v>-6.4122137404580171E-2</v>
      </c>
      <c r="T259" s="22">
        <f t="shared" si="38"/>
        <v>-6.8109333627431975E-2</v>
      </c>
      <c r="U259" s="22">
        <f t="shared" si="33"/>
        <v>9.4887178322039703E-2</v>
      </c>
      <c r="V259" s="22">
        <f t="shared" si="39"/>
        <v>-1.8923899424918025E-2</v>
      </c>
      <c r="W259" s="22">
        <f t="shared" si="40"/>
        <v>-1.4509500102428996E-2</v>
      </c>
      <c r="X259" s="22">
        <f t="shared" si="41"/>
        <v>-6.544248869683561E-2</v>
      </c>
    </row>
    <row r="260" spans="1:24">
      <c r="A260" s="1">
        <v>42794</v>
      </c>
      <c r="B260">
        <v>4644</v>
      </c>
      <c r="C260" s="10">
        <f t="shared" si="42"/>
        <v>0.10729613733905574</v>
      </c>
      <c r="D260">
        <v>3297</v>
      </c>
      <c r="E260" s="10">
        <f t="shared" si="34"/>
        <v>-5.5571469492981973E-2</v>
      </c>
      <c r="F260">
        <v>630</v>
      </c>
      <c r="G260" s="10">
        <f t="shared" si="35"/>
        <v>8.247422680412364E-2</v>
      </c>
      <c r="H260">
        <v>2255</v>
      </c>
      <c r="I260" s="10">
        <f t="shared" si="36"/>
        <v>7.9463858305409252E-2</v>
      </c>
      <c r="J260">
        <v>646</v>
      </c>
      <c r="K260" s="10">
        <f t="shared" si="37"/>
        <v>5.3833605220228398E-2</v>
      </c>
      <c r="T260" s="22">
        <f t="shared" si="38"/>
        <v>9.4060043148243469E-2</v>
      </c>
      <c r="U260" s="22">
        <f t="shared" si="33"/>
        <v>-6.5955780802096228E-2</v>
      </c>
      <c r="V260" s="22">
        <f t="shared" si="39"/>
        <v>7.9611189593913986E-2</v>
      </c>
      <c r="W260" s="22">
        <f t="shared" si="40"/>
        <v>7.4437525580884484E-2</v>
      </c>
      <c r="X260" s="22">
        <f t="shared" si="41"/>
        <v>5.2513253927972958E-2</v>
      </c>
    </row>
    <row r="261" spans="1:24">
      <c r="A261" s="1">
        <v>42825</v>
      </c>
      <c r="B261">
        <v>4912.5</v>
      </c>
      <c r="C261" s="10">
        <f t="shared" si="42"/>
        <v>5.7816537467700213E-2</v>
      </c>
      <c r="D261">
        <v>3209.5</v>
      </c>
      <c r="E261" s="10">
        <f t="shared" si="34"/>
        <v>-2.6539278131634814E-2</v>
      </c>
      <c r="F261">
        <v>642.5</v>
      </c>
      <c r="G261" s="10">
        <f t="shared" si="35"/>
        <v>1.9841269841269771E-2</v>
      </c>
      <c r="H261">
        <v>2320</v>
      </c>
      <c r="I261" s="10">
        <f t="shared" si="36"/>
        <v>2.8824833702882469E-2</v>
      </c>
      <c r="J261">
        <v>630.5</v>
      </c>
      <c r="K261" s="10">
        <f t="shared" si="37"/>
        <v>-2.3993808049535659E-2</v>
      </c>
      <c r="T261" s="22">
        <f t="shared" si="38"/>
        <v>4.4580443276887941E-2</v>
      </c>
      <c r="U261" s="22">
        <f t="shared" ref="U261:U324" si="43">IFERROR(E261-$O$3,"N/A")</f>
        <v>-3.6923589440749062E-2</v>
      </c>
      <c r="V261" s="22">
        <f t="shared" si="39"/>
        <v>1.6978232631060117E-2</v>
      </c>
      <c r="W261" s="22">
        <f t="shared" si="40"/>
        <v>2.3798500978357694E-2</v>
      </c>
      <c r="X261" s="22">
        <f t="shared" si="41"/>
        <v>-2.5314159341791102E-2</v>
      </c>
    </row>
    <row r="262" spans="1:24">
      <c r="A262" s="12">
        <v>42853</v>
      </c>
      <c r="B262">
        <v>4637.5</v>
      </c>
      <c r="C262" s="10">
        <f t="shared" si="42"/>
        <v>-5.5979643765903253E-2</v>
      </c>
      <c r="D262">
        <v>3062</v>
      </c>
      <c r="E262" s="10">
        <f t="shared" si="34"/>
        <v>-4.5957314223399326E-2</v>
      </c>
      <c r="F262">
        <v>627</v>
      </c>
      <c r="G262" s="10">
        <f t="shared" si="35"/>
        <v>-2.4124513618677068E-2</v>
      </c>
      <c r="H262">
        <v>2408</v>
      </c>
      <c r="I262" s="10">
        <f t="shared" si="36"/>
        <v>3.7931034482758585E-2</v>
      </c>
      <c r="J262">
        <v>670</v>
      </c>
      <c r="K262" s="10">
        <f t="shared" si="37"/>
        <v>6.2648691514670896E-2</v>
      </c>
      <c r="T262" s="22">
        <f t="shared" si="38"/>
        <v>-6.9215737956715526E-2</v>
      </c>
      <c r="U262" s="22">
        <f t="shared" si="43"/>
        <v>-5.6341625532513574E-2</v>
      </c>
      <c r="V262" s="22">
        <f t="shared" si="39"/>
        <v>-2.6987550828886722E-2</v>
      </c>
      <c r="W262" s="22">
        <f t="shared" si="40"/>
        <v>3.2904701758233811E-2</v>
      </c>
      <c r="X262" s="22">
        <f t="shared" si="41"/>
        <v>6.1328340222415456E-2</v>
      </c>
    </row>
    <row r="263" spans="1:24">
      <c r="A263" s="1">
        <v>42886</v>
      </c>
      <c r="B263">
        <v>5234</v>
      </c>
      <c r="C263" s="10">
        <f t="shared" si="42"/>
        <v>0.12862533692722367</v>
      </c>
      <c r="D263">
        <v>3102.5</v>
      </c>
      <c r="E263" s="10">
        <f t="shared" ref="E263:E326" si="44">IFERROR(D263/D262-1,"N/A")</f>
        <v>1.3226649248856859E-2</v>
      </c>
      <c r="F263">
        <v>665.5</v>
      </c>
      <c r="G263" s="10">
        <f t="shared" ref="G263:G326" si="45">IFERROR(F263/F262-1,"N/A")</f>
        <v>6.1403508771929793E-2</v>
      </c>
      <c r="H263">
        <v>2432</v>
      </c>
      <c r="I263" s="10">
        <f t="shared" ref="I263:I326" si="46">IFERROR(H263/H262-1,"N/A")</f>
        <v>9.966777408637828E-3</v>
      </c>
      <c r="J263">
        <v>720.5</v>
      </c>
      <c r="K263" s="10">
        <f t="shared" ref="K263:K326" si="47">IFERROR(J263/J262-1,"N/A")</f>
        <v>7.5373134328358127E-2</v>
      </c>
      <c r="T263" s="22">
        <f t="shared" ref="T263:T326" si="48">IFERROR(C263-$N$3,"N/A")</f>
        <v>0.11538924273641139</v>
      </c>
      <c r="U263" s="22">
        <f t="shared" si="43"/>
        <v>2.8423379397426087E-3</v>
      </c>
      <c r="V263" s="22">
        <f t="shared" ref="V263:V326" si="49">IFERROR(G263-$P$3,"N/A")</f>
        <v>5.8540471561720139E-2</v>
      </c>
      <c r="W263" s="22">
        <f t="shared" ref="W263:W326" si="50">IFERROR(I263-$Q$3,"N/A")</f>
        <v>4.9404446841130548E-3</v>
      </c>
      <c r="X263" s="22">
        <f t="shared" ref="X263:X326" si="51">IFERROR(K263-$R$3,"N/A")</f>
        <v>7.4052783036102687E-2</v>
      </c>
    </row>
    <row r="264" spans="1:24">
      <c r="A264" s="1">
        <v>42916</v>
      </c>
      <c r="B264">
        <v>5135</v>
      </c>
      <c r="C264" s="10">
        <f t="shared" ref="C264:C327" si="52">IFERROR(B264/B263-1,"N/A")</f>
        <v>-1.8914787925105037E-2</v>
      </c>
      <c r="D264">
        <v>3242</v>
      </c>
      <c r="E264" s="10">
        <f t="shared" si="44"/>
        <v>4.4963738920225538E-2</v>
      </c>
      <c r="F264">
        <v>633.5</v>
      </c>
      <c r="G264" s="10">
        <f t="shared" si="45"/>
        <v>-4.8084147257700938E-2</v>
      </c>
      <c r="H264">
        <v>2288</v>
      </c>
      <c r="I264" s="10">
        <f t="shared" si="46"/>
        <v>-5.9210526315789491E-2</v>
      </c>
      <c r="J264">
        <v>688</v>
      </c>
      <c r="K264" s="10">
        <f t="shared" si="47"/>
        <v>-4.5107564191533611E-2</v>
      </c>
      <c r="T264" s="22">
        <f t="shared" si="48"/>
        <v>-3.2150882115917309E-2</v>
      </c>
      <c r="U264" s="22">
        <f t="shared" si="43"/>
        <v>3.4579427611111289E-2</v>
      </c>
      <c r="V264" s="22">
        <f t="shared" si="49"/>
        <v>-5.0947184467910592E-2</v>
      </c>
      <c r="W264" s="22">
        <f t="shared" si="50"/>
        <v>-6.4236859040314259E-2</v>
      </c>
      <c r="X264" s="22">
        <f t="shared" si="51"/>
        <v>-4.6427915483789051E-2</v>
      </c>
    </row>
    <row r="265" spans="1:24">
      <c r="A265" s="1">
        <v>42947</v>
      </c>
      <c r="B265">
        <v>4569</v>
      </c>
      <c r="C265" s="10">
        <f t="shared" si="52"/>
        <v>-0.11022395326192791</v>
      </c>
      <c r="D265">
        <v>3520</v>
      </c>
      <c r="E265" s="10">
        <f t="shared" si="44"/>
        <v>8.5749537322640235E-2</v>
      </c>
      <c r="F265">
        <v>601.5</v>
      </c>
      <c r="G265" s="10">
        <f t="shared" si="45"/>
        <v>-5.051302288871351E-2</v>
      </c>
      <c r="H265">
        <v>2288</v>
      </c>
      <c r="I265" s="10">
        <f t="shared" si="46"/>
        <v>0</v>
      </c>
      <c r="J265">
        <v>674</v>
      </c>
      <c r="K265" s="10">
        <f t="shared" si="47"/>
        <v>-2.0348837209302362E-2</v>
      </c>
      <c r="T265" s="22">
        <f t="shared" si="48"/>
        <v>-0.12346004745274018</v>
      </c>
      <c r="U265" s="22">
        <f t="shared" si="43"/>
        <v>7.5365226013525979E-2</v>
      </c>
      <c r="V265" s="22">
        <f t="shared" si="49"/>
        <v>-5.3376060098923164E-2</v>
      </c>
      <c r="W265" s="22">
        <f t="shared" si="50"/>
        <v>-5.0263327245247732E-3</v>
      </c>
      <c r="X265" s="22">
        <f t="shared" si="51"/>
        <v>-2.1669188501557805E-2</v>
      </c>
    </row>
    <row r="266" spans="1:24">
      <c r="A266" s="1">
        <v>42978</v>
      </c>
      <c r="B266">
        <v>4541</v>
      </c>
      <c r="C266" s="10">
        <f t="shared" si="52"/>
        <v>-6.1282556358065454E-3</v>
      </c>
      <c r="D266">
        <v>3746.5</v>
      </c>
      <c r="E266" s="10">
        <f t="shared" si="44"/>
        <v>6.4346590909091006E-2</v>
      </c>
      <c r="F266">
        <v>607.5</v>
      </c>
      <c r="G266" s="10">
        <f t="shared" si="45"/>
        <v>9.9750623441396957E-3</v>
      </c>
      <c r="H266">
        <v>2310</v>
      </c>
      <c r="I266" s="10">
        <f t="shared" si="46"/>
        <v>9.6153846153845812E-3</v>
      </c>
      <c r="J266">
        <v>692.5</v>
      </c>
      <c r="K266" s="10">
        <f t="shared" si="47"/>
        <v>2.7448071216617187E-2</v>
      </c>
      <c r="T266" s="22">
        <f t="shared" si="48"/>
        <v>-1.9364349826618821E-2</v>
      </c>
      <c r="U266" s="22">
        <f t="shared" si="43"/>
        <v>5.3962279599976758E-2</v>
      </c>
      <c r="V266" s="22">
        <f t="shared" si="49"/>
        <v>7.1120251339300408E-3</v>
      </c>
      <c r="W266" s="22">
        <f t="shared" si="50"/>
        <v>4.589051890859808E-3</v>
      </c>
      <c r="X266" s="22">
        <f t="shared" si="51"/>
        <v>2.6127719924361744E-2</v>
      </c>
    </row>
    <row r="267" spans="1:24">
      <c r="A267" s="1">
        <v>43007</v>
      </c>
      <c r="B267">
        <v>4955</v>
      </c>
      <c r="C267" s="10">
        <f t="shared" si="52"/>
        <v>9.1169345959039916E-2</v>
      </c>
      <c r="D267">
        <v>3473</v>
      </c>
      <c r="E267" s="10">
        <f t="shared" si="44"/>
        <v>-7.3001468036834383E-2</v>
      </c>
      <c r="F267">
        <v>631.5</v>
      </c>
      <c r="G267" s="10">
        <f t="shared" si="45"/>
        <v>3.9506172839506082E-2</v>
      </c>
      <c r="H267">
        <v>2267</v>
      </c>
      <c r="I267" s="10">
        <f t="shared" si="46"/>
        <v>-1.8614718614718639E-2</v>
      </c>
      <c r="J267">
        <v>698.5</v>
      </c>
      <c r="K267" s="10">
        <f t="shared" si="47"/>
        <v>8.664259927797735E-3</v>
      </c>
      <c r="T267" s="22">
        <f t="shared" si="48"/>
        <v>7.7933251768227643E-2</v>
      </c>
      <c r="U267" s="22">
        <f t="shared" si="43"/>
        <v>-8.3385779345948638E-2</v>
      </c>
      <c r="V267" s="22">
        <f t="shared" si="49"/>
        <v>3.6643135629296428E-2</v>
      </c>
      <c r="W267" s="22">
        <f t="shared" si="50"/>
        <v>-2.3641051339243414E-2</v>
      </c>
      <c r="X267" s="22">
        <f t="shared" si="51"/>
        <v>7.3439086355422938E-3</v>
      </c>
    </row>
    <row r="268" spans="1:24">
      <c r="A268" s="12">
        <v>43039</v>
      </c>
      <c r="B268">
        <v>5032</v>
      </c>
      <c r="C268" s="10">
        <f t="shared" si="52"/>
        <v>1.5539858728557121E-2</v>
      </c>
      <c r="D268">
        <v>3548.5</v>
      </c>
      <c r="E268" s="10">
        <f t="shared" si="44"/>
        <v>2.1739130434782705E-2</v>
      </c>
      <c r="F268">
        <v>593.5</v>
      </c>
      <c r="G268" s="10">
        <f t="shared" si="45"/>
        <v>-6.017418844022171E-2</v>
      </c>
      <c r="H268">
        <v>2345</v>
      </c>
      <c r="I268" s="10">
        <f t="shared" si="46"/>
        <v>3.4406704896338791E-2</v>
      </c>
      <c r="J268">
        <v>745.5</v>
      </c>
      <c r="K268" s="10">
        <f t="shared" si="47"/>
        <v>6.7287043664996382E-2</v>
      </c>
      <c r="T268" s="22">
        <f t="shared" si="48"/>
        <v>2.303764537744845E-3</v>
      </c>
      <c r="U268" s="22">
        <f t="shared" si="43"/>
        <v>1.1354819125668455E-2</v>
      </c>
      <c r="V268" s="22">
        <f t="shared" si="49"/>
        <v>-6.3037225650431364E-2</v>
      </c>
      <c r="W268" s="22">
        <f t="shared" si="50"/>
        <v>2.9380372171814016E-2</v>
      </c>
      <c r="X268" s="22">
        <f t="shared" si="51"/>
        <v>6.5966692372740943E-2</v>
      </c>
    </row>
    <row r="269" spans="1:24">
      <c r="A269" s="1">
        <v>43069</v>
      </c>
      <c r="B269">
        <v>4777</v>
      </c>
      <c r="C269" s="10">
        <f t="shared" si="52"/>
        <v>-5.0675675675675658E-2</v>
      </c>
      <c r="D269">
        <v>3501.5</v>
      </c>
      <c r="E269" s="10">
        <f t="shared" si="44"/>
        <v>-1.3245033112582738E-2</v>
      </c>
      <c r="F269">
        <v>552</v>
      </c>
      <c r="G269" s="10">
        <f t="shared" si="45"/>
        <v>-6.9924178601516451E-2</v>
      </c>
      <c r="H269">
        <v>2115</v>
      </c>
      <c r="I269" s="10">
        <f t="shared" si="46"/>
        <v>-9.8081023454157812E-2</v>
      </c>
      <c r="J269">
        <v>774.5</v>
      </c>
      <c r="K269" s="10">
        <f t="shared" si="47"/>
        <v>3.8900067069081112E-2</v>
      </c>
      <c r="T269" s="22">
        <f t="shared" si="48"/>
        <v>-6.391176986648793E-2</v>
      </c>
      <c r="U269" s="22">
        <f t="shared" si="43"/>
        <v>-2.3629344421696986E-2</v>
      </c>
      <c r="V269" s="22">
        <f t="shared" si="49"/>
        <v>-7.2787215811726105E-2</v>
      </c>
      <c r="W269" s="22">
        <f t="shared" si="50"/>
        <v>-0.10310735617868258</v>
      </c>
      <c r="X269" s="22">
        <f t="shared" si="51"/>
        <v>3.7579715776825673E-2</v>
      </c>
    </row>
    <row r="270" spans="1:24">
      <c r="A270" s="1">
        <v>43098</v>
      </c>
      <c r="B270">
        <v>5121</v>
      </c>
      <c r="C270" s="10">
        <f t="shared" si="52"/>
        <v>7.2011722838601688E-2</v>
      </c>
      <c r="D270">
        <v>3942</v>
      </c>
      <c r="E270" s="10">
        <f t="shared" si="44"/>
        <v>0.1258032271883478</v>
      </c>
      <c r="F270">
        <v>572.75</v>
      </c>
      <c r="G270" s="10">
        <f t="shared" si="45"/>
        <v>3.7590579710145011E-2</v>
      </c>
      <c r="H270">
        <v>2072</v>
      </c>
      <c r="I270" s="10">
        <f t="shared" si="46"/>
        <v>-2.0330969267139509E-2</v>
      </c>
      <c r="J270">
        <v>798</v>
      </c>
      <c r="K270" s="10">
        <f t="shared" si="47"/>
        <v>3.0342156229825612E-2</v>
      </c>
      <c r="T270" s="22">
        <f t="shared" si="48"/>
        <v>5.8775628647789416E-2</v>
      </c>
      <c r="U270" s="22">
        <f t="shared" si="43"/>
        <v>0.11541891587923354</v>
      </c>
      <c r="V270" s="22">
        <f t="shared" si="49"/>
        <v>3.4727542499935357E-2</v>
      </c>
      <c r="W270" s="22">
        <f t="shared" si="50"/>
        <v>-2.5357301991664284E-2</v>
      </c>
      <c r="X270" s="22">
        <f t="shared" si="51"/>
        <v>2.9021804937570169E-2</v>
      </c>
    </row>
    <row r="271" spans="1:24">
      <c r="A271" s="1">
        <v>43131</v>
      </c>
      <c r="B271">
        <v>4886.5</v>
      </c>
      <c r="C271" s="10">
        <f t="shared" si="52"/>
        <v>-4.5791837531732105E-2</v>
      </c>
      <c r="D271">
        <v>3922</v>
      </c>
      <c r="E271" s="10">
        <f t="shared" si="44"/>
        <v>-5.0735667174023336E-3</v>
      </c>
      <c r="F271">
        <v>594</v>
      </c>
      <c r="G271" s="10">
        <f t="shared" si="45"/>
        <v>3.7101702313400153E-2</v>
      </c>
      <c r="H271">
        <v>2060</v>
      </c>
      <c r="I271" s="10">
        <f t="shared" si="46"/>
        <v>-5.7915057915057799E-3</v>
      </c>
      <c r="J271">
        <v>749.2</v>
      </c>
      <c r="K271" s="10">
        <f t="shared" si="47"/>
        <v>-6.1152882205513737E-2</v>
      </c>
      <c r="T271" s="22">
        <f t="shared" si="48"/>
        <v>-5.9027931722544377E-2</v>
      </c>
      <c r="U271" s="22">
        <f t="shared" si="43"/>
        <v>-1.5457878026516584E-2</v>
      </c>
      <c r="V271" s="22">
        <f t="shared" si="49"/>
        <v>3.4238665103190499E-2</v>
      </c>
      <c r="W271" s="22">
        <f t="shared" si="50"/>
        <v>-1.0817838516030553E-2</v>
      </c>
      <c r="X271" s="22">
        <f t="shared" si="51"/>
        <v>-6.2473233497769176E-2</v>
      </c>
    </row>
    <row r="272" spans="1:24">
      <c r="A272" s="1">
        <v>43159</v>
      </c>
      <c r="B272">
        <v>4775</v>
      </c>
      <c r="C272" s="10">
        <f t="shared" si="52"/>
        <v>-2.2817967870664035E-2</v>
      </c>
      <c r="D272">
        <v>3926</v>
      </c>
      <c r="E272" s="10">
        <f t="shared" si="44"/>
        <v>1.0198878123406363E-3</v>
      </c>
      <c r="F272">
        <v>579.4</v>
      </c>
      <c r="G272" s="10">
        <f t="shared" si="45"/>
        <v>-2.4579124579124589E-2</v>
      </c>
      <c r="H272">
        <v>1955</v>
      </c>
      <c r="I272" s="10">
        <f t="shared" si="46"/>
        <v>-5.0970873786407744E-2</v>
      </c>
      <c r="J272">
        <v>692.6</v>
      </c>
      <c r="K272" s="10">
        <f t="shared" si="47"/>
        <v>-7.5547250400427202E-2</v>
      </c>
      <c r="T272" s="22">
        <f t="shared" si="48"/>
        <v>-3.6054062061476308E-2</v>
      </c>
      <c r="U272" s="22">
        <f t="shared" si="43"/>
        <v>-9.3644234967736138E-3</v>
      </c>
      <c r="V272" s="22">
        <f t="shared" si="49"/>
        <v>-2.7442161789334243E-2</v>
      </c>
      <c r="W272" s="22">
        <f t="shared" si="50"/>
        <v>-5.5997206510932519E-2</v>
      </c>
      <c r="X272" s="22">
        <f t="shared" si="51"/>
        <v>-7.6867601692682641E-2</v>
      </c>
    </row>
    <row r="273" spans="1:24">
      <c r="A273" s="1">
        <v>43189</v>
      </c>
      <c r="B273">
        <v>4895.5</v>
      </c>
      <c r="C273" s="10">
        <f t="shared" si="52"/>
        <v>2.5235602094240805E-2</v>
      </c>
      <c r="D273">
        <v>3611</v>
      </c>
      <c r="E273" s="10">
        <f t="shared" si="44"/>
        <v>-8.0234335201222584E-2</v>
      </c>
      <c r="F273">
        <v>581.4</v>
      </c>
      <c r="G273" s="10">
        <f t="shared" si="45"/>
        <v>3.4518467380049156E-3</v>
      </c>
      <c r="H273">
        <v>2095</v>
      </c>
      <c r="I273" s="10">
        <f t="shared" si="46"/>
        <v>7.1611253196930846E-2</v>
      </c>
      <c r="J273">
        <v>639.20000000000005</v>
      </c>
      <c r="K273" s="10">
        <f t="shared" si="47"/>
        <v>-7.7100779670805641E-2</v>
      </c>
      <c r="T273" s="22">
        <f t="shared" si="48"/>
        <v>1.1999507903428529E-2</v>
      </c>
      <c r="U273" s="22">
        <f t="shared" si="43"/>
        <v>-9.0618646510336839E-2</v>
      </c>
      <c r="V273" s="22">
        <f t="shared" si="49"/>
        <v>5.8880952779526066E-4</v>
      </c>
      <c r="W273" s="22">
        <f t="shared" si="50"/>
        <v>6.6584920472406078E-2</v>
      </c>
      <c r="X273" s="22">
        <f t="shared" si="51"/>
        <v>-7.8421130963061081E-2</v>
      </c>
    </row>
    <row r="274" spans="1:24">
      <c r="A274" s="12">
        <v>43220</v>
      </c>
      <c r="B274">
        <v>5103</v>
      </c>
      <c r="C274" s="10">
        <f t="shared" si="52"/>
        <v>4.2385864569502552E-2</v>
      </c>
      <c r="D274">
        <v>3946</v>
      </c>
      <c r="E274" s="10">
        <f t="shared" si="44"/>
        <v>9.2772085294932083E-2</v>
      </c>
      <c r="F274">
        <v>611</v>
      </c>
      <c r="G274" s="10">
        <f t="shared" si="45"/>
        <v>5.0911592707258313E-2</v>
      </c>
      <c r="H274">
        <v>2111</v>
      </c>
      <c r="I274" s="10">
        <f t="shared" si="46"/>
        <v>7.6372315035799776E-3</v>
      </c>
      <c r="J274">
        <v>635.20000000000005</v>
      </c>
      <c r="K274" s="10">
        <f t="shared" si="47"/>
        <v>-6.2578222778473247E-3</v>
      </c>
      <c r="T274" s="22">
        <f t="shared" si="48"/>
        <v>2.9149770378690276E-2</v>
      </c>
      <c r="U274" s="22">
        <f t="shared" si="43"/>
        <v>8.2387773985817828E-2</v>
      </c>
      <c r="V274" s="22">
        <f t="shared" si="49"/>
        <v>4.8048555497048659E-2</v>
      </c>
      <c r="W274" s="22">
        <f t="shared" si="50"/>
        <v>2.6108987790552044E-3</v>
      </c>
      <c r="X274" s="22">
        <f t="shared" si="51"/>
        <v>-7.5781735701027659E-3</v>
      </c>
    </row>
    <row r="275" spans="1:24">
      <c r="A275" s="1">
        <v>43251</v>
      </c>
      <c r="B275">
        <v>5466</v>
      </c>
      <c r="C275" s="10">
        <f t="shared" si="52"/>
        <v>7.1134626690182223E-2</v>
      </c>
      <c r="D275">
        <v>4240</v>
      </c>
      <c r="E275" s="10">
        <f t="shared" si="44"/>
        <v>7.4505828687278175E-2</v>
      </c>
      <c r="F275">
        <v>639.4</v>
      </c>
      <c r="G275" s="10">
        <f t="shared" si="45"/>
        <v>4.6481178396071909E-2</v>
      </c>
      <c r="H275">
        <v>2290</v>
      </c>
      <c r="I275" s="10">
        <f t="shared" si="46"/>
        <v>8.4793936522974844E-2</v>
      </c>
      <c r="J275">
        <v>662.4</v>
      </c>
      <c r="K275" s="10">
        <f t="shared" si="47"/>
        <v>4.2821158690176109E-2</v>
      </c>
      <c r="T275" s="22">
        <f t="shared" si="48"/>
        <v>5.7898532499369951E-2</v>
      </c>
      <c r="U275" s="22">
        <f t="shared" si="43"/>
        <v>6.412151737816392E-2</v>
      </c>
      <c r="V275" s="22">
        <f t="shared" si="49"/>
        <v>4.3618141185862255E-2</v>
      </c>
      <c r="W275" s="22">
        <f t="shared" si="50"/>
        <v>7.9767603798450076E-2</v>
      </c>
      <c r="X275" s="22">
        <f t="shared" si="51"/>
        <v>4.1500807397920669E-2</v>
      </c>
    </row>
    <row r="276" spans="1:24">
      <c r="A276" s="1">
        <v>43280</v>
      </c>
      <c r="B276">
        <v>5253</v>
      </c>
      <c r="C276" s="10">
        <f t="shared" si="52"/>
        <v>-3.8968166849615793E-2</v>
      </c>
      <c r="D276">
        <v>4201</v>
      </c>
      <c r="E276" s="10">
        <f t="shared" si="44"/>
        <v>-9.1981132075471539E-3</v>
      </c>
      <c r="F276">
        <v>646.79999999999995</v>
      </c>
      <c r="G276" s="10">
        <f t="shared" si="45"/>
        <v>1.1573350015639638E-2</v>
      </c>
      <c r="H276">
        <v>2295</v>
      </c>
      <c r="I276" s="10">
        <f t="shared" si="46"/>
        <v>2.1834061135370675E-3</v>
      </c>
      <c r="J276">
        <v>628.6</v>
      </c>
      <c r="K276" s="10">
        <f t="shared" si="47"/>
        <v>-5.1026570048309128E-2</v>
      </c>
      <c r="T276" s="22">
        <f t="shared" si="48"/>
        <v>-5.2204261040428065E-2</v>
      </c>
      <c r="U276" s="22">
        <f t="shared" si="43"/>
        <v>-1.9582424516661402E-2</v>
      </c>
      <c r="V276" s="22">
        <f t="shared" si="49"/>
        <v>8.7103128054299844E-3</v>
      </c>
      <c r="W276" s="22">
        <f t="shared" si="50"/>
        <v>-2.8429266109877057E-3</v>
      </c>
      <c r="X276" s="22">
        <f t="shared" si="51"/>
        <v>-5.2346921340564567E-2</v>
      </c>
    </row>
    <row r="277" spans="1:24">
      <c r="A277" s="1">
        <v>43312</v>
      </c>
      <c r="B277">
        <v>5865</v>
      </c>
      <c r="C277" s="10">
        <f t="shared" si="52"/>
        <v>0.11650485436893199</v>
      </c>
      <c r="D277">
        <v>4196.5</v>
      </c>
      <c r="E277" s="10">
        <f t="shared" si="44"/>
        <v>-1.0711735301118797E-3</v>
      </c>
      <c r="F277">
        <v>653.20000000000005</v>
      </c>
      <c r="G277" s="10">
        <f t="shared" si="45"/>
        <v>9.8948670377243531E-3</v>
      </c>
      <c r="H277">
        <v>2265</v>
      </c>
      <c r="I277" s="10">
        <f t="shared" si="46"/>
        <v>-1.3071895424836555E-2</v>
      </c>
      <c r="J277">
        <v>622</v>
      </c>
      <c r="K277" s="10">
        <f t="shared" si="47"/>
        <v>-1.0499522748966039E-2</v>
      </c>
      <c r="T277" s="22">
        <f t="shared" si="48"/>
        <v>0.10326876017811971</v>
      </c>
      <c r="U277" s="22">
        <f t="shared" si="43"/>
        <v>-1.145548483922613E-2</v>
      </c>
      <c r="V277" s="22">
        <f t="shared" si="49"/>
        <v>7.0318298275146981E-3</v>
      </c>
      <c r="W277" s="22">
        <f t="shared" si="50"/>
        <v>-1.809822814936133E-2</v>
      </c>
      <c r="X277" s="22">
        <f t="shared" si="51"/>
        <v>-1.181987404122148E-2</v>
      </c>
    </row>
    <row r="278" spans="1:24">
      <c r="A278" s="1">
        <v>43343</v>
      </c>
      <c r="B278">
        <v>5795</v>
      </c>
      <c r="C278" s="10">
        <f t="shared" si="52"/>
        <v>-1.1935208866155178E-2</v>
      </c>
      <c r="D278">
        <v>3659</v>
      </c>
      <c r="E278" s="10">
        <f t="shared" si="44"/>
        <v>-0.12808292624806383</v>
      </c>
      <c r="F278">
        <v>606</v>
      </c>
      <c r="G278" s="10">
        <f t="shared" si="45"/>
        <v>-7.2259644825474645E-2</v>
      </c>
      <c r="H278">
        <v>2398</v>
      </c>
      <c r="I278" s="10">
        <f t="shared" si="46"/>
        <v>5.8719646799116898E-2</v>
      </c>
      <c r="J278">
        <v>595.4</v>
      </c>
      <c r="K278" s="10">
        <f t="shared" si="47"/>
        <v>-4.2765273311897167E-2</v>
      </c>
      <c r="T278" s="22">
        <f t="shared" si="48"/>
        <v>-2.5171303056967454E-2</v>
      </c>
      <c r="U278" s="22">
        <f t="shared" si="43"/>
        <v>-0.13846723755717807</v>
      </c>
      <c r="V278" s="22">
        <f t="shared" si="49"/>
        <v>-7.5122682035684299E-2</v>
      </c>
      <c r="W278" s="22">
        <f t="shared" si="50"/>
        <v>5.3693314074592123E-2</v>
      </c>
      <c r="X278" s="22">
        <f t="shared" si="51"/>
        <v>-4.4085624604152607E-2</v>
      </c>
    </row>
    <row r="279" spans="1:24">
      <c r="A279" s="1">
        <v>43371</v>
      </c>
      <c r="B279">
        <v>5963</v>
      </c>
      <c r="C279" s="10">
        <f t="shared" si="52"/>
        <v>2.8990509059534153E-2</v>
      </c>
      <c r="D279">
        <v>3880</v>
      </c>
      <c r="E279" s="10">
        <f t="shared" si="44"/>
        <v>6.0399016124624172E-2</v>
      </c>
      <c r="F279">
        <v>629.79999999999995</v>
      </c>
      <c r="G279" s="10">
        <f t="shared" si="45"/>
        <v>3.9273927392739161E-2</v>
      </c>
      <c r="H279">
        <v>2413</v>
      </c>
      <c r="I279" s="10">
        <f t="shared" si="46"/>
        <v>6.255212677231059E-3</v>
      </c>
      <c r="J279">
        <v>586.4</v>
      </c>
      <c r="K279" s="10">
        <f t="shared" si="47"/>
        <v>-1.5115888478333894E-2</v>
      </c>
      <c r="T279" s="22">
        <f t="shared" si="48"/>
        <v>1.5754414868721877E-2</v>
      </c>
      <c r="U279" s="22">
        <f t="shared" si="43"/>
        <v>5.0014704815509924E-2</v>
      </c>
      <c r="V279" s="22">
        <f t="shared" si="49"/>
        <v>3.6410890182529507E-2</v>
      </c>
      <c r="W279" s="22">
        <f t="shared" si="50"/>
        <v>1.2288799527062858E-3</v>
      </c>
      <c r="X279" s="22">
        <f t="shared" si="51"/>
        <v>-1.6436239770589337E-2</v>
      </c>
    </row>
    <row r="280" spans="1:24">
      <c r="A280" s="12">
        <v>43404</v>
      </c>
      <c r="B280">
        <v>5990</v>
      </c>
      <c r="C280" s="10">
        <f t="shared" si="52"/>
        <v>4.5279221868186337E-3</v>
      </c>
      <c r="D280">
        <v>3803.5</v>
      </c>
      <c r="E280" s="10">
        <f t="shared" si="44"/>
        <v>-1.9716494845360866E-2</v>
      </c>
      <c r="F280">
        <v>525.79999999999995</v>
      </c>
      <c r="G280" s="10">
        <f t="shared" si="45"/>
        <v>-0.16513178786916483</v>
      </c>
      <c r="H280">
        <v>2311</v>
      </c>
      <c r="I280" s="10">
        <f t="shared" si="46"/>
        <v>-4.2271031910484869E-2</v>
      </c>
      <c r="J280">
        <v>544.4</v>
      </c>
      <c r="K280" s="10">
        <f t="shared" si="47"/>
        <v>-7.1623465211459791E-2</v>
      </c>
      <c r="T280" s="22">
        <f t="shared" si="48"/>
        <v>-8.7081720039936424E-3</v>
      </c>
      <c r="U280" s="22">
        <f t="shared" si="43"/>
        <v>-3.0100806154475114E-2</v>
      </c>
      <c r="V280" s="22">
        <f t="shared" si="49"/>
        <v>-0.16799482507937449</v>
      </c>
      <c r="W280" s="22">
        <f t="shared" si="50"/>
        <v>-4.7297364635009644E-2</v>
      </c>
      <c r="X280" s="22">
        <f t="shared" si="51"/>
        <v>-7.2943816503715231E-2</v>
      </c>
    </row>
    <row r="281" spans="1:24">
      <c r="A281" s="1">
        <v>43434</v>
      </c>
      <c r="B281">
        <v>6117</v>
      </c>
      <c r="C281" s="10">
        <f t="shared" si="52"/>
        <v>2.1202003338898212E-2</v>
      </c>
      <c r="D281">
        <v>3559</v>
      </c>
      <c r="E281" s="10">
        <f t="shared" si="44"/>
        <v>-6.4282897331405242E-2</v>
      </c>
      <c r="F281">
        <v>491.3</v>
      </c>
      <c r="G281" s="10">
        <f t="shared" si="45"/>
        <v>-6.5614302015975512E-2</v>
      </c>
      <c r="H281">
        <v>2416</v>
      </c>
      <c r="I281" s="10">
        <f t="shared" si="46"/>
        <v>4.543487667676338E-2</v>
      </c>
      <c r="J281">
        <v>581.4</v>
      </c>
      <c r="K281" s="10">
        <f t="shared" si="47"/>
        <v>6.7964731814841972E-2</v>
      </c>
      <c r="T281" s="22">
        <f t="shared" si="48"/>
        <v>7.9659091480859361E-3</v>
      </c>
      <c r="U281" s="22">
        <f t="shared" si="43"/>
        <v>-7.4667208640519497E-2</v>
      </c>
      <c r="V281" s="22">
        <f t="shared" si="49"/>
        <v>-6.8477339226185166E-2</v>
      </c>
      <c r="W281" s="22">
        <f t="shared" si="50"/>
        <v>4.0408543952238606E-2</v>
      </c>
      <c r="X281" s="22">
        <f t="shared" si="51"/>
        <v>6.6644380522586533E-2</v>
      </c>
    </row>
    <row r="282" spans="1:24">
      <c r="A282" s="1">
        <v>43465</v>
      </c>
      <c r="B282">
        <v>5873</v>
      </c>
      <c r="C282" s="10">
        <f t="shared" si="52"/>
        <v>-3.9888834395945705E-2</v>
      </c>
      <c r="D282">
        <v>3730</v>
      </c>
      <c r="E282" s="10">
        <f t="shared" si="44"/>
        <v>4.804720427086262E-2</v>
      </c>
      <c r="F282">
        <v>459.2</v>
      </c>
      <c r="G282" s="10">
        <f t="shared" si="45"/>
        <v>-6.5336861388153977E-2</v>
      </c>
      <c r="H282">
        <v>2369</v>
      </c>
      <c r="I282" s="10">
        <f t="shared" si="46"/>
        <v>-1.9453642384105962E-2</v>
      </c>
      <c r="J282">
        <v>601.4</v>
      </c>
      <c r="K282" s="10">
        <f t="shared" si="47"/>
        <v>3.4399724802201659E-2</v>
      </c>
      <c r="T282" s="22">
        <f t="shared" si="48"/>
        <v>-5.3124928586757977E-2</v>
      </c>
      <c r="U282" s="22">
        <f t="shared" si="43"/>
        <v>3.7662892961748372E-2</v>
      </c>
      <c r="V282" s="22">
        <f t="shared" si="49"/>
        <v>-6.8199898598363631E-2</v>
      </c>
      <c r="W282" s="22">
        <f t="shared" si="50"/>
        <v>-2.4479975108630737E-2</v>
      </c>
      <c r="X282" s="22">
        <f t="shared" si="51"/>
        <v>3.3079373509946219E-2</v>
      </c>
    </row>
    <row r="283" spans="1:24">
      <c r="A283" s="1">
        <v>43496</v>
      </c>
      <c r="B283">
        <v>5532</v>
      </c>
      <c r="C283" s="10">
        <f t="shared" si="52"/>
        <v>-5.8062319087348935E-2</v>
      </c>
      <c r="D283">
        <v>4187.5</v>
      </c>
      <c r="E283" s="10">
        <f t="shared" si="44"/>
        <v>0.12265415549597858</v>
      </c>
      <c r="F283">
        <v>511.8</v>
      </c>
      <c r="G283" s="10">
        <f t="shared" si="45"/>
        <v>0.11454703832752622</v>
      </c>
      <c r="H283">
        <v>2400</v>
      </c>
      <c r="I283" s="10">
        <f t="shared" si="46"/>
        <v>1.3085690164626351E-2</v>
      </c>
      <c r="J283">
        <v>626</v>
      </c>
      <c r="K283" s="10">
        <f t="shared" si="47"/>
        <v>4.0904556035916251E-2</v>
      </c>
      <c r="T283" s="22">
        <f t="shared" si="48"/>
        <v>-7.1298413278161207E-2</v>
      </c>
      <c r="U283" s="22">
        <f t="shared" si="43"/>
        <v>0.11226984418686432</v>
      </c>
      <c r="V283" s="22">
        <f t="shared" si="49"/>
        <v>0.11168400111731656</v>
      </c>
      <c r="W283" s="22">
        <f t="shared" si="50"/>
        <v>8.0593574401015781E-3</v>
      </c>
      <c r="X283" s="22">
        <f t="shared" si="51"/>
        <v>3.9584204743660811E-2</v>
      </c>
    </row>
    <row r="284" spans="1:24">
      <c r="A284" s="1">
        <v>43524</v>
      </c>
      <c r="B284">
        <v>6139</v>
      </c>
      <c r="C284" s="10">
        <f t="shared" si="52"/>
        <v>0.10972523499638465</v>
      </c>
      <c r="D284">
        <v>4336</v>
      </c>
      <c r="E284" s="10">
        <f t="shared" si="44"/>
        <v>3.5462686567164114E-2</v>
      </c>
      <c r="F284">
        <v>466</v>
      </c>
      <c r="G284" s="10">
        <f t="shared" si="45"/>
        <v>-8.9488081281750675E-2</v>
      </c>
      <c r="H284">
        <v>2373</v>
      </c>
      <c r="I284" s="10">
        <f t="shared" si="46"/>
        <v>-1.1249999999999982E-2</v>
      </c>
      <c r="J284">
        <v>661</v>
      </c>
      <c r="K284" s="10">
        <f t="shared" si="47"/>
        <v>5.5910543130990309E-2</v>
      </c>
      <c r="T284" s="22">
        <f t="shared" si="48"/>
        <v>9.6489140805572374E-2</v>
      </c>
      <c r="U284" s="22">
        <f t="shared" si="43"/>
        <v>2.5078375258049866E-2</v>
      </c>
      <c r="V284" s="22">
        <f t="shared" si="49"/>
        <v>-9.235111849196033E-2</v>
      </c>
      <c r="W284" s="22">
        <f t="shared" si="50"/>
        <v>-1.6276332724524757E-2</v>
      </c>
      <c r="X284" s="22">
        <f t="shared" si="51"/>
        <v>5.4590191838734869E-2</v>
      </c>
    </row>
    <row r="285" spans="1:24">
      <c r="A285" s="1">
        <v>43553</v>
      </c>
      <c r="B285">
        <v>6135</v>
      </c>
      <c r="C285" s="10">
        <f t="shared" si="52"/>
        <v>-6.515719172504042E-4</v>
      </c>
      <c r="D285">
        <v>4461</v>
      </c>
      <c r="E285" s="10">
        <f t="shared" si="44"/>
        <v>2.882841328413277E-2</v>
      </c>
      <c r="F285">
        <v>482.4</v>
      </c>
      <c r="G285" s="10">
        <f t="shared" si="45"/>
        <v>3.5193133047210168E-2</v>
      </c>
      <c r="H285">
        <v>2532</v>
      </c>
      <c r="I285" s="10">
        <f t="shared" si="46"/>
        <v>6.7003792667509554E-2</v>
      </c>
      <c r="J285">
        <v>701.2</v>
      </c>
      <c r="K285" s="10">
        <f t="shared" si="47"/>
        <v>6.0816944024205899E-2</v>
      </c>
      <c r="T285" s="22">
        <f t="shared" si="48"/>
        <v>-1.388766610806268E-2</v>
      </c>
      <c r="U285" s="22">
        <f t="shared" si="43"/>
        <v>1.8444101975018522E-2</v>
      </c>
      <c r="V285" s="22">
        <f t="shared" si="49"/>
        <v>3.2330095837000514E-2</v>
      </c>
      <c r="W285" s="22">
        <f t="shared" si="50"/>
        <v>6.1977459942984779E-2</v>
      </c>
      <c r="X285" s="22">
        <f t="shared" si="51"/>
        <v>5.9496592731950459E-2</v>
      </c>
    </row>
    <row r="286" spans="1:24">
      <c r="A286" s="12">
        <v>43585</v>
      </c>
      <c r="B286">
        <v>5726</v>
      </c>
      <c r="C286" s="10">
        <f t="shared" si="52"/>
        <v>-6.6666666666666652E-2</v>
      </c>
      <c r="D286">
        <v>4465</v>
      </c>
      <c r="E286" s="10">
        <f t="shared" si="44"/>
        <v>8.9665994171705954E-4</v>
      </c>
      <c r="F286">
        <v>494</v>
      </c>
      <c r="G286" s="10">
        <f t="shared" si="45"/>
        <v>2.4046434494195745E-2</v>
      </c>
      <c r="H286">
        <v>2309</v>
      </c>
      <c r="I286" s="10">
        <f t="shared" si="46"/>
        <v>-8.8072669826224304E-2</v>
      </c>
      <c r="J286">
        <v>725.4</v>
      </c>
      <c r="K286" s="10">
        <f t="shared" si="47"/>
        <v>3.4512264689104288E-2</v>
      </c>
      <c r="T286" s="22">
        <f t="shared" si="48"/>
        <v>-7.9902760857478924E-2</v>
      </c>
      <c r="U286" s="22">
        <f t="shared" si="43"/>
        <v>-9.4876513673971905E-3</v>
      </c>
      <c r="V286" s="22">
        <f t="shared" si="49"/>
        <v>2.1183397283986091E-2</v>
      </c>
      <c r="W286" s="22">
        <f t="shared" si="50"/>
        <v>-9.3099002550749071E-2</v>
      </c>
      <c r="X286" s="22">
        <f t="shared" si="51"/>
        <v>3.3191913396848849E-2</v>
      </c>
    </row>
    <row r="287" spans="1:24">
      <c r="A287" s="1">
        <v>43616</v>
      </c>
      <c r="B287">
        <v>5833</v>
      </c>
      <c r="C287" s="10">
        <f t="shared" si="52"/>
        <v>1.8686692280824202E-2</v>
      </c>
      <c r="D287">
        <v>4536.5</v>
      </c>
      <c r="E287" s="10">
        <f t="shared" si="44"/>
        <v>1.6013437849943912E-2</v>
      </c>
      <c r="F287">
        <v>452.4</v>
      </c>
      <c r="G287" s="10">
        <f t="shared" si="45"/>
        <v>-8.4210526315789513E-2</v>
      </c>
      <c r="H287">
        <v>2115</v>
      </c>
      <c r="I287" s="10">
        <f t="shared" si="46"/>
        <v>-8.4019055868341241E-2</v>
      </c>
      <c r="J287">
        <v>747</v>
      </c>
      <c r="K287" s="10">
        <f t="shared" si="47"/>
        <v>2.977667493796532E-2</v>
      </c>
      <c r="T287" s="22">
        <f t="shared" si="48"/>
        <v>5.4505980900119259E-3</v>
      </c>
      <c r="U287" s="22">
        <f t="shared" si="43"/>
        <v>5.6291265408296622E-3</v>
      </c>
      <c r="V287" s="22">
        <f t="shared" si="49"/>
        <v>-8.7073563525999167E-2</v>
      </c>
      <c r="W287" s="22">
        <f t="shared" si="50"/>
        <v>-8.9045388592866009E-2</v>
      </c>
      <c r="X287" s="22">
        <f t="shared" si="51"/>
        <v>2.8456323645709877E-2</v>
      </c>
    </row>
    <row r="288" spans="1:24">
      <c r="A288" s="1">
        <v>43644</v>
      </c>
      <c r="B288">
        <v>6438</v>
      </c>
      <c r="C288" s="10">
        <f t="shared" si="52"/>
        <v>0.10372021258357611</v>
      </c>
      <c r="D288">
        <v>4880.5</v>
      </c>
      <c r="E288" s="10">
        <f t="shared" si="44"/>
        <v>7.5829383886255819E-2</v>
      </c>
      <c r="F288">
        <v>495.4</v>
      </c>
      <c r="G288" s="10">
        <f t="shared" si="45"/>
        <v>9.5048629531388151E-2</v>
      </c>
      <c r="H288">
        <v>2077</v>
      </c>
      <c r="I288" s="10">
        <f t="shared" si="46"/>
        <v>-1.7966903073286078E-2</v>
      </c>
      <c r="J288">
        <v>802.4</v>
      </c>
      <c r="K288" s="10">
        <f t="shared" si="47"/>
        <v>7.4163319946452422E-2</v>
      </c>
      <c r="T288" s="22">
        <f t="shared" si="48"/>
        <v>9.0484118392763838E-2</v>
      </c>
      <c r="U288" s="22">
        <f t="shared" si="43"/>
        <v>6.5445072577141564E-2</v>
      </c>
      <c r="V288" s="22">
        <f t="shared" si="49"/>
        <v>9.2185592321178497E-2</v>
      </c>
      <c r="W288" s="22">
        <f t="shared" si="50"/>
        <v>-2.2993235797810853E-2</v>
      </c>
      <c r="X288" s="22">
        <f t="shared" si="51"/>
        <v>7.2842968654196982E-2</v>
      </c>
    </row>
    <row r="289" spans="1:24">
      <c r="A289" s="1">
        <v>43677</v>
      </c>
      <c r="B289">
        <v>7061</v>
      </c>
      <c r="C289" s="10">
        <f t="shared" si="52"/>
        <v>9.6769182976079504E-2</v>
      </c>
      <c r="D289">
        <v>4698</v>
      </c>
      <c r="E289" s="10">
        <f t="shared" si="44"/>
        <v>-3.7393709660895391E-2</v>
      </c>
      <c r="F289">
        <v>548.6</v>
      </c>
      <c r="G289" s="10">
        <f t="shared" si="45"/>
        <v>0.1073879693177231</v>
      </c>
      <c r="H289">
        <v>2150</v>
      </c>
      <c r="I289" s="10">
        <f t="shared" si="46"/>
        <v>3.5146846413095734E-2</v>
      </c>
      <c r="J289">
        <v>720</v>
      </c>
      <c r="K289" s="10">
        <f t="shared" si="47"/>
        <v>-0.10269192422731799</v>
      </c>
      <c r="T289" s="22">
        <f t="shared" si="48"/>
        <v>8.3533088785267232E-2</v>
      </c>
      <c r="U289" s="22">
        <f t="shared" si="43"/>
        <v>-4.7778020970009639E-2</v>
      </c>
      <c r="V289" s="22">
        <f t="shared" si="49"/>
        <v>0.10452493210751344</v>
      </c>
      <c r="W289" s="22">
        <f t="shared" si="50"/>
        <v>3.0120513688570959E-2</v>
      </c>
      <c r="X289" s="22">
        <f t="shared" si="51"/>
        <v>-0.10401227551957343</v>
      </c>
    </row>
    <row r="290" spans="1:24">
      <c r="A290" s="1">
        <v>43707</v>
      </c>
      <c r="B290">
        <v>7318</v>
      </c>
      <c r="C290" s="10">
        <f t="shared" si="52"/>
        <v>3.639711089080877E-2</v>
      </c>
      <c r="D290">
        <v>4149.5</v>
      </c>
      <c r="E290" s="10">
        <f t="shared" si="44"/>
        <v>-0.11675180928054496</v>
      </c>
      <c r="F290">
        <v>545.6</v>
      </c>
      <c r="G290" s="10">
        <f t="shared" si="45"/>
        <v>-5.4684651841050425E-3</v>
      </c>
      <c r="H290">
        <v>2013</v>
      </c>
      <c r="I290" s="10">
        <f t="shared" si="46"/>
        <v>-6.3720930232558093E-2</v>
      </c>
      <c r="J290">
        <v>700.6</v>
      </c>
      <c r="K290" s="10">
        <f t="shared" si="47"/>
        <v>-2.6944444444444438E-2</v>
      </c>
      <c r="T290" s="22">
        <f t="shared" si="48"/>
        <v>2.3161016699996494E-2</v>
      </c>
      <c r="U290" s="22">
        <f t="shared" si="43"/>
        <v>-0.1271361205896592</v>
      </c>
      <c r="V290" s="22">
        <f t="shared" si="49"/>
        <v>-8.3315023943146965E-3</v>
      </c>
      <c r="W290" s="22">
        <f t="shared" si="50"/>
        <v>-6.8747262957082861E-2</v>
      </c>
      <c r="X290" s="22">
        <f t="shared" si="51"/>
        <v>-2.826479573669988E-2</v>
      </c>
    </row>
    <row r="291" spans="1:24">
      <c r="A291" s="1">
        <v>43738</v>
      </c>
      <c r="B291">
        <v>7261</v>
      </c>
      <c r="C291" s="10">
        <f t="shared" si="52"/>
        <v>-7.7890133916370674E-3</v>
      </c>
      <c r="D291">
        <v>4209</v>
      </c>
      <c r="E291" s="10">
        <f t="shared" si="44"/>
        <v>1.4339076997228473E-2</v>
      </c>
      <c r="F291">
        <v>570</v>
      </c>
      <c r="G291" s="10">
        <f t="shared" si="45"/>
        <v>4.4721407624633391E-2</v>
      </c>
      <c r="H291">
        <v>2125</v>
      </c>
      <c r="I291" s="10">
        <f t="shared" si="46"/>
        <v>5.5638350720317975E-2</v>
      </c>
      <c r="J291">
        <v>691.4</v>
      </c>
      <c r="K291" s="10">
        <f t="shared" si="47"/>
        <v>-1.3131601484441924E-2</v>
      </c>
      <c r="T291" s="22">
        <f t="shared" si="48"/>
        <v>-2.1025107582449343E-2</v>
      </c>
      <c r="U291" s="22">
        <f t="shared" si="43"/>
        <v>3.9547656881142226E-3</v>
      </c>
      <c r="V291" s="22">
        <f t="shared" si="49"/>
        <v>4.1858370414423737E-2</v>
      </c>
      <c r="W291" s="22">
        <f t="shared" si="50"/>
        <v>5.06120179957932E-2</v>
      </c>
      <c r="X291" s="22">
        <f t="shared" si="51"/>
        <v>-1.4451952776697365E-2</v>
      </c>
    </row>
    <row r="292" spans="1:24">
      <c r="A292" s="12">
        <v>43769</v>
      </c>
      <c r="B292">
        <v>7501</v>
      </c>
      <c r="C292" s="10">
        <f t="shared" si="52"/>
        <v>3.3053298443740609E-2</v>
      </c>
      <c r="D292">
        <v>4014</v>
      </c>
      <c r="E292" s="10">
        <f t="shared" si="44"/>
        <v>-4.6329294369208851E-2</v>
      </c>
      <c r="F292">
        <v>576.20000000000005</v>
      </c>
      <c r="G292" s="10">
        <f t="shared" si="45"/>
        <v>1.0877192982456263E-2</v>
      </c>
      <c r="H292">
        <v>2008</v>
      </c>
      <c r="I292" s="10">
        <f t="shared" si="46"/>
        <v>-5.5058823529411716E-2</v>
      </c>
      <c r="J292">
        <v>719.8</v>
      </c>
      <c r="K292" s="10">
        <f t="shared" si="47"/>
        <v>4.1076077523864551E-2</v>
      </c>
      <c r="T292" s="22">
        <f t="shared" si="48"/>
        <v>1.9817204252928333E-2</v>
      </c>
      <c r="U292" s="22">
        <f t="shared" si="43"/>
        <v>-5.6713605678323099E-2</v>
      </c>
      <c r="V292" s="22">
        <f t="shared" si="49"/>
        <v>8.0141557722466089E-3</v>
      </c>
      <c r="W292" s="22">
        <f t="shared" si="50"/>
        <v>-6.0085156253936491E-2</v>
      </c>
      <c r="X292" s="22">
        <f t="shared" si="51"/>
        <v>3.9755726231609112E-2</v>
      </c>
    </row>
    <row r="293" spans="1:24">
      <c r="A293" s="1">
        <v>43798</v>
      </c>
      <c r="B293">
        <v>7458</v>
      </c>
      <c r="C293" s="10">
        <f t="shared" si="52"/>
        <v>-5.7325689908012123E-3</v>
      </c>
      <c r="D293">
        <v>4201.5</v>
      </c>
      <c r="E293" s="10">
        <f t="shared" si="44"/>
        <v>4.6711509715994026E-2</v>
      </c>
      <c r="F293">
        <v>573.4</v>
      </c>
      <c r="G293" s="10">
        <f t="shared" si="45"/>
        <v>-4.8594238111767663E-3</v>
      </c>
      <c r="H293">
        <v>2123</v>
      </c>
      <c r="I293" s="10">
        <f t="shared" si="46"/>
        <v>5.7270916334661415E-2</v>
      </c>
      <c r="J293">
        <v>753.8</v>
      </c>
      <c r="K293" s="10">
        <f t="shared" si="47"/>
        <v>4.7235343150875186E-2</v>
      </c>
      <c r="T293" s="22">
        <f t="shared" si="48"/>
        <v>-1.8968663181613488E-2</v>
      </c>
      <c r="U293" s="22">
        <f t="shared" si="43"/>
        <v>3.6327198406879778E-2</v>
      </c>
      <c r="V293" s="22">
        <f t="shared" si="49"/>
        <v>-7.7224610213864212E-3</v>
      </c>
      <c r="W293" s="22">
        <f t="shared" si="50"/>
        <v>5.224458361013664E-2</v>
      </c>
      <c r="X293" s="22">
        <f t="shared" si="51"/>
        <v>4.5914991858619747E-2</v>
      </c>
    </row>
    <row r="294" spans="1:24">
      <c r="A294" s="1">
        <v>43830</v>
      </c>
      <c r="B294">
        <v>7607</v>
      </c>
      <c r="C294" s="10">
        <f t="shared" si="52"/>
        <v>1.9978546527219088E-2</v>
      </c>
      <c r="D294">
        <v>4503</v>
      </c>
      <c r="E294" s="10">
        <f t="shared" si="44"/>
        <v>7.1760085683684416E-2</v>
      </c>
      <c r="F294">
        <v>564.79999999999995</v>
      </c>
      <c r="G294" s="10">
        <f t="shared" si="45"/>
        <v>-1.4998256016742317E-2</v>
      </c>
      <c r="H294">
        <v>2065</v>
      </c>
      <c r="I294" s="10">
        <f t="shared" si="46"/>
        <v>-2.7319830428638725E-2</v>
      </c>
      <c r="J294">
        <v>749</v>
      </c>
      <c r="K294" s="10">
        <f t="shared" si="47"/>
        <v>-6.367736800212187E-3</v>
      </c>
      <c r="T294" s="22">
        <f t="shared" si="48"/>
        <v>6.7424523364068116E-3</v>
      </c>
      <c r="U294" s="22">
        <f t="shared" si="43"/>
        <v>6.1375774374570168E-2</v>
      </c>
      <c r="V294" s="22">
        <f t="shared" si="49"/>
        <v>-1.7861293226951971E-2</v>
      </c>
      <c r="W294" s="22">
        <f t="shared" si="50"/>
        <v>-3.23461631531635E-2</v>
      </c>
      <c r="X294" s="22">
        <f t="shared" si="51"/>
        <v>-7.6880880924676282E-3</v>
      </c>
    </row>
    <row r="295" spans="1:24">
      <c r="A295" s="1">
        <v>43861</v>
      </c>
      <c r="B295">
        <v>7424</v>
      </c>
      <c r="C295" s="10">
        <f t="shared" si="52"/>
        <v>-2.4056789798869493E-2</v>
      </c>
      <c r="D295">
        <v>4084</v>
      </c>
      <c r="E295" s="10">
        <f t="shared" si="44"/>
        <v>-9.3049078392183016E-2</v>
      </c>
      <c r="F295">
        <v>631.4</v>
      </c>
      <c r="G295" s="10">
        <f t="shared" si="45"/>
        <v>0.11791784702549579</v>
      </c>
      <c r="H295">
        <v>1965</v>
      </c>
      <c r="I295" s="10">
        <f t="shared" si="46"/>
        <v>-4.8426150121065326E-2</v>
      </c>
      <c r="J295">
        <v>738.4</v>
      </c>
      <c r="K295" s="10">
        <f t="shared" si="47"/>
        <v>-1.4152202937249725E-2</v>
      </c>
      <c r="T295" s="22">
        <f t="shared" si="48"/>
        <v>-3.7292883989681766E-2</v>
      </c>
      <c r="U295" s="22">
        <f t="shared" si="43"/>
        <v>-0.10343338970129727</v>
      </c>
      <c r="V295" s="22">
        <f t="shared" si="49"/>
        <v>0.11505480981528614</v>
      </c>
      <c r="W295" s="22">
        <f t="shared" si="50"/>
        <v>-5.34524828455901E-2</v>
      </c>
      <c r="X295" s="22">
        <f t="shared" si="51"/>
        <v>-1.5472554229505166E-2</v>
      </c>
    </row>
    <row r="296" spans="1:24">
      <c r="A296" s="1">
        <v>43889</v>
      </c>
      <c r="B296">
        <v>6794</v>
      </c>
      <c r="C296" s="10">
        <f t="shared" si="52"/>
        <v>-8.4859913793103425E-2</v>
      </c>
      <c r="D296">
        <v>3608</v>
      </c>
      <c r="E296" s="10">
        <f t="shared" si="44"/>
        <v>-0.11655239960822728</v>
      </c>
      <c r="F296">
        <v>608.4</v>
      </c>
      <c r="G296" s="10">
        <f t="shared" si="45"/>
        <v>-3.6426987646499875E-2</v>
      </c>
      <c r="H296">
        <v>1870</v>
      </c>
      <c r="I296" s="10">
        <f t="shared" si="46"/>
        <v>-4.8346055979643809E-2</v>
      </c>
      <c r="J296">
        <v>681.8</v>
      </c>
      <c r="K296" s="10">
        <f t="shared" si="47"/>
        <v>-7.6652221018418287E-2</v>
      </c>
      <c r="T296" s="22">
        <f t="shared" si="48"/>
        <v>-9.8096007983915698E-2</v>
      </c>
      <c r="U296" s="22">
        <f t="shared" si="43"/>
        <v>-0.12693671091734152</v>
      </c>
      <c r="V296" s="22">
        <f t="shared" si="49"/>
        <v>-3.9290024856709529E-2</v>
      </c>
      <c r="W296" s="22">
        <f t="shared" si="50"/>
        <v>-5.3372388704168584E-2</v>
      </c>
      <c r="X296" s="22">
        <f t="shared" si="51"/>
        <v>-7.7972572310673727E-2</v>
      </c>
    </row>
    <row r="297" spans="1:24">
      <c r="A297" s="1">
        <v>43921</v>
      </c>
      <c r="B297">
        <v>7216</v>
      </c>
      <c r="C297" s="10">
        <f t="shared" si="52"/>
        <v>6.2113629673241189E-2</v>
      </c>
      <c r="D297">
        <v>3718.5</v>
      </c>
      <c r="E297" s="10">
        <f t="shared" si="44"/>
        <v>3.062638580931254E-2</v>
      </c>
      <c r="F297">
        <v>521.79999999999995</v>
      </c>
      <c r="G297" s="10">
        <f t="shared" si="45"/>
        <v>-0.14234056541748852</v>
      </c>
      <c r="H297">
        <v>1629.5</v>
      </c>
      <c r="I297" s="10">
        <f t="shared" si="46"/>
        <v>-0.12860962566844925</v>
      </c>
      <c r="J297">
        <v>591.79999999999995</v>
      </c>
      <c r="K297" s="10">
        <f t="shared" si="47"/>
        <v>-0.13200352009386918</v>
      </c>
      <c r="T297" s="22">
        <f t="shared" si="48"/>
        <v>4.8877535482428916E-2</v>
      </c>
      <c r="U297" s="22">
        <f t="shared" si="43"/>
        <v>2.0242074500198291E-2</v>
      </c>
      <c r="V297" s="22">
        <f t="shared" si="49"/>
        <v>-0.14520360262769819</v>
      </c>
      <c r="W297" s="22">
        <f t="shared" si="50"/>
        <v>-0.13363595839297401</v>
      </c>
      <c r="X297" s="22">
        <f t="shared" si="51"/>
        <v>-0.13332387138612461</v>
      </c>
    </row>
    <row r="298" spans="1:24">
      <c r="A298" s="12">
        <v>43951</v>
      </c>
      <c r="B298">
        <v>8322</v>
      </c>
      <c r="C298" s="10">
        <f t="shared" si="52"/>
        <v>0.1532705099778271</v>
      </c>
      <c r="D298">
        <v>3684.5</v>
      </c>
      <c r="E298" s="10">
        <f t="shared" si="44"/>
        <v>-9.1434718300389406E-3</v>
      </c>
      <c r="F298">
        <v>508.4</v>
      </c>
      <c r="G298" s="10">
        <f t="shared" si="45"/>
        <v>-2.5680337293982336E-2</v>
      </c>
      <c r="H298">
        <v>1727.5</v>
      </c>
      <c r="I298" s="10">
        <f t="shared" si="46"/>
        <v>6.0141147591285637E-2</v>
      </c>
      <c r="J298">
        <v>640</v>
      </c>
      <c r="K298" s="10">
        <f t="shared" si="47"/>
        <v>8.1446434606285978E-2</v>
      </c>
      <c r="T298" s="22">
        <f t="shared" si="48"/>
        <v>0.14003441578701481</v>
      </c>
      <c r="U298" s="22">
        <f t="shared" si="43"/>
        <v>-1.9527783139153189E-2</v>
      </c>
      <c r="V298" s="22">
        <f t="shared" si="49"/>
        <v>-2.854337450419199E-2</v>
      </c>
      <c r="W298" s="22">
        <f t="shared" si="50"/>
        <v>5.5114814866760863E-2</v>
      </c>
      <c r="X298" s="22">
        <f t="shared" si="51"/>
        <v>8.0126083314030538E-2</v>
      </c>
    </row>
    <row r="299" spans="1:24">
      <c r="A299" s="1">
        <v>43980</v>
      </c>
      <c r="B299">
        <v>8580</v>
      </c>
      <c r="C299" s="10">
        <f t="shared" si="52"/>
        <v>3.1002162941600631E-2</v>
      </c>
      <c r="D299">
        <v>4313</v>
      </c>
      <c r="E299" s="10">
        <f t="shared" si="44"/>
        <v>0.1705794544714343</v>
      </c>
      <c r="F299">
        <v>496.2</v>
      </c>
      <c r="G299" s="10">
        <f t="shared" si="45"/>
        <v>-2.3996852871754459E-2</v>
      </c>
      <c r="H299">
        <v>1886.5</v>
      </c>
      <c r="I299" s="10">
        <f t="shared" si="46"/>
        <v>9.2040520984081109E-2</v>
      </c>
      <c r="J299">
        <v>691</v>
      </c>
      <c r="K299" s="10">
        <f t="shared" si="47"/>
        <v>7.9687499999999911E-2</v>
      </c>
      <c r="T299" s="22">
        <f t="shared" si="48"/>
        <v>1.7766068750788355E-2</v>
      </c>
      <c r="U299" s="22">
        <f t="shared" si="43"/>
        <v>0.16019514316232006</v>
      </c>
      <c r="V299" s="22">
        <f t="shared" si="49"/>
        <v>-2.6859890081964113E-2</v>
      </c>
      <c r="W299" s="22">
        <f t="shared" si="50"/>
        <v>8.7014188259556341E-2</v>
      </c>
      <c r="X299" s="22">
        <f t="shared" si="51"/>
        <v>7.8367148707744472E-2</v>
      </c>
    </row>
    <row r="300" spans="1:24">
      <c r="A300" s="1">
        <v>44012</v>
      </c>
      <c r="B300">
        <v>8421</v>
      </c>
      <c r="C300" s="10">
        <f t="shared" si="52"/>
        <v>-1.8531468531468587E-2</v>
      </c>
      <c r="D300">
        <v>4549</v>
      </c>
      <c r="E300" s="10">
        <f t="shared" si="44"/>
        <v>5.4718293531184736E-2</v>
      </c>
      <c r="F300">
        <v>483.4</v>
      </c>
      <c r="G300" s="10">
        <f t="shared" si="45"/>
        <v>-2.5796049979846858E-2</v>
      </c>
      <c r="H300">
        <v>2166</v>
      </c>
      <c r="I300" s="10">
        <f t="shared" si="46"/>
        <v>0.14815796448449503</v>
      </c>
      <c r="J300">
        <v>671.8</v>
      </c>
      <c r="K300" s="10">
        <f t="shared" si="47"/>
        <v>-2.7785817655571754E-2</v>
      </c>
      <c r="T300" s="22">
        <f t="shared" si="48"/>
        <v>-3.1767562722280859E-2</v>
      </c>
      <c r="U300" s="22">
        <f t="shared" si="43"/>
        <v>4.4333982222070488E-2</v>
      </c>
      <c r="V300" s="22">
        <f t="shared" si="49"/>
        <v>-2.8659087190056512E-2</v>
      </c>
      <c r="W300" s="22">
        <f t="shared" si="50"/>
        <v>0.14313163175997026</v>
      </c>
      <c r="X300" s="22">
        <f t="shared" si="51"/>
        <v>-2.9106168947827197E-2</v>
      </c>
    </row>
    <row r="301" spans="1:24">
      <c r="A301" s="1">
        <v>44043</v>
      </c>
      <c r="B301">
        <v>8530</v>
      </c>
      <c r="C301" s="10">
        <f t="shared" si="52"/>
        <v>1.2943830898943132E-2</v>
      </c>
      <c r="D301">
        <v>4615</v>
      </c>
      <c r="E301" s="10">
        <f t="shared" si="44"/>
        <v>1.4508683227082875E-2</v>
      </c>
      <c r="F301">
        <v>490.2</v>
      </c>
      <c r="G301" s="10">
        <f t="shared" si="45"/>
        <v>1.4067025237898267E-2</v>
      </c>
      <c r="H301">
        <v>2198</v>
      </c>
      <c r="I301" s="10">
        <f t="shared" si="46"/>
        <v>1.4773776546629813E-2</v>
      </c>
      <c r="J301">
        <v>729.4</v>
      </c>
      <c r="K301" s="10">
        <f t="shared" si="47"/>
        <v>8.5739803512950408E-2</v>
      </c>
      <c r="T301" s="22">
        <f t="shared" si="48"/>
        <v>-2.9226329186914438E-4</v>
      </c>
      <c r="U301" s="22">
        <f t="shared" si="43"/>
        <v>4.1243719179686247E-3</v>
      </c>
      <c r="V301" s="22">
        <f t="shared" si="49"/>
        <v>1.1203988027688613E-2</v>
      </c>
      <c r="W301" s="22">
        <f t="shared" si="50"/>
        <v>9.74744382210504E-3</v>
      </c>
      <c r="X301" s="22">
        <f t="shared" si="51"/>
        <v>8.4419452220694968E-2</v>
      </c>
    </row>
    <row r="302" spans="1:24">
      <c r="A302" s="1">
        <v>44074</v>
      </c>
      <c r="B302">
        <v>8340</v>
      </c>
      <c r="C302" s="10">
        <f t="shared" si="52"/>
        <v>-2.2274325908558046E-2</v>
      </c>
      <c r="D302">
        <v>4635</v>
      </c>
      <c r="E302" s="10">
        <f t="shared" si="44"/>
        <v>4.3336944745395733E-3</v>
      </c>
      <c r="F302">
        <v>519.6</v>
      </c>
      <c r="G302" s="10">
        <f t="shared" si="45"/>
        <v>5.9975520195838516E-2</v>
      </c>
      <c r="H302">
        <v>2422</v>
      </c>
      <c r="I302" s="10">
        <f t="shared" si="46"/>
        <v>0.10191082802547768</v>
      </c>
      <c r="J302">
        <v>740.6</v>
      </c>
      <c r="K302" s="10">
        <f t="shared" si="47"/>
        <v>1.5355086372360827E-2</v>
      </c>
      <c r="T302" s="22">
        <f t="shared" si="48"/>
        <v>-3.5510420099370318E-2</v>
      </c>
      <c r="U302" s="22">
        <f t="shared" si="43"/>
        <v>-6.0506168345746767E-3</v>
      </c>
      <c r="V302" s="22">
        <f t="shared" si="49"/>
        <v>5.7112482985628862E-2</v>
      </c>
      <c r="W302" s="22">
        <f t="shared" si="50"/>
        <v>9.6884495300952916E-2</v>
      </c>
      <c r="X302" s="22">
        <f t="shared" si="51"/>
        <v>1.4034735080105385E-2</v>
      </c>
    </row>
    <row r="303" spans="1:24">
      <c r="A303" s="1">
        <v>44104</v>
      </c>
      <c r="B303">
        <v>8457</v>
      </c>
      <c r="C303" s="10">
        <f t="shared" si="52"/>
        <v>1.4028776978417312E-2</v>
      </c>
      <c r="D303">
        <v>4655.5</v>
      </c>
      <c r="E303" s="10">
        <f t="shared" si="44"/>
        <v>4.4228694714132377E-3</v>
      </c>
      <c r="F303">
        <v>482</v>
      </c>
      <c r="G303" s="10">
        <f t="shared" si="45"/>
        <v>-7.2363356428021608E-2</v>
      </c>
      <c r="H303">
        <v>2507</v>
      </c>
      <c r="I303" s="10">
        <f t="shared" si="46"/>
        <v>3.509496284062763E-2</v>
      </c>
      <c r="J303">
        <v>720.8</v>
      </c>
      <c r="K303" s="10">
        <f t="shared" si="47"/>
        <v>-2.6735079665136441E-2</v>
      </c>
      <c r="T303" s="22">
        <f t="shared" si="48"/>
        <v>7.9268278760503616E-4</v>
      </c>
      <c r="U303" s="22">
        <f t="shared" si="43"/>
        <v>-5.9614418377010123E-3</v>
      </c>
      <c r="V303" s="22">
        <f t="shared" si="49"/>
        <v>-7.5226393638231262E-2</v>
      </c>
      <c r="W303" s="22">
        <f t="shared" si="50"/>
        <v>3.0068630116102855E-2</v>
      </c>
      <c r="X303" s="22">
        <f t="shared" si="51"/>
        <v>-2.8055430957391884E-2</v>
      </c>
    </row>
    <row r="304" spans="1:24">
      <c r="A304" s="12">
        <v>44134</v>
      </c>
      <c r="B304">
        <v>7766</v>
      </c>
      <c r="C304" s="10">
        <f t="shared" si="52"/>
        <v>-8.1707461274683646E-2</v>
      </c>
      <c r="D304">
        <v>4357</v>
      </c>
      <c r="E304" s="10">
        <f t="shared" si="44"/>
        <v>-6.4117710235205627E-2</v>
      </c>
      <c r="F304">
        <v>397</v>
      </c>
      <c r="G304" s="10">
        <f t="shared" si="45"/>
        <v>-0.17634854771784236</v>
      </c>
      <c r="H304">
        <v>2400</v>
      </c>
      <c r="I304" s="10">
        <f t="shared" si="46"/>
        <v>-4.2680494615077835E-2</v>
      </c>
      <c r="J304">
        <v>635.6</v>
      </c>
      <c r="K304" s="10">
        <f t="shared" si="47"/>
        <v>-0.11820199778024409</v>
      </c>
      <c r="T304" s="22">
        <f t="shared" si="48"/>
        <v>-9.4943555465495919E-2</v>
      </c>
      <c r="U304" s="22">
        <f t="shared" si="43"/>
        <v>-7.4502021544319882E-2</v>
      </c>
      <c r="V304" s="22">
        <f t="shared" si="49"/>
        <v>-0.17921158492805203</v>
      </c>
      <c r="W304" s="22">
        <f t="shared" si="50"/>
        <v>-4.770682733960261E-2</v>
      </c>
      <c r="X304" s="22">
        <f t="shared" si="51"/>
        <v>-0.11952234907249953</v>
      </c>
    </row>
    <row r="305" spans="1:24">
      <c r="A305" s="1">
        <v>44165</v>
      </c>
      <c r="B305">
        <v>7805</v>
      </c>
      <c r="C305" s="10">
        <f t="shared" si="52"/>
        <v>5.0218902910121876E-3</v>
      </c>
      <c r="D305">
        <v>4834</v>
      </c>
      <c r="E305" s="10">
        <f t="shared" si="44"/>
        <v>0.10947899931145288</v>
      </c>
      <c r="F305">
        <v>504</v>
      </c>
      <c r="G305" s="10">
        <f t="shared" si="45"/>
        <v>0.26952141057934509</v>
      </c>
      <c r="H305">
        <v>2359</v>
      </c>
      <c r="I305" s="10">
        <f t="shared" si="46"/>
        <v>-1.7083333333333339E-2</v>
      </c>
      <c r="J305">
        <v>605</v>
      </c>
      <c r="K305" s="10">
        <f t="shared" si="47"/>
        <v>-4.8143486469477748E-2</v>
      </c>
      <c r="T305" s="22">
        <f t="shared" si="48"/>
        <v>-8.2142038998000884E-3</v>
      </c>
      <c r="U305" s="22">
        <f t="shared" si="43"/>
        <v>9.909468800233863E-2</v>
      </c>
      <c r="V305" s="22">
        <f t="shared" si="49"/>
        <v>0.26665837336913545</v>
      </c>
      <c r="W305" s="22">
        <f t="shared" si="50"/>
        <v>-2.2109666057858114E-2</v>
      </c>
      <c r="X305" s="22">
        <f t="shared" si="51"/>
        <v>-4.9463837761733187E-2</v>
      </c>
    </row>
    <row r="306" spans="1:24">
      <c r="A306" s="1">
        <v>44196</v>
      </c>
      <c r="B306">
        <v>7324</v>
      </c>
      <c r="C306" s="10">
        <f t="shared" si="52"/>
        <v>-6.1627162075592601E-2</v>
      </c>
      <c r="D306">
        <v>5470</v>
      </c>
      <c r="E306" s="10">
        <f t="shared" si="44"/>
        <v>0.13156805957798934</v>
      </c>
      <c r="F306">
        <v>488.8</v>
      </c>
      <c r="G306" s="10">
        <f t="shared" si="45"/>
        <v>-3.0158730158730163E-2</v>
      </c>
      <c r="H306">
        <v>2443</v>
      </c>
      <c r="I306" s="10">
        <f t="shared" si="46"/>
        <v>3.5608308605341144E-2</v>
      </c>
      <c r="J306">
        <v>582</v>
      </c>
      <c r="K306" s="10">
        <f t="shared" si="47"/>
        <v>-3.8016528925619797E-2</v>
      </c>
      <c r="T306" s="22">
        <f t="shared" si="48"/>
        <v>-7.4863256266404873E-2</v>
      </c>
      <c r="U306" s="22">
        <f t="shared" si="43"/>
        <v>0.12118374826887508</v>
      </c>
      <c r="V306" s="22">
        <f t="shared" si="49"/>
        <v>-3.3021767368939817E-2</v>
      </c>
      <c r="W306" s="22">
        <f t="shared" si="50"/>
        <v>3.0581975880816369E-2</v>
      </c>
      <c r="X306" s="22">
        <f t="shared" si="51"/>
        <v>-3.9336880217875236E-2</v>
      </c>
    </row>
    <row r="307" spans="1:24">
      <c r="A307" s="1">
        <v>44225</v>
      </c>
      <c r="B307">
        <v>7491</v>
      </c>
      <c r="C307" s="10">
        <f t="shared" si="52"/>
        <v>2.2801747678864004E-2</v>
      </c>
      <c r="D307">
        <v>5589</v>
      </c>
      <c r="E307" s="10">
        <f t="shared" si="44"/>
        <v>2.1755027422303508E-2</v>
      </c>
      <c r="F307">
        <v>462.1</v>
      </c>
      <c r="G307" s="10">
        <f t="shared" si="45"/>
        <v>-5.4623567921440186E-2</v>
      </c>
      <c r="H307">
        <v>2350</v>
      </c>
      <c r="I307" s="10">
        <f t="shared" si="46"/>
        <v>-3.8067949242734378E-2</v>
      </c>
      <c r="J307">
        <v>589.79999999999995</v>
      </c>
      <c r="K307" s="10">
        <f t="shared" si="47"/>
        <v>1.3402061855670055E-2</v>
      </c>
      <c r="T307" s="22">
        <f t="shared" si="48"/>
        <v>9.5656534880517279E-3</v>
      </c>
      <c r="U307" s="22">
        <f t="shared" si="43"/>
        <v>1.1370716113189258E-2</v>
      </c>
      <c r="V307" s="22">
        <f t="shared" si="49"/>
        <v>-5.748660513164984E-2</v>
      </c>
      <c r="W307" s="22">
        <f t="shared" si="50"/>
        <v>-4.3094281967259153E-2</v>
      </c>
      <c r="X307" s="22">
        <f t="shared" si="51"/>
        <v>1.2081710563414614E-2</v>
      </c>
    </row>
    <row r="308" spans="1:24">
      <c r="A308" s="1">
        <v>44253</v>
      </c>
      <c r="B308">
        <v>6945</v>
      </c>
      <c r="C308" s="10">
        <f t="shared" si="52"/>
        <v>-7.288746495794951E-2</v>
      </c>
      <c r="D308">
        <v>6187</v>
      </c>
      <c r="E308" s="10">
        <f t="shared" si="44"/>
        <v>0.10699588477366251</v>
      </c>
      <c r="F308">
        <v>483.9</v>
      </c>
      <c r="G308" s="10">
        <f t="shared" si="45"/>
        <v>4.7175935944600678E-2</v>
      </c>
      <c r="H308">
        <v>2237</v>
      </c>
      <c r="I308" s="10">
        <f t="shared" si="46"/>
        <v>-4.8085106382978693E-2</v>
      </c>
      <c r="J308">
        <v>558.6</v>
      </c>
      <c r="K308" s="10">
        <f t="shared" si="47"/>
        <v>-5.2899287894201286E-2</v>
      </c>
      <c r="T308" s="22">
        <f t="shared" si="48"/>
        <v>-8.6123559148761783E-2</v>
      </c>
      <c r="U308" s="22">
        <f t="shared" si="43"/>
        <v>9.6611573464548253E-2</v>
      </c>
      <c r="V308" s="22">
        <f t="shared" si="49"/>
        <v>4.4312898734391024E-2</v>
      </c>
      <c r="W308" s="22">
        <f t="shared" si="50"/>
        <v>-5.3111439107503468E-2</v>
      </c>
      <c r="X308" s="22">
        <f t="shared" si="51"/>
        <v>-5.4219639186456725E-2</v>
      </c>
    </row>
    <row r="309" spans="1:24">
      <c r="A309" s="1">
        <v>44286</v>
      </c>
      <c r="B309">
        <v>7247</v>
      </c>
      <c r="C309" s="10">
        <f t="shared" si="52"/>
        <v>4.3484521238301044E-2</v>
      </c>
      <c r="D309">
        <v>5550</v>
      </c>
      <c r="E309" s="10">
        <f t="shared" si="44"/>
        <v>-0.10295781477291099</v>
      </c>
      <c r="F309">
        <v>505</v>
      </c>
      <c r="G309" s="10">
        <f t="shared" si="45"/>
        <v>4.3604050423641239E-2</v>
      </c>
      <c r="H309">
        <v>2323</v>
      </c>
      <c r="I309" s="10">
        <f t="shared" si="46"/>
        <v>3.8444345105051347E-2</v>
      </c>
      <c r="J309">
        <v>612.79999999999995</v>
      </c>
      <c r="K309" s="10">
        <f t="shared" si="47"/>
        <v>9.7028284998209591E-2</v>
      </c>
      <c r="T309" s="22">
        <f t="shared" si="48"/>
        <v>3.0248427047488768E-2</v>
      </c>
      <c r="U309" s="22">
        <f t="shared" si="43"/>
        <v>-0.11334212608202525</v>
      </c>
      <c r="V309" s="22">
        <f t="shared" si="49"/>
        <v>4.0741013213431584E-2</v>
      </c>
      <c r="W309" s="22">
        <f t="shared" si="50"/>
        <v>3.3418012380526572E-2</v>
      </c>
      <c r="X309" s="22">
        <f t="shared" si="51"/>
        <v>9.5707933705954151E-2</v>
      </c>
    </row>
    <row r="310" spans="1:24">
      <c r="A310" s="12">
        <v>44316</v>
      </c>
      <c r="B310">
        <v>7715</v>
      </c>
      <c r="C310" s="10">
        <f t="shared" si="52"/>
        <v>6.4578446253622079E-2</v>
      </c>
      <c r="D310">
        <v>6076</v>
      </c>
      <c r="E310" s="10">
        <f t="shared" si="44"/>
        <v>9.4774774774774695E-2</v>
      </c>
      <c r="F310">
        <v>506.2</v>
      </c>
      <c r="G310" s="10">
        <f t="shared" si="45"/>
        <v>2.3762376237623783E-3</v>
      </c>
      <c r="H310">
        <v>2327</v>
      </c>
      <c r="I310" s="10">
        <f t="shared" si="46"/>
        <v>1.7219113215669601E-3</v>
      </c>
      <c r="J310">
        <v>638</v>
      </c>
      <c r="K310" s="10">
        <f t="shared" si="47"/>
        <v>4.1122715404699806E-2</v>
      </c>
      <c r="T310" s="22">
        <f t="shared" si="48"/>
        <v>5.1342352062809807E-2</v>
      </c>
      <c r="U310" s="22">
        <f t="shared" si="43"/>
        <v>8.439046346566044E-2</v>
      </c>
      <c r="V310" s="22">
        <f t="shared" si="49"/>
        <v>-4.8679958644727659E-4</v>
      </c>
      <c r="W310" s="22">
        <f t="shared" si="50"/>
        <v>-3.304421402957813E-3</v>
      </c>
      <c r="X310" s="22">
        <f t="shared" si="51"/>
        <v>3.9802364112444366E-2</v>
      </c>
    </row>
    <row r="311" spans="1:24">
      <c r="A311" s="1">
        <v>44347</v>
      </c>
      <c r="B311">
        <v>8046</v>
      </c>
      <c r="C311" s="10">
        <f t="shared" si="52"/>
        <v>4.2903434867141987E-2</v>
      </c>
      <c r="D311">
        <v>6064</v>
      </c>
      <c r="E311" s="10">
        <f t="shared" si="44"/>
        <v>-1.9749835418038098E-3</v>
      </c>
      <c r="F311">
        <v>526.6</v>
      </c>
      <c r="G311" s="10">
        <f t="shared" si="45"/>
        <v>4.0300276570525595E-2</v>
      </c>
      <c r="H311">
        <v>2285</v>
      </c>
      <c r="I311" s="10">
        <f t="shared" si="46"/>
        <v>-1.8048990116029229E-2</v>
      </c>
      <c r="J311">
        <v>656.6</v>
      </c>
      <c r="K311" s="10">
        <f t="shared" si="47"/>
        <v>2.9153605015673989E-2</v>
      </c>
      <c r="T311" s="22">
        <f t="shared" si="48"/>
        <v>2.9667340676329711E-2</v>
      </c>
      <c r="U311" s="22">
        <f t="shared" si="43"/>
        <v>-1.235929485091806E-2</v>
      </c>
      <c r="V311" s="22">
        <f t="shared" si="49"/>
        <v>3.7437239360315941E-2</v>
      </c>
      <c r="W311" s="22">
        <f t="shared" si="50"/>
        <v>-2.3075322840554004E-2</v>
      </c>
      <c r="X311" s="22">
        <f t="shared" si="51"/>
        <v>2.7833253723418546E-2</v>
      </c>
    </row>
    <row r="312" spans="1:24">
      <c r="A312" s="1">
        <v>44377</v>
      </c>
      <c r="B312">
        <v>8683</v>
      </c>
      <c r="C312" s="10">
        <f t="shared" si="52"/>
        <v>7.916977380064627E-2</v>
      </c>
      <c r="D312">
        <v>5949</v>
      </c>
      <c r="E312" s="10">
        <f t="shared" si="44"/>
        <v>-1.8964379947229548E-2</v>
      </c>
      <c r="F312">
        <v>522</v>
      </c>
      <c r="G312" s="10">
        <f t="shared" si="45"/>
        <v>-8.7352829472086002E-3</v>
      </c>
      <c r="H312">
        <v>2389</v>
      </c>
      <c r="I312" s="10">
        <f t="shared" si="46"/>
        <v>4.5514223194748293E-2</v>
      </c>
      <c r="J312">
        <v>684.2</v>
      </c>
      <c r="K312" s="10">
        <f t="shared" si="47"/>
        <v>4.2034724337496332E-2</v>
      </c>
      <c r="T312" s="22">
        <f t="shared" si="48"/>
        <v>6.5933679609833998E-2</v>
      </c>
      <c r="U312" s="22">
        <f t="shared" si="43"/>
        <v>-2.9348691256343797E-2</v>
      </c>
      <c r="V312" s="22">
        <f t="shared" si="49"/>
        <v>-1.1598320157418254E-2</v>
      </c>
      <c r="W312" s="22">
        <f t="shared" si="50"/>
        <v>4.0487890470223518E-2</v>
      </c>
      <c r="X312" s="22">
        <f t="shared" si="51"/>
        <v>4.0714373045240893E-2</v>
      </c>
    </row>
    <row r="313" spans="1:24">
      <c r="A313" s="1">
        <v>44407</v>
      </c>
      <c r="B313">
        <v>8268</v>
      </c>
      <c r="C313" s="10">
        <f t="shared" si="52"/>
        <v>-4.7794541057238238E-2</v>
      </c>
      <c r="D313">
        <v>6101</v>
      </c>
      <c r="E313" s="10">
        <f t="shared" si="44"/>
        <v>2.555051269120856E-2</v>
      </c>
      <c r="F313">
        <v>576</v>
      </c>
      <c r="G313" s="10">
        <f t="shared" si="45"/>
        <v>0.10344827586206895</v>
      </c>
      <c r="H313">
        <v>2666</v>
      </c>
      <c r="I313" s="10">
        <f t="shared" si="46"/>
        <v>0.11594809543742146</v>
      </c>
      <c r="J313">
        <v>701.6</v>
      </c>
      <c r="K313" s="10">
        <f t="shared" si="47"/>
        <v>2.5431160479391979E-2</v>
      </c>
      <c r="T313" s="22">
        <f t="shared" si="48"/>
        <v>-6.103063524805051E-2</v>
      </c>
      <c r="U313" s="22">
        <f t="shared" si="43"/>
        <v>1.516620138209431E-2</v>
      </c>
      <c r="V313" s="22">
        <f t="shared" si="49"/>
        <v>0.1005852386518593</v>
      </c>
      <c r="W313" s="22">
        <f t="shared" si="50"/>
        <v>0.11092176271289669</v>
      </c>
      <c r="X313" s="22">
        <f t="shared" si="51"/>
        <v>2.4110809187136536E-2</v>
      </c>
    </row>
    <row r="314" spans="1:24">
      <c r="A314" s="1">
        <v>44439</v>
      </c>
      <c r="B314">
        <v>8514</v>
      </c>
      <c r="C314" s="10">
        <f t="shared" si="52"/>
        <v>2.9753265602322276E-2</v>
      </c>
      <c r="D314">
        <v>5382</v>
      </c>
      <c r="E314" s="10">
        <f t="shared" si="44"/>
        <v>-0.117849532863465</v>
      </c>
      <c r="F314">
        <v>568.4</v>
      </c>
      <c r="G314" s="10">
        <f t="shared" si="45"/>
        <v>-1.3194444444444509E-2</v>
      </c>
      <c r="H314">
        <v>2636</v>
      </c>
      <c r="I314" s="10">
        <f t="shared" si="46"/>
        <v>-1.1252813203300849E-2</v>
      </c>
      <c r="J314">
        <v>742.2</v>
      </c>
      <c r="K314" s="10">
        <f t="shared" si="47"/>
        <v>5.786773090079822E-2</v>
      </c>
      <c r="T314" s="22">
        <f t="shared" si="48"/>
        <v>1.651717141151E-2</v>
      </c>
      <c r="U314" s="22">
        <f t="shared" si="43"/>
        <v>-0.12823384417257924</v>
      </c>
      <c r="V314" s="22">
        <f t="shared" si="49"/>
        <v>-1.6057481654654163E-2</v>
      </c>
      <c r="W314" s="22">
        <f t="shared" si="50"/>
        <v>-1.6279145927825624E-2</v>
      </c>
      <c r="X314" s="22">
        <f t="shared" si="51"/>
        <v>5.654737960854278E-2</v>
      </c>
    </row>
    <row r="315" spans="1:24">
      <c r="A315" s="1">
        <v>44469</v>
      </c>
      <c r="B315">
        <v>8958</v>
      </c>
      <c r="C315" s="10">
        <f t="shared" si="52"/>
        <v>5.2149400986610361E-2</v>
      </c>
      <c r="D315">
        <v>4913.5</v>
      </c>
      <c r="E315" s="10">
        <f t="shared" si="44"/>
        <v>-8.704942400594573E-2</v>
      </c>
      <c r="F315">
        <v>565.20000000000005</v>
      </c>
      <c r="G315" s="10">
        <f t="shared" si="45"/>
        <v>-5.6298381421533428E-3</v>
      </c>
      <c r="H315">
        <v>2455</v>
      </c>
      <c r="I315" s="10">
        <f t="shared" si="46"/>
        <v>-6.8664643399089509E-2</v>
      </c>
      <c r="J315">
        <v>709.6</v>
      </c>
      <c r="K315" s="10">
        <f t="shared" si="47"/>
        <v>-4.3923470762597727E-2</v>
      </c>
      <c r="T315" s="22">
        <f t="shared" si="48"/>
        <v>3.8913306795798089E-2</v>
      </c>
      <c r="U315" s="22">
        <f t="shared" si="43"/>
        <v>-9.7433735315059986E-2</v>
      </c>
      <c r="V315" s="22">
        <f t="shared" si="49"/>
        <v>-8.4928753523629968E-3</v>
      </c>
      <c r="W315" s="22">
        <f t="shared" si="50"/>
        <v>-7.3690976123614277E-2</v>
      </c>
      <c r="X315" s="22">
        <f t="shared" si="51"/>
        <v>-4.5243822054853167E-2</v>
      </c>
    </row>
    <row r="316" spans="1:24" s="16" customFormat="1">
      <c r="A316" s="15">
        <v>44498</v>
      </c>
      <c r="B316" s="16">
        <v>9094</v>
      </c>
      <c r="C316" s="17">
        <f t="shared" si="52"/>
        <v>1.5181960258986438E-2</v>
      </c>
      <c r="D316" s="16">
        <v>4560.5</v>
      </c>
      <c r="E316" s="17">
        <f t="shared" si="44"/>
        <v>-7.1842881856110763E-2</v>
      </c>
      <c r="F316" s="16">
        <v>551.79999999999995</v>
      </c>
      <c r="G316" s="17">
        <f t="shared" si="45"/>
        <v>-2.3708421797593915E-2</v>
      </c>
      <c r="H316" s="16">
        <v>2702</v>
      </c>
      <c r="I316" s="17">
        <f t="shared" si="46"/>
        <v>0.10061099796334005</v>
      </c>
      <c r="J316" s="16">
        <v>710.8</v>
      </c>
      <c r="K316" s="17">
        <f t="shared" si="47"/>
        <v>1.6910935738443378E-3</v>
      </c>
      <c r="T316" s="23">
        <f t="shared" si="48"/>
        <v>1.9458660681741617E-3</v>
      </c>
      <c r="U316" s="23">
        <f t="shared" si="43"/>
        <v>-8.2227193165225018E-2</v>
      </c>
      <c r="V316" s="23">
        <f t="shared" si="49"/>
        <v>-2.6571459007803569E-2</v>
      </c>
      <c r="W316" s="23">
        <f t="shared" si="50"/>
        <v>9.5584665238815286E-2</v>
      </c>
      <c r="X316" s="23">
        <f t="shared" si="51"/>
        <v>3.7074228158889637E-4</v>
      </c>
    </row>
    <row r="317" spans="1:24">
      <c r="A317" s="1">
        <v>44530</v>
      </c>
      <c r="B317">
        <v>8276</v>
      </c>
      <c r="C317" s="10">
        <f t="shared" si="52"/>
        <v>-8.9949417198152637E-2</v>
      </c>
      <c r="D317">
        <v>4612</v>
      </c>
      <c r="E317" s="10">
        <f t="shared" si="44"/>
        <v>1.1292621423089511E-2</v>
      </c>
      <c r="F317">
        <v>548.20000000000005</v>
      </c>
      <c r="G317" s="10">
        <f t="shared" si="45"/>
        <v>-6.5241029358461544E-3</v>
      </c>
      <c r="H317">
        <v>2868</v>
      </c>
      <c r="I317" s="10">
        <f t="shared" si="46"/>
        <v>6.1435973353071827E-2</v>
      </c>
      <c r="J317">
        <v>771.8</v>
      </c>
      <c r="K317" s="10">
        <f t="shared" si="47"/>
        <v>8.5818795723128893E-2</v>
      </c>
      <c r="T317">
        <f t="shared" si="48"/>
        <v>-0.10318551138896491</v>
      </c>
      <c r="U317">
        <f t="shared" si="43"/>
        <v>9.083101139752605E-4</v>
      </c>
      <c r="V317">
        <f t="shared" si="49"/>
        <v>-9.3871401460558085E-3</v>
      </c>
      <c r="W317">
        <f t="shared" si="50"/>
        <v>5.6409640628547052E-2</v>
      </c>
      <c r="X317">
        <f t="shared" si="51"/>
        <v>8.4498444430873454E-2</v>
      </c>
    </row>
    <row r="318" spans="1:24">
      <c r="A318" s="1">
        <v>44561</v>
      </c>
      <c r="B318">
        <v>8678</v>
      </c>
      <c r="C318" s="10">
        <f t="shared" si="52"/>
        <v>4.8574190430159536E-2</v>
      </c>
      <c r="D318">
        <v>4892</v>
      </c>
      <c r="E318" s="10">
        <f t="shared" si="44"/>
        <v>6.0711188204683353E-2</v>
      </c>
      <c r="F318">
        <v>549.79999999999995</v>
      </c>
      <c r="G318" s="10">
        <f t="shared" si="45"/>
        <v>2.9186428310834511E-3</v>
      </c>
      <c r="H318">
        <v>2885</v>
      </c>
      <c r="I318" s="10">
        <f t="shared" si="46"/>
        <v>5.9274755927476441E-3</v>
      </c>
      <c r="J318">
        <v>852.6</v>
      </c>
      <c r="K318" s="10">
        <f t="shared" si="47"/>
        <v>0.10469033428349328</v>
      </c>
      <c r="T318">
        <f t="shared" si="48"/>
        <v>3.5338096239347264E-2</v>
      </c>
      <c r="U318">
        <f t="shared" si="43"/>
        <v>5.0326876895569105E-2</v>
      </c>
      <c r="V318">
        <f t="shared" si="49"/>
        <v>5.560562087379619E-5</v>
      </c>
      <c r="W318">
        <f t="shared" si="50"/>
        <v>9.0114286822287094E-4</v>
      </c>
      <c r="X318">
        <f t="shared" si="51"/>
        <v>0.10336998299123784</v>
      </c>
    </row>
    <row r="319" spans="1:24">
      <c r="A319" s="1">
        <v>44592</v>
      </c>
      <c r="B319">
        <v>8617</v>
      </c>
      <c r="C319" s="10">
        <f t="shared" si="52"/>
        <v>-7.029269416916395E-3</v>
      </c>
      <c r="D319">
        <v>5185</v>
      </c>
      <c r="E319" s="10">
        <f t="shared" si="44"/>
        <v>5.989370400654126E-2</v>
      </c>
      <c r="F319">
        <v>577.20000000000005</v>
      </c>
      <c r="G319" s="10">
        <f t="shared" si="45"/>
        <v>4.9836304110585816E-2</v>
      </c>
      <c r="H319">
        <v>2767</v>
      </c>
      <c r="I319" s="10">
        <f t="shared" si="46"/>
        <v>-4.0901213171577133E-2</v>
      </c>
      <c r="J319">
        <v>720.8</v>
      </c>
      <c r="K319" s="10">
        <f t="shared" si="47"/>
        <v>-0.15458597231996252</v>
      </c>
      <c r="T319">
        <f t="shared" si="48"/>
        <v>-2.0265363607728671E-2</v>
      </c>
      <c r="U319">
        <f t="shared" si="43"/>
        <v>4.9509392697427011E-2</v>
      </c>
      <c r="V319">
        <f t="shared" si="49"/>
        <v>4.6973266900376162E-2</v>
      </c>
      <c r="W319">
        <f t="shared" si="50"/>
        <v>-4.5927545896101908E-2</v>
      </c>
      <c r="X319">
        <f t="shared" si="51"/>
        <v>-0.15590632361221796</v>
      </c>
    </row>
    <row r="320" spans="1:24">
      <c r="A320" s="1">
        <v>44620</v>
      </c>
      <c r="B320">
        <v>9059</v>
      </c>
      <c r="C320" s="10">
        <f t="shared" si="52"/>
        <v>5.1293953812231674E-2</v>
      </c>
      <c r="D320">
        <v>5791</v>
      </c>
      <c r="E320" s="10">
        <f t="shared" si="44"/>
        <v>0.11687560270009634</v>
      </c>
      <c r="F320">
        <v>719.6</v>
      </c>
      <c r="G320" s="10">
        <f t="shared" si="45"/>
        <v>0.24670824670824665</v>
      </c>
      <c r="H320">
        <v>2969</v>
      </c>
      <c r="I320" s="10">
        <f t="shared" si="46"/>
        <v>7.300325262016627E-2</v>
      </c>
      <c r="J320">
        <v>702.8</v>
      </c>
      <c r="K320" s="10">
        <f t="shared" si="47"/>
        <v>-2.4972253052164217E-2</v>
      </c>
      <c r="T320">
        <f t="shared" si="48"/>
        <v>3.8057859621419401E-2</v>
      </c>
      <c r="U320">
        <f t="shared" si="43"/>
        <v>0.10649129139098208</v>
      </c>
      <c r="V320">
        <f t="shared" si="49"/>
        <v>0.24384520949803698</v>
      </c>
      <c r="W320">
        <f t="shared" si="50"/>
        <v>6.7976919895641502E-2</v>
      </c>
      <c r="X320">
        <f t="shared" si="51"/>
        <v>-2.629260434441966E-2</v>
      </c>
    </row>
    <row r="321" spans="1:24">
      <c r="A321" s="1">
        <v>44651</v>
      </c>
      <c r="B321">
        <v>10132</v>
      </c>
      <c r="C321" s="10">
        <f t="shared" si="52"/>
        <v>0.1184457445634175</v>
      </c>
      <c r="D321">
        <v>6081</v>
      </c>
      <c r="E321" s="10">
        <f t="shared" si="44"/>
        <v>5.0077706786392673E-2</v>
      </c>
      <c r="F321">
        <v>717.4</v>
      </c>
      <c r="G321" s="10">
        <f t="shared" si="45"/>
        <v>-3.0572540300167761E-3</v>
      </c>
      <c r="H321">
        <v>2968</v>
      </c>
      <c r="I321" s="10">
        <f t="shared" si="46"/>
        <v>-3.3681374200067449E-4</v>
      </c>
      <c r="J321">
        <v>701.2</v>
      </c>
      <c r="K321" s="10">
        <f t="shared" si="47"/>
        <v>-2.2766078542969526E-3</v>
      </c>
      <c r="T321">
        <f t="shared" si="48"/>
        <v>0.10520965037260523</v>
      </c>
      <c r="U321">
        <f t="shared" si="43"/>
        <v>3.9693395477278424E-2</v>
      </c>
      <c r="V321">
        <f t="shared" si="49"/>
        <v>-5.920291240226431E-3</v>
      </c>
      <c r="W321">
        <f t="shared" si="50"/>
        <v>-5.3631464665254477E-3</v>
      </c>
      <c r="X321">
        <f t="shared" si="51"/>
        <v>-3.5969591465523938E-3</v>
      </c>
    </row>
    <row r="322" spans="1:24">
      <c r="A322" s="12">
        <v>44680</v>
      </c>
      <c r="B322">
        <v>10688</v>
      </c>
      <c r="C322" s="10">
        <f t="shared" si="52"/>
        <v>5.4875641531780595E-2</v>
      </c>
      <c r="D322">
        <v>5706</v>
      </c>
      <c r="E322" s="10">
        <f t="shared" si="44"/>
        <v>-6.1667488899851963E-2</v>
      </c>
      <c r="F322">
        <v>740</v>
      </c>
      <c r="G322" s="10">
        <f t="shared" si="45"/>
        <v>3.1502648452746085E-2</v>
      </c>
      <c r="H322">
        <v>3103</v>
      </c>
      <c r="I322" s="10">
        <f t="shared" si="46"/>
        <v>4.5485175202156336E-2</v>
      </c>
      <c r="J322">
        <v>737.4</v>
      </c>
      <c r="K322" s="10">
        <f t="shared" si="47"/>
        <v>5.1625784369651928E-2</v>
      </c>
      <c r="T322">
        <f t="shared" si="48"/>
        <v>4.1639547340968322E-2</v>
      </c>
      <c r="U322">
        <f t="shared" si="43"/>
        <v>-7.2051800208966219E-2</v>
      </c>
      <c r="V322">
        <f t="shared" si="49"/>
        <v>2.8639611242536431E-2</v>
      </c>
      <c r="W322">
        <f t="shared" si="50"/>
        <v>4.0458842477631561E-2</v>
      </c>
      <c r="X322">
        <f t="shared" si="51"/>
        <v>5.0305433077396489E-2</v>
      </c>
    </row>
    <row r="323" spans="1:24">
      <c r="A323" s="1">
        <v>44712</v>
      </c>
      <c r="B323">
        <v>10454</v>
      </c>
      <c r="C323" s="10">
        <f t="shared" si="52"/>
        <v>-2.1893712574850288E-2</v>
      </c>
      <c r="D323">
        <v>5750</v>
      </c>
      <c r="E323" s="10">
        <f t="shared" si="44"/>
        <v>7.7111812127585999E-3</v>
      </c>
      <c r="F323">
        <v>756</v>
      </c>
      <c r="G323" s="10">
        <f t="shared" si="45"/>
        <v>2.1621621621621623E-2</v>
      </c>
      <c r="H323">
        <v>2767</v>
      </c>
      <c r="I323" s="10">
        <f t="shared" si="46"/>
        <v>-0.10828230744440859</v>
      </c>
      <c r="J323">
        <v>656.6</v>
      </c>
      <c r="K323" s="10">
        <f t="shared" si="47"/>
        <v>-0.10957417954976945</v>
      </c>
      <c r="T323">
        <f t="shared" si="48"/>
        <v>-3.5129806765662561E-2</v>
      </c>
      <c r="U323">
        <f t="shared" si="43"/>
        <v>-2.6731300963556501E-3</v>
      </c>
      <c r="V323">
        <f t="shared" si="49"/>
        <v>1.8758584411411969E-2</v>
      </c>
      <c r="W323">
        <f t="shared" si="50"/>
        <v>-0.11330864016893336</v>
      </c>
      <c r="X323">
        <f t="shared" si="51"/>
        <v>-0.11089453084202489</v>
      </c>
    </row>
    <row r="324" spans="1:24">
      <c r="A324" s="1">
        <v>44742</v>
      </c>
      <c r="B324">
        <v>10800</v>
      </c>
      <c r="C324" s="10">
        <f t="shared" si="52"/>
        <v>3.3097378993686588E-2</v>
      </c>
      <c r="D324">
        <v>4916.5</v>
      </c>
      <c r="E324" s="10">
        <f t="shared" si="44"/>
        <v>-0.14495652173913043</v>
      </c>
      <c r="F324">
        <v>830.2</v>
      </c>
      <c r="G324" s="10">
        <f t="shared" si="45"/>
        <v>9.8148148148148318E-2</v>
      </c>
      <c r="H324">
        <v>2719</v>
      </c>
      <c r="I324" s="10">
        <f t="shared" si="46"/>
        <v>-1.7347307553306823E-2</v>
      </c>
      <c r="J324">
        <v>634.79999999999995</v>
      </c>
      <c r="K324" s="10">
        <f t="shared" si="47"/>
        <v>-3.3201340237587695E-2</v>
      </c>
      <c r="T324">
        <f t="shared" si="48"/>
        <v>1.9861284802874312E-2</v>
      </c>
      <c r="U324">
        <f t="shared" si="43"/>
        <v>-0.15534083304824467</v>
      </c>
      <c r="V324">
        <f t="shared" si="49"/>
        <v>9.5285110937938663E-2</v>
      </c>
      <c r="W324">
        <f t="shared" si="50"/>
        <v>-2.2373640277831598E-2</v>
      </c>
      <c r="X324">
        <f t="shared" si="51"/>
        <v>-3.4521691529843135E-2</v>
      </c>
    </row>
    <row r="325" spans="1:24">
      <c r="A325" s="1">
        <v>44771</v>
      </c>
      <c r="B325">
        <v>10844</v>
      </c>
      <c r="C325" s="10">
        <f t="shared" si="52"/>
        <v>4.0740740740741188E-3</v>
      </c>
      <c r="D325">
        <v>4924.5</v>
      </c>
      <c r="E325" s="10">
        <f t="shared" si="44"/>
        <v>1.627173802501769E-3</v>
      </c>
      <c r="F325">
        <v>770</v>
      </c>
      <c r="G325" s="10">
        <f t="shared" si="45"/>
        <v>-7.2512647554806131E-2</v>
      </c>
      <c r="H325">
        <v>3071</v>
      </c>
      <c r="I325" s="10">
        <f t="shared" si="46"/>
        <v>0.12945936005884517</v>
      </c>
      <c r="J325">
        <v>704.4</v>
      </c>
      <c r="K325" s="10">
        <f t="shared" si="47"/>
        <v>0.10964083175803396</v>
      </c>
      <c r="T325">
        <f t="shared" si="48"/>
        <v>-9.1620201167381572E-3</v>
      </c>
      <c r="U325">
        <f t="shared" ref="U325:U352" si="53">IFERROR(E325-$O$3,"N/A")</f>
        <v>-8.757137506612481E-3</v>
      </c>
      <c r="V325">
        <f t="shared" si="49"/>
        <v>-7.5375684765015785E-2</v>
      </c>
      <c r="W325">
        <f t="shared" si="50"/>
        <v>0.12443302733432041</v>
      </c>
      <c r="X325">
        <f t="shared" si="51"/>
        <v>0.10832048046577852</v>
      </c>
    </row>
    <row r="326" spans="1:24">
      <c r="A326" s="1">
        <v>44804</v>
      </c>
      <c r="B326">
        <v>10644</v>
      </c>
      <c r="C326" s="10">
        <f t="shared" si="52"/>
        <v>-1.8443378827001089E-2</v>
      </c>
      <c r="D326">
        <v>4771</v>
      </c>
      <c r="E326" s="10">
        <f t="shared" si="44"/>
        <v>-3.1170677226114329E-2</v>
      </c>
      <c r="F326">
        <v>776.2</v>
      </c>
      <c r="G326" s="10">
        <f t="shared" si="45"/>
        <v>8.0519480519480879E-3</v>
      </c>
      <c r="H326">
        <v>2861</v>
      </c>
      <c r="I326" s="10">
        <f t="shared" si="46"/>
        <v>-6.8381634646694889E-2</v>
      </c>
      <c r="J326">
        <v>715.2</v>
      </c>
      <c r="K326" s="10">
        <f t="shared" si="47"/>
        <v>1.5332197614991605E-2</v>
      </c>
      <c r="T326">
        <f t="shared" si="48"/>
        <v>-3.1679473017813362E-2</v>
      </c>
      <c r="U326">
        <f t="shared" si="53"/>
        <v>-4.1554988535228578E-2</v>
      </c>
      <c r="V326">
        <f t="shared" si="49"/>
        <v>5.188910841738433E-3</v>
      </c>
      <c r="W326">
        <f t="shared" si="50"/>
        <v>-7.3407967371219657E-2</v>
      </c>
      <c r="X326">
        <f t="shared" si="51"/>
        <v>1.4011846322736164E-2</v>
      </c>
    </row>
    <row r="327" spans="1:24">
      <c r="A327" s="1">
        <v>44834</v>
      </c>
      <c r="B327">
        <v>9944</v>
      </c>
      <c r="C327" s="10">
        <f t="shared" si="52"/>
        <v>-6.5764750093949664E-2</v>
      </c>
      <c r="D327">
        <v>4896</v>
      </c>
      <c r="E327" s="10">
        <f t="shared" ref="E327:E352" si="54">IFERROR(D327/D326-1,"N/A")</f>
        <v>2.6199958080067143E-2</v>
      </c>
      <c r="F327">
        <v>789.8</v>
      </c>
      <c r="G327" s="10">
        <f t="shared" ref="G327:G352" si="55">IFERROR(F327/F326-1,"N/A")</f>
        <v>1.7521257407884461E-2</v>
      </c>
      <c r="H327">
        <v>2760</v>
      </c>
      <c r="I327" s="10">
        <f t="shared" ref="I327:I352" si="56">IFERROR(H327/H326-1,"N/A")</f>
        <v>-3.5302341838517992E-2</v>
      </c>
      <c r="J327">
        <v>697.2</v>
      </c>
      <c r="K327" s="10">
        <f t="shared" ref="K327:K352" si="57">IFERROR(J327/J326-1,"N/A")</f>
        <v>-2.5167785234899376E-2</v>
      </c>
      <c r="T327">
        <f t="shared" ref="T327:T352" si="58">IFERROR(C327-$N$3,"N/A")</f>
        <v>-7.9000844284761937E-2</v>
      </c>
      <c r="U327">
        <f t="shared" si="53"/>
        <v>1.5815646770952894E-2</v>
      </c>
      <c r="V327">
        <f t="shared" ref="V327:V352" si="59">IFERROR(G327-$P$3,"N/A")</f>
        <v>1.4658220197674807E-2</v>
      </c>
      <c r="W327">
        <f t="shared" ref="W327:W352" si="60">IFERROR(I327-$Q$3,"N/A")</f>
        <v>-4.0328674563042767E-2</v>
      </c>
      <c r="X327">
        <f t="shared" ref="X327:X352" si="61">IFERROR(K327-$R$3,"N/A")</f>
        <v>-2.6488136527154819E-2</v>
      </c>
    </row>
    <row r="328" spans="1:24">
      <c r="A328" s="12">
        <v>44865</v>
      </c>
      <c r="B328">
        <v>10254</v>
      </c>
      <c r="C328" s="10">
        <f t="shared" ref="C328:C352" si="62">IFERROR(B328/B327-1,"N/A")</f>
        <v>3.117457763475473E-2</v>
      </c>
      <c r="D328">
        <v>4537</v>
      </c>
      <c r="E328" s="10">
        <f t="shared" si="54"/>
        <v>-7.3325163398692772E-2</v>
      </c>
      <c r="F328">
        <v>814.4</v>
      </c>
      <c r="G328" s="10">
        <f t="shared" si="55"/>
        <v>3.114712585464674E-2</v>
      </c>
      <c r="H328">
        <v>2841</v>
      </c>
      <c r="I328" s="10">
        <f t="shared" si="56"/>
        <v>2.934782608695663E-2</v>
      </c>
      <c r="J328">
        <v>726.8</v>
      </c>
      <c r="K328" s="10">
        <f t="shared" si="57"/>
        <v>4.2455536431439844E-2</v>
      </c>
      <c r="T328">
        <f t="shared" si="58"/>
        <v>1.7938483443942454E-2</v>
      </c>
      <c r="U328">
        <f t="shared" si="53"/>
        <v>-8.3709474707807027E-2</v>
      </c>
      <c r="V328">
        <f t="shared" si="59"/>
        <v>2.8284088644437086E-2</v>
      </c>
      <c r="W328">
        <f t="shared" si="60"/>
        <v>2.4321493362431855E-2</v>
      </c>
      <c r="X328">
        <f t="shared" si="61"/>
        <v>4.1135185139184405E-2</v>
      </c>
    </row>
    <row r="329" spans="1:24">
      <c r="A329" s="1">
        <v>44895</v>
      </c>
      <c r="B329">
        <v>11166</v>
      </c>
      <c r="C329" s="10">
        <f t="shared" si="62"/>
        <v>8.8940901111761228E-2</v>
      </c>
      <c r="D329">
        <v>5585</v>
      </c>
      <c r="E329" s="10">
        <f t="shared" si="54"/>
        <v>0.23098964073176109</v>
      </c>
      <c r="F329">
        <v>822.6</v>
      </c>
      <c r="G329" s="10">
        <f t="shared" si="55"/>
        <v>1.0068762278978349E-2</v>
      </c>
      <c r="H329">
        <v>3048</v>
      </c>
      <c r="I329" s="10">
        <f t="shared" si="56"/>
        <v>7.2861668426610349E-2</v>
      </c>
      <c r="J329">
        <v>796.6</v>
      </c>
      <c r="K329" s="10">
        <f t="shared" si="57"/>
        <v>9.6037424325811971E-2</v>
      </c>
      <c r="T329">
        <f t="shared" si="58"/>
        <v>7.5704806920948955E-2</v>
      </c>
      <c r="U329">
        <f t="shared" si="53"/>
        <v>0.22060532942264685</v>
      </c>
      <c r="V329">
        <f t="shared" si="59"/>
        <v>7.2057250687686944E-3</v>
      </c>
      <c r="W329">
        <f t="shared" si="60"/>
        <v>6.7835335702085581E-2</v>
      </c>
      <c r="X329">
        <f t="shared" si="61"/>
        <v>9.4717073033556531E-2</v>
      </c>
    </row>
    <row r="330" spans="1:24">
      <c r="A330" s="1">
        <v>44925</v>
      </c>
      <c r="B330">
        <v>11218</v>
      </c>
      <c r="C330" s="10">
        <f t="shared" si="62"/>
        <v>4.6569944474297298E-3</v>
      </c>
      <c r="D330">
        <v>5798</v>
      </c>
      <c r="E330" s="10">
        <f t="shared" si="54"/>
        <v>3.8137869292748539E-2</v>
      </c>
      <c r="F330">
        <v>856</v>
      </c>
      <c r="G330" s="10">
        <f t="shared" si="55"/>
        <v>4.0602966204716706E-2</v>
      </c>
      <c r="H330">
        <v>2759</v>
      </c>
      <c r="I330" s="10">
        <f t="shared" si="56"/>
        <v>-9.4816272965879245E-2</v>
      </c>
      <c r="J330">
        <v>745.6</v>
      </c>
      <c r="K330" s="10">
        <f t="shared" si="57"/>
        <v>-6.4022093899071097E-2</v>
      </c>
      <c r="T330">
        <f t="shared" si="58"/>
        <v>-8.5790997433825462E-3</v>
      </c>
      <c r="U330">
        <f t="shared" si="53"/>
        <v>2.775355798363429E-2</v>
      </c>
      <c r="V330">
        <f t="shared" si="59"/>
        <v>3.7739928994507052E-2</v>
      </c>
      <c r="W330">
        <f t="shared" si="60"/>
        <v>-9.9842605690404013E-2</v>
      </c>
      <c r="X330">
        <f t="shared" si="61"/>
        <v>-6.5342445191326537E-2</v>
      </c>
    </row>
    <row r="331" spans="1:24">
      <c r="A331" s="1">
        <v>44957</v>
      </c>
      <c r="B331">
        <v>10590</v>
      </c>
      <c r="C331" s="10">
        <f t="shared" si="62"/>
        <v>-5.5981458370475967E-2</v>
      </c>
      <c r="D331">
        <v>6319</v>
      </c>
      <c r="E331" s="10">
        <f t="shared" si="54"/>
        <v>8.985857192135227E-2</v>
      </c>
      <c r="F331">
        <v>856.8</v>
      </c>
      <c r="G331" s="10">
        <f t="shared" si="55"/>
        <v>9.3457943925234765E-4</v>
      </c>
      <c r="H331">
        <v>2970</v>
      </c>
      <c r="I331" s="10">
        <f t="shared" si="56"/>
        <v>7.6476984414642901E-2</v>
      </c>
      <c r="J331">
        <v>776.8</v>
      </c>
      <c r="K331" s="10">
        <f t="shared" si="57"/>
        <v>4.1845493562231661E-2</v>
      </c>
      <c r="T331">
        <f t="shared" si="58"/>
        <v>-6.921755256128824E-2</v>
      </c>
      <c r="U331">
        <f t="shared" si="53"/>
        <v>7.9474260612238015E-2</v>
      </c>
      <c r="V331">
        <f t="shared" si="59"/>
        <v>-1.9284577709573073E-3</v>
      </c>
      <c r="W331">
        <f t="shared" si="60"/>
        <v>7.1450651690118133E-2</v>
      </c>
      <c r="X331">
        <f t="shared" si="61"/>
        <v>4.0525142269976222E-2</v>
      </c>
    </row>
    <row r="332" spans="1:24">
      <c r="A332" s="1">
        <v>44985</v>
      </c>
      <c r="B332">
        <v>10880</v>
      </c>
      <c r="C332" s="10">
        <f t="shared" si="62"/>
        <v>2.738432483474984E-2</v>
      </c>
      <c r="D332">
        <v>5712</v>
      </c>
      <c r="E332" s="10">
        <f t="shared" si="54"/>
        <v>-9.6059503085931364E-2</v>
      </c>
      <c r="F332">
        <v>898</v>
      </c>
      <c r="G332" s="10">
        <f t="shared" si="55"/>
        <v>4.8085901027077549E-2</v>
      </c>
      <c r="H332">
        <v>2964</v>
      </c>
      <c r="I332" s="10">
        <f t="shared" si="56"/>
        <v>-2.0202020202020332E-3</v>
      </c>
      <c r="J332">
        <v>748.6</v>
      </c>
      <c r="K332" s="10">
        <f t="shared" si="57"/>
        <v>-3.6302780638516885E-2</v>
      </c>
      <c r="T332">
        <f t="shared" si="58"/>
        <v>1.4148230643937564E-2</v>
      </c>
      <c r="U332">
        <f t="shared" si="53"/>
        <v>-0.10644381439504562</v>
      </c>
      <c r="V332">
        <f t="shared" si="59"/>
        <v>4.5222863816867895E-2</v>
      </c>
      <c r="W332">
        <f t="shared" si="60"/>
        <v>-7.0465347447268064E-3</v>
      </c>
      <c r="X332">
        <f t="shared" si="61"/>
        <v>-3.7623131930772324E-2</v>
      </c>
    </row>
    <row r="333" spans="1:24">
      <c r="A333" s="1">
        <v>45016</v>
      </c>
      <c r="B333">
        <v>11232</v>
      </c>
      <c r="C333" s="10">
        <f t="shared" si="62"/>
        <v>3.2352941176470695E-2</v>
      </c>
      <c r="D333">
        <v>5478</v>
      </c>
      <c r="E333" s="10">
        <f t="shared" si="54"/>
        <v>-4.0966386554621814E-2</v>
      </c>
      <c r="F333">
        <v>982.6</v>
      </c>
      <c r="G333" s="10">
        <f t="shared" si="55"/>
        <v>9.4209354120267319E-2</v>
      </c>
      <c r="H333">
        <v>3057</v>
      </c>
      <c r="I333" s="10">
        <f t="shared" si="56"/>
        <v>3.1376518218623417E-2</v>
      </c>
      <c r="J333">
        <v>775</v>
      </c>
      <c r="K333" s="10">
        <f t="shared" si="57"/>
        <v>3.5265829548490446E-2</v>
      </c>
      <c r="T333">
        <f t="shared" si="58"/>
        <v>1.9116846985658419E-2</v>
      </c>
      <c r="U333">
        <f t="shared" si="53"/>
        <v>-5.1350697863736063E-2</v>
      </c>
      <c r="V333">
        <f t="shared" si="59"/>
        <v>9.1346316910057665E-2</v>
      </c>
      <c r="W333">
        <f t="shared" si="60"/>
        <v>2.6350185494098642E-2</v>
      </c>
      <c r="X333">
        <f t="shared" si="61"/>
        <v>3.3945478256235007E-2</v>
      </c>
    </row>
    <row r="334" spans="1:24">
      <c r="A334" s="12">
        <v>45044</v>
      </c>
      <c r="B334">
        <v>11746</v>
      </c>
      <c r="C334" s="10">
        <f t="shared" si="62"/>
        <v>4.5762108262108248E-2</v>
      </c>
      <c r="D334">
        <v>5049</v>
      </c>
      <c r="E334" s="10">
        <f t="shared" si="54"/>
        <v>-7.8313253012048167E-2</v>
      </c>
      <c r="F334">
        <v>1014</v>
      </c>
      <c r="G334" s="10">
        <f t="shared" si="55"/>
        <v>3.1956035009159445E-2</v>
      </c>
      <c r="H334">
        <v>3164</v>
      </c>
      <c r="I334" s="10">
        <f t="shared" si="56"/>
        <v>3.500163559044811E-2</v>
      </c>
      <c r="J334">
        <v>818.6</v>
      </c>
      <c r="K334" s="10">
        <f t="shared" si="57"/>
        <v>5.6258064516129025E-2</v>
      </c>
      <c r="T334">
        <f t="shared" si="58"/>
        <v>3.2526014071295975E-2</v>
      </c>
      <c r="U334">
        <f t="shared" si="53"/>
        <v>-8.8697564321162423E-2</v>
      </c>
      <c r="V334">
        <f t="shared" si="59"/>
        <v>2.9092997798949791E-2</v>
      </c>
      <c r="W334">
        <f t="shared" si="60"/>
        <v>2.9975302865923335E-2</v>
      </c>
      <c r="X334">
        <f t="shared" si="61"/>
        <v>5.4937713223873585E-2</v>
      </c>
    </row>
    <row r="335" spans="1:24">
      <c r="A335" s="1">
        <v>45077</v>
      </c>
      <c r="B335">
        <v>11660</v>
      </c>
      <c r="C335" s="10">
        <f t="shared" si="62"/>
        <v>-7.3216414098415949E-3</v>
      </c>
      <c r="D335">
        <v>4782</v>
      </c>
      <c r="E335" s="10">
        <f t="shared" si="54"/>
        <v>-5.2881758764111719E-2</v>
      </c>
      <c r="F335">
        <v>928.2</v>
      </c>
      <c r="G335" s="10">
        <f t="shared" si="55"/>
        <v>-8.4615384615384537E-2</v>
      </c>
      <c r="H335">
        <v>3144</v>
      </c>
      <c r="I335" s="10">
        <f t="shared" si="56"/>
        <v>-6.321112515802807E-3</v>
      </c>
      <c r="J335">
        <v>871</v>
      </c>
      <c r="K335" s="10">
        <f t="shared" si="57"/>
        <v>6.4011727339359892E-2</v>
      </c>
      <c r="T335">
        <f t="shared" si="58"/>
        <v>-2.0557735600653871E-2</v>
      </c>
      <c r="U335">
        <f t="shared" si="53"/>
        <v>-6.3266070073225975E-2</v>
      </c>
      <c r="V335">
        <f t="shared" si="59"/>
        <v>-8.7478421825594191E-2</v>
      </c>
      <c r="W335">
        <f t="shared" si="60"/>
        <v>-1.134744524032758E-2</v>
      </c>
      <c r="X335">
        <f t="shared" si="61"/>
        <v>6.2691376047104452E-2</v>
      </c>
    </row>
    <row r="336" spans="1:24">
      <c r="A336" s="1">
        <v>45107</v>
      </c>
      <c r="B336">
        <v>11276</v>
      </c>
      <c r="C336" s="10">
        <f t="shared" si="62"/>
        <v>-3.2933104631217791E-2</v>
      </c>
      <c r="D336">
        <v>4985.5</v>
      </c>
      <c r="E336" s="10">
        <f t="shared" si="54"/>
        <v>4.2555416143872815E-2</v>
      </c>
      <c r="F336">
        <v>927</v>
      </c>
      <c r="G336" s="10">
        <f t="shared" si="55"/>
        <v>-1.2928248222365823E-3</v>
      </c>
      <c r="H336">
        <v>2999</v>
      </c>
      <c r="I336" s="10">
        <f t="shared" si="56"/>
        <v>-4.6119592875318083E-2</v>
      </c>
      <c r="J336">
        <v>924.8</v>
      </c>
      <c r="K336" s="10">
        <f t="shared" si="57"/>
        <v>6.1768082663604895E-2</v>
      </c>
      <c r="T336">
        <f t="shared" si="58"/>
        <v>-4.6169198822030064E-2</v>
      </c>
      <c r="U336">
        <f t="shared" si="53"/>
        <v>3.2171104834758567E-2</v>
      </c>
      <c r="V336">
        <f t="shared" si="59"/>
        <v>-4.1558620324462373E-3</v>
      </c>
      <c r="W336">
        <f t="shared" si="60"/>
        <v>-5.1145925599842858E-2</v>
      </c>
      <c r="X336">
        <f t="shared" si="61"/>
        <v>6.0447731371349456E-2</v>
      </c>
    </row>
    <row r="337" spans="1:24">
      <c r="A337" s="1">
        <v>45138</v>
      </c>
      <c r="B337">
        <v>11186</v>
      </c>
      <c r="C337" s="10">
        <f t="shared" si="62"/>
        <v>-7.9815537424618999E-3</v>
      </c>
      <c r="D337">
        <v>5150</v>
      </c>
      <c r="E337" s="10">
        <f t="shared" si="54"/>
        <v>3.2995687493731829E-2</v>
      </c>
      <c r="F337">
        <v>931.4</v>
      </c>
      <c r="G337" s="10">
        <f t="shared" si="55"/>
        <v>4.746494066882434E-3</v>
      </c>
      <c r="H337">
        <v>2888</v>
      </c>
      <c r="I337" s="10">
        <f t="shared" si="56"/>
        <v>-3.7012337445815224E-2</v>
      </c>
      <c r="J337">
        <v>936.6</v>
      </c>
      <c r="K337" s="10">
        <f t="shared" si="57"/>
        <v>1.2759515570934354E-2</v>
      </c>
      <c r="T337">
        <f t="shared" si="58"/>
        <v>-2.1217647933274176E-2</v>
      </c>
      <c r="U337">
        <f t="shared" si="53"/>
        <v>2.2611376184617581E-2</v>
      </c>
      <c r="V337">
        <f t="shared" si="59"/>
        <v>1.8834568566727791E-3</v>
      </c>
      <c r="W337">
        <f t="shared" si="60"/>
        <v>-4.2038670170339999E-2</v>
      </c>
      <c r="X337">
        <f t="shared" si="61"/>
        <v>1.1439164278678913E-2</v>
      </c>
    </row>
    <row r="338" spans="1:24">
      <c r="A338" s="1">
        <v>45169</v>
      </c>
      <c r="B338">
        <v>10662</v>
      </c>
      <c r="C338" s="10">
        <f t="shared" si="62"/>
        <v>-4.6844269622742685E-2</v>
      </c>
      <c r="D338">
        <v>4872.5</v>
      </c>
      <c r="E338" s="10">
        <f t="shared" si="54"/>
        <v>-5.3883495145631066E-2</v>
      </c>
      <c r="F338">
        <v>1007.5</v>
      </c>
      <c r="G338" s="10">
        <f t="shared" si="55"/>
        <v>8.1704960274855187E-2</v>
      </c>
      <c r="H338">
        <v>2830</v>
      </c>
      <c r="I338" s="10">
        <f t="shared" si="56"/>
        <v>-2.0083102493074767E-2</v>
      </c>
      <c r="J338">
        <v>971</v>
      </c>
      <c r="K338" s="10">
        <f t="shared" si="57"/>
        <v>3.6728592782404368E-2</v>
      </c>
      <c r="T338">
        <f t="shared" si="58"/>
        <v>-6.0080363813554957E-2</v>
      </c>
      <c r="U338">
        <f t="shared" si="53"/>
        <v>-6.4267806454745321E-2</v>
      </c>
      <c r="V338">
        <f t="shared" si="59"/>
        <v>7.8841923064645533E-2</v>
      </c>
      <c r="W338">
        <f t="shared" si="60"/>
        <v>-2.5109435217599542E-2</v>
      </c>
      <c r="X338">
        <f t="shared" si="61"/>
        <v>3.5408241490148928E-2</v>
      </c>
    </row>
    <row r="339" spans="1:24">
      <c r="A339" s="1">
        <v>45198</v>
      </c>
      <c r="B339">
        <v>11102</v>
      </c>
      <c r="C339" s="10">
        <f t="shared" si="62"/>
        <v>4.1268054773963669E-2</v>
      </c>
      <c r="D339">
        <v>5174</v>
      </c>
      <c r="E339" s="10">
        <f t="shared" si="54"/>
        <v>6.1877886095433654E-2</v>
      </c>
      <c r="F339">
        <v>997.8</v>
      </c>
      <c r="G339" s="10">
        <f t="shared" si="55"/>
        <v>-9.627791563275534E-3</v>
      </c>
      <c r="H339">
        <v>2926</v>
      </c>
      <c r="I339" s="10">
        <f t="shared" si="56"/>
        <v>3.3922261484099048E-2</v>
      </c>
      <c r="J339">
        <v>989</v>
      </c>
      <c r="K339" s="10">
        <f t="shared" si="57"/>
        <v>1.8537590113285374E-2</v>
      </c>
      <c r="T339">
        <f t="shared" si="58"/>
        <v>2.8031960583151393E-2</v>
      </c>
      <c r="U339">
        <f t="shared" si="53"/>
        <v>5.1493574786319406E-2</v>
      </c>
      <c r="V339">
        <f t="shared" si="59"/>
        <v>-1.2490828773485188E-2</v>
      </c>
      <c r="W339">
        <f t="shared" si="60"/>
        <v>2.8895928759574273E-2</v>
      </c>
      <c r="X339">
        <f t="shared" si="61"/>
        <v>1.7217238821029931E-2</v>
      </c>
    </row>
    <row r="340" spans="1:24">
      <c r="A340" s="12">
        <v>45230</v>
      </c>
      <c r="B340">
        <v>10250</v>
      </c>
      <c r="C340" s="10">
        <f t="shared" si="62"/>
        <v>-7.6742929201945587E-2</v>
      </c>
      <c r="D340">
        <v>5255</v>
      </c>
      <c r="E340" s="10">
        <f t="shared" si="54"/>
        <v>1.5655199072284409E-2</v>
      </c>
      <c r="F340">
        <v>1104</v>
      </c>
      <c r="G340" s="10">
        <f t="shared" si="55"/>
        <v>0.10643415514131083</v>
      </c>
      <c r="H340">
        <v>2932</v>
      </c>
      <c r="I340" s="10">
        <f t="shared" si="56"/>
        <v>2.0505809979494138E-3</v>
      </c>
      <c r="J340">
        <v>970.6</v>
      </c>
      <c r="K340" s="10">
        <f t="shared" si="57"/>
        <v>-1.8604651162790642E-2</v>
      </c>
      <c r="T340">
        <f t="shared" si="58"/>
        <v>-8.9979023392757859E-2</v>
      </c>
      <c r="U340">
        <f t="shared" si="53"/>
        <v>5.2708877631701592E-3</v>
      </c>
      <c r="V340">
        <f t="shared" si="59"/>
        <v>0.10357111793110117</v>
      </c>
      <c r="W340">
        <f t="shared" si="60"/>
        <v>-2.9757517265753593E-3</v>
      </c>
      <c r="X340">
        <f t="shared" si="61"/>
        <v>-1.9925002455046085E-2</v>
      </c>
    </row>
    <row r="341" spans="1:24">
      <c r="A341" s="1">
        <v>45260</v>
      </c>
      <c r="B341">
        <v>10126</v>
      </c>
      <c r="C341" s="10">
        <f t="shared" si="62"/>
        <v>-1.2097560975609767E-2</v>
      </c>
      <c r="D341">
        <v>5399</v>
      </c>
      <c r="E341" s="10">
        <f t="shared" si="54"/>
        <v>2.7402473834443386E-2</v>
      </c>
      <c r="F341">
        <v>1050</v>
      </c>
      <c r="G341" s="10">
        <f t="shared" si="55"/>
        <v>-4.8913043478260865E-2</v>
      </c>
      <c r="H341">
        <v>3002</v>
      </c>
      <c r="I341" s="10">
        <f t="shared" si="56"/>
        <v>2.3874488403820004E-2</v>
      </c>
      <c r="J341">
        <v>1130.5</v>
      </c>
      <c r="K341" s="10">
        <f t="shared" si="57"/>
        <v>0.1647434576550586</v>
      </c>
      <c r="T341">
        <f t="shared" si="58"/>
        <v>-2.5333655166422043E-2</v>
      </c>
      <c r="U341">
        <f t="shared" si="53"/>
        <v>1.7018162525329138E-2</v>
      </c>
      <c r="V341">
        <f t="shared" si="59"/>
        <v>-5.1776080688470519E-2</v>
      </c>
      <c r="W341">
        <f t="shared" si="60"/>
        <v>1.884815567929523E-2</v>
      </c>
      <c r="X341">
        <f t="shared" si="61"/>
        <v>0.16342310636280316</v>
      </c>
    </row>
    <row r="342" spans="1:24">
      <c r="A342" s="1">
        <v>45289</v>
      </c>
      <c r="B342">
        <v>10600</v>
      </c>
      <c r="C342" s="10">
        <f t="shared" si="62"/>
        <v>4.6810191586016181E-2</v>
      </c>
      <c r="D342">
        <v>5842</v>
      </c>
      <c r="E342" s="10">
        <f t="shared" si="54"/>
        <v>8.205223189479538E-2</v>
      </c>
      <c r="F342">
        <v>1110.5</v>
      </c>
      <c r="G342" s="10">
        <f t="shared" si="55"/>
        <v>5.7619047619047681E-2</v>
      </c>
      <c r="H342">
        <v>3190</v>
      </c>
      <c r="I342" s="10">
        <f t="shared" si="56"/>
        <v>6.2624916722185286E-2</v>
      </c>
      <c r="J342">
        <v>1172.5</v>
      </c>
      <c r="K342" s="10">
        <f t="shared" si="57"/>
        <v>3.7151702786377694E-2</v>
      </c>
      <c r="T342">
        <f t="shared" si="58"/>
        <v>3.3574097395203908E-2</v>
      </c>
      <c r="U342">
        <f t="shared" si="53"/>
        <v>7.1667920585681125E-2</v>
      </c>
      <c r="V342">
        <f t="shared" si="59"/>
        <v>5.4756010408838027E-2</v>
      </c>
      <c r="W342">
        <f t="shared" si="60"/>
        <v>5.7598583997660512E-2</v>
      </c>
      <c r="X342">
        <f t="shared" si="61"/>
        <v>3.5831351494122254E-2</v>
      </c>
    </row>
    <row r="343" spans="1:24">
      <c r="A343" s="1">
        <v>45322</v>
      </c>
      <c r="B343">
        <v>10500</v>
      </c>
      <c r="C343" s="10">
        <f t="shared" si="62"/>
        <v>-9.4339622641509413E-3</v>
      </c>
      <c r="D343">
        <v>5503</v>
      </c>
      <c r="E343" s="10">
        <f t="shared" si="54"/>
        <v>-5.8028072577884338E-2</v>
      </c>
      <c r="F343">
        <v>1177</v>
      </c>
      <c r="G343" s="10">
        <f t="shared" si="55"/>
        <v>5.9882935614588018E-2</v>
      </c>
      <c r="H343">
        <v>3215</v>
      </c>
      <c r="I343" s="10">
        <f t="shared" si="56"/>
        <v>7.8369905956112706E-3</v>
      </c>
      <c r="J343">
        <v>1178</v>
      </c>
      <c r="K343" s="10">
        <f t="shared" si="57"/>
        <v>4.6908315565032943E-3</v>
      </c>
      <c r="T343">
        <f t="shared" si="58"/>
        <v>-2.2670056454963217E-2</v>
      </c>
      <c r="U343">
        <f t="shared" si="53"/>
        <v>-6.8412383886998593E-2</v>
      </c>
      <c r="V343">
        <f t="shared" si="59"/>
        <v>5.7019898404378364E-2</v>
      </c>
      <c r="W343">
        <f t="shared" si="60"/>
        <v>2.8106578710864975E-3</v>
      </c>
      <c r="X343">
        <f t="shared" si="61"/>
        <v>3.3704802642478531E-3</v>
      </c>
    </row>
    <row r="344" spans="1:24">
      <c r="A344" s="1">
        <v>45351</v>
      </c>
      <c r="B344">
        <v>9983</v>
      </c>
      <c r="C344" s="10">
        <f t="shared" si="62"/>
        <v>-4.9238095238095192E-2</v>
      </c>
      <c r="D344">
        <v>5079</v>
      </c>
      <c r="E344" s="10">
        <f t="shared" si="54"/>
        <v>-7.7048882427766641E-2</v>
      </c>
      <c r="F344">
        <v>1242</v>
      </c>
      <c r="G344" s="10">
        <f t="shared" si="55"/>
        <v>5.5225148683092584E-2</v>
      </c>
      <c r="H344">
        <v>3153</v>
      </c>
      <c r="I344" s="10">
        <f t="shared" si="56"/>
        <v>-1.9284603421461877E-2</v>
      </c>
      <c r="J344">
        <v>1244.5</v>
      </c>
      <c r="K344" s="10">
        <f t="shared" si="57"/>
        <v>5.6451612903225756E-2</v>
      </c>
      <c r="T344">
        <f t="shared" si="58"/>
        <v>-6.2474189428907465E-2</v>
      </c>
      <c r="U344">
        <f t="shared" si="53"/>
        <v>-8.7433193736880896E-2</v>
      </c>
      <c r="V344">
        <f t="shared" si="59"/>
        <v>5.236211147288293E-2</v>
      </c>
      <c r="W344">
        <f t="shared" si="60"/>
        <v>-2.4310936145986652E-2</v>
      </c>
      <c r="X344">
        <f t="shared" si="61"/>
        <v>5.5131261610970317E-2</v>
      </c>
    </row>
    <row r="345" spans="1:24">
      <c r="A345" s="1">
        <v>45380</v>
      </c>
      <c r="B345">
        <v>10678</v>
      </c>
      <c r="C345" s="10">
        <f t="shared" si="62"/>
        <v>6.9618351197034967E-2</v>
      </c>
      <c r="D345">
        <v>5017</v>
      </c>
      <c r="E345" s="10">
        <f t="shared" si="54"/>
        <v>-1.2207127387280914E-2</v>
      </c>
      <c r="F345">
        <v>1349.5</v>
      </c>
      <c r="G345" s="10">
        <f t="shared" si="55"/>
        <v>8.6553945249597364E-2</v>
      </c>
      <c r="H345">
        <v>3048</v>
      </c>
      <c r="I345" s="10">
        <f t="shared" si="56"/>
        <v>-3.3301617507136005E-2</v>
      </c>
      <c r="J345">
        <v>1265.5</v>
      </c>
      <c r="K345" s="10">
        <f t="shared" si="57"/>
        <v>1.6874246685415928E-2</v>
      </c>
      <c r="T345">
        <f t="shared" si="58"/>
        <v>5.6382257006222694E-2</v>
      </c>
      <c r="U345">
        <f t="shared" si="53"/>
        <v>-2.2591438696395162E-2</v>
      </c>
      <c r="V345">
        <f t="shared" si="59"/>
        <v>8.369090803938771E-2</v>
      </c>
      <c r="W345">
        <f t="shared" si="60"/>
        <v>-3.832795023166078E-2</v>
      </c>
      <c r="X345">
        <f t="shared" si="61"/>
        <v>1.5553895393160487E-2</v>
      </c>
    </row>
    <row r="346" spans="1:24">
      <c r="A346" s="12">
        <v>45412</v>
      </c>
      <c r="B346">
        <v>12062</v>
      </c>
      <c r="C346" s="10">
        <f t="shared" si="62"/>
        <v>0.12961228694512084</v>
      </c>
      <c r="D346">
        <v>5472</v>
      </c>
      <c r="E346" s="10">
        <f t="shared" si="54"/>
        <v>9.0691648395455404E-2</v>
      </c>
      <c r="F346">
        <v>1333</v>
      </c>
      <c r="G346" s="10">
        <f t="shared" si="55"/>
        <v>-1.2226750648388296E-2</v>
      </c>
      <c r="H346">
        <v>3074</v>
      </c>
      <c r="I346" s="10">
        <f t="shared" si="56"/>
        <v>8.5301837270341796E-3</v>
      </c>
      <c r="J346">
        <v>1166</v>
      </c>
      <c r="K346" s="10">
        <f t="shared" si="57"/>
        <v>-7.8625049387593848E-2</v>
      </c>
      <c r="T346">
        <f t="shared" si="58"/>
        <v>0.11637619275430856</v>
      </c>
      <c r="U346">
        <f t="shared" si="53"/>
        <v>8.0307337086341149E-2</v>
      </c>
      <c r="V346">
        <f t="shared" si="59"/>
        <v>-1.508978785859795E-2</v>
      </c>
      <c r="W346">
        <f t="shared" si="60"/>
        <v>3.5038510025094064E-3</v>
      </c>
      <c r="X346">
        <f t="shared" si="61"/>
        <v>-7.9945400679849288E-2</v>
      </c>
    </row>
    <row r="347" spans="1:24">
      <c r="A347" s="1">
        <v>45443</v>
      </c>
      <c r="B347">
        <v>12190</v>
      </c>
      <c r="C347" s="10">
        <f t="shared" si="62"/>
        <v>1.0611838832697673E-2</v>
      </c>
      <c r="D347">
        <v>5476</v>
      </c>
      <c r="E347" s="10">
        <f t="shared" si="54"/>
        <v>7.309941520468044E-4</v>
      </c>
      <c r="F347">
        <v>1392</v>
      </c>
      <c r="G347" s="10">
        <f t="shared" si="55"/>
        <v>4.4261065266316679E-2</v>
      </c>
      <c r="H347">
        <v>2936</v>
      </c>
      <c r="I347" s="10">
        <f t="shared" si="56"/>
        <v>-4.4892648015614878E-2</v>
      </c>
      <c r="J347">
        <v>1022.5</v>
      </c>
      <c r="K347" s="10">
        <f t="shared" si="57"/>
        <v>-0.12307032590051459</v>
      </c>
      <c r="T347">
        <f t="shared" si="58"/>
        <v>-2.6242553581146029E-3</v>
      </c>
      <c r="U347">
        <f t="shared" si="53"/>
        <v>-9.6533171570674457E-3</v>
      </c>
      <c r="V347">
        <f t="shared" si="59"/>
        <v>4.1398028056107025E-2</v>
      </c>
      <c r="W347">
        <f t="shared" si="60"/>
        <v>-4.9918980740139653E-2</v>
      </c>
      <c r="X347">
        <f t="shared" si="61"/>
        <v>-0.12439067719277003</v>
      </c>
    </row>
    <row r="348" spans="1:24">
      <c r="A348" s="1">
        <v>45471</v>
      </c>
      <c r="B348">
        <v>12356</v>
      </c>
      <c r="C348" s="10">
        <f t="shared" si="62"/>
        <v>1.361771944216561E-2</v>
      </c>
      <c r="D348">
        <v>5201</v>
      </c>
      <c r="E348" s="10">
        <f t="shared" si="54"/>
        <v>-5.0219138056975865E-2</v>
      </c>
      <c r="F348">
        <v>1320</v>
      </c>
      <c r="G348" s="10">
        <f t="shared" si="55"/>
        <v>-5.1724137931034475E-2</v>
      </c>
      <c r="H348">
        <v>3010</v>
      </c>
      <c r="I348" s="10">
        <f t="shared" si="56"/>
        <v>2.5204359673024479E-2</v>
      </c>
      <c r="J348">
        <v>1088.5</v>
      </c>
      <c r="K348" s="10">
        <f t="shared" si="57"/>
        <v>6.454767726161359E-2</v>
      </c>
      <c r="T348">
        <f t="shared" si="58"/>
        <v>3.81625251353334E-4</v>
      </c>
      <c r="U348">
        <f t="shared" si="53"/>
        <v>-6.0603449366090113E-2</v>
      </c>
      <c r="V348">
        <f t="shared" si="59"/>
        <v>-5.4587175141244129E-2</v>
      </c>
      <c r="W348">
        <f t="shared" si="60"/>
        <v>2.0178026948499704E-2</v>
      </c>
      <c r="X348">
        <f t="shared" si="61"/>
        <v>6.322732596935815E-2</v>
      </c>
    </row>
    <row r="349" spans="1:24">
      <c r="A349" s="1">
        <v>45504</v>
      </c>
      <c r="B349">
        <v>12368</v>
      </c>
      <c r="C349" s="10">
        <f t="shared" si="62"/>
        <v>9.711880867595557E-4</v>
      </c>
      <c r="D349">
        <v>5026</v>
      </c>
      <c r="E349" s="10">
        <f t="shared" si="54"/>
        <v>-3.3647375504710642E-2</v>
      </c>
      <c r="F349">
        <v>1297</v>
      </c>
      <c r="G349" s="10">
        <f t="shared" si="55"/>
        <v>-1.7424242424242453E-2</v>
      </c>
      <c r="H349">
        <v>3258</v>
      </c>
      <c r="I349" s="10">
        <f t="shared" si="56"/>
        <v>8.2392026578073096E-2</v>
      </c>
      <c r="J349">
        <v>1086</v>
      </c>
      <c r="K349" s="10">
        <f t="shared" si="57"/>
        <v>-2.2967386311437687E-3</v>
      </c>
      <c r="T349">
        <f t="shared" si="58"/>
        <v>-1.226490610405272E-2</v>
      </c>
      <c r="U349">
        <f t="shared" si="53"/>
        <v>-4.403168681382489E-2</v>
      </c>
      <c r="V349">
        <f t="shared" si="59"/>
        <v>-2.0287279634452107E-2</v>
      </c>
      <c r="W349">
        <f t="shared" si="60"/>
        <v>7.7365693853548329E-2</v>
      </c>
      <c r="X349">
        <f t="shared" si="61"/>
        <v>-3.6170899233992099E-3</v>
      </c>
    </row>
    <row r="350" spans="1:24">
      <c r="A350" s="1">
        <v>45534</v>
      </c>
      <c r="B350">
        <v>13274</v>
      </c>
      <c r="C350" s="10">
        <f t="shared" si="62"/>
        <v>7.3253557567917182E-2</v>
      </c>
      <c r="D350">
        <v>4770</v>
      </c>
      <c r="E350" s="10">
        <f t="shared" si="54"/>
        <v>-5.0935137286112209E-2</v>
      </c>
      <c r="F350">
        <v>1363</v>
      </c>
      <c r="G350" s="10">
        <f t="shared" si="55"/>
        <v>5.088666152659993E-2</v>
      </c>
      <c r="H350">
        <v>3540</v>
      </c>
      <c r="I350" s="10">
        <f t="shared" si="56"/>
        <v>8.6556169429097496E-2</v>
      </c>
      <c r="J350">
        <v>1011</v>
      </c>
      <c r="K350" s="10">
        <f t="shared" si="57"/>
        <v>-6.9060773480662974E-2</v>
      </c>
      <c r="T350">
        <f t="shared" si="58"/>
        <v>6.001746337710491E-2</v>
      </c>
      <c r="U350">
        <f t="shared" si="53"/>
        <v>-6.1319448595226457E-2</v>
      </c>
      <c r="V350">
        <f t="shared" si="59"/>
        <v>4.8023624316390276E-2</v>
      </c>
      <c r="W350">
        <f t="shared" si="60"/>
        <v>8.1529836704572728E-2</v>
      </c>
      <c r="X350">
        <f t="shared" si="61"/>
        <v>-7.0381124772918413E-2</v>
      </c>
    </row>
    <row r="351" spans="1:24">
      <c r="A351" s="1">
        <v>45565</v>
      </c>
      <c r="B351">
        <v>11588</v>
      </c>
      <c r="C351" s="10">
        <f t="shared" si="62"/>
        <v>-0.12701521771884883</v>
      </c>
      <c r="D351">
        <v>5299</v>
      </c>
      <c r="E351" s="10">
        <f t="shared" si="54"/>
        <v>0.1109014675052411</v>
      </c>
      <c r="F351">
        <v>1237.5</v>
      </c>
      <c r="G351" s="10">
        <f t="shared" si="55"/>
        <v>-9.2076302274394672E-2</v>
      </c>
      <c r="H351">
        <v>3534</v>
      </c>
      <c r="I351" s="10">
        <f t="shared" si="56"/>
        <v>-1.6949152542372614E-3</v>
      </c>
      <c r="J351">
        <v>1024.5</v>
      </c>
      <c r="K351" s="10">
        <f t="shared" si="57"/>
        <v>1.335311572700304E-2</v>
      </c>
      <c r="T351">
        <f t="shared" si="58"/>
        <v>-0.14025131190966111</v>
      </c>
      <c r="U351">
        <f t="shared" si="53"/>
        <v>0.10051715619612685</v>
      </c>
      <c r="V351">
        <f t="shared" si="59"/>
        <v>-9.4939339484604326E-2</v>
      </c>
      <c r="W351">
        <f t="shared" si="60"/>
        <v>-6.7212479787620346E-3</v>
      </c>
      <c r="X351">
        <f t="shared" si="61"/>
        <v>1.2032764434747599E-2</v>
      </c>
    </row>
    <row r="352" spans="1:24">
      <c r="A352" s="12">
        <v>45596</v>
      </c>
      <c r="B352">
        <v>11042</v>
      </c>
      <c r="C352" s="10">
        <f t="shared" si="62"/>
        <v>-4.711770797376591E-2</v>
      </c>
      <c r="D352">
        <v>5016</v>
      </c>
      <c r="E352" s="10">
        <f t="shared" si="54"/>
        <v>-5.3406303076052097E-2</v>
      </c>
      <c r="F352">
        <v>1250</v>
      </c>
      <c r="G352" s="10">
        <f t="shared" si="55"/>
        <v>1.0101010101010166E-2</v>
      </c>
      <c r="H352">
        <v>3412</v>
      </c>
      <c r="I352" s="10">
        <f t="shared" si="56"/>
        <v>-3.452178834182229E-2</v>
      </c>
      <c r="J352">
        <v>969.4</v>
      </c>
      <c r="K352" s="10">
        <f t="shared" si="57"/>
        <v>-5.3782332845290437E-2</v>
      </c>
      <c r="T352">
        <f t="shared" si="58"/>
        <v>-6.0353802164578182E-2</v>
      </c>
      <c r="U352">
        <f t="shared" si="53"/>
        <v>-6.3790614385166353E-2</v>
      </c>
      <c r="V352">
        <f t="shared" si="59"/>
        <v>7.2379728908005111E-3</v>
      </c>
      <c r="W352">
        <f t="shared" si="60"/>
        <v>-3.9548121066347065E-2</v>
      </c>
      <c r="X352">
        <f t="shared" si="61"/>
        <v>-5.5102684137545876E-2</v>
      </c>
    </row>
    <row r="354" spans="1:12 16383:16383">
      <c r="A354" t="s">
        <v>169</v>
      </c>
      <c r="C354" s="11">
        <f>_xlfn.STDEV.S(C7:C352)</f>
        <v>6.4841043267322485E-2</v>
      </c>
      <c r="E354" s="11">
        <f>_xlfn.STDEV.S(E7:E352)</f>
        <v>9.3154598961695978E-2</v>
      </c>
      <c r="F354" s="4"/>
      <c r="G354" s="11">
        <f>_xlfn.STDEV.S(G7:G352)</f>
        <v>7.6333106393875236E-2</v>
      </c>
      <c r="H354" s="4"/>
      <c r="I354" s="11">
        <f>_xlfn.STDEV.S(I7:I352)</f>
        <v>6.1343518977072041E-2</v>
      </c>
      <c r="J354" s="4"/>
      <c r="K354" s="11">
        <f>_xlfn.STDEV.S(K7:K352)</f>
        <v>9.5233226140261779E-2</v>
      </c>
      <c r="L354" s="5"/>
    </row>
    <row r="355" spans="1:12 16383:16383">
      <c r="A355" t="s">
        <v>170</v>
      </c>
      <c r="C355" s="10">
        <f>AVERAGE(C7:C352)</f>
        <v>8.4695381676016951E-3</v>
      </c>
      <c r="E355" s="10">
        <f>AVERAGE(E7:E352)</f>
        <v>9.8468920982962751E-3</v>
      </c>
      <c r="G355" s="10">
        <f>AVERAGE(G7:G352)</f>
        <v>8.3059834057359391E-3</v>
      </c>
      <c r="I355" s="10">
        <f>AVERAGE(I7:I352)</f>
        <v>1.0047482484810074E-2</v>
      </c>
      <c r="K355" s="10">
        <f>AVERAGE(K7:K352)</f>
        <v>1.4051035624305963E-2</v>
      </c>
    </row>
    <row r="356" spans="1:12 16383:16383">
      <c r="XFC356" s="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09898-52DB-4B47-9320-BE896D5EF150}">
  <dimension ref="A1:XFC356"/>
  <sheetViews>
    <sheetView topLeftCell="R4" workbookViewId="0">
      <selection activeCell="AA52" sqref="AA52"/>
    </sheetView>
  </sheetViews>
  <sheetFormatPr defaultColWidth="11.42578125" defaultRowHeight="15"/>
  <cols>
    <col min="1" max="1" width="10.140625" bestFit="1" customWidth="1"/>
    <col min="2" max="2" width="14.28515625" customWidth="1"/>
    <col min="3" max="3" width="14" style="10" customWidth="1"/>
    <col min="4" max="4" width="15.7109375" customWidth="1"/>
    <col min="5" max="5" width="14" style="10" customWidth="1"/>
    <col min="6" max="6" width="14.28515625" customWidth="1"/>
    <col min="7" max="7" width="14" style="10" customWidth="1"/>
    <col min="8" max="8" width="14.28515625" customWidth="1"/>
    <col min="9" max="9" width="14" style="10" customWidth="1"/>
    <col min="10" max="10" width="14.28515625" customWidth="1"/>
    <col min="11" max="11" width="14" style="10" customWidth="1"/>
    <col min="13" max="13" width="22.140625" customWidth="1"/>
    <col min="14" max="18" width="15" customWidth="1"/>
    <col min="20" max="24" width="15" customWidth="1"/>
    <col min="25" max="26" width="16.140625" customWidth="1"/>
    <col min="27" max="31" width="15.140625" customWidth="1"/>
  </cols>
  <sheetData>
    <row r="1" spans="1:31">
      <c r="B1" t="s">
        <v>0</v>
      </c>
      <c r="C1" s="10" t="s">
        <v>154</v>
      </c>
      <c r="D1" t="s">
        <v>1</v>
      </c>
      <c r="E1" s="10" t="s">
        <v>154</v>
      </c>
      <c r="F1" t="s">
        <v>8</v>
      </c>
      <c r="G1" s="10" t="s">
        <v>154</v>
      </c>
      <c r="H1" t="s">
        <v>13</v>
      </c>
      <c r="I1" s="10" t="s">
        <v>154</v>
      </c>
      <c r="J1" t="s">
        <v>19</v>
      </c>
      <c r="K1" s="10" t="s">
        <v>154</v>
      </c>
      <c r="N1" t="s">
        <v>155</v>
      </c>
      <c r="T1" t="s">
        <v>156</v>
      </c>
      <c r="Y1" s="14">
        <f>'Q2, Q3.1-5'!A16</f>
        <v>44680</v>
      </c>
      <c r="AA1" t="s">
        <v>157</v>
      </c>
    </row>
    <row r="2" spans="1:31">
      <c r="A2" s="1" t="s">
        <v>25</v>
      </c>
      <c r="B2" t="s">
        <v>26</v>
      </c>
      <c r="D2" t="s">
        <v>27</v>
      </c>
      <c r="F2" t="s">
        <v>34</v>
      </c>
      <c r="H2" t="s">
        <v>39</v>
      </c>
      <c r="J2" t="s">
        <v>45</v>
      </c>
      <c r="N2" t="s">
        <v>0</v>
      </c>
      <c r="O2" t="s">
        <v>1</v>
      </c>
      <c r="P2" t="s">
        <v>8</v>
      </c>
      <c r="Q2" t="s">
        <v>13</v>
      </c>
      <c r="R2" t="s">
        <v>19</v>
      </c>
      <c r="T2" t="s">
        <v>0</v>
      </c>
      <c r="U2" t="s">
        <v>1</v>
      </c>
      <c r="V2" t="s">
        <v>8</v>
      </c>
      <c r="W2" t="s">
        <v>13</v>
      </c>
      <c r="X2" t="s">
        <v>19</v>
      </c>
      <c r="AA2" t="s">
        <v>0</v>
      </c>
      <c r="AB2" t="s">
        <v>1</v>
      </c>
      <c r="AC2" t="s">
        <v>8</v>
      </c>
      <c r="AD2" t="s">
        <v>13</v>
      </c>
      <c r="AE2" t="s">
        <v>19</v>
      </c>
    </row>
    <row r="3" spans="1:31">
      <c r="A3" s="1" t="s">
        <v>51</v>
      </c>
      <c r="B3" t="s">
        <v>52</v>
      </c>
      <c r="D3" t="s">
        <v>52</v>
      </c>
      <c r="F3" t="s">
        <v>52</v>
      </c>
      <c r="H3" t="s">
        <v>52</v>
      </c>
      <c r="J3" t="s">
        <v>52</v>
      </c>
      <c r="M3" t="s">
        <v>158</v>
      </c>
      <c r="N3">
        <f>AVERAGE(C263:C322)</f>
        <v>1.5704769419440406E-2</v>
      </c>
      <c r="O3">
        <f>AVERAGE(E263:E322)</f>
        <v>1.28946963466515E-2</v>
      </c>
      <c r="P3">
        <f>AVERAGE(G263:G322)</f>
        <v>5.6518610824841742E-3</v>
      </c>
      <c r="Q3">
        <f>AVERAGE(I263:I322)</f>
        <v>5.8146899449338001E-3</v>
      </c>
      <c r="R3">
        <f>AVERAGE(K263:K322)</f>
        <v>3.3943529579550584E-3</v>
      </c>
      <c r="Z3" t="s">
        <v>0</v>
      </c>
      <c r="AA3">
        <f t="array" ref="AA3:AE7">MMULT(TRANSPOSE(T263:X322),T263:X322)*12/59</f>
        <v>4.1932785356773486E-2</v>
      </c>
      <c r="AB3">
        <v>-1.3163590229722411E-3</v>
      </c>
      <c r="AC3">
        <v>7.1360542737098276E-3</v>
      </c>
      <c r="AD3">
        <v>2.7189466910545763E-3</v>
      </c>
      <c r="AE3">
        <v>1.161035368205455E-2</v>
      </c>
    </row>
    <row r="4" spans="1:31">
      <c r="A4" s="1"/>
      <c r="B4">
        <v>1</v>
      </c>
      <c r="D4">
        <v>2</v>
      </c>
      <c r="F4">
        <v>9</v>
      </c>
      <c r="H4">
        <v>14</v>
      </c>
      <c r="J4">
        <v>20</v>
      </c>
      <c r="M4" t="s">
        <v>160</v>
      </c>
      <c r="N4">
        <f>VAR(C263:C322)</f>
        <v>3.4943987797311227E-3</v>
      </c>
      <c r="O4">
        <f>VAR(E263:E322)</f>
        <v>5.0252772200768438E-3</v>
      </c>
      <c r="P4">
        <f>VAR(G263:G322)</f>
        <v>6.0448698497195781E-3</v>
      </c>
      <c r="Q4">
        <f>VAR(I263:I322)</f>
        <v>3.2358641334582104E-3</v>
      </c>
      <c r="R4">
        <f>VAR(K263:K322)</f>
        <v>3.5781737482981713E-3</v>
      </c>
      <c r="Z4" t="s">
        <v>1</v>
      </c>
      <c r="AA4">
        <v>-1.3163590229722411E-3</v>
      </c>
      <c r="AB4">
        <v>6.0303326640922132E-2</v>
      </c>
      <c r="AC4">
        <v>1.7359981667595351E-2</v>
      </c>
      <c r="AD4">
        <v>5.8255355131971477E-3</v>
      </c>
      <c r="AE4">
        <v>5.6737962325517418E-3</v>
      </c>
    </row>
    <row r="5" spans="1:31">
      <c r="A5" s="1"/>
      <c r="M5" t="s">
        <v>161</v>
      </c>
      <c r="N5">
        <f>N3*12</f>
        <v>0.18845723303328488</v>
      </c>
      <c r="O5">
        <f>O3*12</f>
        <v>0.15473635615981801</v>
      </c>
      <c r="P5">
        <f t="shared" ref="P5:R6" si="0">P3*12</f>
        <v>6.7822332989810094E-2</v>
      </c>
      <c r="Q5">
        <f t="shared" si="0"/>
        <v>6.9776279339205605E-2</v>
      </c>
      <c r="R5">
        <f t="shared" si="0"/>
        <v>4.0732235495460699E-2</v>
      </c>
      <c r="Z5" t="s">
        <v>8</v>
      </c>
      <c r="AA5">
        <v>7.1360542737098276E-3</v>
      </c>
      <c r="AB5">
        <v>1.7359981667595351E-2</v>
      </c>
      <c r="AC5">
        <v>7.2538438196634913E-2</v>
      </c>
      <c r="AD5">
        <v>1.3394571840370201E-2</v>
      </c>
      <c r="AE5">
        <v>5.4542849967779E-3</v>
      </c>
    </row>
    <row r="6" spans="1:31">
      <c r="A6" s="1">
        <v>35064</v>
      </c>
      <c r="B6">
        <v>1215.3699999999999</v>
      </c>
      <c r="D6">
        <v>773.23</v>
      </c>
      <c r="F6">
        <v>199.25</v>
      </c>
      <c r="H6">
        <v>201.72</v>
      </c>
      <c r="J6">
        <v>32.51</v>
      </c>
      <c r="M6" t="s">
        <v>162</v>
      </c>
      <c r="N6" s="24">
        <f>N4*12</f>
        <v>4.1932785356773472E-2</v>
      </c>
      <c r="O6" s="24">
        <f>O4*12</f>
        <v>6.0303326640922125E-2</v>
      </c>
      <c r="P6" s="24">
        <f t="shared" si="0"/>
        <v>7.2538438196634941E-2</v>
      </c>
      <c r="Q6" s="24">
        <f t="shared" si="0"/>
        <v>3.8830369601498521E-2</v>
      </c>
      <c r="R6" s="24">
        <f t="shared" si="0"/>
        <v>4.2938084979578059E-2</v>
      </c>
      <c r="Z6" t="s">
        <v>13</v>
      </c>
      <c r="AA6">
        <v>2.7189466910545763E-3</v>
      </c>
      <c r="AB6">
        <v>5.8255355131971477E-3</v>
      </c>
      <c r="AC6">
        <v>1.3394571840370201E-2</v>
      </c>
      <c r="AD6">
        <v>3.8830369601498514E-2</v>
      </c>
      <c r="AE6">
        <v>1.2568755484709787E-2</v>
      </c>
    </row>
    <row r="7" spans="1:31">
      <c r="A7" s="1">
        <v>35095</v>
      </c>
      <c r="B7">
        <v>1257.32</v>
      </c>
      <c r="C7" s="10">
        <f>IFERROR(B7/B6-1,"N/A")</f>
        <v>3.4516237853493115E-2</v>
      </c>
      <c r="D7">
        <v>757.54</v>
      </c>
      <c r="E7" s="10">
        <f t="shared" ref="E7:E70" si="1">IFERROR(D7/D6-1,"N/A")</f>
        <v>-2.029150446826955E-2</v>
      </c>
      <c r="F7">
        <v>223</v>
      </c>
      <c r="G7" s="10">
        <f t="shared" ref="G7:G70" si="2">IFERROR(F7/F6-1,"N/A")</f>
        <v>0.11919698870765361</v>
      </c>
      <c r="H7">
        <v>201.72</v>
      </c>
      <c r="I7" s="10">
        <f t="shared" ref="I7:I70" si="3">IFERROR(H7/H6-1,"N/A")</f>
        <v>0</v>
      </c>
      <c r="J7">
        <v>34.01</v>
      </c>
      <c r="K7" s="10">
        <f t="shared" ref="K7:K70" si="4">IFERROR(J7/J6-1,"N/A")</f>
        <v>4.613964933866499E-2</v>
      </c>
      <c r="T7">
        <f t="shared" ref="T7:T70" si="5">IFERROR(C7-$N$3,"N/A")</f>
        <v>1.8811468434052708E-2</v>
      </c>
      <c r="U7">
        <f t="shared" ref="U7:U38" si="6">IFERROR(E7-$O$3,0)</f>
        <v>-3.3186200814921046E-2</v>
      </c>
      <c r="V7">
        <f t="shared" ref="V7:V70" si="7">IFERROR(G7-$P$3,"N/A")</f>
        <v>0.11354512762516943</v>
      </c>
      <c r="W7">
        <f t="shared" ref="W7:W70" si="8">IFERROR(I7-$Q$3,"N/A")</f>
        <v>-5.8146899449338001E-3</v>
      </c>
      <c r="X7">
        <f t="shared" ref="X7:X70" si="9">IFERROR(K7-$R$3,"N/A")</f>
        <v>4.2745296380709931E-2</v>
      </c>
      <c r="Z7" t="s">
        <v>19</v>
      </c>
      <c r="AA7">
        <v>1.161035368205455E-2</v>
      </c>
      <c r="AB7">
        <v>5.6737962325517418E-3</v>
      </c>
      <c r="AC7">
        <v>5.4542849967779E-3</v>
      </c>
      <c r="AD7">
        <v>1.2568755484709787E-2</v>
      </c>
      <c r="AE7">
        <v>4.293808497957808E-2</v>
      </c>
    </row>
    <row r="8" spans="1:31">
      <c r="A8" s="1">
        <v>35124</v>
      </c>
      <c r="B8">
        <v>1226.0999999999999</v>
      </c>
      <c r="C8" s="10">
        <f t="shared" ref="C8:C71" si="10">IFERROR(B8/B7-1,"N/A")</f>
        <v>-2.4830592052938028E-2</v>
      </c>
      <c r="D8">
        <v>752.58</v>
      </c>
      <c r="E8" s="10">
        <f t="shared" si="1"/>
        <v>-6.5475090424267357E-3</v>
      </c>
      <c r="F8">
        <v>217.5</v>
      </c>
      <c r="G8" s="10">
        <f t="shared" si="2"/>
        <v>-2.4663677130044803E-2</v>
      </c>
      <c r="H8">
        <v>199.69</v>
      </c>
      <c r="I8" s="10">
        <f t="shared" si="3"/>
        <v>-1.0063454293079532E-2</v>
      </c>
      <c r="J8">
        <v>33.909999999999997</v>
      </c>
      <c r="K8" s="10">
        <f t="shared" si="4"/>
        <v>-2.9403116730374323E-3</v>
      </c>
      <c r="T8">
        <f t="shared" si="5"/>
        <v>-4.0535361472378434E-2</v>
      </c>
      <c r="U8">
        <f t="shared" si="6"/>
        <v>-1.9442205389078236E-2</v>
      </c>
      <c r="V8">
        <f t="shared" si="7"/>
        <v>-3.0315538212528977E-2</v>
      </c>
      <c r="W8">
        <f t="shared" si="8"/>
        <v>-1.5878144238013332E-2</v>
      </c>
      <c r="X8">
        <f t="shared" si="9"/>
        <v>-6.3346646309924912E-3</v>
      </c>
      <c r="Z8" s="26" t="s">
        <v>152</v>
      </c>
      <c r="AA8" s="27">
        <f>AA3-N6</f>
        <v>0</v>
      </c>
      <c r="AB8" s="27">
        <f>AB4-O6</f>
        <v>0</v>
      </c>
      <c r="AC8" s="27">
        <f>AC5-P6</f>
        <v>0</v>
      </c>
      <c r="AD8" s="27">
        <f>AD6-Q6</f>
        <v>0</v>
      </c>
      <c r="AE8" s="28">
        <f>AE7-R6</f>
        <v>0</v>
      </c>
    </row>
    <row r="9" spans="1:31">
      <c r="A9" s="1">
        <v>35153</v>
      </c>
      <c r="B9">
        <v>1326.57</v>
      </c>
      <c r="C9" s="10">
        <f t="shared" si="10"/>
        <v>8.1942745289943719E-2</v>
      </c>
      <c r="D9">
        <v>783.97</v>
      </c>
      <c r="E9" s="10">
        <f t="shared" si="1"/>
        <v>4.1709851444364787E-2</v>
      </c>
      <c r="F9">
        <v>214.75</v>
      </c>
      <c r="G9" s="10">
        <f t="shared" si="2"/>
        <v>-1.2643678160919491E-2</v>
      </c>
      <c r="H9">
        <v>223.01</v>
      </c>
      <c r="I9" s="10">
        <f t="shared" si="3"/>
        <v>0.1167810105663778</v>
      </c>
      <c r="J9">
        <v>34.61</v>
      </c>
      <c r="K9" s="10">
        <f t="shared" si="4"/>
        <v>2.0642878207018711E-2</v>
      </c>
      <c r="T9">
        <f t="shared" si="5"/>
        <v>6.6237975870503313E-2</v>
      </c>
      <c r="U9">
        <f t="shared" si="6"/>
        <v>2.8815155097713287E-2</v>
      </c>
      <c r="V9">
        <f t="shared" si="7"/>
        <v>-1.8295539243403665E-2</v>
      </c>
      <c r="W9">
        <f t="shared" si="8"/>
        <v>0.110966320621444</v>
      </c>
      <c r="X9">
        <f t="shared" si="9"/>
        <v>1.7248525249063652E-2</v>
      </c>
      <c r="Z9" t="s">
        <v>163</v>
      </c>
      <c r="AA9" s="3">
        <f>_xlfn.XLOOKUP(Y1,Sheet1!A:A,Sheet1!AB:AB)/100</f>
        <v>7.7600000000000004E-3</v>
      </c>
    </row>
    <row r="10" spans="1:31">
      <c r="A10" s="1">
        <v>35185</v>
      </c>
      <c r="B10">
        <v>1358.76</v>
      </c>
      <c r="C10" s="10">
        <f t="shared" si="10"/>
        <v>2.426558719102645E-2</v>
      </c>
      <c r="D10">
        <v>863.28</v>
      </c>
      <c r="E10" s="10">
        <f t="shared" si="1"/>
        <v>0.10116458537954243</v>
      </c>
      <c r="F10">
        <v>217.75</v>
      </c>
      <c r="G10" s="10">
        <f t="shared" si="2"/>
        <v>1.396973224679865E-2</v>
      </c>
      <c r="H10">
        <v>233.14</v>
      </c>
      <c r="I10" s="10">
        <f t="shared" si="3"/>
        <v>4.5423972019192016E-2</v>
      </c>
      <c r="J10">
        <v>45.91</v>
      </c>
      <c r="K10" s="10">
        <f t="shared" si="4"/>
        <v>0.32649523259173652</v>
      </c>
      <c r="R10" t="s">
        <v>164</v>
      </c>
      <c r="T10">
        <f t="shared" si="5"/>
        <v>8.5608177715860434E-3</v>
      </c>
      <c r="U10">
        <f t="shared" si="6"/>
        <v>8.826988903289093E-2</v>
      </c>
      <c r="V10">
        <f t="shared" si="7"/>
        <v>8.3178711643144762E-3</v>
      </c>
      <c r="W10">
        <f t="shared" si="8"/>
        <v>3.9609282074258213E-2</v>
      </c>
      <c r="X10">
        <f t="shared" si="9"/>
        <v>0.32310087963378148</v>
      </c>
    </row>
    <row r="11" spans="1:31">
      <c r="A11" s="1">
        <v>35216</v>
      </c>
      <c r="B11">
        <v>1337.3</v>
      </c>
      <c r="C11" s="10">
        <f t="shared" si="10"/>
        <v>-1.5793812005063468E-2</v>
      </c>
      <c r="D11">
        <v>830.65</v>
      </c>
      <c r="E11" s="10">
        <f t="shared" si="1"/>
        <v>-3.7797701788527482E-2</v>
      </c>
      <c r="F11">
        <v>222.25</v>
      </c>
      <c r="G11" s="10">
        <f t="shared" si="2"/>
        <v>2.0665901262916231E-2</v>
      </c>
      <c r="H11">
        <v>238.21</v>
      </c>
      <c r="I11" s="10">
        <f t="shared" si="3"/>
        <v>2.174659003174062E-2</v>
      </c>
      <c r="J11">
        <v>46.31</v>
      </c>
      <c r="K11" s="10">
        <f t="shared" si="4"/>
        <v>8.7126987584404958E-3</v>
      </c>
      <c r="T11">
        <f t="shared" si="5"/>
        <v>-3.1498581424503874E-2</v>
      </c>
      <c r="U11">
        <f t="shared" si="6"/>
        <v>-5.0692398135178979E-2</v>
      </c>
      <c r="V11">
        <f t="shared" si="7"/>
        <v>1.5014040180432058E-2</v>
      </c>
      <c r="W11">
        <f t="shared" si="8"/>
        <v>1.5931900086806821E-2</v>
      </c>
      <c r="X11">
        <f t="shared" si="9"/>
        <v>5.318345800485437E-3</v>
      </c>
      <c r="AA11" s="7" t="s">
        <v>165</v>
      </c>
    </row>
    <row r="12" spans="1:31">
      <c r="A12" s="1">
        <v>35244</v>
      </c>
      <c r="B12">
        <v>1388.02</v>
      </c>
      <c r="C12" s="10">
        <f t="shared" si="10"/>
        <v>3.7927166679129654E-2</v>
      </c>
      <c r="D12">
        <v>787.28</v>
      </c>
      <c r="E12" s="10">
        <f t="shared" si="1"/>
        <v>-5.2212123036176505E-2</v>
      </c>
      <c r="F12">
        <v>244.25</v>
      </c>
      <c r="G12" s="10">
        <f t="shared" si="2"/>
        <v>9.8987626546681584E-2</v>
      </c>
      <c r="H12">
        <v>239.23</v>
      </c>
      <c r="I12" s="10">
        <f t="shared" si="3"/>
        <v>4.2819361067965023E-3</v>
      </c>
      <c r="J12">
        <v>48.81</v>
      </c>
      <c r="K12" s="10">
        <f t="shared" si="4"/>
        <v>5.3984020729863857E-2</v>
      </c>
      <c r="T12">
        <f t="shared" si="5"/>
        <v>2.2222397259689247E-2</v>
      </c>
      <c r="U12">
        <f t="shared" si="6"/>
        <v>-6.5106819382828002E-2</v>
      </c>
      <c r="V12">
        <f t="shared" si="7"/>
        <v>9.3335765464197404E-2</v>
      </c>
      <c r="W12">
        <f t="shared" si="8"/>
        <v>-1.5327538381372978E-3</v>
      </c>
      <c r="X12">
        <f t="shared" si="9"/>
        <v>5.0589667771908799E-2</v>
      </c>
      <c r="Z12" t="s">
        <v>0</v>
      </c>
      <c r="AA12">
        <f>N5</f>
        <v>0.18845723303328488</v>
      </c>
    </row>
    <row r="13" spans="1:31">
      <c r="A13" s="1">
        <v>35277</v>
      </c>
      <c r="B13">
        <v>1356.81</v>
      </c>
      <c r="C13" s="10">
        <f t="shared" si="10"/>
        <v>-2.2485266782899416E-2</v>
      </c>
      <c r="D13">
        <v>767.45</v>
      </c>
      <c r="E13" s="10">
        <f t="shared" si="1"/>
        <v>-2.5187989025505453E-2</v>
      </c>
      <c r="F13">
        <v>232.25</v>
      </c>
      <c r="G13" s="10">
        <f t="shared" si="2"/>
        <v>-4.9129989764585491E-2</v>
      </c>
      <c r="H13">
        <v>228.08</v>
      </c>
      <c r="I13" s="10">
        <f t="shared" si="3"/>
        <v>-4.6607866906324347E-2</v>
      </c>
      <c r="J13">
        <v>43.01</v>
      </c>
      <c r="K13" s="10">
        <f t="shared" si="4"/>
        <v>-0.11882810899405871</v>
      </c>
      <c r="T13">
        <f t="shared" si="5"/>
        <v>-3.8190036202339822E-2</v>
      </c>
      <c r="U13">
        <f t="shared" si="6"/>
        <v>-3.8082685372156949E-2</v>
      </c>
      <c r="V13">
        <f t="shared" si="7"/>
        <v>-5.4781850847069664E-2</v>
      </c>
      <c r="W13">
        <f t="shared" si="8"/>
        <v>-5.2422556851258149E-2</v>
      </c>
      <c r="X13">
        <f t="shared" si="9"/>
        <v>-0.12222246195201376</v>
      </c>
      <c r="Z13" t="s">
        <v>1</v>
      </c>
      <c r="AA13">
        <f>O5</f>
        <v>0.15473635615981801</v>
      </c>
    </row>
    <row r="14" spans="1:31">
      <c r="A14" s="1">
        <v>35307</v>
      </c>
      <c r="B14">
        <v>1494.34</v>
      </c>
      <c r="C14" s="10">
        <f t="shared" si="10"/>
        <v>0.10136275528629657</v>
      </c>
      <c r="D14">
        <v>787.69</v>
      </c>
      <c r="E14" s="10">
        <f t="shared" si="1"/>
        <v>2.6373053619128228E-2</v>
      </c>
      <c r="F14">
        <v>249.12</v>
      </c>
      <c r="G14" s="10">
        <f t="shared" si="2"/>
        <v>7.2637244348762176E-2</v>
      </c>
      <c r="H14">
        <v>243.28</v>
      </c>
      <c r="I14" s="10">
        <f t="shared" si="3"/>
        <v>6.6643283058575919E-2</v>
      </c>
      <c r="J14">
        <v>43.51</v>
      </c>
      <c r="K14" s="10">
        <f t="shared" si="4"/>
        <v>1.1625203441060217E-2</v>
      </c>
      <c r="T14">
        <f t="shared" si="5"/>
        <v>8.5657985866856162E-2</v>
      </c>
      <c r="U14">
        <f t="shared" si="6"/>
        <v>1.3478357272476729E-2</v>
      </c>
      <c r="V14">
        <f t="shared" si="7"/>
        <v>6.6985383266277995E-2</v>
      </c>
      <c r="W14">
        <f t="shared" si="8"/>
        <v>6.0828593113642117E-2</v>
      </c>
      <c r="X14">
        <f t="shared" si="9"/>
        <v>8.2308504831051579E-3</v>
      </c>
      <c r="Z14" t="s">
        <v>8</v>
      </c>
      <c r="AA14">
        <f>P5</f>
        <v>6.7822332989810094E-2</v>
      </c>
    </row>
    <row r="15" spans="1:31">
      <c r="A15" s="1">
        <v>35338</v>
      </c>
      <c r="B15">
        <v>1548.97</v>
      </c>
      <c r="C15" s="10">
        <f t="shared" si="10"/>
        <v>3.6557945313650198E-2</v>
      </c>
      <c r="D15">
        <v>808.34</v>
      </c>
      <c r="E15" s="10">
        <f t="shared" si="1"/>
        <v>2.6215897116885989E-2</v>
      </c>
      <c r="F15">
        <v>264.13</v>
      </c>
      <c r="G15" s="10">
        <f t="shared" si="2"/>
        <v>6.0252087347463013E-2</v>
      </c>
      <c r="H15">
        <v>240.24</v>
      </c>
      <c r="I15" s="10">
        <f t="shared" si="3"/>
        <v>-1.2495889510029556E-2</v>
      </c>
      <c r="J15">
        <v>46.66</v>
      </c>
      <c r="K15" s="10">
        <f t="shared" si="4"/>
        <v>7.239715008044123E-2</v>
      </c>
      <c r="T15">
        <f t="shared" si="5"/>
        <v>2.0853175894209791E-2</v>
      </c>
      <c r="U15">
        <f t="shared" si="6"/>
        <v>1.3321200770234489E-2</v>
      </c>
      <c r="V15">
        <f t="shared" si="7"/>
        <v>5.4600226264978839E-2</v>
      </c>
      <c r="W15">
        <f t="shared" si="8"/>
        <v>-1.8310579454963356E-2</v>
      </c>
      <c r="X15">
        <f t="shared" si="9"/>
        <v>6.9002797122486179E-2</v>
      </c>
      <c r="Z15" t="s">
        <v>13</v>
      </c>
      <c r="AA15">
        <f>Q5</f>
        <v>6.9776279339205605E-2</v>
      </c>
    </row>
    <row r="16" spans="1:31">
      <c r="A16" s="1">
        <v>35369</v>
      </c>
      <c r="B16">
        <v>1630.9</v>
      </c>
      <c r="C16" s="10">
        <f t="shared" si="10"/>
        <v>5.2893212909223664E-2</v>
      </c>
      <c r="D16">
        <v>811.65</v>
      </c>
      <c r="E16" s="10">
        <f t="shared" si="1"/>
        <v>4.0948115891827896E-3</v>
      </c>
      <c r="F16">
        <v>291.25</v>
      </c>
      <c r="G16" s="10">
        <f t="shared" si="2"/>
        <v>0.10267671222504071</v>
      </c>
      <c r="H16">
        <v>240.75</v>
      </c>
      <c r="I16" s="10">
        <f t="shared" si="3"/>
        <v>2.1228771228771759E-3</v>
      </c>
      <c r="J16">
        <v>48.26</v>
      </c>
      <c r="K16" s="10">
        <f t="shared" si="4"/>
        <v>3.4290612944706478E-2</v>
      </c>
      <c r="T16">
        <f t="shared" si="5"/>
        <v>3.7188443489783257E-2</v>
      </c>
      <c r="U16">
        <f t="shared" si="6"/>
        <v>-8.7998847574687102E-3</v>
      </c>
      <c r="V16">
        <f t="shared" si="7"/>
        <v>9.7024851142556531E-2</v>
      </c>
      <c r="W16">
        <f t="shared" si="8"/>
        <v>-3.6918128220566242E-3</v>
      </c>
      <c r="X16">
        <f t="shared" si="9"/>
        <v>3.0896259986751419E-2</v>
      </c>
      <c r="Z16" t="s">
        <v>19</v>
      </c>
      <c r="AA16">
        <f>R5</f>
        <v>4.0732235495460699E-2</v>
      </c>
    </row>
    <row r="17" spans="1:28">
      <c r="A17" s="1">
        <v>35398</v>
      </c>
      <c r="B17">
        <v>1599.69</v>
      </c>
      <c r="C17" s="10">
        <f t="shared" si="10"/>
        <v>-1.9136673002636551E-2</v>
      </c>
      <c r="D17">
        <v>826.93</v>
      </c>
      <c r="E17" s="10">
        <f t="shared" si="1"/>
        <v>1.8825848580052984E-2</v>
      </c>
      <c r="F17">
        <v>289.25</v>
      </c>
      <c r="G17" s="10">
        <f t="shared" si="2"/>
        <v>-6.8669527896996208E-3</v>
      </c>
      <c r="H17">
        <v>224.02</v>
      </c>
      <c r="I17" s="10">
        <f t="shared" si="3"/>
        <v>-6.9491173416406982E-2</v>
      </c>
      <c r="J17">
        <v>51.76</v>
      </c>
      <c r="K17" s="10">
        <f t="shared" si="4"/>
        <v>7.2523829258184902E-2</v>
      </c>
      <c r="T17">
        <f t="shared" si="5"/>
        <v>-3.4841442422076957E-2</v>
      </c>
      <c r="U17">
        <f t="shared" si="6"/>
        <v>5.9311522334014842E-3</v>
      </c>
      <c r="V17">
        <f t="shared" si="7"/>
        <v>-1.2518813872183794E-2</v>
      </c>
      <c r="W17">
        <f t="shared" si="8"/>
        <v>-7.5305863361340777E-2</v>
      </c>
      <c r="X17">
        <f t="shared" si="9"/>
        <v>6.912947630022985E-2</v>
      </c>
    </row>
    <row r="18" spans="1:28">
      <c r="A18" s="1">
        <v>35430</v>
      </c>
      <c r="B18">
        <v>1607</v>
      </c>
      <c r="C18" s="10">
        <f t="shared" si="10"/>
        <v>4.5696353668522871E-3</v>
      </c>
      <c r="D18">
        <v>773.65</v>
      </c>
      <c r="E18" s="10">
        <f t="shared" si="1"/>
        <v>-6.4431088483910326E-2</v>
      </c>
      <c r="F18">
        <v>320</v>
      </c>
      <c r="G18" s="10">
        <f t="shared" si="2"/>
        <v>0.10630942091616258</v>
      </c>
      <c r="H18">
        <v>237.2</v>
      </c>
      <c r="I18" s="10">
        <f t="shared" si="3"/>
        <v>5.8834032675653791E-2</v>
      </c>
      <c r="J18">
        <v>53.01</v>
      </c>
      <c r="K18" s="10">
        <f t="shared" si="4"/>
        <v>2.4149922720247297E-2</v>
      </c>
      <c r="T18">
        <f t="shared" si="5"/>
        <v>-1.1135134052588119E-2</v>
      </c>
      <c r="U18">
        <f t="shared" si="6"/>
        <v>-7.7325784830561822E-2</v>
      </c>
      <c r="V18">
        <f t="shared" si="7"/>
        <v>0.1006575598336784</v>
      </c>
      <c r="W18">
        <f t="shared" si="8"/>
        <v>5.3019342730719989E-2</v>
      </c>
      <c r="X18">
        <f t="shared" si="9"/>
        <v>2.0755569762292238E-2</v>
      </c>
      <c r="AA18" s="7" t="s">
        <v>166</v>
      </c>
    </row>
    <row r="19" spans="1:28">
      <c r="A19" s="1">
        <v>35461</v>
      </c>
      <c r="B19">
        <v>1760.14</v>
      </c>
      <c r="C19" s="10">
        <f t="shared" si="10"/>
        <v>9.5295581829496046E-2</v>
      </c>
      <c r="D19">
        <v>751.76</v>
      </c>
      <c r="E19" s="10">
        <f t="shared" si="1"/>
        <v>-2.8294448393976546E-2</v>
      </c>
      <c r="F19">
        <v>317.13</v>
      </c>
      <c r="G19" s="10">
        <f t="shared" si="2"/>
        <v>-8.9687499999999698E-3</v>
      </c>
      <c r="H19">
        <v>212.87</v>
      </c>
      <c r="I19" s="10">
        <f t="shared" si="3"/>
        <v>-0.10257166947723428</v>
      </c>
      <c r="J19">
        <v>55.46</v>
      </c>
      <c r="K19" s="10">
        <f t="shared" si="4"/>
        <v>4.6217694774570939E-2</v>
      </c>
      <c r="T19">
        <f t="shared" si="5"/>
        <v>7.9590812410055639E-2</v>
      </c>
      <c r="U19">
        <f t="shared" si="6"/>
        <v>-4.1189144740628042E-2</v>
      </c>
      <c r="V19">
        <f t="shared" si="7"/>
        <v>-1.4620611082484143E-2</v>
      </c>
      <c r="W19">
        <f t="shared" si="8"/>
        <v>-0.10838635942216808</v>
      </c>
      <c r="X19">
        <f t="shared" si="9"/>
        <v>4.282334181661588E-2</v>
      </c>
      <c r="Z19" t="s">
        <v>0</v>
      </c>
      <c r="AA19">
        <f>0.2</f>
        <v>0.2</v>
      </c>
    </row>
    <row r="20" spans="1:28">
      <c r="A20" s="1">
        <v>35489</v>
      </c>
      <c r="B20">
        <v>1760.63</v>
      </c>
      <c r="C20" s="10">
        <f t="shared" si="10"/>
        <v>2.783869464928479E-4</v>
      </c>
      <c r="D20">
        <v>774.47</v>
      </c>
      <c r="E20" s="10">
        <f t="shared" si="1"/>
        <v>3.0209109290199043E-2</v>
      </c>
      <c r="F20">
        <v>319.38</v>
      </c>
      <c r="G20" s="10">
        <f t="shared" si="2"/>
        <v>7.0948822249550236E-3</v>
      </c>
      <c r="H20">
        <v>212.36</v>
      </c>
      <c r="I20" s="10">
        <f t="shared" si="3"/>
        <v>-2.3958284398928331E-3</v>
      </c>
      <c r="J20">
        <v>61.76</v>
      </c>
      <c r="K20" s="10">
        <f t="shared" si="4"/>
        <v>0.11359538406058411</v>
      </c>
      <c r="T20">
        <f t="shared" si="5"/>
        <v>-1.5426382472947558E-2</v>
      </c>
      <c r="U20">
        <f t="shared" si="6"/>
        <v>1.7314412943547543E-2</v>
      </c>
      <c r="V20">
        <f t="shared" si="7"/>
        <v>1.4430211424708494E-3</v>
      </c>
      <c r="W20">
        <f t="shared" si="8"/>
        <v>-8.2105183848266323E-3</v>
      </c>
      <c r="X20">
        <f t="shared" si="9"/>
        <v>0.11020103110262906</v>
      </c>
      <c r="Z20" t="s">
        <v>1</v>
      </c>
      <c r="AA20">
        <f t="shared" ref="AA20:AA23" si="11">0.2</f>
        <v>0.2</v>
      </c>
    </row>
    <row r="21" spans="1:28">
      <c r="A21" s="1">
        <v>35520</v>
      </c>
      <c r="B21">
        <v>1719.18</v>
      </c>
      <c r="C21" s="10">
        <f t="shared" si="10"/>
        <v>-2.3542709143886009E-2</v>
      </c>
      <c r="D21">
        <v>795.95</v>
      </c>
      <c r="E21" s="10">
        <f t="shared" si="1"/>
        <v>2.7735096259377423E-2</v>
      </c>
      <c r="F21">
        <v>341.13</v>
      </c>
      <c r="G21" s="10">
        <f t="shared" si="2"/>
        <v>6.8100695096749986E-2</v>
      </c>
      <c r="H21">
        <v>218.95</v>
      </c>
      <c r="I21" s="10">
        <f t="shared" si="3"/>
        <v>3.1032209455641224E-2</v>
      </c>
      <c r="J21">
        <v>65.36</v>
      </c>
      <c r="K21" s="10">
        <f t="shared" si="4"/>
        <v>5.8290155440414493E-2</v>
      </c>
      <c r="T21">
        <f t="shared" si="5"/>
        <v>-3.9247478563326416E-2</v>
      </c>
      <c r="U21">
        <f t="shared" si="6"/>
        <v>1.4840399912725923E-2</v>
      </c>
      <c r="V21">
        <f t="shared" si="7"/>
        <v>6.2448834014265812E-2</v>
      </c>
      <c r="W21">
        <f t="shared" si="8"/>
        <v>2.5217519510707425E-2</v>
      </c>
      <c r="X21">
        <f t="shared" si="9"/>
        <v>5.4895802482459434E-2</v>
      </c>
      <c r="Z21" t="s">
        <v>8</v>
      </c>
      <c r="AA21">
        <f t="shared" si="11"/>
        <v>0.2</v>
      </c>
    </row>
    <row r="22" spans="1:28">
      <c r="A22" s="1">
        <v>35550</v>
      </c>
      <c r="B22">
        <v>1813.79</v>
      </c>
      <c r="C22" s="10">
        <f t="shared" si="10"/>
        <v>5.503205016345003E-2</v>
      </c>
      <c r="D22">
        <v>808.34</v>
      </c>
      <c r="E22" s="10">
        <f t="shared" si="1"/>
        <v>1.5566304416106513E-2</v>
      </c>
      <c r="F22">
        <v>327.75</v>
      </c>
      <c r="G22" s="10">
        <f t="shared" si="2"/>
        <v>-3.9222583765719854E-2</v>
      </c>
      <c r="H22">
        <v>214.9</v>
      </c>
      <c r="I22" s="10">
        <f t="shared" si="3"/>
        <v>-1.8497373829641339E-2</v>
      </c>
      <c r="J22">
        <v>64.16</v>
      </c>
      <c r="K22" s="10">
        <f t="shared" si="4"/>
        <v>-1.8359853121175052E-2</v>
      </c>
      <c r="T22">
        <f t="shared" si="5"/>
        <v>3.9327280744009624E-2</v>
      </c>
      <c r="U22">
        <f t="shared" si="6"/>
        <v>2.6716080694550136E-3</v>
      </c>
      <c r="V22">
        <f t="shared" si="7"/>
        <v>-4.4874444848204027E-2</v>
      </c>
      <c r="W22">
        <f t="shared" si="8"/>
        <v>-2.4312063774575138E-2</v>
      </c>
      <c r="X22">
        <f t="shared" si="9"/>
        <v>-2.175420607913011E-2</v>
      </c>
      <c r="Z22" t="s">
        <v>13</v>
      </c>
      <c r="AA22">
        <f t="shared" si="11"/>
        <v>0.2</v>
      </c>
    </row>
    <row r="23" spans="1:28">
      <c r="A23" s="1">
        <v>35580</v>
      </c>
      <c r="B23">
        <v>1807.94</v>
      </c>
      <c r="C23" s="10">
        <f t="shared" si="10"/>
        <v>-3.2252906896608202E-3</v>
      </c>
      <c r="D23">
        <v>866.58</v>
      </c>
      <c r="E23" s="10">
        <f t="shared" si="1"/>
        <v>7.2048890318430425E-2</v>
      </c>
      <c r="F23">
        <v>310.63</v>
      </c>
      <c r="G23" s="10">
        <f t="shared" si="2"/>
        <v>-5.223493516399691E-2</v>
      </c>
      <c r="H23">
        <v>203.75</v>
      </c>
      <c r="I23" s="10">
        <f t="shared" si="3"/>
        <v>-5.1884597487203421E-2</v>
      </c>
      <c r="J23">
        <v>65.36</v>
      </c>
      <c r="K23" s="10">
        <f t="shared" si="4"/>
        <v>1.8703241895261957E-2</v>
      </c>
      <c r="T23">
        <f t="shared" si="5"/>
        <v>-1.8930060109101227E-2</v>
      </c>
      <c r="U23">
        <f t="shared" si="6"/>
        <v>5.9154193971778929E-2</v>
      </c>
      <c r="V23">
        <f t="shared" si="7"/>
        <v>-5.7886796246481083E-2</v>
      </c>
      <c r="W23">
        <f t="shared" si="8"/>
        <v>-5.7699287432137224E-2</v>
      </c>
      <c r="X23">
        <f t="shared" si="9"/>
        <v>1.5308888937306898E-2</v>
      </c>
      <c r="Z23" t="s">
        <v>19</v>
      </c>
      <c r="AA23">
        <f t="shared" si="11"/>
        <v>0.2</v>
      </c>
    </row>
    <row r="24" spans="1:28">
      <c r="A24" s="1">
        <v>35611</v>
      </c>
      <c r="B24">
        <v>1937.18</v>
      </c>
      <c r="C24" s="10">
        <f t="shared" si="10"/>
        <v>7.1484673163932477E-2</v>
      </c>
      <c r="D24">
        <v>864.52</v>
      </c>
      <c r="E24" s="10">
        <f t="shared" si="1"/>
        <v>-2.3771607930024308E-3</v>
      </c>
      <c r="F24">
        <v>334.13</v>
      </c>
      <c r="G24" s="10">
        <f t="shared" si="2"/>
        <v>7.5652705791455999E-2</v>
      </c>
      <c r="H24">
        <v>197.16</v>
      </c>
      <c r="I24" s="10">
        <f t="shared" si="3"/>
        <v>-3.2343558282208584E-2</v>
      </c>
      <c r="J24">
        <v>65.959999999999994</v>
      </c>
      <c r="K24" s="10">
        <f t="shared" si="4"/>
        <v>9.1799265605874147E-3</v>
      </c>
      <c r="T24">
        <f t="shared" si="5"/>
        <v>5.5779903744492071E-2</v>
      </c>
      <c r="U24">
        <f t="shared" si="6"/>
        <v>-1.5271857139653931E-2</v>
      </c>
      <c r="V24">
        <f t="shared" si="7"/>
        <v>7.0000844708971818E-2</v>
      </c>
      <c r="W24">
        <f t="shared" si="8"/>
        <v>-3.8158248227142387E-2</v>
      </c>
      <c r="X24">
        <f t="shared" si="9"/>
        <v>5.7855736026323559E-3</v>
      </c>
      <c r="Z24" t="s">
        <v>57</v>
      </c>
      <c r="AA24">
        <f>SUM(AA19:AA23)</f>
        <v>1</v>
      </c>
    </row>
    <row r="25" spans="1:28">
      <c r="A25" s="1">
        <v>35642</v>
      </c>
      <c r="B25">
        <v>1971.32</v>
      </c>
      <c r="C25" s="10">
        <f t="shared" si="10"/>
        <v>1.7623555890521114E-2</v>
      </c>
      <c r="D25">
        <v>816.6</v>
      </c>
      <c r="E25" s="10">
        <f t="shared" si="1"/>
        <v>-5.5429602554018409E-2</v>
      </c>
      <c r="F25">
        <v>333.38</v>
      </c>
      <c r="G25" s="10">
        <f t="shared" si="2"/>
        <v>-2.2446353215813675E-3</v>
      </c>
      <c r="H25">
        <v>195.13</v>
      </c>
      <c r="I25" s="10">
        <f t="shared" si="3"/>
        <v>-1.0296206127003438E-2</v>
      </c>
      <c r="J25">
        <v>67.510000000000005</v>
      </c>
      <c r="K25" s="10">
        <f t="shared" si="4"/>
        <v>2.349909035779274E-2</v>
      </c>
      <c r="T25">
        <f t="shared" si="5"/>
        <v>1.9187864710807079E-3</v>
      </c>
      <c r="U25">
        <f t="shared" si="6"/>
        <v>-6.8324298900669905E-2</v>
      </c>
      <c r="V25">
        <f t="shared" si="7"/>
        <v>-7.8964964040655408E-3</v>
      </c>
      <c r="W25">
        <f t="shared" si="8"/>
        <v>-1.6110896071937237E-2</v>
      </c>
      <c r="X25">
        <f t="shared" si="9"/>
        <v>2.0104737399837681E-2</v>
      </c>
    </row>
    <row r="26" spans="1:28">
      <c r="A26" s="1">
        <v>35671</v>
      </c>
      <c r="B26">
        <v>1907.92</v>
      </c>
      <c r="C26" s="10">
        <f t="shared" si="10"/>
        <v>-3.2161191485907903E-2</v>
      </c>
      <c r="D26">
        <v>803.8</v>
      </c>
      <c r="E26" s="10">
        <f t="shared" si="1"/>
        <v>-1.5674748959098816E-2</v>
      </c>
      <c r="F26">
        <v>361</v>
      </c>
      <c r="G26" s="10">
        <f t="shared" si="2"/>
        <v>8.2848401223828638E-2</v>
      </c>
      <c r="H26">
        <v>238.72</v>
      </c>
      <c r="I26" s="10">
        <f t="shared" si="3"/>
        <v>0.2233895351816737</v>
      </c>
      <c r="J26">
        <v>71.27</v>
      </c>
      <c r="K26" s="10">
        <f t="shared" si="4"/>
        <v>5.5695452525551525E-2</v>
      </c>
      <c r="T26">
        <f t="shared" si="5"/>
        <v>-4.7865960905348309E-2</v>
      </c>
      <c r="U26">
        <f t="shared" si="6"/>
        <v>-2.8569445305750316E-2</v>
      </c>
      <c r="V26">
        <f t="shared" si="7"/>
        <v>7.7196540141344458E-2</v>
      </c>
      <c r="W26">
        <f t="shared" si="8"/>
        <v>0.21757484523673989</v>
      </c>
      <c r="X26">
        <f t="shared" si="9"/>
        <v>5.2301099567596467E-2</v>
      </c>
      <c r="Z26" t="s">
        <v>58</v>
      </c>
      <c r="AA26" cm="1">
        <f t="array" ref="AA26">MMULT(TRANSPOSE(AA19:AA23),AA12:AA16)</f>
        <v>0.10430488740351586</v>
      </c>
    </row>
    <row r="27" spans="1:28">
      <c r="A27" s="1">
        <v>35703</v>
      </c>
      <c r="B27">
        <v>1971.81</v>
      </c>
      <c r="C27" s="10">
        <f t="shared" si="10"/>
        <v>3.348672900331251E-2</v>
      </c>
      <c r="D27">
        <v>818.26</v>
      </c>
      <c r="E27" s="10">
        <f t="shared" si="1"/>
        <v>1.7989549639213731E-2</v>
      </c>
      <c r="F27">
        <v>415.88</v>
      </c>
      <c r="G27" s="10">
        <f t="shared" si="2"/>
        <v>0.15202216066481999</v>
      </c>
      <c r="H27">
        <v>266.58999999999997</v>
      </c>
      <c r="I27" s="10">
        <f t="shared" si="3"/>
        <v>0.11674765415549593</v>
      </c>
      <c r="J27">
        <v>69.56</v>
      </c>
      <c r="K27" s="10">
        <f t="shared" si="4"/>
        <v>-2.3993265048407375E-2</v>
      </c>
      <c r="T27">
        <f t="shared" si="5"/>
        <v>1.7781959583872103E-2</v>
      </c>
      <c r="U27">
        <f t="shared" si="6"/>
        <v>5.0948532925622313E-3</v>
      </c>
      <c r="V27">
        <f t="shared" si="7"/>
        <v>0.14637029958233583</v>
      </c>
      <c r="W27">
        <f t="shared" si="8"/>
        <v>0.11093296421056213</v>
      </c>
      <c r="X27">
        <f t="shared" si="9"/>
        <v>-2.7387618006362434E-2</v>
      </c>
      <c r="Z27" t="s">
        <v>59</v>
      </c>
      <c r="AA27" cm="1">
        <f t="array" ref="AA27">SQRT(MMULT(MMULT(TRANSPOSE(AA19:AA23),AA3:AE7),AA19:AA23))</f>
        <v>0.12921220491787994</v>
      </c>
    </row>
    <row r="28" spans="1:28">
      <c r="A28" s="1">
        <v>35734</v>
      </c>
      <c r="B28">
        <v>1834.76</v>
      </c>
      <c r="C28" s="10">
        <f t="shared" si="10"/>
        <v>-6.9504668299684047E-2</v>
      </c>
      <c r="D28">
        <v>634.45000000000005</v>
      </c>
      <c r="E28" s="10">
        <f t="shared" si="1"/>
        <v>-0.22463520152518757</v>
      </c>
      <c r="F28">
        <v>395.5</v>
      </c>
      <c r="G28" s="10">
        <f t="shared" si="2"/>
        <v>-4.9004520534769669E-2</v>
      </c>
      <c r="H28">
        <v>251.39</v>
      </c>
      <c r="I28" s="10">
        <f t="shared" si="3"/>
        <v>-5.7016392212761113E-2</v>
      </c>
      <c r="J28">
        <v>71.02</v>
      </c>
      <c r="K28" s="10">
        <f t="shared" si="4"/>
        <v>2.0989074180563394E-2</v>
      </c>
      <c r="T28">
        <f t="shared" si="5"/>
        <v>-8.5209437719124453E-2</v>
      </c>
      <c r="U28">
        <f t="shared" si="6"/>
        <v>-0.23752989787183906</v>
      </c>
      <c r="V28">
        <f t="shared" si="7"/>
        <v>-5.4656381617253842E-2</v>
      </c>
      <c r="W28">
        <f t="shared" si="8"/>
        <v>-6.2831082157694909E-2</v>
      </c>
      <c r="X28">
        <f t="shared" si="9"/>
        <v>1.7594721222608335E-2</v>
      </c>
      <c r="Z28" t="s">
        <v>60</v>
      </c>
      <c r="AA28">
        <f>(AA26-AA9)/AA27</f>
        <v>0.74718086782029913</v>
      </c>
    </row>
    <row r="29" spans="1:28">
      <c r="A29" s="1">
        <v>35762</v>
      </c>
      <c r="B29">
        <v>1843.54</v>
      </c>
      <c r="C29" s="10">
        <f t="shared" si="10"/>
        <v>4.7853670234798695E-3</v>
      </c>
      <c r="D29">
        <v>590.66</v>
      </c>
      <c r="E29" s="10">
        <f t="shared" si="1"/>
        <v>-6.9020411379935531E-2</v>
      </c>
      <c r="F29">
        <v>404</v>
      </c>
      <c r="G29" s="10">
        <f t="shared" si="2"/>
        <v>2.1491782553729522E-2</v>
      </c>
      <c r="H29">
        <v>230.1</v>
      </c>
      <c r="I29" s="10">
        <f t="shared" si="3"/>
        <v>-8.4689128445841089E-2</v>
      </c>
      <c r="J29">
        <v>76.17</v>
      </c>
      <c r="K29" s="10">
        <f t="shared" si="4"/>
        <v>7.2514784567727419E-2</v>
      </c>
      <c r="T29">
        <f t="shared" si="5"/>
        <v>-1.0919402395960537E-2</v>
      </c>
      <c r="U29">
        <f t="shared" si="6"/>
        <v>-8.1915107726587028E-2</v>
      </c>
      <c r="V29">
        <f t="shared" si="7"/>
        <v>1.5839921471245348E-2</v>
      </c>
      <c r="W29">
        <f t="shared" si="8"/>
        <v>-9.0503818390774884E-2</v>
      </c>
      <c r="X29">
        <f t="shared" si="9"/>
        <v>6.9120431609772368E-2</v>
      </c>
    </row>
    <row r="30" spans="1:28">
      <c r="A30" s="1">
        <v>35795</v>
      </c>
      <c r="B30">
        <v>2084.4699999999998</v>
      </c>
      <c r="C30" s="10">
        <f t="shared" si="10"/>
        <v>0.13068878353602309</v>
      </c>
      <c r="D30">
        <v>618.75</v>
      </c>
      <c r="E30" s="10">
        <f t="shared" si="1"/>
        <v>4.7556970168963542E-2</v>
      </c>
      <c r="F30">
        <v>433.75</v>
      </c>
      <c r="G30" s="10">
        <f t="shared" si="2"/>
        <v>7.3638613861386037E-2</v>
      </c>
      <c r="H30">
        <v>240.24</v>
      </c>
      <c r="I30" s="10">
        <f t="shared" si="3"/>
        <v>4.4067796610169463E-2</v>
      </c>
      <c r="J30">
        <v>83.02</v>
      </c>
      <c r="K30" s="10">
        <f t="shared" si="4"/>
        <v>8.9930418800052481E-2</v>
      </c>
      <c r="T30">
        <f t="shared" si="5"/>
        <v>0.11498401411658268</v>
      </c>
      <c r="U30">
        <f t="shared" si="6"/>
        <v>3.4662273822312045E-2</v>
      </c>
      <c r="V30">
        <f t="shared" si="7"/>
        <v>6.7986752778901857E-2</v>
      </c>
      <c r="W30">
        <f t="shared" si="8"/>
        <v>3.825310666523566E-2</v>
      </c>
      <c r="X30">
        <f t="shared" si="9"/>
        <v>8.6536065842097429E-2</v>
      </c>
      <c r="Z30" s="2"/>
      <c r="AA30" s="8" t="s">
        <v>56</v>
      </c>
      <c r="AB30" s="2"/>
    </row>
    <row r="31" spans="1:28">
      <c r="A31" s="1">
        <v>35825</v>
      </c>
      <c r="B31">
        <v>2389.7800000000002</v>
      </c>
      <c r="C31" s="10">
        <f t="shared" si="10"/>
        <v>0.14646888657548462</v>
      </c>
      <c r="D31">
        <v>646.01</v>
      </c>
      <c r="E31" s="10">
        <f t="shared" si="1"/>
        <v>4.4056565656565683E-2</v>
      </c>
      <c r="F31">
        <v>397.5</v>
      </c>
      <c r="G31" s="10">
        <f t="shared" si="2"/>
        <v>-8.3573487031700311E-2</v>
      </c>
      <c r="H31">
        <v>228.08</v>
      </c>
      <c r="I31" s="10">
        <f t="shared" si="3"/>
        <v>-5.0616050616050567E-2</v>
      </c>
      <c r="J31">
        <v>98.77</v>
      </c>
      <c r="K31" s="10">
        <f t="shared" si="4"/>
        <v>0.18971332209106251</v>
      </c>
      <c r="T31">
        <f t="shared" si="5"/>
        <v>0.13076411715604422</v>
      </c>
      <c r="U31">
        <f t="shared" si="6"/>
        <v>3.1161869309914183E-2</v>
      </c>
      <c r="V31">
        <f t="shared" si="7"/>
        <v>-8.9225348114184491E-2</v>
      </c>
      <c r="W31">
        <f t="shared" si="8"/>
        <v>-5.643074056098437E-2</v>
      </c>
      <c r="X31">
        <f t="shared" si="9"/>
        <v>0.18631896913310744</v>
      </c>
      <c r="Z31" s="2" t="s">
        <v>0</v>
      </c>
      <c r="AA31" s="13">
        <v>0.56209961353775528</v>
      </c>
      <c r="AB31" s="2"/>
    </row>
    <row r="32" spans="1:28">
      <c r="A32" s="1">
        <v>35853</v>
      </c>
      <c r="B32">
        <v>2575.1</v>
      </c>
      <c r="C32" s="10">
        <f t="shared" si="10"/>
        <v>7.7546887161161093E-2</v>
      </c>
      <c r="D32">
        <v>677.41</v>
      </c>
      <c r="E32" s="10">
        <f t="shared" si="1"/>
        <v>4.8606058729740997E-2</v>
      </c>
      <c r="F32">
        <v>477</v>
      </c>
      <c r="G32" s="10">
        <f t="shared" si="2"/>
        <v>0.19999999999999996</v>
      </c>
      <c r="H32">
        <v>247.84</v>
      </c>
      <c r="I32" s="10">
        <f t="shared" si="3"/>
        <v>8.6636267976148762E-2</v>
      </c>
      <c r="J32">
        <v>136.03</v>
      </c>
      <c r="K32" s="10">
        <f t="shared" si="4"/>
        <v>0.37724005264756522</v>
      </c>
      <c r="T32">
        <f t="shared" si="5"/>
        <v>6.1842117741720687E-2</v>
      </c>
      <c r="U32">
        <f t="shared" si="6"/>
        <v>3.5711362383089501E-2</v>
      </c>
      <c r="V32">
        <f t="shared" si="7"/>
        <v>0.19434813891751579</v>
      </c>
      <c r="W32">
        <f t="shared" si="8"/>
        <v>8.0821578031214966E-2</v>
      </c>
      <c r="X32">
        <f t="shared" si="9"/>
        <v>0.37384569968961018</v>
      </c>
      <c r="Z32" s="2" t="s">
        <v>1</v>
      </c>
      <c r="AA32" s="13">
        <v>0.31733281836914956</v>
      </c>
      <c r="AB32" s="2"/>
    </row>
    <row r="33" spans="1:28">
      <c r="A33" s="1">
        <v>35885</v>
      </c>
      <c r="B33">
        <v>2510.73</v>
      </c>
      <c r="C33" s="10">
        <f t="shared" si="10"/>
        <v>-2.4997087491747894E-2</v>
      </c>
      <c r="D33">
        <v>662.54</v>
      </c>
      <c r="E33" s="10">
        <f t="shared" si="1"/>
        <v>-2.195125551733812E-2</v>
      </c>
      <c r="F33">
        <v>492</v>
      </c>
      <c r="G33" s="10">
        <f t="shared" si="2"/>
        <v>3.1446540880503138E-2</v>
      </c>
      <c r="H33">
        <v>274.7</v>
      </c>
      <c r="I33" s="10">
        <f t="shared" si="3"/>
        <v>0.10837637185280813</v>
      </c>
      <c r="J33">
        <v>136.53</v>
      </c>
      <c r="K33" s="10">
        <f t="shared" si="4"/>
        <v>3.6756597809306513E-3</v>
      </c>
      <c r="T33">
        <f t="shared" si="5"/>
        <v>-4.07018569111883E-2</v>
      </c>
      <c r="U33">
        <f t="shared" si="6"/>
        <v>-3.4845951863989616E-2</v>
      </c>
      <c r="V33">
        <f t="shared" si="7"/>
        <v>2.5794679798018964E-2</v>
      </c>
      <c r="W33">
        <f t="shared" si="8"/>
        <v>0.10256168190787433</v>
      </c>
      <c r="X33">
        <f t="shared" si="9"/>
        <v>2.8130682297559289E-4</v>
      </c>
      <c r="Z33" s="2" t="s">
        <v>8</v>
      </c>
      <c r="AA33" s="13">
        <v>0</v>
      </c>
      <c r="AB33" s="2"/>
    </row>
    <row r="34" spans="1:28">
      <c r="A34" s="1">
        <v>35915</v>
      </c>
      <c r="B34">
        <v>2512.6799999999998</v>
      </c>
      <c r="C34" s="10">
        <f t="shared" si="10"/>
        <v>7.7666654717933881E-4</v>
      </c>
      <c r="D34">
        <v>709.21</v>
      </c>
      <c r="E34" s="10">
        <f t="shared" si="1"/>
        <v>7.0441029975548686E-2</v>
      </c>
      <c r="F34">
        <v>499.5</v>
      </c>
      <c r="G34" s="10">
        <f t="shared" si="2"/>
        <v>1.5243902439024293E-2</v>
      </c>
      <c r="H34">
        <v>297.51</v>
      </c>
      <c r="I34" s="10">
        <f t="shared" si="3"/>
        <v>8.3036039315617094E-2</v>
      </c>
      <c r="J34">
        <v>125.53</v>
      </c>
      <c r="K34" s="10">
        <f t="shared" si="4"/>
        <v>-8.0568373251300063E-2</v>
      </c>
      <c r="T34">
        <f t="shared" si="5"/>
        <v>-1.4928102872261068E-2</v>
      </c>
      <c r="U34">
        <f t="shared" si="6"/>
        <v>5.7546333628897189E-2</v>
      </c>
      <c r="V34">
        <f t="shared" si="7"/>
        <v>9.5920413565401194E-3</v>
      </c>
      <c r="W34">
        <f t="shared" si="8"/>
        <v>7.7221349370683298E-2</v>
      </c>
      <c r="X34">
        <f t="shared" si="9"/>
        <v>-8.3962726209255115E-2</v>
      </c>
      <c r="Z34" s="2" t="s">
        <v>13</v>
      </c>
      <c r="AA34" s="13">
        <v>0.12056754761224589</v>
      </c>
      <c r="AB34" s="2"/>
    </row>
    <row r="35" spans="1:28">
      <c r="A35" s="1">
        <v>35944</v>
      </c>
      <c r="B35">
        <v>2427.8200000000002</v>
      </c>
      <c r="C35" s="10">
        <f t="shared" si="10"/>
        <v>-3.3772704841046108E-2</v>
      </c>
      <c r="D35">
        <v>632.38</v>
      </c>
      <c r="E35" s="10">
        <f t="shared" si="1"/>
        <v>-0.10833180581210089</v>
      </c>
      <c r="F35">
        <v>543</v>
      </c>
      <c r="G35" s="10">
        <f t="shared" si="2"/>
        <v>8.7087087087087012E-2</v>
      </c>
      <c r="H35">
        <v>335.02</v>
      </c>
      <c r="I35" s="10">
        <f t="shared" si="3"/>
        <v>0.12607979563712135</v>
      </c>
      <c r="J35">
        <v>148.03</v>
      </c>
      <c r="K35" s="10">
        <f t="shared" si="4"/>
        <v>0.17924002230542491</v>
      </c>
      <c r="T35">
        <f t="shared" si="5"/>
        <v>-4.9477474260486515E-2</v>
      </c>
      <c r="U35">
        <f t="shared" si="6"/>
        <v>-0.12122650215875239</v>
      </c>
      <c r="V35">
        <f t="shared" si="7"/>
        <v>8.1435226004602831E-2</v>
      </c>
      <c r="W35">
        <f t="shared" si="8"/>
        <v>0.12026510569218755</v>
      </c>
      <c r="X35">
        <f t="shared" si="9"/>
        <v>0.17584566934746984</v>
      </c>
      <c r="Z35" s="2" t="s">
        <v>19</v>
      </c>
      <c r="AA35" s="13">
        <v>0</v>
      </c>
      <c r="AB35" s="2"/>
    </row>
    <row r="36" spans="1:28">
      <c r="A36" s="1">
        <v>35976</v>
      </c>
      <c r="B36">
        <v>2508.7800000000002</v>
      </c>
      <c r="C36" s="10">
        <f t="shared" si="10"/>
        <v>3.3346788476905198E-2</v>
      </c>
      <c r="D36">
        <v>557.62</v>
      </c>
      <c r="E36" s="10">
        <f t="shared" si="1"/>
        <v>-0.11822005756032761</v>
      </c>
      <c r="F36">
        <v>459</v>
      </c>
      <c r="G36" s="10">
        <f t="shared" si="2"/>
        <v>-0.15469613259668513</v>
      </c>
      <c r="H36">
        <v>285.85000000000002</v>
      </c>
      <c r="I36" s="10">
        <f t="shared" si="3"/>
        <v>-0.14676735717270595</v>
      </c>
      <c r="J36">
        <v>169.04</v>
      </c>
      <c r="K36" s="10">
        <f t="shared" si="4"/>
        <v>0.14193068972505563</v>
      </c>
      <c r="T36">
        <f t="shared" si="5"/>
        <v>1.7642019057464792E-2</v>
      </c>
      <c r="U36">
        <f t="shared" si="6"/>
        <v>-0.1311147539069791</v>
      </c>
      <c r="V36">
        <f t="shared" si="7"/>
        <v>-0.1603479936791693</v>
      </c>
      <c r="W36">
        <f t="shared" si="8"/>
        <v>-0.15258204711763976</v>
      </c>
      <c r="X36">
        <f t="shared" si="9"/>
        <v>0.13853633676710056</v>
      </c>
      <c r="Z36" s="2" t="s">
        <v>57</v>
      </c>
      <c r="AA36" s="13">
        <f>SUM(AA31:AA35)</f>
        <v>0.99999997951915076</v>
      </c>
      <c r="AB36" s="2"/>
    </row>
    <row r="37" spans="1:28">
      <c r="A37" s="1">
        <v>36007</v>
      </c>
      <c r="B37">
        <v>2263.9499999999998</v>
      </c>
      <c r="C37" s="10">
        <f t="shared" si="10"/>
        <v>-9.7589266496065918E-2</v>
      </c>
      <c r="D37">
        <v>568.36</v>
      </c>
      <c r="E37" s="10">
        <f t="shared" si="1"/>
        <v>1.926042824862817E-2</v>
      </c>
      <c r="F37">
        <v>467</v>
      </c>
      <c r="G37" s="10">
        <f t="shared" si="2"/>
        <v>1.7429193899782147E-2</v>
      </c>
      <c r="H37">
        <v>285.35000000000002</v>
      </c>
      <c r="I37" s="10">
        <f t="shared" si="3"/>
        <v>-1.7491691446562818E-3</v>
      </c>
      <c r="J37">
        <v>163.53</v>
      </c>
      <c r="K37" s="10">
        <f t="shared" si="4"/>
        <v>-3.2595835305253118E-2</v>
      </c>
      <c r="T37">
        <f t="shared" si="5"/>
        <v>-0.11329403591550632</v>
      </c>
      <c r="U37">
        <f t="shared" si="6"/>
        <v>6.3657319019766699E-3</v>
      </c>
      <c r="V37">
        <f t="shared" si="7"/>
        <v>1.1777332817297974E-2</v>
      </c>
      <c r="W37">
        <f t="shared" si="8"/>
        <v>-7.5638590895900819E-3</v>
      </c>
      <c r="X37">
        <f t="shared" si="9"/>
        <v>-3.5990188263208177E-2</v>
      </c>
      <c r="Z37" s="2"/>
      <c r="AA37" s="13"/>
      <c r="AB37" s="2"/>
    </row>
    <row r="38" spans="1:28">
      <c r="A38" s="1">
        <v>36038</v>
      </c>
      <c r="B38">
        <v>2277.6</v>
      </c>
      <c r="C38" s="10">
        <f t="shared" si="10"/>
        <v>6.0292850990526503E-3</v>
      </c>
      <c r="D38">
        <v>482.44</v>
      </c>
      <c r="E38" s="10">
        <f t="shared" si="1"/>
        <v>-0.15117179252586388</v>
      </c>
      <c r="F38">
        <v>382</v>
      </c>
      <c r="G38" s="10">
        <f t="shared" si="2"/>
        <v>-0.1820128479657388</v>
      </c>
      <c r="H38">
        <v>239.73</v>
      </c>
      <c r="I38" s="10">
        <f t="shared" si="3"/>
        <v>-0.15987383914490982</v>
      </c>
      <c r="J38">
        <v>129.53</v>
      </c>
      <c r="K38" s="10">
        <f t="shared" si="4"/>
        <v>-0.20791292117654248</v>
      </c>
      <c r="T38">
        <f t="shared" si="5"/>
        <v>-9.6754843203877561E-3</v>
      </c>
      <c r="U38">
        <f t="shared" si="6"/>
        <v>-0.16406648887251538</v>
      </c>
      <c r="V38">
        <f t="shared" si="7"/>
        <v>-0.18766470904822297</v>
      </c>
      <c r="W38">
        <f t="shared" si="8"/>
        <v>-0.16568852908984363</v>
      </c>
      <c r="X38">
        <f t="shared" si="9"/>
        <v>-0.21130727413449754</v>
      </c>
      <c r="Z38" s="2" t="s">
        <v>58</v>
      </c>
      <c r="AA38" s="13" cm="1">
        <f t="array" ref="AA38">MMULT(TRANSPOSE(AA31:AA35),AA12:AA16)</f>
        <v>0.16344741674220672</v>
      </c>
      <c r="AB38" s="2"/>
    </row>
    <row r="39" spans="1:28">
      <c r="A39" s="1">
        <v>36068</v>
      </c>
      <c r="B39">
        <v>2028.87</v>
      </c>
      <c r="C39" s="10">
        <f t="shared" si="10"/>
        <v>-0.10920706006322445</v>
      </c>
      <c r="D39">
        <v>579.51</v>
      </c>
      <c r="E39" s="10">
        <f t="shared" si="1"/>
        <v>0.20120636763120792</v>
      </c>
      <c r="F39">
        <v>357</v>
      </c>
      <c r="G39" s="10">
        <f t="shared" si="2"/>
        <v>-6.5445026178010512E-2</v>
      </c>
      <c r="H39">
        <v>214.39</v>
      </c>
      <c r="I39" s="10">
        <f t="shared" si="3"/>
        <v>-0.10570224836274145</v>
      </c>
      <c r="J39">
        <v>128.28</v>
      </c>
      <c r="K39" s="10">
        <f t="shared" si="4"/>
        <v>-9.6502740677835153E-3</v>
      </c>
      <c r="T39">
        <f t="shared" si="5"/>
        <v>-0.12491182948266485</v>
      </c>
      <c r="U39">
        <f t="shared" ref="U39:U68" si="12">IFERROR(E39-$O$3,0)</f>
        <v>0.18831167128455642</v>
      </c>
      <c r="V39">
        <f t="shared" si="7"/>
        <v>-7.1096887260494693E-2</v>
      </c>
      <c r="W39">
        <f t="shared" si="8"/>
        <v>-0.11151693830767524</v>
      </c>
      <c r="X39">
        <f t="shared" si="9"/>
        <v>-1.3044627025738574E-2</v>
      </c>
      <c r="Z39" s="2" t="s">
        <v>59</v>
      </c>
      <c r="AA39" s="13" cm="1">
        <f t="array" ref="AA39">SQRT(MMULT(MMULT(TRANSPOSE(AA31:AA35),AA3:AE7),AA31:AA35))</f>
        <v>0.14223439110390415</v>
      </c>
      <c r="AB39" s="2"/>
    </row>
    <row r="40" spans="1:28">
      <c r="A40" s="1">
        <v>36098</v>
      </c>
      <c r="B40">
        <v>2237.61</v>
      </c>
      <c r="C40" s="10">
        <f t="shared" si="10"/>
        <v>0.10288485708793571</v>
      </c>
      <c r="D40">
        <v>598.92999999999995</v>
      </c>
      <c r="E40" s="10">
        <f t="shared" si="1"/>
        <v>3.3511069696812834E-2</v>
      </c>
      <c r="F40">
        <v>444.5</v>
      </c>
      <c r="G40" s="10">
        <f t="shared" si="2"/>
        <v>0.24509803921568629</v>
      </c>
      <c r="H40">
        <v>279.77</v>
      </c>
      <c r="I40" s="10">
        <f t="shared" si="3"/>
        <v>0.30495825364989049</v>
      </c>
      <c r="J40">
        <v>128.28</v>
      </c>
      <c r="K40" s="10">
        <f t="shared" si="4"/>
        <v>0</v>
      </c>
      <c r="T40">
        <f t="shared" si="5"/>
        <v>8.7180087668495304E-2</v>
      </c>
      <c r="U40">
        <f t="shared" si="12"/>
        <v>2.0616373350161334E-2</v>
      </c>
      <c r="V40">
        <f t="shared" si="7"/>
        <v>0.23944617813320213</v>
      </c>
      <c r="W40">
        <f t="shared" si="8"/>
        <v>0.29914356370495671</v>
      </c>
      <c r="X40">
        <f t="shared" si="9"/>
        <v>-3.3943529579550584E-3</v>
      </c>
      <c r="Z40" s="2" t="s">
        <v>60</v>
      </c>
      <c r="AA40" s="13">
        <f>(AA38-AA9)/AA39</f>
        <v>1.0945834937239263</v>
      </c>
      <c r="AB40" s="2"/>
    </row>
    <row r="41" spans="1:28">
      <c r="A41" s="1">
        <v>36129</v>
      </c>
      <c r="B41">
        <v>2458.06</v>
      </c>
      <c r="C41" s="10">
        <f t="shared" si="10"/>
        <v>9.8520296208901348E-2</v>
      </c>
      <c r="D41">
        <v>586.53</v>
      </c>
      <c r="E41" s="10">
        <f t="shared" si="1"/>
        <v>-2.0703588065383194E-2</v>
      </c>
      <c r="F41">
        <v>521</v>
      </c>
      <c r="G41" s="10">
        <f t="shared" si="2"/>
        <v>0.17210348706411693</v>
      </c>
      <c r="H41">
        <v>273.69</v>
      </c>
      <c r="I41" s="10">
        <f t="shared" si="3"/>
        <v>-2.1732137112628225E-2</v>
      </c>
      <c r="J41">
        <v>145.03</v>
      </c>
      <c r="K41" s="10">
        <f t="shared" si="4"/>
        <v>0.13057374493295915</v>
      </c>
      <c r="T41">
        <f t="shared" si="5"/>
        <v>8.2815526789460941E-2</v>
      </c>
      <c r="U41">
        <f t="shared" si="12"/>
        <v>-3.359828441203469E-2</v>
      </c>
      <c r="V41">
        <f t="shared" si="7"/>
        <v>0.16645162598163277</v>
      </c>
      <c r="W41">
        <f t="shared" si="8"/>
        <v>-2.7546827057562024E-2</v>
      </c>
      <c r="X41">
        <f t="shared" si="9"/>
        <v>0.12717939197500408</v>
      </c>
    </row>
    <row r="42" spans="1:28">
      <c r="A42" s="1">
        <v>36160</v>
      </c>
      <c r="B42">
        <v>2552.67</v>
      </c>
      <c r="C42" s="10">
        <f t="shared" si="10"/>
        <v>3.8489703261922026E-2</v>
      </c>
      <c r="D42">
        <v>577.45000000000005</v>
      </c>
      <c r="E42" s="10">
        <f t="shared" si="1"/>
        <v>-1.5480879068419218E-2</v>
      </c>
      <c r="F42">
        <v>509.5</v>
      </c>
      <c r="G42" s="10">
        <f t="shared" si="2"/>
        <v>-2.2072936660268661E-2</v>
      </c>
      <c r="H42">
        <v>238.72</v>
      </c>
      <c r="I42" s="10">
        <f t="shared" si="3"/>
        <v>-0.1277722971244839</v>
      </c>
      <c r="J42">
        <v>157.03</v>
      </c>
      <c r="K42" s="10">
        <f t="shared" si="4"/>
        <v>8.2741501758256897E-2</v>
      </c>
      <c r="T42">
        <f t="shared" si="5"/>
        <v>2.2784933842481619E-2</v>
      </c>
      <c r="U42">
        <f t="shared" si="12"/>
        <v>-2.8375575415070717E-2</v>
      </c>
      <c r="V42">
        <f t="shared" si="7"/>
        <v>-2.7724797742752834E-2</v>
      </c>
      <c r="W42">
        <f t="shared" si="8"/>
        <v>-0.13358698706941771</v>
      </c>
      <c r="X42">
        <f t="shared" si="9"/>
        <v>7.9347148800301845E-2</v>
      </c>
    </row>
    <row r="43" spans="1:28">
      <c r="A43" s="1">
        <v>36189</v>
      </c>
      <c r="B43">
        <v>2721.42</v>
      </c>
      <c r="C43" s="10">
        <f t="shared" si="10"/>
        <v>6.6107252406303996E-2</v>
      </c>
      <c r="D43">
        <v>604.71</v>
      </c>
      <c r="E43" s="10">
        <f t="shared" si="1"/>
        <v>4.720755043726732E-2</v>
      </c>
      <c r="F43">
        <v>462</v>
      </c>
      <c r="G43" s="10">
        <f t="shared" si="2"/>
        <v>-9.3228655544651651E-2</v>
      </c>
      <c r="H43">
        <v>239.73</v>
      </c>
      <c r="I43" s="10">
        <f t="shared" si="3"/>
        <v>4.2308981233243337E-3</v>
      </c>
      <c r="J43">
        <v>191.04</v>
      </c>
      <c r="K43" s="10">
        <f t="shared" si="4"/>
        <v>0.21658281856970008</v>
      </c>
      <c r="T43">
        <f t="shared" si="5"/>
        <v>5.0402482986863589E-2</v>
      </c>
      <c r="U43">
        <f t="shared" si="12"/>
        <v>3.4312854090615824E-2</v>
      </c>
      <c r="V43">
        <f t="shared" si="7"/>
        <v>-9.8880516627135831E-2</v>
      </c>
      <c r="W43">
        <f t="shared" si="8"/>
        <v>-1.5837918216094664E-3</v>
      </c>
      <c r="X43">
        <f t="shared" si="9"/>
        <v>0.21318846561174501</v>
      </c>
      <c r="Z43" s="2"/>
      <c r="AA43" s="8" t="s">
        <v>61</v>
      </c>
      <c r="AB43" s="2"/>
    </row>
    <row r="44" spans="1:28">
      <c r="A44" s="1">
        <v>36217</v>
      </c>
      <c r="B44">
        <v>2532.19</v>
      </c>
      <c r="C44" s="10">
        <f t="shared" si="10"/>
        <v>-6.9533552336647819E-2</v>
      </c>
      <c r="D44">
        <v>667.91</v>
      </c>
      <c r="E44" s="10">
        <f t="shared" si="1"/>
        <v>0.10451290701327887</v>
      </c>
      <c r="F44">
        <v>396.5</v>
      </c>
      <c r="G44" s="10">
        <f t="shared" si="2"/>
        <v>-0.14177489177489178</v>
      </c>
      <c r="H44">
        <v>229.6</v>
      </c>
      <c r="I44" s="10">
        <f t="shared" si="3"/>
        <v>-4.2255871188420335E-2</v>
      </c>
      <c r="J44">
        <v>201.79</v>
      </c>
      <c r="K44" s="10">
        <f t="shared" si="4"/>
        <v>5.6270938023450512E-2</v>
      </c>
      <c r="T44">
        <f t="shared" si="5"/>
        <v>-8.5238321756088226E-2</v>
      </c>
      <c r="U44">
        <f t="shared" si="12"/>
        <v>9.161821066662737E-2</v>
      </c>
      <c r="V44">
        <f t="shared" si="7"/>
        <v>-0.14742675285737594</v>
      </c>
      <c r="W44">
        <f t="shared" si="8"/>
        <v>-4.8070561133354138E-2</v>
      </c>
      <c r="X44">
        <f t="shared" si="9"/>
        <v>5.2876585065495453E-2</v>
      </c>
      <c r="Z44" s="2" t="s">
        <v>0</v>
      </c>
      <c r="AA44" s="13">
        <v>0.29746487740772248</v>
      </c>
      <c r="AB44" s="2"/>
    </row>
    <row r="45" spans="1:28">
      <c r="A45" s="1">
        <v>36250</v>
      </c>
      <c r="B45">
        <v>2856.02</v>
      </c>
      <c r="C45" s="10">
        <f t="shared" si="10"/>
        <v>0.12788534825585751</v>
      </c>
      <c r="D45">
        <v>710.04</v>
      </c>
      <c r="E45" s="10">
        <f t="shared" si="1"/>
        <v>6.3077360722253006E-2</v>
      </c>
      <c r="F45">
        <v>414</v>
      </c>
      <c r="G45" s="10">
        <f t="shared" si="2"/>
        <v>4.4136191677175196E-2</v>
      </c>
      <c r="H45">
        <v>246.32</v>
      </c>
      <c r="I45" s="10">
        <f t="shared" si="3"/>
        <v>7.2822299651567945E-2</v>
      </c>
      <c r="J45">
        <v>224.05</v>
      </c>
      <c r="K45" s="10">
        <f t="shared" si="4"/>
        <v>0.11031270132315774</v>
      </c>
      <c r="T45">
        <f t="shared" si="5"/>
        <v>0.11218057883641711</v>
      </c>
      <c r="U45">
        <f t="shared" si="12"/>
        <v>5.018266437560151E-2</v>
      </c>
      <c r="V45">
        <f t="shared" si="7"/>
        <v>3.8484330594691023E-2</v>
      </c>
      <c r="W45">
        <f t="shared" si="8"/>
        <v>6.700760970663415E-2</v>
      </c>
      <c r="X45">
        <f t="shared" si="9"/>
        <v>0.10691834836520268</v>
      </c>
      <c r="Z45" s="2" t="s">
        <v>1</v>
      </c>
      <c r="AA45" s="13">
        <v>0.19893757958730643</v>
      </c>
      <c r="AB45" s="2"/>
    </row>
    <row r="46" spans="1:28">
      <c r="A46" s="1">
        <v>36280</v>
      </c>
      <c r="B46">
        <v>2373.19</v>
      </c>
      <c r="C46" s="10">
        <f t="shared" si="10"/>
        <v>-0.16905693937717525</v>
      </c>
      <c r="D46">
        <v>896.74</v>
      </c>
      <c r="E46" s="10">
        <f t="shared" si="1"/>
        <v>0.26294293279251879</v>
      </c>
      <c r="F46">
        <v>465</v>
      </c>
      <c r="G46" s="10">
        <f t="shared" si="2"/>
        <v>0.12318840579710155</v>
      </c>
      <c r="H46">
        <v>269.13</v>
      </c>
      <c r="I46" s="10">
        <f t="shared" si="3"/>
        <v>9.2603117895420528E-2</v>
      </c>
      <c r="J46">
        <v>208.79</v>
      </c>
      <c r="K46" s="10">
        <f t="shared" si="4"/>
        <v>-6.8109796920330368E-2</v>
      </c>
      <c r="T46">
        <f t="shared" si="5"/>
        <v>-0.18476170879661566</v>
      </c>
      <c r="U46">
        <f t="shared" si="12"/>
        <v>0.25004823644586727</v>
      </c>
      <c r="V46">
        <f t="shared" si="7"/>
        <v>0.11753654471461737</v>
      </c>
      <c r="W46">
        <f t="shared" si="8"/>
        <v>8.6788427950486732E-2</v>
      </c>
      <c r="X46">
        <f t="shared" si="9"/>
        <v>-7.150414987828542E-2</v>
      </c>
      <c r="Z46" s="2" t="s">
        <v>8</v>
      </c>
      <c r="AA46" s="13">
        <v>7.3336478082370746E-2</v>
      </c>
      <c r="AB46" s="2"/>
    </row>
    <row r="47" spans="1:28">
      <c r="A47" s="1">
        <v>36311</v>
      </c>
      <c r="B47">
        <v>2420.02</v>
      </c>
      <c r="C47" s="10">
        <f t="shared" si="10"/>
        <v>1.9732933309174472E-2</v>
      </c>
      <c r="D47">
        <v>755.89</v>
      </c>
      <c r="E47" s="10">
        <f t="shared" si="1"/>
        <v>-0.15706893859981719</v>
      </c>
      <c r="F47">
        <v>411.75</v>
      </c>
      <c r="G47" s="10">
        <f t="shared" si="2"/>
        <v>-0.11451612903225805</v>
      </c>
      <c r="H47">
        <v>298.52999999999997</v>
      </c>
      <c r="I47" s="10">
        <f t="shared" si="3"/>
        <v>0.10924088730353354</v>
      </c>
      <c r="J47">
        <v>215.8</v>
      </c>
      <c r="K47" s="10">
        <f t="shared" si="4"/>
        <v>3.3574404904449517E-2</v>
      </c>
      <c r="T47">
        <f t="shared" si="5"/>
        <v>4.0281638897340655E-3</v>
      </c>
      <c r="U47">
        <f t="shared" si="12"/>
        <v>-0.16996363494646868</v>
      </c>
      <c r="V47">
        <f t="shared" si="7"/>
        <v>-0.12016799011474223</v>
      </c>
      <c r="W47">
        <f t="shared" si="8"/>
        <v>0.10342619735859974</v>
      </c>
      <c r="X47">
        <f t="shared" si="9"/>
        <v>3.0180051946494459E-2</v>
      </c>
      <c r="Z47" s="2" t="s">
        <v>13</v>
      </c>
      <c r="AA47" s="13">
        <v>0.26662312885365447</v>
      </c>
      <c r="AB47" s="2"/>
    </row>
    <row r="48" spans="1:28">
      <c r="A48" s="1">
        <v>36341</v>
      </c>
      <c r="B48">
        <v>2393.6799999999998</v>
      </c>
      <c r="C48" s="10">
        <f t="shared" si="10"/>
        <v>-1.0884207568532589E-2</v>
      </c>
      <c r="D48">
        <v>878.56</v>
      </c>
      <c r="E48" s="10">
        <f t="shared" si="1"/>
        <v>0.16228551773406186</v>
      </c>
      <c r="F48">
        <v>411.75</v>
      </c>
      <c r="G48" s="10">
        <f t="shared" si="2"/>
        <v>0</v>
      </c>
      <c r="H48">
        <v>318.8</v>
      </c>
      <c r="I48" s="10">
        <f t="shared" si="3"/>
        <v>6.7899373597293478E-2</v>
      </c>
      <c r="J48">
        <v>225.55</v>
      </c>
      <c r="K48" s="10">
        <f t="shared" si="4"/>
        <v>4.5180722891566161E-2</v>
      </c>
      <c r="T48">
        <f t="shared" si="5"/>
        <v>-2.6588976987972995E-2</v>
      </c>
      <c r="U48">
        <f t="shared" si="12"/>
        <v>0.14939082138741036</v>
      </c>
      <c r="V48">
        <f t="shared" si="7"/>
        <v>-5.6518610824841742E-3</v>
      </c>
      <c r="W48">
        <f t="shared" si="8"/>
        <v>6.2084683652359675E-2</v>
      </c>
      <c r="X48">
        <f t="shared" si="9"/>
        <v>4.1786369933611102E-2</v>
      </c>
      <c r="Z48" s="2" t="s">
        <v>19</v>
      </c>
      <c r="AA48" s="13">
        <v>0.16363793250754721</v>
      </c>
      <c r="AB48" s="2"/>
    </row>
    <row r="49" spans="1:28">
      <c r="A49" s="1">
        <v>36371</v>
      </c>
      <c r="B49">
        <v>2239.56</v>
      </c>
      <c r="C49" s="10">
        <f t="shared" si="10"/>
        <v>-6.4386217038200577E-2</v>
      </c>
      <c r="D49">
        <v>966.96</v>
      </c>
      <c r="E49" s="10">
        <f t="shared" si="1"/>
        <v>0.10061919504643968</v>
      </c>
      <c r="F49">
        <v>407</v>
      </c>
      <c r="G49" s="10">
        <f t="shared" si="2"/>
        <v>-1.1536126290224602E-2</v>
      </c>
      <c r="H49">
        <v>338.06</v>
      </c>
      <c r="I49" s="10">
        <f t="shared" si="3"/>
        <v>6.0414052697616016E-2</v>
      </c>
      <c r="J49">
        <v>256.55</v>
      </c>
      <c r="K49" s="10">
        <f t="shared" si="4"/>
        <v>0.13744180891154945</v>
      </c>
      <c r="T49">
        <f t="shared" si="5"/>
        <v>-8.0090986457640984E-2</v>
      </c>
      <c r="U49">
        <f t="shared" si="12"/>
        <v>8.7724498699788184E-2</v>
      </c>
      <c r="V49">
        <f t="shared" si="7"/>
        <v>-1.7187987372708775E-2</v>
      </c>
      <c r="W49">
        <f t="shared" si="8"/>
        <v>5.4599362752682214E-2</v>
      </c>
      <c r="X49">
        <f t="shared" si="9"/>
        <v>0.13404745595359438</v>
      </c>
      <c r="Z49" s="2" t="s">
        <v>57</v>
      </c>
      <c r="AA49" s="13">
        <f>SUM(AA44:AA48)</f>
        <v>0.99999999643860138</v>
      </c>
      <c r="AB49" s="2"/>
    </row>
    <row r="50" spans="1:28">
      <c r="A50" s="1">
        <v>36403</v>
      </c>
      <c r="B50">
        <v>2409.29</v>
      </c>
      <c r="C50" s="10">
        <f t="shared" si="10"/>
        <v>7.5787208201611111E-2</v>
      </c>
      <c r="D50">
        <v>925.24</v>
      </c>
      <c r="E50" s="10">
        <f t="shared" si="1"/>
        <v>-4.3145528253495491E-2</v>
      </c>
      <c r="F50">
        <v>454.25</v>
      </c>
      <c r="G50" s="10">
        <f t="shared" si="2"/>
        <v>0.11609336609336607</v>
      </c>
      <c r="H50">
        <v>327.92</v>
      </c>
      <c r="I50" s="10">
        <f t="shared" si="3"/>
        <v>-2.9994675501390233E-2</v>
      </c>
      <c r="J50">
        <v>273.06</v>
      </c>
      <c r="K50" s="10">
        <f t="shared" si="4"/>
        <v>6.4353927109725095E-2</v>
      </c>
      <c r="T50">
        <f t="shared" si="5"/>
        <v>6.0082438782170705E-2</v>
      </c>
      <c r="U50">
        <f t="shared" si="12"/>
        <v>-5.6040224600146987E-2</v>
      </c>
      <c r="V50">
        <f t="shared" si="7"/>
        <v>0.11044150501088189</v>
      </c>
      <c r="W50">
        <f t="shared" si="8"/>
        <v>-3.5809365446324036E-2</v>
      </c>
      <c r="X50">
        <f t="shared" si="9"/>
        <v>6.0959574151770037E-2</v>
      </c>
      <c r="Z50" s="2"/>
      <c r="AA50" s="13"/>
      <c r="AB50" s="2"/>
    </row>
    <row r="51" spans="1:28">
      <c r="A51" s="1">
        <v>36433</v>
      </c>
      <c r="B51">
        <v>2484.39</v>
      </c>
      <c r="C51" s="10">
        <f t="shared" si="10"/>
        <v>3.1171008886435425E-2</v>
      </c>
      <c r="D51">
        <v>869.89</v>
      </c>
      <c r="E51" s="10">
        <f t="shared" si="1"/>
        <v>-5.9822316371968332E-2</v>
      </c>
      <c r="F51">
        <v>400.25</v>
      </c>
      <c r="G51" s="10">
        <f t="shared" si="2"/>
        <v>-0.11887727022564665</v>
      </c>
      <c r="H51">
        <v>292.95</v>
      </c>
      <c r="I51" s="10">
        <f t="shared" si="3"/>
        <v>-0.10664186386923646</v>
      </c>
      <c r="J51">
        <v>272.76</v>
      </c>
      <c r="K51" s="10">
        <f t="shared" si="4"/>
        <v>-1.0986596352450251E-3</v>
      </c>
      <c r="T51">
        <f t="shared" si="5"/>
        <v>1.5466239466995019E-2</v>
      </c>
      <c r="U51">
        <f t="shared" si="12"/>
        <v>-7.2717012718619828E-2</v>
      </c>
      <c r="V51">
        <f t="shared" si="7"/>
        <v>-0.12452913130813083</v>
      </c>
      <c r="W51">
        <f t="shared" si="8"/>
        <v>-0.11245655381417026</v>
      </c>
      <c r="X51">
        <f t="shared" si="9"/>
        <v>-4.4930125932000839E-3</v>
      </c>
      <c r="Z51" s="2" t="s">
        <v>58</v>
      </c>
      <c r="AA51" s="13" cm="1">
        <f t="array" ref="AA51">MMULT(TRANSPOSE(AA44:AA48),$AA$12:$AA$16)</f>
        <v>0.11708544364631404</v>
      </c>
      <c r="AB51" s="2"/>
    </row>
    <row r="52" spans="1:28">
      <c r="A52" s="1">
        <v>36462</v>
      </c>
      <c r="B52">
        <v>2684.35</v>
      </c>
      <c r="C52" s="10">
        <f t="shared" si="10"/>
        <v>8.0486558068580294E-2</v>
      </c>
      <c r="D52">
        <v>859.97</v>
      </c>
      <c r="E52" s="10">
        <f t="shared" si="1"/>
        <v>-1.1403740702847442E-2</v>
      </c>
      <c r="F52">
        <v>355.5</v>
      </c>
      <c r="G52" s="10">
        <f t="shared" si="2"/>
        <v>-0.1118051217988757</v>
      </c>
      <c r="H52">
        <v>303.58999999999997</v>
      </c>
      <c r="I52" s="10">
        <f t="shared" si="3"/>
        <v>3.6320191158900839E-2</v>
      </c>
      <c r="J52">
        <v>312.17</v>
      </c>
      <c r="K52" s="10">
        <f t="shared" si="4"/>
        <v>0.14448599501393167</v>
      </c>
      <c r="T52">
        <f t="shared" si="5"/>
        <v>6.4781788649139888E-2</v>
      </c>
      <c r="U52">
        <f t="shared" si="12"/>
        <v>-2.4298437049498942E-2</v>
      </c>
      <c r="V52">
        <f t="shared" si="7"/>
        <v>-0.11745698288135988</v>
      </c>
      <c r="W52">
        <f t="shared" si="8"/>
        <v>3.0505501213967039E-2</v>
      </c>
      <c r="X52">
        <f t="shared" si="9"/>
        <v>0.1410916420559766</v>
      </c>
      <c r="Z52" s="2" t="s">
        <v>59</v>
      </c>
      <c r="AA52" s="13" cm="1">
        <f t="array" ref="AA52">SQRT(MMULT(MMULT(TRANSPOSE(AA44:AA48),$AA$3:$AE$7),AA44:AA48))</f>
        <v>0.12393473955540318</v>
      </c>
      <c r="AB52" s="2"/>
    </row>
    <row r="53" spans="1:28">
      <c r="A53" s="1">
        <v>36494</v>
      </c>
      <c r="B53">
        <v>2729.22</v>
      </c>
      <c r="C53" s="10">
        <f t="shared" si="10"/>
        <v>1.6715405964199848E-2</v>
      </c>
      <c r="D53">
        <v>1016.11</v>
      </c>
      <c r="E53" s="10">
        <f t="shared" si="1"/>
        <v>0.18156447317929691</v>
      </c>
      <c r="F53">
        <v>358.75</v>
      </c>
      <c r="G53" s="10">
        <f t="shared" si="2"/>
        <v>9.1420534458508396E-3</v>
      </c>
      <c r="H53">
        <v>335.52</v>
      </c>
      <c r="I53" s="10">
        <f t="shared" si="3"/>
        <v>0.10517474225106227</v>
      </c>
      <c r="J53">
        <v>433.19</v>
      </c>
      <c r="K53" s="10">
        <f t="shared" si="4"/>
        <v>0.38767338309254562</v>
      </c>
      <c r="T53">
        <f t="shared" si="5"/>
        <v>1.0106365447594412E-3</v>
      </c>
      <c r="U53">
        <f t="shared" si="12"/>
        <v>0.16866977683264542</v>
      </c>
      <c r="V53">
        <f t="shared" si="7"/>
        <v>3.4901923633666653E-3</v>
      </c>
      <c r="W53">
        <f t="shared" si="8"/>
        <v>9.9360052306128474E-2</v>
      </c>
      <c r="X53">
        <f t="shared" si="9"/>
        <v>0.38427903013459058</v>
      </c>
      <c r="Z53" s="2" t="s">
        <v>60</v>
      </c>
      <c r="AA53" s="13">
        <f>(AA51-$AA$9)/AA52</f>
        <v>0.88212105853856837</v>
      </c>
      <c r="AB53" s="2"/>
    </row>
    <row r="54" spans="1:28">
      <c r="A54" s="1">
        <v>36525</v>
      </c>
      <c r="B54">
        <v>2504.88</v>
      </c>
      <c r="C54" s="10">
        <f t="shared" si="10"/>
        <v>-8.2199309692879141E-2</v>
      </c>
      <c r="D54">
        <v>1235.03</v>
      </c>
      <c r="E54" s="10">
        <f t="shared" si="1"/>
        <v>0.21544911476119699</v>
      </c>
      <c r="F54">
        <v>410</v>
      </c>
      <c r="G54" s="10">
        <f t="shared" si="2"/>
        <v>0.14285714285714279</v>
      </c>
      <c r="H54">
        <v>345.66</v>
      </c>
      <c r="I54" s="10">
        <f t="shared" si="3"/>
        <v>3.0221745350500928E-2</v>
      </c>
      <c r="J54">
        <v>755.66</v>
      </c>
      <c r="K54" s="10">
        <f t="shared" si="4"/>
        <v>0.74440776564555966</v>
      </c>
      <c r="T54">
        <f t="shared" si="5"/>
        <v>-9.7904079112319548E-2</v>
      </c>
      <c r="U54">
        <f t="shared" si="12"/>
        <v>0.2025544184145455</v>
      </c>
      <c r="V54">
        <f t="shared" si="7"/>
        <v>0.13720528177465863</v>
      </c>
      <c r="W54">
        <f t="shared" si="8"/>
        <v>2.4407055405567129E-2</v>
      </c>
      <c r="X54">
        <f t="shared" si="9"/>
        <v>0.74101341268760457</v>
      </c>
    </row>
    <row r="55" spans="1:28">
      <c r="A55" s="1">
        <v>36556</v>
      </c>
      <c r="B55">
        <v>2216.15</v>
      </c>
      <c r="C55" s="10">
        <f t="shared" si="10"/>
        <v>-0.11526699881830671</v>
      </c>
      <c r="D55">
        <v>954.98</v>
      </c>
      <c r="E55" s="10">
        <f t="shared" si="1"/>
        <v>-0.22675562536942417</v>
      </c>
      <c r="F55">
        <v>332</v>
      </c>
      <c r="G55" s="10">
        <f t="shared" si="2"/>
        <v>-0.19024390243902434</v>
      </c>
      <c r="H55">
        <v>313.22000000000003</v>
      </c>
      <c r="I55" s="10">
        <f t="shared" si="3"/>
        <v>-9.3849447433894562E-2</v>
      </c>
      <c r="J55">
        <v>743.66</v>
      </c>
      <c r="K55" s="10">
        <f t="shared" si="4"/>
        <v>-1.5880157742900192E-2</v>
      </c>
      <c r="T55">
        <f t="shared" si="5"/>
        <v>-0.13097176823774712</v>
      </c>
      <c r="U55">
        <f t="shared" si="12"/>
        <v>-0.23965032171607567</v>
      </c>
      <c r="V55">
        <f t="shared" si="7"/>
        <v>-0.1958957635215085</v>
      </c>
      <c r="W55">
        <f t="shared" si="8"/>
        <v>-9.9664137378828357E-2</v>
      </c>
      <c r="X55">
        <f t="shared" si="9"/>
        <v>-1.927451070085525E-2</v>
      </c>
    </row>
    <row r="56" spans="1:28">
      <c r="A56" s="1">
        <v>36585</v>
      </c>
      <c r="B56">
        <v>2008.39</v>
      </c>
      <c r="C56" s="10">
        <f t="shared" si="10"/>
        <v>-9.3748166865961213E-2</v>
      </c>
      <c r="D56">
        <v>774.89</v>
      </c>
      <c r="E56" s="10">
        <f t="shared" si="1"/>
        <v>-0.18857986554692252</v>
      </c>
      <c r="F56">
        <v>313.5</v>
      </c>
      <c r="G56" s="10">
        <f t="shared" si="2"/>
        <v>-5.5722891566265087E-2</v>
      </c>
      <c r="H56">
        <v>291.43</v>
      </c>
      <c r="I56" s="10">
        <f t="shared" si="3"/>
        <v>-6.9567715982376654E-2</v>
      </c>
      <c r="J56">
        <v>797.67</v>
      </c>
      <c r="K56" s="10">
        <f t="shared" si="4"/>
        <v>7.2627275905655875E-2</v>
      </c>
      <c r="T56">
        <f t="shared" si="5"/>
        <v>-0.10945293628540162</v>
      </c>
      <c r="U56">
        <f t="shared" si="12"/>
        <v>-0.20147456189357402</v>
      </c>
      <c r="V56">
        <f t="shared" si="7"/>
        <v>-6.137475264874926E-2</v>
      </c>
      <c r="W56">
        <f t="shared" si="8"/>
        <v>-7.538240592731045E-2</v>
      </c>
      <c r="X56">
        <f t="shared" si="9"/>
        <v>6.9232922947700823E-2</v>
      </c>
    </row>
    <row r="57" spans="1:28">
      <c r="A57" s="1">
        <v>36616</v>
      </c>
      <c r="B57">
        <v>2476.59</v>
      </c>
      <c r="C57" s="10">
        <f t="shared" si="10"/>
        <v>0.23312205298771649</v>
      </c>
      <c r="D57">
        <v>869.48</v>
      </c>
      <c r="E57" s="10">
        <f t="shared" si="1"/>
        <v>0.12206893881712255</v>
      </c>
      <c r="F57">
        <v>354</v>
      </c>
      <c r="G57" s="10">
        <f t="shared" si="2"/>
        <v>0.12918660287081329</v>
      </c>
      <c r="H57">
        <v>302.07</v>
      </c>
      <c r="I57" s="10">
        <f t="shared" si="3"/>
        <v>3.6509624952818731E-2</v>
      </c>
      <c r="J57">
        <v>703.65</v>
      </c>
      <c r="K57" s="10">
        <f t="shared" si="4"/>
        <v>-0.1178682913986987</v>
      </c>
      <c r="T57">
        <f t="shared" si="5"/>
        <v>0.21741728356827608</v>
      </c>
      <c r="U57">
        <f t="shared" si="12"/>
        <v>0.10917424247047106</v>
      </c>
      <c r="V57">
        <f t="shared" si="7"/>
        <v>0.12353474178832911</v>
      </c>
      <c r="W57">
        <f t="shared" si="8"/>
        <v>3.0694935007884932E-2</v>
      </c>
      <c r="X57">
        <f t="shared" si="9"/>
        <v>-0.12126264435665375</v>
      </c>
    </row>
    <row r="58" spans="1:28">
      <c r="A58" s="1">
        <v>36644</v>
      </c>
      <c r="B58">
        <v>2622.9</v>
      </c>
      <c r="C58" s="10">
        <f t="shared" si="10"/>
        <v>5.9077198890409743E-2</v>
      </c>
      <c r="D58">
        <v>821.97</v>
      </c>
      <c r="E58" s="10">
        <f t="shared" si="1"/>
        <v>-5.4641854901780418E-2</v>
      </c>
      <c r="F58">
        <v>394</v>
      </c>
      <c r="G58" s="10">
        <f t="shared" si="2"/>
        <v>0.11299435028248594</v>
      </c>
      <c r="H58">
        <v>293.45999999999998</v>
      </c>
      <c r="I58" s="10">
        <f t="shared" si="3"/>
        <v>-2.8503327043400528E-2</v>
      </c>
      <c r="J58">
        <v>711.15</v>
      </c>
      <c r="K58" s="10">
        <f t="shared" si="4"/>
        <v>1.0658708164570374E-2</v>
      </c>
      <c r="T58">
        <f t="shared" si="5"/>
        <v>4.3372429470969337E-2</v>
      </c>
      <c r="U58">
        <f t="shared" si="12"/>
        <v>-6.7536551248431914E-2</v>
      </c>
      <c r="V58">
        <f t="shared" si="7"/>
        <v>0.10734248920000176</v>
      </c>
      <c r="W58">
        <f t="shared" si="8"/>
        <v>-3.4318016988334331E-2</v>
      </c>
      <c r="X58">
        <f t="shared" si="9"/>
        <v>7.2643552066153153E-3</v>
      </c>
    </row>
    <row r="59" spans="1:28">
      <c r="A59" s="1">
        <v>36677</v>
      </c>
      <c r="B59">
        <v>2748.73</v>
      </c>
      <c r="C59" s="10">
        <f t="shared" si="10"/>
        <v>4.7973616988829182E-2</v>
      </c>
      <c r="D59">
        <v>815.37</v>
      </c>
      <c r="E59" s="10">
        <f t="shared" si="1"/>
        <v>-8.0294901273769703E-3</v>
      </c>
      <c r="F59">
        <v>419.5</v>
      </c>
      <c r="G59" s="10">
        <f t="shared" si="2"/>
        <v>6.4720812182741172E-2</v>
      </c>
      <c r="H59">
        <v>324.37</v>
      </c>
      <c r="I59" s="10">
        <f t="shared" si="3"/>
        <v>0.10532951679956382</v>
      </c>
      <c r="J59">
        <v>648.64</v>
      </c>
      <c r="K59" s="10">
        <f t="shared" si="4"/>
        <v>-8.7899880475286518E-2</v>
      </c>
      <c r="T59">
        <f t="shared" si="5"/>
        <v>3.2268847569388776E-2</v>
      </c>
      <c r="U59">
        <f t="shared" si="12"/>
        <v>-2.092418647402847E-2</v>
      </c>
      <c r="V59">
        <f t="shared" si="7"/>
        <v>5.9068951100256999E-2</v>
      </c>
      <c r="W59">
        <f t="shared" si="8"/>
        <v>9.951482685463002E-2</v>
      </c>
      <c r="X59">
        <f t="shared" si="9"/>
        <v>-9.129423343324157E-2</v>
      </c>
    </row>
    <row r="60" spans="1:28">
      <c r="A60" s="1">
        <v>36707</v>
      </c>
      <c r="B60">
        <v>3009.17</v>
      </c>
      <c r="C60" s="10">
        <f t="shared" si="10"/>
        <v>9.4749211454016935E-2</v>
      </c>
      <c r="D60">
        <v>892.19</v>
      </c>
      <c r="E60" s="10">
        <f t="shared" si="1"/>
        <v>9.421489630474511E-2</v>
      </c>
      <c r="F60">
        <v>412</v>
      </c>
      <c r="G60" s="10">
        <f t="shared" si="2"/>
        <v>-1.7878426698450522E-2</v>
      </c>
      <c r="H60">
        <v>358.84</v>
      </c>
      <c r="I60" s="10">
        <f t="shared" si="3"/>
        <v>0.10626753398896316</v>
      </c>
      <c r="J60">
        <v>535.11</v>
      </c>
      <c r="K60" s="10">
        <f t="shared" si="4"/>
        <v>-0.17502775037000484</v>
      </c>
      <c r="T60">
        <f t="shared" si="5"/>
        <v>7.9044442034576529E-2</v>
      </c>
      <c r="U60">
        <f t="shared" si="12"/>
        <v>8.1320199958093614E-2</v>
      </c>
      <c r="V60">
        <f t="shared" si="7"/>
        <v>-2.3530287780934696E-2</v>
      </c>
      <c r="W60">
        <f t="shared" si="8"/>
        <v>0.10045284404402936</v>
      </c>
      <c r="X60">
        <f t="shared" si="9"/>
        <v>-0.17842210332795991</v>
      </c>
    </row>
    <row r="61" spans="1:28">
      <c r="A61" s="1">
        <v>36738</v>
      </c>
      <c r="B61">
        <v>2805.3</v>
      </c>
      <c r="C61" s="10">
        <f t="shared" si="10"/>
        <v>-6.7749578787506204E-2</v>
      </c>
      <c r="D61">
        <v>885.58</v>
      </c>
      <c r="E61" s="10">
        <f t="shared" si="1"/>
        <v>-7.4087358073953169E-3</v>
      </c>
      <c r="F61">
        <v>450</v>
      </c>
      <c r="G61" s="10">
        <f t="shared" si="2"/>
        <v>9.2233009708737823E-2</v>
      </c>
      <c r="H61">
        <v>394.32</v>
      </c>
      <c r="I61" s="10">
        <f t="shared" si="3"/>
        <v>9.8874150039014674E-2</v>
      </c>
      <c r="J61">
        <v>559.12</v>
      </c>
      <c r="K61" s="10">
        <f t="shared" si="4"/>
        <v>4.4869279213619606E-2</v>
      </c>
      <c r="T61">
        <f t="shared" si="5"/>
        <v>-8.345434820694661E-2</v>
      </c>
      <c r="U61">
        <f t="shared" si="12"/>
        <v>-2.0303432154046817E-2</v>
      </c>
      <c r="V61">
        <f t="shared" si="7"/>
        <v>8.6581148626253643E-2</v>
      </c>
      <c r="W61">
        <f t="shared" si="8"/>
        <v>9.3059460094080879E-2</v>
      </c>
      <c r="X61">
        <f t="shared" si="9"/>
        <v>4.1474926255664547E-2</v>
      </c>
    </row>
    <row r="62" spans="1:28">
      <c r="A62" s="1">
        <v>36769</v>
      </c>
      <c r="B62">
        <v>3062.82</v>
      </c>
      <c r="C62" s="10">
        <f t="shared" si="10"/>
        <v>9.1797668698534896E-2</v>
      </c>
      <c r="D62">
        <v>907.89</v>
      </c>
      <c r="E62" s="10">
        <f t="shared" si="1"/>
        <v>2.519252918990933E-2</v>
      </c>
      <c r="F62">
        <v>429</v>
      </c>
      <c r="G62" s="10">
        <f t="shared" si="2"/>
        <v>-4.6666666666666634E-2</v>
      </c>
      <c r="H62">
        <v>392.8</v>
      </c>
      <c r="I62" s="10">
        <f t="shared" si="3"/>
        <v>-3.8547372692229187E-3</v>
      </c>
      <c r="J62">
        <v>635.63</v>
      </c>
      <c r="K62" s="10">
        <f t="shared" si="4"/>
        <v>0.13684003433967651</v>
      </c>
      <c r="T62">
        <f t="shared" si="5"/>
        <v>7.6092899279094489E-2</v>
      </c>
      <c r="U62">
        <f t="shared" si="12"/>
        <v>1.229783284325783E-2</v>
      </c>
      <c r="V62">
        <f t="shared" si="7"/>
        <v>-5.2318527749150807E-2</v>
      </c>
      <c r="W62">
        <f t="shared" si="8"/>
        <v>-9.6694272141567179E-3</v>
      </c>
      <c r="X62">
        <f t="shared" si="9"/>
        <v>0.13344568138172144</v>
      </c>
    </row>
    <row r="63" spans="1:28">
      <c r="A63" s="1">
        <v>36798</v>
      </c>
      <c r="B63">
        <v>3456.88</v>
      </c>
      <c r="C63" s="10">
        <f t="shared" si="10"/>
        <v>0.12865920948668208</v>
      </c>
      <c r="D63">
        <v>810.41</v>
      </c>
      <c r="E63" s="10">
        <f t="shared" si="1"/>
        <v>-0.10736983555276525</v>
      </c>
      <c r="F63">
        <v>365</v>
      </c>
      <c r="G63" s="10">
        <f t="shared" si="2"/>
        <v>-0.14918414918414924</v>
      </c>
      <c r="H63">
        <v>384.18</v>
      </c>
      <c r="I63" s="10">
        <f t="shared" si="3"/>
        <v>-2.1945010183299418E-2</v>
      </c>
      <c r="J63">
        <v>504.11</v>
      </c>
      <c r="K63" s="10">
        <f t="shared" si="4"/>
        <v>-0.20691282664443145</v>
      </c>
      <c r="T63">
        <f t="shared" si="5"/>
        <v>0.11295444006724167</v>
      </c>
      <c r="U63">
        <f t="shared" si="12"/>
        <v>-0.12026453189941674</v>
      </c>
      <c r="V63">
        <f t="shared" si="7"/>
        <v>-0.15483601026663341</v>
      </c>
      <c r="W63">
        <f t="shared" si="8"/>
        <v>-2.7759700128233217E-2</v>
      </c>
      <c r="X63">
        <f t="shared" si="9"/>
        <v>-0.21030717960238651</v>
      </c>
    </row>
    <row r="64" spans="1:28">
      <c r="A64" s="1">
        <v>36830</v>
      </c>
      <c r="B64">
        <v>3148.65</v>
      </c>
      <c r="C64" s="10">
        <f t="shared" si="10"/>
        <v>-8.916421744463221E-2</v>
      </c>
      <c r="D64">
        <v>921.11</v>
      </c>
      <c r="E64" s="10">
        <f t="shared" si="1"/>
        <v>0.13659752470971487</v>
      </c>
      <c r="F64">
        <v>391.5</v>
      </c>
      <c r="G64" s="10">
        <f t="shared" si="2"/>
        <v>7.2602739726027377E-2</v>
      </c>
      <c r="H64">
        <v>400.4</v>
      </c>
      <c r="I64" s="10">
        <f t="shared" si="3"/>
        <v>4.2219792805455736E-2</v>
      </c>
      <c r="J64">
        <v>503.11</v>
      </c>
      <c r="K64" s="10">
        <f t="shared" si="4"/>
        <v>-1.9836940350320686E-3</v>
      </c>
      <c r="T64">
        <f t="shared" si="5"/>
        <v>-0.10486898686407262</v>
      </c>
      <c r="U64">
        <f t="shared" si="12"/>
        <v>0.12370282836306337</v>
      </c>
      <c r="V64">
        <f t="shared" si="7"/>
        <v>6.6950878643543196E-2</v>
      </c>
      <c r="W64">
        <f t="shared" si="8"/>
        <v>3.6405102860521933E-2</v>
      </c>
      <c r="X64">
        <f t="shared" si="9"/>
        <v>-5.3780469929871275E-3</v>
      </c>
    </row>
    <row r="65" spans="1:24">
      <c r="A65" s="1">
        <v>36860</v>
      </c>
      <c r="B65">
        <v>3600</v>
      </c>
      <c r="C65" s="10">
        <f t="shared" si="10"/>
        <v>0.14334714877804777</v>
      </c>
      <c r="D65">
        <v>871.54</v>
      </c>
      <c r="E65" s="10">
        <f t="shared" si="1"/>
        <v>-5.3815505205675795E-2</v>
      </c>
      <c r="F65">
        <v>362</v>
      </c>
      <c r="G65" s="10">
        <f t="shared" si="2"/>
        <v>-7.5351213282247809E-2</v>
      </c>
      <c r="H65">
        <v>434.86</v>
      </c>
      <c r="I65" s="10">
        <f t="shared" si="3"/>
        <v>8.6063936063936142E-2</v>
      </c>
      <c r="J65">
        <v>388.08</v>
      </c>
      <c r="K65" s="10">
        <f t="shared" si="4"/>
        <v>-0.2286378724334639</v>
      </c>
      <c r="T65">
        <f t="shared" si="5"/>
        <v>0.12764237935860737</v>
      </c>
      <c r="U65">
        <f t="shared" si="12"/>
        <v>-6.6710201552327292E-2</v>
      </c>
      <c r="V65">
        <f t="shared" si="7"/>
        <v>-8.1003074364731989E-2</v>
      </c>
      <c r="W65">
        <f t="shared" si="8"/>
        <v>8.0249246119002346E-2</v>
      </c>
      <c r="X65">
        <f t="shared" si="9"/>
        <v>-0.23203222539141896</v>
      </c>
    </row>
    <row r="66" spans="1:24">
      <c r="A66" s="1">
        <v>36889</v>
      </c>
      <c r="B66">
        <v>3375</v>
      </c>
      <c r="C66" s="10">
        <f t="shared" si="10"/>
        <v>-6.25E-2</v>
      </c>
      <c r="D66">
        <v>973.15</v>
      </c>
      <c r="E66" s="10">
        <f t="shared" si="1"/>
        <v>0.11658673153268939</v>
      </c>
      <c r="F66">
        <v>382</v>
      </c>
      <c r="G66" s="10">
        <f t="shared" si="2"/>
        <v>5.5248618784530468E-2</v>
      </c>
      <c r="H66">
        <v>416.11</v>
      </c>
      <c r="I66" s="10">
        <f t="shared" si="3"/>
        <v>-4.3117325116129313E-2</v>
      </c>
      <c r="J66">
        <v>306.81</v>
      </c>
      <c r="K66" s="10">
        <f t="shared" si="4"/>
        <v>-0.20941558441558439</v>
      </c>
      <c r="T66">
        <f t="shared" si="5"/>
        <v>-7.8204769419440406E-2</v>
      </c>
      <c r="U66">
        <f t="shared" si="12"/>
        <v>0.1036920351860379</v>
      </c>
      <c r="V66">
        <f t="shared" si="7"/>
        <v>4.9596757702046294E-2</v>
      </c>
      <c r="W66">
        <f t="shared" si="8"/>
        <v>-4.8932015061063115E-2</v>
      </c>
      <c r="X66">
        <f t="shared" si="9"/>
        <v>-0.21280993737353945</v>
      </c>
    </row>
    <row r="67" spans="1:24">
      <c r="A67" s="1">
        <v>36922</v>
      </c>
      <c r="B67">
        <v>2972</v>
      </c>
      <c r="C67" s="10">
        <f t="shared" si="10"/>
        <v>-0.11940740740740741</v>
      </c>
      <c r="D67">
        <v>984.72</v>
      </c>
      <c r="E67" s="10">
        <f t="shared" si="1"/>
        <v>1.1889225710322249E-2</v>
      </c>
      <c r="F67">
        <v>296</v>
      </c>
      <c r="G67" s="10">
        <f t="shared" si="2"/>
        <v>-0.22513089005235598</v>
      </c>
      <c r="H67">
        <v>455.14</v>
      </c>
      <c r="I67" s="10">
        <f t="shared" si="3"/>
        <v>9.379731321044904E-2</v>
      </c>
      <c r="J67">
        <v>380.83</v>
      </c>
      <c r="K67" s="10">
        <f t="shared" si="4"/>
        <v>0.24125680388514059</v>
      </c>
      <c r="T67">
        <f t="shared" si="5"/>
        <v>-0.13511217682684781</v>
      </c>
      <c r="U67">
        <f t="shared" si="12"/>
        <v>-1.0054706363292511E-3</v>
      </c>
      <c r="V67">
        <f t="shared" si="7"/>
        <v>-0.23078275113484015</v>
      </c>
      <c r="W67">
        <f t="shared" si="8"/>
        <v>8.7982623265515245E-2</v>
      </c>
      <c r="X67">
        <f t="shared" si="9"/>
        <v>0.23786245092718553</v>
      </c>
    </row>
    <row r="68" spans="1:24">
      <c r="A68" s="1">
        <v>36950</v>
      </c>
      <c r="B68">
        <v>3149</v>
      </c>
      <c r="C68" s="10">
        <f t="shared" si="10"/>
        <v>5.9555854643337902E-2</v>
      </c>
      <c r="D68">
        <v>1053.28</v>
      </c>
      <c r="E68" s="10">
        <f t="shared" si="1"/>
        <v>6.9623852465675373E-2</v>
      </c>
      <c r="F68">
        <v>294</v>
      </c>
      <c r="G68" s="10">
        <f t="shared" si="2"/>
        <v>-6.7567567567567988E-3</v>
      </c>
      <c r="H68">
        <v>460.71</v>
      </c>
      <c r="I68" s="10">
        <f t="shared" si="3"/>
        <v>1.2237992705541156E-2</v>
      </c>
      <c r="J68">
        <v>291.06</v>
      </c>
      <c r="K68" s="10">
        <f t="shared" si="4"/>
        <v>-0.23572197568468867</v>
      </c>
      <c r="T68">
        <f t="shared" si="5"/>
        <v>4.3851085223897496E-2</v>
      </c>
      <c r="U68">
        <f t="shared" si="12"/>
        <v>5.6729156119023877E-2</v>
      </c>
      <c r="V68">
        <f t="shared" si="7"/>
        <v>-1.2408617839240972E-2</v>
      </c>
      <c r="W68">
        <f t="shared" si="8"/>
        <v>6.4233027606073563E-3</v>
      </c>
      <c r="X68">
        <f t="shared" si="9"/>
        <v>-0.23911632864264373</v>
      </c>
    </row>
    <row r="69" spans="1:24">
      <c r="A69" s="1">
        <v>36980</v>
      </c>
      <c r="B69">
        <v>3360</v>
      </c>
      <c r="C69" s="10">
        <f t="shared" si="10"/>
        <v>6.7005398539218719E-2</v>
      </c>
      <c r="D69">
        <v>1011.98</v>
      </c>
      <c r="E69" s="10">
        <f t="shared" si="1"/>
        <v>-3.9210846118790776E-2</v>
      </c>
      <c r="F69">
        <v>314</v>
      </c>
      <c r="G69" s="10">
        <f t="shared" si="2"/>
        <v>6.8027210884353817E-2</v>
      </c>
      <c r="H69">
        <v>428.78</v>
      </c>
      <c r="I69" s="10">
        <f t="shared" si="3"/>
        <v>-6.9306071064226926E-2</v>
      </c>
      <c r="J69">
        <v>247.05</v>
      </c>
      <c r="K69" s="10">
        <f t="shared" si="4"/>
        <v>-0.15120593692022255</v>
      </c>
      <c r="T69">
        <f t="shared" si="5"/>
        <v>5.1300629119778313E-2</v>
      </c>
      <c r="U69">
        <f t="shared" ref="U69:U132" si="13">IFERROR(E69-$O$3,"N/A")</f>
        <v>-5.2105542465442273E-2</v>
      </c>
      <c r="V69">
        <f t="shared" si="7"/>
        <v>6.2375349801869644E-2</v>
      </c>
      <c r="W69">
        <f t="shared" si="8"/>
        <v>-7.5120761009160722E-2</v>
      </c>
      <c r="X69">
        <f t="shared" si="9"/>
        <v>-0.15460028987817762</v>
      </c>
    </row>
    <row r="70" spans="1:24">
      <c r="A70" s="1">
        <v>37011</v>
      </c>
      <c r="B70">
        <v>3254</v>
      </c>
      <c r="C70" s="10">
        <f t="shared" si="10"/>
        <v>-3.1547619047619047E-2</v>
      </c>
      <c r="D70">
        <v>1169.76</v>
      </c>
      <c r="E70" s="10">
        <f t="shared" si="1"/>
        <v>0.15591217217731579</v>
      </c>
      <c r="F70">
        <v>331</v>
      </c>
      <c r="G70" s="10">
        <f t="shared" si="2"/>
        <v>5.4140127388535131E-2</v>
      </c>
      <c r="H70">
        <v>417.12</v>
      </c>
      <c r="I70" s="10">
        <f t="shared" si="3"/>
        <v>-2.7193432529502237E-2</v>
      </c>
      <c r="J70">
        <v>295.81</v>
      </c>
      <c r="K70" s="10">
        <f t="shared" si="4"/>
        <v>0.19736895365310669</v>
      </c>
      <c r="T70">
        <f t="shared" si="5"/>
        <v>-4.7252388467059453E-2</v>
      </c>
      <c r="U70">
        <f t="shared" si="13"/>
        <v>0.14301747583066429</v>
      </c>
      <c r="V70">
        <f t="shared" si="7"/>
        <v>4.8488266306050957E-2</v>
      </c>
      <c r="W70">
        <f t="shared" si="8"/>
        <v>-3.300812247443604E-2</v>
      </c>
      <c r="X70">
        <f t="shared" si="9"/>
        <v>0.19397460069515163</v>
      </c>
    </row>
    <row r="71" spans="1:24">
      <c r="A71" s="1">
        <v>37042</v>
      </c>
      <c r="B71">
        <v>3325</v>
      </c>
      <c r="C71" s="10">
        <f t="shared" si="10"/>
        <v>2.1819299323909025E-2</v>
      </c>
      <c r="D71">
        <v>1160.68</v>
      </c>
      <c r="E71" s="10">
        <f t="shared" ref="E71:E134" si="14">IFERROR(D71/D70-1,"N/A")</f>
        <v>-7.7622760224318466E-3</v>
      </c>
      <c r="F71">
        <v>350</v>
      </c>
      <c r="G71" s="10">
        <f t="shared" ref="G71:G134" si="15">IFERROR(F71/F70-1,"N/A")</f>
        <v>5.7401812688821829E-2</v>
      </c>
      <c r="H71">
        <v>457.16</v>
      </c>
      <c r="I71" s="10">
        <f t="shared" ref="I71:I134" si="16">IFERROR(H71/H70-1,"N/A")</f>
        <v>9.5991561181434593E-2</v>
      </c>
      <c r="J71">
        <v>285.06</v>
      </c>
      <c r="K71" s="10">
        <f t="shared" ref="K71:K134" si="17">IFERROR(J71/J70-1,"N/A")</f>
        <v>-3.6340894493086751E-2</v>
      </c>
      <c r="T71">
        <f t="shared" ref="T71:T134" si="18">IFERROR(C71-$N$3,"N/A")</f>
        <v>6.1145299044686185E-3</v>
      </c>
      <c r="U71">
        <f t="shared" si="13"/>
        <v>-2.0656972369083346E-2</v>
      </c>
      <c r="V71">
        <f t="shared" ref="V71:V134" si="19">IFERROR(G71-$P$3,"N/A")</f>
        <v>5.1749951606337656E-2</v>
      </c>
      <c r="W71">
        <f t="shared" ref="W71:W134" si="20">IFERROR(I71-$Q$3,"N/A")</f>
        <v>9.0176871236500797E-2</v>
      </c>
      <c r="X71">
        <f t="shared" ref="X71:X134" si="21">IFERROR(K71-$R$3,"N/A")</f>
        <v>-3.9735247451041809E-2</v>
      </c>
    </row>
    <row r="72" spans="1:24">
      <c r="A72" s="1">
        <v>37071</v>
      </c>
      <c r="B72">
        <v>3313</v>
      </c>
      <c r="C72" s="10">
        <f t="shared" ref="C72:C135" si="22">IFERROR(B72/B71-1,"N/A")</f>
        <v>-3.6090225563909506E-3</v>
      </c>
      <c r="D72">
        <v>1042.54</v>
      </c>
      <c r="E72" s="10">
        <f t="shared" si="14"/>
        <v>-0.10178516042320029</v>
      </c>
      <c r="F72">
        <v>340.5</v>
      </c>
      <c r="G72" s="10">
        <f t="shared" si="15"/>
        <v>-2.7142857142857135E-2</v>
      </c>
      <c r="H72">
        <v>492.64</v>
      </c>
      <c r="I72" s="10">
        <f t="shared" si="16"/>
        <v>7.7609589640388332E-2</v>
      </c>
      <c r="J72">
        <v>254.05</v>
      </c>
      <c r="K72" s="10">
        <f t="shared" si="17"/>
        <v>-0.10878411562478074</v>
      </c>
      <c r="T72">
        <f t="shared" si="18"/>
        <v>-1.9313791975831357E-2</v>
      </c>
      <c r="U72">
        <f t="shared" si="13"/>
        <v>-0.11467985676985179</v>
      </c>
      <c r="V72">
        <f t="shared" si="19"/>
        <v>-3.2794718225341309E-2</v>
      </c>
      <c r="W72">
        <f t="shared" si="20"/>
        <v>7.1794899695454537E-2</v>
      </c>
      <c r="X72">
        <f t="shared" si="21"/>
        <v>-0.11217846858273579</v>
      </c>
    </row>
    <row r="73" spans="1:24">
      <c r="A73" s="1">
        <v>37103</v>
      </c>
      <c r="B73">
        <v>3484</v>
      </c>
      <c r="C73" s="10">
        <f t="shared" si="22"/>
        <v>5.16148505885905E-2</v>
      </c>
      <c r="D73">
        <v>974.8</v>
      </c>
      <c r="E73" s="10">
        <f t="shared" si="14"/>
        <v>-6.4975924185163181E-2</v>
      </c>
      <c r="F73">
        <v>374.25</v>
      </c>
      <c r="G73" s="10">
        <f t="shared" si="15"/>
        <v>9.9118942731277526E-2</v>
      </c>
      <c r="H73">
        <v>466.29</v>
      </c>
      <c r="I73" s="10">
        <f t="shared" si="16"/>
        <v>-5.3487333549853799E-2</v>
      </c>
      <c r="J73">
        <v>235.05</v>
      </c>
      <c r="K73" s="10">
        <f t="shared" si="17"/>
        <v>-7.4788427474906549E-2</v>
      </c>
      <c r="T73">
        <f t="shared" si="18"/>
        <v>3.5910081169150093E-2</v>
      </c>
      <c r="U73">
        <f t="shared" si="13"/>
        <v>-7.7870620531814677E-2</v>
      </c>
      <c r="V73">
        <f t="shared" si="19"/>
        <v>9.3467081648793346E-2</v>
      </c>
      <c r="W73">
        <f t="shared" si="20"/>
        <v>-5.9302023494787602E-2</v>
      </c>
      <c r="X73">
        <f t="shared" si="21"/>
        <v>-7.8182780432861601E-2</v>
      </c>
    </row>
    <row r="74" spans="1:24">
      <c r="A74" s="1">
        <v>37134</v>
      </c>
      <c r="B74">
        <v>3327</v>
      </c>
      <c r="C74" s="10">
        <f t="shared" si="22"/>
        <v>-4.5063145809414507E-2</v>
      </c>
      <c r="D74">
        <v>1024.3699999999999</v>
      </c>
      <c r="E74" s="10">
        <f t="shared" si="14"/>
        <v>5.0851456709068543E-2</v>
      </c>
      <c r="F74">
        <v>330</v>
      </c>
      <c r="G74" s="10">
        <f t="shared" si="15"/>
        <v>-0.11823647294589179</v>
      </c>
      <c r="H74">
        <v>461.73</v>
      </c>
      <c r="I74" s="10">
        <f t="shared" si="16"/>
        <v>-9.7793218812327609E-3</v>
      </c>
      <c r="J74">
        <v>208.04</v>
      </c>
      <c r="K74" s="10">
        <f t="shared" si="17"/>
        <v>-0.11491172091044466</v>
      </c>
      <c r="T74">
        <f t="shared" si="18"/>
        <v>-6.0767915228854913E-2</v>
      </c>
      <c r="U74">
        <f t="shared" si="13"/>
        <v>3.7956760362417047E-2</v>
      </c>
      <c r="V74">
        <f t="shared" si="19"/>
        <v>-0.12388833402837597</v>
      </c>
      <c r="W74">
        <f t="shared" si="20"/>
        <v>-1.559401182616656E-2</v>
      </c>
      <c r="X74">
        <f t="shared" si="21"/>
        <v>-0.11830607386839971</v>
      </c>
    </row>
    <row r="75" spans="1:24">
      <c r="A75" s="1">
        <v>37162</v>
      </c>
      <c r="B75">
        <v>3165</v>
      </c>
      <c r="C75" s="10">
        <f t="shared" si="22"/>
        <v>-4.8692515779982015E-2</v>
      </c>
      <c r="D75">
        <v>883.93</v>
      </c>
      <c r="E75" s="10">
        <f t="shared" si="14"/>
        <v>-0.13709889981159151</v>
      </c>
      <c r="F75">
        <v>331</v>
      </c>
      <c r="G75" s="10">
        <f t="shared" si="15"/>
        <v>3.0303030303029388E-3</v>
      </c>
      <c r="H75">
        <v>461.22</v>
      </c>
      <c r="I75" s="10">
        <f t="shared" si="16"/>
        <v>-1.1045416152296594E-3</v>
      </c>
      <c r="J75">
        <v>163.53</v>
      </c>
      <c r="K75" s="10">
        <f t="shared" si="17"/>
        <v>-0.21394924053066711</v>
      </c>
      <c r="T75">
        <f t="shared" si="18"/>
        <v>-6.4397285199422422E-2</v>
      </c>
      <c r="U75">
        <f t="shared" si="13"/>
        <v>-0.14999359615824301</v>
      </c>
      <c r="V75">
        <f t="shared" si="19"/>
        <v>-2.6215580521812354E-3</v>
      </c>
      <c r="W75">
        <f t="shared" si="20"/>
        <v>-6.9192315601634595E-3</v>
      </c>
      <c r="X75">
        <f t="shared" si="21"/>
        <v>-0.21734359348862217</v>
      </c>
    </row>
    <row r="76" spans="1:24">
      <c r="A76" s="1">
        <v>37195</v>
      </c>
      <c r="B76">
        <v>3101</v>
      </c>
      <c r="C76" s="10">
        <f t="shared" si="22"/>
        <v>-2.0221169036334863E-2</v>
      </c>
      <c r="D76">
        <v>921.93</v>
      </c>
      <c r="E76" s="10">
        <f t="shared" si="14"/>
        <v>4.2989829511386635E-2</v>
      </c>
      <c r="F76">
        <v>334</v>
      </c>
      <c r="G76" s="10">
        <f t="shared" si="15"/>
        <v>9.0634441087613649E-3</v>
      </c>
      <c r="H76">
        <v>435.88</v>
      </c>
      <c r="I76" s="10">
        <f t="shared" si="16"/>
        <v>-5.4941242790859102E-2</v>
      </c>
      <c r="J76">
        <v>211.04</v>
      </c>
      <c r="K76" s="10">
        <f t="shared" si="17"/>
        <v>0.29052773191463332</v>
      </c>
      <c r="T76">
        <f t="shared" si="18"/>
        <v>-3.5925938455775269E-2</v>
      </c>
      <c r="U76">
        <f t="shared" si="13"/>
        <v>3.0095133164735135E-2</v>
      </c>
      <c r="V76">
        <f t="shared" si="19"/>
        <v>3.4115830262771906E-3</v>
      </c>
      <c r="W76">
        <f t="shared" si="20"/>
        <v>-6.0755932735792904E-2</v>
      </c>
      <c r="X76">
        <f t="shared" si="21"/>
        <v>0.28713337895667829</v>
      </c>
    </row>
    <row r="77" spans="1:24">
      <c r="A77" s="1">
        <v>37225</v>
      </c>
      <c r="B77">
        <v>3135</v>
      </c>
      <c r="C77" s="10">
        <f t="shared" si="22"/>
        <v>1.096420509513063E-2</v>
      </c>
      <c r="D77">
        <v>1086.33</v>
      </c>
      <c r="E77" s="10">
        <f t="shared" si="14"/>
        <v>0.17832156454394577</v>
      </c>
      <c r="F77">
        <v>319</v>
      </c>
      <c r="G77" s="10">
        <f t="shared" si="15"/>
        <v>-4.4910179640718528E-2</v>
      </c>
      <c r="H77">
        <v>479.46</v>
      </c>
      <c r="I77" s="10">
        <f t="shared" si="16"/>
        <v>9.9981646324676543E-2</v>
      </c>
      <c r="J77">
        <v>238.8</v>
      </c>
      <c r="K77" s="10">
        <f t="shared" si="17"/>
        <v>0.13153904473085687</v>
      </c>
      <c r="T77">
        <f t="shared" si="18"/>
        <v>-4.7405643243097761E-3</v>
      </c>
      <c r="U77">
        <f t="shared" si="13"/>
        <v>0.16542686819729427</v>
      </c>
      <c r="V77">
        <f t="shared" si="19"/>
        <v>-5.0562040723202702E-2</v>
      </c>
      <c r="W77">
        <f t="shared" si="20"/>
        <v>9.4166956379742747E-2</v>
      </c>
      <c r="X77">
        <f t="shared" si="21"/>
        <v>0.1281446917729018</v>
      </c>
    </row>
    <row r="78" spans="1:24">
      <c r="A78" s="1">
        <v>37256</v>
      </c>
      <c r="B78">
        <v>3098</v>
      </c>
      <c r="C78" s="10">
        <f t="shared" si="22"/>
        <v>-1.1802232854864481E-2</v>
      </c>
      <c r="D78">
        <v>1087.1500000000001</v>
      </c>
      <c r="E78" s="10">
        <f t="shared" si="14"/>
        <v>7.5483508694418333E-4</v>
      </c>
      <c r="F78">
        <v>309.5</v>
      </c>
      <c r="G78" s="10">
        <f t="shared" si="15"/>
        <v>-2.9780564263322873E-2</v>
      </c>
      <c r="H78">
        <v>446.01</v>
      </c>
      <c r="I78" s="10">
        <f t="shared" si="16"/>
        <v>-6.9765986735076946E-2</v>
      </c>
      <c r="J78">
        <v>228.55</v>
      </c>
      <c r="K78" s="10">
        <f t="shared" si="17"/>
        <v>-4.2922948073701894E-2</v>
      </c>
      <c r="T78">
        <f t="shared" si="18"/>
        <v>-2.7507002274304887E-2</v>
      </c>
      <c r="U78">
        <f t="shared" si="13"/>
        <v>-1.2139861259707316E-2</v>
      </c>
      <c r="V78">
        <f t="shared" si="19"/>
        <v>-3.5432425345807046E-2</v>
      </c>
      <c r="W78">
        <f t="shared" si="20"/>
        <v>-7.5580676680010742E-2</v>
      </c>
      <c r="X78">
        <f t="shared" si="21"/>
        <v>-4.6317301031656953E-2</v>
      </c>
    </row>
    <row r="79" spans="1:24">
      <c r="A79" s="1">
        <v>37287</v>
      </c>
      <c r="B79">
        <v>3250</v>
      </c>
      <c r="C79" s="10">
        <f t="shared" si="22"/>
        <v>4.9063912201420257E-2</v>
      </c>
      <c r="D79">
        <v>1148.29</v>
      </c>
      <c r="E79" s="10">
        <f t="shared" si="14"/>
        <v>5.6238789495469677E-2</v>
      </c>
      <c r="F79">
        <v>340</v>
      </c>
      <c r="G79" s="10">
        <f t="shared" si="15"/>
        <v>9.8546042003230916E-2</v>
      </c>
      <c r="H79">
        <v>476.42</v>
      </c>
      <c r="I79" s="10">
        <f t="shared" si="16"/>
        <v>6.8182327750498928E-2</v>
      </c>
      <c r="J79">
        <v>240.8</v>
      </c>
      <c r="K79" s="10">
        <f t="shared" si="17"/>
        <v>5.3598774885145417E-2</v>
      </c>
      <c r="T79">
        <f t="shared" si="18"/>
        <v>3.335914278197985E-2</v>
      </c>
      <c r="U79">
        <f t="shared" si="13"/>
        <v>4.334409314881818E-2</v>
      </c>
      <c r="V79">
        <f t="shared" si="19"/>
        <v>9.2894180920746736E-2</v>
      </c>
      <c r="W79">
        <f t="shared" si="20"/>
        <v>6.2367637805565125E-2</v>
      </c>
      <c r="X79">
        <f t="shared" si="21"/>
        <v>5.0204421927190358E-2</v>
      </c>
    </row>
    <row r="80" spans="1:24">
      <c r="A80" s="1">
        <v>37315</v>
      </c>
      <c r="B80">
        <v>3576</v>
      </c>
      <c r="C80" s="10">
        <f t="shared" si="22"/>
        <v>0.10030769230769221</v>
      </c>
      <c r="D80">
        <v>1174.72</v>
      </c>
      <c r="E80" s="10">
        <f t="shared" si="14"/>
        <v>2.3016833726671848E-2</v>
      </c>
      <c r="F80">
        <v>318</v>
      </c>
      <c r="G80" s="10">
        <f t="shared" si="15"/>
        <v>-6.4705882352941169E-2</v>
      </c>
      <c r="H80">
        <v>509.88</v>
      </c>
      <c r="I80" s="10">
        <f t="shared" si="16"/>
        <v>7.0232148104613534E-2</v>
      </c>
      <c r="J80">
        <v>207.29</v>
      </c>
      <c r="K80" s="10">
        <f t="shared" si="17"/>
        <v>-0.13916112956810633</v>
      </c>
      <c r="T80">
        <f t="shared" si="18"/>
        <v>8.4602922888251803E-2</v>
      </c>
      <c r="U80">
        <f t="shared" si="13"/>
        <v>1.0122137380020348E-2</v>
      </c>
      <c r="V80">
        <f t="shared" si="19"/>
        <v>-7.0357743435425349E-2</v>
      </c>
      <c r="W80">
        <f t="shared" si="20"/>
        <v>6.4417458159679739E-2</v>
      </c>
      <c r="X80">
        <f t="shared" si="21"/>
        <v>-0.1425554825260614</v>
      </c>
    </row>
    <row r="81" spans="1:24">
      <c r="A81" s="1">
        <v>37344</v>
      </c>
      <c r="B81">
        <v>3487</v>
      </c>
      <c r="C81" s="10">
        <f t="shared" si="22"/>
        <v>-2.4888143176733823E-2</v>
      </c>
      <c r="D81">
        <v>1146.6300000000001</v>
      </c>
      <c r="E81" s="10">
        <f t="shared" si="14"/>
        <v>-2.3912081176791E-2</v>
      </c>
      <c r="F81">
        <v>335</v>
      </c>
      <c r="G81" s="10">
        <f t="shared" si="15"/>
        <v>5.3459119496855445E-2</v>
      </c>
      <c r="H81">
        <v>537.24</v>
      </c>
      <c r="I81" s="10">
        <f t="shared" si="16"/>
        <v>5.365968463167814E-2</v>
      </c>
      <c r="J81">
        <v>226.05</v>
      </c>
      <c r="K81" s="10">
        <f t="shared" si="17"/>
        <v>9.0501230160644708E-2</v>
      </c>
      <c r="T81">
        <f t="shared" si="18"/>
        <v>-4.059291259617423E-2</v>
      </c>
      <c r="U81">
        <f t="shared" si="13"/>
        <v>-3.6806777523442497E-2</v>
      </c>
      <c r="V81">
        <f t="shared" si="19"/>
        <v>4.7807258414371272E-2</v>
      </c>
      <c r="W81">
        <f t="shared" si="20"/>
        <v>4.7844994686744337E-2</v>
      </c>
      <c r="X81">
        <f t="shared" si="21"/>
        <v>8.7106877202689656E-2</v>
      </c>
    </row>
    <row r="82" spans="1:24">
      <c r="A82" s="1">
        <v>37376</v>
      </c>
      <c r="B82">
        <v>3215</v>
      </c>
      <c r="C82" s="10">
        <f t="shared" si="22"/>
        <v>-7.8004014912532282E-2</v>
      </c>
      <c r="D82">
        <v>1053.28</v>
      </c>
      <c r="E82" s="10">
        <f t="shared" si="14"/>
        <v>-8.1412487027201608E-2</v>
      </c>
      <c r="F82">
        <v>349</v>
      </c>
      <c r="G82" s="10">
        <f t="shared" si="15"/>
        <v>4.179104477611939E-2</v>
      </c>
      <c r="H82">
        <v>545.35</v>
      </c>
      <c r="I82" s="10">
        <f t="shared" si="16"/>
        <v>1.5095674186583308E-2</v>
      </c>
      <c r="J82">
        <v>198.04</v>
      </c>
      <c r="K82" s="10">
        <f t="shared" si="17"/>
        <v>-0.1239106392391065</v>
      </c>
      <c r="T82">
        <f t="shared" si="18"/>
        <v>-9.3708784331972689E-2</v>
      </c>
      <c r="U82">
        <f t="shared" si="13"/>
        <v>-9.4307183373853104E-2</v>
      </c>
      <c r="V82">
        <f t="shared" si="19"/>
        <v>3.6139183693635217E-2</v>
      </c>
      <c r="W82">
        <f t="shared" si="20"/>
        <v>9.2809842416495085E-3</v>
      </c>
      <c r="X82">
        <f t="shared" si="21"/>
        <v>-0.12730499219706157</v>
      </c>
    </row>
    <row r="83" spans="1:24">
      <c r="A83" s="1">
        <v>37407</v>
      </c>
      <c r="B83">
        <v>3006</v>
      </c>
      <c r="C83" s="10">
        <f t="shared" si="22"/>
        <v>-6.5007776049766708E-2</v>
      </c>
      <c r="D83">
        <v>1075.5899999999999</v>
      </c>
      <c r="E83" s="10">
        <f t="shared" si="14"/>
        <v>2.1181452225428998E-2</v>
      </c>
      <c r="F83">
        <v>384</v>
      </c>
      <c r="G83" s="10">
        <f t="shared" si="15"/>
        <v>0.10028653295128942</v>
      </c>
      <c r="H83">
        <v>530.15</v>
      </c>
      <c r="I83" s="10">
        <f t="shared" si="16"/>
        <v>-2.7872008801687054E-2</v>
      </c>
      <c r="J83">
        <v>175.54</v>
      </c>
      <c r="K83" s="10">
        <f t="shared" si="17"/>
        <v>-0.11361341143203396</v>
      </c>
      <c r="T83">
        <f t="shared" si="18"/>
        <v>-8.0712545469207114E-2</v>
      </c>
      <c r="U83">
        <f t="shared" si="13"/>
        <v>8.2867558787774985E-3</v>
      </c>
      <c r="V83">
        <f t="shared" si="19"/>
        <v>9.463467186880524E-2</v>
      </c>
      <c r="W83">
        <f t="shared" si="20"/>
        <v>-3.3686698746620856E-2</v>
      </c>
      <c r="X83">
        <f t="shared" si="21"/>
        <v>-0.11700776438998901</v>
      </c>
    </row>
    <row r="84" spans="1:24">
      <c r="A84" s="1">
        <v>37435</v>
      </c>
      <c r="B84">
        <v>2716</v>
      </c>
      <c r="C84" s="10">
        <f t="shared" si="22"/>
        <v>-9.6473719228210242E-2</v>
      </c>
      <c r="D84">
        <v>993.8</v>
      </c>
      <c r="E84" s="10">
        <f t="shared" si="14"/>
        <v>-7.6041986258704508E-2</v>
      </c>
      <c r="F84">
        <v>335</v>
      </c>
      <c r="G84" s="10">
        <f t="shared" si="15"/>
        <v>-0.12760416666666663</v>
      </c>
      <c r="H84">
        <v>526.09</v>
      </c>
      <c r="I84" s="10">
        <f t="shared" si="16"/>
        <v>-7.6582099405827497E-3</v>
      </c>
      <c r="J84">
        <v>169.54</v>
      </c>
      <c r="K84" s="10">
        <f t="shared" si="17"/>
        <v>-3.4180243819072587E-2</v>
      </c>
      <c r="T84">
        <f t="shared" si="18"/>
        <v>-0.11217848864765065</v>
      </c>
      <c r="U84">
        <f t="shared" si="13"/>
        <v>-8.8936682605356004E-2</v>
      </c>
      <c r="V84">
        <f t="shared" si="19"/>
        <v>-0.1332560277491508</v>
      </c>
      <c r="W84">
        <f t="shared" si="20"/>
        <v>-1.3472899885516549E-2</v>
      </c>
      <c r="X84">
        <f t="shared" si="21"/>
        <v>-3.7574596777027645E-2</v>
      </c>
    </row>
    <row r="85" spans="1:24">
      <c r="A85" s="1">
        <v>37468</v>
      </c>
      <c r="B85">
        <v>2290</v>
      </c>
      <c r="C85" s="10">
        <f t="shared" si="22"/>
        <v>-0.15684830633284241</v>
      </c>
      <c r="D85">
        <v>908.72</v>
      </c>
      <c r="E85" s="10">
        <f t="shared" si="14"/>
        <v>-8.5610786878647538E-2</v>
      </c>
      <c r="F85">
        <v>298</v>
      </c>
      <c r="G85" s="10">
        <f t="shared" si="15"/>
        <v>-0.11044776119402988</v>
      </c>
      <c r="H85">
        <v>456.15</v>
      </c>
      <c r="I85" s="10">
        <f t="shared" si="16"/>
        <v>-0.13294303256096873</v>
      </c>
      <c r="J85">
        <v>133.53</v>
      </c>
      <c r="K85" s="10">
        <f t="shared" si="17"/>
        <v>-0.21239825409932755</v>
      </c>
      <c r="T85">
        <f t="shared" si="18"/>
        <v>-0.17255307575228282</v>
      </c>
      <c r="U85">
        <f t="shared" si="13"/>
        <v>-9.8505483225299034E-2</v>
      </c>
      <c r="V85">
        <f t="shared" si="19"/>
        <v>-0.11609962227651406</v>
      </c>
      <c r="W85">
        <f t="shared" si="20"/>
        <v>-0.13875772250590254</v>
      </c>
      <c r="X85">
        <f t="shared" si="21"/>
        <v>-0.21579260705728262</v>
      </c>
    </row>
    <row r="86" spans="1:24">
      <c r="A86" s="1">
        <v>37498</v>
      </c>
      <c r="B86">
        <v>1822</v>
      </c>
      <c r="C86" s="10">
        <f t="shared" si="22"/>
        <v>-0.2043668122270742</v>
      </c>
      <c r="D86">
        <v>936.8</v>
      </c>
      <c r="E86" s="10">
        <f t="shared" si="14"/>
        <v>3.0900607447838624E-2</v>
      </c>
      <c r="F86">
        <v>306</v>
      </c>
      <c r="G86" s="10">
        <f t="shared" si="15"/>
        <v>2.6845637583892579E-2</v>
      </c>
      <c r="H86">
        <v>472.37</v>
      </c>
      <c r="I86" s="10">
        <f t="shared" si="16"/>
        <v>3.5558478570645757E-2</v>
      </c>
      <c r="J86">
        <v>129.03</v>
      </c>
      <c r="K86" s="10">
        <f t="shared" si="17"/>
        <v>-3.370029206919789E-2</v>
      </c>
      <c r="T86">
        <f t="shared" si="18"/>
        <v>-0.22007158164651461</v>
      </c>
      <c r="U86">
        <f t="shared" si="13"/>
        <v>1.8005911101187124E-2</v>
      </c>
      <c r="V86">
        <f t="shared" si="19"/>
        <v>2.1193776501408405E-2</v>
      </c>
      <c r="W86">
        <f t="shared" si="20"/>
        <v>2.9743788625711958E-2</v>
      </c>
      <c r="X86">
        <f t="shared" si="21"/>
        <v>-3.7094645027152949E-2</v>
      </c>
    </row>
    <row r="87" spans="1:24">
      <c r="A87" s="1">
        <v>37529</v>
      </c>
      <c r="B87">
        <v>1928</v>
      </c>
      <c r="C87" s="10">
        <f t="shared" si="22"/>
        <v>5.8177826564215218E-2</v>
      </c>
      <c r="D87">
        <v>844.28</v>
      </c>
      <c r="E87" s="10">
        <f t="shared" si="14"/>
        <v>-9.8761742100768601E-2</v>
      </c>
      <c r="F87">
        <v>192</v>
      </c>
      <c r="G87" s="10">
        <f t="shared" si="15"/>
        <v>-0.37254901960784315</v>
      </c>
      <c r="H87">
        <v>447.03</v>
      </c>
      <c r="I87" s="10">
        <f t="shared" si="16"/>
        <v>-5.3644388932404752E-2</v>
      </c>
      <c r="J87">
        <v>112.52</v>
      </c>
      <c r="K87" s="10">
        <f t="shared" si="17"/>
        <v>-0.12795473920793621</v>
      </c>
      <c r="T87">
        <f t="shared" si="18"/>
        <v>4.2473057144774812E-2</v>
      </c>
      <c r="U87">
        <f t="shared" si="13"/>
        <v>-0.1116564384474201</v>
      </c>
      <c r="V87">
        <f t="shared" si="19"/>
        <v>-0.37820088069032731</v>
      </c>
      <c r="W87">
        <f t="shared" si="20"/>
        <v>-5.9459078877338555E-2</v>
      </c>
      <c r="X87">
        <f t="shared" si="21"/>
        <v>-0.13134909216589127</v>
      </c>
    </row>
    <row r="88" spans="1:24">
      <c r="A88" s="1">
        <v>37560</v>
      </c>
      <c r="B88">
        <v>2385</v>
      </c>
      <c r="C88" s="10">
        <f t="shared" si="22"/>
        <v>0.23703319502074693</v>
      </c>
      <c r="D88">
        <v>954.15</v>
      </c>
      <c r="E88" s="10">
        <f t="shared" si="14"/>
        <v>0.13013455251812189</v>
      </c>
      <c r="F88">
        <v>186.25</v>
      </c>
      <c r="G88" s="10">
        <f t="shared" si="15"/>
        <v>-2.994791666666663E-2</v>
      </c>
      <c r="H88">
        <v>461.22</v>
      </c>
      <c r="I88" s="10">
        <f t="shared" si="16"/>
        <v>3.1742836051271928E-2</v>
      </c>
      <c r="J88">
        <v>146.03</v>
      </c>
      <c r="K88" s="10">
        <f t="shared" si="17"/>
        <v>0.29781372200497702</v>
      </c>
      <c r="T88">
        <f t="shared" si="18"/>
        <v>0.22132842560130653</v>
      </c>
      <c r="U88">
        <f t="shared" si="13"/>
        <v>0.1172398561714704</v>
      </c>
      <c r="V88">
        <f t="shared" si="19"/>
        <v>-3.5599777749150803E-2</v>
      </c>
      <c r="W88">
        <f t="shared" si="20"/>
        <v>2.5928146106338128E-2</v>
      </c>
      <c r="X88">
        <f t="shared" si="21"/>
        <v>0.29441936904702198</v>
      </c>
    </row>
    <row r="89" spans="1:24">
      <c r="A89" s="1">
        <v>37589</v>
      </c>
      <c r="B89">
        <v>2446</v>
      </c>
      <c r="C89" s="10">
        <f t="shared" si="22"/>
        <v>2.5576519916142626E-2</v>
      </c>
      <c r="D89">
        <v>1075.5899999999999</v>
      </c>
      <c r="E89" s="10">
        <f t="shared" si="14"/>
        <v>0.1272755855997485</v>
      </c>
      <c r="F89">
        <v>169.25</v>
      </c>
      <c r="G89" s="10">
        <f t="shared" si="15"/>
        <v>-9.1275167785234923E-2</v>
      </c>
      <c r="H89">
        <v>432.84</v>
      </c>
      <c r="I89" s="10">
        <f t="shared" si="16"/>
        <v>-6.1532457395603091E-2</v>
      </c>
      <c r="J89">
        <v>156.78</v>
      </c>
      <c r="K89" s="10">
        <f t="shared" si="17"/>
        <v>7.3615010614257237E-2</v>
      </c>
      <c r="T89">
        <f t="shared" si="18"/>
        <v>9.8717504967022196E-3</v>
      </c>
      <c r="U89">
        <f t="shared" si="13"/>
        <v>0.114380889253097</v>
      </c>
      <c r="V89">
        <f t="shared" si="19"/>
        <v>-9.6927028867719103E-2</v>
      </c>
      <c r="W89">
        <f t="shared" si="20"/>
        <v>-6.7347147340536886E-2</v>
      </c>
      <c r="X89">
        <f t="shared" si="21"/>
        <v>7.0220657656302185E-2</v>
      </c>
    </row>
    <row r="90" spans="1:24">
      <c r="A90" s="1">
        <v>37621</v>
      </c>
      <c r="B90">
        <v>2220</v>
      </c>
      <c r="C90" s="10">
        <f t="shared" si="22"/>
        <v>-9.2395748160261637E-2</v>
      </c>
      <c r="D90">
        <v>1024.3699999999999</v>
      </c>
      <c r="E90" s="10">
        <f t="shared" si="14"/>
        <v>-4.7620375793750447E-2</v>
      </c>
      <c r="F90">
        <v>124</v>
      </c>
      <c r="G90" s="10">
        <f t="shared" si="15"/>
        <v>-0.26735598227474155</v>
      </c>
      <c r="H90">
        <v>385.19</v>
      </c>
      <c r="I90" s="10">
        <f t="shared" si="16"/>
        <v>-0.11008686812679047</v>
      </c>
      <c r="J90">
        <v>133.03</v>
      </c>
      <c r="K90" s="10">
        <f t="shared" si="17"/>
        <v>-0.15148615894884554</v>
      </c>
      <c r="T90">
        <f t="shared" si="18"/>
        <v>-0.10810051757970204</v>
      </c>
      <c r="U90">
        <f t="shared" si="13"/>
        <v>-6.0515072140401943E-2</v>
      </c>
      <c r="V90">
        <f t="shared" si="19"/>
        <v>-0.27300784335722572</v>
      </c>
      <c r="W90">
        <f t="shared" si="20"/>
        <v>-0.11590155807172427</v>
      </c>
      <c r="X90">
        <f t="shared" si="21"/>
        <v>-0.15488051190680061</v>
      </c>
    </row>
    <row r="91" spans="1:24">
      <c r="A91" s="1">
        <v>37652</v>
      </c>
      <c r="B91">
        <v>2055</v>
      </c>
      <c r="C91" s="10">
        <f t="shared" si="22"/>
        <v>-7.4324324324324342E-2</v>
      </c>
      <c r="D91">
        <v>918.63</v>
      </c>
      <c r="E91" s="10">
        <f t="shared" si="14"/>
        <v>-0.1032244208635551</v>
      </c>
      <c r="F91">
        <v>113.75</v>
      </c>
      <c r="G91" s="10">
        <f t="shared" si="15"/>
        <v>-8.2661290322580627E-2</v>
      </c>
      <c r="H91">
        <v>349.72</v>
      </c>
      <c r="I91" s="10">
        <f t="shared" si="16"/>
        <v>-9.208442586775345E-2</v>
      </c>
      <c r="J91">
        <v>118.02</v>
      </c>
      <c r="K91" s="10">
        <f t="shared" si="17"/>
        <v>-0.11283169209952648</v>
      </c>
      <c r="T91">
        <f t="shared" si="18"/>
        <v>-9.0029093743764749E-2</v>
      </c>
      <c r="U91">
        <f t="shared" si="13"/>
        <v>-0.1161191172102066</v>
      </c>
      <c r="V91">
        <f t="shared" si="19"/>
        <v>-8.8313151405064808E-2</v>
      </c>
      <c r="W91">
        <f t="shared" si="20"/>
        <v>-9.7899115812687246E-2</v>
      </c>
      <c r="X91">
        <f t="shared" si="21"/>
        <v>-0.11622604505748153</v>
      </c>
    </row>
    <row r="92" spans="1:24">
      <c r="A92" s="1">
        <v>37680</v>
      </c>
      <c r="B92">
        <v>2048</v>
      </c>
      <c r="C92" s="10">
        <f t="shared" si="22"/>
        <v>-3.4063260340632118E-3</v>
      </c>
      <c r="D92">
        <v>1061.54</v>
      </c>
      <c r="E92" s="10">
        <f t="shared" si="14"/>
        <v>0.15556861848622394</v>
      </c>
      <c r="F92">
        <v>110</v>
      </c>
      <c r="G92" s="10">
        <f t="shared" si="15"/>
        <v>-3.2967032967032961E-2</v>
      </c>
      <c r="H92">
        <v>390.26</v>
      </c>
      <c r="I92" s="10">
        <f t="shared" si="16"/>
        <v>0.11592130847535165</v>
      </c>
      <c r="J92">
        <v>133.78</v>
      </c>
      <c r="K92" s="10">
        <f t="shared" si="17"/>
        <v>0.133536688696831</v>
      </c>
      <c r="T92">
        <f t="shared" si="18"/>
        <v>-1.9111095453503618E-2</v>
      </c>
      <c r="U92">
        <f t="shared" si="13"/>
        <v>0.14267392213957245</v>
      </c>
      <c r="V92">
        <f t="shared" si="19"/>
        <v>-3.8618894049517134E-2</v>
      </c>
      <c r="W92">
        <f t="shared" si="20"/>
        <v>0.11010661853041785</v>
      </c>
      <c r="X92">
        <f t="shared" si="21"/>
        <v>0.13014233573887593</v>
      </c>
    </row>
    <row r="93" spans="1:24">
      <c r="A93" s="1">
        <v>37711</v>
      </c>
      <c r="B93">
        <v>2157</v>
      </c>
      <c r="C93" s="10">
        <f t="shared" si="22"/>
        <v>5.322265625E-2</v>
      </c>
      <c r="D93">
        <v>973.98</v>
      </c>
      <c r="E93" s="10">
        <f t="shared" si="14"/>
        <v>-8.2483938429074644E-2</v>
      </c>
      <c r="F93">
        <v>112</v>
      </c>
      <c r="G93" s="10">
        <f t="shared" si="15"/>
        <v>1.8181818181818077E-2</v>
      </c>
      <c r="H93">
        <v>389.25</v>
      </c>
      <c r="I93" s="10">
        <f t="shared" si="16"/>
        <v>-2.5880182442473698E-3</v>
      </c>
      <c r="J93">
        <v>115.02</v>
      </c>
      <c r="K93" s="10">
        <f t="shared" si="17"/>
        <v>-0.14023022873374202</v>
      </c>
      <c r="T93">
        <f t="shared" si="18"/>
        <v>3.7517886830559594E-2</v>
      </c>
      <c r="U93">
        <f t="shared" si="13"/>
        <v>-9.537863477572614E-2</v>
      </c>
      <c r="V93">
        <f t="shared" si="19"/>
        <v>1.2529957099333904E-2</v>
      </c>
      <c r="W93">
        <f t="shared" si="20"/>
        <v>-8.402708189181169E-3</v>
      </c>
      <c r="X93">
        <f t="shared" si="21"/>
        <v>-0.14362458169169709</v>
      </c>
    </row>
    <row r="94" spans="1:24">
      <c r="A94" s="1">
        <v>37741</v>
      </c>
      <c r="B94">
        <v>2455</v>
      </c>
      <c r="C94" s="10">
        <f t="shared" si="22"/>
        <v>0.13815484469170136</v>
      </c>
      <c r="D94">
        <v>988.02</v>
      </c>
      <c r="E94" s="10">
        <f t="shared" si="14"/>
        <v>1.4415080391794399E-2</v>
      </c>
      <c r="F94">
        <v>127</v>
      </c>
      <c r="G94" s="10">
        <f t="shared" si="15"/>
        <v>0.1339285714285714</v>
      </c>
      <c r="H94">
        <v>456.66</v>
      </c>
      <c r="I94" s="10">
        <f t="shared" si="16"/>
        <v>0.17317919075144506</v>
      </c>
      <c r="J94">
        <v>138.78</v>
      </c>
      <c r="K94" s="10">
        <f t="shared" si="17"/>
        <v>0.20657276995305174</v>
      </c>
      <c r="T94">
        <f t="shared" si="18"/>
        <v>0.12245007527226096</v>
      </c>
      <c r="U94">
        <f t="shared" si="13"/>
        <v>1.5203840451428995E-3</v>
      </c>
      <c r="V94">
        <f t="shared" si="19"/>
        <v>0.12827671034608723</v>
      </c>
      <c r="W94">
        <f t="shared" si="20"/>
        <v>0.16736450080651125</v>
      </c>
      <c r="X94">
        <f t="shared" si="21"/>
        <v>0.20317841699509667</v>
      </c>
    </row>
    <row r="95" spans="1:24">
      <c r="A95" s="1">
        <v>37771</v>
      </c>
      <c r="B95">
        <v>2473</v>
      </c>
      <c r="C95" s="10">
        <f t="shared" si="22"/>
        <v>7.3319755600813608E-3</v>
      </c>
      <c r="D95">
        <v>988.02</v>
      </c>
      <c r="E95" s="10">
        <f t="shared" si="14"/>
        <v>0</v>
      </c>
      <c r="F95">
        <v>129.5</v>
      </c>
      <c r="G95" s="10">
        <f t="shared" si="15"/>
        <v>1.9685039370078705E-2</v>
      </c>
      <c r="H95">
        <v>456.15</v>
      </c>
      <c r="I95" s="10">
        <f t="shared" si="16"/>
        <v>-1.1168046248851704E-3</v>
      </c>
      <c r="J95">
        <v>160.28</v>
      </c>
      <c r="K95" s="10">
        <f t="shared" si="17"/>
        <v>0.15492145842340399</v>
      </c>
      <c r="T95">
        <f t="shared" si="18"/>
        <v>-8.3727938593590456E-3</v>
      </c>
      <c r="U95">
        <f t="shared" si="13"/>
        <v>-1.28946963466515E-2</v>
      </c>
      <c r="V95">
        <f t="shared" si="19"/>
        <v>1.4033178287594532E-2</v>
      </c>
      <c r="W95">
        <f t="shared" si="20"/>
        <v>-6.9314945698189705E-3</v>
      </c>
      <c r="X95">
        <f t="shared" si="21"/>
        <v>0.15152710546544892</v>
      </c>
    </row>
    <row r="96" spans="1:24">
      <c r="A96" s="1">
        <v>37802</v>
      </c>
      <c r="B96">
        <v>2430</v>
      </c>
      <c r="C96" s="10">
        <f t="shared" si="22"/>
        <v>-1.7387788111605351E-2</v>
      </c>
      <c r="D96">
        <v>941.76</v>
      </c>
      <c r="E96" s="10">
        <f t="shared" si="14"/>
        <v>-4.6820914556385484E-2</v>
      </c>
      <c r="F96">
        <v>142.5</v>
      </c>
      <c r="G96" s="10">
        <f t="shared" si="15"/>
        <v>0.10038610038610041</v>
      </c>
      <c r="H96">
        <v>430.56</v>
      </c>
      <c r="I96" s="10">
        <f t="shared" si="16"/>
        <v>-5.6099967116080229E-2</v>
      </c>
      <c r="J96">
        <v>162.03</v>
      </c>
      <c r="K96" s="10">
        <f t="shared" si="17"/>
        <v>1.0918392812578004E-2</v>
      </c>
      <c r="T96">
        <f t="shared" si="18"/>
        <v>-3.3092557531045758E-2</v>
      </c>
      <c r="U96">
        <f t="shared" si="13"/>
        <v>-5.9715610903036981E-2</v>
      </c>
      <c r="V96">
        <f t="shared" si="19"/>
        <v>9.4734239303616227E-2</v>
      </c>
      <c r="W96">
        <f t="shared" si="20"/>
        <v>-6.1914657061014032E-2</v>
      </c>
      <c r="X96">
        <f t="shared" si="21"/>
        <v>7.5240398546229451E-3</v>
      </c>
    </row>
    <row r="97" spans="1:24">
      <c r="A97" s="1">
        <v>37833</v>
      </c>
      <c r="B97">
        <v>2483</v>
      </c>
      <c r="C97" s="10">
        <f t="shared" si="22"/>
        <v>2.1810699588477256E-2</v>
      </c>
      <c r="D97">
        <v>1065.67</v>
      </c>
      <c r="E97" s="10">
        <f t="shared" si="14"/>
        <v>0.13157279986408432</v>
      </c>
      <c r="F97">
        <v>154.25</v>
      </c>
      <c r="G97" s="10">
        <f t="shared" si="15"/>
        <v>8.2456140350877227E-2</v>
      </c>
      <c r="H97">
        <v>439.17</v>
      </c>
      <c r="I97" s="10">
        <f t="shared" si="16"/>
        <v>1.9997212931995634E-2</v>
      </c>
      <c r="J97">
        <v>184.29</v>
      </c>
      <c r="K97" s="10">
        <f t="shared" si="17"/>
        <v>0.13738196630253641</v>
      </c>
      <c r="T97">
        <f t="shared" si="18"/>
        <v>6.1059301690368495E-3</v>
      </c>
      <c r="U97">
        <f t="shared" si="13"/>
        <v>0.11867810351743283</v>
      </c>
      <c r="V97">
        <f t="shared" si="19"/>
        <v>7.6804279268393047E-2</v>
      </c>
      <c r="W97">
        <f t="shared" si="20"/>
        <v>1.4182522987061835E-2</v>
      </c>
      <c r="X97">
        <f t="shared" si="21"/>
        <v>0.13398761334458134</v>
      </c>
    </row>
    <row r="98" spans="1:24">
      <c r="A98" s="1">
        <v>37862</v>
      </c>
      <c r="B98">
        <v>2430</v>
      </c>
      <c r="C98" s="10">
        <f t="shared" si="22"/>
        <v>-2.134514699959722E-2</v>
      </c>
      <c r="D98">
        <v>1149.1099999999999</v>
      </c>
      <c r="E98" s="10">
        <f t="shared" si="14"/>
        <v>7.8298159843103177E-2</v>
      </c>
      <c r="F98">
        <v>170.75</v>
      </c>
      <c r="G98" s="10">
        <f t="shared" si="15"/>
        <v>0.10696920583468406</v>
      </c>
      <c r="H98">
        <v>466.29</v>
      </c>
      <c r="I98" s="10">
        <f t="shared" si="16"/>
        <v>6.1752851970763079E-2</v>
      </c>
      <c r="J98">
        <v>169.04</v>
      </c>
      <c r="K98" s="10">
        <f t="shared" si="17"/>
        <v>-8.2750013565575986E-2</v>
      </c>
      <c r="T98">
        <f t="shared" si="18"/>
        <v>-3.7049916419037626E-2</v>
      </c>
      <c r="U98">
        <f t="shared" si="13"/>
        <v>6.540346349645168E-2</v>
      </c>
      <c r="V98">
        <f t="shared" si="19"/>
        <v>0.10131734475219988</v>
      </c>
      <c r="W98">
        <f t="shared" si="20"/>
        <v>5.5938162025829276E-2</v>
      </c>
      <c r="X98">
        <f t="shared" si="21"/>
        <v>-8.6144366523531038E-2</v>
      </c>
    </row>
    <row r="99" spans="1:24">
      <c r="A99" s="1">
        <v>37894</v>
      </c>
      <c r="B99">
        <v>2542</v>
      </c>
      <c r="C99" s="10">
        <f t="shared" si="22"/>
        <v>4.6090534979423836E-2</v>
      </c>
      <c r="D99">
        <v>1059.8900000000001</v>
      </c>
      <c r="E99" s="10">
        <f t="shared" si="14"/>
        <v>-7.7642697391894444E-2</v>
      </c>
      <c r="F99">
        <v>168</v>
      </c>
      <c r="G99" s="10">
        <f t="shared" si="15"/>
        <v>-1.6105417276720324E-2</v>
      </c>
      <c r="H99">
        <v>462.23</v>
      </c>
      <c r="I99" s="10">
        <f t="shared" si="16"/>
        <v>-8.7070278153080771E-3</v>
      </c>
      <c r="J99">
        <v>164.28</v>
      </c>
      <c r="K99" s="10">
        <f t="shared" si="17"/>
        <v>-2.8159015617605254E-2</v>
      </c>
      <c r="T99">
        <f t="shared" si="18"/>
        <v>3.038576555998343E-2</v>
      </c>
      <c r="U99">
        <f t="shared" si="13"/>
        <v>-9.053739373854594E-2</v>
      </c>
      <c r="V99">
        <f t="shared" si="19"/>
        <v>-2.1757278359204497E-2</v>
      </c>
      <c r="W99">
        <f t="shared" si="20"/>
        <v>-1.4521717760241876E-2</v>
      </c>
      <c r="X99">
        <f t="shared" si="21"/>
        <v>-3.1553368575560313E-2</v>
      </c>
    </row>
    <row r="100" spans="1:24">
      <c r="A100" s="1">
        <v>37925</v>
      </c>
      <c r="B100">
        <v>2768</v>
      </c>
      <c r="C100" s="10">
        <f t="shared" si="22"/>
        <v>8.8906372934697053E-2</v>
      </c>
      <c r="D100">
        <v>1180.5</v>
      </c>
      <c r="E100" s="10">
        <f t="shared" si="14"/>
        <v>0.11379482776514527</v>
      </c>
      <c r="F100">
        <v>183</v>
      </c>
      <c r="G100" s="10">
        <f t="shared" si="15"/>
        <v>8.9285714285714191E-2</v>
      </c>
      <c r="H100">
        <v>466.29</v>
      </c>
      <c r="I100" s="10">
        <f t="shared" si="16"/>
        <v>8.7835060467733594E-3</v>
      </c>
      <c r="J100">
        <v>186.54</v>
      </c>
      <c r="K100" s="10">
        <f t="shared" si="17"/>
        <v>0.13550036523009501</v>
      </c>
      <c r="T100">
        <f t="shared" si="18"/>
        <v>7.3201603515256647E-2</v>
      </c>
      <c r="U100">
        <f t="shared" si="13"/>
        <v>0.10090013141849377</v>
      </c>
      <c r="V100">
        <f t="shared" si="19"/>
        <v>8.363385320323001E-2</v>
      </c>
      <c r="W100">
        <f t="shared" si="20"/>
        <v>2.9688161018395593E-3</v>
      </c>
      <c r="X100">
        <f t="shared" si="21"/>
        <v>0.13210601227213994</v>
      </c>
    </row>
    <row r="101" spans="1:24">
      <c r="A101" s="1">
        <v>37953</v>
      </c>
      <c r="B101">
        <v>2639</v>
      </c>
      <c r="C101" s="10">
        <f t="shared" si="22"/>
        <v>-4.6604046242774588E-2</v>
      </c>
      <c r="D101">
        <v>1147.46</v>
      </c>
      <c r="E101" s="10">
        <f t="shared" si="14"/>
        <v>-2.7988140618382062E-2</v>
      </c>
      <c r="F101">
        <v>174.25</v>
      </c>
      <c r="G101" s="10">
        <f t="shared" si="15"/>
        <v>-4.7814207650273222E-2</v>
      </c>
      <c r="H101">
        <v>449.82</v>
      </c>
      <c r="I101" s="10">
        <f t="shared" si="16"/>
        <v>-3.5321366531557707E-2</v>
      </c>
      <c r="J101">
        <v>181.29</v>
      </c>
      <c r="K101" s="10">
        <f t="shared" si="17"/>
        <v>-2.8144097780636868E-2</v>
      </c>
      <c r="T101">
        <f t="shared" si="18"/>
        <v>-6.2308815662214995E-2</v>
      </c>
      <c r="U101">
        <f t="shared" si="13"/>
        <v>-4.0882836965033559E-2</v>
      </c>
      <c r="V101">
        <f t="shared" si="19"/>
        <v>-5.3466068732757395E-2</v>
      </c>
      <c r="W101">
        <f t="shared" si="20"/>
        <v>-4.113605647649151E-2</v>
      </c>
      <c r="X101">
        <f t="shared" si="21"/>
        <v>-3.1538450738591926E-2</v>
      </c>
    </row>
    <row r="102" spans="1:24">
      <c r="A102" s="1">
        <v>37986</v>
      </c>
      <c r="B102">
        <v>2680</v>
      </c>
      <c r="C102" s="10">
        <f t="shared" si="22"/>
        <v>1.5536187949981128E-2</v>
      </c>
      <c r="D102">
        <v>1274.68</v>
      </c>
      <c r="E102" s="10">
        <f t="shared" si="14"/>
        <v>0.11087096717968392</v>
      </c>
      <c r="F102">
        <v>168.25</v>
      </c>
      <c r="G102" s="10">
        <f t="shared" si="15"/>
        <v>-3.4433285509325673E-2</v>
      </c>
      <c r="H102">
        <v>432.58</v>
      </c>
      <c r="I102" s="10">
        <f t="shared" si="16"/>
        <v>-3.8326441687786206E-2</v>
      </c>
      <c r="J102">
        <v>175.79</v>
      </c>
      <c r="K102" s="10">
        <f t="shared" si="17"/>
        <v>-3.0338132274256746E-2</v>
      </c>
      <c r="T102">
        <f t="shared" si="18"/>
        <v>-1.6858146945927799E-4</v>
      </c>
      <c r="U102">
        <f t="shared" si="13"/>
        <v>9.7976270833032425E-2</v>
      </c>
      <c r="V102">
        <f t="shared" si="19"/>
        <v>-4.0085146591809846E-2</v>
      </c>
      <c r="W102">
        <f t="shared" si="20"/>
        <v>-4.4141131632720008E-2</v>
      </c>
      <c r="X102">
        <f t="shared" si="21"/>
        <v>-3.3732485232211805E-2</v>
      </c>
    </row>
    <row r="103" spans="1:24">
      <c r="A103" s="1">
        <v>38016</v>
      </c>
      <c r="B103">
        <v>2602</v>
      </c>
      <c r="C103" s="10">
        <f t="shared" si="22"/>
        <v>-2.9104477611940349E-2</v>
      </c>
      <c r="D103">
        <v>1206.1099999999999</v>
      </c>
      <c r="E103" s="10">
        <f t="shared" si="14"/>
        <v>-5.3793893369316392E-2</v>
      </c>
      <c r="F103">
        <v>164.5</v>
      </c>
      <c r="G103" s="10">
        <f t="shared" si="15"/>
        <v>-2.2288261515601815E-2</v>
      </c>
      <c r="H103">
        <v>440.95</v>
      </c>
      <c r="I103" s="10">
        <f t="shared" si="16"/>
        <v>1.9349022146192718E-2</v>
      </c>
      <c r="J103">
        <v>195.54</v>
      </c>
      <c r="K103" s="10">
        <f t="shared" si="17"/>
        <v>0.11234996302406275</v>
      </c>
      <c r="T103">
        <f t="shared" si="18"/>
        <v>-4.4809247031380756E-2</v>
      </c>
      <c r="U103">
        <f t="shared" si="13"/>
        <v>-6.6688589715967889E-2</v>
      </c>
      <c r="V103">
        <f t="shared" si="19"/>
        <v>-2.7940122598085988E-2</v>
      </c>
      <c r="W103">
        <f t="shared" si="20"/>
        <v>1.3534332201258919E-2</v>
      </c>
      <c r="X103">
        <f t="shared" si="21"/>
        <v>0.1089556100661077</v>
      </c>
    </row>
    <row r="104" spans="1:24">
      <c r="A104" s="1">
        <v>38044</v>
      </c>
      <c r="B104">
        <v>2552</v>
      </c>
      <c r="C104" s="10">
        <f t="shared" si="22"/>
        <v>-1.9215987701767911E-2</v>
      </c>
      <c r="D104">
        <v>1190.42</v>
      </c>
      <c r="E104" s="10">
        <f t="shared" si="14"/>
        <v>-1.3008763711435778E-2</v>
      </c>
      <c r="F104">
        <v>190.25</v>
      </c>
      <c r="G104" s="10">
        <f t="shared" si="15"/>
        <v>0.15653495440729492</v>
      </c>
      <c r="H104">
        <v>452.1</v>
      </c>
      <c r="I104" s="10">
        <f t="shared" si="16"/>
        <v>2.5286313641002423E-2</v>
      </c>
      <c r="J104">
        <v>192.79</v>
      </c>
      <c r="K104" s="10">
        <f t="shared" si="17"/>
        <v>-1.4063618696941838E-2</v>
      </c>
      <c r="T104">
        <f t="shared" si="18"/>
        <v>-3.4920757121208318E-2</v>
      </c>
      <c r="U104">
        <f t="shared" si="13"/>
        <v>-2.5903460058087278E-2</v>
      </c>
      <c r="V104">
        <f t="shared" si="19"/>
        <v>0.15088309332481076</v>
      </c>
      <c r="W104">
        <f t="shared" si="20"/>
        <v>1.9471623696068623E-2</v>
      </c>
      <c r="X104">
        <f t="shared" si="21"/>
        <v>-1.7457971654896896E-2</v>
      </c>
    </row>
    <row r="105" spans="1:24">
      <c r="A105" s="1">
        <v>38077</v>
      </c>
      <c r="B105">
        <v>2523</v>
      </c>
      <c r="C105" s="10">
        <f t="shared" si="22"/>
        <v>-1.1363636363636354E-2</v>
      </c>
      <c r="D105">
        <v>1108.6300000000001</v>
      </c>
      <c r="E105" s="10">
        <f t="shared" si="14"/>
        <v>-6.8706842962987791E-2</v>
      </c>
      <c r="F105">
        <v>201</v>
      </c>
      <c r="G105" s="10">
        <f t="shared" si="15"/>
        <v>5.6504599211563811E-2</v>
      </c>
      <c r="H105">
        <v>457.92</v>
      </c>
      <c r="I105" s="10">
        <f t="shared" si="16"/>
        <v>1.2873258128732523E-2</v>
      </c>
      <c r="J105">
        <v>180.29</v>
      </c>
      <c r="K105" s="10">
        <f t="shared" si="17"/>
        <v>-6.4837387831319093E-2</v>
      </c>
      <c r="T105">
        <f t="shared" si="18"/>
        <v>-2.706840578307676E-2</v>
      </c>
      <c r="U105">
        <f t="shared" si="13"/>
        <v>-8.1601539309639287E-2</v>
      </c>
      <c r="V105">
        <f t="shared" si="19"/>
        <v>5.0852738129079637E-2</v>
      </c>
      <c r="W105">
        <f t="shared" si="20"/>
        <v>7.0585681837987231E-3</v>
      </c>
      <c r="X105">
        <f t="shared" si="21"/>
        <v>-6.8231740789274145E-2</v>
      </c>
    </row>
    <row r="106" spans="1:24">
      <c r="A106" s="1">
        <v>38107</v>
      </c>
      <c r="B106">
        <v>2637</v>
      </c>
      <c r="C106" s="10">
        <f t="shared" si="22"/>
        <v>4.5184304399524367E-2</v>
      </c>
      <c r="D106">
        <v>1021.89</v>
      </c>
      <c r="E106" s="10">
        <f t="shared" si="14"/>
        <v>-7.8240711508799299E-2</v>
      </c>
      <c r="F106">
        <v>209.75</v>
      </c>
      <c r="G106" s="10">
        <f t="shared" si="15"/>
        <v>4.3532338308457819E-2</v>
      </c>
      <c r="H106">
        <v>477.69</v>
      </c>
      <c r="I106" s="10">
        <f t="shared" si="16"/>
        <v>4.3173480083857463E-2</v>
      </c>
      <c r="J106">
        <v>172.79</v>
      </c>
      <c r="K106" s="10">
        <f t="shared" si="17"/>
        <v>-4.1599645016362485E-2</v>
      </c>
      <c r="T106">
        <f t="shared" si="18"/>
        <v>2.947953498008396E-2</v>
      </c>
      <c r="U106">
        <f t="shared" si="13"/>
        <v>-9.1135407855450795E-2</v>
      </c>
      <c r="V106">
        <f t="shared" si="19"/>
        <v>3.7880477225973645E-2</v>
      </c>
      <c r="W106">
        <f t="shared" si="20"/>
        <v>3.735879013892366E-2</v>
      </c>
      <c r="X106">
        <f t="shared" si="21"/>
        <v>-4.4993997974317544E-2</v>
      </c>
    </row>
    <row r="107" spans="1:24">
      <c r="A107" s="1">
        <v>38138</v>
      </c>
      <c r="B107">
        <v>2541</v>
      </c>
      <c r="C107" s="10">
        <f t="shared" si="22"/>
        <v>-3.6405005688282088E-2</v>
      </c>
      <c r="D107">
        <v>1085.5</v>
      </c>
      <c r="E107" s="10">
        <f t="shared" si="14"/>
        <v>6.2247404319447419E-2</v>
      </c>
      <c r="F107">
        <v>205.75</v>
      </c>
      <c r="G107" s="10">
        <f t="shared" si="15"/>
        <v>-1.9070321811680557E-2</v>
      </c>
      <c r="H107">
        <v>465.27</v>
      </c>
      <c r="I107" s="10">
        <f t="shared" si="16"/>
        <v>-2.6000125604471513E-2</v>
      </c>
      <c r="J107">
        <v>176.79</v>
      </c>
      <c r="K107" s="10">
        <f t="shared" si="17"/>
        <v>2.3149487817581971E-2</v>
      </c>
      <c r="T107">
        <f t="shared" si="18"/>
        <v>-5.2109775107722495E-2</v>
      </c>
      <c r="U107">
        <f t="shared" si="13"/>
        <v>4.9352707972795923E-2</v>
      </c>
      <c r="V107">
        <f t="shared" si="19"/>
        <v>-2.4722182894164731E-2</v>
      </c>
      <c r="W107">
        <f t="shared" si="20"/>
        <v>-3.1814815549405316E-2</v>
      </c>
      <c r="X107">
        <f t="shared" si="21"/>
        <v>1.9755134859626912E-2</v>
      </c>
    </row>
    <row r="108" spans="1:24">
      <c r="A108" s="1">
        <v>38168</v>
      </c>
      <c r="B108">
        <v>2474</v>
      </c>
      <c r="C108" s="10">
        <f t="shared" si="22"/>
        <v>-2.6367571822117242E-2</v>
      </c>
      <c r="D108">
        <v>1095.4100000000001</v>
      </c>
      <c r="E108" s="10">
        <f t="shared" si="14"/>
        <v>9.1294334408107414E-3</v>
      </c>
      <c r="F108">
        <v>219.25</v>
      </c>
      <c r="G108" s="10">
        <f t="shared" si="15"/>
        <v>6.56136087484811E-2</v>
      </c>
      <c r="H108">
        <v>466.03</v>
      </c>
      <c r="I108" s="10">
        <f t="shared" si="16"/>
        <v>1.633460141423182E-3</v>
      </c>
      <c r="J108">
        <v>186.54</v>
      </c>
      <c r="K108" s="10">
        <f t="shared" si="17"/>
        <v>5.5150178177498788E-2</v>
      </c>
      <c r="T108">
        <f t="shared" si="18"/>
        <v>-4.2072341241557648E-2</v>
      </c>
      <c r="U108">
        <f t="shared" si="13"/>
        <v>-3.7652629058407584E-3</v>
      </c>
      <c r="V108">
        <f t="shared" si="19"/>
        <v>5.9961747665996927E-2</v>
      </c>
      <c r="W108">
        <f t="shared" si="20"/>
        <v>-4.1812298035106181E-3</v>
      </c>
      <c r="X108">
        <f t="shared" si="21"/>
        <v>5.1755825219543729E-2</v>
      </c>
    </row>
    <row r="109" spans="1:24">
      <c r="A109" s="1">
        <v>38198</v>
      </c>
      <c r="B109">
        <v>2461</v>
      </c>
      <c r="C109" s="10">
        <f t="shared" si="22"/>
        <v>-5.2546483427647894E-3</v>
      </c>
      <c r="D109">
        <v>1183.81</v>
      </c>
      <c r="E109" s="10">
        <f t="shared" si="14"/>
        <v>8.0700377027779435E-2</v>
      </c>
      <c r="F109">
        <v>213.75</v>
      </c>
      <c r="G109" s="10">
        <f t="shared" si="15"/>
        <v>-2.5085518814139118E-2</v>
      </c>
      <c r="H109">
        <v>446.01</v>
      </c>
      <c r="I109" s="10">
        <f t="shared" si="16"/>
        <v>-4.2958607814947536E-2</v>
      </c>
      <c r="J109">
        <v>172.79</v>
      </c>
      <c r="K109" s="10">
        <f t="shared" si="17"/>
        <v>-7.3710732282620373E-2</v>
      </c>
      <c r="T109">
        <f t="shared" si="18"/>
        <v>-2.0959417762205196E-2</v>
      </c>
      <c r="U109">
        <f t="shared" si="13"/>
        <v>6.7805680681127939E-2</v>
      </c>
      <c r="V109">
        <f t="shared" si="19"/>
        <v>-3.0737379896623292E-2</v>
      </c>
      <c r="W109">
        <f t="shared" si="20"/>
        <v>-4.8773297759881339E-2</v>
      </c>
      <c r="X109">
        <f t="shared" si="21"/>
        <v>-7.7105085240575424E-2</v>
      </c>
    </row>
    <row r="110" spans="1:24">
      <c r="A110" s="1">
        <v>38230</v>
      </c>
      <c r="B110">
        <v>2555</v>
      </c>
      <c r="C110" s="10">
        <f t="shared" si="22"/>
        <v>3.8195855343356344E-2</v>
      </c>
      <c r="D110">
        <v>1139.2</v>
      </c>
      <c r="E110" s="10">
        <f t="shared" si="14"/>
        <v>-3.7683412034025698E-2</v>
      </c>
      <c r="F110">
        <v>200.5</v>
      </c>
      <c r="G110" s="10">
        <f t="shared" si="15"/>
        <v>-6.1988304093567259E-2</v>
      </c>
      <c r="H110">
        <v>429.8</v>
      </c>
      <c r="I110" s="10">
        <f t="shared" si="16"/>
        <v>-3.6344476581242513E-2</v>
      </c>
      <c r="J110">
        <v>163.53</v>
      </c>
      <c r="K110" s="10">
        <f t="shared" si="17"/>
        <v>-5.3591064297702329E-2</v>
      </c>
      <c r="T110">
        <f t="shared" si="18"/>
        <v>2.2491085923915938E-2</v>
      </c>
      <c r="U110">
        <f t="shared" si="13"/>
        <v>-5.0578108380677195E-2</v>
      </c>
      <c r="V110">
        <f t="shared" si="19"/>
        <v>-6.7640165176051439E-2</v>
      </c>
      <c r="W110">
        <f t="shared" si="20"/>
        <v>-4.2159166526176316E-2</v>
      </c>
      <c r="X110">
        <f t="shared" si="21"/>
        <v>-5.6985417255657388E-2</v>
      </c>
    </row>
    <row r="111" spans="1:24">
      <c r="A111" s="1">
        <v>38260</v>
      </c>
      <c r="B111">
        <v>2265</v>
      </c>
      <c r="C111" s="10">
        <f t="shared" si="22"/>
        <v>-0.11350293542074363</v>
      </c>
      <c r="D111">
        <v>1227.5899999999999</v>
      </c>
      <c r="E111" s="10">
        <f t="shared" si="14"/>
        <v>7.7589536516853741E-2</v>
      </c>
      <c r="F111">
        <v>224.75</v>
      </c>
      <c r="G111" s="10">
        <f t="shared" si="15"/>
        <v>0.12094763092269334</v>
      </c>
      <c r="H111">
        <v>421.94</v>
      </c>
      <c r="I111" s="10">
        <f t="shared" si="16"/>
        <v>-1.828757561656591E-2</v>
      </c>
      <c r="J111">
        <v>162.28</v>
      </c>
      <c r="K111" s="10">
        <f t="shared" si="17"/>
        <v>-7.6438573961964407E-3</v>
      </c>
      <c r="T111">
        <f t="shared" si="18"/>
        <v>-0.12920770484018404</v>
      </c>
      <c r="U111">
        <f t="shared" si="13"/>
        <v>6.4694840170202245E-2</v>
      </c>
      <c r="V111">
        <f t="shared" si="19"/>
        <v>0.11529576984020916</v>
      </c>
      <c r="W111">
        <f t="shared" si="20"/>
        <v>-2.4102265561499709E-2</v>
      </c>
      <c r="X111">
        <f t="shared" si="21"/>
        <v>-1.1038210354151499E-2</v>
      </c>
    </row>
    <row r="112" spans="1:24">
      <c r="A112" s="1">
        <v>38289</v>
      </c>
      <c r="B112">
        <v>2232</v>
      </c>
      <c r="C112" s="10">
        <f t="shared" si="22"/>
        <v>-1.4569536423841067E-2</v>
      </c>
      <c r="D112">
        <v>1176.3699999999999</v>
      </c>
      <c r="E112" s="10">
        <f t="shared" si="14"/>
        <v>-4.172402838081124E-2</v>
      </c>
      <c r="F112">
        <v>238.25</v>
      </c>
      <c r="G112" s="10">
        <f t="shared" si="15"/>
        <v>6.0066740823136788E-2</v>
      </c>
      <c r="H112">
        <v>418.39</v>
      </c>
      <c r="I112" s="10">
        <f t="shared" si="16"/>
        <v>-8.4135185097407028E-3</v>
      </c>
      <c r="J112">
        <v>183.54</v>
      </c>
      <c r="K112" s="10">
        <f t="shared" si="17"/>
        <v>0.1310081340892284</v>
      </c>
      <c r="T112">
        <f t="shared" si="18"/>
        <v>-3.0274305843281474E-2</v>
      </c>
      <c r="U112">
        <f t="shared" si="13"/>
        <v>-5.4618724727462736E-2</v>
      </c>
      <c r="V112">
        <f t="shared" si="19"/>
        <v>5.4414879740652615E-2</v>
      </c>
      <c r="W112">
        <f t="shared" si="20"/>
        <v>-1.4228208454674502E-2</v>
      </c>
      <c r="X112">
        <f t="shared" si="21"/>
        <v>0.12761378113127334</v>
      </c>
    </row>
    <row r="113" spans="1:24">
      <c r="A113" s="1">
        <v>38321</v>
      </c>
      <c r="B113">
        <v>2045</v>
      </c>
      <c r="C113" s="10">
        <f t="shared" si="22"/>
        <v>-8.3781362007168458E-2</v>
      </c>
      <c r="D113">
        <v>1266.42</v>
      </c>
      <c r="E113" s="10">
        <f t="shared" si="14"/>
        <v>7.6549044943342803E-2</v>
      </c>
      <c r="F113">
        <v>245.25</v>
      </c>
      <c r="G113" s="10">
        <f t="shared" si="15"/>
        <v>2.9380902413431276E-2</v>
      </c>
      <c r="H113">
        <v>452.6</v>
      </c>
      <c r="I113" s="10">
        <f t="shared" si="16"/>
        <v>8.1765816582614503E-2</v>
      </c>
      <c r="J113">
        <v>193.04</v>
      </c>
      <c r="K113" s="10">
        <f t="shared" si="17"/>
        <v>5.1759834368529933E-2</v>
      </c>
      <c r="T113">
        <f t="shared" si="18"/>
        <v>-9.9486131426608865E-2</v>
      </c>
      <c r="U113">
        <f t="shared" si="13"/>
        <v>6.3654348596691307E-2</v>
      </c>
      <c r="V113">
        <f t="shared" si="19"/>
        <v>2.3729041330947102E-2</v>
      </c>
      <c r="W113">
        <f t="shared" si="20"/>
        <v>7.5951126637680708E-2</v>
      </c>
      <c r="X113">
        <f t="shared" si="21"/>
        <v>4.8365481410574875E-2</v>
      </c>
    </row>
    <row r="114" spans="1:24">
      <c r="A114" s="1">
        <v>38352</v>
      </c>
      <c r="B114">
        <v>1889</v>
      </c>
      <c r="C114" s="10">
        <f t="shared" si="22"/>
        <v>-7.6283618581907131E-2</v>
      </c>
      <c r="D114">
        <v>1266.42</v>
      </c>
      <c r="E114" s="10">
        <f t="shared" si="14"/>
        <v>0</v>
      </c>
      <c r="F114">
        <v>230.5</v>
      </c>
      <c r="G114" s="10">
        <f t="shared" si="15"/>
        <v>-6.0142711518858305E-2</v>
      </c>
      <c r="H114">
        <v>440.44</v>
      </c>
      <c r="I114" s="10">
        <f t="shared" si="16"/>
        <v>-2.6866990720282868E-2</v>
      </c>
      <c r="J114">
        <v>202.29</v>
      </c>
      <c r="K114" s="10">
        <f t="shared" si="17"/>
        <v>4.7917530045586298E-2</v>
      </c>
      <c r="T114">
        <f t="shared" si="18"/>
        <v>-9.1988388001347537E-2</v>
      </c>
      <c r="U114">
        <f t="shared" si="13"/>
        <v>-1.28946963466515E-2</v>
      </c>
      <c r="V114">
        <f t="shared" si="19"/>
        <v>-6.5794572601342485E-2</v>
      </c>
      <c r="W114">
        <f t="shared" si="20"/>
        <v>-3.2681680665216671E-2</v>
      </c>
      <c r="X114">
        <f t="shared" si="21"/>
        <v>4.452317708763124E-2</v>
      </c>
    </row>
    <row r="115" spans="1:24">
      <c r="A115" s="1">
        <v>38383</v>
      </c>
      <c r="B115">
        <v>1990</v>
      </c>
      <c r="C115" s="10">
        <f t="shared" si="22"/>
        <v>5.3467443091582911E-2</v>
      </c>
      <c r="D115">
        <v>1363.07</v>
      </c>
      <c r="E115" s="10">
        <f t="shared" si="14"/>
        <v>7.6317493406610648E-2</v>
      </c>
      <c r="F115">
        <v>245.5</v>
      </c>
      <c r="G115" s="10">
        <f t="shared" si="15"/>
        <v>6.5075921908893664E-2</v>
      </c>
      <c r="H115">
        <v>449.56</v>
      </c>
      <c r="I115" s="10">
        <f t="shared" si="16"/>
        <v>2.0706566161111661E-2</v>
      </c>
      <c r="J115">
        <v>197.54</v>
      </c>
      <c r="K115" s="10">
        <f t="shared" si="17"/>
        <v>-2.3481140936279621E-2</v>
      </c>
      <c r="T115">
        <f t="shared" si="18"/>
        <v>3.7762673672142505E-2</v>
      </c>
      <c r="U115">
        <f t="shared" si="13"/>
        <v>6.3422797059959152E-2</v>
      </c>
      <c r="V115">
        <f t="shared" si="19"/>
        <v>5.942406082640949E-2</v>
      </c>
      <c r="W115">
        <f t="shared" si="20"/>
        <v>1.4891876216177862E-2</v>
      </c>
      <c r="X115">
        <f t="shared" si="21"/>
        <v>-2.687549389423468E-2</v>
      </c>
    </row>
    <row r="116" spans="1:24">
      <c r="A116" s="1">
        <v>38411</v>
      </c>
      <c r="B116">
        <v>2050</v>
      </c>
      <c r="C116" s="10">
        <f t="shared" si="22"/>
        <v>3.015075376884413E-2</v>
      </c>
      <c r="D116">
        <v>1515.9</v>
      </c>
      <c r="E116" s="10">
        <f t="shared" si="14"/>
        <v>0.11212190129633859</v>
      </c>
      <c r="F116">
        <v>256</v>
      </c>
      <c r="G116" s="10">
        <f t="shared" si="15"/>
        <v>4.2769857433808456E-2</v>
      </c>
      <c r="H116">
        <v>507.09</v>
      </c>
      <c r="I116" s="10">
        <f t="shared" si="16"/>
        <v>0.12796957024646316</v>
      </c>
      <c r="J116">
        <v>206.54</v>
      </c>
      <c r="K116" s="10">
        <f t="shared" si="17"/>
        <v>4.5560392831831553E-2</v>
      </c>
      <c r="T116">
        <f t="shared" si="18"/>
        <v>1.4445984349403723E-2</v>
      </c>
      <c r="U116">
        <f t="shared" si="13"/>
        <v>9.9227204949687092E-2</v>
      </c>
      <c r="V116">
        <f t="shared" si="19"/>
        <v>3.7117996351324282E-2</v>
      </c>
      <c r="W116">
        <f t="shared" si="20"/>
        <v>0.12215488030152936</v>
      </c>
      <c r="X116">
        <f t="shared" si="21"/>
        <v>4.2166039873876494E-2</v>
      </c>
    </row>
    <row r="117" spans="1:24">
      <c r="A117" s="1">
        <v>38442</v>
      </c>
      <c r="B117">
        <v>2086</v>
      </c>
      <c r="C117" s="10">
        <f t="shared" si="22"/>
        <v>1.7560975609756113E-2</v>
      </c>
      <c r="D117">
        <v>1413.46</v>
      </c>
      <c r="E117" s="10">
        <f t="shared" si="14"/>
        <v>-6.7577016953624947E-2</v>
      </c>
      <c r="F117">
        <v>259.5</v>
      </c>
      <c r="G117" s="10">
        <f t="shared" si="15"/>
        <v>1.3671875E-2</v>
      </c>
      <c r="H117">
        <v>524.07000000000005</v>
      </c>
      <c r="I117" s="10">
        <f t="shared" si="16"/>
        <v>3.3485180145536475E-2</v>
      </c>
      <c r="J117">
        <v>201.29</v>
      </c>
      <c r="K117" s="10">
        <f t="shared" si="17"/>
        <v>-2.5418805074077677E-2</v>
      </c>
      <c r="T117">
        <f t="shared" si="18"/>
        <v>1.8562061903157068E-3</v>
      </c>
      <c r="U117">
        <f t="shared" si="13"/>
        <v>-8.0471713300276443E-2</v>
      </c>
      <c r="V117">
        <f t="shared" si="19"/>
        <v>8.0200139175158267E-3</v>
      </c>
      <c r="W117">
        <f t="shared" si="20"/>
        <v>2.7670490200602676E-2</v>
      </c>
      <c r="X117">
        <f t="shared" si="21"/>
        <v>-2.8813158032032736E-2</v>
      </c>
    </row>
    <row r="118" spans="1:24">
      <c r="A118" s="1">
        <v>38471</v>
      </c>
      <c r="B118">
        <v>2281</v>
      </c>
      <c r="C118" s="10">
        <f t="shared" si="22"/>
        <v>9.3480345158197586E-2</v>
      </c>
      <c r="D118">
        <v>1306.07</v>
      </c>
      <c r="E118" s="10">
        <f t="shared" si="14"/>
        <v>-7.5976681335163443E-2</v>
      </c>
      <c r="F118">
        <v>255.25</v>
      </c>
      <c r="G118" s="10">
        <f t="shared" si="15"/>
        <v>-1.6377649325626242E-2</v>
      </c>
      <c r="H118">
        <v>513.92999999999995</v>
      </c>
      <c r="I118" s="10">
        <f t="shared" si="16"/>
        <v>-1.934856030682941E-2</v>
      </c>
      <c r="J118">
        <v>195.54</v>
      </c>
      <c r="K118" s="10">
        <f t="shared" si="17"/>
        <v>-2.8565750906652143E-2</v>
      </c>
      <c r="T118">
        <f t="shared" si="18"/>
        <v>7.777557573875718E-2</v>
      </c>
      <c r="U118">
        <f t="shared" si="13"/>
        <v>-8.8871377681814939E-2</v>
      </c>
      <c r="V118">
        <f t="shared" si="19"/>
        <v>-2.2029510408110416E-2</v>
      </c>
      <c r="W118">
        <f t="shared" si="20"/>
        <v>-2.5163250251763209E-2</v>
      </c>
      <c r="X118">
        <f t="shared" si="21"/>
        <v>-3.1960103864607202E-2</v>
      </c>
    </row>
    <row r="119" spans="1:24">
      <c r="A119" s="1">
        <v>38503</v>
      </c>
      <c r="B119">
        <v>2335</v>
      </c>
      <c r="C119" s="10">
        <f t="shared" si="22"/>
        <v>2.3673827268741787E-2</v>
      </c>
      <c r="D119">
        <v>1348.2</v>
      </c>
      <c r="E119" s="10">
        <f t="shared" si="14"/>
        <v>3.2257076573231291E-2</v>
      </c>
      <c r="F119">
        <v>269.25</v>
      </c>
      <c r="G119" s="10">
        <f t="shared" si="15"/>
        <v>5.4848188050930391E-2</v>
      </c>
      <c r="H119">
        <v>545.35</v>
      </c>
      <c r="I119" s="10">
        <f t="shared" si="16"/>
        <v>6.1136730683167162E-2</v>
      </c>
      <c r="J119">
        <v>216.05</v>
      </c>
      <c r="K119" s="10">
        <f t="shared" si="17"/>
        <v>0.1048890252633734</v>
      </c>
      <c r="T119">
        <f t="shared" si="18"/>
        <v>7.9690578493013808E-3</v>
      </c>
      <c r="U119">
        <f t="shared" si="13"/>
        <v>1.9362380226579792E-2</v>
      </c>
      <c r="V119">
        <f t="shared" si="19"/>
        <v>4.9196326968446218E-2</v>
      </c>
      <c r="W119">
        <f t="shared" si="20"/>
        <v>5.5322040738233359E-2</v>
      </c>
      <c r="X119">
        <f t="shared" si="21"/>
        <v>0.10149467230541835</v>
      </c>
    </row>
    <row r="120" spans="1:24">
      <c r="A120" s="1">
        <v>38533</v>
      </c>
      <c r="B120">
        <v>2311</v>
      </c>
      <c r="C120" s="10">
        <f t="shared" si="22"/>
        <v>-1.0278372591006391E-2</v>
      </c>
      <c r="D120">
        <v>1410.98</v>
      </c>
      <c r="E120" s="10">
        <f t="shared" si="14"/>
        <v>4.6565791425604575E-2</v>
      </c>
      <c r="F120">
        <v>287</v>
      </c>
      <c r="G120" s="10">
        <f t="shared" si="15"/>
        <v>6.5923862581244164E-2</v>
      </c>
      <c r="H120">
        <v>521</v>
      </c>
      <c r="I120" s="10">
        <f t="shared" si="16"/>
        <v>-4.4650224626386792E-2</v>
      </c>
      <c r="J120">
        <v>223.8</v>
      </c>
      <c r="K120" s="10">
        <f t="shared" si="17"/>
        <v>3.5871326081925448E-2</v>
      </c>
      <c r="T120">
        <f t="shared" si="18"/>
        <v>-2.5983142010446797E-2</v>
      </c>
      <c r="U120">
        <f t="shared" si="13"/>
        <v>3.3671095078953078E-2</v>
      </c>
      <c r="V120">
        <f t="shared" si="19"/>
        <v>6.027200149875999E-2</v>
      </c>
      <c r="W120">
        <f t="shared" si="20"/>
        <v>-5.0464914571320595E-2</v>
      </c>
      <c r="X120">
        <f t="shared" si="21"/>
        <v>3.2476973123970389E-2</v>
      </c>
    </row>
    <row r="121" spans="1:24">
      <c r="A121" s="1">
        <v>38562</v>
      </c>
      <c r="B121">
        <v>2558</v>
      </c>
      <c r="C121" s="10">
        <f t="shared" si="22"/>
        <v>0.10688013846819566</v>
      </c>
      <c r="D121">
        <v>1566.29</v>
      </c>
      <c r="E121" s="10">
        <f t="shared" si="14"/>
        <v>0.11007243192674587</v>
      </c>
      <c r="F121">
        <v>308</v>
      </c>
      <c r="G121" s="10">
        <f t="shared" si="15"/>
        <v>7.3170731707317138E-2</v>
      </c>
      <c r="H121">
        <v>521.5</v>
      </c>
      <c r="I121" s="10">
        <f t="shared" si="16"/>
        <v>9.596928982724684E-4</v>
      </c>
      <c r="J121">
        <v>231.55</v>
      </c>
      <c r="K121" s="10">
        <f t="shared" si="17"/>
        <v>3.4629133154602254E-2</v>
      </c>
      <c r="T121">
        <f t="shared" si="18"/>
        <v>9.1175369048755256E-2</v>
      </c>
      <c r="U121">
        <f t="shared" si="13"/>
        <v>9.7177735580094377E-2</v>
      </c>
      <c r="V121">
        <f t="shared" si="19"/>
        <v>6.7518870624832958E-2</v>
      </c>
      <c r="W121">
        <f t="shared" si="20"/>
        <v>-4.8549970466613317E-3</v>
      </c>
      <c r="X121">
        <f t="shared" si="21"/>
        <v>3.1234780196647195E-2</v>
      </c>
    </row>
    <row r="122" spans="1:24">
      <c r="A122" s="1">
        <v>38595</v>
      </c>
      <c r="B122">
        <v>2530</v>
      </c>
      <c r="C122" s="10">
        <f t="shared" si="22"/>
        <v>-1.0946051602814699E-2</v>
      </c>
      <c r="D122">
        <v>1618.34</v>
      </c>
      <c r="E122" s="10">
        <f t="shared" si="14"/>
        <v>3.3231393930881259E-2</v>
      </c>
      <c r="F122">
        <v>327.25</v>
      </c>
      <c r="G122" s="10">
        <f t="shared" si="15"/>
        <v>6.25E-2</v>
      </c>
      <c r="H122">
        <v>545.5</v>
      </c>
      <c r="I122" s="10">
        <f t="shared" si="16"/>
        <v>4.6021093000958802E-2</v>
      </c>
      <c r="J122">
        <v>228.55</v>
      </c>
      <c r="K122" s="10">
        <f t="shared" si="17"/>
        <v>-1.2956164975167384E-2</v>
      </c>
      <c r="T122">
        <f t="shared" si="18"/>
        <v>-2.6650821022255106E-2</v>
      </c>
      <c r="U122">
        <f t="shared" si="13"/>
        <v>2.0336697584229759E-2</v>
      </c>
      <c r="V122">
        <f t="shared" si="19"/>
        <v>5.6848138917515827E-2</v>
      </c>
      <c r="W122">
        <f t="shared" si="20"/>
        <v>4.0206403056024999E-2</v>
      </c>
      <c r="X122">
        <f t="shared" si="21"/>
        <v>-1.6350517933122442E-2</v>
      </c>
    </row>
    <row r="123" spans="1:24">
      <c r="A123" s="1">
        <v>38625</v>
      </c>
      <c r="B123">
        <v>2635</v>
      </c>
      <c r="C123" s="10">
        <f t="shared" si="22"/>
        <v>4.1501976284584963E-2</v>
      </c>
      <c r="D123">
        <v>1914.91</v>
      </c>
      <c r="E123" s="10">
        <f t="shared" si="14"/>
        <v>0.18325568174796403</v>
      </c>
      <c r="F123">
        <v>343.5</v>
      </c>
      <c r="G123" s="10">
        <f t="shared" si="15"/>
        <v>4.9656226126814307E-2</v>
      </c>
      <c r="H123">
        <v>568</v>
      </c>
      <c r="I123" s="10">
        <f t="shared" si="16"/>
        <v>4.124656278643446E-2</v>
      </c>
      <c r="J123">
        <v>230.55</v>
      </c>
      <c r="K123" s="10">
        <f t="shared" si="17"/>
        <v>8.750820389411551E-3</v>
      </c>
      <c r="T123">
        <f t="shared" si="18"/>
        <v>2.5797206865144556E-2</v>
      </c>
      <c r="U123">
        <f t="shared" si="13"/>
        <v>0.17036098540131253</v>
      </c>
      <c r="V123">
        <f t="shared" si="19"/>
        <v>4.4004365044330133E-2</v>
      </c>
      <c r="W123">
        <f t="shared" si="20"/>
        <v>3.5431872841500657E-2</v>
      </c>
      <c r="X123">
        <f t="shared" si="21"/>
        <v>5.3564674314564922E-3</v>
      </c>
    </row>
    <row r="124" spans="1:24">
      <c r="A124" s="1">
        <v>38656</v>
      </c>
      <c r="B124">
        <v>2533</v>
      </c>
      <c r="C124" s="10">
        <f t="shared" si="22"/>
        <v>-3.8709677419354827E-2</v>
      </c>
      <c r="D124">
        <v>1779.43</v>
      </c>
      <c r="E124" s="10">
        <f t="shared" si="14"/>
        <v>-7.0750061360586147E-2</v>
      </c>
      <c r="F124">
        <v>330.5</v>
      </c>
      <c r="G124" s="10">
        <f t="shared" si="15"/>
        <v>-3.7845705967976762E-2</v>
      </c>
      <c r="H124">
        <v>565</v>
      </c>
      <c r="I124" s="10">
        <f t="shared" si="16"/>
        <v>-5.2816901408451189E-3</v>
      </c>
      <c r="J124">
        <v>214.55</v>
      </c>
      <c r="K124" s="10">
        <f t="shared" si="17"/>
        <v>-6.9399262632834469E-2</v>
      </c>
      <c r="T124">
        <f t="shared" si="18"/>
        <v>-5.4414446838795233E-2</v>
      </c>
      <c r="U124">
        <f t="shared" si="13"/>
        <v>-8.3644757707237644E-2</v>
      </c>
      <c r="V124">
        <f t="shared" si="19"/>
        <v>-4.3497567050460935E-2</v>
      </c>
      <c r="W124">
        <f t="shared" si="20"/>
        <v>-1.1096380085778918E-2</v>
      </c>
      <c r="X124">
        <f t="shared" si="21"/>
        <v>-7.279361559078952E-2</v>
      </c>
    </row>
    <row r="125" spans="1:24">
      <c r="A125" s="1">
        <v>38686</v>
      </c>
      <c r="B125">
        <v>2668</v>
      </c>
      <c r="C125" s="10">
        <f t="shared" si="22"/>
        <v>5.32964863797869E-2</v>
      </c>
      <c r="D125">
        <v>1933.08</v>
      </c>
      <c r="E125" s="10">
        <f t="shared" si="14"/>
        <v>8.6347875443259836E-2</v>
      </c>
      <c r="F125">
        <v>338.5</v>
      </c>
      <c r="G125" s="10">
        <f t="shared" si="15"/>
        <v>2.4205748865355536E-2</v>
      </c>
      <c r="H125">
        <v>594.5</v>
      </c>
      <c r="I125" s="10">
        <f t="shared" si="16"/>
        <v>5.2212389380531077E-2</v>
      </c>
      <c r="J125">
        <v>232.3</v>
      </c>
      <c r="K125" s="10">
        <f t="shared" si="17"/>
        <v>8.2731298065718883E-2</v>
      </c>
      <c r="T125">
        <f t="shared" si="18"/>
        <v>3.7591716960346494E-2</v>
      </c>
      <c r="U125">
        <f t="shared" si="13"/>
        <v>7.345317909660834E-2</v>
      </c>
      <c r="V125">
        <f t="shared" si="19"/>
        <v>1.8553887782871363E-2</v>
      </c>
      <c r="W125">
        <f t="shared" si="20"/>
        <v>4.6397699435597274E-2</v>
      </c>
      <c r="X125">
        <f t="shared" si="21"/>
        <v>7.9336945107763832E-2</v>
      </c>
    </row>
    <row r="126" spans="1:24">
      <c r="A126" s="1">
        <v>38716</v>
      </c>
      <c r="B126">
        <v>2829</v>
      </c>
      <c r="C126" s="10">
        <f t="shared" si="22"/>
        <v>6.0344827586206851E-2</v>
      </c>
      <c r="D126">
        <v>2193.31</v>
      </c>
      <c r="E126" s="10">
        <f t="shared" si="14"/>
        <v>0.13461936391665108</v>
      </c>
      <c r="F126">
        <v>381.75</v>
      </c>
      <c r="G126" s="10">
        <f t="shared" si="15"/>
        <v>0.12776957163958635</v>
      </c>
      <c r="H126">
        <v>638</v>
      </c>
      <c r="I126" s="10">
        <f t="shared" si="16"/>
        <v>7.3170731707317138E-2</v>
      </c>
      <c r="J126">
        <v>258.05</v>
      </c>
      <c r="K126" s="10">
        <f t="shared" si="17"/>
        <v>0.11084804132587167</v>
      </c>
      <c r="T126">
        <f t="shared" si="18"/>
        <v>4.4640058166766444E-2</v>
      </c>
      <c r="U126">
        <f t="shared" si="13"/>
        <v>0.12172466756999958</v>
      </c>
      <c r="V126">
        <f t="shared" si="19"/>
        <v>0.12211771055710217</v>
      </c>
      <c r="W126">
        <f t="shared" si="20"/>
        <v>6.7356041762383342E-2</v>
      </c>
      <c r="X126">
        <f t="shared" si="21"/>
        <v>0.10745368836791662</v>
      </c>
    </row>
    <row r="127" spans="1:24">
      <c r="A127" s="1">
        <v>38748</v>
      </c>
      <c r="B127">
        <v>2722</v>
      </c>
      <c r="C127" s="10">
        <f t="shared" si="22"/>
        <v>-3.7822552138564891E-2</v>
      </c>
      <c r="D127">
        <v>2368.44</v>
      </c>
      <c r="E127" s="10">
        <f t="shared" si="14"/>
        <v>7.9847353999206838E-2</v>
      </c>
      <c r="F127">
        <v>417</v>
      </c>
      <c r="G127" s="10">
        <f t="shared" si="15"/>
        <v>9.2337917485265208E-2</v>
      </c>
      <c r="H127">
        <v>631.5</v>
      </c>
      <c r="I127" s="10">
        <f t="shared" si="16"/>
        <v>-1.0188087774294696E-2</v>
      </c>
      <c r="J127">
        <v>266.31</v>
      </c>
      <c r="K127" s="10">
        <f t="shared" si="17"/>
        <v>3.2009300523154316E-2</v>
      </c>
      <c r="T127">
        <f t="shared" si="18"/>
        <v>-5.3527321558005297E-2</v>
      </c>
      <c r="U127">
        <f t="shared" si="13"/>
        <v>6.6952657652555342E-2</v>
      </c>
      <c r="V127">
        <f t="shared" si="19"/>
        <v>8.6686056402781028E-2</v>
      </c>
      <c r="W127">
        <f t="shared" si="20"/>
        <v>-1.6002777719228495E-2</v>
      </c>
      <c r="X127">
        <f t="shared" si="21"/>
        <v>2.8614947565199257E-2</v>
      </c>
    </row>
    <row r="128" spans="1:24">
      <c r="A128" s="1">
        <v>38776</v>
      </c>
      <c r="B128">
        <v>2635</v>
      </c>
      <c r="C128" s="10">
        <f t="shared" si="22"/>
        <v>-3.1961792799412247E-2</v>
      </c>
      <c r="D128">
        <v>2213.96</v>
      </c>
      <c r="E128" s="10">
        <f t="shared" si="14"/>
        <v>-6.5224367093952185E-2</v>
      </c>
      <c r="F128">
        <v>420</v>
      </c>
      <c r="G128" s="10">
        <f t="shared" si="15"/>
        <v>7.194244604316502E-3</v>
      </c>
      <c r="H128">
        <v>639</v>
      </c>
      <c r="I128" s="10">
        <f t="shared" si="16"/>
        <v>1.1876484560570111E-2</v>
      </c>
      <c r="J128">
        <v>277.31</v>
      </c>
      <c r="K128" s="10">
        <f t="shared" si="17"/>
        <v>4.1305245766212417E-2</v>
      </c>
      <c r="T128">
        <f t="shared" si="18"/>
        <v>-4.7666562218852654E-2</v>
      </c>
      <c r="U128">
        <f t="shared" si="13"/>
        <v>-7.8119063440603681E-2</v>
      </c>
      <c r="V128">
        <f t="shared" si="19"/>
        <v>1.5423835218323278E-3</v>
      </c>
      <c r="W128">
        <f t="shared" si="20"/>
        <v>6.0617946156363107E-3</v>
      </c>
      <c r="X128">
        <f t="shared" si="21"/>
        <v>3.7910892808257358E-2</v>
      </c>
    </row>
    <row r="129" spans="1:24">
      <c r="A129" s="1">
        <v>38807</v>
      </c>
      <c r="B129">
        <v>2900</v>
      </c>
      <c r="C129" s="10">
        <f t="shared" si="22"/>
        <v>0.10056925996204935</v>
      </c>
      <c r="D129">
        <v>2413.88</v>
      </c>
      <c r="E129" s="10">
        <f t="shared" si="14"/>
        <v>9.0299734412545796E-2</v>
      </c>
      <c r="F129">
        <v>420.75</v>
      </c>
      <c r="G129" s="10">
        <f t="shared" si="15"/>
        <v>1.7857142857142794E-3</v>
      </c>
      <c r="H129">
        <v>683</v>
      </c>
      <c r="I129" s="10">
        <f t="shared" si="16"/>
        <v>6.8857589984350653E-2</v>
      </c>
      <c r="J129">
        <v>275.31</v>
      </c>
      <c r="K129" s="10">
        <f t="shared" si="17"/>
        <v>-7.2121452526053842E-3</v>
      </c>
      <c r="T129">
        <f t="shared" si="18"/>
        <v>8.4864490542608945E-2</v>
      </c>
      <c r="U129">
        <f t="shared" si="13"/>
        <v>7.7405038065894299E-2</v>
      </c>
      <c r="V129">
        <f t="shared" si="19"/>
        <v>-3.8661467967698948E-3</v>
      </c>
      <c r="W129">
        <f t="shared" si="20"/>
        <v>6.3042900039416858E-2</v>
      </c>
      <c r="X129">
        <f t="shared" si="21"/>
        <v>-1.0606498210560443E-2</v>
      </c>
    </row>
    <row r="130" spans="1:24">
      <c r="A130" s="1">
        <v>38835</v>
      </c>
      <c r="B130">
        <v>3030</v>
      </c>
      <c r="C130" s="10">
        <f t="shared" si="22"/>
        <v>4.482758620689653E-2</v>
      </c>
      <c r="D130">
        <v>2491.5300000000002</v>
      </c>
      <c r="E130" s="10">
        <f t="shared" si="14"/>
        <v>3.216812766168986E-2</v>
      </c>
      <c r="F130">
        <v>417.5</v>
      </c>
      <c r="G130" s="10">
        <f t="shared" si="15"/>
        <v>-7.724301841948944E-3</v>
      </c>
      <c r="H130">
        <v>694.5</v>
      </c>
      <c r="I130" s="10">
        <f t="shared" si="16"/>
        <v>1.6837481698389389E-2</v>
      </c>
      <c r="J130">
        <v>250.05</v>
      </c>
      <c r="K130" s="10">
        <f t="shared" si="17"/>
        <v>-9.1751116922741627E-2</v>
      </c>
      <c r="T130">
        <f t="shared" si="18"/>
        <v>2.9122816787456124E-2</v>
      </c>
      <c r="U130">
        <f t="shared" si="13"/>
        <v>1.9273431315038361E-2</v>
      </c>
      <c r="V130">
        <f t="shared" si="19"/>
        <v>-1.3376162924433117E-2</v>
      </c>
      <c r="W130">
        <f t="shared" si="20"/>
        <v>1.102279175345559E-2</v>
      </c>
      <c r="X130">
        <f t="shared" si="21"/>
        <v>-9.5145469880696679E-2</v>
      </c>
    </row>
    <row r="131" spans="1:24">
      <c r="A131" s="1">
        <v>38868</v>
      </c>
      <c r="B131">
        <v>2824</v>
      </c>
      <c r="C131" s="10">
        <f t="shared" si="22"/>
        <v>-6.798679867986801E-2</v>
      </c>
      <c r="D131">
        <v>2447.75</v>
      </c>
      <c r="E131" s="10">
        <f t="shared" si="14"/>
        <v>-1.7571532351607355E-2</v>
      </c>
      <c r="F131">
        <v>382</v>
      </c>
      <c r="G131" s="10">
        <f t="shared" si="15"/>
        <v>-8.5029940119760505E-2</v>
      </c>
      <c r="H131">
        <v>613.5</v>
      </c>
      <c r="I131" s="10">
        <f t="shared" si="16"/>
        <v>-0.11663066954643631</v>
      </c>
      <c r="J131">
        <v>231.8</v>
      </c>
      <c r="K131" s="10">
        <f t="shared" si="17"/>
        <v>-7.2985402919416131E-2</v>
      </c>
      <c r="T131">
        <f t="shared" si="18"/>
        <v>-8.3691568099308417E-2</v>
      </c>
      <c r="U131">
        <f t="shared" si="13"/>
        <v>-3.0466228698258855E-2</v>
      </c>
      <c r="V131">
        <f t="shared" si="19"/>
        <v>-9.0681801202244686E-2</v>
      </c>
      <c r="W131">
        <f t="shared" si="20"/>
        <v>-0.1224453594913701</v>
      </c>
      <c r="X131">
        <f t="shared" si="21"/>
        <v>-7.6379755877371183E-2</v>
      </c>
    </row>
    <row r="132" spans="1:24">
      <c r="A132" s="1">
        <v>38898</v>
      </c>
      <c r="B132">
        <v>3264</v>
      </c>
      <c r="C132" s="10">
        <f t="shared" si="22"/>
        <v>0.15580736543909346</v>
      </c>
      <c r="D132">
        <v>2361.83</v>
      </c>
      <c r="E132" s="10">
        <f t="shared" si="14"/>
        <v>-3.5101623940353432E-2</v>
      </c>
      <c r="F132">
        <v>369.75</v>
      </c>
      <c r="G132" s="10">
        <f t="shared" si="15"/>
        <v>-3.2068062827225186E-2</v>
      </c>
      <c r="H132">
        <v>617.5</v>
      </c>
      <c r="I132" s="10">
        <f t="shared" si="16"/>
        <v>6.5199674001630292E-3</v>
      </c>
      <c r="J132">
        <v>230.8</v>
      </c>
      <c r="K132" s="10">
        <f t="shared" si="17"/>
        <v>-4.3140638481449223E-3</v>
      </c>
      <c r="T132">
        <f t="shared" si="18"/>
        <v>0.14010259601965305</v>
      </c>
      <c r="U132">
        <f t="shared" si="13"/>
        <v>-4.7996320287004929E-2</v>
      </c>
      <c r="V132">
        <f t="shared" si="19"/>
        <v>-3.7719923909709359E-2</v>
      </c>
      <c r="W132">
        <f t="shared" si="20"/>
        <v>7.0527745522922913E-4</v>
      </c>
      <c r="X132">
        <f t="shared" si="21"/>
        <v>-7.7084168060999811E-3</v>
      </c>
    </row>
    <row r="133" spans="1:24">
      <c r="A133" s="1">
        <v>38929</v>
      </c>
      <c r="B133">
        <v>3269</v>
      </c>
      <c r="C133" s="10">
        <f t="shared" si="22"/>
        <v>1.5318627450979783E-3</v>
      </c>
      <c r="D133">
        <v>2284.1799999999998</v>
      </c>
      <c r="E133" s="10">
        <f t="shared" si="14"/>
        <v>-3.2877048729163416E-2</v>
      </c>
      <c r="F133">
        <v>357.25</v>
      </c>
      <c r="G133" s="10">
        <f t="shared" si="15"/>
        <v>-3.380662609871532E-2</v>
      </c>
      <c r="H133">
        <v>624</v>
      </c>
      <c r="I133" s="10">
        <f t="shared" si="16"/>
        <v>1.0526315789473717E-2</v>
      </c>
      <c r="J133">
        <v>232.55</v>
      </c>
      <c r="K133" s="10">
        <f t="shared" si="17"/>
        <v>7.5823223570190557E-3</v>
      </c>
      <c r="T133">
        <f t="shared" si="18"/>
        <v>-1.4172906674342428E-2</v>
      </c>
      <c r="U133">
        <f t="shared" ref="U133:U196" si="23">IFERROR(E133-$O$3,"N/A")</f>
        <v>-4.5771745075814912E-2</v>
      </c>
      <c r="V133">
        <f t="shared" si="19"/>
        <v>-3.9458487181199493E-2</v>
      </c>
      <c r="W133">
        <f t="shared" si="20"/>
        <v>4.7116258445399168E-3</v>
      </c>
      <c r="X133">
        <f t="shared" si="21"/>
        <v>4.1879693990639968E-3</v>
      </c>
    </row>
    <row r="134" spans="1:24">
      <c r="A134" s="1">
        <v>38960</v>
      </c>
      <c r="B134">
        <v>3404</v>
      </c>
      <c r="C134" s="10">
        <f t="shared" si="22"/>
        <v>4.1297032731722139E-2</v>
      </c>
      <c r="D134">
        <v>2194.96</v>
      </c>
      <c r="E134" s="10">
        <f t="shared" si="14"/>
        <v>-3.9059969004193951E-2</v>
      </c>
      <c r="F134">
        <v>370.5</v>
      </c>
      <c r="G134" s="10">
        <f t="shared" si="15"/>
        <v>3.7088873337998596E-2</v>
      </c>
      <c r="H134">
        <v>652.5</v>
      </c>
      <c r="I134" s="10">
        <f t="shared" si="16"/>
        <v>4.5673076923076872E-2</v>
      </c>
      <c r="J134">
        <v>239.3</v>
      </c>
      <c r="K134" s="10">
        <f t="shared" si="17"/>
        <v>2.9026015910556868E-2</v>
      </c>
      <c r="T134">
        <f t="shared" si="18"/>
        <v>2.5592263312281732E-2</v>
      </c>
      <c r="U134">
        <f t="shared" si="23"/>
        <v>-5.1954665350845447E-2</v>
      </c>
      <c r="V134">
        <f t="shared" si="19"/>
        <v>3.1437012255514422E-2</v>
      </c>
      <c r="W134">
        <f t="shared" si="20"/>
        <v>3.9858386978143069E-2</v>
      </c>
      <c r="X134">
        <f t="shared" si="21"/>
        <v>2.5631662952601809E-2</v>
      </c>
    </row>
    <row r="135" spans="1:24">
      <c r="A135" s="1">
        <v>38989</v>
      </c>
      <c r="B135">
        <v>3338</v>
      </c>
      <c r="C135" s="10">
        <f t="shared" si="22"/>
        <v>-1.9388954171562833E-2</v>
      </c>
      <c r="D135">
        <v>2087.56</v>
      </c>
      <c r="E135" s="10">
        <f t="shared" ref="E135:E198" si="24">IFERROR(D135/D134-1,"N/A")</f>
        <v>-4.8930276633742831E-2</v>
      </c>
      <c r="F135">
        <v>395.25</v>
      </c>
      <c r="G135" s="10">
        <f t="shared" ref="G135:G198" si="25">IFERROR(F135/F134-1,"N/A")</f>
        <v>6.68016194331984E-2</v>
      </c>
      <c r="H135">
        <v>668.5</v>
      </c>
      <c r="I135" s="10">
        <f t="shared" ref="I135:I198" si="26">IFERROR(H135/H134-1,"N/A")</f>
        <v>2.452107279693494E-2</v>
      </c>
      <c r="J135">
        <v>251.3</v>
      </c>
      <c r="K135" s="10">
        <f t="shared" ref="K135:K198" si="27">IFERROR(J135/J134-1,"N/A")</f>
        <v>5.0146259924780612E-2</v>
      </c>
      <c r="T135">
        <f t="shared" ref="T135:T198" si="28">IFERROR(C135-$N$3,"N/A")</f>
        <v>-3.509372359100324E-2</v>
      </c>
      <c r="U135">
        <f t="shared" si="23"/>
        <v>-6.1824972980394327E-2</v>
      </c>
      <c r="V135">
        <f t="shared" ref="V135:V198" si="29">IFERROR(G135-$P$3,"N/A")</f>
        <v>6.1149758350714227E-2</v>
      </c>
      <c r="W135">
        <f t="shared" ref="W135:W198" si="30">IFERROR(I135-$Q$3,"N/A")</f>
        <v>1.870638285200114E-2</v>
      </c>
      <c r="X135">
        <f t="shared" ref="X135:X198" si="31">IFERROR(K135-$R$3,"N/A")</f>
        <v>4.6751906966825553E-2</v>
      </c>
    </row>
    <row r="136" spans="1:24">
      <c r="A136" s="1">
        <v>39021</v>
      </c>
      <c r="B136">
        <v>3098</v>
      </c>
      <c r="C136" s="10">
        <f t="shared" ref="C136:C199" si="32">IFERROR(B136/B135-1,"N/A")</f>
        <v>-7.1899340922708221E-2</v>
      </c>
      <c r="D136">
        <v>2389.09</v>
      </c>
      <c r="E136" s="10">
        <f t="shared" si="24"/>
        <v>0.14444135737415942</v>
      </c>
      <c r="F136">
        <v>419.5</v>
      </c>
      <c r="G136" s="10">
        <f t="shared" si="25"/>
        <v>6.1353573687539464E-2</v>
      </c>
      <c r="H136">
        <v>693</v>
      </c>
      <c r="I136" s="10">
        <f t="shared" si="26"/>
        <v>3.6649214659685958E-2</v>
      </c>
      <c r="J136">
        <v>240.05</v>
      </c>
      <c r="K136" s="10">
        <f t="shared" si="27"/>
        <v>-4.4767210505372024E-2</v>
      </c>
      <c r="T136">
        <f t="shared" si="28"/>
        <v>-8.7604110342148628E-2</v>
      </c>
      <c r="U136">
        <f t="shared" si="23"/>
        <v>0.13154666102750792</v>
      </c>
      <c r="V136">
        <f t="shared" si="29"/>
        <v>5.5701712605055291E-2</v>
      </c>
      <c r="W136">
        <f t="shared" si="30"/>
        <v>3.0834524714752159E-2</v>
      </c>
      <c r="X136">
        <f t="shared" si="31"/>
        <v>-4.8161563463327083E-2</v>
      </c>
    </row>
    <row r="137" spans="1:24">
      <c r="A137" s="1">
        <v>39051</v>
      </c>
      <c r="B137">
        <v>2950</v>
      </c>
      <c r="C137" s="10">
        <f t="shared" si="32"/>
        <v>-4.7772756617172396E-2</v>
      </c>
      <c r="D137">
        <v>2242.87</v>
      </c>
      <c r="E137" s="10">
        <f t="shared" si="24"/>
        <v>-6.1203219635928452E-2</v>
      </c>
      <c r="F137">
        <v>387</v>
      </c>
      <c r="G137" s="10">
        <f t="shared" si="25"/>
        <v>-7.7473182359952375E-2</v>
      </c>
      <c r="H137">
        <v>657.5</v>
      </c>
      <c r="I137" s="10">
        <f t="shared" si="26"/>
        <v>-5.1226551226551176E-2</v>
      </c>
      <c r="J137">
        <v>256.3</v>
      </c>
      <c r="K137" s="10">
        <f t="shared" si="27"/>
        <v>6.7694230368673169E-2</v>
      </c>
      <c r="T137">
        <f t="shared" si="28"/>
        <v>-6.3477526036612802E-2</v>
      </c>
      <c r="U137">
        <f t="shared" si="23"/>
        <v>-7.4097915982579948E-2</v>
      </c>
      <c r="V137">
        <f t="shared" si="29"/>
        <v>-8.3125043442436555E-2</v>
      </c>
      <c r="W137">
        <f t="shared" si="30"/>
        <v>-5.7041241171484978E-2</v>
      </c>
      <c r="X137">
        <f t="shared" si="31"/>
        <v>6.4299877410718118E-2</v>
      </c>
    </row>
    <row r="138" spans="1:24">
      <c r="A138" s="1">
        <v>39080</v>
      </c>
      <c r="B138">
        <v>2744</v>
      </c>
      <c r="C138" s="10">
        <f t="shared" si="32"/>
        <v>-6.9830508474576281E-2</v>
      </c>
      <c r="D138">
        <v>2245.35</v>
      </c>
      <c r="E138" s="10">
        <f t="shared" si="24"/>
        <v>1.1057261455189593E-3</v>
      </c>
      <c r="F138">
        <v>425.75</v>
      </c>
      <c r="G138" s="10">
        <f t="shared" si="25"/>
        <v>0.10012919896640837</v>
      </c>
      <c r="H138">
        <v>628.5</v>
      </c>
      <c r="I138" s="10">
        <f t="shared" si="26"/>
        <v>-4.4106463878326951E-2</v>
      </c>
      <c r="J138">
        <v>271.06</v>
      </c>
      <c r="K138" s="10">
        <f t="shared" si="27"/>
        <v>5.7588763168162194E-2</v>
      </c>
      <c r="T138">
        <f t="shared" si="28"/>
        <v>-8.5535277894016687E-2</v>
      </c>
      <c r="U138">
        <f t="shared" si="23"/>
        <v>-1.178897020113254E-2</v>
      </c>
      <c r="V138">
        <f t="shared" si="29"/>
        <v>9.4477337883924192E-2</v>
      </c>
      <c r="W138">
        <f t="shared" si="30"/>
        <v>-4.9921153823260754E-2</v>
      </c>
      <c r="X138">
        <f t="shared" si="31"/>
        <v>5.4194410210207135E-2</v>
      </c>
    </row>
    <row r="139" spans="1:24">
      <c r="A139" s="1">
        <v>39113</v>
      </c>
      <c r="B139">
        <v>2840</v>
      </c>
      <c r="C139" s="10">
        <f t="shared" si="32"/>
        <v>3.4985422740524852E-2</v>
      </c>
      <c r="D139">
        <v>2242.87</v>
      </c>
      <c r="E139" s="10">
        <f t="shared" si="24"/>
        <v>-1.1045048656112E-3</v>
      </c>
      <c r="F139">
        <v>417.75</v>
      </c>
      <c r="G139" s="10">
        <f t="shared" si="25"/>
        <v>-1.8790369935408058E-2</v>
      </c>
      <c r="H139">
        <v>639</v>
      </c>
      <c r="I139" s="10">
        <f t="shared" si="26"/>
        <v>1.6706443914081159E-2</v>
      </c>
      <c r="J139">
        <v>269.31</v>
      </c>
      <c r="K139" s="10">
        <f t="shared" si="27"/>
        <v>-6.4561351730244576E-3</v>
      </c>
      <c r="T139">
        <f t="shared" si="28"/>
        <v>1.9280653321084446E-2</v>
      </c>
      <c r="U139">
        <f t="shared" si="23"/>
        <v>-1.39992012122627E-2</v>
      </c>
      <c r="V139">
        <f t="shared" si="29"/>
        <v>-2.4442231017892231E-2</v>
      </c>
      <c r="W139">
        <f t="shared" si="30"/>
        <v>1.089175396914736E-2</v>
      </c>
      <c r="X139">
        <f t="shared" si="31"/>
        <v>-9.8504881309795164E-3</v>
      </c>
    </row>
    <row r="140" spans="1:24">
      <c r="A140" s="1">
        <v>39141</v>
      </c>
      <c r="B140">
        <v>2864</v>
      </c>
      <c r="C140" s="10">
        <f t="shared" si="32"/>
        <v>8.4507042253521014E-3</v>
      </c>
      <c r="D140">
        <v>2260.2199999999998</v>
      </c>
      <c r="E140" s="10">
        <f t="shared" si="24"/>
        <v>7.7356244454649392E-3</v>
      </c>
      <c r="F140">
        <v>435.75</v>
      </c>
      <c r="G140" s="10">
        <f t="shared" si="25"/>
        <v>4.3087971274685888E-2</v>
      </c>
      <c r="H140">
        <v>659</v>
      </c>
      <c r="I140" s="10">
        <f t="shared" si="26"/>
        <v>3.1298904538341166E-2</v>
      </c>
      <c r="J140">
        <v>257.05</v>
      </c>
      <c r="K140" s="10">
        <f t="shared" si="27"/>
        <v>-4.5523745869072818E-2</v>
      </c>
      <c r="T140">
        <f t="shared" si="28"/>
        <v>-7.254065194088305E-3</v>
      </c>
      <c r="U140">
        <f t="shared" si="23"/>
        <v>-5.1590719011865606E-3</v>
      </c>
      <c r="V140">
        <f t="shared" si="29"/>
        <v>3.7436110192201714E-2</v>
      </c>
      <c r="W140">
        <f t="shared" si="30"/>
        <v>2.5484214593407366E-2</v>
      </c>
      <c r="X140">
        <f t="shared" si="31"/>
        <v>-4.8918098827027877E-2</v>
      </c>
    </row>
    <row r="141" spans="1:24">
      <c r="A141" s="1">
        <v>39171</v>
      </c>
      <c r="B141">
        <v>2734</v>
      </c>
      <c r="C141" s="10">
        <f t="shared" si="32"/>
        <v>-4.5391061452513926E-2</v>
      </c>
      <c r="D141">
        <v>2397.35</v>
      </c>
      <c r="E141" s="10">
        <f t="shared" si="24"/>
        <v>6.0671085115608259E-2</v>
      </c>
      <c r="F141">
        <v>460</v>
      </c>
      <c r="G141" s="10">
        <f t="shared" si="25"/>
        <v>5.5651176133103775E-2</v>
      </c>
      <c r="H141">
        <v>719</v>
      </c>
      <c r="I141" s="10">
        <f t="shared" si="26"/>
        <v>9.1047040971168336E-2</v>
      </c>
      <c r="J141">
        <v>258.3</v>
      </c>
      <c r="K141" s="10">
        <f t="shared" si="27"/>
        <v>4.8628671464696627E-3</v>
      </c>
      <c r="T141">
        <f t="shared" si="28"/>
        <v>-6.1095830871954332E-2</v>
      </c>
      <c r="U141">
        <f t="shared" si="23"/>
        <v>4.7776388768956762E-2</v>
      </c>
      <c r="V141">
        <f t="shared" si="29"/>
        <v>4.9999315050619601E-2</v>
      </c>
      <c r="W141">
        <f t="shared" si="30"/>
        <v>8.523235102623454E-2</v>
      </c>
      <c r="X141">
        <f t="shared" si="31"/>
        <v>1.4685141885146043E-3</v>
      </c>
    </row>
    <row r="142" spans="1:24">
      <c r="A142" s="1">
        <v>39202</v>
      </c>
      <c r="B142">
        <v>2740</v>
      </c>
      <c r="C142" s="10">
        <f t="shared" si="32"/>
        <v>2.1945866861741159E-3</v>
      </c>
      <c r="D142">
        <v>2538.62</v>
      </c>
      <c r="E142" s="10">
        <f t="shared" si="24"/>
        <v>5.8927565853963637E-2</v>
      </c>
      <c r="F142">
        <v>457</v>
      </c>
      <c r="G142" s="10">
        <f t="shared" si="25"/>
        <v>-6.521739130434745E-3</v>
      </c>
      <c r="H142">
        <v>714.5</v>
      </c>
      <c r="I142" s="10">
        <f t="shared" si="26"/>
        <v>-6.2586926286508637E-3</v>
      </c>
      <c r="J142">
        <v>264.56</v>
      </c>
      <c r="K142" s="10">
        <f t="shared" si="27"/>
        <v>2.4235385210994886E-2</v>
      </c>
      <c r="T142">
        <f t="shared" si="28"/>
        <v>-1.351018273326629E-2</v>
      </c>
      <c r="U142">
        <f t="shared" si="23"/>
        <v>4.6032869507312141E-2</v>
      </c>
      <c r="V142">
        <f t="shared" si="29"/>
        <v>-1.2173600212918918E-2</v>
      </c>
      <c r="W142">
        <f t="shared" si="30"/>
        <v>-1.2073382573584663E-2</v>
      </c>
      <c r="X142">
        <f t="shared" si="31"/>
        <v>2.0841032253039828E-2</v>
      </c>
    </row>
    <row r="143" spans="1:24">
      <c r="A143" s="1">
        <v>39233</v>
      </c>
      <c r="B143">
        <v>2686</v>
      </c>
      <c r="C143" s="10">
        <f t="shared" si="32"/>
        <v>-1.9708029197080257E-2</v>
      </c>
      <c r="D143">
        <v>3031.8</v>
      </c>
      <c r="E143" s="10">
        <f t="shared" si="24"/>
        <v>0.19427090308908013</v>
      </c>
      <c r="F143">
        <v>447.25</v>
      </c>
      <c r="G143" s="10">
        <f t="shared" si="25"/>
        <v>-2.1334792122538304E-2</v>
      </c>
      <c r="H143">
        <v>737</v>
      </c>
      <c r="I143" s="10">
        <f t="shared" si="26"/>
        <v>3.149055283414981E-2</v>
      </c>
      <c r="J143">
        <v>251.3</v>
      </c>
      <c r="K143" s="10">
        <f t="shared" si="27"/>
        <v>-5.0120955548835777E-2</v>
      </c>
      <c r="T143">
        <f t="shared" si="28"/>
        <v>-3.5412798616520663E-2</v>
      </c>
      <c r="U143">
        <f t="shared" si="23"/>
        <v>0.18137620674242863</v>
      </c>
      <c r="V143">
        <f t="shared" si="29"/>
        <v>-2.6986653205022477E-2</v>
      </c>
      <c r="W143">
        <f t="shared" si="30"/>
        <v>2.5675862889216011E-2</v>
      </c>
      <c r="X143">
        <f t="shared" si="31"/>
        <v>-5.3515308506790836E-2</v>
      </c>
    </row>
    <row r="144" spans="1:24">
      <c r="A144" s="1">
        <v>39262</v>
      </c>
      <c r="B144">
        <v>2683</v>
      </c>
      <c r="C144" s="10">
        <f t="shared" si="32"/>
        <v>-1.1169024571854314E-3</v>
      </c>
      <c r="D144">
        <v>3161.5</v>
      </c>
      <c r="E144" s="10">
        <f t="shared" si="24"/>
        <v>4.2779866745827455E-2</v>
      </c>
      <c r="F144">
        <v>405</v>
      </c>
      <c r="G144" s="10">
        <f t="shared" si="25"/>
        <v>-9.4466182224706485E-2</v>
      </c>
      <c r="H144">
        <v>695.5</v>
      </c>
      <c r="I144" s="10">
        <f t="shared" si="26"/>
        <v>-5.6309362279511554E-2</v>
      </c>
      <c r="J144">
        <v>234.55</v>
      </c>
      <c r="K144" s="10">
        <f t="shared" si="27"/>
        <v>-6.6653402307998433E-2</v>
      </c>
      <c r="T144">
        <f t="shared" si="28"/>
        <v>-1.6821671876625838E-2</v>
      </c>
      <c r="U144">
        <f t="shared" si="23"/>
        <v>2.9885170399175955E-2</v>
      </c>
      <c r="V144">
        <f t="shared" si="29"/>
        <v>-0.10011804330719067</v>
      </c>
      <c r="W144">
        <f t="shared" si="30"/>
        <v>-6.2124052224445357E-2</v>
      </c>
      <c r="X144">
        <f t="shared" si="31"/>
        <v>-7.0047755265953485E-2</v>
      </c>
    </row>
    <row r="145" spans="1:24">
      <c r="A145" s="1">
        <v>39294</v>
      </c>
      <c r="B145">
        <v>2559</v>
      </c>
      <c r="C145" s="10">
        <f t="shared" si="32"/>
        <v>-4.621692135669031E-2</v>
      </c>
      <c r="D145">
        <v>2978.93</v>
      </c>
      <c r="E145" s="10">
        <f t="shared" si="24"/>
        <v>-5.7747904475723644E-2</v>
      </c>
      <c r="F145">
        <v>422.5</v>
      </c>
      <c r="G145" s="10">
        <f t="shared" si="25"/>
        <v>4.3209876543209846E-2</v>
      </c>
      <c r="H145">
        <v>659</v>
      </c>
      <c r="I145" s="10">
        <f t="shared" si="26"/>
        <v>-5.248023005032354E-2</v>
      </c>
      <c r="J145">
        <v>231.3</v>
      </c>
      <c r="K145" s="10">
        <f t="shared" si="27"/>
        <v>-1.3856320613941597E-2</v>
      </c>
      <c r="T145">
        <f t="shared" si="28"/>
        <v>-6.1921690776130717E-2</v>
      </c>
      <c r="U145">
        <f t="shared" si="23"/>
        <v>-7.064260082237514E-2</v>
      </c>
      <c r="V145">
        <f t="shared" si="29"/>
        <v>3.7558015460725673E-2</v>
      </c>
      <c r="W145">
        <f t="shared" si="30"/>
        <v>-5.8294919995257342E-2</v>
      </c>
      <c r="X145">
        <f t="shared" si="31"/>
        <v>-1.7250673571896656E-2</v>
      </c>
    </row>
    <row r="146" spans="1:24">
      <c r="A146" s="1">
        <v>39325</v>
      </c>
      <c r="B146">
        <v>2445</v>
      </c>
      <c r="C146" s="10">
        <f t="shared" si="32"/>
        <v>-4.4548651817116092E-2</v>
      </c>
      <c r="D146">
        <v>2833.54</v>
      </c>
      <c r="E146" s="10">
        <f t="shared" si="24"/>
        <v>-4.8806114947313239E-2</v>
      </c>
      <c r="F146">
        <v>462.25</v>
      </c>
      <c r="G146" s="10">
        <f t="shared" si="25"/>
        <v>9.4082840236686449E-2</v>
      </c>
      <c r="H146">
        <v>689</v>
      </c>
      <c r="I146" s="10">
        <f t="shared" si="26"/>
        <v>4.5523520485584168E-2</v>
      </c>
      <c r="J146">
        <v>236.3</v>
      </c>
      <c r="K146" s="10">
        <f t="shared" si="27"/>
        <v>2.1616947686986521E-2</v>
      </c>
      <c r="T146">
        <f t="shared" si="28"/>
        <v>-6.0253421236556498E-2</v>
      </c>
      <c r="U146">
        <f t="shared" si="23"/>
        <v>-6.1700811293964736E-2</v>
      </c>
      <c r="V146">
        <f t="shared" si="29"/>
        <v>8.8430979154202269E-2</v>
      </c>
      <c r="W146">
        <f t="shared" si="30"/>
        <v>3.9708830540650365E-2</v>
      </c>
      <c r="X146">
        <f t="shared" si="31"/>
        <v>1.8222594729031462E-2</v>
      </c>
    </row>
    <row r="147" spans="1:24">
      <c r="A147" s="1">
        <v>39353</v>
      </c>
      <c r="B147">
        <v>2449</v>
      </c>
      <c r="C147" s="10">
        <f t="shared" si="32"/>
        <v>1.6359918200408163E-3</v>
      </c>
      <c r="D147">
        <v>3492.77</v>
      </c>
      <c r="E147" s="10">
        <f t="shared" si="24"/>
        <v>0.23265244182189071</v>
      </c>
      <c r="F147">
        <v>493.5</v>
      </c>
      <c r="G147" s="10">
        <f t="shared" si="25"/>
        <v>6.7604110329908096E-2</v>
      </c>
      <c r="H147">
        <v>700.5</v>
      </c>
      <c r="I147" s="10">
        <f t="shared" si="26"/>
        <v>1.6690856313497759E-2</v>
      </c>
      <c r="J147">
        <v>249.3</v>
      </c>
      <c r="K147" s="10">
        <f t="shared" si="27"/>
        <v>5.5014811680067721E-2</v>
      </c>
      <c r="T147">
        <f t="shared" si="28"/>
        <v>-1.406877759939959E-2</v>
      </c>
      <c r="U147">
        <f t="shared" si="23"/>
        <v>0.21975774547523921</v>
      </c>
      <c r="V147">
        <f t="shared" si="29"/>
        <v>6.1952249247423923E-2</v>
      </c>
      <c r="W147">
        <f t="shared" si="30"/>
        <v>1.087616636856396E-2</v>
      </c>
      <c r="X147">
        <f t="shared" si="31"/>
        <v>5.1620458722112662E-2</v>
      </c>
    </row>
    <row r="148" spans="1:24">
      <c r="A148" s="1">
        <v>39386</v>
      </c>
      <c r="B148">
        <v>2373</v>
      </c>
      <c r="C148" s="10">
        <f t="shared" si="32"/>
        <v>-3.103307472437733E-2</v>
      </c>
      <c r="D148">
        <v>3709.21</v>
      </c>
      <c r="E148" s="10">
        <f t="shared" si="24"/>
        <v>6.1968008199795532E-2</v>
      </c>
      <c r="F148">
        <v>498</v>
      </c>
      <c r="G148" s="10">
        <f t="shared" si="25"/>
        <v>9.1185410334346795E-3</v>
      </c>
      <c r="H148">
        <v>723.5</v>
      </c>
      <c r="I148" s="10">
        <f t="shared" si="26"/>
        <v>3.2833690221270473E-2</v>
      </c>
      <c r="J148">
        <v>242.05</v>
      </c>
      <c r="K148" s="10">
        <f t="shared" si="27"/>
        <v>-2.9081427998395526E-2</v>
      </c>
      <c r="T148">
        <f t="shared" si="28"/>
        <v>-4.6737844143817736E-2</v>
      </c>
      <c r="U148">
        <f t="shared" si="23"/>
        <v>4.9073311853144036E-2</v>
      </c>
      <c r="V148">
        <f t="shared" si="29"/>
        <v>3.4666799509505053E-3</v>
      </c>
      <c r="W148">
        <f t="shared" si="30"/>
        <v>2.7019000276336674E-2</v>
      </c>
      <c r="X148">
        <f t="shared" si="31"/>
        <v>-3.2475780956350585E-2</v>
      </c>
    </row>
    <row r="149" spans="1:24">
      <c r="A149" s="1">
        <v>39416</v>
      </c>
      <c r="B149">
        <v>2310</v>
      </c>
      <c r="C149" s="10">
        <f t="shared" si="32"/>
        <v>-2.6548672566371723E-2</v>
      </c>
      <c r="D149">
        <v>4659.2299999999996</v>
      </c>
      <c r="E149" s="10">
        <f t="shared" si="24"/>
        <v>0.25612461952814747</v>
      </c>
      <c r="F149">
        <v>460</v>
      </c>
      <c r="G149" s="10">
        <f t="shared" si="25"/>
        <v>-7.6305220883534086E-2</v>
      </c>
      <c r="H149">
        <v>716</v>
      </c>
      <c r="I149" s="10">
        <f t="shared" si="26"/>
        <v>-1.0366275051831408E-2</v>
      </c>
      <c r="J149">
        <v>215.8</v>
      </c>
      <c r="K149" s="10">
        <f t="shared" si="27"/>
        <v>-0.10844866763065486</v>
      </c>
      <c r="T149">
        <f t="shared" si="28"/>
        <v>-4.2253441985812129E-2</v>
      </c>
      <c r="U149">
        <f t="shared" si="23"/>
        <v>0.24322992318149597</v>
      </c>
      <c r="V149">
        <f t="shared" si="29"/>
        <v>-8.1957081966018266E-2</v>
      </c>
      <c r="W149">
        <f t="shared" si="30"/>
        <v>-1.6180964996765208E-2</v>
      </c>
      <c r="X149">
        <f t="shared" si="31"/>
        <v>-0.11184302058860991</v>
      </c>
    </row>
    <row r="150" spans="1:24">
      <c r="A150" s="1">
        <v>39447</v>
      </c>
      <c r="B150">
        <v>2164</v>
      </c>
      <c r="C150" s="10">
        <f t="shared" si="32"/>
        <v>-6.320346320346315E-2</v>
      </c>
      <c r="D150">
        <v>4392.3999999999996</v>
      </c>
      <c r="E150" s="10">
        <f t="shared" si="24"/>
        <v>-5.7269119575552141E-2</v>
      </c>
      <c r="F150">
        <v>498</v>
      </c>
      <c r="G150" s="10">
        <f t="shared" si="25"/>
        <v>8.260869565217388E-2</v>
      </c>
      <c r="H150">
        <v>709.5</v>
      </c>
      <c r="I150" s="10">
        <f t="shared" si="26"/>
        <v>-9.0782122905027629E-3</v>
      </c>
      <c r="J150">
        <v>230.05</v>
      </c>
      <c r="K150" s="10">
        <f t="shared" si="27"/>
        <v>6.603336422613526E-2</v>
      </c>
      <c r="T150">
        <f t="shared" si="28"/>
        <v>-7.8908232622903557E-2</v>
      </c>
      <c r="U150">
        <f t="shared" si="23"/>
        <v>-7.0163815922203637E-2</v>
      </c>
      <c r="V150">
        <f t="shared" si="29"/>
        <v>7.69568345696897E-2</v>
      </c>
      <c r="W150">
        <f t="shared" si="30"/>
        <v>-1.4892902235436562E-2</v>
      </c>
      <c r="X150">
        <f t="shared" si="31"/>
        <v>6.2639011268180209E-2</v>
      </c>
    </row>
    <row r="151" spans="1:24">
      <c r="A151" s="1">
        <v>39478</v>
      </c>
      <c r="B151">
        <v>2094</v>
      </c>
      <c r="C151" s="10">
        <f t="shared" si="32"/>
        <v>-3.2347504621072054E-2</v>
      </c>
      <c r="D151">
        <v>4094.17</v>
      </c>
      <c r="E151" s="10">
        <f t="shared" si="24"/>
        <v>-6.7896821783079764E-2</v>
      </c>
      <c r="F151">
        <v>465</v>
      </c>
      <c r="G151" s="10">
        <f t="shared" si="25"/>
        <v>-6.6265060240963902E-2</v>
      </c>
      <c r="H151">
        <v>628</v>
      </c>
      <c r="I151" s="10">
        <f t="shared" si="26"/>
        <v>-0.11486962649753352</v>
      </c>
      <c r="J151">
        <v>220.55</v>
      </c>
      <c r="K151" s="10">
        <f t="shared" si="27"/>
        <v>-4.1295370571614809E-2</v>
      </c>
      <c r="T151">
        <f t="shared" si="28"/>
        <v>-4.805227404051246E-2</v>
      </c>
      <c r="U151">
        <f t="shared" si="23"/>
        <v>-8.079151812973126E-2</v>
      </c>
      <c r="V151">
        <f t="shared" si="29"/>
        <v>-7.1916921323448083E-2</v>
      </c>
      <c r="W151">
        <f t="shared" si="30"/>
        <v>-0.12068431644246731</v>
      </c>
      <c r="X151">
        <f t="shared" si="31"/>
        <v>-4.4689723529569868E-2</v>
      </c>
    </row>
    <row r="152" spans="1:24">
      <c r="A152" s="1">
        <v>39507</v>
      </c>
      <c r="B152">
        <v>1893</v>
      </c>
      <c r="C152" s="10">
        <f t="shared" si="32"/>
        <v>-9.5988538681948454E-2</v>
      </c>
      <c r="D152">
        <v>4725.32</v>
      </c>
      <c r="E152" s="10">
        <f t="shared" si="24"/>
        <v>0.15415822987320982</v>
      </c>
      <c r="F152">
        <v>482.75</v>
      </c>
      <c r="G152" s="10">
        <f t="shared" si="25"/>
        <v>3.817204301075261E-2</v>
      </c>
      <c r="H152">
        <v>697.5</v>
      </c>
      <c r="I152" s="10">
        <f t="shared" si="26"/>
        <v>0.11066878980891715</v>
      </c>
      <c r="J152">
        <v>197.54</v>
      </c>
      <c r="K152" s="10">
        <f t="shared" si="27"/>
        <v>-0.10433008388120613</v>
      </c>
      <c r="T152">
        <f t="shared" si="28"/>
        <v>-0.11169330810138886</v>
      </c>
      <c r="U152">
        <f t="shared" si="23"/>
        <v>0.14126353352655832</v>
      </c>
      <c r="V152">
        <f t="shared" si="29"/>
        <v>3.2520181928268437E-2</v>
      </c>
      <c r="W152">
        <f t="shared" si="30"/>
        <v>0.10485409986398335</v>
      </c>
      <c r="X152">
        <f t="shared" si="31"/>
        <v>-0.10772443683916118</v>
      </c>
    </row>
    <row r="153" spans="1:24">
      <c r="A153" s="1">
        <v>39538</v>
      </c>
      <c r="B153">
        <v>1884</v>
      </c>
      <c r="C153" s="10">
        <f t="shared" si="32"/>
        <v>-4.7543581616481534E-3</v>
      </c>
      <c r="D153">
        <v>4323</v>
      </c>
      <c r="E153" s="10">
        <f t="shared" si="24"/>
        <v>-8.5141323762200183E-2</v>
      </c>
      <c r="F153">
        <v>485.25</v>
      </c>
      <c r="G153" s="10">
        <f t="shared" si="25"/>
        <v>5.1786639047126659E-3</v>
      </c>
      <c r="H153">
        <v>709.5</v>
      </c>
      <c r="I153" s="10">
        <f t="shared" si="26"/>
        <v>1.7204301075268713E-2</v>
      </c>
      <c r="J153">
        <v>188.14</v>
      </c>
      <c r="K153" s="10">
        <f t="shared" si="27"/>
        <v>-4.7585299179912943E-2</v>
      </c>
      <c r="T153">
        <f t="shared" si="28"/>
        <v>-2.045912758108856E-2</v>
      </c>
      <c r="U153">
        <f t="shared" si="23"/>
        <v>-9.8036020108851679E-2</v>
      </c>
      <c r="V153">
        <f t="shared" si="29"/>
        <v>-4.7319717777150831E-4</v>
      </c>
      <c r="W153">
        <f t="shared" si="30"/>
        <v>1.1389611130334914E-2</v>
      </c>
      <c r="X153">
        <f t="shared" si="31"/>
        <v>-5.0979652137868002E-2</v>
      </c>
    </row>
    <row r="154" spans="1:24">
      <c r="A154" s="1">
        <v>39568</v>
      </c>
      <c r="B154">
        <v>2128</v>
      </c>
      <c r="C154" s="10">
        <f t="shared" si="32"/>
        <v>0.12951167728237789</v>
      </c>
      <c r="D154">
        <v>4883.1000000000004</v>
      </c>
      <c r="E154" s="10">
        <f t="shared" si="24"/>
        <v>0.12956280360860517</v>
      </c>
      <c r="F154">
        <v>466.75</v>
      </c>
      <c r="G154" s="10">
        <f t="shared" si="25"/>
        <v>-3.8124678001030365E-2</v>
      </c>
      <c r="H154">
        <v>739.5</v>
      </c>
      <c r="I154" s="10">
        <f t="shared" si="26"/>
        <v>4.228329809725162E-2</v>
      </c>
      <c r="J154">
        <v>197.84</v>
      </c>
      <c r="K154" s="10">
        <f t="shared" si="27"/>
        <v>5.1557350908897792E-2</v>
      </c>
      <c r="T154">
        <f t="shared" si="28"/>
        <v>0.11380690786293748</v>
      </c>
      <c r="U154">
        <f t="shared" si="23"/>
        <v>0.11666810726195367</v>
      </c>
      <c r="V154">
        <f t="shared" si="29"/>
        <v>-4.3776539083514539E-2</v>
      </c>
      <c r="W154">
        <f t="shared" si="30"/>
        <v>3.6468608152317818E-2</v>
      </c>
      <c r="X154">
        <f t="shared" si="31"/>
        <v>4.8162997950942733E-2</v>
      </c>
    </row>
    <row r="155" spans="1:24">
      <c r="A155" s="1">
        <v>39598</v>
      </c>
      <c r="B155">
        <v>2205</v>
      </c>
      <c r="C155" s="10">
        <f t="shared" si="32"/>
        <v>3.6184210526315708E-2</v>
      </c>
      <c r="D155">
        <v>5002.0600000000004</v>
      </c>
      <c r="E155" s="10">
        <f t="shared" si="24"/>
        <v>2.4361573590546914E-2</v>
      </c>
      <c r="F155">
        <v>453.25</v>
      </c>
      <c r="G155" s="10">
        <f t="shared" si="25"/>
        <v>-2.8923406534547391E-2</v>
      </c>
      <c r="H155">
        <v>706.5</v>
      </c>
      <c r="I155" s="10">
        <f t="shared" si="26"/>
        <v>-4.4624746450304231E-2</v>
      </c>
      <c r="J155">
        <v>225.05</v>
      </c>
      <c r="K155" s="10">
        <f t="shared" si="27"/>
        <v>0.13753538212697136</v>
      </c>
      <c r="T155">
        <f t="shared" si="28"/>
        <v>2.0479441106875301E-2</v>
      </c>
      <c r="U155">
        <f t="shared" si="23"/>
        <v>1.1466877243895415E-2</v>
      </c>
      <c r="V155">
        <f t="shared" si="29"/>
        <v>-3.4575267617031565E-2</v>
      </c>
      <c r="W155">
        <f t="shared" si="30"/>
        <v>-5.0439436395238034E-2</v>
      </c>
      <c r="X155">
        <f t="shared" si="31"/>
        <v>0.1341410291690163</v>
      </c>
    </row>
    <row r="156" spans="1:24">
      <c r="A156" s="1">
        <v>39629</v>
      </c>
      <c r="B156">
        <v>2142</v>
      </c>
      <c r="C156" s="10">
        <f t="shared" si="32"/>
        <v>-2.8571428571428581E-2</v>
      </c>
      <c r="D156">
        <v>4964.0600000000004</v>
      </c>
      <c r="E156" s="10">
        <f t="shared" si="24"/>
        <v>-7.5968700895231445E-3</v>
      </c>
      <c r="F156">
        <v>442.5</v>
      </c>
      <c r="G156" s="10">
        <f t="shared" si="25"/>
        <v>-2.3717595146166559E-2</v>
      </c>
      <c r="H156">
        <v>654.5</v>
      </c>
      <c r="I156" s="10">
        <f t="shared" si="26"/>
        <v>-7.3602264685067254E-2</v>
      </c>
      <c r="J156">
        <v>209.04</v>
      </c>
      <c r="K156" s="10">
        <f t="shared" si="27"/>
        <v>-7.1139746722950536E-2</v>
      </c>
      <c r="T156">
        <f t="shared" si="28"/>
        <v>-4.4276197990868987E-2</v>
      </c>
      <c r="U156">
        <f t="shared" si="23"/>
        <v>-2.0491566436174644E-2</v>
      </c>
      <c r="V156">
        <f t="shared" si="29"/>
        <v>-2.9369456228650732E-2</v>
      </c>
      <c r="W156">
        <f t="shared" si="30"/>
        <v>-7.9416954630001049E-2</v>
      </c>
      <c r="X156">
        <f t="shared" si="31"/>
        <v>-7.4534099680905588E-2</v>
      </c>
    </row>
    <row r="157" spans="1:24">
      <c r="A157" s="1">
        <v>39660</v>
      </c>
      <c r="B157">
        <v>2468</v>
      </c>
      <c r="C157" s="10">
        <f t="shared" si="32"/>
        <v>0.15219421101774033</v>
      </c>
      <c r="D157">
        <v>4411.3999999999996</v>
      </c>
      <c r="E157" s="10">
        <f t="shared" si="24"/>
        <v>-0.11133225625798249</v>
      </c>
      <c r="F157">
        <v>450</v>
      </c>
      <c r="G157" s="10">
        <f t="shared" si="25"/>
        <v>1.6949152542372836E-2</v>
      </c>
      <c r="H157">
        <v>632</v>
      </c>
      <c r="I157" s="10">
        <f t="shared" si="26"/>
        <v>-3.4377387318563768E-2</v>
      </c>
      <c r="J157">
        <v>195.94</v>
      </c>
      <c r="K157" s="10">
        <f t="shared" si="27"/>
        <v>-6.2667432070417139E-2</v>
      </c>
      <c r="T157">
        <f t="shared" si="28"/>
        <v>0.13648944159829993</v>
      </c>
      <c r="U157">
        <f t="shared" si="23"/>
        <v>-0.12422695260463398</v>
      </c>
      <c r="V157">
        <f t="shared" si="29"/>
        <v>1.1297291459888663E-2</v>
      </c>
      <c r="W157">
        <f t="shared" si="30"/>
        <v>-4.0192077263497571E-2</v>
      </c>
      <c r="X157">
        <f t="shared" si="31"/>
        <v>-6.6061785028372191E-2</v>
      </c>
    </row>
    <row r="158" spans="1:24">
      <c r="A158" s="1">
        <v>39689</v>
      </c>
      <c r="B158">
        <v>2693</v>
      </c>
      <c r="C158" s="10">
        <f t="shared" si="32"/>
        <v>9.1166936790923803E-2</v>
      </c>
      <c r="D158">
        <v>4319.7</v>
      </c>
      <c r="E158" s="10">
        <f t="shared" si="24"/>
        <v>-2.0787051729609596E-2</v>
      </c>
      <c r="F158">
        <v>480</v>
      </c>
      <c r="G158" s="10">
        <f t="shared" si="25"/>
        <v>6.6666666666666652E-2</v>
      </c>
      <c r="H158">
        <v>715</v>
      </c>
      <c r="I158" s="10">
        <f t="shared" si="26"/>
        <v>0.13132911392405067</v>
      </c>
      <c r="J158">
        <v>210.04</v>
      </c>
      <c r="K158" s="10">
        <f t="shared" si="27"/>
        <v>7.1960804327855454E-2</v>
      </c>
      <c r="T158">
        <f t="shared" si="28"/>
        <v>7.5462167371483396E-2</v>
      </c>
      <c r="U158">
        <f t="shared" si="23"/>
        <v>-3.3681748076261092E-2</v>
      </c>
      <c r="V158">
        <f t="shared" si="29"/>
        <v>6.1014805584182479E-2</v>
      </c>
      <c r="W158">
        <f t="shared" si="30"/>
        <v>0.12551442397911686</v>
      </c>
      <c r="X158">
        <f t="shared" si="31"/>
        <v>6.8566451369900402E-2</v>
      </c>
    </row>
    <row r="159" spans="1:24">
      <c r="A159" s="1">
        <v>39721</v>
      </c>
      <c r="B159">
        <v>2460</v>
      </c>
      <c r="C159" s="10">
        <f t="shared" si="32"/>
        <v>-8.6520608986260683E-2</v>
      </c>
      <c r="D159">
        <v>2867.41</v>
      </c>
      <c r="E159" s="10">
        <f t="shared" si="24"/>
        <v>-0.33620158807324585</v>
      </c>
      <c r="F159">
        <v>412</v>
      </c>
      <c r="G159" s="10">
        <f t="shared" si="25"/>
        <v>-0.14166666666666672</v>
      </c>
      <c r="H159">
        <v>657</v>
      </c>
      <c r="I159" s="10">
        <f t="shared" si="26"/>
        <v>-8.1118881118881103E-2</v>
      </c>
      <c r="J159">
        <v>195.34</v>
      </c>
      <c r="K159" s="10">
        <f t="shared" si="27"/>
        <v>-6.9986669205865493E-2</v>
      </c>
      <c r="T159">
        <f t="shared" si="28"/>
        <v>-0.10222537840570109</v>
      </c>
      <c r="U159">
        <f t="shared" si="23"/>
        <v>-0.34909628441989737</v>
      </c>
      <c r="V159">
        <f t="shared" si="29"/>
        <v>-0.14731852774915088</v>
      </c>
      <c r="W159">
        <f t="shared" si="30"/>
        <v>-8.6933571063814899E-2</v>
      </c>
      <c r="X159">
        <f t="shared" si="31"/>
        <v>-7.3381022163820545E-2</v>
      </c>
    </row>
    <row r="160" spans="1:24">
      <c r="A160" s="1">
        <v>39752</v>
      </c>
      <c r="B160">
        <v>2630</v>
      </c>
      <c r="C160" s="10">
        <f t="shared" si="32"/>
        <v>6.9105691056910556E-2</v>
      </c>
      <c r="D160">
        <v>2365.96</v>
      </c>
      <c r="E160" s="10">
        <f t="shared" si="24"/>
        <v>-0.17487907205457187</v>
      </c>
      <c r="F160">
        <v>348.75</v>
      </c>
      <c r="G160" s="10">
        <f t="shared" si="25"/>
        <v>-0.15351941747572817</v>
      </c>
      <c r="H160">
        <v>623</v>
      </c>
      <c r="I160" s="10">
        <f t="shared" si="26"/>
        <v>-5.1750380517503802E-2</v>
      </c>
      <c r="J160">
        <v>173.04</v>
      </c>
      <c r="K160" s="10">
        <f t="shared" si="27"/>
        <v>-0.11415992628237948</v>
      </c>
      <c r="T160">
        <f t="shared" si="28"/>
        <v>5.340092163747015E-2</v>
      </c>
      <c r="U160">
        <f t="shared" si="23"/>
        <v>-0.18777376840122337</v>
      </c>
      <c r="V160">
        <f t="shared" si="29"/>
        <v>-0.15917127855821234</v>
      </c>
      <c r="W160">
        <f t="shared" si="30"/>
        <v>-5.7565070462437605E-2</v>
      </c>
      <c r="X160">
        <f t="shared" si="31"/>
        <v>-0.11755427924033453</v>
      </c>
    </row>
    <row r="161" spans="1:24">
      <c r="A161" s="1">
        <v>39780</v>
      </c>
      <c r="B161">
        <v>2445</v>
      </c>
      <c r="C161" s="10">
        <f t="shared" si="32"/>
        <v>-7.0342205323193907E-2</v>
      </c>
      <c r="D161">
        <v>1328.38</v>
      </c>
      <c r="E161" s="10">
        <f t="shared" si="24"/>
        <v>-0.43854503034708947</v>
      </c>
      <c r="F161">
        <v>354.25</v>
      </c>
      <c r="G161" s="10">
        <f t="shared" si="25"/>
        <v>1.5770609318996431E-2</v>
      </c>
      <c r="H161">
        <v>632.5</v>
      </c>
      <c r="I161" s="10">
        <f t="shared" si="26"/>
        <v>1.5248796147672605E-2</v>
      </c>
      <c r="J161">
        <v>166.14</v>
      </c>
      <c r="K161" s="10">
        <f t="shared" si="27"/>
        <v>-3.9875173370318984E-2</v>
      </c>
      <c r="T161">
        <f t="shared" si="28"/>
        <v>-8.6046974742634313E-2</v>
      </c>
      <c r="U161">
        <f t="shared" si="23"/>
        <v>-0.45143972669374099</v>
      </c>
      <c r="V161">
        <f t="shared" si="29"/>
        <v>1.0118748236512258E-2</v>
      </c>
      <c r="W161">
        <f t="shared" si="30"/>
        <v>9.434106202738806E-3</v>
      </c>
      <c r="X161">
        <f t="shared" si="31"/>
        <v>-4.3269526328274042E-2</v>
      </c>
    </row>
    <row r="162" spans="1:24">
      <c r="A162" s="1">
        <v>39813</v>
      </c>
      <c r="B162">
        <v>2807</v>
      </c>
      <c r="C162" s="10">
        <f t="shared" si="32"/>
        <v>0.14805725971370154</v>
      </c>
      <c r="D162">
        <v>1230.9000000000001</v>
      </c>
      <c r="E162" s="10">
        <f t="shared" si="24"/>
        <v>-7.3382616420000324E-2</v>
      </c>
      <c r="F162">
        <v>376.75</v>
      </c>
      <c r="G162" s="10">
        <f t="shared" si="25"/>
        <v>6.3514467184191847E-2</v>
      </c>
      <c r="H162">
        <v>590</v>
      </c>
      <c r="I162" s="10">
        <f t="shared" si="26"/>
        <v>-6.7193675889328008E-2</v>
      </c>
      <c r="J162">
        <v>170.04</v>
      </c>
      <c r="K162" s="10">
        <f t="shared" si="27"/>
        <v>2.3474178403755985E-2</v>
      </c>
      <c r="T162">
        <f t="shared" si="28"/>
        <v>0.13235249029426113</v>
      </c>
      <c r="U162">
        <f t="shared" si="23"/>
        <v>-8.627731276665182E-2</v>
      </c>
      <c r="V162">
        <f t="shared" si="29"/>
        <v>5.7862606101707674E-2</v>
      </c>
      <c r="W162">
        <f t="shared" si="30"/>
        <v>-7.3008365834261804E-2</v>
      </c>
      <c r="X162">
        <f t="shared" si="31"/>
        <v>2.0079825445800926E-2</v>
      </c>
    </row>
    <row r="163" spans="1:24">
      <c r="A163" s="1">
        <v>39843</v>
      </c>
      <c r="B163">
        <v>2671</v>
      </c>
      <c r="C163" s="10">
        <f t="shared" si="32"/>
        <v>-4.8450302814392554E-2</v>
      </c>
      <c r="D163">
        <v>1244.1099999999999</v>
      </c>
      <c r="E163" s="10">
        <f t="shared" si="24"/>
        <v>1.0731984726622734E-2</v>
      </c>
      <c r="F163">
        <v>402.25</v>
      </c>
      <c r="G163" s="10">
        <f t="shared" si="25"/>
        <v>6.7684140676841364E-2</v>
      </c>
      <c r="H163">
        <v>567</v>
      </c>
      <c r="I163" s="10">
        <f t="shared" si="26"/>
        <v>-3.8983050847457679E-2</v>
      </c>
      <c r="J163">
        <v>181.14</v>
      </c>
      <c r="K163" s="10">
        <f t="shared" si="27"/>
        <v>6.5278757939308374E-2</v>
      </c>
      <c r="T163">
        <f t="shared" si="28"/>
        <v>-6.415507223383296E-2</v>
      </c>
      <c r="U163">
        <f t="shared" si="23"/>
        <v>-2.1627116200287656E-3</v>
      </c>
      <c r="V163">
        <f t="shared" si="29"/>
        <v>6.2032279594357191E-2</v>
      </c>
      <c r="W163">
        <f t="shared" si="30"/>
        <v>-4.4797740792391481E-2</v>
      </c>
      <c r="X163">
        <f t="shared" si="31"/>
        <v>6.1884404981353315E-2</v>
      </c>
    </row>
    <row r="164" spans="1:24">
      <c r="A164" s="1">
        <v>39871</v>
      </c>
      <c r="B164">
        <v>2243</v>
      </c>
      <c r="C164" s="10">
        <f t="shared" si="32"/>
        <v>-0.16023961063272185</v>
      </c>
      <c r="D164">
        <v>1487.81</v>
      </c>
      <c r="E164" s="10">
        <f t="shared" si="24"/>
        <v>0.1958830006992951</v>
      </c>
      <c r="F164">
        <v>371.5</v>
      </c>
      <c r="G164" s="10">
        <f t="shared" si="25"/>
        <v>-7.6444996892479855E-2</v>
      </c>
      <c r="H164">
        <v>581</v>
      </c>
      <c r="I164" s="10">
        <f t="shared" si="26"/>
        <v>2.4691358024691468E-2</v>
      </c>
      <c r="J164">
        <v>170.74</v>
      </c>
      <c r="K164" s="10">
        <f t="shared" si="27"/>
        <v>-5.7414154797394201E-2</v>
      </c>
      <c r="T164">
        <f t="shared" si="28"/>
        <v>-0.17594438005216226</v>
      </c>
      <c r="U164">
        <f t="shared" si="23"/>
        <v>0.1829883043526436</v>
      </c>
      <c r="V164">
        <f t="shared" si="29"/>
        <v>-8.2096857974964035E-2</v>
      </c>
      <c r="W164">
        <f t="shared" si="30"/>
        <v>1.8876668079757668E-2</v>
      </c>
      <c r="X164">
        <f t="shared" si="31"/>
        <v>-6.080850775534926E-2</v>
      </c>
    </row>
    <row r="165" spans="1:24">
      <c r="A165" s="1">
        <v>39903</v>
      </c>
      <c r="B165">
        <v>2451</v>
      </c>
      <c r="C165" s="10">
        <f t="shared" si="32"/>
        <v>9.2732946946054495E-2</v>
      </c>
      <c r="D165">
        <v>1941.35</v>
      </c>
      <c r="E165" s="10">
        <f t="shared" si="24"/>
        <v>0.30483731121581381</v>
      </c>
      <c r="F165">
        <v>334.5</v>
      </c>
      <c r="G165" s="10">
        <f t="shared" si="25"/>
        <v>-9.9596231493943477E-2</v>
      </c>
      <c r="H165">
        <v>546.5</v>
      </c>
      <c r="I165" s="10">
        <f t="shared" si="26"/>
        <v>-5.9380378657487132E-2</v>
      </c>
      <c r="J165">
        <v>169.24</v>
      </c>
      <c r="K165" s="10">
        <f t="shared" si="27"/>
        <v>-8.7852875717465695E-3</v>
      </c>
      <c r="T165">
        <f t="shared" si="28"/>
        <v>7.7028177526614089E-2</v>
      </c>
      <c r="U165">
        <f t="shared" si="23"/>
        <v>0.29194261486916229</v>
      </c>
      <c r="V165">
        <f t="shared" si="29"/>
        <v>-0.10524809257642766</v>
      </c>
      <c r="W165">
        <f t="shared" si="30"/>
        <v>-6.5195068602420927E-2</v>
      </c>
      <c r="X165">
        <f t="shared" si="31"/>
        <v>-1.2179640529701628E-2</v>
      </c>
    </row>
    <row r="166" spans="1:24">
      <c r="A166" s="1">
        <v>39933</v>
      </c>
      <c r="B166">
        <v>2385</v>
      </c>
      <c r="C166" s="10">
        <f t="shared" si="32"/>
        <v>-2.6927784577723379E-2</v>
      </c>
      <c r="D166">
        <v>2291.61</v>
      </c>
      <c r="E166" s="10">
        <f t="shared" si="24"/>
        <v>0.18042084116722901</v>
      </c>
      <c r="F166">
        <v>358.25</v>
      </c>
      <c r="G166" s="10">
        <f t="shared" si="25"/>
        <v>7.1001494768310858E-2</v>
      </c>
      <c r="H166">
        <v>548.5</v>
      </c>
      <c r="I166" s="10">
        <f t="shared" si="26"/>
        <v>3.6596523330283404E-3</v>
      </c>
      <c r="J166">
        <v>185.54</v>
      </c>
      <c r="K166" s="10">
        <f t="shared" si="27"/>
        <v>9.631292838572425E-2</v>
      </c>
      <c r="T166">
        <f t="shared" si="28"/>
        <v>-4.2632553997163786E-2</v>
      </c>
      <c r="U166">
        <f t="shared" si="23"/>
        <v>0.16752614482057751</v>
      </c>
      <c r="V166">
        <f t="shared" si="29"/>
        <v>6.5349633685826677E-2</v>
      </c>
      <c r="W166">
        <f t="shared" si="30"/>
        <v>-2.1550376119054597E-3</v>
      </c>
      <c r="X166">
        <f t="shared" si="31"/>
        <v>9.2918575427769198E-2</v>
      </c>
    </row>
    <row r="167" spans="1:24">
      <c r="A167" s="1">
        <v>39962</v>
      </c>
      <c r="B167">
        <v>2570</v>
      </c>
      <c r="C167" s="10">
        <f t="shared" si="32"/>
        <v>7.7568134171907666E-2</v>
      </c>
      <c r="D167">
        <v>2313.09</v>
      </c>
      <c r="E167" s="10">
        <f t="shared" si="24"/>
        <v>9.3733226857972696E-3</v>
      </c>
      <c r="F167">
        <v>341.75</v>
      </c>
      <c r="G167" s="10">
        <f t="shared" si="25"/>
        <v>-4.6057222609909299E-2</v>
      </c>
      <c r="H167">
        <v>510.5</v>
      </c>
      <c r="I167" s="10">
        <f t="shared" si="26"/>
        <v>-6.9279854147675457E-2</v>
      </c>
      <c r="J167">
        <v>190.04</v>
      </c>
      <c r="K167" s="10">
        <f t="shared" si="27"/>
        <v>2.42535302360678E-2</v>
      </c>
      <c r="T167">
        <f t="shared" si="28"/>
        <v>6.1863364752467259E-2</v>
      </c>
      <c r="U167">
        <f t="shared" si="23"/>
        <v>-3.5213736608542302E-3</v>
      </c>
      <c r="V167">
        <f t="shared" si="29"/>
        <v>-5.1709083692393472E-2</v>
      </c>
      <c r="W167">
        <f t="shared" si="30"/>
        <v>-7.5094544092609253E-2</v>
      </c>
      <c r="X167">
        <f t="shared" si="31"/>
        <v>2.0859177278112741E-2</v>
      </c>
    </row>
    <row r="168" spans="1:24">
      <c r="A168" s="1">
        <v>39994</v>
      </c>
      <c r="B168">
        <v>2670.5</v>
      </c>
      <c r="C168" s="10">
        <f t="shared" si="32"/>
        <v>3.9105058365758838E-2</v>
      </c>
      <c r="D168">
        <v>2105</v>
      </c>
      <c r="E168" s="10">
        <f t="shared" si="24"/>
        <v>-8.9961912420182588E-2</v>
      </c>
      <c r="F168">
        <v>338.5</v>
      </c>
      <c r="G168" s="10">
        <f t="shared" si="25"/>
        <v>-9.5098756400877615E-3</v>
      </c>
      <c r="H168">
        <v>502.5</v>
      </c>
      <c r="I168" s="10">
        <f t="shared" si="26"/>
        <v>-1.5670910871694366E-2</v>
      </c>
      <c r="J168">
        <v>178.14</v>
      </c>
      <c r="K168" s="10">
        <f t="shared" si="27"/>
        <v>-6.261839612713116E-2</v>
      </c>
      <c r="T168">
        <f t="shared" si="28"/>
        <v>2.3400288946318432E-2</v>
      </c>
      <c r="U168">
        <f t="shared" si="23"/>
        <v>-0.10285660876683408</v>
      </c>
      <c r="V168">
        <f t="shared" si="29"/>
        <v>-1.5161736722571935E-2</v>
      </c>
      <c r="W168">
        <f t="shared" si="30"/>
        <v>-2.1485600816628165E-2</v>
      </c>
      <c r="X168">
        <f t="shared" si="31"/>
        <v>-6.6012749085086211E-2</v>
      </c>
    </row>
    <row r="169" spans="1:24">
      <c r="A169" s="1">
        <v>40025</v>
      </c>
      <c r="B169">
        <v>2803</v>
      </c>
      <c r="C169" s="10">
        <f t="shared" si="32"/>
        <v>4.9616176745927776E-2</v>
      </c>
      <c r="D169">
        <v>2489</v>
      </c>
      <c r="E169" s="10">
        <f t="shared" si="24"/>
        <v>0.18242280285035628</v>
      </c>
      <c r="F169">
        <v>307</v>
      </c>
      <c r="G169" s="10">
        <f t="shared" si="25"/>
        <v>-9.3057607090103356E-2</v>
      </c>
      <c r="H169">
        <v>518</v>
      </c>
      <c r="I169" s="10">
        <f t="shared" si="26"/>
        <v>3.0845771144278666E-2</v>
      </c>
      <c r="J169">
        <v>195.44</v>
      </c>
      <c r="K169" s="10">
        <f t="shared" si="27"/>
        <v>9.7114628943527626E-2</v>
      </c>
      <c r="T169">
        <f t="shared" si="28"/>
        <v>3.3911407326487369E-2</v>
      </c>
      <c r="U169">
        <f t="shared" si="23"/>
        <v>0.16952810650370478</v>
      </c>
      <c r="V169">
        <f t="shared" si="29"/>
        <v>-9.8709468172587536E-2</v>
      </c>
      <c r="W169">
        <f t="shared" si="30"/>
        <v>2.5031081199344867E-2</v>
      </c>
      <c r="X169">
        <f t="shared" si="31"/>
        <v>9.3720275985572574E-2</v>
      </c>
    </row>
    <row r="170" spans="1:24">
      <c r="A170" s="1">
        <v>40056</v>
      </c>
      <c r="B170">
        <v>2840</v>
      </c>
      <c r="C170" s="10">
        <f t="shared" si="32"/>
        <v>1.320014270424541E-2</v>
      </c>
      <c r="D170">
        <v>2413.5</v>
      </c>
      <c r="E170" s="10">
        <f t="shared" si="24"/>
        <v>-3.0333467255926116E-2</v>
      </c>
      <c r="F170">
        <v>312.2</v>
      </c>
      <c r="G170" s="10">
        <f t="shared" si="25"/>
        <v>1.693811074918572E-2</v>
      </c>
      <c r="H170">
        <v>587.5</v>
      </c>
      <c r="I170" s="10">
        <f t="shared" si="26"/>
        <v>0.13416988416988418</v>
      </c>
      <c r="J170">
        <v>220.75</v>
      </c>
      <c r="K170" s="10">
        <f t="shared" si="27"/>
        <v>0.12950266066311911</v>
      </c>
      <c r="T170">
        <f t="shared" si="28"/>
        <v>-2.5046267151949964E-3</v>
      </c>
      <c r="U170">
        <f t="shared" si="23"/>
        <v>-4.3228163602577613E-2</v>
      </c>
      <c r="V170">
        <f t="shared" si="29"/>
        <v>1.1286249666701546E-2</v>
      </c>
      <c r="W170">
        <f t="shared" si="30"/>
        <v>0.12835519422495037</v>
      </c>
      <c r="X170">
        <f t="shared" si="31"/>
        <v>0.12610830770516404</v>
      </c>
    </row>
    <row r="171" spans="1:24">
      <c r="A171" s="1">
        <v>40086</v>
      </c>
      <c r="B171">
        <v>2804</v>
      </c>
      <c r="C171" s="10">
        <f t="shared" si="32"/>
        <v>-1.2676056338028152E-2</v>
      </c>
      <c r="D171">
        <v>2668.5</v>
      </c>
      <c r="E171" s="10">
        <f t="shared" si="24"/>
        <v>0.10565568676196402</v>
      </c>
      <c r="F171">
        <v>349.2</v>
      </c>
      <c r="G171" s="10">
        <f t="shared" si="25"/>
        <v>0.11851377322229339</v>
      </c>
      <c r="H171">
        <v>634.5</v>
      </c>
      <c r="I171" s="10">
        <f t="shared" si="26"/>
        <v>8.0000000000000071E-2</v>
      </c>
      <c r="J171">
        <v>233.45</v>
      </c>
      <c r="K171" s="10">
        <f t="shared" si="27"/>
        <v>5.7531143827859621E-2</v>
      </c>
      <c r="T171">
        <f t="shared" si="28"/>
        <v>-2.8380825757468559E-2</v>
      </c>
      <c r="U171">
        <f t="shared" si="23"/>
        <v>9.2760990415312522E-2</v>
      </c>
      <c r="V171">
        <f t="shared" si="29"/>
        <v>0.11286191213980921</v>
      </c>
      <c r="W171">
        <f t="shared" si="30"/>
        <v>7.4185310055066275E-2</v>
      </c>
      <c r="X171">
        <f t="shared" si="31"/>
        <v>5.4136790869904562E-2</v>
      </c>
    </row>
    <row r="172" spans="1:24">
      <c r="A172" s="1">
        <v>40116</v>
      </c>
      <c r="B172">
        <v>2742</v>
      </c>
      <c r="C172" s="10">
        <f t="shared" si="32"/>
        <v>-2.2111269614835893E-2</v>
      </c>
      <c r="D172">
        <v>2693</v>
      </c>
      <c r="E172" s="10">
        <f t="shared" si="24"/>
        <v>9.1811879332959201E-3</v>
      </c>
      <c r="F172">
        <v>314.5</v>
      </c>
      <c r="G172" s="10">
        <f t="shared" si="25"/>
        <v>-9.9369988545246257E-2</v>
      </c>
      <c r="H172">
        <v>664.5</v>
      </c>
      <c r="I172" s="10">
        <f t="shared" si="26"/>
        <v>4.7281323877068626E-2</v>
      </c>
      <c r="J172">
        <v>213.55</v>
      </c>
      <c r="K172" s="10">
        <f t="shared" si="27"/>
        <v>-8.5243092739344495E-2</v>
      </c>
      <c r="T172">
        <f t="shared" si="28"/>
        <v>-3.78160390342763E-2</v>
      </c>
      <c r="U172">
        <f t="shared" si="23"/>
        <v>-3.7135084133555797E-3</v>
      </c>
      <c r="V172">
        <f t="shared" si="29"/>
        <v>-0.10502184962773044</v>
      </c>
      <c r="W172">
        <f t="shared" si="30"/>
        <v>4.1466633932134823E-2</v>
      </c>
      <c r="X172">
        <f t="shared" si="31"/>
        <v>-8.8637445697299547E-2</v>
      </c>
    </row>
    <row r="173" spans="1:24">
      <c r="A173" s="1">
        <v>40147</v>
      </c>
      <c r="B173">
        <v>2717</v>
      </c>
      <c r="C173" s="10">
        <f t="shared" si="32"/>
        <v>-9.117432530999281E-3</v>
      </c>
      <c r="D173">
        <v>3088</v>
      </c>
      <c r="E173" s="10">
        <f t="shared" si="24"/>
        <v>0.14667656888228731</v>
      </c>
      <c r="F173">
        <v>328.1</v>
      </c>
      <c r="G173" s="10">
        <f t="shared" si="25"/>
        <v>4.3243243243243246E-2</v>
      </c>
      <c r="H173">
        <v>624</v>
      </c>
      <c r="I173" s="10">
        <f t="shared" si="26"/>
        <v>-6.0948081264108334E-2</v>
      </c>
      <c r="J173">
        <v>213.35</v>
      </c>
      <c r="K173" s="10">
        <f t="shared" si="27"/>
        <v>-9.3654881760718567E-4</v>
      </c>
      <c r="T173">
        <f t="shared" si="28"/>
        <v>-2.4822201950439687E-2</v>
      </c>
      <c r="U173">
        <f t="shared" si="23"/>
        <v>0.13378187253563581</v>
      </c>
      <c r="V173">
        <f t="shared" si="29"/>
        <v>3.7591382160759072E-2</v>
      </c>
      <c r="W173">
        <f t="shared" si="30"/>
        <v>-6.6762771209042129E-2</v>
      </c>
      <c r="X173">
        <f t="shared" si="31"/>
        <v>-4.3309017755622445E-3</v>
      </c>
    </row>
    <row r="174" spans="1:24">
      <c r="A174" s="1">
        <v>40178</v>
      </c>
      <c r="B174">
        <v>2910.5</v>
      </c>
      <c r="C174" s="10">
        <f t="shared" si="32"/>
        <v>7.1218255428781685E-2</v>
      </c>
      <c r="D174">
        <v>3390</v>
      </c>
      <c r="E174" s="10">
        <f t="shared" si="24"/>
        <v>9.77979274611398E-2</v>
      </c>
      <c r="F174">
        <v>359.5</v>
      </c>
      <c r="G174" s="10">
        <f t="shared" si="25"/>
        <v>9.5702529716549689E-2</v>
      </c>
      <c r="H174">
        <v>675</v>
      </c>
      <c r="I174" s="10">
        <f t="shared" si="26"/>
        <v>8.1730769230769162E-2</v>
      </c>
      <c r="J174">
        <v>220.05</v>
      </c>
      <c r="K174" s="10">
        <f t="shared" si="27"/>
        <v>3.1403796578392429E-2</v>
      </c>
      <c r="T174">
        <f t="shared" si="28"/>
        <v>5.5513486009341279E-2</v>
      </c>
      <c r="U174">
        <f t="shared" si="23"/>
        <v>8.4903231114488303E-2</v>
      </c>
      <c r="V174">
        <f t="shared" si="29"/>
        <v>9.0050668634065509E-2</v>
      </c>
      <c r="W174">
        <f t="shared" si="30"/>
        <v>7.5916079285835367E-2</v>
      </c>
      <c r="X174">
        <f t="shared" si="31"/>
        <v>2.800944362043737E-2</v>
      </c>
    </row>
    <row r="175" spans="1:24">
      <c r="A175" s="1">
        <v>40207</v>
      </c>
      <c r="B175">
        <v>2912</v>
      </c>
      <c r="C175" s="10">
        <f t="shared" si="32"/>
        <v>5.1537536505752435E-4</v>
      </c>
      <c r="D175">
        <v>3099</v>
      </c>
      <c r="E175" s="10">
        <f t="shared" si="24"/>
        <v>-8.5840707964601748E-2</v>
      </c>
      <c r="F175">
        <v>353</v>
      </c>
      <c r="G175" s="10">
        <f t="shared" si="25"/>
        <v>-1.8080667593880384E-2</v>
      </c>
      <c r="H175">
        <v>624.5</v>
      </c>
      <c r="I175" s="10">
        <f t="shared" si="26"/>
        <v>-7.4814814814814778E-2</v>
      </c>
      <c r="J175">
        <v>236.75</v>
      </c>
      <c r="K175" s="10">
        <f t="shared" si="27"/>
        <v>7.5891842763008421E-2</v>
      </c>
      <c r="T175">
        <f t="shared" si="28"/>
        <v>-1.5189394054382882E-2</v>
      </c>
      <c r="U175">
        <f t="shared" si="23"/>
        <v>-9.8735404311253244E-2</v>
      </c>
      <c r="V175">
        <f t="shared" si="29"/>
        <v>-2.3732528676364557E-2</v>
      </c>
      <c r="W175">
        <f t="shared" si="30"/>
        <v>-8.0629504759748574E-2</v>
      </c>
      <c r="X175">
        <f t="shared" si="31"/>
        <v>7.2497489805053369E-2</v>
      </c>
    </row>
    <row r="176" spans="1:24">
      <c r="A176" s="1">
        <v>40235</v>
      </c>
      <c r="B176">
        <v>2883.5</v>
      </c>
      <c r="C176" s="10">
        <f t="shared" si="32"/>
        <v>-9.7870879120879328E-3</v>
      </c>
      <c r="D176">
        <v>3364</v>
      </c>
      <c r="E176" s="10">
        <f t="shared" si="24"/>
        <v>8.5511455308163953E-2</v>
      </c>
      <c r="F176">
        <v>374.3</v>
      </c>
      <c r="G176" s="10">
        <f t="shared" si="25"/>
        <v>6.0339943342776259E-2</v>
      </c>
      <c r="H176">
        <v>680.5</v>
      </c>
      <c r="I176" s="10">
        <f t="shared" si="26"/>
        <v>8.9671737389911854E-2</v>
      </c>
      <c r="J176">
        <v>236.85</v>
      </c>
      <c r="K176" s="10">
        <f t="shared" si="27"/>
        <v>4.2238648363257525E-4</v>
      </c>
      <c r="T176">
        <f t="shared" si="28"/>
        <v>-2.5491857331528339E-2</v>
      </c>
      <c r="U176">
        <f t="shared" si="23"/>
        <v>7.2616758961512456E-2</v>
      </c>
      <c r="V176">
        <f t="shared" si="29"/>
        <v>5.4688082260292085E-2</v>
      </c>
      <c r="W176">
        <f t="shared" si="30"/>
        <v>8.3857047444978058E-2</v>
      </c>
      <c r="X176">
        <f t="shared" si="31"/>
        <v>-2.9719664743224831E-3</v>
      </c>
    </row>
    <row r="177" spans="1:24">
      <c r="A177" s="1">
        <v>40268</v>
      </c>
      <c r="B177">
        <v>2939</v>
      </c>
      <c r="C177" s="10">
        <f t="shared" si="32"/>
        <v>1.9247442344373145E-2</v>
      </c>
      <c r="D177">
        <v>3905</v>
      </c>
      <c r="E177" s="10">
        <f t="shared" si="24"/>
        <v>0.16082045184304405</v>
      </c>
      <c r="F177">
        <v>371.3</v>
      </c>
      <c r="G177" s="10">
        <f t="shared" si="25"/>
        <v>-8.0149612610205256E-3</v>
      </c>
      <c r="H177">
        <v>721</v>
      </c>
      <c r="I177" s="10">
        <f t="shared" si="26"/>
        <v>5.9515062454077894E-2</v>
      </c>
      <c r="J177">
        <v>239.15</v>
      </c>
      <c r="K177" s="10">
        <f t="shared" si="27"/>
        <v>9.7107874181971976E-3</v>
      </c>
      <c r="T177">
        <f t="shared" si="28"/>
        <v>3.5426729249327382E-3</v>
      </c>
      <c r="U177">
        <f t="shared" si="23"/>
        <v>0.14792575549639256</v>
      </c>
      <c r="V177">
        <f t="shared" si="29"/>
        <v>-1.3666822343504699E-2</v>
      </c>
      <c r="W177">
        <f t="shared" si="30"/>
        <v>5.3700372509144091E-2</v>
      </c>
      <c r="X177">
        <f t="shared" si="31"/>
        <v>6.3164344602421388E-3</v>
      </c>
    </row>
    <row r="178" spans="1:24">
      <c r="A178" s="1">
        <v>40298</v>
      </c>
      <c r="B178">
        <v>2889</v>
      </c>
      <c r="C178" s="10">
        <f t="shared" si="32"/>
        <v>-1.7012589316093951E-2</v>
      </c>
      <c r="D178">
        <v>3379</v>
      </c>
      <c r="E178" s="10">
        <f t="shared" si="24"/>
        <v>-0.13469910371318827</v>
      </c>
      <c r="F178">
        <v>344.4</v>
      </c>
      <c r="G178" s="10">
        <f t="shared" si="25"/>
        <v>-7.2448155130622194E-2</v>
      </c>
      <c r="H178">
        <v>764</v>
      </c>
      <c r="I178" s="10">
        <f t="shared" si="26"/>
        <v>5.9639389736477089E-2</v>
      </c>
      <c r="J178">
        <v>245.25</v>
      </c>
      <c r="K178" s="10">
        <f t="shared" si="27"/>
        <v>2.5507003972402131E-2</v>
      </c>
      <c r="T178">
        <f t="shared" si="28"/>
        <v>-3.2717358735534358E-2</v>
      </c>
      <c r="U178">
        <f t="shared" si="23"/>
        <v>-0.14759380005983977</v>
      </c>
      <c r="V178">
        <f t="shared" si="29"/>
        <v>-7.8100016213106374E-2</v>
      </c>
      <c r="W178">
        <f t="shared" si="30"/>
        <v>5.3824699791543286E-2</v>
      </c>
      <c r="X178">
        <f t="shared" si="31"/>
        <v>2.2112651014447073E-2</v>
      </c>
    </row>
    <row r="179" spans="1:24">
      <c r="A179" s="1">
        <v>40329</v>
      </c>
      <c r="B179">
        <v>2901.5</v>
      </c>
      <c r="C179" s="10">
        <f t="shared" si="32"/>
        <v>4.3267566632052556E-3</v>
      </c>
      <c r="D179">
        <v>3189</v>
      </c>
      <c r="E179" s="10">
        <f t="shared" si="24"/>
        <v>-5.6229653743711139E-2</v>
      </c>
      <c r="F179">
        <v>322.7</v>
      </c>
      <c r="G179" s="10">
        <f t="shared" si="25"/>
        <v>-6.3008130081300795E-2</v>
      </c>
      <c r="H179">
        <v>716.5</v>
      </c>
      <c r="I179" s="10">
        <f t="shared" si="26"/>
        <v>-6.2172774869109992E-2</v>
      </c>
      <c r="J179">
        <v>237.75</v>
      </c>
      <c r="K179" s="10">
        <f t="shared" si="27"/>
        <v>-3.0581039755351647E-2</v>
      </c>
      <c r="T179">
        <f t="shared" si="28"/>
        <v>-1.1378012756235151E-2</v>
      </c>
      <c r="U179">
        <f t="shared" si="23"/>
        <v>-6.9124350090362635E-2</v>
      </c>
      <c r="V179">
        <f t="shared" si="29"/>
        <v>-6.8659991163784975E-2</v>
      </c>
      <c r="W179">
        <f t="shared" si="30"/>
        <v>-6.7987464814043788E-2</v>
      </c>
      <c r="X179">
        <f t="shared" si="31"/>
        <v>-3.3975392713306705E-2</v>
      </c>
    </row>
    <row r="180" spans="1:24">
      <c r="A180" s="1">
        <v>40359</v>
      </c>
      <c r="B180">
        <v>3169</v>
      </c>
      <c r="C180" s="10">
        <f t="shared" si="32"/>
        <v>9.2193692917456493E-2</v>
      </c>
      <c r="D180">
        <v>2968.5</v>
      </c>
      <c r="E180" s="10">
        <f t="shared" si="24"/>
        <v>-6.9143932267168418E-2</v>
      </c>
      <c r="F180">
        <v>313.5</v>
      </c>
      <c r="G180" s="10">
        <f t="shared" si="25"/>
        <v>-2.8509451502943928E-2</v>
      </c>
      <c r="H180">
        <v>673.5</v>
      </c>
      <c r="I180" s="10">
        <f t="shared" si="26"/>
        <v>-6.0013956734124241E-2</v>
      </c>
      <c r="J180">
        <v>231.65</v>
      </c>
      <c r="K180" s="10">
        <f t="shared" si="27"/>
        <v>-2.5657202944269208E-2</v>
      </c>
      <c r="T180">
        <f t="shared" si="28"/>
        <v>7.6488923498016087E-2</v>
      </c>
      <c r="U180">
        <f t="shared" si="23"/>
        <v>-8.2038628613819914E-2</v>
      </c>
      <c r="V180">
        <f t="shared" si="29"/>
        <v>-3.4161312585428101E-2</v>
      </c>
      <c r="W180">
        <f t="shared" si="30"/>
        <v>-6.5828646679058037E-2</v>
      </c>
      <c r="X180">
        <f t="shared" si="31"/>
        <v>-2.9051555902224267E-2</v>
      </c>
    </row>
    <row r="181" spans="1:24">
      <c r="A181" s="1">
        <v>40389</v>
      </c>
      <c r="B181">
        <v>3238</v>
      </c>
      <c r="C181" s="10">
        <f t="shared" si="32"/>
        <v>2.1773430104133906E-2</v>
      </c>
      <c r="D181">
        <v>3304.5</v>
      </c>
      <c r="E181" s="10">
        <f t="shared" si="24"/>
        <v>0.11318847902981299</v>
      </c>
      <c r="F181">
        <v>312.39999999999998</v>
      </c>
      <c r="G181" s="10">
        <f t="shared" si="25"/>
        <v>-3.5087719298246833E-3</v>
      </c>
      <c r="H181">
        <v>690</v>
      </c>
      <c r="I181" s="10">
        <f t="shared" si="26"/>
        <v>2.4498886414253906E-2</v>
      </c>
      <c r="J181">
        <v>238.95</v>
      </c>
      <c r="K181" s="10">
        <f t="shared" si="27"/>
        <v>3.1513058493416679E-2</v>
      </c>
      <c r="T181">
        <f t="shared" si="28"/>
        <v>6.0686606846934998E-3</v>
      </c>
      <c r="U181">
        <f t="shared" si="23"/>
        <v>0.1002937826831615</v>
      </c>
      <c r="V181">
        <f t="shared" si="29"/>
        <v>-9.1606330123088567E-3</v>
      </c>
      <c r="W181">
        <f t="shared" si="30"/>
        <v>1.8684196469320107E-2</v>
      </c>
      <c r="X181">
        <f t="shared" si="31"/>
        <v>2.811870553546162E-2</v>
      </c>
    </row>
    <row r="182" spans="1:24">
      <c r="A182" s="1">
        <v>40421</v>
      </c>
      <c r="B182">
        <v>3228</v>
      </c>
      <c r="C182" s="10">
        <f t="shared" si="32"/>
        <v>-3.0883261272390827E-3</v>
      </c>
      <c r="D182">
        <v>3300</v>
      </c>
      <c r="E182" s="10">
        <f t="shared" si="24"/>
        <v>-1.3617793917385379E-3</v>
      </c>
      <c r="F182">
        <v>294.7</v>
      </c>
      <c r="G182" s="10">
        <f t="shared" si="25"/>
        <v>-5.6658130601792589E-2</v>
      </c>
      <c r="H182">
        <v>711</v>
      </c>
      <c r="I182" s="10">
        <f t="shared" si="26"/>
        <v>3.0434782608695699E-2</v>
      </c>
      <c r="J182">
        <v>244.95</v>
      </c>
      <c r="K182" s="10">
        <f t="shared" si="27"/>
        <v>2.5109855618330235E-2</v>
      </c>
      <c r="T182">
        <f t="shared" si="28"/>
        <v>-1.8793095546679489E-2</v>
      </c>
      <c r="U182">
        <f t="shared" si="23"/>
        <v>-1.4256475738390038E-2</v>
      </c>
      <c r="V182">
        <f t="shared" si="29"/>
        <v>-6.2309991684276762E-2</v>
      </c>
      <c r="W182">
        <f t="shared" si="30"/>
        <v>2.4620092663761899E-2</v>
      </c>
      <c r="X182">
        <f t="shared" si="31"/>
        <v>2.1715502660375176E-2</v>
      </c>
    </row>
    <row r="183" spans="1:24">
      <c r="A183" s="1">
        <v>40451</v>
      </c>
      <c r="B183">
        <v>3233.5</v>
      </c>
      <c r="C183" s="10">
        <f t="shared" si="32"/>
        <v>1.7038413878562864E-3</v>
      </c>
      <c r="D183">
        <v>3721</v>
      </c>
      <c r="E183" s="10">
        <f t="shared" si="24"/>
        <v>0.12757575757575768</v>
      </c>
      <c r="F183">
        <v>342.3</v>
      </c>
      <c r="G183" s="10">
        <f t="shared" si="25"/>
        <v>0.16152019002375306</v>
      </c>
      <c r="H183">
        <v>759</v>
      </c>
      <c r="I183" s="10">
        <f t="shared" si="26"/>
        <v>6.7510548523206815E-2</v>
      </c>
      <c r="J183">
        <v>276.36</v>
      </c>
      <c r="K183" s="10">
        <f t="shared" si="27"/>
        <v>0.12823025107164732</v>
      </c>
      <c r="T183">
        <f t="shared" si="28"/>
        <v>-1.400092803158412E-2</v>
      </c>
      <c r="U183">
        <f t="shared" si="23"/>
        <v>0.11468106122910618</v>
      </c>
      <c r="V183">
        <f t="shared" si="29"/>
        <v>0.1558683289412689</v>
      </c>
      <c r="W183">
        <f t="shared" si="30"/>
        <v>6.1695858578273012E-2</v>
      </c>
      <c r="X183">
        <f t="shared" si="31"/>
        <v>0.12483589811369226</v>
      </c>
    </row>
    <row r="184" spans="1:24">
      <c r="A184" s="1">
        <v>40480</v>
      </c>
      <c r="B184">
        <v>3129.5</v>
      </c>
      <c r="C184" s="10">
        <f t="shared" si="32"/>
        <v>-3.2163290552033375E-2</v>
      </c>
      <c r="D184">
        <v>4036</v>
      </c>
      <c r="E184" s="10">
        <f t="shared" si="24"/>
        <v>8.4654662725073937E-2</v>
      </c>
      <c r="F184">
        <v>344.7</v>
      </c>
      <c r="G184" s="10">
        <f t="shared" si="25"/>
        <v>7.0113935144608952E-3</v>
      </c>
      <c r="H184">
        <v>739</v>
      </c>
      <c r="I184" s="10">
        <f t="shared" si="26"/>
        <v>-2.6350461133069825E-2</v>
      </c>
      <c r="J184">
        <v>269.45999999999998</v>
      </c>
      <c r="K184" s="10">
        <f t="shared" si="27"/>
        <v>-2.4967433782023596E-2</v>
      </c>
      <c r="T184">
        <f t="shared" si="28"/>
        <v>-4.7868059971473781E-2</v>
      </c>
      <c r="U184">
        <f t="shared" si="23"/>
        <v>7.1759966378422441E-2</v>
      </c>
      <c r="V184">
        <f t="shared" si="29"/>
        <v>1.359532431976721E-3</v>
      </c>
      <c r="W184">
        <f t="shared" si="30"/>
        <v>-3.2165151078003627E-2</v>
      </c>
      <c r="X184">
        <f t="shared" si="31"/>
        <v>-2.8361786739978655E-2</v>
      </c>
    </row>
    <row r="185" spans="1:24">
      <c r="A185" s="1">
        <v>40512</v>
      </c>
      <c r="B185">
        <v>2995.5</v>
      </c>
      <c r="C185" s="10">
        <f t="shared" si="32"/>
        <v>-4.2818341588113151E-2</v>
      </c>
      <c r="D185">
        <v>4079.5</v>
      </c>
      <c r="E185" s="10">
        <f t="shared" si="24"/>
        <v>1.0777998017839518E-2</v>
      </c>
      <c r="F185">
        <v>330.3</v>
      </c>
      <c r="G185" s="10">
        <f t="shared" si="25"/>
        <v>-4.1775456919060039E-2</v>
      </c>
      <c r="H185">
        <v>701.5</v>
      </c>
      <c r="I185" s="10">
        <f t="shared" si="26"/>
        <v>-5.0744248985114981E-2</v>
      </c>
      <c r="J185">
        <v>257.35000000000002</v>
      </c>
      <c r="K185" s="10">
        <f t="shared" si="27"/>
        <v>-4.4941735322496679E-2</v>
      </c>
      <c r="T185">
        <f t="shared" si="28"/>
        <v>-5.8523111007553558E-2</v>
      </c>
      <c r="U185">
        <f t="shared" si="23"/>
        <v>-2.1166983288119813E-3</v>
      </c>
      <c r="V185">
        <f t="shared" si="29"/>
        <v>-4.7427318001544212E-2</v>
      </c>
      <c r="W185">
        <f t="shared" si="30"/>
        <v>-5.6558938930048784E-2</v>
      </c>
      <c r="X185">
        <f t="shared" si="31"/>
        <v>-4.8336088280451737E-2</v>
      </c>
    </row>
    <row r="186" spans="1:24">
      <c r="A186" s="1">
        <v>40543</v>
      </c>
      <c r="B186">
        <v>2922</v>
      </c>
      <c r="C186" s="10">
        <f t="shared" si="32"/>
        <v>-2.4536805207811763E-2</v>
      </c>
      <c r="D186">
        <v>4486.5</v>
      </c>
      <c r="E186" s="10">
        <f t="shared" si="24"/>
        <v>9.9767128324549592E-2</v>
      </c>
      <c r="F186">
        <v>330</v>
      </c>
      <c r="G186" s="10">
        <f t="shared" si="25"/>
        <v>-9.0826521344233857E-4</v>
      </c>
      <c r="H186">
        <v>719</v>
      </c>
      <c r="I186" s="10">
        <f t="shared" si="26"/>
        <v>2.4946543121881604E-2</v>
      </c>
      <c r="J186">
        <v>273.45999999999998</v>
      </c>
      <c r="K186" s="10">
        <f t="shared" si="27"/>
        <v>6.259957256654336E-2</v>
      </c>
      <c r="T186">
        <f t="shared" si="28"/>
        <v>-4.0241574627252169E-2</v>
      </c>
      <c r="U186">
        <f t="shared" si="23"/>
        <v>8.6872431977898096E-2</v>
      </c>
      <c r="V186">
        <f t="shared" si="29"/>
        <v>-6.5601262959265128E-3</v>
      </c>
      <c r="W186">
        <f t="shared" si="30"/>
        <v>1.9131853176947804E-2</v>
      </c>
      <c r="X186">
        <f t="shared" si="31"/>
        <v>5.9205219608588301E-2</v>
      </c>
    </row>
    <row r="187" spans="1:24">
      <c r="A187" s="1">
        <v>40574</v>
      </c>
      <c r="B187">
        <v>3030.5</v>
      </c>
      <c r="C187" s="10">
        <f t="shared" si="32"/>
        <v>3.7132101300479059E-2</v>
      </c>
      <c r="D187">
        <v>4280</v>
      </c>
      <c r="E187" s="10">
        <f t="shared" si="24"/>
        <v>-4.602696979828369E-2</v>
      </c>
      <c r="F187">
        <v>342</v>
      </c>
      <c r="G187" s="10">
        <f t="shared" si="25"/>
        <v>3.6363636363636376E-2</v>
      </c>
      <c r="H187">
        <v>760.5</v>
      </c>
      <c r="I187" s="10">
        <f t="shared" si="26"/>
        <v>5.7719054242002743E-2</v>
      </c>
      <c r="J187">
        <v>295.16000000000003</v>
      </c>
      <c r="K187" s="10">
        <f t="shared" si="27"/>
        <v>7.9353470343011878E-2</v>
      </c>
      <c r="T187">
        <f t="shared" si="28"/>
        <v>2.1427331881038653E-2</v>
      </c>
      <c r="U187">
        <f t="shared" si="23"/>
        <v>-5.8921666144935186E-2</v>
      </c>
      <c r="V187">
        <f t="shared" si="29"/>
        <v>3.0711775281152202E-2</v>
      </c>
      <c r="W187">
        <f t="shared" si="30"/>
        <v>5.190436429706894E-2</v>
      </c>
      <c r="X187">
        <f t="shared" si="31"/>
        <v>7.5959117385056826E-2</v>
      </c>
    </row>
    <row r="188" spans="1:24">
      <c r="A188" s="1">
        <v>40602</v>
      </c>
      <c r="B188">
        <v>2996</v>
      </c>
      <c r="C188" s="10">
        <f t="shared" si="32"/>
        <v>-1.1384260023098447E-2</v>
      </c>
      <c r="D188">
        <v>4309.5</v>
      </c>
      <c r="E188" s="10">
        <f t="shared" si="24"/>
        <v>6.8925233644860917E-3</v>
      </c>
      <c r="F188">
        <v>328.9</v>
      </c>
      <c r="G188" s="10">
        <f t="shared" si="25"/>
        <v>-3.8304093567251507E-2</v>
      </c>
      <c r="H188">
        <v>760</v>
      </c>
      <c r="I188" s="10">
        <f t="shared" si="26"/>
        <v>-6.5746219592377475E-4</v>
      </c>
      <c r="J188">
        <v>284.36</v>
      </c>
      <c r="K188" s="10">
        <f t="shared" si="27"/>
        <v>-3.6590323892126353E-2</v>
      </c>
      <c r="T188">
        <f t="shared" si="28"/>
        <v>-2.7089029442538853E-2</v>
      </c>
      <c r="U188">
        <f t="shared" si="23"/>
        <v>-6.0021729821654081E-3</v>
      </c>
      <c r="V188">
        <f t="shared" si="29"/>
        <v>-4.395595464973568E-2</v>
      </c>
      <c r="W188">
        <f t="shared" si="30"/>
        <v>-6.4721521408575748E-3</v>
      </c>
      <c r="X188">
        <f t="shared" si="31"/>
        <v>-3.9984676850081412E-2</v>
      </c>
    </row>
    <row r="189" spans="1:24">
      <c r="A189" s="1">
        <v>40633</v>
      </c>
      <c r="B189">
        <v>2863</v>
      </c>
      <c r="C189" s="10">
        <f t="shared" si="32"/>
        <v>-4.4392523364485958E-2</v>
      </c>
      <c r="D189">
        <v>4379</v>
      </c>
      <c r="E189" s="10">
        <f t="shared" si="24"/>
        <v>1.612716092354094E-2</v>
      </c>
      <c r="F189">
        <v>324.89999999999998</v>
      </c>
      <c r="G189" s="10">
        <f t="shared" si="25"/>
        <v>-1.2161751292186107E-2</v>
      </c>
      <c r="H189">
        <v>744.5</v>
      </c>
      <c r="I189" s="10">
        <f t="shared" si="26"/>
        <v>-2.0394736842105243E-2</v>
      </c>
      <c r="J189">
        <v>278.16000000000003</v>
      </c>
      <c r="K189" s="10">
        <f t="shared" si="27"/>
        <v>-2.1803347868898593E-2</v>
      </c>
      <c r="T189">
        <f t="shared" si="28"/>
        <v>-6.0097292783926365E-2</v>
      </c>
      <c r="U189">
        <f t="shared" si="23"/>
        <v>3.2324645768894399E-3</v>
      </c>
      <c r="V189">
        <f t="shared" si="29"/>
        <v>-1.781361237467028E-2</v>
      </c>
      <c r="W189">
        <f t="shared" si="30"/>
        <v>-2.6209426787039043E-2</v>
      </c>
      <c r="X189">
        <f t="shared" si="31"/>
        <v>-2.5197700826853651E-2</v>
      </c>
    </row>
    <row r="190" spans="1:24">
      <c r="A190" s="1">
        <v>40662</v>
      </c>
      <c r="B190">
        <v>2990</v>
      </c>
      <c r="C190" s="10">
        <f t="shared" si="32"/>
        <v>4.4359063918966157E-2</v>
      </c>
      <c r="D190">
        <v>4360</v>
      </c>
      <c r="E190" s="10">
        <f t="shared" si="24"/>
        <v>-4.3388901575702743E-3</v>
      </c>
      <c r="F190">
        <v>327.9</v>
      </c>
      <c r="G190" s="10">
        <f t="shared" si="25"/>
        <v>9.2336103416434945E-3</v>
      </c>
      <c r="H190">
        <v>744</v>
      </c>
      <c r="I190" s="10">
        <f t="shared" si="26"/>
        <v>-6.7159167226327199E-4</v>
      </c>
      <c r="J190">
        <v>285.06</v>
      </c>
      <c r="K190" s="10">
        <f t="shared" si="27"/>
        <v>2.4805867126833414E-2</v>
      </c>
      <c r="T190">
        <f t="shared" si="28"/>
        <v>2.8654294499525751E-2</v>
      </c>
      <c r="U190">
        <f t="shared" si="23"/>
        <v>-1.7233586504221774E-2</v>
      </c>
      <c r="V190">
        <f t="shared" si="29"/>
        <v>3.5817492591593203E-3</v>
      </c>
      <c r="W190">
        <f t="shared" si="30"/>
        <v>-6.4862816171970721E-3</v>
      </c>
      <c r="X190">
        <f t="shared" si="31"/>
        <v>2.1411514168878355E-2</v>
      </c>
    </row>
    <row r="191" spans="1:24">
      <c r="A191" s="1">
        <v>40694</v>
      </c>
      <c r="B191">
        <v>3177.5</v>
      </c>
      <c r="C191" s="10">
        <f t="shared" si="32"/>
        <v>6.2709030100334351E-2</v>
      </c>
      <c r="D191">
        <v>4245</v>
      </c>
      <c r="E191" s="10">
        <f t="shared" si="24"/>
        <v>-2.6376146788990806E-2</v>
      </c>
      <c r="F191">
        <v>330.2</v>
      </c>
      <c r="G191" s="10">
        <f t="shared" si="25"/>
        <v>7.014333638304393E-3</v>
      </c>
      <c r="H191">
        <v>766.5</v>
      </c>
      <c r="I191" s="10">
        <f t="shared" si="26"/>
        <v>3.0241935483870996E-2</v>
      </c>
      <c r="J191">
        <v>290.26</v>
      </c>
      <c r="K191" s="10">
        <f t="shared" si="27"/>
        <v>1.8241773661685112E-2</v>
      </c>
      <c r="T191">
        <f t="shared" si="28"/>
        <v>4.7004260680893944E-2</v>
      </c>
      <c r="U191">
        <f t="shared" si="23"/>
        <v>-3.9270843135642303E-2</v>
      </c>
      <c r="V191">
        <f t="shared" si="29"/>
        <v>1.3624725558202188E-3</v>
      </c>
      <c r="W191">
        <f t="shared" si="30"/>
        <v>2.4427245538937197E-2</v>
      </c>
      <c r="X191">
        <f t="shared" si="31"/>
        <v>1.4847420703730053E-2</v>
      </c>
    </row>
    <row r="192" spans="1:24">
      <c r="A192" s="1">
        <v>40724</v>
      </c>
      <c r="B192">
        <v>3108</v>
      </c>
      <c r="C192" s="10">
        <f t="shared" si="32"/>
        <v>-2.1872541306058202E-2</v>
      </c>
      <c r="D192">
        <v>4490.5</v>
      </c>
      <c r="E192" s="10">
        <f t="shared" si="24"/>
        <v>5.783274440518249E-2</v>
      </c>
      <c r="F192">
        <v>318.5</v>
      </c>
      <c r="G192" s="10">
        <f t="shared" si="25"/>
        <v>-3.5433070866141669E-2</v>
      </c>
      <c r="H192">
        <v>780</v>
      </c>
      <c r="I192" s="10">
        <f t="shared" si="26"/>
        <v>1.7612524461839474E-2</v>
      </c>
      <c r="J192">
        <v>288.95999999999998</v>
      </c>
      <c r="K192" s="10">
        <f t="shared" si="27"/>
        <v>-4.4787431957555857E-3</v>
      </c>
      <c r="T192">
        <f t="shared" si="28"/>
        <v>-3.7577310725498608E-2</v>
      </c>
      <c r="U192">
        <f t="shared" si="23"/>
        <v>4.4938048058530994E-2</v>
      </c>
      <c r="V192">
        <f t="shared" si="29"/>
        <v>-4.1084931948625843E-2</v>
      </c>
      <c r="W192">
        <f t="shared" si="30"/>
        <v>1.1797834516905675E-2</v>
      </c>
      <c r="X192">
        <f t="shared" si="31"/>
        <v>-7.8730961537106445E-3</v>
      </c>
    </row>
    <row r="193" spans="1:24">
      <c r="A193" s="1">
        <v>40753</v>
      </c>
      <c r="B193">
        <v>2973</v>
      </c>
      <c r="C193" s="10">
        <f t="shared" si="32"/>
        <v>-4.3436293436293405E-2</v>
      </c>
      <c r="D193">
        <v>4300</v>
      </c>
      <c r="E193" s="10">
        <f t="shared" si="24"/>
        <v>-4.2422892773633203E-2</v>
      </c>
      <c r="F193">
        <v>304</v>
      </c>
      <c r="G193" s="10">
        <f t="shared" si="25"/>
        <v>-4.5525902668759777E-2</v>
      </c>
      <c r="H193">
        <v>771.5</v>
      </c>
      <c r="I193" s="10">
        <f t="shared" si="26"/>
        <v>-1.0897435897435859E-2</v>
      </c>
      <c r="J193">
        <v>274.45999999999998</v>
      </c>
      <c r="K193" s="10">
        <f t="shared" si="27"/>
        <v>-5.0179955703211543E-2</v>
      </c>
      <c r="T193">
        <f t="shared" si="28"/>
        <v>-5.9141062855733811E-2</v>
      </c>
      <c r="U193">
        <f t="shared" si="23"/>
        <v>-5.5317589120284699E-2</v>
      </c>
      <c r="V193">
        <f t="shared" si="29"/>
        <v>-5.117776375124395E-2</v>
      </c>
      <c r="W193">
        <f t="shared" si="30"/>
        <v>-1.6712125842369658E-2</v>
      </c>
      <c r="X193">
        <f t="shared" si="31"/>
        <v>-5.3574308661166602E-2</v>
      </c>
    </row>
    <row r="194" spans="1:24">
      <c r="A194" s="1">
        <v>40786</v>
      </c>
      <c r="B194">
        <v>2920</v>
      </c>
      <c r="C194" s="10">
        <f t="shared" si="32"/>
        <v>-1.7827110662630319E-2</v>
      </c>
      <c r="D194">
        <v>3802</v>
      </c>
      <c r="E194" s="10">
        <f t="shared" si="24"/>
        <v>-0.11581395348837209</v>
      </c>
      <c r="F194">
        <v>275.3</v>
      </c>
      <c r="G194" s="10">
        <f t="shared" si="25"/>
        <v>-9.440789473684208E-2</v>
      </c>
      <c r="H194">
        <v>800</v>
      </c>
      <c r="I194" s="10">
        <f t="shared" si="26"/>
        <v>3.6941023979261134E-2</v>
      </c>
      <c r="J194">
        <v>252.15</v>
      </c>
      <c r="K194" s="10">
        <f t="shared" si="27"/>
        <v>-8.1286890621584118E-2</v>
      </c>
      <c r="T194">
        <f t="shared" si="28"/>
        <v>-3.3531880082070725E-2</v>
      </c>
      <c r="U194">
        <f t="shared" si="23"/>
        <v>-0.12870864983502359</v>
      </c>
      <c r="V194">
        <f t="shared" si="29"/>
        <v>-0.10005975581932626</v>
      </c>
      <c r="W194">
        <f t="shared" si="30"/>
        <v>3.1126334034327335E-2</v>
      </c>
      <c r="X194">
        <f t="shared" si="31"/>
        <v>-8.468124357953917E-2</v>
      </c>
    </row>
    <row r="195" spans="1:24">
      <c r="A195" s="1">
        <v>40816</v>
      </c>
      <c r="B195">
        <v>2868</v>
      </c>
      <c r="C195" s="10">
        <f t="shared" si="32"/>
        <v>-1.7808219178082174E-2</v>
      </c>
      <c r="D195">
        <v>2888.5</v>
      </c>
      <c r="E195" s="10">
        <f t="shared" si="24"/>
        <v>-0.24026827985270915</v>
      </c>
      <c r="F195">
        <v>267.3</v>
      </c>
      <c r="G195" s="10">
        <f t="shared" si="25"/>
        <v>-2.9059208136578252E-2</v>
      </c>
      <c r="H195">
        <v>769</v>
      </c>
      <c r="I195" s="10">
        <f t="shared" si="26"/>
        <v>-3.8749999999999951E-2</v>
      </c>
      <c r="J195">
        <v>256.45</v>
      </c>
      <c r="K195" s="10">
        <f t="shared" si="27"/>
        <v>1.7053341265119926E-2</v>
      </c>
      <c r="T195">
        <f t="shared" si="28"/>
        <v>-3.3512988597522581E-2</v>
      </c>
      <c r="U195">
        <f t="shared" si="23"/>
        <v>-0.25316297619936068</v>
      </c>
      <c r="V195">
        <f t="shared" si="29"/>
        <v>-3.4711069219062425E-2</v>
      </c>
      <c r="W195">
        <f t="shared" si="30"/>
        <v>-4.4564689944933754E-2</v>
      </c>
      <c r="X195">
        <f t="shared" si="31"/>
        <v>1.3658988307164867E-2</v>
      </c>
    </row>
    <row r="196" spans="1:24">
      <c r="A196" s="1">
        <v>40847</v>
      </c>
      <c r="B196">
        <v>2986</v>
      </c>
      <c r="C196" s="10">
        <f t="shared" si="32"/>
        <v>4.1143654114365491E-2</v>
      </c>
      <c r="D196">
        <v>3385</v>
      </c>
      <c r="E196" s="10">
        <f t="shared" si="24"/>
        <v>0.17188852345508043</v>
      </c>
      <c r="F196">
        <v>276.60000000000002</v>
      </c>
      <c r="G196" s="10">
        <f t="shared" si="25"/>
        <v>3.4792368125701412E-2</v>
      </c>
      <c r="H196">
        <v>806</v>
      </c>
      <c r="I196" s="10">
        <f t="shared" si="26"/>
        <v>4.811443433029905E-2</v>
      </c>
      <c r="J196">
        <v>278.16000000000003</v>
      </c>
      <c r="K196" s="10">
        <f t="shared" si="27"/>
        <v>8.4655878338857571E-2</v>
      </c>
      <c r="T196">
        <f t="shared" si="28"/>
        <v>2.5438884694925085E-2</v>
      </c>
      <c r="U196">
        <f t="shared" si="23"/>
        <v>0.15899382710842894</v>
      </c>
      <c r="V196">
        <f t="shared" si="29"/>
        <v>2.9140507043217238E-2</v>
      </c>
      <c r="W196">
        <f t="shared" si="30"/>
        <v>4.2299744385365247E-2</v>
      </c>
      <c r="X196">
        <f t="shared" si="31"/>
        <v>8.1261525380902519E-2</v>
      </c>
    </row>
    <row r="197" spans="1:24">
      <c r="A197" s="1">
        <v>40877</v>
      </c>
      <c r="B197">
        <v>2940</v>
      </c>
      <c r="C197" s="10">
        <f t="shared" si="32"/>
        <v>-1.5405224380442117E-2</v>
      </c>
      <c r="D197">
        <v>3339</v>
      </c>
      <c r="E197" s="10">
        <f t="shared" si="24"/>
        <v>-1.3589364844904028E-2</v>
      </c>
      <c r="F197">
        <v>273.7</v>
      </c>
      <c r="G197" s="10">
        <f t="shared" si="25"/>
        <v>-1.0484454085321837E-2</v>
      </c>
      <c r="H197">
        <v>830</v>
      </c>
      <c r="I197" s="10">
        <f t="shared" si="26"/>
        <v>2.977667493796532E-2</v>
      </c>
      <c r="J197">
        <v>290.16000000000003</v>
      </c>
      <c r="K197" s="10">
        <f t="shared" si="27"/>
        <v>4.3140638481449445E-2</v>
      </c>
      <c r="T197">
        <f t="shared" si="28"/>
        <v>-3.1109993799882524E-2</v>
      </c>
      <c r="U197">
        <f t="shared" ref="U197:U260" si="33">IFERROR(E197-$O$3,"N/A")</f>
        <v>-2.6484061191555528E-2</v>
      </c>
      <c r="V197">
        <f t="shared" si="29"/>
        <v>-1.613631516780601E-2</v>
      </c>
      <c r="W197">
        <f t="shared" si="30"/>
        <v>2.396198499303152E-2</v>
      </c>
      <c r="X197">
        <f t="shared" si="31"/>
        <v>3.9746285523494386E-2</v>
      </c>
    </row>
    <row r="198" spans="1:24">
      <c r="A198" s="1">
        <v>40907</v>
      </c>
      <c r="B198">
        <v>2975</v>
      </c>
      <c r="C198" s="10">
        <f t="shared" si="32"/>
        <v>1.1904761904761862E-2</v>
      </c>
      <c r="D198">
        <v>3125</v>
      </c>
      <c r="E198" s="10">
        <f t="shared" si="24"/>
        <v>-6.4091045223120702E-2</v>
      </c>
      <c r="F198">
        <v>285.10000000000002</v>
      </c>
      <c r="G198" s="10">
        <f t="shared" si="25"/>
        <v>4.1651443185970249E-2</v>
      </c>
      <c r="H198">
        <v>884</v>
      </c>
      <c r="I198" s="10">
        <f t="shared" si="26"/>
        <v>6.5060240963855431E-2</v>
      </c>
      <c r="J198">
        <v>294.26</v>
      </c>
      <c r="K198" s="10">
        <f t="shared" si="27"/>
        <v>1.4130135097876861E-2</v>
      </c>
      <c r="T198">
        <f t="shared" si="28"/>
        <v>-3.8000075146785439E-3</v>
      </c>
      <c r="U198">
        <f t="shared" si="33"/>
        <v>-7.6985741569772198E-2</v>
      </c>
      <c r="V198">
        <f t="shared" si="29"/>
        <v>3.5999582103486076E-2</v>
      </c>
      <c r="W198">
        <f t="shared" si="30"/>
        <v>5.9245551018921629E-2</v>
      </c>
      <c r="X198">
        <f t="shared" si="31"/>
        <v>1.0735782139921803E-2</v>
      </c>
    </row>
    <row r="199" spans="1:24">
      <c r="A199" s="1">
        <v>40939</v>
      </c>
      <c r="B199">
        <v>3054.5</v>
      </c>
      <c r="C199" s="10">
        <f t="shared" si="32"/>
        <v>2.6722689075630246E-2</v>
      </c>
      <c r="D199">
        <v>3805</v>
      </c>
      <c r="E199" s="10">
        <f t="shared" ref="E199:E262" si="34">IFERROR(D199/D198-1,"N/A")</f>
        <v>0.21760000000000002</v>
      </c>
      <c r="F199">
        <v>307.8</v>
      </c>
      <c r="G199" s="10">
        <f t="shared" ref="G199:G262" si="35">IFERROR(F199/F198-1,"N/A")</f>
        <v>7.9621185548930162E-2</v>
      </c>
      <c r="H199">
        <v>861</v>
      </c>
      <c r="I199" s="10">
        <f t="shared" ref="I199:I262" si="36">IFERROR(H199/H198-1,"N/A")</f>
        <v>-2.6018099547511331E-2</v>
      </c>
      <c r="J199">
        <v>293.16000000000003</v>
      </c>
      <c r="K199" s="10">
        <f t="shared" ref="K199:K262" si="37">IFERROR(J199/J198-1,"N/A")</f>
        <v>-3.738190715693479E-3</v>
      </c>
      <c r="T199">
        <f t="shared" ref="T199:T262" si="38">IFERROR(C199-$N$3,"N/A")</f>
        <v>1.101791965618984E-2</v>
      </c>
      <c r="U199">
        <f t="shared" si="33"/>
        <v>0.20470530365334852</v>
      </c>
      <c r="V199">
        <f t="shared" ref="V199:V262" si="39">IFERROR(G199-$P$3,"N/A")</f>
        <v>7.3969324466445982E-2</v>
      </c>
      <c r="W199">
        <f t="shared" ref="W199:W262" si="40">IFERROR(I199-$Q$3,"N/A")</f>
        <v>-3.1832789492445134E-2</v>
      </c>
      <c r="X199">
        <f t="shared" ref="X199:X262" si="41">IFERROR(K199-$R$3,"N/A")</f>
        <v>-7.1325436736485379E-3</v>
      </c>
    </row>
    <row r="200" spans="1:24">
      <c r="A200" s="1">
        <v>40968</v>
      </c>
      <c r="B200">
        <v>2807.5</v>
      </c>
      <c r="C200" s="10">
        <f t="shared" ref="C200:C263" si="42">IFERROR(B200/B199-1,"N/A")</f>
        <v>-8.0864298575871629E-2</v>
      </c>
      <c r="D200">
        <v>3584</v>
      </c>
      <c r="E200" s="10">
        <f t="shared" si="34"/>
        <v>-5.8081471747700397E-2</v>
      </c>
      <c r="F200">
        <v>312.7</v>
      </c>
      <c r="G200" s="10">
        <f t="shared" si="35"/>
        <v>1.5919428200129815E-2</v>
      </c>
      <c r="H200">
        <v>962</v>
      </c>
      <c r="I200" s="10">
        <f t="shared" si="36"/>
        <v>0.11730545876887333</v>
      </c>
      <c r="J200">
        <v>310.67</v>
      </c>
      <c r="K200" s="10">
        <f t="shared" si="37"/>
        <v>5.9728475917587565E-2</v>
      </c>
      <c r="T200">
        <f t="shared" si="38"/>
        <v>-9.6569067995312036E-2</v>
      </c>
      <c r="U200">
        <f t="shared" si="33"/>
        <v>-7.0976168094351894E-2</v>
      </c>
      <c r="V200">
        <f t="shared" si="39"/>
        <v>1.0267567117645642E-2</v>
      </c>
      <c r="W200">
        <f t="shared" si="40"/>
        <v>0.11149076882393953</v>
      </c>
      <c r="X200">
        <f t="shared" si="41"/>
        <v>5.6334122959632506E-2</v>
      </c>
    </row>
    <row r="201" spans="1:24">
      <c r="A201" s="1">
        <v>40998</v>
      </c>
      <c r="B201">
        <v>2779</v>
      </c>
      <c r="C201" s="10">
        <f t="shared" si="42"/>
        <v>-1.0151380231522733E-2</v>
      </c>
      <c r="D201">
        <v>3446</v>
      </c>
      <c r="E201" s="10">
        <f t="shared" si="34"/>
        <v>-3.8504464285714302E-2</v>
      </c>
      <c r="F201">
        <v>299.89999999999998</v>
      </c>
      <c r="G201" s="10">
        <f t="shared" si="35"/>
        <v>-4.0933802366485472E-2</v>
      </c>
      <c r="H201">
        <v>1004</v>
      </c>
      <c r="I201" s="10">
        <f t="shared" si="36"/>
        <v>4.3659043659043606E-2</v>
      </c>
      <c r="J201">
        <v>299.26</v>
      </c>
      <c r="K201" s="10">
        <f t="shared" si="37"/>
        <v>-3.6727073743843985E-2</v>
      </c>
      <c r="T201">
        <f t="shared" si="38"/>
        <v>-2.5856149650963139E-2</v>
      </c>
      <c r="U201">
        <f t="shared" si="33"/>
        <v>-5.1399160632365798E-2</v>
      </c>
      <c r="V201">
        <f t="shared" si="39"/>
        <v>-4.6585663448969646E-2</v>
      </c>
      <c r="W201">
        <f t="shared" si="40"/>
        <v>3.7844353714109803E-2</v>
      </c>
      <c r="X201">
        <f t="shared" si="41"/>
        <v>-4.0121426701799044E-2</v>
      </c>
    </row>
    <row r="202" spans="1:24">
      <c r="A202" s="1">
        <v>41029</v>
      </c>
      <c r="B202">
        <v>2699.5</v>
      </c>
      <c r="C202" s="10">
        <f t="shared" si="42"/>
        <v>-2.8607412738395066E-2</v>
      </c>
      <c r="D202">
        <v>3432.5</v>
      </c>
      <c r="E202" s="10">
        <f t="shared" si="34"/>
        <v>-3.9175856065002401E-3</v>
      </c>
      <c r="F202">
        <v>295.2</v>
      </c>
      <c r="G202" s="10">
        <f t="shared" si="35"/>
        <v>-1.5671890630210017E-2</v>
      </c>
      <c r="H202">
        <v>1023</v>
      </c>
      <c r="I202" s="10">
        <f t="shared" si="36"/>
        <v>1.8924302788844605E-2</v>
      </c>
      <c r="J202">
        <v>286.16000000000003</v>
      </c>
      <c r="K202" s="10">
        <f t="shared" si="37"/>
        <v>-4.3774644122167916E-2</v>
      </c>
      <c r="T202">
        <f t="shared" si="38"/>
        <v>-4.4312182157835472E-2</v>
      </c>
      <c r="U202">
        <f t="shared" si="33"/>
        <v>-1.681228195315174E-2</v>
      </c>
      <c r="V202">
        <f t="shared" si="39"/>
        <v>-2.132375171269419E-2</v>
      </c>
      <c r="W202">
        <f t="shared" si="40"/>
        <v>1.3109612843910805E-2</v>
      </c>
      <c r="X202">
        <f t="shared" si="41"/>
        <v>-4.7168997080122975E-2</v>
      </c>
    </row>
    <row r="203" spans="1:24">
      <c r="A203" s="1">
        <v>41060</v>
      </c>
      <c r="B203">
        <v>2618</v>
      </c>
      <c r="C203" s="10">
        <f t="shared" si="42"/>
        <v>-3.0190776069642489E-2</v>
      </c>
      <c r="D203">
        <v>2780</v>
      </c>
      <c r="E203" s="10">
        <f t="shared" si="34"/>
        <v>-0.19009468317552802</v>
      </c>
      <c r="F203">
        <v>272.8</v>
      </c>
      <c r="G203" s="10">
        <f t="shared" si="35"/>
        <v>-7.5880758807588045E-2</v>
      </c>
      <c r="H203">
        <v>1023</v>
      </c>
      <c r="I203" s="10">
        <f t="shared" si="36"/>
        <v>0</v>
      </c>
      <c r="J203">
        <v>256.55</v>
      </c>
      <c r="K203" s="10">
        <f t="shared" si="37"/>
        <v>-0.1034735812133073</v>
      </c>
      <c r="T203">
        <f t="shared" si="38"/>
        <v>-4.5895545489082895E-2</v>
      </c>
      <c r="U203">
        <f t="shared" si="33"/>
        <v>-0.20298937952217952</v>
      </c>
      <c r="V203">
        <f t="shared" si="39"/>
        <v>-8.1532619890072225E-2</v>
      </c>
      <c r="W203">
        <f t="shared" si="40"/>
        <v>-5.8146899449338001E-3</v>
      </c>
      <c r="X203">
        <f t="shared" si="41"/>
        <v>-0.10686793417126235</v>
      </c>
    </row>
    <row r="204" spans="1:24">
      <c r="A204" s="1">
        <v>41089</v>
      </c>
      <c r="B204">
        <v>2853</v>
      </c>
      <c r="C204" s="10">
        <f t="shared" si="42"/>
        <v>8.9763177998472221E-2</v>
      </c>
      <c r="D204">
        <v>3019</v>
      </c>
      <c r="E204" s="10">
        <f t="shared" si="34"/>
        <v>8.5971223021582777E-2</v>
      </c>
      <c r="F204">
        <v>288.60000000000002</v>
      </c>
      <c r="G204" s="10">
        <f t="shared" si="35"/>
        <v>5.7917888563049802E-2</v>
      </c>
      <c r="H204">
        <v>1043</v>
      </c>
      <c r="I204" s="10">
        <f t="shared" si="36"/>
        <v>1.9550342130987275E-2</v>
      </c>
      <c r="J204">
        <v>277.36</v>
      </c>
      <c r="K204" s="10">
        <f t="shared" si="37"/>
        <v>8.1114792438121253E-2</v>
      </c>
      <c r="T204">
        <f t="shared" si="38"/>
        <v>7.4058408579031815E-2</v>
      </c>
      <c r="U204">
        <f t="shared" si="33"/>
        <v>7.307652667493128E-2</v>
      </c>
      <c r="V204">
        <f t="shared" si="39"/>
        <v>5.2266027480565629E-2</v>
      </c>
      <c r="W204">
        <f t="shared" si="40"/>
        <v>1.3735652186053476E-2</v>
      </c>
      <c r="X204">
        <f t="shared" si="41"/>
        <v>7.7720439480166201E-2</v>
      </c>
    </row>
    <row r="205" spans="1:24">
      <c r="A205" s="1">
        <v>41121</v>
      </c>
      <c r="B205">
        <v>2986.5</v>
      </c>
      <c r="C205" s="10">
        <f t="shared" si="42"/>
        <v>4.6792849631966282E-2</v>
      </c>
      <c r="D205">
        <v>2946.5</v>
      </c>
      <c r="E205" s="10">
        <f t="shared" si="34"/>
        <v>-2.4014574362371643E-2</v>
      </c>
      <c r="F205">
        <v>308.89999999999998</v>
      </c>
      <c r="G205" s="10">
        <f t="shared" si="35"/>
        <v>7.0339570339570168E-2</v>
      </c>
      <c r="H205">
        <v>1114</v>
      </c>
      <c r="I205" s="10">
        <f t="shared" si="36"/>
        <v>6.8072866730584769E-2</v>
      </c>
      <c r="J205">
        <v>287.56</v>
      </c>
      <c r="K205" s="10">
        <f t="shared" si="37"/>
        <v>3.6775310066339717E-2</v>
      </c>
      <c r="T205">
        <f t="shared" si="38"/>
        <v>3.1088080212525876E-2</v>
      </c>
      <c r="U205">
        <f t="shared" si="33"/>
        <v>-3.690927070902314E-2</v>
      </c>
      <c r="V205">
        <f t="shared" si="39"/>
        <v>6.4687709257085987E-2</v>
      </c>
      <c r="W205">
        <f t="shared" si="40"/>
        <v>6.2258176785650966E-2</v>
      </c>
      <c r="X205">
        <f t="shared" si="41"/>
        <v>3.3380957108384658E-2</v>
      </c>
    </row>
    <row r="206" spans="1:24">
      <c r="A206" s="1">
        <v>41152</v>
      </c>
      <c r="B206">
        <v>2936.5</v>
      </c>
      <c r="C206" s="10">
        <f t="shared" si="42"/>
        <v>-1.6742005692281903E-2</v>
      </c>
      <c r="D206">
        <v>2735.5</v>
      </c>
      <c r="E206" s="10">
        <f t="shared" si="34"/>
        <v>-7.1610385202782956E-2</v>
      </c>
      <c r="F206">
        <v>318.5</v>
      </c>
      <c r="G206" s="10">
        <f t="shared" si="35"/>
        <v>3.1078018776303118E-2</v>
      </c>
      <c r="H206">
        <v>1124</v>
      </c>
      <c r="I206" s="10">
        <f t="shared" si="36"/>
        <v>8.9766606822261341E-3</v>
      </c>
      <c r="J206">
        <v>296.26</v>
      </c>
      <c r="K206" s="10">
        <f t="shared" si="37"/>
        <v>3.0254555571011199E-2</v>
      </c>
      <c r="T206">
        <f t="shared" si="38"/>
        <v>-3.2446775111722309E-2</v>
      </c>
      <c r="U206">
        <f t="shared" si="33"/>
        <v>-8.4505081549434452E-2</v>
      </c>
      <c r="V206">
        <f t="shared" si="39"/>
        <v>2.5426157693818945E-2</v>
      </c>
      <c r="W206">
        <f t="shared" si="40"/>
        <v>3.161970737292334E-3</v>
      </c>
      <c r="X206">
        <f t="shared" si="41"/>
        <v>2.686020261305614E-2</v>
      </c>
    </row>
    <row r="207" spans="1:24">
      <c r="A207" s="1">
        <v>41180</v>
      </c>
      <c r="B207">
        <v>2955</v>
      </c>
      <c r="C207" s="10">
        <f t="shared" si="42"/>
        <v>6.3000170270730571E-3</v>
      </c>
      <c r="D207">
        <v>2885</v>
      </c>
      <c r="E207" s="10">
        <f t="shared" si="34"/>
        <v>5.4651800402120365E-2</v>
      </c>
      <c r="F207">
        <v>325.10000000000002</v>
      </c>
      <c r="G207" s="10">
        <f t="shared" si="35"/>
        <v>2.0722135007849474E-2</v>
      </c>
      <c r="H207">
        <v>1109</v>
      </c>
      <c r="I207" s="10">
        <f t="shared" si="36"/>
        <v>-1.3345195729537407E-2</v>
      </c>
      <c r="J207">
        <v>313.47000000000003</v>
      </c>
      <c r="K207" s="10">
        <f t="shared" si="37"/>
        <v>5.809086613110126E-2</v>
      </c>
      <c r="T207">
        <f t="shared" si="38"/>
        <v>-9.4047523923673493E-3</v>
      </c>
      <c r="U207">
        <f t="shared" si="33"/>
        <v>4.1757104055468869E-2</v>
      </c>
      <c r="V207">
        <f t="shared" si="39"/>
        <v>1.50702739253653E-2</v>
      </c>
      <c r="W207">
        <f t="shared" si="40"/>
        <v>-1.9159885674471206E-2</v>
      </c>
      <c r="X207">
        <f t="shared" si="41"/>
        <v>5.4696513173146201E-2</v>
      </c>
    </row>
    <row r="208" spans="1:24">
      <c r="A208" s="1">
        <v>41213</v>
      </c>
      <c r="B208">
        <v>2877.5</v>
      </c>
      <c r="C208" s="10">
        <f t="shared" si="42"/>
        <v>-2.6226734348561709E-2</v>
      </c>
      <c r="D208">
        <v>3104.5</v>
      </c>
      <c r="E208" s="10">
        <f t="shared" si="34"/>
        <v>7.6083188908145472E-2</v>
      </c>
      <c r="F208">
        <v>312.2</v>
      </c>
      <c r="G208" s="10">
        <f t="shared" si="35"/>
        <v>-3.9680098431251976E-2</v>
      </c>
      <c r="H208">
        <v>1025</v>
      </c>
      <c r="I208" s="10">
        <f t="shared" si="36"/>
        <v>-7.5743913435527555E-2</v>
      </c>
      <c r="J208">
        <v>310.77</v>
      </c>
      <c r="K208" s="10">
        <f t="shared" si="37"/>
        <v>-8.6132644272181036E-3</v>
      </c>
      <c r="T208">
        <f t="shared" si="38"/>
        <v>-4.1931503768002115E-2</v>
      </c>
      <c r="U208">
        <f t="shared" si="33"/>
        <v>6.3188492561493975E-2</v>
      </c>
      <c r="V208">
        <f t="shared" si="39"/>
        <v>-4.5331959513736149E-2</v>
      </c>
      <c r="W208">
        <f t="shared" si="40"/>
        <v>-8.155860338046135E-2</v>
      </c>
      <c r="X208">
        <f t="shared" si="41"/>
        <v>-1.2007617385173162E-2</v>
      </c>
    </row>
    <row r="209" spans="1:24">
      <c r="A209" s="1">
        <v>41243</v>
      </c>
      <c r="B209">
        <v>2966.5</v>
      </c>
      <c r="C209" s="10">
        <f t="shared" si="42"/>
        <v>3.0929626411815736E-2</v>
      </c>
      <c r="D209">
        <v>3093.5</v>
      </c>
      <c r="E209" s="10">
        <f t="shared" si="34"/>
        <v>-3.5432436785312049E-3</v>
      </c>
      <c r="F209">
        <v>327.3</v>
      </c>
      <c r="G209" s="10">
        <f t="shared" si="35"/>
        <v>4.8366431774503615E-2</v>
      </c>
      <c r="H209">
        <v>1029</v>
      </c>
      <c r="I209" s="10">
        <f t="shared" si="36"/>
        <v>3.9024390243902474E-3</v>
      </c>
      <c r="J209">
        <v>311.67</v>
      </c>
      <c r="K209" s="10">
        <f t="shared" si="37"/>
        <v>2.896032435563356E-3</v>
      </c>
      <c r="T209">
        <f t="shared" si="38"/>
        <v>1.522485699237533E-2</v>
      </c>
      <c r="U209">
        <f t="shared" si="33"/>
        <v>-1.6437940025182705E-2</v>
      </c>
      <c r="V209">
        <f t="shared" si="39"/>
        <v>4.2714570692019442E-2</v>
      </c>
      <c r="W209">
        <f t="shared" si="40"/>
        <v>-1.9122509205435527E-3</v>
      </c>
      <c r="X209">
        <f t="shared" si="41"/>
        <v>-4.9832052239170239E-4</v>
      </c>
    </row>
    <row r="210" spans="1:24">
      <c r="A210" s="1">
        <v>41274</v>
      </c>
      <c r="B210">
        <v>2909.5</v>
      </c>
      <c r="C210" s="10">
        <f t="shared" si="42"/>
        <v>-1.9214562615877284E-2</v>
      </c>
      <c r="D210">
        <v>3511.5</v>
      </c>
      <c r="E210" s="10">
        <f t="shared" si="34"/>
        <v>0.13512203006303536</v>
      </c>
      <c r="F210">
        <v>336.9</v>
      </c>
      <c r="G210" s="10">
        <f t="shared" si="35"/>
        <v>2.9330889092575418E-2</v>
      </c>
      <c r="H210">
        <v>1009</v>
      </c>
      <c r="I210" s="10">
        <f t="shared" si="36"/>
        <v>-1.9436345966958202E-2</v>
      </c>
      <c r="J210">
        <v>294.36</v>
      </c>
      <c r="K210" s="10">
        <f t="shared" si="37"/>
        <v>-5.5539512946385594E-2</v>
      </c>
      <c r="T210">
        <f t="shared" si="38"/>
        <v>-3.4919332035317691E-2</v>
      </c>
      <c r="U210">
        <f t="shared" si="33"/>
        <v>0.12222733371638386</v>
      </c>
      <c r="V210">
        <f t="shared" si="39"/>
        <v>2.3679028010091245E-2</v>
      </c>
      <c r="W210">
        <f t="shared" si="40"/>
        <v>-2.5251035911892001E-2</v>
      </c>
      <c r="X210">
        <f t="shared" si="41"/>
        <v>-5.8933865904340653E-2</v>
      </c>
    </row>
    <row r="211" spans="1:24">
      <c r="A211" s="1">
        <v>41305</v>
      </c>
      <c r="B211">
        <v>3053</v>
      </c>
      <c r="C211" s="10">
        <f t="shared" si="42"/>
        <v>4.9321189207767624E-2</v>
      </c>
      <c r="D211">
        <v>3560</v>
      </c>
      <c r="E211" s="10">
        <f t="shared" si="34"/>
        <v>1.381176135554596E-2</v>
      </c>
      <c r="F211">
        <v>339.6</v>
      </c>
      <c r="G211" s="10">
        <f t="shared" si="35"/>
        <v>8.0142475512021694E-3</v>
      </c>
      <c r="H211">
        <v>1133</v>
      </c>
      <c r="I211" s="10">
        <f t="shared" si="36"/>
        <v>0.12289395441030715</v>
      </c>
      <c r="J211">
        <v>322.77</v>
      </c>
      <c r="K211" s="10">
        <f t="shared" si="37"/>
        <v>9.6514472075010183E-2</v>
      </c>
      <c r="T211">
        <f t="shared" si="38"/>
        <v>3.3616419788327218E-2</v>
      </c>
      <c r="U211">
        <f t="shared" si="33"/>
        <v>9.1706500889445972E-4</v>
      </c>
      <c r="V211">
        <f t="shared" si="39"/>
        <v>2.3623864687179951E-3</v>
      </c>
      <c r="W211">
        <f t="shared" si="40"/>
        <v>0.11707926446537335</v>
      </c>
      <c r="X211">
        <f t="shared" si="41"/>
        <v>9.3120119117055131E-2</v>
      </c>
    </row>
    <row r="212" spans="1:24">
      <c r="A212" s="1">
        <v>41333</v>
      </c>
      <c r="B212">
        <v>2995.5</v>
      </c>
      <c r="C212" s="10">
        <f t="shared" si="42"/>
        <v>-1.8833933835571526E-2</v>
      </c>
      <c r="D212">
        <v>3541</v>
      </c>
      <c r="E212" s="10">
        <f t="shared" si="34"/>
        <v>-5.3370786516854229E-3</v>
      </c>
      <c r="F212">
        <v>355.1</v>
      </c>
      <c r="G212" s="10">
        <f t="shared" si="35"/>
        <v>4.5641931684334613E-2</v>
      </c>
      <c r="H212">
        <v>1261</v>
      </c>
      <c r="I212" s="10">
        <f t="shared" si="36"/>
        <v>0.11297440423654015</v>
      </c>
      <c r="J212">
        <v>340.07</v>
      </c>
      <c r="K212" s="10">
        <f t="shared" si="37"/>
        <v>5.3598537658394507E-2</v>
      </c>
      <c r="T212">
        <f t="shared" si="38"/>
        <v>-3.4538703255011932E-2</v>
      </c>
      <c r="U212">
        <f t="shared" si="33"/>
        <v>-1.8231774998336923E-2</v>
      </c>
      <c r="V212">
        <f t="shared" si="39"/>
        <v>3.999007060185044E-2</v>
      </c>
      <c r="W212">
        <f t="shared" si="40"/>
        <v>0.10715971429160635</v>
      </c>
      <c r="X212">
        <f t="shared" si="41"/>
        <v>5.0204184700439448E-2</v>
      </c>
    </row>
    <row r="213" spans="1:24">
      <c r="A213" s="1">
        <v>41362</v>
      </c>
      <c r="B213">
        <v>3299.5</v>
      </c>
      <c r="C213" s="10">
        <f t="shared" si="42"/>
        <v>0.10148556167584721</v>
      </c>
      <c r="D213">
        <v>3085</v>
      </c>
      <c r="E213" s="10">
        <f t="shared" si="34"/>
        <v>-0.12877718158712226</v>
      </c>
      <c r="F213">
        <v>394.3</v>
      </c>
      <c r="G213" s="10">
        <f t="shared" si="35"/>
        <v>0.11039143903125881</v>
      </c>
      <c r="H213">
        <v>1295</v>
      </c>
      <c r="I213" s="10">
        <f t="shared" si="36"/>
        <v>2.6962727993655733E-2</v>
      </c>
      <c r="J213">
        <v>342.77</v>
      </c>
      <c r="K213" s="10">
        <f t="shared" si="37"/>
        <v>7.939541859028898E-3</v>
      </c>
      <c r="T213">
        <f t="shared" si="38"/>
        <v>8.5780792256406807E-2</v>
      </c>
      <c r="U213">
        <f t="shared" si="33"/>
        <v>-0.14167187793377375</v>
      </c>
      <c r="V213">
        <f t="shared" si="39"/>
        <v>0.10473957794877463</v>
      </c>
      <c r="W213">
        <f t="shared" si="40"/>
        <v>2.1148038048721934E-2</v>
      </c>
      <c r="X213">
        <f t="shared" si="41"/>
        <v>4.5451889010738392E-3</v>
      </c>
    </row>
    <row r="214" spans="1:24">
      <c r="A214" s="1">
        <v>41394</v>
      </c>
      <c r="B214">
        <v>3342.5</v>
      </c>
      <c r="C214" s="10">
        <f t="shared" si="42"/>
        <v>1.3032277617820887E-2</v>
      </c>
      <c r="D214">
        <v>2919</v>
      </c>
      <c r="E214" s="10">
        <f t="shared" si="34"/>
        <v>-5.3808752025931939E-2</v>
      </c>
      <c r="F214">
        <v>375.5</v>
      </c>
      <c r="G214" s="10">
        <f t="shared" si="35"/>
        <v>-4.767943190464119E-2</v>
      </c>
      <c r="H214">
        <v>1279</v>
      </c>
      <c r="I214" s="10">
        <f t="shared" si="36"/>
        <v>-1.2355212355212308E-2</v>
      </c>
      <c r="J214">
        <v>337.57</v>
      </c>
      <c r="K214" s="10">
        <f t="shared" si="37"/>
        <v>-1.5170522507804041E-2</v>
      </c>
      <c r="T214">
        <f t="shared" si="38"/>
        <v>-2.6724918016195198E-3</v>
      </c>
      <c r="U214">
        <f t="shared" si="33"/>
        <v>-6.6703448372583435E-2</v>
      </c>
      <c r="V214">
        <f t="shared" si="39"/>
        <v>-5.3331292987125363E-2</v>
      </c>
      <c r="W214">
        <f t="shared" si="40"/>
        <v>-1.8169902300146108E-2</v>
      </c>
      <c r="X214">
        <f t="shared" si="41"/>
        <v>-1.8564875465759099E-2</v>
      </c>
    </row>
    <row r="215" spans="1:24">
      <c r="A215" s="1">
        <v>41425</v>
      </c>
      <c r="B215">
        <v>3388</v>
      </c>
      <c r="C215" s="10">
        <f t="shared" si="42"/>
        <v>1.3612565445026092E-2</v>
      </c>
      <c r="D215">
        <v>2857</v>
      </c>
      <c r="E215" s="10">
        <f t="shared" si="34"/>
        <v>-2.1240150736553609E-2</v>
      </c>
      <c r="F215">
        <v>405.1</v>
      </c>
      <c r="G215" s="10">
        <f t="shared" si="35"/>
        <v>7.8828229027962715E-2</v>
      </c>
      <c r="H215">
        <v>1284</v>
      </c>
      <c r="I215" s="10">
        <f t="shared" si="36"/>
        <v>3.9093041438624798E-3</v>
      </c>
      <c r="J215">
        <v>365.18</v>
      </c>
      <c r="K215" s="10">
        <f t="shared" si="37"/>
        <v>8.1790443463577889E-2</v>
      </c>
      <c r="T215">
        <f t="shared" si="38"/>
        <v>-2.0922039744143139E-3</v>
      </c>
      <c r="U215">
        <f t="shared" si="33"/>
        <v>-3.4134847083205105E-2</v>
      </c>
      <c r="V215">
        <f t="shared" si="39"/>
        <v>7.3176367945478535E-2</v>
      </c>
      <c r="W215">
        <f t="shared" si="40"/>
        <v>-1.9053858010713203E-3</v>
      </c>
      <c r="X215">
        <f t="shared" si="41"/>
        <v>7.8396090505622837E-2</v>
      </c>
    </row>
    <row r="216" spans="1:24">
      <c r="A216" s="1">
        <v>41453</v>
      </c>
      <c r="B216">
        <v>3115</v>
      </c>
      <c r="C216" s="10">
        <f t="shared" si="42"/>
        <v>-8.0578512396694224E-2</v>
      </c>
      <c r="D216">
        <v>2683</v>
      </c>
      <c r="E216" s="10">
        <f t="shared" si="34"/>
        <v>-6.090304515225764E-2</v>
      </c>
      <c r="F216">
        <v>383</v>
      </c>
      <c r="G216" s="10">
        <f t="shared" si="35"/>
        <v>-5.4554431004690263E-2</v>
      </c>
      <c r="H216">
        <v>1280</v>
      </c>
      <c r="I216" s="10">
        <f t="shared" si="36"/>
        <v>-3.1152647975077885E-3</v>
      </c>
      <c r="J216">
        <v>340.2</v>
      </c>
      <c r="K216" s="10">
        <f t="shared" si="37"/>
        <v>-6.8404622378005375E-2</v>
      </c>
      <c r="T216">
        <f t="shared" si="38"/>
        <v>-9.628328181613463E-2</v>
      </c>
      <c r="U216">
        <f t="shared" si="33"/>
        <v>-7.3797741498909136E-2</v>
      </c>
      <c r="V216">
        <f t="shared" si="39"/>
        <v>-6.0206292087174436E-2</v>
      </c>
      <c r="W216">
        <f t="shared" si="40"/>
        <v>-8.9299547424415877E-3</v>
      </c>
      <c r="X216">
        <f t="shared" si="41"/>
        <v>-7.1798975335960427E-2</v>
      </c>
    </row>
    <row r="217" spans="1:24">
      <c r="A217" s="1">
        <v>41486</v>
      </c>
      <c r="B217">
        <v>3335</v>
      </c>
      <c r="C217" s="10">
        <f t="shared" si="42"/>
        <v>7.0626003210272792E-2</v>
      </c>
      <c r="D217">
        <v>2955</v>
      </c>
      <c r="E217" s="10">
        <f t="shared" si="34"/>
        <v>0.10137905329854635</v>
      </c>
      <c r="F217">
        <v>445.9</v>
      </c>
      <c r="G217" s="10">
        <f t="shared" si="35"/>
        <v>0.16422976501305486</v>
      </c>
      <c r="H217">
        <v>1409</v>
      </c>
      <c r="I217" s="10">
        <f t="shared" si="36"/>
        <v>0.10078125000000004</v>
      </c>
      <c r="J217">
        <v>350.5</v>
      </c>
      <c r="K217" s="10">
        <f t="shared" si="37"/>
        <v>3.0276308054085765E-2</v>
      </c>
      <c r="T217">
        <f t="shared" si="38"/>
        <v>5.4921233790832386E-2</v>
      </c>
      <c r="U217">
        <f t="shared" si="33"/>
        <v>8.8484356951894855E-2</v>
      </c>
      <c r="V217">
        <f t="shared" si="39"/>
        <v>0.1585779039305707</v>
      </c>
      <c r="W217">
        <f t="shared" si="40"/>
        <v>9.4966560055066249E-2</v>
      </c>
      <c r="X217">
        <f t="shared" si="41"/>
        <v>2.6881955096130707E-2</v>
      </c>
    </row>
    <row r="218" spans="1:24">
      <c r="A218" s="1">
        <v>41516</v>
      </c>
      <c r="B218">
        <v>3178</v>
      </c>
      <c r="C218" s="10">
        <f t="shared" si="42"/>
        <v>-4.7076461769115396E-2</v>
      </c>
      <c r="D218">
        <v>2913</v>
      </c>
      <c r="E218" s="10">
        <f t="shared" si="34"/>
        <v>-1.4213197969543123E-2</v>
      </c>
      <c r="F218">
        <v>435.1</v>
      </c>
      <c r="G218" s="10">
        <f t="shared" si="35"/>
        <v>-2.4220677281901692E-2</v>
      </c>
      <c r="H218">
        <v>1361</v>
      </c>
      <c r="I218" s="10">
        <f t="shared" si="36"/>
        <v>-3.4066713981547148E-2</v>
      </c>
      <c r="J218">
        <v>344.1</v>
      </c>
      <c r="K218" s="10">
        <f t="shared" si="37"/>
        <v>-1.825962910128387E-2</v>
      </c>
      <c r="T218">
        <f t="shared" si="38"/>
        <v>-6.2781231188555803E-2</v>
      </c>
      <c r="U218">
        <f t="shared" si="33"/>
        <v>-2.7107894316194623E-2</v>
      </c>
      <c r="V218">
        <f t="shared" si="39"/>
        <v>-2.9872538364385866E-2</v>
      </c>
      <c r="W218">
        <f t="shared" si="40"/>
        <v>-3.988140392648095E-2</v>
      </c>
      <c r="X218">
        <f t="shared" si="41"/>
        <v>-2.1653982059238928E-2</v>
      </c>
    </row>
    <row r="219" spans="1:24">
      <c r="A219" s="1">
        <v>41547</v>
      </c>
      <c r="B219">
        <v>3215.5</v>
      </c>
      <c r="C219" s="10">
        <f t="shared" si="42"/>
        <v>1.179987413467587E-2</v>
      </c>
      <c r="D219">
        <v>3023</v>
      </c>
      <c r="E219" s="10">
        <f t="shared" si="34"/>
        <v>3.7761757638173687E-2</v>
      </c>
      <c r="F219">
        <v>454.4</v>
      </c>
      <c r="G219" s="10">
        <f t="shared" si="35"/>
        <v>4.4357618938175136E-2</v>
      </c>
      <c r="H219">
        <v>1338</v>
      </c>
      <c r="I219" s="10">
        <f t="shared" si="36"/>
        <v>-1.6899338721528268E-2</v>
      </c>
      <c r="J219">
        <v>329.8</v>
      </c>
      <c r="K219" s="10">
        <f t="shared" si="37"/>
        <v>-4.1557686718977083E-2</v>
      </c>
      <c r="T219">
        <f t="shared" si="38"/>
        <v>-3.9048952847645368E-3</v>
      </c>
      <c r="U219">
        <f t="shared" si="33"/>
        <v>2.4867061291522188E-2</v>
      </c>
      <c r="V219">
        <f t="shared" si="39"/>
        <v>3.8705757855690963E-2</v>
      </c>
      <c r="W219">
        <f t="shared" si="40"/>
        <v>-2.2714028666462067E-2</v>
      </c>
      <c r="X219">
        <f t="shared" si="41"/>
        <v>-4.4952039676932141E-2</v>
      </c>
    </row>
    <row r="220" spans="1:24">
      <c r="A220" s="1">
        <v>41578</v>
      </c>
      <c r="B220">
        <v>3309</v>
      </c>
      <c r="C220" s="10">
        <f t="shared" si="42"/>
        <v>2.9077903902970048E-2</v>
      </c>
      <c r="D220">
        <v>3158</v>
      </c>
      <c r="E220" s="10">
        <f t="shared" si="34"/>
        <v>4.4657624875951152E-2</v>
      </c>
      <c r="F220">
        <v>454.7</v>
      </c>
      <c r="G220" s="10">
        <f t="shared" si="35"/>
        <v>6.6021126760573701E-4</v>
      </c>
      <c r="H220">
        <v>1377</v>
      </c>
      <c r="I220" s="10">
        <f t="shared" si="36"/>
        <v>2.9147982062780242E-2</v>
      </c>
      <c r="J220">
        <v>337.1</v>
      </c>
      <c r="K220" s="10">
        <f t="shared" si="37"/>
        <v>2.213462704669511E-2</v>
      </c>
      <c r="T220">
        <f t="shared" si="38"/>
        <v>1.3373134483529642E-2</v>
      </c>
      <c r="U220">
        <f t="shared" si="33"/>
        <v>3.1762928529299655E-2</v>
      </c>
      <c r="V220">
        <f t="shared" si="39"/>
        <v>-4.9916498148784372E-3</v>
      </c>
      <c r="W220">
        <f t="shared" si="40"/>
        <v>2.3333292117846443E-2</v>
      </c>
      <c r="X220">
        <f t="shared" si="41"/>
        <v>1.8740274088740051E-2</v>
      </c>
    </row>
    <row r="221" spans="1:24">
      <c r="A221" s="1">
        <v>41607</v>
      </c>
      <c r="B221">
        <v>3513.5</v>
      </c>
      <c r="C221" s="10">
        <f t="shared" si="42"/>
        <v>6.180114838319728E-2</v>
      </c>
      <c r="D221">
        <v>3261.5</v>
      </c>
      <c r="E221" s="10">
        <f t="shared" si="34"/>
        <v>3.2773907536415514E-2</v>
      </c>
      <c r="F221">
        <v>427.4</v>
      </c>
      <c r="G221" s="10">
        <f t="shared" si="35"/>
        <v>-6.0039586540576284E-2</v>
      </c>
      <c r="H221">
        <v>1388</v>
      </c>
      <c r="I221" s="10">
        <f t="shared" si="36"/>
        <v>7.9883805374001415E-3</v>
      </c>
      <c r="J221">
        <v>348.4</v>
      </c>
      <c r="K221" s="10">
        <f t="shared" si="37"/>
        <v>3.3521210323345985E-2</v>
      </c>
      <c r="T221">
        <f t="shared" si="38"/>
        <v>4.6096378963756873E-2</v>
      </c>
      <c r="U221">
        <f t="shared" si="33"/>
        <v>1.9879211189764014E-2</v>
      </c>
      <c r="V221">
        <f t="shared" si="39"/>
        <v>-6.5691447623060464E-2</v>
      </c>
      <c r="W221">
        <f t="shared" si="40"/>
        <v>2.1736905924663414E-3</v>
      </c>
      <c r="X221">
        <f t="shared" si="41"/>
        <v>3.0126857365390926E-2</v>
      </c>
    </row>
    <row r="222" spans="1:24">
      <c r="A222" s="1">
        <v>41639</v>
      </c>
      <c r="B222">
        <v>3574.5</v>
      </c>
      <c r="C222" s="10">
        <f t="shared" si="42"/>
        <v>1.7361605236943189E-2</v>
      </c>
      <c r="D222">
        <v>3409.5</v>
      </c>
      <c r="E222" s="10">
        <f t="shared" si="34"/>
        <v>4.5377893607235986E-2</v>
      </c>
      <c r="F222">
        <v>435</v>
      </c>
      <c r="G222" s="10">
        <f t="shared" si="35"/>
        <v>1.7781937295273886E-2</v>
      </c>
      <c r="H222">
        <v>1450</v>
      </c>
      <c r="I222" s="10">
        <f t="shared" si="36"/>
        <v>4.4668587896253609E-2</v>
      </c>
      <c r="J222">
        <v>403.7</v>
      </c>
      <c r="K222" s="10">
        <f t="shared" si="37"/>
        <v>0.15872560275545355</v>
      </c>
      <c r="T222">
        <f t="shared" si="38"/>
        <v>1.6568358175027831E-3</v>
      </c>
      <c r="U222">
        <f t="shared" si="33"/>
        <v>3.248319726058449E-2</v>
      </c>
      <c r="V222">
        <f t="shared" si="39"/>
        <v>1.2130076212789713E-2</v>
      </c>
      <c r="W222">
        <f t="shared" si="40"/>
        <v>3.8853897951319806E-2</v>
      </c>
      <c r="X222">
        <f t="shared" si="41"/>
        <v>0.15533124979749849</v>
      </c>
    </row>
    <row r="223" spans="1:24">
      <c r="A223" s="1">
        <v>41670</v>
      </c>
      <c r="B223">
        <v>3858.5</v>
      </c>
      <c r="C223" s="10">
        <f t="shared" si="42"/>
        <v>7.945167156245625E-2</v>
      </c>
      <c r="D223">
        <v>3243.5</v>
      </c>
      <c r="E223" s="10">
        <f t="shared" si="34"/>
        <v>-4.8687490834433245E-2</v>
      </c>
      <c r="F223">
        <v>429.1</v>
      </c>
      <c r="G223" s="10">
        <f t="shared" si="35"/>
        <v>-1.3563218390804543E-2</v>
      </c>
      <c r="H223">
        <v>1388</v>
      </c>
      <c r="I223" s="10">
        <f t="shared" si="36"/>
        <v>-4.2758620689655191E-2</v>
      </c>
      <c r="J223">
        <v>408.3</v>
      </c>
      <c r="K223" s="10">
        <f t="shared" si="37"/>
        <v>1.1394599950458328E-2</v>
      </c>
      <c r="T223">
        <f t="shared" si="38"/>
        <v>6.3746902143015843E-2</v>
      </c>
      <c r="U223">
        <f t="shared" si="33"/>
        <v>-6.1582187181084741E-2</v>
      </c>
      <c r="V223">
        <f t="shared" si="39"/>
        <v>-1.9215079473288717E-2</v>
      </c>
      <c r="W223">
        <f t="shared" si="40"/>
        <v>-4.8573310634588994E-2</v>
      </c>
      <c r="X223">
        <f t="shared" si="41"/>
        <v>8.0002469925032696E-3</v>
      </c>
    </row>
    <row r="224" spans="1:24">
      <c r="A224" s="1">
        <v>41698</v>
      </c>
      <c r="B224">
        <v>4084</v>
      </c>
      <c r="C224" s="10">
        <f t="shared" si="42"/>
        <v>5.844239989633282E-2</v>
      </c>
      <c r="D224">
        <v>3432.5</v>
      </c>
      <c r="E224" s="10">
        <f t="shared" si="34"/>
        <v>5.8270386927701479E-2</v>
      </c>
      <c r="F224">
        <v>410.9</v>
      </c>
      <c r="G224" s="10">
        <f t="shared" si="35"/>
        <v>-4.2414355628058842E-2</v>
      </c>
      <c r="H224">
        <v>1573</v>
      </c>
      <c r="I224" s="10">
        <f t="shared" si="36"/>
        <v>0.13328530259366</v>
      </c>
      <c r="J224">
        <v>431.7</v>
      </c>
      <c r="K224" s="10">
        <f t="shared" si="37"/>
        <v>5.7310800881704482E-2</v>
      </c>
      <c r="T224">
        <f t="shared" si="38"/>
        <v>4.2737630476892413E-2</v>
      </c>
      <c r="U224">
        <f t="shared" si="33"/>
        <v>4.5375690581049982E-2</v>
      </c>
      <c r="V224">
        <f t="shared" si="39"/>
        <v>-4.8066216710543015E-2</v>
      </c>
      <c r="W224">
        <f t="shared" si="40"/>
        <v>0.12747061264872619</v>
      </c>
      <c r="X224">
        <f t="shared" si="41"/>
        <v>5.3916447923749423E-2</v>
      </c>
    </row>
    <row r="225" spans="1:24">
      <c r="A225" s="1">
        <v>41729</v>
      </c>
      <c r="B225">
        <v>3876.5</v>
      </c>
      <c r="C225" s="10">
        <f t="shared" si="42"/>
        <v>-5.0808031341821769E-2</v>
      </c>
      <c r="D225">
        <v>3337.5</v>
      </c>
      <c r="E225" s="10">
        <f t="shared" si="34"/>
        <v>-2.7676620538965802E-2</v>
      </c>
      <c r="F225">
        <v>414.2</v>
      </c>
      <c r="G225" s="10">
        <f t="shared" si="35"/>
        <v>8.0311511316621953E-3</v>
      </c>
      <c r="H225">
        <v>1596</v>
      </c>
      <c r="I225" s="10">
        <f t="shared" si="36"/>
        <v>1.4621741894469187E-2</v>
      </c>
      <c r="J225">
        <v>418.1</v>
      </c>
      <c r="K225" s="10">
        <f t="shared" si="37"/>
        <v>-3.1503358813991134E-2</v>
      </c>
      <c r="T225">
        <f t="shared" si="38"/>
        <v>-6.6512800761262175E-2</v>
      </c>
      <c r="U225">
        <f t="shared" si="33"/>
        <v>-4.0571316885617298E-2</v>
      </c>
      <c r="V225">
        <f t="shared" si="39"/>
        <v>2.3792900491780211E-3</v>
      </c>
      <c r="W225">
        <f t="shared" si="40"/>
        <v>8.8070519495353876E-3</v>
      </c>
      <c r="X225">
        <f t="shared" si="41"/>
        <v>-3.4897711771946192E-2</v>
      </c>
    </row>
    <row r="226" spans="1:24">
      <c r="A226" s="1">
        <v>41759</v>
      </c>
      <c r="B226">
        <v>4664</v>
      </c>
      <c r="C226" s="10">
        <f t="shared" si="42"/>
        <v>0.20314716883786921</v>
      </c>
      <c r="D226">
        <v>3224.5</v>
      </c>
      <c r="E226" s="10">
        <f t="shared" si="34"/>
        <v>-3.385767790262173E-2</v>
      </c>
      <c r="F226">
        <v>400</v>
      </c>
      <c r="G226" s="10">
        <f t="shared" si="35"/>
        <v>-3.4282955094157352E-2</v>
      </c>
      <c r="H226">
        <v>1681</v>
      </c>
      <c r="I226" s="10">
        <f t="shared" si="36"/>
        <v>5.3258145363408449E-2</v>
      </c>
      <c r="J226">
        <v>426.4</v>
      </c>
      <c r="K226" s="10">
        <f t="shared" si="37"/>
        <v>1.9851710117196664E-2</v>
      </c>
      <c r="T226">
        <f t="shared" si="38"/>
        <v>0.1874423994184288</v>
      </c>
      <c r="U226">
        <f t="shared" si="33"/>
        <v>-4.6752374249273226E-2</v>
      </c>
      <c r="V226">
        <f t="shared" si="39"/>
        <v>-3.9934816176641526E-2</v>
      </c>
      <c r="W226">
        <f t="shared" si="40"/>
        <v>4.7443455418474646E-2</v>
      </c>
      <c r="X226">
        <f t="shared" si="41"/>
        <v>1.6457357159241605E-2</v>
      </c>
    </row>
    <row r="227" spans="1:24">
      <c r="A227" s="1">
        <v>41789</v>
      </c>
      <c r="B227">
        <v>4283.5</v>
      </c>
      <c r="C227" s="10">
        <f t="shared" si="42"/>
        <v>-8.1582332761578003E-2</v>
      </c>
      <c r="D227">
        <v>3057</v>
      </c>
      <c r="E227" s="10">
        <f t="shared" si="34"/>
        <v>-5.1946038145448958E-2</v>
      </c>
      <c r="F227">
        <v>423.1</v>
      </c>
      <c r="G227" s="10">
        <f t="shared" si="35"/>
        <v>5.7749999999999968E-2</v>
      </c>
      <c r="H227">
        <v>1672</v>
      </c>
      <c r="I227" s="10">
        <f t="shared" si="36"/>
        <v>-5.353955978584124E-3</v>
      </c>
      <c r="J227">
        <v>409.8</v>
      </c>
      <c r="K227" s="10">
        <f t="shared" si="37"/>
        <v>-3.8930581613508375E-2</v>
      </c>
      <c r="T227">
        <f t="shared" si="38"/>
        <v>-9.7287102181018409E-2</v>
      </c>
      <c r="U227">
        <f t="shared" si="33"/>
        <v>-6.4840734492100455E-2</v>
      </c>
      <c r="V227">
        <f t="shared" si="39"/>
        <v>5.2098138917515795E-2</v>
      </c>
      <c r="W227">
        <f t="shared" si="40"/>
        <v>-1.1168645923517923E-2</v>
      </c>
      <c r="X227">
        <f t="shared" si="41"/>
        <v>-4.2324934571463434E-2</v>
      </c>
    </row>
    <row r="228" spans="1:24">
      <c r="A228" s="1">
        <v>41820</v>
      </c>
      <c r="B228">
        <v>4340.5</v>
      </c>
      <c r="C228" s="10">
        <f t="shared" si="42"/>
        <v>1.3306875218862979E-2</v>
      </c>
      <c r="D228">
        <v>3108.5</v>
      </c>
      <c r="E228" s="10">
        <f t="shared" si="34"/>
        <v>1.6846581615963307E-2</v>
      </c>
      <c r="F228">
        <v>432.9</v>
      </c>
      <c r="G228" s="10">
        <f t="shared" si="35"/>
        <v>2.316237296147472E-2</v>
      </c>
      <c r="H228">
        <v>1622</v>
      </c>
      <c r="I228" s="10">
        <f t="shared" si="36"/>
        <v>-2.9904306220095656E-2</v>
      </c>
      <c r="J228">
        <v>384.1</v>
      </c>
      <c r="K228" s="10">
        <f t="shared" si="37"/>
        <v>-6.2713518789653477E-2</v>
      </c>
      <c r="T228">
        <f t="shared" si="38"/>
        <v>-2.3978942005774273E-3</v>
      </c>
      <c r="U228">
        <f t="shared" si="33"/>
        <v>3.9518852693118077E-3</v>
      </c>
      <c r="V228">
        <f t="shared" si="39"/>
        <v>1.7510511878990546E-2</v>
      </c>
      <c r="W228">
        <f t="shared" si="40"/>
        <v>-3.5718996165029458E-2</v>
      </c>
      <c r="X228">
        <f t="shared" si="41"/>
        <v>-6.6107871747608529E-2</v>
      </c>
    </row>
    <row r="229" spans="1:24">
      <c r="A229" s="1">
        <v>41851</v>
      </c>
      <c r="B229">
        <v>4344.5</v>
      </c>
      <c r="C229" s="10">
        <f t="shared" si="42"/>
        <v>9.2155281649586307E-4</v>
      </c>
      <c r="D229">
        <v>3392</v>
      </c>
      <c r="E229" s="10">
        <f t="shared" si="34"/>
        <v>9.1201544153128422E-2</v>
      </c>
      <c r="F229">
        <v>427.8</v>
      </c>
      <c r="G229" s="10">
        <f t="shared" si="35"/>
        <v>-1.1781011781011652E-2</v>
      </c>
      <c r="H229">
        <v>1591</v>
      </c>
      <c r="I229" s="10">
        <f t="shared" si="36"/>
        <v>-1.9112207151664617E-2</v>
      </c>
      <c r="J229">
        <v>369.1</v>
      </c>
      <c r="K229" s="10">
        <f t="shared" si="37"/>
        <v>-3.9052330122363976E-2</v>
      </c>
      <c r="T229">
        <f t="shared" si="38"/>
        <v>-1.4783216602944543E-2</v>
      </c>
      <c r="U229">
        <f t="shared" si="33"/>
        <v>7.8306847806476926E-2</v>
      </c>
      <c r="V229">
        <f t="shared" si="39"/>
        <v>-1.7432872863495825E-2</v>
      </c>
      <c r="W229">
        <f t="shared" si="40"/>
        <v>-2.4926897096598417E-2</v>
      </c>
      <c r="X229">
        <f t="shared" si="41"/>
        <v>-4.2446683080319035E-2</v>
      </c>
    </row>
    <row r="230" spans="1:24">
      <c r="A230" s="1">
        <v>41880</v>
      </c>
      <c r="B230">
        <v>4567</v>
      </c>
      <c r="C230" s="10">
        <f t="shared" si="42"/>
        <v>5.1214178846817893E-2</v>
      </c>
      <c r="D230">
        <v>3213.5</v>
      </c>
      <c r="E230" s="10">
        <f t="shared" si="34"/>
        <v>-5.2623820754716943E-2</v>
      </c>
      <c r="F230">
        <v>445.1</v>
      </c>
      <c r="G230" s="10">
        <f t="shared" si="35"/>
        <v>4.0439457690509606E-2</v>
      </c>
      <c r="H230">
        <v>1646</v>
      </c>
      <c r="I230" s="10">
        <f t="shared" si="36"/>
        <v>3.4569453174104314E-2</v>
      </c>
      <c r="J230">
        <v>393.7</v>
      </c>
      <c r="K230" s="10">
        <f t="shared" si="37"/>
        <v>6.6648604714169446E-2</v>
      </c>
      <c r="T230">
        <f t="shared" si="38"/>
        <v>3.5509409427377486E-2</v>
      </c>
      <c r="U230">
        <f t="shared" si="33"/>
        <v>-6.551851710136844E-2</v>
      </c>
      <c r="V230">
        <f t="shared" si="39"/>
        <v>3.4787596608025433E-2</v>
      </c>
      <c r="W230">
        <f t="shared" si="40"/>
        <v>2.8754763229170515E-2</v>
      </c>
      <c r="X230">
        <f t="shared" si="41"/>
        <v>6.3254251756214394E-2</v>
      </c>
    </row>
    <row r="231" spans="1:24">
      <c r="A231" s="1">
        <v>41912</v>
      </c>
      <c r="B231">
        <v>4441.5</v>
      </c>
      <c r="C231" s="10">
        <f t="shared" si="42"/>
        <v>-2.7479746003941319E-2</v>
      </c>
      <c r="D231">
        <v>3031.5</v>
      </c>
      <c r="E231" s="10">
        <f t="shared" si="34"/>
        <v>-5.6636066594056289E-2</v>
      </c>
      <c r="F231">
        <v>471.5</v>
      </c>
      <c r="G231" s="10">
        <f t="shared" si="35"/>
        <v>5.9312514041788278E-2</v>
      </c>
      <c r="H231">
        <v>1610</v>
      </c>
      <c r="I231" s="10">
        <f t="shared" si="36"/>
        <v>-2.1871202916160404E-2</v>
      </c>
      <c r="J231">
        <v>365.4</v>
      </c>
      <c r="K231" s="10">
        <f t="shared" si="37"/>
        <v>-7.1882143764287587E-2</v>
      </c>
      <c r="T231">
        <f t="shared" si="38"/>
        <v>-4.3184515423381725E-2</v>
      </c>
      <c r="U231">
        <f t="shared" si="33"/>
        <v>-6.9530762940707785E-2</v>
      </c>
      <c r="V231">
        <f t="shared" si="39"/>
        <v>5.3660652959304105E-2</v>
      </c>
      <c r="W231">
        <f t="shared" si="40"/>
        <v>-2.7685892861094203E-2</v>
      </c>
      <c r="X231">
        <f t="shared" si="41"/>
        <v>-7.5276496722242639E-2</v>
      </c>
    </row>
    <row r="232" spans="1:24">
      <c r="A232" s="12">
        <v>41943</v>
      </c>
      <c r="B232">
        <v>4543.5</v>
      </c>
      <c r="C232" s="10">
        <f t="shared" si="42"/>
        <v>2.2965214454576222E-2</v>
      </c>
      <c r="D232">
        <v>2971.5</v>
      </c>
      <c r="E232" s="10">
        <f t="shared" si="34"/>
        <v>-1.9792182088075205E-2</v>
      </c>
      <c r="F232">
        <v>458.7</v>
      </c>
      <c r="G232" s="10">
        <f t="shared" si="35"/>
        <v>-2.7147401908801716E-2</v>
      </c>
      <c r="H232">
        <v>1695</v>
      </c>
      <c r="I232" s="10">
        <f t="shared" si="36"/>
        <v>5.2795031055900665E-2</v>
      </c>
      <c r="J232">
        <v>377.7</v>
      </c>
      <c r="K232" s="10">
        <f t="shared" si="37"/>
        <v>3.3661740558292408E-2</v>
      </c>
      <c r="T232">
        <f t="shared" si="38"/>
        <v>7.2604450351358152E-3</v>
      </c>
      <c r="U232">
        <f t="shared" si="33"/>
        <v>-3.2686878434726702E-2</v>
      </c>
      <c r="V232">
        <f t="shared" si="39"/>
        <v>-3.2799262991285889E-2</v>
      </c>
      <c r="W232">
        <f t="shared" si="40"/>
        <v>4.6980341110966863E-2</v>
      </c>
      <c r="X232">
        <f t="shared" si="41"/>
        <v>3.0267387600337349E-2</v>
      </c>
    </row>
    <row r="233" spans="1:24">
      <c r="A233" s="1">
        <v>41971</v>
      </c>
      <c r="B233">
        <v>4780</v>
      </c>
      <c r="C233" s="10">
        <f t="shared" si="42"/>
        <v>5.205238252448563E-2</v>
      </c>
      <c r="D233">
        <v>2992.5</v>
      </c>
      <c r="E233" s="10">
        <f t="shared" si="34"/>
        <v>7.0671378091873294E-3</v>
      </c>
      <c r="F233">
        <v>481.1</v>
      </c>
      <c r="G233" s="10">
        <f t="shared" si="35"/>
        <v>4.883366034445169E-2</v>
      </c>
      <c r="H233">
        <v>1786</v>
      </c>
      <c r="I233" s="10">
        <f t="shared" si="36"/>
        <v>5.3687315634218358E-2</v>
      </c>
      <c r="J233">
        <v>407.1</v>
      </c>
      <c r="K233" s="10">
        <f t="shared" si="37"/>
        <v>7.783955520254171E-2</v>
      </c>
      <c r="T233">
        <f t="shared" si="38"/>
        <v>3.6347613105045223E-2</v>
      </c>
      <c r="U233">
        <f t="shared" si="33"/>
        <v>-5.8275585374641704E-3</v>
      </c>
      <c r="V233">
        <f t="shared" si="39"/>
        <v>4.3181799261967517E-2</v>
      </c>
      <c r="W233">
        <f t="shared" si="40"/>
        <v>4.7872625689284555E-2</v>
      </c>
      <c r="X233">
        <f t="shared" si="41"/>
        <v>7.4445202244586658E-2</v>
      </c>
    </row>
    <row r="234" spans="1:24">
      <c r="A234" s="1">
        <v>42004</v>
      </c>
      <c r="B234">
        <v>4555.5</v>
      </c>
      <c r="C234" s="10">
        <f t="shared" si="42"/>
        <v>-4.696652719665273E-2</v>
      </c>
      <c r="D234">
        <v>3000</v>
      </c>
      <c r="E234" s="10">
        <f t="shared" si="34"/>
        <v>2.5062656641603454E-3</v>
      </c>
      <c r="F234">
        <v>472</v>
      </c>
      <c r="G234" s="10">
        <f t="shared" si="35"/>
        <v>-1.891498648929546E-2</v>
      </c>
      <c r="H234">
        <v>1764</v>
      </c>
      <c r="I234" s="10">
        <f t="shared" si="36"/>
        <v>-1.2318029115341522E-2</v>
      </c>
      <c r="J234">
        <v>465.7</v>
      </c>
      <c r="K234" s="10">
        <f t="shared" si="37"/>
        <v>0.14394497666421024</v>
      </c>
      <c r="T234">
        <f t="shared" si="38"/>
        <v>-6.2671296616093136E-2</v>
      </c>
      <c r="U234">
        <f t="shared" si="33"/>
        <v>-1.0388430682491154E-2</v>
      </c>
      <c r="V234">
        <f t="shared" si="39"/>
        <v>-2.4566847571779633E-2</v>
      </c>
      <c r="W234">
        <f t="shared" si="40"/>
        <v>-1.8132719060275321E-2</v>
      </c>
      <c r="X234">
        <f t="shared" si="41"/>
        <v>0.14055062370625518</v>
      </c>
    </row>
    <row r="235" spans="1:24">
      <c r="A235" s="1">
        <v>42034</v>
      </c>
      <c r="B235">
        <v>4743</v>
      </c>
      <c r="C235" s="10">
        <f t="shared" si="42"/>
        <v>4.1159038524860136E-2</v>
      </c>
      <c r="D235">
        <v>2925</v>
      </c>
      <c r="E235" s="10">
        <f t="shared" si="34"/>
        <v>-2.5000000000000022E-2</v>
      </c>
      <c r="F235">
        <v>507.5</v>
      </c>
      <c r="G235" s="10">
        <f t="shared" si="35"/>
        <v>7.5211864406779627E-2</v>
      </c>
      <c r="H235">
        <v>1897</v>
      </c>
      <c r="I235" s="10">
        <f t="shared" si="36"/>
        <v>7.5396825396825351E-2</v>
      </c>
      <c r="J235">
        <v>480.2</v>
      </c>
      <c r="K235" s="10">
        <f t="shared" si="37"/>
        <v>3.1135924414859462E-2</v>
      </c>
      <c r="T235">
        <f t="shared" si="38"/>
        <v>2.545426910541973E-2</v>
      </c>
      <c r="U235">
        <f t="shared" si="33"/>
        <v>-3.7894696346651519E-2</v>
      </c>
      <c r="V235">
        <f t="shared" si="39"/>
        <v>6.9560003324295447E-2</v>
      </c>
      <c r="W235">
        <f t="shared" si="40"/>
        <v>6.9582135451891555E-2</v>
      </c>
      <c r="X235">
        <f t="shared" si="41"/>
        <v>2.7741571456904403E-2</v>
      </c>
    </row>
    <row r="236" spans="1:24">
      <c r="A236" s="1">
        <v>42062</v>
      </c>
      <c r="B236">
        <v>4469.5</v>
      </c>
      <c r="C236" s="10">
        <f t="shared" si="42"/>
        <v>-5.7663925785367942E-2</v>
      </c>
      <c r="D236">
        <v>3192</v>
      </c>
      <c r="E236" s="10">
        <f t="shared" si="34"/>
        <v>9.1282051282051357E-2</v>
      </c>
      <c r="F236">
        <v>532</v>
      </c>
      <c r="G236" s="10">
        <f t="shared" si="35"/>
        <v>4.8275862068965614E-2</v>
      </c>
      <c r="H236">
        <v>1896</v>
      </c>
      <c r="I236" s="10">
        <f t="shared" si="36"/>
        <v>-5.2714812862408866E-4</v>
      </c>
      <c r="J236">
        <v>484.5</v>
      </c>
      <c r="K236" s="10">
        <f t="shared" si="37"/>
        <v>8.9546022490629706E-3</v>
      </c>
      <c r="T236">
        <f t="shared" si="38"/>
        <v>-7.3368695204808348E-2</v>
      </c>
      <c r="U236">
        <f t="shared" si="33"/>
        <v>7.8387354935399861E-2</v>
      </c>
      <c r="V236">
        <f t="shared" si="39"/>
        <v>4.262400098648144E-2</v>
      </c>
      <c r="W236">
        <f t="shared" si="40"/>
        <v>-6.3418380735578888E-3</v>
      </c>
      <c r="X236">
        <f t="shared" si="41"/>
        <v>5.5602492911079118E-3</v>
      </c>
    </row>
    <row r="237" spans="1:24">
      <c r="A237" s="1">
        <v>42094</v>
      </c>
      <c r="B237">
        <v>4626.5</v>
      </c>
      <c r="C237" s="10">
        <f t="shared" si="42"/>
        <v>3.5126971697057918E-2</v>
      </c>
      <c r="D237">
        <v>2772</v>
      </c>
      <c r="E237" s="10">
        <f t="shared" si="34"/>
        <v>-0.13157894736842102</v>
      </c>
      <c r="F237">
        <v>523.5</v>
      </c>
      <c r="G237" s="10">
        <f t="shared" si="35"/>
        <v>-1.5977443609022535E-2</v>
      </c>
      <c r="H237">
        <v>1831</v>
      </c>
      <c r="I237" s="10">
        <f t="shared" si="36"/>
        <v>-3.4282700421940926E-2</v>
      </c>
      <c r="J237">
        <v>466.7</v>
      </c>
      <c r="K237" s="10">
        <f t="shared" si="37"/>
        <v>-3.67389060887513E-2</v>
      </c>
      <c r="T237">
        <f t="shared" si="38"/>
        <v>1.9422202277617512E-2</v>
      </c>
      <c r="U237">
        <f t="shared" si="33"/>
        <v>-0.14447364371507251</v>
      </c>
      <c r="V237">
        <f t="shared" si="39"/>
        <v>-2.1629304691506708E-2</v>
      </c>
      <c r="W237">
        <f t="shared" si="40"/>
        <v>-4.0097390366874729E-2</v>
      </c>
      <c r="X237">
        <f t="shared" si="41"/>
        <v>-4.0133259046706359E-2</v>
      </c>
    </row>
    <row r="238" spans="1:24">
      <c r="A238" s="12">
        <v>42124</v>
      </c>
      <c r="B238">
        <v>4496.5</v>
      </c>
      <c r="C238" s="10">
        <f t="shared" si="42"/>
        <v>-2.8098994920566334E-2</v>
      </c>
      <c r="D238">
        <v>2885</v>
      </c>
      <c r="E238" s="10">
        <f t="shared" si="34"/>
        <v>4.0764790764790781E-2</v>
      </c>
      <c r="F238">
        <v>508</v>
      </c>
      <c r="G238" s="10">
        <f t="shared" si="35"/>
        <v>-2.9608404966571134E-2</v>
      </c>
      <c r="H238">
        <v>1839</v>
      </c>
      <c r="I238" s="10">
        <f t="shared" si="36"/>
        <v>4.3691971600219315E-3</v>
      </c>
      <c r="J238">
        <v>486</v>
      </c>
      <c r="K238" s="10">
        <f t="shared" si="37"/>
        <v>4.1354188986501006E-2</v>
      </c>
      <c r="T238">
        <f t="shared" si="38"/>
        <v>-4.380376434000674E-2</v>
      </c>
      <c r="U238">
        <f t="shared" si="33"/>
        <v>2.7870094418139282E-2</v>
      </c>
      <c r="V238">
        <f t="shared" si="39"/>
        <v>-3.5260266049055307E-2</v>
      </c>
      <c r="W238">
        <f t="shared" si="40"/>
        <v>-1.4454927849118686E-3</v>
      </c>
      <c r="X238">
        <f t="shared" si="41"/>
        <v>3.7959836028545947E-2</v>
      </c>
    </row>
    <row r="239" spans="1:24">
      <c r="A239" s="1">
        <v>42153</v>
      </c>
      <c r="B239">
        <v>4372.5</v>
      </c>
      <c r="C239" s="10">
        <f t="shared" si="42"/>
        <v>-2.757700433670629E-2</v>
      </c>
      <c r="D239">
        <v>2856</v>
      </c>
      <c r="E239" s="10">
        <f t="shared" si="34"/>
        <v>-1.005199306759097E-2</v>
      </c>
      <c r="F239">
        <v>515</v>
      </c>
      <c r="G239" s="10">
        <f t="shared" si="35"/>
        <v>1.3779527559055094E-2</v>
      </c>
      <c r="H239">
        <v>1896</v>
      </c>
      <c r="I239" s="10">
        <f t="shared" si="36"/>
        <v>3.0995106035889064E-2</v>
      </c>
      <c r="J239">
        <v>568.5</v>
      </c>
      <c r="K239" s="10">
        <f t="shared" si="37"/>
        <v>0.16975308641975317</v>
      </c>
      <c r="T239">
        <f t="shared" si="38"/>
        <v>-4.3281773756146696E-2</v>
      </c>
      <c r="U239">
        <f t="shared" si="33"/>
        <v>-2.2946689414242469E-2</v>
      </c>
      <c r="V239">
        <f t="shared" si="39"/>
        <v>8.1276664765709203E-3</v>
      </c>
      <c r="W239">
        <f t="shared" si="40"/>
        <v>2.5180416090955265E-2</v>
      </c>
      <c r="X239">
        <f t="shared" si="41"/>
        <v>0.16635873346179811</v>
      </c>
    </row>
    <row r="240" spans="1:24">
      <c r="A240" s="1">
        <v>42185</v>
      </c>
      <c r="B240">
        <v>4019</v>
      </c>
      <c r="C240" s="10">
        <f t="shared" si="42"/>
        <v>-8.0846197827329935E-2</v>
      </c>
      <c r="D240">
        <v>2614</v>
      </c>
      <c r="E240" s="10">
        <f t="shared" si="34"/>
        <v>-8.4733893557423001E-2</v>
      </c>
      <c r="F240">
        <v>451.2</v>
      </c>
      <c r="G240" s="10">
        <f t="shared" si="35"/>
        <v>-0.12388349514563113</v>
      </c>
      <c r="H240">
        <v>1738</v>
      </c>
      <c r="I240" s="10">
        <f t="shared" si="36"/>
        <v>-8.333333333333337E-2</v>
      </c>
      <c r="J240">
        <v>512.5</v>
      </c>
      <c r="K240" s="10">
        <f t="shared" si="37"/>
        <v>-9.850483729111692E-2</v>
      </c>
      <c r="T240">
        <f t="shared" si="38"/>
        <v>-9.6550967246770342E-2</v>
      </c>
      <c r="U240">
        <f t="shared" si="33"/>
        <v>-9.7628589904074498E-2</v>
      </c>
      <c r="V240">
        <f t="shared" si="39"/>
        <v>-0.12953535622811529</v>
      </c>
      <c r="W240">
        <f t="shared" si="40"/>
        <v>-8.9148023278267166E-2</v>
      </c>
      <c r="X240">
        <f t="shared" si="41"/>
        <v>-0.10189919024907197</v>
      </c>
    </row>
    <row r="241" spans="1:24">
      <c r="A241" s="1">
        <v>42216</v>
      </c>
      <c r="B241">
        <v>4320</v>
      </c>
      <c r="C241" s="10">
        <f t="shared" si="42"/>
        <v>7.4894252301567654E-2</v>
      </c>
      <c r="D241">
        <v>2486.5</v>
      </c>
      <c r="E241" s="10">
        <f t="shared" si="34"/>
        <v>-4.8775822494261711E-2</v>
      </c>
      <c r="F241">
        <v>480.2</v>
      </c>
      <c r="G241" s="10">
        <f t="shared" si="35"/>
        <v>6.4273049645390046E-2</v>
      </c>
      <c r="H241">
        <v>1834</v>
      </c>
      <c r="I241" s="10">
        <f t="shared" si="36"/>
        <v>5.5235903337169212E-2</v>
      </c>
      <c r="J241">
        <v>521</v>
      </c>
      <c r="K241" s="10">
        <f t="shared" si="37"/>
        <v>1.6585365853658551E-2</v>
      </c>
      <c r="T241">
        <f t="shared" si="38"/>
        <v>5.9189482882127248E-2</v>
      </c>
      <c r="U241">
        <f t="shared" si="33"/>
        <v>-6.1670518840913208E-2</v>
      </c>
      <c r="V241">
        <f t="shared" si="39"/>
        <v>5.8621188562905872E-2</v>
      </c>
      <c r="W241">
        <f t="shared" si="40"/>
        <v>4.9421213392235409E-2</v>
      </c>
      <c r="X241">
        <f t="shared" si="41"/>
        <v>1.3191012895703493E-2</v>
      </c>
    </row>
    <row r="242" spans="1:24">
      <c r="A242" s="1">
        <v>42247</v>
      </c>
      <c r="B242">
        <v>4120</v>
      </c>
      <c r="C242" s="10">
        <f t="shared" si="42"/>
        <v>-4.629629629629628E-2</v>
      </c>
      <c r="D242">
        <v>2388</v>
      </c>
      <c r="E242" s="10">
        <f t="shared" si="34"/>
        <v>-3.9613915141765488E-2</v>
      </c>
      <c r="F242">
        <v>452.2</v>
      </c>
      <c r="G242" s="10">
        <f t="shared" si="35"/>
        <v>-5.8309037900874605E-2</v>
      </c>
      <c r="H242">
        <v>1739</v>
      </c>
      <c r="I242" s="10">
        <f t="shared" si="36"/>
        <v>-5.1799345692475462E-2</v>
      </c>
      <c r="J242">
        <v>515.5</v>
      </c>
      <c r="K242" s="10">
        <f t="shared" si="37"/>
        <v>-1.0556621880998041E-2</v>
      </c>
      <c r="T242">
        <f t="shared" si="38"/>
        <v>-6.2001065715736686E-2</v>
      </c>
      <c r="U242">
        <f t="shared" si="33"/>
        <v>-5.2508611488416984E-2</v>
      </c>
      <c r="V242">
        <f t="shared" si="39"/>
        <v>-6.3960898983358785E-2</v>
      </c>
      <c r="W242">
        <f t="shared" si="40"/>
        <v>-5.7614035637409265E-2</v>
      </c>
      <c r="X242">
        <f t="shared" si="41"/>
        <v>-1.3950974838953099E-2</v>
      </c>
    </row>
    <row r="243" spans="1:24">
      <c r="A243" s="1">
        <v>42277</v>
      </c>
      <c r="B243">
        <v>4181.5</v>
      </c>
      <c r="C243" s="10">
        <f t="shared" si="42"/>
        <v>1.4927184466019483E-2</v>
      </c>
      <c r="D243">
        <v>2210</v>
      </c>
      <c r="E243" s="10">
        <f t="shared" si="34"/>
        <v>-7.4539363484087073E-2</v>
      </c>
      <c r="F243">
        <v>447.7</v>
      </c>
      <c r="G243" s="10">
        <f t="shared" si="35"/>
        <v>-9.9513489606368744E-3</v>
      </c>
      <c r="H243">
        <v>1770</v>
      </c>
      <c r="I243" s="10">
        <f t="shared" si="36"/>
        <v>1.7826336975273138E-2</v>
      </c>
      <c r="J243">
        <v>499.4</v>
      </c>
      <c r="K243" s="10">
        <f t="shared" si="37"/>
        <v>-3.1231813773035966E-2</v>
      </c>
      <c r="T243">
        <f t="shared" si="38"/>
        <v>-7.7758495342092337E-4</v>
      </c>
      <c r="U243">
        <f t="shared" si="33"/>
        <v>-8.743405983073857E-2</v>
      </c>
      <c r="V243">
        <f t="shared" si="39"/>
        <v>-1.5603210043121048E-2</v>
      </c>
      <c r="W243">
        <f t="shared" si="40"/>
        <v>1.2011647030339339E-2</v>
      </c>
      <c r="X243">
        <f t="shared" si="41"/>
        <v>-3.4626166730991025E-2</v>
      </c>
    </row>
    <row r="244" spans="1:24">
      <c r="A244" s="12">
        <v>42307</v>
      </c>
      <c r="B244">
        <v>4150.5</v>
      </c>
      <c r="C244" s="10">
        <f t="shared" si="42"/>
        <v>-7.4136075570967463E-3</v>
      </c>
      <c r="D244">
        <v>2358.5</v>
      </c>
      <c r="E244" s="10">
        <f t="shared" si="34"/>
        <v>6.719457013574659E-2</v>
      </c>
      <c r="F244">
        <v>440.3</v>
      </c>
      <c r="G244" s="10">
        <f t="shared" si="35"/>
        <v>-1.6528925619834656E-2</v>
      </c>
      <c r="H244">
        <v>1859</v>
      </c>
      <c r="I244" s="10">
        <f t="shared" si="36"/>
        <v>5.0282485875706273E-2</v>
      </c>
      <c r="J244">
        <v>545</v>
      </c>
      <c r="K244" s="10">
        <f t="shared" si="37"/>
        <v>9.1309571485783003E-2</v>
      </c>
      <c r="T244">
        <f t="shared" si="38"/>
        <v>-2.3118376976537153E-2</v>
      </c>
      <c r="U244">
        <f t="shared" si="33"/>
        <v>5.4299873789095093E-2</v>
      </c>
      <c r="V244">
        <f t="shared" si="39"/>
        <v>-2.2180786702318829E-2</v>
      </c>
      <c r="W244">
        <f t="shared" si="40"/>
        <v>4.446779593077247E-2</v>
      </c>
      <c r="X244">
        <f t="shared" si="41"/>
        <v>8.7915218527827951E-2</v>
      </c>
    </row>
    <row r="245" spans="1:24">
      <c r="A245" s="1">
        <v>42338</v>
      </c>
      <c r="B245">
        <v>4502.5</v>
      </c>
      <c r="C245" s="10">
        <f t="shared" si="42"/>
        <v>8.4809059149500099E-2</v>
      </c>
      <c r="D245">
        <v>2208.5</v>
      </c>
      <c r="E245" s="10">
        <f t="shared" si="34"/>
        <v>-6.3599745601017554E-2</v>
      </c>
      <c r="F245">
        <v>516.5</v>
      </c>
      <c r="G245" s="10">
        <f t="shared" si="35"/>
        <v>0.17306382012264354</v>
      </c>
      <c r="H245">
        <v>1920</v>
      </c>
      <c r="I245" s="10">
        <f t="shared" si="36"/>
        <v>3.2813340505648103E-2</v>
      </c>
      <c r="J245">
        <v>586.5</v>
      </c>
      <c r="K245" s="10">
        <f t="shared" si="37"/>
        <v>7.6146788990825609E-2</v>
      </c>
      <c r="T245">
        <f t="shared" si="38"/>
        <v>6.9104289730059693E-2</v>
      </c>
      <c r="U245">
        <f t="shared" si="33"/>
        <v>-7.6494441947669051E-2</v>
      </c>
      <c r="V245">
        <f t="shared" si="39"/>
        <v>0.16741195904015937</v>
      </c>
      <c r="W245">
        <f t="shared" si="40"/>
        <v>2.6998650560714304E-2</v>
      </c>
      <c r="X245">
        <f t="shared" si="41"/>
        <v>7.2752436032870557E-2</v>
      </c>
    </row>
    <row r="246" spans="1:24">
      <c r="A246" s="1">
        <v>42369</v>
      </c>
      <c r="B246">
        <v>4616.5</v>
      </c>
      <c r="C246" s="10">
        <f t="shared" si="42"/>
        <v>2.5319267073847795E-2</v>
      </c>
      <c r="D246">
        <v>1979.5</v>
      </c>
      <c r="E246" s="10">
        <f t="shared" si="34"/>
        <v>-0.10369028752546983</v>
      </c>
      <c r="F246">
        <v>499.6</v>
      </c>
      <c r="G246" s="10">
        <f t="shared" si="35"/>
        <v>-3.2720232333010579E-2</v>
      </c>
      <c r="H246">
        <v>1885</v>
      </c>
      <c r="I246" s="10">
        <f t="shared" si="36"/>
        <v>-1.822916666666663E-2</v>
      </c>
      <c r="J246">
        <v>603.5</v>
      </c>
      <c r="K246" s="10">
        <f t="shared" si="37"/>
        <v>2.8985507246376718E-2</v>
      </c>
      <c r="T246">
        <f t="shared" si="38"/>
        <v>9.614497654407389E-3</v>
      </c>
      <c r="U246">
        <f t="shared" si="33"/>
        <v>-0.11658498387212132</v>
      </c>
      <c r="V246">
        <f t="shared" si="39"/>
        <v>-3.8372093415494753E-2</v>
      </c>
      <c r="W246">
        <f t="shared" si="40"/>
        <v>-2.4043856611600429E-2</v>
      </c>
      <c r="X246">
        <f t="shared" si="41"/>
        <v>2.5591154288421659E-2</v>
      </c>
    </row>
    <row r="247" spans="1:24">
      <c r="A247" s="1">
        <v>42398</v>
      </c>
      <c r="B247">
        <v>4487.5</v>
      </c>
      <c r="C247" s="10">
        <f t="shared" si="42"/>
        <v>-2.7943247048629938E-2</v>
      </c>
      <c r="D247">
        <v>1714</v>
      </c>
      <c r="E247" s="10">
        <f t="shared" si="34"/>
        <v>-0.13412477898459207</v>
      </c>
      <c r="F247">
        <v>516</v>
      </c>
      <c r="G247" s="10">
        <f t="shared" si="35"/>
        <v>3.2826261008807034E-2</v>
      </c>
      <c r="H247">
        <v>1868</v>
      </c>
      <c r="I247" s="10">
        <f t="shared" si="36"/>
        <v>-9.0185676392573466E-3</v>
      </c>
      <c r="J247">
        <v>621</v>
      </c>
      <c r="K247" s="10">
        <f t="shared" si="37"/>
        <v>2.8997514498757315E-2</v>
      </c>
      <c r="T247">
        <f t="shared" si="38"/>
        <v>-4.3648016468070344E-2</v>
      </c>
      <c r="U247">
        <f t="shared" si="33"/>
        <v>-0.14701947533124357</v>
      </c>
      <c r="V247">
        <f t="shared" si="39"/>
        <v>2.7174399926322861E-2</v>
      </c>
      <c r="W247">
        <f t="shared" si="40"/>
        <v>-1.4833257584191146E-2</v>
      </c>
      <c r="X247">
        <f t="shared" si="41"/>
        <v>2.5603161540802256E-2</v>
      </c>
    </row>
    <row r="248" spans="1:24">
      <c r="A248" s="1">
        <v>42429</v>
      </c>
      <c r="B248">
        <v>4107</v>
      </c>
      <c r="C248" s="10">
        <f t="shared" si="42"/>
        <v>-8.4791086350974876E-2</v>
      </c>
      <c r="D248">
        <v>1904</v>
      </c>
      <c r="E248" s="10">
        <f t="shared" si="34"/>
        <v>0.11085180863477251</v>
      </c>
      <c r="F248">
        <v>513</v>
      </c>
      <c r="G248" s="10">
        <f t="shared" si="35"/>
        <v>-5.8139534883721034E-3</v>
      </c>
      <c r="H248">
        <v>1933</v>
      </c>
      <c r="I248" s="10">
        <f t="shared" si="36"/>
        <v>3.4796573875802927E-2</v>
      </c>
      <c r="J248">
        <v>596.5</v>
      </c>
      <c r="K248" s="10">
        <f t="shared" si="37"/>
        <v>-3.9452495974235058E-2</v>
      </c>
      <c r="T248">
        <f t="shared" si="38"/>
        <v>-0.10049585577041528</v>
      </c>
      <c r="U248">
        <f t="shared" si="33"/>
        <v>9.7957112288121012E-2</v>
      </c>
      <c r="V248">
        <f t="shared" si="39"/>
        <v>-1.1465814570856277E-2</v>
      </c>
      <c r="W248">
        <f t="shared" si="40"/>
        <v>2.8981883930869128E-2</v>
      </c>
      <c r="X248">
        <f t="shared" si="41"/>
        <v>-4.2846848932190117E-2</v>
      </c>
    </row>
    <row r="249" spans="1:24">
      <c r="A249" s="1">
        <v>42460</v>
      </c>
      <c r="B249">
        <v>3902.5</v>
      </c>
      <c r="C249" s="10">
        <f t="shared" si="42"/>
        <v>-4.9793036279522807E-2</v>
      </c>
      <c r="D249">
        <v>1955.5</v>
      </c>
      <c r="E249" s="10">
        <f t="shared" si="34"/>
        <v>2.7048319327731107E-2</v>
      </c>
      <c r="F249">
        <v>509</v>
      </c>
      <c r="G249" s="10">
        <f t="shared" si="35"/>
        <v>-7.7972709551656916E-3</v>
      </c>
      <c r="H249">
        <v>2023</v>
      </c>
      <c r="I249" s="10">
        <f t="shared" si="36"/>
        <v>4.6559751681324313E-2</v>
      </c>
      <c r="J249">
        <v>629</v>
      </c>
      <c r="K249" s="10">
        <f t="shared" si="37"/>
        <v>5.4484492875104706E-2</v>
      </c>
      <c r="T249">
        <f t="shared" si="38"/>
        <v>-6.5497805698963213E-2</v>
      </c>
      <c r="U249">
        <f t="shared" si="33"/>
        <v>1.4153622981079608E-2</v>
      </c>
      <c r="V249">
        <f t="shared" si="39"/>
        <v>-1.3449132037649865E-2</v>
      </c>
      <c r="W249">
        <f t="shared" si="40"/>
        <v>4.074506173639051E-2</v>
      </c>
      <c r="X249">
        <f t="shared" si="41"/>
        <v>5.1090139917149648E-2</v>
      </c>
    </row>
    <row r="250" spans="1:24">
      <c r="A250" s="12">
        <v>42489</v>
      </c>
      <c r="B250">
        <v>3928</v>
      </c>
      <c r="C250" s="10">
        <f t="shared" si="42"/>
        <v>6.534272901985938E-3</v>
      </c>
      <c r="D250">
        <v>2300.5</v>
      </c>
      <c r="E250" s="10">
        <f t="shared" si="34"/>
        <v>0.17642546663257486</v>
      </c>
      <c r="F250">
        <v>477.3</v>
      </c>
      <c r="G250" s="10">
        <f t="shared" si="35"/>
        <v>-6.2278978388997985E-2</v>
      </c>
      <c r="H250">
        <v>2039</v>
      </c>
      <c r="I250" s="10">
        <f t="shared" si="36"/>
        <v>7.9090459713297978E-3</v>
      </c>
      <c r="J250">
        <v>592</v>
      </c>
      <c r="K250" s="10">
        <f t="shared" si="37"/>
        <v>-5.8823529411764719E-2</v>
      </c>
      <c r="T250">
        <f t="shared" si="38"/>
        <v>-9.1704965174544684E-3</v>
      </c>
      <c r="U250">
        <f t="shared" si="33"/>
        <v>0.16353077028592336</v>
      </c>
      <c r="V250">
        <f t="shared" si="39"/>
        <v>-6.7930839471482166E-2</v>
      </c>
      <c r="W250">
        <f t="shared" si="40"/>
        <v>2.0943560263959977E-3</v>
      </c>
      <c r="X250">
        <f t="shared" si="41"/>
        <v>-6.2217882369719778E-2</v>
      </c>
    </row>
    <row r="251" spans="1:24">
      <c r="A251" s="1">
        <v>42521</v>
      </c>
      <c r="B251">
        <v>4028</v>
      </c>
      <c r="C251" s="10">
        <f t="shared" si="42"/>
        <v>2.5458248472504996E-2</v>
      </c>
      <c r="D251">
        <v>1942.5</v>
      </c>
      <c r="E251" s="10">
        <f t="shared" si="34"/>
        <v>-0.15561834383829598</v>
      </c>
      <c r="F251">
        <v>483.6</v>
      </c>
      <c r="G251" s="10">
        <f t="shared" si="35"/>
        <v>1.3199245757385292E-2</v>
      </c>
      <c r="H251">
        <v>2044</v>
      </c>
      <c r="I251" s="10">
        <f t="shared" si="36"/>
        <v>2.4521824423737737E-3</v>
      </c>
      <c r="J251">
        <v>613</v>
      </c>
      <c r="K251" s="10">
        <f t="shared" si="37"/>
        <v>3.5472972972973027E-2</v>
      </c>
      <c r="T251">
        <f t="shared" si="38"/>
        <v>9.7534790530645898E-3</v>
      </c>
      <c r="U251">
        <f t="shared" si="33"/>
        <v>-0.16851304018494748</v>
      </c>
      <c r="V251">
        <f t="shared" si="39"/>
        <v>7.5473846749011175E-3</v>
      </c>
      <c r="W251">
        <f t="shared" si="40"/>
        <v>-3.3625075025600264E-3</v>
      </c>
      <c r="X251">
        <f t="shared" si="41"/>
        <v>3.2078620015017968E-2</v>
      </c>
    </row>
    <row r="252" spans="1:24">
      <c r="A252" s="1">
        <v>42551</v>
      </c>
      <c r="B252">
        <v>4467</v>
      </c>
      <c r="C252" s="10">
        <f t="shared" si="42"/>
        <v>0.10898709036742793</v>
      </c>
      <c r="D252">
        <v>2294</v>
      </c>
      <c r="E252" s="10">
        <f t="shared" si="34"/>
        <v>0.18095238095238098</v>
      </c>
      <c r="F252">
        <v>524</v>
      </c>
      <c r="G252" s="10">
        <f t="shared" si="35"/>
        <v>8.3540115798180326E-2</v>
      </c>
      <c r="H252">
        <v>2302</v>
      </c>
      <c r="I252" s="10">
        <f t="shared" si="36"/>
        <v>0.1262230919765166</v>
      </c>
      <c r="J252">
        <v>645.5</v>
      </c>
      <c r="K252" s="10">
        <f t="shared" si="37"/>
        <v>5.3017944535073358E-2</v>
      </c>
      <c r="T252">
        <f t="shared" si="38"/>
        <v>9.3282320947987524E-2</v>
      </c>
      <c r="U252">
        <f t="shared" si="33"/>
        <v>0.16805768460572948</v>
      </c>
      <c r="V252">
        <f t="shared" si="39"/>
        <v>7.7888254715696145E-2</v>
      </c>
      <c r="W252">
        <f t="shared" si="40"/>
        <v>0.1204084020315828</v>
      </c>
      <c r="X252">
        <f t="shared" si="41"/>
        <v>4.9623591577118299E-2</v>
      </c>
    </row>
    <row r="253" spans="1:24">
      <c r="A253" s="1">
        <v>42580</v>
      </c>
      <c r="B253">
        <v>5048</v>
      </c>
      <c r="C253" s="10">
        <f t="shared" si="42"/>
        <v>0.13006492052831886</v>
      </c>
      <c r="D253">
        <v>2461.5</v>
      </c>
      <c r="E253" s="10">
        <f t="shared" si="34"/>
        <v>7.301656495204889E-2</v>
      </c>
      <c r="F253">
        <v>534</v>
      </c>
      <c r="G253" s="10">
        <f t="shared" si="35"/>
        <v>1.9083969465648831E-2</v>
      </c>
      <c r="H253">
        <v>2365</v>
      </c>
      <c r="I253" s="10">
        <f t="shared" si="36"/>
        <v>2.7367506516073004E-2</v>
      </c>
      <c r="J253">
        <v>712.5</v>
      </c>
      <c r="K253" s="10">
        <f t="shared" si="37"/>
        <v>0.10379550735863674</v>
      </c>
      <c r="T253">
        <f t="shared" si="38"/>
        <v>0.11436015110887846</v>
      </c>
      <c r="U253">
        <f t="shared" si="33"/>
        <v>6.0121868605397394E-2</v>
      </c>
      <c r="V253">
        <f t="shared" si="39"/>
        <v>1.3432108383164658E-2</v>
      </c>
      <c r="W253">
        <f t="shared" si="40"/>
        <v>2.1552816571139204E-2</v>
      </c>
      <c r="X253">
        <f t="shared" si="41"/>
        <v>0.10040115440068169</v>
      </c>
    </row>
    <row r="254" spans="1:24">
      <c r="A254" s="1">
        <v>42613</v>
      </c>
      <c r="B254">
        <v>4909</v>
      </c>
      <c r="C254" s="10">
        <f t="shared" si="42"/>
        <v>-2.7535657686212356E-2</v>
      </c>
      <c r="D254">
        <v>2301</v>
      </c>
      <c r="E254" s="10">
        <f t="shared" si="34"/>
        <v>-6.5204143814747151E-2</v>
      </c>
      <c r="F254">
        <v>538.5</v>
      </c>
      <c r="G254" s="10">
        <f t="shared" si="35"/>
        <v>8.4269662921347965E-3</v>
      </c>
      <c r="H254">
        <v>2358</v>
      </c>
      <c r="I254" s="10">
        <f t="shared" si="36"/>
        <v>-2.9598308668076223E-3</v>
      </c>
      <c r="J254">
        <v>725</v>
      </c>
      <c r="K254" s="10">
        <f t="shared" si="37"/>
        <v>1.7543859649122862E-2</v>
      </c>
      <c r="T254">
        <f t="shared" si="38"/>
        <v>-4.3240427105652762E-2</v>
      </c>
      <c r="U254">
        <f t="shared" si="33"/>
        <v>-7.8098840161398647E-2</v>
      </c>
      <c r="V254">
        <f t="shared" si="39"/>
        <v>2.7751052096506223E-3</v>
      </c>
      <c r="W254">
        <f t="shared" si="40"/>
        <v>-8.7745208117414215E-3</v>
      </c>
      <c r="X254">
        <f t="shared" si="41"/>
        <v>1.4149506691167803E-2</v>
      </c>
    </row>
    <row r="255" spans="1:24">
      <c r="A255" s="1">
        <v>42643</v>
      </c>
      <c r="B255">
        <v>5004</v>
      </c>
      <c r="C255" s="10">
        <f t="shared" si="42"/>
        <v>1.9352210226115218E-2</v>
      </c>
      <c r="D255">
        <v>2574.5</v>
      </c>
      <c r="E255" s="10">
        <f t="shared" si="34"/>
        <v>0.11886136462407659</v>
      </c>
      <c r="F255">
        <v>524</v>
      </c>
      <c r="G255" s="10">
        <f t="shared" si="35"/>
        <v>-2.6926648096564532E-2</v>
      </c>
      <c r="H255">
        <v>2280</v>
      </c>
      <c r="I255" s="10">
        <f t="shared" si="36"/>
        <v>-3.30788804071247E-2</v>
      </c>
      <c r="J255">
        <v>738</v>
      </c>
      <c r="K255" s="10">
        <f t="shared" si="37"/>
        <v>1.7931034482758568E-2</v>
      </c>
      <c r="T255">
        <f t="shared" si="38"/>
        <v>3.6474408066748121E-3</v>
      </c>
      <c r="U255">
        <f t="shared" si="33"/>
        <v>0.1059666682774251</v>
      </c>
      <c r="V255">
        <f t="shared" si="39"/>
        <v>-3.2578509179048705E-2</v>
      </c>
      <c r="W255">
        <f t="shared" si="40"/>
        <v>-3.8893570352058503E-2</v>
      </c>
      <c r="X255">
        <f t="shared" si="41"/>
        <v>1.4536681524803509E-2</v>
      </c>
    </row>
    <row r="256" spans="1:24">
      <c r="A256" s="12">
        <v>42674</v>
      </c>
      <c r="B256">
        <v>4588</v>
      </c>
      <c r="C256" s="10">
        <f t="shared" si="42"/>
        <v>-8.3133493205435616E-2</v>
      </c>
      <c r="D256">
        <v>2839.5</v>
      </c>
      <c r="E256" s="10">
        <f t="shared" si="34"/>
        <v>0.10293260827345119</v>
      </c>
      <c r="F256">
        <v>542.5</v>
      </c>
      <c r="G256" s="10">
        <f t="shared" si="35"/>
        <v>3.5305343511450316E-2</v>
      </c>
      <c r="H256">
        <v>2199</v>
      </c>
      <c r="I256" s="10">
        <f t="shared" si="36"/>
        <v>-3.5526315789473739E-2</v>
      </c>
      <c r="J256">
        <v>721.5</v>
      </c>
      <c r="K256" s="10">
        <f t="shared" si="37"/>
        <v>-2.2357723577235755E-2</v>
      </c>
      <c r="T256">
        <f t="shared" si="38"/>
        <v>-9.8838262624876022E-2</v>
      </c>
      <c r="U256">
        <f t="shared" si="33"/>
        <v>9.0037911926799691E-2</v>
      </c>
      <c r="V256">
        <f t="shared" si="39"/>
        <v>2.9653482428966142E-2</v>
      </c>
      <c r="W256">
        <f t="shared" si="40"/>
        <v>-4.1341005734407542E-2</v>
      </c>
      <c r="X256">
        <f t="shared" si="41"/>
        <v>-2.5752076535190814E-2</v>
      </c>
    </row>
    <row r="257" spans="1:24">
      <c r="A257" s="1">
        <v>42704</v>
      </c>
      <c r="B257">
        <v>4149.5</v>
      </c>
      <c r="C257" s="10">
        <f t="shared" si="42"/>
        <v>-9.5575414123801217E-2</v>
      </c>
      <c r="D257">
        <v>2990</v>
      </c>
      <c r="E257" s="10">
        <f t="shared" si="34"/>
        <v>5.3002289135411162E-2</v>
      </c>
      <c r="F257">
        <v>600.5</v>
      </c>
      <c r="G257" s="10">
        <f t="shared" si="35"/>
        <v>0.10691244239631326</v>
      </c>
      <c r="H257">
        <v>2060</v>
      </c>
      <c r="I257" s="10">
        <f t="shared" si="36"/>
        <v>-6.3210550250113684E-2</v>
      </c>
      <c r="J257">
        <v>657.5</v>
      </c>
      <c r="K257" s="10">
        <f t="shared" si="37"/>
        <v>-8.8704088704088746E-2</v>
      </c>
      <c r="T257">
        <f t="shared" si="38"/>
        <v>-0.11128018354324162</v>
      </c>
      <c r="U257">
        <f t="shared" si="33"/>
        <v>4.0107592788759666E-2</v>
      </c>
      <c r="V257">
        <f t="shared" si="39"/>
        <v>0.10126058131382908</v>
      </c>
      <c r="W257">
        <f t="shared" si="40"/>
        <v>-6.902524019504748E-2</v>
      </c>
      <c r="X257">
        <f t="shared" si="41"/>
        <v>-9.2098441662043798E-2</v>
      </c>
    </row>
    <row r="258" spans="1:24">
      <c r="A258" s="1">
        <v>42734</v>
      </c>
      <c r="B258">
        <v>4437.5</v>
      </c>
      <c r="C258" s="10">
        <f t="shared" si="42"/>
        <v>6.9405952524400627E-2</v>
      </c>
      <c r="D258">
        <v>3158.5</v>
      </c>
      <c r="E258" s="10">
        <f t="shared" si="34"/>
        <v>5.6354515050167198E-2</v>
      </c>
      <c r="F258">
        <v>591.5</v>
      </c>
      <c r="G258" s="10">
        <f t="shared" si="35"/>
        <v>-1.4987510407993287E-2</v>
      </c>
      <c r="H258">
        <v>2109</v>
      </c>
      <c r="I258" s="10">
        <f t="shared" si="36"/>
        <v>2.3786407766990258E-2</v>
      </c>
      <c r="J258">
        <v>655</v>
      </c>
      <c r="K258" s="10">
        <f t="shared" si="37"/>
        <v>-3.8022813688213253E-3</v>
      </c>
      <c r="T258">
        <f t="shared" si="38"/>
        <v>5.3701183104960221E-2</v>
      </c>
      <c r="U258">
        <f t="shared" si="33"/>
        <v>4.3459818703515701E-2</v>
      </c>
      <c r="V258">
        <f t="shared" si="39"/>
        <v>-2.0639371490477461E-2</v>
      </c>
      <c r="W258">
        <f t="shared" si="40"/>
        <v>1.7971717822056459E-2</v>
      </c>
      <c r="X258">
        <f t="shared" si="41"/>
        <v>-7.1966343267763841E-3</v>
      </c>
    </row>
    <row r="259" spans="1:24">
      <c r="A259" s="1">
        <v>42766</v>
      </c>
      <c r="B259">
        <v>4194</v>
      </c>
      <c r="C259" s="10">
        <f t="shared" si="42"/>
        <v>-5.4873239436619703E-2</v>
      </c>
      <c r="D259">
        <v>3491</v>
      </c>
      <c r="E259" s="10">
        <f t="shared" si="34"/>
        <v>0.10527148963115396</v>
      </c>
      <c r="F259">
        <v>582</v>
      </c>
      <c r="G259" s="10">
        <f t="shared" si="35"/>
        <v>-1.6060862214708371E-2</v>
      </c>
      <c r="H259">
        <v>2089</v>
      </c>
      <c r="I259" s="10">
        <f t="shared" si="36"/>
        <v>-9.4831673779042225E-3</v>
      </c>
      <c r="J259">
        <v>613</v>
      </c>
      <c r="K259" s="10">
        <f t="shared" si="37"/>
        <v>-6.4122137404580171E-2</v>
      </c>
      <c r="T259">
        <f t="shared" si="38"/>
        <v>-7.0578008856060109E-2</v>
      </c>
      <c r="U259">
        <f t="shared" si="33"/>
        <v>9.2376793284502462E-2</v>
      </c>
      <c r="V259">
        <f t="shared" si="39"/>
        <v>-2.1712723297192545E-2</v>
      </c>
      <c r="W259">
        <f t="shared" si="40"/>
        <v>-1.5297857322838022E-2</v>
      </c>
      <c r="X259">
        <f t="shared" si="41"/>
        <v>-6.7516490362535223E-2</v>
      </c>
    </row>
    <row r="260" spans="1:24">
      <c r="A260" s="1">
        <v>42794</v>
      </c>
      <c r="B260">
        <v>4644</v>
      </c>
      <c r="C260" s="10">
        <f t="shared" si="42"/>
        <v>0.10729613733905574</v>
      </c>
      <c r="D260">
        <v>3297</v>
      </c>
      <c r="E260" s="10">
        <f t="shared" si="34"/>
        <v>-5.5571469492981973E-2</v>
      </c>
      <c r="F260">
        <v>630</v>
      </c>
      <c r="G260" s="10">
        <f t="shared" si="35"/>
        <v>8.247422680412364E-2</v>
      </c>
      <c r="H260">
        <v>2255</v>
      </c>
      <c r="I260" s="10">
        <f t="shared" si="36"/>
        <v>7.9463858305409252E-2</v>
      </c>
      <c r="J260">
        <v>646</v>
      </c>
      <c r="K260" s="10">
        <f t="shared" si="37"/>
        <v>5.3833605220228398E-2</v>
      </c>
      <c r="T260">
        <f t="shared" si="38"/>
        <v>9.1591367919615335E-2</v>
      </c>
      <c r="U260">
        <f t="shared" si="33"/>
        <v>-6.8466165839633469E-2</v>
      </c>
      <c r="V260">
        <f t="shared" si="39"/>
        <v>7.682236572163946E-2</v>
      </c>
      <c r="W260">
        <f t="shared" si="40"/>
        <v>7.3649168360475456E-2</v>
      </c>
      <c r="X260">
        <f t="shared" si="41"/>
        <v>5.0439252262273339E-2</v>
      </c>
    </row>
    <row r="261" spans="1:24">
      <c r="A261" s="1">
        <v>42825</v>
      </c>
      <c r="B261">
        <v>4912.5</v>
      </c>
      <c r="C261" s="10">
        <f t="shared" si="42"/>
        <v>5.7816537467700213E-2</v>
      </c>
      <c r="D261">
        <v>3209.5</v>
      </c>
      <c r="E261" s="10">
        <f t="shared" si="34"/>
        <v>-2.6539278131634814E-2</v>
      </c>
      <c r="F261">
        <v>642.5</v>
      </c>
      <c r="G261" s="10">
        <f t="shared" si="35"/>
        <v>1.9841269841269771E-2</v>
      </c>
      <c r="H261">
        <v>2320</v>
      </c>
      <c r="I261" s="10">
        <f t="shared" si="36"/>
        <v>2.8824833702882469E-2</v>
      </c>
      <c r="J261">
        <v>630.5</v>
      </c>
      <c r="K261" s="10">
        <f t="shared" si="37"/>
        <v>-2.3993808049535659E-2</v>
      </c>
      <c r="T261">
        <f t="shared" si="38"/>
        <v>4.2111768048259807E-2</v>
      </c>
      <c r="U261">
        <f t="shared" ref="U261:U324" si="43">IFERROR(E261-$O$3,"N/A")</f>
        <v>-3.943397447828631E-2</v>
      </c>
      <c r="V261">
        <f t="shared" si="39"/>
        <v>1.4189408758785597E-2</v>
      </c>
      <c r="W261">
        <f t="shared" si="40"/>
        <v>2.3010143757948669E-2</v>
      </c>
      <c r="X261">
        <f t="shared" si="41"/>
        <v>-2.7388161007490718E-2</v>
      </c>
    </row>
    <row r="262" spans="1:24" s="16" customFormat="1">
      <c r="A262" s="15">
        <v>42853</v>
      </c>
      <c r="B262" s="16">
        <v>4637.5</v>
      </c>
      <c r="C262" s="17">
        <f t="shared" si="42"/>
        <v>-5.5979643765903253E-2</v>
      </c>
      <c r="D262" s="16">
        <v>3062</v>
      </c>
      <c r="E262" s="17">
        <f t="shared" si="34"/>
        <v>-4.5957314223399326E-2</v>
      </c>
      <c r="F262" s="16">
        <v>627</v>
      </c>
      <c r="G262" s="17">
        <f t="shared" si="35"/>
        <v>-2.4124513618677068E-2</v>
      </c>
      <c r="H262" s="16">
        <v>2408</v>
      </c>
      <c r="I262" s="17">
        <f t="shared" si="36"/>
        <v>3.7931034482758585E-2</v>
      </c>
      <c r="J262" s="16">
        <v>670</v>
      </c>
      <c r="K262" s="17">
        <f t="shared" si="37"/>
        <v>6.2648691514670896E-2</v>
      </c>
      <c r="T262" s="16">
        <f t="shared" si="38"/>
        <v>-7.1684413185343659E-2</v>
      </c>
      <c r="U262" s="16">
        <f t="shared" si="43"/>
        <v>-5.8852010570050822E-2</v>
      </c>
      <c r="V262" s="16">
        <f t="shared" si="39"/>
        <v>-2.9776374701161241E-2</v>
      </c>
      <c r="W262" s="16">
        <f t="shared" si="40"/>
        <v>3.2116344537824783E-2</v>
      </c>
      <c r="X262" s="16">
        <f t="shared" si="41"/>
        <v>5.9254338556715837E-2</v>
      </c>
    </row>
    <row r="263" spans="1:24">
      <c r="A263" s="1">
        <v>42886</v>
      </c>
      <c r="B263">
        <v>5234</v>
      </c>
      <c r="C263" s="10">
        <f t="shared" si="42"/>
        <v>0.12862533692722367</v>
      </c>
      <c r="D263">
        <v>3102.5</v>
      </c>
      <c r="E263" s="10">
        <f t="shared" ref="E263:E326" si="44">IFERROR(D263/D262-1,"N/A")</f>
        <v>1.3226649248856859E-2</v>
      </c>
      <c r="F263">
        <v>665.5</v>
      </c>
      <c r="G263" s="10">
        <f t="shared" ref="G263:G326" si="45">IFERROR(F263/F262-1,"N/A")</f>
        <v>6.1403508771929793E-2</v>
      </c>
      <c r="H263">
        <v>2432</v>
      </c>
      <c r="I263" s="10">
        <f t="shared" ref="I263:I326" si="46">IFERROR(H263/H262-1,"N/A")</f>
        <v>9.966777408637828E-3</v>
      </c>
      <c r="J263">
        <v>720.5</v>
      </c>
      <c r="K263" s="10">
        <f t="shared" ref="K263:K326" si="47">IFERROR(J263/J262-1,"N/A")</f>
        <v>7.5373134328358127E-2</v>
      </c>
      <c r="T263" s="22">
        <f t="shared" ref="T263:T326" si="48">IFERROR(C263-$N$3,"N/A")</f>
        <v>0.11292056750778326</v>
      </c>
      <c r="U263" s="22">
        <f t="shared" si="43"/>
        <v>3.3195290220535897E-4</v>
      </c>
      <c r="V263" s="22">
        <f t="shared" ref="V263:V326" si="49">IFERROR(G263-$P$3,"N/A")</f>
        <v>5.575164768944562E-2</v>
      </c>
      <c r="W263" s="22">
        <f t="shared" ref="W263:W326" si="50">IFERROR(I263-$Q$3,"N/A")</f>
        <v>4.1520874637040279E-3</v>
      </c>
      <c r="X263" s="22">
        <f t="shared" ref="X263:X326" si="51">IFERROR(K263-$R$3,"N/A")</f>
        <v>7.1978781370403075E-2</v>
      </c>
    </row>
    <row r="264" spans="1:24">
      <c r="A264" s="1">
        <v>42916</v>
      </c>
      <c r="B264">
        <v>5135</v>
      </c>
      <c r="C264" s="10">
        <f t="shared" ref="C264:C327" si="52">IFERROR(B264/B263-1,"N/A")</f>
        <v>-1.8914787925105037E-2</v>
      </c>
      <c r="D264">
        <v>3242</v>
      </c>
      <c r="E264" s="10">
        <f t="shared" si="44"/>
        <v>4.4963738920225538E-2</v>
      </c>
      <c r="F264">
        <v>633.5</v>
      </c>
      <c r="G264" s="10">
        <f t="shared" si="45"/>
        <v>-4.8084147257700938E-2</v>
      </c>
      <c r="H264">
        <v>2288</v>
      </c>
      <c r="I264" s="10">
        <f t="shared" si="46"/>
        <v>-5.9210526315789491E-2</v>
      </c>
      <c r="J264">
        <v>688</v>
      </c>
      <c r="K264" s="10">
        <f t="shared" si="47"/>
        <v>-4.5107564191533611E-2</v>
      </c>
      <c r="T264" s="22">
        <f t="shared" si="48"/>
        <v>-3.4619557344545443E-2</v>
      </c>
      <c r="U264" s="22">
        <f t="shared" si="43"/>
        <v>3.2069042573574041E-2</v>
      </c>
      <c r="V264" s="22">
        <f t="shared" si="49"/>
        <v>-5.3736008340185111E-2</v>
      </c>
      <c r="W264" s="22">
        <f t="shared" si="50"/>
        <v>-6.5025216260723287E-2</v>
      </c>
      <c r="X264" s="22">
        <f t="shared" si="51"/>
        <v>-4.850191714948867E-2</v>
      </c>
    </row>
    <row r="265" spans="1:24">
      <c r="A265" s="1">
        <v>42947</v>
      </c>
      <c r="B265">
        <v>4569</v>
      </c>
      <c r="C265" s="10">
        <f t="shared" si="52"/>
        <v>-0.11022395326192791</v>
      </c>
      <c r="D265">
        <v>3520</v>
      </c>
      <c r="E265" s="10">
        <f t="shared" si="44"/>
        <v>8.5749537322640235E-2</v>
      </c>
      <c r="F265">
        <v>601.5</v>
      </c>
      <c r="G265" s="10">
        <f t="shared" si="45"/>
        <v>-5.051302288871351E-2</v>
      </c>
      <c r="H265">
        <v>2288</v>
      </c>
      <c r="I265" s="10">
        <f t="shared" si="46"/>
        <v>0</v>
      </c>
      <c r="J265">
        <v>674</v>
      </c>
      <c r="K265" s="10">
        <f t="shared" si="47"/>
        <v>-2.0348837209302362E-2</v>
      </c>
      <c r="T265" s="22">
        <f t="shared" si="48"/>
        <v>-0.12592872268136832</v>
      </c>
      <c r="U265" s="22">
        <f t="shared" si="43"/>
        <v>7.2854840975988738E-2</v>
      </c>
      <c r="V265" s="22">
        <f t="shared" si="49"/>
        <v>-5.6164883971197684E-2</v>
      </c>
      <c r="W265" s="22">
        <f t="shared" si="50"/>
        <v>-5.8146899449338001E-3</v>
      </c>
      <c r="X265" s="22">
        <f t="shared" si="51"/>
        <v>-2.3743190167257421E-2</v>
      </c>
    </row>
    <row r="266" spans="1:24">
      <c r="A266" s="1">
        <v>42978</v>
      </c>
      <c r="B266">
        <v>4541</v>
      </c>
      <c r="C266" s="10">
        <f t="shared" si="52"/>
        <v>-6.1282556358065454E-3</v>
      </c>
      <c r="D266">
        <v>3746.5</v>
      </c>
      <c r="E266" s="10">
        <f t="shared" si="44"/>
        <v>6.4346590909091006E-2</v>
      </c>
      <c r="F266">
        <v>607.5</v>
      </c>
      <c r="G266" s="10">
        <f t="shared" si="45"/>
        <v>9.9750623441396957E-3</v>
      </c>
      <c r="H266">
        <v>2310</v>
      </c>
      <c r="I266" s="10">
        <f t="shared" si="46"/>
        <v>9.6153846153845812E-3</v>
      </c>
      <c r="J266">
        <v>692.5</v>
      </c>
      <c r="K266" s="10">
        <f t="shared" si="47"/>
        <v>2.7448071216617187E-2</v>
      </c>
      <c r="T266" s="22">
        <f t="shared" si="48"/>
        <v>-2.1833025055246952E-2</v>
      </c>
      <c r="U266" s="22">
        <f t="shared" si="43"/>
        <v>5.145189456243951E-2</v>
      </c>
      <c r="V266" s="22">
        <f t="shared" si="49"/>
        <v>4.3232012616555215E-3</v>
      </c>
      <c r="W266" s="22">
        <f t="shared" si="50"/>
        <v>3.8006946704507811E-3</v>
      </c>
      <c r="X266" s="22">
        <f t="shared" si="51"/>
        <v>2.4053718258662128E-2</v>
      </c>
    </row>
    <row r="267" spans="1:24">
      <c r="A267" s="1">
        <v>43007</v>
      </c>
      <c r="B267">
        <v>4955</v>
      </c>
      <c r="C267" s="10">
        <f t="shared" si="52"/>
        <v>9.1169345959039916E-2</v>
      </c>
      <c r="D267">
        <v>3473</v>
      </c>
      <c r="E267" s="10">
        <f t="shared" si="44"/>
        <v>-7.3001468036834383E-2</v>
      </c>
      <c r="F267">
        <v>631.5</v>
      </c>
      <c r="G267" s="10">
        <f t="shared" si="45"/>
        <v>3.9506172839506082E-2</v>
      </c>
      <c r="H267">
        <v>2267</v>
      </c>
      <c r="I267" s="10">
        <f t="shared" si="46"/>
        <v>-1.8614718614718639E-2</v>
      </c>
      <c r="J267">
        <v>698.5</v>
      </c>
      <c r="K267" s="10">
        <f t="shared" si="47"/>
        <v>8.664259927797735E-3</v>
      </c>
      <c r="T267" s="22">
        <f t="shared" si="48"/>
        <v>7.5464576539599509E-2</v>
      </c>
      <c r="U267" s="22">
        <f t="shared" si="43"/>
        <v>-8.5896164383485879E-2</v>
      </c>
      <c r="V267" s="22">
        <f t="shared" si="49"/>
        <v>3.3854311757021908E-2</v>
      </c>
      <c r="W267" s="22">
        <f t="shared" si="50"/>
        <v>-2.4429408559652439E-2</v>
      </c>
      <c r="X267" s="22">
        <f t="shared" si="51"/>
        <v>5.2699069698426762E-3</v>
      </c>
    </row>
    <row r="268" spans="1:24">
      <c r="A268" s="12">
        <v>43039</v>
      </c>
      <c r="B268">
        <v>5032</v>
      </c>
      <c r="C268" s="10">
        <f t="shared" si="52"/>
        <v>1.5539858728557121E-2</v>
      </c>
      <c r="D268">
        <v>3548.5</v>
      </c>
      <c r="E268" s="10">
        <f t="shared" si="44"/>
        <v>2.1739130434782705E-2</v>
      </c>
      <c r="F268">
        <v>593.5</v>
      </c>
      <c r="G268" s="10">
        <f t="shared" si="45"/>
        <v>-6.017418844022171E-2</v>
      </c>
      <c r="H268">
        <v>2345</v>
      </c>
      <c r="I268" s="10">
        <f t="shared" si="46"/>
        <v>3.4406704896338791E-2</v>
      </c>
      <c r="J268">
        <v>745.5</v>
      </c>
      <c r="K268" s="10">
        <f t="shared" si="47"/>
        <v>6.7287043664996382E-2</v>
      </c>
      <c r="T268" s="22">
        <f t="shared" si="48"/>
        <v>-1.6491069088328536E-4</v>
      </c>
      <c r="U268" s="22">
        <f t="shared" si="43"/>
        <v>8.8444340881312054E-3</v>
      </c>
      <c r="V268" s="22">
        <f t="shared" si="49"/>
        <v>-6.582604952270589E-2</v>
      </c>
      <c r="W268" s="22">
        <f t="shared" si="50"/>
        <v>2.8592014951404992E-2</v>
      </c>
      <c r="X268" s="22">
        <f t="shared" si="51"/>
        <v>6.389269070704133E-2</v>
      </c>
    </row>
    <row r="269" spans="1:24">
      <c r="A269" s="1">
        <v>43069</v>
      </c>
      <c r="B269">
        <v>4777</v>
      </c>
      <c r="C269" s="10">
        <f t="shared" si="52"/>
        <v>-5.0675675675675658E-2</v>
      </c>
      <c r="D269">
        <v>3501.5</v>
      </c>
      <c r="E269" s="10">
        <f t="shared" si="44"/>
        <v>-1.3245033112582738E-2</v>
      </c>
      <c r="F269">
        <v>552</v>
      </c>
      <c r="G269" s="10">
        <f t="shared" si="45"/>
        <v>-6.9924178601516451E-2</v>
      </c>
      <c r="H269">
        <v>2115</v>
      </c>
      <c r="I269" s="10">
        <f t="shared" si="46"/>
        <v>-9.8081023454157812E-2</v>
      </c>
      <c r="J269">
        <v>774.5</v>
      </c>
      <c r="K269" s="10">
        <f t="shared" si="47"/>
        <v>3.8900067069081112E-2</v>
      </c>
      <c r="T269" s="22">
        <f t="shared" si="48"/>
        <v>-6.6380445095116064E-2</v>
      </c>
      <c r="U269" s="22">
        <f t="shared" si="43"/>
        <v>-2.6139729459234238E-2</v>
      </c>
      <c r="V269" s="22">
        <f t="shared" si="49"/>
        <v>-7.5576039684000632E-2</v>
      </c>
      <c r="W269" s="22">
        <f t="shared" si="50"/>
        <v>-0.10389571339909161</v>
      </c>
      <c r="X269" s="22">
        <f t="shared" si="51"/>
        <v>3.5505714111126054E-2</v>
      </c>
    </row>
    <row r="270" spans="1:24">
      <c r="A270" s="1">
        <v>43098</v>
      </c>
      <c r="B270">
        <v>5121</v>
      </c>
      <c r="C270" s="10">
        <f t="shared" si="52"/>
        <v>7.2011722838601688E-2</v>
      </c>
      <c r="D270">
        <v>3942</v>
      </c>
      <c r="E270" s="10">
        <f t="shared" si="44"/>
        <v>0.1258032271883478</v>
      </c>
      <c r="F270">
        <v>572.75</v>
      </c>
      <c r="G270" s="10">
        <f t="shared" si="45"/>
        <v>3.7590579710145011E-2</v>
      </c>
      <c r="H270">
        <v>2072</v>
      </c>
      <c r="I270" s="10">
        <f t="shared" si="46"/>
        <v>-2.0330969267139509E-2</v>
      </c>
      <c r="J270">
        <v>798</v>
      </c>
      <c r="K270" s="10">
        <f t="shared" si="47"/>
        <v>3.0342156229825612E-2</v>
      </c>
      <c r="T270" s="22">
        <f t="shared" si="48"/>
        <v>5.6306953419161282E-2</v>
      </c>
      <c r="U270" s="22">
        <f t="shared" si="43"/>
        <v>0.1129085308416963</v>
      </c>
      <c r="V270" s="22">
        <f t="shared" si="49"/>
        <v>3.1938718627660838E-2</v>
      </c>
      <c r="W270" s="22">
        <f t="shared" si="50"/>
        <v>-2.6145659212073308E-2</v>
      </c>
      <c r="X270" s="22">
        <f t="shared" si="51"/>
        <v>2.6947803271870553E-2</v>
      </c>
    </row>
    <row r="271" spans="1:24">
      <c r="A271" s="1">
        <v>43131</v>
      </c>
      <c r="B271">
        <v>4886.5</v>
      </c>
      <c r="C271" s="10">
        <f t="shared" si="52"/>
        <v>-4.5791837531732105E-2</v>
      </c>
      <c r="D271">
        <v>3922</v>
      </c>
      <c r="E271" s="10">
        <f t="shared" si="44"/>
        <v>-5.0735667174023336E-3</v>
      </c>
      <c r="F271">
        <v>594</v>
      </c>
      <c r="G271" s="10">
        <f t="shared" si="45"/>
        <v>3.7101702313400153E-2</v>
      </c>
      <c r="H271">
        <v>2060</v>
      </c>
      <c r="I271" s="10">
        <f t="shared" si="46"/>
        <v>-5.7915057915057799E-3</v>
      </c>
      <c r="J271">
        <v>749.2</v>
      </c>
      <c r="K271" s="10">
        <f t="shared" si="47"/>
        <v>-6.1152882205513737E-2</v>
      </c>
      <c r="T271" s="22">
        <f t="shared" si="48"/>
        <v>-6.1496606951172511E-2</v>
      </c>
      <c r="U271" s="22">
        <f t="shared" si="43"/>
        <v>-1.7968263064053833E-2</v>
      </c>
      <c r="V271" s="22">
        <f t="shared" si="49"/>
        <v>3.144984123091598E-2</v>
      </c>
      <c r="W271" s="22">
        <f t="shared" si="50"/>
        <v>-1.1606195736439579E-2</v>
      </c>
      <c r="X271" s="22">
        <f t="shared" si="51"/>
        <v>-6.4547235163468789E-2</v>
      </c>
    </row>
    <row r="272" spans="1:24">
      <c r="A272" s="1">
        <v>43159</v>
      </c>
      <c r="B272">
        <v>4775</v>
      </c>
      <c r="C272" s="10">
        <f t="shared" si="52"/>
        <v>-2.2817967870664035E-2</v>
      </c>
      <c r="D272">
        <v>3926</v>
      </c>
      <c r="E272" s="10">
        <f t="shared" si="44"/>
        <v>1.0198878123406363E-3</v>
      </c>
      <c r="F272">
        <v>579.4</v>
      </c>
      <c r="G272" s="10">
        <f t="shared" si="45"/>
        <v>-2.4579124579124589E-2</v>
      </c>
      <c r="H272">
        <v>1955</v>
      </c>
      <c r="I272" s="10">
        <f t="shared" si="46"/>
        <v>-5.0970873786407744E-2</v>
      </c>
      <c r="J272">
        <v>692.6</v>
      </c>
      <c r="K272" s="10">
        <f t="shared" si="47"/>
        <v>-7.5547250400427202E-2</v>
      </c>
      <c r="T272" s="22">
        <f t="shared" si="48"/>
        <v>-3.8522737290104442E-2</v>
      </c>
      <c r="U272" s="22">
        <f t="shared" si="43"/>
        <v>-1.1874808534310864E-2</v>
      </c>
      <c r="V272" s="22">
        <f t="shared" si="49"/>
        <v>-3.0230985661608763E-2</v>
      </c>
      <c r="W272" s="22">
        <f t="shared" si="50"/>
        <v>-5.6785563731341547E-2</v>
      </c>
      <c r="X272" s="22">
        <f t="shared" si="51"/>
        <v>-7.8941603358382254E-2</v>
      </c>
    </row>
    <row r="273" spans="1:24">
      <c r="A273" s="1">
        <v>43189</v>
      </c>
      <c r="B273">
        <v>4895.5</v>
      </c>
      <c r="C273" s="10">
        <f t="shared" si="52"/>
        <v>2.5235602094240805E-2</v>
      </c>
      <c r="D273">
        <v>3611</v>
      </c>
      <c r="E273" s="10">
        <f t="shared" si="44"/>
        <v>-8.0234335201222584E-2</v>
      </c>
      <c r="F273">
        <v>581.4</v>
      </c>
      <c r="G273" s="10">
        <f t="shared" si="45"/>
        <v>3.4518467380049156E-3</v>
      </c>
      <c r="H273">
        <v>2095</v>
      </c>
      <c r="I273" s="10">
        <f t="shared" si="46"/>
        <v>7.1611253196930846E-2</v>
      </c>
      <c r="J273">
        <v>639.20000000000005</v>
      </c>
      <c r="K273" s="10">
        <f t="shared" si="47"/>
        <v>-7.7100779670805641E-2</v>
      </c>
      <c r="T273" s="22">
        <f t="shared" si="48"/>
        <v>9.5308326748003991E-3</v>
      </c>
      <c r="U273" s="22">
        <f t="shared" si="43"/>
        <v>-9.312903154787408E-2</v>
      </c>
      <c r="V273" s="22">
        <f t="shared" si="49"/>
        <v>-2.2000143444792586E-3</v>
      </c>
      <c r="W273" s="22">
        <f t="shared" si="50"/>
        <v>6.5796563251997051E-2</v>
      </c>
      <c r="X273" s="22">
        <f t="shared" si="51"/>
        <v>-8.0495132628760693E-2</v>
      </c>
    </row>
    <row r="274" spans="1:24">
      <c r="A274" s="12">
        <v>43220</v>
      </c>
      <c r="B274">
        <v>5103</v>
      </c>
      <c r="C274" s="10">
        <f t="shared" si="52"/>
        <v>4.2385864569502552E-2</v>
      </c>
      <c r="D274">
        <v>3946</v>
      </c>
      <c r="E274" s="10">
        <f t="shared" si="44"/>
        <v>9.2772085294932083E-2</v>
      </c>
      <c r="F274">
        <v>611</v>
      </c>
      <c r="G274" s="10">
        <f t="shared" si="45"/>
        <v>5.0911592707258313E-2</v>
      </c>
      <c r="H274">
        <v>2111</v>
      </c>
      <c r="I274" s="10">
        <f t="shared" si="46"/>
        <v>7.6372315035799776E-3</v>
      </c>
      <c r="J274">
        <v>635.20000000000005</v>
      </c>
      <c r="K274" s="10">
        <f t="shared" si="47"/>
        <v>-6.2578222778473247E-3</v>
      </c>
      <c r="T274" s="22">
        <f t="shared" si="48"/>
        <v>2.6681095150062145E-2</v>
      </c>
      <c r="U274" s="22">
        <f t="shared" si="43"/>
        <v>7.9877388948280587E-2</v>
      </c>
      <c r="V274" s="22">
        <f t="shared" si="49"/>
        <v>4.525973162477414E-2</v>
      </c>
      <c r="W274" s="22">
        <f t="shared" si="50"/>
        <v>1.8225415586461775E-3</v>
      </c>
      <c r="X274" s="22">
        <f t="shared" si="51"/>
        <v>-9.6521752358023835E-3</v>
      </c>
    </row>
    <row r="275" spans="1:24">
      <c r="A275" s="1">
        <v>43251</v>
      </c>
      <c r="B275">
        <v>5466</v>
      </c>
      <c r="C275" s="10">
        <f t="shared" si="52"/>
        <v>7.1134626690182223E-2</v>
      </c>
      <c r="D275">
        <v>4240</v>
      </c>
      <c r="E275" s="10">
        <f t="shared" si="44"/>
        <v>7.4505828687278175E-2</v>
      </c>
      <c r="F275">
        <v>639.4</v>
      </c>
      <c r="G275" s="10">
        <f t="shared" si="45"/>
        <v>4.6481178396071909E-2</v>
      </c>
      <c r="H275">
        <v>2290</v>
      </c>
      <c r="I275" s="10">
        <f t="shared" si="46"/>
        <v>8.4793936522974844E-2</v>
      </c>
      <c r="J275">
        <v>662.4</v>
      </c>
      <c r="K275" s="10">
        <f t="shared" si="47"/>
        <v>4.2821158690176109E-2</v>
      </c>
      <c r="T275" s="22">
        <f t="shared" si="48"/>
        <v>5.5429857270741817E-2</v>
      </c>
      <c r="U275" s="22">
        <f t="shared" si="43"/>
        <v>6.1611132340626679E-2</v>
      </c>
      <c r="V275" s="22">
        <f t="shared" si="49"/>
        <v>4.0829317313587736E-2</v>
      </c>
      <c r="W275" s="22">
        <f t="shared" si="50"/>
        <v>7.8979246578041049E-2</v>
      </c>
      <c r="X275" s="22">
        <f t="shared" si="51"/>
        <v>3.942680573222105E-2</v>
      </c>
    </row>
    <row r="276" spans="1:24">
      <c r="A276" s="1">
        <v>43280</v>
      </c>
      <c r="B276">
        <v>5253</v>
      </c>
      <c r="C276" s="10">
        <f t="shared" si="52"/>
        <v>-3.8968166849615793E-2</v>
      </c>
      <c r="D276">
        <v>4201</v>
      </c>
      <c r="E276" s="10">
        <f t="shared" si="44"/>
        <v>-9.1981132075471539E-3</v>
      </c>
      <c r="F276">
        <v>646.79999999999995</v>
      </c>
      <c r="G276" s="10">
        <f t="shared" si="45"/>
        <v>1.1573350015639638E-2</v>
      </c>
      <c r="H276">
        <v>2295</v>
      </c>
      <c r="I276" s="10">
        <f t="shared" si="46"/>
        <v>2.1834061135370675E-3</v>
      </c>
      <c r="J276">
        <v>628.6</v>
      </c>
      <c r="K276" s="10">
        <f t="shared" si="47"/>
        <v>-5.1026570048309128E-2</v>
      </c>
      <c r="T276" s="22">
        <f t="shared" si="48"/>
        <v>-5.4672936269056199E-2</v>
      </c>
      <c r="U276" s="22">
        <f t="shared" si="43"/>
        <v>-2.2092809554198654E-2</v>
      </c>
      <c r="V276" s="22">
        <f t="shared" si="49"/>
        <v>5.9214889331554643E-3</v>
      </c>
      <c r="W276" s="22">
        <f t="shared" si="50"/>
        <v>-3.6312838313967326E-3</v>
      </c>
      <c r="X276" s="22">
        <f t="shared" si="51"/>
        <v>-5.4420923006264187E-2</v>
      </c>
    </row>
    <row r="277" spans="1:24">
      <c r="A277" s="1">
        <v>43312</v>
      </c>
      <c r="B277">
        <v>5865</v>
      </c>
      <c r="C277" s="10">
        <f t="shared" si="52"/>
        <v>0.11650485436893199</v>
      </c>
      <c r="D277">
        <v>4196.5</v>
      </c>
      <c r="E277" s="10">
        <f t="shared" si="44"/>
        <v>-1.0711735301118797E-3</v>
      </c>
      <c r="F277">
        <v>653.20000000000005</v>
      </c>
      <c r="G277" s="10">
        <f t="shared" si="45"/>
        <v>9.8948670377243531E-3</v>
      </c>
      <c r="H277">
        <v>2265</v>
      </c>
      <c r="I277" s="10">
        <f t="shared" si="46"/>
        <v>-1.3071895424836555E-2</v>
      </c>
      <c r="J277">
        <v>622</v>
      </c>
      <c r="K277" s="10">
        <f t="shared" si="47"/>
        <v>-1.0499522748966039E-2</v>
      </c>
      <c r="T277" s="22">
        <f t="shared" si="48"/>
        <v>0.10080008494949158</v>
      </c>
      <c r="U277" s="22">
        <f t="shared" si="43"/>
        <v>-1.3965869876763379E-2</v>
      </c>
      <c r="V277" s="22">
        <f t="shared" si="49"/>
        <v>4.2430059552401788E-3</v>
      </c>
      <c r="W277" s="22">
        <f t="shared" si="50"/>
        <v>-1.8886585369770354E-2</v>
      </c>
      <c r="X277" s="22">
        <f t="shared" si="51"/>
        <v>-1.3893875706921098E-2</v>
      </c>
    </row>
    <row r="278" spans="1:24">
      <c r="A278" s="1">
        <v>43343</v>
      </c>
      <c r="B278">
        <v>5795</v>
      </c>
      <c r="C278" s="10">
        <f t="shared" si="52"/>
        <v>-1.1935208866155178E-2</v>
      </c>
      <c r="D278">
        <v>3659</v>
      </c>
      <c r="E278" s="10">
        <f t="shared" si="44"/>
        <v>-0.12808292624806383</v>
      </c>
      <c r="F278">
        <v>606</v>
      </c>
      <c r="G278" s="10">
        <f t="shared" si="45"/>
        <v>-7.2259644825474645E-2</v>
      </c>
      <c r="H278">
        <v>2398</v>
      </c>
      <c r="I278" s="10">
        <f t="shared" si="46"/>
        <v>5.8719646799116898E-2</v>
      </c>
      <c r="J278">
        <v>595.4</v>
      </c>
      <c r="K278" s="10">
        <f t="shared" si="47"/>
        <v>-4.2765273311897167E-2</v>
      </c>
      <c r="T278" s="22">
        <f t="shared" si="48"/>
        <v>-2.7639978285595584E-2</v>
      </c>
      <c r="U278" s="22">
        <f t="shared" si="43"/>
        <v>-0.14097762259471533</v>
      </c>
      <c r="V278" s="22">
        <f t="shared" si="49"/>
        <v>-7.7911505907958825E-2</v>
      </c>
      <c r="W278" s="22">
        <f t="shared" si="50"/>
        <v>5.2904956854183095E-2</v>
      </c>
      <c r="X278" s="22">
        <f t="shared" si="51"/>
        <v>-4.6159626269852226E-2</v>
      </c>
    </row>
    <row r="279" spans="1:24">
      <c r="A279" s="1">
        <v>43371</v>
      </c>
      <c r="B279">
        <v>5963</v>
      </c>
      <c r="C279" s="10">
        <f t="shared" si="52"/>
        <v>2.8990509059534153E-2</v>
      </c>
      <c r="D279">
        <v>3880</v>
      </c>
      <c r="E279" s="10">
        <f t="shared" si="44"/>
        <v>6.0399016124624172E-2</v>
      </c>
      <c r="F279">
        <v>629.79999999999995</v>
      </c>
      <c r="G279" s="10">
        <f t="shared" si="45"/>
        <v>3.9273927392739161E-2</v>
      </c>
      <c r="H279">
        <v>2413</v>
      </c>
      <c r="I279" s="10">
        <f t="shared" si="46"/>
        <v>6.255212677231059E-3</v>
      </c>
      <c r="J279">
        <v>586.4</v>
      </c>
      <c r="K279" s="10">
        <f t="shared" si="47"/>
        <v>-1.5115888478333894E-2</v>
      </c>
      <c r="T279" s="22">
        <f t="shared" si="48"/>
        <v>1.3285739640093747E-2</v>
      </c>
      <c r="U279" s="22">
        <f t="shared" si="43"/>
        <v>4.7504319777972676E-2</v>
      </c>
      <c r="V279" s="22">
        <f t="shared" si="49"/>
        <v>3.3622066310254987E-2</v>
      </c>
      <c r="W279" s="22">
        <f t="shared" si="50"/>
        <v>4.4052273229725891E-4</v>
      </c>
      <c r="X279" s="22">
        <f t="shared" si="51"/>
        <v>-1.8510241436288953E-2</v>
      </c>
    </row>
    <row r="280" spans="1:24">
      <c r="A280" s="12">
        <v>43404</v>
      </c>
      <c r="B280">
        <v>5990</v>
      </c>
      <c r="C280" s="10">
        <f t="shared" si="52"/>
        <v>4.5279221868186337E-3</v>
      </c>
      <c r="D280">
        <v>3803.5</v>
      </c>
      <c r="E280" s="10">
        <f t="shared" si="44"/>
        <v>-1.9716494845360866E-2</v>
      </c>
      <c r="F280">
        <v>525.79999999999995</v>
      </c>
      <c r="G280" s="10">
        <f t="shared" si="45"/>
        <v>-0.16513178786916483</v>
      </c>
      <c r="H280">
        <v>2311</v>
      </c>
      <c r="I280" s="10">
        <f t="shared" si="46"/>
        <v>-4.2271031910484869E-2</v>
      </c>
      <c r="J280">
        <v>544.4</v>
      </c>
      <c r="K280" s="10">
        <f t="shared" si="47"/>
        <v>-7.1623465211459791E-2</v>
      </c>
      <c r="T280" s="22">
        <f t="shared" si="48"/>
        <v>-1.1176847232621773E-2</v>
      </c>
      <c r="U280" s="22">
        <f t="shared" si="43"/>
        <v>-3.2611191192012362E-2</v>
      </c>
      <c r="V280" s="22">
        <f t="shared" si="49"/>
        <v>-0.17078364895164899</v>
      </c>
      <c r="W280" s="22">
        <f t="shared" si="50"/>
        <v>-4.8085721855418671E-2</v>
      </c>
      <c r="X280" s="22">
        <f t="shared" si="51"/>
        <v>-7.5017818169414843E-2</v>
      </c>
    </row>
    <row r="281" spans="1:24">
      <c r="A281" s="1">
        <v>43434</v>
      </c>
      <c r="B281">
        <v>6117</v>
      </c>
      <c r="C281" s="10">
        <f t="shared" si="52"/>
        <v>2.1202003338898212E-2</v>
      </c>
      <c r="D281">
        <v>3559</v>
      </c>
      <c r="E281" s="10">
        <f t="shared" si="44"/>
        <v>-6.4282897331405242E-2</v>
      </c>
      <c r="F281">
        <v>491.3</v>
      </c>
      <c r="G281" s="10">
        <f t="shared" si="45"/>
        <v>-6.5614302015975512E-2</v>
      </c>
      <c r="H281">
        <v>2416</v>
      </c>
      <c r="I281" s="10">
        <f t="shared" si="46"/>
        <v>4.543487667676338E-2</v>
      </c>
      <c r="J281">
        <v>581.4</v>
      </c>
      <c r="K281" s="10">
        <f t="shared" si="47"/>
        <v>6.7964731814841972E-2</v>
      </c>
      <c r="T281" s="22">
        <f t="shared" si="48"/>
        <v>5.4972339194578057E-3</v>
      </c>
      <c r="U281" s="22">
        <f t="shared" si="43"/>
        <v>-7.7177593678056738E-2</v>
      </c>
      <c r="V281" s="22">
        <f t="shared" si="49"/>
        <v>-7.1266163098459692E-2</v>
      </c>
      <c r="W281" s="22">
        <f t="shared" si="50"/>
        <v>3.9620186731829578E-2</v>
      </c>
      <c r="X281" s="22">
        <f t="shared" si="51"/>
        <v>6.457037885688692E-2</v>
      </c>
    </row>
    <row r="282" spans="1:24">
      <c r="A282" s="1">
        <v>43465</v>
      </c>
      <c r="B282">
        <v>5873</v>
      </c>
      <c r="C282" s="10">
        <f t="shared" si="52"/>
        <v>-3.9888834395945705E-2</v>
      </c>
      <c r="D282">
        <v>3730</v>
      </c>
      <c r="E282" s="10">
        <f t="shared" si="44"/>
        <v>4.804720427086262E-2</v>
      </c>
      <c r="F282">
        <v>459.2</v>
      </c>
      <c r="G282" s="10">
        <f t="shared" si="45"/>
        <v>-6.5336861388153977E-2</v>
      </c>
      <c r="H282">
        <v>2369</v>
      </c>
      <c r="I282" s="10">
        <f t="shared" si="46"/>
        <v>-1.9453642384105962E-2</v>
      </c>
      <c r="J282">
        <v>601.4</v>
      </c>
      <c r="K282" s="10">
        <f t="shared" si="47"/>
        <v>3.4399724802201659E-2</v>
      </c>
      <c r="T282" s="22">
        <f t="shared" si="48"/>
        <v>-5.5593603815386111E-2</v>
      </c>
      <c r="U282" s="22">
        <f t="shared" si="43"/>
        <v>3.5152507924211124E-2</v>
      </c>
      <c r="V282" s="22">
        <f t="shared" si="49"/>
        <v>-7.0988722470638158E-2</v>
      </c>
      <c r="W282" s="22">
        <f t="shared" si="50"/>
        <v>-2.5268332329039762E-2</v>
      </c>
      <c r="X282" s="22">
        <f t="shared" si="51"/>
        <v>3.10053718442466E-2</v>
      </c>
    </row>
    <row r="283" spans="1:24">
      <c r="A283" s="1">
        <v>43496</v>
      </c>
      <c r="B283">
        <v>5532</v>
      </c>
      <c r="C283" s="10">
        <f t="shared" si="52"/>
        <v>-5.8062319087348935E-2</v>
      </c>
      <c r="D283">
        <v>4187.5</v>
      </c>
      <c r="E283" s="10">
        <f t="shared" si="44"/>
        <v>0.12265415549597858</v>
      </c>
      <c r="F283">
        <v>511.8</v>
      </c>
      <c r="G283" s="10">
        <f t="shared" si="45"/>
        <v>0.11454703832752622</v>
      </c>
      <c r="H283">
        <v>2400</v>
      </c>
      <c r="I283" s="10">
        <f t="shared" si="46"/>
        <v>1.3085690164626351E-2</v>
      </c>
      <c r="J283">
        <v>626</v>
      </c>
      <c r="K283" s="10">
        <f t="shared" si="47"/>
        <v>4.0904556035916251E-2</v>
      </c>
      <c r="T283" s="22">
        <f t="shared" si="48"/>
        <v>-7.3767088506789341E-2</v>
      </c>
      <c r="U283" s="22">
        <f t="shared" si="43"/>
        <v>0.10975945914932708</v>
      </c>
      <c r="V283" s="22">
        <f t="shared" si="49"/>
        <v>0.10889517724504204</v>
      </c>
      <c r="W283" s="22">
        <f t="shared" si="50"/>
        <v>7.2710002196925512E-3</v>
      </c>
      <c r="X283" s="22">
        <f t="shared" si="51"/>
        <v>3.7510203077961192E-2</v>
      </c>
    </row>
    <row r="284" spans="1:24">
      <c r="A284" s="1">
        <v>43524</v>
      </c>
      <c r="B284">
        <v>6139</v>
      </c>
      <c r="C284" s="10">
        <f t="shared" si="52"/>
        <v>0.10972523499638465</v>
      </c>
      <c r="D284">
        <v>4336</v>
      </c>
      <c r="E284" s="10">
        <f t="shared" si="44"/>
        <v>3.5462686567164114E-2</v>
      </c>
      <c r="F284">
        <v>466</v>
      </c>
      <c r="G284" s="10">
        <f t="shared" si="45"/>
        <v>-8.9488081281750675E-2</v>
      </c>
      <c r="H284">
        <v>2373</v>
      </c>
      <c r="I284" s="10">
        <f t="shared" si="46"/>
        <v>-1.1249999999999982E-2</v>
      </c>
      <c r="J284">
        <v>661</v>
      </c>
      <c r="K284" s="10">
        <f t="shared" si="47"/>
        <v>5.5910543130990309E-2</v>
      </c>
      <c r="T284" s="22">
        <f t="shared" si="48"/>
        <v>9.402046557694424E-2</v>
      </c>
      <c r="U284" s="22">
        <f t="shared" si="43"/>
        <v>2.2567990220512615E-2</v>
      </c>
      <c r="V284" s="22">
        <f t="shared" si="49"/>
        <v>-9.5139942364234856E-2</v>
      </c>
      <c r="W284" s="22">
        <f t="shared" si="50"/>
        <v>-1.7064689944933781E-2</v>
      </c>
      <c r="X284" s="22">
        <f t="shared" si="51"/>
        <v>5.251619017303525E-2</v>
      </c>
    </row>
    <row r="285" spans="1:24">
      <c r="A285" s="1">
        <v>43553</v>
      </c>
      <c r="B285">
        <v>6135</v>
      </c>
      <c r="C285" s="10">
        <f t="shared" si="52"/>
        <v>-6.515719172504042E-4</v>
      </c>
      <c r="D285">
        <v>4461</v>
      </c>
      <c r="E285" s="10">
        <f t="shared" si="44"/>
        <v>2.882841328413277E-2</v>
      </c>
      <c r="F285">
        <v>482.4</v>
      </c>
      <c r="G285" s="10">
        <f t="shared" si="45"/>
        <v>3.5193133047210168E-2</v>
      </c>
      <c r="H285">
        <v>2532</v>
      </c>
      <c r="I285" s="10">
        <f t="shared" si="46"/>
        <v>6.7003792667509554E-2</v>
      </c>
      <c r="J285">
        <v>701.2</v>
      </c>
      <c r="K285" s="10">
        <f t="shared" si="47"/>
        <v>6.0816944024205899E-2</v>
      </c>
      <c r="T285" s="22">
        <f t="shared" si="48"/>
        <v>-1.6356341336690811E-2</v>
      </c>
      <c r="U285" s="22">
        <f t="shared" si="43"/>
        <v>1.593371693748127E-2</v>
      </c>
      <c r="V285" s="22">
        <f t="shared" si="49"/>
        <v>2.9541271964725994E-2</v>
      </c>
      <c r="W285" s="22">
        <f t="shared" si="50"/>
        <v>6.1189102722575751E-2</v>
      </c>
      <c r="X285" s="22">
        <f t="shared" si="51"/>
        <v>5.742259106625084E-2</v>
      </c>
    </row>
    <row r="286" spans="1:24">
      <c r="A286" s="12">
        <v>43585</v>
      </c>
      <c r="B286">
        <v>5726</v>
      </c>
      <c r="C286" s="10">
        <f t="shared" si="52"/>
        <v>-6.6666666666666652E-2</v>
      </c>
      <c r="D286">
        <v>4465</v>
      </c>
      <c r="E286" s="10">
        <f t="shared" si="44"/>
        <v>8.9665994171705954E-4</v>
      </c>
      <c r="F286">
        <v>494</v>
      </c>
      <c r="G286" s="10">
        <f t="shared" si="45"/>
        <v>2.4046434494195745E-2</v>
      </c>
      <c r="H286">
        <v>2309</v>
      </c>
      <c r="I286" s="10">
        <f t="shared" si="46"/>
        <v>-8.8072669826224304E-2</v>
      </c>
      <c r="J286">
        <v>725.4</v>
      </c>
      <c r="K286" s="10">
        <f t="shared" si="47"/>
        <v>3.4512264689104288E-2</v>
      </c>
      <c r="T286" s="22">
        <f t="shared" si="48"/>
        <v>-8.2371436086107058E-2</v>
      </c>
      <c r="U286" s="22">
        <f t="shared" si="43"/>
        <v>-1.199803640493444E-2</v>
      </c>
      <c r="V286" s="22">
        <f t="shared" si="49"/>
        <v>1.8394573411711572E-2</v>
      </c>
      <c r="W286" s="22">
        <f t="shared" si="50"/>
        <v>-9.3887359771158099E-2</v>
      </c>
      <c r="X286" s="22">
        <f t="shared" si="51"/>
        <v>3.111791173114923E-2</v>
      </c>
    </row>
    <row r="287" spans="1:24">
      <c r="A287" s="1">
        <v>43616</v>
      </c>
      <c r="B287">
        <v>5833</v>
      </c>
      <c r="C287" s="10">
        <f t="shared" si="52"/>
        <v>1.8686692280824202E-2</v>
      </c>
      <c r="D287">
        <v>4536.5</v>
      </c>
      <c r="E287" s="10">
        <f t="shared" si="44"/>
        <v>1.6013437849943912E-2</v>
      </c>
      <c r="F287">
        <v>452.4</v>
      </c>
      <c r="G287" s="10">
        <f t="shared" si="45"/>
        <v>-8.4210526315789513E-2</v>
      </c>
      <c r="H287">
        <v>2115</v>
      </c>
      <c r="I287" s="10">
        <f t="shared" si="46"/>
        <v>-8.4019055868341241E-2</v>
      </c>
      <c r="J287">
        <v>747</v>
      </c>
      <c r="K287" s="10">
        <f t="shared" si="47"/>
        <v>2.977667493796532E-2</v>
      </c>
      <c r="T287" s="22">
        <f t="shared" si="48"/>
        <v>2.9819228613837956E-3</v>
      </c>
      <c r="U287" s="22">
        <f t="shared" si="43"/>
        <v>3.1187415032924125E-3</v>
      </c>
      <c r="V287" s="22">
        <f t="shared" si="49"/>
        <v>-8.9862387398273694E-2</v>
      </c>
      <c r="W287" s="22">
        <f t="shared" si="50"/>
        <v>-8.9833745813275037E-2</v>
      </c>
      <c r="X287" s="22">
        <f t="shared" si="51"/>
        <v>2.6382321980010261E-2</v>
      </c>
    </row>
    <row r="288" spans="1:24">
      <c r="A288" s="1">
        <v>43644</v>
      </c>
      <c r="B288">
        <v>6438</v>
      </c>
      <c r="C288" s="10">
        <f t="shared" si="52"/>
        <v>0.10372021258357611</v>
      </c>
      <c r="D288">
        <v>4880.5</v>
      </c>
      <c r="E288" s="10">
        <f t="shared" si="44"/>
        <v>7.5829383886255819E-2</v>
      </c>
      <c r="F288">
        <v>495.4</v>
      </c>
      <c r="G288" s="10">
        <f t="shared" si="45"/>
        <v>9.5048629531388151E-2</v>
      </c>
      <c r="H288">
        <v>2077</v>
      </c>
      <c r="I288" s="10">
        <f t="shared" si="46"/>
        <v>-1.7966903073286078E-2</v>
      </c>
      <c r="J288">
        <v>802.4</v>
      </c>
      <c r="K288" s="10">
        <f t="shared" si="47"/>
        <v>7.4163319946452422E-2</v>
      </c>
      <c r="T288" s="22">
        <f t="shared" si="48"/>
        <v>8.8015443164135704E-2</v>
      </c>
      <c r="U288" s="22">
        <f t="shared" si="43"/>
        <v>6.2934687539604323E-2</v>
      </c>
      <c r="V288" s="22">
        <f t="shared" si="49"/>
        <v>8.9396768448903971E-2</v>
      </c>
      <c r="W288" s="22">
        <f t="shared" si="50"/>
        <v>-2.3781593018219877E-2</v>
      </c>
      <c r="X288" s="22">
        <f t="shared" si="51"/>
        <v>7.076896698849737E-2</v>
      </c>
    </row>
    <row r="289" spans="1:24">
      <c r="A289" s="1">
        <v>43677</v>
      </c>
      <c r="B289">
        <v>7061</v>
      </c>
      <c r="C289" s="10">
        <f t="shared" si="52"/>
        <v>9.6769182976079504E-2</v>
      </c>
      <c r="D289">
        <v>4698</v>
      </c>
      <c r="E289" s="10">
        <f t="shared" si="44"/>
        <v>-3.7393709660895391E-2</v>
      </c>
      <c r="F289">
        <v>548.6</v>
      </c>
      <c r="G289" s="10">
        <f t="shared" si="45"/>
        <v>0.1073879693177231</v>
      </c>
      <c r="H289">
        <v>2150</v>
      </c>
      <c r="I289" s="10">
        <f t="shared" si="46"/>
        <v>3.5146846413095734E-2</v>
      </c>
      <c r="J289">
        <v>720</v>
      </c>
      <c r="K289" s="10">
        <f t="shared" si="47"/>
        <v>-0.10269192422731799</v>
      </c>
      <c r="T289" s="22">
        <f t="shared" si="48"/>
        <v>8.1064413556639098E-2</v>
      </c>
      <c r="U289" s="22">
        <f t="shared" si="43"/>
        <v>-5.0288406007546887E-2</v>
      </c>
      <c r="V289" s="22">
        <f t="shared" si="49"/>
        <v>0.10173610823523892</v>
      </c>
      <c r="W289" s="22">
        <f t="shared" si="50"/>
        <v>2.9332156468161934E-2</v>
      </c>
      <c r="X289" s="22">
        <f t="shared" si="51"/>
        <v>-0.10608627718527304</v>
      </c>
    </row>
    <row r="290" spans="1:24">
      <c r="A290" s="1">
        <v>43707</v>
      </c>
      <c r="B290">
        <v>7318</v>
      </c>
      <c r="C290" s="10">
        <f t="shared" si="52"/>
        <v>3.639711089080877E-2</v>
      </c>
      <c r="D290">
        <v>4149.5</v>
      </c>
      <c r="E290" s="10">
        <f t="shared" si="44"/>
        <v>-0.11675180928054496</v>
      </c>
      <c r="F290">
        <v>545.6</v>
      </c>
      <c r="G290" s="10">
        <f t="shared" si="45"/>
        <v>-5.4684651841050425E-3</v>
      </c>
      <c r="H290">
        <v>2013</v>
      </c>
      <c r="I290" s="10">
        <f t="shared" si="46"/>
        <v>-6.3720930232558093E-2</v>
      </c>
      <c r="J290">
        <v>700.6</v>
      </c>
      <c r="K290" s="10">
        <f t="shared" si="47"/>
        <v>-2.6944444444444438E-2</v>
      </c>
      <c r="T290" s="22">
        <f t="shared" si="48"/>
        <v>2.0692341471368364E-2</v>
      </c>
      <c r="U290" s="22">
        <f t="shared" si="43"/>
        <v>-0.12964650562719646</v>
      </c>
      <c r="V290" s="22">
        <f t="shared" si="49"/>
        <v>-1.1120326266589216E-2</v>
      </c>
      <c r="W290" s="22">
        <f t="shared" si="50"/>
        <v>-6.9535620177491889E-2</v>
      </c>
      <c r="X290" s="22">
        <f t="shared" si="51"/>
        <v>-3.0338797402399496E-2</v>
      </c>
    </row>
    <row r="291" spans="1:24">
      <c r="A291" s="1">
        <v>43738</v>
      </c>
      <c r="B291">
        <v>7261</v>
      </c>
      <c r="C291" s="10">
        <f t="shared" si="52"/>
        <v>-7.7890133916370674E-3</v>
      </c>
      <c r="D291">
        <v>4209</v>
      </c>
      <c r="E291" s="10">
        <f t="shared" si="44"/>
        <v>1.4339076997228473E-2</v>
      </c>
      <c r="F291">
        <v>570</v>
      </c>
      <c r="G291" s="10">
        <f t="shared" si="45"/>
        <v>4.4721407624633391E-2</v>
      </c>
      <c r="H291">
        <v>2125</v>
      </c>
      <c r="I291" s="10">
        <f t="shared" si="46"/>
        <v>5.5638350720317975E-2</v>
      </c>
      <c r="J291">
        <v>691.4</v>
      </c>
      <c r="K291" s="10">
        <f t="shared" si="47"/>
        <v>-1.3131601484441924E-2</v>
      </c>
      <c r="T291" s="22">
        <f t="shared" si="48"/>
        <v>-2.3493782811077474E-2</v>
      </c>
      <c r="U291" s="22">
        <f t="shared" si="43"/>
        <v>1.4443806505769728E-3</v>
      </c>
      <c r="V291" s="22">
        <f t="shared" si="49"/>
        <v>3.9069546542149218E-2</v>
      </c>
      <c r="W291" s="22">
        <f t="shared" si="50"/>
        <v>4.9823660775384172E-2</v>
      </c>
      <c r="X291" s="22">
        <f t="shared" si="51"/>
        <v>-1.6525954442396983E-2</v>
      </c>
    </row>
    <row r="292" spans="1:24">
      <c r="A292" s="12">
        <v>43769</v>
      </c>
      <c r="B292">
        <v>7501</v>
      </c>
      <c r="C292" s="10">
        <f t="shared" si="52"/>
        <v>3.3053298443740609E-2</v>
      </c>
      <c r="D292">
        <v>4014</v>
      </c>
      <c r="E292" s="10">
        <f t="shared" si="44"/>
        <v>-4.6329294369208851E-2</v>
      </c>
      <c r="F292">
        <v>576.20000000000005</v>
      </c>
      <c r="G292" s="10">
        <f t="shared" si="45"/>
        <v>1.0877192982456263E-2</v>
      </c>
      <c r="H292">
        <v>2008</v>
      </c>
      <c r="I292" s="10">
        <f t="shared" si="46"/>
        <v>-5.5058823529411716E-2</v>
      </c>
      <c r="J292">
        <v>719.8</v>
      </c>
      <c r="K292" s="10">
        <f t="shared" si="47"/>
        <v>4.1076077523864551E-2</v>
      </c>
      <c r="T292" s="22">
        <f t="shared" si="48"/>
        <v>1.7348529024300202E-2</v>
      </c>
      <c r="U292" s="22">
        <f t="shared" si="43"/>
        <v>-5.9223990715860347E-2</v>
      </c>
      <c r="V292" s="22">
        <f t="shared" si="49"/>
        <v>5.2253318999720888E-3</v>
      </c>
      <c r="W292" s="22">
        <f t="shared" si="50"/>
        <v>-6.0873513474345518E-2</v>
      </c>
      <c r="X292" s="22">
        <f t="shared" si="51"/>
        <v>3.7681724565909493E-2</v>
      </c>
    </row>
    <row r="293" spans="1:24">
      <c r="A293" s="1">
        <v>43798</v>
      </c>
      <c r="B293">
        <v>7458</v>
      </c>
      <c r="C293" s="10">
        <f t="shared" si="52"/>
        <v>-5.7325689908012123E-3</v>
      </c>
      <c r="D293">
        <v>4201.5</v>
      </c>
      <c r="E293" s="10">
        <f t="shared" si="44"/>
        <v>4.6711509715994026E-2</v>
      </c>
      <c r="F293">
        <v>573.4</v>
      </c>
      <c r="G293" s="10">
        <f t="shared" si="45"/>
        <v>-4.8594238111767663E-3</v>
      </c>
      <c r="H293">
        <v>2123</v>
      </c>
      <c r="I293" s="10">
        <f t="shared" si="46"/>
        <v>5.7270916334661415E-2</v>
      </c>
      <c r="J293">
        <v>753.8</v>
      </c>
      <c r="K293" s="10">
        <f t="shared" si="47"/>
        <v>4.7235343150875186E-2</v>
      </c>
      <c r="T293" s="22">
        <f t="shared" si="48"/>
        <v>-2.1437338410241619E-2</v>
      </c>
      <c r="U293" s="22">
        <f t="shared" si="43"/>
        <v>3.381681336934253E-2</v>
      </c>
      <c r="V293" s="22">
        <f t="shared" si="49"/>
        <v>-1.051128489366094E-2</v>
      </c>
      <c r="W293" s="22">
        <f t="shared" si="50"/>
        <v>5.1456226389727612E-2</v>
      </c>
      <c r="X293" s="22">
        <f t="shared" si="51"/>
        <v>4.3840990192920128E-2</v>
      </c>
    </row>
    <row r="294" spans="1:24">
      <c r="A294" s="1">
        <v>43830</v>
      </c>
      <c r="B294">
        <v>7607</v>
      </c>
      <c r="C294" s="10">
        <f t="shared" si="52"/>
        <v>1.9978546527219088E-2</v>
      </c>
      <c r="D294">
        <v>4503</v>
      </c>
      <c r="E294" s="10">
        <f t="shared" si="44"/>
        <v>7.1760085683684416E-2</v>
      </c>
      <c r="F294">
        <v>564.79999999999995</v>
      </c>
      <c r="G294" s="10">
        <f t="shared" si="45"/>
        <v>-1.4998256016742317E-2</v>
      </c>
      <c r="H294">
        <v>2065</v>
      </c>
      <c r="I294" s="10">
        <f t="shared" si="46"/>
        <v>-2.7319830428638725E-2</v>
      </c>
      <c r="J294">
        <v>749</v>
      </c>
      <c r="K294" s="10">
        <f t="shared" si="47"/>
        <v>-6.367736800212187E-3</v>
      </c>
      <c r="T294" s="22">
        <f t="shared" si="48"/>
        <v>4.2737771077786813E-3</v>
      </c>
      <c r="U294" s="22">
        <f t="shared" si="43"/>
        <v>5.886538933703292E-2</v>
      </c>
      <c r="V294" s="22">
        <f t="shared" si="49"/>
        <v>-2.0650117099226491E-2</v>
      </c>
      <c r="W294" s="22">
        <f t="shared" si="50"/>
        <v>-3.3134520373572528E-2</v>
      </c>
      <c r="X294" s="22">
        <f t="shared" si="51"/>
        <v>-9.7620897581672458E-3</v>
      </c>
    </row>
    <row r="295" spans="1:24">
      <c r="A295" s="1">
        <v>43861</v>
      </c>
      <c r="B295">
        <v>7424</v>
      </c>
      <c r="C295" s="10">
        <f t="shared" si="52"/>
        <v>-2.4056789798869493E-2</v>
      </c>
      <c r="D295">
        <v>4084</v>
      </c>
      <c r="E295" s="10">
        <f t="shared" si="44"/>
        <v>-9.3049078392183016E-2</v>
      </c>
      <c r="F295">
        <v>631.4</v>
      </c>
      <c r="G295" s="10">
        <f t="shared" si="45"/>
        <v>0.11791784702549579</v>
      </c>
      <c r="H295">
        <v>1965</v>
      </c>
      <c r="I295" s="10">
        <f t="shared" si="46"/>
        <v>-4.8426150121065326E-2</v>
      </c>
      <c r="J295">
        <v>738.4</v>
      </c>
      <c r="K295" s="10">
        <f t="shared" si="47"/>
        <v>-1.4152202937249725E-2</v>
      </c>
      <c r="T295" s="22">
        <f t="shared" si="48"/>
        <v>-3.97615592183099E-2</v>
      </c>
      <c r="U295" s="22">
        <f t="shared" si="43"/>
        <v>-0.10594377473883451</v>
      </c>
      <c r="V295" s="22">
        <f t="shared" si="49"/>
        <v>0.11226598594301161</v>
      </c>
      <c r="W295" s="22">
        <f t="shared" si="50"/>
        <v>-5.4240840065999128E-2</v>
      </c>
      <c r="X295" s="22">
        <f t="shared" si="51"/>
        <v>-1.7546555895204784E-2</v>
      </c>
    </row>
    <row r="296" spans="1:24">
      <c r="A296" s="1">
        <v>43889</v>
      </c>
      <c r="B296">
        <v>6794</v>
      </c>
      <c r="C296" s="10">
        <f t="shared" si="52"/>
        <v>-8.4859913793103425E-2</v>
      </c>
      <c r="D296">
        <v>3608</v>
      </c>
      <c r="E296" s="10">
        <f t="shared" si="44"/>
        <v>-0.11655239960822728</v>
      </c>
      <c r="F296">
        <v>608.4</v>
      </c>
      <c r="G296" s="10">
        <f t="shared" si="45"/>
        <v>-3.6426987646499875E-2</v>
      </c>
      <c r="H296">
        <v>1870</v>
      </c>
      <c r="I296" s="10">
        <f t="shared" si="46"/>
        <v>-4.8346055979643809E-2</v>
      </c>
      <c r="J296">
        <v>681.8</v>
      </c>
      <c r="K296" s="10">
        <f t="shared" si="47"/>
        <v>-7.6652221018418287E-2</v>
      </c>
      <c r="T296" s="22">
        <f t="shared" si="48"/>
        <v>-0.10056468321254383</v>
      </c>
      <c r="U296" s="22">
        <f t="shared" si="43"/>
        <v>-0.12944709595487877</v>
      </c>
      <c r="V296" s="22">
        <f t="shared" si="49"/>
        <v>-4.2078848728984049E-2</v>
      </c>
      <c r="W296" s="22">
        <f t="shared" si="50"/>
        <v>-5.4160745924577612E-2</v>
      </c>
      <c r="X296" s="22">
        <f t="shared" si="51"/>
        <v>-8.0046573976373339E-2</v>
      </c>
    </row>
    <row r="297" spans="1:24">
      <c r="A297" s="1">
        <v>43921</v>
      </c>
      <c r="B297">
        <v>7216</v>
      </c>
      <c r="C297" s="10">
        <f t="shared" si="52"/>
        <v>6.2113629673241189E-2</v>
      </c>
      <c r="D297">
        <v>3718.5</v>
      </c>
      <c r="E297" s="10">
        <f t="shared" si="44"/>
        <v>3.062638580931254E-2</v>
      </c>
      <c r="F297">
        <v>521.79999999999995</v>
      </c>
      <c r="G297" s="10">
        <f t="shared" si="45"/>
        <v>-0.14234056541748852</v>
      </c>
      <c r="H297">
        <v>1629.5</v>
      </c>
      <c r="I297" s="10">
        <f t="shared" si="46"/>
        <v>-0.12860962566844925</v>
      </c>
      <c r="J297">
        <v>591.79999999999995</v>
      </c>
      <c r="K297" s="10">
        <f t="shared" si="47"/>
        <v>-0.13200352009386918</v>
      </c>
      <c r="T297" s="22">
        <f t="shared" si="48"/>
        <v>4.6408860253800782E-2</v>
      </c>
      <c r="U297" s="22">
        <f t="shared" si="43"/>
        <v>1.773168946266104E-2</v>
      </c>
      <c r="V297" s="22">
        <f t="shared" si="49"/>
        <v>-0.14799242649997268</v>
      </c>
      <c r="W297" s="22">
        <f t="shared" si="50"/>
        <v>-0.13442431561338306</v>
      </c>
      <c r="X297" s="22">
        <f t="shared" si="51"/>
        <v>-0.13539787305182424</v>
      </c>
    </row>
    <row r="298" spans="1:24">
      <c r="A298" s="12">
        <v>43951</v>
      </c>
      <c r="B298">
        <v>8322</v>
      </c>
      <c r="C298" s="10">
        <f t="shared" si="52"/>
        <v>0.1532705099778271</v>
      </c>
      <c r="D298">
        <v>3684.5</v>
      </c>
      <c r="E298" s="10">
        <f t="shared" si="44"/>
        <v>-9.1434718300389406E-3</v>
      </c>
      <c r="F298">
        <v>508.4</v>
      </c>
      <c r="G298" s="10">
        <f t="shared" si="45"/>
        <v>-2.5680337293982336E-2</v>
      </c>
      <c r="H298">
        <v>1727.5</v>
      </c>
      <c r="I298" s="10">
        <f t="shared" si="46"/>
        <v>6.0141147591285637E-2</v>
      </c>
      <c r="J298">
        <v>640</v>
      </c>
      <c r="K298" s="10">
        <f t="shared" si="47"/>
        <v>8.1446434606285978E-2</v>
      </c>
      <c r="T298" s="22">
        <f t="shared" si="48"/>
        <v>0.13756574055838669</v>
      </c>
      <c r="U298" s="22">
        <f t="shared" si="43"/>
        <v>-2.203816817669044E-2</v>
      </c>
      <c r="V298" s="22">
        <f t="shared" si="49"/>
        <v>-3.1332198376466509E-2</v>
      </c>
      <c r="W298" s="22">
        <f t="shared" si="50"/>
        <v>5.4326457646351835E-2</v>
      </c>
      <c r="X298" s="22">
        <f t="shared" si="51"/>
        <v>7.8052081648330926E-2</v>
      </c>
    </row>
    <row r="299" spans="1:24">
      <c r="A299" s="1">
        <v>43980</v>
      </c>
      <c r="B299">
        <v>8580</v>
      </c>
      <c r="C299" s="10">
        <f t="shared" si="52"/>
        <v>3.1002162941600631E-2</v>
      </c>
      <c r="D299">
        <v>4313</v>
      </c>
      <c r="E299" s="10">
        <f t="shared" si="44"/>
        <v>0.1705794544714343</v>
      </c>
      <c r="F299">
        <v>496.2</v>
      </c>
      <c r="G299" s="10">
        <f t="shared" si="45"/>
        <v>-2.3996852871754459E-2</v>
      </c>
      <c r="H299">
        <v>1886.5</v>
      </c>
      <c r="I299" s="10">
        <f t="shared" si="46"/>
        <v>9.2040520984081109E-2</v>
      </c>
      <c r="J299">
        <v>691</v>
      </c>
      <c r="K299" s="10">
        <f t="shared" si="47"/>
        <v>7.9687499999999911E-2</v>
      </c>
      <c r="T299" s="22">
        <f t="shared" si="48"/>
        <v>1.5297393522160224E-2</v>
      </c>
      <c r="U299" s="22">
        <f t="shared" si="43"/>
        <v>0.1576847581247828</v>
      </c>
      <c r="V299" s="22">
        <f t="shared" si="49"/>
        <v>-2.9648713954238633E-2</v>
      </c>
      <c r="W299" s="22">
        <f t="shared" si="50"/>
        <v>8.6225831039147313E-2</v>
      </c>
      <c r="X299" s="22">
        <f t="shared" si="51"/>
        <v>7.6293147042044859E-2</v>
      </c>
    </row>
    <row r="300" spans="1:24">
      <c r="A300" s="1">
        <v>44012</v>
      </c>
      <c r="B300">
        <v>8421</v>
      </c>
      <c r="C300" s="10">
        <f t="shared" si="52"/>
        <v>-1.8531468531468587E-2</v>
      </c>
      <c r="D300">
        <v>4549</v>
      </c>
      <c r="E300" s="10">
        <f t="shared" si="44"/>
        <v>5.4718293531184736E-2</v>
      </c>
      <c r="F300">
        <v>483.4</v>
      </c>
      <c r="G300" s="10">
        <f t="shared" si="45"/>
        <v>-2.5796049979846858E-2</v>
      </c>
      <c r="H300">
        <v>2166</v>
      </c>
      <c r="I300" s="10">
        <f t="shared" si="46"/>
        <v>0.14815796448449503</v>
      </c>
      <c r="J300">
        <v>671.8</v>
      </c>
      <c r="K300" s="10">
        <f t="shared" si="47"/>
        <v>-2.7785817655571754E-2</v>
      </c>
      <c r="T300" s="22">
        <f t="shared" si="48"/>
        <v>-3.4236237950908993E-2</v>
      </c>
      <c r="U300" s="22">
        <f t="shared" si="43"/>
        <v>4.182359718453324E-2</v>
      </c>
      <c r="V300" s="22">
        <f t="shared" si="49"/>
        <v>-3.1447911062331031E-2</v>
      </c>
      <c r="W300" s="22">
        <f t="shared" si="50"/>
        <v>0.14234327453956122</v>
      </c>
      <c r="X300" s="22">
        <f t="shared" si="51"/>
        <v>-3.1180170613526813E-2</v>
      </c>
    </row>
    <row r="301" spans="1:24">
      <c r="A301" s="1">
        <v>44043</v>
      </c>
      <c r="B301">
        <v>8530</v>
      </c>
      <c r="C301" s="10">
        <f t="shared" si="52"/>
        <v>1.2943830898943132E-2</v>
      </c>
      <c r="D301">
        <v>4615</v>
      </c>
      <c r="E301" s="10">
        <f t="shared" si="44"/>
        <v>1.4508683227082875E-2</v>
      </c>
      <c r="F301">
        <v>490.2</v>
      </c>
      <c r="G301" s="10">
        <f t="shared" si="45"/>
        <v>1.4067025237898267E-2</v>
      </c>
      <c r="H301">
        <v>2198</v>
      </c>
      <c r="I301" s="10">
        <f t="shared" si="46"/>
        <v>1.4773776546629813E-2</v>
      </c>
      <c r="J301">
        <v>729.4</v>
      </c>
      <c r="K301" s="10">
        <f t="shared" si="47"/>
        <v>8.5739803512950408E-2</v>
      </c>
      <c r="T301" s="22">
        <f t="shared" si="48"/>
        <v>-2.7609385204972747E-3</v>
      </c>
      <c r="U301" s="22">
        <f t="shared" si="43"/>
        <v>1.6139868804313749E-3</v>
      </c>
      <c r="V301" s="22">
        <f t="shared" si="49"/>
        <v>8.4151641554140941E-3</v>
      </c>
      <c r="W301" s="22">
        <f t="shared" si="50"/>
        <v>8.959086601696014E-3</v>
      </c>
      <c r="X301" s="22">
        <f t="shared" si="51"/>
        <v>8.2345450554995356E-2</v>
      </c>
    </row>
    <row r="302" spans="1:24">
      <c r="A302" s="1">
        <v>44074</v>
      </c>
      <c r="B302">
        <v>8340</v>
      </c>
      <c r="C302" s="10">
        <f t="shared" si="52"/>
        <v>-2.2274325908558046E-2</v>
      </c>
      <c r="D302">
        <v>4635</v>
      </c>
      <c r="E302" s="10">
        <f t="shared" si="44"/>
        <v>4.3336944745395733E-3</v>
      </c>
      <c r="F302">
        <v>519.6</v>
      </c>
      <c r="G302" s="10">
        <f t="shared" si="45"/>
        <v>5.9975520195838516E-2</v>
      </c>
      <c r="H302">
        <v>2422</v>
      </c>
      <c r="I302" s="10">
        <f t="shared" si="46"/>
        <v>0.10191082802547768</v>
      </c>
      <c r="J302">
        <v>740.6</v>
      </c>
      <c r="K302" s="10">
        <f t="shared" si="47"/>
        <v>1.5355086372360827E-2</v>
      </c>
      <c r="T302" s="22">
        <f t="shared" si="48"/>
        <v>-3.7979095327998452E-2</v>
      </c>
      <c r="U302" s="22">
        <f t="shared" si="43"/>
        <v>-8.5610018721119265E-3</v>
      </c>
      <c r="V302" s="22">
        <f t="shared" si="49"/>
        <v>5.4323659113354343E-2</v>
      </c>
      <c r="W302" s="22">
        <f t="shared" si="50"/>
        <v>9.6096138080543889E-2</v>
      </c>
      <c r="X302" s="22">
        <f t="shared" si="51"/>
        <v>1.1960733414405768E-2</v>
      </c>
    </row>
    <row r="303" spans="1:24">
      <c r="A303" s="1">
        <v>44104</v>
      </c>
      <c r="B303">
        <v>8457</v>
      </c>
      <c r="C303" s="10">
        <f t="shared" si="52"/>
        <v>1.4028776978417312E-2</v>
      </c>
      <c r="D303">
        <v>4655.5</v>
      </c>
      <c r="E303" s="10">
        <f t="shared" si="44"/>
        <v>4.4228694714132377E-3</v>
      </c>
      <c r="F303">
        <v>482</v>
      </c>
      <c r="G303" s="10">
        <f t="shared" si="45"/>
        <v>-7.2363356428021608E-2</v>
      </c>
      <c r="H303">
        <v>2507</v>
      </c>
      <c r="I303" s="10">
        <f t="shared" si="46"/>
        <v>3.509496284062763E-2</v>
      </c>
      <c r="J303">
        <v>720.8</v>
      </c>
      <c r="K303" s="10">
        <f t="shared" si="47"/>
        <v>-2.6735079665136441E-2</v>
      </c>
      <c r="T303" s="22">
        <f t="shared" si="48"/>
        <v>-1.6759924410230942E-3</v>
      </c>
      <c r="U303" s="22">
        <f t="shared" si="43"/>
        <v>-8.4718268752382621E-3</v>
      </c>
      <c r="V303" s="22">
        <f t="shared" si="49"/>
        <v>-7.8015217510505788E-2</v>
      </c>
      <c r="W303" s="22">
        <f t="shared" si="50"/>
        <v>2.9280272895693831E-2</v>
      </c>
      <c r="X303" s="22">
        <f t="shared" si="51"/>
        <v>-3.01294326230915E-2</v>
      </c>
    </row>
    <row r="304" spans="1:24">
      <c r="A304" s="12">
        <v>44134</v>
      </c>
      <c r="B304">
        <v>7766</v>
      </c>
      <c r="C304" s="10">
        <f t="shared" si="52"/>
        <v>-8.1707461274683646E-2</v>
      </c>
      <c r="D304">
        <v>4357</v>
      </c>
      <c r="E304" s="10">
        <f t="shared" si="44"/>
        <v>-6.4117710235205627E-2</v>
      </c>
      <c r="F304">
        <v>397</v>
      </c>
      <c r="G304" s="10">
        <f t="shared" si="45"/>
        <v>-0.17634854771784236</v>
      </c>
      <c r="H304">
        <v>2400</v>
      </c>
      <c r="I304" s="10">
        <f t="shared" si="46"/>
        <v>-4.2680494615077835E-2</v>
      </c>
      <c r="J304">
        <v>635.6</v>
      </c>
      <c r="K304" s="10">
        <f t="shared" si="47"/>
        <v>-0.11820199778024409</v>
      </c>
      <c r="T304" s="22">
        <f t="shared" si="48"/>
        <v>-9.7412230694124052E-2</v>
      </c>
      <c r="U304" s="22">
        <f t="shared" si="43"/>
        <v>-7.7012406581857124E-2</v>
      </c>
      <c r="V304" s="22">
        <f t="shared" si="49"/>
        <v>-0.18200040880032653</v>
      </c>
      <c r="W304" s="22">
        <f t="shared" si="50"/>
        <v>-4.8495184560011638E-2</v>
      </c>
      <c r="X304" s="22">
        <f t="shared" si="51"/>
        <v>-0.12159635073819915</v>
      </c>
    </row>
    <row r="305" spans="1:24">
      <c r="A305" s="1">
        <v>44165</v>
      </c>
      <c r="B305">
        <v>7805</v>
      </c>
      <c r="C305" s="10">
        <f t="shared" si="52"/>
        <v>5.0218902910121876E-3</v>
      </c>
      <c r="D305">
        <v>4834</v>
      </c>
      <c r="E305" s="10">
        <f t="shared" si="44"/>
        <v>0.10947899931145288</v>
      </c>
      <c r="F305">
        <v>504</v>
      </c>
      <c r="G305" s="10">
        <f t="shared" si="45"/>
        <v>0.26952141057934509</v>
      </c>
      <c r="H305">
        <v>2359</v>
      </c>
      <c r="I305" s="10">
        <f t="shared" si="46"/>
        <v>-1.7083333333333339E-2</v>
      </c>
      <c r="J305">
        <v>605</v>
      </c>
      <c r="K305" s="10">
        <f t="shared" si="47"/>
        <v>-4.8143486469477748E-2</v>
      </c>
      <c r="T305" s="22">
        <f t="shared" si="48"/>
        <v>-1.0682879128428219E-2</v>
      </c>
      <c r="U305" s="22">
        <f t="shared" si="43"/>
        <v>9.6584302964801388E-2</v>
      </c>
      <c r="V305" s="22">
        <f t="shared" si="49"/>
        <v>0.26386954949686092</v>
      </c>
      <c r="W305" s="22">
        <f t="shared" si="50"/>
        <v>-2.2898023278267138E-2</v>
      </c>
      <c r="X305" s="22">
        <f t="shared" si="51"/>
        <v>-5.1537839427432806E-2</v>
      </c>
    </row>
    <row r="306" spans="1:24">
      <c r="A306" s="1">
        <v>44196</v>
      </c>
      <c r="B306">
        <v>7324</v>
      </c>
      <c r="C306" s="10">
        <f t="shared" si="52"/>
        <v>-6.1627162075592601E-2</v>
      </c>
      <c r="D306">
        <v>5470</v>
      </c>
      <c r="E306" s="10">
        <f t="shared" si="44"/>
        <v>0.13156805957798934</v>
      </c>
      <c r="F306">
        <v>488.8</v>
      </c>
      <c r="G306" s="10">
        <f t="shared" si="45"/>
        <v>-3.0158730158730163E-2</v>
      </c>
      <c r="H306">
        <v>2443</v>
      </c>
      <c r="I306" s="10">
        <f t="shared" si="46"/>
        <v>3.5608308605341144E-2</v>
      </c>
      <c r="J306">
        <v>582</v>
      </c>
      <c r="K306" s="10">
        <f t="shared" si="47"/>
        <v>-3.8016528925619797E-2</v>
      </c>
      <c r="T306" s="22">
        <f t="shared" si="48"/>
        <v>-7.7331931495033007E-2</v>
      </c>
      <c r="U306" s="22">
        <f t="shared" si="43"/>
        <v>0.11867336323133784</v>
      </c>
      <c r="V306" s="22">
        <f t="shared" si="49"/>
        <v>-3.5810591241214336E-2</v>
      </c>
      <c r="W306" s="22">
        <f t="shared" si="50"/>
        <v>2.9793618660407344E-2</v>
      </c>
      <c r="X306" s="22">
        <f t="shared" si="51"/>
        <v>-4.1410881883574856E-2</v>
      </c>
    </row>
    <row r="307" spans="1:24">
      <c r="A307" s="1">
        <v>44225</v>
      </c>
      <c r="B307">
        <v>7491</v>
      </c>
      <c r="C307" s="10">
        <f t="shared" si="52"/>
        <v>2.2801747678864004E-2</v>
      </c>
      <c r="D307">
        <v>5589</v>
      </c>
      <c r="E307" s="10">
        <f t="shared" si="44"/>
        <v>2.1755027422303508E-2</v>
      </c>
      <c r="F307">
        <v>462.1</v>
      </c>
      <c r="G307" s="10">
        <f t="shared" si="45"/>
        <v>-5.4623567921440186E-2</v>
      </c>
      <c r="H307">
        <v>2350</v>
      </c>
      <c r="I307" s="10">
        <f t="shared" si="46"/>
        <v>-3.8067949242734378E-2</v>
      </c>
      <c r="J307">
        <v>589.79999999999995</v>
      </c>
      <c r="K307" s="10">
        <f t="shared" si="47"/>
        <v>1.3402061855670055E-2</v>
      </c>
      <c r="T307" s="22">
        <f t="shared" si="48"/>
        <v>7.0969782594235975E-3</v>
      </c>
      <c r="U307" s="22">
        <f t="shared" si="43"/>
        <v>8.860331075652008E-3</v>
      </c>
      <c r="V307" s="22">
        <f t="shared" si="49"/>
        <v>-6.0275429003924359E-2</v>
      </c>
      <c r="W307" s="22">
        <f t="shared" si="50"/>
        <v>-4.3882639187668181E-2</v>
      </c>
      <c r="X307" s="22">
        <f t="shared" si="51"/>
        <v>1.0007708897714997E-2</v>
      </c>
    </row>
    <row r="308" spans="1:24">
      <c r="A308" s="1">
        <v>44253</v>
      </c>
      <c r="B308">
        <v>6945</v>
      </c>
      <c r="C308" s="10">
        <f t="shared" si="52"/>
        <v>-7.288746495794951E-2</v>
      </c>
      <c r="D308">
        <v>6187</v>
      </c>
      <c r="E308" s="10">
        <f t="shared" si="44"/>
        <v>0.10699588477366251</v>
      </c>
      <c r="F308">
        <v>483.9</v>
      </c>
      <c r="G308" s="10">
        <f t="shared" si="45"/>
        <v>4.7175935944600678E-2</v>
      </c>
      <c r="H308">
        <v>2237</v>
      </c>
      <c r="I308" s="10">
        <f t="shared" si="46"/>
        <v>-4.8085106382978693E-2</v>
      </c>
      <c r="J308">
        <v>558.6</v>
      </c>
      <c r="K308" s="10">
        <f t="shared" si="47"/>
        <v>-5.2899287894201286E-2</v>
      </c>
      <c r="T308" s="22">
        <f t="shared" si="48"/>
        <v>-8.8592234377389917E-2</v>
      </c>
      <c r="U308" s="22">
        <f t="shared" si="43"/>
        <v>9.4101188427011012E-2</v>
      </c>
      <c r="V308" s="22">
        <f t="shared" si="49"/>
        <v>4.1524074862116504E-2</v>
      </c>
      <c r="W308" s="22">
        <f t="shared" si="50"/>
        <v>-5.3899796327912496E-2</v>
      </c>
      <c r="X308" s="22">
        <f t="shared" si="51"/>
        <v>-5.6293640852156344E-2</v>
      </c>
    </row>
    <row r="309" spans="1:24">
      <c r="A309" s="1">
        <v>44286</v>
      </c>
      <c r="B309">
        <v>7247</v>
      </c>
      <c r="C309" s="10">
        <f t="shared" si="52"/>
        <v>4.3484521238301044E-2</v>
      </c>
      <c r="D309">
        <v>5550</v>
      </c>
      <c r="E309" s="10">
        <f t="shared" si="44"/>
        <v>-0.10295781477291099</v>
      </c>
      <c r="F309">
        <v>505</v>
      </c>
      <c r="G309" s="10">
        <f t="shared" si="45"/>
        <v>4.3604050423641239E-2</v>
      </c>
      <c r="H309">
        <v>2323</v>
      </c>
      <c r="I309" s="10">
        <f t="shared" si="46"/>
        <v>3.8444345105051347E-2</v>
      </c>
      <c r="J309">
        <v>612.79999999999995</v>
      </c>
      <c r="K309" s="10">
        <f t="shared" si="47"/>
        <v>9.7028284998209591E-2</v>
      </c>
      <c r="T309" s="22">
        <f t="shared" si="48"/>
        <v>2.7779751818860637E-2</v>
      </c>
      <c r="U309" s="22">
        <f t="shared" si="43"/>
        <v>-0.11585251111956249</v>
      </c>
      <c r="V309" s="22">
        <f t="shared" si="49"/>
        <v>3.7952189341157065E-2</v>
      </c>
      <c r="W309" s="22">
        <f t="shared" si="50"/>
        <v>3.2629655160117545E-2</v>
      </c>
      <c r="X309" s="22">
        <f t="shared" si="51"/>
        <v>9.3633932040254539E-2</v>
      </c>
    </row>
    <row r="310" spans="1:24">
      <c r="A310" s="12">
        <v>44316</v>
      </c>
      <c r="B310">
        <v>7715</v>
      </c>
      <c r="C310" s="10">
        <f t="shared" si="52"/>
        <v>6.4578446253622079E-2</v>
      </c>
      <c r="D310">
        <v>6076</v>
      </c>
      <c r="E310" s="10">
        <f t="shared" si="44"/>
        <v>9.4774774774774695E-2</v>
      </c>
      <c r="F310">
        <v>506.2</v>
      </c>
      <c r="G310" s="10">
        <f t="shared" si="45"/>
        <v>2.3762376237623783E-3</v>
      </c>
      <c r="H310">
        <v>2327</v>
      </c>
      <c r="I310" s="10">
        <f t="shared" si="46"/>
        <v>1.7219113215669601E-3</v>
      </c>
      <c r="J310">
        <v>638</v>
      </c>
      <c r="K310" s="10">
        <f t="shared" si="47"/>
        <v>4.1122715404699806E-2</v>
      </c>
      <c r="T310" s="22">
        <f t="shared" si="48"/>
        <v>4.8873676834181673E-2</v>
      </c>
      <c r="U310" s="22">
        <f t="shared" si="43"/>
        <v>8.1880078428123199E-2</v>
      </c>
      <c r="V310" s="22">
        <f t="shared" si="49"/>
        <v>-3.2756234587217959E-3</v>
      </c>
      <c r="W310" s="22">
        <f t="shared" si="50"/>
        <v>-4.09277862336684E-3</v>
      </c>
      <c r="X310" s="22">
        <f t="shared" si="51"/>
        <v>3.7728362446744747E-2</v>
      </c>
    </row>
    <row r="311" spans="1:24">
      <c r="A311" s="1">
        <v>44347</v>
      </c>
      <c r="B311">
        <v>8046</v>
      </c>
      <c r="C311" s="10">
        <f t="shared" si="52"/>
        <v>4.2903434867141987E-2</v>
      </c>
      <c r="D311">
        <v>6064</v>
      </c>
      <c r="E311" s="10">
        <f t="shared" si="44"/>
        <v>-1.9749835418038098E-3</v>
      </c>
      <c r="F311">
        <v>526.6</v>
      </c>
      <c r="G311" s="10">
        <f t="shared" si="45"/>
        <v>4.0300276570525595E-2</v>
      </c>
      <c r="H311">
        <v>2285</v>
      </c>
      <c r="I311" s="10">
        <f t="shared" si="46"/>
        <v>-1.8048990116029229E-2</v>
      </c>
      <c r="J311">
        <v>656.6</v>
      </c>
      <c r="K311" s="10">
        <f t="shared" si="47"/>
        <v>2.9153605015673989E-2</v>
      </c>
      <c r="T311" s="22">
        <f t="shared" si="48"/>
        <v>2.7198665447701581E-2</v>
      </c>
      <c r="U311" s="22">
        <f t="shared" si="43"/>
        <v>-1.486967988845531E-2</v>
      </c>
      <c r="V311" s="22">
        <f t="shared" si="49"/>
        <v>3.4648415488041422E-2</v>
      </c>
      <c r="W311" s="22">
        <f t="shared" si="50"/>
        <v>-2.3863680060963028E-2</v>
      </c>
      <c r="X311" s="22">
        <f t="shared" si="51"/>
        <v>2.575925205771893E-2</v>
      </c>
    </row>
    <row r="312" spans="1:24">
      <c r="A312" s="1">
        <v>44377</v>
      </c>
      <c r="B312">
        <v>8683</v>
      </c>
      <c r="C312" s="10">
        <f t="shared" si="52"/>
        <v>7.916977380064627E-2</v>
      </c>
      <c r="D312">
        <v>5949</v>
      </c>
      <c r="E312" s="10">
        <f t="shared" si="44"/>
        <v>-1.8964379947229548E-2</v>
      </c>
      <c r="F312">
        <v>522</v>
      </c>
      <c r="G312" s="10">
        <f t="shared" si="45"/>
        <v>-8.7352829472086002E-3</v>
      </c>
      <c r="H312">
        <v>2389</v>
      </c>
      <c r="I312" s="10">
        <f t="shared" si="46"/>
        <v>4.5514223194748293E-2</v>
      </c>
      <c r="J312">
        <v>684.2</v>
      </c>
      <c r="K312" s="10">
        <f t="shared" si="47"/>
        <v>4.2034724337496332E-2</v>
      </c>
      <c r="T312" s="22">
        <f t="shared" si="48"/>
        <v>6.3465004381205864E-2</v>
      </c>
      <c r="U312" s="22">
        <f t="shared" si="43"/>
        <v>-3.1859076293881045E-2</v>
      </c>
      <c r="V312" s="22">
        <f t="shared" si="49"/>
        <v>-1.4387144029692774E-2</v>
      </c>
      <c r="W312" s="22">
        <f t="shared" si="50"/>
        <v>3.9699533249814491E-2</v>
      </c>
      <c r="X312" s="22">
        <f t="shared" si="51"/>
        <v>3.8640371379541273E-2</v>
      </c>
    </row>
    <row r="313" spans="1:24">
      <c r="A313" s="1">
        <v>44407</v>
      </c>
      <c r="B313">
        <v>8268</v>
      </c>
      <c r="C313" s="10">
        <f t="shared" si="52"/>
        <v>-4.7794541057238238E-2</v>
      </c>
      <c r="D313">
        <v>6101</v>
      </c>
      <c r="E313" s="10">
        <f t="shared" si="44"/>
        <v>2.555051269120856E-2</v>
      </c>
      <c r="F313">
        <v>576</v>
      </c>
      <c r="G313" s="10">
        <f t="shared" si="45"/>
        <v>0.10344827586206895</v>
      </c>
      <c r="H313">
        <v>2666</v>
      </c>
      <c r="I313" s="10">
        <f t="shared" si="46"/>
        <v>0.11594809543742146</v>
      </c>
      <c r="J313">
        <v>701.6</v>
      </c>
      <c r="K313" s="10">
        <f t="shared" si="47"/>
        <v>2.5431160479391979E-2</v>
      </c>
      <c r="T313" s="22">
        <f t="shared" si="48"/>
        <v>-6.3499310476678644E-2</v>
      </c>
      <c r="U313" s="22">
        <f t="shared" si="43"/>
        <v>1.265581634455706E-2</v>
      </c>
      <c r="V313" s="22">
        <f t="shared" si="49"/>
        <v>9.779641477958477E-2</v>
      </c>
      <c r="W313" s="22">
        <f t="shared" si="50"/>
        <v>0.11013340549248767</v>
      </c>
      <c r="X313" s="22">
        <f t="shared" si="51"/>
        <v>2.203680752143692E-2</v>
      </c>
    </row>
    <row r="314" spans="1:24">
      <c r="A314" s="1">
        <v>44439</v>
      </c>
      <c r="B314">
        <v>8514</v>
      </c>
      <c r="C314" s="10">
        <f t="shared" si="52"/>
        <v>2.9753265602322276E-2</v>
      </c>
      <c r="D314">
        <v>5382</v>
      </c>
      <c r="E314" s="10">
        <f t="shared" si="44"/>
        <v>-0.117849532863465</v>
      </c>
      <c r="F314">
        <v>568.4</v>
      </c>
      <c r="G314" s="10">
        <f t="shared" si="45"/>
        <v>-1.3194444444444509E-2</v>
      </c>
      <c r="H314">
        <v>2636</v>
      </c>
      <c r="I314" s="10">
        <f t="shared" si="46"/>
        <v>-1.1252813203300849E-2</v>
      </c>
      <c r="J314">
        <v>742.2</v>
      </c>
      <c r="K314" s="10">
        <f t="shared" si="47"/>
        <v>5.786773090079822E-2</v>
      </c>
      <c r="T314" s="22">
        <f t="shared" si="48"/>
        <v>1.404849618288187E-2</v>
      </c>
      <c r="U314" s="22">
        <f t="shared" si="43"/>
        <v>-0.1307442292101165</v>
      </c>
      <c r="V314" s="22">
        <f t="shared" si="49"/>
        <v>-1.8846305526928682E-2</v>
      </c>
      <c r="W314" s="22">
        <f t="shared" si="50"/>
        <v>-1.7067503148234648E-2</v>
      </c>
      <c r="X314" s="22">
        <f t="shared" si="51"/>
        <v>5.4473377942843161E-2</v>
      </c>
    </row>
    <row r="315" spans="1:24">
      <c r="A315" s="1">
        <v>44469</v>
      </c>
      <c r="B315">
        <v>8958</v>
      </c>
      <c r="C315" s="10">
        <f t="shared" si="52"/>
        <v>5.2149400986610361E-2</v>
      </c>
      <c r="D315">
        <v>4913.5</v>
      </c>
      <c r="E315" s="10">
        <f t="shared" si="44"/>
        <v>-8.704942400594573E-2</v>
      </c>
      <c r="F315">
        <v>565.20000000000005</v>
      </c>
      <c r="G315" s="10">
        <f t="shared" si="45"/>
        <v>-5.6298381421533428E-3</v>
      </c>
      <c r="H315">
        <v>2455</v>
      </c>
      <c r="I315" s="10">
        <f t="shared" si="46"/>
        <v>-6.8664643399089509E-2</v>
      </c>
      <c r="J315">
        <v>709.6</v>
      </c>
      <c r="K315" s="10">
        <f t="shared" si="47"/>
        <v>-4.3923470762597727E-2</v>
      </c>
      <c r="T315" s="22">
        <f t="shared" si="48"/>
        <v>3.6444631567169955E-2</v>
      </c>
      <c r="U315" s="22">
        <f t="shared" si="43"/>
        <v>-9.9944120352597227E-2</v>
      </c>
      <c r="V315" s="22">
        <f t="shared" si="49"/>
        <v>-1.1281699224637516E-2</v>
      </c>
      <c r="W315" s="22">
        <f t="shared" si="50"/>
        <v>-7.4479333344023305E-2</v>
      </c>
      <c r="X315" s="22">
        <f t="shared" si="51"/>
        <v>-4.7317823720552786E-2</v>
      </c>
    </row>
    <row r="316" spans="1:24">
      <c r="A316" s="12">
        <v>44498</v>
      </c>
      <c r="B316">
        <v>9094</v>
      </c>
      <c r="C316" s="10">
        <f t="shared" si="52"/>
        <v>1.5181960258986438E-2</v>
      </c>
      <c r="D316">
        <v>4560.5</v>
      </c>
      <c r="E316" s="10">
        <f t="shared" si="44"/>
        <v>-7.1842881856110763E-2</v>
      </c>
      <c r="F316">
        <v>551.79999999999995</v>
      </c>
      <c r="G316" s="10">
        <f t="shared" si="45"/>
        <v>-2.3708421797593915E-2</v>
      </c>
      <c r="H316">
        <v>2702</v>
      </c>
      <c r="I316" s="10">
        <f t="shared" si="46"/>
        <v>0.10061099796334005</v>
      </c>
      <c r="J316">
        <v>710.8</v>
      </c>
      <c r="K316" s="10">
        <f t="shared" si="47"/>
        <v>1.6910935738443378E-3</v>
      </c>
      <c r="T316" s="22">
        <f t="shared" si="48"/>
        <v>-5.2280916045396864E-4</v>
      </c>
      <c r="U316" s="22">
        <f t="shared" si="43"/>
        <v>-8.4737578202762259E-2</v>
      </c>
      <c r="V316" s="22">
        <f t="shared" si="49"/>
        <v>-2.9360282880078088E-2</v>
      </c>
      <c r="W316" s="22">
        <f t="shared" si="50"/>
        <v>9.4796308018406258E-2</v>
      </c>
      <c r="X316" s="22">
        <f t="shared" si="51"/>
        <v>-1.7032593841107206E-3</v>
      </c>
    </row>
    <row r="317" spans="1:24">
      <c r="A317" s="1">
        <v>44530</v>
      </c>
      <c r="B317">
        <v>8276</v>
      </c>
      <c r="C317" s="10">
        <f t="shared" si="52"/>
        <v>-8.9949417198152637E-2</v>
      </c>
      <c r="D317">
        <v>4612</v>
      </c>
      <c r="E317" s="10">
        <f t="shared" si="44"/>
        <v>1.1292621423089511E-2</v>
      </c>
      <c r="F317">
        <v>548.20000000000005</v>
      </c>
      <c r="G317" s="10">
        <f t="shared" si="45"/>
        <v>-6.5241029358461544E-3</v>
      </c>
      <c r="H317">
        <v>2868</v>
      </c>
      <c r="I317" s="10">
        <f t="shared" si="46"/>
        <v>6.1435973353071827E-2</v>
      </c>
      <c r="J317">
        <v>771.8</v>
      </c>
      <c r="K317" s="10">
        <f t="shared" si="47"/>
        <v>8.5818795723128893E-2</v>
      </c>
      <c r="T317" s="22">
        <f t="shared" si="48"/>
        <v>-0.10565418661759304</v>
      </c>
      <c r="U317" s="22">
        <f t="shared" si="43"/>
        <v>-1.6020749235619892E-3</v>
      </c>
      <c r="V317" s="22">
        <f t="shared" si="49"/>
        <v>-1.2175964018330328E-2</v>
      </c>
      <c r="W317" s="22">
        <f t="shared" si="50"/>
        <v>5.5621283408138024E-2</v>
      </c>
      <c r="X317" s="22">
        <f t="shared" si="51"/>
        <v>8.2424442765173841E-2</v>
      </c>
    </row>
    <row r="318" spans="1:24">
      <c r="A318" s="1">
        <v>44561</v>
      </c>
      <c r="B318">
        <v>8678</v>
      </c>
      <c r="C318" s="10">
        <f t="shared" si="52"/>
        <v>4.8574190430159536E-2</v>
      </c>
      <c r="D318">
        <v>4892</v>
      </c>
      <c r="E318" s="10">
        <f t="shared" si="44"/>
        <v>6.0711188204683353E-2</v>
      </c>
      <c r="F318">
        <v>549.79999999999995</v>
      </c>
      <c r="G318" s="10">
        <f t="shared" si="45"/>
        <v>2.9186428310834511E-3</v>
      </c>
      <c r="H318">
        <v>2885</v>
      </c>
      <c r="I318" s="10">
        <f t="shared" si="46"/>
        <v>5.9274755927476441E-3</v>
      </c>
      <c r="J318">
        <v>852.6</v>
      </c>
      <c r="K318" s="10">
        <f t="shared" si="47"/>
        <v>0.10469033428349328</v>
      </c>
      <c r="T318" s="22">
        <f t="shared" si="48"/>
        <v>3.286942101071913E-2</v>
      </c>
      <c r="U318" s="22">
        <f t="shared" si="43"/>
        <v>4.7816491858031857E-2</v>
      </c>
      <c r="V318" s="22">
        <f t="shared" si="49"/>
        <v>-2.7332182514007231E-3</v>
      </c>
      <c r="W318" s="22">
        <f t="shared" si="50"/>
        <v>1.1278564781384403E-4</v>
      </c>
      <c r="X318" s="22">
        <f t="shared" si="51"/>
        <v>0.10129598132553823</v>
      </c>
    </row>
    <row r="319" spans="1:24">
      <c r="A319" s="1">
        <v>44592</v>
      </c>
      <c r="B319">
        <v>8617</v>
      </c>
      <c r="C319" s="10">
        <f t="shared" si="52"/>
        <v>-7.029269416916395E-3</v>
      </c>
      <c r="D319">
        <v>5185</v>
      </c>
      <c r="E319" s="10">
        <f t="shared" si="44"/>
        <v>5.989370400654126E-2</v>
      </c>
      <c r="F319">
        <v>577.20000000000005</v>
      </c>
      <c r="G319" s="10">
        <f t="shared" si="45"/>
        <v>4.9836304110585816E-2</v>
      </c>
      <c r="H319">
        <v>2767</v>
      </c>
      <c r="I319" s="10">
        <f t="shared" si="46"/>
        <v>-4.0901213171577133E-2</v>
      </c>
      <c r="J319">
        <v>720.8</v>
      </c>
      <c r="K319" s="10">
        <f t="shared" si="47"/>
        <v>-0.15458597231996252</v>
      </c>
      <c r="T319" s="22">
        <f t="shared" si="48"/>
        <v>-2.2734038836356801E-2</v>
      </c>
      <c r="U319" s="22">
        <f t="shared" si="43"/>
        <v>4.6999007659889763E-2</v>
      </c>
      <c r="V319" s="22">
        <f t="shared" si="49"/>
        <v>4.4184443028101643E-2</v>
      </c>
      <c r="W319" s="22">
        <f t="shared" si="50"/>
        <v>-4.6715903116510936E-2</v>
      </c>
      <c r="X319" s="22">
        <f t="shared" si="51"/>
        <v>-0.15798032527791758</v>
      </c>
    </row>
    <row r="320" spans="1:24">
      <c r="A320" s="1">
        <v>44620</v>
      </c>
      <c r="B320">
        <v>9059</v>
      </c>
      <c r="C320" s="10">
        <f t="shared" si="52"/>
        <v>5.1293953812231674E-2</v>
      </c>
      <c r="D320">
        <v>5791</v>
      </c>
      <c r="E320" s="10">
        <f t="shared" si="44"/>
        <v>0.11687560270009634</v>
      </c>
      <c r="F320">
        <v>719.6</v>
      </c>
      <c r="G320" s="10">
        <f t="shared" si="45"/>
        <v>0.24670824670824665</v>
      </c>
      <c r="H320">
        <v>2969</v>
      </c>
      <c r="I320" s="10">
        <f t="shared" si="46"/>
        <v>7.300325262016627E-2</v>
      </c>
      <c r="J320">
        <v>702.8</v>
      </c>
      <c r="K320" s="10">
        <f t="shared" si="47"/>
        <v>-2.4972253052164217E-2</v>
      </c>
      <c r="T320" s="22">
        <f t="shared" si="48"/>
        <v>3.5589184392791268E-2</v>
      </c>
      <c r="U320" s="22">
        <f t="shared" si="43"/>
        <v>0.10398090635344484</v>
      </c>
      <c r="V320" s="22">
        <f t="shared" si="49"/>
        <v>0.24105638562576248</v>
      </c>
      <c r="W320" s="22">
        <f t="shared" si="50"/>
        <v>6.7188562675232474E-2</v>
      </c>
      <c r="X320" s="22">
        <f t="shared" si="51"/>
        <v>-2.8366606010119276E-2</v>
      </c>
    </row>
    <row r="321" spans="1:24">
      <c r="A321" s="1">
        <v>44651</v>
      </c>
      <c r="B321">
        <v>10132</v>
      </c>
      <c r="C321" s="10">
        <f t="shared" si="52"/>
        <v>0.1184457445634175</v>
      </c>
      <c r="D321">
        <v>6081</v>
      </c>
      <c r="E321" s="10">
        <f t="shared" si="44"/>
        <v>5.0077706786392673E-2</v>
      </c>
      <c r="F321">
        <v>717.4</v>
      </c>
      <c r="G321" s="10">
        <f t="shared" si="45"/>
        <v>-3.0572540300167761E-3</v>
      </c>
      <c r="H321">
        <v>2968</v>
      </c>
      <c r="I321" s="10">
        <f t="shared" si="46"/>
        <v>-3.3681374200067449E-4</v>
      </c>
      <c r="J321">
        <v>701.2</v>
      </c>
      <c r="K321" s="10">
        <f t="shared" si="47"/>
        <v>-2.2766078542969526E-3</v>
      </c>
      <c r="T321" s="22">
        <f t="shared" si="48"/>
        <v>0.10274097514397709</v>
      </c>
      <c r="U321" s="22">
        <f t="shared" si="43"/>
        <v>3.7183010439741176E-2</v>
      </c>
      <c r="V321" s="22">
        <f t="shared" si="49"/>
        <v>-8.7091151125009494E-3</v>
      </c>
      <c r="W321" s="22">
        <f t="shared" si="50"/>
        <v>-6.1515036869344746E-3</v>
      </c>
      <c r="X321" s="22">
        <f t="shared" si="51"/>
        <v>-5.6709608122520114E-3</v>
      </c>
    </row>
    <row r="322" spans="1:24" s="16" customFormat="1">
      <c r="A322" s="15">
        <v>44680</v>
      </c>
      <c r="B322" s="16">
        <v>10688</v>
      </c>
      <c r="C322" s="17">
        <f t="shared" si="52"/>
        <v>5.4875641531780595E-2</v>
      </c>
      <c r="D322" s="16">
        <v>5706</v>
      </c>
      <c r="E322" s="17">
        <f t="shared" si="44"/>
        <v>-6.1667488899851963E-2</v>
      </c>
      <c r="F322" s="16">
        <v>740</v>
      </c>
      <c r="G322" s="17">
        <f t="shared" si="45"/>
        <v>3.1502648452746085E-2</v>
      </c>
      <c r="H322" s="16">
        <v>3103</v>
      </c>
      <c r="I322" s="17">
        <f t="shared" si="46"/>
        <v>4.5485175202156336E-2</v>
      </c>
      <c r="J322" s="16">
        <v>737.4</v>
      </c>
      <c r="K322" s="17">
        <f t="shared" si="47"/>
        <v>5.1625784369651928E-2</v>
      </c>
      <c r="T322" s="23">
        <f t="shared" si="48"/>
        <v>3.9170872112340188E-2</v>
      </c>
      <c r="U322" s="23">
        <f t="shared" si="43"/>
        <v>-7.456218524650346E-2</v>
      </c>
      <c r="V322" s="23">
        <f t="shared" si="49"/>
        <v>2.5850787370261911E-2</v>
      </c>
      <c r="W322" s="23">
        <f t="shared" si="50"/>
        <v>3.9670485257222533E-2</v>
      </c>
      <c r="X322" s="23">
        <f t="shared" si="51"/>
        <v>4.8231431411696869E-2</v>
      </c>
    </row>
    <row r="323" spans="1:24">
      <c r="A323" s="1">
        <v>44712</v>
      </c>
      <c r="B323">
        <v>10454</v>
      </c>
      <c r="C323" s="10">
        <f t="shared" si="52"/>
        <v>-2.1893712574850288E-2</v>
      </c>
      <c r="D323">
        <v>5750</v>
      </c>
      <c r="E323" s="10">
        <f t="shared" si="44"/>
        <v>7.7111812127585999E-3</v>
      </c>
      <c r="F323">
        <v>756</v>
      </c>
      <c r="G323" s="10">
        <f t="shared" si="45"/>
        <v>2.1621621621621623E-2</v>
      </c>
      <c r="H323">
        <v>2767</v>
      </c>
      <c r="I323" s="10">
        <f t="shared" si="46"/>
        <v>-0.10828230744440859</v>
      </c>
      <c r="J323">
        <v>656.6</v>
      </c>
      <c r="K323" s="10">
        <f t="shared" si="47"/>
        <v>-0.10957417954976945</v>
      </c>
      <c r="T323">
        <f t="shared" si="48"/>
        <v>-3.7598481994290694E-2</v>
      </c>
      <c r="U323">
        <f t="shared" si="43"/>
        <v>-5.1835151338928999E-3</v>
      </c>
      <c r="V323">
        <f t="shared" si="49"/>
        <v>1.5969760539137449E-2</v>
      </c>
      <c r="W323">
        <f t="shared" si="50"/>
        <v>-0.11409699738934238</v>
      </c>
      <c r="X323">
        <f t="shared" si="51"/>
        <v>-0.1129685325077245</v>
      </c>
    </row>
    <row r="324" spans="1:24">
      <c r="A324" s="1">
        <v>44742</v>
      </c>
      <c r="B324">
        <v>10800</v>
      </c>
      <c r="C324" s="10">
        <f t="shared" si="52"/>
        <v>3.3097378993686588E-2</v>
      </c>
      <c r="D324">
        <v>4916.5</v>
      </c>
      <c r="E324" s="10">
        <f t="shared" si="44"/>
        <v>-0.14495652173913043</v>
      </c>
      <c r="F324">
        <v>830.2</v>
      </c>
      <c r="G324" s="10">
        <f t="shared" si="45"/>
        <v>9.8148148148148318E-2</v>
      </c>
      <c r="H324">
        <v>2719</v>
      </c>
      <c r="I324" s="10">
        <f t="shared" si="46"/>
        <v>-1.7347307553306823E-2</v>
      </c>
      <c r="J324">
        <v>634.79999999999995</v>
      </c>
      <c r="K324" s="10">
        <f t="shared" si="47"/>
        <v>-3.3201340237587695E-2</v>
      </c>
      <c r="T324">
        <f t="shared" si="48"/>
        <v>1.7392609574246182E-2</v>
      </c>
      <c r="U324">
        <f t="shared" si="43"/>
        <v>-0.15785121808578192</v>
      </c>
      <c r="V324">
        <f t="shared" si="49"/>
        <v>9.2496287065664137E-2</v>
      </c>
      <c r="W324">
        <f t="shared" si="50"/>
        <v>-2.3161997498240623E-2</v>
      </c>
      <c r="X324">
        <f t="shared" si="51"/>
        <v>-3.6595693195542754E-2</v>
      </c>
    </row>
    <row r="325" spans="1:24">
      <c r="A325" s="1">
        <v>44771</v>
      </c>
      <c r="B325">
        <v>10844</v>
      </c>
      <c r="C325" s="10">
        <f t="shared" si="52"/>
        <v>4.0740740740741188E-3</v>
      </c>
      <c r="D325">
        <v>4924.5</v>
      </c>
      <c r="E325" s="10">
        <f t="shared" si="44"/>
        <v>1.627173802501769E-3</v>
      </c>
      <c r="F325">
        <v>770</v>
      </c>
      <c r="G325" s="10">
        <f t="shared" si="45"/>
        <v>-7.2512647554806131E-2</v>
      </c>
      <c r="H325">
        <v>3071</v>
      </c>
      <c r="I325" s="10">
        <f t="shared" si="46"/>
        <v>0.12945936005884517</v>
      </c>
      <c r="J325">
        <v>704.4</v>
      </c>
      <c r="K325" s="10">
        <f t="shared" si="47"/>
        <v>0.10964083175803396</v>
      </c>
      <c r="T325">
        <f t="shared" si="48"/>
        <v>-1.1630695345366288E-2</v>
      </c>
      <c r="U325">
        <f t="shared" ref="U325:U352" si="53">IFERROR(E325-$O$3,"N/A")</f>
        <v>-1.1267522544149731E-2</v>
      </c>
      <c r="V325">
        <f t="shared" si="49"/>
        <v>-7.8164508637290311E-2</v>
      </c>
      <c r="W325">
        <f t="shared" si="50"/>
        <v>0.12364467011391138</v>
      </c>
      <c r="X325">
        <f t="shared" si="51"/>
        <v>0.10624647880007891</v>
      </c>
    </row>
    <row r="326" spans="1:24">
      <c r="A326" s="1">
        <v>44804</v>
      </c>
      <c r="B326">
        <v>10644</v>
      </c>
      <c r="C326" s="10">
        <f t="shared" si="52"/>
        <v>-1.8443378827001089E-2</v>
      </c>
      <c r="D326">
        <v>4771</v>
      </c>
      <c r="E326" s="10">
        <f t="shared" si="44"/>
        <v>-3.1170677226114329E-2</v>
      </c>
      <c r="F326">
        <v>776.2</v>
      </c>
      <c r="G326" s="10">
        <f t="shared" si="45"/>
        <v>8.0519480519480879E-3</v>
      </c>
      <c r="H326">
        <v>2861</v>
      </c>
      <c r="I326" s="10">
        <f t="shared" si="46"/>
        <v>-6.8381634646694889E-2</v>
      </c>
      <c r="J326">
        <v>715.2</v>
      </c>
      <c r="K326" s="10">
        <f t="shared" si="47"/>
        <v>1.5332197614991605E-2</v>
      </c>
      <c r="T326">
        <f t="shared" si="48"/>
        <v>-3.4148148246441495E-2</v>
      </c>
      <c r="U326">
        <f t="shared" si="53"/>
        <v>-4.4065373572765826E-2</v>
      </c>
      <c r="V326">
        <f t="shared" si="49"/>
        <v>2.4000869694639137E-3</v>
      </c>
      <c r="W326">
        <f t="shared" si="50"/>
        <v>-7.4196324591628685E-2</v>
      </c>
      <c r="X326">
        <f t="shared" si="51"/>
        <v>1.1937844657036546E-2</v>
      </c>
    </row>
    <row r="327" spans="1:24">
      <c r="A327" s="1">
        <v>44834</v>
      </c>
      <c r="B327">
        <v>9944</v>
      </c>
      <c r="C327" s="10">
        <f t="shared" si="52"/>
        <v>-6.5764750093949664E-2</v>
      </c>
      <c r="D327">
        <v>4896</v>
      </c>
      <c r="E327" s="10">
        <f t="shared" ref="E327:E352" si="54">IFERROR(D327/D326-1,"N/A")</f>
        <v>2.6199958080067143E-2</v>
      </c>
      <c r="F327">
        <v>789.8</v>
      </c>
      <c r="G327" s="10">
        <f t="shared" ref="G327:G352" si="55">IFERROR(F327/F326-1,"N/A")</f>
        <v>1.7521257407884461E-2</v>
      </c>
      <c r="H327">
        <v>2760</v>
      </c>
      <c r="I327" s="10">
        <f t="shared" ref="I327:I352" si="56">IFERROR(H327/H326-1,"N/A")</f>
        <v>-3.5302341838517992E-2</v>
      </c>
      <c r="J327">
        <v>697.2</v>
      </c>
      <c r="K327" s="10">
        <f t="shared" ref="K327:K352" si="57">IFERROR(J327/J326-1,"N/A")</f>
        <v>-2.5167785234899376E-2</v>
      </c>
      <c r="T327">
        <f t="shared" ref="T327:T352" si="58">IFERROR(C327-$N$3,"N/A")</f>
        <v>-8.1469519513390071E-2</v>
      </c>
      <c r="U327">
        <f t="shared" si="53"/>
        <v>1.3305261733415643E-2</v>
      </c>
      <c r="V327">
        <f t="shared" ref="V327:V352" si="59">IFERROR(G327-$P$3,"N/A")</f>
        <v>1.1869396325400287E-2</v>
      </c>
      <c r="W327">
        <f t="shared" ref="W327:W352" si="60">IFERROR(I327-$Q$3,"N/A")</f>
        <v>-4.1117031783451795E-2</v>
      </c>
      <c r="X327">
        <f t="shared" ref="X327:X352" si="61">IFERROR(K327-$R$3,"N/A")</f>
        <v>-2.8562138192854435E-2</v>
      </c>
    </row>
    <row r="328" spans="1:24">
      <c r="A328" s="12">
        <v>44865</v>
      </c>
      <c r="B328">
        <v>10254</v>
      </c>
      <c r="C328" s="10">
        <f t="shared" ref="C328:C352" si="62">IFERROR(B328/B327-1,"N/A")</f>
        <v>3.117457763475473E-2</v>
      </c>
      <c r="D328">
        <v>4537</v>
      </c>
      <c r="E328" s="10">
        <f t="shared" si="54"/>
        <v>-7.3325163398692772E-2</v>
      </c>
      <c r="F328">
        <v>814.4</v>
      </c>
      <c r="G328" s="10">
        <f t="shared" si="55"/>
        <v>3.114712585464674E-2</v>
      </c>
      <c r="H328">
        <v>2841</v>
      </c>
      <c r="I328" s="10">
        <f t="shared" si="56"/>
        <v>2.934782608695663E-2</v>
      </c>
      <c r="J328">
        <v>726.8</v>
      </c>
      <c r="K328" s="10">
        <f t="shared" si="57"/>
        <v>4.2455536431439844E-2</v>
      </c>
      <c r="T328">
        <f t="shared" si="58"/>
        <v>1.5469808215314323E-2</v>
      </c>
      <c r="U328">
        <f t="shared" si="53"/>
        <v>-8.6219859745344268E-2</v>
      </c>
      <c r="V328">
        <f t="shared" si="59"/>
        <v>2.5495264772162567E-2</v>
      </c>
      <c r="W328">
        <f t="shared" si="60"/>
        <v>2.3533136142022831E-2</v>
      </c>
      <c r="X328">
        <f t="shared" si="61"/>
        <v>3.9061183473484785E-2</v>
      </c>
    </row>
    <row r="329" spans="1:24">
      <c r="A329" s="1">
        <v>44895</v>
      </c>
      <c r="B329">
        <v>11166</v>
      </c>
      <c r="C329" s="10">
        <f t="shared" si="62"/>
        <v>8.8940901111761228E-2</v>
      </c>
      <c r="D329">
        <v>5585</v>
      </c>
      <c r="E329" s="10">
        <f t="shared" si="54"/>
        <v>0.23098964073176109</v>
      </c>
      <c r="F329">
        <v>822.6</v>
      </c>
      <c r="G329" s="10">
        <f t="shared" si="55"/>
        <v>1.0068762278978349E-2</v>
      </c>
      <c r="H329">
        <v>3048</v>
      </c>
      <c r="I329" s="10">
        <f t="shared" si="56"/>
        <v>7.2861668426610349E-2</v>
      </c>
      <c r="J329">
        <v>796.6</v>
      </c>
      <c r="K329" s="10">
        <f t="shared" si="57"/>
        <v>9.6037424325811971E-2</v>
      </c>
      <c r="T329">
        <f t="shared" si="58"/>
        <v>7.3236131692320822E-2</v>
      </c>
      <c r="U329">
        <f t="shared" si="53"/>
        <v>0.2180949443851096</v>
      </c>
      <c r="V329">
        <f t="shared" si="59"/>
        <v>4.4169011964941751E-3</v>
      </c>
      <c r="W329">
        <f t="shared" si="60"/>
        <v>6.7046978481676553E-2</v>
      </c>
      <c r="X329">
        <f t="shared" si="61"/>
        <v>9.2643071367856919E-2</v>
      </c>
    </row>
    <row r="330" spans="1:24">
      <c r="A330" s="1">
        <v>44925</v>
      </c>
      <c r="B330">
        <v>11218</v>
      </c>
      <c r="C330" s="10">
        <f t="shared" si="62"/>
        <v>4.6569944474297298E-3</v>
      </c>
      <c r="D330">
        <v>5798</v>
      </c>
      <c r="E330" s="10">
        <f t="shared" si="54"/>
        <v>3.8137869292748539E-2</v>
      </c>
      <c r="F330">
        <v>856</v>
      </c>
      <c r="G330" s="10">
        <f t="shared" si="55"/>
        <v>4.0602966204716706E-2</v>
      </c>
      <c r="H330">
        <v>2759</v>
      </c>
      <c r="I330" s="10">
        <f t="shared" si="56"/>
        <v>-9.4816272965879245E-2</v>
      </c>
      <c r="J330">
        <v>745.6</v>
      </c>
      <c r="K330" s="10">
        <f t="shared" si="57"/>
        <v>-6.4022093899071097E-2</v>
      </c>
      <c r="T330">
        <f t="shared" si="58"/>
        <v>-1.1047774972010677E-2</v>
      </c>
      <c r="U330">
        <f t="shared" si="53"/>
        <v>2.5243172946097039E-2</v>
      </c>
      <c r="V330">
        <f t="shared" si="59"/>
        <v>3.4951105122232533E-2</v>
      </c>
      <c r="W330">
        <f t="shared" si="60"/>
        <v>-0.10063096291081304</v>
      </c>
      <c r="X330">
        <f t="shared" si="61"/>
        <v>-6.7416446857026149E-2</v>
      </c>
    </row>
    <row r="331" spans="1:24">
      <c r="A331" s="1">
        <v>44957</v>
      </c>
      <c r="B331">
        <v>10590</v>
      </c>
      <c r="C331" s="10">
        <f t="shared" si="62"/>
        <v>-5.5981458370475967E-2</v>
      </c>
      <c r="D331">
        <v>6319</v>
      </c>
      <c r="E331" s="10">
        <f t="shared" si="54"/>
        <v>8.985857192135227E-2</v>
      </c>
      <c r="F331">
        <v>856.8</v>
      </c>
      <c r="G331" s="10">
        <f t="shared" si="55"/>
        <v>9.3457943925234765E-4</v>
      </c>
      <c r="H331">
        <v>2970</v>
      </c>
      <c r="I331" s="10">
        <f t="shared" si="56"/>
        <v>7.6476984414642901E-2</v>
      </c>
      <c r="J331">
        <v>776.8</v>
      </c>
      <c r="K331" s="10">
        <f t="shared" si="57"/>
        <v>4.1845493562231661E-2</v>
      </c>
      <c r="T331">
        <f t="shared" si="58"/>
        <v>-7.1686227789916374E-2</v>
      </c>
      <c r="U331">
        <f t="shared" si="53"/>
        <v>7.6963875574700774E-2</v>
      </c>
      <c r="V331">
        <f t="shared" si="59"/>
        <v>-4.7172816432318266E-3</v>
      </c>
      <c r="W331">
        <f t="shared" si="60"/>
        <v>7.0662294469709105E-2</v>
      </c>
      <c r="X331">
        <f t="shared" si="61"/>
        <v>3.8451140604276603E-2</v>
      </c>
    </row>
    <row r="332" spans="1:24">
      <c r="A332" s="1">
        <v>44985</v>
      </c>
      <c r="B332">
        <v>10880</v>
      </c>
      <c r="C332" s="10">
        <f t="shared" si="62"/>
        <v>2.738432483474984E-2</v>
      </c>
      <c r="D332">
        <v>5712</v>
      </c>
      <c r="E332" s="10">
        <f t="shared" si="54"/>
        <v>-9.6059503085931364E-2</v>
      </c>
      <c r="F332">
        <v>898</v>
      </c>
      <c r="G332" s="10">
        <f t="shared" si="55"/>
        <v>4.8085901027077549E-2</v>
      </c>
      <c r="H332">
        <v>2964</v>
      </c>
      <c r="I332" s="10">
        <f t="shared" si="56"/>
        <v>-2.0202020202020332E-3</v>
      </c>
      <c r="J332">
        <v>748.6</v>
      </c>
      <c r="K332" s="10">
        <f t="shared" si="57"/>
        <v>-3.6302780638516885E-2</v>
      </c>
      <c r="T332">
        <f t="shared" si="58"/>
        <v>1.1679555415309434E-2</v>
      </c>
      <c r="U332">
        <f t="shared" si="53"/>
        <v>-0.10895419943258286</v>
      </c>
      <c r="V332">
        <f t="shared" si="59"/>
        <v>4.2434039944593376E-2</v>
      </c>
      <c r="W332">
        <f t="shared" si="60"/>
        <v>-7.8348919651358324E-3</v>
      </c>
      <c r="X332">
        <f t="shared" si="61"/>
        <v>-3.9697133596471944E-2</v>
      </c>
    </row>
    <row r="333" spans="1:24">
      <c r="A333" s="1">
        <v>45016</v>
      </c>
      <c r="B333">
        <v>11232</v>
      </c>
      <c r="C333" s="10">
        <f t="shared" si="62"/>
        <v>3.2352941176470695E-2</v>
      </c>
      <c r="D333">
        <v>5478</v>
      </c>
      <c r="E333" s="10">
        <f t="shared" si="54"/>
        <v>-4.0966386554621814E-2</v>
      </c>
      <c r="F333">
        <v>982.6</v>
      </c>
      <c r="G333" s="10">
        <f t="shared" si="55"/>
        <v>9.4209354120267319E-2</v>
      </c>
      <c r="H333">
        <v>3057</v>
      </c>
      <c r="I333" s="10">
        <f t="shared" si="56"/>
        <v>3.1376518218623417E-2</v>
      </c>
      <c r="J333">
        <v>775</v>
      </c>
      <c r="K333" s="10">
        <f t="shared" si="57"/>
        <v>3.5265829548490446E-2</v>
      </c>
      <c r="T333">
        <f t="shared" si="58"/>
        <v>1.6648171757030289E-2</v>
      </c>
      <c r="U333">
        <f t="shared" si="53"/>
        <v>-5.3861082901273311E-2</v>
      </c>
      <c r="V333">
        <f t="shared" si="59"/>
        <v>8.8557493037783139E-2</v>
      </c>
      <c r="W333">
        <f t="shared" si="60"/>
        <v>2.5561828273689618E-2</v>
      </c>
      <c r="X333">
        <f t="shared" si="61"/>
        <v>3.1871476590535387E-2</v>
      </c>
    </row>
    <row r="334" spans="1:24">
      <c r="A334" s="12">
        <v>45044</v>
      </c>
      <c r="B334">
        <v>11746</v>
      </c>
      <c r="C334" s="10">
        <f t="shared" si="62"/>
        <v>4.5762108262108248E-2</v>
      </c>
      <c r="D334">
        <v>5049</v>
      </c>
      <c r="E334" s="10">
        <f t="shared" si="54"/>
        <v>-7.8313253012048167E-2</v>
      </c>
      <c r="F334">
        <v>1014</v>
      </c>
      <c r="G334" s="10">
        <f t="shared" si="55"/>
        <v>3.1956035009159445E-2</v>
      </c>
      <c r="H334">
        <v>3164</v>
      </c>
      <c r="I334" s="10">
        <f t="shared" si="56"/>
        <v>3.500163559044811E-2</v>
      </c>
      <c r="J334">
        <v>818.6</v>
      </c>
      <c r="K334" s="10">
        <f t="shared" si="57"/>
        <v>5.6258064516129025E-2</v>
      </c>
      <c r="T334">
        <f t="shared" si="58"/>
        <v>3.0057338842667841E-2</v>
      </c>
      <c r="U334">
        <f t="shared" si="53"/>
        <v>-9.1207949358699664E-2</v>
      </c>
      <c r="V334">
        <f t="shared" si="59"/>
        <v>2.6304173926675271E-2</v>
      </c>
      <c r="W334">
        <f t="shared" si="60"/>
        <v>2.9186945645514311E-2</v>
      </c>
      <c r="X334">
        <f t="shared" si="61"/>
        <v>5.2863711558173966E-2</v>
      </c>
    </row>
    <row r="335" spans="1:24">
      <c r="A335" s="1">
        <v>45077</v>
      </c>
      <c r="B335">
        <v>11660</v>
      </c>
      <c r="C335" s="10">
        <f t="shared" si="62"/>
        <v>-7.3216414098415949E-3</v>
      </c>
      <c r="D335">
        <v>4782</v>
      </c>
      <c r="E335" s="10">
        <f t="shared" si="54"/>
        <v>-5.2881758764111719E-2</v>
      </c>
      <c r="F335">
        <v>928.2</v>
      </c>
      <c r="G335" s="10">
        <f t="shared" si="55"/>
        <v>-8.4615384615384537E-2</v>
      </c>
      <c r="H335">
        <v>3144</v>
      </c>
      <c r="I335" s="10">
        <f t="shared" si="56"/>
        <v>-6.321112515802807E-3</v>
      </c>
      <c r="J335">
        <v>871</v>
      </c>
      <c r="K335" s="10">
        <f t="shared" si="57"/>
        <v>6.4011727339359892E-2</v>
      </c>
      <c r="T335">
        <f t="shared" si="58"/>
        <v>-2.3026410829282001E-2</v>
      </c>
      <c r="U335">
        <f t="shared" si="53"/>
        <v>-6.5776455110763216E-2</v>
      </c>
      <c r="V335">
        <f t="shared" si="59"/>
        <v>-9.0267245697868717E-2</v>
      </c>
      <c r="W335">
        <f t="shared" si="60"/>
        <v>-1.2135802460736606E-2</v>
      </c>
      <c r="X335">
        <f t="shared" si="61"/>
        <v>6.0617374381404833E-2</v>
      </c>
    </row>
    <row r="336" spans="1:24">
      <c r="A336" s="1">
        <v>45107</v>
      </c>
      <c r="B336">
        <v>11276</v>
      </c>
      <c r="C336" s="10">
        <f t="shared" si="62"/>
        <v>-3.2933104631217791E-2</v>
      </c>
      <c r="D336">
        <v>4985.5</v>
      </c>
      <c r="E336" s="10">
        <f t="shared" si="54"/>
        <v>4.2555416143872815E-2</v>
      </c>
      <c r="F336">
        <v>927</v>
      </c>
      <c r="G336" s="10">
        <f t="shared" si="55"/>
        <v>-1.2928248222365823E-3</v>
      </c>
      <c r="H336">
        <v>2999</v>
      </c>
      <c r="I336" s="10">
        <f t="shared" si="56"/>
        <v>-4.6119592875318083E-2</v>
      </c>
      <c r="J336">
        <v>924.8</v>
      </c>
      <c r="K336" s="10">
        <f t="shared" si="57"/>
        <v>6.1768082663604895E-2</v>
      </c>
      <c r="T336">
        <f t="shared" si="58"/>
        <v>-4.8637874050658197E-2</v>
      </c>
      <c r="U336">
        <f t="shared" si="53"/>
        <v>2.9660719797221315E-2</v>
      </c>
      <c r="V336">
        <f t="shared" si="59"/>
        <v>-6.9446859047207566E-3</v>
      </c>
      <c r="W336">
        <f t="shared" si="60"/>
        <v>-5.1934282820251886E-2</v>
      </c>
      <c r="X336">
        <f t="shared" si="61"/>
        <v>5.8373729705649836E-2</v>
      </c>
    </row>
    <row r="337" spans="1:24">
      <c r="A337" s="1">
        <v>45138</v>
      </c>
      <c r="B337">
        <v>11186</v>
      </c>
      <c r="C337" s="10">
        <f t="shared" si="62"/>
        <v>-7.9815537424618999E-3</v>
      </c>
      <c r="D337">
        <v>5150</v>
      </c>
      <c r="E337" s="10">
        <f t="shared" si="54"/>
        <v>3.2995687493731829E-2</v>
      </c>
      <c r="F337">
        <v>931.4</v>
      </c>
      <c r="G337" s="10">
        <f t="shared" si="55"/>
        <v>4.746494066882434E-3</v>
      </c>
      <c r="H337">
        <v>2888</v>
      </c>
      <c r="I337" s="10">
        <f t="shared" si="56"/>
        <v>-3.7012337445815224E-2</v>
      </c>
      <c r="J337">
        <v>936.6</v>
      </c>
      <c r="K337" s="10">
        <f t="shared" si="57"/>
        <v>1.2759515570934354E-2</v>
      </c>
      <c r="T337">
        <f t="shared" si="58"/>
        <v>-2.3686323161902306E-2</v>
      </c>
      <c r="U337">
        <f t="shared" si="53"/>
        <v>2.0100991147080329E-2</v>
      </c>
      <c r="V337">
        <f t="shared" si="59"/>
        <v>-9.0536701560174019E-4</v>
      </c>
      <c r="W337">
        <f t="shared" si="60"/>
        <v>-4.2827027390749027E-2</v>
      </c>
      <c r="X337">
        <f t="shared" si="61"/>
        <v>9.3651626129792956E-3</v>
      </c>
    </row>
    <row r="338" spans="1:24">
      <c r="A338" s="1">
        <v>45169</v>
      </c>
      <c r="B338">
        <v>10662</v>
      </c>
      <c r="C338" s="10">
        <f t="shared" si="62"/>
        <v>-4.6844269622742685E-2</v>
      </c>
      <c r="D338">
        <v>4872.5</v>
      </c>
      <c r="E338" s="10">
        <f t="shared" si="54"/>
        <v>-5.3883495145631066E-2</v>
      </c>
      <c r="F338">
        <v>1007.5</v>
      </c>
      <c r="G338" s="10">
        <f t="shared" si="55"/>
        <v>8.1704960274855187E-2</v>
      </c>
      <c r="H338">
        <v>2830</v>
      </c>
      <c r="I338" s="10">
        <f t="shared" si="56"/>
        <v>-2.0083102493074767E-2</v>
      </c>
      <c r="J338">
        <v>971</v>
      </c>
      <c r="K338" s="10">
        <f t="shared" si="57"/>
        <v>3.6728592782404368E-2</v>
      </c>
      <c r="T338">
        <f t="shared" si="58"/>
        <v>-6.2549039042183091E-2</v>
      </c>
      <c r="U338">
        <f t="shared" si="53"/>
        <v>-6.6778191492282563E-2</v>
      </c>
      <c r="V338">
        <f t="shared" si="59"/>
        <v>7.6053099192371007E-2</v>
      </c>
      <c r="W338">
        <f t="shared" si="60"/>
        <v>-2.5897792438008566E-2</v>
      </c>
      <c r="X338">
        <f t="shared" si="61"/>
        <v>3.3334239824449309E-2</v>
      </c>
    </row>
    <row r="339" spans="1:24">
      <c r="A339" s="1">
        <v>45198</v>
      </c>
      <c r="B339">
        <v>11102</v>
      </c>
      <c r="C339" s="10">
        <f t="shared" si="62"/>
        <v>4.1268054773963669E-2</v>
      </c>
      <c r="D339">
        <v>5174</v>
      </c>
      <c r="E339" s="10">
        <f t="shared" si="54"/>
        <v>6.1877886095433654E-2</v>
      </c>
      <c r="F339">
        <v>997.8</v>
      </c>
      <c r="G339" s="10">
        <f t="shared" si="55"/>
        <v>-9.627791563275534E-3</v>
      </c>
      <c r="H339">
        <v>2926</v>
      </c>
      <c r="I339" s="10">
        <f t="shared" si="56"/>
        <v>3.3922261484099048E-2</v>
      </c>
      <c r="J339">
        <v>989</v>
      </c>
      <c r="K339" s="10">
        <f t="shared" si="57"/>
        <v>1.8537590113285374E-2</v>
      </c>
      <c r="T339">
        <f t="shared" si="58"/>
        <v>2.5563285354523263E-2</v>
      </c>
      <c r="U339">
        <f t="shared" si="53"/>
        <v>4.8983189748782158E-2</v>
      </c>
      <c r="V339">
        <f t="shared" si="59"/>
        <v>-1.5279652645759707E-2</v>
      </c>
      <c r="W339">
        <f t="shared" si="60"/>
        <v>2.8107571539165249E-2</v>
      </c>
      <c r="X339">
        <f t="shared" si="61"/>
        <v>1.5143237155330315E-2</v>
      </c>
    </row>
    <row r="340" spans="1:24">
      <c r="A340" s="12">
        <v>45230</v>
      </c>
      <c r="B340">
        <v>10250</v>
      </c>
      <c r="C340" s="10">
        <f t="shared" si="62"/>
        <v>-7.6742929201945587E-2</v>
      </c>
      <c r="D340">
        <v>5255</v>
      </c>
      <c r="E340" s="10">
        <f t="shared" si="54"/>
        <v>1.5655199072284409E-2</v>
      </c>
      <c r="F340">
        <v>1104</v>
      </c>
      <c r="G340" s="10">
        <f t="shared" si="55"/>
        <v>0.10643415514131083</v>
      </c>
      <c r="H340">
        <v>2932</v>
      </c>
      <c r="I340" s="10">
        <f t="shared" si="56"/>
        <v>2.0505809979494138E-3</v>
      </c>
      <c r="J340">
        <v>970.6</v>
      </c>
      <c r="K340" s="10">
        <f t="shared" si="57"/>
        <v>-1.8604651162790642E-2</v>
      </c>
      <c r="T340">
        <f t="shared" si="58"/>
        <v>-9.2447698621385993E-2</v>
      </c>
      <c r="U340">
        <f t="shared" si="53"/>
        <v>2.7605027256329094E-3</v>
      </c>
      <c r="V340">
        <f t="shared" si="59"/>
        <v>0.10078229405882665</v>
      </c>
      <c r="W340">
        <f t="shared" si="60"/>
        <v>-3.7641089469843863E-3</v>
      </c>
      <c r="X340">
        <f t="shared" si="61"/>
        <v>-2.1999004120745701E-2</v>
      </c>
    </row>
    <row r="341" spans="1:24">
      <c r="A341" s="1">
        <v>45260</v>
      </c>
      <c r="B341">
        <v>10126</v>
      </c>
      <c r="C341" s="10">
        <f t="shared" si="62"/>
        <v>-1.2097560975609767E-2</v>
      </c>
      <c r="D341">
        <v>5399</v>
      </c>
      <c r="E341" s="10">
        <f t="shared" si="54"/>
        <v>2.7402473834443386E-2</v>
      </c>
      <c r="F341">
        <v>1050</v>
      </c>
      <c r="G341" s="10">
        <f t="shared" si="55"/>
        <v>-4.8913043478260865E-2</v>
      </c>
      <c r="H341">
        <v>3002</v>
      </c>
      <c r="I341" s="10">
        <f t="shared" si="56"/>
        <v>2.3874488403820004E-2</v>
      </c>
      <c r="J341">
        <v>1130.5</v>
      </c>
      <c r="K341" s="10">
        <f t="shared" si="57"/>
        <v>0.1647434576550586</v>
      </c>
      <c r="T341">
        <f t="shared" si="58"/>
        <v>-2.7802330395050173E-2</v>
      </c>
      <c r="U341">
        <f t="shared" si="53"/>
        <v>1.4507777487791886E-2</v>
      </c>
      <c r="V341">
        <f t="shared" si="59"/>
        <v>-5.4564904560745038E-2</v>
      </c>
      <c r="W341">
        <f t="shared" si="60"/>
        <v>1.8059798458886205E-2</v>
      </c>
      <c r="X341">
        <f t="shared" si="61"/>
        <v>0.16134910469710353</v>
      </c>
    </row>
    <row r="342" spans="1:24">
      <c r="A342" s="1">
        <v>45289</v>
      </c>
      <c r="B342">
        <v>10600</v>
      </c>
      <c r="C342" s="10">
        <f t="shared" si="62"/>
        <v>4.6810191586016181E-2</v>
      </c>
      <c r="D342">
        <v>5842</v>
      </c>
      <c r="E342" s="10">
        <f t="shared" si="54"/>
        <v>8.205223189479538E-2</v>
      </c>
      <c r="F342">
        <v>1110.5</v>
      </c>
      <c r="G342" s="10">
        <f t="shared" si="55"/>
        <v>5.7619047619047681E-2</v>
      </c>
      <c r="H342">
        <v>3190</v>
      </c>
      <c r="I342" s="10">
        <f t="shared" si="56"/>
        <v>6.2624916722185286E-2</v>
      </c>
      <c r="J342">
        <v>1172.5</v>
      </c>
      <c r="K342" s="10">
        <f t="shared" si="57"/>
        <v>3.7151702786377694E-2</v>
      </c>
      <c r="T342">
        <f t="shared" si="58"/>
        <v>3.1105422166575775E-2</v>
      </c>
      <c r="U342">
        <f t="shared" si="53"/>
        <v>6.9157535548143884E-2</v>
      </c>
      <c r="V342">
        <f t="shared" si="59"/>
        <v>5.1967186536563507E-2</v>
      </c>
      <c r="W342">
        <f t="shared" si="60"/>
        <v>5.6810226777251484E-2</v>
      </c>
      <c r="X342">
        <f t="shared" si="61"/>
        <v>3.3757349828422635E-2</v>
      </c>
    </row>
    <row r="343" spans="1:24">
      <c r="A343" s="1">
        <v>45322</v>
      </c>
      <c r="B343">
        <v>10500</v>
      </c>
      <c r="C343" s="10">
        <f t="shared" si="62"/>
        <v>-9.4339622641509413E-3</v>
      </c>
      <c r="D343">
        <v>5503</v>
      </c>
      <c r="E343" s="10">
        <f t="shared" si="54"/>
        <v>-5.8028072577884338E-2</v>
      </c>
      <c r="F343">
        <v>1177</v>
      </c>
      <c r="G343" s="10">
        <f t="shared" si="55"/>
        <v>5.9882935614588018E-2</v>
      </c>
      <c r="H343">
        <v>3215</v>
      </c>
      <c r="I343" s="10">
        <f t="shared" si="56"/>
        <v>7.8369905956112706E-3</v>
      </c>
      <c r="J343">
        <v>1178</v>
      </c>
      <c r="K343" s="10">
        <f t="shared" si="57"/>
        <v>4.6908315565032943E-3</v>
      </c>
      <c r="T343">
        <f t="shared" si="58"/>
        <v>-2.5138731683591348E-2</v>
      </c>
      <c r="U343">
        <f t="shared" si="53"/>
        <v>-7.0922768924535834E-2</v>
      </c>
      <c r="V343">
        <f t="shared" si="59"/>
        <v>5.4231074532103844E-2</v>
      </c>
      <c r="W343">
        <f t="shared" si="60"/>
        <v>2.0223006506774706E-3</v>
      </c>
      <c r="X343">
        <f t="shared" si="61"/>
        <v>1.2964785985482359E-3</v>
      </c>
    </row>
    <row r="344" spans="1:24">
      <c r="A344" s="1">
        <v>45351</v>
      </c>
      <c r="B344">
        <v>9983</v>
      </c>
      <c r="C344" s="10">
        <f t="shared" si="62"/>
        <v>-4.9238095238095192E-2</v>
      </c>
      <c r="D344">
        <v>5079</v>
      </c>
      <c r="E344" s="10">
        <f t="shared" si="54"/>
        <v>-7.7048882427766641E-2</v>
      </c>
      <c r="F344">
        <v>1242</v>
      </c>
      <c r="G344" s="10">
        <f t="shared" si="55"/>
        <v>5.5225148683092584E-2</v>
      </c>
      <c r="H344">
        <v>3153</v>
      </c>
      <c r="I344" s="10">
        <f t="shared" si="56"/>
        <v>-1.9284603421461877E-2</v>
      </c>
      <c r="J344">
        <v>1244.5</v>
      </c>
      <c r="K344" s="10">
        <f t="shared" si="57"/>
        <v>5.6451612903225756E-2</v>
      </c>
      <c r="T344">
        <f t="shared" si="58"/>
        <v>-6.4942864657535598E-2</v>
      </c>
      <c r="U344">
        <f t="shared" si="53"/>
        <v>-8.9943578774418137E-2</v>
      </c>
      <c r="V344">
        <f t="shared" si="59"/>
        <v>4.9573287600608411E-2</v>
      </c>
      <c r="W344">
        <f t="shared" si="60"/>
        <v>-2.5099293366395676E-2</v>
      </c>
      <c r="X344">
        <f t="shared" si="61"/>
        <v>5.3057259945270697E-2</v>
      </c>
    </row>
    <row r="345" spans="1:24">
      <c r="A345" s="1">
        <v>45380</v>
      </c>
      <c r="B345">
        <v>10678</v>
      </c>
      <c r="C345" s="10">
        <f t="shared" si="62"/>
        <v>6.9618351197034967E-2</v>
      </c>
      <c r="D345">
        <v>5017</v>
      </c>
      <c r="E345" s="10">
        <f t="shared" si="54"/>
        <v>-1.2207127387280914E-2</v>
      </c>
      <c r="F345">
        <v>1349.5</v>
      </c>
      <c r="G345" s="10">
        <f t="shared" si="55"/>
        <v>8.6553945249597364E-2</v>
      </c>
      <c r="H345">
        <v>3048</v>
      </c>
      <c r="I345" s="10">
        <f t="shared" si="56"/>
        <v>-3.3301617507136005E-2</v>
      </c>
      <c r="J345">
        <v>1265.5</v>
      </c>
      <c r="K345" s="10">
        <f t="shared" si="57"/>
        <v>1.6874246685415928E-2</v>
      </c>
      <c r="T345">
        <f t="shared" si="58"/>
        <v>5.391358177759456E-2</v>
      </c>
      <c r="U345">
        <f t="shared" si="53"/>
        <v>-2.5101823733932414E-2</v>
      </c>
      <c r="V345">
        <f t="shared" si="59"/>
        <v>8.0902084167113184E-2</v>
      </c>
      <c r="W345">
        <f t="shared" si="60"/>
        <v>-3.9116307452069808E-2</v>
      </c>
      <c r="X345">
        <f t="shared" si="61"/>
        <v>1.3479893727460869E-2</v>
      </c>
    </row>
    <row r="346" spans="1:24">
      <c r="A346" s="12">
        <v>45412</v>
      </c>
      <c r="B346">
        <v>12062</v>
      </c>
      <c r="C346" s="10">
        <f t="shared" si="62"/>
        <v>0.12961228694512084</v>
      </c>
      <c r="D346">
        <v>5472</v>
      </c>
      <c r="E346" s="10">
        <f t="shared" si="54"/>
        <v>9.0691648395455404E-2</v>
      </c>
      <c r="F346">
        <v>1333</v>
      </c>
      <c r="G346" s="10">
        <f t="shared" si="55"/>
        <v>-1.2226750648388296E-2</v>
      </c>
      <c r="H346">
        <v>3074</v>
      </c>
      <c r="I346" s="10">
        <f t="shared" si="56"/>
        <v>8.5301837270341796E-3</v>
      </c>
      <c r="J346">
        <v>1166</v>
      </c>
      <c r="K346" s="10">
        <f t="shared" si="57"/>
        <v>-7.8625049387593848E-2</v>
      </c>
      <c r="T346">
        <f t="shared" si="58"/>
        <v>0.11390751752568043</v>
      </c>
      <c r="U346">
        <f t="shared" si="53"/>
        <v>7.7796952048803908E-2</v>
      </c>
      <c r="V346">
        <f t="shared" si="59"/>
        <v>-1.7878611730872469E-2</v>
      </c>
      <c r="W346">
        <f t="shared" si="60"/>
        <v>2.7154937821003795E-3</v>
      </c>
      <c r="X346">
        <f t="shared" si="61"/>
        <v>-8.20194023455489E-2</v>
      </c>
    </row>
    <row r="347" spans="1:24">
      <c r="A347" s="1">
        <v>45443</v>
      </c>
      <c r="B347">
        <v>12190</v>
      </c>
      <c r="C347" s="10">
        <f t="shared" si="62"/>
        <v>1.0611838832697673E-2</v>
      </c>
      <c r="D347">
        <v>5476</v>
      </c>
      <c r="E347" s="10">
        <f t="shared" si="54"/>
        <v>7.309941520468044E-4</v>
      </c>
      <c r="F347">
        <v>1392</v>
      </c>
      <c r="G347" s="10">
        <f t="shared" si="55"/>
        <v>4.4261065266316679E-2</v>
      </c>
      <c r="H347">
        <v>2936</v>
      </c>
      <c r="I347" s="10">
        <f t="shared" si="56"/>
        <v>-4.4892648015614878E-2</v>
      </c>
      <c r="J347">
        <v>1022.5</v>
      </c>
      <c r="K347" s="10">
        <f t="shared" si="57"/>
        <v>-0.12307032590051459</v>
      </c>
      <c r="T347">
        <f t="shared" si="58"/>
        <v>-5.0929305867427332E-3</v>
      </c>
      <c r="U347">
        <f t="shared" si="53"/>
        <v>-1.2163702194604695E-2</v>
      </c>
      <c r="V347">
        <f t="shared" si="59"/>
        <v>3.8609204183832506E-2</v>
      </c>
      <c r="W347">
        <f t="shared" si="60"/>
        <v>-5.070733796054868E-2</v>
      </c>
      <c r="X347">
        <f t="shared" si="61"/>
        <v>-0.12646467885846965</v>
      </c>
    </row>
    <row r="348" spans="1:24">
      <c r="A348" s="1">
        <v>45471</v>
      </c>
      <c r="B348">
        <v>12356</v>
      </c>
      <c r="C348" s="10">
        <f t="shared" si="62"/>
        <v>1.361771944216561E-2</v>
      </c>
      <c r="D348">
        <v>5201</v>
      </c>
      <c r="E348" s="10">
        <f t="shared" si="54"/>
        <v>-5.0219138056975865E-2</v>
      </c>
      <c r="F348">
        <v>1320</v>
      </c>
      <c r="G348" s="10">
        <f t="shared" si="55"/>
        <v>-5.1724137931034475E-2</v>
      </c>
      <c r="H348">
        <v>3010</v>
      </c>
      <c r="I348" s="10">
        <f t="shared" si="56"/>
        <v>2.5204359673024479E-2</v>
      </c>
      <c r="J348">
        <v>1088.5</v>
      </c>
      <c r="K348" s="10">
        <f t="shared" si="57"/>
        <v>6.454767726161359E-2</v>
      </c>
      <c r="T348">
        <f t="shared" si="58"/>
        <v>-2.0870499772747964E-3</v>
      </c>
      <c r="U348">
        <f t="shared" si="53"/>
        <v>-6.3113834403627361E-2</v>
      </c>
      <c r="V348">
        <f t="shared" si="59"/>
        <v>-5.7375999013518648E-2</v>
      </c>
      <c r="W348">
        <f t="shared" si="60"/>
        <v>1.938966972809068E-2</v>
      </c>
      <c r="X348">
        <f t="shared" si="61"/>
        <v>6.1153324303658531E-2</v>
      </c>
    </row>
    <row r="349" spans="1:24">
      <c r="A349" s="1">
        <v>45504</v>
      </c>
      <c r="B349">
        <v>12368</v>
      </c>
      <c r="C349" s="10">
        <f t="shared" si="62"/>
        <v>9.711880867595557E-4</v>
      </c>
      <c r="D349">
        <v>5026</v>
      </c>
      <c r="E349" s="10">
        <f t="shared" si="54"/>
        <v>-3.3647375504710642E-2</v>
      </c>
      <c r="F349">
        <v>1297</v>
      </c>
      <c r="G349" s="10">
        <f t="shared" si="55"/>
        <v>-1.7424242424242453E-2</v>
      </c>
      <c r="H349">
        <v>3258</v>
      </c>
      <c r="I349" s="10">
        <f t="shared" si="56"/>
        <v>8.2392026578073096E-2</v>
      </c>
      <c r="J349">
        <v>1086</v>
      </c>
      <c r="K349" s="10">
        <f t="shared" si="57"/>
        <v>-2.2967386311437687E-3</v>
      </c>
      <c r="T349">
        <f t="shared" si="58"/>
        <v>-1.4733581332680851E-2</v>
      </c>
      <c r="U349">
        <f t="shared" si="53"/>
        <v>-4.6542071851362138E-2</v>
      </c>
      <c r="V349">
        <f t="shared" si="59"/>
        <v>-2.3076103506726627E-2</v>
      </c>
      <c r="W349">
        <f t="shared" si="60"/>
        <v>7.6577336633139301E-2</v>
      </c>
      <c r="X349">
        <f t="shared" si="61"/>
        <v>-5.6910915890988276E-3</v>
      </c>
    </row>
    <row r="350" spans="1:24">
      <c r="A350" s="1">
        <v>45534</v>
      </c>
      <c r="B350">
        <v>13274</v>
      </c>
      <c r="C350" s="10">
        <f t="shared" si="62"/>
        <v>7.3253557567917182E-2</v>
      </c>
      <c r="D350">
        <v>4770</v>
      </c>
      <c r="E350" s="10">
        <f t="shared" si="54"/>
        <v>-5.0935137286112209E-2</v>
      </c>
      <c r="F350">
        <v>1363</v>
      </c>
      <c r="G350" s="10">
        <f t="shared" si="55"/>
        <v>5.088666152659993E-2</v>
      </c>
      <c r="H350">
        <v>3540</v>
      </c>
      <c r="I350" s="10">
        <f t="shared" si="56"/>
        <v>8.6556169429097496E-2</v>
      </c>
      <c r="J350">
        <v>1011</v>
      </c>
      <c r="K350" s="10">
        <f t="shared" si="57"/>
        <v>-6.9060773480662974E-2</v>
      </c>
      <c r="T350">
        <f t="shared" si="58"/>
        <v>5.7548788148476776E-2</v>
      </c>
      <c r="U350">
        <f t="shared" si="53"/>
        <v>-6.3829833632763705E-2</v>
      </c>
      <c r="V350">
        <f t="shared" si="59"/>
        <v>4.5234800444115757E-2</v>
      </c>
      <c r="W350">
        <f t="shared" si="60"/>
        <v>8.07414794841637E-2</v>
      </c>
      <c r="X350">
        <f t="shared" si="61"/>
        <v>-7.2455126438618025E-2</v>
      </c>
    </row>
    <row r="351" spans="1:24">
      <c r="A351" s="1">
        <v>45565</v>
      </c>
      <c r="B351">
        <v>11588</v>
      </c>
      <c r="C351" s="10">
        <f t="shared" si="62"/>
        <v>-0.12701521771884883</v>
      </c>
      <c r="D351">
        <v>5299</v>
      </c>
      <c r="E351" s="10">
        <f t="shared" si="54"/>
        <v>0.1109014675052411</v>
      </c>
      <c r="F351">
        <v>1237.5</v>
      </c>
      <c r="G351" s="10">
        <f t="shared" si="55"/>
        <v>-9.2076302274394672E-2</v>
      </c>
      <c r="H351">
        <v>3534</v>
      </c>
      <c r="I351" s="10">
        <f t="shared" si="56"/>
        <v>-1.6949152542372614E-3</v>
      </c>
      <c r="J351">
        <v>1024.5</v>
      </c>
      <c r="K351" s="10">
        <f t="shared" si="57"/>
        <v>1.335311572700304E-2</v>
      </c>
      <c r="T351">
        <f t="shared" si="58"/>
        <v>-0.14271998713828923</v>
      </c>
      <c r="U351">
        <f t="shared" si="53"/>
        <v>9.8006771158589606E-2</v>
      </c>
      <c r="V351">
        <f t="shared" si="59"/>
        <v>-9.7728163356878853E-2</v>
      </c>
      <c r="W351">
        <f t="shared" si="60"/>
        <v>-7.5096051991710615E-3</v>
      </c>
      <c r="X351">
        <f t="shared" si="61"/>
        <v>9.958762769047981E-3</v>
      </c>
    </row>
    <row r="352" spans="1:24">
      <c r="A352" s="12">
        <v>45596</v>
      </c>
      <c r="B352">
        <v>11042</v>
      </c>
      <c r="C352" s="10">
        <f t="shared" si="62"/>
        <v>-4.711770797376591E-2</v>
      </c>
      <c r="D352">
        <v>5016</v>
      </c>
      <c r="E352" s="10">
        <f t="shared" si="54"/>
        <v>-5.3406303076052097E-2</v>
      </c>
      <c r="F352">
        <v>1250</v>
      </c>
      <c r="G352" s="10">
        <f t="shared" si="55"/>
        <v>1.0101010101010166E-2</v>
      </c>
      <c r="H352">
        <v>3412</v>
      </c>
      <c r="I352" s="10">
        <f t="shared" si="56"/>
        <v>-3.452178834182229E-2</v>
      </c>
      <c r="J352">
        <v>969.4</v>
      </c>
      <c r="K352" s="10">
        <f t="shared" si="57"/>
        <v>-5.3782332845290437E-2</v>
      </c>
      <c r="T352">
        <f t="shared" si="58"/>
        <v>-6.2822477393206316E-2</v>
      </c>
      <c r="U352">
        <f t="shared" si="53"/>
        <v>-6.6300999422703594E-2</v>
      </c>
      <c r="V352">
        <f t="shared" si="59"/>
        <v>4.4491490185259918E-3</v>
      </c>
      <c r="W352">
        <f t="shared" si="60"/>
        <v>-4.0336478286756093E-2</v>
      </c>
      <c r="X352">
        <f t="shared" si="61"/>
        <v>-5.7176685803245496E-2</v>
      </c>
    </row>
    <row r="354" spans="1:12 16383:16383">
      <c r="A354" t="s">
        <v>169</v>
      </c>
      <c r="C354" s="11">
        <f>_xlfn.STDEV.S(C7:C352)</f>
        <v>6.4841043267322485E-2</v>
      </c>
      <c r="E354" s="11">
        <f>_xlfn.STDEV.S(E7:E352)</f>
        <v>9.3154598961695978E-2</v>
      </c>
      <c r="F354" s="4"/>
      <c r="G354" s="11">
        <f>_xlfn.STDEV.S(G7:G352)</f>
        <v>7.6333106393875236E-2</v>
      </c>
      <c r="H354" s="4"/>
      <c r="I354" s="11">
        <f>_xlfn.STDEV.S(I7:I352)</f>
        <v>6.1343518977072041E-2</v>
      </c>
      <c r="J354" s="4"/>
      <c r="K354" s="11">
        <f>_xlfn.STDEV.S(K7:K352)</f>
        <v>9.5233226140261779E-2</v>
      </c>
      <c r="L354" s="5"/>
    </row>
    <row r="355" spans="1:12 16383:16383">
      <c r="A355" t="s">
        <v>170</v>
      </c>
      <c r="C355" s="10">
        <f>AVERAGE(C7:C352)</f>
        <v>8.4695381676016951E-3</v>
      </c>
      <c r="E355" s="10">
        <f>AVERAGE(E7:E352)</f>
        <v>9.8468920982962751E-3</v>
      </c>
      <c r="G355" s="10">
        <f>AVERAGE(G7:G352)</f>
        <v>8.3059834057359391E-3</v>
      </c>
      <c r="I355" s="10">
        <f>AVERAGE(I7:I352)</f>
        <v>1.0047482484810074E-2</v>
      </c>
      <c r="K355" s="10">
        <f>AVERAGE(K7:K352)</f>
        <v>1.4051035624305963E-2</v>
      </c>
    </row>
    <row r="356" spans="1:12 16383:16383">
      <c r="XFC356" s="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A7CBE-C546-AF4B-830C-0D750D85356F}">
  <dimension ref="A1:XFC356"/>
  <sheetViews>
    <sheetView topLeftCell="U15" workbookViewId="0">
      <selection activeCell="Z43" sqref="Z43:AB53"/>
    </sheetView>
  </sheetViews>
  <sheetFormatPr defaultColWidth="11.42578125" defaultRowHeight="15"/>
  <cols>
    <col min="1" max="1" width="10.140625" bestFit="1" customWidth="1"/>
    <col min="2" max="2" width="14.28515625" customWidth="1"/>
    <col min="3" max="3" width="14" style="10" customWidth="1"/>
    <col min="4" max="4" width="15.7109375" customWidth="1"/>
    <col min="5" max="5" width="14" style="10" customWidth="1"/>
    <col min="6" max="6" width="14.28515625" customWidth="1"/>
    <col min="7" max="7" width="14" style="10" customWidth="1"/>
    <col min="8" max="8" width="14.28515625" customWidth="1"/>
    <col min="9" max="9" width="14" style="10" customWidth="1"/>
    <col min="10" max="10" width="14.28515625" customWidth="1"/>
    <col min="11" max="11" width="14" style="10" customWidth="1"/>
    <col min="13" max="13" width="22.140625" customWidth="1"/>
    <col min="14" max="18" width="15" customWidth="1"/>
    <col min="20" max="24" width="15" customWidth="1"/>
    <col min="25" max="26" width="16.140625" customWidth="1"/>
    <col min="27" max="31" width="15.140625" customWidth="1"/>
  </cols>
  <sheetData>
    <row r="1" spans="1:31">
      <c r="B1" t="s">
        <v>0</v>
      </c>
      <c r="C1" s="10" t="s">
        <v>154</v>
      </c>
      <c r="D1" t="s">
        <v>1</v>
      </c>
      <c r="E1" s="10" t="s">
        <v>154</v>
      </c>
      <c r="F1" t="s">
        <v>8</v>
      </c>
      <c r="G1" s="10" t="s">
        <v>154</v>
      </c>
      <c r="H1" t="s">
        <v>13</v>
      </c>
      <c r="I1" s="10" t="s">
        <v>154</v>
      </c>
      <c r="J1" t="s">
        <v>19</v>
      </c>
      <c r="K1" s="10" t="s">
        <v>154</v>
      </c>
      <c r="N1" t="s">
        <v>155</v>
      </c>
      <c r="T1" t="s">
        <v>156</v>
      </c>
      <c r="Y1" s="14">
        <f>'Q2, Q3.1-5'!A17</f>
        <v>44865</v>
      </c>
      <c r="AA1" t="s">
        <v>157</v>
      </c>
    </row>
    <row r="2" spans="1:31">
      <c r="A2" s="1" t="s">
        <v>25</v>
      </c>
      <c r="B2" t="s">
        <v>26</v>
      </c>
      <c r="D2" t="s">
        <v>27</v>
      </c>
      <c r="F2" t="s">
        <v>34</v>
      </c>
      <c r="H2" t="s">
        <v>39</v>
      </c>
      <c r="J2" t="s">
        <v>45</v>
      </c>
      <c r="N2" t="s">
        <v>0</v>
      </c>
      <c r="O2" t="s">
        <v>1</v>
      </c>
      <c r="P2" t="s">
        <v>8</v>
      </c>
      <c r="Q2" t="s">
        <v>13</v>
      </c>
      <c r="R2" t="s">
        <v>19</v>
      </c>
      <c r="T2" t="s">
        <v>0</v>
      </c>
      <c r="U2" t="s">
        <v>1</v>
      </c>
      <c r="V2" t="s">
        <v>8</v>
      </c>
      <c r="W2" t="s">
        <v>13</v>
      </c>
      <c r="X2" t="s">
        <v>19</v>
      </c>
      <c r="AA2" t="s">
        <v>0</v>
      </c>
      <c r="AB2" t="s">
        <v>1</v>
      </c>
      <c r="AC2" t="s">
        <v>8</v>
      </c>
      <c r="AD2" t="s">
        <v>13</v>
      </c>
      <c r="AE2" t="s">
        <v>19</v>
      </c>
    </row>
    <row r="3" spans="1:31">
      <c r="A3" s="1" t="s">
        <v>51</v>
      </c>
      <c r="B3" t="s">
        <v>52</v>
      </c>
      <c r="D3" t="s">
        <v>52</v>
      </c>
      <c r="F3" t="s">
        <v>52</v>
      </c>
      <c r="H3" t="s">
        <v>52</v>
      </c>
      <c r="J3" t="s">
        <v>52</v>
      </c>
      <c r="M3" t="s">
        <v>158</v>
      </c>
      <c r="N3">
        <f>AVERAGE(C269:C328)</f>
        <v>1.3407713493019292E-2</v>
      </c>
      <c r="O3">
        <f>AVERAGE(E269:E328)</f>
        <v>6.7123925455286337E-3</v>
      </c>
      <c r="P3">
        <f>AVERAGE(G269:G328)</f>
        <v>8.1829288851592349E-3</v>
      </c>
      <c r="Q3">
        <f>AVERAGE(I269:I328)</f>
        <v>5.0368561561508077E-3</v>
      </c>
      <c r="R3">
        <f>AVERAGE(K269:K328)</f>
        <v>1.4971721753763156E-3</v>
      </c>
      <c r="Z3" t="s">
        <v>0</v>
      </c>
      <c r="AA3">
        <f t="array" ref="AA3:AE7">MMULT(TRANSPOSE(T269:X328),T269:X328)*12/59</f>
        <v>3.6562949174081261E-2</v>
      </c>
      <c r="AB3">
        <v>1.4638944193089642E-3</v>
      </c>
      <c r="AC3">
        <v>3.8638882611541229E-3</v>
      </c>
      <c r="AD3">
        <v>4.1565605617321331E-3</v>
      </c>
      <c r="AE3">
        <v>9.9788363782881088E-3</v>
      </c>
    </row>
    <row r="4" spans="1:31">
      <c r="A4" s="1"/>
      <c r="B4">
        <v>1</v>
      </c>
      <c r="D4">
        <v>2</v>
      </c>
      <c r="F4">
        <v>9</v>
      </c>
      <c r="H4">
        <v>14</v>
      </c>
      <c r="J4">
        <v>20</v>
      </c>
      <c r="M4" t="s">
        <v>160</v>
      </c>
      <c r="N4">
        <f>VAR(C269:C328)</f>
        <v>3.0469124311734378E-3</v>
      </c>
      <c r="O4">
        <f>VAR(E269:E328)</f>
        <v>5.2946026000342573E-3</v>
      </c>
      <c r="P4">
        <f>VAR(G269:G328)</f>
        <v>6.0564696420726304E-3</v>
      </c>
      <c r="Q4">
        <f>VAR(I269:I328)</f>
        <v>3.7587072766156479E-3</v>
      </c>
      <c r="R4">
        <f>VAR(K269:K328)</f>
        <v>3.8302385850047106E-3</v>
      </c>
      <c r="Z4" t="s">
        <v>1</v>
      </c>
      <c r="AA4">
        <v>1.4638944193089642E-3</v>
      </c>
      <c r="AB4">
        <v>6.3535231200411102E-2</v>
      </c>
      <c r="AC4">
        <v>1.6150722860453319E-2</v>
      </c>
      <c r="AD4">
        <v>6.4804484580163659E-3</v>
      </c>
      <c r="AE4">
        <v>6.1006583727016639E-3</v>
      </c>
    </row>
    <row r="5" spans="1:31">
      <c r="A5" s="1"/>
      <c r="M5" t="s">
        <v>161</v>
      </c>
      <c r="N5">
        <f>N3*12</f>
        <v>0.1608925619162315</v>
      </c>
      <c r="O5">
        <f>O3*12</f>
        <v>8.0548710546343605E-2</v>
      </c>
      <c r="P5">
        <f t="shared" ref="P5:R6" si="0">P3*12</f>
        <v>9.8195146621910812E-2</v>
      </c>
      <c r="Q5">
        <f t="shared" si="0"/>
        <v>6.0442273873809696E-2</v>
      </c>
      <c r="R5">
        <f t="shared" si="0"/>
        <v>1.7966066104515788E-2</v>
      </c>
      <c r="Z5" t="s">
        <v>8</v>
      </c>
      <c r="AA5">
        <v>3.8638882611541229E-3</v>
      </c>
      <c r="AB5">
        <v>1.6150722860453319E-2</v>
      </c>
      <c r="AC5">
        <v>7.267763570487154E-2</v>
      </c>
      <c r="AD5">
        <v>1.035660252892801E-2</v>
      </c>
      <c r="AE5">
        <v>2.0882874469998884E-3</v>
      </c>
    </row>
    <row r="6" spans="1:31">
      <c r="A6" s="1">
        <v>35064</v>
      </c>
      <c r="B6">
        <v>1215.3699999999999</v>
      </c>
      <c r="D6">
        <v>773.23</v>
      </c>
      <c r="F6">
        <v>199.25</v>
      </c>
      <c r="H6">
        <v>201.72</v>
      </c>
      <c r="J6">
        <v>32.51</v>
      </c>
      <c r="M6" t="s">
        <v>162</v>
      </c>
      <c r="N6" s="24">
        <f>N4*12</f>
        <v>3.6562949174081254E-2</v>
      </c>
      <c r="O6" s="24">
        <f>O4*12</f>
        <v>6.3535231200411088E-2</v>
      </c>
      <c r="P6" s="24">
        <f t="shared" si="0"/>
        <v>7.2677635704871568E-2</v>
      </c>
      <c r="Q6" s="24">
        <f t="shared" si="0"/>
        <v>4.5104487319387779E-2</v>
      </c>
      <c r="R6" s="24">
        <f t="shared" si="0"/>
        <v>4.5962863020056526E-2</v>
      </c>
      <c r="Z6" t="s">
        <v>13</v>
      </c>
      <c r="AA6">
        <v>4.1565605617321331E-3</v>
      </c>
      <c r="AB6">
        <v>6.4804484580163659E-3</v>
      </c>
      <c r="AC6">
        <v>1.035660252892801E-2</v>
      </c>
      <c r="AD6">
        <v>4.5104487319387779E-2</v>
      </c>
      <c r="AE6">
        <v>1.7167984769781989E-2</v>
      </c>
    </row>
    <row r="7" spans="1:31">
      <c r="A7" s="1">
        <v>35095</v>
      </c>
      <c r="B7">
        <v>1257.32</v>
      </c>
      <c r="C7" s="10">
        <f>IFERROR(B7/B6-1,"N/A")</f>
        <v>3.4516237853493115E-2</v>
      </c>
      <c r="D7">
        <v>757.54</v>
      </c>
      <c r="E7" s="10">
        <f t="shared" ref="E7:E70" si="1">IFERROR(D7/D6-1,"N/A")</f>
        <v>-2.029150446826955E-2</v>
      </c>
      <c r="F7">
        <v>223</v>
      </c>
      <c r="G7" s="10">
        <f t="shared" ref="G7:G70" si="2">IFERROR(F7/F6-1,"N/A")</f>
        <v>0.11919698870765361</v>
      </c>
      <c r="H7">
        <v>201.72</v>
      </c>
      <c r="I7" s="10">
        <f t="shared" ref="I7:I70" si="3">IFERROR(H7/H6-1,"N/A")</f>
        <v>0</v>
      </c>
      <c r="J7">
        <v>34.01</v>
      </c>
      <c r="K7" s="10">
        <f t="shared" ref="K7:K70" si="4">IFERROR(J7/J6-1,"N/A")</f>
        <v>4.613964933866499E-2</v>
      </c>
      <c r="T7">
        <f t="shared" ref="T7:T70" si="5">IFERROR(C7-$N$3,"N/A")</f>
        <v>2.1108524360473821E-2</v>
      </c>
      <c r="U7">
        <f t="shared" ref="U7:U38" si="6">IFERROR(E7-$O$3,0)</f>
        <v>-2.7003897013798184E-2</v>
      </c>
      <c r="V7">
        <f t="shared" ref="V7:V70" si="7">IFERROR(G7-$P$3,"N/A")</f>
        <v>0.11101405982249438</v>
      </c>
      <c r="W7">
        <f t="shared" ref="W7:W70" si="8">IFERROR(I7-$Q$3,"N/A")</f>
        <v>-5.0368561561508077E-3</v>
      </c>
      <c r="X7">
        <f t="shared" ref="X7:X70" si="9">IFERROR(K7-$R$3,"N/A")</f>
        <v>4.4642477163288674E-2</v>
      </c>
      <c r="Z7" t="s">
        <v>19</v>
      </c>
      <c r="AA7">
        <v>9.9788363782881088E-3</v>
      </c>
      <c r="AB7">
        <v>6.1006583727016639E-3</v>
      </c>
      <c r="AC7">
        <v>2.0882874469998884E-3</v>
      </c>
      <c r="AD7">
        <v>1.7167984769781989E-2</v>
      </c>
      <c r="AE7">
        <v>4.5962863020056532E-2</v>
      </c>
    </row>
    <row r="8" spans="1:31">
      <c r="A8" s="1">
        <v>35124</v>
      </c>
      <c r="B8">
        <v>1226.0999999999999</v>
      </c>
      <c r="C8" s="10">
        <f t="shared" ref="C8:C71" si="10">IFERROR(B8/B7-1,"N/A")</f>
        <v>-2.4830592052938028E-2</v>
      </c>
      <c r="D8">
        <v>752.58</v>
      </c>
      <c r="E8" s="10">
        <f t="shared" si="1"/>
        <v>-6.5475090424267357E-3</v>
      </c>
      <c r="F8">
        <v>217.5</v>
      </c>
      <c r="G8" s="10">
        <f t="shared" si="2"/>
        <v>-2.4663677130044803E-2</v>
      </c>
      <c r="H8">
        <v>199.69</v>
      </c>
      <c r="I8" s="10">
        <f t="shared" si="3"/>
        <v>-1.0063454293079532E-2</v>
      </c>
      <c r="J8">
        <v>33.909999999999997</v>
      </c>
      <c r="K8" s="10">
        <f t="shared" si="4"/>
        <v>-2.9403116730374323E-3</v>
      </c>
      <c r="T8">
        <f t="shared" si="5"/>
        <v>-3.8238305545957321E-2</v>
      </c>
      <c r="U8">
        <f t="shared" si="6"/>
        <v>-1.3259901587955369E-2</v>
      </c>
      <c r="V8">
        <f t="shared" si="7"/>
        <v>-3.284660601520404E-2</v>
      </c>
      <c r="W8">
        <f t="shared" si="8"/>
        <v>-1.5100310449230339E-2</v>
      </c>
      <c r="X8">
        <f t="shared" si="9"/>
        <v>-4.437483848413748E-3</v>
      </c>
      <c r="Z8" s="26" t="s">
        <v>152</v>
      </c>
      <c r="AA8" s="27">
        <f>AA3-N6</f>
        <v>0</v>
      </c>
      <c r="AB8" s="27">
        <f>AB4-O6</f>
        <v>0</v>
      </c>
      <c r="AC8" s="27">
        <f>AC5-P6</f>
        <v>0</v>
      </c>
      <c r="AD8" s="27">
        <f>AD6-Q6</f>
        <v>0</v>
      </c>
      <c r="AE8" s="28">
        <f>AE7-R6</f>
        <v>0</v>
      </c>
    </row>
    <row r="9" spans="1:31">
      <c r="A9" s="1">
        <v>35153</v>
      </c>
      <c r="B9">
        <v>1326.57</v>
      </c>
      <c r="C9" s="10">
        <f t="shared" si="10"/>
        <v>8.1942745289943719E-2</v>
      </c>
      <c r="D9">
        <v>783.97</v>
      </c>
      <c r="E9" s="10">
        <f t="shared" si="1"/>
        <v>4.1709851444364787E-2</v>
      </c>
      <c r="F9">
        <v>214.75</v>
      </c>
      <c r="G9" s="10">
        <f t="shared" si="2"/>
        <v>-1.2643678160919491E-2</v>
      </c>
      <c r="H9">
        <v>223.01</v>
      </c>
      <c r="I9" s="10">
        <f t="shared" si="3"/>
        <v>0.1167810105663778</v>
      </c>
      <c r="J9">
        <v>34.61</v>
      </c>
      <c r="K9" s="10">
        <f t="shared" si="4"/>
        <v>2.0642878207018711E-2</v>
      </c>
      <c r="T9">
        <f t="shared" si="5"/>
        <v>6.8535031796924425E-2</v>
      </c>
      <c r="U9">
        <f t="shared" si="6"/>
        <v>3.4997458898836153E-2</v>
      </c>
      <c r="V9">
        <f t="shared" si="7"/>
        <v>-2.0826607046078728E-2</v>
      </c>
      <c r="W9">
        <f t="shared" si="8"/>
        <v>0.11174415441022699</v>
      </c>
      <c r="X9">
        <f t="shared" si="9"/>
        <v>1.9145706031642395E-2</v>
      </c>
      <c r="Z9" t="s">
        <v>163</v>
      </c>
      <c r="AA9" s="3">
        <f>_xlfn.XLOOKUP(Y1,Sheet1!A:A,Sheet1!AB:AB)/100</f>
        <v>2.4540000000000003E-2</v>
      </c>
    </row>
    <row r="10" spans="1:31">
      <c r="A10" s="1">
        <v>35185</v>
      </c>
      <c r="B10">
        <v>1358.76</v>
      </c>
      <c r="C10" s="10">
        <f t="shared" si="10"/>
        <v>2.426558719102645E-2</v>
      </c>
      <c r="D10">
        <v>863.28</v>
      </c>
      <c r="E10" s="10">
        <f t="shared" si="1"/>
        <v>0.10116458537954243</v>
      </c>
      <c r="F10">
        <v>217.75</v>
      </c>
      <c r="G10" s="10">
        <f t="shared" si="2"/>
        <v>1.396973224679865E-2</v>
      </c>
      <c r="H10">
        <v>233.14</v>
      </c>
      <c r="I10" s="10">
        <f t="shared" si="3"/>
        <v>4.5423972019192016E-2</v>
      </c>
      <c r="J10">
        <v>45.91</v>
      </c>
      <c r="K10" s="10">
        <f t="shared" si="4"/>
        <v>0.32649523259173652</v>
      </c>
      <c r="R10" t="s">
        <v>164</v>
      </c>
      <c r="T10">
        <f t="shared" si="5"/>
        <v>1.0857873698007158E-2</v>
      </c>
      <c r="U10">
        <f t="shared" si="6"/>
        <v>9.4452192834013793E-2</v>
      </c>
      <c r="V10">
        <f t="shared" si="7"/>
        <v>5.7868033616394147E-3</v>
      </c>
      <c r="W10">
        <f t="shared" si="8"/>
        <v>4.0387115863041209E-2</v>
      </c>
      <c r="X10">
        <f t="shared" si="9"/>
        <v>0.3249980604163602</v>
      </c>
    </row>
    <row r="11" spans="1:31">
      <c r="A11" s="1">
        <v>35216</v>
      </c>
      <c r="B11">
        <v>1337.3</v>
      </c>
      <c r="C11" s="10">
        <f t="shared" si="10"/>
        <v>-1.5793812005063468E-2</v>
      </c>
      <c r="D11">
        <v>830.65</v>
      </c>
      <c r="E11" s="10">
        <f t="shared" si="1"/>
        <v>-3.7797701788527482E-2</v>
      </c>
      <c r="F11">
        <v>222.25</v>
      </c>
      <c r="G11" s="10">
        <f t="shared" si="2"/>
        <v>2.0665901262916231E-2</v>
      </c>
      <c r="H11">
        <v>238.21</v>
      </c>
      <c r="I11" s="10">
        <f t="shared" si="3"/>
        <v>2.174659003174062E-2</v>
      </c>
      <c r="J11">
        <v>46.31</v>
      </c>
      <c r="K11" s="10">
        <f t="shared" si="4"/>
        <v>8.7126987584404958E-3</v>
      </c>
      <c r="T11">
        <f t="shared" si="5"/>
        <v>-2.9201525498082762E-2</v>
      </c>
      <c r="U11">
        <f t="shared" si="6"/>
        <v>-4.4510094334056116E-2</v>
      </c>
      <c r="V11">
        <f t="shared" si="7"/>
        <v>1.2482972377756996E-2</v>
      </c>
      <c r="W11">
        <f t="shared" si="8"/>
        <v>1.6709733875589813E-2</v>
      </c>
      <c r="X11">
        <f t="shared" si="9"/>
        <v>7.2155265830641802E-3</v>
      </c>
      <c r="AA11" s="7" t="s">
        <v>165</v>
      </c>
    </row>
    <row r="12" spans="1:31">
      <c r="A12" s="1">
        <v>35244</v>
      </c>
      <c r="B12">
        <v>1388.02</v>
      </c>
      <c r="C12" s="10">
        <f t="shared" si="10"/>
        <v>3.7927166679129654E-2</v>
      </c>
      <c r="D12">
        <v>787.28</v>
      </c>
      <c r="E12" s="10">
        <f t="shared" si="1"/>
        <v>-5.2212123036176505E-2</v>
      </c>
      <c r="F12">
        <v>244.25</v>
      </c>
      <c r="G12" s="10">
        <f t="shared" si="2"/>
        <v>9.8987626546681584E-2</v>
      </c>
      <c r="H12">
        <v>239.23</v>
      </c>
      <c r="I12" s="10">
        <f t="shared" si="3"/>
        <v>4.2819361067965023E-3</v>
      </c>
      <c r="J12">
        <v>48.81</v>
      </c>
      <c r="K12" s="10">
        <f t="shared" si="4"/>
        <v>5.3984020729863857E-2</v>
      </c>
      <c r="T12">
        <f t="shared" si="5"/>
        <v>2.451945318611036E-2</v>
      </c>
      <c r="U12">
        <f t="shared" si="6"/>
        <v>-5.8924515581705139E-2</v>
      </c>
      <c r="V12">
        <f t="shared" si="7"/>
        <v>9.0804697661522354E-2</v>
      </c>
      <c r="W12">
        <f t="shared" si="8"/>
        <v>-7.5492004935430543E-4</v>
      </c>
      <c r="X12">
        <f t="shared" si="9"/>
        <v>5.2486848554487542E-2</v>
      </c>
      <c r="Z12" t="s">
        <v>0</v>
      </c>
      <c r="AA12">
        <f>N5</f>
        <v>0.1608925619162315</v>
      </c>
    </row>
    <row r="13" spans="1:31">
      <c r="A13" s="1">
        <v>35277</v>
      </c>
      <c r="B13">
        <v>1356.81</v>
      </c>
      <c r="C13" s="10">
        <f t="shared" si="10"/>
        <v>-2.2485266782899416E-2</v>
      </c>
      <c r="D13">
        <v>767.45</v>
      </c>
      <c r="E13" s="10">
        <f t="shared" si="1"/>
        <v>-2.5187989025505453E-2</v>
      </c>
      <c r="F13">
        <v>232.25</v>
      </c>
      <c r="G13" s="10">
        <f t="shared" si="2"/>
        <v>-4.9129989764585491E-2</v>
      </c>
      <c r="H13">
        <v>228.08</v>
      </c>
      <c r="I13" s="10">
        <f t="shared" si="3"/>
        <v>-4.6607866906324347E-2</v>
      </c>
      <c r="J13">
        <v>43.01</v>
      </c>
      <c r="K13" s="10">
        <f t="shared" si="4"/>
        <v>-0.11882810899405871</v>
      </c>
      <c r="T13">
        <f t="shared" si="5"/>
        <v>-3.5892980275918709E-2</v>
      </c>
      <c r="U13">
        <f t="shared" si="6"/>
        <v>-3.1900381571034087E-2</v>
      </c>
      <c r="V13">
        <f t="shared" si="7"/>
        <v>-5.7312918649744728E-2</v>
      </c>
      <c r="W13">
        <f t="shared" si="8"/>
        <v>-5.1644723062475154E-2</v>
      </c>
      <c r="X13">
        <f t="shared" si="9"/>
        <v>-0.12032528116943503</v>
      </c>
      <c r="Z13" t="s">
        <v>1</v>
      </c>
      <c r="AA13">
        <f>O5</f>
        <v>8.0548710546343605E-2</v>
      </c>
    </row>
    <row r="14" spans="1:31">
      <c r="A14" s="1">
        <v>35307</v>
      </c>
      <c r="B14">
        <v>1494.34</v>
      </c>
      <c r="C14" s="10">
        <f t="shared" si="10"/>
        <v>0.10136275528629657</v>
      </c>
      <c r="D14">
        <v>787.69</v>
      </c>
      <c r="E14" s="10">
        <f t="shared" si="1"/>
        <v>2.6373053619128228E-2</v>
      </c>
      <c r="F14">
        <v>249.12</v>
      </c>
      <c r="G14" s="10">
        <f t="shared" si="2"/>
        <v>7.2637244348762176E-2</v>
      </c>
      <c r="H14">
        <v>243.28</v>
      </c>
      <c r="I14" s="10">
        <f t="shared" si="3"/>
        <v>6.6643283058575919E-2</v>
      </c>
      <c r="J14">
        <v>43.51</v>
      </c>
      <c r="K14" s="10">
        <f t="shared" si="4"/>
        <v>1.1625203441060217E-2</v>
      </c>
      <c r="T14">
        <f t="shared" si="5"/>
        <v>8.7955041793277275E-2</v>
      </c>
      <c r="U14">
        <f t="shared" si="6"/>
        <v>1.9660661073599595E-2</v>
      </c>
      <c r="V14">
        <f t="shared" si="7"/>
        <v>6.4454315463602946E-2</v>
      </c>
      <c r="W14">
        <f t="shared" si="8"/>
        <v>6.1606426902425113E-2</v>
      </c>
      <c r="X14">
        <f t="shared" si="9"/>
        <v>1.0128031265683901E-2</v>
      </c>
      <c r="Z14" t="s">
        <v>8</v>
      </c>
      <c r="AA14">
        <f>P5</f>
        <v>9.8195146621910812E-2</v>
      </c>
    </row>
    <row r="15" spans="1:31">
      <c r="A15" s="1">
        <v>35338</v>
      </c>
      <c r="B15">
        <v>1548.97</v>
      </c>
      <c r="C15" s="10">
        <f t="shared" si="10"/>
        <v>3.6557945313650198E-2</v>
      </c>
      <c r="D15">
        <v>808.34</v>
      </c>
      <c r="E15" s="10">
        <f t="shared" si="1"/>
        <v>2.6215897116885989E-2</v>
      </c>
      <c r="F15">
        <v>264.13</v>
      </c>
      <c r="G15" s="10">
        <f t="shared" si="2"/>
        <v>6.0252087347463013E-2</v>
      </c>
      <c r="H15">
        <v>240.24</v>
      </c>
      <c r="I15" s="10">
        <f t="shared" si="3"/>
        <v>-1.2495889510029556E-2</v>
      </c>
      <c r="J15">
        <v>46.66</v>
      </c>
      <c r="K15" s="10">
        <f t="shared" si="4"/>
        <v>7.239715008044123E-2</v>
      </c>
      <c r="T15">
        <f t="shared" si="5"/>
        <v>2.3150231820630904E-2</v>
      </c>
      <c r="U15">
        <f t="shared" si="6"/>
        <v>1.9503504571357355E-2</v>
      </c>
      <c r="V15">
        <f t="shared" si="7"/>
        <v>5.2069158462303776E-2</v>
      </c>
      <c r="W15">
        <f t="shared" si="8"/>
        <v>-1.7532745666180363E-2</v>
      </c>
      <c r="X15">
        <f t="shared" si="9"/>
        <v>7.0899977905064915E-2</v>
      </c>
      <c r="Z15" t="s">
        <v>13</v>
      </c>
      <c r="AA15">
        <f>Q5</f>
        <v>6.0442273873809696E-2</v>
      </c>
    </row>
    <row r="16" spans="1:31">
      <c r="A16" s="1">
        <v>35369</v>
      </c>
      <c r="B16">
        <v>1630.9</v>
      </c>
      <c r="C16" s="10">
        <f t="shared" si="10"/>
        <v>5.2893212909223664E-2</v>
      </c>
      <c r="D16">
        <v>811.65</v>
      </c>
      <c r="E16" s="10">
        <f t="shared" si="1"/>
        <v>4.0948115891827896E-3</v>
      </c>
      <c r="F16">
        <v>291.25</v>
      </c>
      <c r="G16" s="10">
        <f t="shared" si="2"/>
        <v>0.10267671222504071</v>
      </c>
      <c r="H16">
        <v>240.75</v>
      </c>
      <c r="I16" s="10">
        <f t="shared" si="3"/>
        <v>2.1228771228771759E-3</v>
      </c>
      <c r="J16">
        <v>48.26</v>
      </c>
      <c r="K16" s="10">
        <f t="shared" si="4"/>
        <v>3.4290612944706478E-2</v>
      </c>
      <c r="T16">
        <f t="shared" si="5"/>
        <v>3.948549941620437E-2</v>
      </c>
      <c r="U16">
        <f t="shared" si="6"/>
        <v>-2.6175809563458441E-3</v>
      </c>
      <c r="V16">
        <f t="shared" si="7"/>
        <v>9.4493783339881482E-2</v>
      </c>
      <c r="W16">
        <f t="shared" si="8"/>
        <v>-2.9139790332736318E-3</v>
      </c>
      <c r="X16">
        <f t="shared" si="9"/>
        <v>3.2793440769330162E-2</v>
      </c>
      <c r="Z16" t="s">
        <v>19</v>
      </c>
      <c r="AA16">
        <f>R5</f>
        <v>1.7966066104515788E-2</v>
      </c>
    </row>
    <row r="17" spans="1:28">
      <c r="A17" s="1">
        <v>35398</v>
      </c>
      <c r="B17">
        <v>1599.69</v>
      </c>
      <c r="C17" s="10">
        <f t="shared" si="10"/>
        <v>-1.9136673002636551E-2</v>
      </c>
      <c r="D17">
        <v>826.93</v>
      </c>
      <c r="E17" s="10">
        <f t="shared" si="1"/>
        <v>1.8825848580052984E-2</v>
      </c>
      <c r="F17">
        <v>289.25</v>
      </c>
      <c r="G17" s="10">
        <f t="shared" si="2"/>
        <v>-6.8669527896996208E-3</v>
      </c>
      <c r="H17">
        <v>224.02</v>
      </c>
      <c r="I17" s="10">
        <f t="shared" si="3"/>
        <v>-6.9491173416406982E-2</v>
      </c>
      <c r="J17">
        <v>51.76</v>
      </c>
      <c r="K17" s="10">
        <f t="shared" si="4"/>
        <v>7.2523829258184902E-2</v>
      </c>
      <c r="T17">
        <f t="shared" si="5"/>
        <v>-3.2544386495655844E-2</v>
      </c>
      <c r="U17">
        <f t="shared" si="6"/>
        <v>1.211345603452435E-2</v>
      </c>
      <c r="V17">
        <f t="shared" si="7"/>
        <v>-1.5049881674858856E-2</v>
      </c>
      <c r="W17">
        <f t="shared" si="8"/>
        <v>-7.4528029572557788E-2</v>
      </c>
      <c r="X17">
        <f t="shared" si="9"/>
        <v>7.1026657082808586E-2</v>
      </c>
    </row>
    <row r="18" spans="1:28">
      <c r="A18" s="1">
        <v>35430</v>
      </c>
      <c r="B18">
        <v>1607</v>
      </c>
      <c r="C18" s="10">
        <f t="shared" si="10"/>
        <v>4.5696353668522871E-3</v>
      </c>
      <c r="D18">
        <v>773.65</v>
      </c>
      <c r="E18" s="10">
        <f t="shared" si="1"/>
        <v>-6.4431088483910326E-2</v>
      </c>
      <c r="F18">
        <v>320</v>
      </c>
      <c r="G18" s="10">
        <f t="shared" si="2"/>
        <v>0.10630942091616258</v>
      </c>
      <c r="H18">
        <v>237.2</v>
      </c>
      <c r="I18" s="10">
        <f t="shared" si="3"/>
        <v>5.8834032675653791E-2</v>
      </c>
      <c r="J18">
        <v>53.01</v>
      </c>
      <c r="K18" s="10">
        <f t="shared" si="4"/>
        <v>2.4149922720247297E-2</v>
      </c>
      <c r="T18">
        <f t="shared" si="5"/>
        <v>-8.8380781261670049E-3</v>
      </c>
      <c r="U18">
        <f t="shared" si="6"/>
        <v>-7.114348102943896E-2</v>
      </c>
      <c r="V18">
        <f t="shared" si="7"/>
        <v>9.8126492031003348E-2</v>
      </c>
      <c r="W18">
        <f t="shared" si="8"/>
        <v>5.3797176519502984E-2</v>
      </c>
      <c r="X18">
        <f t="shared" si="9"/>
        <v>2.2652750544870981E-2</v>
      </c>
      <c r="AA18" s="7" t="s">
        <v>166</v>
      </c>
    </row>
    <row r="19" spans="1:28">
      <c r="A19" s="1">
        <v>35461</v>
      </c>
      <c r="B19">
        <v>1760.14</v>
      </c>
      <c r="C19" s="10">
        <f t="shared" si="10"/>
        <v>9.5295581829496046E-2</v>
      </c>
      <c r="D19">
        <v>751.76</v>
      </c>
      <c r="E19" s="10">
        <f t="shared" si="1"/>
        <v>-2.8294448393976546E-2</v>
      </c>
      <c r="F19">
        <v>317.13</v>
      </c>
      <c r="G19" s="10">
        <f t="shared" si="2"/>
        <v>-8.9687499999999698E-3</v>
      </c>
      <c r="H19">
        <v>212.87</v>
      </c>
      <c r="I19" s="10">
        <f t="shared" si="3"/>
        <v>-0.10257166947723428</v>
      </c>
      <c r="J19">
        <v>55.46</v>
      </c>
      <c r="K19" s="10">
        <f t="shared" si="4"/>
        <v>4.6217694774570939E-2</v>
      </c>
      <c r="T19">
        <f t="shared" si="5"/>
        <v>8.1887868336476752E-2</v>
      </c>
      <c r="U19">
        <f t="shared" si="6"/>
        <v>-3.5006840939505179E-2</v>
      </c>
      <c r="V19">
        <f t="shared" si="7"/>
        <v>-1.7151678885159206E-2</v>
      </c>
      <c r="W19">
        <f t="shared" si="8"/>
        <v>-0.10760852563338509</v>
      </c>
      <c r="X19">
        <f t="shared" si="9"/>
        <v>4.4720522599194623E-2</v>
      </c>
      <c r="Z19" t="s">
        <v>0</v>
      </c>
      <c r="AA19">
        <f>0.2</f>
        <v>0.2</v>
      </c>
    </row>
    <row r="20" spans="1:28">
      <c r="A20" s="1">
        <v>35489</v>
      </c>
      <c r="B20">
        <v>1760.63</v>
      </c>
      <c r="C20" s="10">
        <f t="shared" si="10"/>
        <v>2.783869464928479E-4</v>
      </c>
      <c r="D20">
        <v>774.47</v>
      </c>
      <c r="E20" s="10">
        <f t="shared" si="1"/>
        <v>3.0209109290199043E-2</v>
      </c>
      <c r="F20">
        <v>319.38</v>
      </c>
      <c r="G20" s="10">
        <f t="shared" si="2"/>
        <v>7.0948822249550236E-3</v>
      </c>
      <c r="H20">
        <v>212.36</v>
      </c>
      <c r="I20" s="10">
        <f t="shared" si="3"/>
        <v>-2.3958284398928331E-3</v>
      </c>
      <c r="J20">
        <v>61.76</v>
      </c>
      <c r="K20" s="10">
        <f t="shared" si="4"/>
        <v>0.11359538406058411</v>
      </c>
      <c r="T20">
        <f t="shared" si="5"/>
        <v>-1.3129326546526444E-2</v>
      </c>
      <c r="U20">
        <f t="shared" si="6"/>
        <v>2.3496716744670409E-2</v>
      </c>
      <c r="V20">
        <f t="shared" si="7"/>
        <v>-1.0880466602042112E-3</v>
      </c>
      <c r="W20">
        <f t="shared" si="8"/>
        <v>-7.4326845960436408E-3</v>
      </c>
      <c r="X20">
        <f t="shared" si="9"/>
        <v>0.1120982118852078</v>
      </c>
      <c r="Z20" t="s">
        <v>1</v>
      </c>
      <c r="AA20">
        <f t="shared" ref="AA20:AA23" si="11">0.2</f>
        <v>0.2</v>
      </c>
    </row>
    <row r="21" spans="1:28">
      <c r="A21" s="1">
        <v>35520</v>
      </c>
      <c r="B21">
        <v>1719.18</v>
      </c>
      <c r="C21" s="10">
        <f t="shared" si="10"/>
        <v>-2.3542709143886009E-2</v>
      </c>
      <c r="D21">
        <v>795.95</v>
      </c>
      <c r="E21" s="10">
        <f t="shared" si="1"/>
        <v>2.7735096259377423E-2</v>
      </c>
      <c r="F21">
        <v>341.13</v>
      </c>
      <c r="G21" s="10">
        <f t="shared" si="2"/>
        <v>6.8100695096749986E-2</v>
      </c>
      <c r="H21">
        <v>218.95</v>
      </c>
      <c r="I21" s="10">
        <f t="shared" si="3"/>
        <v>3.1032209455641224E-2</v>
      </c>
      <c r="J21">
        <v>65.36</v>
      </c>
      <c r="K21" s="10">
        <f t="shared" si="4"/>
        <v>5.8290155440414493E-2</v>
      </c>
      <c r="T21">
        <f t="shared" si="5"/>
        <v>-3.6950422636905303E-2</v>
      </c>
      <c r="U21">
        <f t="shared" si="6"/>
        <v>2.1022703713848789E-2</v>
      </c>
      <c r="V21">
        <f t="shared" si="7"/>
        <v>5.9917766211590749E-2</v>
      </c>
      <c r="W21">
        <f t="shared" si="8"/>
        <v>2.5995353299490417E-2</v>
      </c>
      <c r="X21">
        <f t="shared" si="9"/>
        <v>5.6792983265038177E-2</v>
      </c>
      <c r="Z21" t="s">
        <v>8</v>
      </c>
      <c r="AA21">
        <f t="shared" si="11"/>
        <v>0.2</v>
      </c>
    </row>
    <row r="22" spans="1:28">
      <c r="A22" s="1">
        <v>35550</v>
      </c>
      <c r="B22">
        <v>1813.79</v>
      </c>
      <c r="C22" s="10">
        <f t="shared" si="10"/>
        <v>5.503205016345003E-2</v>
      </c>
      <c r="D22">
        <v>808.34</v>
      </c>
      <c r="E22" s="10">
        <f t="shared" si="1"/>
        <v>1.5566304416106513E-2</v>
      </c>
      <c r="F22">
        <v>327.75</v>
      </c>
      <c r="G22" s="10">
        <f t="shared" si="2"/>
        <v>-3.9222583765719854E-2</v>
      </c>
      <c r="H22">
        <v>214.9</v>
      </c>
      <c r="I22" s="10">
        <f t="shared" si="3"/>
        <v>-1.8497373829641339E-2</v>
      </c>
      <c r="J22">
        <v>64.16</v>
      </c>
      <c r="K22" s="10">
        <f t="shared" si="4"/>
        <v>-1.8359853121175052E-2</v>
      </c>
      <c r="T22">
        <f t="shared" si="5"/>
        <v>4.1624336670430737E-2</v>
      </c>
      <c r="U22">
        <f t="shared" si="6"/>
        <v>8.8539118705778797E-3</v>
      </c>
      <c r="V22">
        <f t="shared" si="7"/>
        <v>-4.7405512650879091E-2</v>
      </c>
      <c r="W22">
        <f t="shared" si="8"/>
        <v>-2.3534229985792146E-2</v>
      </c>
      <c r="X22">
        <f t="shared" si="9"/>
        <v>-1.9857025296551367E-2</v>
      </c>
      <c r="Z22" t="s">
        <v>13</v>
      </c>
      <c r="AA22">
        <f t="shared" si="11"/>
        <v>0.2</v>
      </c>
    </row>
    <row r="23" spans="1:28">
      <c r="A23" s="1">
        <v>35580</v>
      </c>
      <c r="B23">
        <v>1807.94</v>
      </c>
      <c r="C23" s="10">
        <f t="shared" si="10"/>
        <v>-3.2252906896608202E-3</v>
      </c>
      <c r="D23">
        <v>866.58</v>
      </c>
      <c r="E23" s="10">
        <f t="shared" si="1"/>
        <v>7.2048890318430425E-2</v>
      </c>
      <c r="F23">
        <v>310.63</v>
      </c>
      <c r="G23" s="10">
        <f t="shared" si="2"/>
        <v>-5.223493516399691E-2</v>
      </c>
      <c r="H23">
        <v>203.75</v>
      </c>
      <c r="I23" s="10">
        <f t="shared" si="3"/>
        <v>-5.1884597487203421E-2</v>
      </c>
      <c r="J23">
        <v>65.36</v>
      </c>
      <c r="K23" s="10">
        <f t="shared" si="4"/>
        <v>1.8703241895261957E-2</v>
      </c>
      <c r="T23">
        <f t="shared" si="5"/>
        <v>-1.6633004182680114E-2</v>
      </c>
      <c r="U23">
        <f t="shared" si="6"/>
        <v>6.5336497772901792E-2</v>
      </c>
      <c r="V23">
        <f t="shared" si="7"/>
        <v>-6.0417864049156146E-2</v>
      </c>
      <c r="W23">
        <f t="shared" si="8"/>
        <v>-5.6921453643354228E-2</v>
      </c>
      <c r="X23">
        <f t="shared" si="9"/>
        <v>1.7206069719885642E-2</v>
      </c>
      <c r="Z23" t="s">
        <v>19</v>
      </c>
      <c r="AA23">
        <f t="shared" si="11"/>
        <v>0.2</v>
      </c>
    </row>
    <row r="24" spans="1:28">
      <c r="A24" s="1">
        <v>35611</v>
      </c>
      <c r="B24">
        <v>1937.18</v>
      </c>
      <c r="C24" s="10">
        <f t="shared" si="10"/>
        <v>7.1484673163932477E-2</v>
      </c>
      <c r="D24">
        <v>864.52</v>
      </c>
      <c r="E24" s="10">
        <f t="shared" si="1"/>
        <v>-2.3771607930024308E-3</v>
      </c>
      <c r="F24">
        <v>334.13</v>
      </c>
      <c r="G24" s="10">
        <f t="shared" si="2"/>
        <v>7.5652705791455999E-2</v>
      </c>
      <c r="H24">
        <v>197.16</v>
      </c>
      <c r="I24" s="10">
        <f t="shared" si="3"/>
        <v>-3.2343558282208584E-2</v>
      </c>
      <c r="J24">
        <v>65.959999999999994</v>
      </c>
      <c r="K24" s="10">
        <f t="shared" si="4"/>
        <v>9.1799265605874147E-3</v>
      </c>
      <c r="T24">
        <f t="shared" si="5"/>
        <v>5.8076959670913184E-2</v>
      </c>
      <c r="U24">
        <f t="shared" si="6"/>
        <v>-9.0895533385310645E-3</v>
      </c>
      <c r="V24">
        <f t="shared" si="7"/>
        <v>6.7469776906296769E-2</v>
      </c>
      <c r="W24">
        <f t="shared" si="8"/>
        <v>-3.7380414438359391E-2</v>
      </c>
      <c r="X24">
        <f t="shared" si="9"/>
        <v>7.6827543852110991E-3</v>
      </c>
      <c r="Z24" t="s">
        <v>57</v>
      </c>
      <c r="AA24">
        <f>SUM(AA19:AA23)</f>
        <v>1</v>
      </c>
    </row>
    <row r="25" spans="1:28">
      <c r="A25" s="1">
        <v>35642</v>
      </c>
      <c r="B25">
        <v>1971.32</v>
      </c>
      <c r="C25" s="10">
        <f t="shared" si="10"/>
        <v>1.7623555890521114E-2</v>
      </c>
      <c r="D25">
        <v>816.6</v>
      </c>
      <c r="E25" s="10">
        <f t="shared" si="1"/>
        <v>-5.5429602554018409E-2</v>
      </c>
      <c r="F25">
        <v>333.38</v>
      </c>
      <c r="G25" s="10">
        <f t="shared" si="2"/>
        <v>-2.2446353215813675E-3</v>
      </c>
      <c r="H25">
        <v>195.13</v>
      </c>
      <c r="I25" s="10">
        <f t="shared" si="3"/>
        <v>-1.0296206127003438E-2</v>
      </c>
      <c r="J25">
        <v>67.510000000000005</v>
      </c>
      <c r="K25" s="10">
        <f t="shared" si="4"/>
        <v>2.349909035779274E-2</v>
      </c>
      <c r="T25">
        <f t="shared" si="5"/>
        <v>4.2158423975018223E-3</v>
      </c>
      <c r="U25">
        <f t="shared" si="6"/>
        <v>-6.2141995099547043E-2</v>
      </c>
      <c r="V25">
        <f t="shared" si="7"/>
        <v>-1.0427564206740602E-2</v>
      </c>
      <c r="W25">
        <f t="shared" si="8"/>
        <v>-1.5333062283154245E-2</v>
      </c>
      <c r="X25">
        <f t="shared" si="9"/>
        <v>2.2001918182416424E-2</v>
      </c>
    </row>
    <row r="26" spans="1:28">
      <c r="A26" s="1">
        <v>35671</v>
      </c>
      <c r="B26">
        <v>1907.92</v>
      </c>
      <c r="C26" s="10">
        <f t="shared" si="10"/>
        <v>-3.2161191485907903E-2</v>
      </c>
      <c r="D26">
        <v>803.8</v>
      </c>
      <c r="E26" s="10">
        <f t="shared" si="1"/>
        <v>-1.5674748959098816E-2</v>
      </c>
      <c r="F26">
        <v>361</v>
      </c>
      <c r="G26" s="10">
        <f t="shared" si="2"/>
        <v>8.2848401223828638E-2</v>
      </c>
      <c r="H26">
        <v>238.72</v>
      </c>
      <c r="I26" s="10">
        <f t="shared" si="3"/>
        <v>0.2233895351816737</v>
      </c>
      <c r="J26">
        <v>71.27</v>
      </c>
      <c r="K26" s="10">
        <f t="shared" si="4"/>
        <v>5.5695452525551525E-2</v>
      </c>
      <c r="T26">
        <f t="shared" si="5"/>
        <v>-4.5568904978927197E-2</v>
      </c>
      <c r="U26">
        <f t="shared" si="6"/>
        <v>-2.238714150462745E-2</v>
      </c>
      <c r="V26">
        <f t="shared" si="7"/>
        <v>7.4665472338669409E-2</v>
      </c>
      <c r="W26">
        <f t="shared" si="8"/>
        <v>0.21835267902552288</v>
      </c>
      <c r="X26">
        <f t="shared" si="9"/>
        <v>5.419828035017521E-2</v>
      </c>
      <c r="Z26" t="s">
        <v>58</v>
      </c>
      <c r="AA26" cm="1">
        <f t="array" ref="AA26">MMULT(TRANSPOSE(AA19:AA23),AA12:AA16)</f>
        <v>8.3608951812562296E-2</v>
      </c>
    </row>
    <row r="27" spans="1:28">
      <c r="A27" s="1">
        <v>35703</v>
      </c>
      <c r="B27">
        <v>1971.81</v>
      </c>
      <c r="C27" s="10">
        <f t="shared" si="10"/>
        <v>3.348672900331251E-2</v>
      </c>
      <c r="D27">
        <v>818.26</v>
      </c>
      <c r="E27" s="10">
        <f t="shared" si="1"/>
        <v>1.7989549639213731E-2</v>
      </c>
      <c r="F27">
        <v>415.88</v>
      </c>
      <c r="G27" s="10">
        <f t="shared" si="2"/>
        <v>0.15202216066481999</v>
      </c>
      <c r="H27">
        <v>266.58999999999997</v>
      </c>
      <c r="I27" s="10">
        <f t="shared" si="3"/>
        <v>0.11674765415549593</v>
      </c>
      <c r="J27">
        <v>69.56</v>
      </c>
      <c r="K27" s="10">
        <f t="shared" si="4"/>
        <v>-2.3993265048407375E-2</v>
      </c>
      <c r="T27">
        <f t="shared" si="5"/>
        <v>2.0079015510293216E-2</v>
      </c>
      <c r="U27">
        <f t="shared" si="6"/>
        <v>1.1277157093685097E-2</v>
      </c>
      <c r="V27">
        <f t="shared" si="7"/>
        <v>0.14383923177966076</v>
      </c>
      <c r="W27">
        <f t="shared" si="8"/>
        <v>0.11171079799934512</v>
      </c>
      <c r="X27">
        <f t="shared" si="9"/>
        <v>-2.5490437223783691E-2</v>
      </c>
      <c r="Z27" t="s">
        <v>59</v>
      </c>
      <c r="AA27" cm="1">
        <f t="array" ref="AA27">SQRT(MMULT(MMULT(TRANSPOSE(AA19:AA23),AA3:AE7),AA19:AA23))</f>
        <v>0.1295312988483536</v>
      </c>
    </row>
    <row r="28" spans="1:28">
      <c r="A28" s="1">
        <v>35734</v>
      </c>
      <c r="B28">
        <v>1834.76</v>
      </c>
      <c r="C28" s="10">
        <f t="shared" si="10"/>
        <v>-6.9504668299684047E-2</v>
      </c>
      <c r="D28">
        <v>634.45000000000005</v>
      </c>
      <c r="E28" s="10">
        <f t="shared" si="1"/>
        <v>-0.22463520152518757</v>
      </c>
      <c r="F28">
        <v>395.5</v>
      </c>
      <c r="G28" s="10">
        <f t="shared" si="2"/>
        <v>-4.9004520534769669E-2</v>
      </c>
      <c r="H28">
        <v>251.39</v>
      </c>
      <c r="I28" s="10">
        <f t="shared" si="3"/>
        <v>-5.7016392212761113E-2</v>
      </c>
      <c r="J28">
        <v>71.02</v>
      </c>
      <c r="K28" s="10">
        <f t="shared" si="4"/>
        <v>2.0989074180563394E-2</v>
      </c>
      <c r="T28">
        <f t="shared" si="5"/>
        <v>-8.2912381792703341E-2</v>
      </c>
      <c r="U28">
        <f t="shared" si="6"/>
        <v>-0.2313475940707162</v>
      </c>
      <c r="V28">
        <f t="shared" si="7"/>
        <v>-5.7187449419928905E-2</v>
      </c>
      <c r="W28">
        <f t="shared" si="8"/>
        <v>-6.205324836891192E-2</v>
      </c>
      <c r="X28">
        <f t="shared" si="9"/>
        <v>1.9491902005187078E-2</v>
      </c>
      <c r="Z28" t="s">
        <v>60</v>
      </c>
      <c r="AA28">
        <f>(AA26-AA9)/AA27</f>
        <v>0.4560206864112139</v>
      </c>
    </row>
    <row r="29" spans="1:28">
      <c r="A29" s="1">
        <v>35762</v>
      </c>
      <c r="B29">
        <v>1843.54</v>
      </c>
      <c r="C29" s="10">
        <f t="shared" si="10"/>
        <v>4.7853670234798695E-3</v>
      </c>
      <c r="D29">
        <v>590.66</v>
      </c>
      <c r="E29" s="10">
        <f t="shared" si="1"/>
        <v>-6.9020411379935531E-2</v>
      </c>
      <c r="F29">
        <v>404</v>
      </c>
      <c r="G29" s="10">
        <f t="shared" si="2"/>
        <v>2.1491782553729522E-2</v>
      </c>
      <c r="H29">
        <v>230.1</v>
      </c>
      <c r="I29" s="10">
        <f t="shared" si="3"/>
        <v>-8.4689128445841089E-2</v>
      </c>
      <c r="J29">
        <v>76.17</v>
      </c>
      <c r="K29" s="10">
        <f t="shared" si="4"/>
        <v>7.2514784567727419E-2</v>
      </c>
      <c r="T29">
        <f t="shared" si="5"/>
        <v>-8.6223464695394225E-3</v>
      </c>
      <c r="U29">
        <f t="shared" si="6"/>
        <v>-7.5732803925464165E-2</v>
      </c>
      <c r="V29">
        <f t="shared" si="7"/>
        <v>1.3308853668570287E-2</v>
      </c>
      <c r="W29">
        <f t="shared" si="8"/>
        <v>-8.9725984601991896E-2</v>
      </c>
      <c r="X29">
        <f t="shared" si="9"/>
        <v>7.1017612392351104E-2</v>
      </c>
    </row>
    <row r="30" spans="1:28">
      <c r="A30" s="1">
        <v>35795</v>
      </c>
      <c r="B30">
        <v>2084.4699999999998</v>
      </c>
      <c r="C30" s="10">
        <f t="shared" si="10"/>
        <v>0.13068878353602309</v>
      </c>
      <c r="D30">
        <v>618.75</v>
      </c>
      <c r="E30" s="10">
        <f t="shared" si="1"/>
        <v>4.7556970168963542E-2</v>
      </c>
      <c r="F30">
        <v>433.75</v>
      </c>
      <c r="G30" s="10">
        <f t="shared" si="2"/>
        <v>7.3638613861386037E-2</v>
      </c>
      <c r="H30">
        <v>240.24</v>
      </c>
      <c r="I30" s="10">
        <f t="shared" si="3"/>
        <v>4.4067796610169463E-2</v>
      </c>
      <c r="J30">
        <v>83.02</v>
      </c>
      <c r="K30" s="10">
        <f t="shared" si="4"/>
        <v>8.9930418800052481E-2</v>
      </c>
      <c r="T30">
        <f t="shared" si="5"/>
        <v>0.1172810700430038</v>
      </c>
      <c r="U30">
        <f t="shared" si="6"/>
        <v>4.0844577623434908E-2</v>
      </c>
      <c r="V30">
        <f t="shared" si="7"/>
        <v>6.5455684976226808E-2</v>
      </c>
      <c r="W30">
        <f t="shared" si="8"/>
        <v>3.9030940454018656E-2</v>
      </c>
      <c r="X30">
        <f t="shared" si="9"/>
        <v>8.8433246624676165E-2</v>
      </c>
      <c r="Z30" s="2"/>
      <c r="AA30" s="8" t="s">
        <v>56</v>
      </c>
      <c r="AB30" s="2"/>
    </row>
    <row r="31" spans="1:28">
      <c r="A31" s="1">
        <v>35825</v>
      </c>
      <c r="B31">
        <v>2389.7800000000002</v>
      </c>
      <c r="C31" s="10">
        <f t="shared" si="10"/>
        <v>0.14646888657548462</v>
      </c>
      <c r="D31">
        <v>646.01</v>
      </c>
      <c r="E31" s="10">
        <f t="shared" si="1"/>
        <v>4.4056565656565683E-2</v>
      </c>
      <c r="F31">
        <v>397.5</v>
      </c>
      <c r="G31" s="10">
        <f t="shared" si="2"/>
        <v>-8.3573487031700311E-2</v>
      </c>
      <c r="H31">
        <v>228.08</v>
      </c>
      <c r="I31" s="10">
        <f t="shared" si="3"/>
        <v>-5.0616050616050567E-2</v>
      </c>
      <c r="J31">
        <v>98.77</v>
      </c>
      <c r="K31" s="10">
        <f t="shared" si="4"/>
        <v>0.18971332209106251</v>
      </c>
      <c r="T31">
        <f t="shared" si="5"/>
        <v>0.13306117308246534</v>
      </c>
      <c r="U31">
        <f t="shared" si="6"/>
        <v>3.7344173111037049E-2</v>
      </c>
      <c r="V31">
        <f t="shared" si="7"/>
        <v>-9.1756415916859541E-2</v>
      </c>
      <c r="W31">
        <f t="shared" si="8"/>
        <v>-5.5652906772201374E-2</v>
      </c>
      <c r="X31">
        <f t="shared" si="9"/>
        <v>0.18821614991568619</v>
      </c>
      <c r="Z31" s="2" t="s">
        <v>0</v>
      </c>
      <c r="AA31" s="13">
        <v>0.70802678650515249</v>
      </c>
      <c r="AB31" s="2"/>
    </row>
    <row r="32" spans="1:28">
      <c r="A32" s="1">
        <v>35853</v>
      </c>
      <c r="B32">
        <v>2575.1</v>
      </c>
      <c r="C32" s="10">
        <f t="shared" si="10"/>
        <v>7.7546887161161093E-2</v>
      </c>
      <c r="D32">
        <v>677.41</v>
      </c>
      <c r="E32" s="10">
        <f t="shared" si="1"/>
        <v>4.8606058729740997E-2</v>
      </c>
      <c r="F32">
        <v>477</v>
      </c>
      <c r="G32" s="10">
        <f t="shared" si="2"/>
        <v>0.19999999999999996</v>
      </c>
      <c r="H32">
        <v>247.84</v>
      </c>
      <c r="I32" s="10">
        <f t="shared" si="3"/>
        <v>8.6636267976148762E-2</v>
      </c>
      <c r="J32">
        <v>136.03</v>
      </c>
      <c r="K32" s="10">
        <f t="shared" si="4"/>
        <v>0.37724005264756522</v>
      </c>
      <c r="T32">
        <f t="shared" si="5"/>
        <v>6.41391736681418E-2</v>
      </c>
      <c r="U32">
        <f t="shared" si="6"/>
        <v>4.1893666184212364E-2</v>
      </c>
      <c r="V32">
        <f t="shared" si="7"/>
        <v>0.19181707111484073</v>
      </c>
      <c r="W32">
        <f t="shared" si="8"/>
        <v>8.1599411819997955E-2</v>
      </c>
      <c r="X32">
        <f t="shared" si="9"/>
        <v>0.3757428804721889</v>
      </c>
      <c r="Z32" s="2" t="s">
        <v>1</v>
      </c>
      <c r="AA32" s="13">
        <v>0.1194579424414168</v>
      </c>
      <c r="AB32" s="2"/>
    </row>
    <row r="33" spans="1:28">
      <c r="A33" s="1">
        <v>35885</v>
      </c>
      <c r="B33">
        <v>2510.73</v>
      </c>
      <c r="C33" s="10">
        <f t="shared" si="10"/>
        <v>-2.4997087491747894E-2</v>
      </c>
      <c r="D33">
        <v>662.54</v>
      </c>
      <c r="E33" s="10">
        <f t="shared" si="1"/>
        <v>-2.195125551733812E-2</v>
      </c>
      <c r="F33">
        <v>492</v>
      </c>
      <c r="G33" s="10">
        <f t="shared" si="2"/>
        <v>3.1446540880503138E-2</v>
      </c>
      <c r="H33">
        <v>274.7</v>
      </c>
      <c r="I33" s="10">
        <f t="shared" si="3"/>
        <v>0.10837637185280813</v>
      </c>
      <c r="J33">
        <v>136.53</v>
      </c>
      <c r="K33" s="10">
        <f t="shared" si="4"/>
        <v>3.6756597809306513E-3</v>
      </c>
      <c r="T33">
        <f t="shared" si="5"/>
        <v>-3.8404800984767187E-2</v>
      </c>
      <c r="U33">
        <f t="shared" si="6"/>
        <v>-2.8663648062866753E-2</v>
      </c>
      <c r="V33">
        <f t="shared" si="7"/>
        <v>2.3263611995343901E-2</v>
      </c>
      <c r="W33">
        <f t="shared" si="8"/>
        <v>0.10333951569665732</v>
      </c>
      <c r="X33">
        <f t="shared" si="9"/>
        <v>2.1784876055543356E-3</v>
      </c>
      <c r="Z33" s="2" t="s">
        <v>8</v>
      </c>
      <c r="AA33" s="13">
        <v>0.12826714802238653</v>
      </c>
      <c r="AB33" s="2"/>
    </row>
    <row r="34" spans="1:28">
      <c r="A34" s="1">
        <v>35915</v>
      </c>
      <c r="B34">
        <v>2512.6799999999998</v>
      </c>
      <c r="C34" s="10">
        <f t="shared" si="10"/>
        <v>7.7666654717933881E-4</v>
      </c>
      <c r="D34">
        <v>709.21</v>
      </c>
      <c r="E34" s="10">
        <f t="shared" si="1"/>
        <v>7.0441029975548686E-2</v>
      </c>
      <c r="F34">
        <v>499.5</v>
      </c>
      <c r="G34" s="10">
        <f t="shared" si="2"/>
        <v>1.5243902439024293E-2</v>
      </c>
      <c r="H34">
        <v>297.51</v>
      </c>
      <c r="I34" s="10">
        <f t="shared" si="3"/>
        <v>8.3036039315617094E-2</v>
      </c>
      <c r="J34">
        <v>125.53</v>
      </c>
      <c r="K34" s="10">
        <f t="shared" si="4"/>
        <v>-8.0568373251300063E-2</v>
      </c>
      <c r="T34">
        <f t="shared" si="5"/>
        <v>-1.2631046945839953E-2</v>
      </c>
      <c r="U34">
        <f t="shared" si="6"/>
        <v>6.3728637430020052E-2</v>
      </c>
      <c r="V34">
        <f t="shared" si="7"/>
        <v>7.0609735538650579E-3</v>
      </c>
      <c r="W34">
        <f t="shared" si="8"/>
        <v>7.7999183159466287E-2</v>
      </c>
      <c r="X34">
        <f t="shared" si="9"/>
        <v>-8.2065545426676378E-2</v>
      </c>
      <c r="Z34" s="2" t="s">
        <v>13</v>
      </c>
      <c r="AA34" s="13">
        <v>4.4248109821637807E-2</v>
      </c>
      <c r="AB34" s="2"/>
    </row>
    <row r="35" spans="1:28">
      <c r="A35" s="1">
        <v>35944</v>
      </c>
      <c r="B35">
        <v>2427.8200000000002</v>
      </c>
      <c r="C35" s="10">
        <f t="shared" si="10"/>
        <v>-3.3772704841046108E-2</v>
      </c>
      <c r="D35">
        <v>632.38</v>
      </c>
      <c r="E35" s="10">
        <f t="shared" si="1"/>
        <v>-0.10833180581210089</v>
      </c>
      <c r="F35">
        <v>543</v>
      </c>
      <c r="G35" s="10">
        <f t="shared" si="2"/>
        <v>8.7087087087087012E-2</v>
      </c>
      <c r="H35">
        <v>335.02</v>
      </c>
      <c r="I35" s="10">
        <f t="shared" si="3"/>
        <v>0.12607979563712135</v>
      </c>
      <c r="J35">
        <v>148.03</v>
      </c>
      <c r="K35" s="10">
        <f t="shared" si="4"/>
        <v>0.17924002230542491</v>
      </c>
      <c r="T35">
        <f t="shared" si="5"/>
        <v>-4.7180418334065402E-2</v>
      </c>
      <c r="U35">
        <f t="shared" si="6"/>
        <v>-0.11504419835762952</v>
      </c>
      <c r="V35">
        <f t="shared" si="7"/>
        <v>7.8904158201927782E-2</v>
      </c>
      <c r="W35">
        <f t="shared" si="8"/>
        <v>0.12104293948097054</v>
      </c>
      <c r="X35">
        <f t="shared" si="9"/>
        <v>0.17774285013004859</v>
      </c>
      <c r="Z35" s="2" t="s">
        <v>19</v>
      </c>
      <c r="AA35" s="13">
        <v>0</v>
      </c>
      <c r="AB35" s="2"/>
    </row>
    <row r="36" spans="1:28">
      <c r="A36" s="1">
        <v>35976</v>
      </c>
      <c r="B36">
        <v>2508.7800000000002</v>
      </c>
      <c r="C36" s="10">
        <f t="shared" si="10"/>
        <v>3.3346788476905198E-2</v>
      </c>
      <c r="D36">
        <v>557.62</v>
      </c>
      <c r="E36" s="10">
        <f t="shared" si="1"/>
        <v>-0.11822005756032761</v>
      </c>
      <c r="F36">
        <v>459</v>
      </c>
      <c r="G36" s="10">
        <f t="shared" si="2"/>
        <v>-0.15469613259668513</v>
      </c>
      <c r="H36">
        <v>285.85000000000002</v>
      </c>
      <c r="I36" s="10">
        <f t="shared" si="3"/>
        <v>-0.14676735717270595</v>
      </c>
      <c r="J36">
        <v>169.04</v>
      </c>
      <c r="K36" s="10">
        <f t="shared" si="4"/>
        <v>0.14193068972505563</v>
      </c>
      <c r="T36">
        <f t="shared" si="5"/>
        <v>1.9939074983885904E-2</v>
      </c>
      <c r="U36">
        <f t="shared" si="6"/>
        <v>-0.12493245010585624</v>
      </c>
      <c r="V36">
        <f t="shared" si="7"/>
        <v>-0.16287906148184436</v>
      </c>
      <c r="W36">
        <f t="shared" si="8"/>
        <v>-0.15180421332885677</v>
      </c>
      <c r="X36">
        <f t="shared" si="9"/>
        <v>0.14043351754967931</v>
      </c>
      <c r="Z36" s="2" t="s">
        <v>57</v>
      </c>
      <c r="AA36" s="13">
        <f>SUM(AA31:AA35)</f>
        <v>0.99999998679059376</v>
      </c>
      <c r="AB36" s="2"/>
    </row>
    <row r="37" spans="1:28">
      <c r="A37" s="1">
        <v>36007</v>
      </c>
      <c r="B37">
        <v>2263.9499999999998</v>
      </c>
      <c r="C37" s="10">
        <f t="shared" si="10"/>
        <v>-9.7589266496065918E-2</v>
      </c>
      <c r="D37">
        <v>568.36</v>
      </c>
      <c r="E37" s="10">
        <f t="shared" si="1"/>
        <v>1.926042824862817E-2</v>
      </c>
      <c r="F37">
        <v>467</v>
      </c>
      <c r="G37" s="10">
        <f t="shared" si="2"/>
        <v>1.7429193899782147E-2</v>
      </c>
      <c r="H37">
        <v>285.35000000000002</v>
      </c>
      <c r="I37" s="10">
        <f t="shared" si="3"/>
        <v>-1.7491691446562818E-3</v>
      </c>
      <c r="J37">
        <v>163.53</v>
      </c>
      <c r="K37" s="10">
        <f t="shared" si="4"/>
        <v>-3.2595835305253118E-2</v>
      </c>
      <c r="T37">
        <f t="shared" si="5"/>
        <v>-0.11099697998908521</v>
      </c>
      <c r="U37">
        <f t="shared" si="6"/>
        <v>1.2548035703099536E-2</v>
      </c>
      <c r="V37">
        <f t="shared" si="7"/>
        <v>9.2462650146229123E-3</v>
      </c>
      <c r="W37">
        <f t="shared" si="8"/>
        <v>-6.7860253008070895E-3</v>
      </c>
      <c r="X37">
        <f t="shared" si="9"/>
        <v>-3.4093007480629434E-2</v>
      </c>
      <c r="Z37" s="2"/>
      <c r="AA37" s="13"/>
      <c r="AB37" s="2"/>
    </row>
    <row r="38" spans="1:28">
      <c r="A38" s="1">
        <v>36038</v>
      </c>
      <c r="B38">
        <v>2277.6</v>
      </c>
      <c r="C38" s="10">
        <f t="shared" si="10"/>
        <v>6.0292850990526503E-3</v>
      </c>
      <c r="D38">
        <v>482.44</v>
      </c>
      <c r="E38" s="10">
        <f t="shared" si="1"/>
        <v>-0.15117179252586388</v>
      </c>
      <c r="F38">
        <v>382</v>
      </c>
      <c r="G38" s="10">
        <f t="shared" si="2"/>
        <v>-0.1820128479657388</v>
      </c>
      <c r="H38">
        <v>239.73</v>
      </c>
      <c r="I38" s="10">
        <f t="shared" si="3"/>
        <v>-0.15987383914490982</v>
      </c>
      <c r="J38">
        <v>129.53</v>
      </c>
      <c r="K38" s="10">
        <f t="shared" si="4"/>
        <v>-0.20791292117654248</v>
      </c>
      <c r="T38">
        <f t="shared" si="5"/>
        <v>-7.3784283939666417E-3</v>
      </c>
      <c r="U38">
        <f t="shared" si="6"/>
        <v>-0.15788418507139251</v>
      </c>
      <c r="V38">
        <f t="shared" si="7"/>
        <v>-0.19019577685089803</v>
      </c>
      <c r="W38">
        <f t="shared" si="8"/>
        <v>-0.16491069530106064</v>
      </c>
      <c r="X38">
        <f t="shared" si="9"/>
        <v>-0.20941009335191879</v>
      </c>
      <c r="Z38" s="2" t="s">
        <v>58</v>
      </c>
      <c r="AA38" s="13" cm="1">
        <f t="array" ref="AA38">MMULT(TRANSPOSE(AA31:AA35),AA12:AA16)</f>
        <v>0.13880809459337656</v>
      </c>
      <c r="AB38" s="2"/>
    </row>
    <row r="39" spans="1:28">
      <c r="A39" s="1">
        <v>36068</v>
      </c>
      <c r="B39">
        <v>2028.87</v>
      </c>
      <c r="C39" s="10">
        <f t="shared" si="10"/>
        <v>-0.10920706006322445</v>
      </c>
      <c r="D39">
        <v>579.51</v>
      </c>
      <c r="E39" s="10">
        <f t="shared" si="1"/>
        <v>0.20120636763120792</v>
      </c>
      <c r="F39">
        <v>357</v>
      </c>
      <c r="G39" s="10">
        <f t="shared" si="2"/>
        <v>-6.5445026178010512E-2</v>
      </c>
      <c r="H39">
        <v>214.39</v>
      </c>
      <c r="I39" s="10">
        <f t="shared" si="3"/>
        <v>-0.10570224836274145</v>
      </c>
      <c r="J39">
        <v>128.28</v>
      </c>
      <c r="K39" s="10">
        <f t="shared" si="4"/>
        <v>-9.6502740677835153E-3</v>
      </c>
      <c r="T39">
        <f t="shared" si="5"/>
        <v>-0.12261477355624374</v>
      </c>
      <c r="U39">
        <f t="shared" ref="U39:U68" si="12">IFERROR(E39-$O$3,0)</f>
        <v>0.19449397508567928</v>
      </c>
      <c r="V39">
        <f t="shared" si="7"/>
        <v>-7.3627955063169742E-2</v>
      </c>
      <c r="W39">
        <f t="shared" si="8"/>
        <v>-0.11073910451889225</v>
      </c>
      <c r="X39">
        <f t="shared" si="9"/>
        <v>-1.1147446243159831E-2</v>
      </c>
      <c r="Z39" s="2" t="s">
        <v>59</v>
      </c>
      <c r="AA39" s="13" cm="1">
        <f t="array" ref="AA39">SQRT(MMULT(MMULT(TRANSPOSE(AA31:AA35),AA3:AE7),AA31:AA35))</f>
        <v>0.14970191230223323</v>
      </c>
      <c r="AB39" s="2"/>
    </row>
    <row r="40" spans="1:28">
      <c r="A40" s="1">
        <v>36098</v>
      </c>
      <c r="B40">
        <v>2237.61</v>
      </c>
      <c r="C40" s="10">
        <f t="shared" si="10"/>
        <v>0.10288485708793571</v>
      </c>
      <c r="D40">
        <v>598.92999999999995</v>
      </c>
      <c r="E40" s="10">
        <f t="shared" si="1"/>
        <v>3.3511069696812834E-2</v>
      </c>
      <c r="F40">
        <v>444.5</v>
      </c>
      <c r="G40" s="10">
        <f t="shared" si="2"/>
        <v>0.24509803921568629</v>
      </c>
      <c r="H40">
        <v>279.77</v>
      </c>
      <c r="I40" s="10">
        <f t="shared" si="3"/>
        <v>0.30495825364989049</v>
      </c>
      <c r="J40">
        <v>128.28</v>
      </c>
      <c r="K40" s="10">
        <f t="shared" si="4"/>
        <v>0</v>
      </c>
      <c r="T40">
        <f t="shared" si="5"/>
        <v>8.9477143594916417E-2</v>
      </c>
      <c r="U40">
        <f t="shared" si="12"/>
        <v>2.67986771512842E-2</v>
      </c>
      <c r="V40">
        <f t="shared" si="7"/>
        <v>0.23691511033052706</v>
      </c>
      <c r="W40">
        <f t="shared" si="8"/>
        <v>0.29992139749373969</v>
      </c>
      <c r="X40">
        <f t="shared" si="9"/>
        <v>-1.4971721753763156E-3</v>
      </c>
      <c r="Z40" s="2" t="s">
        <v>60</v>
      </c>
      <c r="AA40" s="13">
        <f>(AA38-AA9)/AA39</f>
        <v>0.76330417451635935</v>
      </c>
      <c r="AB40" s="2"/>
    </row>
    <row r="41" spans="1:28">
      <c r="A41" s="1">
        <v>36129</v>
      </c>
      <c r="B41">
        <v>2458.06</v>
      </c>
      <c r="C41" s="10">
        <f t="shared" si="10"/>
        <v>9.8520296208901348E-2</v>
      </c>
      <c r="D41">
        <v>586.53</v>
      </c>
      <c r="E41" s="10">
        <f t="shared" si="1"/>
        <v>-2.0703588065383194E-2</v>
      </c>
      <c r="F41">
        <v>521</v>
      </c>
      <c r="G41" s="10">
        <f t="shared" si="2"/>
        <v>0.17210348706411693</v>
      </c>
      <c r="H41">
        <v>273.69</v>
      </c>
      <c r="I41" s="10">
        <f t="shared" si="3"/>
        <v>-2.1732137112628225E-2</v>
      </c>
      <c r="J41">
        <v>145.03</v>
      </c>
      <c r="K41" s="10">
        <f t="shared" si="4"/>
        <v>0.13057374493295915</v>
      </c>
      <c r="T41">
        <f t="shared" si="5"/>
        <v>8.5112582715882054E-2</v>
      </c>
      <c r="U41">
        <f t="shared" si="12"/>
        <v>-2.7415980610911828E-2</v>
      </c>
      <c r="V41">
        <f t="shared" si="7"/>
        <v>0.1639205581789577</v>
      </c>
      <c r="W41">
        <f t="shared" si="8"/>
        <v>-2.6768993268779032E-2</v>
      </c>
      <c r="X41">
        <f t="shared" si="9"/>
        <v>0.12907657275758283</v>
      </c>
    </row>
    <row r="42" spans="1:28">
      <c r="A42" s="1">
        <v>36160</v>
      </c>
      <c r="B42">
        <v>2552.67</v>
      </c>
      <c r="C42" s="10">
        <f t="shared" si="10"/>
        <v>3.8489703261922026E-2</v>
      </c>
      <c r="D42">
        <v>577.45000000000005</v>
      </c>
      <c r="E42" s="10">
        <f t="shared" si="1"/>
        <v>-1.5480879068419218E-2</v>
      </c>
      <c r="F42">
        <v>509.5</v>
      </c>
      <c r="G42" s="10">
        <f t="shared" si="2"/>
        <v>-2.2072936660268661E-2</v>
      </c>
      <c r="H42">
        <v>238.72</v>
      </c>
      <c r="I42" s="10">
        <f t="shared" si="3"/>
        <v>-0.1277722971244839</v>
      </c>
      <c r="J42">
        <v>157.03</v>
      </c>
      <c r="K42" s="10">
        <f t="shared" si="4"/>
        <v>8.2741501758256897E-2</v>
      </c>
      <c r="T42">
        <f t="shared" si="5"/>
        <v>2.5081989768902732E-2</v>
      </c>
      <c r="U42">
        <f t="shared" si="12"/>
        <v>-2.2193271613947851E-2</v>
      </c>
      <c r="V42">
        <f t="shared" si="7"/>
        <v>-3.0255865545427897E-2</v>
      </c>
      <c r="W42">
        <f t="shared" si="8"/>
        <v>-0.13280915328063472</v>
      </c>
      <c r="X42">
        <f t="shared" si="9"/>
        <v>8.1244329582880581E-2</v>
      </c>
    </row>
    <row r="43" spans="1:28">
      <c r="A43" s="1">
        <v>36189</v>
      </c>
      <c r="B43">
        <v>2721.42</v>
      </c>
      <c r="C43" s="10">
        <f t="shared" si="10"/>
        <v>6.6107252406303996E-2</v>
      </c>
      <c r="D43">
        <v>604.71</v>
      </c>
      <c r="E43" s="10">
        <f t="shared" si="1"/>
        <v>4.720755043726732E-2</v>
      </c>
      <c r="F43">
        <v>462</v>
      </c>
      <c r="G43" s="10">
        <f t="shared" si="2"/>
        <v>-9.3228655544651651E-2</v>
      </c>
      <c r="H43">
        <v>239.73</v>
      </c>
      <c r="I43" s="10">
        <f t="shared" si="3"/>
        <v>4.2308981233243337E-3</v>
      </c>
      <c r="J43">
        <v>191.04</v>
      </c>
      <c r="K43" s="10">
        <f t="shared" si="4"/>
        <v>0.21658281856970008</v>
      </c>
      <c r="T43">
        <f t="shared" si="5"/>
        <v>5.2699538913284702E-2</v>
      </c>
      <c r="U43">
        <f t="shared" si="12"/>
        <v>4.0495157891738687E-2</v>
      </c>
      <c r="V43">
        <f t="shared" si="7"/>
        <v>-0.10141158442981088</v>
      </c>
      <c r="W43">
        <f t="shared" si="8"/>
        <v>-8.0595803282647403E-4</v>
      </c>
      <c r="X43">
        <f t="shared" si="9"/>
        <v>0.21508564639432376</v>
      </c>
      <c r="Z43" s="2"/>
      <c r="AA43" s="8" t="s">
        <v>61</v>
      </c>
      <c r="AB43" s="2"/>
    </row>
    <row r="44" spans="1:28">
      <c r="A44" s="1">
        <v>36217</v>
      </c>
      <c r="B44">
        <v>2532.19</v>
      </c>
      <c r="C44" s="10">
        <f t="shared" si="10"/>
        <v>-6.9533552336647819E-2</v>
      </c>
      <c r="D44">
        <v>667.91</v>
      </c>
      <c r="E44" s="10">
        <f t="shared" si="1"/>
        <v>0.10451290701327887</v>
      </c>
      <c r="F44">
        <v>396.5</v>
      </c>
      <c r="G44" s="10">
        <f t="shared" si="2"/>
        <v>-0.14177489177489178</v>
      </c>
      <c r="H44">
        <v>229.6</v>
      </c>
      <c r="I44" s="10">
        <f t="shared" si="3"/>
        <v>-4.2255871188420335E-2</v>
      </c>
      <c r="J44">
        <v>201.79</v>
      </c>
      <c r="K44" s="10">
        <f t="shared" si="4"/>
        <v>5.6270938023450512E-2</v>
      </c>
      <c r="T44">
        <f t="shared" si="5"/>
        <v>-8.2941265829667113E-2</v>
      </c>
      <c r="U44">
        <f t="shared" si="12"/>
        <v>9.7800514467750232E-2</v>
      </c>
      <c r="V44">
        <f t="shared" si="7"/>
        <v>-0.14995782066005101</v>
      </c>
      <c r="W44">
        <f t="shared" si="8"/>
        <v>-4.7292727344571142E-2</v>
      </c>
      <c r="X44">
        <f t="shared" si="9"/>
        <v>5.4773765848074196E-2</v>
      </c>
      <c r="Z44" s="2" t="s">
        <v>0</v>
      </c>
      <c r="AA44" s="13">
        <v>0.34035053622714717</v>
      </c>
      <c r="AB44" s="2"/>
    </row>
    <row r="45" spans="1:28">
      <c r="A45" s="1">
        <v>36250</v>
      </c>
      <c r="B45">
        <v>2856.02</v>
      </c>
      <c r="C45" s="10">
        <f t="shared" si="10"/>
        <v>0.12788534825585751</v>
      </c>
      <c r="D45">
        <v>710.04</v>
      </c>
      <c r="E45" s="10">
        <f t="shared" si="1"/>
        <v>6.3077360722253006E-2</v>
      </c>
      <c r="F45">
        <v>414</v>
      </c>
      <c r="G45" s="10">
        <f t="shared" si="2"/>
        <v>4.4136191677175196E-2</v>
      </c>
      <c r="H45">
        <v>246.32</v>
      </c>
      <c r="I45" s="10">
        <f t="shared" si="3"/>
        <v>7.2822299651567945E-2</v>
      </c>
      <c r="J45">
        <v>224.05</v>
      </c>
      <c r="K45" s="10">
        <f t="shared" si="4"/>
        <v>0.11031270132315774</v>
      </c>
      <c r="T45">
        <f t="shared" si="5"/>
        <v>0.11447763476283822</v>
      </c>
      <c r="U45">
        <f t="shared" si="12"/>
        <v>5.6364968176724373E-2</v>
      </c>
      <c r="V45">
        <f t="shared" si="7"/>
        <v>3.5953262792015959E-2</v>
      </c>
      <c r="W45">
        <f t="shared" si="8"/>
        <v>6.7785443495417139E-2</v>
      </c>
      <c r="X45">
        <f t="shared" si="9"/>
        <v>0.10881552914778142</v>
      </c>
      <c r="Z45" s="2" t="s">
        <v>1</v>
      </c>
      <c r="AA45" s="13">
        <v>0.17022043028265224</v>
      </c>
      <c r="AB45" s="2"/>
    </row>
    <row r="46" spans="1:28">
      <c r="A46" s="1">
        <v>36280</v>
      </c>
      <c r="B46">
        <v>2373.19</v>
      </c>
      <c r="C46" s="10">
        <f t="shared" si="10"/>
        <v>-0.16905693937717525</v>
      </c>
      <c r="D46">
        <v>896.74</v>
      </c>
      <c r="E46" s="10">
        <f t="shared" si="1"/>
        <v>0.26294293279251879</v>
      </c>
      <c r="F46">
        <v>465</v>
      </c>
      <c r="G46" s="10">
        <f t="shared" si="2"/>
        <v>0.12318840579710155</v>
      </c>
      <c r="H46">
        <v>269.13</v>
      </c>
      <c r="I46" s="10">
        <f t="shared" si="3"/>
        <v>9.2603117895420528E-2</v>
      </c>
      <c r="J46">
        <v>208.79</v>
      </c>
      <c r="K46" s="10">
        <f t="shared" si="4"/>
        <v>-6.8109796920330368E-2</v>
      </c>
      <c r="T46">
        <f t="shared" si="5"/>
        <v>-0.18246465287019453</v>
      </c>
      <c r="U46">
        <f t="shared" si="12"/>
        <v>0.25623054024699016</v>
      </c>
      <c r="V46">
        <f t="shared" si="7"/>
        <v>0.11500547691194232</v>
      </c>
      <c r="W46">
        <f t="shared" si="8"/>
        <v>8.7566261739269721E-2</v>
      </c>
      <c r="X46">
        <f t="shared" si="9"/>
        <v>-6.9606969095706683E-2</v>
      </c>
      <c r="Z46" s="2" t="s">
        <v>8</v>
      </c>
      <c r="AA46" s="13">
        <v>0.12614362486512476</v>
      </c>
      <c r="AB46" s="2"/>
    </row>
    <row r="47" spans="1:28">
      <c r="A47" s="1">
        <v>36311</v>
      </c>
      <c r="B47">
        <v>2420.02</v>
      </c>
      <c r="C47" s="10">
        <f t="shared" si="10"/>
        <v>1.9732933309174472E-2</v>
      </c>
      <c r="D47">
        <v>755.89</v>
      </c>
      <c r="E47" s="10">
        <f t="shared" si="1"/>
        <v>-0.15706893859981719</v>
      </c>
      <c r="F47">
        <v>411.75</v>
      </c>
      <c r="G47" s="10">
        <f t="shared" si="2"/>
        <v>-0.11451612903225805</v>
      </c>
      <c r="H47">
        <v>298.52999999999997</v>
      </c>
      <c r="I47" s="10">
        <f t="shared" si="3"/>
        <v>0.10924088730353354</v>
      </c>
      <c r="J47">
        <v>215.8</v>
      </c>
      <c r="K47" s="10">
        <f t="shared" si="4"/>
        <v>3.3574404904449517E-2</v>
      </c>
      <c r="T47">
        <f t="shared" si="5"/>
        <v>6.3252198161551799E-3</v>
      </c>
      <c r="U47">
        <f t="shared" si="12"/>
        <v>-0.16378133114534582</v>
      </c>
      <c r="V47">
        <f t="shared" si="7"/>
        <v>-0.12269905791741728</v>
      </c>
      <c r="W47">
        <f t="shared" si="8"/>
        <v>0.10420403114738273</v>
      </c>
      <c r="X47">
        <f t="shared" si="9"/>
        <v>3.2077232729073202E-2</v>
      </c>
      <c r="Z47" s="2" t="s">
        <v>13</v>
      </c>
      <c r="AA47" s="13">
        <v>0.19979645840884502</v>
      </c>
      <c r="AB47" s="2"/>
    </row>
    <row r="48" spans="1:28">
      <c r="A48" s="1">
        <v>36341</v>
      </c>
      <c r="B48">
        <v>2393.6799999999998</v>
      </c>
      <c r="C48" s="10">
        <f t="shared" si="10"/>
        <v>-1.0884207568532589E-2</v>
      </c>
      <c r="D48">
        <v>878.56</v>
      </c>
      <c r="E48" s="10">
        <f t="shared" si="1"/>
        <v>0.16228551773406186</v>
      </c>
      <c r="F48">
        <v>411.75</v>
      </c>
      <c r="G48" s="10">
        <f t="shared" si="2"/>
        <v>0</v>
      </c>
      <c r="H48">
        <v>318.8</v>
      </c>
      <c r="I48" s="10">
        <f t="shared" si="3"/>
        <v>6.7899373597293478E-2</v>
      </c>
      <c r="J48">
        <v>225.55</v>
      </c>
      <c r="K48" s="10">
        <f t="shared" si="4"/>
        <v>4.5180722891566161E-2</v>
      </c>
      <c r="T48">
        <f t="shared" si="5"/>
        <v>-2.4291921061551883E-2</v>
      </c>
      <c r="U48">
        <f t="shared" si="12"/>
        <v>0.15557312518853322</v>
      </c>
      <c r="V48">
        <f t="shared" si="7"/>
        <v>-8.1829288851592349E-3</v>
      </c>
      <c r="W48">
        <f t="shared" si="8"/>
        <v>6.2862517441142671E-2</v>
      </c>
      <c r="X48">
        <f t="shared" si="9"/>
        <v>4.3683550716189845E-2</v>
      </c>
      <c r="Z48" s="2" t="s">
        <v>19</v>
      </c>
      <c r="AA48" s="13">
        <v>0.16348894950257828</v>
      </c>
      <c r="AB48" s="2"/>
    </row>
    <row r="49" spans="1:28">
      <c r="A49" s="1">
        <v>36371</v>
      </c>
      <c r="B49">
        <v>2239.56</v>
      </c>
      <c r="C49" s="10">
        <f t="shared" si="10"/>
        <v>-6.4386217038200577E-2</v>
      </c>
      <c r="D49">
        <v>966.96</v>
      </c>
      <c r="E49" s="10">
        <f t="shared" si="1"/>
        <v>0.10061919504643968</v>
      </c>
      <c r="F49">
        <v>407</v>
      </c>
      <c r="G49" s="10">
        <f t="shared" si="2"/>
        <v>-1.1536126290224602E-2</v>
      </c>
      <c r="H49">
        <v>338.06</v>
      </c>
      <c r="I49" s="10">
        <f t="shared" si="3"/>
        <v>6.0414052697616016E-2</v>
      </c>
      <c r="J49">
        <v>256.55</v>
      </c>
      <c r="K49" s="10">
        <f t="shared" si="4"/>
        <v>0.13744180891154945</v>
      </c>
      <c r="T49">
        <f t="shared" si="5"/>
        <v>-7.7793930531219871E-2</v>
      </c>
      <c r="U49">
        <f t="shared" si="12"/>
        <v>9.3906802500911046E-2</v>
      </c>
      <c r="V49">
        <f t="shared" si="7"/>
        <v>-1.9719055175383839E-2</v>
      </c>
      <c r="W49">
        <f t="shared" si="8"/>
        <v>5.537719654146521E-2</v>
      </c>
      <c r="X49">
        <f t="shared" si="9"/>
        <v>0.13594463673617313</v>
      </c>
      <c r="Z49" s="2" t="s">
        <v>57</v>
      </c>
      <c r="AA49" s="13">
        <f>SUM(AA44:AA48)</f>
        <v>0.99999999928634742</v>
      </c>
      <c r="AB49" s="2"/>
    </row>
    <row r="50" spans="1:28">
      <c r="A50" s="1">
        <v>36403</v>
      </c>
      <c r="B50">
        <v>2409.29</v>
      </c>
      <c r="C50" s="10">
        <f t="shared" si="10"/>
        <v>7.5787208201611111E-2</v>
      </c>
      <c r="D50">
        <v>925.24</v>
      </c>
      <c r="E50" s="10">
        <f t="shared" si="1"/>
        <v>-4.3145528253495491E-2</v>
      </c>
      <c r="F50">
        <v>454.25</v>
      </c>
      <c r="G50" s="10">
        <f t="shared" si="2"/>
        <v>0.11609336609336607</v>
      </c>
      <c r="H50">
        <v>327.92</v>
      </c>
      <c r="I50" s="10">
        <f t="shared" si="3"/>
        <v>-2.9994675501390233E-2</v>
      </c>
      <c r="J50">
        <v>273.06</v>
      </c>
      <c r="K50" s="10">
        <f t="shared" si="4"/>
        <v>6.4353927109725095E-2</v>
      </c>
      <c r="T50">
        <f t="shared" si="5"/>
        <v>6.2379494708591818E-2</v>
      </c>
      <c r="U50">
        <f t="shared" si="12"/>
        <v>-4.9857920799024125E-2</v>
      </c>
      <c r="V50">
        <f t="shared" si="7"/>
        <v>0.10791043720820684</v>
      </c>
      <c r="W50">
        <f t="shared" si="8"/>
        <v>-3.503153165754104E-2</v>
      </c>
      <c r="X50">
        <f t="shared" si="9"/>
        <v>6.285675493434878E-2</v>
      </c>
      <c r="Z50" s="2"/>
      <c r="AA50" s="13"/>
      <c r="AB50" s="2"/>
    </row>
    <row r="51" spans="1:28">
      <c r="A51" s="1">
        <v>36433</v>
      </c>
      <c r="B51">
        <v>2484.39</v>
      </c>
      <c r="C51" s="10">
        <f t="shared" si="10"/>
        <v>3.1171008886435425E-2</v>
      </c>
      <c r="D51">
        <v>869.89</v>
      </c>
      <c r="E51" s="10">
        <f t="shared" si="1"/>
        <v>-5.9822316371968332E-2</v>
      </c>
      <c r="F51">
        <v>400.25</v>
      </c>
      <c r="G51" s="10">
        <f t="shared" si="2"/>
        <v>-0.11887727022564665</v>
      </c>
      <c r="H51">
        <v>292.95</v>
      </c>
      <c r="I51" s="10">
        <f t="shared" si="3"/>
        <v>-0.10664186386923646</v>
      </c>
      <c r="J51">
        <v>272.76</v>
      </c>
      <c r="K51" s="10">
        <f t="shared" si="4"/>
        <v>-1.0986596352450251E-3</v>
      </c>
      <c r="T51">
        <f t="shared" si="5"/>
        <v>1.7763295393416131E-2</v>
      </c>
      <c r="U51">
        <f t="shared" si="12"/>
        <v>-6.6534708917496965E-2</v>
      </c>
      <c r="V51">
        <f t="shared" si="7"/>
        <v>-0.12706019911080588</v>
      </c>
      <c r="W51">
        <f t="shared" si="8"/>
        <v>-0.11167872002538727</v>
      </c>
      <c r="X51">
        <f t="shared" si="9"/>
        <v>-2.5958318106213407E-3</v>
      </c>
      <c r="Z51" s="2" t="s">
        <v>58</v>
      </c>
      <c r="AA51" s="13" cm="1">
        <f t="array" ref="AA51">MMULT(TRANSPOSE(AA44:AA48),$AA$12:$AA$16)</f>
        <v>9.5871003162396329E-2</v>
      </c>
      <c r="AB51" s="2"/>
    </row>
    <row r="52" spans="1:28">
      <c r="A52" s="1">
        <v>36462</v>
      </c>
      <c r="B52">
        <v>2684.35</v>
      </c>
      <c r="C52" s="10">
        <f t="shared" si="10"/>
        <v>8.0486558068580294E-2</v>
      </c>
      <c r="D52">
        <v>859.97</v>
      </c>
      <c r="E52" s="10">
        <f t="shared" si="1"/>
        <v>-1.1403740702847442E-2</v>
      </c>
      <c r="F52">
        <v>355.5</v>
      </c>
      <c r="G52" s="10">
        <f t="shared" si="2"/>
        <v>-0.1118051217988757</v>
      </c>
      <c r="H52">
        <v>303.58999999999997</v>
      </c>
      <c r="I52" s="10">
        <f t="shared" si="3"/>
        <v>3.6320191158900839E-2</v>
      </c>
      <c r="J52">
        <v>312.17</v>
      </c>
      <c r="K52" s="10">
        <f t="shared" si="4"/>
        <v>0.14448599501393167</v>
      </c>
      <c r="T52">
        <f t="shared" si="5"/>
        <v>6.7078844575561E-2</v>
      </c>
      <c r="U52">
        <f t="shared" si="12"/>
        <v>-1.8116133248376076E-2</v>
      </c>
      <c r="V52">
        <f t="shared" si="7"/>
        <v>-0.11998805068403492</v>
      </c>
      <c r="W52">
        <f t="shared" si="8"/>
        <v>3.1283335002750032E-2</v>
      </c>
      <c r="X52">
        <f t="shared" si="9"/>
        <v>0.14298882283855535</v>
      </c>
      <c r="Z52" s="2" t="s">
        <v>59</v>
      </c>
      <c r="AA52" s="13" cm="1">
        <f t="array" ref="AA52">SQRT(MMULT(MMULT(TRANSPOSE(AA44:AA48),$AA$3:$AE$7),AA44:AA48))</f>
        <v>0.12507079776520022</v>
      </c>
      <c r="AB52" s="2"/>
    </row>
    <row r="53" spans="1:28">
      <c r="A53" s="1">
        <v>36494</v>
      </c>
      <c r="B53">
        <v>2729.22</v>
      </c>
      <c r="C53" s="10">
        <f t="shared" si="10"/>
        <v>1.6715405964199848E-2</v>
      </c>
      <c r="D53">
        <v>1016.11</v>
      </c>
      <c r="E53" s="10">
        <f t="shared" si="1"/>
        <v>0.18156447317929691</v>
      </c>
      <c r="F53">
        <v>358.75</v>
      </c>
      <c r="G53" s="10">
        <f t="shared" si="2"/>
        <v>9.1420534458508396E-3</v>
      </c>
      <c r="H53">
        <v>335.52</v>
      </c>
      <c r="I53" s="10">
        <f t="shared" si="3"/>
        <v>0.10517474225106227</v>
      </c>
      <c r="J53">
        <v>433.19</v>
      </c>
      <c r="K53" s="10">
        <f t="shared" si="4"/>
        <v>0.38767338309254562</v>
      </c>
      <c r="T53">
        <f t="shared" si="5"/>
        <v>3.3076924711805556E-3</v>
      </c>
      <c r="U53">
        <f t="shared" si="12"/>
        <v>0.17485208063376828</v>
      </c>
      <c r="V53">
        <f t="shared" si="7"/>
        <v>9.5912456069160469E-4</v>
      </c>
      <c r="W53">
        <f t="shared" si="8"/>
        <v>0.10013788609491146</v>
      </c>
      <c r="X53">
        <f t="shared" si="9"/>
        <v>0.3861762109171693</v>
      </c>
      <c r="Z53" s="2" t="s">
        <v>60</v>
      </c>
      <c r="AA53" s="13">
        <f>(AA51-$AA$9)/AA52</f>
        <v>0.5703250034137346</v>
      </c>
      <c r="AB53" s="2"/>
    </row>
    <row r="54" spans="1:28">
      <c r="A54" s="1">
        <v>36525</v>
      </c>
      <c r="B54">
        <v>2504.88</v>
      </c>
      <c r="C54" s="10">
        <f t="shared" si="10"/>
        <v>-8.2199309692879141E-2</v>
      </c>
      <c r="D54">
        <v>1235.03</v>
      </c>
      <c r="E54" s="10">
        <f t="shared" si="1"/>
        <v>0.21544911476119699</v>
      </c>
      <c r="F54">
        <v>410</v>
      </c>
      <c r="G54" s="10">
        <f t="shared" si="2"/>
        <v>0.14285714285714279</v>
      </c>
      <c r="H54">
        <v>345.66</v>
      </c>
      <c r="I54" s="10">
        <f t="shared" si="3"/>
        <v>3.0221745350500928E-2</v>
      </c>
      <c r="J54">
        <v>755.66</v>
      </c>
      <c r="K54" s="10">
        <f t="shared" si="4"/>
        <v>0.74440776564555966</v>
      </c>
      <c r="T54">
        <f t="shared" si="5"/>
        <v>-9.5607023185898435E-2</v>
      </c>
      <c r="U54">
        <f t="shared" si="12"/>
        <v>0.20873672221566836</v>
      </c>
      <c r="V54">
        <f t="shared" si="7"/>
        <v>0.13467421397198356</v>
      </c>
      <c r="W54">
        <f t="shared" si="8"/>
        <v>2.5184889194350121E-2</v>
      </c>
      <c r="X54">
        <f t="shared" si="9"/>
        <v>0.7429105934701834</v>
      </c>
    </row>
    <row r="55" spans="1:28">
      <c r="A55" s="1">
        <v>36556</v>
      </c>
      <c r="B55">
        <v>2216.15</v>
      </c>
      <c r="C55" s="10">
        <f t="shared" si="10"/>
        <v>-0.11526699881830671</v>
      </c>
      <c r="D55">
        <v>954.98</v>
      </c>
      <c r="E55" s="10">
        <f t="shared" si="1"/>
        <v>-0.22675562536942417</v>
      </c>
      <c r="F55">
        <v>332</v>
      </c>
      <c r="G55" s="10">
        <f t="shared" si="2"/>
        <v>-0.19024390243902434</v>
      </c>
      <c r="H55">
        <v>313.22000000000003</v>
      </c>
      <c r="I55" s="10">
        <f t="shared" si="3"/>
        <v>-9.3849447433894562E-2</v>
      </c>
      <c r="J55">
        <v>743.66</v>
      </c>
      <c r="K55" s="10">
        <f t="shared" si="4"/>
        <v>-1.5880157742900192E-2</v>
      </c>
      <c r="T55">
        <f t="shared" si="5"/>
        <v>-0.12867471231132599</v>
      </c>
      <c r="U55">
        <f t="shared" si="12"/>
        <v>-0.23346801791495281</v>
      </c>
      <c r="V55">
        <f t="shared" si="7"/>
        <v>-0.19842683132418357</v>
      </c>
      <c r="W55">
        <f t="shared" si="8"/>
        <v>-9.8886303590045369E-2</v>
      </c>
      <c r="X55">
        <f t="shared" si="9"/>
        <v>-1.7377329918276507E-2</v>
      </c>
    </row>
    <row r="56" spans="1:28">
      <c r="A56" s="1">
        <v>36585</v>
      </c>
      <c r="B56">
        <v>2008.39</v>
      </c>
      <c r="C56" s="10">
        <f t="shared" si="10"/>
        <v>-9.3748166865961213E-2</v>
      </c>
      <c r="D56">
        <v>774.89</v>
      </c>
      <c r="E56" s="10">
        <f t="shared" si="1"/>
        <v>-0.18857986554692252</v>
      </c>
      <c r="F56">
        <v>313.5</v>
      </c>
      <c r="G56" s="10">
        <f t="shared" si="2"/>
        <v>-5.5722891566265087E-2</v>
      </c>
      <c r="H56">
        <v>291.43</v>
      </c>
      <c r="I56" s="10">
        <f t="shared" si="3"/>
        <v>-6.9567715982376654E-2</v>
      </c>
      <c r="J56">
        <v>797.67</v>
      </c>
      <c r="K56" s="10">
        <f t="shared" si="4"/>
        <v>7.2627275905655875E-2</v>
      </c>
      <c r="T56">
        <f t="shared" si="5"/>
        <v>-0.10715588035898051</v>
      </c>
      <c r="U56">
        <f t="shared" si="12"/>
        <v>-0.19529225809245115</v>
      </c>
      <c r="V56">
        <f t="shared" si="7"/>
        <v>-6.3905820451424317E-2</v>
      </c>
      <c r="W56">
        <f t="shared" si="8"/>
        <v>-7.4604572138527461E-2</v>
      </c>
      <c r="X56">
        <f t="shared" si="9"/>
        <v>7.1130103730279559E-2</v>
      </c>
    </row>
    <row r="57" spans="1:28">
      <c r="A57" s="1">
        <v>36616</v>
      </c>
      <c r="B57">
        <v>2476.59</v>
      </c>
      <c r="C57" s="10">
        <f t="shared" si="10"/>
        <v>0.23312205298771649</v>
      </c>
      <c r="D57">
        <v>869.48</v>
      </c>
      <c r="E57" s="10">
        <f t="shared" si="1"/>
        <v>0.12206893881712255</v>
      </c>
      <c r="F57">
        <v>354</v>
      </c>
      <c r="G57" s="10">
        <f t="shared" si="2"/>
        <v>0.12918660287081329</v>
      </c>
      <c r="H57">
        <v>302.07</v>
      </c>
      <c r="I57" s="10">
        <f t="shared" si="3"/>
        <v>3.6509624952818731E-2</v>
      </c>
      <c r="J57">
        <v>703.65</v>
      </c>
      <c r="K57" s="10">
        <f t="shared" si="4"/>
        <v>-0.1178682913986987</v>
      </c>
      <c r="T57">
        <f t="shared" si="5"/>
        <v>0.21971433949469721</v>
      </c>
      <c r="U57">
        <f t="shared" si="12"/>
        <v>0.11535654627159392</v>
      </c>
      <c r="V57">
        <f t="shared" si="7"/>
        <v>0.12100367398565406</v>
      </c>
      <c r="W57">
        <f t="shared" si="8"/>
        <v>3.1472768796667924E-2</v>
      </c>
      <c r="X57">
        <f t="shared" si="9"/>
        <v>-0.11936546357407501</v>
      </c>
    </row>
    <row r="58" spans="1:28">
      <c r="A58" s="1">
        <v>36644</v>
      </c>
      <c r="B58">
        <v>2622.9</v>
      </c>
      <c r="C58" s="10">
        <f t="shared" si="10"/>
        <v>5.9077198890409743E-2</v>
      </c>
      <c r="D58">
        <v>821.97</v>
      </c>
      <c r="E58" s="10">
        <f t="shared" si="1"/>
        <v>-5.4641854901780418E-2</v>
      </c>
      <c r="F58">
        <v>394</v>
      </c>
      <c r="G58" s="10">
        <f t="shared" si="2"/>
        <v>0.11299435028248594</v>
      </c>
      <c r="H58">
        <v>293.45999999999998</v>
      </c>
      <c r="I58" s="10">
        <f t="shared" si="3"/>
        <v>-2.8503327043400528E-2</v>
      </c>
      <c r="J58">
        <v>711.15</v>
      </c>
      <c r="K58" s="10">
        <f t="shared" si="4"/>
        <v>1.0658708164570374E-2</v>
      </c>
      <c r="T58">
        <f t="shared" si="5"/>
        <v>4.566948539739045E-2</v>
      </c>
      <c r="U58">
        <f t="shared" si="12"/>
        <v>-6.1354247447309052E-2</v>
      </c>
      <c r="V58">
        <f t="shared" si="7"/>
        <v>0.10481142139732672</v>
      </c>
      <c r="W58">
        <f t="shared" si="8"/>
        <v>-3.3540183199551335E-2</v>
      </c>
      <c r="X58">
        <f t="shared" si="9"/>
        <v>9.1615359891940584E-3</v>
      </c>
    </row>
    <row r="59" spans="1:28">
      <c r="A59" s="1">
        <v>36677</v>
      </c>
      <c r="B59">
        <v>2748.73</v>
      </c>
      <c r="C59" s="10">
        <f t="shared" si="10"/>
        <v>4.7973616988829182E-2</v>
      </c>
      <c r="D59">
        <v>815.37</v>
      </c>
      <c r="E59" s="10">
        <f t="shared" si="1"/>
        <v>-8.0294901273769703E-3</v>
      </c>
      <c r="F59">
        <v>419.5</v>
      </c>
      <c r="G59" s="10">
        <f t="shared" si="2"/>
        <v>6.4720812182741172E-2</v>
      </c>
      <c r="H59">
        <v>324.37</v>
      </c>
      <c r="I59" s="10">
        <f t="shared" si="3"/>
        <v>0.10532951679956382</v>
      </c>
      <c r="J59">
        <v>648.64</v>
      </c>
      <c r="K59" s="10">
        <f t="shared" si="4"/>
        <v>-8.7899880475286518E-2</v>
      </c>
      <c r="T59">
        <f t="shared" si="5"/>
        <v>3.4565903495809888E-2</v>
      </c>
      <c r="U59">
        <f t="shared" si="12"/>
        <v>-1.4741882672905604E-2</v>
      </c>
      <c r="V59">
        <f t="shared" si="7"/>
        <v>5.6537883297581935E-2</v>
      </c>
      <c r="W59">
        <f t="shared" si="8"/>
        <v>0.10029266064341301</v>
      </c>
      <c r="X59">
        <f t="shared" si="9"/>
        <v>-8.9397052650662834E-2</v>
      </c>
    </row>
    <row r="60" spans="1:28">
      <c r="A60" s="1">
        <v>36707</v>
      </c>
      <c r="B60">
        <v>3009.17</v>
      </c>
      <c r="C60" s="10">
        <f t="shared" si="10"/>
        <v>9.4749211454016935E-2</v>
      </c>
      <c r="D60">
        <v>892.19</v>
      </c>
      <c r="E60" s="10">
        <f t="shared" si="1"/>
        <v>9.421489630474511E-2</v>
      </c>
      <c r="F60">
        <v>412</v>
      </c>
      <c r="G60" s="10">
        <f t="shared" si="2"/>
        <v>-1.7878426698450522E-2</v>
      </c>
      <c r="H60">
        <v>358.84</v>
      </c>
      <c r="I60" s="10">
        <f t="shared" si="3"/>
        <v>0.10626753398896316</v>
      </c>
      <c r="J60">
        <v>535.11</v>
      </c>
      <c r="K60" s="10">
        <f t="shared" si="4"/>
        <v>-0.17502775037000484</v>
      </c>
      <c r="T60">
        <f t="shared" si="5"/>
        <v>8.1341497960997641E-2</v>
      </c>
      <c r="U60">
        <f t="shared" si="12"/>
        <v>8.7502503759216477E-2</v>
      </c>
      <c r="V60">
        <f t="shared" si="7"/>
        <v>-2.6061355583609759E-2</v>
      </c>
      <c r="W60">
        <f t="shared" si="8"/>
        <v>0.10123067783281235</v>
      </c>
      <c r="X60">
        <f t="shared" si="9"/>
        <v>-0.17652492254538116</v>
      </c>
    </row>
    <row r="61" spans="1:28">
      <c r="A61" s="1">
        <v>36738</v>
      </c>
      <c r="B61">
        <v>2805.3</v>
      </c>
      <c r="C61" s="10">
        <f t="shared" si="10"/>
        <v>-6.7749578787506204E-2</v>
      </c>
      <c r="D61">
        <v>885.58</v>
      </c>
      <c r="E61" s="10">
        <f t="shared" si="1"/>
        <v>-7.4087358073953169E-3</v>
      </c>
      <c r="F61">
        <v>450</v>
      </c>
      <c r="G61" s="10">
        <f t="shared" si="2"/>
        <v>9.2233009708737823E-2</v>
      </c>
      <c r="H61">
        <v>394.32</v>
      </c>
      <c r="I61" s="10">
        <f t="shared" si="3"/>
        <v>9.8874150039014674E-2</v>
      </c>
      <c r="J61">
        <v>559.12</v>
      </c>
      <c r="K61" s="10">
        <f t="shared" si="4"/>
        <v>4.4869279213619606E-2</v>
      </c>
      <c r="T61">
        <f t="shared" si="5"/>
        <v>-8.1157292280525498E-2</v>
      </c>
      <c r="U61">
        <f t="shared" si="12"/>
        <v>-1.4121128352923951E-2</v>
      </c>
      <c r="V61">
        <f t="shared" si="7"/>
        <v>8.4050080823578593E-2</v>
      </c>
      <c r="W61">
        <f t="shared" si="8"/>
        <v>9.3837293882863868E-2</v>
      </c>
      <c r="X61">
        <f t="shared" si="9"/>
        <v>4.337210703824329E-2</v>
      </c>
    </row>
    <row r="62" spans="1:28">
      <c r="A62" s="1">
        <v>36769</v>
      </c>
      <c r="B62">
        <v>3062.82</v>
      </c>
      <c r="C62" s="10">
        <f t="shared" si="10"/>
        <v>9.1797668698534896E-2</v>
      </c>
      <c r="D62">
        <v>907.89</v>
      </c>
      <c r="E62" s="10">
        <f t="shared" si="1"/>
        <v>2.519252918990933E-2</v>
      </c>
      <c r="F62">
        <v>429</v>
      </c>
      <c r="G62" s="10">
        <f t="shared" si="2"/>
        <v>-4.6666666666666634E-2</v>
      </c>
      <c r="H62">
        <v>392.8</v>
      </c>
      <c r="I62" s="10">
        <f t="shared" si="3"/>
        <v>-3.8547372692229187E-3</v>
      </c>
      <c r="J62">
        <v>635.63</v>
      </c>
      <c r="K62" s="10">
        <f t="shared" si="4"/>
        <v>0.13684003433967651</v>
      </c>
      <c r="T62">
        <f t="shared" si="5"/>
        <v>7.8389955205515602E-2</v>
      </c>
      <c r="U62">
        <f t="shared" si="12"/>
        <v>1.8480136644380696E-2</v>
      </c>
      <c r="V62">
        <f t="shared" si="7"/>
        <v>-5.4849595551825871E-2</v>
      </c>
      <c r="W62">
        <f t="shared" si="8"/>
        <v>-8.8915934253737255E-3</v>
      </c>
      <c r="X62">
        <f t="shared" si="9"/>
        <v>0.13534286216430019</v>
      </c>
    </row>
    <row r="63" spans="1:28">
      <c r="A63" s="1">
        <v>36798</v>
      </c>
      <c r="B63">
        <v>3456.88</v>
      </c>
      <c r="C63" s="10">
        <f t="shared" si="10"/>
        <v>0.12865920948668208</v>
      </c>
      <c r="D63">
        <v>810.41</v>
      </c>
      <c r="E63" s="10">
        <f t="shared" si="1"/>
        <v>-0.10736983555276525</v>
      </c>
      <c r="F63">
        <v>365</v>
      </c>
      <c r="G63" s="10">
        <f t="shared" si="2"/>
        <v>-0.14918414918414924</v>
      </c>
      <c r="H63">
        <v>384.18</v>
      </c>
      <c r="I63" s="10">
        <f t="shared" si="3"/>
        <v>-2.1945010183299418E-2</v>
      </c>
      <c r="J63">
        <v>504.11</v>
      </c>
      <c r="K63" s="10">
        <f t="shared" si="4"/>
        <v>-0.20691282664443145</v>
      </c>
      <c r="T63">
        <f t="shared" si="5"/>
        <v>0.11525149599366279</v>
      </c>
      <c r="U63">
        <f t="shared" si="12"/>
        <v>-0.11408222809829388</v>
      </c>
      <c r="V63">
        <f t="shared" si="7"/>
        <v>-0.15736707806930847</v>
      </c>
      <c r="W63">
        <f t="shared" si="8"/>
        <v>-2.6981866339450225E-2</v>
      </c>
      <c r="X63">
        <f t="shared" si="9"/>
        <v>-0.20840999881980776</v>
      </c>
    </row>
    <row r="64" spans="1:28">
      <c r="A64" s="1">
        <v>36830</v>
      </c>
      <c r="B64">
        <v>3148.65</v>
      </c>
      <c r="C64" s="10">
        <f t="shared" si="10"/>
        <v>-8.916421744463221E-2</v>
      </c>
      <c r="D64">
        <v>921.11</v>
      </c>
      <c r="E64" s="10">
        <f t="shared" si="1"/>
        <v>0.13659752470971487</v>
      </c>
      <c r="F64">
        <v>391.5</v>
      </c>
      <c r="G64" s="10">
        <f t="shared" si="2"/>
        <v>7.2602739726027377E-2</v>
      </c>
      <c r="H64">
        <v>400.4</v>
      </c>
      <c r="I64" s="10">
        <f t="shared" si="3"/>
        <v>4.2219792805455736E-2</v>
      </c>
      <c r="J64">
        <v>503.11</v>
      </c>
      <c r="K64" s="10">
        <f t="shared" si="4"/>
        <v>-1.9836940350320686E-3</v>
      </c>
      <c r="T64">
        <f t="shared" si="5"/>
        <v>-0.1025719309376515</v>
      </c>
      <c r="U64">
        <f t="shared" si="12"/>
        <v>0.12988513216418623</v>
      </c>
      <c r="V64">
        <f t="shared" si="7"/>
        <v>6.4419810840868147E-2</v>
      </c>
      <c r="W64">
        <f t="shared" si="8"/>
        <v>3.7182936649304929E-2</v>
      </c>
      <c r="X64">
        <f t="shared" si="9"/>
        <v>-3.4808662104083843E-3</v>
      </c>
    </row>
    <row r="65" spans="1:24">
      <c r="A65" s="1">
        <v>36860</v>
      </c>
      <c r="B65">
        <v>3600</v>
      </c>
      <c r="C65" s="10">
        <f t="shared" si="10"/>
        <v>0.14334714877804777</v>
      </c>
      <c r="D65">
        <v>871.54</v>
      </c>
      <c r="E65" s="10">
        <f t="shared" si="1"/>
        <v>-5.3815505205675795E-2</v>
      </c>
      <c r="F65">
        <v>362</v>
      </c>
      <c r="G65" s="10">
        <f t="shared" si="2"/>
        <v>-7.5351213282247809E-2</v>
      </c>
      <c r="H65">
        <v>434.86</v>
      </c>
      <c r="I65" s="10">
        <f t="shared" si="3"/>
        <v>8.6063936063936142E-2</v>
      </c>
      <c r="J65">
        <v>388.08</v>
      </c>
      <c r="K65" s="10">
        <f t="shared" si="4"/>
        <v>-0.2286378724334639</v>
      </c>
      <c r="T65">
        <f t="shared" si="5"/>
        <v>0.12993943528502849</v>
      </c>
      <c r="U65">
        <f t="shared" si="12"/>
        <v>-6.0527897751204429E-2</v>
      </c>
      <c r="V65">
        <f t="shared" si="7"/>
        <v>-8.3534142167407038E-2</v>
      </c>
      <c r="W65">
        <f t="shared" si="8"/>
        <v>8.1027079907785335E-2</v>
      </c>
      <c r="X65">
        <f t="shared" si="9"/>
        <v>-0.23013504460884021</v>
      </c>
    </row>
    <row r="66" spans="1:24">
      <c r="A66" s="1">
        <v>36889</v>
      </c>
      <c r="B66">
        <v>3375</v>
      </c>
      <c r="C66" s="10">
        <f t="shared" si="10"/>
        <v>-6.25E-2</v>
      </c>
      <c r="D66">
        <v>973.15</v>
      </c>
      <c r="E66" s="10">
        <f t="shared" si="1"/>
        <v>0.11658673153268939</v>
      </c>
      <c r="F66">
        <v>382</v>
      </c>
      <c r="G66" s="10">
        <f t="shared" si="2"/>
        <v>5.5248618784530468E-2</v>
      </c>
      <c r="H66">
        <v>416.11</v>
      </c>
      <c r="I66" s="10">
        <f t="shared" si="3"/>
        <v>-4.3117325116129313E-2</v>
      </c>
      <c r="J66">
        <v>306.81</v>
      </c>
      <c r="K66" s="10">
        <f t="shared" si="4"/>
        <v>-0.20941558441558439</v>
      </c>
      <c r="T66">
        <f t="shared" si="5"/>
        <v>-7.5907713493019294E-2</v>
      </c>
      <c r="U66">
        <f t="shared" si="12"/>
        <v>0.10987433898716076</v>
      </c>
      <c r="V66">
        <f t="shared" si="7"/>
        <v>4.7065689899371231E-2</v>
      </c>
      <c r="W66">
        <f t="shared" si="8"/>
        <v>-4.8154181272280119E-2</v>
      </c>
      <c r="X66">
        <f t="shared" si="9"/>
        <v>-0.2109127565909607</v>
      </c>
    </row>
    <row r="67" spans="1:24">
      <c r="A67" s="1">
        <v>36922</v>
      </c>
      <c r="B67">
        <v>2972</v>
      </c>
      <c r="C67" s="10">
        <f t="shared" si="10"/>
        <v>-0.11940740740740741</v>
      </c>
      <c r="D67">
        <v>984.72</v>
      </c>
      <c r="E67" s="10">
        <f t="shared" si="1"/>
        <v>1.1889225710322249E-2</v>
      </c>
      <c r="F67">
        <v>296</v>
      </c>
      <c r="G67" s="10">
        <f t="shared" si="2"/>
        <v>-0.22513089005235598</v>
      </c>
      <c r="H67">
        <v>455.14</v>
      </c>
      <c r="I67" s="10">
        <f t="shared" si="3"/>
        <v>9.379731321044904E-2</v>
      </c>
      <c r="J67">
        <v>380.83</v>
      </c>
      <c r="K67" s="10">
        <f t="shared" si="4"/>
        <v>0.24125680388514059</v>
      </c>
      <c r="T67">
        <f t="shared" si="5"/>
        <v>-0.13281512090042669</v>
      </c>
      <c r="U67">
        <f t="shared" si="12"/>
        <v>5.176833164793615E-3</v>
      </c>
      <c r="V67">
        <f t="shared" si="7"/>
        <v>-0.23331381893751521</v>
      </c>
      <c r="W67">
        <f t="shared" si="8"/>
        <v>8.8760457054298234E-2</v>
      </c>
      <c r="X67">
        <f t="shared" si="9"/>
        <v>0.23975963170976428</v>
      </c>
    </row>
    <row r="68" spans="1:24">
      <c r="A68" s="1">
        <v>36950</v>
      </c>
      <c r="B68">
        <v>3149</v>
      </c>
      <c r="C68" s="10">
        <f t="shared" si="10"/>
        <v>5.9555854643337902E-2</v>
      </c>
      <c r="D68">
        <v>1053.28</v>
      </c>
      <c r="E68" s="10">
        <f t="shared" si="1"/>
        <v>6.9623852465675373E-2</v>
      </c>
      <c r="F68">
        <v>294</v>
      </c>
      <c r="G68" s="10">
        <f t="shared" si="2"/>
        <v>-6.7567567567567988E-3</v>
      </c>
      <c r="H68">
        <v>460.71</v>
      </c>
      <c r="I68" s="10">
        <f t="shared" si="3"/>
        <v>1.2237992705541156E-2</v>
      </c>
      <c r="J68">
        <v>291.06</v>
      </c>
      <c r="K68" s="10">
        <f t="shared" si="4"/>
        <v>-0.23572197568468867</v>
      </c>
      <c r="T68">
        <f t="shared" si="5"/>
        <v>4.6148141150318608E-2</v>
      </c>
      <c r="U68">
        <f t="shared" si="12"/>
        <v>6.2911459920146739E-2</v>
      </c>
      <c r="V68">
        <f t="shared" si="7"/>
        <v>-1.4939685641916034E-2</v>
      </c>
      <c r="W68">
        <f t="shared" si="8"/>
        <v>7.2011365493903487E-3</v>
      </c>
      <c r="X68">
        <f t="shared" si="9"/>
        <v>-0.23721914786006498</v>
      </c>
    </row>
    <row r="69" spans="1:24">
      <c r="A69" s="1">
        <v>36980</v>
      </c>
      <c r="B69">
        <v>3360</v>
      </c>
      <c r="C69" s="10">
        <f t="shared" si="10"/>
        <v>6.7005398539218719E-2</v>
      </c>
      <c r="D69">
        <v>1011.98</v>
      </c>
      <c r="E69" s="10">
        <f t="shared" si="1"/>
        <v>-3.9210846118790776E-2</v>
      </c>
      <c r="F69">
        <v>314</v>
      </c>
      <c r="G69" s="10">
        <f t="shared" si="2"/>
        <v>6.8027210884353817E-2</v>
      </c>
      <c r="H69">
        <v>428.78</v>
      </c>
      <c r="I69" s="10">
        <f t="shared" si="3"/>
        <v>-6.9306071064226926E-2</v>
      </c>
      <c r="J69">
        <v>247.05</v>
      </c>
      <c r="K69" s="10">
        <f t="shared" si="4"/>
        <v>-0.15120593692022255</v>
      </c>
      <c r="T69">
        <f t="shared" si="5"/>
        <v>5.3597685046199425E-2</v>
      </c>
      <c r="U69">
        <f t="shared" ref="U69:U132" si="13">IFERROR(E69-$O$3,"N/A")</f>
        <v>-4.592323866431941E-2</v>
      </c>
      <c r="V69">
        <f t="shared" si="7"/>
        <v>5.984428199919458E-2</v>
      </c>
      <c r="W69">
        <f t="shared" si="8"/>
        <v>-7.4342927220377733E-2</v>
      </c>
      <c r="X69">
        <f t="shared" si="9"/>
        <v>-0.15270310909559887</v>
      </c>
    </row>
    <row r="70" spans="1:24">
      <c r="A70" s="1">
        <v>37011</v>
      </c>
      <c r="B70">
        <v>3254</v>
      </c>
      <c r="C70" s="10">
        <f t="shared" si="10"/>
        <v>-3.1547619047619047E-2</v>
      </c>
      <c r="D70">
        <v>1169.76</v>
      </c>
      <c r="E70" s="10">
        <f t="shared" si="1"/>
        <v>0.15591217217731579</v>
      </c>
      <c r="F70">
        <v>331</v>
      </c>
      <c r="G70" s="10">
        <f t="shared" si="2"/>
        <v>5.4140127388535131E-2</v>
      </c>
      <c r="H70">
        <v>417.12</v>
      </c>
      <c r="I70" s="10">
        <f t="shared" si="3"/>
        <v>-2.7193432529502237E-2</v>
      </c>
      <c r="J70">
        <v>295.81</v>
      </c>
      <c r="K70" s="10">
        <f t="shared" si="4"/>
        <v>0.19736895365310669</v>
      </c>
      <c r="T70">
        <f t="shared" si="5"/>
        <v>-4.495533254063834E-2</v>
      </c>
      <c r="U70">
        <f t="shared" si="13"/>
        <v>0.14919977963178715</v>
      </c>
      <c r="V70">
        <f t="shared" si="7"/>
        <v>4.5957198503375894E-2</v>
      </c>
      <c r="W70">
        <f t="shared" si="8"/>
        <v>-3.2230288685653044E-2</v>
      </c>
      <c r="X70">
        <f t="shared" si="9"/>
        <v>0.19587178147773038</v>
      </c>
    </row>
    <row r="71" spans="1:24">
      <c r="A71" s="1">
        <v>37042</v>
      </c>
      <c r="B71">
        <v>3325</v>
      </c>
      <c r="C71" s="10">
        <f t="shared" si="10"/>
        <v>2.1819299323909025E-2</v>
      </c>
      <c r="D71">
        <v>1160.68</v>
      </c>
      <c r="E71" s="10">
        <f t="shared" ref="E71:E134" si="14">IFERROR(D71/D70-1,"N/A")</f>
        <v>-7.7622760224318466E-3</v>
      </c>
      <c r="F71">
        <v>350</v>
      </c>
      <c r="G71" s="10">
        <f t="shared" ref="G71:G134" si="15">IFERROR(F71/F70-1,"N/A")</f>
        <v>5.7401812688821829E-2</v>
      </c>
      <c r="H71">
        <v>457.16</v>
      </c>
      <c r="I71" s="10">
        <f t="shared" ref="I71:I134" si="16">IFERROR(H71/H70-1,"N/A")</f>
        <v>9.5991561181434593E-2</v>
      </c>
      <c r="J71">
        <v>285.06</v>
      </c>
      <c r="K71" s="10">
        <f t="shared" ref="K71:K134" si="17">IFERROR(J71/J70-1,"N/A")</f>
        <v>-3.6340894493086751E-2</v>
      </c>
      <c r="T71">
        <f t="shared" ref="T71:T134" si="18">IFERROR(C71-$N$3,"N/A")</f>
        <v>8.411585830889733E-3</v>
      </c>
      <c r="U71">
        <f t="shared" si="13"/>
        <v>-1.447466856796048E-2</v>
      </c>
      <c r="V71">
        <f t="shared" ref="V71:V134" si="19">IFERROR(G71-$P$3,"N/A")</f>
        <v>4.9218883803662593E-2</v>
      </c>
      <c r="W71">
        <f t="shared" ref="W71:W134" si="20">IFERROR(I71-$Q$3,"N/A")</f>
        <v>9.0954705025283786E-2</v>
      </c>
      <c r="X71">
        <f t="shared" ref="X71:X134" si="21">IFERROR(K71-$R$3,"N/A")</f>
        <v>-3.7838066668463066E-2</v>
      </c>
    </row>
    <row r="72" spans="1:24">
      <c r="A72" s="1">
        <v>37071</v>
      </c>
      <c r="B72">
        <v>3313</v>
      </c>
      <c r="C72" s="10">
        <f t="shared" ref="C72:C135" si="22">IFERROR(B72/B71-1,"N/A")</f>
        <v>-3.6090225563909506E-3</v>
      </c>
      <c r="D72">
        <v>1042.54</v>
      </c>
      <c r="E72" s="10">
        <f t="shared" si="14"/>
        <v>-0.10178516042320029</v>
      </c>
      <c r="F72">
        <v>340.5</v>
      </c>
      <c r="G72" s="10">
        <f t="shared" si="15"/>
        <v>-2.7142857142857135E-2</v>
      </c>
      <c r="H72">
        <v>492.64</v>
      </c>
      <c r="I72" s="10">
        <f t="shared" si="16"/>
        <v>7.7609589640388332E-2</v>
      </c>
      <c r="J72">
        <v>254.05</v>
      </c>
      <c r="K72" s="10">
        <f t="shared" si="17"/>
        <v>-0.10878411562478074</v>
      </c>
      <c r="T72">
        <f t="shared" si="18"/>
        <v>-1.7016736049410244E-2</v>
      </c>
      <c r="U72">
        <f t="shared" si="13"/>
        <v>-0.10849755296872893</v>
      </c>
      <c r="V72">
        <f t="shared" si="19"/>
        <v>-3.5325786028016372E-2</v>
      </c>
      <c r="W72">
        <f t="shared" si="20"/>
        <v>7.2572733484237525E-2</v>
      </c>
      <c r="X72">
        <f t="shared" si="21"/>
        <v>-0.11028128780015706</v>
      </c>
    </row>
    <row r="73" spans="1:24">
      <c r="A73" s="1">
        <v>37103</v>
      </c>
      <c r="B73">
        <v>3484</v>
      </c>
      <c r="C73" s="10">
        <f t="shared" si="22"/>
        <v>5.16148505885905E-2</v>
      </c>
      <c r="D73">
        <v>974.8</v>
      </c>
      <c r="E73" s="10">
        <f t="shared" si="14"/>
        <v>-6.4975924185163181E-2</v>
      </c>
      <c r="F73">
        <v>374.25</v>
      </c>
      <c r="G73" s="10">
        <f t="shared" si="15"/>
        <v>9.9118942731277526E-2</v>
      </c>
      <c r="H73">
        <v>466.29</v>
      </c>
      <c r="I73" s="10">
        <f t="shared" si="16"/>
        <v>-5.3487333549853799E-2</v>
      </c>
      <c r="J73">
        <v>235.05</v>
      </c>
      <c r="K73" s="10">
        <f t="shared" si="17"/>
        <v>-7.4788427474906549E-2</v>
      </c>
      <c r="T73">
        <f t="shared" si="18"/>
        <v>3.8207137095571206E-2</v>
      </c>
      <c r="U73">
        <f t="shared" si="13"/>
        <v>-7.1688316730691815E-2</v>
      </c>
      <c r="V73">
        <f t="shared" si="19"/>
        <v>9.0936013846118297E-2</v>
      </c>
      <c r="W73">
        <f t="shared" si="20"/>
        <v>-5.8524189706004606E-2</v>
      </c>
      <c r="X73">
        <f t="shared" si="21"/>
        <v>-7.6285599650282865E-2</v>
      </c>
    </row>
    <row r="74" spans="1:24">
      <c r="A74" s="1">
        <v>37134</v>
      </c>
      <c r="B74">
        <v>3327</v>
      </c>
      <c r="C74" s="10">
        <f t="shared" si="22"/>
        <v>-4.5063145809414507E-2</v>
      </c>
      <c r="D74">
        <v>1024.3699999999999</v>
      </c>
      <c r="E74" s="10">
        <f t="shared" si="14"/>
        <v>5.0851456709068543E-2</v>
      </c>
      <c r="F74">
        <v>330</v>
      </c>
      <c r="G74" s="10">
        <f t="shared" si="15"/>
        <v>-0.11823647294589179</v>
      </c>
      <c r="H74">
        <v>461.73</v>
      </c>
      <c r="I74" s="10">
        <f t="shared" si="16"/>
        <v>-9.7793218812327609E-3</v>
      </c>
      <c r="J74">
        <v>208.04</v>
      </c>
      <c r="K74" s="10">
        <f t="shared" si="17"/>
        <v>-0.11491172091044466</v>
      </c>
      <c r="T74">
        <f t="shared" si="18"/>
        <v>-5.84708593024338E-2</v>
      </c>
      <c r="U74">
        <f t="shared" si="13"/>
        <v>4.4139064163539909E-2</v>
      </c>
      <c r="V74">
        <f t="shared" si="19"/>
        <v>-0.12641940183105102</v>
      </c>
      <c r="W74">
        <f t="shared" si="20"/>
        <v>-1.4816178037383568E-2</v>
      </c>
      <c r="X74">
        <f t="shared" si="21"/>
        <v>-0.11640889308582097</v>
      </c>
    </row>
    <row r="75" spans="1:24">
      <c r="A75" s="1">
        <v>37162</v>
      </c>
      <c r="B75">
        <v>3165</v>
      </c>
      <c r="C75" s="10">
        <f t="shared" si="22"/>
        <v>-4.8692515779982015E-2</v>
      </c>
      <c r="D75">
        <v>883.93</v>
      </c>
      <c r="E75" s="10">
        <f t="shared" si="14"/>
        <v>-0.13709889981159151</v>
      </c>
      <c r="F75">
        <v>331</v>
      </c>
      <c r="G75" s="10">
        <f t="shared" si="15"/>
        <v>3.0303030303029388E-3</v>
      </c>
      <c r="H75">
        <v>461.22</v>
      </c>
      <c r="I75" s="10">
        <f t="shared" si="16"/>
        <v>-1.1045416152296594E-3</v>
      </c>
      <c r="J75">
        <v>163.53</v>
      </c>
      <c r="K75" s="10">
        <f t="shared" si="17"/>
        <v>-0.21394924053066711</v>
      </c>
      <c r="T75">
        <f t="shared" si="18"/>
        <v>-6.2100229273001309E-2</v>
      </c>
      <c r="U75">
        <f t="shared" si="13"/>
        <v>-0.14381129235712015</v>
      </c>
      <c r="V75">
        <f t="shared" si="19"/>
        <v>-5.1526258548562961E-3</v>
      </c>
      <c r="W75">
        <f t="shared" si="20"/>
        <v>-6.1413977713804671E-3</v>
      </c>
      <c r="X75">
        <f t="shared" si="21"/>
        <v>-0.21544641270604342</v>
      </c>
    </row>
    <row r="76" spans="1:24">
      <c r="A76" s="1">
        <v>37195</v>
      </c>
      <c r="B76">
        <v>3101</v>
      </c>
      <c r="C76" s="10">
        <f t="shared" si="22"/>
        <v>-2.0221169036334863E-2</v>
      </c>
      <c r="D76">
        <v>921.93</v>
      </c>
      <c r="E76" s="10">
        <f t="shared" si="14"/>
        <v>4.2989829511386635E-2</v>
      </c>
      <c r="F76">
        <v>334</v>
      </c>
      <c r="G76" s="10">
        <f t="shared" si="15"/>
        <v>9.0634441087613649E-3</v>
      </c>
      <c r="H76">
        <v>435.88</v>
      </c>
      <c r="I76" s="10">
        <f t="shared" si="16"/>
        <v>-5.4941242790859102E-2</v>
      </c>
      <c r="J76">
        <v>211.04</v>
      </c>
      <c r="K76" s="10">
        <f t="shared" si="17"/>
        <v>0.29052773191463332</v>
      </c>
      <c r="T76">
        <f t="shared" si="18"/>
        <v>-3.3628882529354157E-2</v>
      </c>
      <c r="U76">
        <f t="shared" si="13"/>
        <v>3.6277436965858001E-2</v>
      </c>
      <c r="V76">
        <f t="shared" si="19"/>
        <v>8.8051522360212998E-4</v>
      </c>
      <c r="W76">
        <f t="shared" si="20"/>
        <v>-5.9978098947009909E-2</v>
      </c>
      <c r="X76">
        <f t="shared" si="21"/>
        <v>0.28903055973925701</v>
      </c>
    </row>
    <row r="77" spans="1:24">
      <c r="A77" s="1">
        <v>37225</v>
      </c>
      <c r="B77">
        <v>3135</v>
      </c>
      <c r="C77" s="10">
        <f t="shared" si="22"/>
        <v>1.096420509513063E-2</v>
      </c>
      <c r="D77">
        <v>1086.33</v>
      </c>
      <c r="E77" s="10">
        <f t="shared" si="14"/>
        <v>0.17832156454394577</v>
      </c>
      <c r="F77">
        <v>319</v>
      </c>
      <c r="G77" s="10">
        <f t="shared" si="15"/>
        <v>-4.4910179640718528E-2</v>
      </c>
      <c r="H77">
        <v>479.46</v>
      </c>
      <c r="I77" s="10">
        <f t="shared" si="16"/>
        <v>9.9981646324676543E-2</v>
      </c>
      <c r="J77">
        <v>238.8</v>
      </c>
      <c r="K77" s="10">
        <f t="shared" si="17"/>
        <v>0.13153904473085687</v>
      </c>
      <c r="T77">
        <f t="shared" si="18"/>
        <v>-2.4435083978886617E-3</v>
      </c>
      <c r="U77">
        <f t="shared" si="13"/>
        <v>0.17160917199841713</v>
      </c>
      <c r="V77">
        <f t="shared" si="19"/>
        <v>-5.3093108525877765E-2</v>
      </c>
      <c r="W77">
        <f t="shared" si="20"/>
        <v>9.4944790168525736E-2</v>
      </c>
      <c r="X77">
        <f t="shared" si="21"/>
        <v>0.13004187255548055</v>
      </c>
    </row>
    <row r="78" spans="1:24">
      <c r="A78" s="1">
        <v>37256</v>
      </c>
      <c r="B78">
        <v>3098</v>
      </c>
      <c r="C78" s="10">
        <f t="shared" si="22"/>
        <v>-1.1802232854864481E-2</v>
      </c>
      <c r="D78">
        <v>1087.1500000000001</v>
      </c>
      <c r="E78" s="10">
        <f t="shared" si="14"/>
        <v>7.5483508694418333E-4</v>
      </c>
      <c r="F78">
        <v>309.5</v>
      </c>
      <c r="G78" s="10">
        <f t="shared" si="15"/>
        <v>-2.9780564263322873E-2</v>
      </c>
      <c r="H78">
        <v>446.01</v>
      </c>
      <c r="I78" s="10">
        <f t="shared" si="16"/>
        <v>-6.9765986735076946E-2</v>
      </c>
      <c r="J78">
        <v>228.55</v>
      </c>
      <c r="K78" s="10">
        <f t="shared" si="17"/>
        <v>-4.2922948073701894E-2</v>
      </c>
      <c r="T78">
        <f t="shared" si="18"/>
        <v>-2.5209946347883774E-2</v>
      </c>
      <c r="U78">
        <f t="shared" si="13"/>
        <v>-5.9575574585844504E-3</v>
      </c>
      <c r="V78">
        <f t="shared" si="19"/>
        <v>-3.7963493148482109E-2</v>
      </c>
      <c r="W78">
        <f t="shared" si="20"/>
        <v>-7.4802842891227753E-2</v>
      </c>
      <c r="X78">
        <f t="shared" si="21"/>
        <v>-4.442012024907821E-2</v>
      </c>
    </row>
    <row r="79" spans="1:24">
      <c r="A79" s="1">
        <v>37287</v>
      </c>
      <c r="B79">
        <v>3250</v>
      </c>
      <c r="C79" s="10">
        <f t="shared" si="22"/>
        <v>4.9063912201420257E-2</v>
      </c>
      <c r="D79">
        <v>1148.29</v>
      </c>
      <c r="E79" s="10">
        <f t="shared" si="14"/>
        <v>5.6238789495469677E-2</v>
      </c>
      <c r="F79">
        <v>340</v>
      </c>
      <c r="G79" s="10">
        <f t="shared" si="15"/>
        <v>9.8546042003230916E-2</v>
      </c>
      <c r="H79">
        <v>476.42</v>
      </c>
      <c r="I79" s="10">
        <f t="shared" si="16"/>
        <v>6.8182327750498928E-2</v>
      </c>
      <c r="J79">
        <v>240.8</v>
      </c>
      <c r="K79" s="10">
        <f t="shared" si="17"/>
        <v>5.3598774885145417E-2</v>
      </c>
      <c r="T79">
        <f t="shared" si="18"/>
        <v>3.5656198708400963E-2</v>
      </c>
      <c r="U79">
        <f t="shared" si="13"/>
        <v>4.9526396949941043E-2</v>
      </c>
      <c r="V79">
        <f t="shared" si="19"/>
        <v>9.0363113118071686E-2</v>
      </c>
      <c r="W79">
        <f t="shared" si="20"/>
        <v>6.3145471594348121E-2</v>
      </c>
      <c r="X79">
        <f t="shared" si="21"/>
        <v>5.2101602709769101E-2</v>
      </c>
    </row>
    <row r="80" spans="1:24">
      <c r="A80" s="1">
        <v>37315</v>
      </c>
      <c r="B80">
        <v>3576</v>
      </c>
      <c r="C80" s="10">
        <f t="shared" si="22"/>
        <v>0.10030769230769221</v>
      </c>
      <c r="D80">
        <v>1174.72</v>
      </c>
      <c r="E80" s="10">
        <f t="shared" si="14"/>
        <v>2.3016833726671848E-2</v>
      </c>
      <c r="F80">
        <v>318</v>
      </c>
      <c r="G80" s="10">
        <f t="shared" si="15"/>
        <v>-6.4705882352941169E-2</v>
      </c>
      <c r="H80">
        <v>509.88</v>
      </c>
      <c r="I80" s="10">
        <f t="shared" si="16"/>
        <v>7.0232148104613534E-2</v>
      </c>
      <c r="J80">
        <v>207.29</v>
      </c>
      <c r="K80" s="10">
        <f t="shared" si="17"/>
        <v>-0.13916112956810633</v>
      </c>
      <c r="T80">
        <f t="shared" si="18"/>
        <v>8.6899978814672915E-2</v>
      </c>
      <c r="U80">
        <f t="shared" si="13"/>
        <v>1.6304441181143214E-2</v>
      </c>
      <c r="V80">
        <f t="shared" si="19"/>
        <v>-7.2888811238100398E-2</v>
      </c>
      <c r="W80">
        <f t="shared" si="20"/>
        <v>6.5195291948462727E-2</v>
      </c>
      <c r="X80">
        <f t="shared" si="21"/>
        <v>-0.14065830174348265</v>
      </c>
    </row>
    <row r="81" spans="1:24">
      <c r="A81" s="1">
        <v>37344</v>
      </c>
      <c r="B81">
        <v>3487</v>
      </c>
      <c r="C81" s="10">
        <f t="shared" si="22"/>
        <v>-2.4888143176733823E-2</v>
      </c>
      <c r="D81">
        <v>1146.6300000000001</v>
      </c>
      <c r="E81" s="10">
        <f t="shared" si="14"/>
        <v>-2.3912081176791E-2</v>
      </c>
      <c r="F81">
        <v>335</v>
      </c>
      <c r="G81" s="10">
        <f t="shared" si="15"/>
        <v>5.3459119496855445E-2</v>
      </c>
      <c r="H81">
        <v>537.24</v>
      </c>
      <c r="I81" s="10">
        <f t="shared" si="16"/>
        <v>5.365968463167814E-2</v>
      </c>
      <c r="J81">
        <v>226.05</v>
      </c>
      <c r="K81" s="10">
        <f t="shared" si="17"/>
        <v>9.0501230160644708E-2</v>
      </c>
      <c r="T81">
        <f t="shared" si="18"/>
        <v>-3.8295856669753117E-2</v>
      </c>
      <c r="U81">
        <f t="shared" si="13"/>
        <v>-3.0624473722319634E-2</v>
      </c>
      <c r="V81">
        <f t="shared" si="19"/>
        <v>4.5276190611696208E-2</v>
      </c>
      <c r="W81">
        <f t="shared" si="20"/>
        <v>4.8622828475527333E-2</v>
      </c>
      <c r="X81">
        <f t="shared" si="21"/>
        <v>8.9004057985268392E-2</v>
      </c>
    </row>
    <row r="82" spans="1:24">
      <c r="A82" s="1">
        <v>37376</v>
      </c>
      <c r="B82">
        <v>3215</v>
      </c>
      <c r="C82" s="10">
        <f t="shared" si="22"/>
        <v>-7.8004014912532282E-2</v>
      </c>
      <c r="D82">
        <v>1053.28</v>
      </c>
      <c r="E82" s="10">
        <f t="shared" si="14"/>
        <v>-8.1412487027201608E-2</v>
      </c>
      <c r="F82">
        <v>349</v>
      </c>
      <c r="G82" s="10">
        <f t="shared" si="15"/>
        <v>4.179104477611939E-2</v>
      </c>
      <c r="H82">
        <v>545.35</v>
      </c>
      <c r="I82" s="10">
        <f t="shared" si="16"/>
        <v>1.5095674186583308E-2</v>
      </c>
      <c r="J82">
        <v>198.04</v>
      </c>
      <c r="K82" s="10">
        <f t="shared" si="17"/>
        <v>-0.1239106392391065</v>
      </c>
      <c r="T82">
        <f t="shared" si="18"/>
        <v>-9.1411728405551576E-2</v>
      </c>
      <c r="U82">
        <f t="shared" si="13"/>
        <v>-8.8124879572730241E-2</v>
      </c>
      <c r="V82">
        <f t="shared" si="19"/>
        <v>3.3608115890960154E-2</v>
      </c>
      <c r="W82">
        <f t="shared" si="20"/>
        <v>1.0058818030432501E-2</v>
      </c>
      <c r="X82">
        <f t="shared" si="21"/>
        <v>-0.12540781141448282</v>
      </c>
    </row>
    <row r="83" spans="1:24">
      <c r="A83" s="1">
        <v>37407</v>
      </c>
      <c r="B83">
        <v>3006</v>
      </c>
      <c r="C83" s="10">
        <f t="shared" si="22"/>
        <v>-6.5007776049766708E-2</v>
      </c>
      <c r="D83">
        <v>1075.5899999999999</v>
      </c>
      <c r="E83" s="10">
        <f t="shared" si="14"/>
        <v>2.1181452225428998E-2</v>
      </c>
      <c r="F83">
        <v>384</v>
      </c>
      <c r="G83" s="10">
        <f t="shared" si="15"/>
        <v>0.10028653295128942</v>
      </c>
      <c r="H83">
        <v>530.15</v>
      </c>
      <c r="I83" s="10">
        <f t="shared" si="16"/>
        <v>-2.7872008801687054E-2</v>
      </c>
      <c r="J83">
        <v>175.54</v>
      </c>
      <c r="K83" s="10">
        <f t="shared" si="17"/>
        <v>-0.11361341143203396</v>
      </c>
      <c r="T83">
        <f t="shared" si="18"/>
        <v>-7.8415489542786002E-2</v>
      </c>
      <c r="U83">
        <f t="shared" si="13"/>
        <v>1.4469059679900365E-2</v>
      </c>
      <c r="V83">
        <f t="shared" si="19"/>
        <v>9.210360406613019E-2</v>
      </c>
      <c r="W83">
        <f t="shared" si="20"/>
        <v>-3.2908864957837861E-2</v>
      </c>
      <c r="X83">
        <f t="shared" si="21"/>
        <v>-0.11511058360741028</v>
      </c>
    </row>
    <row r="84" spans="1:24">
      <c r="A84" s="1">
        <v>37435</v>
      </c>
      <c r="B84">
        <v>2716</v>
      </c>
      <c r="C84" s="10">
        <f t="shared" si="22"/>
        <v>-9.6473719228210242E-2</v>
      </c>
      <c r="D84">
        <v>993.8</v>
      </c>
      <c r="E84" s="10">
        <f t="shared" si="14"/>
        <v>-7.6041986258704508E-2</v>
      </c>
      <c r="F84">
        <v>335</v>
      </c>
      <c r="G84" s="10">
        <f t="shared" si="15"/>
        <v>-0.12760416666666663</v>
      </c>
      <c r="H84">
        <v>526.09</v>
      </c>
      <c r="I84" s="10">
        <f t="shared" si="16"/>
        <v>-7.6582099405827497E-3</v>
      </c>
      <c r="J84">
        <v>169.54</v>
      </c>
      <c r="K84" s="10">
        <f t="shared" si="17"/>
        <v>-3.4180243819072587E-2</v>
      </c>
      <c r="T84">
        <f t="shared" si="18"/>
        <v>-0.10988143272122954</v>
      </c>
      <c r="U84">
        <f t="shared" si="13"/>
        <v>-8.2754378804233142E-2</v>
      </c>
      <c r="V84">
        <f t="shared" si="19"/>
        <v>-0.13578709555182586</v>
      </c>
      <c r="W84">
        <f t="shared" si="20"/>
        <v>-1.2695066096733557E-2</v>
      </c>
      <c r="X84">
        <f t="shared" si="21"/>
        <v>-3.5677415994448902E-2</v>
      </c>
    </row>
    <row r="85" spans="1:24">
      <c r="A85" s="1">
        <v>37468</v>
      </c>
      <c r="B85">
        <v>2290</v>
      </c>
      <c r="C85" s="10">
        <f t="shared" si="22"/>
        <v>-0.15684830633284241</v>
      </c>
      <c r="D85">
        <v>908.72</v>
      </c>
      <c r="E85" s="10">
        <f t="shared" si="14"/>
        <v>-8.5610786878647538E-2</v>
      </c>
      <c r="F85">
        <v>298</v>
      </c>
      <c r="G85" s="10">
        <f t="shared" si="15"/>
        <v>-0.11044776119402988</v>
      </c>
      <c r="H85">
        <v>456.15</v>
      </c>
      <c r="I85" s="10">
        <f t="shared" si="16"/>
        <v>-0.13294303256096873</v>
      </c>
      <c r="J85">
        <v>133.53</v>
      </c>
      <c r="K85" s="10">
        <f t="shared" si="17"/>
        <v>-0.21239825409932755</v>
      </c>
      <c r="T85">
        <f t="shared" si="18"/>
        <v>-0.17025601982586169</v>
      </c>
      <c r="U85">
        <f t="shared" si="13"/>
        <v>-9.2323179424176172E-2</v>
      </c>
      <c r="V85">
        <f t="shared" si="19"/>
        <v>-0.11863069007918911</v>
      </c>
      <c r="W85">
        <f t="shared" si="20"/>
        <v>-0.13797988871711955</v>
      </c>
      <c r="X85">
        <f t="shared" si="21"/>
        <v>-0.21389542627470387</v>
      </c>
    </row>
    <row r="86" spans="1:24">
      <c r="A86" s="1">
        <v>37498</v>
      </c>
      <c r="B86">
        <v>1822</v>
      </c>
      <c r="C86" s="10">
        <f t="shared" si="22"/>
        <v>-0.2043668122270742</v>
      </c>
      <c r="D86">
        <v>936.8</v>
      </c>
      <c r="E86" s="10">
        <f t="shared" si="14"/>
        <v>3.0900607447838624E-2</v>
      </c>
      <c r="F86">
        <v>306</v>
      </c>
      <c r="G86" s="10">
        <f t="shared" si="15"/>
        <v>2.6845637583892579E-2</v>
      </c>
      <c r="H86">
        <v>472.37</v>
      </c>
      <c r="I86" s="10">
        <f t="shared" si="16"/>
        <v>3.5558478570645757E-2</v>
      </c>
      <c r="J86">
        <v>129.03</v>
      </c>
      <c r="K86" s="10">
        <f t="shared" si="17"/>
        <v>-3.370029206919789E-2</v>
      </c>
      <c r="T86">
        <f t="shared" si="18"/>
        <v>-0.21777452572009348</v>
      </c>
      <c r="U86">
        <f t="shared" si="13"/>
        <v>2.418821490230999E-2</v>
      </c>
      <c r="V86">
        <f t="shared" si="19"/>
        <v>1.8662708698733342E-2</v>
      </c>
      <c r="W86">
        <f t="shared" si="20"/>
        <v>3.0521622414494951E-2</v>
      </c>
      <c r="X86">
        <f t="shared" si="21"/>
        <v>-3.5197464244574206E-2</v>
      </c>
    </row>
    <row r="87" spans="1:24">
      <c r="A87" s="1">
        <v>37529</v>
      </c>
      <c r="B87">
        <v>1928</v>
      </c>
      <c r="C87" s="10">
        <f t="shared" si="22"/>
        <v>5.8177826564215218E-2</v>
      </c>
      <c r="D87">
        <v>844.28</v>
      </c>
      <c r="E87" s="10">
        <f t="shared" si="14"/>
        <v>-9.8761742100768601E-2</v>
      </c>
      <c r="F87">
        <v>192</v>
      </c>
      <c r="G87" s="10">
        <f t="shared" si="15"/>
        <v>-0.37254901960784315</v>
      </c>
      <c r="H87">
        <v>447.03</v>
      </c>
      <c r="I87" s="10">
        <f t="shared" si="16"/>
        <v>-5.3644388932404752E-2</v>
      </c>
      <c r="J87">
        <v>112.52</v>
      </c>
      <c r="K87" s="10">
        <f t="shared" si="17"/>
        <v>-0.12795473920793621</v>
      </c>
      <c r="T87">
        <f t="shared" si="18"/>
        <v>4.4770113071195924E-2</v>
      </c>
      <c r="U87">
        <f t="shared" si="13"/>
        <v>-0.10547413464629724</v>
      </c>
      <c r="V87">
        <f t="shared" si="19"/>
        <v>-0.3807319484930024</v>
      </c>
      <c r="W87">
        <f t="shared" si="20"/>
        <v>-5.8681245088555559E-2</v>
      </c>
      <c r="X87">
        <f t="shared" si="21"/>
        <v>-0.12945191138331252</v>
      </c>
    </row>
    <row r="88" spans="1:24">
      <c r="A88" s="1">
        <v>37560</v>
      </c>
      <c r="B88">
        <v>2385</v>
      </c>
      <c r="C88" s="10">
        <f t="shared" si="22"/>
        <v>0.23703319502074693</v>
      </c>
      <c r="D88">
        <v>954.15</v>
      </c>
      <c r="E88" s="10">
        <f t="shared" si="14"/>
        <v>0.13013455251812189</v>
      </c>
      <c r="F88">
        <v>186.25</v>
      </c>
      <c r="G88" s="10">
        <f t="shared" si="15"/>
        <v>-2.994791666666663E-2</v>
      </c>
      <c r="H88">
        <v>461.22</v>
      </c>
      <c r="I88" s="10">
        <f t="shared" si="16"/>
        <v>3.1742836051271928E-2</v>
      </c>
      <c r="J88">
        <v>146.03</v>
      </c>
      <c r="K88" s="10">
        <f t="shared" si="17"/>
        <v>0.29781372200497702</v>
      </c>
      <c r="T88">
        <f t="shared" si="18"/>
        <v>0.22362548152772765</v>
      </c>
      <c r="U88">
        <f t="shared" si="13"/>
        <v>0.12342215997259326</v>
      </c>
      <c r="V88">
        <f t="shared" si="19"/>
        <v>-3.8130845551825866E-2</v>
      </c>
      <c r="W88">
        <f t="shared" si="20"/>
        <v>2.6705979895121121E-2</v>
      </c>
      <c r="X88">
        <f t="shared" si="21"/>
        <v>0.29631654982960071</v>
      </c>
    </row>
    <row r="89" spans="1:24">
      <c r="A89" s="1">
        <v>37589</v>
      </c>
      <c r="B89">
        <v>2446</v>
      </c>
      <c r="C89" s="10">
        <f t="shared" si="22"/>
        <v>2.5576519916142626E-2</v>
      </c>
      <c r="D89">
        <v>1075.5899999999999</v>
      </c>
      <c r="E89" s="10">
        <f t="shared" si="14"/>
        <v>0.1272755855997485</v>
      </c>
      <c r="F89">
        <v>169.25</v>
      </c>
      <c r="G89" s="10">
        <f t="shared" si="15"/>
        <v>-9.1275167785234923E-2</v>
      </c>
      <c r="H89">
        <v>432.84</v>
      </c>
      <c r="I89" s="10">
        <f t="shared" si="16"/>
        <v>-6.1532457395603091E-2</v>
      </c>
      <c r="J89">
        <v>156.78</v>
      </c>
      <c r="K89" s="10">
        <f t="shared" si="17"/>
        <v>7.3615010614257237E-2</v>
      </c>
      <c r="T89">
        <f t="shared" si="18"/>
        <v>1.2168806423123334E-2</v>
      </c>
      <c r="U89">
        <f t="shared" si="13"/>
        <v>0.12056319305421986</v>
      </c>
      <c r="V89">
        <f t="shared" si="19"/>
        <v>-9.9458096670394153E-2</v>
      </c>
      <c r="W89">
        <f t="shared" si="20"/>
        <v>-6.6569313551753898E-2</v>
      </c>
      <c r="X89">
        <f t="shared" si="21"/>
        <v>7.2117838438880921E-2</v>
      </c>
    </row>
    <row r="90" spans="1:24">
      <c r="A90" s="1">
        <v>37621</v>
      </c>
      <c r="B90">
        <v>2220</v>
      </c>
      <c r="C90" s="10">
        <f t="shared" si="22"/>
        <v>-9.2395748160261637E-2</v>
      </c>
      <c r="D90">
        <v>1024.3699999999999</v>
      </c>
      <c r="E90" s="10">
        <f t="shared" si="14"/>
        <v>-4.7620375793750447E-2</v>
      </c>
      <c r="F90">
        <v>124</v>
      </c>
      <c r="G90" s="10">
        <f t="shared" si="15"/>
        <v>-0.26735598227474155</v>
      </c>
      <c r="H90">
        <v>385.19</v>
      </c>
      <c r="I90" s="10">
        <f t="shared" si="16"/>
        <v>-0.11008686812679047</v>
      </c>
      <c r="J90">
        <v>133.03</v>
      </c>
      <c r="K90" s="10">
        <f t="shared" si="17"/>
        <v>-0.15148615894884554</v>
      </c>
      <c r="T90">
        <f t="shared" si="18"/>
        <v>-0.10580346165328093</v>
      </c>
      <c r="U90">
        <f t="shared" si="13"/>
        <v>-5.4332768339279081E-2</v>
      </c>
      <c r="V90">
        <f t="shared" si="19"/>
        <v>-0.27553891115990081</v>
      </c>
      <c r="W90">
        <f t="shared" si="20"/>
        <v>-0.11512372428294128</v>
      </c>
      <c r="X90">
        <f t="shared" si="21"/>
        <v>-0.15298333112422186</v>
      </c>
    </row>
    <row r="91" spans="1:24">
      <c r="A91" s="1">
        <v>37652</v>
      </c>
      <c r="B91">
        <v>2055</v>
      </c>
      <c r="C91" s="10">
        <f t="shared" si="22"/>
        <v>-7.4324324324324342E-2</v>
      </c>
      <c r="D91">
        <v>918.63</v>
      </c>
      <c r="E91" s="10">
        <f t="shared" si="14"/>
        <v>-0.1032244208635551</v>
      </c>
      <c r="F91">
        <v>113.75</v>
      </c>
      <c r="G91" s="10">
        <f t="shared" si="15"/>
        <v>-8.2661290322580627E-2</v>
      </c>
      <c r="H91">
        <v>349.72</v>
      </c>
      <c r="I91" s="10">
        <f t="shared" si="16"/>
        <v>-9.208442586775345E-2</v>
      </c>
      <c r="J91">
        <v>118.02</v>
      </c>
      <c r="K91" s="10">
        <f t="shared" si="17"/>
        <v>-0.11283169209952648</v>
      </c>
      <c r="T91">
        <f t="shared" si="18"/>
        <v>-8.7732037817343636E-2</v>
      </c>
      <c r="U91">
        <f t="shared" si="13"/>
        <v>-0.10993681340908373</v>
      </c>
      <c r="V91">
        <f t="shared" si="19"/>
        <v>-9.0844219207739857E-2</v>
      </c>
      <c r="W91">
        <f t="shared" si="20"/>
        <v>-9.7121282023904257E-2</v>
      </c>
      <c r="X91">
        <f t="shared" si="21"/>
        <v>-0.1143288642749028</v>
      </c>
    </row>
    <row r="92" spans="1:24">
      <c r="A92" s="1">
        <v>37680</v>
      </c>
      <c r="B92">
        <v>2048</v>
      </c>
      <c r="C92" s="10">
        <f t="shared" si="22"/>
        <v>-3.4063260340632118E-3</v>
      </c>
      <c r="D92">
        <v>1061.54</v>
      </c>
      <c r="E92" s="10">
        <f t="shared" si="14"/>
        <v>0.15556861848622394</v>
      </c>
      <c r="F92">
        <v>110</v>
      </c>
      <c r="G92" s="10">
        <f t="shared" si="15"/>
        <v>-3.2967032967032961E-2</v>
      </c>
      <c r="H92">
        <v>390.26</v>
      </c>
      <c r="I92" s="10">
        <f t="shared" si="16"/>
        <v>0.11592130847535165</v>
      </c>
      <c r="J92">
        <v>133.78</v>
      </c>
      <c r="K92" s="10">
        <f t="shared" si="17"/>
        <v>0.133536688696831</v>
      </c>
      <c r="T92">
        <f t="shared" si="18"/>
        <v>-1.6814039527082505E-2</v>
      </c>
      <c r="U92">
        <f t="shared" si="13"/>
        <v>0.14885622594069531</v>
      </c>
      <c r="V92">
        <f t="shared" si="19"/>
        <v>-4.1149961852192198E-2</v>
      </c>
      <c r="W92">
        <f t="shared" si="20"/>
        <v>0.11088445231920084</v>
      </c>
      <c r="X92">
        <f t="shared" si="21"/>
        <v>0.13203951652145468</v>
      </c>
    </row>
    <row r="93" spans="1:24">
      <c r="A93" s="1">
        <v>37711</v>
      </c>
      <c r="B93">
        <v>2157</v>
      </c>
      <c r="C93" s="10">
        <f t="shared" si="22"/>
        <v>5.322265625E-2</v>
      </c>
      <c r="D93">
        <v>973.98</v>
      </c>
      <c r="E93" s="10">
        <f t="shared" si="14"/>
        <v>-8.2483938429074644E-2</v>
      </c>
      <c r="F93">
        <v>112</v>
      </c>
      <c r="G93" s="10">
        <f t="shared" si="15"/>
        <v>1.8181818181818077E-2</v>
      </c>
      <c r="H93">
        <v>389.25</v>
      </c>
      <c r="I93" s="10">
        <f t="shared" si="16"/>
        <v>-2.5880182442473698E-3</v>
      </c>
      <c r="J93">
        <v>115.02</v>
      </c>
      <c r="K93" s="10">
        <f t="shared" si="17"/>
        <v>-0.14023022873374202</v>
      </c>
      <c r="T93">
        <f t="shared" si="18"/>
        <v>3.9814942756980706E-2</v>
      </c>
      <c r="U93">
        <f t="shared" si="13"/>
        <v>-8.9196330974603277E-2</v>
      </c>
      <c r="V93">
        <f t="shared" si="19"/>
        <v>9.998889296658842E-3</v>
      </c>
      <c r="W93">
        <f t="shared" si="20"/>
        <v>-7.6248744003981775E-3</v>
      </c>
      <c r="X93">
        <f t="shared" si="21"/>
        <v>-0.14172740090911834</v>
      </c>
    </row>
    <row r="94" spans="1:24">
      <c r="A94" s="1">
        <v>37741</v>
      </c>
      <c r="B94">
        <v>2455</v>
      </c>
      <c r="C94" s="10">
        <f t="shared" si="22"/>
        <v>0.13815484469170136</v>
      </c>
      <c r="D94">
        <v>988.02</v>
      </c>
      <c r="E94" s="10">
        <f t="shared" si="14"/>
        <v>1.4415080391794399E-2</v>
      </c>
      <c r="F94">
        <v>127</v>
      </c>
      <c r="G94" s="10">
        <f t="shared" si="15"/>
        <v>0.1339285714285714</v>
      </c>
      <c r="H94">
        <v>456.66</v>
      </c>
      <c r="I94" s="10">
        <f t="shared" si="16"/>
        <v>0.17317919075144506</v>
      </c>
      <c r="J94">
        <v>138.78</v>
      </c>
      <c r="K94" s="10">
        <f t="shared" si="17"/>
        <v>0.20657276995305174</v>
      </c>
      <c r="T94">
        <f t="shared" si="18"/>
        <v>0.12474713119868207</v>
      </c>
      <c r="U94">
        <f t="shared" si="13"/>
        <v>7.7026878462657655E-3</v>
      </c>
      <c r="V94">
        <f t="shared" si="19"/>
        <v>0.12574564254341217</v>
      </c>
      <c r="W94">
        <f t="shared" si="20"/>
        <v>0.16814233459529423</v>
      </c>
      <c r="X94">
        <f t="shared" si="21"/>
        <v>0.20507559777767542</v>
      </c>
    </row>
    <row r="95" spans="1:24">
      <c r="A95" s="1">
        <v>37771</v>
      </c>
      <c r="B95">
        <v>2473</v>
      </c>
      <c r="C95" s="10">
        <f t="shared" si="22"/>
        <v>7.3319755600813608E-3</v>
      </c>
      <c r="D95">
        <v>988.02</v>
      </c>
      <c r="E95" s="10">
        <f t="shared" si="14"/>
        <v>0</v>
      </c>
      <c r="F95">
        <v>129.5</v>
      </c>
      <c r="G95" s="10">
        <f t="shared" si="15"/>
        <v>1.9685039370078705E-2</v>
      </c>
      <c r="H95">
        <v>456.15</v>
      </c>
      <c r="I95" s="10">
        <f t="shared" si="16"/>
        <v>-1.1168046248851704E-3</v>
      </c>
      <c r="J95">
        <v>160.28</v>
      </c>
      <c r="K95" s="10">
        <f t="shared" si="17"/>
        <v>0.15492145842340399</v>
      </c>
      <c r="T95">
        <f t="shared" si="18"/>
        <v>-6.0757379329379312E-3</v>
      </c>
      <c r="U95">
        <f t="shared" si="13"/>
        <v>-6.7123925455286337E-3</v>
      </c>
      <c r="V95">
        <f t="shared" si="19"/>
        <v>1.150211048491947E-2</v>
      </c>
      <c r="W95">
        <f t="shared" si="20"/>
        <v>-6.1536607810359781E-3</v>
      </c>
      <c r="X95">
        <f t="shared" si="21"/>
        <v>0.15342428624802767</v>
      </c>
    </row>
    <row r="96" spans="1:24">
      <c r="A96" s="1">
        <v>37802</v>
      </c>
      <c r="B96">
        <v>2430</v>
      </c>
      <c r="C96" s="10">
        <f t="shared" si="22"/>
        <v>-1.7387788111605351E-2</v>
      </c>
      <c r="D96">
        <v>941.76</v>
      </c>
      <c r="E96" s="10">
        <f t="shared" si="14"/>
        <v>-4.6820914556385484E-2</v>
      </c>
      <c r="F96">
        <v>142.5</v>
      </c>
      <c r="G96" s="10">
        <f t="shared" si="15"/>
        <v>0.10038610038610041</v>
      </c>
      <c r="H96">
        <v>430.56</v>
      </c>
      <c r="I96" s="10">
        <f t="shared" si="16"/>
        <v>-5.6099967116080229E-2</v>
      </c>
      <c r="J96">
        <v>162.03</v>
      </c>
      <c r="K96" s="10">
        <f t="shared" si="17"/>
        <v>1.0918392812578004E-2</v>
      </c>
      <c r="T96">
        <f t="shared" si="18"/>
        <v>-3.0795501604624645E-2</v>
      </c>
      <c r="U96">
        <f t="shared" si="13"/>
        <v>-5.3533307101914118E-2</v>
      </c>
      <c r="V96">
        <f t="shared" si="19"/>
        <v>9.2203171500941178E-2</v>
      </c>
      <c r="W96">
        <f t="shared" si="20"/>
        <v>-6.1136823272231036E-2</v>
      </c>
      <c r="X96">
        <f t="shared" si="21"/>
        <v>9.4212206372016882E-3</v>
      </c>
    </row>
    <row r="97" spans="1:24">
      <c r="A97" s="1">
        <v>37833</v>
      </c>
      <c r="B97">
        <v>2483</v>
      </c>
      <c r="C97" s="10">
        <f t="shared" si="22"/>
        <v>2.1810699588477256E-2</v>
      </c>
      <c r="D97">
        <v>1065.67</v>
      </c>
      <c r="E97" s="10">
        <f t="shared" si="14"/>
        <v>0.13157279986408432</v>
      </c>
      <c r="F97">
        <v>154.25</v>
      </c>
      <c r="G97" s="10">
        <f t="shared" si="15"/>
        <v>8.2456140350877227E-2</v>
      </c>
      <c r="H97">
        <v>439.17</v>
      </c>
      <c r="I97" s="10">
        <f t="shared" si="16"/>
        <v>1.9997212931995634E-2</v>
      </c>
      <c r="J97">
        <v>184.29</v>
      </c>
      <c r="K97" s="10">
        <f t="shared" si="17"/>
        <v>0.13738196630253641</v>
      </c>
      <c r="T97">
        <f t="shared" si="18"/>
        <v>8.4029860954579639E-3</v>
      </c>
      <c r="U97">
        <f t="shared" si="13"/>
        <v>0.12486040731855569</v>
      </c>
      <c r="V97">
        <f t="shared" si="19"/>
        <v>7.4273211465717998E-2</v>
      </c>
      <c r="W97">
        <f t="shared" si="20"/>
        <v>1.4960356775844827E-2</v>
      </c>
      <c r="X97">
        <f t="shared" si="21"/>
        <v>0.13588479412716009</v>
      </c>
    </row>
    <row r="98" spans="1:24">
      <c r="A98" s="1">
        <v>37862</v>
      </c>
      <c r="B98">
        <v>2430</v>
      </c>
      <c r="C98" s="10">
        <f t="shared" si="22"/>
        <v>-2.134514699959722E-2</v>
      </c>
      <c r="D98">
        <v>1149.1099999999999</v>
      </c>
      <c r="E98" s="10">
        <f t="shared" si="14"/>
        <v>7.8298159843103177E-2</v>
      </c>
      <c r="F98">
        <v>170.75</v>
      </c>
      <c r="G98" s="10">
        <f t="shared" si="15"/>
        <v>0.10696920583468406</v>
      </c>
      <c r="H98">
        <v>466.29</v>
      </c>
      <c r="I98" s="10">
        <f t="shared" si="16"/>
        <v>6.1752851970763079E-2</v>
      </c>
      <c r="J98">
        <v>169.04</v>
      </c>
      <c r="K98" s="10">
        <f t="shared" si="17"/>
        <v>-8.2750013565575986E-2</v>
      </c>
      <c r="T98">
        <f t="shared" si="18"/>
        <v>-3.4752860492616514E-2</v>
      </c>
      <c r="U98">
        <f t="shared" si="13"/>
        <v>7.1585767297574543E-2</v>
      </c>
      <c r="V98">
        <f t="shared" si="19"/>
        <v>9.8786276949524826E-2</v>
      </c>
      <c r="W98">
        <f t="shared" si="20"/>
        <v>5.6715995814612272E-2</v>
      </c>
      <c r="X98">
        <f t="shared" si="21"/>
        <v>-8.4247185740952302E-2</v>
      </c>
    </row>
    <row r="99" spans="1:24">
      <c r="A99" s="1">
        <v>37894</v>
      </c>
      <c r="B99">
        <v>2542</v>
      </c>
      <c r="C99" s="10">
        <f t="shared" si="22"/>
        <v>4.6090534979423836E-2</v>
      </c>
      <c r="D99">
        <v>1059.8900000000001</v>
      </c>
      <c r="E99" s="10">
        <f t="shared" si="14"/>
        <v>-7.7642697391894444E-2</v>
      </c>
      <c r="F99">
        <v>168</v>
      </c>
      <c r="G99" s="10">
        <f t="shared" si="15"/>
        <v>-1.6105417276720324E-2</v>
      </c>
      <c r="H99">
        <v>462.23</v>
      </c>
      <c r="I99" s="10">
        <f t="shared" si="16"/>
        <v>-8.7070278153080771E-3</v>
      </c>
      <c r="J99">
        <v>164.28</v>
      </c>
      <c r="K99" s="10">
        <f t="shared" si="17"/>
        <v>-2.8159015617605254E-2</v>
      </c>
      <c r="T99">
        <f t="shared" si="18"/>
        <v>3.2682821486404542E-2</v>
      </c>
      <c r="U99">
        <f t="shared" si="13"/>
        <v>-8.4355089937423078E-2</v>
      </c>
      <c r="V99">
        <f t="shared" si="19"/>
        <v>-2.4288346161879561E-2</v>
      </c>
      <c r="W99">
        <f t="shared" si="20"/>
        <v>-1.3743883971458884E-2</v>
      </c>
      <c r="X99">
        <f t="shared" si="21"/>
        <v>-2.965618779298157E-2</v>
      </c>
    </row>
    <row r="100" spans="1:24">
      <c r="A100" s="1">
        <v>37925</v>
      </c>
      <c r="B100">
        <v>2768</v>
      </c>
      <c r="C100" s="10">
        <f t="shared" si="22"/>
        <v>8.8906372934697053E-2</v>
      </c>
      <c r="D100">
        <v>1180.5</v>
      </c>
      <c r="E100" s="10">
        <f t="shared" si="14"/>
        <v>0.11379482776514527</v>
      </c>
      <c r="F100">
        <v>183</v>
      </c>
      <c r="G100" s="10">
        <f t="shared" si="15"/>
        <v>8.9285714285714191E-2</v>
      </c>
      <c r="H100">
        <v>466.29</v>
      </c>
      <c r="I100" s="10">
        <f t="shared" si="16"/>
        <v>8.7835060467733594E-3</v>
      </c>
      <c r="J100">
        <v>186.54</v>
      </c>
      <c r="K100" s="10">
        <f t="shared" si="17"/>
        <v>0.13550036523009501</v>
      </c>
      <c r="T100">
        <f t="shared" si="18"/>
        <v>7.549865944167776E-2</v>
      </c>
      <c r="U100">
        <f t="shared" si="13"/>
        <v>0.10708243521961663</v>
      </c>
      <c r="V100">
        <f t="shared" si="19"/>
        <v>8.1102785400554961E-2</v>
      </c>
      <c r="W100">
        <f t="shared" si="20"/>
        <v>3.7466498906225517E-3</v>
      </c>
      <c r="X100">
        <f t="shared" si="21"/>
        <v>0.13400319305471869</v>
      </c>
    </row>
    <row r="101" spans="1:24">
      <c r="A101" s="1">
        <v>37953</v>
      </c>
      <c r="B101">
        <v>2639</v>
      </c>
      <c r="C101" s="10">
        <f t="shared" si="22"/>
        <v>-4.6604046242774588E-2</v>
      </c>
      <c r="D101">
        <v>1147.46</v>
      </c>
      <c r="E101" s="10">
        <f t="shared" si="14"/>
        <v>-2.7988140618382062E-2</v>
      </c>
      <c r="F101">
        <v>174.25</v>
      </c>
      <c r="G101" s="10">
        <f t="shared" si="15"/>
        <v>-4.7814207650273222E-2</v>
      </c>
      <c r="H101">
        <v>449.82</v>
      </c>
      <c r="I101" s="10">
        <f t="shared" si="16"/>
        <v>-3.5321366531557707E-2</v>
      </c>
      <c r="J101">
        <v>181.29</v>
      </c>
      <c r="K101" s="10">
        <f t="shared" si="17"/>
        <v>-2.8144097780636868E-2</v>
      </c>
      <c r="T101">
        <f t="shared" si="18"/>
        <v>-6.0011759735793882E-2</v>
      </c>
      <c r="U101">
        <f t="shared" si="13"/>
        <v>-3.4700533163910696E-2</v>
      </c>
      <c r="V101">
        <f t="shared" si="19"/>
        <v>-5.5997136535432458E-2</v>
      </c>
      <c r="W101">
        <f t="shared" si="20"/>
        <v>-4.0358222687708514E-2</v>
      </c>
      <c r="X101">
        <f t="shared" si="21"/>
        <v>-2.9641269956013183E-2</v>
      </c>
    </row>
    <row r="102" spans="1:24">
      <c r="A102" s="1">
        <v>37986</v>
      </c>
      <c r="B102">
        <v>2680</v>
      </c>
      <c r="C102" s="10">
        <f t="shared" si="22"/>
        <v>1.5536187949981128E-2</v>
      </c>
      <c r="D102">
        <v>1274.68</v>
      </c>
      <c r="E102" s="10">
        <f t="shared" si="14"/>
        <v>0.11087096717968392</v>
      </c>
      <c r="F102">
        <v>168.25</v>
      </c>
      <c r="G102" s="10">
        <f t="shared" si="15"/>
        <v>-3.4433285509325673E-2</v>
      </c>
      <c r="H102">
        <v>432.58</v>
      </c>
      <c r="I102" s="10">
        <f t="shared" si="16"/>
        <v>-3.8326441687786206E-2</v>
      </c>
      <c r="J102">
        <v>175.79</v>
      </c>
      <c r="K102" s="10">
        <f t="shared" si="17"/>
        <v>-3.0338132274256746E-2</v>
      </c>
      <c r="T102">
        <f t="shared" si="18"/>
        <v>2.1284744569618364E-3</v>
      </c>
      <c r="U102">
        <f t="shared" si="13"/>
        <v>0.10415857463415529</v>
      </c>
      <c r="V102">
        <f t="shared" si="19"/>
        <v>-4.261621439448491E-2</v>
      </c>
      <c r="W102">
        <f t="shared" si="20"/>
        <v>-4.3363297843937013E-2</v>
      </c>
      <c r="X102">
        <f t="shared" si="21"/>
        <v>-3.1835304449633062E-2</v>
      </c>
    </row>
    <row r="103" spans="1:24">
      <c r="A103" s="1">
        <v>38016</v>
      </c>
      <c r="B103">
        <v>2602</v>
      </c>
      <c r="C103" s="10">
        <f t="shared" si="22"/>
        <v>-2.9104477611940349E-2</v>
      </c>
      <c r="D103">
        <v>1206.1099999999999</v>
      </c>
      <c r="E103" s="10">
        <f t="shared" si="14"/>
        <v>-5.3793893369316392E-2</v>
      </c>
      <c r="F103">
        <v>164.5</v>
      </c>
      <c r="G103" s="10">
        <f t="shared" si="15"/>
        <v>-2.2288261515601815E-2</v>
      </c>
      <c r="H103">
        <v>440.95</v>
      </c>
      <c r="I103" s="10">
        <f t="shared" si="16"/>
        <v>1.9349022146192718E-2</v>
      </c>
      <c r="J103">
        <v>195.54</v>
      </c>
      <c r="K103" s="10">
        <f t="shared" si="17"/>
        <v>0.11234996302406275</v>
      </c>
      <c r="T103">
        <f t="shared" si="18"/>
        <v>-4.2512191104959643E-2</v>
      </c>
      <c r="U103">
        <f t="shared" si="13"/>
        <v>-6.0506285914845026E-2</v>
      </c>
      <c r="V103">
        <f t="shared" si="19"/>
        <v>-3.0471190400761052E-2</v>
      </c>
      <c r="W103">
        <f t="shared" si="20"/>
        <v>1.4312165990041911E-2</v>
      </c>
      <c r="X103">
        <f t="shared" si="21"/>
        <v>0.11085279084868643</v>
      </c>
    </row>
    <row r="104" spans="1:24">
      <c r="A104" s="1">
        <v>38044</v>
      </c>
      <c r="B104">
        <v>2552</v>
      </c>
      <c r="C104" s="10">
        <f t="shared" si="22"/>
        <v>-1.9215987701767911E-2</v>
      </c>
      <c r="D104">
        <v>1190.42</v>
      </c>
      <c r="E104" s="10">
        <f t="shared" si="14"/>
        <v>-1.3008763711435778E-2</v>
      </c>
      <c r="F104">
        <v>190.25</v>
      </c>
      <c r="G104" s="10">
        <f t="shared" si="15"/>
        <v>0.15653495440729492</v>
      </c>
      <c r="H104">
        <v>452.1</v>
      </c>
      <c r="I104" s="10">
        <f t="shared" si="16"/>
        <v>2.5286313641002423E-2</v>
      </c>
      <c r="J104">
        <v>192.79</v>
      </c>
      <c r="K104" s="10">
        <f t="shared" si="17"/>
        <v>-1.4063618696941838E-2</v>
      </c>
      <c r="T104">
        <f t="shared" si="18"/>
        <v>-3.2623701194787205E-2</v>
      </c>
      <c r="U104">
        <f t="shared" si="13"/>
        <v>-1.9721156256964412E-2</v>
      </c>
      <c r="V104">
        <f t="shared" si="19"/>
        <v>0.14835202552213569</v>
      </c>
      <c r="W104">
        <f t="shared" si="20"/>
        <v>2.0249457484851616E-2</v>
      </c>
      <c r="X104">
        <f t="shared" si="21"/>
        <v>-1.5560790872318153E-2</v>
      </c>
    </row>
    <row r="105" spans="1:24">
      <c r="A105" s="1">
        <v>38077</v>
      </c>
      <c r="B105">
        <v>2523</v>
      </c>
      <c r="C105" s="10">
        <f t="shared" si="22"/>
        <v>-1.1363636363636354E-2</v>
      </c>
      <c r="D105">
        <v>1108.6300000000001</v>
      </c>
      <c r="E105" s="10">
        <f t="shared" si="14"/>
        <v>-6.8706842962987791E-2</v>
      </c>
      <c r="F105">
        <v>201</v>
      </c>
      <c r="G105" s="10">
        <f t="shared" si="15"/>
        <v>5.6504599211563811E-2</v>
      </c>
      <c r="H105">
        <v>457.92</v>
      </c>
      <c r="I105" s="10">
        <f t="shared" si="16"/>
        <v>1.2873258128732523E-2</v>
      </c>
      <c r="J105">
        <v>180.29</v>
      </c>
      <c r="K105" s="10">
        <f t="shared" si="17"/>
        <v>-6.4837387831319093E-2</v>
      </c>
      <c r="T105">
        <f t="shared" si="18"/>
        <v>-2.4771349856655647E-2</v>
      </c>
      <c r="U105">
        <f t="shared" si="13"/>
        <v>-7.5419235508516425E-2</v>
      </c>
      <c r="V105">
        <f t="shared" si="19"/>
        <v>4.8321670326404574E-2</v>
      </c>
      <c r="W105">
        <f t="shared" si="20"/>
        <v>7.8364019725817163E-3</v>
      </c>
      <c r="X105">
        <f t="shared" si="21"/>
        <v>-6.6334560006695409E-2</v>
      </c>
    </row>
    <row r="106" spans="1:24">
      <c r="A106" s="1">
        <v>38107</v>
      </c>
      <c r="B106">
        <v>2637</v>
      </c>
      <c r="C106" s="10">
        <f t="shared" si="22"/>
        <v>4.5184304399524367E-2</v>
      </c>
      <c r="D106">
        <v>1021.89</v>
      </c>
      <c r="E106" s="10">
        <f t="shared" si="14"/>
        <v>-7.8240711508799299E-2</v>
      </c>
      <c r="F106">
        <v>209.75</v>
      </c>
      <c r="G106" s="10">
        <f t="shared" si="15"/>
        <v>4.3532338308457819E-2</v>
      </c>
      <c r="H106">
        <v>477.69</v>
      </c>
      <c r="I106" s="10">
        <f t="shared" si="16"/>
        <v>4.3173480083857463E-2</v>
      </c>
      <c r="J106">
        <v>172.79</v>
      </c>
      <c r="K106" s="10">
        <f t="shared" si="17"/>
        <v>-4.1599645016362485E-2</v>
      </c>
      <c r="T106">
        <f t="shared" si="18"/>
        <v>3.1776590906505073E-2</v>
      </c>
      <c r="U106">
        <f t="shared" si="13"/>
        <v>-8.4953104054327933E-2</v>
      </c>
      <c r="V106">
        <f t="shared" si="19"/>
        <v>3.5349409423298582E-2</v>
      </c>
      <c r="W106">
        <f t="shared" si="20"/>
        <v>3.8136623927706656E-2</v>
      </c>
      <c r="X106">
        <f t="shared" si="21"/>
        <v>-4.3096817191738801E-2</v>
      </c>
    </row>
    <row r="107" spans="1:24">
      <c r="A107" s="1">
        <v>38138</v>
      </c>
      <c r="B107">
        <v>2541</v>
      </c>
      <c r="C107" s="10">
        <f t="shared" si="22"/>
        <v>-3.6405005688282088E-2</v>
      </c>
      <c r="D107">
        <v>1085.5</v>
      </c>
      <c r="E107" s="10">
        <f t="shared" si="14"/>
        <v>6.2247404319447419E-2</v>
      </c>
      <c r="F107">
        <v>205.75</v>
      </c>
      <c r="G107" s="10">
        <f t="shared" si="15"/>
        <v>-1.9070321811680557E-2</v>
      </c>
      <c r="H107">
        <v>465.27</v>
      </c>
      <c r="I107" s="10">
        <f t="shared" si="16"/>
        <v>-2.6000125604471513E-2</v>
      </c>
      <c r="J107">
        <v>176.79</v>
      </c>
      <c r="K107" s="10">
        <f t="shared" si="17"/>
        <v>2.3149487817581971E-2</v>
      </c>
      <c r="T107">
        <f t="shared" si="18"/>
        <v>-4.9812719181301382E-2</v>
      </c>
      <c r="U107">
        <f t="shared" si="13"/>
        <v>5.5535011773918785E-2</v>
      </c>
      <c r="V107">
        <f t="shared" si="19"/>
        <v>-2.7253250696839794E-2</v>
      </c>
      <c r="W107">
        <f t="shared" si="20"/>
        <v>-3.103698176062232E-2</v>
      </c>
      <c r="X107">
        <f t="shared" si="21"/>
        <v>2.1652315642205655E-2</v>
      </c>
    </row>
    <row r="108" spans="1:24">
      <c r="A108" s="1">
        <v>38168</v>
      </c>
      <c r="B108">
        <v>2474</v>
      </c>
      <c r="C108" s="10">
        <f t="shared" si="22"/>
        <v>-2.6367571822117242E-2</v>
      </c>
      <c r="D108">
        <v>1095.4100000000001</v>
      </c>
      <c r="E108" s="10">
        <f t="shared" si="14"/>
        <v>9.1294334408107414E-3</v>
      </c>
      <c r="F108">
        <v>219.25</v>
      </c>
      <c r="G108" s="10">
        <f t="shared" si="15"/>
        <v>6.56136087484811E-2</v>
      </c>
      <c r="H108">
        <v>466.03</v>
      </c>
      <c r="I108" s="10">
        <f t="shared" si="16"/>
        <v>1.633460141423182E-3</v>
      </c>
      <c r="J108">
        <v>186.54</v>
      </c>
      <c r="K108" s="10">
        <f t="shared" si="17"/>
        <v>5.5150178177498788E-2</v>
      </c>
      <c r="T108">
        <f t="shared" si="18"/>
        <v>-3.9775285315136535E-2</v>
      </c>
      <c r="U108">
        <f t="shared" si="13"/>
        <v>2.4170408952821076E-3</v>
      </c>
      <c r="V108">
        <f t="shared" si="19"/>
        <v>5.7430679863321864E-2</v>
      </c>
      <c r="W108">
        <f t="shared" si="20"/>
        <v>-3.4033960147276257E-3</v>
      </c>
      <c r="X108">
        <f t="shared" si="21"/>
        <v>5.3653006002122472E-2</v>
      </c>
    </row>
    <row r="109" spans="1:24">
      <c r="A109" s="1">
        <v>38198</v>
      </c>
      <c r="B109">
        <v>2461</v>
      </c>
      <c r="C109" s="10">
        <f t="shared" si="22"/>
        <v>-5.2546483427647894E-3</v>
      </c>
      <c r="D109">
        <v>1183.81</v>
      </c>
      <c r="E109" s="10">
        <f t="shared" si="14"/>
        <v>8.0700377027779435E-2</v>
      </c>
      <c r="F109">
        <v>213.75</v>
      </c>
      <c r="G109" s="10">
        <f t="shared" si="15"/>
        <v>-2.5085518814139118E-2</v>
      </c>
      <c r="H109">
        <v>446.01</v>
      </c>
      <c r="I109" s="10">
        <f t="shared" si="16"/>
        <v>-4.2958607814947536E-2</v>
      </c>
      <c r="J109">
        <v>172.79</v>
      </c>
      <c r="K109" s="10">
        <f t="shared" si="17"/>
        <v>-7.3710732282620373E-2</v>
      </c>
      <c r="T109">
        <f t="shared" si="18"/>
        <v>-1.8662361835784083E-2</v>
      </c>
      <c r="U109">
        <f t="shared" si="13"/>
        <v>7.3987984482250801E-2</v>
      </c>
      <c r="V109">
        <f t="shared" si="19"/>
        <v>-3.3268447699298355E-2</v>
      </c>
      <c r="W109">
        <f t="shared" si="20"/>
        <v>-4.7995463971098343E-2</v>
      </c>
      <c r="X109">
        <f t="shared" si="21"/>
        <v>-7.5207904457996688E-2</v>
      </c>
    </row>
    <row r="110" spans="1:24">
      <c r="A110" s="1">
        <v>38230</v>
      </c>
      <c r="B110">
        <v>2555</v>
      </c>
      <c r="C110" s="10">
        <f t="shared" si="22"/>
        <v>3.8195855343356344E-2</v>
      </c>
      <c r="D110">
        <v>1139.2</v>
      </c>
      <c r="E110" s="10">
        <f t="shared" si="14"/>
        <v>-3.7683412034025698E-2</v>
      </c>
      <c r="F110">
        <v>200.5</v>
      </c>
      <c r="G110" s="10">
        <f t="shared" si="15"/>
        <v>-6.1988304093567259E-2</v>
      </c>
      <c r="H110">
        <v>429.8</v>
      </c>
      <c r="I110" s="10">
        <f t="shared" si="16"/>
        <v>-3.6344476581242513E-2</v>
      </c>
      <c r="J110">
        <v>163.53</v>
      </c>
      <c r="K110" s="10">
        <f t="shared" si="17"/>
        <v>-5.3591064297702329E-2</v>
      </c>
      <c r="T110">
        <f t="shared" si="18"/>
        <v>2.478814185033705E-2</v>
      </c>
      <c r="U110">
        <f t="shared" si="13"/>
        <v>-4.4395804579554332E-2</v>
      </c>
      <c r="V110">
        <f t="shared" si="19"/>
        <v>-7.0171232978726489E-2</v>
      </c>
      <c r="W110">
        <f t="shared" si="20"/>
        <v>-4.138133273739332E-2</v>
      </c>
      <c r="X110">
        <f t="shared" si="21"/>
        <v>-5.5088236473078644E-2</v>
      </c>
    </row>
    <row r="111" spans="1:24">
      <c r="A111" s="1">
        <v>38260</v>
      </c>
      <c r="B111">
        <v>2265</v>
      </c>
      <c r="C111" s="10">
        <f t="shared" si="22"/>
        <v>-0.11350293542074363</v>
      </c>
      <c r="D111">
        <v>1227.5899999999999</v>
      </c>
      <c r="E111" s="10">
        <f t="shared" si="14"/>
        <v>7.7589536516853741E-2</v>
      </c>
      <c r="F111">
        <v>224.75</v>
      </c>
      <c r="G111" s="10">
        <f t="shared" si="15"/>
        <v>0.12094763092269334</v>
      </c>
      <c r="H111">
        <v>421.94</v>
      </c>
      <c r="I111" s="10">
        <f t="shared" si="16"/>
        <v>-1.828757561656591E-2</v>
      </c>
      <c r="J111">
        <v>162.28</v>
      </c>
      <c r="K111" s="10">
        <f t="shared" si="17"/>
        <v>-7.6438573961964407E-3</v>
      </c>
      <c r="T111">
        <f t="shared" si="18"/>
        <v>-0.12691064891376291</v>
      </c>
      <c r="U111">
        <f t="shared" si="13"/>
        <v>7.0877143971325107E-2</v>
      </c>
      <c r="V111">
        <f t="shared" si="19"/>
        <v>0.11276470203753411</v>
      </c>
      <c r="W111">
        <f t="shared" si="20"/>
        <v>-2.3324431772716717E-2</v>
      </c>
      <c r="X111">
        <f t="shared" si="21"/>
        <v>-9.1410295715727563E-3</v>
      </c>
    </row>
    <row r="112" spans="1:24">
      <c r="A112" s="1">
        <v>38289</v>
      </c>
      <c r="B112">
        <v>2232</v>
      </c>
      <c r="C112" s="10">
        <f t="shared" si="22"/>
        <v>-1.4569536423841067E-2</v>
      </c>
      <c r="D112">
        <v>1176.3699999999999</v>
      </c>
      <c r="E112" s="10">
        <f t="shared" si="14"/>
        <v>-4.172402838081124E-2</v>
      </c>
      <c r="F112">
        <v>238.25</v>
      </c>
      <c r="G112" s="10">
        <f t="shared" si="15"/>
        <v>6.0066740823136788E-2</v>
      </c>
      <c r="H112">
        <v>418.39</v>
      </c>
      <c r="I112" s="10">
        <f t="shared" si="16"/>
        <v>-8.4135185097407028E-3</v>
      </c>
      <c r="J112">
        <v>183.54</v>
      </c>
      <c r="K112" s="10">
        <f t="shared" si="17"/>
        <v>0.1310081340892284</v>
      </c>
      <c r="T112">
        <f t="shared" si="18"/>
        <v>-2.7977249916860361E-2</v>
      </c>
      <c r="U112">
        <f t="shared" si="13"/>
        <v>-4.8436420926339874E-2</v>
      </c>
      <c r="V112">
        <f t="shared" si="19"/>
        <v>5.1883811937977552E-2</v>
      </c>
      <c r="W112">
        <f t="shared" si="20"/>
        <v>-1.345037466589151E-2</v>
      </c>
      <c r="X112">
        <f t="shared" si="21"/>
        <v>0.12951096191385209</v>
      </c>
    </row>
    <row r="113" spans="1:24">
      <c r="A113" s="1">
        <v>38321</v>
      </c>
      <c r="B113">
        <v>2045</v>
      </c>
      <c r="C113" s="10">
        <f t="shared" si="22"/>
        <v>-8.3781362007168458E-2</v>
      </c>
      <c r="D113">
        <v>1266.42</v>
      </c>
      <c r="E113" s="10">
        <f t="shared" si="14"/>
        <v>7.6549044943342803E-2</v>
      </c>
      <c r="F113">
        <v>245.25</v>
      </c>
      <c r="G113" s="10">
        <f t="shared" si="15"/>
        <v>2.9380902413431276E-2</v>
      </c>
      <c r="H113">
        <v>452.6</v>
      </c>
      <c r="I113" s="10">
        <f t="shared" si="16"/>
        <v>8.1765816582614503E-2</v>
      </c>
      <c r="J113">
        <v>193.04</v>
      </c>
      <c r="K113" s="10">
        <f t="shared" si="17"/>
        <v>5.1759834368529933E-2</v>
      </c>
      <c r="T113">
        <f t="shared" si="18"/>
        <v>-9.7189075500187752E-2</v>
      </c>
      <c r="U113">
        <f t="shared" si="13"/>
        <v>6.983665239781417E-2</v>
      </c>
      <c r="V113">
        <f t="shared" si="19"/>
        <v>2.1197973528272039E-2</v>
      </c>
      <c r="W113">
        <f t="shared" si="20"/>
        <v>7.6728960426463697E-2</v>
      </c>
      <c r="X113">
        <f t="shared" si="21"/>
        <v>5.0262662193153618E-2</v>
      </c>
    </row>
    <row r="114" spans="1:24">
      <c r="A114" s="1">
        <v>38352</v>
      </c>
      <c r="B114">
        <v>1889</v>
      </c>
      <c r="C114" s="10">
        <f t="shared" si="22"/>
        <v>-7.6283618581907131E-2</v>
      </c>
      <c r="D114">
        <v>1266.42</v>
      </c>
      <c r="E114" s="10">
        <f t="shared" si="14"/>
        <v>0</v>
      </c>
      <c r="F114">
        <v>230.5</v>
      </c>
      <c r="G114" s="10">
        <f t="shared" si="15"/>
        <v>-6.0142711518858305E-2</v>
      </c>
      <c r="H114">
        <v>440.44</v>
      </c>
      <c r="I114" s="10">
        <f t="shared" si="16"/>
        <v>-2.6866990720282868E-2</v>
      </c>
      <c r="J114">
        <v>202.29</v>
      </c>
      <c r="K114" s="10">
        <f t="shared" si="17"/>
        <v>4.7917530045586298E-2</v>
      </c>
      <c r="T114">
        <f t="shared" si="18"/>
        <v>-8.9691332074926425E-2</v>
      </c>
      <c r="U114">
        <f t="shared" si="13"/>
        <v>-6.7123925455286337E-3</v>
      </c>
      <c r="V114">
        <f t="shared" si="19"/>
        <v>-6.8325640404017535E-2</v>
      </c>
      <c r="W114">
        <f t="shared" si="20"/>
        <v>-3.1903846876433675E-2</v>
      </c>
      <c r="X114">
        <f t="shared" si="21"/>
        <v>4.6420357870209983E-2</v>
      </c>
    </row>
    <row r="115" spans="1:24">
      <c r="A115" s="1">
        <v>38383</v>
      </c>
      <c r="B115">
        <v>1990</v>
      </c>
      <c r="C115" s="10">
        <f t="shared" si="22"/>
        <v>5.3467443091582911E-2</v>
      </c>
      <c r="D115">
        <v>1363.07</v>
      </c>
      <c r="E115" s="10">
        <f t="shared" si="14"/>
        <v>7.6317493406610648E-2</v>
      </c>
      <c r="F115">
        <v>245.5</v>
      </c>
      <c r="G115" s="10">
        <f t="shared" si="15"/>
        <v>6.5075921908893664E-2</v>
      </c>
      <c r="H115">
        <v>449.56</v>
      </c>
      <c r="I115" s="10">
        <f t="shared" si="16"/>
        <v>2.0706566161111661E-2</v>
      </c>
      <c r="J115">
        <v>197.54</v>
      </c>
      <c r="K115" s="10">
        <f t="shared" si="17"/>
        <v>-2.3481140936279621E-2</v>
      </c>
      <c r="T115">
        <f t="shared" si="18"/>
        <v>4.0059729598563618E-2</v>
      </c>
      <c r="U115">
        <f t="shared" si="13"/>
        <v>6.9605100861082014E-2</v>
      </c>
      <c r="V115">
        <f t="shared" si="19"/>
        <v>5.6892993023734427E-2</v>
      </c>
      <c r="W115">
        <f t="shared" si="20"/>
        <v>1.5669710004960855E-2</v>
      </c>
      <c r="X115">
        <f t="shared" si="21"/>
        <v>-2.4978313111655936E-2</v>
      </c>
    </row>
    <row r="116" spans="1:24">
      <c r="A116" s="1">
        <v>38411</v>
      </c>
      <c r="B116">
        <v>2050</v>
      </c>
      <c r="C116" s="10">
        <f t="shared" si="22"/>
        <v>3.015075376884413E-2</v>
      </c>
      <c r="D116">
        <v>1515.9</v>
      </c>
      <c r="E116" s="10">
        <f t="shared" si="14"/>
        <v>0.11212190129633859</v>
      </c>
      <c r="F116">
        <v>256</v>
      </c>
      <c r="G116" s="10">
        <f t="shared" si="15"/>
        <v>4.2769857433808456E-2</v>
      </c>
      <c r="H116">
        <v>507.09</v>
      </c>
      <c r="I116" s="10">
        <f t="shared" si="16"/>
        <v>0.12796957024646316</v>
      </c>
      <c r="J116">
        <v>206.54</v>
      </c>
      <c r="K116" s="10">
        <f t="shared" si="17"/>
        <v>4.5560392831831553E-2</v>
      </c>
      <c r="T116">
        <f t="shared" si="18"/>
        <v>1.6743040275824836E-2</v>
      </c>
      <c r="U116">
        <f t="shared" si="13"/>
        <v>0.10540950875080995</v>
      </c>
      <c r="V116">
        <f t="shared" si="19"/>
        <v>3.4586928548649219E-2</v>
      </c>
      <c r="W116">
        <f t="shared" si="20"/>
        <v>0.12293271409031235</v>
      </c>
      <c r="X116">
        <f t="shared" si="21"/>
        <v>4.4063220656455238E-2</v>
      </c>
    </row>
    <row r="117" spans="1:24">
      <c r="A117" s="1">
        <v>38442</v>
      </c>
      <c r="B117">
        <v>2086</v>
      </c>
      <c r="C117" s="10">
        <f t="shared" si="22"/>
        <v>1.7560975609756113E-2</v>
      </c>
      <c r="D117">
        <v>1413.46</v>
      </c>
      <c r="E117" s="10">
        <f t="shared" si="14"/>
        <v>-6.7577016953624947E-2</v>
      </c>
      <c r="F117">
        <v>259.5</v>
      </c>
      <c r="G117" s="10">
        <f t="shared" si="15"/>
        <v>1.3671875E-2</v>
      </c>
      <c r="H117">
        <v>524.07000000000005</v>
      </c>
      <c r="I117" s="10">
        <f t="shared" si="16"/>
        <v>3.3485180145536475E-2</v>
      </c>
      <c r="J117">
        <v>201.29</v>
      </c>
      <c r="K117" s="10">
        <f t="shared" si="17"/>
        <v>-2.5418805074077677E-2</v>
      </c>
      <c r="T117">
        <f t="shared" si="18"/>
        <v>4.1532621167368212E-3</v>
      </c>
      <c r="U117">
        <f t="shared" si="13"/>
        <v>-7.428940949915358E-2</v>
      </c>
      <c r="V117">
        <f t="shared" si="19"/>
        <v>5.4889461148407651E-3</v>
      </c>
      <c r="W117">
        <f t="shared" si="20"/>
        <v>2.8448323989385668E-2</v>
      </c>
      <c r="X117">
        <f t="shared" si="21"/>
        <v>-2.6915977249453993E-2</v>
      </c>
    </row>
    <row r="118" spans="1:24">
      <c r="A118" s="1">
        <v>38471</v>
      </c>
      <c r="B118">
        <v>2281</v>
      </c>
      <c r="C118" s="10">
        <f t="shared" si="22"/>
        <v>9.3480345158197586E-2</v>
      </c>
      <c r="D118">
        <v>1306.07</v>
      </c>
      <c r="E118" s="10">
        <f t="shared" si="14"/>
        <v>-7.5976681335163443E-2</v>
      </c>
      <c r="F118">
        <v>255.25</v>
      </c>
      <c r="G118" s="10">
        <f t="shared" si="15"/>
        <v>-1.6377649325626242E-2</v>
      </c>
      <c r="H118">
        <v>513.92999999999995</v>
      </c>
      <c r="I118" s="10">
        <f t="shared" si="16"/>
        <v>-1.934856030682941E-2</v>
      </c>
      <c r="J118">
        <v>195.54</v>
      </c>
      <c r="K118" s="10">
        <f t="shared" si="17"/>
        <v>-2.8565750906652143E-2</v>
      </c>
      <c r="T118">
        <f t="shared" si="18"/>
        <v>8.0072631665178293E-2</v>
      </c>
      <c r="U118">
        <f t="shared" si="13"/>
        <v>-8.2689073880692077E-2</v>
      </c>
      <c r="V118">
        <f t="shared" si="19"/>
        <v>-2.4560578210785479E-2</v>
      </c>
      <c r="W118">
        <f t="shared" si="20"/>
        <v>-2.4385416462980217E-2</v>
      </c>
      <c r="X118">
        <f t="shared" si="21"/>
        <v>-3.0062923082028459E-2</v>
      </c>
    </row>
    <row r="119" spans="1:24">
      <c r="A119" s="1">
        <v>38503</v>
      </c>
      <c r="B119">
        <v>2335</v>
      </c>
      <c r="C119" s="10">
        <f t="shared" si="22"/>
        <v>2.3673827268741787E-2</v>
      </c>
      <c r="D119">
        <v>1348.2</v>
      </c>
      <c r="E119" s="10">
        <f t="shared" si="14"/>
        <v>3.2257076573231291E-2</v>
      </c>
      <c r="F119">
        <v>269.25</v>
      </c>
      <c r="G119" s="10">
        <f t="shared" si="15"/>
        <v>5.4848188050930391E-2</v>
      </c>
      <c r="H119">
        <v>545.35</v>
      </c>
      <c r="I119" s="10">
        <f t="shared" si="16"/>
        <v>6.1136730683167162E-2</v>
      </c>
      <c r="J119">
        <v>216.05</v>
      </c>
      <c r="K119" s="10">
        <f t="shared" si="17"/>
        <v>0.1048890252633734</v>
      </c>
      <c r="T119">
        <f t="shared" si="18"/>
        <v>1.0266113775722495E-2</v>
      </c>
      <c r="U119">
        <f t="shared" si="13"/>
        <v>2.5544684027702658E-2</v>
      </c>
      <c r="V119">
        <f t="shared" si="19"/>
        <v>4.6665259165771154E-2</v>
      </c>
      <c r="W119">
        <f t="shared" si="20"/>
        <v>5.6099874527016355E-2</v>
      </c>
      <c r="X119">
        <f t="shared" si="21"/>
        <v>0.10339185308799709</v>
      </c>
    </row>
    <row r="120" spans="1:24">
      <c r="A120" s="1">
        <v>38533</v>
      </c>
      <c r="B120">
        <v>2311</v>
      </c>
      <c r="C120" s="10">
        <f t="shared" si="22"/>
        <v>-1.0278372591006391E-2</v>
      </c>
      <c r="D120">
        <v>1410.98</v>
      </c>
      <c r="E120" s="10">
        <f t="shared" si="14"/>
        <v>4.6565791425604575E-2</v>
      </c>
      <c r="F120">
        <v>287</v>
      </c>
      <c r="G120" s="10">
        <f t="shared" si="15"/>
        <v>6.5923862581244164E-2</v>
      </c>
      <c r="H120">
        <v>521</v>
      </c>
      <c r="I120" s="10">
        <f t="shared" si="16"/>
        <v>-4.4650224626386792E-2</v>
      </c>
      <c r="J120">
        <v>223.8</v>
      </c>
      <c r="K120" s="10">
        <f t="shared" si="17"/>
        <v>3.5871326081925448E-2</v>
      </c>
      <c r="T120">
        <f t="shared" si="18"/>
        <v>-2.3686086084025684E-2</v>
      </c>
      <c r="U120">
        <f t="shared" si="13"/>
        <v>3.9853398880075941E-2</v>
      </c>
      <c r="V120">
        <f t="shared" si="19"/>
        <v>5.7740933696084927E-2</v>
      </c>
      <c r="W120">
        <f t="shared" si="20"/>
        <v>-4.9687080782537599E-2</v>
      </c>
      <c r="X120">
        <f t="shared" si="21"/>
        <v>3.4374153906549132E-2</v>
      </c>
    </row>
    <row r="121" spans="1:24">
      <c r="A121" s="1">
        <v>38562</v>
      </c>
      <c r="B121">
        <v>2558</v>
      </c>
      <c r="C121" s="10">
        <f t="shared" si="22"/>
        <v>0.10688013846819566</v>
      </c>
      <c r="D121">
        <v>1566.29</v>
      </c>
      <c r="E121" s="10">
        <f t="shared" si="14"/>
        <v>0.11007243192674587</v>
      </c>
      <c r="F121">
        <v>308</v>
      </c>
      <c r="G121" s="10">
        <f t="shared" si="15"/>
        <v>7.3170731707317138E-2</v>
      </c>
      <c r="H121">
        <v>521.5</v>
      </c>
      <c r="I121" s="10">
        <f t="shared" si="16"/>
        <v>9.596928982724684E-4</v>
      </c>
      <c r="J121">
        <v>231.55</v>
      </c>
      <c r="K121" s="10">
        <f t="shared" si="17"/>
        <v>3.4629133154602254E-2</v>
      </c>
      <c r="T121">
        <f t="shared" si="18"/>
        <v>9.3472424975176369E-2</v>
      </c>
      <c r="U121">
        <f t="shared" si="13"/>
        <v>0.10336003938121724</v>
      </c>
      <c r="V121">
        <f t="shared" si="19"/>
        <v>6.4987802822157908E-2</v>
      </c>
      <c r="W121">
        <f t="shared" si="20"/>
        <v>-4.0771632578783393E-3</v>
      </c>
      <c r="X121">
        <f t="shared" si="21"/>
        <v>3.3131960979225938E-2</v>
      </c>
    </row>
    <row r="122" spans="1:24">
      <c r="A122" s="1">
        <v>38595</v>
      </c>
      <c r="B122">
        <v>2530</v>
      </c>
      <c r="C122" s="10">
        <f t="shared" si="22"/>
        <v>-1.0946051602814699E-2</v>
      </c>
      <c r="D122">
        <v>1618.34</v>
      </c>
      <c r="E122" s="10">
        <f t="shared" si="14"/>
        <v>3.3231393930881259E-2</v>
      </c>
      <c r="F122">
        <v>327.25</v>
      </c>
      <c r="G122" s="10">
        <f t="shared" si="15"/>
        <v>6.25E-2</v>
      </c>
      <c r="H122">
        <v>545.5</v>
      </c>
      <c r="I122" s="10">
        <f t="shared" si="16"/>
        <v>4.6021093000958802E-2</v>
      </c>
      <c r="J122">
        <v>228.55</v>
      </c>
      <c r="K122" s="10">
        <f t="shared" si="17"/>
        <v>-1.2956164975167384E-2</v>
      </c>
      <c r="T122">
        <f t="shared" si="18"/>
        <v>-2.4353765095833993E-2</v>
      </c>
      <c r="U122">
        <f t="shared" si="13"/>
        <v>2.6519001385352625E-2</v>
      </c>
      <c r="V122">
        <f t="shared" si="19"/>
        <v>5.4317071114840763E-2</v>
      </c>
      <c r="W122">
        <f t="shared" si="20"/>
        <v>4.0984236844807995E-2</v>
      </c>
      <c r="X122">
        <f t="shared" si="21"/>
        <v>-1.4453337150543699E-2</v>
      </c>
    </row>
    <row r="123" spans="1:24">
      <c r="A123" s="1">
        <v>38625</v>
      </c>
      <c r="B123">
        <v>2635</v>
      </c>
      <c r="C123" s="10">
        <f t="shared" si="22"/>
        <v>4.1501976284584963E-2</v>
      </c>
      <c r="D123">
        <v>1914.91</v>
      </c>
      <c r="E123" s="10">
        <f t="shared" si="14"/>
        <v>0.18325568174796403</v>
      </c>
      <c r="F123">
        <v>343.5</v>
      </c>
      <c r="G123" s="10">
        <f t="shared" si="15"/>
        <v>4.9656226126814307E-2</v>
      </c>
      <c r="H123">
        <v>568</v>
      </c>
      <c r="I123" s="10">
        <f t="shared" si="16"/>
        <v>4.124656278643446E-2</v>
      </c>
      <c r="J123">
        <v>230.55</v>
      </c>
      <c r="K123" s="10">
        <f t="shared" si="17"/>
        <v>8.750820389411551E-3</v>
      </c>
      <c r="T123">
        <f t="shared" si="18"/>
        <v>2.8094262791565669E-2</v>
      </c>
      <c r="U123">
        <f t="shared" si="13"/>
        <v>0.17654328920243539</v>
      </c>
      <c r="V123">
        <f t="shared" si="19"/>
        <v>4.147329724165507E-2</v>
      </c>
      <c r="W123">
        <f t="shared" si="20"/>
        <v>3.6209706630283653E-2</v>
      </c>
      <c r="X123">
        <f t="shared" si="21"/>
        <v>7.2536482140352354E-3</v>
      </c>
    </row>
    <row r="124" spans="1:24">
      <c r="A124" s="1">
        <v>38656</v>
      </c>
      <c r="B124">
        <v>2533</v>
      </c>
      <c r="C124" s="10">
        <f t="shared" si="22"/>
        <v>-3.8709677419354827E-2</v>
      </c>
      <c r="D124">
        <v>1779.43</v>
      </c>
      <c r="E124" s="10">
        <f t="shared" si="14"/>
        <v>-7.0750061360586147E-2</v>
      </c>
      <c r="F124">
        <v>330.5</v>
      </c>
      <c r="G124" s="10">
        <f t="shared" si="15"/>
        <v>-3.7845705967976762E-2</v>
      </c>
      <c r="H124">
        <v>565</v>
      </c>
      <c r="I124" s="10">
        <f t="shared" si="16"/>
        <v>-5.2816901408451189E-3</v>
      </c>
      <c r="J124">
        <v>214.55</v>
      </c>
      <c r="K124" s="10">
        <f t="shared" si="17"/>
        <v>-6.9399262632834469E-2</v>
      </c>
      <c r="T124">
        <f t="shared" si="18"/>
        <v>-5.211739091237412E-2</v>
      </c>
      <c r="U124">
        <f t="shared" si="13"/>
        <v>-7.7462453906114781E-2</v>
      </c>
      <c r="V124">
        <f t="shared" si="19"/>
        <v>-4.6028634853135998E-2</v>
      </c>
      <c r="W124">
        <f t="shared" si="20"/>
        <v>-1.0318546296995926E-2</v>
      </c>
      <c r="X124">
        <f t="shared" si="21"/>
        <v>-7.0896434808210784E-2</v>
      </c>
    </row>
    <row r="125" spans="1:24">
      <c r="A125" s="1">
        <v>38686</v>
      </c>
      <c r="B125">
        <v>2668</v>
      </c>
      <c r="C125" s="10">
        <f t="shared" si="22"/>
        <v>5.32964863797869E-2</v>
      </c>
      <c r="D125">
        <v>1933.08</v>
      </c>
      <c r="E125" s="10">
        <f t="shared" si="14"/>
        <v>8.6347875443259836E-2</v>
      </c>
      <c r="F125">
        <v>338.5</v>
      </c>
      <c r="G125" s="10">
        <f t="shared" si="15"/>
        <v>2.4205748865355536E-2</v>
      </c>
      <c r="H125">
        <v>594.5</v>
      </c>
      <c r="I125" s="10">
        <f t="shared" si="16"/>
        <v>5.2212389380531077E-2</v>
      </c>
      <c r="J125">
        <v>232.3</v>
      </c>
      <c r="K125" s="10">
        <f t="shared" si="17"/>
        <v>8.2731298065718883E-2</v>
      </c>
      <c r="T125">
        <f t="shared" si="18"/>
        <v>3.9888772886767607E-2</v>
      </c>
      <c r="U125">
        <f t="shared" si="13"/>
        <v>7.9635482897731202E-2</v>
      </c>
      <c r="V125">
        <f t="shared" si="19"/>
        <v>1.60228199801963E-2</v>
      </c>
      <c r="W125">
        <f t="shared" si="20"/>
        <v>4.717553322438027E-2</v>
      </c>
      <c r="X125">
        <f t="shared" si="21"/>
        <v>8.1234125890342568E-2</v>
      </c>
    </row>
    <row r="126" spans="1:24">
      <c r="A126" s="1">
        <v>38716</v>
      </c>
      <c r="B126">
        <v>2829</v>
      </c>
      <c r="C126" s="10">
        <f t="shared" si="22"/>
        <v>6.0344827586206851E-2</v>
      </c>
      <c r="D126">
        <v>2193.31</v>
      </c>
      <c r="E126" s="10">
        <f t="shared" si="14"/>
        <v>0.13461936391665108</v>
      </c>
      <c r="F126">
        <v>381.75</v>
      </c>
      <c r="G126" s="10">
        <f t="shared" si="15"/>
        <v>0.12776957163958635</v>
      </c>
      <c r="H126">
        <v>638</v>
      </c>
      <c r="I126" s="10">
        <f t="shared" si="16"/>
        <v>7.3170731707317138E-2</v>
      </c>
      <c r="J126">
        <v>258.05</v>
      </c>
      <c r="K126" s="10">
        <f t="shared" si="17"/>
        <v>0.11084804132587167</v>
      </c>
      <c r="T126">
        <f t="shared" si="18"/>
        <v>4.6937114093187557E-2</v>
      </c>
      <c r="U126">
        <f t="shared" si="13"/>
        <v>0.12790697137112245</v>
      </c>
      <c r="V126">
        <f t="shared" si="19"/>
        <v>0.11958664275442712</v>
      </c>
      <c r="W126">
        <f t="shared" si="20"/>
        <v>6.8133875551166331E-2</v>
      </c>
      <c r="X126">
        <f t="shared" si="21"/>
        <v>0.10935086915049536</v>
      </c>
    </row>
    <row r="127" spans="1:24">
      <c r="A127" s="1">
        <v>38748</v>
      </c>
      <c r="B127">
        <v>2722</v>
      </c>
      <c r="C127" s="10">
        <f t="shared" si="22"/>
        <v>-3.7822552138564891E-2</v>
      </c>
      <c r="D127">
        <v>2368.44</v>
      </c>
      <c r="E127" s="10">
        <f t="shared" si="14"/>
        <v>7.9847353999206838E-2</v>
      </c>
      <c r="F127">
        <v>417</v>
      </c>
      <c r="G127" s="10">
        <f t="shared" si="15"/>
        <v>9.2337917485265208E-2</v>
      </c>
      <c r="H127">
        <v>631.5</v>
      </c>
      <c r="I127" s="10">
        <f t="shared" si="16"/>
        <v>-1.0188087774294696E-2</v>
      </c>
      <c r="J127">
        <v>266.31</v>
      </c>
      <c r="K127" s="10">
        <f t="shared" si="17"/>
        <v>3.2009300523154316E-2</v>
      </c>
      <c r="T127">
        <f t="shared" si="18"/>
        <v>-5.1230265631584185E-2</v>
      </c>
      <c r="U127">
        <f t="shared" si="13"/>
        <v>7.3134961453678204E-2</v>
      </c>
      <c r="V127">
        <f t="shared" si="19"/>
        <v>8.4154988600105979E-2</v>
      </c>
      <c r="W127">
        <f t="shared" si="20"/>
        <v>-1.5224943930445503E-2</v>
      </c>
      <c r="X127">
        <f t="shared" si="21"/>
        <v>3.0512128347778E-2</v>
      </c>
    </row>
    <row r="128" spans="1:24">
      <c r="A128" s="1">
        <v>38776</v>
      </c>
      <c r="B128">
        <v>2635</v>
      </c>
      <c r="C128" s="10">
        <f t="shared" si="22"/>
        <v>-3.1961792799412247E-2</v>
      </c>
      <c r="D128">
        <v>2213.96</v>
      </c>
      <c r="E128" s="10">
        <f t="shared" si="14"/>
        <v>-6.5224367093952185E-2</v>
      </c>
      <c r="F128">
        <v>420</v>
      </c>
      <c r="G128" s="10">
        <f t="shared" si="15"/>
        <v>7.194244604316502E-3</v>
      </c>
      <c r="H128">
        <v>639</v>
      </c>
      <c r="I128" s="10">
        <f t="shared" si="16"/>
        <v>1.1876484560570111E-2</v>
      </c>
      <c r="J128">
        <v>277.31</v>
      </c>
      <c r="K128" s="10">
        <f t="shared" si="17"/>
        <v>4.1305245766212417E-2</v>
      </c>
      <c r="T128">
        <f t="shared" si="18"/>
        <v>-4.5369506292431541E-2</v>
      </c>
      <c r="U128">
        <f t="shared" si="13"/>
        <v>-7.1936759639480818E-2</v>
      </c>
      <c r="V128">
        <f t="shared" si="19"/>
        <v>-9.8868428084273284E-4</v>
      </c>
      <c r="W128">
        <f t="shared" si="20"/>
        <v>6.8396284044193031E-3</v>
      </c>
      <c r="X128">
        <f t="shared" si="21"/>
        <v>3.9808073590836102E-2</v>
      </c>
    </row>
    <row r="129" spans="1:24">
      <c r="A129" s="1">
        <v>38807</v>
      </c>
      <c r="B129">
        <v>2900</v>
      </c>
      <c r="C129" s="10">
        <f t="shared" si="22"/>
        <v>0.10056925996204935</v>
      </c>
      <c r="D129">
        <v>2413.88</v>
      </c>
      <c r="E129" s="10">
        <f t="shared" si="14"/>
        <v>9.0299734412545796E-2</v>
      </c>
      <c r="F129">
        <v>420.75</v>
      </c>
      <c r="G129" s="10">
        <f t="shared" si="15"/>
        <v>1.7857142857142794E-3</v>
      </c>
      <c r="H129">
        <v>683</v>
      </c>
      <c r="I129" s="10">
        <f t="shared" si="16"/>
        <v>6.8857589984350653E-2</v>
      </c>
      <c r="J129">
        <v>275.31</v>
      </c>
      <c r="K129" s="10">
        <f t="shared" si="17"/>
        <v>-7.2121452526053842E-3</v>
      </c>
      <c r="T129">
        <f t="shared" si="18"/>
        <v>8.7161546469030057E-2</v>
      </c>
      <c r="U129">
        <f t="shared" si="13"/>
        <v>8.3587341867017162E-2</v>
      </c>
      <c r="V129">
        <f t="shared" si="19"/>
        <v>-6.3972145994449555E-3</v>
      </c>
      <c r="W129">
        <f t="shared" si="20"/>
        <v>6.3820733828199847E-2</v>
      </c>
      <c r="X129">
        <f t="shared" si="21"/>
        <v>-8.7093174279816998E-3</v>
      </c>
    </row>
    <row r="130" spans="1:24">
      <c r="A130" s="1">
        <v>38835</v>
      </c>
      <c r="B130">
        <v>3030</v>
      </c>
      <c r="C130" s="10">
        <f t="shared" si="22"/>
        <v>4.482758620689653E-2</v>
      </c>
      <c r="D130">
        <v>2491.5300000000002</v>
      </c>
      <c r="E130" s="10">
        <f t="shared" si="14"/>
        <v>3.216812766168986E-2</v>
      </c>
      <c r="F130">
        <v>417.5</v>
      </c>
      <c r="G130" s="10">
        <f t="shared" si="15"/>
        <v>-7.724301841948944E-3</v>
      </c>
      <c r="H130">
        <v>694.5</v>
      </c>
      <c r="I130" s="10">
        <f t="shared" si="16"/>
        <v>1.6837481698389389E-2</v>
      </c>
      <c r="J130">
        <v>250.05</v>
      </c>
      <c r="K130" s="10">
        <f t="shared" si="17"/>
        <v>-9.1751116922741627E-2</v>
      </c>
      <c r="T130">
        <f t="shared" si="18"/>
        <v>3.1419872713877237E-2</v>
      </c>
      <c r="U130">
        <f t="shared" si="13"/>
        <v>2.5455735116161227E-2</v>
      </c>
      <c r="V130">
        <f t="shared" si="19"/>
        <v>-1.5907230727108181E-2</v>
      </c>
      <c r="W130">
        <f t="shared" si="20"/>
        <v>1.1800625542238583E-2</v>
      </c>
      <c r="X130">
        <f t="shared" si="21"/>
        <v>-9.3248289098117942E-2</v>
      </c>
    </row>
    <row r="131" spans="1:24">
      <c r="A131" s="1">
        <v>38868</v>
      </c>
      <c r="B131">
        <v>2824</v>
      </c>
      <c r="C131" s="10">
        <f t="shared" si="22"/>
        <v>-6.798679867986801E-2</v>
      </c>
      <c r="D131">
        <v>2447.75</v>
      </c>
      <c r="E131" s="10">
        <f t="shared" si="14"/>
        <v>-1.7571532351607355E-2</v>
      </c>
      <c r="F131">
        <v>382</v>
      </c>
      <c r="G131" s="10">
        <f t="shared" si="15"/>
        <v>-8.5029940119760505E-2</v>
      </c>
      <c r="H131">
        <v>613.5</v>
      </c>
      <c r="I131" s="10">
        <f t="shared" si="16"/>
        <v>-0.11663066954643631</v>
      </c>
      <c r="J131">
        <v>231.8</v>
      </c>
      <c r="K131" s="10">
        <f t="shared" si="17"/>
        <v>-7.2985402919416131E-2</v>
      </c>
      <c r="T131">
        <f t="shared" si="18"/>
        <v>-8.1394512172887304E-2</v>
      </c>
      <c r="U131">
        <f t="shared" si="13"/>
        <v>-2.4283924897135989E-2</v>
      </c>
      <c r="V131">
        <f t="shared" si="19"/>
        <v>-9.3212869004919735E-2</v>
      </c>
      <c r="W131">
        <f t="shared" si="20"/>
        <v>-0.12166752570258711</v>
      </c>
      <c r="X131">
        <f t="shared" si="21"/>
        <v>-7.4482575094792447E-2</v>
      </c>
    </row>
    <row r="132" spans="1:24">
      <c r="A132" s="1">
        <v>38898</v>
      </c>
      <c r="B132">
        <v>3264</v>
      </c>
      <c r="C132" s="10">
        <f t="shared" si="22"/>
        <v>0.15580736543909346</v>
      </c>
      <c r="D132">
        <v>2361.83</v>
      </c>
      <c r="E132" s="10">
        <f t="shared" si="14"/>
        <v>-3.5101623940353432E-2</v>
      </c>
      <c r="F132">
        <v>369.75</v>
      </c>
      <c r="G132" s="10">
        <f t="shared" si="15"/>
        <v>-3.2068062827225186E-2</v>
      </c>
      <c r="H132">
        <v>617.5</v>
      </c>
      <c r="I132" s="10">
        <f t="shared" si="16"/>
        <v>6.5199674001630292E-3</v>
      </c>
      <c r="J132">
        <v>230.8</v>
      </c>
      <c r="K132" s="10">
        <f t="shared" si="17"/>
        <v>-4.3140638481449223E-3</v>
      </c>
      <c r="T132">
        <f t="shared" si="18"/>
        <v>0.14239965194607418</v>
      </c>
      <c r="U132">
        <f t="shared" si="13"/>
        <v>-4.1814016485882066E-2</v>
      </c>
      <c r="V132">
        <f t="shared" si="19"/>
        <v>-4.0250991712384422E-2</v>
      </c>
      <c r="W132">
        <f t="shared" si="20"/>
        <v>1.4831112440122215E-3</v>
      </c>
      <c r="X132">
        <f t="shared" si="21"/>
        <v>-5.8112360235212379E-3</v>
      </c>
    </row>
    <row r="133" spans="1:24">
      <c r="A133" s="1">
        <v>38929</v>
      </c>
      <c r="B133">
        <v>3269</v>
      </c>
      <c r="C133" s="10">
        <f t="shared" si="22"/>
        <v>1.5318627450979783E-3</v>
      </c>
      <c r="D133">
        <v>2284.1799999999998</v>
      </c>
      <c r="E133" s="10">
        <f t="shared" si="14"/>
        <v>-3.2877048729163416E-2</v>
      </c>
      <c r="F133">
        <v>357.25</v>
      </c>
      <c r="G133" s="10">
        <f t="shared" si="15"/>
        <v>-3.380662609871532E-2</v>
      </c>
      <c r="H133">
        <v>624</v>
      </c>
      <c r="I133" s="10">
        <f t="shared" si="16"/>
        <v>1.0526315789473717E-2</v>
      </c>
      <c r="J133">
        <v>232.55</v>
      </c>
      <c r="K133" s="10">
        <f t="shared" si="17"/>
        <v>7.5823223570190557E-3</v>
      </c>
      <c r="T133">
        <f t="shared" si="18"/>
        <v>-1.1875850747921314E-2</v>
      </c>
      <c r="U133">
        <f t="shared" ref="U133:U196" si="23">IFERROR(E133-$O$3,"N/A")</f>
        <v>-3.958944127469205E-2</v>
      </c>
      <c r="V133">
        <f t="shared" si="19"/>
        <v>-4.1989554983874557E-2</v>
      </c>
      <c r="W133">
        <f t="shared" si="20"/>
        <v>5.4894596333229092E-3</v>
      </c>
      <c r="X133">
        <f t="shared" si="21"/>
        <v>6.08515018164274E-3</v>
      </c>
    </row>
    <row r="134" spans="1:24">
      <c r="A134" s="1">
        <v>38960</v>
      </c>
      <c r="B134">
        <v>3404</v>
      </c>
      <c r="C134" s="10">
        <f t="shared" si="22"/>
        <v>4.1297032731722139E-2</v>
      </c>
      <c r="D134">
        <v>2194.96</v>
      </c>
      <c r="E134" s="10">
        <f t="shared" si="14"/>
        <v>-3.9059969004193951E-2</v>
      </c>
      <c r="F134">
        <v>370.5</v>
      </c>
      <c r="G134" s="10">
        <f t="shared" si="15"/>
        <v>3.7088873337998596E-2</v>
      </c>
      <c r="H134">
        <v>652.5</v>
      </c>
      <c r="I134" s="10">
        <f t="shared" si="16"/>
        <v>4.5673076923076872E-2</v>
      </c>
      <c r="J134">
        <v>239.3</v>
      </c>
      <c r="K134" s="10">
        <f t="shared" si="17"/>
        <v>2.9026015910556868E-2</v>
      </c>
      <c r="T134">
        <f t="shared" si="18"/>
        <v>2.7889319238702845E-2</v>
      </c>
      <c r="U134">
        <f t="shared" si="23"/>
        <v>-4.5772361549722584E-2</v>
      </c>
      <c r="V134">
        <f t="shared" si="19"/>
        <v>2.8905944452839359E-2</v>
      </c>
      <c r="W134">
        <f t="shared" si="20"/>
        <v>4.0636220766926065E-2</v>
      </c>
      <c r="X134">
        <f t="shared" si="21"/>
        <v>2.7528843735180553E-2</v>
      </c>
    </row>
    <row r="135" spans="1:24">
      <c r="A135" s="1">
        <v>38989</v>
      </c>
      <c r="B135">
        <v>3338</v>
      </c>
      <c r="C135" s="10">
        <f t="shared" si="22"/>
        <v>-1.9388954171562833E-2</v>
      </c>
      <c r="D135">
        <v>2087.56</v>
      </c>
      <c r="E135" s="10">
        <f t="shared" ref="E135:E198" si="24">IFERROR(D135/D134-1,"N/A")</f>
        <v>-4.8930276633742831E-2</v>
      </c>
      <c r="F135">
        <v>395.25</v>
      </c>
      <c r="G135" s="10">
        <f t="shared" ref="G135:G198" si="25">IFERROR(F135/F134-1,"N/A")</f>
        <v>6.68016194331984E-2</v>
      </c>
      <c r="H135">
        <v>668.5</v>
      </c>
      <c r="I135" s="10">
        <f t="shared" ref="I135:I198" si="26">IFERROR(H135/H134-1,"N/A")</f>
        <v>2.452107279693494E-2</v>
      </c>
      <c r="J135">
        <v>251.3</v>
      </c>
      <c r="K135" s="10">
        <f t="shared" ref="K135:K198" si="27">IFERROR(J135/J134-1,"N/A")</f>
        <v>5.0146259924780612E-2</v>
      </c>
      <c r="T135">
        <f t="shared" ref="T135:T198" si="28">IFERROR(C135-$N$3,"N/A")</f>
        <v>-3.2796667664582127E-2</v>
      </c>
      <c r="U135">
        <f t="shared" si="23"/>
        <v>-5.5642669179271464E-2</v>
      </c>
      <c r="V135">
        <f t="shared" ref="V135:V198" si="29">IFERROR(G135-$P$3,"N/A")</f>
        <v>5.8618690548039164E-2</v>
      </c>
      <c r="W135">
        <f t="shared" ref="W135:W198" si="30">IFERROR(I135-$Q$3,"N/A")</f>
        <v>1.9484216640784133E-2</v>
      </c>
      <c r="X135">
        <f t="shared" ref="X135:X198" si="31">IFERROR(K135-$R$3,"N/A")</f>
        <v>4.8649087749404296E-2</v>
      </c>
    </row>
    <row r="136" spans="1:24">
      <c r="A136" s="1">
        <v>39021</v>
      </c>
      <c r="B136">
        <v>3098</v>
      </c>
      <c r="C136" s="10">
        <f t="shared" ref="C136:C199" si="32">IFERROR(B136/B135-1,"N/A")</f>
        <v>-7.1899340922708221E-2</v>
      </c>
      <c r="D136">
        <v>2389.09</v>
      </c>
      <c r="E136" s="10">
        <f t="shared" si="24"/>
        <v>0.14444135737415942</v>
      </c>
      <c r="F136">
        <v>419.5</v>
      </c>
      <c r="G136" s="10">
        <f t="shared" si="25"/>
        <v>6.1353573687539464E-2</v>
      </c>
      <c r="H136">
        <v>693</v>
      </c>
      <c r="I136" s="10">
        <f t="shared" si="26"/>
        <v>3.6649214659685958E-2</v>
      </c>
      <c r="J136">
        <v>240.05</v>
      </c>
      <c r="K136" s="10">
        <f t="shared" si="27"/>
        <v>-4.4767210505372024E-2</v>
      </c>
      <c r="T136">
        <f t="shared" si="28"/>
        <v>-8.5307054415727515E-2</v>
      </c>
      <c r="U136">
        <f t="shared" si="23"/>
        <v>0.13772896482863078</v>
      </c>
      <c r="V136">
        <f t="shared" si="29"/>
        <v>5.3170644802380228E-2</v>
      </c>
      <c r="W136">
        <f t="shared" si="30"/>
        <v>3.1612358503535151E-2</v>
      </c>
      <c r="X136">
        <f t="shared" si="31"/>
        <v>-4.6264382680748339E-2</v>
      </c>
    </row>
    <row r="137" spans="1:24">
      <c r="A137" s="1">
        <v>39051</v>
      </c>
      <c r="B137">
        <v>2950</v>
      </c>
      <c r="C137" s="10">
        <f t="shared" si="32"/>
        <v>-4.7772756617172396E-2</v>
      </c>
      <c r="D137">
        <v>2242.87</v>
      </c>
      <c r="E137" s="10">
        <f t="shared" si="24"/>
        <v>-6.1203219635928452E-2</v>
      </c>
      <c r="F137">
        <v>387</v>
      </c>
      <c r="G137" s="10">
        <f t="shared" si="25"/>
        <v>-7.7473182359952375E-2</v>
      </c>
      <c r="H137">
        <v>657.5</v>
      </c>
      <c r="I137" s="10">
        <f t="shared" si="26"/>
        <v>-5.1226551226551176E-2</v>
      </c>
      <c r="J137">
        <v>256.3</v>
      </c>
      <c r="K137" s="10">
        <f t="shared" si="27"/>
        <v>6.7694230368673169E-2</v>
      </c>
      <c r="T137">
        <f t="shared" si="28"/>
        <v>-6.118047011019169E-2</v>
      </c>
      <c r="U137">
        <f t="shared" si="23"/>
        <v>-6.7915612181457086E-2</v>
      </c>
      <c r="V137">
        <f t="shared" si="29"/>
        <v>-8.5656111245111605E-2</v>
      </c>
      <c r="W137">
        <f t="shared" si="30"/>
        <v>-5.6263407382701983E-2</v>
      </c>
      <c r="X137">
        <f t="shared" si="31"/>
        <v>6.6197058193296854E-2</v>
      </c>
    </row>
    <row r="138" spans="1:24">
      <c r="A138" s="1">
        <v>39080</v>
      </c>
      <c r="B138">
        <v>2744</v>
      </c>
      <c r="C138" s="10">
        <f t="shared" si="32"/>
        <v>-6.9830508474576281E-2</v>
      </c>
      <c r="D138">
        <v>2245.35</v>
      </c>
      <c r="E138" s="10">
        <f t="shared" si="24"/>
        <v>1.1057261455189593E-3</v>
      </c>
      <c r="F138">
        <v>425.75</v>
      </c>
      <c r="G138" s="10">
        <f t="shared" si="25"/>
        <v>0.10012919896640837</v>
      </c>
      <c r="H138">
        <v>628.5</v>
      </c>
      <c r="I138" s="10">
        <f t="shared" si="26"/>
        <v>-4.4106463878326951E-2</v>
      </c>
      <c r="J138">
        <v>271.06</v>
      </c>
      <c r="K138" s="10">
        <f t="shared" si="27"/>
        <v>5.7588763168162194E-2</v>
      </c>
      <c r="T138">
        <f t="shared" si="28"/>
        <v>-8.3238221967595574E-2</v>
      </c>
      <c r="U138">
        <f t="shared" si="23"/>
        <v>-5.6066664000096744E-3</v>
      </c>
      <c r="V138">
        <f t="shared" si="29"/>
        <v>9.1946270081249143E-2</v>
      </c>
      <c r="W138">
        <f t="shared" si="30"/>
        <v>-4.9143320034477758E-2</v>
      </c>
      <c r="X138">
        <f t="shared" si="31"/>
        <v>5.6091590992785878E-2</v>
      </c>
    </row>
    <row r="139" spans="1:24">
      <c r="A139" s="1">
        <v>39113</v>
      </c>
      <c r="B139">
        <v>2840</v>
      </c>
      <c r="C139" s="10">
        <f t="shared" si="32"/>
        <v>3.4985422740524852E-2</v>
      </c>
      <c r="D139">
        <v>2242.87</v>
      </c>
      <c r="E139" s="10">
        <f t="shared" si="24"/>
        <v>-1.1045048656112E-3</v>
      </c>
      <c r="F139">
        <v>417.75</v>
      </c>
      <c r="G139" s="10">
        <f t="shared" si="25"/>
        <v>-1.8790369935408058E-2</v>
      </c>
      <c r="H139">
        <v>639</v>
      </c>
      <c r="I139" s="10">
        <f t="shared" si="26"/>
        <v>1.6706443914081159E-2</v>
      </c>
      <c r="J139">
        <v>269.31</v>
      </c>
      <c r="K139" s="10">
        <f t="shared" si="27"/>
        <v>-6.4561351730244576E-3</v>
      </c>
      <c r="T139">
        <f t="shared" si="28"/>
        <v>2.1577709247505558E-2</v>
      </c>
      <c r="U139">
        <f t="shared" si="23"/>
        <v>-7.8168974111398337E-3</v>
      </c>
      <c r="V139">
        <f t="shared" si="29"/>
        <v>-2.6973298820567294E-2</v>
      </c>
      <c r="W139">
        <f t="shared" si="30"/>
        <v>1.1669587757930353E-2</v>
      </c>
      <c r="X139">
        <f t="shared" si="31"/>
        <v>-7.9533073484007732E-3</v>
      </c>
    </row>
    <row r="140" spans="1:24">
      <c r="A140" s="1">
        <v>39141</v>
      </c>
      <c r="B140">
        <v>2864</v>
      </c>
      <c r="C140" s="10">
        <f t="shared" si="32"/>
        <v>8.4507042253521014E-3</v>
      </c>
      <c r="D140">
        <v>2260.2199999999998</v>
      </c>
      <c r="E140" s="10">
        <f t="shared" si="24"/>
        <v>7.7356244454649392E-3</v>
      </c>
      <c r="F140">
        <v>435.75</v>
      </c>
      <c r="G140" s="10">
        <f t="shared" si="25"/>
        <v>4.3087971274685888E-2</v>
      </c>
      <c r="H140">
        <v>659</v>
      </c>
      <c r="I140" s="10">
        <f t="shared" si="26"/>
        <v>3.1298904538341166E-2</v>
      </c>
      <c r="J140">
        <v>257.05</v>
      </c>
      <c r="K140" s="10">
        <f t="shared" si="27"/>
        <v>-4.5523745869072818E-2</v>
      </c>
      <c r="T140">
        <f t="shared" si="28"/>
        <v>-4.9570092676671906E-3</v>
      </c>
      <c r="U140">
        <f t="shared" si="23"/>
        <v>1.0232318999363055E-3</v>
      </c>
      <c r="V140">
        <f t="shared" si="29"/>
        <v>3.4905042389526651E-2</v>
      </c>
      <c r="W140">
        <f t="shared" si="30"/>
        <v>2.6262048382190359E-2</v>
      </c>
      <c r="X140">
        <f t="shared" si="31"/>
        <v>-4.7020918044449134E-2</v>
      </c>
    </row>
    <row r="141" spans="1:24">
      <c r="A141" s="1">
        <v>39171</v>
      </c>
      <c r="B141">
        <v>2734</v>
      </c>
      <c r="C141" s="10">
        <f t="shared" si="32"/>
        <v>-4.5391061452513926E-2</v>
      </c>
      <c r="D141">
        <v>2397.35</v>
      </c>
      <c r="E141" s="10">
        <f t="shared" si="24"/>
        <v>6.0671085115608259E-2</v>
      </c>
      <c r="F141">
        <v>460</v>
      </c>
      <c r="G141" s="10">
        <f t="shared" si="25"/>
        <v>5.5651176133103775E-2</v>
      </c>
      <c r="H141">
        <v>719</v>
      </c>
      <c r="I141" s="10">
        <f t="shared" si="26"/>
        <v>9.1047040971168336E-2</v>
      </c>
      <c r="J141">
        <v>258.3</v>
      </c>
      <c r="K141" s="10">
        <f t="shared" si="27"/>
        <v>4.8628671464696627E-3</v>
      </c>
      <c r="T141">
        <f t="shared" si="28"/>
        <v>-5.8798774945533219E-2</v>
      </c>
      <c r="U141">
        <f t="shared" si="23"/>
        <v>5.3958692570079625E-2</v>
      </c>
      <c r="V141">
        <f t="shared" si="29"/>
        <v>4.7468247247944538E-2</v>
      </c>
      <c r="W141">
        <f t="shared" si="30"/>
        <v>8.6010184815017529E-2</v>
      </c>
      <c r="X141">
        <f t="shared" si="31"/>
        <v>3.365694971093347E-3</v>
      </c>
    </row>
    <row r="142" spans="1:24">
      <c r="A142" s="1">
        <v>39202</v>
      </c>
      <c r="B142">
        <v>2740</v>
      </c>
      <c r="C142" s="10">
        <f t="shared" si="32"/>
        <v>2.1945866861741159E-3</v>
      </c>
      <c r="D142">
        <v>2538.62</v>
      </c>
      <c r="E142" s="10">
        <f t="shared" si="24"/>
        <v>5.8927565853963637E-2</v>
      </c>
      <c r="F142">
        <v>457</v>
      </c>
      <c r="G142" s="10">
        <f t="shared" si="25"/>
        <v>-6.521739130434745E-3</v>
      </c>
      <c r="H142">
        <v>714.5</v>
      </c>
      <c r="I142" s="10">
        <f t="shared" si="26"/>
        <v>-6.2586926286508637E-3</v>
      </c>
      <c r="J142">
        <v>264.56</v>
      </c>
      <c r="K142" s="10">
        <f t="shared" si="27"/>
        <v>2.4235385210994886E-2</v>
      </c>
      <c r="T142">
        <f t="shared" si="28"/>
        <v>-1.1213126806845176E-2</v>
      </c>
      <c r="U142">
        <f t="shared" si="23"/>
        <v>5.2215173308435003E-2</v>
      </c>
      <c r="V142">
        <f t="shared" si="29"/>
        <v>-1.470466801559398E-2</v>
      </c>
      <c r="W142">
        <f t="shared" si="30"/>
        <v>-1.1295548784801671E-2</v>
      </c>
      <c r="X142">
        <f t="shared" si="31"/>
        <v>2.2738213035618571E-2</v>
      </c>
    </row>
    <row r="143" spans="1:24">
      <c r="A143" s="1">
        <v>39233</v>
      </c>
      <c r="B143">
        <v>2686</v>
      </c>
      <c r="C143" s="10">
        <f t="shared" si="32"/>
        <v>-1.9708029197080257E-2</v>
      </c>
      <c r="D143">
        <v>3031.8</v>
      </c>
      <c r="E143" s="10">
        <f t="shared" si="24"/>
        <v>0.19427090308908013</v>
      </c>
      <c r="F143">
        <v>447.25</v>
      </c>
      <c r="G143" s="10">
        <f t="shared" si="25"/>
        <v>-2.1334792122538304E-2</v>
      </c>
      <c r="H143">
        <v>737</v>
      </c>
      <c r="I143" s="10">
        <f t="shared" si="26"/>
        <v>3.149055283414981E-2</v>
      </c>
      <c r="J143">
        <v>251.3</v>
      </c>
      <c r="K143" s="10">
        <f t="shared" si="27"/>
        <v>-5.0120955548835777E-2</v>
      </c>
      <c r="T143">
        <f t="shared" si="28"/>
        <v>-3.3115742690099551E-2</v>
      </c>
      <c r="U143">
        <f t="shared" si="23"/>
        <v>0.18755851054355149</v>
      </c>
      <c r="V143">
        <f t="shared" si="29"/>
        <v>-2.9517721007697541E-2</v>
      </c>
      <c r="W143">
        <f t="shared" si="30"/>
        <v>2.6453696677999003E-2</v>
      </c>
      <c r="X143">
        <f t="shared" si="31"/>
        <v>-5.1618127724212093E-2</v>
      </c>
    </row>
    <row r="144" spans="1:24">
      <c r="A144" s="1">
        <v>39262</v>
      </c>
      <c r="B144">
        <v>2683</v>
      </c>
      <c r="C144" s="10">
        <f t="shared" si="32"/>
        <v>-1.1169024571854314E-3</v>
      </c>
      <c r="D144">
        <v>3161.5</v>
      </c>
      <c r="E144" s="10">
        <f t="shared" si="24"/>
        <v>4.2779866745827455E-2</v>
      </c>
      <c r="F144">
        <v>405</v>
      </c>
      <c r="G144" s="10">
        <f t="shared" si="25"/>
        <v>-9.4466182224706485E-2</v>
      </c>
      <c r="H144">
        <v>695.5</v>
      </c>
      <c r="I144" s="10">
        <f t="shared" si="26"/>
        <v>-5.6309362279511554E-2</v>
      </c>
      <c r="J144">
        <v>234.55</v>
      </c>
      <c r="K144" s="10">
        <f t="shared" si="27"/>
        <v>-6.6653402307998433E-2</v>
      </c>
      <c r="T144">
        <f t="shared" si="28"/>
        <v>-1.4524615950204723E-2</v>
      </c>
      <c r="U144">
        <f t="shared" si="23"/>
        <v>3.6067474200298821E-2</v>
      </c>
      <c r="V144">
        <f t="shared" si="29"/>
        <v>-0.10264911110986571</v>
      </c>
      <c r="W144">
        <f t="shared" si="30"/>
        <v>-6.1346218435662361E-2</v>
      </c>
      <c r="X144">
        <f t="shared" si="31"/>
        <v>-6.8150574483374748E-2</v>
      </c>
    </row>
    <row r="145" spans="1:24">
      <c r="A145" s="1">
        <v>39294</v>
      </c>
      <c r="B145">
        <v>2559</v>
      </c>
      <c r="C145" s="10">
        <f t="shared" si="32"/>
        <v>-4.621692135669031E-2</v>
      </c>
      <c r="D145">
        <v>2978.93</v>
      </c>
      <c r="E145" s="10">
        <f t="shared" si="24"/>
        <v>-5.7747904475723644E-2</v>
      </c>
      <c r="F145">
        <v>422.5</v>
      </c>
      <c r="G145" s="10">
        <f t="shared" si="25"/>
        <v>4.3209876543209846E-2</v>
      </c>
      <c r="H145">
        <v>659</v>
      </c>
      <c r="I145" s="10">
        <f t="shared" si="26"/>
        <v>-5.248023005032354E-2</v>
      </c>
      <c r="J145">
        <v>231.3</v>
      </c>
      <c r="K145" s="10">
        <f t="shared" si="27"/>
        <v>-1.3856320613941597E-2</v>
      </c>
      <c r="T145">
        <f t="shared" si="28"/>
        <v>-5.9624634849709604E-2</v>
      </c>
      <c r="U145">
        <f t="shared" si="23"/>
        <v>-6.4460297021252277E-2</v>
      </c>
      <c r="V145">
        <f t="shared" si="29"/>
        <v>3.502694765805061E-2</v>
      </c>
      <c r="W145">
        <f t="shared" si="30"/>
        <v>-5.7517086206474347E-2</v>
      </c>
      <c r="X145">
        <f t="shared" si="31"/>
        <v>-1.5353492789317913E-2</v>
      </c>
    </row>
    <row r="146" spans="1:24">
      <c r="A146" s="1">
        <v>39325</v>
      </c>
      <c r="B146">
        <v>2445</v>
      </c>
      <c r="C146" s="10">
        <f t="shared" si="32"/>
        <v>-4.4548651817116092E-2</v>
      </c>
      <c r="D146">
        <v>2833.54</v>
      </c>
      <c r="E146" s="10">
        <f t="shared" si="24"/>
        <v>-4.8806114947313239E-2</v>
      </c>
      <c r="F146">
        <v>462.25</v>
      </c>
      <c r="G146" s="10">
        <f t="shared" si="25"/>
        <v>9.4082840236686449E-2</v>
      </c>
      <c r="H146">
        <v>689</v>
      </c>
      <c r="I146" s="10">
        <f t="shared" si="26"/>
        <v>4.5523520485584168E-2</v>
      </c>
      <c r="J146">
        <v>236.3</v>
      </c>
      <c r="K146" s="10">
        <f t="shared" si="27"/>
        <v>2.1616947686986521E-2</v>
      </c>
      <c r="T146">
        <f t="shared" si="28"/>
        <v>-5.7956365310135385E-2</v>
      </c>
      <c r="U146">
        <f t="shared" si="23"/>
        <v>-5.5518507492841873E-2</v>
      </c>
      <c r="V146">
        <f t="shared" si="29"/>
        <v>8.5899911351527219E-2</v>
      </c>
      <c r="W146">
        <f t="shared" si="30"/>
        <v>4.0486664329433361E-2</v>
      </c>
      <c r="X146">
        <f t="shared" si="31"/>
        <v>2.0119775511610205E-2</v>
      </c>
    </row>
    <row r="147" spans="1:24">
      <c r="A147" s="1">
        <v>39353</v>
      </c>
      <c r="B147">
        <v>2449</v>
      </c>
      <c r="C147" s="10">
        <f t="shared" si="32"/>
        <v>1.6359918200408163E-3</v>
      </c>
      <c r="D147">
        <v>3492.77</v>
      </c>
      <c r="E147" s="10">
        <f t="shared" si="24"/>
        <v>0.23265244182189071</v>
      </c>
      <c r="F147">
        <v>493.5</v>
      </c>
      <c r="G147" s="10">
        <f t="shared" si="25"/>
        <v>6.7604110329908096E-2</v>
      </c>
      <c r="H147">
        <v>700.5</v>
      </c>
      <c r="I147" s="10">
        <f t="shared" si="26"/>
        <v>1.6690856313497759E-2</v>
      </c>
      <c r="J147">
        <v>249.3</v>
      </c>
      <c r="K147" s="10">
        <f t="shared" si="27"/>
        <v>5.5014811680067721E-2</v>
      </c>
      <c r="T147">
        <f t="shared" si="28"/>
        <v>-1.1771721672978476E-2</v>
      </c>
      <c r="U147">
        <f t="shared" si="23"/>
        <v>0.22594004927636208</v>
      </c>
      <c r="V147">
        <f t="shared" si="29"/>
        <v>5.9421181444748859E-2</v>
      </c>
      <c r="W147">
        <f t="shared" si="30"/>
        <v>1.1654000157346953E-2</v>
      </c>
      <c r="X147">
        <f t="shared" si="31"/>
        <v>5.3517639504691406E-2</v>
      </c>
    </row>
    <row r="148" spans="1:24">
      <c r="A148" s="1">
        <v>39386</v>
      </c>
      <c r="B148">
        <v>2373</v>
      </c>
      <c r="C148" s="10">
        <f t="shared" si="32"/>
        <v>-3.103307472437733E-2</v>
      </c>
      <c r="D148">
        <v>3709.21</v>
      </c>
      <c r="E148" s="10">
        <f t="shared" si="24"/>
        <v>6.1968008199795532E-2</v>
      </c>
      <c r="F148">
        <v>498</v>
      </c>
      <c r="G148" s="10">
        <f t="shared" si="25"/>
        <v>9.1185410334346795E-3</v>
      </c>
      <c r="H148">
        <v>723.5</v>
      </c>
      <c r="I148" s="10">
        <f t="shared" si="26"/>
        <v>3.2833690221270473E-2</v>
      </c>
      <c r="J148">
        <v>242.05</v>
      </c>
      <c r="K148" s="10">
        <f t="shared" si="27"/>
        <v>-2.9081427998395526E-2</v>
      </c>
      <c r="T148">
        <f t="shared" si="28"/>
        <v>-4.4440788217396623E-2</v>
      </c>
      <c r="U148">
        <f t="shared" si="23"/>
        <v>5.5255615654266899E-2</v>
      </c>
      <c r="V148">
        <f t="shared" si="29"/>
        <v>9.356121482754446E-4</v>
      </c>
      <c r="W148">
        <f t="shared" si="30"/>
        <v>2.7796834065119666E-2</v>
      </c>
      <c r="X148">
        <f t="shared" si="31"/>
        <v>-3.0578600173771842E-2</v>
      </c>
    </row>
    <row r="149" spans="1:24">
      <c r="A149" s="1">
        <v>39416</v>
      </c>
      <c r="B149">
        <v>2310</v>
      </c>
      <c r="C149" s="10">
        <f t="shared" si="32"/>
        <v>-2.6548672566371723E-2</v>
      </c>
      <c r="D149">
        <v>4659.2299999999996</v>
      </c>
      <c r="E149" s="10">
        <f t="shared" si="24"/>
        <v>0.25612461952814747</v>
      </c>
      <c r="F149">
        <v>460</v>
      </c>
      <c r="G149" s="10">
        <f t="shared" si="25"/>
        <v>-7.6305220883534086E-2</v>
      </c>
      <c r="H149">
        <v>716</v>
      </c>
      <c r="I149" s="10">
        <f t="shared" si="26"/>
        <v>-1.0366275051831408E-2</v>
      </c>
      <c r="J149">
        <v>215.8</v>
      </c>
      <c r="K149" s="10">
        <f t="shared" si="27"/>
        <v>-0.10844866763065486</v>
      </c>
      <c r="T149">
        <f t="shared" si="28"/>
        <v>-3.9956386059391016E-2</v>
      </c>
      <c r="U149">
        <f t="shared" si="23"/>
        <v>0.24941222698261883</v>
      </c>
      <c r="V149">
        <f t="shared" si="29"/>
        <v>-8.4488149768693316E-2</v>
      </c>
      <c r="W149">
        <f t="shared" si="30"/>
        <v>-1.5403131207982215E-2</v>
      </c>
      <c r="X149">
        <f t="shared" si="31"/>
        <v>-0.10994583980603118</v>
      </c>
    </row>
    <row r="150" spans="1:24">
      <c r="A150" s="1">
        <v>39447</v>
      </c>
      <c r="B150">
        <v>2164</v>
      </c>
      <c r="C150" s="10">
        <f t="shared" si="32"/>
        <v>-6.320346320346315E-2</v>
      </c>
      <c r="D150">
        <v>4392.3999999999996</v>
      </c>
      <c r="E150" s="10">
        <f t="shared" si="24"/>
        <v>-5.7269119575552141E-2</v>
      </c>
      <c r="F150">
        <v>498</v>
      </c>
      <c r="G150" s="10">
        <f t="shared" si="25"/>
        <v>8.260869565217388E-2</v>
      </c>
      <c r="H150">
        <v>709.5</v>
      </c>
      <c r="I150" s="10">
        <f t="shared" si="26"/>
        <v>-9.0782122905027629E-3</v>
      </c>
      <c r="J150">
        <v>230.05</v>
      </c>
      <c r="K150" s="10">
        <f t="shared" si="27"/>
        <v>6.603336422613526E-2</v>
      </c>
      <c r="T150">
        <f t="shared" si="28"/>
        <v>-7.6611176696482444E-2</v>
      </c>
      <c r="U150">
        <f t="shared" si="23"/>
        <v>-6.3981512121080775E-2</v>
      </c>
      <c r="V150">
        <f t="shared" si="29"/>
        <v>7.4425766767014651E-2</v>
      </c>
      <c r="W150">
        <f t="shared" si="30"/>
        <v>-1.411506844665357E-2</v>
      </c>
      <c r="X150">
        <f t="shared" si="31"/>
        <v>6.4536192050758945E-2</v>
      </c>
    </row>
    <row r="151" spans="1:24">
      <c r="A151" s="1">
        <v>39478</v>
      </c>
      <c r="B151">
        <v>2094</v>
      </c>
      <c r="C151" s="10">
        <f t="shared" si="32"/>
        <v>-3.2347504621072054E-2</v>
      </c>
      <c r="D151">
        <v>4094.17</v>
      </c>
      <c r="E151" s="10">
        <f t="shared" si="24"/>
        <v>-6.7896821783079764E-2</v>
      </c>
      <c r="F151">
        <v>465</v>
      </c>
      <c r="G151" s="10">
        <f t="shared" si="25"/>
        <v>-6.6265060240963902E-2</v>
      </c>
      <c r="H151">
        <v>628</v>
      </c>
      <c r="I151" s="10">
        <f t="shared" si="26"/>
        <v>-0.11486962649753352</v>
      </c>
      <c r="J151">
        <v>220.55</v>
      </c>
      <c r="K151" s="10">
        <f t="shared" si="27"/>
        <v>-4.1295370571614809E-2</v>
      </c>
      <c r="T151">
        <f t="shared" si="28"/>
        <v>-4.5755218114091348E-2</v>
      </c>
      <c r="U151">
        <f t="shared" si="23"/>
        <v>-7.4609214328608398E-2</v>
      </c>
      <c r="V151">
        <f t="shared" si="29"/>
        <v>-7.4447989126123132E-2</v>
      </c>
      <c r="W151">
        <f t="shared" si="30"/>
        <v>-0.11990648265368432</v>
      </c>
      <c r="X151">
        <f t="shared" si="31"/>
        <v>-4.2792542746991125E-2</v>
      </c>
    </row>
    <row r="152" spans="1:24">
      <c r="A152" s="1">
        <v>39507</v>
      </c>
      <c r="B152">
        <v>1893</v>
      </c>
      <c r="C152" s="10">
        <f t="shared" si="32"/>
        <v>-9.5988538681948454E-2</v>
      </c>
      <c r="D152">
        <v>4725.32</v>
      </c>
      <c r="E152" s="10">
        <f t="shared" si="24"/>
        <v>0.15415822987320982</v>
      </c>
      <c r="F152">
        <v>482.75</v>
      </c>
      <c r="G152" s="10">
        <f t="shared" si="25"/>
        <v>3.817204301075261E-2</v>
      </c>
      <c r="H152">
        <v>697.5</v>
      </c>
      <c r="I152" s="10">
        <f t="shared" si="26"/>
        <v>0.11066878980891715</v>
      </c>
      <c r="J152">
        <v>197.54</v>
      </c>
      <c r="K152" s="10">
        <f t="shared" si="27"/>
        <v>-0.10433008388120613</v>
      </c>
      <c r="T152">
        <f t="shared" si="28"/>
        <v>-0.10939625217496775</v>
      </c>
      <c r="U152">
        <f t="shared" si="23"/>
        <v>0.14744583732768118</v>
      </c>
      <c r="V152">
        <f t="shared" si="29"/>
        <v>2.9989114125593373E-2</v>
      </c>
      <c r="W152">
        <f t="shared" si="30"/>
        <v>0.10563193365276634</v>
      </c>
      <c r="X152">
        <f t="shared" si="31"/>
        <v>-0.10582725605658244</v>
      </c>
    </row>
    <row r="153" spans="1:24">
      <c r="A153" s="1">
        <v>39538</v>
      </c>
      <c r="B153">
        <v>1884</v>
      </c>
      <c r="C153" s="10">
        <f t="shared" si="32"/>
        <v>-4.7543581616481534E-3</v>
      </c>
      <c r="D153">
        <v>4323</v>
      </c>
      <c r="E153" s="10">
        <f t="shared" si="24"/>
        <v>-8.5141323762200183E-2</v>
      </c>
      <c r="F153">
        <v>485.25</v>
      </c>
      <c r="G153" s="10">
        <f t="shared" si="25"/>
        <v>5.1786639047126659E-3</v>
      </c>
      <c r="H153">
        <v>709.5</v>
      </c>
      <c r="I153" s="10">
        <f t="shared" si="26"/>
        <v>1.7204301075268713E-2</v>
      </c>
      <c r="J153">
        <v>188.14</v>
      </c>
      <c r="K153" s="10">
        <f t="shared" si="27"/>
        <v>-4.7585299179912943E-2</v>
      </c>
      <c r="T153">
        <f t="shared" si="28"/>
        <v>-1.8162071654667447E-2</v>
      </c>
      <c r="U153">
        <f t="shared" si="23"/>
        <v>-9.1853716307728817E-2</v>
      </c>
      <c r="V153">
        <f t="shared" si="29"/>
        <v>-3.004264980446569E-3</v>
      </c>
      <c r="W153">
        <f t="shared" si="30"/>
        <v>1.2167444919117906E-2</v>
      </c>
      <c r="X153">
        <f t="shared" si="31"/>
        <v>-4.9082471355289259E-2</v>
      </c>
    </row>
    <row r="154" spans="1:24">
      <c r="A154" s="1">
        <v>39568</v>
      </c>
      <c r="B154">
        <v>2128</v>
      </c>
      <c r="C154" s="10">
        <f t="shared" si="32"/>
        <v>0.12951167728237789</v>
      </c>
      <c r="D154">
        <v>4883.1000000000004</v>
      </c>
      <c r="E154" s="10">
        <f t="shared" si="24"/>
        <v>0.12956280360860517</v>
      </c>
      <c r="F154">
        <v>466.75</v>
      </c>
      <c r="G154" s="10">
        <f t="shared" si="25"/>
        <v>-3.8124678001030365E-2</v>
      </c>
      <c r="H154">
        <v>739.5</v>
      </c>
      <c r="I154" s="10">
        <f t="shared" si="26"/>
        <v>4.228329809725162E-2</v>
      </c>
      <c r="J154">
        <v>197.84</v>
      </c>
      <c r="K154" s="10">
        <f t="shared" si="27"/>
        <v>5.1557350908897792E-2</v>
      </c>
      <c r="T154">
        <f t="shared" si="28"/>
        <v>0.1161039637893586</v>
      </c>
      <c r="U154">
        <f t="shared" si="23"/>
        <v>0.12285041106307654</v>
      </c>
      <c r="V154">
        <f t="shared" si="29"/>
        <v>-4.6307606886189602E-2</v>
      </c>
      <c r="W154">
        <f t="shared" si="30"/>
        <v>3.7246441941100814E-2</v>
      </c>
      <c r="X154">
        <f t="shared" si="31"/>
        <v>5.0060178733521477E-2</v>
      </c>
    </row>
    <row r="155" spans="1:24">
      <c r="A155" s="1">
        <v>39598</v>
      </c>
      <c r="B155">
        <v>2205</v>
      </c>
      <c r="C155" s="10">
        <f t="shared" si="32"/>
        <v>3.6184210526315708E-2</v>
      </c>
      <c r="D155">
        <v>5002.0600000000004</v>
      </c>
      <c r="E155" s="10">
        <f t="shared" si="24"/>
        <v>2.4361573590546914E-2</v>
      </c>
      <c r="F155">
        <v>453.25</v>
      </c>
      <c r="G155" s="10">
        <f t="shared" si="25"/>
        <v>-2.8923406534547391E-2</v>
      </c>
      <c r="H155">
        <v>706.5</v>
      </c>
      <c r="I155" s="10">
        <f t="shared" si="26"/>
        <v>-4.4624746450304231E-2</v>
      </c>
      <c r="J155">
        <v>225.05</v>
      </c>
      <c r="K155" s="10">
        <f t="shared" si="27"/>
        <v>0.13753538212697136</v>
      </c>
      <c r="T155">
        <f t="shared" si="28"/>
        <v>2.2776497033296414E-2</v>
      </c>
      <c r="U155">
        <f t="shared" si="23"/>
        <v>1.7649181045018281E-2</v>
      </c>
      <c r="V155">
        <f t="shared" si="29"/>
        <v>-3.7106335419706628E-2</v>
      </c>
      <c r="W155">
        <f t="shared" si="30"/>
        <v>-4.9661602606455038E-2</v>
      </c>
      <c r="X155">
        <f t="shared" si="31"/>
        <v>0.13603820995159505</v>
      </c>
    </row>
    <row r="156" spans="1:24">
      <c r="A156" s="1">
        <v>39629</v>
      </c>
      <c r="B156">
        <v>2142</v>
      </c>
      <c r="C156" s="10">
        <f t="shared" si="32"/>
        <v>-2.8571428571428581E-2</v>
      </c>
      <c r="D156">
        <v>4964.0600000000004</v>
      </c>
      <c r="E156" s="10">
        <f t="shared" si="24"/>
        <v>-7.5968700895231445E-3</v>
      </c>
      <c r="F156">
        <v>442.5</v>
      </c>
      <c r="G156" s="10">
        <f t="shared" si="25"/>
        <v>-2.3717595146166559E-2</v>
      </c>
      <c r="H156">
        <v>654.5</v>
      </c>
      <c r="I156" s="10">
        <f t="shared" si="26"/>
        <v>-7.3602264685067254E-2</v>
      </c>
      <c r="J156">
        <v>209.04</v>
      </c>
      <c r="K156" s="10">
        <f t="shared" si="27"/>
        <v>-7.1139746722950536E-2</v>
      </c>
      <c r="T156">
        <f t="shared" si="28"/>
        <v>-4.1979142064447875E-2</v>
      </c>
      <c r="U156">
        <f t="shared" si="23"/>
        <v>-1.4309262635051778E-2</v>
      </c>
      <c r="V156">
        <f t="shared" si="29"/>
        <v>-3.1900524031325796E-2</v>
      </c>
      <c r="W156">
        <f t="shared" si="30"/>
        <v>-7.863912084121806E-2</v>
      </c>
      <c r="X156">
        <f t="shared" si="31"/>
        <v>-7.2636918898326852E-2</v>
      </c>
    </row>
    <row r="157" spans="1:24">
      <c r="A157" s="1">
        <v>39660</v>
      </c>
      <c r="B157">
        <v>2468</v>
      </c>
      <c r="C157" s="10">
        <f t="shared" si="32"/>
        <v>0.15219421101774033</v>
      </c>
      <c r="D157">
        <v>4411.3999999999996</v>
      </c>
      <c r="E157" s="10">
        <f t="shared" si="24"/>
        <v>-0.11133225625798249</v>
      </c>
      <c r="F157">
        <v>450</v>
      </c>
      <c r="G157" s="10">
        <f t="shared" si="25"/>
        <v>1.6949152542372836E-2</v>
      </c>
      <c r="H157">
        <v>632</v>
      </c>
      <c r="I157" s="10">
        <f t="shared" si="26"/>
        <v>-3.4377387318563768E-2</v>
      </c>
      <c r="J157">
        <v>195.94</v>
      </c>
      <c r="K157" s="10">
        <f t="shared" si="27"/>
        <v>-6.2667432070417139E-2</v>
      </c>
      <c r="T157">
        <f t="shared" si="28"/>
        <v>0.13878649752472105</v>
      </c>
      <c r="U157">
        <f t="shared" si="23"/>
        <v>-0.11804464880351112</v>
      </c>
      <c r="V157">
        <f t="shared" si="29"/>
        <v>8.7662236572136013E-3</v>
      </c>
      <c r="W157">
        <f t="shared" si="30"/>
        <v>-3.9414243474714575E-2</v>
      </c>
      <c r="X157">
        <f t="shared" si="31"/>
        <v>-6.4164604245793455E-2</v>
      </c>
    </row>
    <row r="158" spans="1:24">
      <c r="A158" s="1">
        <v>39689</v>
      </c>
      <c r="B158">
        <v>2693</v>
      </c>
      <c r="C158" s="10">
        <f t="shared" si="32"/>
        <v>9.1166936790923803E-2</v>
      </c>
      <c r="D158">
        <v>4319.7</v>
      </c>
      <c r="E158" s="10">
        <f t="shared" si="24"/>
        <v>-2.0787051729609596E-2</v>
      </c>
      <c r="F158">
        <v>480</v>
      </c>
      <c r="G158" s="10">
        <f t="shared" si="25"/>
        <v>6.6666666666666652E-2</v>
      </c>
      <c r="H158">
        <v>715</v>
      </c>
      <c r="I158" s="10">
        <f t="shared" si="26"/>
        <v>0.13132911392405067</v>
      </c>
      <c r="J158">
        <v>210.04</v>
      </c>
      <c r="K158" s="10">
        <f t="shared" si="27"/>
        <v>7.1960804327855454E-2</v>
      </c>
      <c r="T158">
        <f t="shared" si="28"/>
        <v>7.7759223297904509E-2</v>
      </c>
      <c r="U158">
        <f t="shared" si="23"/>
        <v>-2.749944427513823E-2</v>
      </c>
      <c r="V158">
        <f t="shared" si="29"/>
        <v>5.8483737781507415E-2</v>
      </c>
      <c r="W158">
        <f t="shared" si="30"/>
        <v>0.12629225776789985</v>
      </c>
      <c r="X158">
        <f t="shared" si="31"/>
        <v>7.0463632152479139E-2</v>
      </c>
    </row>
    <row r="159" spans="1:24">
      <c r="A159" s="1">
        <v>39721</v>
      </c>
      <c r="B159">
        <v>2460</v>
      </c>
      <c r="C159" s="10">
        <f t="shared" si="32"/>
        <v>-8.6520608986260683E-2</v>
      </c>
      <c r="D159">
        <v>2867.41</v>
      </c>
      <c r="E159" s="10">
        <f t="shared" si="24"/>
        <v>-0.33620158807324585</v>
      </c>
      <c r="F159">
        <v>412</v>
      </c>
      <c r="G159" s="10">
        <f t="shared" si="25"/>
        <v>-0.14166666666666672</v>
      </c>
      <c r="H159">
        <v>657</v>
      </c>
      <c r="I159" s="10">
        <f t="shared" si="26"/>
        <v>-8.1118881118881103E-2</v>
      </c>
      <c r="J159">
        <v>195.34</v>
      </c>
      <c r="K159" s="10">
        <f t="shared" si="27"/>
        <v>-6.9986669205865493E-2</v>
      </c>
      <c r="T159">
        <f t="shared" si="28"/>
        <v>-9.9928322479279977E-2</v>
      </c>
      <c r="U159">
        <f t="shared" si="23"/>
        <v>-0.34291398061877448</v>
      </c>
      <c r="V159">
        <f t="shared" si="29"/>
        <v>-0.14984959555182595</v>
      </c>
      <c r="W159">
        <f t="shared" si="30"/>
        <v>-8.615573727503191E-2</v>
      </c>
      <c r="X159">
        <f t="shared" si="31"/>
        <v>-7.1483841381241808E-2</v>
      </c>
    </row>
    <row r="160" spans="1:24">
      <c r="A160" s="1">
        <v>39752</v>
      </c>
      <c r="B160">
        <v>2630</v>
      </c>
      <c r="C160" s="10">
        <f t="shared" si="32"/>
        <v>6.9105691056910556E-2</v>
      </c>
      <c r="D160">
        <v>2365.96</v>
      </c>
      <c r="E160" s="10">
        <f t="shared" si="24"/>
        <v>-0.17487907205457187</v>
      </c>
      <c r="F160">
        <v>348.75</v>
      </c>
      <c r="G160" s="10">
        <f t="shared" si="25"/>
        <v>-0.15351941747572817</v>
      </c>
      <c r="H160">
        <v>623</v>
      </c>
      <c r="I160" s="10">
        <f t="shared" si="26"/>
        <v>-5.1750380517503802E-2</v>
      </c>
      <c r="J160">
        <v>173.04</v>
      </c>
      <c r="K160" s="10">
        <f t="shared" si="27"/>
        <v>-0.11415992628237948</v>
      </c>
      <c r="T160">
        <f t="shared" si="28"/>
        <v>5.5697977563891263E-2</v>
      </c>
      <c r="U160">
        <f t="shared" si="23"/>
        <v>-0.18159146460010051</v>
      </c>
      <c r="V160">
        <f t="shared" si="29"/>
        <v>-0.1617023463608874</v>
      </c>
      <c r="W160">
        <f t="shared" si="30"/>
        <v>-5.6787236673654609E-2</v>
      </c>
      <c r="X160">
        <f t="shared" si="31"/>
        <v>-0.11565709845775579</v>
      </c>
    </row>
    <row r="161" spans="1:24">
      <c r="A161" s="1">
        <v>39780</v>
      </c>
      <c r="B161">
        <v>2445</v>
      </c>
      <c r="C161" s="10">
        <f t="shared" si="32"/>
        <v>-7.0342205323193907E-2</v>
      </c>
      <c r="D161">
        <v>1328.38</v>
      </c>
      <c r="E161" s="10">
        <f t="shared" si="24"/>
        <v>-0.43854503034708947</v>
      </c>
      <c r="F161">
        <v>354.25</v>
      </c>
      <c r="G161" s="10">
        <f t="shared" si="25"/>
        <v>1.5770609318996431E-2</v>
      </c>
      <c r="H161">
        <v>632.5</v>
      </c>
      <c r="I161" s="10">
        <f t="shared" si="26"/>
        <v>1.5248796147672605E-2</v>
      </c>
      <c r="J161">
        <v>166.14</v>
      </c>
      <c r="K161" s="10">
        <f t="shared" si="27"/>
        <v>-3.9875173370318984E-2</v>
      </c>
      <c r="T161">
        <f t="shared" si="28"/>
        <v>-8.3749918816213201E-2</v>
      </c>
      <c r="U161">
        <f t="shared" si="23"/>
        <v>-0.4452574228926181</v>
      </c>
      <c r="V161">
        <f t="shared" si="29"/>
        <v>7.5876804338371965E-3</v>
      </c>
      <c r="W161">
        <f t="shared" si="30"/>
        <v>1.0211939991521798E-2</v>
      </c>
      <c r="X161">
        <f t="shared" si="31"/>
        <v>-4.1372345545695299E-2</v>
      </c>
    </row>
    <row r="162" spans="1:24">
      <c r="A162" s="1">
        <v>39813</v>
      </c>
      <c r="B162">
        <v>2807</v>
      </c>
      <c r="C162" s="10">
        <f t="shared" si="32"/>
        <v>0.14805725971370154</v>
      </c>
      <c r="D162">
        <v>1230.9000000000001</v>
      </c>
      <c r="E162" s="10">
        <f t="shared" si="24"/>
        <v>-7.3382616420000324E-2</v>
      </c>
      <c r="F162">
        <v>376.75</v>
      </c>
      <c r="G162" s="10">
        <f t="shared" si="25"/>
        <v>6.3514467184191847E-2</v>
      </c>
      <c r="H162">
        <v>590</v>
      </c>
      <c r="I162" s="10">
        <f t="shared" si="26"/>
        <v>-6.7193675889328008E-2</v>
      </c>
      <c r="J162">
        <v>170.04</v>
      </c>
      <c r="K162" s="10">
        <f t="shared" si="27"/>
        <v>2.3474178403755985E-2</v>
      </c>
      <c r="T162">
        <f t="shared" si="28"/>
        <v>0.13464954622068226</v>
      </c>
      <c r="U162">
        <f t="shared" si="23"/>
        <v>-8.0095008965528958E-2</v>
      </c>
      <c r="V162">
        <f t="shared" si="29"/>
        <v>5.5331538299032611E-2</v>
      </c>
      <c r="W162">
        <f t="shared" si="30"/>
        <v>-7.2230532045478815E-2</v>
      </c>
      <c r="X162">
        <f t="shared" si="31"/>
        <v>2.197700622837967E-2</v>
      </c>
    </row>
    <row r="163" spans="1:24">
      <c r="A163" s="1">
        <v>39843</v>
      </c>
      <c r="B163">
        <v>2671</v>
      </c>
      <c r="C163" s="10">
        <f t="shared" si="32"/>
        <v>-4.8450302814392554E-2</v>
      </c>
      <c r="D163">
        <v>1244.1099999999999</v>
      </c>
      <c r="E163" s="10">
        <f t="shared" si="24"/>
        <v>1.0731984726622734E-2</v>
      </c>
      <c r="F163">
        <v>402.25</v>
      </c>
      <c r="G163" s="10">
        <f t="shared" si="25"/>
        <v>6.7684140676841364E-2</v>
      </c>
      <c r="H163">
        <v>567</v>
      </c>
      <c r="I163" s="10">
        <f t="shared" si="26"/>
        <v>-3.8983050847457679E-2</v>
      </c>
      <c r="J163">
        <v>181.14</v>
      </c>
      <c r="K163" s="10">
        <f t="shared" si="27"/>
        <v>6.5278757939308374E-2</v>
      </c>
      <c r="T163">
        <f t="shared" si="28"/>
        <v>-6.1858016307411848E-2</v>
      </c>
      <c r="U163">
        <f t="shared" si="23"/>
        <v>4.0195921810941004E-3</v>
      </c>
      <c r="V163">
        <f t="shared" si="29"/>
        <v>5.9501211791682128E-2</v>
      </c>
      <c r="W163">
        <f t="shared" si="30"/>
        <v>-4.4019907003608486E-2</v>
      </c>
      <c r="X163">
        <f t="shared" si="31"/>
        <v>6.3781585763932058E-2</v>
      </c>
    </row>
    <row r="164" spans="1:24">
      <c r="A164" s="1">
        <v>39871</v>
      </c>
      <c r="B164">
        <v>2243</v>
      </c>
      <c r="C164" s="10">
        <f t="shared" si="32"/>
        <v>-0.16023961063272185</v>
      </c>
      <c r="D164">
        <v>1487.81</v>
      </c>
      <c r="E164" s="10">
        <f t="shared" si="24"/>
        <v>0.1958830006992951</v>
      </c>
      <c r="F164">
        <v>371.5</v>
      </c>
      <c r="G164" s="10">
        <f t="shared" si="25"/>
        <v>-7.6444996892479855E-2</v>
      </c>
      <c r="H164">
        <v>581</v>
      </c>
      <c r="I164" s="10">
        <f t="shared" si="26"/>
        <v>2.4691358024691468E-2</v>
      </c>
      <c r="J164">
        <v>170.74</v>
      </c>
      <c r="K164" s="10">
        <f t="shared" si="27"/>
        <v>-5.7414154797394201E-2</v>
      </c>
      <c r="T164">
        <f t="shared" si="28"/>
        <v>-0.17364732412574113</v>
      </c>
      <c r="U164">
        <f t="shared" si="23"/>
        <v>0.18917060815376646</v>
      </c>
      <c r="V164">
        <f t="shared" si="29"/>
        <v>-8.4627925777639085E-2</v>
      </c>
      <c r="W164">
        <f t="shared" si="30"/>
        <v>1.9654501868540661E-2</v>
      </c>
      <c r="X164">
        <f t="shared" si="31"/>
        <v>-5.8911326972770517E-2</v>
      </c>
    </row>
    <row r="165" spans="1:24">
      <c r="A165" s="1">
        <v>39903</v>
      </c>
      <c r="B165">
        <v>2451</v>
      </c>
      <c r="C165" s="10">
        <f t="shared" si="32"/>
        <v>9.2732946946054495E-2</v>
      </c>
      <c r="D165">
        <v>1941.35</v>
      </c>
      <c r="E165" s="10">
        <f t="shared" si="24"/>
        <v>0.30483731121581381</v>
      </c>
      <c r="F165">
        <v>334.5</v>
      </c>
      <c r="G165" s="10">
        <f t="shared" si="25"/>
        <v>-9.9596231493943477E-2</v>
      </c>
      <c r="H165">
        <v>546.5</v>
      </c>
      <c r="I165" s="10">
        <f t="shared" si="26"/>
        <v>-5.9380378657487132E-2</v>
      </c>
      <c r="J165">
        <v>169.24</v>
      </c>
      <c r="K165" s="10">
        <f t="shared" si="27"/>
        <v>-8.7852875717465695E-3</v>
      </c>
      <c r="T165">
        <f t="shared" si="28"/>
        <v>7.9325233453035202E-2</v>
      </c>
      <c r="U165">
        <f t="shared" si="23"/>
        <v>0.29812491867028518</v>
      </c>
      <c r="V165">
        <f t="shared" si="29"/>
        <v>-0.10777916037910271</v>
      </c>
      <c r="W165">
        <f t="shared" si="30"/>
        <v>-6.4417234813637939E-2</v>
      </c>
      <c r="X165">
        <f t="shared" si="31"/>
        <v>-1.0282459747122885E-2</v>
      </c>
    </row>
    <row r="166" spans="1:24">
      <c r="A166" s="1">
        <v>39933</v>
      </c>
      <c r="B166">
        <v>2385</v>
      </c>
      <c r="C166" s="10">
        <f t="shared" si="32"/>
        <v>-2.6927784577723379E-2</v>
      </c>
      <c r="D166">
        <v>2291.61</v>
      </c>
      <c r="E166" s="10">
        <f t="shared" si="24"/>
        <v>0.18042084116722901</v>
      </c>
      <c r="F166">
        <v>358.25</v>
      </c>
      <c r="G166" s="10">
        <f t="shared" si="25"/>
        <v>7.1001494768310858E-2</v>
      </c>
      <c r="H166">
        <v>548.5</v>
      </c>
      <c r="I166" s="10">
        <f t="shared" si="26"/>
        <v>3.6596523330283404E-3</v>
      </c>
      <c r="J166">
        <v>185.54</v>
      </c>
      <c r="K166" s="10">
        <f t="shared" si="27"/>
        <v>9.631292838572425E-2</v>
      </c>
      <c r="T166">
        <f t="shared" si="28"/>
        <v>-4.0335498070742673E-2</v>
      </c>
      <c r="U166">
        <f t="shared" si="23"/>
        <v>0.17370844862170037</v>
      </c>
      <c r="V166">
        <f t="shared" si="29"/>
        <v>6.2818565883151628E-2</v>
      </c>
      <c r="W166">
        <f t="shared" si="30"/>
        <v>-1.3772038231224673E-3</v>
      </c>
      <c r="X166">
        <f t="shared" si="31"/>
        <v>9.4815756210347935E-2</v>
      </c>
    </row>
    <row r="167" spans="1:24">
      <c r="A167" s="1">
        <v>39962</v>
      </c>
      <c r="B167">
        <v>2570</v>
      </c>
      <c r="C167" s="10">
        <f t="shared" si="32"/>
        <v>7.7568134171907666E-2</v>
      </c>
      <c r="D167">
        <v>2313.09</v>
      </c>
      <c r="E167" s="10">
        <f t="shared" si="24"/>
        <v>9.3733226857972696E-3</v>
      </c>
      <c r="F167">
        <v>341.75</v>
      </c>
      <c r="G167" s="10">
        <f t="shared" si="25"/>
        <v>-4.6057222609909299E-2</v>
      </c>
      <c r="H167">
        <v>510.5</v>
      </c>
      <c r="I167" s="10">
        <f t="shared" si="26"/>
        <v>-6.9279854147675457E-2</v>
      </c>
      <c r="J167">
        <v>190.04</v>
      </c>
      <c r="K167" s="10">
        <f t="shared" si="27"/>
        <v>2.42535302360678E-2</v>
      </c>
      <c r="T167">
        <f t="shared" si="28"/>
        <v>6.4160420678888372E-2</v>
      </c>
      <c r="U167">
        <f t="shared" si="23"/>
        <v>2.6609301402686358E-3</v>
      </c>
      <c r="V167">
        <f t="shared" si="29"/>
        <v>-5.4240151495068535E-2</v>
      </c>
      <c r="W167">
        <f t="shared" si="30"/>
        <v>-7.4316710303826264E-2</v>
      </c>
      <c r="X167">
        <f t="shared" si="31"/>
        <v>2.2756358060691484E-2</v>
      </c>
    </row>
    <row r="168" spans="1:24">
      <c r="A168" s="1">
        <v>39994</v>
      </c>
      <c r="B168">
        <v>2670.5</v>
      </c>
      <c r="C168" s="10">
        <f t="shared" si="32"/>
        <v>3.9105058365758838E-2</v>
      </c>
      <c r="D168">
        <v>2105</v>
      </c>
      <c r="E168" s="10">
        <f t="shared" si="24"/>
        <v>-8.9961912420182588E-2</v>
      </c>
      <c r="F168">
        <v>338.5</v>
      </c>
      <c r="G168" s="10">
        <f t="shared" si="25"/>
        <v>-9.5098756400877615E-3</v>
      </c>
      <c r="H168">
        <v>502.5</v>
      </c>
      <c r="I168" s="10">
        <f t="shared" si="26"/>
        <v>-1.5670910871694366E-2</v>
      </c>
      <c r="J168">
        <v>178.14</v>
      </c>
      <c r="K168" s="10">
        <f t="shared" si="27"/>
        <v>-6.261839612713116E-2</v>
      </c>
      <c r="T168">
        <f t="shared" si="28"/>
        <v>2.5697344872739544E-2</v>
      </c>
      <c r="U168">
        <f t="shared" si="23"/>
        <v>-9.6674304965711222E-2</v>
      </c>
      <c r="V168">
        <f t="shared" si="29"/>
        <v>-1.7692804525246998E-2</v>
      </c>
      <c r="W168">
        <f t="shared" si="30"/>
        <v>-2.0707767027845173E-2</v>
      </c>
      <c r="X168">
        <f t="shared" si="31"/>
        <v>-6.4115568302507475E-2</v>
      </c>
    </row>
    <row r="169" spans="1:24">
      <c r="A169" s="1">
        <v>40025</v>
      </c>
      <c r="B169">
        <v>2803</v>
      </c>
      <c r="C169" s="10">
        <f t="shared" si="32"/>
        <v>4.9616176745927776E-2</v>
      </c>
      <c r="D169">
        <v>2489</v>
      </c>
      <c r="E169" s="10">
        <f t="shared" si="24"/>
        <v>0.18242280285035628</v>
      </c>
      <c r="F169">
        <v>307</v>
      </c>
      <c r="G169" s="10">
        <f t="shared" si="25"/>
        <v>-9.3057607090103356E-2</v>
      </c>
      <c r="H169">
        <v>518</v>
      </c>
      <c r="I169" s="10">
        <f t="shared" si="26"/>
        <v>3.0845771144278666E-2</v>
      </c>
      <c r="J169">
        <v>195.44</v>
      </c>
      <c r="K169" s="10">
        <f t="shared" si="27"/>
        <v>9.7114628943527626E-2</v>
      </c>
      <c r="T169">
        <f t="shared" si="28"/>
        <v>3.6208463252908482E-2</v>
      </c>
      <c r="U169">
        <f t="shared" si="23"/>
        <v>0.17571041030482765</v>
      </c>
      <c r="V169">
        <f t="shared" si="29"/>
        <v>-0.10124053597526259</v>
      </c>
      <c r="W169">
        <f t="shared" si="30"/>
        <v>2.580891498812786E-2</v>
      </c>
      <c r="X169">
        <f t="shared" si="31"/>
        <v>9.561745676815131E-2</v>
      </c>
    </row>
    <row r="170" spans="1:24">
      <c r="A170" s="1">
        <v>40056</v>
      </c>
      <c r="B170">
        <v>2840</v>
      </c>
      <c r="C170" s="10">
        <f t="shared" si="32"/>
        <v>1.320014270424541E-2</v>
      </c>
      <c r="D170">
        <v>2413.5</v>
      </c>
      <c r="E170" s="10">
        <f t="shared" si="24"/>
        <v>-3.0333467255926116E-2</v>
      </c>
      <c r="F170">
        <v>312.2</v>
      </c>
      <c r="G170" s="10">
        <f t="shared" si="25"/>
        <v>1.693811074918572E-2</v>
      </c>
      <c r="H170">
        <v>587.5</v>
      </c>
      <c r="I170" s="10">
        <f t="shared" si="26"/>
        <v>0.13416988416988418</v>
      </c>
      <c r="J170">
        <v>220.75</v>
      </c>
      <c r="K170" s="10">
        <f t="shared" si="27"/>
        <v>0.12950266066311911</v>
      </c>
      <c r="T170">
        <f t="shared" si="28"/>
        <v>-2.0757078877388195E-4</v>
      </c>
      <c r="U170">
        <f t="shared" si="23"/>
        <v>-3.704585980145475E-2</v>
      </c>
      <c r="V170">
        <f t="shared" si="29"/>
        <v>8.7551818640264848E-3</v>
      </c>
      <c r="W170">
        <f t="shared" si="30"/>
        <v>0.12913302801373336</v>
      </c>
      <c r="X170">
        <f t="shared" si="31"/>
        <v>0.12800548848774279</v>
      </c>
    </row>
    <row r="171" spans="1:24">
      <c r="A171" s="1">
        <v>40086</v>
      </c>
      <c r="B171">
        <v>2804</v>
      </c>
      <c r="C171" s="10">
        <f t="shared" si="32"/>
        <v>-1.2676056338028152E-2</v>
      </c>
      <c r="D171">
        <v>2668.5</v>
      </c>
      <c r="E171" s="10">
        <f t="shared" si="24"/>
        <v>0.10565568676196402</v>
      </c>
      <c r="F171">
        <v>349.2</v>
      </c>
      <c r="G171" s="10">
        <f t="shared" si="25"/>
        <v>0.11851377322229339</v>
      </c>
      <c r="H171">
        <v>634.5</v>
      </c>
      <c r="I171" s="10">
        <f t="shared" si="26"/>
        <v>8.0000000000000071E-2</v>
      </c>
      <c r="J171">
        <v>233.45</v>
      </c>
      <c r="K171" s="10">
        <f t="shared" si="27"/>
        <v>5.7531143827859621E-2</v>
      </c>
      <c r="T171">
        <f t="shared" si="28"/>
        <v>-2.6083769831047446E-2</v>
      </c>
      <c r="U171">
        <f t="shared" si="23"/>
        <v>9.8943294216435385E-2</v>
      </c>
      <c r="V171">
        <f t="shared" si="29"/>
        <v>0.11033084433713417</v>
      </c>
      <c r="W171">
        <f t="shared" si="30"/>
        <v>7.4963143843849264E-2</v>
      </c>
      <c r="X171">
        <f t="shared" si="31"/>
        <v>5.6033971652483305E-2</v>
      </c>
    </row>
    <row r="172" spans="1:24">
      <c r="A172" s="1">
        <v>40116</v>
      </c>
      <c r="B172">
        <v>2742</v>
      </c>
      <c r="C172" s="10">
        <f t="shared" si="32"/>
        <v>-2.2111269614835893E-2</v>
      </c>
      <c r="D172">
        <v>2693</v>
      </c>
      <c r="E172" s="10">
        <f t="shared" si="24"/>
        <v>9.1811879332959201E-3</v>
      </c>
      <c r="F172">
        <v>314.5</v>
      </c>
      <c r="G172" s="10">
        <f t="shared" si="25"/>
        <v>-9.9369988545246257E-2</v>
      </c>
      <c r="H172">
        <v>664.5</v>
      </c>
      <c r="I172" s="10">
        <f t="shared" si="26"/>
        <v>4.7281323877068626E-2</v>
      </c>
      <c r="J172">
        <v>213.55</v>
      </c>
      <c r="K172" s="10">
        <f t="shared" si="27"/>
        <v>-8.5243092739344495E-2</v>
      </c>
      <c r="T172">
        <f t="shared" si="28"/>
        <v>-3.5518983107855187E-2</v>
      </c>
      <c r="U172">
        <f t="shared" si="23"/>
        <v>2.4687953877672864E-3</v>
      </c>
      <c r="V172">
        <f t="shared" si="29"/>
        <v>-0.10755291743040549</v>
      </c>
      <c r="W172">
        <f t="shared" si="30"/>
        <v>4.2244467720917819E-2</v>
      </c>
      <c r="X172">
        <f t="shared" si="31"/>
        <v>-8.674026491472081E-2</v>
      </c>
    </row>
    <row r="173" spans="1:24">
      <c r="A173" s="1">
        <v>40147</v>
      </c>
      <c r="B173">
        <v>2717</v>
      </c>
      <c r="C173" s="10">
        <f t="shared" si="32"/>
        <v>-9.117432530999281E-3</v>
      </c>
      <c r="D173">
        <v>3088</v>
      </c>
      <c r="E173" s="10">
        <f t="shared" si="24"/>
        <v>0.14667656888228731</v>
      </c>
      <c r="F173">
        <v>328.1</v>
      </c>
      <c r="G173" s="10">
        <f t="shared" si="25"/>
        <v>4.3243243243243246E-2</v>
      </c>
      <c r="H173">
        <v>624</v>
      </c>
      <c r="I173" s="10">
        <f t="shared" si="26"/>
        <v>-6.0948081264108334E-2</v>
      </c>
      <c r="J173">
        <v>213.35</v>
      </c>
      <c r="K173" s="10">
        <f t="shared" si="27"/>
        <v>-9.3654881760718567E-4</v>
      </c>
      <c r="T173">
        <f t="shared" si="28"/>
        <v>-2.2525146024018575E-2</v>
      </c>
      <c r="U173">
        <f t="shared" si="23"/>
        <v>0.13996417633675867</v>
      </c>
      <c r="V173">
        <f t="shared" si="29"/>
        <v>3.5060314358084009E-2</v>
      </c>
      <c r="W173">
        <f t="shared" si="30"/>
        <v>-6.598493742025914E-2</v>
      </c>
      <c r="X173">
        <f t="shared" si="31"/>
        <v>-2.4337209929835013E-3</v>
      </c>
    </row>
    <row r="174" spans="1:24">
      <c r="A174" s="1">
        <v>40178</v>
      </c>
      <c r="B174">
        <v>2910.5</v>
      </c>
      <c r="C174" s="10">
        <f t="shared" si="32"/>
        <v>7.1218255428781685E-2</v>
      </c>
      <c r="D174">
        <v>3390</v>
      </c>
      <c r="E174" s="10">
        <f t="shared" si="24"/>
        <v>9.77979274611398E-2</v>
      </c>
      <c r="F174">
        <v>359.5</v>
      </c>
      <c r="G174" s="10">
        <f t="shared" si="25"/>
        <v>9.5702529716549689E-2</v>
      </c>
      <c r="H174">
        <v>675</v>
      </c>
      <c r="I174" s="10">
        <f t="shared" si="26"/>
        <v>8.1730769230769162E-2</v>
      </c>
      <c r="J174">
        <v>220.05</v>
      </c>
      <c r="K174" s="10">
        <f t="shared" si="27"/>
        <v>3.1403796578392429E-2</v>
      </c>
      <c r="T174">
        <f t="shared" si="28"/>
        <v>5.7810541935762391E-2</v>
      </c>
      <c r="U174">
        <f t="shared" si="23"/>
        <v>9.1085534915611166E-2</v>
      </c>
      <c r="V174">
        <f t="shared" si="29"/>
        <v>8.7519600831390459E-2</v>
      </c>
      <c r="W174">
        <f t="shared" si="30"/>
        <v>7.6693913074618356E-2</v>
      </c>
      <c r="X174">
        <f t="shared" si="31"/>
        <v>2.9906624403016113E-2</v>
      </c>
    </row>
    <row r="175" spans="1:24">
      <c r="A175" s="1">
        <v>40207</v>
      </c>
      <c r="B175">
        <v>2912</v>
      </c>
      <c r="C175" s="10">
        <f t="shared" si="32"/>
        <v>5.1537536505752435E-4</v>
      </c>
      <c r="D175">
        <v>3099</v>
      </c>
      <c r="E175" s="10">
        <f t="shared" si="24"/>
        <v>-8.5840707964601748E-2</v>
      </c>
      <c r="F175">
        <v>353</v>
      </c>
      <c r="G175" s="10">
        <f t="shared" si="25"/>
        <v>-1.8080667593880384E-2</v>
      </c>
      <c r="H175">
        <v>624.5</v>
      </c>
      <c r="I175" s="10">
        <f t="shared" si="26"/>
        <v>-7.4814814814814778E-2</v>
      </c>
      <c r="J175">
        <v>236.75</v>
      </c>
      <c r="K175" s="10">
        <f t="shared" si="27"/>
        <v>7.5891842763008421E-2</v>
      </c>
      <c r="T175">
        <f t="shared" si="28"/>
        <v>-1.2892338127961768E-2</v>
      </c>
      <c r="U175">
        <f t="shared" si="23"/>
        <v>-9.2553100510130382E-2</v>
      </c>
      <c r="V175">
        <f t="shared" si="29"/>
        <v>-2.6263596479039621E-2</v>
      </c>
      <c r="W175">
        <f t="shared" si="30"/>
        <v>-7.9851670970965585E-2</v>
      </c>
      <c r="X175">
        <f t="shared" si="31"/>
        <v>7.4394670587632106E-2</v>
      </c>
    </row>
    <row r="176" spans="1:24">
      <c r="A176" s="1">
        <v>40235</v>
      </c>
      <c r="B176">
        <v>2883.5</v>
      </c>
      <c r="C176" s="10">
        <f t="shared" si="32"/>
        <v>-9.7870879120879328E-3</v>
      </c>
      <c r="D176">
        <v>3364</v>
      </c>
      <c r="E176" s="10">
        <f t="shared" si="24"/>
        <v>8.5511455308163953E-2</v>
      </c>
      <c r="F176">
        <v>374.3</v>
      </c>
      <c r="G176" s="10">
        <f t="shared" si="25"/>
        <v>6.0339943342776259E-2</v>
      </c>
      <c r="H176">
        <v>680.5</v>
      </c>
      <c r="I176" s="10">
        <f t="shared" si="26"/>
        <v>8.9671737389911854E-2</v>
      </c>
      <c r="J176">
        <v>236.85</v>
      </c>
      <c r="K176" s="10">
        <f t="shared" si="27"/>
        <v>4.2238648363257525E-4</v>
      </c>
      <c r="T176">
        <f t="shared" si="28"/>
        <v>-2.3194801405107227E-2</v>
      </c>
      <c r="U176">
        <f t="shared" si="23"/>
        <v>7.8799062762635319E-2</v>
      </c>
      <c r="V176">
        <f t="shared" si="29"/>
        <v>5.2157014457617022E-2</v>
      </c>
      <c r="W176">
        <f t="shared" si="30"/>
        <v>8.4634881233761047E-2</v>
      </c>
      <c r="X176">
        <f t="shared" si="31"/>
        <v>-1.0747856917437404E-3</v>
      </c>
    </row>
    <row r="177" spans="1:24">
      <c r="A177" s="1">
        <v>40268</v>
      </c>
      <c r="B177">
        <v>2939</v>
      </c>
      <c r="C177" s="10">
        <f t="shared" si="32"/>
        <v>1.9247442344373145E-2</v>
      </c>
      <c r="D177">
        <v>3905</v>
      </c>
      <c r="E177" s="10">
        <f t="shared" si="24"/>
        <v>0.16082045184304405</v>
      </c>
      <c r="F177">
        <v>371.3</v>
      </c>
      <c r="G177" s="10">
        <f t="shared" si="25"/>
        <v>-8.0149612610205256E-3</v>
      </c>
      <c r="H177">
        <v>721</v>
      </c>
      <c r="I177" s="10">
        <f t="shared" si="26"/>
        <v>5.9515062454077894E-2</v>
      </c>
      <c r="J177">
        <v>239.15</v>
      </c>
      <c r="K177" s="10">
        <f t="shared" si="27"/>
        <v>9.7107874181971976E-3</v>
      </c>
      <c r="T177">
        <f t="shared" si="28"/>
        <v>5.8397288513538526E-3</v>
      </c>
      <c r="U177">
        <f t="shared" si="23"/>
        <v>0.15410805929751542</v>
      </c>
      <c r="V177">
        <f t="shared" si="29"/>
        <v>-1.6197890146179762E-2</v>
      </c>
      <c r="W177">
        <f t="shared" si="30"/>
        <v>5.4478206297927087E-2</v>
      </c>
      <c r="X177">
        <f t="shared" si="31"/>
        <v>8.213615242820882E-3</v>
      </c>
    </row>
    <row r="178" spans="1:24">
      <c r="A178" s="1">
        <v>40298</v>
      </c>
      <c r="B178">
        <v>2889</v>
      </c>
      <c r="C178" s="10">
        <f t="shared" si="32"/>
        <v>-1.7012589316093951E-2</v>
      </c>
      <c r="D178">
        <v>3379</v>
      </c>
      <c r="E178" s="10">
        <f t="shared" si="24"/>
        <v>-0.13469910371318827</v>
      </c>
      <c r="F178">
        <v>344.4</v>
      </c>
      <c r="G178" s="10">
        <f t="shared" si="25"/>
        <v>-7.2448155130622194E-2</v>
      </c>
      <c r="H178">
        <v>764</v>
      </c>
      <c r="I178" s="10">
        <f t="shared" si="26"/>
        <v>5.9639389736477089E-2</v>
      </c>
      <c r="J178">
        <v>245.25</v>
      </c>
      <c r="K178" s="10">
        <f t="shared" si="27"/>
        <v>2.5507003972402131E-2</v>
      </c>
      <c r="T178">
        <f t="shared" si="28"/>
        <v>-3.0420302809113245E-2</v>
      </c>
      <c r="U178">
        <f t="shared" si="23"/>
        <v>-0.14141149625871691</v>
      </c>
      <c r="V178">
        <f t="shared" si="29"/>
        <v>-8.0631084015781423E-2</v>
      </c>
      <c r="W178">
        <f t="shared" si="30"/>
        <v>5.4602533580326282E-2</v>
      </c>
      <c r="X178">
        <f t="shared" si="31"/>
        <v>2.4009831797025816E-2</v>
      </c>
    </row>
    <row r="179" spans="1:24">
      <c r="A179" s="1">
        <v>40329</v>
      </c>
      <c r="B179">
        <v>2901.5</v>
      </c>
      <c r="C179" s="10">
        <f t="shared" si="32"/>
        <v>4.3267566632052556E-3</v>
      </c>
      <c r="D179">
        <v>3189</v>
      </c>
      <c r="E179" s="10">
        <f t="shared" si="24"/>
        <v>-5.6229653743711139E-2</v>
      </c>
      <c r="F179">
        <v>322.7</v>
      </c>
      <c r="G179" s="10">
        <f t="shared" si="25"/>
        <v>-6.3008130081300795E-2</v>
      </c>
      <c r="H179">
        <v>716.5</v>
      </c>
      <c r="I179" s="10">
        <f t="shared" si="26"/>
        <v>-6.2172774869109992E-2</v>
      </c>
      <c r="J179">
        <v>237.75</v>
      </c>
      <c r="K179" s="10">
        <f t="shared" si="27"/>
        <v>-3.0581039755351647E-2</v>
      </c>
      <c r="T179">
        <f t="shared" si="28"/>
        <v>-9.0809568298140363E-3</v>
      </c>
      <c r="U179">
        <f t="shared" si="23"/>
        <v>-6.2942046289239773E-2</v>
      </c>
      <c r="V179">
        <f t="shared" si="29"/>
        <v>-7.1191058966460025E-2</v>
      </c>
      <c r="W179">
        <f t="shared" si="30"/>
        <v>-6.7209631025260799E-2</v>
      </c>
      <c r="X179">
        <f t="shared" si="31"/>
        <v>-3.2078211930727962E-2</v>
      </c>
    </row>
    <row r="180" spans="1:24">
      <c r="A180" s="1">
        <v>40359</v>
      </c>
      <c r="B180">
        <v>3169</v>
      </c>
      <c r="C180" s="10">
        <f t="shared" si="32"/>
        <v>9.2193692917456493E-2</v>
      </c>
      <c r="D180">
        <v>2968.5</v>
      </c>
      <c r="E180" s="10">
        <f t="shared" si="24"/>
        <v>-6.9143932267168418E-2</v>
      </c>
      <c r="F180">
        <v>313.5</v>
      </c>
      <c r="G180" s="10">
        <f t="shared" si="25"/>
        <v>-2.8509451502943928E-2</v>
      </c>
      <c r="H180">
        <v>673.5</v>
      </c>
      <c r="I180" s="10">
        <f t="shared" si="26"/>
        <v>-6.0013956734124241E-2</v>
      </c>
      <c r="J180">
        <v>231.65</v>
      </c>
      <c r="K180" s="10">
        <f t="shared" si="27"/>
        <v>-2.5657202944269208E-2</v>
      </c>
      <c r="T180">
        <f t="shared" si="28"/>
        <v>7.87859794244372E-2</v>
      </c>
      <c r="U180">
        <f t="shared" si="23"/>
        <v>-7.5856324812697051E-2</v>
      </c>
      <c r="V180">
        <f t="shared" si="29"/>
        <v>-3.6692380388103164E-2</v>
      </c>
      <c r="W180">
        <f t="shared" si="30"/>
        <v>-6.5050812890275048E-2</v>
      </c>
      <c r="X180">
        <f t="shared" si="31"/>
        <v>-2.7154375119645524E-2</v>
      </c>
    </row>
    <row r="181" spans="1:24">
      <c r="A181" s="1">
        <v>40389</v>
      </c>
      <c r="B181">
        <v>3238</v>
      </c>
      <c r="C181" s="10">
        <f t="shared" si="32"/>
        <v>2.1773430104133906E-2</v>
      </c>
      <c r="D181">
        <v>3304.5</v>
      </c>
      <c r="E181" s="10">
        <f t="shared" si="24"/>
        <v>0.11318847902981299</v>
      </c>
      <c r="F181">
        <v>312.39999999999998</v>
      </c>
      <c r="G181" s="10">
        <f t="shared" si="25"/>
        <v>-3.5087719298246833E-3</v>
      </c>
      <c r="H181">
        <v>690</v>
      </c>
      <c r="I181" s="10">
        <f t="shared" si="26"/>
        <v>2.4498886414253906E-2</v>
      </c>
      <c r="J181">
        <v>238.95</v>
      </c>
      <c r="K181" s="10">
        <f t="shared" si="27"/>
        <v>3.1513058493416679E-2</v>
      </c>
      <c r="T181">
        <f t="shared" si="28"/>
        <v>8.3657166111146142E-3</v>
      </c>
      <c r="U181">
        <f t="shared" si="23"/>
        <v>0.10647608648428436</v>
      </c>
      <c r="V181">
        <f t="shared" si="29"/>
        <v>-1.1691700814983918E-2</v>
      </c>
      <c r="W181">
        <f t="shared" si="30"/>
        <v>1.94620302581031E-2</v>
      </c>
      <c r="X181">
        <f t="shared" si="31"/>
        <v>3.0015886318040363E-2</v>
      </c>
    </row>
    <row r="182" spans="1:24">
      <c r="A182" s="1">
        <v>40421</v>
      </c>
      <c r="B182">
        <v>3228</v>
      </c>
      <c r="C182" s="10">
        <f t="shared" si="32"/>
        <v>-3.0883261272390827E-3</v>
      </c>
      <c r="D182">
        <v>3300</v>
      </c>
      <c r="E182" s="10">
        <f t="shared" si="24"/>
        <v>-1.3617793917385379E-3</v>
      </c>
      <c r="F182">
        <v>294.7</v>
      </c>
      <c r="G182" s="10">
        <f t="shared" si="25"/>
        <v>-5.6658130601792589E-2</v>
      </c>
      <c r="H182">
        <v>711</v>
      </c>
      <c r="I182" s="10">
        <f t="shared" si="26"/>
        <v>3.0434782608695699E-2</v>
      </c>
      <c r="J182">
        <v>244.95</v>
      </c>
      <c r="K182" s="10">
        <f t="shared" si="27"/>
        <v>2.5109855618330235E-2</v>
      </c>
      <c r="T182">
        <f t="shared" si="28"/>
        <v>-1.6496039620258376E-2</v>
      </c>
      <c r="U182">
        <f t="shared" si="23"/>
        <v>-8.0741719372671716E-3</v>
      </c>
      <c r="V182">
        <f t="shared" si="29"/>
        <v>-6.4841059486951819E-2</v>
      </c>
      <c r="W182">
        <f t="shared" si="30"/>
        <v>2.5397926452544892E-2</v>
      </c>
      <c r="X182">
        <f t="shared" si="31"/>
        <v>2.3612683442953919E-2</v>
      </c>
    </row>
    <row r="183" spans="1:24">
      <c r="A183" s="1">
        <v>40451</v>
      </c>
      <c r="B183">
        <v>3233.5</v>
      </c>
      <c r="C183" s="10">
        <f t="shared" si="32"/>
        <v>1.7038413878562864E-3</v>
      </c>
      <c r="D183">
        <v>3721</v>
      </c>
      <c r="E183" s="10">
        <f t="shared" si="24"/>
        <v>0.12757575757575768</v>
      </c>
      <c r="F183">
        <v>342.3</v>
      </c>
      <c r="G183" s="10">
        <f t="shared" si="25"/>
        <v>0.16152019002375306</v>
      </c>
      <c r="H183">
        <v>759</v>
      </c>
      <c r="I183" s="10">
        <f t="shared" si="26"/>
        <v>6.7510548523206815E-2</v>
      </c>
      <c r="J183">
        <v>276.36</v>
      </c>
      <c r="K183" s="10">
        <f t="shared" si="27"/>
        <v>0.12823025107164732</v>
      </c>
      <c r="T183">
        <f t="shared" si="28"/>
        <v>-1.1703872105163006E-2</v>
      </c>
      <c r="U183">
        <f t="shared" si="23"/>
        <v>0.12086336503022904</v>
      </c>
      <c r="V183">
        <f t="shared" si="29"/>
        <v>0.15333726113859383</v>
      </c>
      <c r="W183">
        <f t="shared" si="30"/>
        <v>6.2473692367056008E-2</v>
      </c>
      <c r="X183">
        <f t="shared" si="31"/>
        <v>0.126733078896271</v>
      </c>
    </row>
    <row r="184" spans="1:24">
      <c r="A184" s="1">
        <v>40480</v>
      </c>
      <c r="B184">
        <v>3129.5</v>
      </c>
      <c r="C184" s="10">
        <f t="shared" si="32"/>
        <v>-3.2163290552033375E-2</v>
      </c>
      <c r="D184">
        <v>4036</v>
      </c>
      <c r="E184" s="10">
        <f t="shared" si="24"/>
        <v>8.4654662725073937E-2</v>
      </c>
      <c r="F184">
        <v>344.7</v>
      </c>
      <c r="G184" s="10">
        <f t="shared" si="25"/>
        <v>7.0113935144608952E-3</v>
      </c>
      <c r="H184">
        <v>739</v>
      </c>
      <c r="I184" s="10">
        <f t="shared" si="26"/>
        <v>-2.6350461133069825E-2</v>
      </c>
      <c r="J184">
        <v>269.45999999999998</v>
      </c>
      <c r="K184" s="10">
        <f t="shared" si="27"/>
        <v>-2.4967433782023596E-2</v>
      </c>
      <c r="T184">
        <f t="shared" si="28"/>
        <v>-4.5571004045052668E-2</v>
      </c>
      <c r="U184">
        <f t="shared" si="23"/>
        <v>7.7942270179545303E-2</v>
      </c>
      <c r="V184">
        <f t="shared" si="29"/>
        <v>-1.1715353706983397E-3</v>
      </c>
      <c r="W184">
        <f t="shared" si="30"/>
        <v>-3.1387317289220631E-2</v>
      </c>
      <c r="X184">
        <f t="shared" si="31"/>
        <v>-2.6464605957399912E-2</v>
      </c>
    </row>
    <row r="185" spans="1:24">
      <c r="A185" s="1">
        <v>40512</v>
      </c>
      <c r="B185">
        <v>2995.5</v>
      </c>
      <c r="C185" s="10">
        <f t="shared" si="32"/>
        <v>-4.2818341588113151E-2</v>
      </c>
      <c r="D185">
        <v>4079.5</v>
      </c>
      <c r="E185" s="10">
        <f t="shared" si="24"/>
        <v>1.0777998017839518E-2</v>
      </c>
      <c r="F185">
        <v>330.3</v>
      </c>
      <c r="G185" s="10">
        <f t="shared" si="25"/>
        <v>-4.1775456919060039E-2</v>
      </c>
      <c r="H185">
        <v>701.5</v>
      </c>
      <c r="I185" s="10">
        <f t="shared" si="26"/>
        <v>-5.0744248985114981E-2</v>
      </c>
      <c r="J185">
        <v>257.35000000000002</v>
      </c>
      <c r="K185" s="10">
        <f t="shared" si="27"/>
        <v>-4.4941735322496679E-2</v>
      </c>
      <c r="T185">
        <f t="shared" si="28"/>
        <v>-5.6226055081132445E-2</v>
      </c>
      <c r="U185">
        <f t="shared" si="23"/>
        <v>4.0656054723108848E-3</v>
      </c>
      <c r="V185">
        <f t="shared" si="29"/>
        <v>-4.9958385804219275E-2</v>
      </c>
      <c r="W185">
        <f t="shared" si="30"/>
        <v>-5.5781105141265788E-2</v>
      </c>
      <c r="X185">
        <f t="shared" si="31"/>
        <v>-4.6438907497872994E-2</v>
      </c>
    </row>
    <row r="186" spans="1:24">
      <c r="A186" s="1">
        <v>40543</v>
      </c>
      <c r="B186">
        <v>2922</v>
      </c>
      <c r="C186" s="10">
        <f t="shared" si="32"/>
        <v>-2.4536805207811763E-2</v>
      </c>
      <c r="D186">
        <v>4486.5</v>
      </c>
      <c r="E186" s="10">
        <f t="shared" si="24"/>
        <v>9.9767128324549592E-2</v>
      </c>
      <c r="F186">
        <v>330</v>
      </c>
      <c r="G186" s="10">
        <f t="shared" si="25"/>
        <v>-9.0826521344233857E-4</v>
      </c>
      <c r="H186">
        <v>719</v>
      </c>
      <c r="I186" s="10">
        <f t="shared" si="26"/>
        <v>2.4946543121881604E-2</v>
      </c>
      <c r="J186">
        <v>273.45999999999998</v>
      </c>
      <c r="K186" s="10">
        <f t="shared" si="27"/>
        <v>6.259957256654336E-2</v>
      </c>
      <c r="T186">
        <f t="shared" si="28"/>
        <v>-3.7944518700831056E-2</v>
      </c>
      <c r="U186">
        <f t="shared" si="23"/>
        <v>9.3054735779020958E-2</v>
      </c>
      <c r="V186">
        <f t="shared" si="29"/>
        <v>-9.0911940986015734E-3</v>
      </c>
      <c r="W186">
        <f t="shared" si="30"/>
        <v>1.9909686965730797E-2</v>
      </c>
      <c r="X186">
        <f t="shared" si="31"/>
        <v>6.1102400391167044E-2</v>
      </c>
    </row>
    <row r="187" spans="1:24">
      <c r="A187" s="1">
        <v>40574</v>
      </c>
      <c r="B187">
        <v>3030.5</v>
      </c>
      <c r="C187" s="10">
        <f t="shared" si="32"/>
        <v>3.7132101300479059E-2</v>
      </c>
      <c r="D187">
        <v>4280</v>
      </c>
      <c r="E187" s="10">
        <f t="shared" si="24"/>
        <v>-4.602696979828369E-2</v>
      </c>
      <c r="F187">
        <v>342</v>
      </c>
      <c r="G187" s="10">
        <f t="shared" si="25"/>
        <v>3.6363636363636376E-2</v>
      </c>
      <c r="H187">
        <v>760.5</v>
      </c>
      <c r="I187" s="10">
        <f t="shared" si="26"/>
        <v>5.7719054242002743E-2</v>
      </c>
      <c r="J187">
        <v>295.16000000000003</v>
      </c>
      <c r="K187" s="10">
        <f t="shared" si="27"/>
        <v>7.9353470343011878E-2</v>
      </c>
      <c r="T187">
        <f t="shared" si="28"/>
        <v>2.3724387807459765E-2</v>
      </c>
      <c r="U187">
        <f t="shared" si="23"/>
        <v>-5.2739362343812324E-2</v>
      </c>
      <c r="V187">
        <f t="shared" si="29"/>
        <v>2.8180707478477139E-2</v>
      </c>
      <c r="W187">
        <f t="shared" si="30"/>
        <v>5.2682198085851936E-2</v>
      </c>
      <c r="X187">
        <f t="shared" si="31"/>
        <v>7.7856298167635563E-2</v>
      </c>
    </row>
    <row r="188" spans="1:24">
      <c r="A188" s="1">
        <v>40602</v>
      </c>
      <c r="B188">
        <v>2996</v>
      </c>
      <c r="C188" s="10">
        <f t="shared" si="32"/>
        <v>-1.1384260023098447E-2</v>
      </c>
      <c r="D188">
        <v>4309.5</v>
      </c>
      <c r="E188" s="10">
        <f t="shared" si="24"/>
        <v>6.8925233644860917E-3</v>
      </c>
      <c r="F188">
        <v>328.9</v>
      </c>
      <c r="G188" s="10">
        <f t="shared" si="25"/>
        <v>-3.8304093567251507E-2</v>
      </c>
      <c r="H188">
        <v>760</v>
      </c>
      <c r="I188" s="10">
        <f t="shared" si="26"/>
        <v>-6.5746219592377475E-4</v>
      </c>
      <c r="J188">
        <v>284.36</v>
      </c>
      <c r="K188" s="10">
        <f t="shared" si="27"/>
        <v>-3.6590323892126353E-2</v>
      </c>
      <c r="T188">
        <f t="shared" si="28"/>
        <v>-2.4791973516117741E-2</v>
      </c>
      <c r="U188">
        <f t="shared" si="23"/>
        <v>1.8013081895745797E-4</v>
      </c>
      <c r="V188">
        <f t="shared" si="29"/>
        <v>-4.6487022452410744E-2</v>
      </c>
      <c r="W188">
        <f t="shared" si="30"/>
        <v>-5.6943183520745825E-3</v>
      </c>
      <c r="X188">
        <f t="shared" si="31"/>
        <v>-3.8087496067502669E-2</v>
      </c>
    </row>
    <row r="189" spans="1:24">
      <c r="A189" s="1">
        <v>40633</v>
      </c>
      <c r="B189">
        <v>2863</v>
      </c>
      <c r="C189" s="10">
        <f t="shared" si="32"/>
        <v>-4.4392523364485958E-2</v>
      </c>
      <c r="D189">
        <v>4379</v>
      </c>
      <c r="E189" s="10">
        <f t="shared" si="24"/>
        <v>1.612716092354094E-2</v>
      </c>
      <c r="F189">
        <v>324.89999999999998</v>
      </c>
      <c r="G189" s="10">
        <f t="shared" si="25"/>
        <v>-1.2161751292186107E-2</v>
      </c>
      <c r="H189">
        <v>744.5</v>
      </c>
      <c r="I189" s="10">
        <f t="shared" si="26"/>
        <v>-2.0394736842105243E-2</v>
      </c>
      <c r="J189">
        <v>278.16000000000003</v>
      </c>
      <c r="K189" s="10">
        <f t="shared" si="27"/>
        <v>-2.1803347868898593E-2</v>
      </c>
      <c r="T189">
        <f t="shared" si="28"/>
        <v>-5.7800236857505252E-2</v>
      </c>
      <c r="U189">
        <f t="shared" si="23"/>
        <v>9.4147683780123059E-3</v>
      </c>
      <c r="V189">
        <f t="shared" si="29"/>
        <v>-2.0344680177345344E-2</v>
      </c>
      <c r="W189">
        <f t="shared" si="30"/>
        <v>-2.543159299825605E-2</v>
      </c>
      <c r="X189">
        <f t="shared" si="31"/>
        <v>-2.3300520044274908E-2</v>
      </c>
    </row>
    <row r="190" spans="1:24">
      <c r="A190" s="1">
        <v>40662</v>
      </c>
      <c r="B190">
        <v>2990</v>
      </c>
      <c r="C190" s="10">
        <f t="shared" si="32"/>
        <v>4.4359063918966157E-2</v>
      </c>
      <c r="D190">
        <v>4360</v>
      </c>
      <c r="E190" s="10">
        <f t="shared" si="24"/>
        <v>-4.3388901575702743E-3</v>
      </c>
      <c r="F190">
        <v>327.9</v>
      </c>
      <c r="G190" s="10">
        <f t="shared" si="25"/>
        <v>9.2336103416434945E-3</v>
      </c>
      <c r="H190">
        <v>744</v>
      </c>
      <c r="I190" s="10">
        <f t="shared" si="26"/>
        <v>-6.7159167226327199E-4</v>
      </c>
      <c r="J190">
        <v>285.06</v>
      </c>
      <c r="K190" s="10">
        <f t="shared" si="27"/>
        <v>2.4805867126833414E-2</v>
      </c>
      <c r="T190">
        <f t="shared" si="28"/>
        <v>3.0951350425946864E-2</v>
      </c>
      <c r="U190">
        <f t="shared" si="23"/>
        <v>-1.1051282703098908E-2</v>
      </c>
      <c r="V190">
        <f t="shared" si="29"/>
        <v>1.0506814564842596E-3</v>
      </c>
      <c r="W190">
        <f t="shared" si="30"/>
        <v>-5.7084478284140797E-3</v>
      </c>
      <c r="X190">
        <f t="shared" si="31"/>
        <v>2.3308694951457098E-2</v>
      </c>
    </row>
    <row r="191" spans="1:24">
      <c r="A191" s="1">
        <v>40694</v>
      </c>
      <c r="B191">
        <v>3177.5</v>
      </c>
      <c r="C191" s="10">
        <f t="shared" si="32"/>
        <v>6.2709030100334351E-2</v>
      </c>
      <c r="D191">
        <v>4245</v>
      </c>
      <c r="E191" s="10">
        <f t="shared" si="24"/>
        <v>-2.6376146788990806E-2</v>
      </c>
      <c r="F191">
        <v>330.2</v>
      </c>
      <c r="G191" s="10">
        <f t="shared" si="25"/>
        <v>7.014333638304393E-3</v>
      </c>
      <c r="H191">
        <v>766.5</v>
      </c>
      <c r="I191" s="10">
        <f t="shared" si="26"/>
        <v>3.0241935483870996E-2</v>
      </c>
      <c r="J191">
        <v>290.26</v>
      </c>
      <c r="K191" s="10">
        <f t="shared" si="27"/>
        <v>1.8241773661685112E-2</v>
      </c>
      <c r="T191">
        <f t="shared" si="28"/>
        <v>4.9301316607315057E-2</v>
      </c>
      <c r="U191">
        <f t="shared" si="23"/>
        <v>-3.308853933451944E-2</v>
      </c>
      <c r="V191">
        <f t="shared" si="29"/>
        <v>-1.1685952468548418E-3</v>
      </c>
      <c r="W191">
        <f t="shared" si="30"/>
        <v>2.520507932772019E-2</v>
      </c>
      <c r="X191">
        <f t="shared" si="31"/>
        <v>1.6744601486308797E-2</v>
      </c>
    </row>
    <row r="192" spans="1:24">
      <c r="A192" s="1">
        <v>40724</v>
      </c>
      <c r="B192">
        <v>3108</v>
      </c>
      <c r="C192" s="10">
        <f t="shared" si="32"/>
        <v>-2.1872541306058202E-2</v>
      </c>
      <c r="D192">
        <v>4490.5</v>
      </c>
      <c r="E192" s="10">
        <f t="shared" si="24"/>
        <v>5.783274440518249E-2</v>
      </c>
      <c r="F192">
        <v>318.5</v>
      </c>
      <c r="G192" s="10">
        <f t="shared" si="25"/>
        <v>-3.5433070866141669E-2</v>
      </c>
      <c r="H192">
        <v>780</v>
      </c>
      <c r="I192" s="10">
        <f t="shared" si="26"/>
        <v>1.7612524461839474E-2</v>
      </c>
      <c r="J192">
        <v>288.95999999999998</v>
      </c>
      <c r="K192" s="10">
        <f t="shared" si="27"/>
        <v>-4.4787431957555857E-3</v>
      </c>
      <c r="T192">
        <f t="shared" si="28"/>
        <v>-3.5280254799077496E-2</v>
      </c>
      <c r="U192">
        <f t="shared" si="23"/>
        <v>5.1120351859653856E-2</v>
      </c>
      <c r="V192">
        <f t="shared" si="29"/>
        <v>-4.3615999751300906E-2</v>
      </c>
      <c r="W192">
        <f t="shared" si="30"/>
        <v>1.2575668305688667E-2</v>
      </c>
      <c r="X192">
        <f t="shared" si="31"/>
        <v>-5.9759153711319013E-3</v>
      </c>
    </row>
    <row r="193" spans="1:24">
      <c r="A193" s="1">
        <v>40753</v>
      </c>
      <c r="B193">
        <v>2973</v>
      </c>
      <c r="C193" s="10">
        <f t="shared" si="32"/>
        <v>-4.3436293436293405E-2</v>
      </c>
      <c r="D193">
        <v>4300</v>
      </c>
      <c r="E193" s="10">
        <f t="shared" si="24"/>
        <v>-4.2422892773633203E-2</v>
      </c>
      <c r="F193">
        <v>304</v>
      </c>
      <c r="G193" s="10">
        <f t="shared" si="25"/>
        <v>-4.5525902668759777E-2</v>
      </c>
      <c r="H193">
        <v>771.5</v>
      </c>
      <c r="I193" s="10">
        <f t="shared" si="26"/>
        <v>-1.0897435897435859E-2</v>
      </c>
      <c r="J193">
        <v>274.45999999999998</v>
      </c>
      <c r="K193" s="10">
        <f t="shared" si="27"/>
        <v>-5.0179955703211543E-2</v>
      </c>
      <c r="T193">
        <f t="shared" si="28"/>
        <v>-5.6844006929312699E-2</v>
      </c>
      <c r="U193">
        <f t="shared" si="23"/>
        <v>-4.9135285319161837E-2</v>
      </c>
      <c r="V193">
        <f t="shared" si="29"/>
        <v>-5.3708831553919013E-2</v>
      </c>
      <c r="W193">
        <f t="shared" si="30"/>
        <v>-1.5934292053586666E-2</v>
      </c>
      <c r="X193">
        <f t="shared" si="31"/>
        <v>-5.1677127878587859E-2</v>
      </c>
    </row>
    <row r="194" spans="1:24">
      <c r="A194" s="1">
        <v>40786</v>
      </c>
      <c r="B194">
        <v>2920</v>
      </c>
      <c r="C194" s="10">
        <f t="shared" si="32"/>
        <v>-1.7827110662630319E-2</v>
      </c>
      <c r="D194">
        <v>3802</v>
      </c>
      <c r="E194" s="10">
        <f t="shared" si="24"/>
        <v>-0.11581395348837209</v>
      </c>
      <c r="F194">
        <v>275.3</v>
      </c>
      <c r="G194" s="10">
        <f t="shared" si="25"/>
        <v>-9.440789473684208E-2</v>
      </c>
      <c r="H194">
        <v>800</v>
      </c>
      <c r="I194" s="10">
        <f t="shared" si="26"/>
        <v>3.6941023979261134E-2</v>
      </c>
      <c r="J194">
        <v>252.15</v>
      </c>
      <c r="K194" s="10">
        <f t="shared" si="27"/>
        <v>-8.1286890621584118E-2</v>
      </c>
      <c r="T194">
        <f t="shared" si="28"/>
        <v>-3.1234824155649613E-2</v>
      </c>
      <c r="U194">
        <f t="shared" si="23"/>
        <v>-0.12252634603390072</v>
      </c>
      <c r="V194">
        <f t="shared" si="29"/>
        <v>-0.10259082362200131</v>
      </c>
      <c r="W194">
        <f t="shared" si="30"/>
        <v>3.1904167823110327E-2</v>
      </c>
      <c r="X194">
        <f t="shared" si="31"/>
        <v>-8.2784062796960434E-2</v>
      </c>
    </row>
    <row r="195" spans="1:24">
      <c r="A195" s="1">
        <v>40816</v>
      </c>
      <c r="B195">
        <v>2868</v>
      </c>
      <c r="C195" s="10">
        <f t="shared" si="32"/>
        <v>-1.7808219178082174E-2</v>
      </c>
      <c r="D195">
        <v>2888.5</v>
      </c>
      <c r="E195" s="10">
        <f t="shared" si="24"/>
        <v>-0.24026827985270915</v>
      </c>
      <c r="F195">
        <v>267.3</v>
      </c>
      <c r="G195" s="10">
        <f t="shared" si="25"/>
        <v>-2.9059208136578252E-2</v>
      </c>
      <c r="H195">
        <v>769</v>
      </c>
      <c r="I195" s="10">
        <f t="shared" si="26"/>
        <v>-3.8749999999999951E-2</v>
      </c>
      <c r="J195">
        <v>256.45</v>
      </c>
      <c r="K195" s="10">
        <f t="shared" si="27"/>
        <v>1.7053341265119926E-2</v>
      </c>
      <c r="T195">
        <f t="shared" si="28"/>
        <v>-3.1215932671101468E-2</v>
      </c>
      <c r="U195">
        <f t="shared" si="23"/>
        <v>-0.24698067239823779</v>
      </c>
      <c r="V195">
        <f t="shared" si="29"/>
        <v>-3.7242137021737488E-2</v>
      </c>
      <c r="W195">
        <f t="shared" si="30"/>
        <v>-4.3786856156150758E-2</v>
      </c>
      <c r="X195">
        <f t="shared" si="31"/>
        <v>1.555616908974361E-2</v>
      </c>
    </row>
    <row r="196" spans="1:24">
      <c r="A196" s="1">
        <v>40847</v>
      </c>
      <c r="B196">
        <v>2986</v>
      </c>
      <c r="C196" s="10">
        <f t="shared" si="32"/>
        <v>4.1143654114365491E-2</v>
      </c>
      <c r="D196">
        <v>3385</v>
      </c>
      <c r="E196" s="10">
        <f t="shared" si="24"/>
        <v>0.17188852345508043</v>
      </c>
      <c r="F196">
        <v>276.60000000000002</v>
      </c>
      <c r="G196" s="10">
        <f t="shared" si="25"/>
        <v>3.4792368125701412E-2</v>
      </c>
      <c r="H196">
        <v>806</v>
      </c>
      <c r="I196" s="10">
        <f t="shared" si="26"/>
        <v>4.811443433029905E-2</v>
      </c>
      <c r="J196">
        <v>278.16000000000003</v>
      </c>
      <c r="K196" s="10">
        <f t="shared" si="27"/>
        <v>8.4655878338857571E-2</v>
      </c>
      <c r="T196">
        <f t="shared" si="28"/>
        <v>2.7735940621346197E-2</v>
      </c>
      <c r="U196">
        <f t="shared" si="23"/>
        <v>0.1651761309095518</v>
      </c>
      <c r="V196">
        <f t="shared" si="29"/>
        <v>2.6609439240542175E-2</v>
      </c>
      <c r="W196">
        <f t="shared" si="30"/>
        <v>4.3077578174148243E-2</v>
      </c>
      <c r="X196">
        <f t="shared" si="31"/>
        <v>8.3158706163481255E-2</v>
      </c>
    </row>
    <row r="197" spans="1:24">
      <c r="A197" s="1">
        <v>40877</v>
      </c>
      <c r="B197">
        <v>2940</v>
      </c>
      <c r="C197" s="10">
        <f t="shared" si="32"/>
        <v>-1.5405224380442117E-2</v>
      </c>
      <c r="D197">
        <v>3339</v>
      </c>
      <c r="E197" s="10">
        <f t="shared" si="24"/>
        <v>-1.3589364844904028E-2</v>
      </c>
      <c r="F197">
        <v>273.7</v>
      </c>
      <c r="G197" s="10">
        <f t="shared" si="25"/>
        <v>-1.0484454085321837E-2</v>
      </c>
      <c r="H197">
        <v>830</v>
      </c>
      <c r="I197" s="10">
        <f t="shared" si="26"/>
        <v>2.977667493796532E-2</v>
      </c>
      <c r="J197">
        <v>290.16000000000003</v>
      </c>
      <c r="K197" s="10">
        <f t="shared" si="27"/>
        <v>4.3140638481449445E-2</v>
      </c>
      <c r="T197">
        <f t="shared" si="28"/>
        <v>-2.8812937873461411E-2</v>
      </c>
      <c r="U197">
        <f t="shared" ref="U197:U260" si="33">IFERROR(E197-$O$3,"N/A")</f>
        <v>-2.0301757390432662E-2</v>
      </c>
      <c r="V197">
        <f t="shared" si="29"/>
        <v>-1.8667382970481074E-2</v>
      </c>
      <c r="W197">
        <f t="shared" si="30"/>
        <v>2.4739818781814513E-2</v>
      </c>
      <c r="X197">
        <f t="shared" si="31"/>
        <v>4.1643466306073129E-2</v>
      </c>
    </row>
    <row r="198" spans="1:24">
      <c r="A198" s="1">
        <v>40907</v>
      </c>
      <c r="B198">
        <v>2975</v>
      </c>
      <c r="C198" s="10">
        <f t="shared" si="32"/>
        <v>1.1904761904761862E-2</v>
      </c>
      <c r="D198">
        <v>3125</v>
      </c>
      <c r="E198" s="10">
        <f t="shared" si="24"/>
        <v>-6.4091045223120702E-2</v>
      </c>
      <c r="F198">
        <v>285.10000000000002</v>
      </c>
      <c r="G198" s="10">
        <f t="shared" si="25"/>
        <v>4.1651443185970249E-2</v>
      </c>
      <c r="H198">
        <v>884</v>
      </c>
      <c r="I198" s="10">
        <f t="shared" si="26"/>
        <v>6.5060240963855431E-2</v>
      </c>
      <c r="J198">
        <v>294.26</v>
      </c>
      <c r="K198" s="10">
        <f t="shared" si="27"/>
        <v>1.4130135097876861E-2</v>
      </c>
      <c r="T198">
        <f t="shared" si="28"/>
        <v>-1.5029515882574295E-3</v>
      </c>
      <c r="U198">
        <f t="shared" si="33"/>
        <v>-7.0803437768649335E-2</v>
      </c>
      <c r="V198">
        <f t="shared" si="29"/>
        <v>3.3468514300811013E-2</v>
      </c>
      <c r="W198">
        <f t="shared" si="30"/>
        <v>6.0023384807704624E-2</v>
      </c>
      <c r="X198">
        <f t="shared" si="31"/>
        <v>1.2632962922500546E-2</v>
      </c>
    </row>
    <row r="199" spans="1:24">
      <c r="A199" s="1">
        <v>40939</v>
      </c>
      <c r="B199">
        <v>3054.5</v>
      </c>
      <c r="C199" s="10">
        <f t="shared" si="32"/>
        <v>2.6722689075630246E-2</v>
      </c>
      <c r="D199">
        <v>3805</v>
      </c>
      <c r="E199" s="10">
        <f t="shared" ref="E199:E262" si="34">IFERROR(D199/D198-1,"N/A")</f>
        <v>0.21760000000000002</v>
      </c>
      <c r="F199">
        <v>307.8</v>
      </c>
      <c r="G199" s="10">
        <f t="shared" ref="G199:G262" si="35">IFERROR(F199/F198-1,"N/A")</f>
        <v>7.9621185548930162E-2</v>
      </c>
      <c r="H199">
        <v>861</v>
      </c>
      <c r="I199" s="10">
        <f t="shared" ref="I199:I262" si="36">IFERROR(H199/H198-1,"N/A")</f>
        <v>-2.6018099547511331E-2</v>
      </c>
      <c r="J199">
        <v>293.16000000000003</v>
      </c>
      <c r="K199" s="10">
        <f t="shared" ref="K199:K262" si="37">IFERROR(J199/J198-1,"N/A")</f>
        <v>-3.738190715693479E-3</v>
      </c>
      <c r="T199">
        <f t="shared" ref="T199:T262" si="38">IFERROR(C199-$N$3,"N/A")</f>
        <v>1.3314975582610954E-2</v>
      </c>
      <c r="U199">
        <f t="shared" si="33"/>
        <v>0.21088760745447138</v>
      </c>
      <c r="V199">
        <f t="shared" ref="V199:V262" si="39">IFERROR(G199-$P$3,"N/A")</f>
        <v>7.1438256663770933E-2</v>
      </c>
      <c r="W199">
        <f t="shared" ref="W199:W262" si="40">IFERROR(I199-$Q$3,"N/A")</f>
        <v>-3.1054955703662138E-2</v>
      </c>
      <c r="X199">
        <f t="shared" ref="X199:X262" si="41">IFERROR(K199-$R$3,"N/A")</f>
        <v>-5.2353628910697947E-3</v>
      </c>
    </row>
    <row r="200" spans="1:24">
      <c r="A200" s="1">
        <v>40968</v>
      </c>
      <c r="B200">
        <v>2807.5</v>
      </c>
      <c r="C200" s="10">
        <f t="shared" ref="C200:C263" si="42">IFERROR(B200/B199-1,"N/A")</f>
        <v>-8.0864298575871629E-2</v>
      </c>
      <c r="D200">
        <v>3584</v>
      </c>
      <c r="E200" s="10">
        <f t="shared" si="34"/>
        <v>-5.8081471747700397E-2</v>
      </c>
      <c r="F200">
        <v>312.7</v>
      </c>
      <c r="G200" s="10">
        <f t="shared" si="35"/>
        <v>1.5919428200129815E-2</v>
      </c>
      <c r="H200">
        <v>962</v>
      </c>
      <c r="I200" s="10">
        <f t="shared" si="36"/>
        <v>0.11730545876887333</v>
      </c>
      <c r="J200">
        <v>310.67</v>
      </c>
      <c r="K200" s="10">
        <f t="shared" si="37"/>
        <v>5.9728475917587565E-2</v>
      </c>
      <c r="T200">
        <f t="shared" si="38"/>
        <v>-9.4272012068890923E-2</v>
      </c>
      <c r="U200">
        <f t="shared" si="33"/>
        <v>-6.4793864293229031E-2</v>
      </c>
      <c r="V200">
        <f t="shared" si="39"/>
        <v>7.73649931497058E-3</v>
      </c>
      <c r="W200">
        <f t="shared" si="40"/>
        <v>0.11226860261272252</v>
      </c>
      <c r="X200">
        <f t="shared" si="41"/>
        <v>5.8231303742211249E-2</v>
      </c>
    </row>
    <row r="201" spans="1:24">
      <c r="A201" s="1">
        <v>40998</v>
      </c>
      <c r="B201">
        <v>2779</v>
      </c>
      <c r="C201" s="10">
        <f t="shared" si="42"/>
        <v>-1.0151380231522733E-2</v>
      </c>
      <c r="D201">
        <v>3446</v>
      </c>
      <c r="E201" s="10">
        <f t="shared" si="34"/>
        <v>-3.8504464285714302E-2</v>
      </c>
      <c r="F201">
        <v>299.89999999999998</v>
      </c>
      <c r="G201" s="10">
        <f t="shared" si="35"/>
        <v>-4.0933802366485472E-2</v>
      </c>
      <c r="H201">
        <v>1004</v>
      </c>
      <c r="I201" s="10">
        <f t="shared" si="36"/>
        <v>4.3659043659043606E-2</v>
      </c>
      <c r="J201">
        <v>299.26</v>
      </c>
      <c r="K201" s="10">
        <f t="shared" si="37"/>
        <v>-3.6727073743843985E-2</v>
      </c>
      <c r="T201">
        <f t="shared" si="38"/>
        <v>-2.3559093724542027E-2</v>
      </c>
      <c r="U201">
        <f t="shared" si="33"/>
        <v>-4.5216856831242935E-2</v>
      </c>
      <c r="V201">
        <f t="shared" si="39"/>
        <v>-4.9116731251644709E-2</v>
      </c>
      <c r="W201">
        <f t="shared" si="40"/>
        <v>3.8622187502892799E-2</v>
      </c>
      <c r="X201">
        <f t="shared" si="41"/>
        <v>-3.8224245919220301E-2</v>
      </c>
    </row>
    <row r="202" spans="1:24">
      <c r="A202" s="1">
        <v>41029</v>
      </c>
      <c r="B202">
        <v>2699.5</v>
      </c>
      <c r="C202" s="10">
        <f t="shared" si="42"/>
        <v>-2.8607412738395066E-2</v>
      </c>
      <c r="D202">
        <v>3432.5</v>
      </c>
      <c r="E202" s="10">
        <f t="shared" si="34"/>
        <v>-3.9175856065002401E-3</v>
      </c>
      <c r="F202">
        <v>295.2</v>
      </c>
      <c r="G202" s="10">
        <f t="shared" si="35"/>
        <v>-1.5671890630210017E-2</v>
      </c>
      <c r="H202">
        <v>1023</v>
      </c>
      <c r="I202" s="10">
        <f t="shared" si="36"/>
        <v>1.8924302788844605E-2</v>
      </c>
      <c r="J202">
        <v>286.16000000000003</v>
      </c>
      <c r="K202" s="10">
        <f t="shared" si="37"/>
        <v>-4.3774644122167916E-2</v>
      </c>
      <c r="T202">
        <f t="shared" si="38"/>
        <v>-4.201512623141436E-2</v>
      </c>
      <c r="U202">
        <f t="shared" si="33"/>
        <v>-1.0629978152028874E-2</v>
      </c>
      <c r="V202">
        <f t="shared" si="39"/>
        <v>-2.3854819515369254E-2</v>
      </c>
      <c r="W202">
        <f t="shared" si="40"/>
        <v>1.3887446632693798E-2</v>
      </c>
      <c r="X202">
        <f t="shared" si="41"/>
        <v>-4.5271816297544232E-2</v>
      </c>
    </row>
    <row r="203" spans="1:24">
      <c r="A203" s="1">
        <v>41060</v>
      </c>
      <c r="B203">
        <v>2618</v>
      </c>
      <c r="C203" s="10">
        <f t="shared" si="42"/>
        <v>-3.0190776069642489E-2</v>
      </c>
      <c r="D203">
        <v>2780</v>
      </c>
      <c r="E203" s="10">
        <f t="shared" si="34"/>
        <v>-0.19009468317552802</v>
      </c>
      <c r="F203">
        <v>272.8</v>
      </c>
      <c r="G203" s="10">
        <f t="shared" si="35"/>
        <v>-7.5880758807588045E-2</v>
      </c>
      <c r="H203">
        <v>1023</v>
      </c>
      <c r="I203" s="10">
        <f t="shared" si="36"/>
        <v>0</v>
      </c>
      <c r="J203">
        <v>256.55</v>
      </c>
      <c r="K203" s="10">
        <f t="shared" si="37"/>
        <v>-0.1034735812133073</v>
      </c>
      <c r="T203">
        <f t="shared" si="38"/>
        <v>-4.3598489562661782E-2</v>
      </c>
      <c r="U203">
        <f t="shared" si="33"/>
        <v>-0.19680707572105666</v>
      </c>
      <c r="V203">
        <f t="shared" si="39"/>
        <v>-8.4063687692747274E-2</v>
      </c>
      <c r="W203">
        <f t="shared" si="40"/>
        <v>-5.0368561561508077E-3</v>
      </c>
      <c r="X203">
        <f t="shared" si="41"/>
        <v>-0.10497075338868361</v>
      </c>
    </row>
    <row r="204" spans="1:24">
      <c r="A204" s="1">
        <v>41089</v>
      </c>
      <c r="B204">
        <v>2853</v>
      </c>
      <c r="C204" s="10">
        <f t="shared" si="42"/>
        <v>8.9763177998472221E-2</v>
      </c>
      <c r="D204">
        <v>3019</v>
      </c>
      <c r="E204" s="10">
        <f t="shared" si="34"/>
        <v>8.5971223021582777E-2</v>
      </c>
      <c r="F204">
        <v>288.60000000000002</v>
      </c>
      <c r="G204" s="10">
        <f t="shared" si="35"/>
        <v>5.7917888563049802E-2</v>
      </c>
      <c r="H204">
        <v>1043</v>
      </c>
      <c r="I204" s="10">
        <f t="shared" si="36"/>
        <v>1.9550342130987275E-2</v>
      </c>
      <c r="J204">
        <v>277.36</v>
      </c>
      <c r="K204" s="10">
        <f t="shared" si="37"/>
        <v>8.1114792438121253E-2</v>
      </c>
      <c r="T204">
        <f t="shared" si="38"/>
        <v>7.6355464505452927E-2</v>
      </c>
      <c r="U204">
        <f t="shared" si="33"/>
        <v>7.9258830476054143E-2</v>
      </c>
      <c r="V204">
        <f t="shared" si="39"/>
        <v>4.9734959677890565E-2</v>
      </c>
      <c r="W204">
        <f t="shared" si="40"/>
        <v>1.4513485974836468E-2</v>
      </c>
      <c r="X204">
        <f t="shared" si="41"/>
        <v>7.9617620262744937E-2</v>
      </c>
    </row>
    <row r="205" spans="1:24">
      <c r="A205" s="1">
        <v>41121</v>
      </c>
      <c r="B205">
        <v>2986.5</v>
      </c>
      <c r="C205" s="10">
        <f t="shared" si="42"/>
        <v>4.6792849631966282E-2</v>
      </c>
      <c r="D205">
        <v>2946.5</v>
      </c>
      <c r="E205" s="10">
        <f t="shared" si="34"/>
        <v>-2.4014574362371643E-2</v>
      </c>
      <c r="F205">
        <v>308.89999999999998</v>
      </c>
      <c r="G205" s="10">
        <f t="shared" si="35"/>
        <v>7.0339570339570168E-2</v>
      </c>
      <c r="H205">
        <v>1114</v>
      </c>
      <c r="I205" s="10">
        <f t="shared" si="36"/>
        <v>6.8072866730584769E-2</v>
      </c>
      <c r="J205">
        <v>287.56</v>
      </c>
      <c r="K205" s="10">
        <f t="shared" si="37"/>
        <v>3.6775310066339717E-2</v>
      </c>
      <c r="T205">
        <f t="shared" si="38"/>
        <v>3.3385136138946989E-2</v>
      </c>
      <c r="U205">
        <f t="shared" si="33"/>
        <v>-3.0726966907900277E-2</v>
      </c>
      <c r="V205">
        <f t="shared" si="39"/>
        <v>6.2156641454410931E-2</v>
      </c>
      <c r="W205">
        <f t="shared" si="40"/>
        <v>6.3036010574433962E-2</v>
      </c>
      <c r="X205">
        <f t="shared" si="41"/>
        <v>3.5278137890963401E-2</v>
      </c>
    </row>
    <row r="206" spans="1:24">
      <c r="A206" s="1">
        <v>41152</v>
      </c>
      <c r="B206">
        <v>2936.5</v>
      </c>
      <c r="C206" s="10">
        <f t="shared" si="42"/>
        <v>-1.6742005692281903E-2</v>
      </c>
      <c r="D206">
        <v>2735.5</v>
      </c>
      <c r="E206" s="10">
        <f t="shared" si="34"/>
        <v>-7.1610385202782956E-2</v>
      </c>
      <c r="F206">
        <v>318.5</v>
      </c>
      <c r="G206" s="10">
        <f t="shared" si="35"/>
        <v>3.1078018776303118E-2</v>
      </c>
      <c r="H206">
        <v>1124</v>
      </c>
      <c r="I206" s="10">
        <f t="shared" si="36"/>
        <v>8.9766606822261341E-3</v>
      </c>
      <c r="J206">
        <v>296.26</v>
      </c>
      <c r="K206" s="10">
        <f t="shared" si="37"/>
        <v>3.0254555571011199E-2</v>
      </c>
      <c r="T206">
        <f t="shared" si="38"/>
        <v>-3.0149719185301196E-2</v>
      </c>
      <c r="U206">
        <f t="shared" si="33"/>
        <v>-7.8322777748311589E-2</v>
      </c>
      <c r="V206">
        <f t="shared" si="39"/>
        <v>2.2895089891143881E-2</v>
      </c>
      <c r="W206">
        <f t="shared" si="40"/>
        <v>3.9398045260753264E-3</v>
      </c>
      <c r="X206">
        <f t="shared" si="41"/>
        <v>2.8757383395634883E-2</v>
      </c>
    </row>
    <row r="207" spans="1:24">
      <c r="A207" s="1">
        <v>41180</v>
      </c>
      <c r="B207">
        <v>2955</v>
      </c>
      <c r="C207" s="10">
        <f t="shared" si="42"/>
        <v>6.3000170270730571E-3</v>
      </c>
      <c r="D207">
        <v>2885</v>
      </c>
      <c r="E207" s="10">
        <f t="shared" si="34"/>
        <v>5.4651800402120365E-2</v>
      </c>
      <c r="F207">
        <v>325.10000000000002</v>
      </c>
      <c r="G207" s="10">
        <f t="shared" si="35"/>
        <v>2.0722135007849474E-2</v>
      </c>
      <c r="H207">
        <v>1109</v>
      </c>
      <c r="I207" s="10">
        <f t="shared" si="36"/>
        <v>-1.3345195729537407E-2</v>
      </c>
      <c r="J207">
        <v>313.47000000000003</v>
      </c>
      <c r="K207" s="10">
        <f t="shared" si="37"/>
        <v>5.809086613110126E-2</v>
      </c>
      <c r="T207">
        <f t="shared" si="38"/>
        <v>-7.1076964659462349E-3</v>
      </c>
      <c r="U207">
        <f t="shared" si="33"/>
        <v>4.7939407856591731E-2</v>
      </c>
      <c r="V207">
        <f t="shared" si="39"/>
        <v>1.2539206122690239E-2</v>
      </c>
      <c r="W207">
        <f t="shared" si="40"/>
        <v>-1.8382051885688214E-2</v>
      </c>
      <c r="X207">
        <f t="shared" si="41"/>
        <v>5.6593693955724944E-2</v>
      </c>
    </row>
    <row r="208" spans="1:24">
      <c r="A208" s="1">
        <v>41213</v>
      </c>
      <c r="B208">
        <v>2877.5</v>
      </c>
      <c r="C208" s="10">
        <f t="shared" si="42"/>
        <v>-2.6226734348561709E-2</v>
      </c>
      <c r="D208">
        <v>3104.5</v>
      </c>
      <c r="E208" s="10">
        <f t="shared" si="34"/>
        <v>7.6083188908145472E-2</v>
      </c>
      <c r="F208">
        <v>312.2</v>
      </c>
      <c r="G208" s="10">
        <f t="shared" si="35"/>
        <v>-3.9680098431251976E-2</v>
      </c>
      <c r="H208">
        <v>1025</v>
      </c>
      <c r="I208" s="10">
        <f t="shared" si="36"/>
        <v>-7.5743913435527555E-2</v>
      </c>
      <c r="J208">
        <v>310.77</v>
      </c>
      <c r="K208" s="10">
        <f t="shared" si="37"/>
        <v>-8.6132644272181036E-3</v>
      </c>
      <c r="T208">
        <f t="shared" si="38"/>
        <v>-3.9634447841581003E-2</v>
      </c>
      <c r="U208">
        <f t="shared" si="33"/>
        <v>6.9370796362616838E-2</v>
      </c>
      <c r="V208">
        <f t="shared" si="39"/>
        <v>-4.7863027316411212E-2</v>
      </c>
      <c r="W208">
        <f t="shared" si="40"/>
        <v>-8.0780769591678361E-2</v>
      </c>
      <c r="X208">
        <f t="shared" si="41"/>
        <v>-1.0110436602594419E-2</v>
      </c>
    </row>
    <row r="209" spans="1:24">
      <c r="A209" s="1">
        <v>41243</v>
      </c>
      <c r="B209">
        <v>2966.5</v>
      </c>
      <c r="C209" s="10">
        <f t="shared" si="42"/>
        <v>3.0929626411815736E-2</v>
      </c>
      <c r="D209">
        <v>3093.5</v>
      </c>
      <c r="E209" s="10">
        <f t="shared" si="34"/>
        <v>-3.5432436785312049E-3</v>
      </c>
      <c r="F209">
        <v>327.3</v>
      </c>
      <c r="G209" s="10">
        <f t="shared" si="35"/>
        <v>4.8366431774503615E-2</v>
      </c>
      <c r="H209">
        <v>1029</v>
      </c>
      <c r="I209" s="10">
        <f t="shared" si="36"/>
        <v>3.9024390243902474E-3</v>
      </c>
      <c r="J209">
        <v>311.67</v>
      </c>
      <c r="K209" s="10">
        <f t="shared" si="37"/>
        <v>2.896032435563356E-3</v>
      </c>
      <c r="T209">
        <f t="shared" si="38"/>
        <v>1.7521912918796442E-2</v>
      </c>
      <c r="U209">
        <f t="shared" si="33"/>
        <v>-1.0255636224059839E-2</v>
      </c>
      <c r="V209">
        <f t="shared" si="39"/>
        <v>4.0183502889344379E-2</v>
      </c>
      <c r="W209">
        <f t="shared" si="40"/>
        <v>-1.1344171317605603E-3</v>
      </c>
      <c r="X209">
        <f t="shared" si="41"/>
        <v>1.3988602601870403E-3</v>
      </c>
    </row>
    <row r="210" spans="1:24">
      <c r="A210" s="1">
        <v>41274</v>
      </c>
      <c r="B210">
        <v>2909.5</v>
      </c>
      <c r="C210" s="10">
        <f t="shared" si="42"/>
        <v>-1.9214562615877284E-2</v>
      </c>
      <c r="D210">
        <v>3511.5</v>
      </c>
      <c r="E210" s="10">
        <f t="shared" si="34"/>
        <v>0.13512203006303536</v>
      </c>
      <c r="F210">
        <v>336.9</v>
      </c>
      <c r="G210" s="10">
        <f t="shared" si="35"/>
        <v>2.9330889092575418E-2</v>
      </c>
      <c r="H210">
        <v>1009</v>
      </c>
      <c r="I210" s="10">
        <f t="shared" si="36"/>
        <v>-1.9436345966958202E-2</v>
      </c>
      <c r="J210">
        <v>294.36</v>
      </c>
      <c r="K210" s="10">
        <f t="shared" si="37"/>
        <v>-5.5539512946385594E-2</v>
      </c>
      <c r="T210">
        <f t="shared" si="38"/>
        <v>-3.2622276108896578E-2</v>
      </c>
      <c r="U210">
        <f t="shared" si="33"/>
        <v>0.12840963751750673</v>
      </c>
      <c r="V210">
        <f t="shared" si="39"/>
        <v>2.1147960207416182E-2</v>
      </c>
      <c r="W210">
        <f t="shared" si="40"/>
        <v>-2.4473202123109009E-2</v>
      </c>
      <c r="X210">
        <f t="shared" si="41"/>
        <v>-5.703668512176191E-2</v>
      </c>
    </row>
    <row r="211" spans="1:24">
      <c r="A211" s="1">
        <v>41305</v>
      </c>
      <c r="B211">
        <v>3053</v>
      </c>
      <c r="C211" s="10">
        <f t="shared" si="42"/>
        <v>4.9321189207767624E-2</v>
      </c>
      <c r="D211">
        <v>3560</v>
      </c>
      <c r="E211" s="10">
        <f t="shared" si="34"/>
        <v>1.381176135554596E-2</v>
      </c>
      <c r="F211">
        <v>339.6</v>
      </c>
      <c r="G211" s="10">
        <f t="shared" si="35"/>
        <v>8.0142475512021694E-3</v>
      </c>
      <c r="H211">
        <v>1133</v>
      </c>
      <c r="I211" s="10">
        <f t="shared" si="36"/>
        <v>0.12289395441030715</v>
      </c>
      <c r="J211">
        <v>322.77</v>
      </c>
      <c r="K211" s="10">
        <f t="shared" si="37"/>
        <v>9.6514472075010183E-2</v>
      </c>
      <c r="T211">
        <f t="shared" si="38"/>
        <v>3.591347571474833E-2</v>
      </c>
      <c r="U211">
        <f t="shared" si="33"/>
        <v>7.0993688100173258E-3</v>
      </c>
      <c r="V211">
        <f t="shared" si="39"/>
        <v>-1.6868133395706551E-4</v>
      </c>
      <c r="W211">
        <f t="shared" si="40"/>
        <v>0.11785709825415634</v>
      </c>
      <c r="X211">
        <f t="shared" si="41"/>
        <v>9.5017299899633867E-2</v>
      </c>
    </row>
    <row r="212" spans="1:24">
      <c r="A212" s="1">
        <v>41333</v>
      </c>
      <c r="B212">
        <v>2995.5</v>
      </c>
      <c r="C212" s="10">
        <f t="shared" si="42"/>
        <v>-1.8833933835571526E-2</v>
      </c>
      <c r="D212">
        <v>3541</v>
      </c>
      <c r="E212" s="10">
        <f t="shared" si="34"/>
        <v>-5.3370786516854229E-3</v>
      </c>
      <c r="F212">
        <v>355.1</v>
      </c>
      <c r="G212" s="10">
        <f t="shared" si="35"/>
        <v>4.5641931684334613E-2</v>
      </c>
      <c r="H212">
        <v>1261</v>
      </c>
      <c r="I212" s="10">
        <f t="shared" si="36"/>
        <v>0.11297440423654015</v>
      </c>
      <c r="J212">
        <v>340.07</v>
      </c>
      <c r="K212" s="10">
        <f t="shared" si="37"/>
        <v>5.3598537658394507E-2</v>
      </c>
      <c r="T212">
        <f t="shared" si="38"/>
        <v>-3.2241647328590819E-2</v>
      </c>
      <c r="U212">
        <f t="shared" si="33"/>
        <v>-1.2049471197214057E-2</v>
      </c>
      <c r="V212">
        <f t="shared" si="39"/>
        <v>3.7459002799175377E-2</v>
      </c>
      <c r="W212">
        <f t="shared" si="40"/>
        <v>0.10793754808038934</v>
      </c>
      <c r="X212">
        <f t="shared" si="41"/>
        <v>5.2101365483018192E-2</v>
      </c>
    </row>
    <row r="213" spans="1:24">
      <c r="A213" s="1">
        <v>41362</v>
      </c>
      <c r="B213">
        <v>3299.5</v>
      </c>
      <c r="C213" s="10">
        <f t="shared" si="42"/>
        <v>0.10148556167584721</v>
      </c>
      <c r="D213">
        <v>3085</v>
      </c>
      <c r="E213" s="10">
        <f t="shared" si="34"/>
        <v>-0.12877718158712226</v>
      </c>
      <c r="F213">
        <v>394.3</v>
      </c>
      <c r="G213" s="10">
        <f t="shared" si="35"/>
        <v>0.11039143903125881</v>
      </c>
      <c r="H213">
        <v>1295</v>
      </c>
      <c r="I213" s="10">
        <f t="shared" si="36"/>
        <v>2.6962727993655733E-2</v>
      </c>
      <c r="J213">
        <v>342.77</v>
      </c>
      <c r="K213" s="10">
        <f t="shared" si="37"/>
        <v>7.939541859028898E-3</v>
      </c>
      <c r="T213">
        <f t="shared" si="38"/>
        <v>8.807784818282792E-2</v>
      </c>
      <c r="U213">
        <f t="shared" si="33"/>
        <v>-0.13548957413265089</v>
      </c>
      <c r="V213">
        <f t="shared" si="39"/>
        <v>0.10220851014609958</v>
      </c>
      <c r="W213">
        <f t="shared" si="40"/>
        <v>2.1925871837504926E-2</v>
      </c>
      <c r="X213">
        <f t="shared" si="41"/>
        <v>6.4423696836525823E-3</v>
      </c>
    </row>
    <row r="214" spans="1:24">
      <c r="A214" s="1">
        <v>41394</v>
      </c>
      <c r="B214">
        <v>3342.5</v>
      </c>
      <c r="C214" s="10">
        <f t="shared" si="42"/>
        <v>1.3032277617820887E-2</v>
      </c>
      <c r="D214">
        <v>2919</v>
      </c>
      <c r="E214" s="10">
        <f t="shared" si="34"/>
        <v>-5.3808752025931939E-2</v>
      </c>
      <c r="F214">
        <v>375.5</v>
      </c>
      <c r="G214" s="10">
        <f t="shared" si="35"/>
        <v>-4.767943190464119E-2</v>
      </c>
      <c r="H214">
        <v>1279</v>
      </c>
      <c r="I214" s="10">
        <f t="shared" si="36"/>
        <v>-1.2355212355212308E-2</v>
      </c>
      <c r="J214">
        <v>337.57</v>
      </c>
      <c r="K214" s="10">
        <f t="shared" si="37"/>
        <v>-1.5170522507804041E-2</v>
      </c>
      <c r="T214">
        <f t="shared" si="38"/>
        <v>-3.7543587519840542E-4</v>
      </c>
      <c r="U214">
        <f t="shared" si="33"/>
        <v>-6.0521144571460572E-2</v>
      </c>
      <c r="V214">
        <f t="shared" si="39"/>
        <v>-5.5862360789800426E-2</v>
      </c>
      <c r="W214">
        <f t="shared" si="40"/>
        <v>-1.7392068511363115E-2</v>
      </c>
      <c r="X214">
        <f t="shared" si="41"/>
        <v>-1.6667694683180356E-2</v>
      </c>
    </row>
    <row r="215" spans="1:24">
      <c r="A215" s="1">
        <v>41425</v>
      </c>
      <c r="B215">
        <v>3388</v>
      </c>
      <c r="C215" s="10">
        <f t="shared" si="42"/>
        <v>1.3612565445026092E-2</v>
      </c>
      <c r="D215">
        <v>2857</v>
      </c>
      <c r="E215" s="10">
        <f t="shared" si="34"/>
        <v>-2.1240150736553609E-2</v>
      </c>
      <c r="F215">
        <v>405.1</v>
      </c>
      <c r="G215" s="10">
        <f t="shared" si="35"/>
        <v>7.8828229027962715E-2</v>
      </c>
      <c r="H215">
        <v>1284</v>
      </c>
      <c r="I215" s="10">
        <f t="shared" si="36"/>
        <v>3.9093041438624798E-3</v>
      </c>
      <c r="J215">
        <v>365.18</v>
      </c>
      <c r="K215" s="10">
        <f t="shared" si="37"/>
        <v>8.1790443463577889E-2</v>
      </c>
      <c r="T215">
        <f t="shared" si="38"/>
        <v>2.0485195200680047E-4</v>
      </c>
      <c r="U215">
        <f t="shared" si="33"/>
        <v>-2.7952543282082243E-2</v>
      </c>
      <c r="V215">
        <f t="shared" si="39"/>
        <v>7.0645300142803485E-2</v>
      </c>
      <c r="W215">
        <f t="shared" si="40"/>
        <v>-1.1275520122883279E-3</v>
      </c>
      <c r="X215">
        <f t="shared" si="41"/>
        <v>8.0293271288201573E-2</v>
      </c>
    </row>
    <row r="216" spans="1:24">
      <c r="A216" s="1">
        <v>41453</v>
      </c>
      <c r="B216">
        <v>3115</v>
      </c>
      <c r="C216" s="10">
        <f t="shared" si="42"/>
        <v>-8.0578512396694224E-2</v>
      </c>
      <c r="D216">
        <v>2683</v>
      </c>
      <c r="E216" s="10">
        <f t="shared" si="34"/>
        <v>-6.090304515225764E-2</v>
      </c>
      <c r="F216">
        <v>383</v>
      </c>
      <c r="G216" s="10">
        <f t="shared" si="35"/>
        <v>-5.4554431004690263E-2</v>
      </c>
      <c r="H216">
        <v>1280</v>
      </c>
      <c r="I216" s="10">
        <f t="shared" si="36"/>
        <v>-3.1152647975077885E-3</v>
      </c>
      <c r="J216">
        <v>340.2</v>
      </c>
      <c r="K216" s="10">
        <f t="shared" si="37"/>
        <v>-6.8404622378005375E-2</v>
      </c>
      <c r="T216">
        <f t="shared" si="38"/>
        <v>-9.3986225889713518E-2</v>
      </c>
      <c r="U216">
        <f t="shared" si="33"/>
        <v>-6.7615437697786274E-2</v>
      </c>
      <c r="V216">
        <f t="shared" si="39"/>
        <v>-6.2737359889849492E-2</v>
      </c>
      <c r="W216">
        <f t="shared" si="40"/>
        <v>-8.1521209536585953E-3</v>
      </c>
      <c r="X216">
        <f t="shared" si="41"/>
        <v>-6.9901794553381691E-2</v>
      </c>
    </row>
    <row r="217" spans="1:24">
      <c r="A217" s="1">
        <v>41486</v>
      </c>
      <c r="B217">
        <v>3335</v>
      </c>
      <c r="C217" s="10">
        <f t="shared" si="42"/>
        <v>7.0626003210272792E-2</v>
      </c>
      <c r="D217">
        <v>2955</v>
      </c>
      <c r="E217" s="10">
        <f t="shared" si="34"/>
        <v>0.10137905329854635</v>
      </c>
      <c r="F217">
        <v>445.9</v>
      </c>
      <c r="G217" s="10">
        <f t="shared" si="35"/>
        <v>0.16422976501305486</v>
      </c>
      <c r="H217">
        <v>1409</v>
      </c>
      <c r="I217" s="10">
        <f t="shared" si="36"/>
        <v>0.10078125000000004</v>
      </c>
      <c r="J217">
        <v>350.5</v>
      </c>
      <c r="K217" s="10">
        <f t="shared" si="37"/>
        <v>3.0276308054085765E-2</v>
      </c>
      <c r="T217">
        <f t="shared" si="38"/>
        <v>5.7218289717253498E-2</v>
      </c>
      <c r="U217">
        <f t="shared" si="33"/>
        <v>9.4666660753017717E-2</v>
      </c>
      <c r="V217">
        <f t="shared" si="39"/>
        <v>0.15604683612789563</v>
      </c>
      <c r="W217">
        <f t="shared" si="40"/>
        <v>9.5744393843849238E-2</v>
      </c>
      <c r="X217">
        <f t="shared" si="41"/>
        <v>2.877913587870945E-2</v>
      </c>
    </row>
    <row r="218" spans="1:24">
      <c r="A218" s="1">
        <v>41516</v>
      </c>
      <c r="B218">
        <v>3178</v>
      </c>
      <c r="C218" s="10">
        <f t="shared" si="42"/>
        <v>-4.7076461769115396E-2</v>
      </c>
      <c r="D218">
        <v>2913</v>
      </c>
      <c r="E218" s="10">
        <f t="shared" si="34"/>
        <v>-1.4213197969543123E-2</v>
      </c>
      <c r="F218">
        <v>435.1</v>
      </c>
      <c r="G218" s="10">
        <f t="shared" si="35"/>
        <v>-2.4220677281901692E-2</v>
      </c>
      <c r="H218">
        <v>1361</v>
      </c>
      <c r="I218" s="10">
        <f t="shared" si="36"/>
        <v>-3.4066713981547148E-2</v>
      </c>
      <c r="J218">
        <v>344.1</v>
      </c>
      <c r="K218" s="10">
        <f t="shared" si="37"/>
        <v>-1.825962910128387E-2</v>
      </c>
      <c r="T218">
        <f t="shared" si="38"/>
        <v>-6.048417526213469E-2</v>
      </c>
      <c r="U218">
        <f t="shared" si="33"/>
        <v>-2.0925590515071757E-2</v>
      </c>
      <c r="V218">
        <f t="shared" si="39"/>
        <v>-3.2403606167060929E-2</v>
      </c>
      <c r="W218">
        <f t="shared" si="40"/>
        <v>-3.9103570137697954E-2</v>
      </c>
      <c r="X218">
        <f t="shared" si="41"/>
        <v>-1.9756801276660185E-2</v>
      </c>
    </row>
    <row r="219" spans="1:24">
      <c r="A219" s="1">
        <v>41547</v>
      </c>
      <c r="B219">
        <v>3215.5</v>
      </c>
      <c r="C219" s="10">
        <f t="shared" si="42"/>
        <v>1.179987413467587E-2</v>
      </c>
      <c r="D219">
        <v>3023</v>
      </c>
      <c r="E219" s="10">
        <f t="shared" si="34"/>
        <v>3.7761757638173687E-2</v>
      </c>
      <c r="F219">
        <v>454.4</v>
      </c>
      <c r="G219" s="10">
        <f t="shared" si="35"/>
        <v>4.4357618938175136E-2</v>
      </c>
      <c r="H219">
        <v>1338</v>
      </c>
      <c r="I219" s="10">
        <f t="shared" si="36"/>
        <v>-1.6899338721528268E-2</v>
      </c>
      <c r="J219">
        <v>329.8</v>
      </c>
      <c r="K219" s="10">
        <f t="shared" si="37"/>
        <v>-4.1557686718977083E-2</v>
      </c>
      <c r="T219">
        <f t="shared" si="38"/>
        <v>-1.6078393583434224E-3</v>
      </c>
      <c r="U219">
        <f t="shared" si="33"/>
        <v>3.1049365092645054E-2</v>
      </c>
      <c r="V219">
        <f t="shared" si="39"/>
        <v>3.61746900530159E-2</v>
      </c>
      <c r="W219">
        <f t="shared" si="40"/>
        <v>-2.1936194877679074E-2</v>
      </c>
      <c r="X219">
        <f t="shared" si="41"/>
        <v>-4.3054858894353398E-2</v>
      </c>
    </row>
    <row r="220" spans="1:24">
      <c r="A220" s="1">
        <v>41578</v>
      </c>
      <c r="B220">
        <v>3309</v>
      </c>
      <c r="C220" s="10">
        <f t="shared" si="42"/>
        <v>2.9077903902970048E-2</v>
      </c>
      <c r="D220">
        <v>3158</v>
      </c>
      <c r="E220" s="10">
        <f t="shared" si="34"/>
        <v>4.4657624875951152E-2</v>
      </c>
      <c r="F220">
        <v>454.7</v>
      </c>
      <c r="G220" s="10">
        <f t="shared" si="35"/>
        <v>6.6021126760573701E-4</v>
      </c>
      <c r="H220">
        <v>1377</v>
      </c>
      <c r="I220" s="10">
        <f t="shared" si="36"/>
        <v>2.9147982062780242E-2</v>
      </c>
      <c r="J220">
        <v>337.1</v>
      </c>
      <c r="K220" s="10">
        <f t="shared" si="37"/>
        <v>2.213462704669511E-2</v>
      </c>
      <c r="T220">
        <f t="shared" si="38"/>
        <v>1.5670190409950754E-2</v>
      </c>
      <c r="U220">
        <f t="shared" si="33"/>
        <v>3.7945232330422518E-2</v>
      </c>
      <c r="V220">
        <f t="shared" si="39"/>
        <v>-7.5227176175534979E-3</v>
      </c>
      <c r="W220">
        <f t="shared" si="40"/>
        <v>2.4111125906629435E-2</v>
      </c>
      <c r="X220">
        <f t="shared" si="41"/>
        <v>2.0637454871318794E-2</v>
      </c>
    </row>
    <row r="221" spans="1:24">
      <c r="A221" s="1">
        <v>41607</v>
      </c>
      <c r="B221">
        <v>3513.5</v>
      </c>
      <c r="C221" s="10">
        <f t="shared" si="42"/>
        <v>6.180114838319728E-2</v>
      </c>
      <c r="D221">
        <v>3261.5</v>
      </c>
      <c r="E221" s="10">
        <f t="shared" si="34"/>
        <v>3.2773907536415514E-2</v>
      </c>
      <c r="F221">
        <v>427.4</v>
      </c>
      <c r="G221" s="10">
        <f t="shared" si="35"/>
        <v>-6.0039586540576284E-2</v>
      </c>
      <c r="H221">
        <v>1388</v>
      </c>
      <c r="I221" s="10">
        <f t="shared" si="36"/>
        <v>7.9883805374001415E-3</v>
      </c>
      <c r="J221">
        <v>348.4</v>
      </c>
      <c r="K221" s="10">
        <f t="shared" si="37"/>
        <v>3.3521210323345985E-2</v>
      </c>
      <c r="T221">
        <f t="shared" si="38"/>
        <v>4.8393434890177986E-2</v>
      </c>
      <c r="U221">
        <f t="shared" si="33"/>
        <v>2.606151499088688E-2</v>
      </c>
      <c r="V221">
        <f t="shared" si="39"/>
        <v>-6.8222515425735514E-2</v>
      </c>
      <c r="W221">
        <f t="shared" si="40"/>
        <v>2.9515243812493338E-3</v>
      </c>
      <c r="X221">
        <f t="shared" si="41"/>
        <v>3.2024038147969669E-2</v>
      </c>
    </row>
    <row r="222" spans="1:24">
      <c r="A222" s="1">
        <v>41639</v>
      </c>
      <c r="B222">
        <v>3574.5</v>
      </c>
      <c r="C222" s="10">
        <f t="shared" si="42"/>
        <v>1.7361605236943189E-2</v>
      </c>
      <c r="D222">
        <v>3409.5</v>
      </c>
      <c r="E222" s="10">
        <f t="shared" si="34"/>
        <v>4.5377893607235986E-2</v>
      </c>
      <c r="F222">
        <v>435</v>
      </c>
      <c r="G222" s="10">
        <f t="shared" si="35"/>
        <v>1.7781937295273886E-2</v>
      </c>
      <c r="H222">
        <v>1450</v>
      </c>
      <c r="I222" s="10">
        <f t="shared" si="36"/>
        <v>4.4668587896253609E-2</v>
      </c>
      <c r="J222">
        <v>403.7</v>
      </c>
      <c r="K222" s="10">
        <f t="shared" si="37"/>
        <v>0.15872560275545355</v>
      </c>
      <c r="T222">
        <f t="shared" si="38"/>
        <v>3.9538917439238975E-3</v>
      </c>
      <c r="U222">
        <f t="shared" si="33"/>
        <v>3.8665501061707352E-2</v>
      </c>
      <c r="V222">
        <f t="shared" si="39"/>
        <v>9.5990084101146515E-3</v>
      </c>
      <c r="W222">
        <f t="shared" si="40"/>
        <v>3.9631731740102802E-2</v>
      </c>
      <c r="X222">
        <f t="shared" si="41"/>
        <v>0.15722843058007724</v>
      </c>
    </row>
    <row r="223" spans="1:24">
      <c r="A223" s="1">
        <v>41670</v>
      </c>
      <c r="B223">
        <v>3858.5</v>
      </c>
      <c r="C223" s="10">
        <f t="shared" si="42"/>
        <v>7.945167156245625E-2</v>
      </c>
      <c r="D223">
        <v>3243.5</v>
      </c>
      <c r="E223" s="10">
        <f t="shared" si="34"/>
        <v>-4.8687490834433245E-2</v>
      </c>
      <c r="F223">
        <v>429.1</v>
      </c>
      <c r="G223" s="10">
        <f t="shared" si="35"/>
        <v>-1.3563218390804543E-2</v>
      </c>
      <c r="H223">
        <v>1388</v>
      </c>
      <c r="I223" s="10">
        <f t="shared" si="36"/>
        <v>-4.2758620689655191E-2</v>
      </c>
      <c r="J223">
        <v>408.3</v>
      </c>
      <c r="K223" s="10">
        <f t="shared" si="37"/>
        <v>1.1394599950458328E-2</v>
      </c>
      <c r="T223">
        <f t="shared" si="38"/>
        <v>6.6043958069436956E-2</v>
      </c>
      <c r="U223">
        <f t="shared" si="33"/>
        <v>-5.5399883379961878E-2</v>
      </c>
      <c r="V223">
        <f t="shared" si="39"/>
        <v>-2.174614727596378E-2</v>
      </c>
      <c r="W223">
        <f t="shared" si="40"/>
        <v>-4.7795476845805998E-2</v>
      </c>
      <c r="X223">
        <f t="shared" si="41"/>
        <v>9.8974277750820128E-3</v>
      </c>
    </row>
    <row r="224" spans="1:24">
      <c r="A224" s="1">
        <v>41698</v>
      </c>
      <c r="B224">
        <v>4084</v>
      </c>
      <c r="C224" s="10">
        <f t="shared" si="42"/>
        <v>5.844239989633282E-2</v>
      </c>
      <c r="D224">
        <v>3432.5</v>
      </c>
      <c r="E224" s="10">
        <f t="shared" si="34"/>
        <v>5.8270386927701479E-2</v>
      </c>
      <c r="F224">
        <v>410.9</v>
      </c>
      <c r="G224" s="10">
        <f t="shared" si="35"/>
        <v>-4.2414355628058842E-2</v>
      </c>
      <c r="H224">
        <v>1573</v>
      </c>
      <c r="I224" s="10">
        <f t="shared" si="36"/>
        <v>0.13328530259366</v>
      </c>
      <c r="J224">
        <v>431.7</v>
      </c>
      <c r="K224" s="10">
        <f t="shared" si="37"/>
        <v>5.7310800881704482E-2</v>
      </c>
      <c r="T224">
        <f t="shared" si="38"/>
        <v>4.5034686403313526E-2</v>
      </c>
      <c r="U224">
        <f t="shared" si="33"/>
        <v>5.1557994382172845E-2</v>
      </c>
      <c r="V224">
        <f t="shared" si="39"/>
        <v>-5.0597284513218078E-2</v>
      </c>
      <c r="W224">
        <f t="shared" si="40"/>
        <v>0.12824844643750918</v>
      </c>
      <c r="X224">
        <f t="shared" si="41"/>
        <v>5.5813628706328167E-2</v>
      </c>
    </row>
    <row r="225" spans="1:24">
      <c r="A225" s="1">
        <v>41729</v>
      </c>
      <c r="B225">
        <v>3876.5</v>
      </c>
      <c r="C225" s="10">
        <f t="shared" si="42"/>
        <v>-5.0808031341821769E-2</v>
      </c>
      <c r="D225">
        <v>3337.5</v>
      </c>
      <c r="E225" s="10">
        <f t="shared" si="34"/>
        <v>-2.7676620538965802E-2</v>
      </c>
      <c r="F225">
        <v>414.2</v>
      </c>
      <c r="G225" s="10">
        <f t="shared" si="35"/>
        <v>8.0311511316621953E-3</v>
      </c>
      <c r="H225">
        <v>1596</v>
      </c>
      <c r="I225" s="10">
        <f t="shared" si="36"/>
        <v>1.4621741894469187E-2</v>
      </c>
      <c r="J225">
        <v>418.1</v>
      </c>
      <c r="K225" s="10">
        <f t="shared" si="37"/>
        <v>-3.1503358813991134E-2</v>
      </c>
      <c r="T225">
        <f t="shared" si="38"/>
        <v>-6.4215744834841063E-2</v>
      </c>
      <c r="U225">
        <f t="shared" si="33"/>
        <v>-3.4389013084494435E-2</v>
      </c>
      <c r="V225">
        <f t="shared" si="39"/>
        <v>-1.5177775349703958E-4</v>
      </c>
      <c r="W225">
        <f t="shared" si="40"/>
        <v>9.58488573831838E-3</v>
      </c>
      <c r="X225">
        <f t="shared" si="41"/>
        <v>-3.3000530989367449E-2</v>
      </c>
    </row>
    <row r="226" spans="1:24">
      <c r="A226" s="1">
        <v>41759</v>
      </c>
      <c r="B226">
        <v>4664</v>
      </c>
      <c r="C226" s="10">
        <f t="shared" si="42"/>
        <v>0.20314716883786921</v>
      </c>
      <c r="D226">
        <v>3224.5</v>
      </c>
      <c r="E226" s="10">
        <f t="shared" si="34"/>
        <v>-3.385767790262173E-2</v>
      </c>
      <c r="F226">
        <v>400</v>
      </c>
      <c r="G226" s="10">
        <f t="shared" si="35"/>
        <v>-3.4282955094157352E-2</v>
      </c>
      <c r="H226">
        <v>1681</v>
      </c>
      <c r="I226" s="10">
        <f t="shared" si="36"/>
        <v>5.3258145363408449E-2</v>
      </c>
      <c r="J226">
        <v>426.4</v>
      </c>
      <c r="K226" s="10">
        <f t="shared" si="37"/>
        <v>1.9851710117196664E-2</v>
      </c>
      <c r="T226">
        <f t="shared" si="38"/>
        <v>0.18973945534484993</v>
      </c>
      <c r="U226">
        <f t="shared" si="33"/>
        <v>-4.0570070448150364E-2</v>
      </c>
      <c r="V226">
        <f t="shared" si="39"/>
        <v>-4.2465883979316589E-2</v>
      </c>
      <c r="W226">
        <f t="shared" si="40"/>
        <v>4.8221289207257642E-2</v>
      </c>
      <c r="X226">
        <f t="shared" si="41"/>
        <v>1.8354537941820348E-2</v>
      </c>
    </row>
    <row r="227" spans="1:24">
      <c r="A227" s="1">
        <v>41789</v>
      </c>
      <c r="B227">
        <v>4283.5</v>
      </c>
      <c r="C227" s="10">
        <f t="shared" si="42"/>
        <v>-8.1582332761578003E-2</v>
      </c>
      <c r="D227">
        <v>3057</v>
      </c>
      <c r="E227" s="10">
        <f t="shared" si="34"/>
        <v>-5.1946038145448958E-2</v>
      </c>
      <c r="F227">
        <v>423.1</v>
      </c>
      <c r="G227" s="10">
        <f t="shared" si="35"/>
        <v>5.7749999999999968E-2</v>
      </c>
      <c r="H227">
        <v>1672</v>
      </c>
      <c r="I227" s="10">
        <f t="shared" si="36"/>
        <v>-5.353955978584124E-3</v>
      </c>
      <c r="J227">
        <v>409.8</v>
      </c>
      <c r="K227" s="10">
        <f t="shared" si="37"/>
        <v>-3.8930581613508375E-2</v>
      </c>
      <c r="T227">
        <f t="shared" si="38"/>
        <v>-9.4990046254597296E-2</v>
      </c>
      <c r="U227">
        <f t="shared" si="33"/>
        <v>-5.8658430690977592E-2</v>
      </c>
      <c r="V227">
        <f t="shared" si="39"/>
        <v>4.9567071114840731E-2</v>
      </c>
      <c r="W227">
        <f t="shared" si="40"/>
        <v>-1.0390812134734931E-2</v>
      </c>
      <c r="X227">
        <f t="shared" si="41"/>
        <v>-4.0427753788884691E-2</v>
      </c>
    </row>
    <row r="228" spans="1:24">
      <c r="A228" s="1">
        <v>41820</v>
      </c>
      <c r="B228">
        <v>4340.5</v>
      </c>
      <c r="C228" s="10">
        <f t="shared" si="42"/>
        <v>1.3306875218862979E-2</v>
      </c>
      <c r="D228">
        <v>3108.5</v>
      </c>
      <c r="E228" s="10">
        <f t="shared" si="34"/>
        <v>1.6846581615963307E-2</v>
      </c>
      <c r="F228">
        <v>432.9</v>
      </c>
      <c r="G228" s="10">
        <f t="shared" si="35"/>
        <v>2.316237296147472E-2</v>
      </c>
      <c r="H228">
        <v>1622</v>
      </c>
      <c r="I228" s="10">
        <f t="shared" si="36"/>
        <v>-2.9904306220095656E-2</v>
      </c>
      <c r="J228">
        <v>384.1</v>
      </c>
      <c r="K228" s="10">
        <f t="shared" si="37"/>
        <v>-6.2713518789653477E-2</v>
      </c>
      <c r="T228">
        <f t="shared" si="38"/>
        <v>-1.008382741563129E-4</v>
      </c>
      <c r="U228">
        <f t="shared" si="33"/>
        <v>1.0134189070434674E-2</v>
      </c>
      <c r="V228">
        <f t="shared" si="39"/>
        <v>1.4979444076315485E-2</v>
      </c>
      <c r="W228">
        <f t="shared" si="40"/>
        <v>-3.4941162376246462E-2</v>
      </c>
      <c r="X228">
        <f t="shared" si="41"/>
        <v>-6.4210690965029793E-2</v>
      </c>
    </row>
    <row r="229" spans="1:24">
      <c r="A229" s="1">
        <v>41851</v>
      </c>
      <c r="B229">
        <v>4344.5</v>
      </c>
      <c r="C229" s="10">
        <f t="shared" si="42"/>
        <v>9.2155281649586307E-4</v>
      </c>
      <c r="D229">
        <v>3392</v>
      </c>
      <c r="E229" s="10">
        <f t="shared" si="34"/>
        <v>9.1201544153128422E-2</v>
      </c>
      <c r="F229">
        <v>427.8</v>
      </c>
      <c r="G229" s="10">
        <f t="shared" si="35"/>
        <v>-1.1781011781011652E-2</v>
      </c>
      <c r="H229">
        <v>1591</v>
      </c>
      <c r="I229" s="10">
        <f t="shared" si="36"/>
        <v>-1.9112207151664617E-2</v>
      </c>
      <c r="J229">
        <v>369.1</v>
      </c>
      <c r="K229" s="10">
        <f t="shared" si="37"/>
        <v>-3.9052330122363976E-2</v>
      </c>
      <c r="T229">
        <f t="shared" si="38"/>
        <v>-1.2486160676523429E-2</v>
      </c>
      <c r="U229">
        <f t="shared" si="33"/>
        <v>8.4489151607599788E-2</v>
      </c>
      <c r="V229">
        <f t="shared" si="39"/>
        <v>-1.9963940666170889E-2</v>
      </c>
      <c r="W229">
        <f t="shared" si="40"/>
        <v>-2.4149063307815424E-2</v>
      </c>
      <c r="X229">
        <f t="shared" si="41"/>
        <v>-4.0549502297740292E-2</v>
      </c>
    </row>
    <row r="230" spans="1:24">
      <c r="A230" s="1">
        <v>41880</v>
      </c>
      <c r="B230">
        <v>4567</v>
      </c>
      <c r="C230" s="10">
        <f t="shared" si="42"/>
        <v>5.1214178846817893E-2</v>
      </c>
      <c r="D230">
        <v>3213.5</v>
      </c>
      <c r="E230" s="10">
        <f t="shared" si="34"/>
        <v>-5.2623820754716943E-2</v>
      </c>
      <c r="F230">
        <v>445.1</v>
      </c>
      <c r="G230" s="10">
        <f t="shared" si="35"/>
        <v>4.0439457690509606E-2</v>
      </c>
      <c r="H230">
        <v>1646</v>
      </c>
      <c r="I230" s="10">
        <f t="shared" si="36"/>
        <v>3.4569453174104314E-2</v>
      </c>
      <c r="J230">
        <v>393.7</v>
      </c>
      <c r="K230" s="10">
        <f t="shared" si="37"/>
        <v>6.6648604714169446E-2</v>
      </c>
      <c r="T230">
        <f t="shared" si="38"/>
        <v>3.7806465353798599E-2</v>
      </c>
      <c r="U230">
        <f t="shared" si="33"/>
        <v>-5.9336213300245577E-2</v>
      </c>
      <c r="V230">
        <f t="shared" si="39"/>
        <v>3.2256528805350369E-2</v>
      </c>
      <c r="W230">
        <f t="shared" si="40"/>
        <v>2.9532597017953507E-2</v>
      </c>
      <c r="X230">
        <f t="shared" si="41"/>
        <v>6.515143253879313E-2</v>
      </c>
    </row>
    <row r="231" spans="1:24">
      <c r="A231" s="1">
        <v>41912</v>
      </c>
      <c r="B231">
        <v>4441.5</v>
      </c>
      <c r="C231" s="10">
        <f t="shared" si="42"/>
        <v>-2.7479746003941319E-2</v>
      </c>
      <c r="D231">
        <v>3031.5</v>
      </c>
      <c r="E231" s="10">
        <f t="shared" si="34"/>
        <v>-5.6636066594056289E-2</v>
      </c>
      <c r="F231">
        <v>471.5</v>
      </c>
      <c r="G231" s="10">
        <f t="shared" si="35"/>
        <v>5.9312514041788278E-2</v>
      </c>
      <c r="H231">
        <v>1610</v>
      </c>
      <c r="I231" s="10">
        <f t="shared" si="36"/>
        <v>-2.1871202916160404E-2</v>
      </c>
      <c r="J231">
        <v>365.4</v>
      </c>
      <c r="K231" s="10">
        <f t="shared" si="37"/>
        <v>-7.1882143764287587E-2</v>
      </c>
      <c r="T231">
        <f t="shared" si="38"/>
        <v>-4.0887459496960613E-2</v>
      </c>
      <c r="U231">
        <f t="shared" si="33"/>
        <v>-6.3348459139584923E-2</v>
      </c>
      <c r="V231">
        <f t="shared" si="39"/>
        <v>5.1129585156629041E-2</v>
      </c>
      <c r="W231">
        <f t="shared" si="40"/>
        <v>-2.6908059072311211E-2</v>
      </c>
      <c r="X231">
        <f t="shared" si="41"/>
        <v>-7.3379315939663903E-2</v>
      </c>
    </row>
    <row r="232" spans="1:24">
      <c r="A232" s="12">
        <v>41943</v>
      </c>
      <c r="B232">
        <v>4543.5</v>
      </c>
      <c r="C232" s="10">
        <f t="shared" si="42"/>
        <v>2.2965214454576222E-2</v>
      </c>
      <c r="D232">
        <v>2971.5</v>
      </c>
      <c r="E232" s="10">
        <f t="shared" si="34"/>
        <v>-1.9792182088075205E-2</v>
      </c>
      <c r="F232">
        <v>458.7</v>
      </c>
      <c r="G232" s="10">
        <f t="shared" si="35"/>
        <v>-2.7147401908801716E-2</v>
      </c>
      <c r="H232">
        <v>1695</v>
      </c>
      <c r="I232" s="10">
        <f t="shared" si="36"/>
        <v>5.2795031055900665E-2</v>
      </c>
      <c r="J232">
        <v>377.7</v>
      </c>
      <c r="K232" s="10">
        <f t="shared" si="37"/>
        <v>3.3661740558292408E-2</v>
      </c>
      <c r="T232">
        <f t="shared" si="38"/>
        <v>9.5575009615569296E-3</v>
      </c>
      <c r="U232">
        <f t="shared" si="33"/>
        <v>-2.6504574633603839E-2</v>
      </c>
      <c r="V232">
        <f t="shared" si="39"/>
        <v>-3.5330330793960953E-2</v>
      </c>
      <c r="W232">
        <f t="shared" si="40"/>
        <v>4.7758174899749858E-2</v>
      </c>
      <c r="X232">
        <f t="shared" si="41"/>
        <v>3.2164568382916092E-2</v>
      </c>
    </row>
    <row r="233" spans="1:24">
      <c r="A233" s="1">
        <v>41971</v>
      </c>
      <c r="B233">
        <v>4780</v>
      </c>
      <c r="C233" s="10">
        <f t="shared" si="42"/>
        <v>5.205238252448563E-2</v>
      </c>
      <c r="D233">
        <v>2992.5</v>
      </c>
      <c r="E233" s="10">
        <f t="shared" si="34"/>
        <v>7.0671378091873294E-3</v>
      </c>
      <c r="F233">
        <v>481.1</v>
      </c>
      <c r="G233" s="10">
        <f t="shared" si="35"/>
        <v>4.883366034445169E-2</v>
      </c>
      <c r="H233">
        <v>1786</v>
      </c>
      <c r="I233" s="10">
        <f t="shared" si="36"/>
        <v>5.3687315634218358E-2</v>
      </c>
      <c r="J233">
        <v>407.1</v>
      </c>
      <c r="K233" s="10">
        <f t="shared" si="37"/>
        <v>7.783955520254171E-2</v>
      </c>
      <c r="T233">
        <f t="shared" si="38"/>
        <v>3.8644669031466336E-2</v>
      </c>
      <c r="U233">
        <f t="shared" si="33"/>
        <v>3.5474526365869563E-4</v>
      </c>
      <c r="V233">
        <f t="shared" si="39"/>
        <v>4.0650731459292454E-2</v>
      </c>
      <c r="W233">
        <f t="shared" si="40"/>
        <v>4.8650459478067551E-2</v>
      </c>
      <c r="X233">
        <f t="shared" si="41"/>
        <v>7.6342383027165395E-2</v>
      </c>
    </row>
    <row r="234" spans="1:24">
      <c r="A234" s="1">
        <v>42004</v>
      </c>
      <c r="B234">
        <v>4555.5</v>
      </c>
      <c r="C234" s="10">
        <f t="shared" si="42"/>
        <v>-4.696652719665273E-2</v>
      </c>
      <c r="D234">
        <v>3000</v>
      </c>
      <c r="E234" s="10">
        <f t="shared" si="34"/>
        <v>2.5062656641603454E-3</v>
      </c>
      <c r="F234">
        <v>472</v>
      </c>
      <c r="G234" s="10">
        <f t="shared" si="35"/>
        <v>-1.891498648929546E-2</v>
      </c>
      <c r="H234">
        <v>1764</v>
      </c>
      <c r="I234" s="10">
        <f t="shared" si="36"/>
        <v>-1.2318029115341522E-2</v>
      </c>
      <c r="J234">
        <v>465.7</v>
      </c>
      <c r="K234" s="10">
        <f t="shared" si="37"/>
        <v>0.14394497666421024</v>
      </c>
      <c r="T234">
        <f t="shared" si="38"/>
        <v>-6.0374240689672024E-2</v>
      </c>
      <c r="U234">
        <f t="shared" si="33"/>
        <v>-4.2061268813682884E-3</v>
      </c>
      <c r="V234">
        <f t="shared" si="39"/>
        <v>-2.7097915374454697E-2</v>
      </c>
      <c r="W234">
        <f t="shared" si="40"/>
        <v>-1.7354885271492329E-2</v>
      </c>
      <c r="X234">
        <f t="shared" si="41"/>
        <v>0.14244780448883393</v>
      </c>
    </row>
    <row r="235" spans="1:24">
      <c r="A235" s="1">
        <v>42034</v>
      </c>
      <c r="B235">
        <v>4743</v>
      </c>
      <c r="C235" s="10">
        <f t="shared" si="42"/>
        <v>4.1159038524860136E-2</v>
      </c>
      <c r="D235">
        <v>2925</v>
      </c>
      <c r="E235" s="10">
        <f t="shared" si="34"/>
        <v>-2.5000000000000022E-2</v>
      </c>
      <c r="F235">
        <v>507.5</v>
      </c>
      <c r="G235" s="10">
        <f t="shared" si="35"/>
        <v>7.5211864406779627E-2</v>
      </c>
      <c r="H235">
        <v>1897</v>
      </c>
      <c r="I235" s="10">
        <f t="shared" si="36"/>
        <v>7.5396825396825351E-2</v>
      </c>
      <c r="J235">
        <v>480.2</v>
      </c>
      <c r="K235" s="10">
        <f t="shared" si="37"/>
        <v>3.1135924414859462E-2</v>
      </c>
      <c r="T235">
        <f t="shared" si="38"/>
        <v>2.7751325031840843E-2</v>
      </c>
      <c r="U235">
        <f t="shared" si="33"/>
        <v>-3.1712392545528656E-2</v>
      </c>
      <c r="V235">
        <f t="shared" si="39"/>
        <v>6.7028935521620397E-2</v>
      </c>
      <c r="W235">
        <f t="shared" si="40"/>
        <v>7.0359969240674544E-2</v>
      </c>
      <c r="X235">
        <f t="shared" si="41"/>
        <v>2.9638752239483146E-2</v>
      </c>
    </row>
    <row r="236" spans="1:24">
      <c r="A236" s="1">
        <v>42062</v>
      </c>
      <c r="B236">
        <v>4469.5</v>
      </c>
      <c r="C236" s="10">
        <f t="shared" si="42"/>
        <v>-5.7663925785367942E-2</v>
      </c>
      <c r="D236">
        <v>3192</v>
      </c>
      <c r="E236" s="10">
        <f t="shared" si="34"/>
        <v>9.1282051282051357E-2</v>
      </c>
      <c r="F236">
        <v>532</v>
      </c>
      <c r="G236" s="10">
        <f t="shared" si="35"/>
        <v>4.8275862068965614E-2</v>
      </c>
      <c r="H236">
        <v>1896</v>
      </c>
      <c r="I236" s="10">
        <f t="shared" si="36"/>
        <v>-5.2714812862408866E-4</v>
      </c>
      <c r="J236">
        <v>484.5</v>
      </c>
      <c r="K236" s="10">
        <f t="shared" si="37"/>
        <v>8.9546022490629706E-3</v>
      </c>
      <c r="T236">
        <f t="shared" si="38"/>
        <v>-7.1071639278387236E-2</v>
      </c>
      <c r="U236">
        <f t="shared" si="33"/>
        <v>8.4569658736522724E-2</v>
      </c>
      <c r="V236">
        <f t="shared" si="39"/>
        <v>4.0092933183806377E-2</v>
      </c>
      <c r="W236">
        <f t="shared" si="40"/>
        <v>-5.5640042847748964E-3</v>
      </c>
      <c r="X236">
        <f t="shared" si="41"/>
        <v>7.457430073686655E-3</v>
      </c>
    </row>
    <row r="237" spans="1:24">
      <c r="A237" s="1">
        <v>42094</v>
      </c>
      <c r="B237">
        <v>4626.5</v>
      </c>
      <c r="C237" s="10">
        <f t="shared" si="42"/>
        <v>3.5126971697057918E-2</v>
      </c>
      <c r="D237">
        <v>2772</v>
      </c>
      <c r="E237" s="10">
        <f t="shared" si="34"/>
        <v>-0.13157894736842102</v>
      </c>
      <c r="F237">
        <v>523.5</v>
      </c>
      <c r="G237" s="10">
        <f t="shared" si="35"/>
        <v>-1.5977443609022535E-2</v>
      </c>
      <c r="H237">
        <v>1831</v>
      </c>
      <c r="I237" s="10">
        <f t="shared" si="36"/>
        <v>-3.4282700421940926E-2</v>
      </c>
      <c r="J237">
        <v>466.7</v>
      </c>
      <c r="K237" s="10">
        <f t="shared" si="37"/>
        <v>-3.67389060887513E-2</v>
      </c>
      <c r="T237">
        <f t="shared" si="38"/>
        <v>2.1719258204038625E-2</v>
      </c>
      <c r="U237">
        <f t="shared" si="33"/>
        <v>-0.13829133991394965</v>
      </c>
      <c r="V237">
        <f t="shared" si="39"/>
        <v>-2.4160372494181771E-2</v>
      </c>
      <c r="W237">
        <f t="shared" si="40"/>
        <v>-3.9319556578091733E-2</v>
      </c>
      <c r="X237">
        <f t="shared" si="41"/>
        <v>-3.8236078264127615E-2</v>
      </c>
    </row>
    <row r="238" spans="1:24">
      <c r="A238" s="12">
        <v>42124</v>
      </c>
      <c r="B238">
        <v>4496.5</v>
      </c>
      <c r="C238" s="10">
        <f t="shared" si="42"/>
        <v>-2.8098994920566334E-2</v>
      </c>
      <c r="D238">
        <v>2885</v>
      </c>
      <c r="E238" s="10">
        <f t="shared" si="34"/>
        <v>4.0764790764790781E-2</v>
      </c>
      <c r="F238">
        <v>508</v>
      </c>
      <c r="G238" s="10">
        <f t="shared" si="35"/>
        <v>-2.9608404966571134E-2</v>
      </c>
      <c r="H238">
        <v>1839</v>
      </c>
      <c r="I238" s="10">
        <f t="shared" si="36"/>
        <v>4.3691971600219315E-3</v>
      </c>
      <c r="J238">
        <v>486</v>
      </c>
      <c r="K238" s="10">
        <f t="shared" si="37"/>
        <v>4.1354188986501006E-2</v>
      </c>
      <c r="T238">
        <f t="shared" si="38"/>
        <v>-4.1506708413585627E-2</v>
      </c>
      <c r="U238">
        <f t="shared" si="33"/>
        <v>3.4052398219262148E-2</v>
      </c>
      <c r="V238">
        <f t="shared" si="39"/>
        <v>-3.779133385173037E-2</v>
      </c>
      <c r="W238">
        <f t="shared" si="40"/>
        <v>-6.6765899612887623E-4</v>
      </c>
      <c r="X238">
        <f t="shared" si="41"/>
        <v>3.985701681112469E-2</v>
      </c>
    </row>
    <row r="239" spans="1:24">
      <c r="A239" s="1">
        <v>42153</v>
      </c>
      <c r="B239">
        <v>4372.5</v>
      </c>
      <c r="C239" s="10">
        <f t="shared" si="42"/>
        <v>-2.757700433670629E-2</v>
      </c>
      <c r="D239">
        <v>2856</v>
      </c>
      <c r="E239" s="10">
        <f t="shared" si="34"/>
        <v>-1.005199306759097E-2</v>
      </c>
      <c r="F239">
        <v>515</v>
      </c>
      <c r="G239" s="10">
        <f t="shared" si="35"/>
        <v>1.3779527559055094E-2</v>
      </c>
      <c r="H239">
        <v>1896</v>
      </c>
      <c r="I239" s="10">
        <f t="shared" si="36"/>
        <v>3.0995106035889064E-2</v>
      </c>
      <c r="J239">
        <v>568.5</v>
      </c>
      <c r="K239" s="10">
        <f t="shared" si="37"/>
        <v>0.16975308641975317</v>
      </c>
      <c r="T239">
        <f t="shared" si="38"/>
        <v>-4.0984717829725584E-2</v>
      </c>
      <c r="U239">
        <f t="shared" si="33"/>
        <v>-1.6764385613119603E-2</v>
      </c>
      <c r="V239">
        <f t="shared" si="39"/>
        <v>5.5965986738958588E-3</v>
      </c>
      <c r="W239">
        <f t="shared" si="40"/>
        <v>2.5958249879738257E-2</v>
      </c>
      <c r="X239">
        <f t="shared" si="41"/>
        <v>0.16825591424437686</v>
      </c>
    </row>
    <row r="240" spans="1:24">
      <c r="A240" s="1">
        <v>42185</v>
      </c>
      <c r="B240">
        <v>4019</v>
      </c>
      <c r="C240" s="10">
        <f t="shared" si="42"/>
        <v>-8.0846197827329935E-2</v>
      </c>
      <c r="D240">
        <v>2614</v>
      </c>
      <c r="E240" s="10">
        <f t="shared" si="34"/>
        <v>-8.4733893557423001E-2</v>
      </c>
      <c r="F240">
        <v>451.2</v>
      </c>
      <c r="G240" s="10">
        <f t="shared" si="35"/>
        <v>-0.12388349514563113</v>
      </c>
      <c r="H240">
        <v>1738</v>
      </c>
      <c r="I240" s="10">
        <f t="shared" si="36"/>
        <v>-8.333333333333337E-2</v>
      </c>
      <c r="J240">
        <v>512.5</v>
      </c>
      <c r="K240" s="10">
        <f t="shared" si="37"/>
        <v>-9.850483729111692E-2</v>
      </c>
      <c r="T240">
        <f t="shared" si="38"/>
        <v>-9.4253911320349229E-2</v>
      </c>
      <c r="U240">
        <f t="shared" si="33"/>
        <v>-9.1446286102951635E-2</v>
      </c>
      <c r="V240">
        <f t="shared" si="39"/>
        <v>-0.13206642403079036</v>
      </c>
      <c r="W240">
        <f t="shared" si="40"/>
        <v>-8.8370189489484177E-2</v>
      </c>
      <c r="X240">
        <f t="shared" si="41"/>
        <v>-0.10000200946649324</v>
      </c>
    </row>
    <row r="241" spans="1:24">
      <c r="A241" s="1">
        <v>42216</v>
      </c>
      <c r="B241">
        <v>4320</v>
      </c>
      <c r="C241" s="10">
        <f t="shared" si="42"/>
        <v>7.4894252301567654E-2</v>
      </c>
      <c r="D241">
        <v>2486.5</v>
      </c>
      <c r="E241" s="10">
        <f t="shared" si="34"/>
        <v>-4.8775822494261711E-2</v>
      </c>
      <c r="F241">
        <v>480.2</v>
      </c>
      <c r="G241" s="10">
        <f t="shared" si="35"/>
        <v>6.4273049645390046E-2</v>
      </c>
      <c r="H241">
        <v>1834</v>
      </c>
      <c r="I241" s="10">
        <f t="shared" si="36"/>
        <v>5.5235903337169212E-2</v>
      </c>
      <c r="J241">
        <v>521</v>
      </c>
      <c r="K241" s="10">
        <f t="shared" si="37"/>
        <v>1.6585365853658551E-2</v>
      </c>
      <c r="T241">
        <f t="shared" si="38"/>
        <v>6.1486538808548361E-2</v>
      </c>
      <c r="U241">
        <f t="shared" si="33"/>
        <v>-5.5488215039790345E-2</v>
      </c>
      <c r="V241">
        <f t="shared" si="39"/>
        <v>5.6090120760230809E-2</v>
      </c>
      <c r="W241">
        <f t="shared" si="40"/>
        <v>5.0199047181018405E-2</v>
      </c>
      <c r="X241">
        <f t="shared" si="41"/>
        <v>1.5088193678282236E-2</v>
      </c>
    </row>
    <row r="242" spans="1:24">
      <c r="A242" s="1">
        <v>42247</v>
      </c>
      <c r="B242">
        <v>4120</v>
      </c>
      <c r="C242" s="10">
        <f t="shared" si="42"/>
        <v>-4.629629629629628E-2</v>
      </c>
      <c r="D242">
        <v>2388</v>
      </c>
      <c r="E242" s="10">
        <f t="shared" si="34"/>
        <v>-3.9613915141765488E-2</v>
      </c>
      <c r="F242">
        <v>452.2</v>
      </c>
      <c r="G242" s="10">
        <f t="shared" si="35"/>
        <v>-5.8309037900874605E-2</v>
      </c>
      <c r="H242">
        <v>1739</v>
      </c>
      <c r="I242" s="10">
        <f t="shared" si="36"/>
        <v>-5.1799345692475462E-2</v>
      </c>
      <c r="J242">
        <v>515.5</v>
      </c>
      <c r="K242" s="10">
        <f t="shared" si="37"/>
        <v>-1.0556621880998041E-2</v>
      </c>
      <c r="T242">
        <f t="shared" si="38"/>
        <v>-5.9704009789315574E-2</v>
      </c>
      <c r="U242">
        <f t="shared" si="33"/>
        <v>-4.6326307687294122E-2</v>
      </c>
      <c r="V242">
        <f t="shared" si="39"/>
        <v>-6.6491966786033835E-2</v>
      </c>
      <c r="W242">
        <f t="shared" si="40"/>
        <v>-5.6836201848626269E-2</v>
      </c>
      <c r="X242">
        <f t="shared" si="41"/>
        <v>-1.2053794056374356E-2</v>
      </c>
    </row>
    <row r="243" spans="1:24">
      <c r="A243" s="1">
        <v>42277</v>
      </c>
      <c r="B243">
        <v>4181.5</v>
      </c>
      <c r="C243" s="10">
        <f t="shared" si="42"/>
        <v>1.4927184466019483E-2</v>
      </c>
      <c r="D243">
        <v>2210</v>
      </c>
      <c r="E243" s="10">
        <f t="shared" si="34"/>
        <v>-7.4539363484087073E-2</v>
      </c>
      <c r="F243">
        <v>447.7</v>
      </c>
      <c r="G243" s="10">
        <f t="shared" si="35"/>
        <v>-9.9513489606368744E-3</v>
      </c>
      <c r="H243">
        <v>1770</v>
      </c>
      <c r="I243" s="10">
        <f t="shared" si="36"/>
        <v>1.7826336975273138E-2</v>
      </c>
      <c r="J243">
        <v>499.4</v>
      </c>
      <c r="K243" s="10">
        <f t="shared" si="37"/>
        <v>-3.1231813773035966E-2</v>
      </c>
      <c r="T243">
        <f t="shared" si="38"/>
        <v>1.519470973000191E-3</v>
      </c>
      <c r="U243">
        <f t="shared" si="33"/>
        <v>-8.1251756029615707E-2</v>
      </c>
      <c r="V243">
        <f t="shared" si="39"/>
        <v>-1.8134277845796111E-2</v>
      </c>
      <c r="W243">
        <f t="shared" si="40"/>
        <v>1.2789480819122331E-2</v>
      </c>
      <c r="X243">
        <f t="shared" si="41"/>
        <v>-3.2728985948412281E-2</v>
      </c>
    </row>
    <row r="244" spans="1:24">
      <c r="A244" s="12">
        <v>42307</v>
      </c>
      <c r="B244">
        <v>4150.5</v>
      </c>
      <c r="C244" s="10">
        <f t="shared" si="42"/>
        <v>-7.4136075570967463E-3</v>
      </c>
      <c r="D244">
        <v>2358.5</v>
      </c>
      <c r="E244" s="10">
        <f t="shared" si="34"/>
        <v>6.719457013574659E-2</v>
      </c>
      <c r="F244">
        <v>440.3</v>
      </c>
      <c r="G244" s="10">
        <f t="shared" si="35"/>
        <v>-1.6528925619834656E-2</v>
      </c>
      <c r="H244">
        <v>1859</v>
      </c>
      <c r="I244" s="10">
        <f t="shared" si="36"/>
        <v>5.0282485875706273E-2</v>
      </c>
      <c r="J244">
        <v>545</v>
      </c>
      <c r="K244" s="10">
        <f t="shared" si="37"/>
        <v>9.1309571485783003E-2</v>
      </c>
      <c r="T244">
        <f t="shared" si="38"/>
        <v>-2.082132105011604E-2</v>
      </c>
      <c r="U244">
        <f t="shared" si="33"/>
        <v>6.0482177590217956E-2</v>
      </c>
      <c r="V244">
        <f t="shared" si="39"/>
        <v>-2.4711854504993892E-2</v>
      </c>
      <c r="W244">
        <f t="shared" si="40"/>
        <v>4.5245629719555466E-2</v>
      </c>
      <c r="X244">
        <f t="shared" si="41"/>
        <v>8.9812399310406688E-2</v>
      </c>
    </row>
    <row r="245" spans="1:24">
      <c r="A245" s="1">
        <v>42338</v>
      </c>
      <c r="B245">
        <v>4502.5</v>
      </c>
      <c r="C245" s="10">
        <f t="shared" si="42"/>
        <v>8.4809059149500099E-2</v>
      </c>
      <c r="D245">
        <v>2208.5</v>
      </c>
      <c r="E245" s="10">
        <f t="shared" si="34"/>
        <v>-6.3599745601017554E-2</v>
      </c>
      <c r="F245">
        <v>516.5</v>
      </c>
      <c r="G245" s="10">
        <f t="shared" si="35"/>
        <v>0.17306382012264354</v>
      </c>
      <c r="H245">
        <v>1920</v>
      </c>
      <c r="I245" s="10">
        <f t="shared" si="36"/>
        <v>3.2813340505648103E-2</v>
      </c>
      <c r="J245">
        <v>586.5</v>
      </c>
      <c r="K245" s="10">
        <f t="shared" si="37"/>
        <v>7.6146788990825609E-2</v>
      </c>
      <c r="T245">
        <f t="shared" si="38"/>
        <v>7.1401345656480805E-2</v>
      </c>
      <c r="U245">
        <f t="shared" si="33"/>
        <v>-7.0312138146546188E-2</v>
      </c>
      <c r="V245">
        <f t="shared" si="39"/>
        <v>0.16488089123748431</v>
      </c>
      <c r="W245">
        <f t="shared" si="40"/>
        <v>2.7776484349497296E-2</v>
      </c>
      <c r="X245">
        <f t="shared" si="41"/>
        <v>7.4649616815449293E-2</v>
      </c>
    </row>
    <row r="246" spans="1:24">
      <c r="A246" s="1">
        <v>42369</v>
      </c>
      <c r="B246">
        <v>4616.5</v>
      </c>
      <c r="C246" s="10">
        <f t="shared" si="42"/>
        <v>2.5319267073847795E-2</v>
      </c>
      <c r="D246">
        <v>1979.5</v>
      </c>
      <c r="E246" s="10">
        <f t="shared" si="34"/>
        <v>-0.10369028752546983</v>
      </c>
      <c r="F246">
        <v>499.6</v>
      </c>
      <c r="G246" s="10">
        <f t="shared" si="35"/>
        <v>-3.2720232333010579E-2</v>
      </c>
      <c r="H246">
        <v>1885</v>
      </c>
      <c r="I246" s="10">
        <f t="shared" si="36"/>
        <v>-1.822916666666663E-2</v>
      </c>
      <c r="J246">
        <v>603.5</v>
      </c>
      <c r="K246" s="10">
        <f t="shared" si="37"/>
        <v>2.8985507246376718E-2</v>
      </c>
      <c r="T246">
        <f t="shared" si="38"/>
        <v>1.1911553580828503E-2</v>
      </c>
      <c r="U246">
        <f t="shared" si="33"/>
        <v>-0.11040268007099846</v>
      </c>
      <c r="V246">
        <f t="shared" si="39"/>
        <v>-4.0903161218169816E-2</v>
      </c>
      <c r="W246">
        <f t="shared" si="40"/>
        <v>-2.3266022822817436E-2</v>
      </c>
      <c r="X246">
        <f t="shared" si="41"/>
        <v>2.7488335071000403E-2</v>
      </c>
    </row>
    <row r="247" spans="1:24">
      <c r="A247" s="1">
        <v>42398</v>
      </c>
      <c r="B247">
        <v>4487.5</v>
      </c>
      <c r="C247" s="10">
        <f t="shared" si="42"/>
        <v>-2.7943247048629938E-2</v>
      </c>
      <c r="D247">
        <v>1714</v>
      </c>
      <c r="E247" s="10">
        <f t="shared" si="34"/>
        <v>-0.13412477898459207</v>
      </c>
      <c r="F247">
        <v>516</v>
      </c>
      <c r="G247" s="10">
        <f t="shared" si="35"/>
        <v>3.2826261008807034E-2</v>
      </c>
      <c r="H247">
        <v>1868</v>
      </c>
      <c r="I247" s="10">
        <f t="shared" si="36"/>
        <v>-9.0185676392573466E-3</v>
      </c>
      <c r="J247">
        <v>621</v>
      </c>
      <c r="K247" s="10">
        <f t="shared" si="37"/>
        <v>2.8997514498757315E-2</v>
      </c>
      <c r="T247">
        <f t="shared" si="38"/>
        <v>-4.1350960541649232E-2</v>
      </c>
      <c r="U247">
        <f t="shared" si="33"/>
        <v>-0.14083717153012071</v>
      </c>
      <c r="V247">
        <f t="shared" si="39"/>
        <v>2.4643332123647797E-2</v>
      </c>
      <c r="W247">
        <f t="shared" si="40"/>
        <v>-1.4055423795408153E-2</v>
      </c>
      <c r="X247">
        <f t="shared" si="41"/>
        <v>2.7500342323381E-2</v>
      </c>
    </row>
    <row r="248" spans="1:24">
      <c r="A248" s="1">
        <v>42429</v>
      </c>
      <c r="B248">
        <v>4107</v>
      </c>
      <c r="C248" s="10">
        <f t="shared" si="42"/>
        <v>-8.4791086350974876E-2</v>
      </c>
      <c r="D248">
        <v>1904</v>
      </c>
      <c r="E248" s="10">
        <f t="shared" si="34"/>
        <v>0.11085180863477251</v>
      </c>
      <c r="F248">
        <v>513</v>
      </c>
      <c r="G248" s="10">
        <f t="shared" si="35"/>
        <v>-5.8139534883721034E-3</v>
      </c>
      <c r="H248">
        <v>1933</v>
      </c>
      <c r="I248" s="10">
        <f t="shared" si="36"/>
        <v>3.4796573875802927E-2</v>
      </c>
      <c r="J248">
        <v>596.5</v>
      </c>
      <c r="K248" s="10">
        <f t="shared" si="37"/>
        <v>-3.9452495974235058E-2</v>
      </c>
      <c r="T248">
        <f t="shared" si="38"/>
        <v>-9.819879984399417E-2</v>
      </c>
      <c r="U248">
        <f t="shared" si="33"/>
        <v>0.10413941608924387</v>
      </c>
      <c r="V248">
        <f t="shared" si="39"/>
        <v>-1.3996882373531338E-2</v>
      </c>
      <c r="W248">
        <f t="shared" si="40"/>
        <v>2.9759717719652121E-2</v>
      </c>
      <c r="X248">
        <f t="shared" si="41"/>
        <v>-4.0949668149611373E-2</v>
      </c>
    </row>
    <row r="249" spans="1:24">
      <c r="A249" s="1">
        <v>42460</v>
      </c>
      <c r="B249">
        <v>3902.5</v>
      </c>
      <c r="C249" s="10">
        <f t="shared" si="42"/>
        <v>-4.9793036279522807E-2</v>
      </c>
      <c r="D249">
        <v>1955.5</v>
      </c>
      <c r="E249" s="10">
        <f t="shared" si="34"/>
        <v>2.7048319327731107E-2</v>
      </c>
      <c r="F249">
        <v>509</v>
      </c>
      <c r="G249" s="10">
        <f t="shared" si="35"/>
        <v>-7.7972709551656916E-3</v>
      </c>
      <c r="H249">
        <v>2023</v>
      </c>
      <c r="I249" s="10">
        <f t="shared" si="36"/>
        <v>4.6559751681324313E-2</v>
      </c>
      <c r="J249">
        <v>629</v>
      </c>
      <c r="K249" s="10">
        <f t="shared" si="37"/>
        <v>5.4484492875104706E-2</v>
      </c>
      <c r="T249">
        <f t="shared" si="38"/>
        <v>-6.32007497725421E-2</v>
      </c>
      <c r="U249">
        <f t="shared" si="33"/>
        <v>2.0335926782202474E-2</v>
      </c>
      <c r="V249">
        <f t="shared" si="39"/>
        <v>-1.5980199840324928E-2</v>
      </c>
      <c r="W249">
        <f t="shared" si="40"/>
        <v>4.1522895525173506E-2</v>
      </c>
      <c r="X249">
        <f t="shared" si="41"/>
        <v>5.2987320699728391E-2</v>
      </c>
    </row>
    <row r="250" spans="1:24">
      <c r="A250" s="12">
        <v>42489</v>
      </c>
      <c r="B250">
        <v>3928</v>
      </c>
      <c r="C250" s="10">
        <f t="shared" si="42"/>
        <v>6.534272901985938E-3</v>
      </c>
      <c r="D250">
        <v>2300.5</v>
      </c>
      <c r="E250" s="10">
        <f t="shared" si="34"/>
        <v>0.17642546663257486</v>
      </c>
      <c r="F250">
        <v>477.3</v>
      </c>
      <c r="G250" s="10">
        <f t="shared" si="35"/>
        <v>-6.2278978388997985E-2</v>
      </c>
      <c r="H250">
        <v>2039</v>
      </c>
      <c r="I250" s="10">
        <f t="shared" si="36"/>
        <v>7.9090459713297978E-3</v>
      </c>
      <c r="J250">
        <v>592</v>
      </c>
      <c r="K250" s="10">
        <f t="shared" si="37"/>
        <v>-5.8823529411764719E-2</v>
      </c>
      <c r="T250">
        <f t="shared" si="38"/>
        <v>-6.873440591033354E-3</v>
      </c>
      <c r="U250">
        <f t="shared" si="33"/>
        <v>0.16971307408704622</v>
      </c>
      <c r="V250">
        <f t="shared" si="39"/>
        <v>-7.0461907274157215E-2</v>
      </c>
      <c r="W250">
        <f t="shared" si="40"/>
        <v>2.8721898151789901E-3</v>
      </c>
      <c r="X250">
        <f t="shared" si="41"/>
        <v>-6.0320701587141035E-2</v>
      </c>
    </row>
    <row r="251" spans="1:24">
      <c r="A251" s="1">
        <v>42521</v>
      </c>
      <c r="B251">
        <v>4028</v>
      </c>
      <c r="C251" s="10">
        <f t="shared" si="42"/>
        <v>2.5458248472504996E-2</v>
      </c>
      <c r="D251">
        <v>1942.5</v>
      </c>
      <c r="E251" s="10">
        <f t="shared" si="34"/>
        <v>-0.15561834383829598</v>
      </c>
      <c r="F251">
        <v>483.6</v>
      </c>
      <c r="G251" s="10">
        <f t="shared" si="35"/>
        <v>1.3199245757385292E-2</v>
      </c>
      <c r="H251">
        <v>2044</v>
      </c>
      <c r="I251" s="10">
        <f t="shared" si="36"/>
        <v>2.4521824423737737E-3</v>
      </c>
      <c r="J251">
        <v>613</v>
      </c>
      <c r="K251" s="10">
        <f t="shared" si="37"/>
        <v>3.5472972972973027E-2</v>
      </c>
      <c r="T251">
        <f t="shared" si="38"/>
        <v>1.2050534979485704E-2</v>
      </c>
      <c r="U251">
        <f t="shared" si="33"/>
        <v>-0.16233073638382461</v>
      </c>
      <c r="V251">
        <f t="shared" si="39"/>
        <v>5.0163168722260568E-3</v>
      </c>
      <c r="W251">
        <f t="shared" si="40"/>
        <v>-2.584673713777034E-3</v>
      </c>
      <c r="X251">
        <f t="shared" si="41"/>
        <v>3.3975800797596711E-2</v>
      </c>
    </row>
    <row r="252" spans="1:24">
      <c r="A252" s="1">
        <v>42551</v>
      </c>
      <c r="B252">
        <v>4467</v>
      </c>
      <c r="C252" s="10">
        <f t="shared" si="42"/>
        <v>0.10898709036742793</v>
      </c>
      <c r="D252">
        <v>2294</v>
      </c>
      <c r="E252" s="10">
        <f t="shared" si="34"/>
        <v>0.18095238095238098</v>
      </c>
      <c r="F252">
        <v>524</v>
      </c>
      <c r="G252" s="10">
        <f t="shared" si="35"/>
        <v>8.3540115798180326E-2</v>
      </c>
      <c r="H252">
        <v>2302</v>
      </c>
      <c r="I252" s="10">
        <f t="shared" si="36"/>
        <v>0.1262230919765166</v>
      </c>
      <c r="J252">
        <v>645.5</v>
      </c>
      <c r="K252" s="10">
        <f t="shared" si="37"/>
        <v>5.3017944535073358E-2</v>
      </c>
      <c r="T252">
        <f t="shared" si="38"/>
        <v>9.5579376874408636E-2</v>
      </c>
      <c r="U252">
        <f t="shared" si="33"/>
        <v>0.17423998840685234</v>
      </c>
      <c r="V252">
        <f t="shared" si="39"/>
        <v>7.5357186913021096E-2</v>
      </c>
      <c r="W252">
        <f t="shared" si="40"/>
        <v>0.12118623582036579</v>
      </c>
      <c r="X252">
        <f t="shared" si="41"/>
        <v>5.1520772359697042E-2</v>
      </c>
    </row>
    <row r="253" spans="1:24">
      <c r="A253" s="1">
        <v>42580</v>
      </c>
      <c r="B253">
        <v>5048</v>
      </c>
      <c r="C253" s="10">
        <f t="shared" si="42"/>
        <v>0.13006492052831886</v>
      </c>
      <c r="D253">
        <v>2461.5</v>
      </c>
      <c r="E253" s="10">
        <f t="shared" si="34"/>
        <v>7.301656495204889E-2</v>
      </c>
      <c r="F253">
        <v>534</v>
      </c>
      <c r="G253" s="10">
        <f t="shared" si="35"/>
        <v>1.9083969465648831E-2</v>
      </c>
      <c r="H253">
        <v>2365</v>
      </c>
      <c r="I253" s="10">
        <f t="shared" si="36"/>
        <v>2.7367506516073004E-2</v>
      </c>
      <c r="J253">
        <v>712.5</v>
      </c>
      <c r="K253" s="10">
        <f t="shared" si="37"/>
        <v>0.10379550735863674</v>
      </c>
      <c r="T253">
        <f t="shared" si="38"/>
        <v>0.11665720703529957</v>
      </c>
      <c r="U253">
        <f t="shared" si="33"/>
        <v>6.6304172406520256E-2</v>
      </c>
      <c r="V253">
        <f t="shared" si="39"/>
        <v>1.0901040580489596E-2</v>
      </c>
      <c r="W253">
        <f t="shared" si="40"/>
        <v>2.2330650359922197E-2</v>
      </c>
      <c r="X253">
        <f t="shared" si="41"/>
        <v>0.10229833518326042</v>
      </c>
    </row>
    <row r="254" spans="1:24">
      <c r="A254" s="1">
        <v>42613</v>
      </c>
      <c r="B254">
        <v>4909</v>
      </c>
      <c r="C254" s="10">
        <f t="shared" si="42"/>
        <v>-2.7535657686212356E-2</v>
      </c>
      <c r="D254">
        <v>2301</v>
      </c>
      <c r="E254" s="10">
        <f t="shared" si="34"/>
        <v>-6.5204143814747151E-2</v>
      </c>
      <c r="F254">
        <v>538.5</v>
      </c>
      <c r="G254" s="10">
        <f t="shared" si="35"/>
        <v>8.4269662921347965E-3</v>
      </c>
      <c r="H254">
        <v>2358</v>
      </c>
      <c r="I254" s="10">
        <f t="shared" si="36"/>
        <v>-2.9598308668076223E-3</v>
      </c>
      <c r="J254">
        <v>725</v>
      </c>
      <c r="K254" s="10">
        <f t="shared" si="37"/>
        <v>1.7543859649122862E-2</v>
      </c>
      <c r="T254">
        <f t="shared" si="38"/>
        <v>-4.094337117923165E-2</v>
      </c>
      <c r="U254">
        <f t="shared" si="33"/>
        <v>-7.1916536360275785E-2</v>
      </c>
      <c r="V254">
        <f t="shared" si="39"/>
        <v>2.4403740697556166E-4</v>
      </c>
      <c r="W254">
        <f t="shared" si="40"/>
        <v>-7.9966870229584291E-3</v>
      </c>
      <c r="X254">
        <f t="shared" si="41"/>
        <v>1.6046687473746546E-2</v>
      </c>
    </row>
    <row r="255" spans="1:24">
      <c r="A255" s="1">
        <v>42643</v>
      </c>
      <c r="B255">
        <v>5004</v>
      </c>
      <c r="C255" s="10">
        <f t="shared" si="42"/>
        <v>1.9352210226115218E-2</v>
      </c>
      <c r="D255">
        <v>2574.5</v>
      </c>
      <c r="E255" s="10">
        <f t="shared" si="34"/>
        <v>0.11886136462407659</v>
      </c>
      <c r="F255">
        <v>524</v>
      </c>
      <c r="G255" s="10">
        <f t="shared" si="35"/>
        <v>-2.6926648096564532E-2</v>
      </c>
      <c r="H255">
        <v>2280</v>
      </c>
      <c r="I255" s="10">
        <f t="shared" si="36"/>
        <v>-3.30788804071247E-2</v>
      </c>
      <c r="J255">
        <v>738</v>
      </c>
      <c r="K255" s="10">
        <f t="shared" si="37"/>
        <v>1.7931034482758568E-2</v>
      </c>
      <c r="T255">
        <f t="shared" si="38"/>
        <v>5.9444967330959265E-3</v>
      </c>
      <c r="U255">
        <f t="shared" si="33"/>
        <v>0.11214897207854796</v>
      </c>
      <c r="V255">
        <f t="shared" si="39"/>
        <v>-3.5109576981723768E-2</v>
      </c>
      <c r="W255">
        <f t="shared" si="40"/>
        <v>-3.8115736563275507E-2</v>
      </c>
      <c r="X255">
        <f t="shared" si="41"/>
        <v>1.6433862307382252E-2</v>
      </c>
    </row>
    <row r="256" spans="1:24">
      <c r="A256" s="12">
        <v>42674</v>
      </c>
      <c r="B256">
        <v>4588</v>
      </c>
      <c r="C256" s="10">
        <f t="shared" si="42"/>
        <v>-8.3133493205435616E-2</v>
      </c>
      <c r="D256">
        <v>2839.5</v>
      </c>
      <c r="E256" s="10">
        <f t="shared" si="34"/>
        <v>0.10293260827345119</v>
      </c>
      <c r="F256">
        <v>542.5</v>
      </c>
      <c r="G256" s="10">
        <f t="shared" si="35"/>
        <v>3.5305343511450316E-2</v>
      </c>
      <c r="H256">
        <v>2199</v>
      </c>
      <c r="I256" s="10">
        <f t="shared" si="36"/>
        <v>-3.5526315789473739E-2</v>
      </c>
      <c r="J256">
        <v>721.5</v>
      </c>
      <c r="K256" s="10">
        <f t="shared" si="37"/>
        <v>-2.2357723577235755E-2</v>
      </c>
      <c r="T256">
        <f t="shared" si="38"/>
        <v>-9.6541206698454909E-2</v>
      </c>
      <c r="U256">
        <f t="shared" si="33"/>
        <v>9.6220215727922553E-2</v>
      </c>
      <c r="V256">
        <f t="shared" si="39"/>
        <v>2.7122414626291079E-2</v>
      </c>
      <c r="W256">
        <f t="shared" si="40"/>
        <v>-4.0563171945624546E-2</v>
      </c>
      <c r="X256">
        <f t="shared" si="41"/>
        <v>-2.3854895752612071E-2</v>
      </c>
    </row>
    <row r="257" spans="1:24">
      <c r="A257" s="1">
        <v>42704</v>
      </c>
      <c r="B257">
        <v>4149.5</v>
      </c>
      <c r="C257" s="10">
        <f t="shared" si="42"/>
        <v>-9.5575414123801217E-2</v>
      </c>
      <c r="D257">
        <v>2990</v>
      </c>
      <c r="E257" s="10">
        <f t="shared" si="34"/>
        <v>5.3002289135411162E-2</v>
      </c>
      <c r="F257">
        <v>600.5</v>
      </c>
      <c r="G257" s="10">
        <f t="shared" si="35"/>
        <v>0.10691244239631326</v>
      </c>
      <c r="H257">
        <v>2060</v>
      </c>
      <c r="I257" s="10">
        <f t="shared" si="36"/>
        <v>-6.3210550250113684E-2</v>
      </c>
      <c r="J257">
        <v>657.5</v>
      </c>
      <c r="K257" s="10">
        <f t="shared" si="37"/>
        <v>-8.8704088704088746E-2</v>
      </c>
      <c r="T257">
        <f t="shared" si="38"/>
        <v>-0.10898312761682051</v>
      </c>
      <c r="U257">
        <f t="shared" si="33"/>
        <v>4.6289896589882529E-2</v>
      </c>
      <c r="V257">
        <f t="shared" si="39"/>
        <v>9.8729513511154027E-2</v>
      </c>
      <c r="W257">
        <f t="shared" si="40"/>
        <v>-6.8247406406264491E-2</v>
      </c>
      <c r="X257">
        <f t="shared" si="41"/>
        <v>-9.0201260879465062E-2</v>
      </c>
    </row>
    <row r="258" spans="1:24">
      <c r="A258" s="1">
        <v>42734</v>
      </c>
      <c r="B258">
        <v>4437.5</v>
      </c>
      <c r="C258" s="10">
        <f t="shared" si="42"/>
        <v>6.9405952524400627E-2</v>
      </c>
      <c r="D258">
        <v>3158.5</v>
      </c>
      <c r="E258" s="10">
        <f t="shared" si="34"/>
        <v>5.6354515050167198E-2</v>
      </c>
      <c r="F258">
        <v>591.5</v>
      </c>
      <c r="G258" s="10">
        <f t="shared" si="35"/>
        <v>-1.4987510407993287E-2</v>
      </c>
      <c r="H258">
        <v>2109</v>
      </c>
      <c r="I258" s="10">
        <f t="shared" si="36"/>
        <v>2.3786407766990258E-2</v>
      </c>
      <c r="J258">
        <v>655</v>
      </c>
      <c r="K258" s="10">
        <f t="shared" si="37"/>
        <v>-3.8022813688213253E-3</v>
      </c>
      <c r="T258">
        <f t="shared" si="38"/>
        <v>5.5998239031381333E-2</v>
      </c>
      <c r="U258">
        <f t="shared" si="33"/>
        <v>4.9642122504638564E-2</v>
      </c>
      <c r="V258">
        <f t="shared" si="39"/>
        <v>-2.3170439293152524E-2</v>
      </c>
      <c r="W258">
        <f t="shared" si="40"/>
        <v>1.8749551610839452E-2</v>
      </c>
      <c r="X258">
        <f t="shared" si="41"/>
        <v>-5.2994535441976409E-3</v>
      </c>
    </row>
    <row r="259" spans="1:24">
      <c r="A259" s="1">
        <v>42766</v>
      </c>
      <c r="B259">
        <v>4194</v>
      </c>
      <c r="C259" s="10">
        <f t="shared" si="42"/>
        <v>-5.4873239436619703E-2</v>
      </c>
      <c r="D259">
        <v>3491</v>
      </c>
      <c r="E259" s="10">
        <f t="shared" si="34"/>
        <v>0.10527148963115396</v>
      </c>
      <c r="F259">
        <v>582</v>
      </c>
      <c r="G259" s="10">
        <f t="shared" si="35"/>
        <v>-1.6060862214708371E-2</v>
      </c>
      <c r="H259">
        <v>2089</v>
      </c>
      <c r="I259" s="10">
        <f t="shared" si="36"/>
        <v>-9.4831673779042225E-3</v>
      </c>
      <c r="J259">
        <v>613</v>
      </c>
      <c r="K259" s="10">
        <f t="shared" si="37"/>
        <v>-6.4122137404580171E-2</v>
      </c>
      <c r="T259">
        <f t="shared" si="38"/>
        <v>-6.8280952929638997E-2</v>
      </c>
      <c r="U259">
        <f t="shared" si="33"/>
        <v>9.8559097085625325E-2</v>
      </c>
      <c r="V259">
        <f t="shared" si="39"/>
        <v>-2.4243791099867608E-2</v>
      </c>
      <c r="W259">
        <f t="shared" si="40"/>
        <v>-1.4520023534055029E-2</v>
      </c>
      <c r="X259">
        <f t="shared" si="41"/>
        <v>-6.5619309579956486E-2</v>
      </c>
    </row>
    <row r="260" spans="1:24">
      <c r="A260" s="1">
        <v>42794</v>
      </c>
      <c r="B260">
        <v>4644</v>
      </c>
      <c r="C260" s="10">
        <f t="shared" si="42"/>
        <v>0.10729613733905574</v>
      </c>
      <c r="D260">
        <v>3297</v>
      </c>
      <c r="E260" s="10">
        <f t="shared" si="34"/>
        <v>-5.5571469492981973E-2</v>
      </c>
      <c r="F260">
        <v>630</v>
      </c>
      <c r="G260" s="10">
        <f t="shared" si="35"/>
        <v>8.247422680412364E-2</v>
      </c>
      <c r="H260">
        <v>2255</v>
      </c>
      <c r="I260" s="10">
        <f t="shared" si="36"/>
        <v>7.9463858305409252E-2</v>
      </c>
      <c r="J260">
        <v>646</v>
      </c>
      <c r="K260" s="10">
        <f t="shared" si="37"/>
        <v>5.3833605220228398E-2</v>
      </c>
      <c r="T260">
        <f t="shared" si="38"/>
        <v>9.3888423846036448E-2</v>
      </c>
      <c r="U260">
        <f t="shared" si="33"/>
        <v>-6.2283862038510607E-2</v>
      </c>
      <c r="V260">
        <f t="shared" si="39"/>
        <v>7.4291297918964411E-2</v>
      </c>
      <c r="W260">
        <f t="shared" si="40"/>
        <v>7.4427002149258445E-2</v>
      </c>
      <c r="X260">
        <f t="shared" si="41"/>
        <v>5.2336433044852082E-2</v>
      </c>
    </row>
    <row r="261" spans="1:24">
      <c r="A261" s="1">
        <v>42825</v>
      </c>
      <c r="B261">
        <v>4912.5</v>
      </c>
      <c r="C261" s="10">
        <f t="shared" si="42"/>
        <v>5.7816537467700213E-2</v>
      </c>
      <c r="D261">
        <v>3209.5</v>
      </c>
      <c r="E261" s="10">
        <f t="shared" si="34"/>
        <v>-2.6539278131634814E-2</v>
      </c>
      <c r="F261">
        <v>642.5</v>
      </c>
      <c r="G261" s="10">
        <f t="shared" si="35"/>
        <v>1.9841269841269771E-2</v>
      </c>
      <c r="H261">
        <v>2320</v>
      </c>
      <c r="I261" s="10">
        <f t="shared" si="36"/>
        <v>2.8824833702882469E-2</v>
      </c>
      <c r="J261">
        <v>630.5</v>
      </c>
      <c r="K261" s="10">
        <f t="shared" si="37"/>
        <v>-2.3993808049535659E-2</v>
      </c>
      <c r="T261">
        <f t="shared" si="38"/>
        <v>4.4408823974680919E-2</v>
      </c>
      <c r="U261">
        <f t="shared" ref="U261:U324" si="43">IFERROR(E261-$O$3,"N/A")</f>
        <v>-3.3251670677163447E-2</v>
      </c>
      <c r="V261">
        <f t="shared" si="39"/>
        <v>1.1658340956110536E-2</v>
      </c>
      <c r="W261">
        <f t="shared" si="40"/>
        <v>2.3787977546731662E-2</v>
      </c>
      <c r="X261">
        <f t="shared" si="41"/>
        <v>-2.5490980224911974E-2</v>
      </c>
    </row>
    <row r="262" spans="1:24">
      <c r="A262" s="12">
        <v>42853</v>
      </c>
      <c r="B262">
        <v>4637.5</v>
      </c>
      <c r="C262" s="10">
        <f t="shared" si="42"/>
        <v>-5.5979643765903253E-2</v>
      </c>
      <c r="D262">
        <v>3062</v>
      </c>
      <c r="E262" s="10">
        <f t="shared" si="34"/>
        <v>-4.5957314223399326E-2</v>
      </c>
      <c r="F262">
        <v>627</v>
      </c>
      <c r="G262" s="10">
        <f t="shared" si="35"/>
        <v>-2.4124513618677068E-2</v>
      </c>
      <c r="H262">
        <v>2408</v>
      </c>
      <c r="I262" s="10">
        <f t="shared" si="36"/>
        <v>3.7931034482758585E-2</v>
      </c>
      <c r="J262">
        <v>670</v>
      </c>
      <c r="K262" s="10">
        <f t="shared" si="37"/>
        <v>6.2648691514670896E-2</v>
      </c>
      <c r="T262">
        <f t="shared" si="38"/>
        <v>-6.9387357258922547E-2</v>
      </c>
      <c r="U262">
        <f t="shared" si="43"/>
        <v>-5.266970676892796E-2</v>
      </c>
      <c r="V262">
        <f t="shared" si="39"/>
        <v>-3.2307442503836305E-2</v>
      </c>
      <c r="W262">
        <f t="shared" si="40"/>
        <v>3.2894178326607779E-2</v>
      </c>
      <c r="X262">
        <f t="shared" si="41"/>
        <v>6.115151933929458E-2</v>
      </c>
    </row>
    <row r="263" spans="1:24">
      <c r="A263" s="1">
        <v>42886</v>
      </c>
      <c r="B263">
        <v>5234</v>
      </c>
      <c r="C263" s="10">
        <f t="shared" si="42"/>
        <v>0.12862533692722367</v>
      </c>
      <c r="D263">
        <v>3102.5</v>
      </c>
      <c r="E263" s="10">
        <f t="shared" ref="E263:E326" si="44">IFERROR(D263/D262-1,"N/A")</f>
        <v>1.3226649248856859E-2</v>
      </c>
      <c r="F263">
        <v>665.5</v>
      </c>
      <c r="G263" s="10">
        <f t="shared" ref="G263:G326" si="45">IFERROR(F263/F262-1,"N/A")</f>
        <v>6.1403508771929793E-2</v>
      </c>
      <c r="H263">
        <v>2432</v>
      </c>
      <c r="I263" s="10">
        <f t="shared" ref="I263:I326" si="46">IFERROR(H263/H262-1,"N/A")</f>
        <v>9.966777408637828E-3</v>
      </c>
      <c r="J263">
        <v>720.5</v>
      </c>
      <c r="K263" s="10">
        <f t="shared" ref="K263:K326" si="47">IFERROR(J263/J262-1,"N/A")</f>
        <v>7.5373134328358127E-2</v>
      </c>
      <c r="T263">
        <f t="shared" ref="T263:T326" si="48">IFERROR(C263-$N$3,"N/A")</f>
        <v>0.11521762343420437</v>
      </c>
      <c r="U263">
        <f t="shared" si="43"/>
        <v>6.514256703328225E-3</v>
      </c>
      <c r="V263">
        <f t="shared" ref="V263:V326" si="49">IFERROR(G263-$P$3,"N/A")</f>
        <v>5.3220579886770557E-2</v>
      </c>
      <c r="W263">
        <f t="shared" ref="W263:W326" si="50">IFERROR(I263-$Q$3,"N/A")</f>
        <v>4.9299212524870203E-3</v>
      </c>
      <c r="X263">
        <f t="shared" ref="X263:X326" si="51">IFERROR(K263-$R$3,"N/A")</f>
        <v>7.3875962152981811E-2</v>
      </c>
    </row>
    <row r="264" spans="1:24">
      <c r="A264" s="1">
        <v>42916</v>
      </c>
      <c r="B264">
        <v>5135</v>
      </c>
      <c r="C264" s="10">
        <f t="shared" ref="C264:C327" si="52">IFERROR(B264/B263-1,"N/A")</f>
        <v>-1.8914787925105037E-2</v>
      </c>
      <c r="D264">
        <v>3242</v>
      </c>
      <c r="E264" s="10">
        <f t="shared" si="44"/>
        <v>4.4963738920225538E-2</v>
      </c>
      <c r="F264">
        <v>633.5</v>
      </c>
      <c r="G264" s="10">
        <f t="shared" si="45"/>
        <v>-4.8084147257700938E-2</v>
      </c>
      <c r="H264">
        <v>2288</v>
      </c>
      <c r="I264" s="10">
        <f t="shared" si="46"/>
        <v>-5.9210526315789491E-2</v>
      </c>
      <c r="J264">
        <v>688</v>
      </c>
      <c r="K264" s="10">
        <f t="shared" si="47"/>
        <v>-4.5107564191533611E-2</v>
      </c>
      <c r="T264">
        <f t="shared" si="48"/>
        <v>-3.232250141812433E-2</v>
      </c>
      <c r="U264">
        <f t="shared" si="43"/>
        <v>3.8251346374696904E-2</v>
      </c>
      <c r="V264">
        <f t="shared" si="49"/>
        <v>-5.6267076142860174E-2</v>
      </c>
      <c r="W264">
        <f t="shared" si="50"/>
        <v>-6.4247382471940298E-2</v>
      </c>
      <c r="X264">
        <f t="shared" si="51"/>
        <v>-4.6604736366909927E-2</v>
      </c>
    </row>
    <row r="265" spans="1:24">
      <c r="A265" s="1">
        <v>42947</v>
      </c>
      <c r="B265">
        <v>4569</v>
      </c>
      <c r="C265" s="10">
        <f t="shared" si="52"/>
        <v>-0.11022395326192791</v>
      </c>
      <c r="D265">
        <v>3520</v>
      </c>
      <c r="E265" s="10">
        <f t="shared" si="44"/>
        <v>8.5749537322640235E-2</v>
      </c>
      <c r="F265">
        <v>601.5</v>
      </c>
      <c r="G265" s="10">
        <f t="shared" si="45"/>
        <v>-5.051302288871351E-2</v>
      </c>
      <c r="H265">
        <v>2288</v>
      </c>
      <c r="I265" s="10">
        <f t="shared" si="46"/>
        <v>0</v>
      </c>
      <c r="J265">
        <v>674</v>
      </c>
      <c r="K265" s="10">
        <f t="shared" si="47"/>
        <v>-2.0348837209302362E-2</v>
      </c>
      <c r="T265">
        <f t="shared" si="48"/>
        <v>-0.1236316667549472</v>
      </c>
      <c r="U265">
        <f t="shared" si="43"/>
        <v>7.9037144777111601E-2</v>
      </c>
      <c r="V265">
        <f t="shared" si="49"/>
        <v>-5.8695951773872747E-2</v>
      </c>
      <c r="W265">
        <f t="shared" si="50"/>
        <v>-5.0368561561508077E-3</v>
      </c>
      <c r="X265">
        <f t="shared" si="51"/>
        <v>-2.1846009384678677E-2</v>
      </c>
    </row>
    <row r="266" spans="1:24">
      <c r="A266" s="1">
        <v>42978</v>
      </c>
      <c r="B266">
        <v>4541</v>
      </c>
      <c r="C266" s="10">
        <f t="shared" si="52"/>
        <v>-6.1282556358065454E-3</v>
      </c>
      <c r="D266">
        <v>3746.5</v>
      </c>
      <c r="E266" s="10">
        <f t="shared" si="44"/>
        <v>6.4346590909091006E-2</v>
      </c>
      <c r="F266">
        <v>607.5</v>
      </c>
      <c r="G266" s="10">
        <f t="shared" si="45"/>
        <v>9.9750623441396957E-3</v>
      </c>
      <c r="H266">
        <v>2310</v>
      </c>
      <c r="I266" s="10">
        <f t="shared" si="46"/>
        <v>9.6153846153845812E-3</v>
      </c>
      <c r="J266">
        <v>692.5</v>
      </c>
      <c r="K266" s="10">
        <f t="shared" si="47"/>
        <v>2.7448071216617187E-2</v>
      </c>
      <c r="T266">
        <f t="shared" si="48"/>
        <v>-1.9535969128825839E-2</v>
      </c>
      <c r="U266">
        <f t="shared" si="43"/>
        <v>5.7634198363562372E-2</v>
      </c>
      <c r="V266">
        <f t="shared" si="49"/>
        <v>1.7921334589804609E-3</v>
      </c>
      <c r="W266">
        <f t="shared" si="50"/>
        <v>4.5785284592337735E-3</v>
      </c>
      <c r="X266">
        <f t="shared" si="51"/>
        <v>2.5950899041240871E-2</v>
      </c>
    </row>
    <row r="267" spans="1:24">
      <c r="A267" s="1">
        <v>43007</v>
      </c>
      <c r="B267">
        <v>4955</v>
      </c>
      <c r="C267" s="10">
        <f t="shared" si="52"/>
        <v>9.1169345959039916E-2</v>
      </c>
      <c r="D267">
        <v>3473</v>
      </c>
      <c r="E267" s="10">
        <f t="shared" si="44"/>
        <v>-7.3001468036834383E-2</v>
      </c>
      <c r="F267">
        <v>631.5</v>
      </c>
      <c r="G267" s="10">
        <f t="shared" si="45"/>
        <v>3.9506172839506082E-2</v>
      </c>
      <c r="H267">
        <v>2267</v>
      </c>
      <c r="I267" s="10">
        <f t="shared" si="46"/>
        <v>-1.8614718614718639E-2</v>
      </c>
      <c r="J267">
        <v>698.5</v>
      </c>
      <c r="K267" s="10">
        <f t="shared" si="47"/>
        <v>8.664259927797735E-3</v>
      </c>
      <c r="T267">
        <f t="shared" si="48"/>
        <v>7.7761632466020622E-2</v>
      </c>
      <c r="U267">
        <f t="shared" si="43"/>
        <v>-7.9713860582363016E-2</v>
      </c>
      <c r="V267">
        <f t="shared" si="49"/>
        <v>3.1323243954346845E-2</v>
      </c>
      <c r="W267">
        <f t="shared" si="50"/>
        <v>-2.3651574770869446E-2</v>
      </c>
      <c r="X267">
        <f t="shared" si="51"/>
        <v>7.1670877524214194E-3</v>
      </c>
    </row>
    <row r="268" spans="1:24" s="16" customFormat="1">
      <c r="A268" s="15">
        <v>43039</v>
      </c>
      <c r="B268" s="16">
        <v>5032</v>
      </c>
      <c r="C268" s="17">
        <f t="shared" si="52"/>
        <v>1.5539858728557121E-2</v>
      </c>
      <c r="D268" s="16">
        <v>3548.5</v>
      </c>
      <c r="E268" s="17">
        <f t="shared" si="44"/>
        <v>2.1739130434782705E-2</v>
      </c>
      <c r="F268" s="16">
        <v>593.5</v>
      </c>
      <c r="G268" s="17">
        <f t="shared" si="45"/>
        <v>-6.017418844022171E-2</v>
      </c>
      <c r="H268" s="16">
        <v>2345</v>
      </c>
      <c r="I268" s="17">
        <f t="shared" si="46"/>
        <v>3.4406704896338791E-2</v>
      </c>
      <c r="J268" s="16">
        <v>745.5</v>
      </c>
      <c r="K268" s="17">
        <f t="shared" si="47"/>
        <v>6.7287043664996382E-2</v>
      </c>
      <c r="T268" s="16">
        <f t="shared" si="48"/>
        <v>2.132145235537829E-3</v>
      </c>
      <c r="U268" s="16">
        <f t="shared" si="43"/>
        <v>1.5026737889254072E-2</v>
      </c>
      <c r="V268" s="16">
        <f t="shared" si="49"/>
        <v>-6.8357117325380939E-2</v>
      </c>
      <c r="W268" s="16">
        <f t="shared" si="50"/>
        <v>2.9369848740187984E-2</v>
      </c>
      <c r="X268" s="16">
        <f t="shared" si="51"/>
        <v>6.5789871489620066E-2</v>
      </c>
    </row>
    <row r="269" spans="1:24">
      <c r="A269" s="1">
        <v>43069</v>
      </c>
      <c r="B269">
        <v>4777</v>
      </c>
      <c r="C269" s="10">
        <f t="shared" si="52"/>
        <v>-5.0675675675675658E-2</v>
      </c>
      <c r="D269">
        <v>3501.5</v>
      </c>
      <c r="E269" s="10">
        <f t="shared" si="44"/>
        <v>-1.3245033112582738E-2</v>
      </c>
      <c r="F269">
        <v>552</v>
      </c>
      <c r="G269" s="10">
        <f t="shared" si="45"/>
        <v>-6.9924178601516451E-2</v>
      </c>
      <c r="H269">
        <v>2115</v>
      </c>
      <c r="I269" s="10">
        <f t="shared" si="46"/>
        <v>-9.8081023454157812E-2</v>
      </c>
      <c r="J269">
        <v>774.5</v>
      </c>
      <c r="K269" s="10">
        <f t="shared" si="47"/>
        <v>3.8900067069081112E-2</v>
      </c>
      <c r="T269" s="22">
        <f t="shared" si="48"/>
        <v>-6.4083389168694951E-2</v>
      </c>
      <c r="U269" s="22">
        <f t="shared" si="43"/>
        <v>-1.9957425658111372E-2</v>
      </c>
      <c r="V269" s="22">
        <f t="shared" si="49"/>
        <v>-7.8107107486675681E-2</v>
      </c>
      <c r="W269" s="22">
        <f t="shared" si="50"/>
        <v>-0.10311787961030862</v>
      </c>
      <c r="X269" s="22">
        <f t="shared" si="51"/>
        <v>3.7402894893704797E-2</v>
      </c>
    </row>
    <row r="270" spans="1:24">
      <c r="A270" s="1">
        <v>43098</v>
      </c>
      <c r="B270">
        <v>5121</v>
      </c>
      <c r="C270" s="10">
        <f t="shared" si="52"/>
        <v>7.2011722838601688E-2</v>
      </c>
      <c r="D270">
        <v>3942</v>
      </c>
      <c r="E270" s="10">
        <f t="shared" si="44"/>
        <v>0.1258032271883478</v>
      </c>
      <c r="F270">
        <v>572.75</v>
      </c>
      <c r="G270" s="10">
        <f t="shared" si="45"/>
        <v>3.7590579710145011E-2</v>
      </c>
      <c r="H270">
        <v>2072</v>
      </c>
      <c r="I270" s="10">
        <f t="shared" si="46"/>
        <v>-2.0330969267139509E-2</v>
      </c>
      <c r="J270">
        <v>798</v>
      </c>
      <c r="K270" s="10">
        <f t="shared" si="47"/>
        <v>3.0342156229825612E-2</v>
      </c>
      <c r="T270" s="22">
        <f t="shared" si="48"/>
        <v>5.8604009345582395E-2</v>
      </c>
      <c r="U270" s="22">
        <f t="shared" si="43"/>
        <v>0.11909083464281917</v>
      </c>
      <c r="V270" s="22">
        <f t="shared" si="49"/>
        <v>2.9407650824985775E-2</v>
      </c>
      <c r="W270" s="22">
        <f t="shared" si="50"/>
        <v>-2.5367825423290316E-2</v>
      </c>
      <c r="X270" s="22">
        <f t="shared" si="51"/>
        <v>2.8844984054449296E-2</v>
      </c>
    </row>
    <row r="271" spans="1:24">
      <c r="A271" s="1">
        <v>43131</v>
      </c>
      <c r="B271">
        <v>4886.5</v>
      </c>
      <c r="C271" s="10">
        <f t="shared" si="52"/>
        <v>-4.5791837531732105E-2</v>
      </c>
      <c r="D271">
        <v>3922</v>
      </c>
      <c r="E271" s="10">
        <f t="shared" si="44"/>
        <v>-5.0735667174023336E-3</v>
      </c>
      <c r="F271">
        <v>594</v>
      </c>
      <c r="G271" s="10">
        <f t="shared" si="45"/>
        <v>3.7101702313400153E-2</v>
      </c>
      <c r="H271">
        <v>2060</v>
      </c>
      <c r="I271" s="10">
        <f t="shared" si="46"/>
        <v>-5.7915057915057799E-3</v>
      </c>
      <c r="J271">
        <v>749.2</v>
      </c>
      <c r="K271" s="10">
        <f t="shared" si="47"/>
        <v>-6.1152882205513737E-2</v>
      </c>
      <c r="T271" s="22">
        <f t="shared" si="48"/>
        <v>-5.9199551024751398E-2</v>
      </c>
      <c r="U271" s="22">
        <f t="shared" si="43"/>
        <v>-1.1785959262930967E-2</v>
      </c>
      <c r="V271" s="22">
        <f t="shared" si="49"/>
        <v>2.8918773428240917E-2</v>
      </c>
      <c r="W271" s="22">
        <f t="shared" si="50"/>
        <v>-1.0828361947656587E-2</v>
      </c>
      <c r="X271" s="22">
        <f t="shared" si="51"/>
        <v>-6.2650054380890052E-2</v>
      </c>
    </row>
    <row r="272" spans="1:24">
      <c r="A272" s="1">
        <v>43159</v>
      </c>
      <c r="B272">
        <v>4775</v>
      </c>
      <c r="C272" s="10">
        <f t="shared" si="52"/>
        <v>-2.2817967870664035E-2</v>
      </c>
      <c r="D272">
        <v>3926</v>
      </c>
      <c r="E272" s="10">
        <f t="shared" si="44"/>
        <v>1.0198878123406363E-3</v>
      </c>
      <c r="F272">
        <v>579.4</v>
      </c>
      <c r="G272" s="10">
        <f t="shared" si="45"/>
        <v>-2.4579124579124589E-2</v>
      </c>
      <c r="H272">
        <v>1955</v>
      </c>
      <c r="I272" s="10">
        <f t="shared" si="46"/>
        <v>-5.0970873786407744E-2</v>
      </c>
      <c r="J272">
        <v>692.6</v>
      </c>
      <c r="K272" s="10">
        <f t="shared" si="47"/>
        <v>-7.5547250400427202E-2</v>
      </c>
      <c r="T272" s="22">
        <f t="shared" si="48"/>
        <v>-3.6225681363683329E-2</v>
      </c>
      <c r="U272" s="22">
        <f t="shared" si="43"/>
        <v>-5.6925047331879974E-3</v>
      </c>
      <c r="V272" s="22">
        <f t="shared" si="49"/>
        <v>-3.2762053464283826E-2</v>
      </c>
      <c r="W272" s="22">
        <f t="shared" si="50"/>
        <v>-5.6007729942558551E-2</v>
      </c>
      <c r="X272" s="22">
        <f t="shared" si="51"/>
        <v>-7.7044422575803517E-2</v>
      </c>
    </row>
    <row r="273" spans="1:24">
      <c r="A273" s="1">
        <v>43189</v>
      </c>
      <c r="B273">
        <v>4895.5</v>
      </c>
      <c r="C273" s="10">
        <f t="shared" si="52"/>
        <v>2.5235602094240805E-2</v>
      </c>
      <c r="D273">
        <v>3611</v>
      </c>
      <c r="E273" s="10">
        <f t="shared" si="44"/>
        <v>-8.0234335201222584E-2</v>
      </c>
      <c r="F273">
        <v>581.4</v>
      </c>
      <c r="G273" s="10">
        <f t="shared" si="45"/>
        <v>3.4518467380049156E-3</v>
      </c>
      <c r="H273">
        <v>2095</v>
      </c>
      <c r="I273" s="10">
        <f t="shared" si="46"/>
        <v>7.1611253196930846E-2</v>
      </c>
      <c r="J273">
        <v>639.20000000000005</v>
      </c>
      <c r="K273" s="10">
        <f t="shared" si="47"/>
        <v>-7.7100779670805641E-2</v>
      </c>
      <c r="T273" s="22">
        <f t="shared" si="48"/>
        <v>1.1827888601221513E-2</v>
      </c>
      <c r="U273" s="22">
        <f t="shared" si="43"/>
        <v>-8.6946727746751218E-2</v>
      </c>
      <c r="V273" s="22">
        <f t="shared" si="49"/>
        <v>-4.7310821471543193E-3</v>
      </c>
      <c r="W273" s="22">
        <f t="shared" si="50"/>
        <v>6.657439704078004E-2</v>
      </c>
      <c r="X273" s="22">
        <f t="shared" si="51"/>
        <v>-7.8597951846181957E-2</v>
      </c>
    </row>
    <row r="274" spans="1:24">
      <c r="A274" s="12">
        <v>43220</v>
      </c>
      <c r="B274">
        <v>5103</v>
      </c>
      <c r="C274" s="10">
        <f t="shared" si="52"/>
        <v>4.2385864569502552E-2</v>
      </c>
      <c r="D274">
        <v>3946</v>
      </c>
      <c r="E274" s="10">
        <f t="shared" si="44"/>
        <v>9.2772085294932083E-2</v>
      </c>
      <c r="F274">
        <v>611</v>
      </c>
      <c r="G274" s="10">
        <f t="shared" si="45"/>
        <v>5.0911592707258313E-2</v>
      </c>
      <c r="H274">
        <v>2111</v>
      </c>
      <c r="I274" s="10">
        <f t="shared" si="46"/>
        <v>7.6372315035799776E-3</v>
      </c>
      <c r="J274">
        <v>635.20000000000005</v>
      </c>
      <c r="K274" s="10">
        <f t="shared" si="47"/>
        <v>-6.2578222778473247E-3</v>
      </c>
      <c r="T274" s="22">
        <f t="shared" si="48"/>
        <v>2.8978151076483258E-2</v>
      </c>
      <c r="U274" s="22">
        <f t="shared" si="43"/>
        <v>8.6059692749403449E-2</v>
      </c>
      <c r="V274" s="22">
        <f t="shared" si="49"/>
        <v>4.2728663822099076E-2</v>
      </c>
      <c r="W274" s="22">
        <f t="shared" si="50"/>
        <v>2.6003753474291699E-3</v>
      </c>
      <c r="X274" s="22">
        <f t="shared" si="51"/>
        <v>-7.7549944532236403E-3</v>
      </c>
    </row>
    <row r="275" spans="1:24">
      <c r="A275" s="1">
        <v>43251</v>
      </c>
      <c r="B275">
        <v>5466</v>
      </c>
      <c r="C275" s="10">
        <f t="shared" si="52"/>
        <v>7.1134626690182223E-2</v>
      </c>
      <c r="D275">
        <v>4240</v>
      </c>
      <c r="E275" s="10">
        <f t="shared" si="44"/>
        <v>7.4505828687278175E-2</v>
      </c>
      <c r="F275">
        <v>639.4</v>
      </c>
      <c r="G275" s="10">
        <f t="shared" si="45"/>
        <v>4.6481178396071909E-2</v>
      </c>
      <c r="H275">
        <v>2290</v>
      </c>
      <c r="I275" s="10">
        <f t="shared" si="46"/>
        <v>8.4793936522974844E-2</v>
      </c>
      <c r="J275">
        <v>662.4</v>
      </c>
      <c r="K275" s="10">
        <f t="shared" si="47"/>
        <v>4.2821158690176109E-2</v>
      </c>
      <c r="T275" s="22">
        <f t="shared" si="48"/>
        <v>5.772691319716293E-2</v>
      </c>
      <c r="U275" s="22">
        <f t="shared" si="43"/>
        <v>6.7793436141749541E-2</v>
      </c>
      <c r="V275" s="22">
        <f t="shared" si="49"/>
        <v>3.8298249510912673E-2</v>
      </c>
      <c r="W275" s="22">
        <f t="shared" si="50"/>
        <v>7.9757080366824037E-2</v>
      </c>
      <c r="X275" s="22">
        <f t="shared" si="51"/>
        <v>4.1323986514799793E-2</v>
      </c>
    </row>
    <row r="276" spans="1:24">
      <c r="A276" s="1">
        <v>43280</v>
      </c>
      <c r="B276">
        <v>5253</v>
      </c>
      <c r="C276" s="10">
        <f t="shared" si="52"/>
        <v>-3.8968166849615793E-2</v>
      </c>
      <c r="D276">
        <v>4201</v>
      </c>
      <c r="E276" s="10">
        <f t="shared" si="44"/>
        <v>-9.1981132075471539E-3</v>
      </c>
      <c r="F276">
        <v>646.79999999999995</v>
      </c>
      <c r="G276" s="10">
        <f t="shared" si="45"/>
        <v>1.1573350015639638E-2</v>
      </c>
      <c r="H276">
        <v>2295</v>
      </c>
      <c r="I276" s="10">
        <f t="shared" si="46"/>
        <v>2.1834061135370675E-3</v>
      </c>
      <c r="J276">
        <v>628.6</v>
      </c>
      <c r="K276" s="10">
        <f t="shared" si="47"/>
        <v>-5.1026570048309128E-2</v>
      </c>
      <c r="T276" s="22">
        <f t="shared" si="48"/>
        <v>-5.2375880342635087E-2</v>
      </c>
      <c r="U276" s="22">
        <f t="shared" si="43"/>
        <v>-1.5910505753075788E-2</v>
      </c>
      <c r="V276" s="22">
        <f t="shared" si="49"/>
        <v>3.3904211304804036E-3</v>
      </c>
      <c r="W276" s="22">
        <f t="shared" si="50"/>
        <v>-2.8534500426137402E-3</v>
      </c>
      <c r="X276" s="22">
        <f t="shared" si="51"/>
        <v>-5.2523742223685443E-2</v>
      </c>
    </row>
    <row r="277" spans="1:24">
      <c r="A277" s="1">
        <v>43312</v>
      </c>
      <c r="B277">
        <v>5865</v>
      </c>
      <c r="C277" s="10">
        <f t="shared" si="52"/>
        <v>0.11650485436893199</v>
      </c>
      <c r="D277">
        <v>4196.5</v>
      </c>
      <c r="E277" s="10">
        <f t="shared" si="44"/>
        <v>-1.0711735301118797E-3</v>
      </c>
      <c r="F277">
        <v>653.20000000000005</v>
      </c>
      <c r="G277" s="10">
        <f t="shared" si="45"/>
        <v>9.8948670377243531E-3</v>
      </c>
      <c r="H277">
        <v>2265</v>
      </c>
      <c r="I277" s="10">
        <f t="shared" si="46"/>
        <v>-1.3071895424836555E-2</v>
      </c>
      <c r="J277">
        <v>622</v>
      </c>
      <c r="K277" s="10">
        <f t="shared" si="47"/>
        <v>-1.0499522748966039E-2</v>
      </c>
      <c r="T277" s="22">
        <f t="shared" si="48"/>
        <v>0.10309714087591269</v>
      </c>
      <c r="U277" s="22">
        <f t="shared" si="43"/>
        <v>-7.7835660756405134E-3</v>
      </c>
      <c r="V277" s="22">
        <f t="shared" si="49"/>
        <v>1.7119381525651182E-3</v>
      </c>
      <c r="W277" s="22">
        <f t="shared" si="50"/>
        <v>-1.8108751580987362E-2</v>
      </c>
      <c r="X277" s="22">
        <f t="shared" si="51"/>
        <v>-1.1996694924342355E-2</v>
      </c>
    </row>
    <row r="278" spans="1:24">
      <c r="A278" s="1">
        <v>43343</v>
      </c>
      <c r="B278">
        <v>5795</v>
      </c>
      <c r="C278" s="10">
        <f t="shared" si="52"/>
        <v>-1.1935208866155178E-2</v>
      </c>
      <c r="D278">
        <v>3659</v>
      </c>
      <c r="E278" s="10">
        <f t="shared" si="44"/>
        <v>-0.12808292624806383</v>
      </c>
      <c r="F278">
        <v>606</v>
      </c>
      <c r="G278" s="10">
        <f t="shared" si="45"/>
        <v>-7.2259644825474645E-2</v>
      </c>
      <c r="H278">
        <v>2398</v>
      </c>
      <c r="I278" s="10">
        <f t="shared" si="46"/>
        <v>5.8719646799116898E-2</v>
      </c>
      <c r="J278">
        <v>595.4</v>
      </c>
      <c r="K278" s="10">
        <f t="shared" si="47"/>
        <v>-4.2765273311897167E-2</v>
      </c>
      <c r="T278" s="22">
        <f t="shared" si="48"/>
        <v>-2.5342922359174472E-2</v>
      </c>
      <c r="U278" s="22">
        <f t="shared" si="43"/>
        <v>-0.13479531879359247</v>
      </c>
      <c r="V278" s="22">
        <f t="shared" si="49"/>
        <v>-8.0442573710633875E-2</v>
      </c>
      <c r="W278" s="22">
        <f t="shared" si="50"/>
        <v>5.3682790642966091E-2</v>
      </c>
      <c r="X278" s="22">
        <f t="shared" si="51"/>
        <v>-4.4262445487273483E-2</v>
      </c>
    </row>
    <row r="279" spans="1:24">
      <c r="A279" s="1">
        <v>43371</v>
      </c>
      <c r="B279">
        <v>5963</v>
      </c>
      <c r="C279" s="10">
        <f t="shared" si="52"/>
        <v>2.8990509059534153E-2</v>
      </c>
      <c r="D279">
        <v>3880</v>
      </c>
      <c r="E279" s="10">
        <f t="shared" si="44"/>
        <v>6.0399016124624172E-2</v>
      </c>
      <c r="F279">
        <v>629.79999999999995</v>
      </c>
      <c r="G279" s="10">
        <f t="shared" si="45"/>
        <v>3.9273927392739161E-2</v>
      </c>
      <c r="H279">
        <v>2413</v>
      </c>
      <c r="I279" s="10">
        <f t="shared" si="46"/>
        <v>6.255212677231059E-3</v>
      </c>
      <c r="J279">
        <v>586.4</v>
      </c>
      <c r="K279" s="10">
        <f t="shared" si="47"/>
        <v>-1.5115888478333894E-2</v>
      </c>
      <c r="T279" s="22">
        <f t="shared" si="48"/>
        <v>1.5582795566514861E-2</v>
      </c>
      <c r="U279" s="22">
        <f t="shared" si="43"/>
        <v>5.3686623579095538E-2</v>
      </c>
      <c r="V279" s="22">
        <f t="shared" si="49"/>
        <v>3.1090998507579924E-2</v>
      </c>
      <c r="W279" s="22">
        <f t="shared" si="50"/>
        <v>1.2183565210802513E-3</v>
      </c>
      <c r="X279" s="22">
        <f t="shared" si="51"/>
        <v>-1.661306065371021E-2</v>
      </c>
    </row>
    <row r="280" spans="1:24">
      <c r="A280" s="12">
        <v>43404</v>
      </c>
      <c r="B280">
        <v>5990</v>
      </c>
      <c r="C280" s="10">
        <f t="shared" si="52"/>
        <v>4.5279221868186337E-3</v>
      </c>
      <c r="D280">
        <v>3803.5</v>
      </c>
      <c r="E280" s="10">
        <f t="shared" si="44"/>
        <v>-1.9716494845360866E-2</v>
      </c>
      <c r="F280">
        <v>525.79999999999995</v>
      </c>
      <c r="G280" s="10">
        <f t="shared" si="45"/>
        <v>-0.16513178786916483</v>
      </c>
      <c r="H280">
        <v>2311</v>
      </c>
      <c r="I280" s="10">
        <f t="shared" si="46"/>
        <v>-4.2271031910484869E-2</v>
      </c>
      <c r="J280">
        <v>544.4</v>
      </c>
      <c r="K280" s="10">
        <f t="shared" si="47"/>
        <v>-7.1623465211459791E-2</v>
      </c>
      <c r="T280" s="22">
        <f t="shared" si="48"/>
        <v>-8.8797913062006583E-3</v>
      </c>
      <c r="U280" s="22">
        <f t="shared" si="43"/>
        <v>-2.6428887390889499E-2</v>
      </c>
      <c r="V280" s="22">
        <f t="shared" si="49"/>
        <v>-0.17331471675432406</v>
      </c>
      <c r="W280" s="22">
        <f t="shared" si="50"/>
        <v>-4.7307888066635675E-2</v>
      </c>
      <c r="X280" s="22">
        <f t="shared" si="51"/>
        <v>-7.3120637386836107E-2</v>
      </c>
    </row>
    <row r="281" spans="1:24">
      <c r="A281" s="1">
        <v>43434</v>
      </c>
      <c r="B281">
        <v>6117</v>
      </c>
      <c r="C281" s="10">
        <f t="shared" si="52"/>
        <v>2.1202003338898212E-2</v>
      </c>
      <c r="D281">
        <v>3559</v>
      </c>
      <c r="E281" s="10">
        <f t="shared" si="44"/>
        <v>-6.4282897331405242E-2</v>
      </c>
      <c r="F281">
        <v>491.3</v>
      </c>
      <c r="G281" s="10">
        <f t="shared" si="45"/>
        <v>-6.5614302015975512E-2</v>
      </c>
      <c r="H281">
        <v>2416</v>
      </c>
      <c r="I281" s="10">
        <f t="shared" si="46"/>
        <v>4.543487667676338E-2</v>
      </c>
      <c r="J281">
        <v>581.4</v>
      </c>
      <c r="K281" s="10">
        <f t="shared" si="47"/>
        <v>6.7964731814841972E-2</v>
      </c>
      <c r="T281" s="22">
        <f t="shared" si="48"/>
        <v>7.7942898458789201E-3</v>
      </c>
      <c r="U281" s="22">
        <f t="shared" si="43"/>
        <v>-7.0995289876933876E-2</v>
      </c>
      <c r="V281" s="22">
        <f t="shared" si="49"/>
        <v>-7.3797230901134742E-2</v>
      </c>
      <c r="W281" s="22">
        <f t="shared" si="50"/>
        <v>4.0398020520612574E-2</v>
      </c>
      <c r="X281" s="22">
        <f t="shared" si="51"/>
        <v>6.6467559639465656E-2</v>
      </c>
    </row>
    <row r="282" spans="1:24">
      <c r="A282" s="1">
        <v>43465</v>
      </c>
      <c r="B282">
        <v>5873</v>
      </c>
      <c r="C282" s="10">
        <f t="shared" si="52"/>
        <v>-3.9888834395945705E-2</v>
      </c>
      <c r="D282">
        <v>3730</v>
      </c>
      <c r="E282" s="10">
        <f t="shared" si="44"/>
        <v>4.804720427086262E-2</v>
      </c>
      <c r="F282">
        <v>459.2</v>
      </c>
      <c r="G282" s="10">
        <f t="shared" si="45"/>
        <v>-6.5336861388153977E-2</v>
      </c>
      <c r="H282">
        <v>2369</v>
      </c>
      <c r="I282" s="10">
        <f t="shared" si="46"/>
        <v>-1.9453642384105962E-2</v>
      </c>
      <c r="J282">
        <v>601.4</v>
      </c>
      <c r="K282" s="10">
        <f t="shared" si="47"/>
        <v>3.4399724802201659E-2</v>
      </c>
      <c r="T282" s="22">
        <f t="shared" si="48"/>
        <v>-5.3296547888964999E-2</v>
      </c>
      <c r="U282" s="22">
        <f t="shared" si="43"/>
        <v>4.1334811725333986E-2</v>
      </c>
      <c r="V282" s="22">
        <f t="shared" si="49"/>
        <v>-7.3519790273313207E-2</v>
      </c>
      <c r="W282" s="22">
        <f t="shared" si="50"/>
        <v>-2.4490498540256769E-2</v>
      </c>
      <c r="X282" s="22">
        <f t="shared" si="51"/>
        <v>3.2902552626825343E-2</v>
      </c>
    </row>
    <row r="283" spans="1:24">
      <c r="A283" s="1">
        <v>43496</v>
      </c>
      <c r="B283">
        <v>5532</v>
      </c>
      <c r="C283" s="10">
        <f t="shared" si="52"/>
        <v>-5.8062319087348935E-2</v>
      </c>
      <c r="D283">
        <v>4187.5</v>
      </c>
      <c r="E283" s="10">
        <f t="shared" si="44"/>
        <v>0.12265415549597858</v>
      </c>
      <c r="F283">
        <v>511.8</v>
      </c>
      <c r="G283" s="10">
        <f t="shared" si="45"/>
        <v>0.11454703832752622</v>
      </c>
      <c r="H283">
        <v>2400</v>
      </c>
      <c r="I283" s="10">
        <f t="shared" si="46"/>
        <v>1.3085690164626351E-2</v>
      </c>
      <c r="J283">
        <v>626</v>
      </c>
      <c r="K283" s="10">
        <f t="shared" si="47"/>
        <v>4.0904556035916251E-2</v>
      </c>
      <c r="T283" s="22">
        <f t="shared" si="48"/>
        <v>-7.1470032580368228E-2</v>
      </c>
      <c r="U283" s="22">
        <f t="shared" si="43"/>
        <v>0.11594176295044994</v>
      </c>
      <c r="V283" s="22">
        <f t="shared" si="49"/>
        <v>0.10636410944236699</v>
      </c>
      <c r="W283" s="22">
        <f t="shared" si="50"/>
        <v>8.0488340084755444E-3</v>
      </c>
      <c r="X283" s="22">
        <f t="shared" si="51"/>
        <v>3.9407383860539935E-2</v>
      </c>
    </row>
    <row r="284" spans="1:24">
      <c r="A284" s="1">
        <v>43524</v>
      </c>
      <c r="B284">
        <v>6139</v>
      </c>
      <c r="C284" s="10">
        <f t="shared" si="52"/>
        <v>0.10972523499638465</v>
      </c>
      <c r="D284">
        <v>4336</v>
      </c>
      <c r="E284" s="10">
        <f t="shared" si="44"/>
        <v>3.5462686567164114E-2</v>
      </c>
      <c r="F284">
        <v>466</v>
      </c>
      <c r="G284" s="10">
        <f t="shared" si="45"/>
        <v>-8.9488081281750675E-2</v>
      </c>
      <c r="H284">
        <v>2373</v>
      </c>
      <c r="I284" s="10">
        <f t="shared" si="46"/>
        <v>-1.1249999999999982E-2</v>
      </c>
      <c r="J284">
        <v>661</v>
      </c>
      <c r="K284" s="10">
        <f t="shared" si="47"/>
        <v>5.5910543130990309E-2</v>
      </c>
      <c r="T284" s="22">
        <f t="shared" si="48"/>
        <v>9.6317521503365353E-2</v>
      </c>
      <c r="U284" s="22">
        <f t="shared" si="43"/>
        <v>2.8750294021635481E-2</v>
      </c>
      <c r="V284" s="22">
        <f t="shared" si="49"/>
        <v>-9.7671010166909905E-2</v>
      </c>
      <c r="W284" s="22">
        <f t="shared" si="50"/>
        <v>-1.6286856156150789E-2</v>
      </c>
      <c r="X284" s="22">
        <f t="shared" si="51"/>
        <v>5.4413370955613993E-2</v>
      </c>
    </row>
    <row r="285" spans="1:24">
      <c r="A285" s="1">
        <v>43553</v>
      </c>
      <c r="B285">
        <v>6135</v>
      </c>
      <c r="C285" s="10">
        <f t="shared" si="52"/>
        <v>-6.515719172504042E-4</v>
      </c>
      <c r="D285">
        <v>4461</v>
      </c>
      <c r="E285" s="10">
        <f t="shared" si="44"/>
        <v>2.882841328413277E-2</v>
      </c>
      <c r="F285">
        <v>482.4</v>
      </c>
      <c r="G285" s="10">
        <f t="shared" si="45"/>
        <v>3.5193133047210168E-2</v>
      </c>
      <c r="H285">
        <v>2532</v>
      </c>
      <c r="I285" s="10">
        <f t="shared" si="46"/>
        <v>6.7003792667509554E-2</v>
      </c>
      <c r="J285">
        <v>701.2</v>
      </c>
      <c r="K285" s="10">
        <f t="shared" si="47"/>
        <v>6.0816944024205899E-2</v>
      </c>
      <c r="T285" s="22">
        <f t="shared" si="48"/>
        <v>-1.4059285410269696E-2</v>
      </c>
      <c r="U285" s="22">
        <f t="shared" si="43"/>
        <v>2.2116020738604136E-2</v>
      </c>
      <c r="V285" s="22">
        <f t="shared" si="49"/>
        <v>2.7010204162050931E-2</v>
      </c>
      <c r="W285" s="22">
        <f t="shared" si="50"/>
        <v>6.1966936511358747E-2</v>
      </c>
      <c r="X285" s="22">
        <f t="shared" si="51"/>
        <v>5.9319771848829583E-2</v>
      </c>
    </row>
    <row r="286" spans="1:24">
      <c r="A286" s="12">
        <v>43585</v>
      </c>
      <c r="B286">
        <v>5726</v>
      </c>
      <c r="C286" s="10">
        <f t="shared" si="52"/>
        <v>-6.6666666666666652E-2</v>
      </c>
      <c r="D286">
        <v>4465</v>
      </c>
      <c r="E286" s="10">
        <f t="shared" si="44"/>
        <v>8.9665994171705954E-4</v>
      </c>
      <c r="F286">
        <v>494</v>
      </c>
      <c r="G286" s="10">
        <f t="shared" si="45"/>
        <v>2.4046434494195745E-2</v>
      </c>
      <c r="H286">
        <v>2309</v>
      </c>
      <c r="I286" s="10">
        <f t="shared" si="46"/>
        <v>-8.8072669826224304E-2</v>
      </c>
      <c r="J286">
        <v>725.4</v>
      </c>
      <c r="K286" s="10">
        <f t="shared" si="47"/>
        <v>3.4512264689104288E-2</v>
      </c>
      <c r="T286" s="22">
        <f t="shared" si="48"/>
        <v>-8.0074380159685946E-2</v>
      </c>
      <c r="U286" s="22">
        <f t="shared" si="43"/>
        <v>-5.8157326038115742E-3</v>
      </c>
      <c r="V286" s="22">
        <f t="shared" si="49"/>
        <v>1.5863505609036509E-2</v>
      </c>
      <c r="W286" s="22">
        <f t="shared" si="50"/>
        <v>-9.310952598237511E-2</v>
      </c>
      <c r="X286" s="22">
        <f t="shared" si="51"/>
        <v>3.3015092513727973E-2</v>
      </c>
    </row>
    <row r="287" spans="1:24">
      <c r="A287" s="1">
        <v>43616</v>
      </c>
      <c r="B287">
        <v>5833</v>
      </c>
      <c r="C287" s="10">
        <f t="shared" si="52"/>
        <v>1.8686692280824202E-2</v>
      </c>
      <c r="D287">
        <v>4536.5</v>
      </c>
      <c r="E287" s="10">
        <f t="shared" si="44"/>
        <v>1.6013437849943912E-2</v>
      </c>
      <c r="F287">
        <v>452.4</v>
      </c>
      <c r="G287" s="10">
        <f t="shared" si="45"/>
        <v>-8.4210526315789513E-2</v>
      </c>
      <c r="H287">
        <v>2115</v>
      </c>
      <c r="I287" s="10">
        <f t="shared" si="46"/>
        <v>-8.4019055868341241E-2</v>
      </c>
      <c r="J287">
        <v>747</v>
      </c>
      <c r="K287" s="10">
        <f t="shared" si="47"/>
        <v>2.977667493796532E-2</v>
      </c>
      <c r="T287" s="22">
        <f t="shared" si="48"/>
        <v>5.27897878780491E-3</v>
      </c>
      <c r="U287" s="22">
        <f t="shared" si="43"/>
        <v>9.3010453044152785E-3</v>
      </c>
      <c r="V287" s="22">
        <f t="shared" si="49"/>
        <v>-9.2393455200948743E-2</v>
      </c>
      <c r="W287" s="22">
        <f t="shared" si="50"/>
        <v>-8.9055912024492048E-2</v>
      </c>
      <c r="X287" s="22">
        <f t="shared" si="51"/>
        <v>2.8279502762589004E-2</v>
      </c>
    </row>
    <row r="288" spans="1:24">
      <c r="A288" s="1">
        <v>43644</v>
      </c>
      <c r="B288">
        <v>6438</v>
      </c>
      <c r="C288" s="10">
        <f t="shared" si="52"/>
        <v>0.10372021258357611</v>
      </c>
      <c r="D288">
        <v>4880.5</v>
      </c>
      <c r="E288" s="10">
        <f t="shared" si="44"/>
        <v>7.5829383886255819E-2</v>
      </c>
      <c r="F288">
        <v>495.4</v>
      </c>
      <c r="G288" s="10">
        <f t="shared" si="45"/>
        <v>9.5048629531388151E-2</v>
      </c>
      <c r="H288">
        <v>2077</v>
      </c>
      <c r="I288" s="10">
        <f t="shared" si="46"/>
        <v>-1.7966903073286078E-2</v>
      </c>
      <c r="J288">
        <v>802.4</v>
      </c>
      <c r="K288" s="10">
        <f t="shared" si="47"/>
        <v>7.4163319946452422E-2</v>
      </c>
      <c r="T288" s="22">
        <f t="shared" si="48"/>
        <v>9.0312499090556816E-2</v>
      </c>
      <c r="U288" s="22">
        <f t="shared" si="43"/>
        <v>6.9116991340727185E-2</v>
      </c>
      <c r="V288" s="22">
        <f t="shared" si="49"/>
        <v>8.6865700646228922E-2</v>
      </c>
      <c r="W288" s="22">
        <f t="shared" si="50"/>
        <v>-2.3003759229436885E-2</v>
      </c>
      <c r="X288" s="22">
        <f t="shared" si="51"/>
        <v>7.2666147771076106E-2</v>
      </c>
    </row>
    <row r="289" spans="1:24">
      <c r="A289" s="1">
        <v>43677</v>
      </c>
      <c r="B289">
        <v>7061</v>
      </c>
      <c r="C289" s="10">
        <f t="shared" si="52"/>
        <v>9.6769182976079504E-2</v>
      </c>
      <c r="D289">
        <v>4698</v>
      </c>
      <c r="E289" s="10">
        <f t="shared" si="44"/>
        <v>-3.7393709660895391E-2</v>
      </c>
      <c r="F289">
        <v>548.6</v>
      </c>
      <c r="G289" s="10">
        <f t="shared" si="45"/>
        <v>0.1073879693177231</v>
      </c>
      <c r="H289">
        <v>2150</v>
      </c>
      <c r="I289" s="10">
        <f t="shared" si="46"/>
        <v>3.5146846413095734E-2</v>
      </c>
      <c r="J289">
        <v>720</v>
      </c>
      <c r="K289" s="10">
        <f t="shared" si="47"/>
        <v>-0.10269192422731799</v>
      </c>
      <c r="T289" s="22">
        <f t="shared" si="48"/>
        <v>8.336146948306021E-2</v>
      </c>
      <c r="U289" s="22">
        <f t="shared" si="43"/>
        <v>-4.4106102206424025E-2</v>
      </c>
      <c r="V289" s="22">
        <f t="shared" si="49"/>
        <v>9.9205040432563868E-2</v>
      </c>
      <c r="W289" s="22">
        <f t="shared" si="50"/>
        <v>3.0109990256944927E-2</v>
      </c>
      <c r="X289" s="22">
        <f t="shared" si="51"/>
        <v>-0.1041890964026943</v>
      </c>
    </row>
    <row r="290" spans="1:24">
      <c r="A290" s="1">
        <v>43707</v>
      </c>
      <c r="B290">
        <v>7318</v>
      </c>
      <c r="C290" s="10">
        <f t="shared" si="52"/>
        <v>3.639711089080877E-2</v>
      </c>
      <c r="D290">
        <v>4149.5</v>
      </c>
      <c r="E290" s="10">
        <f t="shared" si="44"/>
        <v>-0.11675180928054496</v>
      </c>
      <c r="F290">
        <v>545.6</v>
      </c>
      <c r="G290" s="10">
        <f t="shared" si="45"/>
        <v>-5.4684651841050425E-3</v>
      </c>
      <c r="H290">
        <v>2013</v>
      </c>
      <c r="I290" s="10">
        <f t="shared" si="46"/>
        <v>-6.3720930232558093E-2</v>
      </c>
      <c r="J290">
        <v>700.6</v>
      </c>
      <c r="K290" s="10">
        <f t="shared" si="47"/>
        <v>-2.6944444444444438E-2</v>
      </c>
      <c r="T290" s="22">
        <f t="shared" si="48"/>
        <v>2.2989397397789477E-2</v>
      </c>
      <c r="U290" s="22">
        <f t="shared" si="43"/>
        <v>-0.12346420182607359</v>
      </c>
      <c r="V290" s="22">
        <f t="shared" si="49"/>
        <v>-1.3651394069264277E-2</v>
      </c>
      <c r="W290" s="22">
        <f t="shared" si="50"/>
        <v>-6.87577863887089E-2</v>
      </c>
      <c r="X290" s="22">
        <f t="shared" si="51"/>
        <v>-2.8441616619820753E-2</v>
      </c>
    </row>
    <row r="291" spans="1:24">
      <c r="A291" s="1">
        <v>43738</v>
      </c>
      <c r="B291">
        <v>7261</v>
      </c>
      <c r="C291" s="10">
        <f t="shared" si="52"/>
        <v>-7.7890133916370674E-3</v>
      </c>
      <c r="D291">
        <v>4209</v>
      </c>
      <c r="E291" s="10">
        <f t="shared" si="44"/>
        <v>1.4339076997228473E-2</v>
      </c>
      <c r="F291">
        <v>570</v>
      </c>
      <c r="G291" s="10">
        <f t="shared" si="45"/>
        <v>4.4721407624633391E-2</v>
      </c>
      <c r="H291">
        <v>2125</v>
      </c>
      <c r="I291" s="10">
        <f t="shared" si="46"/>
        <v>5.5638350720317975E-2</v>
      </c>
      <c r="J291">
        <v>691.4</v>
      </c>
      <c r="K291" s="10">
        <f t="shared" si="47"/>
        <v>-1.3131601484441924E-2</v>
      </c>
      <c r="T291" s="22">
        <f t="shared" si="48"/>
        <v>-2.1196726884656361E-2</v>
      </c>
      <c r="U291" s="22">
        <f t="shared" si="43"/>
        <v>7.6266844516998389E-3</v>
      </c>
      <c r="V291" s="22">
        <f t="shared" si="49"/>
        <v>3.6538478739474155E-2</v>
      </c>
      <c r="W291" s="22">
        <f t="shared" si="50"/>
        <v>5.0601494564167168E-2</v>
      </c>
      <c r="X291" s="22">
        <f t="shared" si="51"/>
        <v>-1.4628773659818239E-2</v>
      </c>
    </row>
    <row r="292" spans="1:24">
      <c r="A292" s="12">
        <v>43769</v>
      </c>
      <c r="B292">
        <v>7501</v>
      </c>
      <c r="C292" s="10">
        <f t="shared" si="52"/>
        <v>3.3053298443740609E-2</v>
      </c>
      <c r="D292">
        <v>4014</v>
      </c>
      <c r="E292" s="10">
        <f t="shared" si="44"/>
        <v>-4.6329294369208851E-2</v>
      </c>
      <c r="F292">
        <v>576.20000000000005</v>
      </c>
      <c r="G292" s="10">
        <f t="shared" si="45"/>
        <v>1.0877192982456263E-2</v>
      </c>
      <c r="H292">
        <v>2008</v>
      </c>
      <c r="I292" s="10">
        <f t="shared" si="46"/>
        <v>-5.5058823529411716E-2</v>
      </c>
      <c r="J292">
        <v>719.8</v>
      </c>
      <c r="K292" s="10">
        <f t="shared" si="47"/>
        <v>4.1076077523864551E-2</v>
      </c>
      <c r="T292" s="22">
        <f t="shared" si="48"/>
        <v>1.9645584950721315E-2</v>
      </c>
      <c r="U292" s="22">
        <f t="shared" si="43"/>
        <v>-5.3041686914737485E-2</v>
      </c>
      <c r="V292" s="22">
        <f t="shared" si="49"/>
        <v>2.6942640972970281E-3</v>
      </c>
      <c r="W292" s="22">
        <f t="shared" si="50"/>
        <v>-6.0095679685562522E-2</v>
      </c>
      <c r="X292" s="22">
        <f t="shared" si="51"/>
        <v>3.9578905348488236E-2</v>
      </c>
    </row>
    <row r="293" spans="1:24">
      <c r="A293" s="1">
        <v>43798</v>
      </c>
      <c r="B293">
        <v>7458</v>
      </c>
      <c r="C293" s="10">
        <f t="shared" si="52"/>
        <v>-5.7325689908012123E-3</v>
      </c>
      <c r="D293">
        <v>4201.5</v>
      </c>
      <c r="E293" s="10">
        <f t="shared" si="44"/>
        <v>4.6711509715994026E-2</v>
      </c>
      <c r="F293">
        <v>573.4</v>
      </c>
      <c r="G293" s="10">
        <f t="shared" si="45"/>
        <v>-4.8594238111767663E-3</v>
      </c>
      <c r="H293">
        <v>2123</v>
      </c>
      <c r="I293" s="10">
        <f t="shared" si="46"/>
        <v>5.7270916334661415E-2</v>
      </c>
      <c r="J293">
        <v>753.8</v>
      </c>
      <c r="K293" s="10">
        <f t="shared" si="47"/>
        <v>4.7235343150875186E-2</v>
      </c>
      <c r="T293" s="22">
        <f t="shared" si="48"/>
        <v>-1.9140282483820506E-2</v>
      </c>
      <c r="U293" s="22">
        <f t="shared" si="43"/>
        <v>3.9999117170465393E-2</v>
      </c>
      <c r="V293" s="22">
        <f t="shared" si="49"/>
        <v>-1.3042352696336001E-2</v>
      </c>
      <c r="W293" s="22">
        <f t="shared" si="50"/>
        <v>5.2234060178510608E-2</v>
      </c>
      <c r="X293" s="22">
        <f t="shared" si="51"/>
        <v>4.5738170975498871E-2</v>
      </c>
    </row>
    <row r="294" spans="1:24">
      <c r="A294" s="1">
        <v>43830</v>
      </c>
      <c r="B294">
        <v>7607</v>
      </c>
      <c r="C294" s="10">
        <f t="shared" si="52"/>
        <v>1.9978546527219088E-2</v>
      </c>
      <c r="D294">
        <v>4503</v>
      </c>
      <c r="E294" s="10">
        <f t="shared" si="44"/>
        <v>7.1760085683684416E-2</v>
      </c>
      <c r="F294">
        <v>564.79999999999995</v>
      </c>
      <c r="G294" s="10">
        <f t="shared" si="45"/>
        <v>-1.4998256016742317E-2</v>
      </c>
      <c r="H294">
        <v>2065</v>
      </c>
      <c r="I294" s="10">
        <f t="shared" si="46"/>
        <v>-2.7319830428638725E-2</v>
      </c>
      <c r="J294">
        <v>749</v>
      </c>
      <c r="K294" s="10">
        <f t="shared" si="47"/>
        <v>-6.367736800212187E-3</v>
      </c>
      <c r="T294" s="22">
        <f t="shared" si="48"/>
        <v>6.5708330341997957E-3</v>
      </c>
      <c r="U294" s="22">
        <f t="shared" si="43"/>
        <v>6.5047693138155782E-2</v>
      </c>
      <c r="V294" s="22">
        <f t="shared" si="49"/>
        <v>-2.3181184901901554E-2</v>
      </c>
      <c r="W294" s="22">
        <f t="shared" si="50"/>
        <v>-3.2356686584789532E-2</v>
      </c>
      <c r="X294" s="22">
        <f t="shared" si="51"/>
        <v>-7.8649089755885027E-3</v>
      </c>
    </row>
    <row r="295" spans="1:24">
      <c r="A295" s="1">
        <v>43861</v>
      </c>
      <c r="B295">
        <v>7424</v>
      </c>
      <c r="C295" s="10">
        <f t="shared" si="52"/>
        <v>-2.4056789798869493E-2</v>
      </c>
      <c r="D295">
        <v>4084</v>
      </c>
      <c r="E295" s="10">
        <f t="shared" si="44"/>
        <v>-9.3049078392183016E-2</v>
      </c>
      <c r="F295">
        <v>631.4</v>
      </c>
      <c r="G295" s="10">
        <f t="shared" si="45"/>
        <v>0.11791784702549579</v>
      </c>
      <c r="H295">
        <v>1965</v>
      </c>
      <c r="I295" s="10">
        <f t="shared" si="46"/>
        <v>-4.8426150121065326E-2</v>
      </c>
      <c r="J295">
        <v>738.4</v>
      </c>
      <c r="K295" s="10">
        <f t="shared" si="47"/>
        <v>-1.4152202937249725E-2</v>
      </c>
      <c r="T295" s="22">
        <f t="shared" si="48"/>
        <v>-3.7464503291888787E-2</v>
      </c>
      <c r="U295" s="22">
        <f t="shared" si="43"/>
        <v>-9.9761470937711649E-2</v>
      </c>
      <c r="V295" s="22">
        <f t="shared" si="49"/>
        <v>0.10973491814033656</v>
      </c>
      <c r="W295" s="22">
        <f t="shared" si="50"/>
        <v>-5.3463006277216132E-2</v>
      </c>
      <c r="X295" s="22">
        <f t="shared" si="51"/>
        <v>-1.5649375112626041E-2</v>
      </c>
    </row>
    <row r="296" spans="1:24">
      <c r="A296" s="1">
        <v>43889</v>
      </c>
      <c r="B296">
        <v>6794</v>
      </c>
      <c r="C296" s="10">
        <f t="shared" si="52"/>
        <v>-8.4859913793103425E-2</v>
      </c>
      <c r="D296">
        <v>3608</v>
      </c>
      <c r="E296" s="10">
        <f t="shared" si="44"/>
        <v>-0.11655239960822728</v>
      </c>
      <c r="F296">
        <v>608.4</v>
      </c>
      <c r="G296" s="10">
        <f t="shared" si="45"/>
        <v>-3.6426987646499875E-2</v>
      </c>
      <c r="H296">
        <v>1870</v>
      </c>
      <c r="I296" s="10">
        <f t="shared" si="46"/>
        <v>-4.8346055979643809E-2</v>
      </c>
      <c r="J296">
        <v>681.8</v>
      </c>
      <c r="K296" s="10">
        <f t="shared" si="47"/>
        <v>-7.6652221018418287E-2</v>
      </c>
      <c r="T296" s="22">
        <f t="shared" si="48"/>
        <v>-9.8267627286122719E-2</v>
      </c>
      <c r="U296" s="22">
        <f t="shared" si="43"/>
        <v>-0.12326479215375591</v>
      </c>
      <c r="V296" s="22">
        <f t="shared" si="49"/>
        <v>-4.4609916531659112E-2</v>
      </c>
      <c r="W296" s="22">
        <f t="shared" si="50"/>
        <v>-5.3382912135794616E-2</v>
      </c>
      <c r="X296" s="22">
        <f t="shared" si="51"/>
        <v>-7.8149393193794603E-2</v>
      </c>
    </row>
    <row r="297" spans="1:24">
      <c r="A297" s="1">
        <v>43921</v>
      </c>
      <c r="B297">
        <v>7216</v>
      </c>
      <c r="C297" s="10">
        <f t="shared" si="52"/>
        <v>6.2113629673241189E-2</v>
      </c>
      <c r="D297">
        <v>3718.5</v>
      </c>
      <c r="E297" s="10">
        <f t="shared" si="44"/>
        <v>3.062638580931254E-2</v>
      </c>
      <c r="F297">
        <v>521.79999999999995</v>
      </c>
      <c r="G297" s="10">
        <f t="shared" si="45"/>
        <v>-0.14234056541748852</v>
      </c>
      <c r="H297">
        <v>1629.5</v>
      </c>
      <c r="I297" s="10">
        <f t="shared" si="46"/>
        <v>-0.12860962566844925</v>
      </c>
      <c r="J297">
        <v>591.79999999999995</v>
      </c>
      <c r="K297" s="10">
        <f t="shared" si="47"/>
        <v>-0.13200352009386918</v>
      </c>
      <c r="T297" s="22">
        <f t="shared" si="48"/>
        <v>4.8705916180221895E-2</v>
      </c>
      <c r="U297" s="22">
        <f t="shared" si="43"/>
        <v>2.3913993263783906E-2</v>
      </c>
      <c r="V297" s="22">
        <f t="shared" si="49"/>
        <v>-0.15052349430264775</v>
      </c>
      <c r="W297" s="22">
        <f t="shared" si="50"/>
        <v>-0.13364648182460007</v>
      </c>
      <c r="X297" s="22">
        <f t="shared" si="51"/>
        <v>-0.13350069226924549</v>
      </c>
    </row>
    <row r="298" spans="1:24">
      <c r="A298" s="12">
        <v>43951</v>
      </c>
      <c r="B298">
        <v>8322</v>
      </c>
      <c r="C298" s="10">
        <f t="shared" si="52"/>
        <v>0.1532705099778271</v>
      </c>
      <c r="D298">
        <v>3684.5</v>
      </c>
      <c r="E298" s="10">
        <f t="shared" si="44"/>
        <v>-9.1434718300389406E-3</v>
      </c>
      <c r="F298">
        <v>508.4</v>
      </c>
      <c r="G298" s="10">
        <f t="shared" si="45"/>
        <v>-2.5680337293982336E-2</v>
      </c>
      <c r="H298">
        <v>1727.5</v>
      </c>
      <c r="I298" s="10">
        <f t="shared" si="46"/>
        <v>6.0141147591285637E-2</v>
      </c>
      <c r="J298">
        <v>640</v>
      </c>
      <c r="K298" s="10">
        <f t="shared" si="47"/>
        <v>8.1446434606285978E-2</v>
      </c>
      <c r="T298" s="22">
        <f t="shared" si="48"/>
        <v>0.13986279648480782</v>
      </c>
      <c r="U298" s="22">
        <f t="shared" si="43"/>
        <v>-1.5855864375567574E-2</v>
      </c>
      <c r="V298" s="22">
        <f t="shared" si="49"/>
        <v>-3.3863266179141573E-2</v>
      </c>
      <c r="W298" s="22">
        <f t="shared" si="50"/>
        <v>5.5104291435134831E-2</v>
      </c>
      <c r="X298" s="22">
        <f t="shared" si="51"/>
        <v>7.9949262430909662E-2</v>
      </c>
    </row>
    <row r="299" spans="1:24">
      <c r="A299" s="1">
        <v>43980</v>
      </c>
      <c r="B299">
        <v>8580</v>
      </c>
      <c r="C299" s="10">
        <f t="shared" si="52"/>
        <v>3.1002162941600631E-2</v>
      </c>
      <c r="D299">
        <v>4313</v>
      </c>
      <c r="E299" s="10">
        <f t="shared" si="44"/>
        <v>0.1705794544714343</v>
      </c>
      <c r="F299">
        <v>496.2</v>
      </c>
      <c r="G299" s="10">
        <f t="shared" si="45"/>
        <v>-2.3996852871754459E-2</v>
      </c>
      <c r="H299">
        <v>1886.5</v>
      </c>
      <c r="I299" s="10">
        <f t="shared" si="46"/>
        <v>9.2040520984081109E-2</v>
      </c>
      <c r="J299">
        <v>691</v>
      </c>
      <c r="K299" s="10">
        <f t="shared" si="47"/>
        <v>7.9687499999999911E-2</v>
      </c>
      <c r="T299" s="22">
        <f t="shared" si="48"/>
        <v>1.7594449448581337E-2</v>
      </c>
      <c r="U299" s="22">
        <f t="shared" si="43"/>
        <v>0.16386706192590567</v>
      </c>
      <c r="V299" s="22">
        <f t="shared" si="49"/>
        <v>-3.2179781756913696E-2</v>
      </c>
      <c r="W299" s="22">
        <f t="shared" si="50"/>
        <v>8.7003664827930302E-2</v>
      </c>
      <c r="X299" s="22">
        <f t="shared" si="51"/>
        <v>7.8190327824623596E-2</v>
      </c>
    </row>
    <row r="300" spans="1:24">
      <c r="A300" s="1">
        <v>44012</v>
      </c>
      <c r="B300">
        <v>8421</v>
      </c>
      <c r="C300" s="10">
        <f t="shared" si="52"/>
        <v>-1.8531468531468587E-2</v>
      </c>
      <c r="D300">
        <v>4549</v>
      </c>
      <c r="E300" s="10">
        <f t="shared" si="44"/>
        <v>5.4718293531184736E-2</v>
      </c>
      <c r="F300">
        <v>483.4</v>
      </c>
      <c r="G300" s="10">
        <f t="shared" si="45"/>
        <v>-2.5796049979846858E-2</v>
      </c>
      <c r="H300">
        <v>2166</v>
      </c>
      <c r="I300" s="10">
        <f t="shared" si="46"/>
        <v>0.14815796448449503</v>
      </c>
      <c r="J300">
        <v>671.8</v>
      </c>
      <c r="K300" s="10">
        <f t="shared" si="47"/>
        <v>-2.7785817655571754E-2</v>
      </c>
      <c r="T300" s="22">
        <f t="shared" si="48"/>
        <v>-3.193918202448788E-2</v>
      </c>
      <c r="U300" s="22">
        <f t="shared" si="43"/>
        <v>4.8005900985656103E-2</v>
      </c>
      <c r="V300" s="22">
        <f t="shared" si="49"/>
        <v>-3.3978978865006094E-2</v>
      </c>
      <c r="W300" s="22">
        <f t="shared" si="50"/>
        <v>0.14312110832834421</v>
      </c>
      <c r="X300" s="22">
        <f t="shared" si="51"/>
        <v>-2.928298983094807E-2</v>
      </c>
    </row>
    <row r="301" spans="1:24">
      <c r="A301" s="1">
        <v>44043</v>
      </c>
      <c r="B301">
        <v>8530</v>
      </c>
      <c r="C301" s="10">
        <f t="shared" si="52"/>
        <v>1.2943830898943132E-2</v>
      </c>
      <c r="D301">
        <v>4615</v>
      </c>
      <c r="E301" s="10">
        <f t="shared" si="44"/>
        <v>1.4508683227082875E-2</v>
      </c>
      <c r="F301">
        <v>490.2</v>
      </c>
      <c r="G301" s="10">
        <f t="shared" si="45"/>
        <v>1.4067025237898267E-2</v>
      </c>
      <c r="H301">
        <v>2198</v>
      </c>
      <c r="I301" s="10">
        <f t="shared" si="46"/>
        <v>1.4773776546629813E-2</v>
      </c>
      <c r="J301">
        <v>729.4</v>
      </c>
      <c r="K301" s="10">
        <f t="shared" si="47"/>
        <v>8.5739803512950408E-2</v>
      </c>
      <c r="T301" s="22">
        <f t="shared" si="48"/>
        <v>-4.6388259407616032E-4</v>
      </c>
      <c r="U301" s="22">
        <f t="shared" si="43"/>
        <v>7.796290681554241E-3</v>
      </c>
      <c r="V301" s="22">
        <f t="shared" si="49"/>
        <v>5.8840963527390325E-3</v>
      </c>
      <c r="W301" s="22">
        <f t="shared" si="50"/>
        <v>9.7369203904790064E-3</v>
      </c>
      <c r="X301" s="22">
        <f t="shared" si="51"/>
        <v>8.4242631337574092E-2</v>
      </c>
    </row>
    <row r="302" spans="1:24">
      <c r="A302" s="1">
        <v>44074</v>
      </c>
      <c r="B302">
        <v>8340</v>
      </c>
      <c r="C302" s="10">
        <f t="shared" si="52"/>
        <v>-2.2274325908558046E-2</v>
      </c>
      <c r="D302">
        <v>4635</v>
      </c>
      <c r="E302" s="10">
        <f t="shared" si="44"/>
        <v>4.3336944745395733E-3</v>
      </c>
      <c r="F302">
        <v>519.6</v>
      </c>
      <c r="G302" s="10">
        <f t="shared" si="45"/>
        <v>5.9975520195838516E-2</v>
      </c>
      <c r="H302">
        <v>2422</v>
      </c>
      <c r="I302" s="10">
        <f t="shared" si="46"/>
        <v>0.10191082802547768</v>
      </c>
      <c r="J302">
        <v>740.6</v>
      </c>
      <c r="K302" s="10">
        <f t="shared" si="47"/>
        <v>1.5355086372360827E-2</v>
      </c>
      <c r="T302" s="22">
        <f t="shared" si="48"/>
        <v>-3.568203940157734E-2</v>
      </c>
      <c r="U302" s="22">
        <f t="shared" si="43"/>
        <v>-2.3786980709890604E-3</v>
      </c>
      <c r="V302" s="22">
        <f t="shared" si="49"/>
        <v>5.179259131067928E-2</v>
      </c>
      <c r="W302" s="22">
        <f t="shared" si="50"/>
        <v>9.6873971869326878E-2</v>
      </c>
      <c r="X302" s="22">
        <f t="shared" si="51"/>
        <v>1.3857914196984511E-2</v>
      </c>
    </row>
    <row r="303" spans="1:24">
      <c r="A303" s="1">
        <v>44104</v>
      </c>
      <c r="B303">
        <v>8457</v>
      </c>
      <c r="C303" s="10">
        <f t="shared" si="52"/>
        <v>1.4028776978417312E-2</v>
      </c>
      <c r="D303">
        <v>4655.5</v>
      </c>
      <c r="E303" s="10">
        <f t="shared" si="44"/>
        <v>4.4228694714132377E-3</v>
      </c>
      <c r="F303">
        <v>482</v>
      </c>
      <c r="G303" s="10">
        <f t="shared" si="45"/>
        <v>-7.2363356428021608E-2</v>
      </c>
      <c r="H303">
        <v>2507</v>
      </c>
      <c r="I303" s="10">
        <f t="shared" si="46"/>
        <v>3.509496284062763E-2</v>
      </c>
      <c r="J303">
        <v>720.8</v>
      </c>
      <c r="K303" s="10">
        <f t="shared" si="47"/>
        <v>-2.6735079665136441E-2</v>
      </c>
      <c r="T303" s="22">
        <f t="shared" si="48"/>
        <v>6.2106348539802021E-4</v>
      </c>
      <c r="U303" s="22">
        <f t="shared" si="43"/>
        <v>-2.289523074115396E-3</v>
      </c>
      <c r="V303" s="22">
        <f t="shared" si="49"/>
        <v>-8.0546285313180838E-2</v>
      </c>
      <c r="W303" s="22">
        <f t="shared" si="50"/>
        <v>3.0058106684476824E-2</v>
      </c>
      <c r="X303" s="22">
        <f t="shared" si="51"/>
        <v>-2.8232251840512756E-2</v>
      </c>
    </row>
    <row r="304" spans="1:24">
      <c r="A304" s="12">
        <v>44134</v>
      </c>
      <c r="B304">
        <v>7766</v>
      </c>
      <c r="C304" s="10">
        <f t="shared" si="52"/>
        <v>-8.1707461274683646E-2</v>
      </c>
      <c r="D304">
        <v>4357</v>
      </c>
      <c r="E304" s="10">
        <f t="shared" si="44"/>
        <v>-6.4117710235205627E-2</v>
      </c>
      <c r="F304">
        <v>397</v>
      </c>
      <c r="G304" s="10">
        <f t="shared" si="45"/>
        <v>-0.17634854771784236</v>
      </c>
      <c r="H304">
        <v>2400</v>
      </c>
      <c r="I304" s="10">
        <f t="shared" si="46"/>
        <v>-4.2680494615077835E-2</v>
      </c>
      <c r="J304">
        <v>635.6</v>
      </c>
      <c r="K304" s="10">
        <f t="shared" si="47"/>
        <v>-0.11820199778024409</v>
      </c>
      <c r="T304" s="22">
        <f t="shared" si="48"/>
        <v>-9.511517476770294E-2</v>
      </c>
      <c r="U304" s="22">
        <f t="shared" si="43"/>
        <v>-7.0830102780734261E-2</v>
      </c>
      <c r="V304" s="22">
        <f t="shared" si="49"/>
        <v>-0.18453147660300159</v>
      </c>
      <c r="W304" s="22">
        <f t="shared" si="50"/>
        <v>-4.7717350771228642E-2</v>
      </c>
      <c r="X304" s="22">
        <f t="shared" si="51"/>
        <v>-0.11969916995562041</v>
      </c>
    </row>
    <row r="305" spans="1:24">
      <c r="A305" s="1">
        <v>44165</v>
      </c>
      <c r="B305">
        <v>7805</v>
      </c>
      <c r="C305" s="10">
        <f t="shared" si="52"/>
        <v>5.0218902910121876E-3</v>
      </c>
      <c r="D305">
        <v>4834</v>
      </c>
      <c r="E305" s="10">
        <f t="shared" si="44"/>
        <v>0.10947899931145288</v>
      </c>
      <c r="F305">
        <v>504</v>
      </c>
      <c r="G305" s="10">
        <f t="shared" si="45"/>
        <v>0.26952141057934509</v>
      </c>
      <c r="H305">
        <v>2359</v>
      </c>
      <c r="I305" s="10">
        <f t="shared" si="46"/>
        <v>-1.7083333333333339E-2</v>
      </c>
      <c r="J305">
        <v>605</v>
      </c>
      <c r="K305" s="10">
        <f t="shared" si="47"/>
        <v>-4.8143486469477748E-2</v>
      </c>
      <c r="T305" s="22">
        <f t="shared" si="48"/>
        <v>-8.3858232020071043E-3</v>
      </c>
      <c r="U305" s="22">
        <f t="shared" si="43"/>
        <v>0.10276660676592425</v>
      </c>
      <c r="V305" s="22">
        <f t="shared" si="49"/>
        <v>0.26133848169418583</v>
      </c>
      <c r="W305" s="22">
        <f t="shared" si="50"/>
        <v>-2.2120189489484146E-2</v>
      </c>
      <c r="X305" s="22">
        <f t="shared" si="51"/>
        <v>-4.9640658644854063E-2</v>
      </c>
    </row>
    <row r="306" spans="1:24">
      <c r="A306" s="1">
        <v>44196</v>
      </c>
      <c r="B306">
        <v>7324</v>
      </c>
      <c r="C306" s="10">
        <f t="shared" si="52"/>
        <v>-6.1627162075592601E-2</v>
      </c>
      <c r="D306">
        <v>5470</v>
      </c>
      <c r="E306" s="10">
        <f t="shared" si="44"/>
        <v>0.13156805957798934</v>
      </c>
      <c r="F306">
        <v>488.8</v>
      </c>
      <c r="G306" s="10">
        <f t="shared" si="45"/>
        <v>-3.0158730158730163E-2</v>
      </c>
      <c r="H306">
        <v>2443</v>
      </c>
      <c r="I306" s="10">
        <f t="shared" si="46"/>
        <v>3.5608308605341144E-2</v>
      </c>
      <c r="J306">
        <v>582</v>
      </c>
      <c r="K306" s="10">
        <f t="shared" si="47"/>
        <v>-3.8016528925619797E-2</v>
      </c>
      <c r="T306" s="22">
        <f t="shared" si="48"/>
        <v>-7.5034875568611895E-2</v>
      </c>
      <c r="U306" s="22">
        <f t="shared" si="43"/>
        <v>0.1248556670324607</v>
      </c>
      <c r="V306" s="22">
        <f t="shared" si="49"/>
        <v>-3.8341659043889399E-2</v>
      </c>
      <c r="W306" s="22">
        <f t="shared" si="50"/>
        <v>3.0571452449190337E-2</v>
      </c>
      <c r="X306" s="22">
        <f t="shared" si="51"/>
        <v>-3.9513701100996113E-2</v>
      </c>
    </row>
    <row r="307" spans="1:24">
      <c r="A307" s="1">
        <v>44225</v>
      </c>
      <c r="B307">
        <v>7491</v>
      </c>
      <c r="C307" s="10">
        <f t="shared" si="52"/>
        <v>2.2801747678864004E-2</v>
      </c>
      <c r="D307">
        <v>5589</v>
      </c>
      <c r="E307" s="10">
        <f t="shared" si="44"/>
        <v>2.1755027422303508E-2</v>
      </c>
      <c r="F307">
        <v>462.1</v>
      </c>
      <c r="G307" s="10">
        <f t="shared" si="45"/>
        <v>-5.4623567921440186E-2</v>
      </c>
      <c r="H307">
        <v>2350</v>
      </c>
      <c r="I307" s="10">
        <f t="shared" si="46"/>
        <v>-3.8067949242734378E-2</v>
      </c>
      <c r="J307">
        <v>589.79999999999995</v>
      </c>
      <c r="K307" s="10">
        <f t="shared" si="47"/>
        <v>1.3402061855670055E-2</v>
      </c>
      <c r="T307" s="22">
        <f t="shared" si="48"/>
        <v>9.3940341858447119E-3</v>
      </c>
      <c r="U307" s="22">
        <f t="shared" si="43"/>
        <v>1.5042634876774874E-2</v>
      </c>
      <c r="V307" s="22">
        <f t="shared" si="49"/>
        <v>-6.2806496806599416E-2</v>
      </c>
      <c r="W307" s="22">
        <f t="shared" si="50"/>
        <v>-4.3104805398885185E-2</v>
      </c>
      <c r="X307" s="22">
        <f t="shared" si="51"/>
        <v>1.190488968029374E-2</v>
      </c>
    </row>
    <row r="308" spans="1:24">
      <c r="A308" s="1">
        <v>44253</v>
      </c>
      <c r="B308">
        <v>6945</v>
      </c>
      <c r="C308" s="10">
        <f t="shared" si="52"/>
        <v>-7.288746495794951E-2</v>
      </c>
      <c r="D308">
        <v>6187</v>
      </c>
      <c r="E308" s="10">
        <f t="shared" si="44"/>
        <v>0.10699588477366251</v>
      </c>
      <c r="F308">
        <v>483.9</v>
      </c>
      <c r="G308" s="10">
        <f t="shared" si="45"/>
        <v>4.7175935944600678E-2</v>
      </c>
      <c r="H308">
        <v>2237</v>
      </c>
      <c r="I308" s="10">
        <f t="shared" si="46"/>
        <v>-4.8085106382978693E-2</v>
      </c>
      <c r="J308">
        <v>558.6</v>
      </c>
      <c r="K308" s="10">
        <f t="shared" si="47"/>
        <v>-5.2899287894201286E-2</v>
      </c>
      <c r="T308" s="22">
        <f t="shared" si="48"/>
        <v>-8.6295178450968804E-2</v>
      </c>
      <c r="U308" s="22">
        <f t="shared" si="43"/>
        <v>0.10028349222813387</v>
      </c>
      <c r="V308" s="22">
        <f t="shared" si="49"/>
        <v>3.8993007059441441E-2</v>
      </c>
      <c r="W308" s="22">
        <f t="shared" si="50"/>
        <v>-5.31219625391295E-2</v>
      </c>
      <c r="X308" s="22">
        <f t="shared" si="51"/>
        <v>-5.4396460069577601E-2</v>
      </c>
    </row>
    <row r="309" spans="1:24">
      <c r="A309" s="1">
        <v>44286</v>
      </c>
      <c r="B309">
        <v>7247</v>
      </c>
      <c r="C309" s="10">
        <f t="shared" si="52"/>
        <v>4.3484521238301044E-2</v>
      </c>
      <c r="D309">
        <v>5550</v>
      </c>
      <c r="E309" s="10">
        <f t="shared" si="44"/>
        <v>-0.10295781477291099</v>
      </c>
      <c r="F309">
        <v>505</v>
      </c>
      <c r="G309" s="10">
        <f t="shared" si="45"/>
        <v>4.3604050423641239E-2</v>
      </c>
      <c r="H309">
        <v>2323</v>
      </c>
      <c r="I309" s="10">
        <f t="shared" si="46"/>
        <v>3.8444345105051347E-2</v>
      </c>
      <c r="J309">
        <v>612.79999999999995</v>
      </c>
      <c r="K309" s="10">
        <f t="shared" si="47"/>
        <v>9.7028284998209591E-2</v>
      </c>
      <c r="T309" s="22">
        <f t="shared" si="48"/>
        <v>3.007680774528175E-2</v>
      </c>
      <c r="U309" s="22">
        <f t="shared" si="43"/>
        <v>-0.10967020731843963</v>
      </c>
      <c r="V309" s="22">
        <f t="shared" si="49"/>
        <v>3.5421121538482002E-2</v>
      </c>
      <c r="W309" s="22">
        <f t="shared" si="50"/>
        <v>3.3407488948900541E-2</v>
      </c>
      <c r="X309" s="22">
        <f t="shared" si="51"/>
        <v>9.5531112822833275E-2</v>
      </c>
    </row>
    <row r="310" spans="1:24">
      <c r="A310" s="12">
        <v>44316</v>
      </c>
      <c r="B310">
        <v>7715</v>
      </c>
      <c r="C310" s="10">
        <f t="shared" si="52"/>
        <v>6.4578446253622079E-2</v>
      </c>
      <c r="D310">
        <v>6076</v>
      </c>
      <c r="E310" s="10">
        <f t="shared" si="44"/>
        <v>9.4774774774774695E-2</v>
      </c>
      <c r="F310">
        <v>506.2</v>
      </c>
      <c r="G310" s="10">
        <f t="shared" si="45"/>
        <v>2.3762376237623783E-3</v>
      </c>
      <c r="H310">
        <v>2327</v>
      </c>
      <c r="I310" s="10">
        <f t="shared" si="46"/>
        <v>1.7219113215669601E-3</v>
      </c>
      <c r="J310">
        <v>638</v>
      </c>
      <c r="K310" s="10">
        <f t="shared" si="47"/>
        <v>4.1122715404699806E-2</v>
      </c>
      <c r="T310" s="22">
        <f t="shared" si="48"/>
        <v>5.1170732760602786E-2</v>
      </c>
      <c r="U310" s="22">
        <f t="shared" si="43"/>
        <v>8.8062382229246061E-2</v>
      </c>
      <c r="V310" s="22">
        <f t="shared" si="49"/>
        <v>-5.8066912613968565E-3</v>
      </c>
      <c r="W310" s="22">
        <f t="shared" si="50"/>
        <v>-3.3149448345838476E-3</v>
      </c>
      <c r="X310" s="22">
        <f t="shared" si="51"/>
        <v>3.962554322932349E-2</v>
      </c>
    </row>
    <row r="311" spans="1:24">
      <c r="A311" s="1">
        <v>44347</v>
      </c>
      <c r="B311">
        <v>8046</v>
      </c>
      <c r="C311" s="10">
        <f t="shared" si="52"/>
        <v>4.2903434867141987E-2</v>
      </c>
      <c r="D311">
        <v>6064</v>
      </c>
      <c r="E311" s="10">
        <f t="shared" si="44"/>
        <v>-1.9749835418038098E-3</v>
      </c>
      <c r="F311">
        <v>526.6</v>
      </c>
      <c r="G311" s="10">
        <f t="shared" si="45"/>
        <v>4.0300276570525595E-2</v>
      </c>
      <c r="H311">
        <v>2285</v>
      </c>
      <c r="I311" s="10">
        <f t="shared" si="46"/>
        <v>-1.8048990116029229E-2</v>
      </c>
      <c r="J311">
        <v>656.6</v>
      </c>
      <c r="K311" s="10">
        <f t="shared" si="47"/>
        <v>2.9153605015673989E-2</v>
      </c>
      <c r="T311" s="22">
        <f t="shared" si="48"/>
        <v>2.9495721374122694E-2</v>
      </c>
      <c r="U311" s="22">
        <f t="shared" si="43"/>
        <v>-8.6873760873324435E-3</v>
      </c>
      <c r="V311" s="22">
        <f t="shared" si="49"/>
        <v>3.2117347685366358E-2</v>
      </c>
      <c r="W311" s="22">
        <f t="shared" si="50"/>
        <v>-2.3085846272180036E-2</v>
      </c>
      <c r="X311" s="22">
        <f t="shared" si="51"/>
        <v>2.7656432840297673E-2</v>
      </c>
    </row>
    <row r="312" spans="1:24">
      <c r="A312" s="1">
        <v>44377</v>
      </c>
      <c r="B312">
        <v>8683</v>
      </c>
      <c r="C312" s="10">
        <f t="shared" si="52"/>
        <v>7.916977380064627E-2</v>
      </c>
      <c r="D312">
        <v>5949</v>
      </c>
      <c r="E312" s="10">
        <f t="shared" si="44"/>
        <v>-1.8964379947229548E-2</v>
      </c>
      <c r="F312">
        <v>522</v>
      </c>
      <c r="G312" s="10">
        <f t="shared" si="45"/>
        <v>-8.7352829472086002E-3</v>
      </c>
      <c r="H312">
        <v>2389</v>
      </c>
      <c r="I312" s="10">
        <f t="shared" si="46"/>
        <v>4.5514223194748293E-2</v>
      </c>
      <c r="J312">
        <v>684.2</v>
      </c>
      <c r="K312" s="10">
        <f t="shared" si="47"/>
        <v>4.2034724337496332E-2</v>
      </c>
      <c r="T312" s="22">
        <f t="shared" si="48"/>
        <v>6.5762060307626977E-2</v>
      </c>
      <c r="U312" s="22">
        <f t="shared" si="43"/>
        <v>-2.5676772492758182E-2</v>
      </c>
      <c r="V312" s="22">
        <f t="shared" si="49"/>
        <v>-1.6918211832367837E-2</v>
      </c>
      <c r="W312" s="22">
        <f t="shared" si="50"/>
        <v>4.0477367038597487E-2</v>
      </c>
      <c r="X312" s="22">
        <f t="shared" si="51"/>
        <v>4.0537552162120016E-2</v>
      </c>
    </row>
    <row r="313" spans="1:24">
      <c r="A313" s="1">
        <v>44407</v>
      </c>
      <c r="B313">
        <v>8268</v>
      </c>
      <c r="C313" s="10">
        <f t="shared" si="52"/>
        <v>-4.7794541057238238E-2</v>
      </c>
      <c r="D313">
        <v>6101</v>
      </c>
      <c r="E313" s="10">
        <f t="shared" si="44"/>
        <v>2.555051269120856E-2</v>
      </c>
      <c r="F313">
        <v>576</v>
      </c>
      <c r="G313" s="10">
        <f t="shared" si="45"/>
        <v>0.10344827586206895</v>
      </c>
      <c r="H313">
        <v>2666</v>
      </c>
      <c r="I313" s="10">
        <f t="shared" si="46"/>
        <v>0.11594809543742146</v>
      </c>
      <c r="J313">
        <v>701.6</v>
      </c>
      <c r="K313" s="10">
        <f t="shared" si="47"/>
        <v>2.5431160479391979E-2</v>
      </c>
      <c r="T313" s="22">
        <f t="shared" si="48"/>
        <v>-6.1202254550257532E-2</v>
      </c>
      <c r="U313" s="22">
        <f t="shared" si="43"/>
        <v>1.8838120145679926E-2</v>
      </c>
      <c r="V313" s="22">
        <f t="shared" si="49"/>
        <v>9.5265346976909721E-2</v>
      </c>
      <c r="W313" s="22">
        <f t="shared" si="50"/>
        <v>0.11091123928127065</v>
      </c>
      <c r="X313" s="22">
        <f t="shared" si="51"/>
        <v>2.3933988304015663E-2</v>
      </c>
    </row>
    <row r="314" spans="1:24">
      <c r="A314" s="1">
        <v>44439</v>
      </c>
      <c r="B314">
        <v>8514</v>
      </c>
      <c r="C314" s="10">
        <f t="shared" si="52"/>
        <v>2.9753265602322276E-2</v>
      </c>
      <c r="D314">
        <v>5382</v>
      </c>
      <c r="E314" s="10">
        <f t="shared" si="44"/>
        <v>-0.117849532863465</v>
      </c>
      <c r="F314">
        <v>568.4</v>
      </c>
      <c r="G314" s="10">
        <f t="shared" si="45"/>
        <v>-1.3194444444444509E-2</v>
      </c>
      <c r="H314">
        <v>2636</v>
      </c>
      <c r="I314" s="10">
        <f t="shared" si="46"/>
        <v>-1.1252813203300849E-2</v>
      </c>
      <c r="J314">
        <v>742.2</v>
      </c>
      <c r="K314" s="10">
        <f t="shared" si="47"/>
        <v>5.786773090079822E-2</v>
      </c>
      <c r="T314" s="22">
        <f t="shared" si="48"/>
        <v>1.6345552109302983E-2</v>
      </c>
      <c r="U314" s="22">
        <f t="shared" si="43"/>
        <v>-0.12456192540899363</v>
      </c>
      <c r="V314" s="22">
        <f t="shared" si="49"/>
        <v>-2.1377373329603745E-2</v>
      </c>
      <c r="W314" s="22">
        <f t="shared" si="50"/>
        <v>-1.6289669359451656E-2</v>
      </c>
      <c r="X314" s="22">
        <f t="shared" si="51"/>
        <v>5.6370558725421904E-2</v>
      </c>
    </row>
    <row r="315" spans="1:24">
      <c r="A315" s="1">
        <v>44469</v>
      </c>
      <c r="B315">
        <v>8958</v>
      </c>
      <c r="C315" s="10">
        <f t="shared" si="52"/>
        <v>5.2149400986610361E-2</v>
      </c>
      <c r="D315">
        <v>4913.5</v>
      </c>
      <c r="E315" s="10">
        <f t="shared" si="44"/>
        <v>-8.704942400594573E-2</v>
      </c>
      <c r="F315">
        <v>565.20000000000005</v>
      </c>
      <c r="G315" s="10">
        <f t="shared" si="45"/>
        <v>-5.6298381421533428E-3</v>
      </c>
      <c r="H315">
        <v>2455</v>
      </c>
      <c r="I315" s="10">
        <f t="shared" si="46"/>
        <v>-6.8664643399089509E-2</v>
      </c>
      <c r="J315">
        <v>709.6</v>
      </c>
      <c r="K315" s="10">
        <f t="shared" si="47"/>
        <v>-4.3923470762597727E-2</v>
      </c>
      <c r="T315" s="22">
        <f t="shared" si="48"/>
        <v>3.8741687493591068E-2</v>
      </c>
      <c r="U315" s="22">
        <f t="shared" si="43"/>
        <v>-9.3761816551474364E-2</v>
      </c>
      <c r="V315" s="22">
        <f t="shared" si="49"/>
        <v>-1.3812767027312578E-2</v>
      </c>
      <c r="W315" s="22">
        <f t="shared" si="50"/>
        <v>-7.3701499555240316E-2</v>
      </c>
      <c r="X315" s="22">
        <f t="shared" si="51"/>
        <v>-4.5420642937974043E-2</v>
      </c>
    </row>
    <row r="316" spans="1:24">
      <c r="A316" s="12">
        <v>44498</v>
      </c>
      <c r="B316">
        <v>9094</v>
      </c>
      <c r="C316" s="10">
        <f t="shared" si="52"/>
        <v>1.5181960258986438E-2</v>
      </c>
      <c r="D316">
        <v>4560.5</v>
      </c>
      <c r="E316" s="10">
        <f t="shared" si="44"/>
        <v>-7.1842881856110763E-2</v>
      </c>
      <c r="F316">
        <v>551.79999999999995</v>
      </c>
      <c r="G316" s="10">
        <f t="shared" si="45"/>
        <v>-2.3708421797593915E-2</v>
      </c>
      <c r="H316">
        <v>2702</v>
      </c>
      <c r="I316" s="10">
        <f t="shared" si="46"/>
        <v>0.10061099796334005</v>
      </c>
      <c r="J316">
        <v>710.8</v>
      </c>
      <c r="K316" s="10">
        <f t="shared" si="47"/>
        <v>1.6910935738443378E-3</v>
      </c>
      <c r="T316" s="22">
        <f t="shared" si="48"/>
        <v>1.7742467659671458E-3</v>
      </c>
      <c r="U316" s="22">
        <f t="shared" si="43"/>
        <v>-7.8555274401639397E-2</v>
      </c>
      <c r="V316" s="22">
        <f t="shared" si="49"/>
        <v>-3.1891350682753151E-2</v>
      </c>
      <c r="W316" s="22">
        <f t="shared" si="50"/>
        <v>9.5574141807189247E-2</v>
      </c>
      <c r="X316" s="22">
        <f t="shared" si="51"/>
        <v>1.9392139846802214E-4</v>
      </c>
    </row>
    <row r="317" spans="1:24">
      <c r="A317" s="1">
        <v>44530</v>
      </c>
      <c r="B317">
        <v>8276</v>
      </c>
      <c r="C317" s="10">
        <f t="shared" si="52"/>
        <v>-8.9949417198152637E-2</v>
      </c>
      <c r="D317">
        <v>4612</v>
      </c>
      <c r="E317" s="10">
        <f t="shared" si="44"/>
        <v>1.1292621423089511E-2</v>
      </c>
      <c r="F317">
        <v>548.20000000000005</v>
      </c>
      <c r="G317" s="10">
        <f t="shared" si="45"/>
        <v>-6.5241029358461544E-3</v>
      </c>
      <c r="H317">
        <v>2868</v>
      </c>
      <c r="I317" s="10">
        <f t="shared" si="46"/>
        <v>6.1435973353071827E-2</v>
      </c>
      <c r="J317">
        <v>771.8</v>
      </c>
      <c r="K317" s="10">
        <f t="shared" si="47"/>
        <v>8.5818795723128893E-2</v>
      </c>
      <c r="T317" s="22">
        <f t="shared" si="48"/>
        <v>-0.10335713069117193</v>
      </c>
      <c r="U317" s="22">
        <f t="shared" si="43"/>
        <v>4.5802288775608768E-3</v>
      </c>
      <c r="V317" s="22">
        <f t="shared" si="49"/>
        <v>-1.4707031821005389E-2</v>
      </c>
      <c r="W317" s="22">
        <f t="shared" si="50"/>
        <v>5.639911719692102E-2</v>
      </c>
      <c r="X317" s="22">
        <f t="shared" si="51"/>
        <v>8.4321623547752578E-2</v>
      </c>
    </row>
    <row r="318" spans="1:24">
      <c r="A318" s="1">
        <v>44561</v>
      </c>
      <c r="B318">
        <v>8678</v>
      </c>
      <c r="C318" s="10">
        <f t="shared" si="52"/>
        <v>4.8574190430159536E-2</v>
      </c>
      <c r="D318">
        <v>4892</v>
      </c>
      <c r="E318" s="10">
        <f t="shared" si="44"/>
        <v>6.0711188204683353E-2</v>
      </c>
      <c r="F318">
        <v>549.79999999999995</v>
      </c>
      <c r="G318" s="10">
        <f t="shared" si="45"/>
        <v>2.9186428310834511E-3</v>
      </c>
      <c r="H318">
        <v>2885</v>
      </c>
      <c r="I318" s="10">
        <f t="shared" si="46"/>
        <v>5.9274755927476441E-3</v>
      </c>
      <c r="J318">
        <v>852.6</v>
      </c>
      <c r="K318" s="10">
        <f t="shared" si="47"/>
        <v>0.10469033428349328</v>
      </c>
      <c r="T318" s="22">
        <f t="shared" si="48"/>
        <v>3.5166476937140242E-2</v>
      </c>
      <c r="U318" s="22">
        <f t="shared" si="43"/>
        <v>5.3998795659154719E-2</v>
      </c>
      <c r="V318" s="22">
        <f t="shared" si="49"/>
        <v>-5.2642860540757837E-3</v>
      </c>
      <c r="W318" s="22">
        <f t="shared" si="50"/>
        <v>8.9061943659683642E-4</v>
      </c>
      <c r="X318" s="22">
        <f t="shared" si="51"/>
        <v>0.10319316210811696</v>
      </c>
    </row>
    <row r="319" spans="1:24">
      <c r="A319" s="1">
        <v>44592</v>
      </c>
      <c r="B319">
        <v>8617</v>
      </c>
      <c r="C319" s="10">
        <f t="shared" si="52"/>
        <v>-7.029269416916395E-3</v>
      </c>
      <c r="D319">
        <v>5185</v>
      </c>
      <c r="E319" s="10">
        <f t="shared" si="44"/>
        <v>5.989370400654126E-2</v>
      </c>
      <c r="F319">
        <v>577.20000000000005</v>
      </c>
      <c r="G319" s="10">
        <f t="shared" si="45"/>
        <v>4.9836304110585816E-2</v>
      </c>
      <c r="H319">
        <v>2767</v>
      </c>
      <c r="I319" s="10">
        <f t="shared" si="46"/>
        <v>-4.0901213171577133E-2</v>
      </c>
      <c r="J319">
        <v>720.8</v>
      </c>
      <c r="K319" s="10">
        <f t="shared" si="47"/>
        <v>-0.15458597231996252</v>
      </c>
      <c r="T319" s="22">
        <f t="shared" si="48"/>
        <v>-2.0436982909935689E-2</v>
      </c>
      <c r="U319" s="22">
        <f t="shared" si="43"/>
        <v>5.3181311461012626E-2</v>
      </c>
      <c r="V319" s="22">
        <f t="shared" si="49"/>
        <v>4.165337522542658E-2</v>
      </c>
      <c r="W319" s="22">
        <f t="shared" si="50"/>
        <v>-4.593806932772794E-2</v>
      </c>
      <c r="X319" s="22">
        <f t="shared" si="51"/>
        <v>-0.15608314449533883</v>
      </c>
    </row>
    <row r="320" spans="1:24">
      <c r="A320" s="1">
        <v>44620</v>
      </c>
      <c r="B320">
        <v>9059</v>
      </c>
      <c r="C320" s="10">
        <f t="shared" si="52"/>
        <v>5.1293953812231674E-2</v>
      </c>
      <c r="D320">
        <v>5791</v>
      </c>
      <c r="E320" s="10">
        <f t="shared" si="44"/>
        <v>0.11687560270009634</v>
      </c>
      <c r="F320">
        <v>719.6</v>
      </c>
      <c r="G320" s="10">
        <f t="shared" si="45"/>
        <v>0.24670824670824665</v>
      </c>
      <c r="H320">
        <v>2969</v>
      </c>
      <c r="I320" s="10">
        <f t="shared" si="46"/>
        <v>7.300325262016627E-2</v>
      </c>
      <c r="J320">
        <v>702.8</v>
      </c>
      <c r="K320" s="10">
        <f t="shared" si="47"/>
        <v>-2.4972253052164217E-2</v>
      </c>
      <c r="T320" s="22">
        <f t="shared" si="48"/>
        <v>3.788624031921238E-2</v>
      </c>
      <c r="U320" s="22">
        <f t="shared" si="43"/>
        <v>0.1101632101545677</v>
      </c>
      <c r="V320" s="22">
        <f t="shared" si="49"/>
        <v>0.23852531782308742</v>
      </c>
      <c r="W320" s="22">
        <f t="shared" si="50"/>
        <v>6.7966396464015463E-2</v>
      </c>
      <c r="X320" s="22">
        <f t="shared" si="51"/>
        <v>-2.6469425227540533E-2</v>
      </c>
    </row>
    <row r="321" spans="1:24">
      <c r="A321" s="1">
        <v>44651</v>
      </c>
      <c r="B321">
        <v>10132</v>
      </c>
      <c r="C321" s="10">
        <f t="shared" si="52"/>
        <v>0.1184457445634175</v>
      </c>
      <c r="D321">
        <v>6081</v>
      </c>
      <c r="E321" s="10">
        <f t="shared" si="44"/>
        <v>5.0077706786392673E-2</v>
      </c>
      <c r="F321">
        <v>717.4</v>
      </c>
      <c r="G321" s="10">
        <f t="shared" si="45"/>
        <v>-3.0572540300167761E-3</v>
      </c>
      <c r="H321">
        <v>2968</v>
      </c>
      <c r="I321" s="10">
        <f t="shared" si="46"/>
        <v>-3.3681374200067449E-4</v>
      </c>
      <c r="J321">
        <v>701.2</v>
      </c>
      <c r="K321" s="10">
        <f t="shared" si="47"/>
        <v>-2.2766078542969526E-3</v>
      </c>
      <c r="T321" s="22">
        <f t="shared" si="48"/>
        <v>0.10503803107039821</v>
      </c>
      <c r="U321" s="22">
        <f t="shared" si="43"/>
        <v>4.3365314240864039E-2</v>
      </c>
      <c r="V321" s="22">
        <f t="shared" si="49"/>
        <v>-1.1240182915176011E-2</v>
      </c>
      <c r="W321" s="22">
        <f t="shared" si="50"/>
        <v>-5.3736698981514822E-3</v>
      </c>
      <c r="X321" s="22">
        <f t="shared" si="51"/>
        <v>-3.7737800296732682E-3</v>
      </c>
    </row>
    <row r="322" spans="1:24">
      <c r="A322" s="12">
        <v>44680</v>
      </c>
      <c r="B322">
        <v>10688</v>
      </c>
      <c r="C322" s="10">
        <f t="shared" si="52"/>
        <v>5.4875641531780595E-2</v>
      </c>
      <c r="D322">
        <v>5706</v>
      </c>
      <c r="E322" s="10">
        <f t="shared" si="44"/>
        <v>-6.1667488899851963E-2</v>
      </c>
      <c r="F322">
        <v>740</v>
      </c>
      <c r="G322" s="10">
        <f t="shared" si="45"/>
        <v>3.1502648452746085E-2</v>
      </c>
      <c r="H322">
        <v>3103</v>
      </c>
      <c r="I322" s="10">
        <f t="shared" si="46"/>
        <v>4.5485175202156336E-2</v>
      </c>
      <c r="J322">
        <v>737.4</v>
      </c>
      <c r="K322" s="10">
        <f t="shared" si="47"/>
        <v>5.1625784369651928E-2</v>
      </c>
      <c r="T322" s="22">
        <f t="shared" si="48"/>
        <v>4.1467928038761301E-2</v>
      </c>
      <c r="U322" s="22">
        <f t="shared" si="43"/>
        <v>-6.8379881445380597E-2</v>
      </c>
      <c r="V322" s="22">
        <f t="shared" si="49"/>
        <v>2.3319719567586848E-2</v>
      </c>
      <c r="W322" s="22">
        <f t="shared" si="50"/>
        <v>4.0448319046005529E-2</v>
      </c>
      <c r="X322" s="22">
        <f t="shared" si="51"/>
        <v>5.0128612194275612E-2</v>
      </c>
    </row>
    <row r="323" spans="1:24">
      <c r="A323" s="1">
        <v>44712</v>
      </c>
      <c r="B323">
        <v>10454</v>
      </c>
      <c r="C323" s="10">
        <f t="shared" si="52"/>
        <v>-2.1893712574850288E-2</v>
      </c>
      <c r="D323">
        <v>5750</v>
      </c>
      <c r="E323" s="10">
        <f t="shared" si="44"/>
        <v>7.7111812127585999E-3</v>
      </c>
      <c r="F323">
        <v>756</v>
      </c>
      <c r="G323" s="10">
        <f t="shared" si="45"/>
        <v>2.1621621621621623E-2</v>
      </c>
      <c r="H323">
        <v>2767</v>
      </c>
      <c r="I323" s="10">
        <f t="shared" si="46"/>
        <v>-0.10828230744440859</v>
      </c>
      <c r="J323">
        <v>656.6</v>
      </c>
      <c r="K323" s="10">
        <f t="shared" si="47"/>
        <v>-0.10957417954976945</v>
      </c>
      <c r="T323" s="22">
        <f t="shared" si="48"/>
        <v>-3.5301426067869582E-2</v>
      </c>
      <c r="U323" s="22">
        <f t="shared" si="43"/>
        <v>9.9878866722996618E-4</v>
      </c>
      <c r="V323" s="22">
        <f t="shared" si="49"/>
        <v>1.3438692736462388E-2</v>
      </c>
      <c r="W323" s="22">
        <f t="shared" si="50"/>
        <v>-0.11331916360055939</v>
      </c>
      <c r="X323" s="22">
        <f t="shared" si="51"/>
        <v>-0.11107135172514576</v>
      </c>
    </row>
    <row r="324" spans="1:24">
      <c r="A324" s="1">
        <v>44742</v>
      </c>
      <c r="B324">
        <v>10800</v>
      </c>
      <c r="C324" s="10">
        <f t="shared" si="52"/>
        <v>3.3097378993686588E-2</v>
      </c>
      <c r="D324">
        <v>4916.5</v>
      </c>
      <c r="E324" s="10">
        <f t="shared" si="44"/>
        <v>-0.14495652173913043</v>
      </c>
      <c r="F324">
        <v>830.2</v>
      </c>
      <c r="G324" s="10">
        <f t="shared" si="45"/>
        <v>9.8148148148148318E-2</v>
      </c>
      <c r="H324">
        <v>2719</v>
      </c>
      <c r="I324" s="10">
        <f t="shared" si="46"/>
        <v>-1.7347307553306823E-2</v>
      </c>
      <c r="J324">
        <v>634.79999999999995</v>
      </c>
      <c r="K324" s="10">
        <f t="shared" si="47"/>
        <v>-3.3201340237587695E-2</v>
      </c>
      <c r="T324" s="22">
        <f t="shared" si="48"/>
        <v>1.9689665500667294E-2</v>
      </c>
      <c r="U324" s="22">
        <f t="shared" si="43"/>
        <v>-0.15166891428465906</v>
      </c>
      <c r="V324" s="22">
        <f t="shared" si="49"/>
        <v>8.9965219262989088E-2</v>
      </c>
      <c r="W324" s="22">
        <f t="shared" si="50"/>
        <v>-2.238416370945763E-2</v>
      </c>
      <c r="X324" s="22">
        <f t="shared" si="51"/>
        <v>-3.4698512412964011E-2</v>
      </c>
    </row>
    <row r="325" spans="1:24">
      <c r="A325" s="1">
        <v>44771</v>
      </c>
      <c r="B325">
        <v>10844</v>
      </c>
      <c r="C325" s="10">
        <f t="shared" si="52"/>
        <v>4.0740740740741188E-3</v>
      </c>
      <c r="D325">
        <v>4924.5</v>
      </c>
      <c r="E325" s="10">
        <f t="shared" si="44"/>
        <v>1.627173802501769E-3</v>
      </c>
      <c r="F325">
        <v>770</v>
      </c>
      <c r="G325" s="10">
        <f t="shared" si="45"/>
        <v>-7.2512647554806131E-2</v>
      </c>
      <c r="H325">
        <v>3071</v>
      </c>
      <c r="I325" s="10">
        <f t="shared" si="46"/>
        <v>0.12945936005884517</v>
      </c>
      <c r="J325">
        <v>704.4</v>
      </c>
      <c r="K325" s="10">
        <f t="shared" si="47"/>
        <v>0.10964083175803396</v>
      </c>
      <c r="T325" s="22">
        <f t="shared" si="48"/>
        <v>-9.3336394189451732E-3</v>
      </c>
      <c r="U325" s="22">
        <f t="shared" ref="U325:U352" si="53">IFERROR(E325-$O$3,"N/A")</f>
        <v>-5.0852187430268647E-3</v>
      </c>
      <c r="V325" s="22">
        <f t="shared" si="49"/>
        <v>-8.0695576439965361E-2</v>
      </c>
      <c r="W325" s="22">
        <f t="shared" si="50"/>
        <v>0.12442250390269437</v>
      </c>
      <c r="X325" s="22">
        <f t="shared" si="51"/>
        <v>0.10814365958265765</v>
      </c>
    </row>
    <row r="326" spans="1:24">
      <c r="A326" s="1">
        <v>44804</v>
      </c>
      <c r="B326">
        <v>10644</v>
      </c>
      <c r="C326" s="10">
        <f t="shared" si="52"/>
        <v>-1.8443378827001089E-2</v>
      </c>
      <c r="D326">
        <v>4771</v>
      </c>
      <c r="E326" s="10">
        <f t="shared" si="44"/>
        <v>-3.1170677226114329E-2</v>
      </c>
      <c r="F326">
        <v>776.2</v>
      </c>
      <c r="G326" s="10">
        <f t="shared" si="45"/>
        <v>8.0519480519480879E-3</v>
      </c>
      <c r="H326">
        <v>2861</v>
      </c>
      <c r="I326" s="10">
        <f t="shared" si="46"/>
        <v>-6.8381634646694889E-2</v>
      </c>
      <c r="J326">
        <v>715.2</v>
      </c>
      <c r="K326" s="10">
        <f t="shared" si="47"/>
        <v>1.5332197614991605E-2</v>
      </c>
      <c r="T326" s="22">
        <f t="shared" si="48"/>
        <v>-3.1851092320020383E-2</v>
      </c>
      <c r="U326" s="22">
        <f t="shared" si="53"/>
        <v>-3.7883069771642963E-2</v>
      </c>
      <c r="V326" s="22">
        <f t="shared" si="49"/>
        <v>-1.3098083321114694E-4</v>
      </c>
      <c r="W326" s="22">
        <f t="shared" si="50"/>
        <v>-7.3418490802845696E-2</v>
      </c>
      <c r="X326" s="22">
        <f t="shared" si="51"/>
        <v>1.3835025439615289E-2</v>
      </c>
    </row>
    <row r="327" spans="1:24">
      <c r="A327" s="1">
        <v>44834</v>
      </c>
      <c r="B327">
        <v>9944</v>
      </c>
      <c r="C327" s="10">
        <f t="shared" si="52"/>
        <v>-6.5764750093949664E-2</v>
      </c>
      <c r="D327">
        <v>4896</v>
      </c>
      <c r="E327" s="10">
        <f t="shared" ref="E327:E352" si="54">IFERROR(D327/D326-1,"N/A")</f>
        <v>2.6199958080067143E-2</v>
      </c>
      <c r="F327">
        <v>789.8</v>
      </c>
      <c r="G327" s="10">
        <f t="shared" ref="G327:G352" si="55">IFERROR(F327/F326-1,"N/A")</f>
        <v>1.7521257407884461E-2</v>
      </c>
      <c r="H327">
        <v>2760</v>
      </c>
      <c r="I327" s="10">
        <f t="shared" ref="I327:I352" si="56">IFERROR(H327/H326-1,"N/A")</f>
        <v>-3.5302341838517992E-2</v>
      </c>
      <c r="J327">
        <v>697.2</v>
      </c>
      <c r="K327" s="10">
        <f t="shared" ref="K327:K352" si="57">IFERROR(J327/J326-1,"N/A")</f>
        <v>-2.5167785234899376E-2</v>
      </c>
      <c r="T327" s="22">
        <f t="shared" ref="T327:T352" si="58">IFERROR(C327-$N$3,"N/A")</f>
        <v>-7.9172463586968958E-2</v>
      </c>
      <c r="U327" s="22">
        <f t="shared" si="53"/>
        <v>1.9487565534538509E-2</v>
      </c>
      <c r="V327" s="22">
        <f t="shared" ref="V327:V352" si="59">IFERROR(G327-$P$3,"N/A")</f>
        <v>9.3383285227252259E-3</v>
      </c>
      <c r="W327" s="22">
        <f t="shared" ref="W327:W352" si="60">IFERROR(I327-$Q$3,"N/A")</f>
        <v>-4.0339197994668799E-2</v>
      </c>
      <c r="X327" s="22">
        <f t="shared" ref="X327:X352" si="61">IFERROR(K327-$R$3,"N/A")</f>
        <v>-2.6664957410275691E-2</v>
      </c>
    </row>
    <row r="328" spans="1:24" s="16" customFormat="1">
      <c r="A328" s="15">
        <v>44865</v>
      </c>
      <c r="B328" s="16">
        <v>10254</v>
      </c>
      <c r="C328" s="17">
        <f t="shared" ref="C328:C352" si="62">IFERROR(B328/B327-1,"N/A")</f>
        <v>3.117457763475473E-2</v>
      </c>
      <c r="D328" s="16">
        <v>4537</v>
      </c>
      <c r="E328" s="17">
        <f t="shared" si="54"/>
        <v>-7.3325163398692772E-2</v>
      </c>
      <c r="F328" s="16">
        <v>814.4</v>
      </c>
      <c r="G328" s="17">
        <f t="shared" si="55"/>
        <v>3.114712585464674E-2</v>
      </c>
      <c r="H328" s="16">
        <v>2841</v>
      </c>
      <c r="I328" s="17">
        <f t="shared" si="56"/>
        <v>2.934782608695663E-2</v>
      </c>
      <c r="J328" s="16">
        <v>726.8</v>
      </c>
      <c r="K328" s="17">
        <f t="shared" si="57"/>
        <v>4.2455536431439844E-2</v>
      </c>
      <c r="T328" s="23">
        <f t="shared" si="58"/>
        <v>1.7766864141735436E-2</v>
      </c>
      <c r="U328" s="23">
        <f t="shared" si="53"/>
        <v>-8.0037555944221406E-2</v>
      </c>
      <c r="V328" s="23">
        <f t="shared" si="59"/>
        <v>2.2964196969487503E-2</v>
      </c>
      <c r="W328" s="23">
        <f t="shared" si="60"/>
        <v>2.4310969930805823E-2</v>
      </c>
      <c r="X328" s="23">
        <f t="shared" si="61"/>
        <v>4.0958364256063529E-2</v>
      </c>
    </row>
    <row r="329" spans="1:24">
      <c r="A329" s="1">
        <v>44895</v>
      </c>
      <c r="B329">
        <v>11166</v>
      </c>
      <c r="C329" s="10">
        <f t="shared" si="62"/>
        <v>8.8940901111761228E-2</v>
      </c>
      <c r="D329">
        <v>5585</v>
      </c>
      <c r="E329" s="10">
        <f t="shared" si="54"/>
        <v>0.23098964073176109</v>
      </c>
      <c r="F329">
        <v>822.6</v>
      </c>
      <c r="G329" s="10">
        <f t="shared" si="55"/>
        <v>1.0068762278978349E-2</v>
      </c>
      <c r="H329">
        <v>3048</v>
      </c>
      <c r="I329" s="10">
        <f t="shared" si="56"/>
        <v>7.2861668426610349E-2</v>
      </c>
      <c r="J329">
        <v>796.6</v>
      </c>
      <c r="K329" s="10">
        <f t="shared" si="57"/>
        <v>9.6037424325811971E-2</v>
      </c>
      <c r="T329">
        <f t="shared" si="58"/>
        <v>7.5533187618741934E-2</v>
      </c>
      <c r="U329">
        <f t="shared" si="53"/>
        <v>0.22427724818623246</v>
      </c>
      <c r="V329">
        <f t="shared" si="59"/>
        <v>1.8858333938191144E-3</v>
      </c>
      <c r="W329">
        <f t="shared" si="60"/>
        <v>6.7824812270459542E-2</v>
      </c>
      <c r="X329">
        <f t="shared" si="61"/>
        <v>9.4540252150435655E-2</v>
      </c>
    </row>
    <row r="330" spans="1:24">
      <c r="A330" s="1">
        <v>44925</v>
      </c>
      <c r="B330">
        <v>11218</v>
      </c>
      <c r="C330" s="10">
        <f t="shared" si="62"/>
        <v>4.6569944474297298E-3</v>
      </c>
      <c r="D330">
        <v>5798</v>
      </c>
      <c r="E330" s="10">
        <f t="shared" si="54"/>
        <v>3.8137869292748539E-2</v>
      </c>
      <c r="F330">
        <v>856</v>
      </c>
      <c r="G330" s="10">
        <f t="shared" si="55"/>
        <v>4.0602966204716706E-2</v>
      </c>
      <c r="H330">
        <v>2759</v>
      </c>
      <c r="I330" s="10">
        <f t="shared" si="56"/>
        <v>-9.4816272965879245E-2</v>
      </c>
      <c r="J330">
        <v>745.6</v>
      </c>
      <c r="K330" s="10">
        <f t="shared" si="57"/>
        <v>-6.4022093899071097E-2</v>
      </c>
      <c r="T330">
        <f t="shared" si="58"/>
        <v>-8.7507190455895622E-3</v>
      </c>
      <c r="U330">
        <f t="shared" si="53"/>
        <v>3.1425476747219905E-2</v>
      </c>
      <c r="V330">
        <f t="shared" si="59"/>
        <v>3.242003731955747E-2</v>
      </c>
      <c r="W330">
        <f t="shared" si="60"/>
        <v>-9.9853129122030052E-2</v>
      </c>
      <c r="X330">
        <f t="shared" si="61"/>
        <v>-6.5519266074447413E-2</v>
      </c>
    </row>
    <row r="331" spans="1:24">
      <c r="A331" s="1">
        <v>44957</v>
      </c>
      <c r="B331">
        <v>10590</v>
      </c>
      <c r="C331" s="10">
        <f t="shared" si="62"/>
        <v>-5.5981458370475967E-2</v>
      </c>
      <c r="D331">
        <v>6319</v>
      </c>
      <c r="E331" s="10">
        <f t="shared" si="54"/>
        <v>8.985857192135227E-2</v>
      </c>
      <c r="F331">
        <v>856.8</v>
      </c>
      <c r="G331" s="10">
        <f t="shared" si="55"/>
        <v>9.3457943925234765E-4</v>
      </c>
      <c r="H331">
        <v>2970</v>
      </c>
      <c r="I331" s="10">
        <f t="shared" si="56"/>
        <v>7.6476984414642901E-2</v>
      </c>
      <c r="J331">
        <v>776.8</v>
      </c>
      <c r="K331" s="10">
        <f t="shared" si="57"/>
        <v>4.1845493562231661E-2</v>
      </c>
      <c r="T331">
        <f t="shared" si="58"/>
        <v>-6.9389171863495261E-2</v>
      </c>
      <c r="U331">
        <f t="shared" si="53"/>
        <v>8.3146179375823637E-2</v>
      </c>
      <c r="V331">
        <f t="shared" si="59"/>
        <v>-7.2483494459068872E-3</v>
      </c>
      <c r="W331">
        <f t="shared" si="60"/>
        <v>7.1440128258492094E-2</v>
      </c>
      <c r="X331">
        <f t="shared" si="61"/>
        <v>4.0348321386855346E-2</v>
      </c>
    </row>
    <row r="332" spans="1:24">
      <c r="A332" s="1">
        <v>44985</v>
      </c>
      <c r="B332">
        <v>10880</v>
      </c>
      <c r="C332" s="10">
        <f t="shared" si="62"/>
        <v>2.738432483474984E-2</v>
      </c>
      <c r="D332">
        <v>5712</v>
      </c>
      <c r="E332" s="10">
        <f t="shared" si="54"/>
        <v>-9.6059503085931364E-2</v>
      </c>
      <c r="F332">
        <v>898</v>
      </c>
      <c r="G332" s="10">
        <f t="shared" si="55"/>
        <v>4.8085901027077549E-2</v>
      </c>
      <c r="H332">
        <v>2964</v>
      </c>
      <c r="I332" s="10">
        <f t="shared" si="56"/>
        <v>-2.0202020202020332E-3</v>
      </c>
      <c r="J332">
        <v>748.6</v>
      </c>
      <c r="K332" s="10">
        <f t="shared" si="57"/>
        <v>-3.6302780638516885E-2</v>
      </c>
      <c r="T332">
        <f t="shared" si="58"/>
        <v>1.3976611341730548E-2</v>
      </c>
      <c r="U332">
        <f t="shared" si="53"/>
        <v>-0.10277189563146</v>
      </c>
      <c r="V332">
        <f t="shared" si="59"/>
        <v>3.9902972141918312E-2</v>
      </c>
      <c r="W332">
        <f t="shared" si="60"/>
        <v>-7.0570581763528409E-3</v>
      </c>
      <c r="X332">
        <f t="shared" si="61"/>
        <v>-3.7799952813893201E-2</v>
      </c>
    </row>
    <row r="333" spans="1:24">
      <c r="A333" s="1">
        <v>45016</v>
      </c>
      <c r="B333">
        <v>11232</v>
      </c>
      <c r="C333" s="10">
        <f t="shared" si="62"/>
        <v>3.2352941176470695E-2</v>
      </c>
      <c r="D333">
        <v>5478</v>
      </c>
      <c r="E333" s="10">
        <f t="shared" si="54"/>
        <v>-4.0966386554621814E-2</v>
      </c>
      <c r="F333">
        <v>982.6</v>
      </c>
      <c r="G333" s="10">
        <f t="shared" si="55"/>
        <v>9.4209354120267319E-2</v>
      </c>
      <c r="H333">
        <v>3057</v>
      </c>
      <c r="I333" s="10">
        <f t="shared" si="56"/>
        <v>3.1376518218623417E-2</v>
      </c>
      <c r="J333">
        <v>775</v>
      </c>
      <c r="K333" s="10">
        <f t="shared" si="57"/>
        <v>3.5265829548490446E-2</v>
      </c>
      <c r="T333">
        <f t="shared" si="58"/>
        <v>1.8945227683451402E-2</v>
      </c>
      <c r="U333">
        <f t="shared" si="53"/>
        <v>-4.7678779100150448E-2</v>
      </c>
      <c r="V333">
        <f t="shared" si="59"/>
        <v>8.6026425235108089E-2</v>
      </c>
      <c r="W333">
        <f t="shared" si="60"/>
        <v>2.633966206247261E-2</v>
      </c>
      <c r="X333">
        <f t="shared" si="61"/>
        <v>3.376865737311413E-2</v>
      </c>
    </row>
    <row r="334" spans="1:24">
      <c r="A334" s="12">
        <v>45044</v>
      </c>
      <c r="B334">
        <v>11746</v>
      </c>
      <c r="C334" s="10">
        <f t="shared" si="62"/>
        <v>4.5762108262108248E-2</v>
      </c>
      <c r="D334">
        <v>5049</v>
      </c>
      <c r="E334" s="10">
        <f t="shared" si="54"/>
        <v>-7.8313253012048167E-2</v>
      </c>
      <c r="F334">
        <v>1014</v>
      </c>
      <c r="G334" s="10">
        <f t="shared" si="55"/>
        <v>3.1956035009159445E-2</v>
      </c>
      <c r="H334">
        <v>3164</v>
      </c>
      <c r="I334" s="10">
        <f t="shared" si="56"/>
        <v>3.500163559044811E-2</v>
      </c>
      <c r="J334">
        <v>818.6</v>
      </c>
      <c r="K334" s="10">
        <f t="shared" si="57"/>
        <v>5.6258064516129025E-2</v>
      </c>
      <c r="T334">
        <f t="shared" si="58"/>
        <v>3.2354394769088954E-2</v>
      </c>
      <c r="U334">
        <f t="shared" si="53"/>
        <v>-8.5025645557576801E-2</v>
      </c>
      <c r="V334">
        <f t="shared" si="59"/>
        <v>2.3773106124000208E-2</v>
      </c>
      <c r="W334">
        <f t="shared" si="60"/>
        <v>2.9964779434297303E-2</v>
      </c>
      <c r="X334">
        <f t="shared" si="61"/>
        <v>5.4760892340752709E-2</v>
      </c>
    </row>
    <row r="335" spans="1:24">
      <c r="A335" s="1">
        <v>45077</v>
      </c>
      <c r="B335">
        <v>11660</v>
      </c>
      <c r="C335" s="10">
        <f t="shared" si="62"/>
        <v>-7.3216414098415949E-3</v>
      </c>
      <c r="D335">
        <v>4782</v>
      </c>
      <c r="E335" s="10">
        <f t="shared" si="54"/>
        <v>-5.2881758764111719E-2</v>
      </c>
      <c r="F335">
        <v>928.2</v>
      </c>
      <c r="G335" s="10">
        <f t="shared" si="55"/>
        <v>-8.4615384615384537E-2</v>
      </c>
      <c r="H335">
        <v>3144</v>
      </c>
      <c r="I335" s="10">
        <f t="shared" si="56"/>
        <v>-6.321112515802807E-3</v>
      </c>
      <c r="J335">
        <v>871</v>
      </c>
      <c r="K335" s="10">
        <f t="shared" si="57"/>
        <v>6.4011727339359892E-2</v>
      </c>
      <c r="T335">
        <f t="shared" si="58"/>
        <v>-2.0729354902860889E-2</v>
      </c>
      <c r="U335">
        <f t="shared" si="53"/>
        <v>-5.9594151309640353E-2</v>
      </c>
      <c r="V335">
        <f t="shared" si="59"/>
        <v>-9.2798313500543766E-2</v>
      </c>
      <c r="W335">
        <f t="shared" si="60"/>
        <v>-1.1357968671953614E-2</v>
      </c>
      <c r="X335">
        <f t="shared" si="61"/>
        <v>6.2514555163983576E-2</v>
      </c>
    </row>
    <row r="336" spans="1:24">
      <c r="A336" s="1">
        <v>45107</v>
      </c>
      <c r="B336">
        <v>11276</v>
      </c>
      <c r="C336" s="10">
        <f t="shared" si="62"/>
        <v>-3.2933104631217791E-2</v>
      </c>
      <c r="D336">
        <v>4985.5</v>
      </c>
      <c r="E336" s="10">
        <f t="shared" si="54"/>
        <v>4.2555416143872815E-2</v>
      </c>
      <c r="F336">
        <v>927</v>
      </c>
      <c r="G336" s="10">
        <f t="shared" si="55"/>
        <v>-1.2928248222365823E-3</v>
      </c>
      <c r="H336">
        <v>2999</v>
      </c>
      <c r="I336" s="10">
        <f t="shared" si="56"/>
        <v>-4.6119592875318083E-2</v>
      </c>
      <c r="J336">
        <v>924.8</v>
      </c>
      <c r="K336" s="10">
        <f t="shared" si="57"/>
        <v>6.1768082663604895E-2</v>
      </c>
      <c r="T336">
        <f t="shared" si="58"/>
        <v>-4.6340818124237085E-2</v>
      </c>
      <c r="U336">
        <f t="shared" si="53"/>
        <v>3.5843023598344181E-2</v>
      </c>
      <c r="V336">
        <f t="shared" si="59"/>
        <v>-9.4757537073958172E-3</v>
      </c>
      <c r="W336">
        <f t="shared" si="60"/>
        <v>-5.115644903146889E-2</v>
      </c>
      <c r="X336">
        <f t="shared" si="61"/>
        <v>6.027091048822858E-2</v>
      </c>
    </row>
    <row r="337" spans="1:24">
      <c r="A337" s="1">
        <v>45138</v>
      </c>
      <c r="B337">
        <v>11186</v>
      </c>
      <c r="C337" s="10">
        <f t="shared" si="62"/>
        <v>-7.9815537424618999E-3</v>
      </c>
      <c r="D337">
        <v>5150</v>
      </c>
      <c r="E337" s="10">
        <f t="shared" si="54"/>
        <v>3.2995687493731829E-2</v>
      </c>
      <c r="F337">
        <v>931.4</v>
      </c>
      <c r="G337" s="10">
        <f t="shared" si="55"/>
        <v>4.746494066882434E-3</v>
      </c>
      <c r="H337">
        <v>2888</v>
      </c>
      <c r="I337" s="10">
        <f t="shared" si="56"/>
        <v>-3.7012337445815224E-2</v>
      </c>
      <c r="J337">
        <v>936.6</v>
      </c>
      <c r="K337" s="10">
        <f t="shared" si="57"/>
        <v>1.2759515570934354E-2</v>
      </c>
      <c r="T337">
        <f t="shared" si="58"/>
        <v>-2.1389267235481194E-2</v>
      </c>
      <c r="U337">
        <f t="shared" si="53"/>
        <v>2.6283294948203195E-2</v>
      </c>
      <c r="V337">
        <f t="shared" si="59"/>
        <v>-3.4364348182768008E-3</v>
      </c>
      <c r="W337">
        <f t="shared" si="60"/>
        <v>-4.2049193601966031E-2</v>
      </c>
      <c r="X337">
        <f t="shared" si="61"/>
        <v>1.1262343395558039E-2</v>
      </c>
    </row>
    <row r="338" spans="1:24">
      <c r="A338" s="1">
        <v>45169</v>
      </c>
      <c r="B338">
        <v>10662</v>
      </c>
      <c r="C338" s="10">
        <f t="shared" si="62"/>
        <v>-4.6844269622742685E-2</v>
      </c>
      <c r="D338">
        <v>4872.5</v>
      </c>
      <c r="E338" s="10">
        <f t="shared" si="54"/>
        <v>-5.3883495145631066E-2</v>
      </c>
      <c r="F338">
        <v>1007.5</v>
      </c>
      <c r="G338" s="10">
        <f t="shared" si="55"/>
        <v>8.1704960274855187E-2</v>
      </c>
      <c r="H338">
        <v>2830</v>
      </c>
      <c r="I338" s="10">
        <f t="shared" si="56"/>
        <v>-2.0083102493074767E-2</v>
      </c>
      <c r="J338">
        <v>971</v>
      </c>
      <c r="K338" s="10">
        <f t="shared" si="57"/>
        <v>3.6728592782404368E-2</v>
      </c>
      <c r="T338">
        <f t="shared" si="58"/>
        <v>-6.0251983115761978E-2</v>
      </c>
      <c r="U338">
        <f t="shared" si="53"/>
        <v>-6.05958876911597E-2</v>
      </c>
      <c r="V338">
        <f t="shared" si="59"/>
        <v>7.3522031389695958E-2</v>
      </c>
      <c r="W338">
        <f t="shared" si="60"/>
        <v>-2.5119958649225574E-2</v>
      </c>
      <c r="X338">
        <f t="shared" si="61"/>
        <v>3.5231420607028052E-2</v>
      </c>
    </row>
    <row r="339" spans="1:24">
      <c r="A339" s="1">
        <v>45198</v>
      </c>
      <c r="B339">
        <v>11102</v>
      </c>
      <c r="C339" s="10">
        <f t="shared" si="62"/>
        <v>4.1268054773963669E-2</v>
      </c>
      <c r="D339">
        <v>5174</v>
      </c>
      <c r="E339" s="10">
        <f t="shared" si="54"/>
        <v>6.1877886095433654E-2</v>
      </c>
      <c r="F339">
        <v>997.8</v>
      </c>
      <c r="G339" s="10">
        <f t="shared" si="55"/>
        <v>-9.627791563275534E-3</v>
      </c>
      <c r="H339">
        <v>2926</v>
      </c>
      <c r="I339" s="10">
        <f t="shared" si="56"/>
        <v>3.3922261484099048E-2</v>
      </c>
      <c r="J339">
        <v>989</v>
      </c>
      <c r="K339" s="10">
        <f t="shared" si="57"/>
        <v>1.8537590113285374E-2</v>
      </c>
      <c r="T339">
        <f t="shared" si="58"/>
        <v>2.7860341280944376E-2</v>
      </c>
      <c r="U339">
        <f t="shared" si="53"/>
        <v>5.516549354990502E-2</v>
      </c>
      <c r="V339">
        <f t="shared" si="59"/>
        <v>-1.7810720448434771E-2</v>
      </c>
      <c r="W339">
        <f t="shared" si="60"/>
        <v>2.8885405327948241E-2</v>
      </c>
      <c r="X339">
        <f t="shared" si="61"/>
        <v>1.7040417937909058E-2</v>
      </c>
    </row>
    <row r="340" spans="1:24">
      <c r="A340" s="12">
        <v>45230</v>
      </c>
      <c r="B340">
        <v>10250</v>
      </c>
      <c r="C340" s="10">
        <f t="shared" si="62"/>
        <v>-7.6742929201945587E-2</v>
      </c>
      <c r="D340">
        <v>5255</v>
      </c>
      <c r="E340" s="10">
        <f t="shared" si="54"/>
        <v>1.5655199072284409E-2</v>
      </c>
      <c r="F340">
        <v>1104</v>
      </c>
      <c r="G340" s="10">
        <f t="shared" si="55"/>
        <v>0.10643415514131083</v>
      </c>
      <c r="H340">
        <v>2932</v>
      </c>
      <c r="I340" s="10">
        <f t="shared" si="56"/>
        <v>2.0505809979494138E-3</v>
      </c>
      <c r="J340">
        <v>970.6</v>
      </c>
      <c r="K340" s="10">
        <f t="shared" si="57"/>
        <v>-1.8604651162790642E-2</v>
      </c>
      <c r="T340">
        <f t="shared" si="58"/>
        <v>-9.015064269496488E-2</v>
      </c>
      <c r="U340">
        <f t="shared" si="53"/>
        <v>8.9428065267557755E-3</v>
      </c>
      <c r="V340">
        <f t="shared" si="59"/>
        <v>9.8251226256151597E-2</v>
      </c>
      <c r="W340">
        <f t="shared" si="60"/>
        <v>-2.9862751582013939E-3</v>
      </c>
      <c r="X340">
        <f t="shared" si="61"/>
        <v>-2.0101823338166958E-2</v>
      </c>
    </row>
    <row r="341" spans="1:24">
      <c r="A341" s="1">
        <v>45260</v>
      </c>
      <c r="B341">
        <v>10126</v>
      </c>
      <c r="C341" s="10">
        <f t="shared" si="62"/>
        <v>-1.2097560975609767E-2</v>
      </c>
      <c r="D341">
        <v>5399</v>
      </c>
      <c r="E341" s="10">
        <f t="shared" si="54"/>
        <v>2.7402473834443386E-2</v>
      </c>
      <c r="F341">
        <v>1050</v>
      </c>
      <c r="G341" s="10">
        <f t="shared" si="55"/>
        <v>-4.8913043478260865E-2</v>
      </c>
      <c r="H341">
        <v>3002</v>
      </c>
      <c r="I341" s="10">
        <f t="shared" si="56"/>
        <v>2.3874488403820004E-2</v>
      </c>
      <c r="J341">
        <v>1130.5</v>
      </c>
      <c r="K341" s="10">
        <f t="shared" si="57"/>
        <v>0.1647434576550586</v>
      </c>
      <c r="T341">
        <f t="shared" si="58"/>
        <v>-2.5505274468629061E-2</v>
      </c>
      <c r="U341">
        <f t="shared" si="53"/>
        <v>2.0690081288914752E-2</v>
      </c>
      <c r="V341">
        <f t="shared" si="59"/>
        <v>-5.7095972363420101E-2</v>
      </c>
      <c r="W341">
        <f t="shared" si="60"/>
        <v>1.8837632247669198E-2</v>
      </c>
      <c r="X341">
        <f t="shared" si="61"/>
        <v>0.16324628547968228</v>
      </c>
    </row>
    <row r="342" spans="1:24">
      <c r="A342" s="1">
        <v>45289</v>
      </c>
      <c r="B342">
        <v>10600</v>
      </c>
      <c r="C342" s="10">
        <f t="shared" si="62"/>
        <v>4.6810191586016181E-2</v>
      </c>
      <c r="D342">
        <v>5842</v>
      </c>
      <c r="E342" s="10">
        <f t="shared" si="54"/>
        <v>8.205223189479538E-2</v>
      </c>
      <c r="F342">
        <v>1110.5</v>
      </c>
      <c r="G342" s="10">
        <f t="shared" si="55"/>
        <v>5.7619047619047681E-2</v>
      </c>
      <c r="H342">
        <v>3190</v>
      </c>
      <c r="I342" s="10">
        <f t="shared" si="56"/>
        <v>6.2624916722185286E-2</v>
      </c>
      <c r="J342">
        <v>1172.5</v>
      </c>
      <c r="K342" s="10">
        <f t="shared" si="57"/>
        <v>3.7151702786377694E-2</v>
      </c>
      <c r="T342">
        <f t="shared" si="58"/>
        <v>3.3402478092996887E-2</v>
      </c>
      <c r="U342">
        <f t="shared" si="53"/>
        <v>7.5339839349266746E-2</v>
      </c>
      <c r="V342">
        <f t="shared" si="59"/>
        <v>4.9436118733888444E-2</v>
      </c>
      <c r="W342">
        <f t="shared" si="60"/>
        <v>5.758806056603448E-2</v>
      </c>
      <c r="X342">
        <f t="shared" si="61"/>
        <v>3.5654530611001378E-2</v>
      </c>
    </row>
    <row r="343" spans="1:24">
      <c r="A343" s="1">
        <v>45322</v>
      </c>
      <c r="B343">
        <v>10500</v>
      </c>
      <c r="C343" s="10">
        <f t="shared" si="62"/>
        <v>-9.4339622641509413E-3</v>
      </c>
      <c r="D343">
        <v>5503</v>
      </c>
      <c r="E343" s="10">
        <f t="shared" si="54"/>
        <v>-5.8028072577884338E-2</v>
      </c>
      <c r="F343">
        <v>1177</v>
      </c>
      <c r="G343" s="10">
        <f t="shared" si="55"/>
        <v>5.9882935614588018E-2</v>
      </c>
      <c r="H343">
        <v>3215</v>
      </c>
      <c r="I343" s="10">
        <f t="shared" si="56"/>
        <v>7.8369905956112706E-3</v>
      </c>
      <c r="J343">
        <v>1178</v>
      </c>
      <c r="K343" s="10">
        <f t="shared" si="57"/>
        <v>4.6908315565032943E-3</v>
      </c>
      <c r="T343">
        <f t="shared" si="58"/>
        <v>-2.2841675757170235E-2</v>
      </c>
      <c r="U343">
        <f t="shared" si="53"/>
        <v>-6.4740465123412971E-2</v>
      </c>
      <c r="V343">
        <f t="shared" si="59"/>
        <v>5.1700006729428781E-2</v>
      </c>
      <c r="W343">
        <f t="shared" si="60"/>
        <v>2.8001344394604629E-3</v>
      </c>
      <c r="X343">
        <f t="shared" si="61"/>
        <v>3.1936593811269787E-3</v>
      </c>
    </row>
    <row r="344" spans="1:24">
      <c r="A344" s="1">
        <v>45351</v>
      </c>
      <c r="B344">
        <v>9983</v>
      </c>
      <c r="C344" s="10">
        <f t="shared" si="62"/>
        <v>-4.9238095238095192E-2</v>
      </c>
      <c r="D344">
        <v>5079</v>
      </c>
      <c r="E344" s="10">
        <f t="shared" si="54"/>
        <v>-7.7048882427766641E-2</v>
      </c>
      <c r="F344">
        <v>1242</v>
      </c>
      <c r="G344" s="10">
        <f t="shared" si="55"/>
        <v>5.5225148683092584E-2</v>
      </c>
      <c r="H344">
        <v>3153</v>
      </c>
      <c r="I344" s="10">
        <f t="shared" si="56"/>
        <v>-1.9284603421461877E-2</v>
      </c>
      <c r="J344">
        <v>1244.5</v>
      </c>
      <c r="K344" s="10">
        <f t="shared" si="57"/>
        <v>5.6451612903225756E-2</v>
      </c>
      <c r="T344">
        <f t="shared" si="58"/>
        <v>-6.2645808731114486E-2</v>
      </c>
      <c r="U344">
        <f t="shared" si="53"/>
        <v>-8.3761274973295274E-2</v>
      </c>
      <c r="V344">
        <f t="shared" si="59"/>
        <v>4.7042219797933348E-2</v>
      </c>
      <c r="W344">
        <f t="shared" si="60"/>
        <v>-2.4321459577612684E-2</v>
      </c>
      <c r="X344">
        <f t="shared" si="61"/>
        <v>5.4954440727849441E-2</v>
      </c>
    </row>
    <row r="345" spans="1:24">
      <c r="A345" s="1">
        <v>45380</v>
      </c>
      <c r="B345">
        <v>10678</v>
      </c>
      <c r="C345" s="10">
        <f t="shared" si="62"/>
        <v>6.9618351197034967E-2</v>
      </c>
      <c r="D345">
        <v>5017</v>
      </c>
      <c r="E345" s="10">
        <f t="shared" si="54"/>
        <v>-1.2207127387280914E-2</v>
      </c>
      <c r="F345">
        <v>1349.5</v>
      </c>
      <c r="G345" s="10">
        <f t="shared" si="55"/>
        <v>8.6553945249597364E-2</v>
      </c>
      <c r="H345">
        <v>3048</v>
      </c>
      <c r="I345" s="10">
        <f t="shared" si="56"/>
        <v>-3.3301617507136005E-2</v>
      </c>
      <c r="J345">
        <v>1265.5</v>
      </c>
      <c r="K345" s="10">
        <f t="shared" si="57"/>
        <v>1.6874246685415928E-2</v>
      </c>
      <c r="T345">
        <f t="shared" si="58"/>
        <v>5.6210637704015673E-2</v>
      </c>
      <c r="U345">
        <f t="shared" si="53"/>
        <v>-1.8919519932809548E-2</v>
      </c>
      <c r="V345">
        <f t="shared" si="59"/>
        <v>7.8371016364438134E-2</v>
      </c>
      <c r="W345">
        <f t="shared" si="60"/>
        <v>-3.8338473663286812E-2</v>
      </c>
      <c r="X345">
        <f t="shared" si="61"/>
        <v>1.5377074510039612E-2</v>
      </c>
    </row>
    <row r="346" spans="1:24">
      <c r="A346" s="12">
        <v>45412</v>
      </c>
      <c r="B346">
        <v>12062</v>
      </c>
      <c r="C346" s="10">
        <f t="shared" si="62"/>
        <v>0.12961228694512084</v>
      </c>
      <c r="D346">
        <v>5472</v>
      </c>
      <c r="E346" s="10">
        <f t="shared" si="54"/>
        <v>9.0691648395455404E-2</v>
      </c>
      <c r="F346">
        <v>1333</v>
      </c>
      <c r="G346" s="10">
        <f t="shared" si="55"/>
        <v>-1.2226750648388296E-2</v>
      </c>
      <c r="H346">
        <v>3074</v>
      </c>
      <c r="I346" s="10">
        <f t="shared" si="56"/>
        <v>8.5301837270341796E-3</v>
      </c>
      <c r="J346">
        <v>1166</v>
      </c>
      <c r="K346" s="10">
        <f t="shared" si="57"/>
        <v>-7.8625049387593848E-2</v>
      </c>
      <c r="T346">
        <f t="shared" si="58"/>
        <v>0.11620457345210154</v>
      </c>
      <c r="U346">
        <f t="shared" si="53"/>
        <v>8.3979255849926771E-2</v>
      </c>
      <c r="V346">
        <f t="shared" si="59"/>
        <v>-2.0409679533547533E-2</v>
      </c>
      <c r="W346">
        <f t="shared" si="60"/>
        <v>3.4933275708833719E-3</v>
      </c>
      <c r="X346">
        <f t="shared" si="61"/>
        <v>-8.0122221562970164E-2</v>
      </c>
    </row>
    <row r="347" spans="1:24">
      <c r="A347" s="1">
        <v>45443</v>
      </c>
      <c r="B347">
        <v>12190</v>
      </c>
      <c r="C347" s="10">
        <f t="shared" si="62"/>
        <v>1.0611838832697673E-2</v>
      </c>
      <c r="D347">
        <v>5476</v>
      </c>
      <c r="E347" s="10">
        <f t="shared" si="54"/>
        <v>7.309941520468044E-4</v>
      </c>
      <c r="F347">
        <v>1392</v>
      </c>
      <c r="G347" s="10">
        <f t="shared" si="55"/>
        <v>4.4261065266316679E-2</v>
      </c>
      <c r="H347">
        <v>2936</v>
      </c>
      <c r="I347" s="10">
        <f t="shared" si="56"/>
        <v>-4.4892648015614878E-2</v>
      </c>
      <c r="J347">
        <v>1022.5</v>
      </c>
      <c r="K347" s="10">
        <f t="shared" si="57"/>
        <v>-0.12307032590051459</v>
      </c>
      <c r="T347">
        <f t="shared" si="58"/>
        <v>-2.7958746603216188E-3</v>
      </c>
      <c r="U347">
        <f t="shared" si="53"/>
        <v>-5.9813983934818293E-3</v>
      </c>
      <c r="V347">
        <f t="shared" si="59"/>
        <v>3.6078136381157443E-2</v>
      </c>
      <c r="W347">
        <f t="shared" si="60"/>
        <v>-4.9929504171765685E-2</v>
      </c>
      <c r="X347">
        <f t="shared" si="61"/>
        <v>-0.1245674980758909</v>
      </c>
    </row>
    <row r="348" spans="1:24">
      <c r="A348" s="1">
        <v>45471</v>
      </c>
      <c r="B348">
        <v>12356</v>
      </c>
      <c r="C348" s="10">
        <f t="shared" si="62"/>
        <v>1.361771944216561E-2</v>
      </c>
      <c r="D348">
        <v>5201</v>
      </c>
      <c r="E348" s="10">
        <f t="shared" si="54"/>
        <v>-5.0219138056975865E-2</v>
      </c>
      <c r="F348">
        <v>1320</v>
      </c>
      <c r="G348" s="10">
        <f t="shared" si="55"/>
        <v>-5.1724137931034475E-2</v>
      </c>
      <c r="H348">
        <v>3010</v>
      </c>
      <c r="I348" s="10">
        <f t="shared" si="56"/>
        <v>2.5204359673024479E-2</v>
      </c>
      <c r="J348">
        <v>1088.5</v>
      </c>
      <c r="K348" s="10">
        <f t="shared" si="57"/>
        <v>6.454767726161359E-2</v>
      </c>
      <c r="T348">
        <f t="shared" si="58"/>
        <v>2.1000594914631805E-4</v>
      </c>
      <c r="U348">
        <f t="shared" si="53"/>
        <v>-5.6931530602504499E-2</v>
      </c>
      <c r="V348">
        <f t="shared" si="59"/>
        <v>-5.9907066816193712E-2</v>
      </c>
      <c r="W348">
        <f t="shared" si="60"/>
        <v>2.0167503516873672E-2</v>
      </c>
      <c r="X348">
        <f t="shared" si="61"/>
        <v>6.3050505086237274E-2</v>
      </c>
    </row>
    <row r="349" spans="1:24">
      <c r="A349" s="1">
        <v>45504</v>
      </c>
      <c r="B349">
        <v>12368</v>
      </c>
      <c r="C349" s="10">
        <f t="shared" si="62"/>
        <v>9.711880867595557E-4</v>
      </c>
      <c r="D349">
        <v>5026</v>
      </c>
      <c r="E349" s="10">
        <f t="shared" si="54"/>
        <v>-3.3647375504710642E-2</v>
      </c>
      <c r="F349">
        <v>1297</v>
      </c>
      <c r="G349" s="10">
        <f t="shared" si="55"/>
        <v>-1.7424242424242453E-2</v>
      </c>
      <c r="H349">
        <v>3258</v>
      </c>
      <c r="I349" s="10">
        <f t="shared" si="56"/>
        <v>8.2392026578073096E-2</v>
      </c>
      <c r="J349">
        <v>1086</v>
      </c>
      <c r="K349" s="10">
        <f t="shared" si="57"/>
        <v>-2.2967386311437687E-3</v>
      </c>
      <c r="T349">
        <f t="shared" si="58"/>
        <v>-1.2436525406259736E-2</v>
      </c>
      <c r="U349">
        <f t="shared" si="53"/>
        <v>-4.0359768050239275E-2</v>
      </c>
      <c r="V349">
        <f t="shared" si="59"/>
        <v>-2.560717130940169E-2</v>
      </c>
      <c r="W349">
        <f t="shared" si="60"/>
        <v>7.735517042192229E-2</v>
      </c>
      <c r="X349">
        <f t="shared" si="61"/>
        <v>-3.7939108065200844E-3</v>
      </c>
    </row>
    <row r="350" spans="1:24">
      <c r="A350" s="1">
        <v>45534</v>
      </c>
      <c r="B350">
        <v>13274</v>
      </c>
      <c r="C350" s="10">
        <f t="shared" si="62"/>
        <v>7.3253557567917182E-2</v>
      </c>
      <c r="D350">
        <v>4770</v>
      </c>
      <c r="E350" s="10">
        <f t="shared" si="54"/>
        <v>-5.0935137286112209E-2</v>
      </c>
      <c r="F350">
        <v>1363</v>
      </c>
      <c r="G350" s="10">
        <f t="shared" si="55"/>
        <v>5.088666152659993E-2</v>
      </c>
      <c r="H350">
        <v>3540</v>
      </c>
      <c r="I350" s="10">
        <f t="shared" si="56"/>
        <v>8.6556169429097496E-2</v>
      </c>
      <c r="J350">
        <v>1011</v>
      </c>
      <c r="K350" s="10">
        <f t="shared" si="57"/>
        <v>-6.9060773480662974E-2</v>
      </c>
      <c r="T350">
        <f t="shared" si="58"/>
        <v>5.9845844074897889E-2</v>
      </c>
      <c r="U350">
        <f t="shared" si="53"/>
        <v>-5.7647529831640842E-2</v>
      </c>
      <c r="V350">
        <f t="shared" si="59"/>
        <v>4.2703732641440693E-2</v>
      </c>
      <c r="W350">
        <f t="shared" si="60"/>
        <v>8.1519313272946689E-2</v>
      </c>
      <c r="X350">
        <f t="shared" si="61"/>
        <v>-7.0557945656039289E-2</v>
      </c>
    </row>
    <row r="351" spans="1:24">
      <c r="A351" s="1">
        <v>45565</v>
      </c>
      <c r="B351">
        <v>11588</v>
      </c>
      <c r="C351" s="10">
        <f t="shared" si="62"/>
        <v>-0.12701521771884883</v>
      </c>
      <c r="D351">
        <v>5299</v>
      </c>
      <c r="E351" s="10">
        <f t="shared" si="54"/>
        <v>0.1109014675052411</v>
      </c>
      <c r="F351">
        <v>1237.5</v>
      </c>
      <c r="G351" s="10">
        <f t="shared" si="55"/>
        <v>-9.2076302274394672E-2</v>
      </c>
      <c r="H351">
        <v>3534</v>
      </c>
      <c r="I351" s="10">
        <f t="shared" si="56"/>
        <v>-1.6949152542372614E-3</v>
      </c>
      <c r="J351">
        <v>1024.5</v>
      </c>
      <c r="K351" s="10">
        <f t="shared" si="57"/>
        <v>1.335311572700304E-2</v>
      </c>
      <c r="T351">
        <f t="shared" si="58"/>
        <v>-0.14042293121186811</v>
      </c>
      <c r="U351">
        <f t="shared" si="53"/>
        <v>0.10418907495971247</v>
      </c>
      <c r="V351">
        <f t="shared" si="59"/>
        <v>-0.1002592311595539</v>
      </c>
      <c r="W351">
        <f t="shared" si="60"/>
        <v>-6.7317714103880691E-3</v>
      </c>
      <c r="X351">
        <f t="shared" si="61"/>
        <v>1.1855943551626724E-2</v>
      </c>
    </row>
    <row r="352" spans="1:24">
      <c r="A352" s="12">
        <v>45596</v>
      </c>
      <c r="B352">
        <v>11042</v>
      </c>
      <c r="C352" s="10">
        <f t="shared" si="62"/>
        <v>-4.711770797376591E-2</v>
      </c>
      <c r="D352">
        <v>5016</v>
      </c>
      <c r="E352" s="10">
        <f t="shared" si="54"/>
        <v>-5.3406303076052097E-2</v>
      </c>
      <c r="F352">
        <v>1250</v>
      </c>
      <c r="G352" s="10">
        <f t="shared" si="55"/>
        <v>1.0101010101010166E-2</v>
      </c>
      <c r="H352">
        <v>3412</v>
      </c>
      <c r="I352" s="10">
        <f t="shared" si="56"/>
        <v>-3.452178834182229E-2</v>
      </c>
      <c r="J352">
        <v>969.4</v>
      </c>
      <c r="K352" s="10">
        <f t="shared" si="57"/>
        <v>-5.3782332845290437E-2</v>
      </c>
      <c r="T352">
        <f t="shared" si="58"/>
        <v>-6.0525421466785204E-2</v>
      </c>
      <c r="U352">
        <f t="shared" si="53"/>
        <v>-6.0118695621580731E-2</v>
      </c>
      <c r="V352">
        <f t="shared" si="59"/>
        <v>1.9180812158509312E-3</v>
      </c>
      <c r="W352">
        <f t="shared" si="60"/>
        <v>-3.9558644497973097E-2</v>
      </c>
      <c r="X352">
        <f t="shared" si="61"/>
        <v>-5.5279505020666753E-2</v>
      </c>
    </row>
    <row r="354" spans="1:12 16383:16383">
      <c r="A354" t="s">
        <v>169</v>
      </c>
      <c r="C354" s="11">
        <f>_xlfn.STDEV.S(C7:C352)</f>
        <v>6.4841043267322485E-2</v>
      </c>
      <c r="E354" s="11">
        <f>_xlfn.STDEV.S(E7:E352)</f>
        <v>9.3154598961695978E-2</v>
      </c>
      <c r="F354" s="4"/>
      <c r="G354" s="11">
        <f>_xlfn.STDEV.S(G7:G352)</f>
        <v>7.6333106393875236E-2</v>
      </c>
      <c r="H354" s="4"/>
      <c r="I354" s="11">
        <f>_xlfn.STDEV.S(I7:I352)</f>
        <v>6.1343518977072041E-2</v>
      </c>
      <c r="J354" s="4"/>
      <c r="K354" s="11">
        <f>_xlfn.STDEV.S(K7:K352)</f>
        <v>9.5233226140261779E-2</v>
      </c>
      <c r="L354" s="5"/>
    </row>
    <row r="355" spans="1:12 16383:16383">
      <c r="A355" t="s">
        <v>170</v>
      </c>
      <c r="C355" s="10">
        <f>AVERAGE(C7:C352)</f>
        <v>8.4695381676016951E-3</v>
      </c>
      <c r="E355" s="10">
        <f>AVERAGE(E7:E352)</f>
        <v>9.8468920982962751E-3</v>
      </c>
      <c r="G355" s="10">
        <f>AVERAGE(G7:G352)</f>
        <v>8.3059834057359391E-3</v>
      </c>
      <c r="I355" s="10">
        <f>AVERAGE(I7:I352)</f>
        <v>1.0047482484810074E-2</v>
      </c>
      <c r="K355" s="10">
        <f>AVERAGE(K7:K352)</f>
        <v>1.4051035624305963E-2</v>
      </c>
    </row>
    <row r="356" spans="1:12 16383:16383">
      <c r="XFC356" s="6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88CD3-0795-214B-A3EF-3C7F00F13899}">
  <dimension ref="A1:XFC356"/>
  <sheetViews>
    <sheetView topLeftCell="S12" workbookViewId="0">
      <selection activeCell="Z43" sqref="Z43:AB53"/>
    </sheetView>
  </sheetViews>
  <sheetFormatPr defaultColWidth="11.42578125" defaultRowHeight="15"/>
  <cols>
    <col min="1" max="1" width="10.140625" bestFit="1" customWidth="1"/>
    <col min="2" max="2" width="14.28515625" customWidth="1"/>
    <col min="3" max="3" width="14" style="10" customWidth="1"/>
    <col min="4" max="4" width="15.7109375" customWidth="1"/>
    <col min="5" max="5" width="14" style="10" customWidth="1"/>
    <col min="6" max="6" width="14.28515625" customWidth="1"/>
    <col min="7" max="7" width="14" style="10" customWidth="1"/>
    <col min="8" max="8" width="14.28515625" customWidth="1"/>
    <col min="9" max="9" width="14" style="10" customWidth="1"/>
    <col min="10" max="10" width="14.28515625" customWidth="1"/>
    <col min="11" max="11" width="14" style="10" customWidth="1"/>
    <col min="13" max="13" width="22.140625" customWidth="1"/>
    <col min="14" max="18" width="15" customWidth="1"/>
    <col min="20" max="24" width="15" customWidth="1"/>
    <col min="25" max="26" width="16.140625" customWidth="1"/>
    <col min="27" max="31" width="15.140625" customWidth="1"/>
  </cols>
  <sheetData>
    <row r="1" spans="1:31">
      <c r="B1" t="s">
        <v>0</v>
      </c>
      <c r="C1" s="10" t="s">
        <v>154</v>
      </c>
      <c r="D1" t="s">
        <v>1</v>
      </c>
      <c r="E1" s="10" t="s">
        <v>154</v>
      </c>
      <c r="F1" t="s">
        <v>8</v>
      </c>
      <c r="G1" s="10" t="s">
        <v>154</v>
      </c>
      <c r="H1" t="s">
        <v>13</v>
      </c>
      <c r="I1" s="10" t="s">
        <v>154</v>
      </c>
      <c r="J1" t="s">
        <v>19</v>
      </c>
      <c r="K1" s="10" t="s">
        <v>154</v>
      </c>
      <c r="N1" t="s">
        <v>155</v>
      </c>
      <c r="T1" t="s">
        <v>156</v>
      </c>
      <c r="Y1" s="14">
        <f>'Q2, Q3.1-5'!A18</f>
        <v>45044</v>
      </c>
      <c r="AA1" t="s">
        <v>157</v>
      </c>
    </row>
    <row r="2" spans="1:31">
      <c r="A2" s="1" t="s">
        <v>25</v>
      </c>
      <c r="B2" t="s">
        <v>26</v>
      </c>
      <c r="D2" t="s">
        <v>27</v>
      </c>
      <c r="F2" t="s">
        <v>34</v>
      </c>
      <c r="H2" t="s">
        <v>39</v>
      </c>
      <c r="J2" t="s">
        <v>45</v>
      </c>
      <c r="N2" t="s">
        <v>0</v>
      </c>
      <c r="O2" t="s">
        <v>1</v>
      </c>
      <c r="P2" t="s">
        <v>8</v>
      </c>
      <c r="Q2" t="s">
        <v>13</v>
      </c>
      <c r="R2" t="s">
        <v>19</v>
      </c>
      <c r="T2" t="s">
        <v>0</v>
      </c>
      <c r="U2" t="s">
        <v>1</v>
      </c>
      <c r="V2" t="s">
        <v>8</v>
      </c>
      <c r="W2" t="s">
        <v>13</v>
      </c>
      <c r="X2" t="s">
        <v>19</v>
      </c>
      <c r="AA2" t="s">
        <v>0</v>
      </c>
      <c r="AB2" t="s">
        <v>1</v>
      </c>
      <c r="AC2" t="s">
        <v>8</v>
      </c>
      <c r="AD2" t="s">
        <v>13</v>
      </c>
      <c r="AE2" t="s">
        <v>19</v>
      </c>
    </row>
    <row r="3" spans="1:31">
      <c r="A3" s="1" t="s">
        <v>51</v>
      </c>
      <c r="B3" t="s">
        <v>52</v>
      </c>
      <c r="D3" t="s">
        <v>52</v>
      </c>
      <c r="F3" t="s">
        <v>52</v>
      </c>
      <c r="H3" t="s">
        <v>52</v>
      </c>
      <c r="J3" t="s">
        <v>52</v>
      </c>
      <c r="M3" t="s">
        <v>158</v>
      </c>
      <c r="N3">
        <f>AVERAGE(C275:C334)</f>
        <v>1.5453848543648802E-2</v>
      </c>
      <c r="O3">
        <f>AVERAGE(E275:E334)</f>
        <v>7.0891371126760956E-3</v>
      </c>
      <c r="P3">
        <f>AVERAGE(G275:G334)</f>
        <v>1.1371348548347308E-2</v>
      </c>
      <c r="Q3">
        <f>AVERAGE(I275:I334)</f>
        <v>8.6169598105332E-3</v>
      </c>
      <c r="R3">
        <f>AVERAGE(K275:K334)</f>
        <v>6.1621463198890209E-3</v>
      </c>
      <c r="Z3" t="s">
        <v>0</v>
      </c>
      <c r="AA3">
        <f t="array" ref="AA3:AE7">MMULT(TRANSPOSE(T275:X334),T275:X334)*12/59</f>
        <v>3.628002152266354E-2</v>
      </c>
      <c r="AB3">
        <v>4.7369284836811741E-4</v>
      </c>
      <c r="AC3">
        <v>2.9569863143911472E-3</v>
      </c>
      <c r="AD3">
        <v>2.7970538400865102E-3</v>
      </c>
      <c r="AE3">
        <v>1.0301416680865413E-2</v>
      </c>
    </row>
    <row r="4" spans="1:31">
      <c r="A4" s="1"/>
      <c r="B4">
        <v>1</v>
      </c>
      <c r="D4">
        <v>2</v>
      </c>
      <c r="F4">
        <v>9</v>
      </c>
      <c r="H4">
        <v>14</v>
      </c>
      <c r="J4">
        <v>20</v>
      </c>
      <c r="M4" t="s">
        <v>160</v>
      </c>
      <c r="N4">
        <f>VAR(C275:C334)</f>
        <v>3.023335126888627E-3</v>
      </c>
      <c r="O4">
        <f>VAR(E275:E334)</f>
        <v>6.1172985516849991E-3</v>
      </c>
      <c r="P4">
        <f>VAR(G275:G334)</f>
        <v>6.0451450071296276E-3</v>
      </c>
      <c r="Q4">
        <f>VAR(I275:I334)</f>
        <v>3.785438270397182E-3</v>
      </c>
      <c r="R4">
        <f>VAR(K275:K334)</f>
        <v>3.8436480004418122E-3</v>
      </c>
      <c r="Z4" t="s">
        <v>1</v>
      </c>
      <c r="AA4">
        <v>4.7369284836811741E-4</v>
      </c>
      <c r="AB4">
        <v>7.3407582620220027E-2</v>
      </c>
      <c r="AC4">
        <v>1.2397758915493414E-2</v>
      </c>
      <c r="AD4">
        <v>1.0738541875402815E-2</v>
      </c>
      <c r="AE4">
        <v>8.1305172451186427E-3</v>
      </c>
    </row>
    <row r="5" spans="1:31">
      <c r="A5" s="1"/>
      <c r="M5" t="s">
        <v>161</v>
      </c>
      <c r="N5">
        <f>N3*12</f>
        <v>0.18544618252378564</v>
      </c>
      <c r="O5">
        <f>O3*12</f>
        <v>8.5069645352113143E-2</v>
      </c>
      <c r="P5">
        <f t="shared" ref="P5:R6" si="0">P3*12</f>
        <v>0.1364561825801677</v>
      </c>
      <c r="Q5">
        <f t="shared" si="0"/>
        <v>0.1034035177263984</v>
      </c>
      <c r="R5">
        <f t="shared" si="0"/>
        <v>7.3945755838668248E-2</v>
      </c>
      <c r="Z5" t="s">
        <v>8</v>
      </c>
      <c r="AA5">
        <v>2.9569863143911472E-3</v>
      </c>
      <c r="AB5">
        <v>1.2397758915493414E-2</v>
      </c>
      <c r="AC5">
        <v>7.2541740085555556E-2</v>
      </c>
      <c r="AD5">
        <v>8.2735766136797402E-3</v>
      </c>
      <c r="AE5">
        <v>2.2689109824155706E-3</v>
      </c>
    </row>
    <row r="6" spans="1:31">
      <c r="A6" s="1">
        <v>35064</v>
      </c>
      <c r="B6">
        <v>1215.3699999999999</v>
      </c>
      <c r="D6">
        <v>773.23</v>
      </c>
      <c r="F6">
        <v>199.25</v>
      </c>
      <c r="H6">
        <v>201.72</v>
      </c>
      <c r="J6">
        <v>32.51</v>
      </c>
      <c r="M6" t="s">
        <v>162</v>
      </c>
      <c r="N6" s="24">
        <f>N4*12</f>
        <v>3.6280021522663526E-2</v>
      </c>
      <c r="O6" s="24">
        <f>O4*12</f>
        <v>7.3407582620219985E-2</v>
      </c>
      <c r="P6" s="24">
        <f t="shared" si="0"/>
        <v>7.2541740085555528E-2</v>
      </c>
      <c r="Q6" s="24">
        <f t="shared" si="0"/>
        <v>4.5425259244766182E-2</v>
      </c>
      <c r="R6" s="24">
        <f t="shared" si="0"/>
        <v>4.612377600530175E-2</v>
      </c>
      <c r="Z6" t="s">
        <v>13</v>
      </c>
      <c r="AA6">
        <v>2.7970538400865102E-3</v>
      </c>
      <c r="AB6">
        <v>1.0738541875402815E-2</v>
      </c>
      <c r="AC6">
        <v>8.2735766136797402E-3</v>
      </c>
      <c r="AD6">
        <v>4.542525924476621E-2</v>
      </c>
      <c r="AE6">
        <v>2.1740178018440012E-2</v>
      </c>
    </row>
    <row r="7" spans="1:31">
      <c r="A7" s="1">
        <v>35095</v>
      </c>
      <c r="B7">
        <v>1257.32</v>
      </c>
      <c r="C7" s="10">
        <f>IFERROR(B7/B6-1,"N/A")</f>
        <v>3.4516237853493115E-2</v>
      </c>
      <c r="D7">
        <v>757.54</v>
      </c>
      <c r="E7" s="10">
        <f t="shared" ref="E7:E70" si="1">IFERROR(D7/D6-1,"N/A")</f>
        <v>-2.029150446826955E-2</v>
      </c>
      <c r="F7">
        <v>223</v>
      </c>
      <c r="G7" s="10">
        <f t="shared" ref="G7:G70" si="2">IFERROR(F7/F6-1,"N/A")</f>
        <v>0.11919698870765361</v>
      </c>
      <c r="H7">
        <v>201.72</v>
      </c>
      <c r="I7" s="10">
        <f t="shared" ref="I7:I70" si="3">IFERROR(H7/H6-1,"N/A")</f>
        <v>0</v>
      </c>
      <c r="J7">
        <v>34.01</v>
      </c>
      <c r="K7" s="10">
        <f t="shared" ref="K7:K70" si="4">IFERROR(J7/J6-1,"N/A")</f>
        <v>4.613964933866499E-2</v>
      </c>
      <c r="T7">
        <f t="shared" ref="T7:T70" si="5">IFERROR(C7-$N$3,"N/A")</f>
        <v>1.9062389309844312E-2</v>
      </c>
      <c r="U7">
        <f t="shared" ref="U7:U38" si="6">IFERROR(E7-$O$3,0)</f>
        <v>-2.7380641580945646E-2</v>
      </c>
      <c r="V7">
        <f t="shared" ref="V7:V70" si="7">IFERROR(G7-$P$3,"N/A")</f>
        <v>0.10782564015930629</v>
      </c>
      <c r="W7">
        <f t="shared" ref="W7:W70" si="8">IFERROR(I7-$Q$3,"N/A")</f>
        <v>-8.6169598105332E-3</v>
      </c>
      <c r="X7">
        <f t="shared" ref="X7:X70" si="9">IFERROR(K7-$R$3,"N/A")</f>
        <v>3.9977503018775971E-2</v>
      </c>
      <c r="Z7" t="s">
        <v>19</v>
      </c>
      <c r="AA7">
        <v>1.0301416680865413E-2</v>
      </c>
      <c r="AB7">
        <v>8.1305172451186427E-3</v>
      </c>
      <c r="AC7">
        <v>2.2689109824155706E-3</v>
      </c>
      <c r="AD7">
        <v>2.1740178018440012E-2</v>
      </c>
      <c r="AE7">
        <v>4.6123776005301757E-2</v>
      </c>
    </row>
    <row r="8" spans="1:31">
      <c r="A8" s="1">
        <v>35124</v>
      </c>
      <c r="B8">
        <v>1226.0999999999999</v>
      </c>
      <c r="C8" s="10">
        <f t="shared" ref="C8:C71" si="10">IFERROR(B8/B7-1,"N/A")</f>
        <v>-2.4830592052938028E-2</v>
      </c>
      <c r="D8">
        <v>752.58</v>
      </c>
      <c r="E8" s="10">
        <f t="shared" si="1"/>
        <v>-6.5475090424267357E-3</v>
      </c>
      <c r="F8">
        <v>217.5</v>
      </c>
      <c r="G8" s="10">
        <f t="shared" si="2"/>
        <v>-2.4663677130044803E-2</v>
      </c>
      <c r="H8">
        <v>199.69</v>
      </c>
      <c r="I8" s="10">
        <f t="shared" si="3"/>
        <v>-1.0063454293079532E-2</v>
      </c>
      <c r="J8">
        <v>33.909999999999997</v>
      </c>
      <c r="K8" s="10">
        <f t="shared" si="4"/>
        <v>-2.9403116730374323E-3</v>
      </c>
      <c r="T8">
        <f t="shared" si="5"/>
        <v>-4.0284440596586826E-2</v>
      </c>
      <c r="U8">
        <f t="shared" si="6"/>
        <v>-1.3636646155102832E-2</v>
      </c>
      <c r="V8">
        <f t="shared" si="7"/>
        <v>-3.6035025678392112E-2</v>
      </c>
      <c r="W8">
        <f t="shared" si="8"/>
        <v>-1.8680414103612732E-2</v>
      </c>
      <c r="X8">
        <f t="shared" si="9"/>
        <v>-9.1024579929264542E-3</v>
      </c>
      <c r="Z8" s="26" t="s">
        <v>152</v>
      </c>
      <c r="AA8" s="27">
        <f>AA3-N6</f>
        <v>0</v>
      </c>
      <c r="AB8" s="27">
        <f>AB4-O6</f>
        <v>0</v>
      </c>
      <c r="AC8" s="27">
        <f>AC5-P6</f>
        <v>0</v>
      </c>
      <c r="AD8" s="27">
        <f>AD6-Q6</f>
        <v>0</v>
      </c>
      <c r="AE8" s="28">
        <f>AE7-R6</f>
        <v>0</v>
      </c>
    </row>
    <row r="9" spans="1:31">
      <c r="A9" s="1">
        <v>35153</v>
      </c>
      <c r="B9">
        <v>1326.57</v>
      </c>
      <c r="C9" s="10">
        <f t="shared" si="10"/>
        <v>8.1942745289943719E-2</v>
      </c>
      <c r="D9">
        <v>783.97</v>
      </c>
      <c r="E9" s="10">
        <f t="shared" si="1"/>
        <v>4.1709851444364787E-2</v>
      </c>
      <c r="F9">
        <v>214.75</v>
      </c>
      <c r="G9" s="10">
        <f t="shared" si="2"/>
        <v>-1.2643678160919491E-2</v>
      </c>
      <c r="H9">
        <v>223.01</v>
      </c>
      <c r="I9" s="10">
        <f t="shared" si="3"/>
        <v>0.1167810105663778</v>
      </c>
      <c r="J9">
        <v>34.61</v>
      </c>
      <c r="K9" s="10">
        <f t="shared" si="4"/>
        <v>2.0642878207018711E-2</v>
      </c>
      <c r="T9">
        <f t="shared" si="5"/>
        <v>6.648889674629492E-2</v>
      </c>
      <c r="U9">
        <f t="shared" si="6"/>
        <v>3.4620714331688694E-2</v>
      </c>
      <c r="V9">
        <f t="shared" si="7"/>
        <v>-2.40150267092668E-2</v>
      </c>
      <c r="W9">
        <f t="shared" si="8"/>
        <v>0.10816405075584459</v>
      </c>
      <c r="X9">
        <f t="shared" si="9"/>
        <v>1.4480731887129689E-2</v>
      </c>
      <c r="Z9" t="s">
        <v>163</v>
      </c>
      <c r="AA9" s="3">
        <f>_xlfn.XLOOKUP(Y1,Sheet1!A:A,Sheet1!AB:AB)/100</f>
        <v>4.2859999999999995E-2</v>
      </c>
    </row>
    <row r="10" spans="1:31">
      <c r="A10" s="1">
        <v>35185</v>
      </c>
      <c r="B10">
        <v>1358.76</v>
      </c>
      <c r="C10" s="10">
        <f t="shared" si="10"/>
        <v>2.426558719102645E-2</v>
      </c>
      <c r="D10">
        <v>863.28</v>
      </c>
      <c r="E10" s="10">
        <f t="shared" si="1"/>
        <v>0.10116458537954243</v>
      </c>
      <c r="F10">
        <v>217.75</v>
      </c>
      <c r="G10" s="10">
        <f t="shared" si="2"/>
        <v>1.396973224679865E-2</v>
      </c>
      <c r="H10">
        <v>233.14</v>
      </c>
      <c r="I10" s="10">
        <f t="shared" si="3"/>
        <v>4.5423972019192016E-2</v>
      </c>
      <c r="J10">
        <v>45.91</v>
      </c>
      <c r="K10" s="10">
        <f t="shared" si="4"/>
        <v>0.32649523259173652</v>
      </c>
      <c r="R10" t="s">
        <v>164</v>
      </c>
      <c r="T10">
        <f t="shared" si="5"/>
        <v>8.8117386473776475E-3</v>
      </c>
      <c r="U10">
        <f t="shared" si="6"/>
        <v>9.4075448266866327E-2</v>
      </c>
      <c r="V10">
        <f t="shared" si="7"/>
        <v>2.5983836984513412E-3</v>
      </c>
      <c r="W10">
        <f t="shared" si="8"/>
        <v>3.6807012208658813E-2</v>
      </c>
      <c r="X10">
        <f t="shared" si="9"/>
        <v>0.32033308627184748</v>
      </c>
    </row>
    <row r="11" spans="1:31">
      <c r="A11" s="1">
        <v>35216</v>
      </c>
      <c r="B11">
        <v>1337.3</v>
      </c>
      <c r="C11" s="10">
        <f t="shared" si="10"/>
        <v>-1.5793812005063468E-2</v>
      </c>
      <c r="D11">
        <v>830.65</v>
      </c>
      <c r="E11" s="10">
        <f t="shared" si="1"/>
        <v>-3.7797701788527482E-2</v>
      </c>
      <c r="F11">
        <v>222.25</v>
      </c>
      <c r="G11" s="10">
        <f t="shared" si="2"/>
        <v>2.0665901262916231E-2</v>
      </c>
      <c r="H11">
        <v>238.21</v>
      </c>
      <c r="I11" s="10">
        <f t="shared" si="3"/>
        <v>2.174659003174062E-2</v>
      </c>
      <c r="J11">
        <v>46.31</v>
      </c>
      <c r="K11" s="10">
        <f t="shared" si="4"/>
        <v>8.7126987584404958E-3</v>
      </c>
      <c r="T11">
        <f t="shared" si="5"/>
        <v>-3.124766054871227E-2</v>
      </c>
      <c r="U11">
        <f t="shared" si="6"/>
        <v>-4.4886838901203575E-2</v>
      </c>
      <c r="V11">
        <f t="shared" si="7"/>
        <v>9.2945527145689225E-3</v>
      </c>
      <c r="W11">
        <f t="shared" si="8"/>
        <v>1.312963022120742E-2</v>
      </c>
      <c r="X11">
        <f t="shared" si="9"/>
        <v>2.5505524385514749E-3</v>
      </c>
      <c r="AA11" s="7" t="s">
        <v>165</v>
      </c>
    </row>
    <row r="12" spans="1:31">
      <c r="A12" s="1">
        <v>35244</v>
      </c>
      <c r="B12">
        <v>1388.02</v>
      </c>
      <c r="C12" s="10">
        <f t="shared" si="10"/>
        <v>3.7927166679129654E-2</v>
      </c>
      <c r="D12">
        <v>787.28</v>
      </c>
      <c r="E12" s="10">
        <f t="shared" si="1"/>
        <v>-5.2212123036176505E-2</v>
      </c>
      <c r="F12">
        <v>244.25</v>
      </c>
      <c r="G12" s="10">
        <f t="shared" si="2"/>
        <v>9.8987626546681584E-2</v>
      </c>
      <c r="H12">
        <v>239.23</v>
      </c>
      <c r="I12" s="10">
        <f t="shared" si="3"/>
        <v>4.2819361067965023E-3</v>
      </c>
      <c r="J12">
        <v>48.81</v>
      </c>
      <c r="K12" s="10">
        <f t="shared" si="4"/>
        <v>5.3984020729863857E-2</v>
      </c>
      <c r="T12">
        <f t="shared" si="5"/>
        <v>2.2473318135480851E-2</v>
      </c>
      <c r="U12">
        <f t="shared" si="6"/>
        <v>-5.9301260148852598E-2</v>
      </c>
      <c r="V12">
        <f t="shared" si="7"/>
        <v>8.7616277998334269E-2</v>
      </c>
      <c r="W12">
        <f t="shared" si="8"/>
        <v>-4.3350237037366977E-3</v>
      </c>
      <c r="X12">
        <f t="shared" si="9"/>
        <v>4.7821874409974839E-2</v>
      </c>
      <c r="Z12" t="s">
        <v>0</v>
      </c>
      <c r="AA12">
        <f>N5</f>
        <v>0.18544618252378564</v>
      </c>
    </row>
    <row r="13" spans="1:31">
      <c r="A13" s="1">
        <v>35277</v>
      </c>
      <c r="B13">
        <v>1356.81</v>
      </c>
      <c r="C13" s="10">
        <f t="shared" si="10"/>
        <v>-2.2485266782899416E-2</v>
      </c>
      <c r="D13">
        <v>767.45</v>
      </c>
      <c r="E13" s="10">
        <f t="shared" si="1"/>
        <v>-2.5187989025505453E-2</v>
      </c>
      <c r="F13">
        <v>232.25</v>
      </c>
      <c r="G13" s="10">
        <f t="shared" si="2"/>
        <v>-4.9129989764585491E-2</v>
      </c>
      <c r="H13">
        <v>228.08</v>
      </c>
      <c r="I13" s="10">
        <f t="shared" si="3"/>
        <v>-4.6607866906324347E-2</v>
      </c>
      <c r="J13">
        <v>43.01</v>
      </c>
      <c r="K13" s="10">
        <f t="shared" si="4"/>
        <v>-0.11882810899405871</v>
      </c>
      <c r="T13">
        <f t="shared" si="5"/>
        <v>-3.7939115326548215E-2</v>
      </c>
      <c r="U13">
        <f t="shared" si="6"/>
        <v>-3.2277126138181546E-2</v>
      </c>
      <c r="V13">
        <f t="shared" si="7"/>
        <v>-6.0501338312932799E-2</v>
      </c>
      <c r="W13">
        <f t="shared" si="8"/>
        <v>-5.522482671685755E-2</v>
      </c>
      <c r="X13">
        <f t="shared" si="9"/>
        <v>-0.12499025531394774</v>
      </c>
      <c r="Z13" t="s">
        <v>1</v>
      </c>
      <c r="AA13">
        <f>O5</f>
        <v>8.5069645352113143E-2</v>
      </c>
    </row>
    <row r="14" spans="1:31">
      <c r="A14" s="1">
        <v>35307</v>
      </c>
      <c r="B14">
        <v>1494.34</v>
      </c>
      <c r="C14" s="10">
        <f t="shared" si="10"/>
        <v>0.10136275528629657</v>
      </c>
      <c r="D14">
        <v>787.69</v>
      </c>
      <c r="E14" s="10">
        <f t="shared" si="1"/>
        <v>2.6373053619128228E-2</v>
      </c>
      <c r="F14">
        <v>249.12</v>
      </c>
      <c r="G14" s="10">
        <f t="shared" si="2"/>
        <v>7.2637244348762176E-2</v>
      </c>
      <c r="H14">
        <v>243.28</v>
      </c>
      <c r="I14" s="10">
        <f t="shared" si="3"/>
        <v>6.6643283058575919E-2</v>
      </c>
      <c r="J14">
        <v>43.51</v>
      </c>
      <c r="K14" s="10">
        <f t="shared" si="4"/>
        <v>1.1625203441060217E-2</v>
      </c>
      <c r="T14">
        <f t="shared" si="5"/>
        <v>8.590890674264777E-2</v>
      </c>
      <c r="U14">
        <f t="shared" si="6"/>
        <v>1.9283916506452132E-2</v>
      </c>
      <c r="V14">
        <f t="shared" si="7"/>
        <v>6.1265895800414867E-2</v>
      </c>
      <c r="W14">
        <f t="shared" si="8"/>
        <v>5.8026323248042716E-2</v>
      </c>
      <c r="X14">
        <f t="shared" si="9"/>
        <v>5.4630571211711958E-3</v>
      </c>
      <c r="Z14" t="s">
        <v>8</v>
      </c>
      <c r="AA14">
        <f>P5</f>
        <v>0.1364561825801677</v>
      </c>
    </row>
    <row r="15" spans="1:31">
      <c r="A15" s="1">
        <v>35338</v>
      </c>
      <c r="B15">
        <v>1548.97</v>
      </c>
      <c r="C15" s="10">
        <f t="shared" si="10"/>
        <v>3.6557945313650198E-2</v>
      </c>
      <c r="D15">
        <v>808.34</v>
      </c>
      <c r="E15" s="10">
        <f t="shared" si="1"/>
        <v>2.6215897116885989E-2</v>
      </c>
      <c r="F15">
        <v>264.13</v>
      </c>
      <c r="G15" s="10">
        <f t="shared" si="2"/>
        <v>6.0252087347463013E-2</v>
      </c>
      <c r="H15">
        <v>240.24</v>
      </c>
      <c r="I15" s="10">
        <f t="shared" si="3"/>
        <v>-1.2495889510029556E-2</v>
      </c>
      <c r="J15">
        <v>46.66</v>
      </c>
      <c r="K15" s="10">
        <f t="shared" si="4"/>
        <v>7.239715008044123E-2</v>
      </c>
      <c r="T15">
        <f t="shared" si="5"/>
        <v>2.1104096770001395E-2</v>
      </c>
      <c r="U15">
        <f t="shared" si="6"/>
        <v>1.9126760004209892E-2</v>
      </c>
      <c r="V15">
        <f t="shared" si="7"/>
        <v>4.8880738799115704E-2</v>
      </c>
      <c r="W15">
        <f t="shared" si="8"/>
        <v>-2.1112849320562756E-2</v>
      </c>
      <c r="X15">
        <f t="shared" si="9"/>
        <v>6.6235003760552205E-2</v>
      </c>
      <c r="Z15" t="s">
        <v>13</v>
      </c>
      <c r="AA15">
        <f>Q5</f>
        <v>0.1034035177263984</v>
      </c>
    </row>
    <row r="16" spans="1:31">
      <c r="A16" s="1">
        <v>35369</v>
      </c>
      <c r="B16">
        <v>1630.9</v>
      </c>
      <c r="C16" s="10">
        <f t="shared" si="10"/>
        <v>5.2893212909223664E-2</v>
      </c>
      <c r="D16">
        <v>811.65</v>
      </c>
      <c r="E16" s="10">
        <f t="shared" si="1"/>
        <v>4.0948115891827896E-3</v>
      </c>
      <c r="F16">
        <v>291.25</v>
      </c>
      <c r="G16" s="10">
        <f t="shared" si="2"/>
        <v>0.10267671222504071</v>
      </c>
      <c r="H16">
        <v>240.75</v>
      </c>
      <c r="I16" s="10">
        <f t="shared" si="3"/>
        <v>2.1228771228771759E-3</v>
      </c>
      <c r="J16">
        <v>48.26</v>
      </c>
      <c r="K16" s="10">
        <f t="shared" si="4"/>
        <v>3.4290612944706478E-2</v>
      </c>
      <c r="T16">
        <f t="shared" si="5"/>
        <v>3.7439364365574865E-2</v>
      </c>
      <c r="U16">
        <f t="shared" si="6"/>
        <v>-2.9943255234933059E-3</v>
      </c>
      <c r="V16">
        <f t="shared" si="7"/>
        <v>9.1305363676693396E-2</v>
      </c>
      <c r="W16">
        <f t="shared" si="8"/>
        <v>-6.4940826876560241E-3</v>
      </c>
      <c r="X16">
        <f t="shared" si="9"/>
        <v>2.8128466624817456E-2</v>
      </c>
      <c r="Z16" t="s">
        <v>19</v>
      </c>
      <c r="AA16">
        <f>R5</f>
        <v>7.3945755838668248E-2</v>
      </c>
    </row>
    <row r="17" spans="1:28">
      <c r="A17" s="1">
        <v>35398</v>
      </c>
      <c r="B17">
        <v>1599.69</v>
      </c>
      <c r="C17" s="10">
        <f t="shared" si="10"/>
        <v>-1.9136673002636551E-2</v>
      </c>
      <c r="D17">
        <v>826.93</v>
      </c>
      <c r="E17" s="10">
        <f t="shared" si="1"/>
        <v>1.8825848580052984E-2</v>
      </c>
      <c r="F17">
        <v>289.25</v>
      </c>
      <c r="G17" s="10">
        <f t="shared" si="2"/>
        <v>-6.8669527896996208E-3</v>
      </c>
      <c r="H17">
        <v>224.02</v>
      </c>
      <c r="I17" s="10">
        <f t="shared" si="3"/>
        <v>-6.9491173416406982E-2</v>
      </c>
      <c r="J17">
        <v>51.76</v>
      </c>
      <c r="K17" s="10">
        <f t="shared" si="4"/>
        <v>7.2523829258184902E-2</v>
      </c>
      <c r="T17">
        <f t="shared" si="5"/>
        <v>-3.4590521546285349E-2</v>
      </c>
      <c r="U17">
        <f t="shared" si="6"/>
        <v>1.1736711467376888E-2</v>
      </c>
      <c r="V17">
        <f t="shared" si="7"/>
        <v>-1.8238301338046929E-2</v>
      </c>
      <c r="W17">
        <f t="shared" si="8"/>
        <v>-7.8108133226940185E-2</v>
      </c>
      <c r="X17">
        <f t="shared" si="9"/>
        <v>6.6361682938295877E-2</v>
      </c>
    </row>
    <row r="18" spans="1:28">
      <c r="A18" s="1">
        <v>35430</v>
      </c>
      <c r="B18">
        <v>1607</v>
      </c>
      <c r="C18" s="10">
        <f t="shared" si="10"/>
        <v>4.5696353668522871E-3</v>
      </c>
      <c r="D18">
        <v>773.65</v>
      </c>
      <c r="E18" s="10">
        <f t="shared" si="1"/>
        <v>-6.4431088483910326E-2</v>
      </c>
      <c r="F18">
        <v>320</v>
      </c>
      <c r="G18" s="10">
        <f t="shared" si="2"/>
        <v>0.10630942091616258</v>
      </c>
      <c r="H18">
        <v>237.2</v>
      </c>
      <c r="I18" s="10">
        <f t="shared" si="3"/>
        <v>5.8834032675653791E-2</v>
      </c>
      <c r="J18">
        <v>53.01</v>
      </c>
      <c r="K18" s="10">
        <f t="shared" si="4"/>
        <v>2.4149922720247297E-2</v>
      </c>
      <c r="T18">
        <f t="shared" si="5"/>
        <v>-1.0884213176796515E-2</v>
      </c>
      <c r="U18">
        <f t="shared" si="6"/>
        <v>-7.1520225596586426E-2</v>
      </c>
      <c r="V18">
        <f t="shared" si="7"/>
        <v>9.4938072367815263E-2</v>
      </c>
      <c r="W18">
        <f t="shared" si="8"/>
        <v>5.0217072865120588E-2</v>
      </c>
      <c r="X18">
        <f t="shared" si="9"/>
        <v>1.7987776400358275E-2</v>
      </c>
      <c r="AA18" s="7" t="s">
        <v>166</v>
      </c>
    </row>
    <row r="19" spans="1:28">
      <c r="A19" s="1">
        <v>35461</v>
      </c>
      <c r="B19">
        <v>1760.14</v>
      </c>
      <c r="C19" s="10">
        <f t="shared" si="10"/>
        <v>9.5295581829496046E-2</v>
      </c>
      <c r="D19">
        <v>751.76</v>
      </c>
      <c r="E19" s="10">
        <f t="shared" si="1"/>
        <v>-2.8294448393976546E-2</v>
      </c>
      <c r="F19">
        <v>317.13</v>
      </c>
      <c r="G19" s="10">
        <f t="shared" si="2"/>
        <v>-8.9687499999999698E-3</v>
      </c>
      <c r="H19">
        <v>212.87</v>
      </c>
      <c r="I19" s="10">
        <f t="shared" si="3"/>
        <v>-0.10257166947723428</v>
      </c>
      <c r="J19">
        <v>55.46</v>
      </c>
      <c r="K19" s="10">
        <f t="shared" si="4"/>
        <v>4.6217694774570939E-2</v>
      </c>
      <c r="T19">
        <f t="shared" si="5"/>
        <v>7.9841733285847247E-2</v>
      </c>
      <c r="U19">
        <f t="shared" si="6"/>
        <v>-3.5383585506652639E-2</v>
      </c>
      <c r="V19">
        <f t="shared" si="7"/>
        <v>-2.0340098548347278E-2</v>
      </c>
      <c r="W19">
        <f t="shared" si="8"/>
        <v>-0.11118862928776749</v>
      </c>
      <c r="X19">
        <f t="shared" si="9"/>
        <v>4.005554845468192E-2</v>
      </c>
      <c r="Z19" t="s">
        <v>0</v>
      </c>
      <c r="AA19">
        <f>0.2</f>
        <v>0.2</v>
      </c>
    </row>
    <row r="20" spans="1:28">
      <c r="A20" s="1">
        <v>35489</v>
      </c>
      <c r="B20">
        <v>1760.63</v>
      </c>
      <c r="C20" s="10">
        <f t="shared" si="10"/>
        <v>2.783869464928479E-4</v>
      </c>
      <c r="D20">
        <v>774.47</v>
      </c>
      <c r="E20" s="10">
        <f t="shared" si="1"/>
        <v>3.0209109290199043E-2</v>
      </c>
      <c r="F20">
        <v>319.38</v>
      </c>
      <c r="G20" s="10">
        <f t="shared" si="2"/>
        <v>7.0948822249550236E-3</v>
      </c>
      <c r="H20">
        <v>212.36</v>
      </c>
      <c r="I20" s="10">
        <f t="shared" si="3"/>
        <v>-2.3958284398928331E-3</v>
      </c>
      <c r="J20">
        <v>61.76</v>
      </c>
      <c r="K20" s="10">
        <f t="shared" si="4"/>
        <v>0.11359538406058411</v>
      </c>
      <c r="T20">
        <f t="shared" si="5"/>
        <v>-1.5175461597155954E-2</v>
      </c>
      <c r="U20">
        <f t="shared" si="6"/>
        <v>2.3119972177522947E-2</v>
      </c>
      <c r="V20">
        <f t="shared" si="7"/>
        <v>-4.2764663233922848E-3</v>
      </c>
      <c r="W20">
        <f t="shared" si="8"/>
        <v>-1.1012788250426033E-2</v>
      </c>
      <c r="X20">
        <f t="shared" si="9"/>
        <v>0.10743323774069509</v>
      </c>
      <c r="Z20" t="s">
        <v>1</v>
      </c>
      <c r="AA20">
        <f t="shared" ref="AA20:AA23" si="11">0.2</f>
        <v>0.2</v>
      </c>
    </row>
    <row r="21" spans="1:28">
      <c r="A21" s="1">
        <v>35520</v>
      </c>
      <c r="B21">
        <v>1719.18</v>
      </c>
      <c r="C21" s="10">
        <f t="shared" si="10"/>
        <v>-2.3542709143886009E-2</v>
      </c>
      <c r="D21">
        <v>795.95</v>
      </c>
      <c r="E21" s="10">
        <f t="shared" si="1"/>
        <v>2.7735096259377423E-2</v>
      </c>
      <c r="F21">
        <v>341.13</v>
      </c>
      <c r="G21" s="10">
        <f t="shared" si="2"/>
        <v>6.8100695096749986E-2</v>
      </c>
      <c r="H21">
        <v>218.95</v>
      </c>
      <c r="I21" s="10">
        <f t="shared" si="3"/>
        <v>3.1032209455641224E-2</v>
      </c>
      <c r="J21">
        <v>65.36</v>
      </c>
      <c r="K21" s="10">
        <f t="shared" si="4"/>
        <v>5.8290155440414493E-2</v>
      </c>
      <c r="T21">
        <f t="shared" si="5"/>
        <v>-3.8996557687534808E-2</v>
      </c>
      <c r="U21">
        <f t="shared" si="6"/>
        <v>2.0645959146701327E-2</v>
      </c>
      <c r="V21">
        <f t="shared" si="7"/>
        <v>5.6729346548402677E-2</v>
      </c>
      <c r="W21">
        <f t="shared" si="8"/>
        <v>2.2415249645108024E-2</v>
      </c>
      <c r="X21">
        <f t="shared" si="9"/>
        <v>5.2128009120525474E-2</v>
      </c>
      <c r="Z21" t="s">
        <v>8</v>
      </c>
      <c r="AA21">
        <f t="shared" si="11"/>
        <v>0.2</v>
      </c>
    </row>
    <row r="22" spans="1:28">
      <c r="A22" s="1">
        <v>35550</v>
      </c>
      <c r="B22">
        <v>1813.79</v>
      </c>
      <c r="C22" s="10">
        <f t="shared" si="10"/>
        <v>5.503205016345003E-2</v>
      </c>
      <c r="D22">
        <v>808.34</v>
      </c>
      <c r="E22" s="10">
        <f t="shared" si="1"/>
        <v>1.5566304416106513E-2</v>
      </c>
      <c r="F22">
        <v>327.75</v>
      </c>
      <c r="G22" s="10">
        <f t="shared" si="2"/>
        <v>-3.9222583765719854E-2</v>
      </c>
      <c r="H22">
        <v>214.9</v>
      </c>
      <c r="I22" s="10">
        <f t="shared" si="3"/>
        <v>-1.8497373829641339E-2</v>
      </c>
      <c r="J22">
        <v>64.16</v>
      </c>
      <c r="K22" s="10">
        <f t="shared" si="4"/>
        <v>-1.8359853121175052E-2</v>
      </c>
      <c r="T22">
        <f t="shared" si="5"/>
        <v>3.9578201619801232E-2</v>
      </c>
      <c r="U22">
        <f t="shared" si="6"/>
        <v>8.4771673034304169E-3</v>
      </c>
      <c r="V22">
        <f t="shared" si="7"/>
        <v>-5.0593932314067162E-2</v>
      </c>
      <c r="W22">
        <f t="shared" si="8"/>
        <v>-2.7114333640174539E-2</v>
      </c>
      <c r="X22">
        <f t="shared" si="9"/>
        <v>-2.4521999441064073E-2</v>
      </c>
      <c r="Z22" t="s">
        <v>13</v>
      </c>
      <c r="AA22">
        <f t="shared" si="11"/>
        <v>0.2</v>
      </c>
    </row>
    <row r="23" spans="1:28">
      <c r="A23" s="1">
        <v>35580</v>
      </c>
      <c r="B23">
        <v>1807.94</v>
      </c>
      <c r="C23" s="10">
        <f t="shared" si="10"/>
        <v>-3.2252906896608202E-3</v>
      </c>
      <c r="D23">
        <v>866.58</v>
      </c>
      <c r="E23" s="10">
        <f t="shared" si="1"/>
        <v>7.2048890318430425E-2</v>
      </c>
      <c r="F23">
        <v>310.63</v>
      </c>
      <c r="G23" s="10">
        <f t="shared" si="2"/>
        <v>-5.223493516399691E-2</v>
      </c>
      <c r="H23">
        <v>203.75</v>
      </c>
      <c r="I23" s="10">
        <f t="shared" si="3"/>
        <v>-5.1884597487203421E-2</v>
      </c>
      <c r="J23">
        <v>65.36</v>
      </c>
      <c r="K23" s="10">
        <f t="shared" si="4"/>
        <v>1.8703241895261957E-2</v>
      </c>
      <c r="T23">
        <f t="shared" si="5"/>
        <v>-1.8679139233309622E-2</v>
      </c>
      <c r="U23">
        <f t="shared" si="6"/>
        <v>6.4959753205754325E-2</v>
      </c>
      <c r="V23">
        <f t="shared" si="7"/>
        <v>-6.3606283712344225E-2</v>
      </c>
      <c r="W23">
        <f t="shared" si="8"/>
        <v>-6.0501557297736624E-2</v>
      </c>
      <c r="X23">
        <f t="shared" si="9"/>
        <v>1.2541095575372935E-2</v>
      </c>
      <c r="Z23" t="s">
        <v>19</v>
      </c>
      <c r="AA23">
        <f t="shared" si="11"/>
        <v>0.2</v>
      </c>
    </row>
    <row r="24" spans="1:28">
      <c r="A24" s="1">
        <v>35611</v>
      </c>
      <c r="B24">
        <v>1937.18</v>
      </c>
      <c r="C24" s="10">
        <f t="shared" si="10"/>
        <v>7.1484673163932477E-2</v>
      </c>
      <c r="D24">
        <v>864.52</v>
      </c>
      <c r="E24" s="10">
        <f t="shared" si="1"/>
        <v>-2.3771607930024308E-3</v>
      </c>
      <c r="F24">
        <v>334.13</v>
      </c>
      <c r="G24" s="10">
        <f t="shared" si="2"/>
        <v>7.5652705791455999E-2</v>
      </c>
      <c r="H24">
        <v>197.16</v>
      </c>
      <c r="I24" s="10">
        <f t="shared" si="3"/>
        <v>-3.2343558282208584E-2</v>
      </c>
      <c r="J24">
        <v>65.959999999999994</v>
      </c>
      <c r="K24" s="10">
        <f t="shared" si="4"/>
        <v>9.1799265605874147E-3</v>
      </c>
      <c r="T24">
        <f t="shared" si="5"/>
        <v>5.6030824620283678E-2</v>
      </c>
      <c r="U24">
        <f t="shared" si="6"/>
        <v>-9.4662979056785272E-3</v>
      </c>
      <c r="V24">
        <f t="shared" si="7"/>
        <v>6.4281357243108683E-2</v>
      </c>
      <c r="W24">
        <f t="shared" si="8"/>
        <v>-4.0960518092741788E-2</v>
      </c>
      <c r="X24">
        <f t="shared" si="9"/>
        <v>3.0177802406983938E-3</v>
      </c>
      <c r="Z24" t="s">
        <v>57</v>
      </c>
      <c r="AA24">
        <f>SUM(AA19:AA23)</f>
        <v>1</v>
      </c>
    </row>
    <row r="25" spans="1:28">
      <c r="A25" s="1">
        <v>35642</v>
      </c>
      <c r="B25">
        <v>1971.32</v>
      </c>
      <c r="C25" s="10">
        <f t="shared" si="10"/>
        <v>1.7623555890521114E-2</v>
      </c>
      <c r="D25">
        <v>816.6</v>
      </c>
      <c r="E25" s="10">
        <f t="shared" si="1"/>
        <v>-5.5429602554018409E-2</v>
      </c>
      <c r="F25">
        <v>333.38</v>
      </c>
      <c r="G25" s="10">
        <f t="shared" si="2"/>
        <v>-2.2446353215813675E-3</v>
      </c>
      <c r="H25">
        <v>195.13</v>
      </c>
      <c r="I25" s="10">
        <f t="shared" si="3"/>
        <v>-1.0296206127003438E-2</v>
      </c>
      <c r="J25">
        <v>67.510000000000005</v>
      </c>
      <c r="K25" s="10">
        <f t="shared" si="4"/>
        <v>2.349909035779274E-2</v>
      </c>
      <c r="T25">
        <f t="shared" si="5"/>
        <v>2.169707346872312E-3</v>
      </c>
      <c r="U25">
        <f t="shared" si="6"/>
        <v>-6.2518739666694509E-2</v>
      </c>
      <c r="V25">
        <f t="shared" si="7"/>
        <v>-1.3615983869928676E-2</v>
      </c>
      <c r="W25">
        <f t="shared" si="8"/>
        <v>-1.8913165937536638E-2</v>
      </c>
      <c r="X25">
        <f t="shared" si="9"/>
        <v>1.7336944037903718E-2</v>
      </c>
    </row>
    <row r="26" spans="1:28">
      <c r="A26" s="1">
        <v>35671</v>
      </c>
      <c r="B26">
        <v>1907.92</v>
      </c>
      <c r="C26" s="10">
        <f t="shared" si="10"/>
        <v>-3.2161191485907903E-2</v>
      </c>
      <c r="D26">
        <v>803.8</v>
      </c>
      <c r="E26" s="10">
        <f t="shared" si="1"/>
        <v>-1.5674748959098816E-2</v>
      </c>
      <c r="F26">
        <v>361</v>
      </c>
      <c r="G26" s="10">
        <f t="shared" si="2"/>
        <v>8.2848401223828638E-2</v>
      </c>
      <c r="H26">
        <v>238.72</v>
      </c>
      <c r="I26" s="10">
        <f t="shared" si="3"/>
        <v>0.2233895351816737</v>
      </c>
      <c r="J26">
        <v>71.27</v>
      </c>
      <c r="K26" s="10">
        <f t="shared" si="4"/>
        <v>5.5695452525551525E-2</v>
      </c>
      <c r="T26">
        <f t="shared" si="5"/>
        <v>-4.7615040029556702E-2</v>
      </c>
      <c r="U26">
        <f t="shared" si="6"/>
        <v>-2.2763886071774913E-2</v>
      </c>
      <c r="V26">
        <f t="shared" si="7"/>
        <v>7.1477052675481323E-2</v>
      </c>
      <c r="W26">
        <f t="shared" si="8"/>
        <v>0.2147725753711405</v>
      </c>
      <c r="X26">
        <f t="shared" si="9"/>
        <v>4.9533306205662507E-2</v>
      </c>
      <c r="Z26" t="s">
        <v>58</v>
      </c>
      <c r="AA26" cm="1">
        <f t="array" ref="AA26">MMULT(TRANSPOSE(AA19:AA23),AA12:AA16)</f>
        <v>0.11686425680422663</v>
      </c>
    </row>
    <row r="27" spans="1:28">
      <c r="A27" s="1">
        <v>35703</v>
      </c>
      <c r="B27">
        <v>1971.81</v>
      </c>
      <c r="C27" s="10">
        <f t="shared" si="10"/>
        <v>3.348672900331251E-2</v>
      </c>
      <c r="D27">
        <v>818.26</v>
      </c>
      <c r="E27" s="10">
        <f t="shared" si="1"/>
        <v>1.7989549639213731E-2</v>
      </c>
      <c r="F27">
        <v>415.88</v>
      </c>
      <c r="G27" s="10">
        <f t="shared" si="2"/>
        <v>0.15202216066481999</v>
      </c>
      <c r="H27">
        <v>266.58999999999997</v>
      </c>
      <c r="I27" s="10">
        <f t="shared" si="3"/>
        <v>0.11674765415549593</v>
      </c>
      <c r="J27">
        <v>69.56</v>
      </c>
      <c r="K27" s="10">
        <f t="shared" si="4"/>
        <v>-2.3993265048407375E-2</v>
      </c>
      <c r="T27">
        <f t="shared" si="5"/>
        <v>1.8032880459663708E-2</v>
      </c>
      <c r="U27">
        <f t="shared" si="6"/>
        <v>1.0900412526537635E-2</v>
      </c>
      <c r="V27">
        <f t="shared" si="7"/>
        <v>0.14065081211647268</v>
      </c>
      <c r="W27">
        <f t="shared" si="8"/>
        <v>0.10813069434496272</v>
      </c>
      <c r="X27">
        <f t="shared" si="9"/>
        <v>-3.0155411368296397E-2</v>
      </c>
      <c r="Z27" t="s">
        <v>59</v>
      </c>
      <c r="AA27" cm="1">
        <f t="array" ref="AA27">SQRT(MMULT(MMULT(TRANSPOSE(AA19:AA23),AA3:AE7),AA19:AA23))</f>
        <v>0.13174758383318153</v>
      </c>
    </row>
    <row r="28" spans="1:28">
      <c r="A28" s="1">
        <v>35734</v>
      </c>
      <c r="B28">
        <v>1834.76</v>
      </c>
      <c r="C28" s="10">
        <f t="shared" si="10"/>
        <v>-6.9504668299684047E-2</v>
      </c>
      <c r="D28">
        <v>634.45000000000005</v>
      </c>
      <c r="E28" s="10">
        <f t="shared" si="1"/>
        <v>-0.22463520152518757</v>
      </c>
      <c r="F28">
        <v>395.5</v>
      </c>
      <c r="G28" s="10">
        <f t="shared" si="2"/>
        <v>-4.9004520534769669E-2</v>
      </c>
      <c r="H28">
        <v>251.39</v>
      </c>
      <c r="I28" s="10">
        <f t="shared" si="3"/>
        <v>-5.7016392212761113E-2</v>
      </c>
      <c r="J28">
        <v>71.02</v>
      </c>
      <c r="K28" s="10">
        <f t="shared" si="4"/>
        <v>2.0989074180563394E-2</v>
      </c>
      <c r="T28">
        <f t="shared" si="5"/>
        <v>-8.4958516843332846E-2</v>
      </c>
      <c r="U28">
        <f t="shared" si="6"/>
        <v>-0.23172433863786365</v>
      </c>
      <c r="V28">
        <f t="shared" si="7"/>
        <v>-6.0375869083116977E-2</v>
      </c>
      <c r="W28">
        <f t="shared" si="8"/>
        <v>-6.5633352023294317E-2</v>
      </c>
      <c r="X28">
        <f t="shared" si="9"/>
        <v>1.4826927860674372E-2</v>
      </c>
      <c r="Z28" t="s">
        <v>60</v>
      </c>
      <c r="AA28">
        <f>(AA26-AA9)/AA27</f>
        <v>0.56171244019116617</v>
      </c>
    </row>
    <row r="29" spans="1:28">
      <c r="A29" s="1">
        <v>35762</v>
      </c>
      <c r="B29">
        <v>1843.54</v>
      </c>
      <c r="C29" s="10">
        <f t="shared" si="10"/>
        <v>4.7853670234798695E-3</v>
      </c>
      <c r="D29">
        <v>590.66</v>
      </c>
      <c r="E29" s="10">
        <f t="shared" si="1"/>
        <v>-6.9020411379935531E-2</v>
      </c>
      <c r="F29">
        <v>404</v>
      </c>
      <c r="G29" s="10">
        <f t="shared" si="2"/>
        <v>2.1491782553729522E-2</v>
      </c>
      <c r="H29">
        <v>230.1</v>
      </c>
      <c r="I29" s="10">
        <f t="shared" si="3"/>
        <v>-8.4689128445841089E-2</v>
      </c>
      <c r="J29">
        <v>76.17</v>
      </c>
      <c r="K29" s="10">
        <f t="shared" si="4"/>
        <v>7.2514784567727419E-2</v>
      </c>
      <c r="T29">
        <f t="shared" si="5"/>
        <v>-1.0668481520168933E-2</v>
      </c>
      <c r="U29">
        <f t="shared" si="6"/>
        <v>-7.6109548492611631E-2</v>
      </c>
      <c r="V29">
        <f t="shared" si="7"/>
        <v>1.0120434005382213E-2</v>
      </c>
      <c r="W29">
        <f t="shared" si="8"/>
        <v>-9.3306088256374292E-2</v>
      </c>
      <c r="X29">
        <f t="shared" si="9"/>
        <v>6.6352638247838394E-2</v>
      </c>
    </row>
    <row r="30" spans="1:28">
      <c r="A30" s="1">
        <v>35795</v>
      </c>
      <c r="B30">
        <v>2084.4699999999998</v>
      </c>
      <c r="C30" s="10">
        <f t="shared" si="10"/>
        <v>0.13068878353602309</v>
      </c>
      <c r="D30">
        <v>618.75</v>
      </c>
      <c r="E30" s="10">
        <f t="shared" si="1"/>
        <v>4.7556970168963542E-2</v>
      </c>
      <c r="F30">
        <v>433.75</v>
      </c>
      <c r="G30" s="10">
        <f t="shared" si="2"/>
        <v>7.3638613861386037E-2</v>
      </c>
      <c r="H30">
        <v>240.24</v>
      </c>
      <c r="I30" s="10">
        <f t="shared" si="3"/>
        <v>4.4067796610169463E-2</v>
      </c>
      <c r="J30">
        <v>83.02</v>
      </c>
      <c r="K30" s="10">
        <f t="shared" si="4"/>
        <v>8.9930418800052481E-2</v>
      </c>
      <c r="T30">
        <f t="shared" si="5"/>
        <v>0.11523493499237429</v>
      </c>
      <c r="U30">
        <f t="shared" si="6"/>
        <v>4.0467833056287449E-2</v>
      </c>
      <c r="V30">
        <f t="shared" si="7"/>
        <v>6.2267265313038729E-2</v>
      </c>
      <c r="W30">
        <f t="shared" si="8"/>
        <v>3.5450836799636259E-2</v>
      </c>
      <c r="X30">
        <f t="shared" si="9"/>
        <v>8.3768272480163455E-2</v>
      </c>
      <c r="Z30" s="2"/>
      <c r="AA30" s="8" t="s">
        <v>56</v>
      </c>
      <c r="AB30" s="2"/>
    </row>
    <row r="31" spans="1:28">
      <c r="A31" s="1">
        <v>35825</v>
      </c>
      <c r="B31">
        <v>2389.7800000000002</v>
      </c>
      <c r="C31" s="10">
        <f t="shared" si="10"/>
        <v>0.14646888657548462</v>
      </c>
      <c r="D31">
        <v>646.01</v>
      </c>
      <c r="E31" s="10">
        <f t="shared" si="1"/>
        <v>4.4056565656565683E-2</v>
      </c>
      <c r="F31">
        <v>397.5</v>
      </c>
      <c r="G31" s="10">
        <f t="shared" si="2"/>
        <v>-8.3573487031700311E-2</v>
      </c>
      <c r="H31">
        <v>228.08</v>
      </c>
      <c r="I31" s="10">
        <f t="shared" si="3"/>
        <v>-5.0616050616050567E-2</v>
      </c>
      <c r="J31">
        <v>98.77</v>
      </c>
      <c r="K31" s="10">
        <f t="shared" si="4"/>
        <v>0.18971332209106251</v>
      </c>
      <c r="T31">
        <f t="shared" si="5"/>
        <v>0.13101503803183581</v>
      </c>
      <c r="U31">
        <f t="shared" si="6"/>
        <v>3.696742854388959E-2</v>
      </c>
      <c r="V31">
        <f t="shared" si="7"/>
        <v>-9.4944835580047626E-2</v>
      </c>
      <c r="W31">
        <f t="shared" si="8"/>
        <v>-5.9233010426583771E-2</v>
      </c>
      <c r="X31">
        <f t="shared" si="9"/>
        <v>0.1835511757711735</v>
      </c>
      <c r="Z31" s="2" t="s">
        <v>0</v>
      </c>
      <c r="AA31" s="13">
        <v>0.64177587505151446</v>
      </c>
      <c r="AB31" s="2"/>
    </row>
    <row r="32" spans="1:28">
      <c r="A32" s="1">
        <v>35853</v>
      </c>
      <c r="B32">
        <v>2575.1</v>
      </c>
      <c r="C32" s="10">
        <f t="shared" si="10"/>
        <v>7.7546887161161093E-2</v>
      </c>
      <c r="D32">
        <v>677.41</v>
      </c>
      <c r="E32" s="10">
        <f t="shared" si="1"/>
        <v>4.8606058729740997E-2</v>
      </c>
      <c r="F32">
        <v>477</v>
      </c>
      <c r="G32" s="10">
        <f t="shared" si="2"/>
        <v>0.19999999999999996</v>
      </c>
      <c r="H32">
        <v>247.84</v>
      </c>
      <c r="I32" s="10">
        <f t="shared" si="3"/>
        <v>8.6636267976148762E-2</v>
      </c>
      <c r="J32">
        <v>136.03</v>
      </c>
      <c r="K32" s="10">
        <f t="shared" si="4"/>
        <v>0.37724005264756522</v>
      </c>
      <c r="T32">
        <f t="shared" si="5"/>
        <v>6.2093038617512294E-2</v>
      </c>
      <c r="U32">
        <f t="shared" si="6"/>
        <v>4.1516921617064904E-2</v>
      </c>
      <c r="V32">
        <f t="shared" si="7"/>
        <v>0.18862865145165264</v>
      </c>
      <c r="W32">
        <f t="shared" si="8"/>
        <v>7.8019308165615558E-2</v>
      </c>
      <c r="X32">
        <f t="shared" si="9"/>
        <v>0.37107790632767618</v>
      </c>
      <c r="Z32" s="2" t="s">
        <v>1</v>
      </c>
      <c r="AA32" s="13">
        <v>4.3661989735840026E-2</v>
      </c>
      <c r="AB32" s="2"/>
    </row>
    <row r="33" spans="1:28">
      <c r="A33" s="1">
        <v>35885</v>
      </c>
      <c r="B33">
        <v>2510.73</v>
      </c>
      <c r="C33" s="10">
        <f t="shared" si="10"/>
        <v>-2.4997087491747894E-2</v>
      </c>
      <c r="D33">
        <v>662.54</v>
      </c>
      <c r="E33" s="10">
        <f t="shared" si="1"/>
        <v>-2.195125551733812E-2</v>
      </c>
      <c r="F33">
        <v>492</v>
      </c>
      <c r="G33" s="10">
        <f t="shared" si="2"/>
        <v>3.1446540880503138E-2</v>
      </c>
      <c r="H33">
        <v>274.7</v>
      </c>
      <c r="I33" s="10">
        <f t="shared" si="3"/>
        <v>0.10837637185280813</v>
      </c>
      <c r="J33">
        <v>136.53</v>
      </c>
      <c r="K33" s="10">
        <f t="shared" si="4"/>
        <v>3.6756597809306513E-3</v>
      </c>
      <c r="T33">
        <f t="shared" si="5"/>
        <v>-4.0450936035396692E-2</v>
      </c>
      <c r="U33">
        <f t="shared" si="6"/>
        <v>-2.9040392630014216E-2</v>
      </c>
      <c r="V33">
        <f t="shared" si="7"/>
        <v>2.0075192332155829E-2</v>
      </c>
      <c r="W33">
        <f t="shared" si="8"/>
        <v>9.9759412042274925E-2</v>
      </c>
      <c r="X33">
        <f t="shared" si="9"/>
        <v>-2.4864865389583697E-3</v>
      </c>
      <c r="Z33" s="2" t="s">
        <v>8</v>
      </c>
      <c r="AA33" s="13">
        <v>0.16884054984168817</v>
      </c>
      <c r="AB33" s="2"/>
    </row>
    <row r="34" spans="1:28">
      <c r="A34" s="1">
        <v>35915</v>
      </c>
      <c r="B34">
        <v>2512.6799999999998</v>
      </c>
      <c r="C34" s="10">
        <f t="shared" si="10"/>
        <v>7.7666654717933881E-4</v>
      </c>
      <c r="D34">
        <v>709.21</v>
      </c>
      <c r="E34" s="10">
        <f t="shared" si="1"/>
        <v>7.0441029975548686E-2</v>
      </c>
      <c r="F34">
        <v>499.5</v>
      </c>
      <c r="G34" s="10">
        <f t="shared" si="2"/>
        <v>1.5243902439024293E-2</v>
      </c>
      <c r="H34">
        <v>297.51</v>
      </c>
      <c r="I34" s="10">
        <f t="shared" si="3"/>
        <v>8.3036039315617094E-2</v>
      </c>
      <c r="J34">
        <v>125.53</v>
      </c>
      <c r="K34" s="10">
        <f t="shared" si="4"/>
        <v>-8.0568373251300063E-2</v>
      </c>
      <c r="T34">
        <f t="shared" si="5"/>
        <v>-1.4677181996469463E-2</v>
      </c>
      <c r="U34">
        <f t="shared" si="6"/>
        <v>6.3351892862872586E-2</v>
      </c>
      <c r="V34">
        <f t="shared" si="7"/>
        <v>3.8725538906769844E-3</v>
      </c>
      <c r="W34">
        <f t="shared" si="8"/>
        <v>7.441907950508389E-2</v>
      </c>
      <c r="X34">
        <f t="shared" si="9"/>
        <v>-8.6730519571189088E-2</v>
      </c>
      <c r="Z34" s="2" t="s">
        <v>13</v>
      </c>
      <c r="AA34" s="13">
        <v>0.1457215662071758</v>
      </c>
      <c r="AB34" s="2"/>
    </row>
    <row r="35" spans="1:28">
      <c r="A35" s="1">
        <v>35944</v>
      </c>
      <c r="B35">
        <v>2427.8200000000002</v>
      </c>
      <c r="C35" s="10">
        <f t="shared" si="10"/>
        <v>-3.3772704841046108E-2</v>
      </c>
      <c r="D35">
        <v>632.38</v>
      </c>
      <c r="E35" s="10">
        <f t="shared" si="1"/>
        <v>-0.10833180581210089</v>
      </c>
      <c r="F35">
        <v>543</v>
      </c>
      <c r="G35" s="10">
        <f t="shared" si="2"/>
        <v>8.7087087087087012E-2</v>
      </c>
      <c r="H35">
        <v>335.02</v>
      </c>
      <c r="I35" s="10">
        <f t="shared" si="3"/>
        <v>0.12607979563712135</v>
      </c>
      <c r="J35">
        <v>148.03</v>
      </c>
      <c r="K35" s="10">
        <f t="shared" si="4"/>
        <v>0.17924002230542491</v>
      </c>
      <c r="T35">
        <f t="shared" si="5"/>
        <v>-4.9226553384694907E-2</v>
      </c>
      <c r="U35">
        <f t="shared" si="6"/>
        <v>-0.11542094292477699</v>
      </c>
      <c r="V35">
        <f t="shared" si="7"/>
        <v>7.5715738538739696E-2</v>
      </c>
      <c r="W35">
        <f t="shared" si="8"/>
        <v>0.11746283582658815</v>
      </c>
      <c r="X35">
        <f t="shared" si="9"/>
        <v>0.1730778759855359</v>
      </c>
      <c r="Z35" s="2" t="s">
        <v>19</v>
      </c>
      <c r="AA35" s="13">
        <v>0</v>
      </c>
      <c r="AB35" s="2"/>
    </row>
    <row r="36" spans="1:28">
      <c r="A36" s="1">
        <v>35976</v>
      </c>
      <c r="B36">
        <v>2508.7800000000002</v>
      </c>
      <c r="C36" s="10">
        <f t="shared" si="10"/>
        <v>3.3346788476905198E-2</v>
      </c>
      <c r="D36">
        <v>557.62</v>
      </c>
      <c r="E36" s="10">
        <f t="shared" si="1"/>
        <v>-0.11822005756032761</v>
      </c>
      <c r="F36">
        <v>459</v>
      </c>
      <c r="G36" s="10">
        <f t="shared" si="2"/>
        <v>-0.15469613259668513</v>
      </c>
      <c r="H36">
        <v>285.85000000000002</v>
      </c>
      <c r="I36" s="10">
        <f t="shared" si="3"/>
        <v>-0.14676735717270595</v>
      </c>
      <c r="J36">
        <v>169.04</v>
      </c>
      <c r="K36" s="10">
        <f t="shared" si="4"/>
        <v>0.14193068972505563</v>
      </c>
      <c r="T36">
        <f t="shared" si="5"/>
        <v>1.7892939933256396E-2</v>
      </c>
      <c r="U36">
        <f t="shared" si="6"/>
        <v>-0.12530919467300369</v>
      </c>
      <c r="V36">
        <f t="shared" si="7"/>
        <v>-0.16606748114503245</v>
      </c>
      <c r="W36">
        <f t="shared" si="8"/>
        <v>-0.15538431698323915</v>
      </c>
      <c r="X36">
        <f t="shared" si="9"/>
        <v>0.13576854340516661</v>
      </c>
      <c r="Z36" s="2" t="s">
        <v>57</v>
      </c>
      <c r="AA36" s="13">
        <f>SUM(AA31:AA35)</f>
        <v>0.99999998083621844</v>
      </c>
      <c r="AB36" s="2"/>
    </row>
    <row r="37" spans="1:28">
      <c r="A37" s="1">
        <v>36007</v>
      </c>
      <c r="B37">
        <v>2263.9499999999998</v>
      </c>
      <c r="C37" s="10">
        <f t="shared" si="10"/>
        <v>-9.7589266496065918E-2</v>
      </c>
      <c r="D37">
        <v>568.36</v>
      </c>
      <c r="E37" s="10">
        <f t="shared" si="1"/>
        <v>1.926042824862817E-2</v>
      </c>
      <c r="F37">
        <v>467</v>
      </c>
      <c r="G37" s="10">
        <f t="shared" si="2"/>
        <v>1.7429193899782147E-2</v>
      </c>
      <c r="H37">
        <v>285.35000000000002</v>
      </c>
      <c r="I37" s="10">
        <f t="shared" si="3"/>
        <v>-1.7491691446562818E-3</v>
      </c>
      <c r="J37">
        <v>163.53</v>
      </c>
      <c r="K37" s="10">
        <f t="shared" si="4"/>
        <v>-3.2595835305253118E-2</v>
      </c>
      <c r="T37">
        <f t="shared" si="5"/>
        <v>-0.11304311503971472</v>
      </c>
      <c r="U37">
        <f t="shared" si="6"/>
        <v>1.2171291135952073E-2</v>
      </c>
      <c r="V37">
        <f t="shared" si="7"/>
        <v>6.0578453514348388E-3</v>
      </c>
      <c r="W37">
        <f t="shared" si="8"/>
        <v>-1.0366128955189482E-2</v>
      </c>
      <c r="X37">
        <f t="shared" si="9"/>
        <v>-3.8757981625142136E-2</v>
      </c>
      <c r="Z37" s="2"/>
      <c r="AA37" s="13"/>
      <c r="AB37" s="2"/>
    </row>
    <row r="38" spans="1:28">
      <c r="A38" s="1">
        <v>36038</v>
      </c>
      <c r="B38">
        <v>2277.6</v>
      </c>
      <c r="C38" s="10">
        <f t="shared" si="10"/>
        <v>6.0292850990526503E-3</v>
      </c>
      <c r="D38">
        <v>482.44</v>
      </c>
      <c r="E38" s="10">
        <f t="shared" si="1"/>
        <v>-0.15117179252586388</v>
      </c>
      <c r="F38">
        <v>382</v>
      </c>
      <c r="G38" s="10">
        <f t="shared" si="2"/>
        <v>-0.1820128479657388</v>
      </c>
      <c r="H38">
        <v>239.73</v>
      </c>
      <c r="I38" s="10">
        <f t="shared" si="3"/>
        <v>-0.15987383914490982</v>
      </c>
      <c r="J38">
        <v>129.53</v>
      </c>
      <c r="K38" s="10">
        <f t="shared" si="4"/>
        <v>-0.20791292117654248</v>
      </c>
      <c r="T38">
        <f t="shared" si="5"/>
        <v>-9.4245634445961519E-3</v>
      </c>
      <c r="U38">
        <f t="shared" si="6"/>
        <v>-0.15826092963853997</v>
      </c>
      <c r="V38">
        <f t="shared" si="7"/>
        <v>-0.19338419651408612</v>
      </c>
      <c r="W38">
        <f t="shared" si="8"/>
        <v>-0.16849079895544303</v>
      </c>
      <c r="X38">
        <f t="shared" si="9"/>
        <v>-0.21407506749643149</v>
      </c>
      <c r="Z38" s="2" t="s">
        <v>58</v>
      </c>
      <c r="AA38" s="13" cm="1">
        <f t="array" ref="AA38">MMULT(TRANSPOSE(AA31:AA35),AA12:AA16)</f>
        <v>0.16083665549691648</v>
      </c>
      <c r="AB38" s="2"/>
    </row>
    <row r="39" spans="1:28">
      <c r="A39" s="1">
        <v>36068</v>
      </c>
      <c r="B39">
        <v>2028.87</v>
      </c>
      <c r="C39" s="10">
        <f t="shared" si="10"/>
        <v>-0.10920706006322445</v>
      </c>
      <c r="D39">
        <v>579.51</v>
      </c>
      <c r="E39" s="10">
        <f t="shared" si="1"/>
        <v>0.20120636763120792</v>
      </c>
      <c r="F39">
        <v>357</v>
      </c>
      <c r="G39" s="10">
        <f t="shared" si="2"/>
        <v>-6.5445026178010512E-2</v>
      </c>
      <c r="H39">
        <v>214.39</v>
      </c>
      <c r="I39" s="10">
        <f t="shared" si="3"/>
        <v>-0.10570224836274145</v>
      </c>
      <c r="J39">
        <v>128.28</v>
      </c>
      <c r="K39" s="10">
        <f t="shared" si="4"/>
        <v>-9.6502740677835153E-3</v>
      </c>
      <c r="T39">
        <f t="shared" si="5"/>
        <v>-0.12466090860687325</v>
      </c>
      <c r="U39">
        <f t="shared" ref="U39:U68" si="12">IFERROR(E39-$O$3,0)</f>
        <v>0.19411723051853183</v>
      </c>
      <c r="V39">
        <f t="shared" si="7"/>
        <v>-7.6816374726357828E-2</v>
      </c>
      <c r="W39">
        <f t="shared" si="8"/>
        <v>-0.11431920817327465</v>
      </c>
      <c r="X39">
        <f t="shared" si="9"/>
        <v>-1.5812420387672537E-2</v>
      </c>
      <c r="Z39" s="2" t="s">
        <v>59</v>
      </c>
      <c r="AA39" s="13" cm="1">
        <f t="array" ref="AA39">SQRT(MMULT(MMULT(TRANSPOSE(AA31:AA35),AA3:AE7),AA31:AA35))</f>
        <v>0.14153610785946297</v>
      </c>
      <c r="AB39" s="2"/>
    </row>
    <row r="40" spans="1:28">
      <c r="A40" s="1">
        <v>36098</v>
      </c>
      <c r="B40">
        <v>2237.61</v>
      </c>
      <c r="C40" s="10">
        <f t="shared" si="10"/>
        <v>0.10288485708793571</v>
      </c>
      <c r="D40">
        <v>598.92999999999995</v>
      </c>
      <c r="E40" s="10">
        <f t="shared" si="1"/>
        <v>3.3511069696812834E-2</v>
      </c>
      <c r="F40">
        <v>444.5</v>
      </c>
      <c r="G40" s="10">
        <f t="shared" si="2"/>
        <v>0.24509803921568629</v>
      </c>
      <c r="H40">
        <v>279.77</v>
      </c>
      <c r="I40" s="10">
        <f t="shared" si="3"/>
        <v>0.30495825364989049</v>
      </c>
      <c r="J40">
        <v>128.28</v>
      </c>
      <c r="K40" s="10">
        <f t="shared" si="4"/>
        <v>0</v>
      </c>
      <c r="T40">
        <f t="shared" si="5"/>
        <v>8.7431008544286912E-2</v>
      </c>
      <c r="U40">
        <f t="shared" si="12"/>
        <v>2.6421932584136738E-2</v>
      </c>
      <c r="V40">
        <f t="shared" si="7"/>
        <v>0.23372669066733898</v>
      </c>
      <c r="W40">
        <f t="shared" si="8"/>
        <v>0.29634129383935731</v>
      </c>
      <c r="X40">
        <f t="shared" si="9"/>
        <v>-6.1621463198890209E-3</v>
      </c>
      <c r="Z40" s="2" t="s">
        <v>60</v>
      </c>
      <c r="AA40" s="13">
        <f>(AA38-AA9)/AA39</f>
        <v>0.83354457940909576</v>
      </c>
      <c r="AB40" s="2"/>
    </row>
    <row r="41" spans="1:28">
      <c r="A41" s="1">
        <v>36129</v>
      </c>
      <c r="B41">
        <v>2458.06</v>
      </c>
      <c r="C41" s="10">
        <f t="shared" si="10"/>
        <v>9.8520296208901348E-2</v>
      </c>
      <c r="D41">
        <v>586.53</v>
      </c>
      <c r="E41" s="10">
        <f t="shared" si="1"/>
        <v>-2.0703588065383194E-2</v>
      </c>
      <c r="F41">
        <v>521</v>
      </c>
      <c r="G41" s="10">
        <f t="shared" si="2"/>
        <v>0.17210348706411693</v>
      </c>
      <c r="H41">
        <v>273.69</v>
      </c>
      <c r="I41" s="10">
        <f t="shared" si="3"/>
        <v>-2.1732137112628225E-2</v>
      </c>
      <c r="J41">
        <v>145.03</v>
      </c>
      <c r="K41" s="10">
        <f t="shared" si="4"/>
        <v>0.13057374493295915</v>
      </c>
      <c r="T41">
        <f t="shared" si="5"/>
        <v>8.3066447665252549E-2</v>
      </c>
      <c r="U41">
        <f t="shared" si="12"/>
        <v>-2.779272517805929E-2</v>
      </c>
      <c r="V41">
        <f t="shared" si="7"/>
        <v>0.16073213851576962</v>
      </c>
      <c r="W41">
        <f t="shared" si="8"/>
        <v>-3.0349096923161425E-2</v>
      </c>
      <c r="X41">
        <f t="shared" si="9"/>
        <v>0.12441159861307012</v>
      </c>
    </row>
    <row r="42" spans="1:28">
      <c r="A42" s="1">
        <v>36160</v>
      </c>
      <c r="B42">
        <v>2552.67</v>
      </c>
      <c r="C42" s="10">
        <f t="shared" si="10"/>
        <v>3.8489703261922026E-2</v>
      </c>
      <c r="D42">
        <v>577.45000000000005</v>
      </c>
      <c r="E42" s="10">
        <f t="shared" si="1"/>
        <v>-1.5480879068419218E-2</v>
      </c>
      <c r="F42">
        <v>509.5</v>
      </c>
      <c r="G42" s="10">
        <f t="shared" si="2"/>
        <v>-2.2072936660268661E-2</v>
      </c>
      <c r="H42">
        <v>238.72</v>
      </c>
      <c r="I42" s="10">
        <f t="shared" si="3"/>
        <v>-0.1277722971244839</v>
      </c>
      <c r="J42">
        <v>157.03</v>
      </c>
      <c r="K42" s="10">
        <f t="shared" si="4"/>
        <v>8.2741501758256897E-2</v>
      </c>
      <c r="T42">
        <f t="shared" si="5"/>
        <v>2.3035854718273224E-2</v>
      </c>
      <c r="U42">
        <f t="shared" si="12"/>
        <v>-2.2570016181095314E-2</v>
      </c>
      <c r="V42">
        <f t="shared" si="7"/>
        <v>-3.3444285208615969E-2</v>
      </c>
      <c r="W42">
        <f t="shared" si="8"/>
        <v>-0.13638925693501711</v>
      </c>
      <c r="X42">
        <f t="shared" si="9"/>
        <v>7.6579355438367872E-2</v>
      </c>
    </row>
    <row r="43" spans="1:28">
      <c r="A43" s="1">
        <v>36189</v>
      </c>
      <c r="B43">
        <v>2721.42</v>
      </c>
      <c r="C43" s="10">
        <f t="shared" si="10"/>
        <v>6.6107252406303996E-2</v>
      </c>
      <c r="D43">
        <v>604.71</v>
      </c>
      <c r="E43" s="10">
        <f t="shared" si="1"/>
        <v>4.720755043726732E-2</v>
      </c>
      <c r="F43">
        <v>462</v>
      </c>
      <c r="G43" s="10">
        <f t="shared" si="2"/>
        <v>-9.3228655544651651E-2</v>
      </c>
      <c r="H43">
        <v>239.73</v>
      </c>
      <c r="I43" s="10">
        <f t="shared" si="3"/>
        <v>4.2308981233243337E-3</v>
      </c>
      <c r="J43">
        <v>191.04</v>
      </c>
      <c r="K43" s="10">
        <f t="shared" si="4"/>
        <v>0.21658281856970008</v>
      </c>
      <c r="T43">
        <f t="shared" si="5"/>
        <v>5.0653403862655197E-2</v>
      </c>
      <c r="U43">
        <f t="shared" si="12"/>
        <v>4.0118413324591227E-2</v>
      </c>
      <c r="V43">
        <f t="shared" si="7"/>
        <v>-0.10460000409299897</v>
      </c>
      <c r="W43">
        <f t="shared" si="8"/>
        <v>-4.3860616872088663E-3</v>
      </c>
      <c r="X43">
        <f t="shared" si="9"/>
        <v>0.21042067224981106</v>
      </c>
      <c r="Z43" s="2"/>
      <c r="AA43" s="8" t="s">
        <v>61</v>
      </c>
      <c r="AB43" s="2"/>
    </row>
    <row r="44" spans="1:28">
      <c r="A44" s="1">
        <v>36217</v>
      </c>
      <c r="B44">
        <v>2532.19</v>
      </c>
      <c r="C44" s="10">
        <f t="shared" si="10"/>
        <v>-6.9533552336647819E-2</v>
      </c>
      <c r="D44">
        <v>667.91</v>
      </c>
      <c r="E44" s="10">
        <f t="shared" si="1"/>
        <v>0.10451290701327887</v>
      </c>
      <c r="F44">
        <v>396.5</v>
      </c>
      <c r="G44" s="10">
        <f t="shared" si="2"/>
        <v>-0.14177489177489178</v>
      </c>
      <c r="H44">
        <v>229.6</v>
      </c>
      <c r="I44" s="10">
        <f t="shared" si="3"/>
        <v>-4.2255871188420335E-2</v>
      </c>
      <c r="J44">
        <v>201.79</v>
      </c>
      <c r="K44" s="10">
        <f t="shared" si="4"/>
        <v>5.6270938023450512E-2</v>
      </c>
      <c r="T44">
        <f t="shared" si="5"/>
        <v>-8.4987400880296618E-2</v>
      </c>
      <c r="U44">
        <f t="shared" si="12"/>
        <v>9.7423769900602766E-2</v>
      </c>
      <c r="V44">
        <f t="shared" si="7"/>
        <v>-0.15314624032323909</v>
      </c>
      <c r="W44">
        <f t="shared" si="8"/>
        <v>-5.0872830998953539E-2</v>
      </c>
      <c r="X44">
        <f t="shared" si="9"/>
        <v>5.0108791703561494E-2</v>
      </c>
      <c r="Z44" s="2" t="s">
        <v>0</v>
      </c>
      <c r="AA44" s="13">
        <v>0.36949005594908313</v>
      </c>
      <c r="AB44" s="2"/>
    </row>
    <row r="45" spans="1:28">
      <c r="A45" s="1">
        <v>36250</v>
      </c>
      <c r="B45">
        <v>2856.02</v>
      </c>
      <c r="C45" s="10">
        <f t="shared" si="10"/>
        <v>0.12788534825585751</v>
      </c>
      <c r="D45">
        <v>710.04</v>
      </c>
      <c r="E45" s="10">
        <f t="shared" si="1"/>
        <v>6.3077360722253006E-2</v>
      </c>
      <c r="F45">
        <v>414</v>
      </c>
      <c r="G45" s="10">
        <f t="shared" si="2"/>
        <v>4.4136191677175196E-2</v>
      </c>
      <c r="H45">
        <v>246.32</v>
      </c>
      <c r="I45" s="10">
        <f t="shared" si="3"/>
        <v>7.2822299651567945E-2</v>
      </c>
      <c r="J45">
        <v>224.05</v>
      </c>
      <c r="K45" s="10">
        <f t="shared" si="4"/>
        <v>0.11031270132315774</v>
      </c>
      <c r="T45">
        <f t="shared" si="5"/>
        <v>0.11243149971220871</v>
      </c>
      <c r="U45">
        <f t="shared" si="12"/>
        <v>5.5988223609576913E-2</v>
      </c>
      <c r="V45">
        <f t="shared" si="7"/>
        <v>3.2764843128827888E-2</v>
      </c>
      <c r="W45">
        <f t="shared" si="8"/>
        <v>6.4205339841034742E-2</v>
      </c>
      <c r="X45">
        <f t="shared" si="9"/>
        <v>0.10415055500326871</v>
      </c>
      <c r="Z45" s="2" t="s">
        <v>1</v>
      </c>
      <c r="AA45" s="13">
        <v>0.1438665500911108</v>
      </c>
      <c r="AB45" s="2"/>
    </row>
    <row r="46" spans="1:28">
      <c r="A46" s="1">
        <v>36280</v>
      </c>
      <c r="B46">
        <v>2373.19</v>
      </c>
      <c r="C46" s="10">
        <f t="shared" si="10"/>
        <v>-0.16905693937717525</v>
      </c>
      <c r="D46">
        <v>896.74</v>
      </c>
      <c r="E46" s="10">
        <f t="shared" si="1"/>
        <v>0.26294293279251879</v>
      </c>
      <c r="F46">
        <v>465</v>
      </c>
      <c r="G46" s="10">
        <f t="shared" si="2"/>
        <v>0.12318840579710155</v>
      </c>
      <c r="H46">
        <v>269.13</v>
      </c>
      <c r="I46" s="10">
        <f t="shared" si="3"/>
        <v>9.2603117895420528E-2</v>
      </c>
      <c r="J46">
        <v>208.79</v>
      </c>
      <c r="K46" s="10">
        <f t="shared" si="4"/>
        <v>-6.8109796920330368E-2</v>
      </c>
      <c r="T46">
        <f t="shared" si="5"/>
        <v>-0.18451078792082407</v>
      </c>
      <c r="U46">
        <f t="shared" si="12"/>
        <v>0.25585379567984268</v>
      </c>
      <c r="V46">
        <f t="shared" si="7"/>
        <v>0.11181705724875424</v>
      </c>
      <c r="W46">
        <f t="shared" si="8"/>
        <v>8.3986158084887325E-2</v>
      </c>
      <c r="X46">
        <f t="shared" si="9"/>
        <v>-7.4271943240219393E-2</v>
      </c>
      <c r="Z46" s="2" t="s">
        <v>8</v>
      </c>
      <c r="AA46" s="13">
        <v>0.15196663317822592</v>
      </c>
      <c r="AB46" s="2"/>
    </row>
    <row r="47" spans="1:28">
      <c r="A47" s="1">
        <v>36311</v>
      </c>
      <c r="B47">
        <v>2420.02</v>
      </c>
      <c r="C47" s="10">
        <f t="shared" si="10"/>
        <v>1.9732933309174472E-2</v>
      </c>
      <c r="D47">
        <v>755.89</v>
      </c>
      <c r="E47" s="10">
        <f t="shared" si="1"/>
        <v>-0.15706893859981719</v>
      </c>
      <c r="F47">
        <v>411.75</v>
      </c>
      <c r="G47" s="10">
        <f t="shared" si="2"/>
        <v>-0.11451612903225805</v>
      </c>
      <c r="H47">
        <v>298.52999999999997</v>
      </c>
      <c r="I47" s="10">
        <f t="shared" si="3"/>
        <v>0.10924088730353354</v>
      </c>
      <c r="J47">
        <v>215.8</v>
      </c>
      <c r="K47" s="10">
        <f t="shared" si="4"/>
        <v>3.3574404904449517E-2</v>
      </c>
      <c r="T47">
        <f t="shared" si="5"/>
        <v>4.2790847655256696E-3</v>
      </c>
      <c r="U47">
        <f t="shared" si="12"/>
        <v>-0.16415807571249327</v>
      </c>
      <c r="V47">
        <f t="shared" si="7"/>
        <v>-0.12588747758060537</v>
      </c>
      <c r="W47">
        <f t="shared" si="8"/>
        <v>0.10062392749300034</v>
      </c>
      <c r="X47">
        <f t="shared" si="9"/>
        <v>2.7412258584560496E-2</v>
      </c>
      <c r="Z47" s="2" t="s">
        <v>13</v>
      </c>
      <c r="AA47" s="13">
        <v>0.20066482653653761</v>
      </c>
      <c r="AB47" s="2"/>
    </row>
    <row r="48" spans="1:28">
      <c r="A48" s="1">
        <v>36341</v>
      </c>
      <c r="B48">
        <v>2393.6799999999998</v>
      </c>
      <c r="C48" s="10">
        <f t="shared" si="10"/>
        <v>-1.0884207568532589E-2</v>
      </c>
      <c r="D48">
        <v>878.56</v>
      </c>
      <c r="E48" s="10">
        <f t="shared" si="1"/>
        <v>0.16228551773406186</v>
      </c>
      <c r="F48">
        <v>411.75</v>
      </c>
      <c r="G48" s="10">
        <f t="shared" si="2"/>
        <v>0</v>
      </c>
      <c r="H48">
        <v>318.8</v>
      </c>
      <c r="I48" s="10">
        <f t="shared" si="3"/>
        <v>6.7899373597293478E-2</v>
      </c>
      <c r="J48">
        <v>225.55</v>
      </c>
      <c r="K48" s="10">
        <f t="shared" si="4"/>
        <v>4.5180722891566161E-2</v>
      </c>
      <c r="T48">
        <f t="shared" si="5"/>
        <v>-2.6338056112181391E-2</v>
      </c>
      <c r="U48">
        <f t="shared" si="12"/>
        <v>0.15519638062138577</v>
      </c>
      <c r="V48">
        <f t="shared" si="7"/>
        <v>-1.1371348548347308E-2</v>
      </c>
      <c r="W48">
        <f t="shared" si="8"/>
        <v>5.9282413786760274E-2</v>
      </c>
      <c r="X48">
        <f t="shared" si="9"/>
        <v>3.9018576571677142E-2</v>
      </c>
      <c r="Z48" s="2" t="s">
        <v>19</v>
      </c>
      <c r="AA48" s="13">
        <v>0.13401193602009814</v>
      </c>
      <c r="AB48" s="2"/>
    </row>
    <row r="49" spans="1:28">
      <c r="A49" s="1">
        <v>36371</v>
      </c>
      <c r="B49">
        <v>2239.56</v>
      </c>
      <c r="C49" s="10">
        <f t="shared" si="10"/>
        <v>-6.4386217038200577E-2</v>
      </c>
      <c r="D49">
        <v>966.96</v>
      </c>
      <c r="E49" s="10">
        <f t="shared" si="1"/>
        <v>0.10061919504643968</v>
      </c>
      <c r="F49">
        <v>407</v>
      </c>
      <c r="G49" s="10">
        <f t="shared" si="2"/>
        <v>-1.1536126290224602E-2</v>
      </c>
      <c r="H49">
        <v>338.06</v>
      </c>
      <c r="I49" s="10">
        <f t="shared" si="3"/>
        <v>6.0414052697616016E-2</v>
      </c>
      <c r="J49">
        <v>256.55</v>
      </c>
      <c r="K49" s="10">
        <f t="shared" si="4"/>
        <v>0.13744180891154945</v>
      </c>
      <c r="T49">
        <f t="shared" si="5"/>
        <v>-7.9840065581849376E-2</v>
      </c>
      <c r="U49">
        <f t="shared" si="12"/>
        <v>9.353005793376358E-2</v>
      </c>
      <c r="V49">
        <f t="shared" si="7"/>
        <v>-2.290747483857191E-2</v>
      </c>
      <c r="W49">
        <f t="shared" si="8"/>
        <v>5.1797092887082813E-2</v>
      </c>
      <c r="X49">
        <f t="shared" si="9"/>
        <v>0.13127966259166043</v>
      </c>
      <c r="Z49" s="2" t="s">
        <v>57</v>
      </c>
      <c r="AA49" s="13">
        <f>SUM(AA44:AA48)</f>
        <v>1.0000000017750557</v>
      </c>
      <c r="AB49" s="2"/>
    </row>
    <row r="50" spans="1:28">
      <c r="A50" s="1">
        <v>36403</v>
      </c>
      <c r="B50">
        <v>2409.29</v>
      </c>
      <c r="C50" s="10">
        <f t="shared" si="10"/>
        <v>7.5787208201611111E-2</v>
      </c>
      <c r="D50">
        <v>925.24</v>
      </c>
      <c r="E50" s="10">
        <f t="shared" si="1"/>
        <v>-4.3145528253495491E-2</v>
      </c>
      <c r="F50">
        <v>454.25</v>
      </c>
      <c r="G50" s="10">
        <f t="shared" si="2"/>
        <v>0.11609336609336607</v>
      </c>
      <c r="H50">
        <v>327.92</v>
      </c>
      <c r="I50" s="10">
        <f t="shared" si="3"/>
        <v>-2.9994675501390233E-2</v>
      </c>
      <c r="J50">
        <v>273.06</v>
      </c>
      <c r="K50" s="10">
        <f t="shared" si="4"/>
        <v>6.4353927109725095E-2</v>
      </c>
      <c r="T50">
        <f t="shared" si="5"/>
        <v>6.0333359657962313E-2</v>
      </c>
      <c r="U50">
        <f t="shared" si="12"/>
        <v>-5.0234665366171584E-2</v>
      </c>
      <c r="V50">
        <f t="shared" si="7"/>
        <v>0.10472201754501875</v>
      </c>
      <c r="W50">
        <f t="shared" si="8"/>
        <v>-3.8611635311923437E-2</v>
      </c>
      <c r="X50">
        <f t="shared" si="9"/>
        <v>5.8191780789836077E-2</v>
      </c>
      <c r="Z50" s="2"/>
      <c r="AA50" s="13"/>
      <c r="AB50" s="2"/>
    </row>
    <row r="51" spans="1:28">
      <c r="A51" s="1">
        <v>36433</v>
      </c>
      <c r="B51">
        <v>2484.39</v>
      </c>
      <c r="C51" s="10">
        <f t="shared" si="10"/>
        <v>3.1171008886435425E-2</v>
      </c>
      <c r="D51">
        <v>869.89</v>
      </c>
      <c r="E51" s="10">
        <f t="shared" si="1"/>
        <v>-5.9822316371968332E-2</v>
      </c>
      <c r="F51">
        <v>400.25</v>
      </c>
      <c r="G51" s="10">
        <f t="shared" si="2"/>
        <v>-0.11887727022564665</v>
      </c>
      <c r="H51">
        <v>292.95</v>
      </c>
      <c r="I51" s="10">
        <f t="shared" si="3"/>
        <v>-0.10664186386923646</v>
      </c>
      <c r="J51">
        <v>272.76</v>
      </c>
      <c r="K51" s="10">
        <f t="shared" si="4"/>
        <v>-1.0986596352450251E-3</v>
      </c>
      <c r="T51">
        <f t="shared" si="5"/>
        <v>1.5717160342786623E-2</v>
      </c>
      <c r="U51">
        <f t="shared" si="12"/>
        <v>-6.6911453484644431E-2</v>
      </c>
      <c r="V51">
        <f t="shared" si="7"/>
        <v>-0.13024861877399396</v>
      </c>
      <c r="W51">
        <f t="shared" si="8"/>
        <v>-0.11525882367976967</v>
      </c>
      <c r="X51">
        <f t="shared" si="9"/>
        <v>-7.260805955134046E-3</v>
      </c>
      <c r="Z51" s="2" t="s">
        <v>58</v>
      </c>
      <c r="AA51" s="13" cm="1">
        <f t="array" ref="AA51">MMULT(TRANSPOSE(AA44:AA48),$AA$12:$AA$16)</f>
        <v>0.13215504624184657</v>
      </c>
      <c r="AB51" s="2"/>
    </row>
    <row r="52" spans="1:28">
      <c r="A52" s="1">
        <v>36462</v>
      </c>
      <c r="B52">
        <v>2684.35</v>
      </c>
      <c r="C52" s="10">
        <f t="shared" si="10"/>
        <v>8.0486558068580294E-2</v>
      </c>
      <c r="D52">
        <v>859.97</v>
      </c>
      <c r="E52" s="10">
        <f t="shared" si="1"/>
        <v>-1.1403740702847442E-2</v>
      </c>
      <c r="F52">
        <v>355.5</v>
      </c>
      <c r="G52" s="10">
        <f t="shared" si="2"/>
        <v>-0.1118051217988757</v>
      </c>
      <c r="H52">
        <v>303.58999999999997</v>
      </c>
      <c r="I52" s="10">
        <f t="shared" si="3"/>
        <v>3.6320191158900839E-2</v>
      </c>
      <c r="J52">
        <v>312.17</v>
      </c>
      <c r="K52" s="10">
        <f t="shared" si="4"/>
        <v>0.14448599501393167</v>
      </c>
      <c r="T52">
        <f t="shared" si="5"/>
        <v>6.5032709524931495E-2</v>
      </c>
      <c r="U52">
        <f t="shared" si="12"/>
        <v>-1.8492877815523539E-2</v>
      </c>
      <c r="V52">
        <f t="shared" si="7"/>
        <v>-0.12317647034722301</v>
      </c>
      <c r="W52">
        <f t="shared" si="8"/>
        <v>2.7703231348367639E-2</v>
      </c>
      <c r="X52">
        <f t="shared" si="9"/>
        <v>0.13832384869404266</v>
      </c>
      <c r="Z52" s="2" t="s">
        <v>59</v>
      </c>
      <c r="AA52" s="13" cm="1">
        <f t="array" ref="AA52">SQRT(MMULT(MMULT(TRANSPOSE(AA44:AA48),$AA$3:$AE$7),AA44:AA48))</f>
        <v>0.12595396877538942</v>
      </c>
      <c r="AB52" s="2"/>
    </row>
    <row r="53" spans="1:28">
      <c r="A53" s="1">
        <v>36494</v>
      </c>
      <c r="B53">
        <v>2729.22</v>
      </c>
      <c r="C53" s="10">
        <f t="shared" si="10"/>
        <v>1.6715405964199848E-2</v>
      </c>
      <c r="D53">
        <v>1016.11</v>
      </c>
      <c r="E53" s="10">
        <f t="shared" si="1"/>
        <v>0.18156447317929691</v>
      </c>
      <c r="F53">
        <v>358.75</v>
      </c>
      <c r="G53" s="10">
        <f t="shared" si="2"/>
        <v>9.1420534458508396E-3</v>
      </c>
      <c r="H53">
        <v>335.52</v>
      </c>
      <c r="I53" s="10">
        <f t="shared" si="3"/>
        <v>0.10517474225106227</v>
      </c>
      <c r="J53">
        <v>433.19</v>
      </c>
      <c r="K53" s="10">
        <f t="shared" si="4"/>
        <v>0.38767338309254562</v>
      </c>
      <c r="T53">
        <f t="shared" si="5"/>
        <v>1.2615574205510453E-3</v>
      </c>
      <c r="U53">
        <f t="shared" si="12"/>
        <v>0.17447533606662083</v>
      </c>
      <c r="V53">
        <f t="shared" si="7"/>
        <v>-2.2292951024964688E-3</v>
      </c>
      <c r="W53">
        <f t="shared" si="8"/>
        <v>9.6557782440529066E-2</v>
      </c>
      <c r="X53">
        <f t="shared" si="9"/>
        <v>0.38151123677265658</v>
      </c>
      <c r="Z53" s="2" t="s">
        <v>60</v>
      </c>
      <c r="AA53" s="13">
        <f>(AA51-$AA$9)/AA52</f>
        <v>0.70894984183534704</v>
      </c>
      <c r="AB53" s="2"/>
    </row>
    <row r="54" spans="1:28">
      <c r="A54" s="1">
        <v>36525</v>
      </c>
      <c r="B54">
        <v>2504.88</v>
      </c>
      <c r="C54" s="10">
        <f t="shared" si="10"/>
        <v>-8.2199309692879141E-2</v>
      </c>
      <c r="D54">
        <v>1235.03</v>
      </c>
      <c r="E54" s="10">
        <f t="shared" si="1"/>
        <v>0.21544911476119699</v>
      </c>
      <c r="F54">
        <v>410</v>
      </c>
      <c r="G54" s="10">
        <f t="shared" si="2"/>
        <v>0.14285714285714279</v>
      </c>
      <c r="H54">
        <v>345.66</v>
      </c>
      <c r="I54" s="10">
        <f t="shared" si="3"/>
        <v>3.0221745350500928E-2</v>
      </c>
      <c r="J54">
        <v>755.66</v>
      </c>
      <c r="K54" s="10">
        <f t="shared" si="4"/>
        <v>0.74440776564555966</v>
      </c>
      <c r="T54">
        <f t="shared" si="5"/>
        <v>-9.765315823652794E-2</v>
      </c>
      <c r="U54">
        <f t="shared" si="12"/>
        <v>0.20835997764852091</v>
      </c>
      <c r="V54">
        <f t="shared" si="7"/>
        <v>0.13148579430879548</v>
      </c>
      <c r="W54">
        <f t="shared" si="8"/>
        <v>2.1604785539967728E-2</v>
      </c>
      <c r="X54">
        <f t="shared" si="9"/>
        <v>0.73824561932567068</v>
      </c>
    </row>
    <row r="55" spans="1:28">
      <c r="A55" s="1">
        <v>36556</v>
      </c>
      <c r="B55">
        <v>2216.15</v>
      </c>
      <c r="C55" s="10">
        <f t="shared" si="10"/>
        <v>-0.11526699881830671</v>
      </c>
      <c r="D55">
        <v>954.98</v>
      </c>
      <c r="E55" s="10">
        <f t="shared" si="1"/>
        <v>-0.22675562536942417</v>
      </c>
      <c r="F55">
        <v>332</v>
      </c>
      <c r="G55" s="10">
        <f t="shared" si="2"/>
        <v>-0.19024390243902434</v>
      </c>
      <c r="H55">
        <v>313.22000000000003</v>
      </c>
      <c r="I55" s="10">
        <f t="shared" si="3"/>
        <v>-9.3849447433894562E-2</v>
      </c>
      <c r="J55">
        <v>743.66</v>
      </c>
      <c r="K55" s="10">
        <f t="shared" si="4"/>
        <v>-1.5880157742900192E-2</v>
      </c>
      <c r="T55">
        <f t="shared" si="5"/>
        <v>-0.13072084736195552</v>
      </c>
      <c r="U55">
        <f t="shared" si="12"/>
        <v>-0.23384476248210026</v>
      </c>
      <c r="V55">
        <f t="shared" si="7"/>
        <v>-0.20161525098737165</v>
      </c>
      <c r="W55">
        <f t="shared" si="8"/>
        <v>-0.10246640724442777</v>
      </c>
      <c r="X55">
        <f t="shared" si="9"/>
        <v>-2.2042304062789213E-2</v>
      </c>
    </row>
    <row r="56" spans="1:28">
      <c r="A56" s="1">
        <v>36585</v>
      </c>
      <c r="B56">
        <v>2008.39</v>
      </c>
      <c r="C56" s="10">
        <f t="shared" si="10"/>
        <v>-9.3748166865961213E-2</v>
      </c>
      <c r="D56">
        <v>774.89</v>
      </c>
      <c r="E56" s="10">
        <f t="shared" si="1"/>
        <v>-0.18857986554692252</v>
      </c>
      <c r="F56">
        <v>313.5</v>
      </c>
      <c r="G56" s="10">
        <f t="shared" si="2"/>
        <v>-5.5722891566265087E-2</v>
      </c>
      <c r="H56">
        <v>291.43</v>
      </c>
      <c r="I56" s="10">
        <f t="shared" si="3"/>
        <v>-6.9567715982376654E-2</v>
      </c>
      <c r="J56">
        <v>797.67</v>
      </c>
      <c r="K56" s="10">
        <f t="shared" si="4"/>
        <v>7.2627275905655875E-2</v>
      </c>
      <c r="T56">
        <f t="shared" si="5"/>
        <v>-0.10920201540961001</v>
      </c>
      <c r="U56">
        <f t="shared" si="12"/>
        <v>-0.19566900265959861</v>
      </c>
      <c r="V56">
        <f t="shared" si="7"/>
        <v>-6.7094240114612402E-2</v>
      </c>
      <c r="W56">
        <f t="shared" si="8"/>
        <v>-7.8184675792909858E-2</v>
      </c>
      <c r="X56">
        <f t="shared" si="9"/>
        <v>6.6465129585766849E-2</v>
      </c>
    </row>
    <row r="57" spans="1:28">
      <c r="A57" s="1">
        <v>36616</v>
      </c>
      <c r="B57">
        <v>2476.59</v>
      </c>
      <c r="C57" s="10">
        <f t="shared" si="10"/>
        <v>0.23312205298771649</v>
      </c>
      <c r="D57">
        <v>869.48</v>
      </c>
      <c r="E57" s="10">
        <f t="shared" si="1"/>
        <v>0.12206893881712255</v>
      </c>
      <c r="F57">
        <v>354</v>
      </c>
      <c r="G57" s="10">
        <f t="shared" si="2"/>
        <v>0.12918660287081329</v>
      </c>
      <c r="H57">
        <v>302.07</v>
      </c>
      <c r="I57" s="10">
        <f t="shared" si="3"/>
        <v>3.6509624952818731E-2</v>
      </c>
      <c r="J57">
        <v>703.65</v>
      </c>
      <c r="K57" s="10">
        <f t="shared" si="4"/>
        <v>-0.1178682913986987</v>
      </c>
      <c r="T57">
        <f t="shared" si="5"/>
        <v>0.21766820444406768</v>
      </c>
      <c r="U57">
        <f t="shared" si="12"/>
        <v>0.11497980170444645</v>
      </c>
      <c r="V57">
        <f t="shared" si="7"/>
        <v>0.11781525432246598</v>
      </c>
      <c r="W57">
        <f t="shared" si="8"/>
        <v>2.7892665142285531E-2</v>
      </c>
      <c r="X57">
        <f t="shared" si="9"/>
        <v>-0.12403043771858772</v>
      </c>
    </row>
    <row r="58" spans="1:28">
      <c r="A58" s="1">
        <v>36644</v>
      </c>
      <c r="B58">
        <v>2622.9</v>
      </c>
      <c r="C58" s="10">
        <f t="shared" si="10"/>
        <v>5.9077198890409743E-2</v>
      </c>
      <c r="D58">
        <v>821.97</v>
      </c>
      <c r="E58" s="10">
        <f t="shared" si="1"/>
        <v>-5.4641854901780418E-2</v>
      </c>
      <c r="F58">
        <v>394</v>
      </c>
      <c r="G58" s="10">
        <f t="shared" si="2"/>
        <v>0.11299435028248594</v>
      </c>
      <c r="H58">
        <v>293.45999999999998</v>
      </c>
      <c r="I58" s="10">
        <f t="shared" si="3"/>
        <v>-2.8503327043400528E-2</v>
      </c>
      <c r="J58">
        <v>711.15</v>
      </c>
      <c r="K58" s="10">
        <f t="shared" si="4"/>
        <v>1.0658708164570374E-2</v>
      </c>
      <c r="T58">
        <f t="shared" si="5"/>
        <v>4.3623350346760945E-2</v>
      </c>
      <c r="U58">
        <f t="shared" si="12"/>
        <v>-6.1730992014456511E-2</v>
      </c>
      <c r="V58">
        <f t="shared" si="7"/>
        <v>0.10162300173413863</v>
      </c>
      <c r="W58">
        <f t="shared" si="8"/>
        <v>-3.7120286853933732E-2</v>
      </c>
      <c r="X58">
        <f t="shared" si="9"/>
        <v>4.4965618446813531E-3</v>
      </c>
    </row>
    <row r="59" spans="1:28">
      <c r="A59" s="1">
        <v>36677</v>
      </c>
      <c r="B59">
        <v>2748.73</v>
      </c>
      <c r="C59" s="10">
        <f t="shared" si="10"/>
        <v>4.7973616988829182E-2</v>
      </c>
      <c r="D59">
        <v>815.37</v>
      </c>
      <c r="E59" s="10">
        <f t="shared" si="1"/>
        <v>-8.0294901273769703E-3</v>
      </c>
      <c r="F59">
        <v>419.5</v>
      </c>
      <c r="G59" s="10">
        <f t="shared" si="2"/>
        <v>6.4720812182741172E-2</v>
      </c>
      <c r="H59">
        <v>324.37</v>
      </c>
      <c r="I59" s="10">
        <f t="shared" si="3"/>
        <v>0.10532951679956382</v>
      </c>
      <c r="J59">
        <v>648.64</v>
      </c>
      <c r="K59" s="10">
        <f t="shared" si="4"/>
        <v>-8.7899880475286518E-2</v>
      </c>
      <c r="T59">
        <f t="shared" si="5"/>
        <v>3.2519768445180383E-2</v>
      </c>
      <c r="U59">
        <f t="shared" si="12"/>
        <v>-1.5118627240053067E-2</v>
      </c>
      <c r="V59">
        <f t="shared" si="7"/>
        <v>5.3349463634393864E-2</v>
      </c>
      <c r="W59">
        <f t="shared" si="8"/>
        <v>9.6712556989030612E-2</v>
      </c>
      <c r="X59">
        <f t="shared" si="9"/>
        <v>-9.4062026795175543E-2</v>
      </c>
    </row>
    <row r="60" spans="1:28">
      <c r="A60" s="1">
        <v>36707</v>
      </c>
      <c r="B60">
        <v>3009.17</v>
      </c>
      <c r="C60" s="10">
        <f t="shared" si="10"/>
        <v>9.4749211454016935E-2</v>
      </c>
      <c r="D60">
        <v>892.19</v>
      </c>
      <c r="E60" s="10">
        <f t="shared" si="1"/>
        <v>9.421489630474511E-2</v>
      </c>
      <c r="F60">
        <v>412</v>
      </c>
      <c r="G60" s="10">
        <f t="shared" si="2"/>
        <v>-1.7878426698450522E-2</v>
      </c>
      <c r="H60">
        <v>358.84</v>
      </c>
      <c r="I60" s="10">
        <f t="shared" si="3"/>
        <v>0.10626753398896316</v>
      </c>
      <c r="J60">
        <v>535.11</v>
      </c>
      <c r="K60" s="10">
        <f t="shared" si="4"/>
        <v>-0.17502775037000484</v>
      </c>
      <c r="T60">
        <f t="shared" si="5"/>
        <v>7.9295362910368136E-2</v>
      </c>
      <c r="U60">
        <f t="shared" si="12"/>
        <v>8.7125759192069011E-2</v>
      </c>
      <c r="V60">
        <f t="shared" si="7"/>
        <v>-2.9249775246797831E-2</v>
      </c>
      <c r="W60">
        <f t="shared" si="8"/>
        <v>9.7650574178429955E-2</v>
      </c>
      <c r="X60">
        <f t="shared" si="9"/>
        <v>-0.18118989668989385</v>
      </c>
    </row>
    <row r="61" spans="1:28">
      <c r="A61" s="1">
        <v>36738</v>
      </c>
      <c r="B61">
        <v>2805.3</v>
      </c>
      <c r="C61" s="10">
        <f t="shared" si="10"/>
        <v>-6.7749578787506204E-2</v>
      </c>
      <c r="D61">
        <v>885.58</v>
      </c>
      <c r="E61" s="10">
        <f t="shared" si="1"/>
        <v>-7.4087358073953169E-3</v>
      </c>
      <c r="F61">
        <v>450</v>
      </c>
      <c r="G61" s="10">
        <f t="shared" si="2"/>
        <v>9.2233009708737823E-2</v>
      </c>
      <c r="H61">
        <v>394.32</v>
      </c>
      <c r="I61" s="10">
        <f t="shared" si="3"/>
        <v>9.8874150039014674E-2</v>
      </c>
      <c r="J61">
        <v>559.12</v>
      </c>
      <c r="K61" s="10">
        <f t="shared" si="4"/>
        <v>4.4869279213619606E-2</v>
      </c>
      <c r="T61">
        <f t="shared" si="5"/>
        <v>-8.3203427331155003E-2</v>
      </c>
      <c r="U61">
        <f t="shared" si="12"/>
        <v>-1.4497872920071413E-2</v>
      </c>
      <c r="V61">
        <f t="shared" si="7"/>
        <v>8.0861661160390508E-2</v>
      </c>
      <c r="W61">
        <f t="shared" si="8"/>
        <v>9.0257190228481471E-2</v>
      </c>
      <c r="X61">
        <f t="shared" si="9"/>
        <v>3.8707132893730588E-2</v>
      </c>
    </row>
    <row r="62" spans="1:28">
      <c r="A62" s="1">
        <v>36769</v>
      </c>
      <c r="B62">
        <v>3062.82</v>
      </c>
      <c r="C62" s="10">
        <f t="shared" si="10"/>
        <v>9.1797668698534896E-2</v>
      </c>
      <c r="D62">
        <v>907.89</v>
      </c>
      <c r="E62" s="10">
        <f t="shared" si="1"/>
        <v>2.519252918990933E-2</v>
      </c>
      <c r="F62">
        <v>429</v>
      </c>
      <c r="G62" s="10">
        <f t="shared" si="2"/>
        <v>-4.6666666666666634E-2</v>
      </c>
      <c r="H62">
        <v>392.8</v>
      </c>
      <c r="I62" s="10">
        <f t="shared" si="3"/>
        <v>-3.8547372692229187E-3</v>
      </c>
      <c r="J62">
        <v>635.63</v>
      </c>
      <c r="K62" s="10">
        <f t="shared" si="4"/>
        <v>0.13684003433967651</v>
      </c>
      <c r="T62">
        <f t="shared" si="5"/>
        <v>7.6343820154886097E-2</v>
      </c>
      <c r="U62">
        <f t="shared" si="12"/>
        <v>1.8103392077233233E-2</v>
      </c>
      <c r="V62">
        <f t="shared" si="7"/>
        <v>-5.8038015215013943E-2</v>
      </c>
      <c r="W62">
        <f t="shared" si="8"/>
        <v>-1.2471697079756119E-2</v>
      </c>
      <c r="X62">
        <f t="shared" si="9"/>
        <v>0.1306778880197875</v>
      </c>
    </row>
    <row r="63" spans="1:28">
      <c r="A63" s="1">
        <v>36798</v>
      </c>
      <c r="B63">
        <v>3456.88</v>
      </c>
      <c r="C63" s="10">
        <f t="shared" si="10"/>
        <v>0.12865920948668208</v>
      </c>
      <c r="D63">
        <v>810.41</v>
      </c>
      <c r="E63" s="10">
        <f t="shared" si="1"/>
        <v>-0.10736983555276525</v>
      </c>
      <c r="F63">
        <v>365</v>
      </c>
      <c r="G63" s="10">
        <f t="shared" si="2"/>
        <v>-0.14918414918414924</v>
      </c>
      <c r="H63">
        <v>384.18</v>
      </c>
      <c r="I63" s="10">
        <f t="shared" si="3"/>
        <v>-2.1945010183299418E-2</v>
      </c>
      <c r="J63">
        <v>504.11</v>
      </c>
      <c r="K63" s="10">
        <f t="shared" si="4"/>
        <v>-0.20691282664443145</v>
      </c>
      <c r="T63">
        <f t="shared" si="5"/>
        <v>0.11320536094303328</v>
      </c>
      <c r="U63">
        <f t="shared" si="12"/>
        <v>-0.11445897266544135</v>
      </c>
      <c r="V63">
        <f t="shared" si="7"/>
        <v>-0.16055549773249655</v>
      </c>
      <c r="W63">
        <f t="shared" si="8"/>
        <v>-3.0561969993832618E-2</v>
      </c>
      <c r="X63">
        <f t="shared" si="9"/>
        <v>-0.21307497296432046</v>
      </c>
    </row>
    <row r="64" spans="1:28">
      <c r="A64" s="1">
        <v>36830</v>
      </c>
      <c r="B64">
        <v>3148.65</v>
      </c>
      <c r="C64" s="10">
        <f t="shared" si="10"/>
        <v>-8.916421744463221E-2</v>
      </c>
      <c r="D64">
        <v>921.11</v>
      </c>
      <c r="E64" s="10">
        <f t="shared" si="1"/>
        <v>0.13659752470971487</v>
      </c>
      <c r="F64">
        <v>391.5</v>
      </c>
      <c r="G64" s="10">
        <f t="shared" si="2"/>
        <v>7.2602739726027377E-2</v>
      </c>
      <c r="H64">
        <v>400.4</v>
      </c>
      <c r="I64" s="10">
        <f t="shared" si="3"/>
        <v>4.2219792805455736E-2</v>
      </c>
      <c r="J64">
        <v>503.11</v>
      </c>
      <c r="K64" s="10">
        <f t="shared" si="4"/>
        <v>-1.9836940350320686E-3</v>
      </c>
      <c r="T64">
        <f t="shared" si="5"/>
        <v>-0.10461806598828101</v>
      </c>
      <c r="U64">
        <f t="shared" si="12"/>
        <v>0.12950838759703878</v>
      </c>
      <c r="V64">
        <f t="shared" si="7"/>
        <v>6.1231391177680068E-2</v>
      </c>
      <c r="W64">
        <f t="shared" si="8"/>
        <v>3.3602832994922532E-2</v>
      </c>
      <c r="X64">
        <f t="shared" si="9"/>
        <v>-8.1458403549210905E-3</v>
      </c>
    </row>
    <row r="65" spans="1:24">
      <c r="A65" s="1">
        <v>36860</v>
      </c>
      <c r="B65">
        <v>3600</v>
      </c>
      <c r="C65" s="10">
        <f t="shared" si="10"/>
        <v>0.14334714877804777</v>
      </c>
      <c r="D65">
        <v>871.54</v>
      </c>
      <c r="E65" s="10">
        <f t="shared" si="1"/>
        <v>-5.3815505205675795E-2</v>
      </c>
      <c r="F65">
        <v>362</v>
      </c>
      <c r="G65" s="10">
        <f t="shared" si="2"/>
        <v>-7.5351213282247809E-2</v>
      </c>
      <c r="H65">
        <v>434.86</v>
      </c>
      <c r="I65" s="10">
        <f t="shared" si="3"/>
        <v>8.6063936063936142E-2</v>
      </c>
      <c r="J65">
        <v>388.08</v>
      </c>
      <c r="K65" s="10">
        <f t="shared" si="4"/>
        <v>-0.2286378724334639</v>
      </c>
      <c r="T65">
        <f t="shared" si="5"/>
        <v>0.12789330023439896</v>
      </c>
      <c r="U65">
        <f t="shared" si="12"/>
        <v>-6.0904642318351888E-2</v>
      </c>
      <c r="V65">
        <f t="shared" si="7"/>
        <v>-8.6722561830595124E-2</v>
      </c>
      <c r="W65">
        <f t="shared" si="8"/>
        <v>7.7446976253402938E-2</v>
      </c>
      <c r="X65">
        <f t="shared" si="9"/>
        <v>-0.23480001875335291</v>
      </c>
    </row>
    <row r="66" spans="1:24">
      <c r="A66" s="1">
        <v>36889</v>
      </c>
      <c r="B66">
        <v>3375</v>
      </c>
      <c r="C66" s="10">
        <f t="shared" si="10"/>
        <v>-6.25E-2</v>
      </c>
      <c r="D66">
        <v>973.15</v>
      </c>
      <c r="E66" s="10">
        <f t="shared" si="1"/>
        <v>0.11658673153268939</v>
      </c>
      <c r="F66">
        <v>382</v>
      </c>
      <c r="G66" s="10">
        <f t="shared" si="2"/>
        <v>5.5248618784530468E-2</v>
      </c>
      <c r="H66">
        <v>416.11</v>
      </c>
      <c r="I66" s="10">
        <f t="shared" si="3"/>
        <v>-4.3117325116129313E-2</v>
      </c>
      <c r="J66">
        <v>306.81</v>
      </c>
      <c r="K66" s="10">
        <f t="shared" si="4"/>
        <v>-0.20941558441558439</v>
      </c>
      <c r="T66">
        <f t="shared" si="5"/>
        <v>-7.7953848543648799E-2</v>
      </c>
      <c r="U66">
        <f t="shared" si="12"/>
        <v>0.10949759442001329</v>
      </c>
      <c r="V66">
        <f t="shared" si="7"/>
        <v>4.3877270236183159E-2</v>
      </c>
      <c r="W66">
        <f t="shared" si="8"/>
        <v>-5.1734284926662516E-2</v>
      </c>
      <c r="X66">
        <f t="shared" si="9"/>
        <v>-0.2155777307354734</v>
      </c>
    </row>
    <row r="67" spans="1:24">
      <c r="A67" s="1">
        <v>36922</v>
      </c>
      <c r="B67">
        <v>2972</v>
      </c>
      <c r="C67" s="10">
        <f t="shared" si="10"/>
        <v>-0.11940740740740741</v>
      </c>
      <c r="D67">
        <v>984.72</v>
      </c>
      <c r="E67" s="10">
        <f t="shared" si="1"/>
        <v>1.1889225710322249E-2</v>
      </c>
      <c r="F67">
        <v>296</v>
      </c>
      <c r="G67" s="10">
        <f t="shared" si="2"/>
        <v>-0.22513089005235598</v>
      </c>
      <c r="H67">
        <v>455.14</v>
      </c>
      <c r="I67" s="10">
        <f t="shared" si="3"/>
        <v>9.379731321044904E-2</v>
      </c>
      <c r="J67">
        <v>380.83</v>
      </c>
      <c r="K67" s="10">
        <f t="shared" si="4"/>
        <v>0.24125680388514059</v>
      </c>
      <c r="T67">
        <f t="shared" si="5"/>
        <v>-0.13486125595105622</v>
      </c>
      <c r="U67">
        <f t="shared" si="12"/>
        <v>4.8000885976461532E-3</v>
      </c>
      <c r="V67">
        <f t="shared" si="7"/>
        <v>-0.2365022386007033</v>
      </c>
      <c r="W67">
        <f t="shared" si="8"/>
        <v>8.5180353399915837E-2</v>
      </c>
      <c r="X67">
        <f t="shared" si="9"/>
        <v>0.23509465756525158</v>
      </c>
    </row>
    <row r="68" spans="1:24">
      <c r="A68" s="1">
        <v>36950</v>
      </c>
      <c r="B68">
        <v>3149</v>
      </c>
      <c r="C68" s="10">
        <f t="shared" si="10"/>
        <v>5.9555854643337902E-2</v>
      </c>
      <c r="D68">
        <v>1053.28</v>
      </c>
      <c r="E68" s="10">
        <f t="shared" si="1"/>
        <v>6.9623852465675373E-2</v>
      </c>
      <c r="F68">
        <v>294</v>
      </c>
      <c r="G68" s="10">
        <f t="shared" si="2"/>
        <v>-6.7567567567567988E-3</v>
      </c>
      <c r="H68">
        <v>460.71</v>
      </c>
      <c r="I68" s="10">
        <f t="shared" si="3"/>
        <v>1.2237992705541156E-2</v>
      </c>
      <c r="J68">
        <v>291.06</v>
      </c>
      <c r="K68" s="10">
        <f t="shared" si="4"/>
        <v>-0.23572197568468867</v>
      </c>
      <c r="T68">
        <f t="shared" si="5"/>
        <v>4.4102006099689103E-2</v>
      </c>
      <c r="U68">
        <f t="shared" si="12"/>
        <v>6.2534715352999273E-2</v>
      </c>
      <c r="V68">
        <f t="shared" si="7"/>
        <v>-1.8128105305104107E-2</v>
      </c>
      <c r="W68">
        <f t="shared" si="8"/>
        <v>3.6210328950079564E-3</v>
      </c>
      <c r="X68">
        <f t="shared" si="9"/>
        <v>-0.24188412200457768</v>
      </c>
    </row>
    <row r="69" spans="1:24">
      <c r="A69" s="1">
        <v>36980</v>
      </c>
      <c r="B69">
        <v>3360</v>
      </c>
      <c r="C69" s="10">
        <f t="shared" si="10"/>
        <v>6.7005398539218719E-2</v>
      </c>
      <c r="D69">
        <v>1011.98</v>
      </c>
      <c r="E69" s="10">
        <f t="shared" si="1"/>
        <v>-3.9210846118790776E-2</v>
      </c>
      <c r="F69">
        <v>314</v>
      </c>
      <c r="G69" s="10">
        <f t="shared" si="2"/>
        <v>6.8027210884353817E-2</v>
      </c>
      <c r="H69">
        <v>428.78</v>
      </c>
      <c r="I69" s="10">
        <f t="shared" si="3"/>
        <v>-6.9306071064226926E-2</v>
      </c>
      <c r="J69">
        <v>247.05</v>
      </c>
      <c r="K69" s="10">
        <f t="shared" si="4"/>
        <v>-0.15120593692022255</v>
      </c>
      <c r="T69">
        <f t="shared" si="5"/>
        <v>5.155154999556992E-2</v>
      </c>
      <c r="U69">
        <f t="shared" ref="U69:U132" si="13">IFERROR(E69-$O$3,"N/A")</f>
        <v>-4.6299983231466869E-2</v>
      </c>
      <c r="V69">
        <f t="shared" si="7"/>
        <v>5.6655862336006509E-2</v>
      </c>
      <c r="W69">
        <f t="shared" si="8"/>
        <v>-7.792303087476013E-2</v>
      </c>
      <c r="X69">
        <f t="shared" si="9"/>
        <v>-0.15736808324011156</v>
      </c>
    </row>
    <row r="70" spans="1:24">
      <c r="A70" s="1">
        <v>37011</v>
      </c>
      <c r="B70">
        <v>3254</v>
      </c>
      <c r="C70" s="10">
        <f t="shared" si="10"/>
        <v>-3.1547619047619047E-2</v>
      </c>
      <c r="D70">
        <v>1169.76</v>
      </c>
      <c r="E70" s="10">
        <f t="shared" si="1"/>
        <v>0.15591217217731579</v>
      </c>
      <c r="F70">
        <v>331</v>
      </c>
      <c r="G70" s="10">
        <f t="shared" si="2"/>
        <v>5.4140127388535131E-2</v>
      </c>
      <c r="H70">
        <v>417.12</v>
      </c>
      <c r="I70" s="10">
        <f t="shared" si="3"/>
        <v>-2.7193432529502237E-2</v>
      </c>
      <c r="J70">
        <v>295.81</v>
      </c>
      <c r="K70" s="10">
        <f t="shared" si="4"/>
        <v>0.19736895365310669</v>
      </c>
      <c r="T70">
        <f t="shared" si="5"/>
        <v>-4.7001467591267845E-2</v>
      </c>
      <c r="U70">
        <f t="shared" si="13"/>
        <v>0.1488230350646397</v>
      </c>
      <c r="V70">
        <f t="shared" si="7"/>
        <v>4.2768778840187822E-2</v>
      </c>
      <c r="W70">
        <f t="shared" si="8"/>
        <v>-3.5810392340035441E-2</v>
      </c>
      <c r="X70">
        <f t="shared" si="9"/>
        <v>0.19120680733321768</v>
      </c>
    </row>
    <row r="71" spans="1:24">
      <c r="A71" s="1">
        <v>37042</v>
      </c>
      <c r="B71">
        <v>3325</v>
      </c>
      <c r="C71" s="10">
        <f t="shared" si="10"/>
        <v>2.1819299323909025E-2</v>
      </c>
      <c r="D71">
        <v>1160.68</v>
      </c>
      <c r="E71" s="10">
        <f t="shared" ref="E71:E134" si="14">IFERROR(D71/D70-1,"N/A")</f>
        <v>-7.7622760224318466E-3</v>
      </c>
      <c r="F71">
        <v>350</v>
      </c>
      <c r="G71" s="10">
        <f t="shared" ref="G71:G134" si="15">IFERROR(F71/F70-1,"N/A")</f>
        <v>5.7401812688821829E-2</v>
      </c>
      <c r="H71">
        <v>457.16</v>
      </c>
      <c r="I71" s="10">
        <f t="shared" ref="I71:I134" si="16">IFERROR(H71/H70-1,"N/A")</f>
        <v>9.5991561181434593E-2</v>
      </c>
      <c r="J71">
        <v>285.06</v>
      </c>
      <c r="K71" s="10">
        <f t="shared" ref="K71:K134" si="17">IFERROR(J71/J70-1,"N/A")</f>
        <v>-3.6340894493086751E-2</v>
      </c>
      <c r="T71">
        <f t="shared" ref="T71:T134" si="18">IFERROR(C71-$N$3,"N/A")</f>
        <v>6.3654507802602227E-3</v>
      </c>
      <c r="U71">
        <f t="shared" si="13"/>
        <v>-1.4851413135107943E-2</v>
      </c>
      <c r="V71">
        <f t="shared" ref="V71:V134" si="19">IFERROR(G71-$P$3,"N/A")</f>
        <v>4.6030464140474521E-2</v>
      </c>
      <c r="W71">
        <f t="shared" ref="W71:W134" si="20">IFERROR(I71-$Q$3,"N/A")</f>
        <v>8.7374601370901389E-2</v>
      </c>
      <c r="X71">
        <f t="shared" ref="X71:X134" si="21">IFERROR(K71-$R$3,"N/A")</f>
        <v>-4.2503040812975769E-2</v>
      </c>
    </row>
    <row r="72" spans="1:24">
      <c r="A72" s="1">
        <v>37071</v>
      </c>
      <c r="B72">
        <v>3313</v>
      </c>
      <c r="C72" s="10">
        <f t="shared" ref="C72:C135" si="22">IFERROR(B72/B71-1,"N/A")</f>
        <v>-3.6090225563909506E-3</v>
      </c>
      <c r="D72">
        <v>1042.54</v>
      </c>
      <c r="E72" s="10">
        <f t="shared" si="14"/>
        <v>-0.10178516042320029</v>
      </c>
      <c r="F72">
        <v>340.5</v>
      </c>
      <c r="G72" s="10">
        <f t="shared" si="15"/>
        <v>-2.7142857142857135E-2</v>
      </c>
      <c r="H72">
        <v>492.64</v>
      </c>
      <c r="I72" s="10">
        <f t="shared" si="16"/>
        <v>7.7609589640388332E-2</v>
      </c>
      <c r="J72">
        <v>254.05</v>
      </c>
      <c r="K72" s="10">
        <f t="shared" si="17"/>
        <v>-0.10878411562478074</v>
      </c>
      <c r="T72">
        <f t="shared" si="18"/>
        <v>-1.9062871100039753E-2</v>
      </c>
      <c r="U72">
        <f t="shared" si="13"/>
        <v>-0.10887429753587639</v>
      </c>
      <c r="V72">
        <f t="shared" si="19"/>
        <v>-3.8514205691204444E-2</v>
      </c>
      <c r="W72">
        <f t="shared" si="20"/>
        <v>6.8992629829855129E-2</v>
      </c>
      <c r="X72">
        <f t="shared" si="21"/>
        <v>-0.11494626194466977</v>
      </c>
    </row>
    <row r="73" spans="1:24">
      <c r="A73" s="1">
        <v>37103</v>
      </c>
      <c r="B73">
        <v>3484</v>
      </c>
      <c r="C73" s="10">
        <f t="shared" si="22"/>
        <v>5.16148505885905E-2</v>
      </c>
      <c r="D73">
        <v>974.8</v>
      </c>
      <c r="E73" s="10">
        <f t="shared" si="14"/>
        <v>-6.4975924185163181E-2</v>
      </c>
      <c r="F73">
        <v>374.25</v>
      </c>
      <c r="G73" s="10">
        <f t="shared" si="15"/>
        <v>9.9118942731277526E-2</v>
      </c>
      <c r="H73">
        <v>466.29</v>
      </c>
      <c r="I73" s="10">
        <f t="shared" si="16"/>
        <v>-5.3487333549853799E-2</v>
      </c>
      <c r="J73">
        <v>235.05</v>
      </c>
      <c r="K73" s="10">
        <f t="shared" si="17"/>
        <v>-7.4788427474906549E-2</v>
      </c>
      <c r="T73">
        <f t="shared" si="18"/>
        <v>3.6161002044941701E-2</v>
      </c>
      <c r="U73">
        <f t="shared" si="13"/>
        <v>-7.2065061297839281E-2</v>
      </c>
      <c r="V73">
        <f t="shared" si="19"/>
        <v>8.7747594182930211E-2</v>
      </c>
      <c r="W73">
        <f t="shared" si="20"/>
        <v>-6.2104293360387003E-2</v>
      </c>
      <c r="X73">
        <f t="shared" si="21"/>
        <v>-8.0950573794795574E-2</v>
      </c>
    </row>
    <row r="74" spans="1:24">
      <c r="A74" s="1">
        <v>37134</v>
      </c>
      <c r="B74">
        <v>3327</v>
      </c>
      <c r="C74" s="10">
        <f t="shared" si="22"/>
        <v>-4.5063145809414507E-2</v>
      </c>
      <c r="D74">
        <v>1024.3699999999999</v>
      </c>
      <c r="E74" s="10">
        <f t="shared" si="14"/>
        <v>5.0851456709068543E-2</v>
      </c>
      <c r="F74">
        <v>330</v>
      </c>
      <c r="G74" s="10">
        <f t="shared" si="15"/>
        <v>-0.11823647294589179</v>
      </c>
      <c r="H74">
        <v>461.73</v>
      </c>
      <c r="I74" s="10">
        <f t="shared" si="16"/>
        <v>-9.7793218812327609E-3</v>
      </c>
      <c r="J74">
        <v>208.04</v>
      </c>
      <c r="K74" s="10">
        <f t="shared" si="17"/>
        <v>-0.11491172091044466</v>
      </c>
      <c r="T74">
        <f t="shared" si="18"/>
        <v>-6.0516994353063305E-2</v>
      </c>
      <c r="U74">
        <f t="shared" si="13"/>
        <v>4.376231959639245E-2</v>
      </c>
      <c r="V74">
        <f t="shared" si="19"/>
        <v>-0.12960782149423911</v>
      </c>
      <c r="W74">
        <f t="shared" si="20"/>
        <v>-1.8396281691765961E-2</v>
      </c>
      <c r="X74">
        <f t="shared" si="21"/>
        <v>-0.12107386723033368</v>
      </c>
    </row>
    <row r="75" spans="1:24">
      <c r="A75" s="1">
        <v>37162</v>
      </c>
      <c r="B75">
        <v>3165</v>
      </c>
      <c r="C75" s="10">
        <f t="shared" si="22"/>
        <v>-4.8692515779982015E-2</v>
      </c>
      <c r="D75">
        <v>883.93</v>
      </c>
      <c r="E75" s="10">
        <f t="shared" si="14"/>
        <v>-0.13709889981159151</v>
      </c>
      <c r="F75">
        <v>331</v>
      </c>
      <c r="G75" s="10">
        <f t="shared" si="15"/>
        <v>3.0303030303029388E-3</v>
      </c>
      <c r="H75">
        <v>461.22</v>
      </c>
      <c r="I75" s="10">
        <f t="shared" si="16"/>
        <v>-1.1045416152296594E-3</v>
      </c>
      <c r="J75">
        <v>163.53</v>
      </c>
      <c r="K75" s="10">
        <f t="shared" si="17"/>
        <v>-0.21394924053066711</v>
      </c>
      <c r="T75">
        <f t="shared" si="18"/>
        <v>-6.4146364323630814E-2</v>
      </c>
      <c r="U75">
        <f t="shared" si="13"/>
        <v>-0.1441880369242676</v>
      </c>
      <c r="V75">
        <f t="shared" si="19"/>
        <v>-8.3410455180443696E-3</v>
      </c>
      <c r="W75">
        <f t="shared" si="20"/>
        <v>-9.7215014257628594E-3</v>
      </c>
      <c r="X75">
        <f t="shared" si="21"/>
        <v>-0.22011138685055612</v>
      </c>
    </row>
    <row r="76" spans="1:24">
      <c r="A76" s="1">
        <v>37195</v>
      </c>
      <c r="B76">
        <v>3101</v>
      </c>
      <c r="C76" s="10">
        <f t="shared" si="22"/>
        <v>-2.0221169036334863E-2</v>
      </c>
      <c r="D76">
        <v>921.93</v>
      </c>
      <c r="E76" s="10">
        <f t="shared" si="14"/>
        <v>4.2989829511386635E-2</v>
      </c>
      <c r="F76">
        <v>334</v>
      </c>
      <c r="G76" s="10">
        <f t="shared" si="15"/>
        <v>9.0634441087613649E-3</v>
      </c>
      <c r="H76">
        <v>435.88</v>
      </c>
      <c r="I76" s="10">
        <f t="shared" si="16"/>
        <v>-5.4941242790859102E-2</v>
      </c>
      <c r="J76">
        <v>211.04</v>
      </c>
      <c r="K76" s="10">
        <f t="shared" si="17"/>
        <v>0.29052773191463332</v>
      </c>
      <c r="T76">
        <f t="shared" si="18"/>
        <v>-3.5675017579983662E-2</v>
      </c>
      <c r="U76">
        <f t="shared" si="13"/>
        <v>3.5900692398710542E-2</v>
      </c>
      <c r="V76">
        <f t="shared" si="19"/>
        <v>-2.3079044395859435E-3</v>
      </c>
      <c r="W76">
        <f t="shared" si="20"/>
        <v>-6.3558202601392305E-2</v>
      </c>
      <c r="X76">
        <f t="shared" si="21"/>
        <v>0.28436558559474429</v>
      </c>
    </row>
    <row r="77" spans="1:24">
      <c r="A77" s="1">
        <v>37225</v>
      </c>
      <c r="B77">
        <v>3135</v>
      </c>
      <c r="C77" s="10">
        <f t="shared" si="22"/>
        <v>1.096420509513063E-2</v>
      </c>
      <c r="D77">
        <v>1086.33</v>
      </c>
      <c r="E77" s="10">
        <f t="shared" si="14"/>
        <v>0.17832156454394577</v>
      </c>
      <c r="F77">
        <v>319</v>
      </c>
      <c r="G77" s="10">
        <f t="shared" si="15"/>
        <v>-4.4910179640718528E-2</v>
      </c>
      <c r="H77">
        <v>479.46</v>
      </c>
      <c r="I77" s="10">
        <f t="shared" si="16"/>
        <v>9.9981646324676543E-2</v>
      </c>
      <c r="J77">
        <v>238.8</v>
      </c>
      <c r="K77" s="10">
        <f t="shared" si="17"/>
        <v>0.13153904473085687</v>
      </c>
      <c r="T77">
        <f t="shared" si="18"/>
        <v>-4.489643448518172E-3</v>
      </c>
      <c r="U77">
        <f t="shared" si="13"/>
        <v>0.17123242743126968</v>
      </c>
      <c r="V77">
        <f t="shared" si="19"/>
        <v>-5.6281528189065837E-2</v>
      </c>
      <c r="W77">
        <f t="shared" si="20"/>
        <v>9.136468651414334E-2</v>
      </c>
      <c r="X77">
        <f t="shared" si="21"/>
        <v>0.12537689841096786</v>
      </c>
    </row>
    <row r="78" spans="1:24">
      <c r="A78" s="1">
        <v>37256</v>
      </c>
      <c r="B78">
        <v>3098</v>
      </c>
      <c r="C78" s="10">
        <f t="shared" si="22"/>
        <v>-1.1802232854864481E-2</v>
      </c>
      <c r="D78">
        <v>1087.1500000000001</v>
      </c>
      <c r="E78" s="10">
        <f t="shared" si="14"/>
        <v>7.5483508694418333E-4</v>
      </c>
      <c r="F78">
        <v>309.5</v>
      </c>
      <c r="G78" s="10">
        <f t="shared" si="15"/>
        <v>-2.9780564263322873E-2</v>
      </c>
      <c r="H78">
        <v>446.01</v>
      </c>
      <c r="I78" s="10">
        <f t="shared" si="16"/>
        <v>-6.9765986735076946E-2</v>
      </c>
      <c r="J78">
        <v>228.55</v>
      </c>
      <c r="K78" s="10">
        <f t="shared" si="17"/>
        <v>-4.2922948073701894E-2</v>
      </c>
      <c r="T78">
        <f t="shared" si="18"/>
        <v>-2.7256081398513283E-2</v>
      </c>
      <c r="U78">
        <f t="shared" si="13"/>
        <v>-6.3343020257319122E-3</v>
      </c>
      <c r="V78">
        <f t="shared" si="19"/>
        <v>-4.1151912811670181E-2</v>
      </c>
      <c r="W78">
        <f t="shared" si="20"/>
        <v>-7.8382946545610149E-2</v>
      </c>
      <c r="X78">
        <f t="shared" si="21"/>
        <v>-4.9085094393590913E-2</v>
      </c>
    </row>
    <row r="79" spans="1:24">
      <c r="A79" s="1">
        <v>37287</v>
      </c>
      <c r="B79">
        <v>3250</v>
      </c>
      <c r="C79" s="10">
        <f t="shared" si="22"/>
        <v>4.9063912201420257E-2</v>
      </c>
      <c r="D79">
        <v>1148.29</v>
      </c>
      <c r="E79" s="10">
        <f t="shared" si="14"/>
        <v>5.6238789495469677E-2</v>
      </c>
      <c r="F79">
        <v>340</v>
      </c>
      <c r="G79" s="10">
        <f t="shared" si="15"/>
        <v>9.8546042003230916E-2</v>
      </c>
      <c r="H79">
        <v>476.42</v>
      </c>
      <c r="I79" s="10">
        <f t="shared" si="16"/>
        <v>6.8182327750498928E-2</v>
      </c>
      <c r="J79">
        <v>240.8</v>
      </c>
      <c r="K79" s="10">
        <f t="shared" si="17"/>
        <v>5.3598774885145417E-2</v>
      </c>
      <c r="T79">
        <f t="shared" si="18"/>
        <v>3.3610063657771458E-2</v>
      </c>
      <c r="U79">
        <f t="shared" si="13"/>
        <v>4.9149652382793584E-2</v>
      </c>
      <c r="V79">
        <f t="shared" si="19"/>
        <v>8.7174693454883601E-2</v>
      </c>
      <c r="W79">
        <f t="shared" si="20"/>
        <v>5.9565367939965724E-2</v>
      </c>
      <c r="X79">
        <f t="shared" si="21"/>
        <v>4.7436628565256399E-2</v>
      </c>
    </row>
    <row r="80" spans="1:24">
      <c r="A80" s="1">
        <v>37315</v>
      </c>
      <c r="B80">
        <v>3576</v>
      </c>
      <c r="C80" s="10">
        <f t="shared" si="22"/>
        <v>0.10030769230769221</v>
      </c>
      <c r="D80">
        <v>1174.72</v>
      </c>
      <c r="E80" s="10">
        <f t="shared" si="14"/>
        <v>2.3016833726671848E-2</v>
      </c>
      <c r="F80">
        <v>318</v>
      </c>
      <c r="G80" s="10">
        <f t="shared" si="15"/>
        <v>-6.4705882352941169E-2</v>
      </c>
      <c r="H80">
        <v>509.88</v>
      </c>
      <c r="I80" s="10">
        <f t="shared" si="16"/>
        <v>7.0232148104613534E-2</v>
      </c>
      <c r="J80">
        <v>207.29</v>
      </c>
      <c r="K80" s="10">
        <f t="shared" si="17"/>
        <v>-0.13916112956810633</v>
      </c>
      <c r="T80">
        <f t="shared" si="18"/>
        <v>8.485384376404341E-2</v>
      </c>
      <c r="U80">
        <f t="shared" si="13"/>
        <v>1.5927696613995752E-2</v>
      </c>
      <c r="V80">
        <f t="shared" si="19"/>
        <v>-7.6077230901288484E-2</v>
      </c>
      <c r="W80">
        <f t="shared" si="20"/>
        <v>6.1615188294080331E-2</v>
      </c>
      <c r="X80">
        <f t="shared" si="21"/>
        <v>-0.14532327588799535</v>
      </c>
    </row>
    <row r="81" spans="1:24">
      <c r="A81" s="1">
        <v>37344</v>
      </c>
      <c r="B81">
        <v>3487</v>
      </c>
      <c r="C81" s="10">
        <f t="shared" si="22"/>
        <v>-2.4888143176733823E-2</v>
      </c>
      <c r="D81">
        <v>1146.6300000000001</v>
      </c>
      <c r="E81" s="10">
        <f t="shared" si="14"/>
        <v>-2.3912081176791E-2</v>
      </c>
      <c r="F81">
        <v>335</v>
      </c>
      <c r="G81" s="10">
        <f t="shared" si="15"/>
        <v>5.3459119496855445E-2</v>
      </c>
      <c r="H81">
        <v>537.24</v>
      </c>
      <c r="I81" s="10">
        <f t="shared" si="16"/>
        <v>5.365968463167814E-2</v>
      </c>
      <c r="J81">
        <v>226.05</v>
      </c>
      <c r="K81" s="10">
        <f t="shared" si="17"/>
        <v>9.0501230160644708E-2</v>
      </c>
      <c r="T81">
        <f t="shared" si="18"/>
        <v>-4.0341991720382622E-2</v>
      </c>
      <c r="U81">
        <f t="shared" si="13"/>
        <v>-3.1001218289467097E-2</v>
      </c>
      <c r="V81">
        <f t="shared" si="19"/>
        <v>4.2087770948508137E-2</v>
      </c>
      <c r="W81">
        <f t="shared" si="20"/>
        <v>4.5042724821144936E-2</v>
      </c>
      <c r="X81">
        <f t="shared" si="21"/>
        <v>8.4339083840755683E-2</v>
      </c>
    </row>
    <row r="82" spans="1:24">
      <c r="A82" s="1">
        <v>37376</v>
      </c>
      <c r="B82">
        <v>3215</v>
      </c>
      <c r="C82" s="10">
        <f t="shared" si="22"/>
        <v>-7.8004014912532282E-2</v>
      </c>
      <c r="D82">
        <v>1053.28</v>
      </c>
      <c r="E82" s="10">
        <f t="shared" si="14"/>
        <v>-8.1412487027201608E-2</v>
      </c>
      <c r="F82">
        <v>349</v>
      </c>
      <c r="G82" s="10">
        <f t="shared" si="15"/>
        <v>4.179104477611939E-2</v>
      </c>
      <c r="H82">
        <v>545.35</v>
      </c>
      <c r="I82" s="10">
        <f t="shared" si="16"/>
        <v>1.5095674186583308E-2</v>
      </c>
      <c r="J82">
        <v>198.04</v>
      </c>
      <c r="K82" s="10">
        <f t="shared" si="17"/>
        <v>-0.1239106392391065</v>
      </c>
      <c r="T82">
        <f t="shared" si="18"/>
        <v>-9.3457863456181081E-2</v>
      </c>
      <c r="U82">
        <f t="shared" si="13"/>
        <v>-8.8501624139877708E-2</v>
      </c>
      <c r="V82">
        <f t="shared" si="19"/>
        <v>3.0419696227772082E-2</v>
      </c>
      <c r="W82">
        <f t="shared" si="20"/>
        <v>6.4787143760501077E-3</v>
      </c>
      <c r="X82">
        <f t="shared" si="21"/>
        <v>-0.13007278555899551</v>
      </c>
    </row>
    <row r="83" spans="1:24">
      <c r="A83" s="1">
        <v>37407</v>
      </c>
      <c r="B83">
        <v>3006</v>
      </c>
      <c r="C83" s="10">
        <f t="shared" si="22"/>
        <v>-6.5007776049766708E-2</v>
      </c>
      <c r="D83">
        <v>1075.5899999999999</v>
      </c>
      <c r="E83" s="10">
        <f t="shared" si="14"/>
        <v>2.1181452225428998E-2</v>
      </c>
      <c r="F83">
        <v>384</v>
      </c>
      <c r="G83" s="10">
        <f t="shared" si="15"/>
        <v>0.10028653295128942</v>
      </c>
      <c r="H83">
        <v>530.15</v>
      </c>
      <c r="I83" s="10">
        <f t="shared" si="16"/>
        <v>-2.7872008801687054E-2</v>
      </c>
      <c r="J83">
        <v>175.54</v>
      </c>
      <c r="K83" s="10">
        <f t="shared" si="17"/>
        <v>-0.11361341143203396</v>
      </c>
      <c r="T83">
        <f t="shared" si="18"/>
        <v>-8.0461624593415507E-2</v>
      </c>
      <c r="U83">
        <f t="shared" si="13"/>
        <v>1.4092315112752902E-2</v>
      </c>
      <c r="V83">
        <f t="shared" si="19"/>
        <v>8.8915184402942105E-2</v>
      </c>
      <c r="W83">
        <f t="shared" si="20"/>
        <v>-3.6488968612220257E-2</v>
      </c>
      <c r="X83">
        <f t="shared" si="21"/>
        <v>-0.11977555775192299</v>
      </c>
    </row>
    <row r="84" spans="1:24">
      <c r="A84" s="1">
        <v>37435</v>
      </c>
      <c r="B84">
        <v>2716</v>
      </c>
      <c r="C84" s="10">
        <f t="shared" si="22"/>
        <v>-9.6473719228210242E-2</v>
      </c>
      <c r="D84">
        <v>993.8</v>
      </c>
      <c r="E84" s="10">
        <f t="shared" si="14"/>
        <v>-7.6041986258704508E-2</v>
      </c>
      <c r="F84">
        <v>335</v>
      </c>
      <c r="G84" s="10">
        <f t="shared" si="15"/>
        <v>-0.12760416666666663</v>
      </c>
      <c r="H84">
        <v>526.09</v>
      </c>
      <c r="I84" s="10">
        <f t="shared" si="16"/>
        <v>-7.6582099405827497E-3</v>
      </c>
      <c r="J84">
        <v>169.54</v>
      </c>
      <c r="K84" s="10">
        <f t="shared" si="17"/>
        <v>-3.4180243819072587E-2</v>
      </c>
      <c r="T84">
        <f t="shared" si="18"/>
        <v>-0.11192756777185904</v>
      </c>
      <c r="U84">
        <f t="shared" si="13"/>
        <v>-8.3131123371380608E-2</v>
      </c>
      <c r="V84">
        <f t="shared" si="19"/>
        <v>-0.13897551521501395</v>
      </c>
      <c r="W84">
        <f t="shared" si="20"/>
        <v>-1.627516975111595E-2</v>
      </c>
      <c r="X84">
        <f t="shared" si="21"/>
        <v>-4.0342390138961605E-2</v>
      </c>
    </row>
    <row r="85" spans="1:24">
      <c r="A85" s="1">
        <v>37468</v>
      </c>
      <c r="B85">
        <v>2290</v>
      </c>
      <c r="C85" s="10">
        <f t="shared" si="22"/>
        <v>-0.15684830633284241</v>
      </c>
      <c r="D85">
        <v>908.72</v>
      </c>
      <c r="E85" s="10">
        <f t="shared" si="14"/>
        <v>-8.5610786878647538E-2</v>
      </c>
      <c r="F85">
        <v>298</v>
      </c>
      <c r="G85" s="10">
        <f t="shared" si="15"/>
        <v>-0.11044776119402988</v>
      </c>
      <c r="H85">
        <v>456.15</v>
      </c>
      <c r="I85" s="10">
        <f t="shared" si="16"/>
        <v>-0.13294303256096873</v>
      </c>
      <c r="J85">
        <v>133.53</v>
      </c>
      <c r="K85" s="10">
        <f t="shared" si="17"/>
        <v>-0.21239825409932755</v>
      </c>
      <c r="T85">
        <f t="shared" si="18"/>
        <v>-0.17230215487649123</v>
      </c>
      <c r="U85">
        <f t="shared" si="13"/>
        <v>-9.2699923991323638E-2</v>
      </c>
      <c r="V85">
        <f t="shared" si="19"/>
        <v>-0.1218191097423772</v>
      </c>
      <c r="W85">
        <f t="shared" si="20"/>
        <v>-0.14155999237150194</v>
      </c>
      <c r="X85">
        <f t="shared" si="21"/>
        <v>-0.21856040041921657</v>
      </c>
    </row>
    <row r="86" spans="1:24">
      <c r="A86" s="1">
        <v>37498</v>
      </c>
      <c r="B86">
        <v>1822</v>
      </c>
      <c r="C86" s="10">
        <f t="shared" si="22"/>
        <v>-0.2043668122270742</v>
      </c>
      <c r="D86">
        <v>936.8</v>
      </c>
      <c r="E86" s="10">
        <f t="shared" si="14"/>
        <v>3.0900607447838624E-2</v>
      </c>
      <c r="F86">
        <v>306</v>
      </c>
      <c r="G86" s="10">
        <f t="shared" si="15"/>
        <v>2.6845637583892579E-2</v>
      </c>
      <c r="H86">
        <v>472.37</v>
      </c>
      <c r="I86" s="10">
        <f t="shared" si="16"/>
        <v>3.5558478570645757E-2</v>
      </c>
      <c r="J86">
        <v>129.03</v>
      </c>
      <c r="K86" s="10">
        <f t="shared" si="17"/>
        <v>-3.370029206919789E-2</v>
      </c>
      <c r="T86">
        <f t="shared" si="18"/>
        <v>-0.21982066077072301</v>
      </c>
      <c r="U86">
        <f t="shared" si="13"/>
        <v>2.3811470335162527E-2</v>
      </c>
      <c r="V86">
        <f t="shared" si="19"/>
        <v>1.547428903554527E-2</v>
      </c>
      <c r="W86">
        <f t="shared" si="20"/>
        <v>2.6941518760112557E-2</v>
      </c>
      <c r="X86">
        <f t="shared" si="21"/>
        <v>-3.9862438389086909E-2</v>
      </c>
    </row>
    <row r="87" spans="1:24">
      <c r="A87" s="1">
        <v>37529</v>
      </c>
      <c r="B87">
        <v>1928</v>
      </c>
      <c r="C87" s="10">
        <f t="shared" si="22"/>
        <v>5.8177826564215218E-2</v>
      </c>
      <c r="D87">
        <v>844.28</v>
      </c>
      <c r="E87" s="10">
        <f t="shared" si="14"/>
        <v>-9.8761742100768601E-2</v>
      </c>
      <c r="F87">
        <v>192</v>
      </c>
      <c r="G87" s="10">
        <f t="shared" si="15"/>
        <v>-0.37254901960784315</v>
      </c>
      <c r="H87">
        <v>447.03</v>
      </c>
      <c r="I87" s="10">
        <f t="shared" si="16"/>
        <v>-5.3644388932404752E-2</v>
      </c>
      <c r="J87">
        <v>112.52</v>
      </c>
      <c r="K87" s="10">
        <f t="shared" si="17"/>
        <v>-0.12795473920793621</v>
      </c>
      <c r="T87">
        <f t="shared" si="18"/>
        <v>4.2723978020566419E-2</v>
      </c>
      <c r="U87">
        <f t="shared" si="13"/>
        <v>-0.1058508792134447</v>
      </c>
      <c r="V87">
        <f t="shared" si="19"/>
        <v>-0.38392036815619046</v>
      </c>
      <c r="W87">
        <f t="shared" si="20"/>
        <v>-6.2261348742937955E-2</v>
      </c>
      <c r="X87">
        <f t="shared" si="21"/>
        <v>-0.13411688552782522</v>
      </c>
    </row>
    <row r="88" spans="1:24">
      <c r="A88" s="1">
        <v>37560</v>
      </c>
      <c r="B88">
        <v>2385</v>
      </c>
      <c r="C88" s="10">
        <f t="shared" si="22"/>
        <v>0.23703319502074693</v>
      </c>
      <c r="D88">
        <v>954.15</v>
      </c>
      <c r="E88" s="10">
        <f t="shared" si="14"/>
        <v>0.13013455251812189</v>
      </c>
      <c r="F88">
        <v>186.25</v>
      </c>
      <c r="G88" s="10">
        <f t="shared" si="15"/>
        <v>-2.994791666666663E-2</v>
      </c>
      <c r="H88">
        <v>461.22</v>
      </c>
      <c r="I88" s="10">
        <f t="shared" si="16"/>
        <v>3.1742836051271928E-2</v>
      </c>
      <c r="J88">
        <v>146.03</v>
      </c>
      <c r="K88" s="10">
        <f t="shared" si="17"/>
        <v>0.29781372200497702</v>
      </c>
      <c r="T88">
        <f t="shared" si="18"/>
        <v>0.22157934647709812</v>
      </c>
      <c r="U88">
        <f t="shared" si="13"/>
        <v>0.12304541540544579</v>
      </c>
      <c r="V88">
        <f t="shared" si="19"/>
        <v>-4.1319265215013938E-2</v>
      </c>
      <c r="W88">
        <f t="shared" si="20"/>
        <v>2.3125876240738728E-2</v>
      </c>
      <c r="X88">
        <f t="shared" si="21"/>
        <v>0.29165157568508798</v>
      </c>
    </row>
    <row r="89" spans="1:24">
      <c r="A89" s="1">
        <v>37589</v>
      </c>
      <c r="B89">
        <v>2446</v>
      </c>
      <c r="C89" s="10">
        <f t="shared" si="22"/>
        <v>2.5576519916142626E-2</v>
      </c>
      <c r="D89">
        <v>1075.5899999999999</v>
      </c>
      <c r="E89" s="10">
        <f t="shared" si="14"/>
        <v>0.1272755855997485</v>
      </c>
      <c r="F89">
        <v>169.25</v>
      </c>
      <c r="G89" s="10">
        <f t="shared" si="15"/>
        <v>-9.1275167785234923E-2</v>
      </c>
      <c r="H89">
        <v>432.84</v>
      </c>
      <c r="I89" s="10">
        <f t="shared" si="16"/>
        <v>-6.1532457395603091E-2</v>
      </c>
      <c r="J89">
        <v>156.78</v>
      </c>
      <c r="K89" s="10">
        <f t="shared" si="17"/>
        <v>7.3615010614257237E-2</v>
      </c>
      <c r="T89">
        <f t="shared" si="18"/>
        <v>1.0122671372493824E-2</v>
      </c>
      <c r="U89">
        <f t="shared" si="13"/>
        <v>0.1201864484870724</v>
      </c>
      <c r="V89">
        <f t="shared" si="19"/>
        <v>-0.10264651633358224</v>
      </c>
      <c r="W89">
        <f t="shared" si="20"/>
        <v>-7.0149417206136294E-2</v>
      </c>
      <c r="X89">
        <f t="shared" si="21"/>
        <v>6.7452864294368212E-2</v>
      </c>
    </row>
    <row r="90" spans="1:24">
      <c r="A90" s="1">
        <v>37621</v>
      </c>
      <c r="B90">
        <v>2220</v>
      </c>
      <c r="C90" s="10">
        <f t="shared" si="22"/>
        <v>-9.2395748160261637E-2</v>
      </c>
      <c r="D90">
        <v>1024.3699999999999</v>
      </c>
      <c r="E90" s="10">
        <f t="shared" si="14"/>
        <v>-4.7620375793750447E-2</v>
      </c>
      <c r="F90">
        <v>124</v>
      </c>
      <c r="G90" s="10">
        <f t="shared" si="15"/>
        <v>-0.26735598227474155</v>
      </c>
      <c r="H90">
        <v>385.19</v>
      </c>
      <c r="I90" s="10">
        <f t="shared" si="16"/>
        <v>-0.11008686812679047</v>
      </c>
      <c r="J90">
        <v>133.03</v>
      </c>
      <c r="K90" s="10">
        <f t="shared" si="17"/>
        <v>-0.15148615894884554</v>
      </c>
      <c r="T90">
        <f t="shared" si="18"/>
        <v>-0.10784959670391044</v>
      </c>
      <c r="U90">
        <f t="shared" si="13"/>
        <v>-5.470951290642654E-2</v>
      </c>
      <c r="V90">
        <f t="shared" si="19"/>
        <v>-0.27872733082308887</v>
      </c>
      <c r="W90">
        <f t="shared" si="20"/>
        <v>-0.11870382793732367</v>
      </c>
      <c r="X90">
        <f t="shared" si="21"/>
        <v>-0.15764830526873455</v>
      </c>
    </row>
    <row r="91" spans="1:24">
      <c r="A91" s="1">
        <v>37652</v>
      </c>
      <c r="B91">
        <v>2055</v>
      </c>
      <c r="C91" s="10">
        <f t="shared" si="22"/>
        <v>-7.4324324324324342E-2</v>
      </c>
      <c r="D91">
        <v>918.63</v>
      </c>
      <c r="E91" s="10">
        <f t="shared" si="14"/>
        <v>-0.1032244208635551</v>
      </c>
      <c r="F91">
        <v>113.75</v>
      </c>
      <c r="G91" s="10">
        <f t="shared" si="15"/>
        <v>-8.2661290322580627E-2</v>
      </c>
      <c r="H91">
        <v>349.72</v>
      </c>
      <c r="I91" s="10">
        <f t="shared" si="16"/>
        <v>-9.208442586775345E-2</v>
      </c>
      <c r="J91">
        <v>118.02</v>
      </c>
      <c r="K91" s="10">
        <f t="shared" si="17"/>
        <v>-0.11283169209952648</v>
      </c>
      <c r="T91">
        <f t="shared" si="18"/>
        <v>-8.9778172867973141E-2</v>
      </c>
      <c r="U91">
        <f t="shared" si="13"/>
        <v>-0.1103135579762312</v>
      </c>
      <c r="V91">
        <f t="shared" si="19"/>
        <v>-9.4032638870927943E-2</v>
      </c>
      <c r="W91">
        <f t="shared" si="20"/>
        <v>-0.10070138567828665</v>
      </c>
      <c r="X91">
        <f t="shared" si="21"/>
        <v>-0.11899383841941551</v>
      </c>
    </row>
    <row r="92" spans="1:24">
      <c r="A92" s="1">
        <v>37680</v>
      </c>
      <c r="B92">
        <v>2048</v>
      </c>
      <c r="C92" s="10">
        <f t="shared" si="22"/>
        <v>-3.4063260340632118E-3</v>
      </c>
      <c r="D92">
        <v>1061.54</v>
      </c>
      <c r="E92" s="10">
        <f t="shared" si="14"/>
        <v>0.15556861848622394</v>
      </c>
      <c r="F92">
        <v>110</v>
      </c>
      <c r="G92" s="10">
        <f t="shared" si="15"/>
        <v>-3.2967032967032961E-2</v>
      </c>
      <c r="H92">
        <v>390.26</v>
      </c>
      <c r="I92" s="10">
        <f t="shared" si="16"/>
        <v>0.11592130847535165</v>
      </c>
      <c r="J92">
        <v>133.78</v>
      </c>
      <c r="K92" s="10">
        <f t="shared" si="17"/>
        <v>0.133536688696831</v>
      </c>
      <c r="T92">
        <f t="shared" si="18"/>
        <v>-1.8860174577712014E-2</v>
      </c>
      <c r="U92">
        <f t="shared" si="13"/>
        <v>0.14847948137354786</v>
      </c>
      <c r="V92">
        <f t="shared" si="19"/>
        <v>-4.4338381515380269E-2</v>
      </c>
      <c r="W92">
        <f t="shared" si="20"/>
        <v>0.10730434866481844</v>
      </c>
      <c r="X92">
        <f t="shared" si="21"/>
        <v>0.12737454237694198</v>
      </c>
    </row>
    <row r="93" spans="1:24">
      <c r="A93" s="1">
        <v>37711</v>
      </c>
      <c r="B93">
        <v>2157</v>
      </c>
      <c r="C93" s="10">
        <f t="shared" si="22"/>
        <v>5.322265625E-2</v>
      </c>
      <c r="D93">
        <v>973.98</v>
      </c>
      <c r="E93" s="10">
        <f t="shared" si="14"/>
        <v>-8.2483938429074644E-2</v>
      </c>
      <c r="F93">
        <v>112</v>
      </c>
      <c r="G93" s="10">
        <f t="shared" si="15"/>
        <v>1.8181818181818077E-2</v>
      </c>
      <c r="H93">
        <v>389.25</v>
      </c>
      <c r="I93" s="10">
        <f t="shared" si="16"/>
        <v>-2.5880182442473698E-3</v>
      </c>
      <c r="J93">
        <v>115.02</v>
      </c>
      <c r="K93" s="10">
        <f t="shared" si="17"/>
        <v>-0.14023022873374202</v>
      </c>
      <c r="T93">
        <f t="shared" si="18"/>
        <v>3.7768807706351201E-2</v>
      </c>
      <c r="U93">
        <f t="shared" si="13"/>
        <v>-8.9573075541750743E-2</v>
      </c>
      <c r="V93">
        <f t="shared" si="19"/>
        <v>6.8104696334707684E-3</v>
      </c>
      <c r="W93">
        <f t="shared" si="20"/>
        <v>-1.120497805478057E-2</v>
      </c>
      <c r="X93">
        <f t="shared" si="21"/>
        <v>-0.14639237505363104</v>
      </c>
    </row>
    <row r="94" spans="1:24">
      <c r="A94" s="1">
        <v>37741</v>
      </c>
      <c r="B94">
        <v>2455</v>
      </c>
      <c r="C94" s="10">
        <f t="shared" si="22"/>
        <v>0.13815484469170136</v>
      </c>
      <c r="D94">
        <v>988.02</v>
      </c>
      <c r="E94" s="10">
        <f t="shared" si="14"/>
        <v>1.4415080391794399E-2</v>
      </c>
      <c r="F94">
        <v>127</v>
      </c>
      <c r="G94" s="10">
        <f t="shared" si="15"/>
        <v>0.1339285714285714</v>
      </c>
      <c r="H94">
        <v>456.66</v>
      </c>
      <c r="I94" s="10">
        <f t="shared" si="16"/>
        <v>0.17317919075144506</v>
      </c>
      <c r="J94">
        <v>138.78</v>
      </c>
      <c r="K94" s="10">
        <f t="shared" si="17"/>
        <v>0.20657276995305174</v>
      </c>
      <c r="T94">
        <f t="shared" si="18"/>
        <v>0.12270099614805256</v>
      </c>
      <c r="U94">
        <f t="shared" si="13"/>
        <v>7.3259432791183037E-3</v>
      </c>
      <c r="V94">
        <f t="shared" si="19"/>
        <v>0.12255722288022408</v>
      </c>
      <c r="W94">
        <f t="shared" si="20"/>
        <v>0.16456223094091185</v>
      </c>
      <c r="X94">
        <f t="shared" si="21"/>
        <v>0.20041062363316273</v>
      </c>
    </row>
    <row r="95" spans="1:24">
      <c r="A95" s="1">
        <v>37771</v>
      </c>
      <c r="B95">
        <v>2473</v>
      </c>
      <c r="C95" s="10">
        <f t="shared" si="22"/>
        <v>7.3319755600813608E-3</v>
      </c>
      <c r="D95">
        <v>988.02</v>
      </c>
      <c r="E95" s="10">
        <f t="shared" si="14"/>
        <v>0</v>
      </c>
      <c r="F95">
        <v>129.5</v>
      </c>
      <c r="G95" s="10">
        <f t="shared" si="15"/>
        <v>1.9685039370078705E-2</v>
      </c>
      <c r="H95">
        <v>456.15</v>
      </c>
      <c r="I95" s="10">
        <f t="shared" si="16"/>
        <v>-1.1168046248851704E-3</v>
      </c>
      <c r="J95">
        <v>160.28</v>
      </c>
      <c r="K95" s="10">
        <f t="shared" si="17"/>
        <v>0.15492145842340399</v>
      </c>
      <c r="T95">
        <f t="shared" si="18"/>
        <v>-8.1218729835674415E-3</v>
      </c>
      <c r="U95">
        <f t="shared" si="13"/>
        <v>-7.0891371126760956E-3</v>
      </c>
      <c r="V95">
        <f t="shared" si="19"/>
        <v>8.3136908217313968E-3</v>
      </c>
      <c r="W95">
        <f t="shared" si="20"/>
        <v>-9.7337644354183704E-3</v>
      </c>
      <c r="X95">
        <f t="shared" si="21"/>
        <v>0.14875931210351498</v>
      </c>
    </row>
    <row r="96" spans="1:24">
      <c r="A96" s="1">
        <v>37802</v>
      </c>
      <c r="B96">
        <v>2430</v>
      </c>
      <c r="C96" s="10">
        <f t="shared" si="22"/>
        <v>-1.7387788111605351E-2</v>
      </c>
      <c r="D96">
        <v>941.76</v>
      </c>
      <c r="E96" s="10">
        <f t="shared" si="14"/>
        <v>-4.6820914556385484E-2</v>
      </c>
      <c r="F96">
        <v>142.5</v>
      </c>
      <c r="G96" s="10">
        <f t="shared" si="15"/>
        <v>0.10038610038610041</v>
      </c>
      <c r="H96">
        <v>430.56</v>
      </c>
      <c r="I96" s="10">
        <f t="shared" si="16"/>
        <v>-5.6099967116080229E-2</v>
      </c>
      <c r="J96">
        <v>162.03</v>
      </c>
      <c r="K96" s="10">
        <f t="shared" si="17"/>
        <v>1.0918392812578004E-2</v>
      </c>
      <c r="T96">
        <f t="shared" si="18"/>
        <v>-3.284163665525415E-2</v>
      </c>
      <c r="U96">
        <f t="shared" si="13"/>
        <v>-5.3910051669061577E-2</v>
      </c>
      <c r="V96">
        <f t="shared" si="19"/>
        <v>8.9014751837753092E-2</v>
      </c>
      <c r="W96">
        <f t="shared" si="20"/>
        <v>-6.4716926926613433E-2</v>
      </c>
      <c r="X96">
        <f t="shared" si="21"/>
        <v>4.7562464926889829E-3</v>
      </c>
    </row>
    <row r="97" spans="1:24">
      <c r="A97" s="1">
        <v>37833</v>
      </c>
      <c r="B97">
        <v>2483</v>
      </c>
      <c r="C97" s="10">
        <f t="shared" si="22"/>
        <v>2.1810699588477256E-2</v>
      </c>
      <c r="D97">
        <v>1065.67</v>
      </c>
      <c r="E97" s="10">
        <f t="shared" si="14"/>
        <v>0.13157279986408432</v>
      </c>
      <c r="F97">
        <v>154.25</v>
      </c>
      <c r="G97" s="10">
        <f t="shared" si="15"/>
        <v>8.2456140350877227E-2</v>
      </c>
      <c r="H97">
        <v>439.17</v>
      </c>
      <c r="I97" s="10">
        <f t="shared" si="16"/>
        <v>1.9997212931995634E-2</v>
      </c>
      <c r="J97">
        <v>184.29</v>
      </c>
      <c r="K97" s="10">
        <f t="shared" si="17"/>
        <v>0.13738196630253641</v>
      </c>
      <c r="T97">
        <f t="shared" si="18"/>
        <v>6.3568510448284536E-3</v>
      </c>
      <c r="U97">
        <f t="shared" si="13"/>
        <v>0.12448366275140822</v>
      </c>
      <c r="V97">
        <f t="shared" si="19"/>
        <v>7.1084791802529912E-2</v>
      </c>
      <c r="W97">
        <f t="shared" si="20"/>
        <v>1.1380253121462434E-2</v>
      </c>
      <c r="X97">
        <f t="shared" si="21"/>
        <v>0.1312198199826474</v>
      </c>
    </row>
    <row r="98" spans="1:24">
      <c r="A98" s="1">
        <v>37862</v>
      </c>
      <c r="B98">
        <v>2430</v>
      </c>
      <c r="C98" s="10">
        <f t="shared" si="22"/>
        <v>-2.134514699959722E-2</v>
      </c>
      <c r="D98">
        <v>1149.1099999999999</v>
      </c>
      <c r="E98" s="10">
        <f t="shared" si="14"/>
        <v>7.8298159843103177E-2</v>
      </c>
      <c r="F98">
        <v>170.75</v>
      </c>
      <c r="G98" s="10">
        <f t="shared" si="15"/>
        <v>0.10696920583468406</v>
      </c>
      <c r="H98">
        <v>466.29</v>
      </c>
      <c r="I98" s="10">
        <f t="shared" si="16"/>
        <v>6.1752851970763079E-2</v>
      </c>
      <c r="J98">
        <v>169.04</v>
      </c>
      <c r="K98" s="10">
        <f t="shared" si="17"/>
        <v>-8.2750013565575986E-2</v>
      </c>
      <c r="T98">
        <f t="shared" si="18"/>
        <v>-3.6798995543246019E-2</v>
      </c>
      <c r="U98">
        <f t="shared" si="13"/>
        <v>7.1209022730427077E-2</v>
      </c>
      <c r="V98">
        <f t="shared" si="19"/>
        <v>9.559785728633674E-2</v>
      </c>
      <c r="W98">
        <f t="shared" si="20"/>
        <v>5.3135892160229875E-2</v>
      </c>
      <c r="X98">
        <f t="shared" si="21"/>
        <v>-8.8912159885465011E-2</v>
      </c>
    </row>
    <row r="99" spans="1:24">
      <c r="A99" s="1">
        <v>37894</v>
      </c>
      <c r="B99">
        <v>2542</v>
      </c>
      <c r="C99" s="10">
        <f t="shared" si="22"/>
        <v>4.6090534979423836E-2</v>
      </c>
      <c r="D99">
        <v>1059.8900000000001</v>
      </c>
      <c r="E99" s="10">
        <f t="shared" si="14"/>
        <v>-7.7642697391894444E-2</v>
      </c>
      <c r="F99">
        <v>168</v>
      </c>
      <c r="G99" s="10">
        <f t="shared" si="15"/>
        <v>-1.6105417276720324E-2</v>
      </c>
      <c r="H99">
        <v>462.23</v>
      </c>
      <c r="I99" s="10">
        <f t="shared" si="16"/>
        <v>-8.7070278153080771E-3</v>
      </c>
      <c r="J99">
        <v>164.28</v>
      </c>
      <c r="K99" s="10">
        <f t="shared" si="17"/>
        <v>-2.8159015617605254E-2</v>
      </c>
      <c r="T99">
        <f t="shared" si="18"/>
        <v>3.0636686435775034E-2</v>
      </c>
      <c r="U99">
        <f t="shared" si="13"/>
        <v>-8.4731834504570544E-2</v>
      </c>
      <c r="V99">
        <f t="shared" si="19"/>
        <v>-2.7476765825067632E-2</v>
      </c>
      <c r="W99">
        <f t="shared" si="20"/>
        <v>-1.7323987625841277E-2</v>
      </c>
      <c r="X99">
        <f t="shared" si="21"/>
        <v>-3.4321161937494273E-2</v>
      </c>
    </row>
    <row r="100" spans="1:24">
      <c r="A100" s="1">
        <v>37925</v>
      </c>
      <c r="B100">
        <v>2768</v>
      </c>
      <c r="C100" s="10">
        <f t="shared" si="22"/>
        <v>8.8906372934697053E-2</v>
      </c>
      <c r="D100">
        <v>1180.5</v>
      </c>
      <c r="E100" s="10">
        <f t="shared" si="14"/>
        <v>0.11379482776514527</v>
      </c>
      <c r="F100">
        <v>183</v>
      </c>
      <c r="G100" s="10">
        <f t="shared" si="15"/>
        <v>8.9285714285714191E-2</v>
      </c>
      <c r="H100">
        <v>466.29</v>
      </c>
      <c r="I100" s="10">
        <f t="shared" si="16"/>
        <v>8.7835060467733594E-3</v>
      </c>
      <c r="J100">
        <v>186.54</v>
      </c>
      <c r="K100" s="10">
        <f t="shared" si="17"/>
        <v>0.13550036523009501</v>
      </c>
      <c r="T100">
        <f t="shared" si="18"/>
        <v>7.3452524391048254E-2</v>
      </c>
      <c r="U100">
        <f t="shared" si="13"/>
        <v>0.10670569065246917</v>
      </c>
      <c r="V100">
        <f t="shared" si="19"/>
        <v>7.7914365737366875E-2</v>
      </c>
      <c r="W100">
        <f t="shared" si="20"/>
        <v>1.6654623624015943E-4</v>
      </c>
      <c r="X100">
        <f t="shared" si="21"/>
        <v>0.129338218910206</v>
      </c>
    </row>
    <row r="101" spans="1:24">
      <c r="A101" s="1">
        <v>37953</v>
      </c>
      <c r="B101">
        <v>2639</v>
      </c>
      <c r="C101" s="10">
        <f t="shared" si="22"/>
        <v>-4.6604046242774588E-2</v>
      </c>
      <c r="D101">
        <v>1147.46</v>
      </c>
      <c r="E101" s="10">
        <f t="shared" si="14"/>
        <v>-2.7988140618382062E-2</v>
      </c>
      <c r="F101">
        <v>174.25</v>
      </c>
      <c r="G101" s="10">
        <f t="shared" si="15"/>
        <v>-4.7814207650273222E-2</v>
      </c>
      <c r="H101">
        <v>449.82</v>
      </c>
      <c r="I101" s="10">
        <f t="shared" si="16"/>
        <v>-3.5321366531557707E-2</v>
      </c>
      <c r="J101">
        <v>181.29</v>
      </c>
      <c r="K101" s="10">
        <f t="shared" si="17"/>
        <v>-2.8144097780636868E-2</v>
      </c>
      <c r="T101">
        <f t="shared" si="18"/>
        <v>-6.2057894786423387E-2</v>
      </c>
      <c r="U101">
        <f t="shared" si="13"/>
        <v>-3.5077277731058155E-2</v>
      </c>
      <c r="V101">
        <f t="shared" si="19"/>
        <v>-5.918555619862053E-2</v>
      </c>
      <c r="W101">
        <f t="shared" si="20"/>
        <v>-4.3938326342090911E-2</v>
      </c>
      <c r="X101">
        <f t="shared" si="21"/>
        <v>-3.4306244100525886E-2</v>
      </c>
    </row>
    <row r="102" spans="1:24">
      <c r="A102" s="1">
        <v>37986</v>
      </c>
      <c r="B102">
        <v>2680</v>
      </c>
      <c r="C102" s="10">
        <f t="shared" si="22"/>
        <v>1.5536187949981128E-2</v>
      </c>
      <c r="D102">
        <v>1274.68</v>
      </c>
      <c r="E102" s="10">
        <f t="shared" si="14"/>
        <v>0.11087096717968392</v>
      </c>
      <c r="F102">
        <v>168.25</v>
      </c>
      <c r="G102" s="10">
        <f t="shared" si="15"/>
        <v>-3.4433285509325673E-2</v>
      </c>
      <c r="H102">
        <v>432.58</v>
      </c>
      <c r="I102" s="10">
        <f t="shared" si="16"/>
        <v>-3.8326441687786206E-2</v>
      </c>
      <c r="J102">
        <v>175.79</v>
      </c>
      <c r="K102" s="10">
        <f t="shared" si="17"/>
        <v>-3.0338132274256746E-2</v>
      </c>
      <c r="T102">
        <f t="shared" si="18"/>
        <v>8.2339406332326143E-5</v>
      </c>
      <c r="U102">
        <f t="shared" si="13"/>
        <v>0.10378183006700782</v>
      </c>
      <c r="V102">
        <f t="shared" si="19"/>
        <v>-4.5804634057672981E-2</v>
      </c>
      <c r="W102">
        <f t="shared" si="20"/>
        <v>-4.6943401498319409E-2</v>
      </c>
      <c r="X102">
        <f t="shared" si="21"/>
        <v>-3.6500278594145764E-2</v>
      </c>
    </row>
    <row r="103" spans="1:24">
      <c r="A103" s="1">
        <v>38016</v>
      </c>
      <c r="B103">
        <v>2602</v>
      </c>
      <c r="C103" s="10">
        <f t="shared" si="22"/>
        <v>-2.9104477611940349E-2</v>
      </c>
      <c r="D103">
        <v>1206.1099999999999</v>
      </c>
      <c r="E103" s="10">
        <f t="shared" si="14"/>
        <v>-5.3793893369316392E-2</v>
      </c>
      <c r="F103">
        <v>164.5</v>
      </c>
      <c r="G103" s="10">
        <f t="shared" si="15"/>
        <v>-2.2288261515601815E-2</v>
      </c>
      <c r="H103">
        <v>440.95</v>
      </c>
      <c r="I103" s="10">
        <f t="shared" si="16"/>
        <v>1.9349022146192718E-2</v>
      </c>
      <c r="J103">
        <v>195.54</v>
      </c>
      <c r="K103" s="10">
        <f t="shared" si="17"/>
        <v>0.11234996302406275</v>
      </c>
      <c r="T103">
        <f t="shared" si="18"/>
        <v>-4.4558326155589148E-2</v>
      </c>
      <c r="U103">
        <f t="shared" si="13"/>
        <v>-6.0883030481992485E-2</v>
      </c>
      <c r="V103">
        <f t="shared" si="19"/>
        <v>-3.3659610063949123E-2</v>
      </c>
      <c r="W103">
        <f t="shared" si="20"/>
        <v>1.0732062335659518E-2</v>
      </c>
      <c r="X103">
        <f t="shared" si="21"/>
        <v>0.10618781670417372</v>
      </c>
    </row>
    <row r="104" spans="1:24">
      <c r="A104" s="1">
        <v>38044</v>
      </c>
      <c r="B104">
        <v>2552</v>
      </c>
      <c r="C104" s="10">
        <f t="shared" si="22"/>
        <v>-1.9215987701767911E-2</v>
      </c>
      <c r="D104">
        <v>1190.42</v>
      </c>
      <c r="E104" s="10">
        <f t="shared" si="14"/>
        <v>-1.3008763711435778E-2</v>
      </c>
      <c r="F104">
        <v>190.25</v>
      </c>
      <c r="G104" s="10">
        <f t="shared" si="15"/>
        <v>0.15653495440729492</v>
      </c>
      <c r="H104">
        <v>452.1</v>
      </c>
      <c r="I104" s="10">
        <f t="shared" si="16"/>
        <v>2.5286313641002423E-2</v>
      </c>
      <c r="J104">
        <v>192.79</v>
      </c>
      <c r="K104" s="10">
        <f t="shared" si="17"/>
        <v>-1.4063618696941838E-2</v>
      </c>
      <c r="T104">
        <f t="shared" si="18"/>
        <v>-3.466983624541671E-2</v>
      </c>
      <c r="U104">
        <f t="shared" si="13"/>
        <v>-2.0097900824111874E-2</v>
      </c>
      <c r="V104">
        <f t="shared" si="19"/>
        <v>0.14516360585894761</v>
      </c>
      <c r="W104">
        <f t="shared" si="20"/>
        <v>1.6669353830469223E-2</v>
      </c>
      <c r="X104">
        <f t="shared" si="21"/>
        <v>-2.0225765016830859E-2</v>
      </c>
    </row>
    <row r="105" spans="1:24">
      <c r="A105" s="1">
        <v>38077</v>
      </c>
      <c r="B105">
        <v>2523</v>
      </c>
      <c r="C105" s="10">
        <f t="shared" si="22"/>
        <v>-1.1363636363636354E-2</v>
      </c>
      <c r="D105">
        <v>1108.6300000000001</v>
      </c>
      <c r="E105" s="10">
        <f t="shared" si="14"/>
        <v>-6.8706842962987791E-2</v>
      </c>
      <c r="F105">
        <v>201</v>
      </c>
      <c r="G105" s="10">
        <f t="shared" si="15"/>
        <v>5.6504599211563811E-2</v>
      </c>
      <c r="H105">
        <v>457.92</v>
      </c>
      <c r="I105" s="10">
        <f t="shared" si="16"/>
        <v>1.2873258128732523E-2</v>
      </c>
      <c r="J105">
        <v>180.29</v>
      </c>
      <c r="K105" s="10">
        <f t="shared" si="17"/>
        <v>-6.4837387831319093E-2</v>
      </c>
      <c r="T105">
        <f t="shared" si="18"/>
        <v>-2.6817484907285156E-2</v>
      </c>
      <c r="U105">
        <f t="shared" si="13"/>
        <v>-7.5795980075663891E-2</v>
      </c>
      <c r="V105">
        <f t="shared" si="19"/>
        <v>4.5133250663216502E-2</v>
      </c>
      <c r="W105">
        <f t="shared" si="20"/>
        <v>4.2562983181993232E-3</v>
      </c>
      <c r="X105">
        <f t="shared" si="21"/>
        <v>-7.0999534151208119E-2</v>
      </c>
    </row>
    <row r="106" spans="1:24">
      <c r="A106" s="1">
        <v>38107</v>
      </c>
      <c r="B106">
        <v>2637</v>
      </c>
      <c r="C106" s="10">
        <f t="shared" si="22"/>
        <v>4.5184304399524367E-2</v>
      </c>
      <c r="D106">
        <v>1021.89</v>
      </c>
      <c r="E106" s="10">
        <f t="shared" si="14"/>
        <v>-7.8240711508799299E-2</v>
      </c>
      <c r="F106">
        <v>209.75</v>
      </c>
      <c r="G106" s="10">
        <f t="shared" si="15"/>
        <v>4.3532338308457819E-2</v>
      </c>
      <c r="H106">
        <v>477.69</v>
      </c>
      <c r="I106" s="10">
        <f t="shared" si="16"/>
        <v>4.3173480083857463E-2</v>
      </c>
      <c r="J106">
        <v>172.79</v>
      </c>
      <c r="K106" s="10">
        <f t="shared" si="17"/>
        <v>-4.1599645016362485E-2</v>
      </c>
      <c r="T106">
        <f t="shared" si="18"/>
        <v>2.9730455855875564E-2</v>
      </c>
      <c r="U106">
        <f t="shared" si="13"/>
        <v>-8.5329848621475399E-2</v>
      </c>
      <c r="V106">
        <f t="shared" si="19"/>
        <v>3.216098976011051E-2</v>
      </c>
      <c r="W106">
        <f t="shared" si="20"/>
        <v>3.4556520273324259E-2</v>
      </c>
      <c r="X106">
        <f t="shared" si="21"/>
        <v>-4.7761791336251504E-2</v>
      </c>
    </row>
    <row r="107" spans="1:24">
      <c r="A107" s="1">
        <v>38138</v>
      </c>
      <c r="B107">
        <v>2541</v>
      </c>
      <c r="C107" s="10">
        <f t="shared" si="22"/>
        <v>-3.6405005688282088E-2</v>
      </c>
      <c r="D107">
        <v>1085.5</v>
      </c>
      <c r="E107" s="10">
        <f t="shared" si="14"/>
        <v>6.2247404319447419E-2</v>
      </c>
      <c r="F107">
        <v>205.75</v>
      </c>
      <c r="G107" s="10">
        <f t="shared" si="15"/>
        <v>-1.9070321811680557E-2</v>
      </c>
      <c r="H107">
        <v>465.27</v>
      </c>
      <c r="I107" s="10">
        <f t="shared" si="16"/>
        <v>-2.6000125604471513E-2</v>
      </c>
      <c r="J107">
        <v>176.79</v>
      </c>
      <c r="K107" s="10">
        <f t="shared" si="17"/>
        <v>2.3149487817581971E-2</v>
      </c>
      <c r="T107">
        <f t="shared" si="18"/>
        <v>-5.1858854231930887E-2</v>
      </c>
      <c r="U107">
        <f t="shared" si="13"/>
        <v>5.5158267206771326E-2</v>
      </c>
      <c r="V107">
        <f t="shared" si="19"/>
        <v>-3.0441670360027866E-2</v>
      </c>
      <c r="W107">
        <f t="shared" si="20"/>
        <v>-3.4617085415004717E-2</v>
      </c>
      <c r="X107">
        <f t="shared" si="21"/>
        <v>1.6987341497692949E-2</v>
      </c>
    </row>
    <row r="108" spans="1:24">
      <c r="A108" s="1">
        <v>38168</v>
      </c>
      <c r="B108">
        <v>2474</v>
      </c>
      <c r="C108" s="10">
        <f t="shared" si="22"/>
        <v>-2.6367571822117242E-2</v>
      </c>
      <c r="D108">
        <v>1095.4100000000001</v>
      </c>
      <c r="E108" s="10">
        <f t="shared" si="14"/>
        <v>9.1294334408107414E-3</v>
      </c>
      <c r="F108">
        <v>219.25</v>
      </c>
      <c r="G108" s="10">
        <f t="shared" si="15"/>
        <v>6.56136087484811E-2</v>
      </c>
      <c r="H108">
        <v>466.03</v>
      </c>
      <c r="I108" s="10">
        <f t="shared" si="16"/>
        <v>1.633460141423182E-3</v>
      </c>
      <c r="J108">
        <v>186.54</v>
      </c>
      <c r="K108" s="10">
        <f t="shared" si="17"/>
        <v>5.5150178177498788E-2</v>
      </c>
      <c r="T108">
        <f t="shared" si="18"/>
        <v>-4.182142036576604E-2</v>
      </c>
      <c r="U108">
        <f t="shared" si="13"/>
        <v>2.0402963281346458E-3</v>
      </c>
      <c r="V108">
        <f t="shared" si="19"/>
        <v>5.4242260200133792E-2</v>
      </c>
      <c r="W108">
        <f t="shared" si="20"/>
        <v>-6.983499669110018E-3</v>
      </c>
      <c r="X108">
        <f t="shared" si="21"/>
        <v>4.8988031857609769E-2</v>
      </c>
    </row>
    <row r="109" spans="1:24">
      <c r="A109" s="1">
        <v>38198</v>
      </c>
      <c r="B109">
        <v>2461</v>
      </c>
      <c r="C109" s="10">
        <f t="shared" si="22"/>
        <v>-5.2546483427647894E-3</v>
      </c>
      <c r="D109">
        <v>1183.81</v>
      </c>
      <c r="E109" s="10">
        <f t="shared" si="14"/>
        <v>8.0700377027779435E-2</v>
      </c>
      <c r="F109">
        <v>213.75</v>
      </c>
      <c r="G109" s="10">
        <f t="shared" si="15"/>
        <v>-2.5085518814139118E-2</v>
      </c>
      <c r="H109">
        <v>446.01</v>
      </c>
      <c r="I109" s="10">
        <f t="shared" si="16"/>
        <v>-4.2958607814947536E-2</v>
      </c>
      <c r="J109">
        <v>172.79</v>
      </c>
      <c r="K109" s="10">
        <f t="shared" si="17"/>
        <v>-7.3710732282620373E-2</v>
      </c>
      <c r="T109">
        <f t="shared" si="18"/>
        <v>-2.0708496886413592E-2</v>
      </c>
      <c r="U109">
        <f t="shared" si="13"/>
        <v>7.3611239915103335E-2</v>
      </c>
      <c r="V109">
        <f t="shared" si="19"/>
        <v>-3.6456867362486427E-2</v>
      </c>
      <c r="W109">
        <f t="shared" si="20"/>
        <v>-5.1575567625480739E-2</v>
      </c>
      <c r="X109">
        <f t="shared" si="21"/>
        <v>-7.9872878602509398E-2</v>
      </c>
    </row>
    <row r="110" spans="1:24">
      <c r="A110" s="1">
        <v>38230</v>
      </c>
      <c r="B110">
        <v>2555</v>
      </c>
      <c r="C110" s="10">
        <f t="shared" si="22"/>
        <v>3.8195855343356344E-2</v>
      </c>
      <c r="D110">
        <v>1139.2</v>
      </c>
      <c r="E110" s="10">
        <f t="shared" si="14"/>
        <v>-3.7683412034025698E-2</v>
      </c>
      <c r="F110">
        <v>200.5</v>
      </c>
      <c r="G110" s="10">
        <f t="shared" si="15"/>
        <v>-6.1988304093567259E-2</v>
      </c>
      <c r="H110">
        <v>429.8</v>
      </c>
      <c r="I110" s="10">
        <f t="shared" si="16"/>
        <v>-3.6344476581242513E-2</v>
      </c>
      <c r="J110">
        <v>163.53</v>
      </c>
      <c r="K110" s="10">
        <f t="shared" si="17"/>
        <v>-5.3591064297702329E-2</v>
      </c>
      <c r="T110">
        <f t="shared" si="18"/>
        <v>2.2742006799707542E-2</v>
      </c>
      <c r="U110">
        <f t="shared" si="13"/>
        <v>-4.4772549146701791E-2</v>
      </c>
      <c r="V110">
        <f t="shared" si="19"/>
        <v>-7.3359652641914574E-2</v>
      </c>
      <c r="W110">
        <f t="shared" si="20"/>
        <v>-4.4961436391775716E-2</v>
      </c>
      <c r="X110">
        <f t="shared" si="21"/>
        <v>-5.9753210617591347E-2</v>
      </c>
    </row>
    <row r="111" spans="1:24">
      <c r="A111" s="1">
        <v>38260</v>
      </c>
      <c r="B111">
        <v>2265</v>
      </c>
      <c r="C111" s="10">
        <f t="shared" si="22"/>
        <v>-0.11350293542074363</v>
      </c>
      <c r="D111">
        <v>1227.5899999999999</v>
      </c>
      <c r="E111" s="10">
        <f t="shared" si="14"/>
        <v>7.7589536516853741E-2</v>
      </c>
      <c r="F111">
        <v>224.75</v>
      </c>
      <c r="G111" s="10">
        <f t="shared" si="15"/>
        <v>0.12094763092269334</v>
      </c>
      <c r="H111">
        <v>421.94</v>
      </c>
      <c r="I111" s="10">
        <f t="shared" si="16"/>
        <v>-1.828757561656591E-2</v>
      </c>
      <c r="J111">
        <v>162.28</v>
      </c>
      <c r="K111" s="10">
        <f t="shared" si="17"/>
        <v>-7.6438573961964407E-3</v>
      </c>
      <c r="T111">
        <f t="shared" si="18"/>
        <v>-0.12895678396439245</v>
      </c>
      <c r="U111">
        <f t="shared" si="13"/>
        <v>7.0500399404177641E-2</v>
      </c>
      <c r="V111">
        <f t="shared" si="19"/>
        <v>0.10957628237434602</v>
      </c>
      <c r="W111">
        <f t="shared" si="20"/>
        <v>-2.690453542709911E-2</v>
      </c>
      <c r="X111">
        <f t="shared" si="21"/>
        <v>-1.3806003716085462E-2</v>
      </c>
    </row>
    <row r="112" spans="1:24">
      <c r="A112" s="1">
        <v>38289</v>
      </c>
      <c r="B112">
        <v>2232</v>
      </c>
      <c r="C112" s="10">
        <f t="shared" si="22"/>
        <v>-1.4569536423841067E-2</v>
      </c>
      <c r="D112">
        <v>1176.3699999999999</v>
      </c>
      <c r="E112" s="10">
        <f t="shared" si="14"/>
        <v>-4.172402838081124E-2</v>
      </c>
      <c r="F112">
        <v>238.25</v>
      </c>
      <c r="G112" s="10">
        <f t="shared" si="15"/>
        <v>6.0066740823136788E-2</v>
      </c>
      <c r="H112">
        <v>418.39</v>
      </c>
      <c r="I112" s="10">
        <f t="shared" si="16"/>
        <v>-8.4135185097407028E-3</v>
      </c>
      <c r="J112">
        <v>183.54</v>
      </c>
      <c r="K112" s="10">
        <f t="shared" si="17"/>
        <v>0.1310081340892284</v>
      </c>
      <c r="T112">
        <f t="shared" si="18"/>
        <v>-3.002338496748987E-2</v>
      </c>
      <c r="U112">
        <f t="shared" si="13"/>
        <v>-4.8813165493487333E-2</v>
      </c>
      <c r="V112">
        <f t="shared" si="19"/>
        <v>4.869539227478948E-2</v>
      </c>
      <c r="W112">
        <f t="shared" si="20"/>
        <v>-1.7030478320273903E-2</v>
      </c>
      <c r="X112">
        <f t="shared" si="21"/>
        <v>0.12484598776933938</v>
      </c>
    </row>
    <row r="113" spans="1:24">
      <c r="A113" s="1">
        <v>38321</v>
      </c>
      <c r="B113">
        <v>2045</v>
      </c>
      <c r="C113" s="10">
        <f t="shared" si="22"/>
        <v>-8.3781362007168458E-2</v>
      </c>
      <c r="D113">
        <v>1266.42</v>
      </c>
      <c r="E113" s="10">
        <f t="shared" si="14"/>
        <v>7.6549044943342803E-2</v>
      </c>
      <c r="F113">
        <v>245.25</v>
      </c>
      <c r="G113" s="10">
        <f t="shared" si="15"/>
        <v>2.9380902413431276E-2</v>
      </c>
      <c r="H113">
        <v>452.6</v>
      </c>
      <c r="I113" s="10">
        <f t="shared" si="16"/>
        <v>8.1765816582614503E-2</v>
      </c>
      <c r="J113">
        <v>193.04</v>
      </c>
      <c r="K113" s="10">
        <f t="shared" si="17"/>
        <v>5.1759834368529933E-2</v>
      </c>
      <c r="T113">
        <f t="shared" si="18"/>
        <v>-9.9235210550817257E-2</v>
      </c>
      <c r="U113">
        <f t="shared" si="13"/>
        <v>6.9459907830666703E-2</v>
      </c>
      <c r="V113">
        <f t="shared" si="19"/>
        <v>1.8009553865083967E-2</v>
      </c>
      <c r="W113">
        <f t="shared" si="20"/>
        <v>7.31488567720813E-2</v>
      </c>
      <c r="X113">
        <f t="shared" si="21"/>
        <v>4.5597688048640915E-2</v>
      </c>
    </row>
    <row r="114" spans="1:24">
      <c r="A114" s="1">
        <v>38352</v>
      </c>
      <c r="B114">
        <v>1889</v>
      </c>
      <c r="C114" s="10">
        <f t="shared" si="22"/>
        <v>-7.6283618581907131E-2</v>
      </c>
      <c r="D114">
        <v>1266.42</v>
      </c>
      <c r="E114" s="10">
        <f t="shared" si="14"/>
        <v>0</v>
      </c>
      <c r="F114">
        <v>230.5</v>
      </c>
      <c r="G114" s="10">
        <f t="shared" si="15"/>
        <v>-6.0142711518858305E-2</v>
      </c>
      <c r="H114">
        <v>440.44</v>
      </c>
      <c r="I114" s="10">
        <f t="shared" si="16"/>
        <v>-2.6866990720282868E-2</v>
      </c>
      <c r="J114">
        <v>202.29</v>
      </c>
      <c r="K114" s="10">
        <f t="shared" si="17"/>
        <v>4.7917530045586298E-2</v>
      </c>
      <c r="T114">
        <f t="shared" si="18"/>
        <v>-9.173746712555593E-2</v>
      </c>
      <c r="U114">
        <f t="shared" si="13"/>
        <v>-7.0891371126760956E-3</v>
      </c>
      <c r="V114">
        <f t="shared" si="19"/>
        <v>-7.151406006720562E-2</v>
      </c>
      <c r="W114">
        <f t="shared" si="20"/>
        <v>-3.5483950530816072E-2</v>
      </c>
      <c r="X114">
        <f t="shared" si="21"/>
        <v>4.175538372569728E-2</v>
      </c>
    </row>
    <row r="115" spans="1:24">
      <c r="A115" s="1">
        <v>38383</v>
      </c>
      <c r="B115">
        <v>1990</v>
      </c>
      <c r="C115" s="10">
        <f t="shared" si="22"/>
        <v>5.3467443091582911E-2</v>
      </c>
      <c r="D115">
        <v>1363.07</v>
      </c>
      <c r="E115" s="10">
        <f t="shared" si="14"/>
        <v>7.6317493406610648E-2</v>
      </c>
      <c r="F115">
        <v>245.5</v>
      </c>
      <c r="G115" s="10">
        <f t="shared" si="15"/>
        <v>6.5075921908893664E-2</v>
      </c>
      <c r="H115">
        <v>449.56</v>
      </c>
      <c r="I115" s="10">
        <f t="shared" si="16"/>
        <v>2.0706566161111661E-2</v>
      </c>
      <c r="J115">
        <v>197.54</v>
      </c>
      <c r="K115" s="10">
        <f t="shared" si="17"/>
        <v>-2.3481140936279621E-2</v>
      </c>
      <c r="T115">
        <f t="shared" si="18"/>
        <v>3.8013594547934113E-2</v>
      </c>
      <c r="U115">
        <f t="shared" si="13"/>
        <v>6.9228356293934548E-2</v>
      </c>
      <c r="V115">
        <f t="shared" si="19"/>
        <v>5.3704573360546355E-2</v>
      </c>
      <c r="W115">
        <f t="shared" si="20"/>
        <v>1.2089606350578461E-2</v>
      </c>
      <c r="X115">
        <f t="shared" si="21"/>
        <v>-2.9643287256168643E-2</v>
      </c>
    </row>
    <row r="116" spans="1:24">
      <c r="A116" s="1">
        <v>38411</v>
      </c>
      <c r="B116">
        <v>2050</v>
      </c>
      <c r="C116" s="10">
        <f t="shared" si="22"/>
        <v>3.015075376884413E-2</v>
      </c>
      <c r="D116">
        <v>1515.9</v>
      </c>
      <c r="E116" s="10">
        <f t="shared" si="14"/>
        <v>0.11212190129633859</v>
      </c>
      <c r="F116">
        <v>256</v>
      </c>
      <c r="G116" s="10">
        <f t="shared" si="15"/>
        <v>4.2769857433808456E-2</v>
      </c>
      <c r="H116">
        <v>507.09</v>
      </c>
      <c r="I116" s="10">
        <f t="shared" si="16"/>
        <v>0.12796957024646316</v>
      </c>
      <c r="J116">
        <v>206.54</v>
      </c>
      <c r="K116" s="10">
        <f t="shared" si="17"/>
        <v>4.5560392831831553E-2</v>
      </c>
      <c r="T116">
        <f t="shared" si="18"/>
        <v>1.4696905225195327E-2</v>
      </c>
      <c r="U116">
        <f t="shared" si="13"/>
        <v>0.10503276418366249</v>
      </c>
      <c r="V116">
        <f t="shared" si="19"/>
        <v>3.1398508885461147E-2</v>
      </c>
      <c r="W116">
        <f t="shared" si="20"/>
        <v>0.11935261043592996</v>
      </c>
      <c r="X116">
        <f t="shared" si="21"/>
        <v>3.9398246511942535E-2</v>
      </c>
    </row>
    <row r="117" spans="1:24">
      <c r="A117" s="1">
        <v>38442</v>
      </c>
      <c r="B117">
        <v>2086</v>
      </c>
      <c r="C117" s="10">
        <f t="shared" si="22"/>
        <v>1.7560975609756113E-2</v>
      </c>
      <c r="D117">
        <v>1413.46</v>
      </c>
      <c r="E117" s="10">
        <f t="shared" si="14"/>
        <v>-6.7577016953624947E-2</v>
      </c>
      <c r="F117">
        <v>259.5</v>
      </c>
      <c r="G117" s="10">
        <f t="shared" si="15"/>
        <v>1.3671875E-2</v>
      </c>
      <c r="H117">
        <v>524.07000000000005</v>
      </c>
      <c r="I117" s="10">
        <f t="shared" si="16"/>
        <v>3.3485180145536475E-2</v>
      </c>
      <c r="J117">
        <v>201.29</v>
      </c>
      <c r="K117" s="10">
        <f t="shared" si="17"/>
        <v>-2.5418805074077677E-2</v>
      </c>
      <c r="T117">
        <f t="shared" si="18"/>
        <v>2.1071270661073109E-3</v>
      </c>
      <c r="U117">
        <f t="shared" si="13"/>
        <v>-7.4666154066301046E-2</v>
      </c>
      <c r="V117">
        <f t="shared" si="19"/>
        <v>2.3005264516526916E-3</v>
      </c>
      <c r="W117">
        <f t="shared" si="20"/>
        <v>2.4868220335003275E-2</v>
      </c>
      <c r="X117">
        <f t="shared" si="21"/>
        <v>-3.1580951393966696E-2</v>
      </c>
    </row>
    <row r="118" spans="1:24">
      <c r="A118" s="1">
        <v>38471</v>
      </c>
      <c r="B118">
        <v>2281</v>
      </c>
      <c r="C118" s="10">
        <f t="shared" si="22"/>
        <v>9.3480345158197586E-2</v>
      </c>
      <c r="D118">
        <v>1306.07</v>
      </c>
      <c r="E118" s="10">
        <f t="shared" si="14"/>
        <v>-7.5976681335163443E-2</v>
      </c>
      <c r="F118">
        <v>255.25</v>
      </c>
      <c r="G118" s="10">
        <f t="shared" si="15"/>
        <v>-1.6377649325626242E-2</v>
      </c>
      <c r="H118">
        <v>513.92999999999995</v>
      </c>
      <c r="I118" s="10">
        <f t="shared" si="16"/>
        <v>-1.934856030682941E-2</v>
      </c>
      <c r="J118">
        <v>195.54</v>
      </c>
      <c r="K118" s="10">
        <f t="shared" si="17"/>
        <v>-2.8565750906652143E-2</v>
      </c>
      <c r="T118">
        <f t="shared" si="18"/>
        <v>7.8026496614548788E-2</v>
      </c>
      <c r="U118">
        <f t="shared" si="13"/>
        <v>-8.3065818447839543E-2</v>
      </c>
      <c r="V118">
        <f t="shared" si="19"/>
        <v>-2.7748997873973551E-2</v>
      </c>
      <c r="W118">
        <f t="shared" si="20"/>
        <v>-2.796552011736261E-2</v>
      </c>
      <c r="X118">
        <f t="shared" si="21"/>
        <v>-3.4727897226541161E-2</v>
      </c>
    </row>
    <row r="119" spans="1:24">
      <c r="A119" s="1">
        <v>38503</v>
      </c>
      <c r="B119">
        <v>2335</v>
      </c>
      <c r="C119" s="10">
        <f t="shared" si="22"/>
        <v>2.3673827268741787E-2</v>
      </c>
      <c r="D119">
        <v>1348.2</v>
      </c>
      <c r="E119" s="10">
        <f t="shared" si="14"/>
        <v>3.2257076573231291E-2</v>
      </c>
      <c r="F119">
        <v>269.25</v>
      </c>
      <c r="G119" s="10">
        <f t="shared" si="15"/>
        <v>5.4848188050930391E-2</v>
      </c>
      <c r="H119">
        <v>545.35</v>
      </c>
      <c r="I119" s="10">
        <f t="shared" si="16"/>
        <v>6.1136730683167162E-2</v>
      </c>
      <c r="J119">
        <v>216.05</v>
      </c>
      <c r="K119" s="10">
        <f t="shared" si="17"/>
        <v>0.1048890252633734</v>
      </c>
      <c r="T119">
        <f t="shared" si="18"/>
        <v>8.219978725092985E-3</v>
      </c>
      <c r="U119">
        <f t="shared" si="13"/>
        <v>2.5167939460555195E-2</v>
      </c>
      <c r="V119">
        <f t="shared" si="19"/>
        <v>4.3476839502583083E-2</v>
      </c>
      <c r="W119">
        <f t="shared" si="20"/>
        <v>5.2519770872633958E-2</v>
      </c>
      <c r="X119">
        <f t="shared" si="21"/>
        <v>9.8726878943484378E-2</v>
      </c>
    </row>
    <row r="120" spans="1:24">
      <c r="A120" s="1">
        <v>38533</v>
      </c>
      <c r="B120">
        <v>2311</v>
      </c>
      <c r="C120" s="10">
        <f t="shared" si="22"/>
        <v>-1.0278372591006391E-2</v>
      </c>
      <c r="D120">
        <v>1410.98</v>
      </c>
      <c r="E120" s="10">
        <f t="shared" si="14"/>
        <v>4.6565791425604575E-2</v>
      </c>
      <c r="F120">
        <v>287</v>
      </c>
      <c r="G120" s="10">
        <f t="shared" si="15"/>
        <v>6.5923862581244164E-2</v>
      </c>
      <c r="H120">
        <v>521</v>
      </c>
      <c r="I120" s="10">
        <f t="shared" si="16"/>
        <v>-4.4650224626386792E-2</v>
      </c>
      <c r="J120">
        <v>223.8</v>
      </c>
      <c r="K120" s="10">
        <f t="shared" si="17"/>
        <v>3.5871326081925448E-2</v>
      </c>
      <c r="T120">
        <f t="shared" si="18"/>
        <v>-2.5732221134655193E-2</v>
      </c>
      <c r="U120">
        <f t="shared" si="13"/>
        <v>3.9476654312928482E-2</v>
      </c>
      <c r="V120">
        <f t="shared" si="19"/>
        <v>5.4552514032896855E-2</v>
      </c>
      <c r="W120">
        <f t="shared" si="20"/>
        <v>-5.3267184436919995E-2</v>
      </c>
      <c r="X120">
        <f t="shared" si="21"/>
        <v>2.9709179762036426E-2</v>
      </c>
    </row>
    <row r="121" spans="1:24">
      <c r="A121" s="1">
        <v>38562</v>
      </c>
      <c r="B121">
        <v>2558</v>
      </c>
      <c r="C121" s="10">
        <f t="shared" si="22"/>
        <v>0.10688013846819566</v>
      </c>
      <c r="D121">
        <v>1566.29</v>
      </c>
      <c r="E121" s="10">
        <f t="shared" si="14"/>
        <v>0.11007243192674587</v>
      </c>
      <c r="F121">
        <v>308</v>
      </c>
      <c r="G121" s="10">
        <f t="shared" si="15"/>
        <v>7.3170731707317138E-2</v>
      </c>
      <c r="H121">
        <v>521.5</v>
      </c>
      <c r="I121" s="10">
        <f t="shared" si="16"/>
        <v>9.596928982724684E-4</v>
      </c>
      <c r="J121">
        <v>231.55</v>
      </c>
      <c r="K121" s="10">
        <f t="shared" si="17"/>
        <v>3.4629133154602254E-2</v>
      </c>
      <c r="T121">
        <f t="shared" si="18"/>
        <v>9.1426289924546864E-2</v>
      </c>
      <c r="U121">
        <f t="shared" si="13"/>
        <v>0.10298329481406977</v>
      </c>
      <c r="V121">
        <f t="shared" si="19"/>
        <v>6.179938315896983E-2</v>
      </c>
      <c r="W121">
        <f t="shared" si="20"/>
        <v>-7.6572669122607316E-3</v>
      </c>
      <c r="X121">
        <f t="shared" si="21"/>
        <v>2.8466986834713232E-2</v>
      </c>
    </row>
    <row r="122" spans="1:24">
      <c r="A122" s="1">
        <v>38595</v>
      </c>
      <c r="B122">
        <v>2530</v>
      </c>
      <c r="C122" s="10">
        <f t="shared" si="22"/>
        <v>-1.0946051602814699E-2</v>
      </c>
      <c r="D122">
        <v>1618.34</v>
      </c>
      <c r="E122" s="10">
        <f t="shared" si="14"/>
        <v>3.3231393930881259E-2</v>
      </c>
      <c r="F122">
        <v>327.25</v>
      </c>
      <c r="G122" s="10">
        <f t="shared" si="15"/>
        <v>6.25E-2</v>
      </c>
      <c r="H122">
        <v>545.5</v>
      </c>
      <c r="I122" s="10">
        <f t="shared" si="16"/>
        <v>4.6021093000958802E-2</v>
      </c>
      <c r="J122">
        <v>228.55</v>
      </c>
      <c r="K122" s="10">
        <f t="shared" si="17"/>
        <v>-1.2956164975167384E-2</v>
      </c>
      <c r="T122">
        <f t="shared" si="18"/>
        <v>-2.6399900146463501E-2</v>
      </c>
      <c r="U122">
        <f t="shared" si="13"/>
        <v>2.6142256818205162E-2</v>
      </c>
      <c r="V122">
        <f t="shared" si="19"/>
        <v>5.1128651451652692E-2</v>
      </c>
      <c r="W122">
        <f t="shared" si="20"/>
        <v>3.7404133190425598E-2</v>
      </c>
      <c r="X122">
        <f t="shared" si="21"/>
        <v>-1.9118311295056405E-2</v>
      </c>
    </row>
    <row r="123" spans="1:24">
      <c r="A123" s="1">
        <v>38625</v>
      </c>
      <c r="B123">
        <v>2635</v>
      </c>
      <c r="C123" s="10">
        <f t="shared" si="22"/>
        <v>4.1501976284584963E-2</v>
      </c>
      <c r="D123">
        <v>1914.91</v>
      </c>
      <c r="E123" s="10">
        <f t="shared" si="14"/>
        <v>0.18325568174796403</v>
      </c>
      <c r="F123">
        <v>343.5</v>
      </c>
      <c r="G123" s="10">
        <f t="shared" si="15"/>
        <v>4.9656226126814307E-2</v>
      </c>
      <c r="H123">
        <v>568</v>
      </c>
      <c r="I123" s="10">
        <f t="shared" si="16"/>
        <v>4.124656278643446E-2</v>
      </c>
      <c r="J123">
        <v>230.55</v>
      </c>
      <c r="K123" s="10">
        <f t="shared" si="17"/>
        <v>8.750820389411551E-3</v>
      </c>
      <c r="T123">
        <f t="shared" si="18"/>
        <v>2.604812774093616E-2</v>
      </c>
      <c r="U123">
        <f t="shared" si="13"/>
        <v>0.17616654463528794</v>
      </c>
      <c r="V123">
        <f t="shared" si="19"/>
        <v>3.8284877578466998E-2</v>
      </c>
      <c r="W123">
        <f t="shared" si="20"/>
        <v>3.2629602975901256E-2</v>
      </c>
      <c r="X123">
        <f t="shared" si="21"/>
        <v>2.5886740695225301E-3</v>
      </c>
    </row>
    <row r="124" spans="1:24">
      <c r="A124" s="1">
        <v>38656</v>
      </c>
      <c r="B124">
        <v>2533</v>
      </c>
      <c r="C124" s="10">
        <f t="shared" si="22"/>
        <v>-3.8709677419354827E-2</v>
      </c>
      <c r="D124">
        <v>1779.43</v>
      </c>
      <c r="E124" s="10">
        <f t="shared" si="14"/>
        <v>-7.0750061360586147E-2</v>
      </c>
      <c r="F124">
        <v>330.5</v>
      </c>
      <c r="G124" s="10">
        <f t="shared" si="15"/>
        <v>-3.7845705967976762E-2</v>
      </c>
      <c r="H124">
        <v>565</v>
      </c>
      <c r="I124" s="10">
        <f t="shared" si="16"/>
        <v>-5.2816901408451189E-3</v>
      </c>
      <c r="J124">
        <v>214.55</v>
      </c>
      <c r="K124" s="10">
        <f t="shared" si="17"/>
        <v>-6.9399262632834469E-2</v>
      </c>
      <c r="T124">
        <f t="shared" si="18"/>
        <v>-5.4163525963003625E-2</v>
      </c>
      <c r="U124">
        <f t="shared" si="13"/>
        <v>-7.7839198473262247E-2</v>
      </c>
      <c r="V124">
        <f t="shared" si="19"/>
        <v>-4.921705451632407E-2</v>
      </c>
      <c r="W124">
        <f t="shared" si="20"/>
        <v>-1.3898649951378319E-2</v>
      </c>
      <c r="X124">
        <f t="shared" si="21"/>
        <v>-7.5561408952723494E-2</v>
      </c>
    </row>
    <row r="125" spans="1:24">
      <c r="A125" s="1">
        <v>38686</v>
      </c>
      <c r="B125">
        <v>2668</v>
      </c>
      <c r="C125" s="10">
        <f t="shared" si="22"/>
        <v>5.32964863797869E-2</v>
      </c>
      <c r="D125">
        <v>1933.08</v>
      </c>
      <c r="E125" s="10">
        <f t="shared" si="14"/>
        <v>8.6347875443259836E-2</v>
      </c>
      <c r="F125">
        <v>338.5</v>
      </c>
      <c r="G125" s="10">
        <f t="shared" si="15"/>
        <v>2.4205748865355536E-2</v>
      </c>
      <c r="H125">
        <v>594.5</v>
      </c>
      <c r="I125" s="10">
        <f t="shared" si="16"/>
        <v>5.2212389380531077E-2</v>
      </c>
      <c r="J125">
        <v>232.3</v>
      </c>
      <c r="K125" s="10">
        <f t="shared" si="17"/>
        <v>8.2731298065718883E-2</v>
      </c>
      <c r="T125">
        <f t="shared" si="18"/>
        <v>3.7842637836138102E-2</v>
      </c>
      <c r="U125">
        <f t="shared" si="13"/>
        <v>7.9258738330583736E-2</v>
      </c>
      <c r="V125">
        <f t="shared" si="19"/>
        <v>1.2834400317008228E-2</v>
      </c>
      <c r="W125">
        <f t="shared" si="20"/>
        <v>4.3595429569997873E-2</v>
      </c>
      <c r="X125">
        <f t="shared" si="21"/>
        <v>7.6569151745829858E-2</v>
      </c>
    </row>
    <row r="126" spans="1:24">
      <c r="A126" s="1">
        <v>38716</v>
      </c>
      <c r="B126">
        <v>2829</v>
      </c>
      <c r="C126" s="10">
        <f t="shared" si="22"/>
        <v>6.0344827586206851E-2</v>
      </c>
      <c r="D126">
        <v>2193.31</v>
      </c>
      <c r="E126" s="10">
        <f t="shared" si="14"/>
        <v>0.13461936391665108</v>
      </c>
      <c r="F126">
        <v>381.75</v>
      </c>
      <c r="G126" s="10">
        <f t="shared" si="15"/>
        <v>0.12776957163958635</v>
      </c>
      <c r="H126">
        <v>638</v>
      </c>
      <c r="I126" s="10">
        <f t="shared" si="16"/>
        <v>7.3170731707317138E-2</v>
      </c>
      <c r="J126">
        <v>258.05</v>
      </c>
      <c r="K126" s="10">
        <f t="shared" si="17"/>
        <v>0.11084804132587167</v>
      </c>
      <c r="T126">
        <f t="shared" si="18"/>
        <v>4.4890979042558052E-2</v>
      </c>
      <c r="U126">
        <f t="shared" si="13"/>
        <v>0.12753022680397499</v>
      </c>
      <c r="V126">
        <f t="shared" si="19"/>
        <v>0.11639822309123904</v>
      </c>
      <c r="W126">
        <f t="shared" si="20"/>
        <v>6.4553771896783935E-2</v>
      </c>
      <c r="X126">
        <f t="shared" si="21"/>
        <v>0.10468589500598265</v>
      </c>
    </row>
    <row r="127" spans="1:24">
      <c r="A127" s="1">
        <v>38748</v>
      </c>
      <c r="B127">
        <v>2722</v>
      </c>
      <c r="C127" s="10">
        <f t="shared" si="22"/>
        <v>-3.7822552138564891E-2</v>
      </c>
      <c r="D127">
        <v>2368.44</v>
      </c>
      <c r="E127" s="10">
        <f t="shared" si="14"/>
        <v>7.9847353999206838E-2</v>
      </c>
      <c r="F127">
        <v>417</v>
      </c>
      <c r="G127" s="10">
        <f t="shared" si="15"/>
        <v>9.2337917485265208E-2</v>
      </c>
      <c r="H127">
        <v>631.5</v>
      </c>
      <c r="I127" s="10">
        <f t="shared" si="16"/>
        <v>-1.0188087774294696E-2</v>
      </c>
      <c r="J127">
        <v>266.31</v>
      </c>
      <c r="K127" s="10">
        <f t="shared" si="17"/>
        <v>3.2009300523154316E-2</v>
      </c>
      <c r="T127">
        <f t="shared" si="18"/>
        <v>-5.327640068221369E-2</v>
      </c>
      <c r="U127">
        <f t="shared" si="13"/>
        <v>7.2758216886530738E-2</v>
      </c>
      <c r="V127">
        <f t="shared" si="19"/>
        <v>8.0966568936917893E-2</v>
      </c>
      <c r="W127">
        <f t="shared" si="20"/>
        <v>-1.8805047584827896E-2</v>
      </c>
      <c r="X127">
        <f t="shared" si="21"/>
        <v>2.5847154203265294E-2</v>
      </c>
    </row>
    <row r="128" spans="1:24">
      <c r="A128" s="1">
        <v>38776</v>
      </c>
      <c r="B128">
        <v>2635</v>
      </c>
      <c r="C128" s="10">
        <f t="shared" si="22"/>
        <v>-3.1961792799412247E-2</v>
      </c>
      <c r="D128">
        <v>2213.96</v>
      </c>
      <c r="E128" s="10">
        <f t="shared" si="14"/>
        <v>-6.5224367093952185E-2</v>
      </c>
      <c r="F128">
        <v>420</v>
      </c>
      <c r="G128" s="10">
        <f t="shared" si="15"/>
        <v>7.194244604316502E-3</v>
      </c>
      <c r="H128">
        <v>639</v>
      </c>
      <c r="I128" s="10">
        <f t="shared" si="16"/>
        <v>1.1876484560570111E-2</v>
      </c>
      <c r="J128">
        <v>277.31</v>
      </c>
      <c r="K128" s="10">
        <f t="shared" si="17"/>
        <v>4.1305245766212417E-2</v>
      </c>
      <c r="T128">
        <f t="shared" si="18"/>
        <v>-4.7415641343061046E-2</v>
      </c>
      <c r="U128">
        <f t="shared" si="13"/>
        <v>-7.2313504206628285E-2</v>
      </c>
      <c r="V128">
        <f t="shared" si="19"/>
        <v>-4.1771039440308064E-3</v>
      </c>
      <c r="W128">
        <f t="shared" si="20"/>
        <v>3.2595247500369108E-3</v>
      </c>
      <c r="X128">
        <f t="shared" si="21"/>
        <v>3.5143099446323399E-2</v>
      </c>
    </row>
    <row r="129" spans="1:24">
      <c r="A129" s="1">
        <v>38807</v>
      </c>
      <c r="B129">
        <v>2900</v>
      </c>
      <c r="C129" s="10">
        <f t="shared" si="22"/>
        <v>0.10056925996204935</v>
      </c>
      <c r="D129">
        <v>2413.88</v>
      </c>
      <c r="E129" s="10">
        <f t="shared" si="14"/>
        <v>9.0299734412545796E-2</v>
      </c>
      <c r="F129">
        <v>420.75</v>
      </c>
      <c r="G129" s="10">
        <f t="shared" si="15"/>
        <v>1.7857142857142794E-3</v>
      </c>
      <c r="H129">
        <v>683</v>
      </c>
      <c r="I129" s="10">
        <f t="shared" si="16"/>
        <v>6.8857589984350653E-2</v>
      </c>
      <c r="J129">
        <v>275.31</v>
      </c>
      <c r="K129" s="10">
        <f t="shared" si="17"/>
        <v>-7.2121452526053842E-3</v>
      </c>
      <c r="T129">
        <f t="shared" si="18"/>
        <v>8.5115411418400552E-2</v>
      </c>
      <c r="U129">
        <f t="shared" si="13"/>
        <v>8.3210597299869696E-2</v>
      </c>
      <c r="V129">
        <f t="shared" si="19"/>
        <v>-9.585634262633029E-3</v>
      </c>
      <c r="W129">
        <f t="shared" si="20"/>
        <v>6.024063017381745E-2</v>
      </c>
      <c r="X129">
        <f t="shared" si="21"/>
        <v>-1.3374291572494406E-2</v>
      </c>
    </row>
    <row r="130" spans="1:24">
      <c r="A130" s="1">
        <v>38835</v>
      </c>
      <c r="B130">
        <v>3030</v>
      </c>
      <c r="C130" s="10">
        <f t="shared" si="22"/>
        <v>4.482758620689653E-2</v>
      </c>
      <c r="D130">
        <v>2491.5300000000002</v>
      </c>
      <c r="E130" s="10">
        <f t="shared" si="14"/>
        <v>3.216812766168986E-2</v>
      </c>
      <c r="F130">
        <v>417.5</v>
      </c>
      <c r="G130" s="10">
        <f t="shared" si="15"/>
        <v>-7.724301841948944E-3</v>
      </c>
      <c r="H130">
        <v>694.5</v>
      </c>
      <c r="I130" s="10">
        <f t="shared" si="16"/>
        <v>1.6837481698389389E-2</v>
      </c>
      <c r="J130">
        <v>250.05</v>
      </c>
      <c r="K130" s="10">
        <f t="shared" si="17"/>
        <v>-9.1751116922741627E-2</v>
      </c>
      <c r="T130">
        <f t="shared" si="18"/>
        <v>2.9373737663247728E-2</v>
      </c>
      <c r="U130">
        <f t="shared" si="13"/>
        <v>2.5078990549013764E-2</v>
      </c>
      <c r="V130">
        <f t="shared" si="19"/>
        <v>-1.9095650390296252E-2</v>
      </c>
      <c r="W130">
        <f t="shared" si="20"/>
        <v>8.2205218878561893E-3</v>
      </c>
      <c r="X130">
        <f t="shared" si="21"/>
        <v>-9.7913263242630652E-2</v>
      </c>
    </row>
    <row r="131" spans="1:24">
      <c r="A131" s="1">
        <v>38868</v>
      </c>
      <c r="B131">
        <v>2824</v>
      </c>
      <c r="C131" s="10">
        <f t="shared" si="22"/>
        <v>-6.798679867986801E-2</v>
      </c>
      <c r="D131">
        <v>2447.75</v>
      </c>
      <c r="E131" s="10">
        <f t="shared" si="14"/>
        <v>-1.7571532351607355E-2</v>
      </c>
      <c r="F131">
        <v>382</v>
      </c>
      <c r="G131" s="10">
        <f t="shared" si="15"/>
        <v>-8.5029940119760505E-2</v>
      </c>
      <c r="H131">
        <v>613.5</v>
      </c>
      <c r="I131" s="10">
        <f t="shared" si="16"/>
        <v>-0.11663066954643631</v>
      </c>
      <c r="J131">
        <v>231.8</v>
      </c>
      <c r="K131" s="10">
        <f t="shared" si="17"/>
        <v>-7.2985402919416131E-2</v>
      </c>
      <c r="T131">
        <f t="shared" si="18"/>
        <v>-8.3440647223516809E-2</v>
      </c>
      <c r="U131">
        <f t="shared" si="13"/>
        <v>-2.4660669464283452E-2</v>
      </c>
      <c r="V131">
        <f t="shared" si="19"/>
        <v>-9.6401288668107821E-2</v>
      </c>
      <c r="W131">
        <f t="shared" si="20"/>
        <v>-0.12524762935696951</v>
      </c>
      <c r="X131">
        <f t="shared" si="21"/>
        <v>-7.9147549239305157E-2</v>
      </c>
    </row>
    <row r="132" spans="1:24">
      <c r="A132" s="1">
        <v>38898</v>
      </c>
      <c r="B132">
        <v>3264</v>
      </c>
      <c r="C132" s="10">
        <f t="shared" si="22"/>
        <v>0.15580736543909346</v>
      </c>
      <c r="D132">
        <v>2361.83</v>
      </c>
      <c r="E132" s="10">
        <f t="shared" si="14"/>
        <v>-3.5101623940353432E-2</v>
      </c>
      <c r="F132">
        <v>369.75</v>
      </c>
      <c r="G132" s="10">
        <f t="shared" si="15"/>
        <v>-3.2068062827225186E-2</v>
      </c>
      <c r="H132">
        <v>617.5</v>
      </c>
      <c r="I132" s="10">
        <f t="shared" si="16"/>
        <v>6.5199674001630292E-3</v>
      </c>
      <c r="J132">
        <v>230.8</v>
      </c>
      <c r="K132" s="10">
        <f t="shared" si="17"/>
        <v>-4.3140638481449223E-3</v>
      </c>
      <c r="T132">
        <f t="shared" si="18"/>
        <v>0.14035351689544465</v>
      </c>
      <c r="U132">
        <f t="shared" si="13"/>
        <v>-4.2190761053029525E-2</v>
      </c>
      <c r="V132">
        <f t="shared" si="19"/>
        <v>-4.3439411375572494E-2</v>
      </c>
      <c r="W132">
        <f t="shared" si="20"/>
        <v>-2.0969924103701708E-3</v>
      </c>
      <c r="X132">
        <f t="shared" si="21"/>
        <v>-1.0476210168033944E-2</v>
      </c>
    </row>
    <row r="133" spans="1:24">
      <c r="A133" s="1">
        <v>38929</v>
      </c>
      <c r="B133">
        <v>3269</v>
      </c>
      <c r="C133" s="10">
        <f t="shared" si="22"/>
        <v>1.5318627450979783E-3</v>
      </c>
      <c r="D133">
        <v>2284.1799999999998</v>
      </c>
      <c r="E133" s="10">
        <f t="shared" si="14"/>
        <v>-3.2877048729163416E-2</v>
      </c>
      <c r="F133">
        <v>357.25</v>
      </c>
      <c r="G133" s="10">
        <f t="shared" si="15"/>
        <v>-3.380662609871532E-2</v>
      </c>
      <c r="H133">
        <v>624</v>
      </c>
      <c r="I133" s="10">
        <f t="shared" si="16"/>
        <v>1.0526315789473717E-2</v>
      </c>
      <c r="J133">
        <v>232.55</v>
      </c>
      <c r="K133" s="10">
        <f t="shared" si="17"/>
        <v>7.5823223570190557E-3</v>
      </c>
      <c r="T133">
        <f t="shared" si="18"/>
        <v>-1.3921985798550824E-2</v>
      </c>
      <c r="U133">
        <f t="shared" ref="U133:U196" si="23">IFERROR(E133-$O$3,"N/A")</f>
        <v>-3.9966185841839509E-2</v>
      </c>
      <c r="V133">
        <f t="shared" si="19"/>
        <v>-4.5177974647062628E-2</v>
      </c>
      <c r="W133">
        <f t="shared" si="20"/>
        <v>1.9093559789405169E-3</v>
      </c>
      <c r="X133">
        <f t="shared" si="21"/>
        <v>1.4201760371300347E-3</v>
      </c>
    </row>
    <row r="134" spans="1:24">
      <c r="A134" s="1">
        <v>38960</v>
      </c>
      <c r="B134">
        <v>3404</v>
      </c>
      <c r="C134" s="10">
        <f t="shared" si="22"/>
        <v>4.1297032731722139E-2</v>
      </c>
      <c r="D134">
        <v>2194.96</v>
      </c>
      <c r="E134" s="10">
        <f t="shared" si="14"/>
        <v>-3.9059969004193951E-2</v>
      </c>
      <c r="F134">
        <v>370.5</v>
      </c>
      <c r="G134" s="10">
        <f t="shared" si="15"/>
        <v>3.7088873337998596E-2</v>
      </c>
      <c r="H134">
        <v>652.5</v>
      </c>
      <c r="I134" s="10">
        <f t="shared" si="16"/>
        <v>4.5673076923076872E-2</v>
      </c>
      <c r="J134">
        <v>239.3</v>
      </c>
      <c r="K134" s="10">
        <f t="shared" si="17"/>
        <v>2.9026015910556868E-2</v>
      </c>
      <c r="T134">
        <f t="shared" si="18"/>
        <v>2.5843184188073336E-2</v>
      </c>
      <c r="U134">
        <f t="shared" si="23"/>
        <v>-4.6149106116870044E-2</v>
      </c>
      <c r="V134">
        <f t="shared" si="19"/>
        <v>2.5717524789651287E-2</v>
      </c>
      <c r="W134">
        <f t="shared" si="20"/>
        <v>3.7056117112543668E-2</v>
      </c>
      <c r="X134">
        <f t="shared" si="21"/>
        <v>2.2863869590667846E-2</v>
      </c>
    </row>
    <row r="135" spans="1:24">
      <c r="A135" s="1">
        <v>38989</v>
      </c>
      <c r="B135">
        <v>3338</v>
      </c>
      <c r="C135" s="10">
        <f t="shared" si="22"/>
        <v>-1.9388954171562833E-2</v>
      </c>
      <c r="D135">
        <v>2087.56</v>
      </c>
      <c r="E135" s="10">
        <f t="shared" ref="E135:E198" si="24">IFERROR(D135/D134-1,"N/A")</f>
        <v>-4.8930276633742831E-2</v>
      </c>
      <c r="F135">
        <v>395.25</v>
      </c>
      <c r="G135" s="10">
        <f t="shared" ref="G135:G198" si="25">IFERROR(F135/F134-1,"N/A")</f>
        <v>6.68016194331984E-2</v>
      </c>
      <c r="H135">
        <v>668.5</v>
      </c>
      <c r="I135" s="10">
        <f t="shared" ref="I135:I198" si="26">IFERROR(H135/H134-1,"N/A")</f>
        <v>2.452107279693494E-2</v>
      </c>
      <c r="J135">
        <v>251.3</v>
      </c>
      <c r="K135" s="10">
        <f t="shared" ref="K135:K198" si="27">IFERROR(J135/J134-1,"N/A")</f>
        <v>5.0146259924780612E-2</v>
      </c>
      <c r="T135">
        <f t="shared" ref="T135:T198" si="28">IFERROR(C135-$N$3,"N/A")</f>
        <v>-3.4842802715211632E-2</v>
      </c>
      <c r="U135">
        <f t="shared" si="23"/>
        <v>-5.6019413746418924E-2</v>
      </c>
      <c r="V135">
        <f t="shared" ref="V135:V198" si="29">IFERROR(G135-$P$3,"N/A")</f>
        <v>5.5430270884851092E-2</v>
      </c>
      <c r="W135">
        <f t="shared" ref="W135:W198" si="30">IFERROR(I135-$Q$3,"N/A")</f>
        <v>1.590411298640174E-2</v>
      </c>
      <c r="X135">
        <f t="shared" ref="X135:X198" si="31">IFERROR(K135-$R$3,"N/A")</f>
        <v>4.3984113604891593E-2</v>
      </c>
    </row>
    <row r="136" spans="1:24">
      <c r="A136" s="1">
        <v>39021</v>
      </c>
      <c r="B136">
        <v>3098</v>
      </c>
      <c r="C136" s="10">
        <f t="shared" ref="C136:C199" si="32">IFERROR(B136/B135-1,"N/A")</f>
        <v>-7.1899340922708221E-2</v>
      </c>
      <c r="D136">
        <v>2389.09</v>
      </c>
      <c r="E136" s="10">
        <f t="shared" si="24"/>
        <v>0.14444135737415942</v>
      </c>
      <c r="F136">
        <v>419.5</v>
      </c>
      <c r="G136" s="10">
        <f t="shared" si="25"/>
        <v>6.1353573687539464E-2</v>
      </c>
      <c r="H136">
        <v>693</v>
      </c>
      <c r="I136" s="10">
        <f t="shared" si="26"/>
        <v>3.6649214659685958E-2</v>
      </c>
      <c r="J136">
        <v>240.05</v>
      </c>
      <c r="K136" s="10">
        <f t="shared" si="27"/>
        <v>-4.4767210505372024E-2</v>
      </c>
      <c r="T136">
        <f t="shared" si="28"/>
        <v>-8.735318946635702E-2</v>
      </c>
      <c r="U136">
        <f t="shared" si="23"/>
        <v>0.13735222026148333</v>
      </c>
      <c r="V136">
        <f t="shared" si="29"/>
        <v>4.9982225139192156E-2</v>
      </c>
      <c r="W136">
        <f t="shared" si="30"/>
        <v>2.8032254849152758E-2</v>
      </c>
      <c r="X136">
        <f t="shared" si="31"/>
        <v>-5.0929356825261042E-2</v>
      </c>
    </row>
    <row r="137" spans="1:24">
      <c r="A137" s="1">
        <v>39051</v>
      </c>
      <c r="B137">
        <v>2950</v>
      </c>
      <c r="C137" s="10">
        <f t="shared" si="32"/>
        <v>-4.7772756617172396E-2</v>
      </c>
      <c r="D137">
        <v>2242.87</v>
      </c>
      <c r="E137" s="10">
        <f t="shared" si="24"/>
        <v>-6.1203219635928452E-2</v>
      </c>
      <c r="F137">
        <v>387</v>
      </c>
      <c r="G137" s="10">
        <f t="shared" si="25"/>
        <v>-7.7473182359952375E-2</v>
      </c>
      <c r="H137">
        <v>657.5</v>
      </c>
      <c r="I137" s="10">
        <f t="shared" si="26"/>
        <v>-5.1226551226551176E-2</v>
      </c>
      <c r="J137">
        <v>256.3</v>
      </c>
      <c r="K137" s="10">
        <f t="shared" si="27"/>
        <v>6.7694230368673169E-2</v>
      </c>
      <c r="T137">
        <f t="shared" si="28"/>
        <v>-6.3226605160821195E-2</v>
      </c>
      <c r="U137">
        <f t="shared" si="23"/>
        <v>-6.8292356748604552E-2</v>
      </c>
      <c r="V137">
        <f t="shared" si="29"/>
        <v>-8.884453090829969E-2</v>
      </c>
      <c r="W137">
        <f t="shared" si="30"/>
        <v>-5.9843511037084379E-2</v>
      </c>
      <c r="X137">
        <f t="shared" si="31"/>
        <v>6.1532084048784151E-2</v>
      </c>
    </row>
    <row r="138" spans="1:24">
      <c r="A138" s="1">
        <v>39080</v>
      </c>
      <c r="B138">
        <v>2744</v>
      </c>
      <c r="C138" s="10">
        <f t="shared" si="32"/>
        <v>-6.9830508474576281E-2</v>
      </c>
      <c r="D138">
        <v>2245.35</v>
      </c>
      <c r="E138" s="10">
        <f t="shared" si="24"/>
        <v>1.1057261455189593E-3</v>
      </c>
      <c r="F138">
        <v>425.75</v>
      </c>
      <c r="G138" s="10">
        <f t="shared" si="25"/>
        <v>0.10012919896640837</v>
      </c>
      <c r="H138">
        <v>628.5</v>
      </c>
      <c r="I138" s="10">
        <f t="shared" si="26"/>
        <v>-4.4106463878326951E-2</v>
      </c>
      <c r="J138">
        <v>271.06</v>
      </c>
      <c r="K138" s="10">
        <f t="shared" si="27"/>
        <v>5.7588763168162194E-2</v>
      </c>
      <c r="T138">
        <f t="shared" si="28"/>
        <v>-8.5284357018225079E-2</v>
      </c>
      <c r="U138">
        <f t="shared" si="23"/>
        <v>-5.9834109671571363E-3</v>
      </c>
      <c r="V138">
        <f t="shared" si="29"/>
        <v>8.8757850418061057E-2</v>
      </c>
      <c r="W138">
        <f t="shared" si="30"/>
        <v>-5.2723423688860155E-2</v>
      </c>
      <c r="X138">
        <f t="shared" si="31"/>
        <v>5.1426616848273175E-2</v>
      </c>
    </row>
    <row r="139" spans="1:24">
      <c r="A139" s="1">
        <v>39113</v>
      </c>
      <c r="B139">
        <v>2840</v>
      </c>
      <c r="C139" s="10">
        <f t="shared" si="32"/>
        <v>3.4985422740524852E-2</v>
      </c>
      <c r="D139">
        <v>2242.87</v>
      </c>
      <c r="E139" s="10">
        <f t="shared" si="24"/>
        <v>-1.1045048656112E-3</v>
      </c>
      <c r="F139">
        <v>417.75</v>
      </c>
      <c r="G139" s="10">
        <f t="shared" si="25"/>
        <v>-1.8790369935408058E-2</v>
      </c>
      <c r="H139">
        <v>639</v>
      </c>
      <c r="I139" s="10">
        <f t="shared" si="26"/>
        <v>1.6706443914081159E-2</v>
      </c>
      <c r="J139">
        <v>269.31</v>
      </c>
      <c r="K139" s="10">
        <f t="shared" si="27"/>
        <v>-6.4561351730244576E-3</v>
      </c>
      <c r="T139">
        <f t="shared" si="28"/>
        <v>1.953157419687605E-2</v>
      </c>
      <c r="U139">
        <f t="shared" si="23"/>
        <v>-8.1936419782872964E-3</v>
      </c>
      <c r="V139">
        <f t="shared" si="29"/>
        <v>-3.0161718483755366E-2</v>
      </c>
      <c r="W139">
        <f t="shared" si="30"/>
        <v>8.0894841035479594E-3</v>
      </c>
      <c r="X139">
        <f t="shared" si="31"/>
        <v>-1.2618281492913479E-2</v>
      </c>
    </row>
    <row r="140" spans="1:24">
      <c r="A140" s="1">
        <v>39141</v>
      </c>
      <c r="B140">
        <v>2864</v>
      </c>
      <c r="C140" s="10">
        <f t="shared" si="32"/>
        <v>8.4507042253521014E-3</v>
      </c>
      <c r="D140">
        <v>2260.2199999999998</v>
      </c>
      <c r="E140" s="10">
        <f t="shared" si="24"/>
        <v>7.7356244454649392E-3</v>
      </c>
      <c r="F140">
        <v>435.75</v>
      </c>
      <c r="G140" s="10">
        <f t="shared" si="25"/>
        <v>4.3087971274685888E-2</v>
      </c>
      <c r="H140">
        <v>659</v>
      </c>
      <c r="I140" s="10">
        <f t="shared" si="26"/>
        <v>3.1298904538341166E-2</v>
      </c>
      <c r="J140">
        <v>257.05</v>
      </c>
      <c r="K140" s="10">
        <f t="shared" si="27"/>
        <v>-4.5523745869072818E-2</v>
      </c>
      <c r="T140">
        <f t="shared" si="28"/>
        <v>-7.0031443182967008E-3</v>
      </c>
      <c r="U140">
        <f t="shared" si="23"/>
        <v>6.4648733278884363E-4</v>
      </c>
      <c r="V140">
        <f t="shared" si="29"/>
        <v>3.1716622726338579E-2</v>
      </c>
      <c r="W140">
        <f t="shared" si="30"/>
        <v>2.2681944727807966E-2</v>
      </c>
      <c r="X140">
        <f t="shared" si="31"/>
        <v>-5.1685892188961836E-2</v>
      </c>
    </row>
    <row r="141" spans="1:24">
      <c r="A141" s="1">
        <v>39171</v>
      </c>
      <c r="B141">
        <v>2734</v>
      </c>
      <c r="C141" s="10">
        <f t="shared" si="32"/>
        <v>-4.5391061452513926E-2</v>
      </c>
      <c r="D141">
        <v>2397.35</v>
      </c>
      <c r="E141" s="10">
        <f t="shared" si="24"/>
        <v>6.0671085115608259E-2</v>
      </c>
      <c r="F141">
        <v>460</v>
      </c>
      <c r="G141" s="10">
        <f t="shared" si="25"/>
        <v>5.5651176133103775E-2</v>
      </c>
      <c r="H141">
        <v>719</v>
      </c>
      <c r="I141" s="10">
        <f t="shared" si="26"/>
        <v>9.1047040971168336E-2</v>
      </c>
      <c r="J141">
        <v>258.3</v>
      </c>
      <c r="K141" s="10">
        <f t="shared" si="27"/>
        <v>4.8628671464696627E-3</v>
      </c>
      <c r="T141">
        <f t="shared" si="28"/>
        <v>-6.0844909996162724E-2</v>
      </c>
      <c r="U141">
        <f t="shared" si="23"/>
        <v>5.3581948002932166E-2</v>
      </c>
      <c r="V141">
        <f t="shared" si="29"/>
        <v>4.4279827584756466E-2</v>
      </c>
      <c r="W141">
        <f t="shared" si="30"/>
        <v>8.2430081160635132E-2</v>
      </c>
      <c r="X141">
        <f t="shared" si="31"/>
        <v>-1.2992791734193583E-3</v>
      </c>
    </row>
    <row r="142" spans="1:24">
      <c r="A142" s="1">
        <v>39202</v>
      </c>
      <c r="B142">
        <v>2740</v>
      </c>
      <c r="C142" s="10">
        <f t="shared" si="32"/>
        <v>2.1945866861741159E-3</v>
      </c>
      <c r="D142">
        <v>2538.62</v>
      </c>
      <c r="E142" s="10">
        <f t="shared" si="24"/>
        <v>5.8927565853963637E-2</v>
      </c>
      <c r="F142">
        <v>457</v>
      </c>
      <c r="G142" s="10">
        <f t="shared" si="25"/>
        <v>-6.521739130434745E-3</v>
      </c>
      <c r="H142">
        <v>714.5</v>
      </c>
      <c r="I142" s="10">
        <f t="shared" si="26"/>
        <v>-6.2586926286508637E-3</v>
      </c>
      <c r="J142">
        <v>264.56</v>
      </c>
      <c r="K142" s="10">
        <f t="shared" si="27"/>
        <v>2.4235385210994886E-2</v>
      </c>
      <c r="T142">
        <f t="shared" si="28"/>
        <v>-1.3259261857474686E-2</v>
      </c>
      <c r="U142">
        <f t="shared" si="23"/>
        <v>5.1838428741287544E-2</v>
      </c>
      <c r="V142">
        <f t="shared" si="29"/>
        <v>-1.7893087678782053E-2</v>
      </c>
      <c r="W142">
        <f t="shared" si="30"/>
        <v>-1.4875652439184064E-2</v>
      </c>
      <c r="X142">
        <f t="shared" si="31"/>
        <v>1.8073238891105865E-2</v>
      </c>
    </row>
    <row r="143" spans="1:24">
      <c r="A143" s="1">
        <v>39233</v>
      </c>
      <c r="B143">
        <v>2686</v>
      </c>
      <c r="C143" s="10">
        <f t="shared" si="32"/>
        <v>-1.9708029197080257E-2</v>
      </c>
      <c r="D143">
        <v>3031.8</v>
      </c>
      <c r="E143" s="10">
        <f t="shared" si="24"/>
        <v>0.19427090308908013</v>
      </c>
      <c r="F143">
        <v>447.25</v>
      </c>
      <c r="G143" s="10">
        <f t="shared" si="25"/>
        <v>-2.1334792122538304E-2</v>
      </c>
      <c r="H143">
        <v>737</v>
      </c>
      <c r="I143" s="10">
        <f t="shared" si="26"/>
        <v>3.149055283414981E-2</v>
      </c>
      <c r="J143">
        <v>251.3</v>
      </c>
      <c r="K143" s="10">
        <f t="shared" si="27"/>
        <v>-5.0120955548835777E-2</v>
      </c>
      <c r="T143">
        <f t="shared" si="28"/>
        <v>-3.5161877740729056E-2</v>
      </c>
      <c r="U143">
        <f t="shared" si="23"/>
        <v>0.18718176597640404</v>
      </c>
      <c r="V143">
        <f t="shared" si="29"/>
        <v>-3.2706140670885613E-2</v>
      </c>
      <c r="W143">
        <f t="shared" si="30"/>
        <v>2.287359302361661E-2</v>
      </c>
      <c r="X143">
        <f t="shared" si="31"/>
        <v>-5.6283101868724796E-2</v>
      </c>
    </row>
    <row r="144" spans="1:24">
      <c r="A144" s="1">
        <v>39262</v>
      </c>
      <c r="B144">
        <v>2683</v>
      </c>
      <c r="C144" s="10">
        <f t="shared" si="32"/>
        <v>-1.1169024571854314E-3</v>
      </c>
      <c r="D144">
        <v>3161.5</v>
      </c>
      <c r="E144" s="10">
        <f t="shared" si="24"/>
        <v>4.2779866745827455E-2</v>
      </c>
      <c r="F144">
        <v>405</v>
      </c>
      <c r="G144" s="10">
        <f t="shared" si="25"/>
        <v>-9.4466182224706485E-2</v>
      </c>
      <c r="H144">
        <v>695.5</v>
      </c>
      <c r="I144" s="10">
        <f t="shared" si="26"/>
        <v>-5.6309362279511554E-2</v>
      </c>
      <c r="J144">
        <v>234.55</v>
      </c>
      <c r="K144" s="10">
        <f t="shared" si="27"/>
        <v>-6.6653402307998433E-2</v>
      </c>
      <c r="T144">
        <f t="shared" si="28"/>
        <v>-1.6570751000834234E-2</v>
      </c>
      <c r="U144">
        <f t="shared" si="23"/>
        <v>3.5690729633151362E-2</v>
      </c>
      <c r="V144">
        <f t="shared" si="29"/>
        <v>-0.1058375307730538</v>
      </c>
      <c r="W144">
        <f t="shared" si="30"/>
        <v>-6.4926322090044758E-2</v>
      </c>
      <c r="X144">
        <f t="shared" si="31"/>
        <v>-7.2815548627887458E-2</v>
      </c>
    </row>
    <row r="145" spans="1:24">
      <c r="A145" s="1">
        <v>39294</v>
      </c>
      <c r="B145">
        <v>2559</v>
      </c>
      <c r="C145" s="10">
        <f t="shared" si="32"/>
        <v>-4.621692135669031E-2</v>
      </c>
      <c r="D145">
        <v>2978.93</v>
      </c>
      <c r="E145" s="10">
        <f t="shared" si="24"/>
        <v>-5.7747904475723644E-2</v>
      </c>
      <c r="F145">
        <v>422.5</v>
      </c>
      <c r="G145" s="10">
        <f t="shared" si="25"/>
        <v>4.3209876543209846E-2</v>
      </c>
      <c r="H145">
        <v>659</v>
      </c>
      <c r="I145" s="10">
        <f t="shared" si="26"/>
        <v>-5.248023005032354E-2</v>
      </c>
      <c r="J145">
        <v>231.3</v>
      </c>
      <c r="K145" s="10">
        <f t="shared" si="27"/>
        <v>-1.3856320613941597E-2</v>
      </c>
      <c r="T145">
        <f t="shared" si="28"/>
        <v>-6.1670769900339109E-2</v>
      </c>
      <c r="U145">
        <f t="shared" si="23"/>
        <v>-6.4837041588399744E-2</v>
      </c>
      <c r="V145">
        <f t="shared" si="29"/>
        <v>3.1838527994862538E-2</v>
      </c>
      <c r="W145">
        <f t="shared" si="30"/>
        <v>-6.1097189860856743E-2</v>
      </c>
      <c r="X145">
        <f t="shared" si="31"/>
        <v>-2.0018466933830619E-2</v>
      </c>
    </row>
    <row r="146" spans="1:24">
      <c r="A146" s="1">
        <v>39325</v>
      </c>
      <c r="B146">
        <v>2445</v>
      </c>
      <c r="C146" s="10">
        <f t="shared" si="32"/>
        <v>-4.4548651817116092E-2</v>
      </c>
      <c r="D146">
        <v>2833.54</v>
      </c>
      <c r="E146" s="10">
        <f t="shared" si="24"/>
        <v>-4.8806114947313239E-2</v>
      </c>
      <c r="F146">
        <v>462.25</v>
      </c>
      <c r="G146" s="10">
        <f t="shared" si="25"/>
        <v>9.4082840236686449E-2</v>
      </c>
      <c r="H146">
        <v>689</v>
      </c>
      <c r="I146" s="10">
        <f t="shared" si="26"/>
        <v>4.5523520485584168E-2</v>
      </c>
      <c r="J146">
        <v>236.3</v>
      </c>
      <c r="K146" s="10">
        <f t="shared" si="27"/>
        <v>2.1616947686986521E-2</v>
      </c>
      <c r="T146">
        <f t="shared" si="28"/>
        <v>-6.000250036076489E-2</v>
      </c>
      <c r="U146">
        <f t="shared" si="23"/>
        <v>-5.5895252059989332E-2</v>
      </c>
      <c r="V146">
        <f t="shared" si="29"/>
        <v>8.2711491688339134E-2</v>
      </c>
      <c r="W146">
        <f t="shared" si="30"/>
        <v>3.6906560675050964E-2</v>
      </c>
      <c r="X146">
        <f t="shared" si="31"/>
        <v>1.5454801367097499E-2</v>
      </c>
    </row>
    <row r="147" spans="1:24">
      <c r="A147" s="1">
        <v>39353</v>
      </c>
      <c r="B147">
        <v>2449</v>
      </c>
      <c r="C147" s="10">
        <f t="shared" si="32"/>
        <v>1.6359918200408163E-3</v>
      </c>
      <c r="D147">
        <v>3492.77</v>
      </c>
      <c r="E147" s="10">
        <f t="shared" si="24"/>
        <v>0.23265244182189071</v>
      </c>
      <c r="F147">
        <v>493.5</v>
      </c>
      <c r="G147" s="10">
        <f t="shared" si="25"/>
        <v>6.7604110329908096E-2</v>
      </c>
      <c r="H147">
        <v>700.5</v>
      </c>
      <c r="I147" s="10">
        <f t="shared" si="26"/>
        <v>1.6690856313497759E-2</v>
      </c>
      <c r="J147">
        <v>249.3</v>
      </c>
      <c r="K147" s="10">
        <f t="shared" si="27"/>
        <v>5.5014811680067721E-2</v>
      </c>
      <c r="T147">
        <f t="shared" si="28"/>
        <v>-1.3817856723607986E-2</v>
      </c>
      <c r="U147">
        <f t="shared" si="23"/>
        <v>0.22556330470921462</v>
      </c>
      <c r="V147">
        <f t="shared" si="29"/>
        <v>5.6232761781560787E-2</v>
      </c>
      <c r="W147">
        <f t="shared" si="30"/>
        <v>8.0738965029645594E-3</v>
      </c>
      <c r="X147">
        <f t="shared" si="31"/>
        <v>4.8852665360178703E-2</v>
      </c>
    </row>
    <row r="148" spans="1:24">
      <c r="A148" s="1">
        <v>39386</v>
      </c>
      <c r="B148">
        <v>2373</v>
      </c>
      <c r="C148" s="10">
        <f t="shared" si="32"/>
        <v>-3.103307472437733E-2</v>
      </c>
      <c r="D148">
        <v>3709.21</v>
      </c>
      <c r="E148" s="10">
        <f t="shared" si="24"/>
        <v>6.1968008199795532E-2</v>
      </c>
      <c r="F148">
        <v>498</v>
      </c>
      <c r="G148" s="10">
        <f t="shared" si="25"/>
        <v>9.1185410334346795E-3</v>
      </c>
      <c r="H148">
        <v>723.5</v>
      </c>
      <c r="I148" s="10">
        <f t="shared" si="26"/>
        <v>3.2833690221270473E-2</v>
      </c>
      <c r="J148">
        <v>242.05</v>
      </c>
      <c r="K148" s="10">
        <f t="shared" si="27"/>
        <v>-2.9081427998395526E-2</v>
      </c>
      <c r="T148">
        <f t="shared" si="28"/>
        <v>-4.6486923268026129E-2</v>
      </c>
      <c r="U148">
        <f t="shared" si="23"/>
        <v>5.4878871087119439E-2</v>
      </c>
      <c r="V148">
        <f t="shared" si="29"/>
        <v>-2.2528075149126289E-3</v>
      </c>
      <c r="W148">
        <f t="shared" si="30"/>
        <v>2.4216730410737273E-2</v>
      </c>
      <c r="X148">
        <f t="shared" si="31"/>
        <v>-3.5243574318284544E-2</v>
      </c>
    </row>
    <row r="149" spans="1:24">
      <c r="A149" s="1">
        <v>39416</v>
      </c>
      <c r="B149">
        <v>2310</v>
      </c>
      <c r="C149" s="10">
        <f t="shared" si="32"/>
        <v>-2.6548672566371723E-2</v>
      </c>
      <c r="D149">
        <v>4659.2299999999996</v>
      </c>
      <c r="E149" s="10">
        <f t="shared" si="24"/>
        <v>0.25612461952814747</v>
      </c>
      <c r="F149">
        <v>460</v>
      </c>
      <c r="G149" s="10">
        <f t="shared" si="25"/>
        <v>-7.6305220883534086E-2</v>
      </c>
      <c r="H149">
        <v>716</v>
      </c>
      <c r="I149" s="10">
        <f t="shared" si="26"/>
        <v>-1.0366275051831408E-2</v>
      </c>
      <c r="J149">
        <v>215.8</v>
      </c>
      <c r="K149" s="10">
        <f t="shared" si="27"/>
        <v>-0.10844866763065486</v>
      </c>
      <c r="T149">
        <f t="shared" si="28"/>
        <v>-4.2002521110020521E-2</v>
      </c>
      <c r="U149">
        <f t="shared" si="23"/>
        <v>0.24903548241547138</v>
      </c>
      <c r="V149">
        <f t="shared" si="29"/>
        <v>-8.7676569431881402E-2</v>
      </c>
      <c r="W149">
        <f t="shared" si="30"/>
        <v>-1.8983234862364608E-2</v>
      </c>
      <c r="X149">
        <f t="shared" si="31"/>
        <v>-0.11461081395054389</v>
      </c>
    </row>
    <row r="150" spans="1:24">
      <c r="A150" s="1">
        <v>39447</v>
      </c>
      <c r="B150">
        <v>2164</v>
      </c>
      <c r="C150" s="10">
        <f t="shared" si="32"/>
        <v>-6.320346320346315E-2</v>
      </c>
      <c r="D150">
        <v>4392.3999999999996</v>
      </c>
      <c r="E150" s="10">
        <f t="shared" si="24"/>
        <v>-5.7269119575552141E-2</v>
      </c>
      <c r="F150">
        <v>498</v>
      </c>
      <c r="G150" s="10">
        <f t="shared" si="25"/>
        <v>8.260869565217388E-2</v>
      </c>
      <c r="H150">
        <v>709.5</v>
      </c>
      <c r="I150" s="10">
        <f t="shared" si="26"/>
        <v>-9.0782122905027629E-3</v>
      </c>
      <c r="J150">
        <v>230.05</v>
      </c>
      <c r="K150" s="10">
        <f t="shared" si="27"/>
        <v>6.603336422613526E-2</v>
      </c>
      <c r="T150">
        <f t="shared" si="28"/>
        <v>-7.8657311747111949E-2</v>
      </c>
      <c r="U150">
        <f t="shared" si="23"/>
        <v>-6.4358256688228241E-2</v>
      </c>
      <c r="V150">
        <f t="shared" si="29"/>
        <v>7.1237347103826565E-2</v>
      </c>
      <c r="W150">
        <f t="shared" si="30"/>
        <v>-1.7695172101035963E-2</v>
      </c>
      <c r="X150">
        <f t="shared" si="31"/>
        <v>5.9871217906246242E-2</v>
      </c>
    </row>
    <row r="151" spans="1:24">
      <c r="A151" s="1">
        <v>39478</v>
      </c>
      <c r="B151">
        <v>2094</v>
      </c>
      <c r="C151" s="10">
        <f t="shared" si="32"/>
        <v>-3.2347504621072054E-2</v>
      </c>
      <c r="D151">
        <v>4094.17</v>
      </c>
      <c r="E151" s="10">
        <f t="shared" si="24"/>
        <v>-6.7896821783079764E-2</v>
      </c>
      <c r="F151">
        <v>465</v>
      </c>
      <c r="G151" s="10">
        <f t="shared" si="25"/>
        <v>-6.6265060240963902E-2</v>
      </c>
      <c r="H151">
        <v>628</v>
      </c>
      <c r="I151" s="10">
        <f t="shared" si="26"/>
        <v>-0.11486962649753352</v>
      </c>
      <c r="J151">
        <v>220.55</v>
      </c>
      <c r="K151" s="10">
        <f t="shared" si="27"/>
        <v>-4.1295370571614809E-2</v>
      </c>
      <c r="T151">
        <f t="shared" si="28"/>
        <v>-4.7801353164720853E-2</v>
      </c>
      <c r="U151">
        <f t="shared" si="23"/>
        <v>-7.4985958895755864E-2</v>
      </c>
      <c r="V151">
        <f t="shared" si="29"/>
        <v>-7.7636408789311218E-2</v>
      </c>
      <c r="W151">
        <f t="shared" si="30"/>
        <v>-0.12348658630806672</v>
      </c>
      <c r="X151">
        <f t="shared" si="31"/>
        <v>-4.7457516891503827E-2</v>
      </c>
    </row>
    <row r="152" spans="1:24">
      <c r="A152" s="1">
        <v>39507</v>
      </c>
      <c r="B152">
        <v>1893</v>
      </c>
      <c r="C152" s="10">
        <f t="shared" si="32"/>
        <v>-9.5988538681948454E-2</v>
      </c>
      <c r="D152">
        <v>4725.32</v>
      </c>
      <c r="E152" s="10">
        <f t="shared" si="24"/>
        <v>0.15415822987320982</v>
      </c>
      <c r="F152">
        <v>482.75</v>
      </c>
      <c r="G152" s="10">
        <f t="shared" si="25"/>
        <v>3.817204301075261E-2</v>
      </c>
      <c r="H152">
        <v>697.5</v>
      </c>
      <c r="I152" s="10">
        <f t="shared" si="26"/>
        <v>0.11066878980891715</v>
      </c>
      <c r="J152">
        <v>197.54</v>
      </c>
      <c r="K152" s="10">
        <f t="shared" si="27"/>
        <v>-0.10433008388120613</v>
      </c>
      <c r="T152">
        <f t="shared" si="28"/>
        <v>-0.11144238722559725</v>
      </c>
      <c r="U152">
        <f t="shared" si="23"/>
        <v>0.14706909276053373</v>
      </c>
      <c r="V152">
        <f t="shared" si="29"/>
        <v>2.6800694462405301E-2</v>
      </c>
      <c r="W152">
        <f t="shared" si="30"/>
        <v>0.10205182999838394</v>
      </c>
      <c r="X152">
        <f t="shared" si="31"/>
        <v>-0.11049223020109515</v>
      </c>
    </row>
    <row r="153" spans="1:24">
      <c r="A153" s="1">
        <v>39538</v>
      </c>
      <c r="B153">
        <v>1884</v>
      </c>
      <c r="C153" s="10">
        <f t="shared" si="32"/>
        <v>-4.7543581616481534E-3</v>
      </c>
      <c r="D153">
        <v>4323</v>
      </c>
      <c r="E153" s="10">
        <f t="shared" si="24"/>
        <v>-8.5141323762200183E-2</v>
      </c>
      <c r="F153">
        <v>485.25</v>
      </c>
      <c r="G153" s="10">
        <f t="shared" si="25"/>
        <v>5.1786639047126659E-3</v>
      </c>
      <c r="H153">
        <v>709.5</v>
      </c>
      <c r="I153" s="10">
        <f t="shared" si="26"/>
        <v>1.7204301075268713E-2</v>
      </c>
      <c r="J153">
        <v>188.14</v>
      </c>
      <c r="K153" s="10">
        <f t="shared" si="27"/>
        <v>-4.7585299179912943E-2</v>
      </c>
      <c r="T153">
        <f t="shared" si="28"/>
        <v>-2.0208206705296956E-2</v>
      </c>
      <c r="U153">
        <f t="shared" si="23"/>
        <v>-9.2230460874876283E-2</v>
      </c>
      <c r="V153">
        <f t="shared" si="29"/>
        <v>-6.1926846436346425E-3</v>
      </c>
      <c r="W153">
        <f t="shared" si="30"/>
        <v>8.5873412647355131E-3</v>
      </c>
      <c r="X153">
        <f t="shared" si="31"/>
        <v>-5.3747445499801962E-2</v>
      </c>
    </row>
    <row r="154" spans="1:24">
      <c r="A154" s="1">
        <v>39568</v>
      </c>
      <c r="B154">
        <v>2128</v>
      </c>
      <c r="C154" s="10">
        <f t="shared" si="32"/>
        <v>0.12951167728237789</v>
      </c>
      <c r="D154">
        <v>4883.1000000000004</v>
      </c>
      <c r="E154" s="10">
        <f t="shared" si="24"/>
        <v>0.12956280360860517</v>
      </c>
      <c r="F154">
        <v>466.75</v>
      </c>
      <c r="G154" s="10">
        <f t="shared" si="25"/>
        <v>-3.8124678001030365E-2</v>
      </c>
      <c r="H154">
        <v>739.5</v>
      </c>
      <c r="I154" s="10">
        <f t="shared" si="26"/>
        <v>4.228329809725162E-2</v>
      </c>
      <c r="J154">
        <v>197.84</v>
      </c>
      <c r="K154" s="10">
        <f t="shared" si="27"/>
        <v>5.1557350908897792E-2</v>
      </c>
      <c r="T154">
        <f t="shared" si="28"/>
        <v>0.11405782873872909</v>
      </c>
      <c r="U154">
        <f t="shared" si="23"/>
        <v>0.12247366649592907</v>
      </c>
      <c r="V154">
        <f t="shared" si="29"/>
        <v>-4.9496026549377674E-2</v>
      </c>
      <c r="W154">
        <f t="shared" si="30"/>
        <v>3.3666338286718417E-2</v>
      </c>
      <c r="X154">
        <f t="shared" si="31"/>
        <v>4.5395204589008774E-2</v>
      </c>
    </row>
    <row r="155" spans="1:24">
      <c r="A155" s="1">
        <v>39598</v>
      </c>
      <c r="B155">
        <v>2205</v>
      </c>
      <c r="C155" s="10">
        <f t="shared" si="32"/>
        <v>3.6184210526315708E-2</v>
      </c>
      <c r="D155">
        <v>5002.0600000000004</v>
      </c>
      <c r="E155" s="10">
        <f t="shared" si="24"/>
        <v>2.4361573590546914E-2</v>
      </c>
      <c r="F155">
        <v>453.25</v>
      </c>
      <c r="G155" s="10">
        <f t="shared" si="25"/>
        <v>-2.8923406534547391E-2</v>
      </c>
      <c r="H155">
        <v>706.5</v>
      </c>
      <c r="I155" s="10">
        <f t="shared" si="26"/>
        <v>-4.4624746450304231E-2</v>
      </c>
      <c r="J155">
        <v>225.05</v>
      </c>
      <c r="K155" s="10">
        <f t="shared" si="27"/>
        <v>0.13753538212697136</v>
      </c>
      <c r="T155">
        <f t="shared" si="28"/>
        <v>2.0730361982666905E-2</v>
      </c>
      <c r="U155">
        <f t="shared" si="23"/>
        <v>1.7272436477870818E-2</v>
      </c>
      <c r="V155">
        <f t="shared" si="29"/>
        <v>-4.02947550828947E-2</v>
      </c>
      <c r="W155">
        <f t="shared" si="30"/>
        <v>-5.3241706260837435E-2</v>
      </c>
      <c r="X155">
        <f t="shared" si="31"/>
        <v>0.13137323580708235</v>
      </c>
    </row>
    <row r="156" spans="1:24">
      <c r="A156" s="1">
        <v>39629</v>
      </c>
      <c r="B156">
        <v>2142</v>
      </c>
      <c r="C156" s="10">
        <f t="shared" si="32"/>
        <v>-2.8571428571428581E-2</v>
      </c>
      <c r="D156">
        <v>4964.0600000000004</v>
      </c>
      <c r="E156" s="10">
        <f t="shared" si="24"/>
        <v>-7.5968700895231445E-3</v>
      </c>
      <c r="F156">
        <v>442.5</v>
      </c>
      <c r="G156" s="10">
        <f t="shared" si="25"/>
        <v>-2.3717595146166559E-2</v>
      </c>
      <c r="H156">
        <v>654.5</v>
      </c>
      <c r="I156" s="10">
        <f t="shared" si="26"/>
        <v>-7.3602264685067254E-2</v>
      </c>
      <c r="J156">
        <v>209.04</v>
      </c>
      <c r="K156" s="10">
        <f t="shared" si="27"/>
        <v>-7.1139746722950536E-2</v>
      </c>
      <c r="T156">
        <f t="shared" si="28"/>
        <v>-4.402527711507738E-2</v>
      </c>
      <c r="U156">
        <f t="shared" si="23"/>
        <v>-1.4686007202199241E-2</v>
      </c>
      <c r="V156">
        <f t="shared" si="29"/>
        <v>-3.5088943694513867E-2</v>
      </c>
      <c r="W156">
        <f t="shared" si="30"/>
        <v>-8.2219224495600457E-2</v>
      </c>
      <c r="X156">
        <f t="shared" si="31"/>
        <v>-7.7301893042839562E-2</v>
      </c>
    </row>
    <row r="157" spans="1:24">
      <c r="A157" s="1">
        <v>39660</v>
      </c>
      <c r="B157">
        <v>2468</v>
      </c>
      <c r="C157" s="10">
        <f t="shared" si="32"/>
        <v>0.15219421101774033</v>
      </c>
      <c r="D157">
        <v>4411.3999999999996</v>
      </c>
      <c r="E157" s="10">
        <f t="shared" si="24"/>
        <v>-0.11133225625798249</v>
      </c>
      <c r="F157">
        <v>450</v>
      </c>
      <c r="G157" s="10">
        <f t="shared" si="25"/>
        <v>1.6949152542372836E-2</v>
      </c>
      <c r="H157">
        <v>632</v>
      </c>
      <c r="I157" s="10">
        <f t="shared" si="26"/>
        <v>-3.4377387318563768E-2</v>
      </c>
      <c r="J157">
        <v>195.94</v>
      </c>
      <c r="K157" s="10">
        <f t="shared" si="27"/>
        <v>-6.2667432070417139E-2</v>
      </c>
      <c r="T157">
        <f t="shared" si="28"/>
        <v>0.13674036247409152</v>
      </c>
      <c r="U157">
        <f t="shared" si="23"/>
        <v>-0.11842139337065859</v>
      </c>
      <c r="V157">
        <f t="shared" si="29"/>
        <v>5.5778039940255278E-3</v>
      </c>
      <c r="W157">
        <f t="shared" si="30"/>
        <v>-4.2994347129096971E-2</v>
      </c>
      <c r="X157">
        <f t="shared" si="31"/>
        <v>-6.8829578390306165E-2</v>
      </c>
    </row>
    <row r="158" spans="1:24">
      <c r="A158" s="1">
        <v>39689</v>
      </c>
      <c r="B158">
        <v>2693</v>
      </c>
      <c r="C158" s="10">
        <f t="shared" si="32"/>
        <v>9.1166936790923803E-2</v>
      </c>
      <c r="D158">
        <v>4319.7</v>
      </c>
      <c r="E158" s="10">
        <f t="shared" si="24"/>
        <v>-2.0787051729609596E-2</v>
      </c>
      <c r="F158">
        <v>480</v>
      </c>
      <c r="G158" s="10">
        <f t="shared" si="25"/>
        <v>6.6666666666666652E-2</v>
      </c>
      <c r="H158">
        <v>715</v>
      </c>
      <c r="I158" s="10">
        <f t="shared" si="26"/>
        <v>0.13132911392405067</v>
      </c>
      <c r="J158">
        <v>210.04</v>
      </c>
      <c r="K158" s="10">
        <f t="shared" si="27"/>
        <v>7.1960804327855454E-2</v>
      </c>
      <c r="T158">
        <f t="shared" si="28"/>
        <v>7.5713088247275004E-2</v>
      </c>
      <c r="U158">
        <f t="shared" si="23"/>
        <v>-2.7876188842285692E-2</v>
      </c>
      <c r="V158">
        <f t="shared" si="29"/>
        <v>5.5295318118319343E-2</v>
      </c>
      <c r="W158">
        <f t="shared" si="30"/>
        <v>0.12271215411351746</v>
      </c>
      <c r="X158">
        <f t="shared" si="31"/>
        <v>6.5798658007966429E-2</v>
      </c>
    </row>
    <row r="159" spans="1:24">
      <c r="A159" s="1">
        <v>39721</v>
      </c>
      <c r="B159">
        <v>2460</v>
      </c>
      <c r="C159" s="10">
        <f t="shared" si="32"/>
        <v>-8.6520608986260683E-2</v>
      </c>
      <c r="D159">
        <v>2867.41</v>
      </c>
      <c r="E159" s="10">
        <f t="shared" si="24"/>
        <v>-0.33620158807324585</v>
      </c>
      <c r="F159">
        <v>412</v>
      </c>
      <c r="G159" s="10">
        <f t="shared" si="25"/>
        <v>-0.14166666666666672</v>
      </c>
      <c r="H159">
        <v>657</v>
      </c>
      <c r="I159" s="10">
        <f t="shared" si="26"/>
        <v>-8.1118881118881103E-2</v>
      </c>
      <c r="J159">
        <v>195.34</v>
      </c>
      <c r="K159" s="10">
        <f t="shared" si="27"/>
        <v>-6.9986669205865493E-2</v>
      </c>
      <c r="T159">
        <f t="shared" si="28"/>
        <v>-0.10197445752990948</v>
      </c>
      <c r="U159">
        <f t="shared" si="23"/>
        <v>-0.34329072518592196</v>
      </c>
      <c r="V159">
        <f t="shared" si="29"/>
        <v>-0.15303801521501403</v>
      </c>
      <c r="W159">
        <f t="shared" si="30"/>
        <v>-8.9735840929414307E-2</v>
      </c>
      <c r="X159">
        <f t="shared" si="31"/>
        <v>-7.6148815525754518E-2</v>
      </c>
    </row>
    <row r="160" spans="1:24">
      <c r="A160" s="1">
        <v>39752</v>
      </c>
      <c r="B160">
        <v>2630</v>
      </c>
      <c r="C160" s="10">
        <f t="shared" si="32"/>
        <v>6.9105691056910556E-2</v>
      </c>
      <c r="D160">
        <v>2365.96</v>
      </c>
      <c r="E160" s="10">
        <f t="shared" si="24"/>
        <v>-0.17487907205457187</v>
      </c>
      <c r="F160">
        <v>348.75</v>
      </c>
      <c r="G160" s="10">
        <f t="shared" si="25"/>
        <v>-0.15351941747572817</v>
      </c>
      <c r="H160">
        <v>623</v>
      </c>
      <c r="I160" s="10">
        <f t="shared" si="26"/>
        <v>-5.1750380517503802E-2</v>
      </c>
      <c r="J160">
        <v>173.04</v>
      </c>
      <c r="K160" s="10">
        <f t="shared" si="27"/>
        <v>-0.11415992628237948</v>
      </c>
      <c r="T160">
        <f t="shared" si="28"/>
        <v>5.3651842513261758E-2</v>
      </c>
      <c r="U160">
        <f t="shared" si="23"/>
        <v>-0.18196820916724796</v>
      </c>
      <c r="V160">
        <f t="shared" si="29"/>
        <v>-0.16489076602407549</v>
      </c>
      <c r="W160">
        <f t="shared" si="30"/>
        <v>-6.0367340328037006E-2</v>
      </c>
      <c r="X160">
        <f t="shared" si="31"/>
        <v>-0.1203220726022685</v>
      </c>
    </row>
    <row r="161" spans="1:24">
      <c r="A161" s="1">
        <v>39780</v>
      </c>
      <c r="B161">
        <v>2445</v>
      </c>
      <c r="C161" s="10">
        <f t="shared" si="32"/>
        <v>-7.0342205323193907E-2</v>
      </c>
      <c r="D161">
        <v>1328.38</v>
      </c>
      <c r="E161" s="10">
        <f t="shared" si="24"/>
        <v>-0.43854503034708947</v>
      </c>
      <c r="F161">
        <v>354.25</v>
      </c>
      <c r="G161" s="10">
        <f t="shared" si="25"/>
        <v>1.5770609318996431E-2</v>
      </c>
      <c r="H161">
        <v>632.5</v>
      </c>
      <c r="I161" s="10">
        <f t="shared" si="26"/>
        <v>1.5248796147672605E-2</v>
      </c>
      <c r="J161">
        <v>166.14</v>
      </c>
      <c r="K161" s="10">
        <f t="shared" si="27"/>
        <v>-3.9875173370318984E-2</v>
      </c>
      <c r="T161">
        <f t="shared" si="28"/>
        <v>-8.5796053866842706E-2</v>
      </c>
      <c r="U161">
        <f t="shared" si="23"/>
        <v>-0.44563416745976558</v>
      </c>
      <c r="V161">
        <f t="shared" si="29"/>
        <v>4.399260770649123E-3</v>
      </c>
      <c r="W161">
        <f t="shared" si="30"/>
        <v>6.6318363371394053E-3</v>
      </c>
      <c r="X161">
        <f t="shared" si="31"/>
        <v>-4.6037319690208002E-2</v>
      </c>
    </row>
    <row r="162" spans="1:24">
      <c r="A162" s="1">
        <v>39813</v>
      </c>
      <c r="B162">
        <v>2807</v>
      </c>
      <c r="C162" s="10">
        <f t="shared" si="32"/>
        <v>0.14805725971370154</v>
      </c>
      <c r="D162">
        <v>1230.9000000000001</v>
      </c>
      <c r="E162" s="10">
        <f t="shared" si="24"/>
        <v>-7.3382616420000324E-2</v>
      </c>
      <c r="F162">
        <v>376.75</v>
      </c>
      <c r="G162" s="10">
        <f t="shared" si="25"/>
        <v>6.3514467184191847E-2</v>
      </c>
      <c r="H162">
        <v>590</v>
      </c>
      <c r="I162" s="10">
        <f t="shared" si="26"/>
        <v>-6.7193675889328008E-2</v>
      </c>
      <c r="J162">
        <v>170.04</v>
      </c>
      <c r="K162" s="10">
        <f t="shared" si="27"/>
        <v>2.3474178403755985E-2</v>
      </c>
      <c r="T162">
        <f t="shared" si="28"/>
        <v>0.13260341117005273</v>
      </c>
      <c r="U162">
        <f t="shared" si="23"/>
        <v>-8.0471753532676424E-2</v>
      </c>
      <c r="V162">
        <f t="shared" si="29"/>
        <v>5.2143118635844539E-2</v>
      </c>
      <c r="W162">
        <f t="shared" si="30"/>
        <v>-7.5810635699861212E-2</v>
      </c>
      <c r="X162">
        <f t="shared" si="31"/>
        <v>1.7312032083866963E-2</v>
      </c>
    </row>
    <row r="163" spans="1:24">
      <c r="A163" s="1">
        <v>39843</v>
      </c>
      <c r="B163">
        <v>2671</v>
      </c>
      <c r="C163" s="10">
        <f t="shared" si="32"/>
        <v>-4.8450302814392554E-2</v>
      </c>
      <c r="D163">
        <v>1244.1099999999999</v>
      </c>
      <c r="E163" s="10">
        <f t="shared" si="24"/>
        <v>1.0731984726622734E-2</v>
      </c>
      <c r="F163">
        <v>402.25</v>
      </c>
      <c r="G163" s="10">
        <f t="shared" si="25"/>
        <v>6.7684140676841364E-2</v>
      </c>
      <c r="H163">
        <v>567</v>
      </c>
      <c r="I163" s="10">
        <f t="shared" si="26"/>
        <v>-3.8983050847457679E-2</v>
      </c>
      <c r="J163">
        <v>181.14</v>
      </c>
      <c r="K163" s="10">
        <f t="shared" si="27"/>
        <v>6.5278757939308374E-2</v>
      </c>
      <c r="T163">
        <f t="shared" si="28"/>
        <v>-6.3904151358041353E-2</v>
      </c>
      <c r="U163">
        <f t="shared" si="23"/>
        <v>3.6428476139466386E-3</v>
      </c>
      <c r="V163">
        <f t="shared" si="29"/>
        <v>5.6312792128494056E-2</v>
      </c>
      <c r="W163">
        <f t="shared" si="30"/>
        <v>-4.7600010657990882E-2</v>
      </c>
      <c r="X163">
        <f t="shared" si="31"/>
        <v>5.9116611619419356E-2</v>
      </c>
    </row>
    <row r="164" spans="1:24">
      <c r="A164" s="1">
        <v>39871</v>
      </c>
      <c r="B164">
        <v>2243</v>
      </c>
      <c r="C164" s="10">
        <f t="shared" si="32"/>
        <v>-0.16023961063272185</v>
      </c>
      <c r="D164">
        <v>1487.81</v>
      </c>
      <c r="E164" s="10">
        <f t="shared" si="24"/>
        <v>0.1958830006992951</v>
      </c>
      <c r="F164">
        <v>371.5</v>
      </c>
      <c r="G164" s="10">
        <f t="shared" si="25"/>
        <v>-7.6444996892479855E-2</v>
      </c>
      <c r="H164">
        <v>581</v>
      </c>
      <c r="I164" s="10">
        <f t="shared" si="26"/>
        <v>2.4691358024691468E-2</v>
      </c>
      <c r="J164">
        <v>170.74</v>
      </c>
      <c r="K164" s="10">
        <f t="shared" si="27"/>
        <v>-5.7414154797394201E-2</v>
      </c>
      <c r="T164">
        <f t="shared" si="28"/>
        <v>-0.17569345917637066</v>
      </c>
      <c r="U164">
        <f t="shared" si="23"/>
        <v>0.18879386358661901</v>
      </c>
      <c r="V164">
        <f t="shared" si="29"/>
        <v>-8.781634544082717E-2</v>
      </c>
      <c r="W164">
        <f t="shared" si="30"/>
        <v>1.6074398214158268E-2</v>
      </c>
      <c r="X164">
        <f t="shared" si="31"/>
        <v>-6.3576301117283227E-2</v>
      </c>
    </row>
    <row r="165" spans="1:24">
      <c r="A165" s="1">
        <v>39903</v>
      </c>
      <c r="B165">
        <v>2451</v>
      </c>
      <c r="C165" s="10">
        <f t="shared" si="32"/>
        <v>9.2732946946054495E-2</v>
      </c>
      <c r="D165">
        <v>1941.35</v>
      </c>
      <c r="E165" s="10">
        <f t="shared" si="24"/>
        <v>0.30483731121581381</v>
      </c>
      <c r="F165">
        <v>334.5</v>
      </c>
      <c r="G165" s="10">
        <f t="shared" si="25"/>
        <v>-9.9596231493943477E-2</v>
      </c>
      <c r="H165">
        <v>546.5</v>
      </c>
      <c r="I165" s="10">
        <f t="shared" si="26"/>
        <v>-5.9380378657487132E-2</v>
      </c>
      <c r="J165">
        <v>169.24</v>
      </c>
      <c r="K165" s="10">
        <f t="shared" si="27"/>
        <v>-8.7852875717465695E-3</v>
      </c>
      <c r="T165">
        <f t="shared" si="28"/>
        <v>7.7279098402405696E-2</v>
      </c>
      <c r="U165">
        <f t="shared" si="23"/>
        <v>0.2977481741031377</v>
      </c>
      <c r="V165">
        <f t="shared" si="29"/>
        <v>-0.11096758004229079</v>
      </c>
      <c r="W165">
        <f t="shared" si="30"/>
        <v>-6.7997338468020335E-2</v>
      </c>
      <c r="X165">
        <f t="shared" si="31"/>
        <v>-1.4947433891635591E-2</v>
      </c>
    </row>
    <row r="166" spans="1:24">
      <c r="A166" s="1">
        <v>39933</v>
      </c>
      <c r="B166">
        <v>2385</v>
      </c>
      <c r="C166" s="10">
        <f t="shared" si="32"/>
        <v>-2.6927784577723379E-2</v>
      </c>
      <c r="D166">
        <v>2291.61</v>
      </c>
      <c r="E166" s="10">
        <f t="shared" si="24"/>
        <v>0.18042084116722901</v>
      </c>
      <c r="F166">
        <v>358.25</v>
      </c>
      <c r="G166" s="10">
        <f t="shared" si="25"/>
        <v>7.1001494768310858E-2</v>
      </c>
      <c r="H166">
        <v>548.5</v>
      </c>
      <c r="I166" s="10">
        <f t="shared" si="26"/>
        <v>3.6596523330283404E-3</v>
      </c>
      <c r="J166">
        <v>185.54</v>
      </c>
      <c r="K166" s="10">
        <f t="shared" si="27"/>
        <v>9.631292838572425E-2</v>
      </c>
      <c r="T166">
        <f t="shared" si="28"/>
        <v>-4.2381633121372178E-2</v>
      </c>
      <c r="U166">
        <f t="shared" si="23"/>
        <v>0.17333170405455292</v>
      </c>
      <c r="V166">
        <f t="shared" si="29"/>
        <v>5.9630146219963549E-2</v>
      </c>
      <c r="W166">
        <f t="shared" si="30"/>
        <v>-4.9573074775048596E-3</v>
      </c>
      <c r="X166">
        <f t="shared" si="31"/>
        <v>9.0150782065835225E-2</v>
      </c>
    </row>
    <row r="167" spans="1:24">
      <c r="A167" s="1">
        <v>39962</v>
      </c>
      <c r="B167">
        <v>2570</v>
      </c>
      <c r="C167" s="10">
        <f t="shared" si="32"/>
        <v>7.7568134171907666E-2</v>
      </c>
      <c r="D167">
        <v>2313.09</v>
      </c>
      <c r="E167" s="10">
        <f t="shared" si="24"/>
        <v>9.3733226857972696E-3</v>
      </c>
      <c r="F167">
        <v>341.75</v>
      </c>
      <c r="G167" s="10">
        <f t="shared" si="25"/>
        <v>-4.6057222609909299E-2</v>
      </c>
      <c r="H167">
        <v>510.5</v>
      </c>
      <c r="I167" s="10">
        <f t="shared" si="26"/>
        <v>-6.9279854147675457E-2</v>
      </c>
      <c r="J167">
        <v>190.04</v>
      </c>
      <c r="K167" s="10">
        <f t="shared" si="27"/>
        <v>2.42535302360678E-2</v>
      </c>
      <c r="T167">
        <f t="shared" si="28"/>
        <v>6.2114285628258867E-2</v>
      </c>
      <c r="U167">
        <f t="shared" si="23"/>
        <v>2.284185573121174E-3</v>
      </c>
      <c r="V167">
        <f t="shared" si="29"/>
        <v>-5.7428571158256607E-2</v>
      </c>
      <c r="W167">
        <f t="shared" si="30"/>
        <v>-7.789681395820866E-2</v>
      </c>
      <c r="X167">
        <f t="shared" si="31"/>
        <v>1.8091383916178778E-2</v>
      </c>
    </row>
    <row r="168" spans="1:24">
      <c r="A168" s="1">
        <v>39994</v>
      </c>
      <c r="B168">
        <v>2670.5</v>
      </c>
      <c r="C168" s="10">
        <f t="shared" si="32"/>
        <v>3.9105058365758838E-2</v>
      </c>
      <c r="D168">
        <v>2105</v>
      </c>
      <c r="E168" s="10">
        <f t="shared" si="24"/>
        <v>-8.9961912420182588E-2</v>
      </c>
      <c r="F168">
        <v>338.5</v>
      </c>
      <c r="G168" s="10">
        <f t="shared" si="25"/>
        <v>-9.5098756400877615E-3</v>
      </c>
      <c r="H168">
        <v>502.5</v>
      </c>
      <c r="I168" s="10">
        <f t="shared" si="26"/>
        <v>-1.5670910871694366E-2</v>
      </c>
      <c r="J168">
        <v>178.14</v>
      </c>
      <c r="K168" s="10">
        <f t="shared" si="27"/>
        <v>-6.261839612713116E-2</v>
      </c>
      <c r="T168">
        <f t="shared" si="28"/>
        <v>2.3651209822110036E-2</v>
      </c>
      <c r="U168">
        <f t="shared" si="23"/>
        <v>-9.7051049532858688E-2</v>
      </c>
      <c r="V168">
        <f t="shared" si="29"/>
        <v>-2.088122418843507E-2</v>
      </c>
      <c r="W168">
        <f t="shared" si="30"/>
        <v>-2.4287870682227566E-2</v>
      </c>
      <c r="X168">
        <f t="shared" si="31"/>
        <v>-6.8780542447020185E-2</v>
      </c>
    </row>
    <row r="169" spans="1:24">
      <c r="A169" s="1">
        <v>40025</v>
      </c>
      <c r="B169">
        <v>2803</v>
      </c>
      <c r="C169" s="10">
        <f t="shared" si="32"/>
        <v>4.9616176745927776E-2</v>
      </c>
      <c r="D169">
        <v>2489</v>
      </c>
      <c r="E169" s="10">
        <f t="shared" si="24"/>
        <v>0.18242280285035628</v>
      </c>
      <c r="F169">
        <v>307</v>
      </c>
      <c r="G169" s="10">
        <f t="shared" si="25"/>
        <v>-9.3057607090103356E-2</v>
      </c>
      <c r="H169">
        <v>518</v>
      </c>
      <c r="I169" s="10">
        <f t="shared" si="26"/>
        <v>3.0845771144278666E-2</v>
      </c>
      <c r="J169">
        <v>195.44</v>
      </c>
      <c r="K169" s="10">
        <f t="shared" si="27"/>
        <v>9.7114628943527626E-2</v>
      </c>
      <c r="T169">
        <f t="shared" si="28"/>
        <v>3.4162328202278977E-2</v>
      </c>
      <c r="U169">
        <f t="shared" si="23"/>
        <v>0.17533366573768019</v>
      </c>
      <c r="V169">
        <f t="shared" si="29"/>
        <v>-0.10442895563845067</v>
      </c>
      <c r="W169">
        <f t="shared" si="30"/>
        <v>2.2228811333745466E-2</v>
      </c>
      <c r="X169">
        <f t="shared" si="31"/>
        <v>9.09524826236386E-2</v>
      </c>
    </row>
    <row r="170" spans="1:24">
      <c r="A170" s="1">
        <v>40056</v>
      </c>
      <c r="B170">
        <v>2840</v>
      </c>
      <c r="C170" s="10">
        <f t="shared" si="32"/>
        <v>1.320014270424541E-2</v>
      </c>
      <c r="D170">
        <v>2413.5</v>
      </c>
      <c r="E170" s="10">
        <f t="shared" si="24"/>
        <v>-3.0333467255926116E-2</v>
      </c>
      <c r="F170">
        <v>312.2</v>
      </c>
      <c r="G170" s="10">
        <f t="shared" si="25"/>
        <v>1.693811074918572E-2</v>
      </c>
      <c r="H170">
        <v>587.5</v>
      </c>
      <c r="I170" s="10">
        <f t="shared" si="26"/>
        <v>0.13416988416988418</v>
      </c>
      <c r="J170">
        <v>220.75</v>
      </c>
      <c r="K170" s="10">
        <f t="shared" si="27"/>
        <v>0.12950266066311911</v>
      </c>
      <c r="T170">
        <f t="shared" si="28"/>
        <v>-2.2537058394033922E-3</v>
      </c>
      <c r="U170">
        <f t="shared" si="23"/>
        <v>-3.7422604368602209E-2</v>
      </c>
      <c r="V170">
        <f t="shared" si="29"/>
        <v>5.5667622008384113E-3</v>
      </c>
      <c r="W170">
        <f t="shared" si="30"/>
        <v>0.12555292435935098</v>
      </c>
      <c r="X170">
        <f t="shared" si="31"/>
        <v>0.12334051434323008</v>
      </c>
    </row>
    <row r="171" spans="1:24">
      <c r="A171" s="1">
        <v>40086</v>
      </c>
      <c r="B171">
        <v>2804</v>
      </c>
      <c r="C171" s="10">
        <f t="shared" si="32"/>
        <v>-1.2676056338028152E-2</v>
      </c>
      <c r="D171">
        <v>2668.5</v>
      </c>
      <c r="E171" s="10">
        <f t="shared" si="24"/>
        <v>0.10565568676196402</v>
      </c>
      <c r="F171">
        <v>349.2</v>
      </c>
      <c r="G171" s="10">
        <f t="shared" si="25"/>
        <v>0.11851377322229339</v>
      </c>
      <c r="H171">
        <v>634.5</v>
      </c>
      <c r="I171" s="10">
        <f t="shared" si="26"/>
        <v>8.0000000000000071E-2</v>
      </c>
      <c r="J171">
        <v>233.45</v>
      </c>
      <c r="K171" s="10">
        <f t="shared" si="27"/>
        <v>5.7531143827859621E-2</v>
      </c>
      <c r="T171">
        <f t="shared" si="28"/>
        <v>-2.8129904881676954E-2</v>
      </c>
      <c r="U171">
        <f t="shared" si="23"/>
        <v>9.8566549649287918E-2</v>
      </c>
      <c r="V171">
        <f t="shared" si="29"/>
        <v>0.10714242467394608</v>
      </c>
      <c r="W171">
        <f t="shared" si="30"/>
        <v>7.1383040189466868E-2</v>
      </c>
      <c r="X171">
        <f t="shared" si="31"/>
        <v>5.1368997507970603E-2</v>
      </c>
    </row>
    <row r="172" spans="1:24">
      <c r="A172" s="1">
        <v>40116</v>
      </c>
      <c r="B172">
        <v>2742</v>
      </c>
      <c r="C172" s="10">
        <f t="shared" si="32"/>
        <v>-2.2111269614835893E-2</v>
      </c>
      <c r="D172">
        <v>2693</v>
      </c>
      <c r="E172" s="10">
        <f t="shared" si="24"/>
        <v>9.1811879332959201E-3</v>
      </c>
      <c r="F172">
        <v>314.5</v>
      </c>
      <c r="G172" s="10">
        <f t="shared" si="25"/>
        <v>-9.9369988545246257E-2</v>
      </c>
      <c r="H172">
        <v>664.5</v>
      </c>
      <c r="I172" s="10">
        <f t="shared" si="26"/>
        <v>4.7281323877068626E-2</v>
      </c>
      <c r="J172">
        <v>213.55</v>
      </c>
      <c r="K172" s="10">
        <f t="shared" si="27"/>
        <v>-8.5243092739344495E-2</v>
      </c>
      <c r="T172">
        <f t="shared" si="28"/>
        <v>-3.7565118158484692E-2</v>
      </c>
      <c r="U172">
        <f t="shared" si="23"/>
        <v>2.0920508206198245E-3</v>
      </c>
      <c r="V172">
        <f t="shared" si="29"/>
        <v>-0.11074133709359357</v>
      </c>
      <c r="W172">
        <f t="shared" si="30"/>
        <v>3.8664364066535423E-2</v>
      </c>
      <c r="X172">
        <f t="shared" si="31"/>
        <v>-9.140523905923352E-2</v>
      </c>
    </row>
    <row r="173" spans="1:24">
      <c r="A173" s="1">
        <v>40147</v>
      </c>
      <c r="B173">
        <v>2717</v>
      </c>
      <c r="C173" s="10">
        <f t="shared" si="32"/>
        <v>-9.117432530999281E-3</v>
      </c>
      <c r="D173">
        <v>3088</v>
      </c>
      <c r="E173" s="10">
        <f t="shared" si="24"/>
        <v>0.14667656888228731</v>
      </c>
      <c r="F173">
        <v>328.1</v>
      </c>
      <c r="G173" s="10">
        <f t="shared" si="25"/>
        <v>4.3243243243243246E-2</v>
      </c>
      <c r="H173">
        <v>624</v>
      </c>
      <c r="I173" s="10">
        <f t="shared" si="26"/>
        <v>-6.0948081264108334E-2</v>
      </c>
      <c r="J173">
        <v>213.35</v>
      </c>
      <c r="K173" s="10">
        <f t="shared" si="27"/>
        <v>-9.3654881760718567E-4</v>
      </c>
      <c r="T173">
        <f t="shared" si="28"/>
        <v>-2.4571281074648083E-2</v>
      </c>
      <c r="U173">
        <f t="shared" si="23"/>
        <v>0.13958743176961122</v>
      </c>
      <c r="V173">
        <f t="shared" si="29"/>
        <v>3.1871894694895937E-2</v>
      </c>
      <c r="W173">
        <f t="shared" si="30"/>
        <v>-6.9565041074641537E-2</v>
      </c>
      <c r="X173">
        <f t="shared" si="31"/>
        <v>-7.0986951374962066E-3</v>
      </c>
    </row>
    <row r="174" spans="1:24">
      <c r="A174" s="1">
        <v>40178</v>
      </c>
      <c r="B174">
        <v>2910.5</v>
      </c>
      <c r="C174" s="10">
        <f t="shared" si="32"/>
        <v>7.1218255428781685E-2</v>
      </c>
      <c r="D174">
        <v>3390</v>
      </c>
      <c r="E174" s="10">
        <f t="shared" si="24"/>
        <v>9.77979274611398E-2</v>
      </c>
      <c r="F174">
        <v>359.5</v>
      </c>
      <c r="G174" s="10">
        <f t="shared" si="25"/>
        <v>9.5702529716549689E-2</v>
      </c>
      <c r="H174">
        <v>675</v>
      </c>
      <c r="I174" s="10">
        <f t="shared" si="26"/>
        <v>8.1730769230769162E-2</v>
      </c>
      <c r="J174">
        <v>220.05</v>
      </c>
      <c r="K174" s="10">
        <f t="shared" si="27"/>
        <v>3.1403796578392429E-2</v>
      </c>
      <c r="T174">
        <f t="shared" si="28"/>
        <v>5.5764406885132886E-2</v>
      </c>
      <c r="U174">
        <f t="shared" si="23"/>
        <v>9.07087903484637E-2</v>
      </c>
      <c r="V174">
        <f t="shared" si="29"/>
        <v>8.4331181168202374E-2</v>
      </c>
      <c r="W174">
        <f t="shared" si="30"/>
        <v>7.3113809420235959E-2</v>
      </c>
      <c r="X174">
        <f t="shared" si="31"/>
        <v>2.5241650258503407E-2</v>
      </c>
    </row>
    <row r="175" spans="1:24">
      <c r="A175" s="1">
        <v>40207</v>
      </c>
      <c r="B175">
        <v>2912</v>
      </c>
      <c r="C175" s="10">
        <f t="shared" si="32"/>
        <v>5.1537536505752435E-4</v>
      </c>
      <c r="D175">
        <v>3099</v>
      </c>
      <c r="E175" s="10">
        <f t="shared" si="24"/>
        <v>-8.5840707964601748E-2</v>
      </c>
      <c r="F175">
        <v>353</v>
      </c>
      <c r="G175" s="10">
        <f t="shared" si="25"/>
        <v>-1.8080667593880384E-2</v>
      </c>
      <c r="H175">
        <v>624.5</v>
      </c>
      <c r="I175" s="10">
        <f t="shared" si="26"/>
        <v>-7.4814814814814778E-2</v>
      </c>
      <c r="J175">
        <v>236.75</v>
      </c>
      <c r="K175" s="10">
        <f t="shared" si="27"/>
        <v>7.5891842763008421E-2</v>
      </c>
      <c r="T175">
        <f t="shared" si="28"/>
        <v>-1.4938473178591278E-2</v>
      </c>
      <c r="U175">
        <f t="shared" si="23"/>
        <v>-9.2929845077277848E-2</v>
      </c>
      <c r="V175">
        <f t="shared" si="29"/>
        <v>-2.9452016142227692E-2</v>
      </c>
      <c r="W175">
        <f t="shared" si="30"/>
        <v>-8.3431774625347982E-2</v>
      </c>
      <c r="X175">
        <f t="shared" si="31"/>
        <v>6.9729696443119396E-2</v>
      </c>
    </row>
    <row r="176" spans="1:24">
      <c r="A176" s="1">
        <v>40235</v>
      </c>
      <c r="B176">
        <v>2883.5</v>
      </c>
      <c r="C176" s="10">
        <f t="shared" si="32"/>
        <v>-9.7870879120879328E-3</v>
      </c>
      <c r="D176">
        <v>3364</v>
      </c>
      <c r="E176" s="10">
        <f t="shared" si="24"/>
        <v>8.5511455308163953E-2</v>
      </c>
      <c r="F176">
        <v>374.3</v>
      </c>
      <c r="G176" s="10">
        <f t="shared" si="25"/>
        <v>6.0339943342776259E-2</v>
      </c>
      <c r="H176">
        <v>680.5</v>
      </c>
      <c r="I176" s="10">
        <f t="shared" si="26"/>
        <v>8.9671737389911854E-2</v>
      </c>
      <c r="J176">
        <v>236.85</v>
      </c>
      <c r="K176" s="10">
        <f t="shared" si="27"/>
        <v>4.2238648363257525E-4</v>
      </c>
      <c r="T176">
        <f t="shared" si="28"/>
        <v>-2.5240936455736735E-2</v>
      </c>
      <c r="U176">
        <f t="shared" si="23"/>
        <v>7.8422318195487853E-2</v>
      </c>
      <c r="V176">
        <f t="shared" si="29"/>
        <v>4.896859479442895E-2</v>
      </c>
      <c r="W176">
        <f t="shared" si="30"/>
        <v>8.1054777579378651E-2</v>
      </c>
      <c r="X176">
        <f t="shared" si="31"/>
        <v>-5.7397598362564457E-3</v>
      </c>
    </row>
    <row r="177" spans="1:24">
      <c r="A177" s="1">
        <v>40268</v>
      </c>
      <c r="B177">
        <v>2939</v>
      </c>
      <c r="C177" s="10">
        <f t="shared" si="32"/>
        <v>1.9247442344373145E-2</v>
      </c>
      <c r="D177">
        <v>3905</v>
      </c>
      <c r="E177" s="10">
        <f t="shared" si="24"/>
        <v>0.16082045184304405</v>
      </c>
      <c r="F177">
        <v>371.3</v>
      </c>
      <c r="G177" s="10">
        <f t="shared" si="25"/>
        <v>-8.0149612610205256E-3</v>
      </c>
      <c r="H177">
        <v>721</v>
      </c>
      <c r="I177" s="10">
        <f t="shared" si="26"/>
        <v>5.9515062454077894E-2</v>
      </c>
      <c r="J177">
        <v>239.15</v>
      </c>
      <c r="K177" s="10">
        <f t="shared" si="27"/>
        <v>9.7107874181971976E-3</v>
      </c>
      <c r="T177">
        <f t="shared" si="28"/>
        <v>3.7935938007243424E-3</v>
      </c>
      <c r="U177">
        <f t="shared" si="23"/>
        <v>0.15373131473036797</v>
      </c>
      <c r="V177">
        <f t="shared" si="29"/>
        <v>-1.9386309809367834E-2</v>
      </c>
      <c r="W177">
        <f t="shared" si="30"/>
        <v>5.089810264354469E-2</v>
      </c>
      <c r="X177">
        <f t="shared" si="31"/>
        <v>3.5486410983081767E-3</v>
      </c>
    </row>
    <row r="178" spans="1:24">
      <c r="A178" s="1">
        <v>40298</v>
      </c>
      <c r="B178">
        <v>2889</v>
      </c>
      <c r="C178" s="10">
        <f t="shared" si="32"/>
        <v>-1.7012589316093951E-2</v>
      </c>
      <c r="D178">
        <v>3379</v>
      </c>
      <c r="E178" s="10">
        <f t="shared" si="24"/>
        <v>-0.13469910371318827</v>
      </c>
      <c r="F178">
        <v>344.4</v>
      </c>
      <c r="G178" s="10">
        <f t="shared" si="25"/>
        <v>-7.2448155130622194E-2</v>
      </c>
      <c r="H178">
        <v>764</v>
      </c>
      <c r="I178" s="10">
        <f t="shared" si="26"/>
        <v>5.9639389736477089E-2</v>
      </c>
      <c r="J178">
        <v>245.25</v>
      </c>
      <c r="K178" s="10">
        <f t="shared" si="27"/>
        <v>2.5507003972402131E-2</v>
      </c>
      <c r="T178">
        <f t="shared" si="28"/>
        <v>-3.246643785974275E-2</v>
      </c>
      <c r="U178">
        <f t="shared" si="23"/>
        <v>-0.14178824082586436</v>
      </c>
      <c r="V178">
        <f t="shared" si="29"/>
        <v>-8.3819503678969509E-2</v>
      </c>
      <c r="W178">
        <f t="shared" si="30"/>
        <v>5.1022429925943885E-2</v>
      </c>
      <c r="X178">
        <f t="shared" si="31"/>
        <v>1.934485765251311E-2</v>
      </c>
    </row>
    <row r="179" spans="1:24">
      <c r="A179" s="1">
        <v>40329</v>
      </c>
      <c r="B179">
        <v>2901.5</v>
      </c>
      <c r="C179" s="10">
        <f t="shared" si="32"/>
        <v>4.3267566632052556E-3</v>
      </c>
      <c r="D179">
        <v>3189</v>
      </c>
      <c r="E179" s="10">
        <f t="shared" si="24"/>
        <v>-5.6229653743711139E-2</v>
      </c>
      <c r="F179">
        <v>322.7</v>
      </c>
      <c r="G179" s="10">
        <f t="shared" si="25"/>
        <v>-6.3008130081300795E-2</v>
      </c>
      <c r="H179">
        <v>716.5</v>
      </c>
      <c r="I179" s="10">
        <f t="shared" si="26"/>
        <v>-6.2172774869109992E-2</v>
      </c>
      <c r="J179">
        <v>237.75</v>
      </c>
      <c r="K179" s="10">
        <f t="shared" si="27"/>
        <v>-3.0581039755351647E-2</v>
      </c>
      <c r="T179">
        <f t="shared" si="28"/>
        <v>-1.1127091880443547E-2</v>
      </c>
      <c r="U179">
        <f t="shared" si="23"/>
        <v>-6.3318790856387239E-2</v>
      </c>
      <c r="V179">
        <f t="shared" si="29"/>
        <v>-7.437947862964811E-2</v>
      </c>
      <c r="W179">
        <f t="shared" si="30"/>
        <v>-7.0789734679643196E-2</v>
      </c>
      <c r="X179">
        <f t="shared" si="31"/>
        <v>-3.6743186075240665E-2</v>
      </c>
    </row>
    <row r="180" spans="1:24">
      <c r="A180" s="1">
        <v>40359</v>
      </c>
      <c r="B180">
        <v>3169</v>
      </c>
      <c r="C180" s="10">
        <f t="shared" si="32"/>
        <v>9.2193692917456493E-2</v>
      </c>
      <c r="D180">
        <v>2968.5</v>
      </c>
      <c r="E180" s="10">
        <f t="shared" si="24"/>
        <v>-6.9143932267168418E-2</v>
      </c>
      <c r="F180">
        <v>313.5</v>
      </c>
      <c r="G180" s="10">
        <f t="shared" si="25"/>
        <v>-2.8509451502943928E-2</v>
      </c>
      <c r="H180">
        <v>673.5</v>
      </c>
      <c r="I180" s="10">
        <f t="shared" si="26"/>
        <v>-6.0013956734124241E-2</v>
      </c>
      <c r="J180">
        <v>231.65</v>
      </c>
      <c r="K180" s="10">
        <f t="shared" si="27"/>
        <v>-2.5657202944269208E-2</v>
      </c>
      <c r="T180">
        <f t="shared" si="28"/>
        <v>7.6739844373807695E-2</v>
      </c>
      <c r="U180">
        <f t="shared" si="23"/>
        <v>-7.6233069379844517E-2</v>
      </c>
      <c r="V180">
        <f t="shared" si="29"/>
        <v>-3.9880800051291236E-2</v>
      </c>
      <c r="W180">
        <f t="shared" si="30"/>
        <v>-6.8630916544657444E-2</v>
      </c>
      <c r="X180">
        <f t="shared" si="31"/>
        <v>-3.1819349264158227E-2</v>
      </c>
    </row>
    <row r="181" spans="1:24">
      <c r="A181" s="1">
        <v>40389</v>
      </c>
      <c r="B181">
        <v>3238</v>
      </c>
      <c r="C181" s="10">
        <f t="shared" si="32"/>
        <v>2.1773430104133906E-2</v>
      </c>
      <c r="D181">
        <v>3304.5</v>
      </c>
      <c r="E181" s="10">
        <f t="shared" si="24"/>
        <v>0.11318847902981299</v>
      </c>
      <c r="F181">
        <v>312.39999999999998</v>
      </c>
      <c r="G181" s="10">
        <f t="shared" si="25"/>
        <v>-3.5087719298246833E-3</v>
      </c>
      <c r="H181">
        <v>690</v>
      </c>
      <c r="I181" s="10">
        <f t="shared" si="26"/>
        <v>2.4498886414253906E-2</v>
      </c>
      <c r="J181">
        <v>238.95</v>
      </c>
      <c r="K181" s="10">
        <f t="shared" si="27"/>
        <v>3.1513058493416679E-2</v>
      </c>
      <c r="T181">
        <f t="shared" si="28"/>
        <v>6.319581560485104E-3</v>
      </c>
      <c r="U181">
        <f t="shared" si="23"/>
        <v>0.10609934191713689</v>
      </c>
      <c r="V181">
        <f t="shared" si="29"/>
        <v>-1.4880120478171992E-2</v>
      </c>
      <c r="W181">
        <f t="shared" si="30"/>
        <v>1.5881926603720706E-2</v>
      </c>
      <c r="X181">
        <f t="shared" si="31"/>
        <v>2.5350912173527657E-2</v>
      </c>
    </row>
    <row r="182" spans="1:24">
      <c r="A182" s="1">
        <v>40421</v>
      </c>
      <c r="B182">
        <v>3228</v>
      </c>
      <c r="C182" s="10">
        <f t="shared" si="32"/>
        <v>-3.0883261272390827E-3</v>
      </c>
      <c r="D182">
        <v>3300</v>
      </c>
      <c r="E182" s="10">
        <f t="shared" si="24"/>
        <v>-1.3617793917385379E-3</v>
      </c>
      <c r="F182">
        <v>294.7</v>
      </c>
      <c r="G182" s="10">
        <f t="shared" si="25"/>
        <v>-5.6658130601792589E-2</v>
      </c>
      <c r="H182">
        <v>711</v>
      </c>
      <c r="I182" s="10">
        <f t="shared" si="26"/>
        <v>3.0434782608695699E-2</v>
      </c>
      <c r="J182">
        <v>244.95</v>
      </c>
      <c r="K182" s="10">
        <f t="shared" si="27"/>
        <v>2.5109855618330235E-2</v>
      </c>
      <c r="T182">
        <f t="shared" si="28"/>
        <v>-1.8542174670887885E-2</v>
      </c>
      <c r="U182">
        <f t="shared" si="23"/>
        <v>-8.4509165044146344E-3</v>
      </c>
      <c r="V182">
        <f t="shared" si="29"/>
        <v>-6.8029479150139904E-2</v>
      </c>
      <c r="W182">
        <f t="shared" si="30"/>
        <v>2.1817822798162499E-2</v>
      </c>
      <c r="X182">
        <f t="shared" si="31"/>
        <v>1.8947709298441213E-2</v>
      </c>
    </row>
    <row r="183" spans="1:24">
      <c r="A183" s="1">
        <v>40451</v>
      </c>
      <c r="B183">
        <v>3233.5</v>
      </c>
      <c r="C183" s="10">
        <f t="shared" si="32"/>
        <v>1.7038413878562864E-3</v>
      </c>
      <c r="D183">
        <v>3721</v>
      </c>
      <c r="E183" s="10">
        <f t="shared" si="24"/>
        <v>0.12757575757575768</v>
      </c>
      <c r="F183">
        <v>342.3</v>
      </c>
      <c r="G183" s="10">
        <f t="shared" si="25"/>
        <v>0.16152019002375306</v>
      </c>
      <c r="H183">
        <v>759</v>
      </c>
      <c r="I183" s="10">
        <f t="shared" si="26"/>
        <v>6.7510548523206815E-2</v>
      </c>
      <c r="J183">
        <v>276.36</v>
      </c>
      <c r="K183" s="10">
        <f t="shared" si="27"/>
        <v>0.12823025107164732</v>
      </c>
      <c r="T183">
        <f t="shared" si="28"/>
        <v>-1.3750007155792516E-2</v>
      </c>
      <c r="U183">
        <f t="shared" si="23"/>
        <v>0.12048662046308158</v>
      </c>
      <c r="V183">
        <f t="shared" si="29"/>
        <v>0.15014884147540575</v>
      </c>
      <c r="W183">
        <f t="shared" si="30"/>
        <v>5.8893588712673611E-2</v>
      </c>
      <c r="X183">
        <f t="shared" si="31"/>
        <v>0.12206810475175829</v>
      </c>
    </row>
    <row r="184" spans="1:24">
      <c r="A184" s="1">
        <v>40480</v>
      </c>
      <c r="B184">
        <v>3129.5</v>
      </c>
      <c r="C184" s="10">
        <f t="shared" si="32"/>
        <v>-3.2163290552033375E-2</v>
      </c>
      <c r="D184">
        <v>4036</v>
      </c>
      <c r="E184" s="10">
        <f t="shared" si="24"/>
        <v>8.4654662725073937E-2</v>
      </c>
      <c r="F184">
        <v>344.7</v>
      </c>
      <c r="G184" s="10">
        <f t="shared" si="25"/>
        <v>7.0113935144608952E-3</v>
      </c>
      <c r="H184">
        <v>739</v>
      </c>
      <c r="I184" s="10">
        <f t="shared" si="26"/>
        <v>-2.6350461133069825E-2</v>
      </c>
      <c r="J184">
        <v>269.45999999999998</v>
      </c>
      <c r="K184" s="10">
        <f t="shared" si="27"/>
        <v>-2.4967433782023596E-2</v>
      </c>
      <c r="T184">
        <f t="shared" si="28"/>
        <v>-4.7617139095682173E-2</v>
      </c>
      <c r="U184">
        <f t="shared" si="23"/>
        <v>7.7565525612397837E-2</v>
      </c>
      <c r="V184">
        <f t="shared" si="29"/>
        <v>-4.3599550338864132E-3</v>
      </c>
      <c r="W184">
        <f t="shared" si="30"/>
        <v>-3.4967420943603028E-2</v>
      </c>
      <c r="X184">
        <f t="shared" si="31"/>
        <v>-3.1129580101912618E-2</v>
      </c>
    </row>
    <row r="185" spans="1:24">
      <c r="A185" s="1">
        <v>40512</v>
      </c>
      <c r="B185">
        <v>2995.5</v>
      </c>
      <c r="C185" s="10">
        <f t="shared" si="32"/>
        <v>-4.2818341588113151E-2</v>
      </c>
      <c r="D185">
        <v>4079.5</v>
      </c>
      <c r="E185" s="10">
        <f t="shared" si="24"/>
        <v>1.0777998017839518E-2</v>
      </c>
      <c r="F185">
        <v>330.3</v>
      </c>
      <c r="G185" s="10">
        <f t="shared" si="25"/>
        <v>-4.1775456919060039E-2</v>
      </c>
      <c r="H185">
        <v>701.5</v>
      </c>
      <c r="I185" s="10">
        <f t="shared" si="26"/>
        <v>-5.0744248985114981E-2</v>
      </c>
      <c r="J185">
        <v>257.35000000000002</v>
      </c>
      <c r="K185" s="10">
        <f t="shared" si="27"/>
        <v>-4.4941735322496679E-2</v>
      </c>
      <c r="T185">
        <f t="shared" si="28"/>
        <v>-5.827219013176195E-2</v>
      </c>
      <c r="U185">
        <f t="shared" si="23"/>
        <v>3.6888609051634229E-3</v>
      </c>
      <c r="V185">
        <f t="shared" si="29"/>
        <v>-5.3146805467407347E-2</v>
      </c>
      <c r="W185">
        <f t="shared" si="30"/>
        <v>-5.9361208795648185E-2</v>
      </c>
      <c r="X185">
        <f t="shared" si="31"/>
        <v>-5.1103881642385697E-2</v>
      </c>
    </row>
    <row r="186" spans="1:24">
      <c r="A186" s="1">
        <v>40543</v>
      </c>
      <c r="B186">
        <v>2922</v>
      </c>
      <c r="C186" s="10">
        <f t="shared" si="32"/>
        <v>-2.4536805207811763E-2</v>
      </c>
      <c r="D186">
        <v>4486.5</v>
      </c>
      <c r="E186" s="10">
        <f t="shared" si="24"/>
        <v>9.9767128324549592E-2</v>
      </c>
      <c r="F186">
        <v>330</v>
      </c>
      <c r="G186" s="10">
        <f t="shared" si="25"/>
        <v>-9.0826521344233857E-4</v>
      </c>
      <c r="H186">
        <v>719</v>
      </c>
      <c r="I186" s="10">
        <f t="shared" si="26"/>
        <v>2.4946543121881604E-2</v>
      </c>
      <c r="J186">
        <v>273.45999999999998</v>
      </c>
      <c r="K186" s="10">
        <f t="shared" si="27"/>
        <v>6.259957256654336E-2</v>
      </c>
      <c r="T186">
        <f t="shared" si="28"/>
        <v>-3.9990653751460561E-2</v>
      </c>
      <c r="U186">
        <f t="shared" si="23"/>
        <v>9.2677991211873492E-2</v>
      </c>
      <c r="V186">
        <f t="shared" si="29"/>
        <v>-1.2279613761789647E-2</v>
      </c>
      <c r="W186">
        <f t="shared" si="30"/>
        <v>1.6329583311348404E-2</v>
      </c>
      <c r="X186">
        <f t="shared" si="31"/>
        <v>5.6437426246654342E-2</v>
      </c>
    </row>
    <row r="187" spans="1:24">
      <c r="A187" s="1">
        <v>40574</v>
      </c>
      <c r="B187">
        <v>3030.5</v>
      </c>
      <c r="C187" s="10">
        <f t="shared" si="32"/>
        <v>3.7132101300479059E-2</v>
      </c>
      <c r="D187">
        <v>4280</v>
      </c>
      <c r="E187" s="10">
        <f t="shared" si="24"/>
        <v>-4.602696979828369E-2</v>
      </c>
      <c r="F187">
        <v>342</v>
      </c>
      <c r="G187" s="10">
        <f t="shared" si="25"/>
        <v>3.6363636363636376E-2</v>
      </c>
      <c r="H187">
        <v>760.5</v>
      </c>
      <c r="I187" s="10">
        <f t="shared" si="26"/>
        <v>5.7719054242002743E-2</v>
      </c>
      <c r="J187">
        <v>295.16000000000003</v>
      </c>
      <c r="K187" s="10">
        <f t="shared" si="27"/>
        <v>7.9353470343011878E-2</v>
      </c>
      <c r="T187">
        <f t="shared" si="28"/>
        <v>2.1678252756830257E-2</v>
      </c>
      <c r="U187">
        <f t="shared" si="23"/>
        <v>-5.3116106910959783E-2</v>
      </c>
      <c r="V187">
        <f t="shared" si="29"/>
        <v>2.4992287815289067E-2</v>
      </c>
      <c r="W187">
        <f t="shared" si="30"/>
        <v>4.910209443146954E-2</v>
      </c>
      <c r="X187">
        <f t="shared" si="31"/>
        <v>7.3191324023122853E-2</v>
      </c>
    </row>
    <row r="188" spans="1:24">
      <c r="A188" s="1">
        <v>40602</v>
      </c>
      <c r="B188">
        <v>2996</v>
      </c>
      <c r="C188" s="10">
        <f t="shared" si="32"/>
        <v>-1.1384260023098447E-2</v>
      </c>
      <c r="D188">
        <v>4309.5</v>
      </c>
      <c r="E188" s="10">
        <f t="shared" si="24"/>
        <v>6.8925233644860917E-3</v>
      </c>
      <c r="F188">
        <v>328.9</v>
      </c>
      <c r="G188" s="10">
        <f t="shared" si="25"/>
        <v>-3.8304093567251507E-2</v>
      </c>
      <c r="H188">
        <v>760</v>
      </c>
      <c r="I188" s="10">
        <f t="shared" si="26"/>
        <v>-6.5746219592377475E-4</v>
      </c>
      <c r="J188">
        <v>284.36</v>
      </c>
      <c r="K188" s="10">
        <f t="shared" si="27"/>
        <v>-3.6590323892126353E-2</v>
      </c>
      <c r="T188">
        <f t="shared" si="28"/>
        <v>-2.6838108566747249E-2</v>
      </c>
      <c r="U188">
        <f t="shared" si="23"/>
        <v>-1.9661374819000387E-4</v>
      </c>
      <c r="V188">
        <f t="shared" si="29"/>
        <v>-4.9675442115598815E-2</v>
      </c>
      <c r="W188">
        <f t="shared" si="30"/>
        <v>-9.2744220064569748E-3</v>
      </c>
      <c r="X188">
        <f t="shared" si="31"/>
        <v>-4.2752470212015371E-2</v>
      </c>
    </row>
    <row r="189" spans="1:24">
      <c r="A189" s="1">
        <v>40633</v>
      </c>
      <c r="B189">
        <v>2863</v>
      </c>
      <c r="C189" s="10">
        <f t="shared" si="32"/>
        <v>-4.4392523364485958E-2</v>
      </c>
      <c r="D189">
        <v>4379</v>
      </c>
      <c r="E189" s="10">
        <f t="shared" si="24"/>
        <v>1.612716092354094E-2</v>
      </c>
      <c r="F189">
        <v>324.89999999999998</v>
      </c>
      <c r="G189" s="10">
        <f t="shared" si="25"/>
        <v>-1.2161751292186107E-2</v>
      </c>
      <c r="H189">
        <v>744.5</v>
      </c>
      <c r="I189" s="10">
        <f t="shared" si="26"/>
        <v>-2.0394736842105243E-2</v>
      </c>
      <c r="J189">
        <v>278.16000000000003</v>
      </c>
      <c r="K189" s="10">
        <f t="shared" si="27"/>
        <v>-2.1803347868898593E-2</v>
      </c>
      <c r="T189">
        <f t="shared" si="28"/>
        <v>-5.9846371908134757E-2</v>
      </c>
      <c r="U189">
        <f t="shared" si="23"/>
        <v>9.0380238108648432E-3</v>
      </c>
      <c r="V189">
        <f t="shared" si="29"/>
        <v>-2.3533099840533415E-2</v>
      </c>
      <c r="W189">
        <f t="shared" si="30"/>
        <v>-2.9011696652638443E-2</v>
      </c>
      <c r="X189">
        <f t="shared" si="31"/>
        <v>-2.7965494188787614E-2</v>
      </c>
    </row>
    <row r="190" spans="1:24">
      <c r="A190" s="1">
        <v>40662</v>
      </c>
      <c r="B190">
        <v>2990</v>
      </c>
      <c r="C190" s="10">
        <f t="shared" si="32"/>
        <v>4.4359063918966157E-2</v>
      </c>
      <c r="D190">
        <v>4360</v>
      </c>
      <c r="E190" s="10">
        <f t="shared" si="24"/>
        <v>-4.3388901575702743E-3</v>
      </c>
      <c r="F190">
        <v>327.9</v>
      </c>
      <c r="G190" s="10">
        <f t="shared" si="25"/>
        <v>9.2336103416434945E-3</v>
      </c>
      <c r="H190">
        <v>744</v>
      </c>
      <c r="I190" s="10">
        <f t="shared" si="26"/>
        <v>-6.7159167226327199E-4</v>
      </c>
      <c r="J190">
        <v>285.06</v>
      </c>
      <c r="K190" s="10">
        <f t="shared" si="27"/>
        <v>2.4805867126833414E-2</v>
      </c>
      <c r="T190">
        <f t="shared" si="28"/>
        <v>2.8905215375317355E-2</v>
      </c>
      <c r="U190">
        <f t="shared" si="23"/>
        <v>-1.1428027270246371E-2</v>
      </c>
      <c r="V190">
        <f t="shared" si="29"/>
        <v>-2.1377382067038139E-3</v>
      </c>
      <c r="W190">
        <f t="shared" si="30"/>
        <v>-9.288551482796472E-3</v>
      </c>
      <c r="X190">
        <f t="shared" si="31"/>
        <v>1.8643720806944392E-2</v>
      </c>
    </row>
    <row r="191" spans="1:24">
      <c r="A191" s="1">
        <v>40694</v>
      </c>
      <c r="B191">
        <v>3177.5</v>
      </c>
      <c r="C191" s="10">
        <f t="shared" si="32"/>
        <v>6.2709030100334351E-2</v>
      </c>
      <c r="D191">
        <v>4245</v>
      </c>
      <c r="E191" s="10">
        <f t="shared" si="24"/>
        <v>-2.6376146788990806E-2</v>
      </c>
      <c r="F191">
        <v>330.2</v>
      </c>
      <c r="G191" s="10">
        <f t="shared" si="25"/>
        <v>7.014333638304393E-3</v>
      </c>
      <c r="H191">
        <v>766.5</v>
      </c>
      <c r="I191" s="10">
        <f t="shared" si="26"/>
        <v>3.0241935483870996E-2</v>
      </c>
      <c r="J191">
        <v>290.26</v>
      </c>
      <c r="K191" s="10">
        <f t="shared" si="27"/>
        <v>1.8241773661685112E-2</v>
      </c>
      <c r="T191">
        <f t="shared" si="28"/>
        <v>4.7255181556685552E-2</v>
      </c>
      <c r="U191">
        <f t="shared" si="23"/>
        <v>-3.3465283901666899E-2</v>
      </c>
      <c r="V191">
        <f t="shared" si="29"/>
        <v>-4.3570149100429154E-3</v>
      </c>
      <c r="W191">
        <f t="shared" si="30"/>
        <v>2.1624975673337796E-2</v>
      </c>
      <c r="X191">
        <f t="shared" si="31"/>
        <v>1.207962734179609E-2</v>
      </c>
    </row>
    <row r="192" spans="1:24">
      <c r="A192" s="1">
        <v>40724</v>
      </c>
      <c r="B192">
        <v>3108</v>
      </c>
      <c r="C192" s="10">
        <f t="shared" si="32"/>
        <v>-2.1872541306058202E-2</v>
      </c>
      <c r="D192">
        <v>4490.5</v>
      </c>
      <c r="E192" s="10">
        <f t="shared" si="24"/>
        <v>5.783274440518249E-2</v>
      </c>
      <c r="F192">
        <v>318.5</v>
      </c>
      <c r="G192" s="10">
        <f t="shared" si="25"/>
        <v>-3.5433070866141669E-2</v>
      </c>
      <c r="H192">
        <v>780</v>
      </c>
      <c r="I192" s="10">
        <f t="shared" si="26"/>
        <v>1.7612524461839474E-2</v>
      </c>
      <c r="J192">
        <v>288.95999999999998</v>
      </c>
      <c r="K192" s="10">
        <f t="shared" si="27"/>
        <v>-4.4787431957555857E-3</v>
      </c>
      <c r="T192">
        <f t="shared" si="28"/>
        <v>-3.7326389849707001E-2</v>
      </c>
      <c r="U192">
        <f t="shared" si="23"/>
        <v>5.0743607292506397E-2</v>
      </c>
      <c r="V192">
        <f t="shared" si="29"/>
        <v>-4.6804419414488978E-2</v>
      </c>
      <c r="W192">
        <f t="shared" si="30"/>
        <v>8.9955646513062738E-3</v>
      </c>
      <c r="X192">
        <f t="shared" si="31"/>
        <v>-1.0640889515644607E-2</v>
      </c>
    </row>
    <row r="193" spans="1:24">
      <c r="A193" s="1">
        <v>40753</v>
      </c>
      <c r="B193">
        <v>2973</v>
      </c>
      <c r="C193" s="10">
        <f t="shared" si="32"/>
        <v>-4.3436293436293405E-2</v>
      </c>
      <c r="D193">
        <v>4300</v>
      </c>
      <c r="E193" s="10">
        <f t="shared" si="24"/>
        <v>-4.2422892773633203E-2</v>
      </c>
      <c r="F193">
        <v>304</v>
      </c>
      <c r="G193" s="10">
        <f t="shared" si="25"/>
        <v>-4.5525902668759777E-2</v>
      </c>
      <c r="H193">
        <v>771.5</v>
      </c>
      <c r="I193" s="10">
        <f t="shared" si="26"/>
        <v>-1.0897435897435859E-2</v>
      </c>
      <c r="J193">
        <v>274.45999999999998</v>
      </c>
      <c r="K193" s="10">
        <f t="shared" si="27"/>
        <v>-5.0179955703211543E-2</v>
      </c>
      <c r="T193">
        <f t="shared" si="28"/>
        <v>-5.8890141979942204E-2</v>
      </c>
      <c r="U193">
        <f t="shared" si="23"/>
        <v>-4.9512029886309296E-2</v>
      </c>
      <c r="V193">
        <f t="shared" si="29"/>
        <v>-5.6897251217107085E-2</v>
      </c>
      <c r="W193">
        <f t="shared" si="30"/>
        <v>-1.9514395707969059E-2</v>
      </c>
      <c r="X193">
        <f t="shared" si="31"/>
        <v>-5.6342102023100561E-2</v>
      </c>
    </row>
    <row r="194" spans="1:24">
      <c r="A194" s="1">
        <v>40786</v>
      </c>
      <c r="B194">
        <v>2920</v>
      </c>
      <c r="C194" s="10">
        <f t="shared" si="32"/>
        <v>-1.7827110662630319E-2</v>
      </c>
      <c r="D194">
        <v>3802</v>
      </c>
      <c r="E194" s="10">
        <f t="shared" si="24"/>
        <v>-0.11581395348837209</v>
      </c>
      <c r="F194">
        <v>275.3</v>
      </c>
      <c r="G194" s="10">
        <f t="shared" si="25"/>
        <v>-9.440789473684208E-2</v>
      </c>
      <c r="H194">
        <v>800</v>
      </c>
      <c r="I194" s="10">
        <f t="shared" si="26"/>
        <v>3.6941023979261134E-2</v>
      </c>
      <c r="J194">
        <v>252.15</v>
      </c>
      <c r="K194" s="10">
        <f t="shared" si="27"/>
        <v>-8.1286890621584118E-2</v>
      </c>
      <c r="T194">
        <f t="shared" si="28"/>
        <v>-3.3280959206279118E-2</v>
      </c>
      <c r="U194">
        <f t="shared" si="23"/>
        <v>-0.12290309060104819</v>
      </c>
      <c r="V194">
        <f t="shared" si="29"/>
        <v>-0.10577924328518939</v>
      </c>
      <c r="W194">
        <f t="shared" si="30"/>
        <v>2.8324064168727934E-2</v>
      </c>
      <c r="X194">
        <f t="shared" si="31"/>
        <v>-8.7449036941473143E-2</v>
      </c>
    </row>
    <row r="195" spans="1:24">
      <c r="A195" s="1">
        <v>40816</v>
      </c>
      <c r="B195">
        <v>2868</v>
      </c>
      <c r="C195" s="10">
        <f t="shared" si="32"/>
        <v>-1.7808219178082174E-2</v>
      </c>
      <c r="D195">
        <v>2888.5</v>
      </c>
      <c r="E195" s="10">
        <f t="shared" si="24"/>
        <v>-0.24026827985270915</v>
      </c>
      <c r="F195">
        <v>267.3</v>
      </c>
      <c r="G195" s="10">
        <f t="shared" si="25"/>
        <v>-2.9059208136578252E-2</v>
      </c>
      <c r="H195">
        <v>769</v>
      </c>
      <c r="I195" s="10">
        <f t="shared" si="26"/>
        <v>-3.8749999999999951E-2</v>
      </c>
      <c r="J195">
        <v>256.45</v>
      </c>
      <c r="K195" s="10">
        <f t="shared" si="27"/>
        <v>1.7053341265119926E-2</v>
      </c>
      <c r="T195">
        <f t="shared" si="28"/>
        <v>-3.3262067721730973E-2</v>
      </c>
      <c r="U195">
        <f t="shared" si="23"/>
        <v>-0.24735741696538524</v>
      </c>
      <c r="V195">
        <f t="shared" si="29"/>
        <v>-4.043055668492556E-2</v>
      </c>
      <c r="W195">
        <f t="shared" si="30"/>
        <v>-4.7366959810533155E-2</v>
      </c>
      <c r="X195">
        <f t="shared" si="31"/>
        <v>1.0891194945230904E-2</v>
      </c>
    </row>
    <row r="196" spans="1:24">
      <c r="A196" s="1">
        <v>40847</v>
      </c>
      <c r="B196">
        <v>2986</v>
      </c>
      <c r="C196" s="10">
        <f t="shared" si="32"/>
        <v>4.1143654114365491E-2</v>
      </c>
      <c r="D196">
        <v>3385</v>
      </c>
      <c r="E196" s="10">
        <f t="shared" si="24"/>
        <v>0.17188852345508043</v>
      </c>
      <c r="F196">
        <v>276.60000000000002</v>
      </c>
      <c r="G196" s="10">
        <f t="shared" si="25"/>
        <v>3.4792368125701412E-2</v>
      </c>
      <c r="H196">
        <v>806</v>
      </c>
      <c r="I196" s="10">
        <f t="shared" si="26"/>
        <v>4.811443433029905E-2</v>
      </c>
      <c r="J196">
        <v>278.16000000000003</v>
      </c>
      <c r="K196" s="10">
        <f t="shared" si="27"/>
        <v>8.4655878338857571E-2</v>
      </c>
      <c r="T196">
        <f t="shared" si="28"/>
        <v>2.5689805570716689E-2</v>
      </c>
      <c r="U196">
        <f t="shared" si="23"/>
        <v>0.16479938634240435</v>
      </c>
      <c r="V196">
        <f t="shared" si="29"/>
        <v>2.3421019577354103E-2</v>
      </c>
      <c r="W196">
        <f t="shared" si="30"/>
        <v>3.9497474519765846E-2</v>
      </c>
      <c r="X196">
        <f t="shared" si="31"/>
        <v>7.8493732018968546E-2</v>
      </c>
    </row>
    <row r="197" spans="1:24">
      <c r="A197" s="1">
        <v>40877</v>
      </c>
      <c r="B197">
        <v>2940</v>
      </c>
      <c r="C197" s="10">
        <f t="shared" si="32"/>
        <v>-1.5405224380442117E-2</v>
      </c>
      <c r="D197">
        <v>3339</v>
      </c>
      <c r="E197" s="10">
        <f t="shared" si="24"/>
        <v>-1.3589364844904028E-2</v>
      </c>
      <c r="F197">
        <v>273.7</v>
      </c>
      <c r="G197" s="10">
        <f t="shared" si="25"/>
        <v>-1.0484454085321837E-2</v>
      </c>
      <c r="H197">
        <v>830</v>
      </c>
      <c r="I197" s="10">
        <f t="shared" si="26"/>
        <v>2.977667493796532E-2</v>
      </c>
      <c r="J197">
        <v>290.16000000000003</v>
      </c>
      <c r="K197" s="10">
        <f t="shared" si="27"/>
        <v>4.3140638481449445E-2</v>
      </c>
      <c r="T197">
        <f t="shared" si="28"/>
        <v>-3.085907292409092E-2</v>
      </c>
      <c r="U197">
        <f t="shared" ref="U197:U260" si="33">IFERROR(E197-$O$3,"N/A")</f>
        <v>-2.0678501957580125E-2</v>
      </c>
      <c r="V197">
        <f t="shared" si="29"/>
        <v>-2.1855802633669145E-2</v>
      </c>
      <c r="W197">
        <f t="shared" si="30"/>
        <v>2.1159715127432119E-2</v>
      </c>
      <c r="X197">
        <f t="shared" si="31"/>
        <v>3.6978492161560426E-2</v>
      </c>
    </row>
    <row r="198" spans="1:24">
      <c r="A198" s="1">
        <v>40907</v>
      </c>
      <c r="B198">
        <v>2975</v>
      </c>
      <c r="C198" s="10">
        <f t="shared" si="32"/>
        <v>1.1904761904761862E-2</v>
      </c>
      <c r="D198">
        <v>3125</v>
      </c>
      <c r="E198" s="10">
        <f t="shared" si="24"/>
        <v>-6.4091045223120702E-2</v>
      </c>
      <c r="F198">
        <v>285.10000000000002</v>
      </c>
      <c r="G198" s="10">
        <f t="shared" si="25"/>
        <v>4.1651443185970249E-2</v>
      </c>
      <c r="H198">
        <v>884</v>
      </c>
      <c r="I198" s="10">
        <f t="shared" si="26"/>
        <v>6.5060240963855431E-2</v>
      </c>
      <c r="J198">
        <v>294.26</v>
      </c>
      <c r="K198" s="10">
        <f t="shared" si="27"/>
        <v>1.4130135097876861E-2</v>
      </c>
      <c r="T198">
        <f t="shared" si="28"/>
        <v>-3.5490866388869398E-3</v>
      </c>
      <c r="U198">
        <f t="shared" si="33"/>
        <v>-7.1180182335796802E-2</v>
      </c>
      <c r="V198">
        <f t="shared" si="29"/>
        <v>3.0280094637622941E-2</v>
      </c>
      <c r="W198">
        <f t="shared" si="30"/>
        <v>5.6443281153322228E-2</v>
      </c>
      <c r="X198">
        <f t="shared" si="31"/>
        <v>7.9679887779878396E-3</v>
      </c>
    </row>
    <row r="199" spans="1:24">
      <c r="A199" s="1">
        <v>40939</v>
      </c>
      <c r="B199">
        <v>3054.5</v>
      </c>
      <c r="C199" s="10">
        <f t="shared" si="32"/>
        <v>2.6722689075630246E-2</v>
      </c>
      <c r="D199">
        <v>3805</v>
      </c>
      <c r="E199" s="10">
        <f t="shared" ref="E199:E262" si="34">IFERROR(D199/D198-1,"N/A")</f>
        <v>0.21760000000000002</v>
      </c>
      <c r="F199">
        <v>307.8</v>
      </c>
      <c r="G199" s="10">
        <f t="shared" ref="G199:G262" si="35">IFERROR(F199/F198-1,"N/A")</f>
        <v>7.9621185548930162E-2</v>
      </c>
      <c r="H199">
        <v>861</v>
      </c>
      <c r="I199" s="10">
        <f t="shared" ref="I199:I262" si="36">IFERROR(H199/H198-1,"N/A")</f>
        <v>-2.6018099547511331E-2</v>
      </c>
      <c r="J199">
        <v>293.16000000000003</v>
      </c>
      <c r="K199" s="10">
        <f t="shared" ref="K199:K262" si="37">IFERROR(J199/J198-1,"N/A")</f>
        <v>-3.738190715693479E-3</v>
      </c>
      <c r="T199">
        <f t="shared" ref="T199:T262" si="38">IFERROR(C199-$N$3,"N/A")</f>
        <v>1.1268840531981444E-2</v>
      </c>
      <c r="U199">
        <f t="shared" si="33"/>
        <v>0.21051086288732393</v>
      </c>
      <c r="V199">
        <f t="shared" ref="V199:V262" si="39">IFERROR(G199-$P$3,"N/A")</f>
        <v>6.8249837000582847E-2</v>
      </c>
      <c r="W199">
        <f t="shared" ref="W199:W262" si="40">IFERROR(I199-$Q$3,"N/A")</f>
        <v>-3.4635059358044534E-2</v>
      </c>
      <c r="X199">
        <f t="shared" ref="X199:X262" si="41">IFERROR(K199-$R$3,"N/A")</f>
        <v>-9.9003370355825009E-3</v>
      </c>
    </row>
    <row r="200" spans="1:24">
      <c r="A200" s="1">
        <v>40968</v>
      </c>
      <c r="B200">
        <v>2807.5</v>
      </c>
      <c r="C200" s="10">
        <f t="shared" ref="C200:C263" si="42">IFERROR(B200/B199-1,"N/A")</f>
        <v>-8.0864298575871629E-2</v>
      </c>
      <c r="D200">
        <v>3584</v>
      </c>
      <c r="E200" s="10">
        <f t="shared" si="34"/>
        <v>-5.8081471747700397E-2</v>
      </c>
      <c r="F200">
        <v>312.7</v>
      </c>
      <c r="G200" s="10">
        <f t="shared" si="35"/>
        <v>1.5919428200129815E-2</v>
      </c>
      <c r="H200">
        <v>962</v>
      </c>
      <c r="I200" s="10">
        <f t="shared" si="36"/>
        <v>0.11730545876887333</v>
      </c>
      <c r="J200">
        <v>310.67</v>
      </c>
      <c r="K200" s="10">
        <f t="shared" si="37"/>
        <v>5.9728475917587565E-2</v>
      </c>
      <c r="T200">
        <f t="shared" si="38"/>
        <v>-9.6318147119520428E-2</v>
      </c>
      <c r="U200">
        <f t="shared" si="33"/>
        <v>-6.5170608860376497E-2</v>
      </c>
      <c r="V200">
        <f t="shared" si="39"/>
        <v>4.5480796517825064E-3</v>
      </c>
      <c r="W200">
        <f t="shared" si="40"/>
        <v>0.10868849895834012</v>
      </c>
      <c r="X200">
        <f t="shared" si="41"/>
        <v>5.3566329597698546E-2</v>
      </c>
    </row>
    <row r="201" spans="1:24">
      <c r="A201" s="1">
        <v>40998</v>
      </c>
      <c r="B201">
        <v>2779</v>
      </c>
      <c r="C201" s="10">
        <f t="shared" si="42"/>
        <v>-1.0151380231522733E-2</v>
      </c>
      <c r="D201">
        <v>3446</v>
      </c>
      <c r="E201" s="10">
        <f t="shared" si="34"/>
        <v>-3.8504464285714302E-2</v>
      </c>
      <c r="F201">
        <v>299.89999999999998</v>
      </c>
      <c r="G201" s="10">
        <f t="shared" si="35"/>
        <v>-4.0933802366485472E-2</v>
      </c>
      <c r="H201">
        <v>1004</v>
      </c>
      <c r="I201" s="10">
        <f t="shared" si="36"/>
        <v>4.3659043659043606E-2</v>
      </c>
      <c r="J201">
        <v>299.26</v>
      </c>
      <c r="K201" s="10">
        <f t="shared" si="37"/>
        <v>-3.6727073743843985E-2</v>
      </c>
      <c r="T201">
        <f t="shared" si="38"/>
        <v>-2.5605228775171535E-2</v>
      </c>
      <c r="U201">
        <f t="shared" si="33"/>
        <v>-4.5593601398390395E-2</v>
      </c>
      <c r="V201">
        <f t="shared" si="39"/>
        <v>-5.2305150914832781E-2</v>
      </c>
      <c r="W201">
        <f t="shared" si="40"/>
        <v>3.5042083848510402E-2</v>
      </c>
      <c r="X201">
        <f t="shared" si="41"/>
        <v>-4.2889220063733004E-2</v>
      </c>
    </row>
    <row r="202" spans="1:24">
      <c r="A202" s="1">
        <v>41029</v>
      </c>
      <c r="B202">
        <v>2699.5</v>
      </c>
      <c r="C202" s="10">
        <f t="shared" si="42"/>
        <v>-2.8607412738395066E-2</v>
      </c>
      <c r="D202">
        <v>3432.5</v>
      </c>
      <c r="E202" s="10">
        <f t="shared" si="34"/>
        <v>-3.9175856065002401E-3</v>
      </c>
      <c r="F202">
        <v>295.2</v>
      </c>
      <c r="G202" s="10">
        <f t="shared" si="35"/>
        <v>-1.5671890630210017E-2</v>
      </c>
      <c r="H202">
        <v>1023</v>
      </c>
      <c r="I202" s="10">
        <f t="shared" si="36"/>
        <v>1.8924302788844605E-2</v>
      </c>
      <c r="J202">
        <v>286.16000000000003</v>
      </c>
      <c r="K202" s="10">
        <f t="shared" si="37"/>
        <v>-4.3774644122167916E-2</v>
      </c>
      <c r="T202">
        <f t="shared" si="38"/>
        <v>-4.4061261282043865E-2</v>
      </c>
      <c r="U202">
        <f t="shared" si="33"/>
        <v>-1.1006722719176337E-2</v>
      </c>
      <c r="V202">
        <f t="shared" si="39"/>
        <v>-2.7043239178557325E-2</v>
      </c>
      <c r="W202">
        <f t="shared" si="40"/>
        <v>1.0307342978311405E-2</v>
      </c>
      <c r="X202">
        <f t="shared" si="41"/>
        <v>-4.9936790442056934E-2</v>
      </c>
    </row>
    <row r="203" spans="1:24">
      <c r="A203" s="1">
        <v>41060</v>
      </c>
      <c r="B203">
        <v>2618</v>
      </c>
      <c r="C203" s="10">
        <f t="shared" si="42"/>
        <v>-3.0190776069642489E-2</v>
      </c>
      <c r="D203">
        <v>2780</v>
      </c>
      <c r="E203" s="10">
        <f t="shared" si="34"/>
        <v>-0.19009468317552802</v>
      </c>
      <c r="F203">
        <v>272.8</v>
      </c>
      <c r="G203" s="10">
        <f t="shared" si="35"/>
        <v>-7.5880758807588045E-2</v>
      </c>
      <c r="H203">
        <v>1023</v>
      </c>
      <c r="I203" s="10">
        <f t="shared" si="36"/>
        <v>0</v>
      </c>
      <c r="J203">
        <v>256.55</v>
      </c>
      <c r="K203" s="10">
        <f t="shared" si="37"/>
        <v>-0.1034735812133073</v>
      </c>
      <c r="T203">
        <f t="shared" si="38"/>
        <v>-4.5644624613291288E-2</v>
      </c>
      <c r="U203">
        <f t="shared" si="33"/>
        <v>-0.19718382028820411</v>
      </c>
      <c r="V203">
        <f t="shared" si="39"/>
        <v>-8.725210735593536E-2</v>
      </c>
      <c r="W203">
        <f t="shared" si="40"/>
        <v>-8.6169598105332E-3</v>
      </c>
      <c r="X203">
        <f t="shared" si="41"/>
        <v>-0.10963572753319632</v>
      </c>
    </row>
    <row r="204" spans="1:24">
      <c r="A204" s="1">
        <v>41089</v>
      </c>
      <c r="B204">
        <v>2853</v>
      </c>
      <c r="C204" s="10">
        <f t="shared" si="42"/>
        <v>8.9763177998472221E-2</v>
      </c>
      <c r="D204">
        <v>3019</v>
      </c>
      <c r="E204" s="10">
        <f t="shared" si="34"/>
        <v>8.5971223021582777E-2</v>
      </c>
      <c r="F204">
        <v>288.60000000000002</v>
      </c>
      <c r="G204" s="10">
        <f t="shared" si="35"/>
        <v>5.7917888563049802E-2</v>
      </c>
      <c r="H204">
        <v>1043</v>
      </c>
      <c r="I204" s="10">
        <f t="shared" si="36"/>
        <v>1.9550342130987275E-2</v>
      </c>
      <c r="J204">
        <v>277.36</v>
      </c>
      <c r="K204" s="10">
        <f t="shared" si="37"/>
        <v>8.1114792438121253E-2</v>
      </c>
      <c r="T204">
        <f t="shared" si="38"/>
        <v>7.4309329454823422E-2</v>
      </c>
      <c r="U204">
        <f t="shared" si="33"/>
        <v>7.8882085908906677E-2</v>
      </c>
      <c r="V204">
        <f t="shared" si="39"/>
        <v>4.6546540014702494E-2</v>
      </c>
      <c r="W204">
        <f t="shared" si="40"/>
        <v>1.0933382320454075E-2</v>
      </c>
      <c r="X204">
        <f t="shared" si="41"/>
        <v>7.4952646118232227E-2</v>
      </c>
    </row>
    <row r="205" spans="1:24">
      <c r="A205" s="1">
        <v>41121</v>
      </c>
      <c r="B205">
        <v>2986.5</v>
      </c>
      <c r="C205" s="10">
        <f t="shared" si="42"/>
        <v>4.6792849631966282E-2</v>
      </c>
      <c r="D205">
        <v>2946.5</v>
      </c>
      <c r="E205" s="10">
        <f t="shared" si="34"/>
        <v>-2.4014574362371643E-2</v>
      </c>
      <c r="F205">
        <v>308.89999999999998</v>
      </c>
      <c r="G205" s="10">
        <f t="shared" si="35"/>
        <v>7.0339570339570168E-2</v>
      </c>
      <c r="H205">
        <v>1114</v>
      </c>
      <c r="I205" s="10">
        <f t="shared" si="36"/>
        <v>6.8072866730584769E-2</v>
      </c>
      <c r="J205">
        <v>287.56</v>
      </c>
      <c r="K205" s="10">
        <f t="shared" si="37"/>
        <v>3.6775310066339717E-2</v>
      </c>
      <c r="T205">
        <f t="shared" si="38"/>
        <v>3.1339001088317484E-2</v>
      </c>
      <c r="U205">
        <f t="shared" si="33"/>
        <v>-3.110371147504774E-2</v>
      </c>
      <c r="V205">
        <f t="shared" si="39"/>
        <v>5.8968221791222859E-2</v>
      </c>
      <c r="W205">
        <f t="shared" si="40"/>
        <v>5.9455906920051566E-2</v>
      </c>
      <c r="X205">
        <f t="shared" si="41"/>
        <v>3.0613163746450695E-2</v>
      </c>
    </row>
    <row r="206" spans="1:24">
      <c r="A206" s="1">
        <v>41152</v>
      </c>
      <c r="B206">
        <v>2936.5</v>
      </c>
      <c r="C206" s="10">
        <f t="shared" si="42"/>
        <v>-1.6742005692281903E-2</v>
      </c>
      <c r="D206">
        <v>2735.5</v>
      </c>
      <c r="E206" s="10">
        <f t="shared" si="34"/>
        <v>-7.1610385202782956E-2</v>
      </c>
      <c r="F206">
        <v>318.5</v>
      </c>
      <c r="G206" s="10">
        <f t="shared" si="35"/>
        <v>3.1078018776303118E-2</v>
      </c>
      <c r="H206">
        <v>1124</v>
      </c>
      <c r="I206" s="10">
        <f t="shared" si="36"/>
        <v>8.9766606822261341E-3</v>
      </c>
      <c r="J206">
        <v>296.26</v>
      </c>
      <c r="K206" s="10">
        <f t="shared" si="37"/>
        <v>3.0254555571011199E-2</v>
      </c>
      <c r="T206">
        <f t="shared" si="38"/>
        <v>-3.2195854235930702E-2</v>
      </c>
      <c r="U206">
        <f t="shared" si="33"/>
        <v>-7.8699522315459056E-2</v>
      </c>
      <c r="V206">
        <f t="shared" si="39"/>
        <v>1.970667022795581E-2</v>
      </c>
      <c r="W206">
        <f t="shared" si="40"/>
        <v>3.597008716929341E-4</v>
      </c>
      <c r="X206">
        <f t="shared" si="41"/>
        <v>2.4092409251122177E-2</v>
      </c>
    </row>
    <row r="207" spans="1:24">
      <c r="A207" s="1">
        <v>41180</v>
      </c>
      <c r="B207">
        <v>2955</v>
      </c>
      <c r="C207" s="10">
        <f t="shared" si="42"/>
        <v>6.3000170270730571E-3</v>
      </c>
      <c r="D207">
        <v>2885</v>
      </c>
      <c r="E207" s="10">
        <f t="shared" si="34"/>
        <v>5.4651800402120365E-2</v>
      </c>
      <c r="F207">
        <v>325.10000000000002</v>
      </c>
      <c r="G207" s="10">
        <f t="shared" si="35"/>
        <v>2.0722135007849474E-2</v>
      </c>
      <c r="H207">
        <v>1109</v>
      </c>
      <c r="I207" s="10">
        <f t="shared" si="36"/>
        <v>-1.3345195729537407E-2</v>
      </c>
      <c r="J207">
        <v>313.47000000000003</v>
      </c>
      <c r="K207" s="10">
        <f t="shared" si="37"/>
        <v>5.809086613110126E-2</v>
      </c>
      <c r="T207">
        <f t="shared" si="38"/>
        <v>-9.1538315165757451E-3</v>
      </c>
      <c r="U207">
        <f t="shared" si="33"/>
        <v>4.7562663289444272E-2</v>
      </c>
      <c r="V207">
        <f t="shared" si="39"/>
        <v>9.3507864595021653E-3</v>
      </c>
      <c r="W207">
        <f t="shared" si="40"/>
        <v>-2.1962155540070607E-2</v>
      </c>
      <c r="X207">
        <f t="shared" si="41"/>
        <v>5.1928719811212241E-2</v>
      </c>
    </row>
    <row r="208" spans="1:24">
      <c r="A208" s="1">
        <v>41213</v>
      </c>
      <c r="B208">
        <v>2877.5</v>
      </c>
      <c r="C208" s="10">
        <f t="shared" si="42"/>
        <v>-2.6226734348561709E-2</v>
      </c>
      <c r="D208">
        <v>3104.5</v>
      </c>
      <c r="E208" s="10">
        <f t="shared" si="34"/>
        <v>7.6083188908145472E-2</v>
      </c>
      <c r="F208">
        <v>312.2</v>
      </c>
      <c r="G208" s="10">
        <f t="shared" si="35"/>
        <v>-3.9680098431251976E-2</v>
      </c>
      <c r="H208">
        <v>1025</v>
      </c>
      <c r="I208" s="10">
        <f t="shared" si="36"/>
        <v>-7.5743913435527555E-2</v>
      </c>
      <c r="J208">
        <v>310.77</v>
      </c>
      <c r="K208" s="10">
        <f t="shared" si="37"/>
        <v>-8.6132644272181036E-3</v>
      </c>
      <c r="T208">
        <f t="shared" si="38"/>
        <v>-4.1680582892210508E-2</v>
      </c>
      <c r="U208">
        <f t="shared" si="33"/>
        <v>6.8994051795469372E-2</v>
      </c>
      <c r="V208">
        <f t="shared" si="39"/>
        <v>-5.1051446979599284E-2</v>
      </c>
      <c r="W208">
        <f t="shared" si="40"/>
        <v>-8.4360873246060758E-2</v>
      </c>
      <c r="X208">
        <f t="shared" si="41"/>
        <v>-1.4775410747107125E-2</v>
      </c>
    </row>
    <row r="209" spans="1:24">
      <c r="A209" s="1">
        <v>41243</v>
      </c>
      <c r="B209">
        <v>2966.5</v>
      </c>
      <c r="C209" s="10">
        <f t="shared" si="42"/>
        <v>3.0929626411815736E-2</v>
      </c>
      <c r="D209">
        <v>3093.5</v>
      </c>
      <c r="E209" s="10">
        <f t="shared" si="34"/>
        <v>-3.5432436785312049E-3</v>
      </c>
      <c r="F209">
        <v>327.3</v>
      </c>
      <c r="G209" s="10">
        <f t="shared" si="35"/>
        <v>4.8366431774503615E-2</v>
      </c>
      <c r="H209">
        <v>1029</v>
      </c>
      <c r="I209" s="10">
        <f t="shared" si="36"/>
        <v>3.9024390243902474E-3</v>
      </c>
      <c r="J209">
        <v>311.67</v>
      </c>
      <c r="K209" s="10">
        <f t="shared" si="37"/>
        <v>2.896032435563356E-3</v>
      </c>
      <c r="T209">
        <f t="shared" si="38"/>
        <v>1.5475777868166934E-2</v>
      </c>
      <c r="U209">
        <f t="shared" si="33"/>
        <v>-1.0632380791207301E-2</v>
      </c>
      <c r="V209">
        <f t="shared" si="39"/>
        <v>3.6995083226156307E-2</v>
      </c>
      <c r="W209">
        <f t="shared" si="40"/>
        <v>-4.7145207861429526E-3</v>
      </c>
      <c r="X209">
        <f t="shared" si="41"/>
        <v>-3.266113884325665E-3</v>
      </c>
    </row>
    <row r="210" spans="1:24">
      <c r="A210" s="1">
        <v>41274</v>
      </c>
      <c r="B210">
        <v>2909.5</v>
      </c>
      <c r="C210" s="10">
        <f t="shared" si="42"/>
        <v>-1.9214562615877284E-2</v>
      </c>
      <c r="D210">
        <v>3511.5</v>
      </c>
      <c r="E210" s="10">
        <f t="shared" si="34"/>
        <v>0.13512203006303536</v>
      </c>
      <c r="F210">
        <v>336.9</v>
      </c>
      <c r="G210" s="10">
        <f t="shared" si="35"/>
        <v>2.9330889092575418E-2</v>
      </c>
      <c r="H210">
        <v>1009</v>
      </c>
      <c r="I210" s="10">
        <f t="shared" si="36"/>
        <v>-1.9436345966958202E-2</v>
      </c>
      <c r="J210">
        <v>294.36</v>
      </c>
      <c r="K210" s="10">
        <f t="shared" si="37"/>
        <v>-5.5539512946385594E-2</v>
      </c>
      <c r="T210">
        <f t="shared" si="38"/>
        <v>-3.4668411159526083E-2</v>
      </c>
      <c r="U210">
        <f t="shared" si="33"/>
        <v>0.12803289295035927</v>
      </c>
      <c r="V210">
        <f t="shared" si="39"/>
        <v>1.795954054422811E-2</v>
      </c>
      <c r="W210">
        <f t="shared" si="40"/>
        <v>-2.8053305777491402E-2</v>
      </c>
      <c r="X210">
        <f t="shared" si="41"/>
        <v>-6.1701659266274612E-2</v>
      </c>
    </row>
    <row r="211" spans="1:24">
      <c r="A211" s="1">
        <v>41305</v>
      </c>
      <c r="B211">
        <v>3053</v>
      </c>
      <c r="C211" s="10">
        <f t="shared" si="42"/>
        <v>4.9321189207767624E-2</v>
      </c>
      <c r="D211">
        <v>3560</v>
      </c>
      <c r="E211" s="10">
        <f t="shared" si="34"/>
        <v>1.381176135554596E-2</v>
      </c>
      <c r="F211">
        <v>339.6</v>
      </c>
      <c r="G211" s="10">
        <f t="shared" si="35"/>
        <v>8.0142475512021694E-3</v>
      </c>
      <c r="H211">
        <v>1133</v>
      </c>
      <c r="I211" s="10">
        <f t="shared" si="36"/>
        <v>0.12289395441030715</v>
      </c>
      <c r="J211">
        <v>322.77</v>
      </c>
      <c r="K211" s="10">
        <f t="shared" si="37"/>
        <v>9.6514472075010183E-2</v>
      </c>
      <c r="T211">
        <f t="shared" si="38"/>
        <v>3.3867340664118825E-2</v>
      </c>
      <c r="U211">
        <f t="shared" si="33"/>
        <v>6.7226242428698639E-3</v>
      </c>
      <c r="V211">
        <f t="shared" si="39"/>
        <v>-3.357100997145139E-3</v>
      </c>
      <c r="W211">
        <f t="shared" si="40"/>
        <v>0.11427699459977395</v>
      </c>
      <c r="X211">
        <f t="shared" si="41"/>
        <v>9.0352325755121157E-2</v>
      </c>
    </row>
    <row r="212" spans="1:24">
      <c r="A212" s="1">
        <v>41333</v>
      </c>
      <c r="B212">
        <v>2995.5</v>
      </c>
      <c r="C212" s="10">
        <f t="shared" si="42"/>
        <v>-1.8833933835571526E-2</v>
      </c>
      <c r="D212">
        <v>3541</v>
      </c>
      <c r="E212" s="10">
        <f t="shared" si="34"/>
        <v>-5.3370786516854229E-3</v>
      </c>
      <c r="F212">
        <v>355.1</v>
      </c>
      <c r="G212" s="10">
        <f t="shared" si="35"/>
        <v>4.5641931684334613E-2</v>
      </c>
      <c r="H212">
        <v>1261</v>
      </c>
      <c r="I212" s="10">
        <f t="shared" si="36"/>
        <v>0.11297440423654015</v>
      </c>
      <c r="J212">
        <v>340.07</v>
      </c>
      <c r="K212" s="10">
        <f t="shared" si="37"/>
        <v>5.3598537658394507E-2</v>
      </c>
      <c r="T212">
        <f t="shared" si="38"/>
        <v>-3.4287782379220325E-2</v>
      </c>
      <c r="U212">
        <f t="shared" si="33"/>
        <v>-1.2426215764361519E-2</v>
      </c>
      <c r="V212">
        <f t="shared" si="39"/>
        <v>3.4270583135987305E-2</v>
      </c>
      <c r="W212">
        <f t="shared" si="40"/>
        <v>0.10435744442600695</v>
      </c>
      <c r="X212">
        <f t="shared" si="41"/>
        <v>4.7436391338505489E-2</v>
      </c>
    </row>
    <row r="213" spans="1:24">
      <c r="A213" s="1">
        <v>41362</v>
      </c>
      <c r="B213">
        <v>3299.5</v>
      </c>
      <c r="C213" s="10">
        <f t="shared" si="42"/>
        <v>0.10148556167584721</v>
      </c>
      <c r="D213">
        <v>3085</v>
      </c>
      <c r="E213" s="10">
        <f t="shared" si="34"/>
        <v>-0.12877718158712226</v>
      </c>
      <c r="F213">
        <v>394.3</v>
      </c>
      <c r="G213" s="10">
        <f t="shared" si="35"/>
        <v>0.11039143903125881</v>
      </c>
      <c r="H213">
        <v>1295</v>
      </c>
      <c r="I213" s="10">
        <f t="shared" si="36"/>
        <v>2.6962727993655733E-2</v>
      </c>
      <c r="J213">
        <v>342.77</v>
      </c>
      <c r="K213" s="10">
        <f t="shared" si="37"/>
        <v>7.939541859028898E-3</v>
      </c>
      <c r="T213">
        <f t="shared" si="38"/>
        <v>8.6031713132198415E-2</v>
      </c>
      <c r="U213">
        <f t="shared" si="33"/>
        <v>-0.13586631869979834</v>
      </c>
      <c r="V213">
        <f t="shared" si="39"/>
        <v>9.9020090482911494E-2</v>
      </c>
      <c r="W213">
        <f t="shared" si="40"/>
        <v>1.8345768183122533E-2</v>
      </c>
      <c r="X213">
        <f t="shared" si="41"/>
        <v>1.777395539139877E-3</v>
      </c>
    </row>
    <row r="214" spans="1:24">
      <c r="A214" s="1">
        <v>41394</v>
      </c>
      <c r="B214">
        <v>3342.5</v>
      </c>
      <c r="C214" s="10">
        <f t="shared" si="42"/>
        <v>1.3032277617820887E-2</v>
      </c>
      <c r="D214">
        <v>2919</v>
      </c>
      <c r="E214" s="10">
        <f t="shared" si="34"/>
        <v>-5.3808752025931939E-2</v>
      </c>
      <c r="F214">
        <v>375.5</v>
      </c>
      <c r="G214" s="10">
        <f t="shared" si="35"/>
        <v>-4.767943190464119E-2</v>
      </c>
      <c r="H214">
        <v>1279</v>
      </c>
      <c r="I214" s="10">
        <f t="shared" si="36"/>
        <v>-1.2355212355212308E-2</v>
      </c>
      <c r="J214">
        <v>337.57</v>
      </c>
      <c r="K214" s="10">
        <f t="shared" si="37"/>
        <v>-1.5170522507804041E-2</v>
      </c>
      <c r="T214">
        <f t="shared" si="38"/>
        <v>-2.4215709258279157E-3</v>
      </c>
      <c r="U214">
        <f t="shared" si="33"/>
        <v>-6.0897889138608031E-2</v>
      </c>
      <c r="V214">
        <f t="shared" si="39"/>
        <v>-5.9050780452988498E-2</v>
      </c>
      <c r="W214">
        <f t="shared" si="40"/>
        <v>-2.0972172165745508E-2</v>
      </c>
      <c r="X214">
        <f t="shared" si="41"/>
        <v>-2.1332668827693062E-2</v>
      </c>
    </row>
    <row r="215" spans="1:24">
      <c r="A215" s="1">
        <v>41425</v>
      </c>
      <c r="B215">
        <v>3388</v>
      </c>
      <c r="C215" s="10">
        <f t="shared" si="42"/>
        <v>1.3612565445026092E-2</v>
      </c>
      <c r="D215">
        <v>2857</v>
      </c>
      <c r="E215" s="10">
        <f t="shared" si="34"/>
        <v>-2.1240150736553609E-2</v>
      </c>
      <c r="F215">
        <v>405.1</v>
      </c>
      <c r="G215" s="10">
        <f t="shared" si="35"/>
        <v>7.8828229027962715E-2</v>
      </c>
      <c r="H215">
        <v>1284</v>
      </c>
      <c r="I215" s="10">
        <f t="shared" si="36"/>
        <v>3.9093041438624798E-3</v>
      </c>
      <c r="J215">
        <v>365.18</v>
      </c>
      <c r="K215" s="10">
        <f t="shared" si="37"/>
        <v>8.1790443463577889E-2</v>
      </c>
      <c r="T215">
        <f t="shared" si="38"/>
        <v>-1.8412830986227098E-3</v>
      </c>
      <c r="U215">
        <f t="shared" si="33"/>
        <v>-2.8329287849229706E-2</v>
      </c>
      <c r="V215">
        <f t="shared" si="39"/>
        <v>6.74568804796154E-2</v>
      </c>
      <c r="W215">
        <f t="shared" si="40"/>
        <v>-4.7076556666707202E-3</v>
      </c>
      <c r="X215">
        <f t="shared" si="41"/>
        <v>7.5628297143688863E-2</v>
      </c>
    </row>
    <row r="216" spans="1:24">
      <c r="A216" s="1">
        <v>41453</v>
      </c>
      <c r="B216">
        <v>3115</v>
      </c>
      <c r="C216" s="10">
        <f t="shared" si="42"/>
        <v>-8.0578512396694224E-2</v>
      </c>
      <c r="D216">
        <v>2683</v>
      </c>
      <c r="E216" s="10">
        <f t="shared" si="34"/>
        <v>-6.090304515225764E-2</v>
      </c>
      <c r="F216">
        <v>383</v>
      </c>
      <c r="G216" s="10">
        <f t="shared" si="35"/>
        <v>-5.4554431004690263E-2</v>
      </c>
      <c r="H216">
        <v>1280</v>
      </c>
      <c r="I216" s="10">
        <f t="shared" si="36"/>
        <v>-3.1152647975077885E-3</v>
      </c>
      <c r="J216">
        <v>340.2</v>
      </c>
      <c r="K216" s="10">
        <f t="shared" si="37"/>
        <v>-6.8404622378005375E-2</v>
      </c>
      <c r="T216">
        <f t="shared" si="38"/>
        <v>-9.6032360940343023E-2</v>
      </c>
      <c r="U216">
        <f t="shared" si="33"/>
        <v>-6.799218226493374E-2</v>
      </c>
      <c r="V216">
        <f t="shared" si="39"/>
        <v>-6.5925779553037578E-2</v>
      </c>
      <c r="W216">
        <f t="shared" si="40"/>
        <v>-1.1732224608040989E-2</v>
      </c>
      <c r="X216">
        <f t="shared" si="41"/>
        <v>-7.4566768697894401E-2</v>
      </c>
    </row>
    <row r="217" spans="1:24">
      <c r="A217" s="1">
        <v>41486</v>
      </c>
      <c r="B217">
        <v>3335</v>
      </c>
      <c r="C217" s="10">
        <f t="shared" si="42"/>
        <v>7.0626003210272792E-2</v>
      </c>
      <c r="D217">
        <v>2955</v>
      </c>
      <c r="E217" s="10">
        <f t="shared" si="34"/>
        <v>0.10137905329854635</v>
      </c>
      <c r="F217">
        <v>445.9</v>
      </c>
      <c r="G217" s="10">
        <f t="shared" si="35"/>
        <v>0.16422976501305486</v>
      </c>
      <c r="H217">
        <v>1409</v>
      </c>
      <c r="I217" s="10">
        <f t="shared" si="36"/>
        <v>0.10078125000000004</v>
      </c>
      <c r="J217">
        <v>350.5</v>
      </c>
      <c r="K217" s="10">
        <f t="shared" si="37"/>
        <v>3.0276308054085765E-2</v>
      </c>
      <c r="T217">
        <f t="shared" si="38"/>
        <v>5.5172154666623993E-2</v>
      </c>
      <c r="U217">
        <f t="shared" si="33"/>
        <v>9.4289916185870251E-2</v>
      </c>
      <c r="V217">
        <f t="shared" si="39"/>
        <v>0.15285841646470755</v>
      </c>
      <c r="W217">
        <f t="shared" si="40"/>
        <v>9.2164290189466841E-2</v>
      </c>
      <c r="X217">
        <f t="shared" si="41"/>
        <v>2.4114161734196744E-2</v>
      </c>
    </row>
    <row r="218" spans="1:24">
      <c r="A218" s="1">
        <v>41516</v>
      </c>
      <c r="B218">
        <v>3178</v>
      </c>
      <c r="C218" s="10">
        <f t="shared" si="42"/>
        <v>-4.7076461769115396E-2</v>
      </c>
      <c r="D218">
        <v>2913</v>
      </c>
      <c r="E218" s="10">
        <f t="shared" si="34"/>
        <v>-1.4213197969543123E-2</v>
      </c>
      <c r="F218">
        <v>435.1</v>
      </c>
      <c r="G218" s="10">
        <f t="shared" si="35"/>
        <v>-2.4220677281901692E-2</v>
      </c>
      <c r="H218">
        <v>1361</v>
      </c>
      <c r="I218" s="10">
        <f t="shared" si="36"/>
        <v>-3.4066713981547148E-2</v>
      </c>
      <c r="J218">
        <v>344.1</v>
      </c>
      <c r="K218" s="10">
        <f t="shared" si="37"/>
        <v>-1.825962910128387E-2</v>
      </c>
      <c r="T218">
        <f t="shared" si="38"/>
        <v>-6.2530310312764195E-2</v>
      </c>
      <c r="U218">
        <f t="shared" si="33"/>
        <v>-2.130233508221922E-2</v>
      </c>
      <c r="V218">
        <f t="shared" si="39"/>
        <v>-3.5592025830249001E-2</v>
      </c>
      <c r="W218">
        <f t="shared" si="40"/>
        <v>-4.2683673792080351E-2</v>
      </c>
      <c r="X218">
        <f t="shared" si="41"/>
        <v>-2.4421775421172891E-2</v>
      </c>
    </row>
    <row r="219" spans="1:24">
      <c r="A219" s="1">
        <v>41547</v>
      </c>
      <c r="B219">
        <v>3215.5</v>
      </c>
      <c r="C219" s="10">
        <f t="shared" si="42"/>
        <v>1.179987413467587E-2</v>
      </c>
      <c r="D219">
        <v>3023</v>
      </c>
      <c r="E219" s="10">
        <f t="shared" si="34"/>
        <v>3.7761757638173687E-2</v>
      </c>
      <c r="F219">
        <v>454.4</v>
      </c>
      <c r="G219" s="10">
        <f t="shared" si="35"/>
        <v>4.4357618938175136E-2</v>
      </c>
      <c r="H219">
        <v>1338</v>
      </c>
      <c r="I219" s="10">
        <f t="shared" si="36"/>
        <v>-1.6899338721528268E-2</v>
      </c>
      <c r="J219">
        <v>329.8</v>
      </c>
      <c r="K219" s="10">
        <f t="shared" si="37"/>
        <v>-4.1557686718977083E-2</v>
      </c>
      <c r="T219">
        <f t="shared" si="38"/>
        <v>-3.6539744089729327E-3</v>
      </c>
      <c r="U219">
        <f t="shared" si="33"/>
        <v>3.0672620525497591E-2</v>
      </c>
      <c r="V219">
        <f t="shared" si="39"/>
        <v>3.2986270389827828E-2</v>
      </c>
      <c r="W219">
        <f t="shared" si="40"/>
        <v>-2.5516298532061468E-2</v>
      </c>
      <c r="X219">
        <f t="shared" si="41"/>
        <v>-4.7719833038866101E-2</v>
      </c>
    </row>
    <row r="220" spans="1:24">
      <c r="A220" s="1">
        <v>41578</v>
      </c>
      <c r="B220">
        <v>3309</v>
      </c>
      <c r="C220" s="10">
        <f t="shared" si="42"/>
        <v>2.9077903902970048E-2</v>
      </c>
      <c r="D220">
        <v>3158</v>
      </c>
      <c r="E220" s="10">
        <f t="shared" si="34"/>
        <v>4.4657624875951152E-2</v>
      </c>
      <c r="F220">
        <v>454.7</v>
      </c>
      <c r="G220" s="10">
        <f t="shared" si="35"/>
        <v>6.6021126760573701E-4</v>
      </c>
      <c r="H220">
        <v>1377</v>
      </c>
      <c r="I220" s="10">
        <f t="shared" si="36"/>
        <v>2.9147982062780242E-2</v>
      </c>
      <c r="J220">
        <v>337.1</v>
      </c>
      <c r="K220" s="10">
        <f t="shared" si="37"/>
        <v>2.213462704669511E-2</v>
      </c>
      <c r="T220">
        <f t="shared" si="38"/>
        <v>1.3624055359321246E-2</v>
      </c>
      <c r="U220">
        <f t="shared" si="33"/>
        <v>3.7568487763275059E-2</v>
      </c>
      <c r="V220">
        <f t="shared" si="39"/>
        <v>-1.0711137280741571E-2</v>
      </c>
      <c r="W220">
        <f t="shared" si="40"/>
        <v>2.0531022252247042E-2</v>
      </c>
      <c r="X220">
        <f t="shared" si="41"/>
        <v>1.5972480726806088E-2</v>
      </c>
    </row>
    <row r="221" spans="1:24">
      <c r="A221" s="1">
        <v>41607</v>
      </c>
      <c r="B221">
        <v>3513.5</v>
      </c>
      <c r="C221" s="10">
        <f t="shared" si="42"/>
        <v>6.180114838319728E-2</v>
      </c>
      <c r="D221">
        <v>3261.5</v>
      </c>
      <c r="E221" s="10">
        <f t="shared" si="34"/>
        <v>3.2773907536415514E-2</v>
      </c>
      <c r="F221">
        <v>427.4</v>
      </c>
      <c r="G221" s="10">
        <f t="shared" si="35"/>
        <v>-6.0039586540576284E-2</v>
      </c>
      <c r="H221">
        <v>1388</v>
      </c>
      <c r="I221" s="10">
        <f t="shared" si="36"/>
        <v>7.9883805374001415E-3</v>
      </c>
      <c r="J221">
        <v>348.4</v>
      </c>
      <c r="K221" s="10">
        <f t="shared" si="37"/>
        <v>3.3521210323345985E-2</v>
      </c>
      <c r="T221">
        <f t="shared" si="38"/>
        <v>4.6347299839548481E-2</v>
      </c>
      <c r="U221">
        <f t="shared" si="33"/>
        <v>2.5684770423739418E-2</v>
      </c>
      <c r="V221">
        <f t="shared" si="39"/>
        <v>-7.1410935088923599E-2</v>
      </c>
      <c r="W221">
        <f t="shared" si="40"/>
        <v>-6.2857927313305847E-4</v>
      </c>
      <c r="X221">
        <f t="shared" si="41"/>
        <v>2.7359064003456963E-2</v>
      </c>
    </row>
    <row r="222" spans="1:24">
      <c r="A222" s="1">
        <v>41639</v>
      </c>
      <c r="B222">
        <v>3574.5</v>
      </c>
      <c r="C222" s="10">
        <f t="shared" si="42"/>
        <v>1.7361605236943189E-2</v>
      </c>
      <c r="D222">
        <v>3409.5</v>
      </c>
      <c r="E222" s="10">
        <f t="shared" si="34"/>
        <v>4.5377893607235986E-2</v>
      </c>
      <c r="F222">
        <v>435</v>
      </c>
      <c r="G222" s="10">
        <f t="shared" si="35"/>
        <v>1.7781937295273886E-2</v>
      </c>
      <c r="H222">
        <v>1450</v>
      </c>
      <c r="I222" s="10">
        <f t="shared" si="36"/>
        <v>4.4668587896253609E-2</v>
      </c>
      <c r="J222">
        <v>403.7</v>
      </c>
      <c r="K222" s="10">
        <f t="shared" si="37"/>
        <v>0.15872560275545355</v>
      </c>
      <c r="T222">
        <f t="shared" si="38"/>
        <v>1.9077566932943872E-3</v>
      </c>
      <c r="U222">
        <f t="shared" si="33"/>
        <v>3.8288756494559893E-2</v>
      </c>
      <c r="V222">
        <f t="shared" si="39"/>
        <v>6.4105887469265779E-3</v>
      </c>
      <c r="W222">
        <f t="shared" si="40"/>
        <v>3.6051628085720405E-2</v>
      </c>
      <c r="X222">
        <f t="shared" si="41"/>
        <v>0.15256345643556454</v>
      </c>
    </row>
    <row r="223" spans="1:24">
      <c r="A223" s="1">
        <v>41670</v>
      </c>
      <c r="B223">
        <v>3858.5</v>
      </c>
      <c r="C223" s="10">
        <f t="shared" si="42"/>
        <v>7.945167156245625E-2</v>
      </c>
      <c r="D223">
        <v>3243.5</v>
      </c>
      <c r="E223" s="10">
        <f t="shared" si="34"/>
        <v>-4.8687490834433245E-2</v>
      </c>
      <c r="F223">
        <v>429.1</v>
      </c>
      <c r="G223" s="10">
        <f t="shared" si="35"/>
        <v>-1.3563218390804543E-2</v>
      </c>
      <c r="H223">
        <v>1388</v>
      </c>
      <c r="I223" s="10">
        <f t="shared" si="36"/>
        <v>-4.2758620689655191E-2</v>
      </c>
      <c r="J223">
        <v>408.3</v>
      </c>
      <c r="K223" s="10">
        <f t="shared" si="37"/>
        <v>1.1394599950458328E-2</v>
      </c>
      <c r="T223">
        <f t="shared" si="38"/>
        <v>6.3997823018807451E-2</v>
      </c>
      <c r="U223">
        <f t="shared" si="33"/>
        <v>-5.5776627947109338E-2</v>
      </c>
      <c r="V223">
        <f t="shared" si="39"/>
        <v>-2.4934566939151852E-2</v>
      </c>
      <c r="W223">
        <f t="shared" si="40"/>
        <v>-5.1375580500188395E-2</v>
      </c>
      <c r="X223">
        <f t="shared" si="41"/>
        <v>5.2324536305693075E-3</v>
      </c>
    </row>
    <row r="224" spans="1:24">
      <c r="A224" s="1">
        <v>41698</v>
      </c>
      <c r="B224">
        <v>4084</v>
      </c>
      <c r="C224" s="10">
        <f t="shared" si="42"/>
        <v>5.844239989633282E-2</v>
      </c>
      <c r="D224">
        <v>3432.5</v>
      </c>
      <c r="E224" s="10">
        <f t="shared" si="34"/>
        <v>5.8270386927701479E-2</v>
      </c>
      <c r="F224">
        <v>410.9</v>
      </c>
      <c r="G224" s="10">
        <f t="shared" si="35"/>
        <v>-4.2414355628058842E-2</v>
      </c>
      <c r="H224">
        <v>1573</v>
      </c>
      <c r="I224" s="10">
        <f t="shared" si="36"/>
        <v>0.13328530259366</v>
      </c>
      <c r="J224">
        <v>431.7</v>
      </c>
      <c r="K224" s="10">
        <f t="shared" si="37"/>
        <v>5.7310800881704482E-2</v>
      </c>
      <c r="T224">
        <f t="shared" si="38"/>
        <v>4.2988551352684021E-2</v>
      </c>
      <c r="U224">
        <f t="shared" si="33"/>
        <v>5.1181249815025386E-2</v>
      </c>
      <c r="V224">
        <f t="shared" si="39"/>
        <v>-5.378570417640615E-2</v>
      </c>
      <c r="W224">
        <f t="shared" si="40"/>
        <v>0.1246683427831268</v>
      </c>
      <c r="X224">
        <f t="shared" si="41"/>
        <v>5.1148654561815464E-2</v>
      </c>
    </row>
    <row r="225" spans="1:24">
      <c r="A225" s="1">
        <v>41729</v>
      </c>
      <c r="B225">
        <v>3876.5</v>
      </c>
      <c r="C225" s="10">
        <f t="shared" si="42"/>
        <v>-5.0808031341821769E-2</v>
      </c>
      <c r="D225">
        <v>3337.5</v>
      </c>
      <c r="E225" s="10">
        <f t="shared" si="34"/>
        <v>-2.7676620538965802E-2</v>
      </c>
      <c r="F225">
        <v>414.2</v>
      </c>
      <c r="G225" s="10">
        <f t="shared" si="35"/>
        <v>8.0311511316621953E-3</v>
      </c>
      <c r="H225">
        <v>1596</v>
      </c>
      <c r="I225" s="10">
        <f t="shared" si="36"/>
        <v>1.4621741894469187E-2</v>
      </c>
      <c r="J225">
        <v>418.1</v>
      </c>
      <c r="K225" s="10">
        <f t="shared" si="37"/>
        <v>-3.1503358813991134E-2</v>
      </c>
      <c r="T225">
        <f t="shared" si="38"/>
        <v>-6.6261879885470568E-2</v>
      </c>
      <c r="U225">
        <f t="shared" si="33"/>
        <v>-3.4765757651641895E-2</v>
      </c>
      <c r="V225">
        <f t="shared" si="39"/>
        <v>-3.3401974166851131E-3</v>
      </c>
      <c r="W225">
        <f t="shared" si="40"/>
        <v>6.0047820839359868E-3</v>
      </c>
      <c r="X225">
        <f t="shared" si="41"/>
        <v>-3.7665505133880152E-2</v>
      </c>
    </row>
    <row r="226" spans="1:24">
      <c r="A226" s="1">
        <v>41759</v>
      </c>
      <c r="B226">
        <v>4664</v>
      </c>
      <c r="C226" s="10">
        <f t="shared" si="42"/>
        <v>0.20314716883786921</v>
      </c>
      <c r="D226">
        <v>3224.5</v>
      </c>
      <c r="E226" s="10">
        <f t="shared" si="34"/>
        <v>-3.385767790262173E-2</v>
      </c>
      <c r="F226">
        <v>400</v>
      </c>
      <c r="G226" s="10">
        <f t="shared" si="35"/>
        <v>-3.4282955094157352E-2</v>
      </c>
      <c r="H226">
        <v>1681</v>
      </c>
      <c r="I226" s="10">
        <f t="shared" si="36"/>
        <v>5.3258145363408449E-2</v>
      </c>
      <c r="J226">
        <v>426.4</v>
      </c>
      <c r="K226" s="10">
        <f t="shared" si="37"/>
        <v>1.9851710117196664E-2</v>
      </c>
      <c r="T226">
        <f t="shared" si="38"/>
        <v>0.18769332029422039</v>
      </c>
      <c r="U226">
        <f t="shared" si="33"/>
        <v>-4.0946815015297823E-2</v>
      </c>
      <c r="V226">
        <f t="shared" si="39"/>
        <v>-4.5654303642504661E-2</v>
      </c>
      <c r="W226">
        <f t="shared" si="40"/>
        <v>4.4641185552875245E-2</v>
      </c>
      <c r="X226">
        <f t="shared" si="41"/>
        <v>1.3689563797307642E-2</v>
      </c>
    </row>
    <row r="227" spans="1:24">
      <c r="A227" s="1">
        <v>41789</v>
      </c>
      <c r="B227">
        <v>4283.5</v>
      </c>
      <c r="C227" s="10">
        <f t="shared" si="42"/>
        <v>-8.1582332761578003E-2</v>
      </c>
      <c r="D227">
        <v>3057</v>
      </c>
      <c r="E227" s="10">
        <f t="shared" si="34"/>
        <v>-5.1946038145448958E-2</v>
      </c>
      <c r="F227">
        <v>423.1</v>
      </c>
      <c r="G227" s="10">
        <f t="shared" si="35"/>
        <v>5.7749999999999968E-2</v>
      </c>
      <c r="H227">
        <v>1672</v>
      </c>
      <c r="I227" s="10">
        <f t="shared" si="36"/>
        <v>-5.353955978584124E-3</v>
      </c>
      <c r="J227">
        <v>409.8</v>
      </c>
      <c r="K227" s="10">
        <f t="shared" si="37"/>
        <v>-3.8930581613508375E-2</v>
      </c>
      <c r="T227">
        <f t="shared" si="38"/>
        <v>-9.7036181305226801E-2</v>
      </c>
      <c r="U227">
        <f t="shared" si="33"/>
        <v>-5.9035175258125051E-2</v>
      </c>
      <c r="V227">
        <f t="shared" si="39"/>
        <v>4.637865145165266E-2</v>
      </c>
      <c r="W227">
        <f t="shared" si="40"/>
        <v>-1.3970915789117324E-2</v>
      </c>
      <c r="X227">
        <f t="shared" si="41"/>
        <v>-4.5092727933397393E-2</v>
      </c>
    </row>
    <row r="228" spans="1:24">
      <c r="A228" s="1">
        <v>41820</v>
      </c>
      <c r="B228">
        <v>4340.5</v>
      </c>
      <c r="C228" s="10">
        <f t="shared" si="42"/>
        <v>1.3306875218862979E-2</v>
      </c>
      <c r="D228">
        <v>3108.5</v>
      </c>
      <c r="E228" s="10">
        <f t="shared" si="34"/>
        <v>1.6846581615963307E-2</v>
      </c>
      <c r="F228">
        <v>432.9</v>
      </c>
      <c r="G228" s="10">
        <f t="shared" si="35"/>
        <v>2.316237296147472E-2</v>
      </c>
      <c r="H228">
        <v>1622</v>
      </c>
      <c r="I228" s="10">
        <f t="shared" si="36"/>
        <v>-2.9904306220095656E-2</v>
      </c>
      <c r="J228">
        <v>384.1</v>
      </c>
      <c r="K228" s="10">
        <f t="shared" si="37"/>
        <v>-6.2713518789653477E-2</v>
      </c>
      <c r="T228">
        <f t="shared" si="38"/>
        <v>-2.1469733247858232E-3</v>
      </c>
      <c r="U228">
        <f t="shared" si="33"/>
        <v>9.7574445032872111E-3</v>
      </c>
      <c r="V228">
        <f t="shared" si="39"/>
        <v>1.1791024413127411E-2</v>
      </c>
      <c r="W228">
        <f t="shared" si="40"/>
        <v>-3.8521266030628859E-2</v>
      </c>
      <c r="X228">
        <f t="shared" si="41"/>
        <v>-6.8875665109542503E-2</v>
      </c>
    </row>
    <row r="229" spans="1:24">
      <c r="A229" s="1">
        <v>41851</v>
      </c>
      <c r="B229">
        <v>4344.5</v>
      </c>
      <c r="C229" s="10">
        <f t="shared" si="42"/>
        <v>9.2155281649586307E-4</v>
      </c>
      <c r="D229">
        <v>3392</v>
      </c>
      <c r="E229" s="10">
        <f t="shared" si="34"/>
        <v>9.1201544153128422E-2</v>
      </c>
      <c r="F229">
        <v>427.8</v>
      </c>
      <c r="G229" s="10">
        <f t="shared" si="35"/>
        <v>-1.1781011781011652E-2</v>
      </c>
      <c r="H229">
        <v>1591</v>
      </c>
      <c r="I229" s="10">
        <f t="shared" si="36"/>
        <v>-1.9112207151664617E-2</v>
      </c>
      <c r="J229">
        <v>369.1</v>
      </c>
      <c r="K229" s="10">
        <f t="shared" si="37"/>
        <v>-3.9052330122363976E-2</v>
      </c>
      <c r="T229">
        <f t="shared" si="38"/>
        <v>-1.4532295727152939E-2</v>
      </c>
      <c r="U229">
        <f t="shared" si="33"/>
        <v>8.4112407040452322E-2</v>
      </c>
      <c r="V229">
        <f t="shared" si="39"/>
        <v>-2.3152360329358961E-2</v>
      </c>
      <c r="W229">
        <f t="shared" si="40"/>
        <v>-2.7729166962197817E-2</v>
      </c>
      <c r="X229">
        <f t="shared" si="41"/>
        <v>-4.5214476442252995E-2</v>
      </c>
    </row>
    <row r="230" spans="1:24">
      <c r="A230" s="1">
        <v>41880</v>
      </c>
      <c r="B230">
        <v>4567</v>
      </c>
      <c r="C230" s="10">
        <f t="shared" si="42"/>
        <v>5.1214178846817893E-2</v>
      </c>
      <c r="D230">
        <v>3213.5</v>
      </c>
      <c r="E230" s="10">
        <f t="shared" si="34"/>
        <v>-5.2623820754716943E-2</v>
      </c>
      <c r="F230">
        <v>445.1</v>
      </c>
      <c r="G230" s="10">
        <f t="shared" si="35"/>
        <v>4.0439457690509606E-2</v>
      </c>
      <c r="H230">
        <v>1646</v>
      </c>
      <c r="I230" s="10">
        <f t="shared" si="36"/>
        <v>3.4569453174104314E-2</v>
      </c>
      <c r="J230">
        <v>393.7</v>
      </c>
      <c r="K230" s="10">
        <f t="shared" si="37"/>
        <v>6.6648604714169446E-2</v>
      </c>
      <c r="T230">
        <f t="shared" si="38"/>
        <v>3.5760330303169094E-2</v>
      </c>
      <c r="U230">
        <f t="shared" si="33"/>
        <v>-5.9712957867393036E-2</v>
      </c>
      <c r="V230">
        <f t="shared" si="39"/>
        <v>2.9068109142162298E-2</v>
      </c>
      <c r="W230">
        <f t="shared" si="40"/>
        <v>2.5952493363571114E-2</v>
      </c>
      <c r="X230">
        <f t="shared" si="41"/>
        <v>6.0486458394280428E-2</v>
      </c>
    </row>
    <row r="231" spans="1:24">
      <c r="A231" s="1">
        <v>41912</v>
      </c>
      <c r="B231">
        <v>4441.5</v>
      </c>
      <c r="C231" s="10">
        <f t="shared" si="42"/>
        <v>-2.7479746003941319E-2</v>
      </c>
      <c r="D231">
        <v>3031.5</v>
      </c>
      <c r="E231" s="10">
        <f t="shared" si="34"/>
        <v>-5.6636066594056289E-2</v>
      </c>
      <c r="F231">
        <v>471.5</v>
      </c>
      <c r="G231" s="10">
        <f t="shared" si="35"/>
        <v>5.9312514041788278E-2</v>
      </c>
      <c r="H231">
        <v>1610</v>
      </c>
      <c r="I231" s="10">
        <f t="shared" si="36"/>
        <v>-2.1871202916160404E-2</v>
      </c>
      <c r="J231">
        <v>365.4</v>
      </c>
      <c r="K231" s="10">
        <f t="shared" si="37"/>
        <v>-7.1882143764287587E-2</v>
      </c>
      <c r="T231">
        <f t="shared" si="38"/>
        <v>-4.2933594547590118E-2</v>
      </c>
      <c r="U231">
        <f t="shared" si="33"/>
        <v>-6.3725203706732389E-2</v>
      </c>
      <c r="V231">
        <f t="shared" si="39"/>
        <v>4.794116549344097E-2</v>
      </c>
      <c r="W231">
        <f t="shared" si="40"/>
        <v>-3.0488162726693604E-2</v>
      </c>
      <c r="X231">
        <f t="shared" si="41"/>
        <v>-7.8044290084176612E-2</v>
      </c>
    </row>
    <row r="232" spans="1:24">
      <c r="A232" s="12">
        <v>41943</v>
      </c>
      <c r="B232">
        <v>4543.5</v>
      </c>
      <c r="C232" s="10">
        <f t="shared" si="42"/>
        <v>2.2965214454576222E-2</v>
      </c>
      <c r="D232">
        <v>2971.5</v>
      </c>
      <c r="E232" s="10">
        <f t="shared" si="34"/>
        <v>-1.9792182088075205E-2</v>
      </c>
      <c r="F232">
        <v>458.7</v>
      </c>
      <c r="G232" s="10">
        <f t="shared" si="35"/>
        <v>-2.7147401908801716E-2</v>
      </c>
      <c r="H232">
        <v>1695</v>
      </c>
      <c r="I232" s="10">
        <f t="shared" si="36"/>
        <v>5.2795031055900665E-2</v>
      </c>
      <c r="J232">
        <v>377.7</v>
      </c>
      <c r="K232" s="10">
        <f t="shared" si="37"/>
        <v>3.3661740558292408E-2</v>
      </c>
      <c r="T232">
        <f t="shared" si="38"/>
        <v>7.5113659109274193E-3</v>
      </c>
      <c r="U232">
        <f t="shared" si="33"/>
        <v>-2.6881319200751302E-2</v>
      </c>
      <c r="V232">
        <f t="shared" si="39"/>
        <v>-3.8518750457149024E-2</v>
      </c>
      <c r="W232">
        <f t="shared" si="40"/>
        <v>4.4178071245367462E-2</v>
      </c>
      <c r="X232">
        <f t="shared" si="41"/>
        <v>2.7499594238403386E-2</v>
      </c>
    </row>
    <row r="233" spans="1:24">
      <c r="A233" s="1">
        <v>41971</v>
      </c>
      <c r="B233">
        <v>4780</v>
      </c>
      <c r="C233" s="10">
        <f t="shared" si="42"/>
        <v>5.205238252448563E-2</v>
      </c>
      <c r="D233">
        <v>2992.5</v>
      </c>
      <c r="E233" s="10">
        <f t="shared" si="34"/>
        <v>7.0671378091873294E-3</v>
      </c>
      <c r="F233">
        <v>481.1</v>
      </c>
      <c r="G233" s="10">
        <f t="shared" si="35"/>
        <v>4.883366034445169E-2</v>
      </c>
      <c r="H233">
        <v>1786</v>
      </c>
      <c r="I233" s="10">
        <f t="shared" si="36"/>
        <v>5.3687315634218358E-2</v>
      </c>
      <c r="J233">
        <v>407.1</v>
      </c>
      <c r="K233" s="10">
        <f t="shared" si="37"/>
        <v>7.783955520254171E-2</v>
      </c>
      <c r="T233">
        <f t="shared" si="38"/>
        <v>3.6598533980836831E-2</v>
      </c>
      <c r="U233">
        <f t="shared" si="33"/>
        <v>-2.1999303488766213E-5</v>
      </c>
      <c r="V233">
        <f t="shared" si="39"/>
        <v>3.7462311796104382E-2</v>
      </c>
      <c r="W233">
        <f t="shared" si="40"/>
        <v>4.5070355823685154E-2</v>
      </c>
      <c r="X233">
        <f t="shared" si="41"/>
        <v>7.1677408882652685E-2</v>
      </c>
    </row>
    <row r="234" spans="1:24">
      <c r="A234" s="1">
        <v>42004</v>
      </c>
      <c r="B234">
        <v>4555.5</v>
      </c>
      <c r="C234" s="10">
        <f t="shared" si="42"/>
        <v>-4.696652719665273E-2</v>
      </c>
      <c r="D234">
        <v>3000</v>
      </c>
      <c r="E234" s="10">
        <f t="shared" si="34"/>
        <v>2.5062656641603454E-3</v>
      </c>
      <c r="F234">
        <v>472</v>
      </c>
      <c r="G234" s="10">
        <f t="shared" si="35"/>
        <v>-1.891498648929546E-2</v>
      </c>
      <c r="H234">
        <v>1764</v>
      </c>
      <c r="I234" s="10">
        <f t="shared" si="36"/>
        <v>-1.2318029115341522E-2</v>
      </c>
      <c r="J234">
        <v>465.7</v>
      </c>
      <c r="K234" s="10">
        <f t="shared" si="37"/>
        <v>0.14394497666421024</v>
      </c>
      <c r="T234">
        <f t="shared" si="38"/>
        <v>-6.2420375740301529E-2</v>
      </c>
      <c r="U234">
        <f t="shared" si="33"/>
        <v>-4.5828714485157502E-3</v>
      </c>
      <c r="V234">
        <f t="shared" si="39"/>
        <v>-3.0286335037642768E-2</v>
      </c>
      <c r="W234">
        <f t="shared" si="40"/>
        <v>-2.0934988925874722E-2</v>
      </c>
      <c r="X234">
        <f t="shared" si="41"/>
        <v>0.13778283034432123</v>
      </c>
    </row>
    <row r="235" spans="1:24">
      <c r="A235" s="1">
        <v>42034</v>
      </c>
      <c r="B235">
        <v>4743</v>
      </c>
      <c r="C235" s="10">
        <f t="shared" si="42"/>
        <v>4.1159038524860136E-2</v>
      </c>
      <c r="D235">
        <v>2925</v>
      </c>
      <c r="E235" s="10">
        <f t="shared" si="34"/>
        <v>-2.5000000000000022E-2</v>
      </c>
      <c r="F235">
        <v>507.5</v>
      </c>
      <c r="G235" s="10">
        <f t="shared" si="35"/>
        <v>7.5211864406779627E-2</v>
      </c>
      <c r="H235">
        <v>1897</v>
      </c>
      <c r="I235" s="10">
        <f t="shared" si="36"/>
        <v>7.5396825396825351E-2</v>
      </c>
      <c r="J235">
        <v>480.2</v>
      </c>
      <c r="K235" s="10">
        <f t="shared" si="37"/>
        <v>3.1135924414859462E-2</v>
      </c>
      <c r="T235">
        <f t="shared" si="38"/>
        <v>2.5705189981211334E-2</v>
      </c>
      <c r="U235">
        <f t="shared" si="33"/>
        <v>-3.2089137112676115E-2</v>
      </c>
      <c r="V235">
        <f t="shared" si="39"/>
        <v>6.3840515858432312E-2</v>
      </c>
      <c r="W235">
        <f t="shared" si="40"/>
        <v>6.6779865586292148E-2</v>
      </c>
      <c r="X235">
        <f t="shared" si="41"/>
        <v>2.497377809497044E-2</v>
      </c>
    </row>
    <row r="236" spans="1:24">
      <c r="A236" s="1">
        <v>42062</v>
      </c>
      <c r="B236">
        <v>4469.5</v>
      </c>
      <c r="C236" s="10">
        <f t="shared" si="42"/>
        <v>-5.7663925785367942E-2</v>
      </c>
      <c r="D236">
        <v>3192</v>
      </c>
      <c r="E236" s="10">
        <f t="shared" si="34"/>
        <v>9.1282051282051357E-2</v>
      </c>
      <c r="F236">
        <v>532</v>
      </c>
      <c r="G236" s="10">
        <f t="shared" si="35"/>
        <v>4.8275862068965614E-2</v>
      </c>
      <c r="H236">
        <v>1896</v>
      </c>
      <c r="I236" s="10">
        <f t="shared" si="36"/>
        <v>-5.2714812862408866E-4</v>
      </c>
      <c r="J236">
        <v>484.5</v>
      </c>
      <c r="K236" s="10">
        <f t="shared" si="37"/>
        <v>8.9546022490629706E-3</v>
      </c>
      <c r="T236">
        <f t="shared" si="38"/>
        <v>-7.3117774329016741E-2</v>
      </c>
      <c r="U236">
        <f t="shared" si="33"/>
        <v>8.4192914169375258E-2</v>
      </c>
      <c r="V236">
        <f t="shared" si="39"/>
        <v>3.6904513520618305E-2</v>
      </c>
      <c r="W236">
        <f t="shared" si="40"/>
        <v>-9.1441079391572887E-3</v>
      </c>
      <c r="X236">
        <f t="shared" si="41"/>
        <v>2.7924559291739497E-3</v>
      </c>
    </row>
    <row r="237" spans="1:24">
      <c r="A237" s="1">
        <v>42094</v>
      </c>
      <c r="B237">
        <v>4626.5</v>
      </c>
      <c r="C237" s="10">
        <f t="shared" si="42"/>
        <v>3.5126971697057918E-2</v>
      </c>
      <c r="D237">
        <v>2772</v>
      </c>
      <c r="E237" s="10">
        <f t="shared" si="34"/>
        <v>-0.13157894736842102</v>
      </c>
      <c r="F237">
        <v>523.5</v>
      </c>
      <c r="G237" s="10">
        <f t="shared" si="35"/>
        <v>-1.5977443609022535E-2</v>
      </c>
      <c r="H237">
        <v>1831</v>
      </c>
      <c r="I237" s="10">
        <f t="shared" si="36"/>
        <v>-3.4282700421940926E-2</v>
      </c>
      <c r="J237">
        <v>466.7</v>
      </c>
      <c r="K237" s="10">
        <f t="shared" si="37"/>
        <v>-3.67389060887513E-2</v>
      </c>
      <c r="T237">
        <f t="shared" si="38"/>
        <v>1.9673123153409116E-2</v>
      </c>
      <c r="U237">
        <f t="shared" si="33"/>
        <v>-0.1386680844810971</v>
      </c>
      <c r="V237">
        <f t="shared" si="39"/>
        <v>-2.7348792157369843E-2</v>
      </c>
      <c r="W237">
        <f t="shared" si="40"/>
        <v>-4.2899660232474129E-2</v>
      </c>
      <c r="X237">
        <f t="shared" si="41"/>
        <v>-4.2901052408640318E-2</v>
      </c>
    </row>
    <row r="238" spans="1:24">
      <c r="A238" s="12">
        <v>42124</v>
      </c>
      <c r="B238">
        <v>4496.5</v>
      </c>
      <c r="C238" s="10">
        <f t="shared" si="42"/>
        <v>-2.8098994920566334E-2</v>
      </c>
      <c r="D238">
        <v>2885</v>
      </c>
      <c r="E238" s="10">
        <f t="shared" si="34"/>
        <v>4.0764790764790781E-2</v>
      </c>
      <c r="F238">
        <v>508</v>
      </c>
      <c r="G238" s="10">
        <f t="shared" si="35"/>
        <v>-2.9608404966571134E-2</v>
      </c>
      <c r="H238">
        <v>1839</v>
      </c>
      <c r="I238" s="10">
        <f t="shared" si="36"/>
        <v>4.3691971600219315E-3</v>
      </c>
      <c r="J238">
        <v>486</v>
      </c>
      <c r="K238" s="10">
        <f t="shared" si="37"/>
        <v>4.1354188986501006E-2</v>
      </c>
      <c r="T238">
        <f t="shared" si="38"/>
        <v>-4.3552843464215132E-2</v>
      </c>
      <c r="U238">
        <f t="shared" si="33"/>
        <v>3.3675653652114688E-2</v>
      </c>
      <c r="V238">
        <f t="shared" si="39"/>
        <v>-4.0979753514918442E-2</v>
      </c>
      <c r="W238">
        <f t="shared" si="40"/>
        <v>-4.2477626505112685E-3</v>
      </c>
      <c r="X238">
        <f t="shared" si="41"/>
        <v>3.5192042666611988E-2</v>
      </c>
    </row>
    <row r="239" spans="1:24">
      <c r="A239" s="1">
        <v>42153</v>
      </c>
      <c r="B239">
        <v>4372.5</v>
      </c>
      <c r="C239" s="10">
        <f t="shared" si="42"/>
        <v>-2.757700433670629E-2</v>
      </c>
      <c r="D239">
        <v>2856</v>
      </c>
      <c r="E239" s="10">
        <f t="shared" si="34"/>
        <v>-1.005199306759097E-2</v>
      </c>
      <c r="F239">
        <v>515</v>
      </c>
      <c r="G239" s="10">
        <f t="shared" si="35"/>
        <v>1.3779527559055094E-2</v>
      </c>
      <c r="H239">
        <v>1896</v>
      </c>
      <c r="I239" s="10">
        <f t="shared" si="36"/>
        <v>3.0995106035889064E-2</v>
      </c>
      <c r="J239">
        <v>568.5</v>
      </c>
      <c r="K239" s="10">
        <f t="shared" si="37"/>
        <v>0.16975308641975317</v>
      </c>
      <c r="T239">
        <f t="shared" si="38"/>
        <v>-4.3030852880355089E-2</v>
      </c>
      <c r="U239">
        <f t="shared" si="33"/>
        <v>-1.7141130180267066E-2</v>
      </c>
      <c r="V239">
        <f t="shared" si="39"/>
        <v>2.4081790107077852E-3</v>
      </c>
      <c r="W239">
        <f t="shared" si="40"/>
        <v>2.2378146225355864E-2</v>
      </c>
      <c r="X239">
        <f t="shared" si="41"/>
        <v>0.16359094009986416</v>
      </c>
    </row>
    <row r="240" spans="1:24">
      <c r="A240" s="1">
        <v>42185</v>
      </c>
      <c r="B240">
        <v>4019</v>
      </c>
      <c r="C240" s="10">
        <f t="shared" si="42"/>
        <v>-8.0846197827329935E-2</v>
      </c>
      <c r="D240">
        <v>2614</v>
      </c>
      <c r="E240" s="10">
        <f t="shared" si="34"/>
        <v>-8.4733893557423001E-2</v>
      </c>
      <c r="F240">
        <v>451.2</v>
      </c>
      <c r="G240" s="10">
        <f t="shared" si="35"/>
        <v>-0.12388349514563113</v>
      </c>
      <c r="H240">
        <v>1738</v>
      </c>
      <c r="I240" s="10">
        <f t="shared" si="36"/>
        <v>-8.333333333333337E-2</v>
      </c>
      <c r="J240">
        <v>512.5</v>
      </c>
      <c r="K240" s="10">
        <f t="shared" si="37"/>
        <v>-9.850483729111692E-2</v>
      </c>
      <c r="T240">
        <f t="shared" si="38"/>
        <v>-9.6300046370978734E-2</v>
      </c>
      <c r="U240">
        <f t="shared" si="33"/>
        <v>-9.1823030670099101E-2</v>
      </c>
      <c r="V240">
        <f t="shared" si="39"/>
        <v>-0.13525484369397844</v>
      </c>
      <c r="W240">
        <f t="shared" si="40"/>
        <v>-9.1950293143866574E-2</v>
      </c>
      <c r="X240">
        <f t="shared" si="41"/>
        <v>-0.10466698361100595</v>
      </c>
    </row>
    <row r="241" spans="1:24">
      <c r="A241" s="1">
        <v>42216</v>
      </c>
      <c r="B241">
        <v>4320</v>
      </c>
      <c r="C241" s="10">
        <f t="shared" si="42"/>
        <v>7.4894252301567654E-2</v>
      </c>
      <c r="D241">
        <v>2486.5</v>
      </c>
      <c r="E241" s="10">
        <f t="shared" si="34"/>
        <v>-4.8775822494261711E-2</v>
      </c>
      <c r="F241">
        <v>480.2</v>
      </c>
      <c r="G241" s="10">
        <f t="shared" si="35"/>
        <v>6.4273049645390046E-2</v>
      </c>
      <c r="H241">
        <v>1834</v>
      </c>
      <c r="I241" s="10">
        <f t="shared" si="36"/>
        <v>5.5235903337169212E-2</v>
      </c>
      <c r="J241">
        <v>521</v>
      </c>
      <c r="K241" s="10">
        <f t="shared" si="37"/>
        <v>1.6585365853658551E-2</v>
      </c>
      <c r="T241">
        <f t="shared" si="38"/>
        <v>5.9440403757918855E-2</v>
      </c>
      <c r="U241">
        <f t="shared" si="33"/>
        <v>-5.5864959606937804E-2</v>
      </c>
      <c r="V241">
        <f t="shared" si="39"/>
        <v>5.2901701097042737E-2</v>
      </c>
      <c r="W241">
        <f t="shared" si="40"/>
        <v>4.6618943526636009E-2</v>
      </c>
      <c r="X241">
        <f t="shared" si="41"/>
        <v>1.042321953376953E-2</v>
      </c>
    </row>
    <row r="242" spans="1:24">
      <c r="A242" s="1">
        <v>42247</v>
      </c>
      <c r="B242">
        <v>4120</v>
      </c>
      <c r="C242" s="10">
        <f t="shared" si="42"/>
        <v>-4.629629629629628E-2</v>
      </c>
      <c r="D242">
        <v>2388</v>
      </c>
      <c r="E242" s="10">
        <f t="shared" si="34"/>
        <v>-3.9613915141765488E-2</v>
      </c>
      <c r="F242">
        <v>452.2</v>
      </c>
      <c r="G242" s="10">
        <f t="shared" si="35"/>
        <v>-5.8309037900874605E-2</v>
      </c>
      <c r="H242">
        <v>1739</v>
      </c>
      <c r="I242" s="10">
        <f t="shared" si="36"/>
        <v>-5.1799345692475462E-2</v>
      </c>
      <c r="J242">
        <v>515.5</v>
      </c>
      <c r="K242" s="10">
        <f t="shared" si="37"/>
        <v>-1.0556621880998041E-2</v>
      </c>
      <c r="T242">
        <f t="shared" si="38"/>
        <v>-6.1750144839945079E-2</v>
      </c>
      <c r="U242">
        <f t="shared" si="33"/>
        <v>-4.6703052254441581E-2</v>
      </c>
      <c r="V242">
        <f t="shared" si="39"/>
        <v>-6.968038644922192E-2</v>
      </c>
      <c r="W242">
        <f t="shared" si="40"/>
        <v>-6.0416305503008666E-2</v>
      </c>
      <c r="X242">
        <f t="shared" si="41"/>
        <v>-1.6718768200887062E-2</v>
      </c>
    </row>
    <row r="243" spans="1:24">
      <c r="A243" s="1">
        <v>42277</v>
      </c>
      <c r="B243">
        <v>4181.5</v>
      </c>
      <c r="C243" s="10">
        <f t="shared" si="42"/>
        <v>1.4927184466019483E-2</v>
      </c>
      <c r="D243">
        <v>2210</v>
      </c>
      <c r="E243" s="10">
        <f t="shared" si="34"/>
        <v>-7.4539363484087073E-2</v>
      </c>
      <c r="F243">
        <v>447.7</v>
      </c>
      <c r="G243" s="10">
        <f t="shared" si="35"/>
        <v>-9.9513489606368744E-3</v>
      </c>
      <c r="H243">
        <v>1770</v>
      </c>
      <c r="I243" s="10">
        <f t="shared" si="36"/>
        <v>1.7826336975273138E-2</v>
      </c>
      <c r="J243">
        <v>499.4</v>
      </c>
      <c r="K243" s="10">
        <f t="shared" si="37"/>
        <v>-3.1231813773035966E-2</v>
      </c>
      <c r="T243">
        <f t="shared" si="38"/>
        <v>-5.2666407762931924E-4</v>
      </c>
      <c r="U243">
        <f t="shared" si="33"/>
        <v>-8.1628500596763173E-2</v>
      </c>
      <c r="V243">
        <f t="shared" si="39"/>
        <v>-2.1322697508984183E-2</v>
      </c>
      <c r="W243">
        <f t="shared" si="40"/>
        <v>9.2093771647399382E-3</v>
      </c>
      <c r="X243">
        <f t="shared" si="41"/>
        <v>-3.7393960092924984E-2</v>
      </c>
    </row>
    <row r="244" spans="1:24">
      <c r="A244" s="12">
        <v>42307</v>
      </c>
      <c r="B244">
        <v>4150.5</v>
      </c>
      <c r="C244" s="10">
        <f t="shared" si="42"/>
        <v>-7.4136075570967463E-3</v>
      </c>
      <c r="D244">
        <v>2358.5</v>
      </c>
      <c r="E244" s="10">
        <f t="shared" si="34"/>
        <v>6.719457013574659E-2</v>
      </c>
      <c r="F244">
        <v>440.3</v>
      </c>
      <c r="G244" s="10">
        <f t="shared" si="35"/>
        <v>-1.6528925619834656E-2</v>
      </c>
      <c r="H244">
        <v>1859</v>
      </c>
      <c r="I244" s="10">
        <f t="shared" si="36"/>
        <v>5.0282485875706273E-2</v>
      </c>
      <c r="J244">
        <v>545</v>
      </c>
      <c r="K244" s="10">
        <f t="shared" si="37"/>
        <v>9.1309571485783003E-2</v>
      </c>
      <c r="T244">
        <f t="shared" si="38"/>
        <v>-2.2867456100745549E-2</v>
      </c>
      <c r="U244">
        <f t="shared" si="33"/>
        <v>6.0105433023070497E-2</v>
      </c>
      <c r="V244">
        <f t="shared" si="39"/>
        <v>-2.7900274168181964E-2</v>
      </c>
      <c r="W244">
        <f t="shared" si="40"/>
        <v>4.166552606517307E-2</v>
      </c>
      <c r="X244">
        <f t="shared" si="41"/>
        <v>8.5147425165893978E-2</v>
      </c>
    </row>
    <row r="245" spans="1:24">
      <c r="A245" s="1">
        <v>42338</v>
      </c>
      <c r="B245">
        <v>4502.5</v>
      </c>
      <c r="C245" s="10">
        <f t="shared" si="42"/>
        <v>8.4809059149500099E-2</v>
      </c>
      <c r="D245">
        <v>2208.5</v>
      </c>
      <c r="E245" s="10">
        <f t="shared" si="34"/>
        <v>-6.3599745601017554E-2</v>
      </c>
      <c r="F245">
        <v>516.5</v>
      </c>
      <c r="G245" s="10">
        <f t="shared" si="35"/>
        <v>0.17306382012264354</v>
      </c>
      <c r="H245">
        <v>1920</v>
      </c>
      <c r="I245" s="10">
        <f t="shared" si="36"/>
        <v>3.2813340505648103E-2</v>
      </c>
      <c r="J245">
        <v>586.5</v>
      </c>
      <c r="K245" s="10">
        <f t="shared" si="37"/>
        <v>7.6146788990825609E-2</v>
      </c>
      <c r="T245">
        <f t="shared" si="38"/>
        <v>6.93552106058513E-2</v>
      </c>
      <c r="U245">
        <f t="shared" si="33"/>
        <v>-7.0688882713693654E-2</v>
      </c>
      <c r="V245">
        <f t="shared" si="39"/>
        <v>0.16169247157429623</v>
      </c>
      <c r="W245">
        <f t="shared" si="40"/>
        <v>2.4196380695114903E-2</v>
      </c>
      <c r="X245">
        <f t="shared" si="41"/>
        <v>6.9984642670936584E-2</v>
      </c>
    </row>
    <row r="246" spans="1:24">
      <c r="A246" s="1">
        <v>42369</v>
      </c>
      <c r="B246">
        <v>4616.5</v>
      </c>
      <c r="C246" s="10">
        <f t="shared" si="42"/>
        <v>2.5319267073847795E-2</v>
      </c>
      <c r="D246">
        <v>1979.5</v>
      </c>
      <c r="E246" s="10">
        <f t="shared" si="34"/>
        <v>-0.10369028752546983</v>
      </c>
      <c r="F246">
        <v>499.6</v>
      </c>
      <c r="G246" s="10">
        <f t="shared" si="35"/>
        <v>-3.2720232333010579E-2</v>
      </c>
      <c r="H246">
        <v>1885</v>
      </c>
      <c r="I246" s="10">
        <f t="shared" si="36"/>
        <v>-1.822916666666663E-2</v>
      </c>
      <c r="J246">
        <v>603.5</v>
      </c>
      <c r="K246" s="10">
        <f t="shared" si="37"/>
        <v>2.8985507246376718E-2</v>
      </c>
      <c r="T246">
        <f t="shared" si="38"/>
        <v>9.8654185301989931E-3</v>
      </c>
      <c r="U246">
        <f t="shared" si="33"/>
        <v>-0.11077942463814593</v>
      </c>
      <c r="V246">
        <f t="shared" si="39"/>
        <v>-4.4091580881357888E-2</v>
      </c>
      <c r="W246">
        <f t="shared" si="40"/>
        <v>-2.684612647719983E-2</v>
      </c>
      <c r="X246">
        <f t="shared" si="41"/>
        <v>2.2823360926487696E-2</v>
      </c>
    </row>
    <row r="247" spans="1:24">
      <c r="A247" s="1">
        <v>42398</v>
      </c>
      <c r="B247">
        <v>4487.5</v>
      </c>
      <c r="C247" s="10">
        <f t="shared" si="42"/>
        <v>-2.7943247048629938E-2</v>
      </c>
      <c r="D247">
        <v>1714</v>
      </c>
      <c r="E247" s="10">
        <f t="shared" si="34"/>
        <v>-0.13412477898459207</v>
      </c>
      <c r="F247">
        <v>516</v>
      </c>
      <c r="G247" s="10">
        <f t="shared" si="35"/>
        <v>3.2826261008807034E-2</v>
      </c>
      <c r="H247">
        <v>1868</v>
      </c>
      <c r="I247" s="10">
        <f t="shared" si="36"/>
        <v>-9.0185676392573466E-3</v>
      </c>
      <c r="J247">
        <v>621</v>
      </c>
      <c r="K247" s="10">
        <f t="shared" si="37"/>
        <v>2.8997514498757315E-2</v>
      </c>
      <c r="T247">
        <f t="shared" si="38"/>
        <v>-4.3397095592278737E-2</v>
      </c>
      <c r="U247">
        <f t="shared" si="33"/>
        <v>-0.14121391609726816</v>
      </c>
      <c r="V247">
        <f t="shared" si="39"/>
        <v>2.1454912460459725E-2</v>
      </c>
      <c r="W247">
        <f t="shared" si="40"/>
        <v>-1.7635527449790547E-2</v>
      </c>
      <c r="X247">
        <f t="shared" si="41"/>
        <v>2.2835368178868293E-2</v>
      </c>
    </row>
    <row r="248" spans="1:24">
      <c r="A248" s="1">
        <v>42429</v>
      </c>
      <c r="B248">
        <v>4107</v>
      </c>
      <c r="C248" s="10">
        <f t="shared" si="42"/>
        <v>-8.4791086350974876E-2</v>
      </c>
      <c r="D248">
        <v>1904</v>
      </c>
      <c r="E248" s="10">
        <f t="shared" si="34"/>
        <v>0.11085180863477251</v>
      </c>
      <c r="F248">
        <v>513</v>
      </c>
      <c r="G248" s="10">
        <f t="shared" si="35"/>
        <v>-5.8139534883721034E-3</v>
      </c>
      <c r="H248">
        <v>1933</v>
      </c>
      <c r="I248" s="10">
        <f t="shared" si="36"/>
        <v>3.4796573875802927E-2</v>
      </c>
      <c r="J248">
        <v>596.5</v>
      </c>
      <c r="K248" s="10">
        <f t="shared" si="37"/>
        <v>-3.9452495974235058E-2</v>
      </c>
      <c r="T248">
        <f t="shared" si="38"/>
        <v>-0.10024493489462367</v>
      </c>
      <c r="U248">
        <f t="shared" si="33"/>
        <v>0.10376267152209641</v>
      </c>
      <c r="V248">
        <f t="shared" si="39"/>
        <v>-1.7185302036719412E-2</v>
      </c>
      <c r="W248">
        <f t="shared" si="40"/>
        <v>2.6179614065269727E-2</v>
      </c>
      <c r="X248">
        <f t="shared" si="41"/>
        <v>-4.5614642294124076E-2</v>
      </c>
    </row>
    <row r="249" spans="1:24">
      <c r="A249" s="1">
        <v>42460</v>
      </c>
      <c r="B249">
        <v>3902.5</v>
      </c>
      <c r="C249" s="10">
        <f t="shared" si="42"/>
        <v>-4.9793036279522807E-2</v>
      </c>
      <c r="D249">
        <v>1955.5</v>
      </c>
      <c r="E249" s="10">
        <f t="shared" si="34"/>
        <v>2.7048319327731107E-2</v>
      </c>
      <c r="F249">
        <v>509</v>
      </c>
      <c r="G249" s="10">
        <f t="shared" si="35"/>
        <v>-7.7972709551656916E-3</v>
      </c>
      <c r="H249">
        <v>2023</v>
      </c>
      <c r="I249" s="10">
        <f t="shared" si="36"/>
        <v>4.6559751681324313E-2</v>
      </c>
      <c r="J249">
        <v>629</v>
      </c>
      <c r="K249" s="10">
        <f t="shared" si="37"/>
        <v>5.4484492875104706E-2</v>
      </c>
      <c r="T249">
        <f t="shared" si="38"/>
        <v>-6.5246884823171605E-2</v>
      </c>
      <c r="U249">
        <f t="shared" si="33"/>
        <v>1.9959182215055011E-2</v>
      </c>
      <c r="V249">
        <f t="shared" si="39"/>
        <v>-1.9168619503513E-2</v>
      </c>
      <c r="W249">
        <f t="shared" si="40"/>
        <v>3.7942791870791109E-2</v>
      </c>
      <c r="X249">
        <f t="shared" si="41"/>
        <v>4.8322346555215688E-2</v>
      </c>
    </row>
    <row r="250" spans="1:24">
      <c r="A250" s="12">
        <v>42489</v>
      </c>
      <c r="B250">
        <v>3928</v>
      </c>
      <c r="C250" s="10">
        <f t="shared" si="42"/>
        <v>6.534272901985938E-3</v>
      </c>
      <c r="D250">
        <v>2300.5</v>
      </c>
      <c r="E250" s="10">
        <f t="shared" si="34"/>
        <v>0.17642546663257486</v>
      </c>
      <c r="F250">
        <v>477.3</v>
      </c>
      <c r="G250" s="10">
        <f t="shared" si="35"/>
        <v>-6.2278978388997985E-2</v>
      </c>
      <c r="H250">
        <v>2039</v>
      </c>
      <c r="I250" s="10">
        <f t="shared" si="36"/>
        <v>7.9090459713297978E-3</v>
      </c>
      <c r="J250">
        <v>592</v>
      </c>
      <c r="K250" s="10">
        <f t="shared" si="37"/>
        <v>-5.8823529411764719E-2</v>
      </c>
      <c r="T250">
        <f t="shared" si="38"/>
        <v>-8.9195756416628642E-3</v>
      </c>
      <c r="U250">
        <f t="shared" si="33"/>
        <v>0.16933632951989877</v>
      </c>
      <c r="V250">
        <f t="shared" si="39"/>
        <v>-7.3650326937345301E-2</v>
      </c>
      <c r="W250">
        <f t="shared" si="40"/>
        <v>-7.079138392034022E-4</v>
      </c>
      <c r="X250">
        <f t="shared" si="41"/>
        <v>-6.4985675731653744E-2</v>
      </c>
    </row>
    <row r="251" spans="1:24">
      <c r="A251" s="1">
        <v>42521</v>
      </c>
      <c r="B251">
        <v>4028</v>
      </c>
      <c r="C251" s="10">
        <f t="shared" si="42"/>
        <v>2.5458248472504996E-2</v>
      </c>
      <c r="D251">
        <v>1942.5</v>
      </c>
      <c r="E251" s="10">
        <f t="shared" si="34"/>
        <v>-0.15561834383829598</v>
      </c>
      <c r="F251">
        <v>483.6</v>
      </c>
      <c r="G251" s="10">
        <f t="shared" si="35"/>
        <v>1.3199245757385292E-2</v>
      </c>
      <c r="H251">
        <v>2044</v>
      </c>
      <c r="I251" s="10">
        <f t="shared" si="36"/>
        <v>2.4521824423737737E-3</v>
      </c>
      <c r="J251">
        <v>613</v>
      </c>
      <c r="K251" s="10">
        <f t="shared" si="37"/>
        <v>3.5472972972973027E-2</v>
      </c>
      <c r="T251">
        <f t="shared" si="38"/>
        <v>1.0004399928856194E-2</v>
      </c>
      <c r="U251">
        <f t="shared" si="33"/>
        <v>-0.16270748095097207</v>
      </c>
      <c r="V251">
        <f t="shared" si="39"/>
        <v>1.8278972090379833E-3</v>
      </c>
      <c r="W251">
        <f t="shared" si="40"/>
        <v>-6.1647773681594263E-3</v>
      </c>
      <c r="X251">
        <f t="shared" si="41"/>
        <v>2.9310826653084005E-2</v>
      </c>
    </row>
    <row r="252" spans="1:24">
      <c r="A252" s="1">
        <v>42551</v>
      </c>
      <c r="B252">
        <v>4467</v>
      </c>
      <c r="C252" s="10">
        <f t="shared" si="42"/>
        <v>0.10898709036742793</v>
      </c>
      <c r="D252">
        <v>2294</v>
      </c>
      <c r="E252" s="10">
        <f t="shared" si="34"/>
        <v>0.18095238095238098</v>
      </c>
      <c r="F252">
        <v>524</v>
      </c>
      <c r="G252" s="10">
        <f t="shared" si="35"/>
        <v>8.3540115798180326E-2</v>
      </c>
      <c r="H252">
        <v>2302</v>
      </c>
      <c r="I252" s="10">
        <f t="shared" si="36"/>
        <v>0.1262230919765166</v>
      </c>
      <c r="J252">
        <v>645.5</v>
      </c>
      <c r="K252" s="10">
        <f t="shared" si="37"/>
        <v>5.3017944535073358E-2</v>
      </c>
      <c r="T252">
        <f t="shared" si="38"/>
        <v>9.3533241823779131E-2</v>
      </c>
      <c r="U252">
        <f t="shared" si="33"/>
        <v>0.17386324383970489</v>
      </c>
      <c r="V252">
        <f t="shared" si="39"/>
        <v>7.216876724983301E-2</v>
      </c>
      <c r="W252">
        <f t="shared" si="40"/>
        <v>0.1176061321659834</v>
      </c>
      <c r="X252">
        <f t="shared" si="41"/>
        <v>4.685579821518434E-2</v>
      </c>
    </row>
    <row r="253" spans="1:24">
      <c r="A253" s="1">
        <v>42580</v>
      </c>
      <c r="B253">
        <v>5048</v>
      </c>
      <c r="C253" s="10">
        <f t="shared" si="42"/>
        <v>0.13006492052831886</v>
      </c>
      <c r="D253">
        <v>2461.5</v>
      </c>
      <c r="E253" s="10">
        <f t="shared" si="34"/>
        <v>7.301656495204889E-2</v>
      </c>
      <c r="F253">
        <v>534</v>
      </c>
      <c r="G253" s="10">
        <f t="shared" si="35"/>
        <v>1.9083969465648831E-2</v>
      </c>
      <c r="H253">
        <v>2365</v>
      </c>
      <c r="I253" s="10">
        <f t="shared" si="36"/>
        <v>2.7367506516073004E-2</v>
      </c>
      <c r="J253">
        <v>712.5</v>
      </c>
      <c r="K253" s="10">
        <f t="shared" si="37"/>
        <v>0.10379550735863674</v>
      </c>
      <c r="T253">
        <f t="shared" si="38"/>
        <v>0.11461107198467006</v>
      </c>
      <c r="U253">
        <f t="shared" si="33"/>
        <v>6.592742783937279E-2</v>
      </c>
      <c r="V253">
        <f t="shared" si="39"/>
        <v>7.7126209173015228E-3</v>
      </c>
      <c r="W253">
        <f t="shared" si="40"/>
        <v>1.8750546705539804E-2</v>
      </c>
      <c r="X253">
        <f t="shared" si="41"/>
        <v>9.7633361038747715E-2</v>
      </c>
    </row>
    <row r="254" spans="1:24">
      <c r="A254" s="1">
        <v>42613</v>
      </c>
      <c r="B254">
        <v>4909</v>
      </c>
      <c r="C254" s="10">
        <f t="shared" si="42"/>
        <v>-2.7535657686212356E-2</v>
      </c>
      <c r="D254">
        <v>2301</v>
      </c>
      <c r="E254" s="10">
        <f t="shared" si="34"/>
        <v>-6.5204143814747151E-2</v>
      </c>
      <c r="F254">
        <v>538.5</v>
      </c>
      <c r="G254" s="10">
        <f t="shared" si="35"/>
        <v>8.4269662921347965E-3</v>
      </c>
      <c r="H254">
        <v>2358</v>
      </c>
      <c r="I254" s="10">
        <f t="shared" si="36"/>
        <v>-2.9598308668076223E-3</v>
      </c>
      <c r="J254">
        <v>725</v>
      </c>
      <c r="K254" s="10">
        <f t="shared" si="37"/>
        <v>1.7543859649122862E-2</v>
      </c>
      <c r="T254">
        <f t="shared" si="38"/>
        <v>-4.2989506229861155E-2</v>
      </c>
      <c r="U254">
        <f t="shared" si="33"/>
        <v>-7.2293280927423251E-2</v>
      </c>
      <c r="V254">
        <f t="shared" si="39"/>
        <v>-2.9443822562125119E-3</v>
      </c>
      <c r="W254">
        <f t="shared" si="40"/>
        <v>-1.1576790677340822E-2</v>
      </c>
      <c r="X254">
        <f t="shared" si="41"/>
        <v>1.138171332923384E-2</v>
      </c>
    </row>
    <row r="255" spans="1:24">
      <c r="A255" s="1">
        <v>42643</v>
      </c>
      <c r="B255">
        <v>5004</v>
      </c>
      <c r="C255" s="10">
        <f t="shared" si="42"/>
        <v>1.9352210226115218E-2</v>
      </c>
      <c r="D255">
        <v>2574.5</v>
      </c>
      <c r="E255" s="10">
        <f t="shared" si="34"/>
        <v>0.11886136462407659</v>
      </c>
      <c r="F255">
        <v>524</v>
      </c>
      <c r="G255" s="10">
        <f t="shared" si="35"/>
        <v>-2.6926648096564532E-2</v>
      </c>
      <c r="H255">
        <v>2280</v>
      </c>
      <c r="I255" s="10">
        <f t="shared" si="36"/>
        <v>-3.30788804071247E-2</v>
      </c>
      <c r="J255">
        <v>738</v>
      </c>
      <c r="K255" s="10">
        <f t="shared" si="37"/>
        <v>1.7931034482758568E-2</v>
      </c>
      <c r="T255">
        <f t="shared" si="38"/>
        <v>3.8983616824664162E-3</v>
      </c>
      <c r="U255">
        <f t="shared" si="33"/>
        <v>0.11177222751140049</v>
      </c>
      <c r="V255">
        <f t="shared" si="39"/>
        <v>-3.829799664491184E-2</v>
      </c>
      <c r="W255">
        <f t="shared" si="40"/>
        <v>-4.1695840217657903E-2</v>
      </c>
      <c r="X255">
        <f t="shared" si="41"/>
        <v>1.1768888162869546E-2</v>
      </c>
    </row>
    <row r="256" spans="1:24">
      <c r="A256" s="12">
        <v>42674</v>
      </c>
      <c r="B256">
        <v>4588</v>
      </c>
      <c r="C256" s="10">
        <f t="shared" si="42"/>
        <v>-8.3133493205435616E-2</v>
      </c>
      <c r="D256">
        <v>2839.5</v>
      </c>
      <c r="E256" s="10">
        <f t="shared" si="34"/>
        <v>0.10293260827345119</v>
      </c>
      <c r="F256">
        <v>542.5</v>
      </c>
      <c r="G256" s="10">
        <f t="shared" si="35"/>
        <v>3.5305343511450316E-2</v>
      </c>
      <c r="H256">
        <v>2199</v>
      </c>
      <c r="I256" s="10">
        <f t="shared" si="36"/>
        <v>-3.5526315789473739E-2</v>
      </c>
      <c r="J256">
        <v>721.5</v>
      </c>
      <c r="K256" s="10">
        <f t="shared" si="37"/>
        <v>-2.2357723577235755E-2</v>
      </c>
      <c r="T256">
        <f t="shared" si="38"/>
        <v>-9.8587341749084414E-2</v>
      </c>
      <c r="U256">
        <f t="shared" si="33"/>
        <v>9.5843471160775087E-2</v>
      </c>
      <c r="V256">
        <f t="shared" si="39"/>
        <v>2.3933994963103007E-2</v>
      </c>
      <c r="W256">
        <f t="shared" si="40"/>
        <v>-4.4143275600006943E-2</v>
      </c>
      <c r="X256">
        <f t="shared" si="41"/>
        <v>-2.8519869897124777E-2</v>
      </c>
    </row>
    <row r="257" spans="1:24">
      <c r="A257" s="1">
        <v>42704</v>
      </c>
      <c r="B257">
        <v>4149.5</v>
      </c>
      <c r="C257" s="10">
        <f t="shared" si="42"/>
        <v>-9.5575414123801217E-2</v>
      </c>
      <c r="D257">
        <v>2990</v>
      </c>
      <c r="E257" s="10">
        <f t="shared" si="34"/>
        <v>5.3002289135411162E-2</v>
      </c>
      <c r="F257">
        <v>600.5</v>
      </c>
      <c r="G257" s="10">
        <f t="shared" si="35"/>
        <v>0.10691244239631326</v>
      </c>
      <c r="H257">
        <v>2060</v>
      </c>
      <c r="I257" s="10">
        <f t="shared" si="36"/>
        <v>-6.3210550250113684E-2</v>
      </c>
      <c r="J257">
        <v>657.5</v>
      </c>
      <c r="K257" s="10">
        <f t="shared" si="37"/>
        <v>-8.8704088704088746E-2</v>
      </c>
      <c r="T257">
        <f t="shared" si="38"/>
        <v>-0.11102926266745002</v>
      </c>
      <c r="U257">
        <f t="shared" si="33"/>
        <v>4.591315202273507E-2</v>
      </c>
      <c r="V257">
        <f t="shared" si="39"/>
        <v>9.5541093847965941E-2</v>
      </c>
      <c r="W257">
        <f t="shared" si="40"/>
        <v>-7.1827510060646887E-2</v>
      </c>
      <c r="X257">
        <f t="shared" si="41"/>
        <v>-9.4866235023977771E-2</v>
      </c>
    </row>
    <row r="258" spans="1:24">
      <c r="A258" s="1">
        <v>42734</v>
      </c>
      <c r="B258">
        <v>4437.5</v>
      </c>
      <c r="C258" s="10">
        <f t="shared" si="42"/>
        <v>6.9405952524400627E-2</v>
      </c>
      <c r="D258">
        <v>3158.5</v>
      </c>
      <c r="E258" s="10">
        <f t="shared" si="34"/>
        <v>5.6354515050167198E-2</v>
      </c>
      <c r="F258">
        <v>591.5</v>
      </c>
      <c r="G258" s="10">
        <f t="shared" si="35"/>
        <v>-1.4987510407993287E-2</v>
      </c>
      <c r="H258">
        <v>2109</v>
      </c>
      <c r="I258" s="10">
        <f t="shared" si="36"/>
        <v>2.3786407766990258E-2</v>
      </c>
      <c r="J258">
        <v>655</v>
      </c>
      <c r="K258" s="10">
        <f t="shared" si="37"/>
        <v>-3.8022813688213253E-3</v>
      </c>
      <c r="T258">
        <f t="shared" si="38"/>
        <v>5.3952103980751828E-2</v>
      </c>
      <c r="U258">
        <f t="shared" si="33"/>
        <v>4.9265377937491105E-2</v>
      </c>
      <c r="V258">
        <f t="shared" si="39"/>
        <v>-2.6358858956340596E-2</v>
      </c>
      <c r="W258">
        <f t="shared" si="40"/>
        <v>1.5169447956457058E-2</v>
      </c>
      <c r="X258">
        <f t="shared" si="41"/>
        <v>-9.9644276887103471E-3</v>
      </c>
    </row>
    <row r="259" spans="1:24">
      <c r="A259" s="1">
        <v>42766</v>
      </c>
      <c r="B259">
        <v>4194</v>
      </c>
      <c r="C259" s="10">
        <f t="shared" si="42"/>
        <v>-5.4873239436619703E-2</v>
      </c>
      <c r="D259">
        <v>3491</v>
      </c>
      <c r="E259" s="10">
        <f t="shared" si="34"/>
        <v>0.10527148963115396</v>
      </c>
      <c r="F259">
        <v>582</v>
      </c>
      <c r="G259" s="10">
        <f t="shared" si="35"/>
        <v>-1.6060862214708371E-2</v>
      </c>
      <c r="H259">
        <v>2089</v>
      </c>
      <c r="I259" s="10">
        <f t="shared" si="36"/>
        <v>-9.4831673779042225E-3</v>
      </c>
      <c r="J259">
        <v>613</v>
      </c>
      <c r="K259" s="10">
        <f t="shared" si="37"/>
        <v>-6.4122137404580171E-2</v>
      </c>
      <c r="T259">
        <f t="shared" si="38"/>
        <v>-7.0327087980268502E-2</v>
      </c>
      <c r="U259">
        <f t="shared" si="33"/>
        <v>9.8182352518477858E-2</v>
      </c>
      <c r="V259">
        <f t="shared" si="39"/>
        <v>-2.743221076305568E-2</v>
      </c>
      <c r="W259">
        <f t="shared" si="40"/>
        <v>-1.8100127188437422E-2</v>
      </c>
      <c r="X259">
        <f t="shared" si="41"/>
        <v>-7.0284283724469196E-2</v>
      </c>
    </row>
    <row r="260" spans="1:24">
      <c r="A260" s="1">
        <v>42794</v>
      </c>
      <c r="B260">
        <v>4644</v>
      </c>
      <c r="C260" s="10">
        <f t="shared" si="42"/>
        <v>0.10729613733905574</v>
      </c>
      <c r="D260">
        <v>3297</v>
      </c>
      <c r="E260" s="10">
        <f t="shared" si="34"/>
        <v>-5.5571469492981973E-2</v>
      </c>
      <c r="F260">
        <v>630</v>
      </c>
      <c r="G260" s="10">
        <f t="shared" si="35"/>
        <v>8.247422680412364E-2</v>
      </c>
      <c r="H260">
        <v>2255</v>
      </c>
      <c r="I260" s="10">
        <f t="shared" si="36"/>
        <v>7.9463858305409252E-2</v>
      </c>
      <c r="J260">
        <v>646</v>
      </c>
      <c r="K260" s="10">
        <f t="shared" si="37"/>
        <v>5.3833605220228398E-2</v>
      </c>
      <c r="T260">
        <f t="shared" si="38"/>
        <v>9.1842288795406943E-2</v>
      </c>
      <c r="U260">
        <f t="shared" si="33"/>
        <v>-6.2660606605658073E-2</v>
      </c>
      <c r="V260">
        <f t="shared" si="39"/>
        <v>7.1102878255776325E-2</v>
      </c>
      <c r="W260">
        <f t="shared" si="40"/>
        <v>7.0846898494876048E-2</v>
      </c>
      <c r="X260">
        <f t="shared" si="41"/>
        <v>4.7671458900339379E-2</v>
      </c>
    </row>
    <row r="261" spans="1:24">
      <c r="A261" s="1">
        <v>42825</v>
      </c>
      <c r="B261">
        <v>4912.5</v>
      </c>
      <c r="C261" s="10">
        <f t="shared" si="42"/>
        <v>5.7816537467700213E-2</v>
      </c>
      <c r="D261">
        <v>3209.5</v>
      </c>
      <c r="E261" s="10">
        <f t="shared" si="34"/>
        <v>-2.6539278131634814E-2</v>
      </c>
      <c r="F261">
        <v>642.5</v>
      </c>
      <c r="G261" s="10">
        <f t="shared" si="35"/>
        <v>1.9841269841269771E-2</v>
      </c>
      <c r="H261">
        <v>2320</v>
      </c>
      <c r="I261" s="10">
        <f t="shared" si="36"/>
        <v>2.8824833702882469E-2</v>
      </c>
      <c r="J261">
        <v>630.5</v>
      </c>
      <c r="K261" s="10">
        <f t="shared" si="37"/>
        <v>-2.3993808049535659E-2</v>
      </c>
      <c r="T261">
        <f t="shared" si="38"/>
        <v>4.2362688924051414E-2</v>
      </c>
      <c r="U261">
        <f t="shared" ref="U261:U324" si="43">IFERROR(E261-$O$3,"N/A")</f>
        <v>-3.3628415244310907E-2</v>
      </c>
      <c r="V261">
        <f t="shared" si="39"/>
        <v>8.4699212929224624E-3</v>
      </c>
      <c r="W261">
        <f t="shared" si="40"/>
        <v>2.0207873892349269E-2</v>
      </c>
      <c r="X261">
        <f t="shared" si="41"/>
        <v>-3.0155954369424681E-2</v>
      </c>
    </row>
    <row r="262" spans="1:24">
      <c r="A262" s="12">
        <v>42853</v>
      </c>
      <c r="B262">
        <v>4637.5</v>
      </c>
      <c r="C262" s="10">
        <f t="shared" si="42"/>
        <v>-5.5979643765903253E-2</v>
      </c>
      <c r="D262">
        <v>3062</v>
      </c>
      <c r="E262" s="10">
        <f t="shared" si="34"/>
        <v>-4.5957314223399326E-2</v>
      </c>
      <c r="F262">
        <v>627</v>
      </c>
      <c r="G262" s="10">
        <f t="shared" si="35"/>
        <v>-2.4124513618677068E-2</v>
      </c>
      <c r="H262">
        <v>2408</v>
      </c>
      <c r="I262" s="10">
        <f t="shared" si="36"/>
        <v>3.7931034482758585E-2</v>
      </c>
      <c r="J262">
        <v>670</v>
      </c>
      <c r="K262" s="10">
        <f t="shared" si="37"/>
        <v>6.2648691514670896E-2</v>
      </c>
      <c r="T262">
        <f t="shared" si="38"/>
        <v>-7.1433492309552052E-2</v>
      </c>
      <c r="U262">
        <f t="shared" si="43"/>
        <v>-5.3046451336075419E-2</v>
      </c>
      <c r="V262">
        <f t="shared" si="39"/>
        <v>-3.5495862167024377E-2</v>
      </c>
      <c r="W262">
        <f t="shared" si="40"/>
        <v>2.9314074672225385E-2</v>
      </c>
      <c r="X262">
        <f t="shared" si="41"/>
        <v>5.6486545194781877E-2</v>
      </c>
    </row>
    <row r="263" spans="1:24">
      <c r="A263" s="1">
        <v>42886</v>
      </c>
      <c r="B263">
        <v>5234</v>
      </c>
      <c r="C263" s="10">
        <f t="shared" si="42"/>
        <v>0.12862533692722367</v>
      </c>
      <c r="D263">
        <v>3102.5</v>
      </c>
      <c r="E263" s="10">
        <f t="shared" ref="E263:E326" si="44">IFERROR(D263/D262-1,"N/A")</f>
        <v>1.3226649248856859E-2</v>
      </c>
      <c r="F263">
        <v>665.5</v>
      </c>
      <c r="G263" s="10">
        <f t="shared" ref="G263:G326" si="45">IFERROR(F263/F262-1,"N/A")</f>
        <v>6.1403508771929793E-2</v>
      </c>
      <c r="H263">
        <v>2432</v>
      </c>
      <c r="I263" s="10">
        <f t="shared" ref="I263:I326" si="46">IFERROR(H263/H262-1,"N/A")</f>
        <v>9.966777408637828E-3</v>
      </c>
      <c r="J263">
        <v>720.5</v>
      </c>
      <c r="K263" s="10">
        <f t="shared" ref="K263:K326" si="47">IFERROR(J263/J262-1,"N/A")</f>
        <v>7.5373134328358127E-2</v>
      </c>
      <c r="T263">
        <f t="shared" ref="T263:T326" si="48">IFERROR(C263-$N$3,"N/A")</f>
        <v>0.11317148838357487</v>
      </c>
      <c r="U263">
        <f t="shared" si="43"/>
        <v>6.1375121361807632E-3</v>
      </c>
      <c r="V263">
        <f t="shared" ref="V263:V326" si="49">IFERROR(G263-$P$3,"N/A")</f>
        <v>5.0032160223582485E-2</v>
      </c>
      <c r="W263">
        <f t="shared" ref="W263:W326" si="50">IFERROR(I263-$Q$3,"N/A")</f>
        <v>1.349817598104628E-3</v>
      </c>
      <c r="X263">
        <f t="shared" ref="X263:X326" si="51">IFERROR(K263-$R$3,"N/A")</f>
        <v>6.9210988008469101E-2</v>
      </c>
    </row>
    <row r="264" spans="1:24">
      <c r="A264" s="1">
        <v>42916</v>
      </c>
      <c r="B264">
        <v>5135</v>
      </c>
      <c r="C264" s="10">
        <f t="shared" ref="C264:C327" si="52">IFERROR(B264/B263-1,"N/A")</f>
        <v>-1.8914787925105037E-2</v>
      </c>
      <c r="D264">
        <v>3242</v>
      </c>
      <c r="E264" s="10">
        <f t="shared" si="44"/>
        <v>4.4963738920225538E-2</v>
      </c>
      <c r="F264">
        <v>633.5</v>
      </c>
      <c r="G264" s="10">
        <f t="shared" si="45"/>
        <v>-4.8084147257700938E-2</v>
      </c>
      <c r="H264">
        <v>2288</v>
      </c>
      <c r="I264" s="10">
        <f t="shared" si="46"/>
        <v>-5.9210526315789491E-2</v>
      </c>
      <c r="J264">
        <v>688</v>
      </c>
      <c r="K264" s="10">
        <f t="shared" si="47"/>
        <v>-4.5107564191533611E-2</v>
      </c>
      <c r="T264">
        <f t="shared" si="48"/>
        <v>-3.4368636468753835E-2</v>
      </c>
      <c r="U264">
        <f t="shared" si="43"/>
        <v>3.7874601807549445E-2</v>
      </c>
      <c r="V264">
        <f t="shared" si="49"/>
        <v>-5.9455495806048246E-2</v>
      </c>
      <c r="W264">
        <f t="shared" si="50"/>
        <v>-6.7827486126322695E-2</v>
      </c>
      <c r="X264">
        <f t="shared" si="51"/>
        <v>-5.126971051142263E-2</v>
      </c>
    </row>
    <row r="265" spans="1:24">
      <c r="A265" s="1">
        <v>42947</v>
      </c>
      <c r="B265">
        <v>4569</v>
      </c>
      <c r="C265" s="10">
        <f t="shared" si="52"/>
        <v>-0.11022395326192791</v>
      </c>
      <c r="D265">
        <v>3520</v>
      </c>
      <c r="E265" s="10">
        <f t="shared" si="44"/>
        <v>8.5749537322640235E-2</v>
      </c>
      <c r="F265">
        <v>601.5</v>
      </c>
      <c r="G265" s="10">
        <f t="shared" si="45"/>
        <v>-5.051302288871351E-2</v>
      </c>
      <c r="H265">
        <v>2288</v>
      </c>
      <c r="I265" s="10">
        <f t="shared" si="46"/>
        <v>0</v>
      </c>
      <c r="J265">
        <v>674</v>
      </c>
      <c r="K265" s="10">
        <f t="shared" si="47"/>
        <v>-2.0348837209302362E-2</v>
      </c>
      <c r="T265">
        <f t="shared" si="48"/>
        <v>-0.12567780180557672</v>
      </c>
      <c r="U265">
        <f t="shared" si="43"/>
        <v>7.8660400209964135E-2</v>
      </c>
      <c r="V265">
        <f t="shared" si="49"/>
        <v>-6.1884371437060819E-2</v>
      </c>
      <c r="W265">
        <f t="shared" si="50"/>
        <v>-8.6169598105332E-3</v>
      </c>
      <c r="X265">
        <f t="shared" si="51"/>
        <v>-2.6510983529191384E-2</v>
      </c>
    </row>
    <row r="266" spans="1:24">
      <c r="A266" s="1">
        <v>42978</v>
      </c>
      <c r="B266">
        <v>4541</v>
      </c>
      <c r="C266" s="10">
        <f t="shared" si="52"/>
        <v>-6.1282556358065454E-3</v>
      </c>
      <c r="D266">
        <v>3746.5</v>
      </c>
      <c r="E266" s="10">
        <f t="shared" si="44"/>
        <v>6.4346590909091006E-2</v>
      </c>
      <c r="F266">
        <v>607.5</v>
      </c>
      <c r="G266" s="10">
        <f t="shared" si="45"/>
        <v>9.9750623441396957E-3</v>
      </c>
      <c r="H266">
        <v>2310</v>
      </c>
      <c r="I266" s="10">
        <f t="shared" si="46"/>
        <v>9.6153846153845812E-3</v>
      </c>
      <c r="J266">
        <v>692.5</v>
      </c>
      <c r="K266" s="10">
        <f t="shared" si="47"/>
        <v>2.7448071216617187E-2</v>
      </c>
      <c r="T266">
        <f t="shared" si="48"/>
        <v>-2.1582104179455348E-2</v>
      </c>
      <c r="U266">
        <f t="shared" si="43"/>
        <v>5.7257453796414913E-2</v>
      </c>
      <c r="V266">
        <f t="shared" si="49"/>
        <v>-1.3962862042076127E-3</v>
      </c>
      <c r="W266">
        <f t="shared" si="50"/>
        <v>9.9842480485138121E-4</v>
      </c>
      <c r="X266">
        <f t="shared" si="51"/>
        <v>2.1285924896728165E-2</v>
      </c>
    </row>
    <row r="267" spans="1:24">
      <c r="A267" s="1">
        <v>43007</v>
      </c>
      <c r="B267">
        <v>4955</v>
      </c>
      <c r="C267" s="10">
        <f t="shared" si="52"/>
        <v>9.1169345959039916E-2</v>
      </c>
      <c r="D267">
        <v>3473</v>
      </c>
      <c r="E267" s="10">
        <f t="shared" si="44"/>
        <v>-7.3001468036834383E-2</v>
      </c>
      <c r="F267">
        <v>631.5</v>
      </c>
      <c r="G267" s="10">
        <f t="shared" si="45"/>
        <v>3.9506172839506082E-2</v>
      </c>
      <c r="H267">
        <v>2267</v>
      </c>
      <c r="I267" s="10">
        <f t="shared" si="46"/>
        <v>-1.8614718614718639E-2</v>
      </c>
      <c r="J267">
        <v>698.5</v>
      </c>
      <c r="K267" s="10">
        <f t="shared" si="47"/>
        <v>8.664259927797735E-3</v>
      </c>
      <c r="T267">
        <f t="shared" si="48"/>
        <v>7.5715497415391117E-2</v>
      </c>
      <c r="U267">
        <f t="shared" si="43"/>
        <v>-8.0090605149510483E-2</v>
      </c>
      <c r="V267">
        <f t="shared" si="49"/>
        <v>2.8134824291158773E-2</v>
      </c>
      <c r="W267">
        <f t="shared" si="50"/>
        <v>-2.7231678425251839E-2</v>
      </c>
      <c r="X267">
        <f t="shared" si="51"/>
        <v>2.5021136079087141E-3</v>
      </c>
    </row>
    <row r="268" spans="1:24">
      <c r="A268" s="12">
        <v>43039</v>
      </c>
      <c r="B268">
        <v>5032</v>
      </c>
      <c r="C268" s="10">
        <f t="shared" si="52"/>
        <v>1.5539858728557121E-2</v>
      </c>
      <c r="D268">
        <v>3548.5</v>
      </c>
      <c r="E268" s="10">
        <f t="shared" si="44"/>
        <v>2.1739130434782705E-2</v>
      </c>
      <c r="F268">
        <v>593.5</v>
      </c>
      <c r="G268" s="10">
        <f t="shared" si="45"/>
        <v>-6.017418844022171E-2</v>
      </c>
      <c r="H268">
        <v>2345</v>
      </c>
      <c r="I268" s="10">
        <f t="shared" si="46"/>
        <v>3.4406704896338791E-2</v>
      </c>
      <c r="J268">
        <v>745.5</v>
      </c>
      <c r="K268" s="10">
        <f t="shared" si="47"/>
        <v>6.7287043664996382E-2</v>
      </c>
      <c r="T268">
        <f t="shared" si="48"/>
        <v>8.6010184908318771E-5</v>
      </c>
      <c r="U268">
        <f t="shared" si="43"/>
        <v>1.4649993322106609E-2</v>
      </c>
      <c r="V268">
        <f t="shared" si="49"/>
        <v>-7.1545536988569025E-2</v>
      </c>
      <c r="W268">
        <f t="shared" si="50"/>
        <v>2.5789745085805591E-2</v>
      </c>
      <c r="X268">
        <f t="shared" si="51"/>
        <v>6.1124897345107364E-2</v>
      </c>
    </row>
    <row r="269" spans="1:24">
      <c r="A269" s="1">
        <v>43069</v>
      </c>
      <c r="B269">
        <v>4777</v>
      </c>
      <c r="C269" s="10">
        <f t="shared" si="52"/>
        <v>-5.0675675675675658E-2</v>
      </c>
      <c r="D269">
        <v>3501.5</v>
      </c>
      <c r="E269" s="10">
        <f t="shared" si="44"/>
        <v>-1.3245033112582738E-2</v>
      </c>
      <c r="F269">
        <v>552</v>
      </c>
      <c r="G269" s="10">
        <f t="shared" si="45"/>
        <v>-6.9924178601516451E-2</v>
      </c>
      <c r="H269">
        <v>2115</v>
      </c>
      <c r="I269" s="10">
        <f t="shared" si="46"/>
        <v>-9.8081023454157812E-2</v>
      </c>
      <c r="J269">
        <v>774.5</v>
      </c>
      <c r="K269" s="10">
        <f t="shared" si="47"/>
        <v>3.8900067069081112E-2</v>
      </c>
      <c r="T269">
        <f t="shared" si="48"/>
        <v>-6.6129524219324456E-2</v>
      </c>
      <c r="U269">
        <f t="shared" si="43"/>
        <v>-2.0334170225258835E-2</v>
      </c>
      <c r="V269">
        <f t="shared" si="49"/>
        <v>-8.1295527149863767E-2</v>
      </c>
      <c r="W269">
        <f t="shared" si="50"/>
        <v>-0.10669798326469102</v>
      </c>
      <c r="X269">
        <f t="shared" si="51"/>
        <v>3.2737920749192094E-2</v>
      </c>
    </row>
    <row r="270" spans="1:24">
      <c r="A270" s="1">
        <v>43098</v>
      </c>
      <c r="B270">
        <v>5121</v>
      </c>
      <c r="C270" s="10">
        <f t="shared" si="52"/>
        <v>7.2011722838601688E-2</v>
      </c>
      <c r="D270">
        <v>3942</v>
      </c>
      <c r="E270" s="10">
        <f t="shared" si="44"/>
        <v>0.1258032271883478</v>
      </c>
      <c r="F270">
        <v>572.75</v>
      </c>
      <c r="G270" s="10">
        <f t="shared" si="45"/>
        <v>3.7590579710145011E-2</v>
      </c>
      <c r="H270">
        <v>2072</v>
      </c>
      <c r="I270" s="10">
        <f t="shared" si="46"/>
        <v>-2.0330969267139509E-2</v>
      </c>
      <c r="J270">
        <v>798</v>
      </c>
      <c r="K270" s="10">
        <f t="shared" si="47"/>
        <v>3.0342156229825612E-2</v>
      </c>
      <c r="T270">
        <f t="shared" si="48"/>
        <v>5.655787429495289E-2</v>
      </c>
      <c r="U270">
        <f t="shared" si="43"/>
        <v>0.1187140900756717</v>
      </c>
      <c r="V270">
        <f t="shared" si="49"/>
        <v>2.6219231161797703E-2</v>
      </c>
      <c r="W270">
        <f t="shared" si="50"/>
        <v>-2.8947929077672709E-2</v>
      </c>
      <c r="X270">
        <f t="shared" si="51"/>
        <v>2.418000990993659E-2</v>
      </c>
    </row>
    <row r="271" spans="1:24">
      <c r="A271" s="1">
        <v>43131</v>
      </c>
      <c r="B271">
        <v>4886.5</v>
      </c>
      <c r="C271" s="10">
        <f t="shared" si="52"/>
        <v>-4.5791837531732105E-2</v>
      </c>
      <c r="D271">
        <v>3922</v>
      </c>
      <c r="E271" s="10">
        <f t="shared" si="44"/>
        <v>-5.0735667174023336E-3</v>
      </c>
      <c r="F271">
        <v>594</v>
      </c>
      <c r="G271" s="10">
        <f t="shared" si="45"/>
        <v>3.7101702313400153E-2</v>
      </c>
      <c r="H271">
        <v>2060</v>
      </c>
      <c r="I271" s="10">
        <f t="shared" si="46"/>
        <v>-5.7915057915057799E-3</v>
      </c>
      <c r="J271">
        <v>749.2</v>
      </c>
      <c r="K271" s="10">
        <f t="shared" si="47"/>
        <v>-6.1152882205513737E-2</v>
      </c>
      <c r="T271">
        <f t="shared" si="48"/>
        <v>-6.1245686075380903E-2</v>
      </c>
      <c r="U271">
        <f t="shared" si="43"/>
        <v>-1.216270383007843E-2</v>
      </c>
      <c r="V271">
        <f t="shared" si="49"/>
        <v>2.5730353765052845E-2</v>
      </c>
      <c r="W271">
        <f t="shared" si="50"/>
        <v>-1.440846560203898E-2</v>
      </c>
      <c r="X271">
        <f t="shared" si="51"/>
        <v>-6.7315028525402762E-2</v>
      </c>
    </row>
    <row r="272" spans="1:24">
      <c r="A272" s="1">
        <v>43159</v>
      </c>
      <c r="B272">
        <v>4775</v>
      </c>
      <c r="C272" s="10">
        <f t="shared" si="52"/>
        <v>-2.2817967870664035E-2</v>
      </c>
      <c r="D272">
        <v>3926</v>
      </c>
      <c r="E272" s="10">
        <f t="shared" si="44"/>
        <v>1.0198878123406363E-3</v>
      </c>
      <c r="F272">
        <v>579.4</v>
      </c>
      <c r="G272" s="10">
        <f t="shared" si="45"/>
        <v>-2.4579124579124589E-2</v>
      </c>
      <c r="H272">
        <v>1955</v>
      </c>
      <c r="I272" s="10">
        <f t="shared" si="46"/>
        <v>-5.0970873786407744E-2</v>
      </c>
      <c r="J272">
        <v>692.6</v>
      </c>
      <c r="K272" s="10">
        <f t="shared" si="47"/>
        <v>-7.5547250400427202E-2</v>
      </c>
      <c r="T272">
        <f t="shared" si="48"/>
        <v>-3.8271816414312834E-2</v>
      </c>
      <c r="U272">
        <f t="shared" si="43"/>
        <v>-6.0692493003354593E-3</v>
      </c>
      <c r="V272">
        <f t="shared" si="49"/>
        <v>-3.5950473127471898E-2</v>
      </c>
      <c r="W272">
        <f t="shared" si="50"/>
        <v>-5.9587833596940948E-2</v>
      </c>
      <c r="X272">
        <f t="shared" si="51"/>
        <v>-8.1709396720316227E-2</v>
      </c>
    </row>
    <row r="273" spans="1:24">
      <c r="A273" s="1">
        <v>43189</v>
      </c>
      <c r="B273">
        <v>4895.5</v>
      </c>
      <c r="C273" s="10">
        <f t="shared" si="52"/>
        <v>2.5235602094240805E-2</v>
      </c>
      <c r="D273">
        <v>3611</v>
      </c>
      <c r="E273" s="10">
        <f t="shared" si="44"/>
        <v>-8.0234335201222584E-2</v>
      </c>
      <c r="F273">
        <v>581.4</v>
      </c>
      <c r="G273" s="10">
        <f t="shared" si="45"/>
        <v>3.4518467380049156E-3</v>
      </c>
      <c r="H273">
        <v>2095</v>
      </c>
      <c r="I273" s="10">
        <f t="shared" si="46"/>
        <v>7.1611253196930846E-2</v>
      </c>
      <c r="J273">
        <v>639.20000000000005</v>
      </c>
      <c r="K273" s="10">
        <f t="shared" si="47"/>
        <v>-7.7100779670805641E-2</v>
      </c>
      <c r="T273">
        <f t="shared" si="48"/>
        <v>9.7817535505920032E-3</v>
      </c>
      <c r="U273">
        <f t="shared" si="43"/>
        <v>-8.7323472313898684E-2</v>
      </c>
      <c r="V273">
        <f t="shared" si="49"/>
        <v>-7.9195018103423928E-3</v>
      </c>
      <c r="W273">
        <f t="shared" si="50"/>
        <v>6.2994293386397643E-2</v>
      </c>
      <c r="X273">
        <f t="shared" si="51"/>
        <v>-8.3262925990694667E-2</v>
      </c>
    </row>
    <row r="274" spans="1:24" s="16" customFormat="1">
      <c r="A274" s="15">
        <v>43220</v>
      </c>
      <c r="B274" s="16">
        <v>5103</v>
      </c>
      <c r="C274" s="17">
        <f t="shared" si="52"/>
        <v>4.2385864569502552E-2</v>
      </c>
      <c r="D274" s="16">
        <v>3946</v>
      </c>
      <c r="E274" s="17">
        <f t="shared" si="44"/>
        <v>9.2772085294932083E-2</v>
      </c>
      <c r="F274" s="16">
        <v>611</v>
      </c>
      <c r="G274" s="17">
        <f t="shared" si="45"/>
        <v>5.0911592707258313E-2</v>
      </c>
      <c r="H274" s="16">
        <v>2111</v>
      </c>
      <c r="I274" s="17">
        <f t="shared" si="46"/>
        <v>7.6372315035799776E-3</v>
      </c>
      <c r="J274" s="16">
        <v>635.20000000000005</v>
      </c>
      <c r="K274" s="17">
        <f t="shared" si="47"/>
        <v>-6.2578222778473247E-3</v>
      </c>
      <c r="T274" s="16">
        <f t="shared" si="48"/>
        <v>2.6932016025853749E-2</v>
      </c>
      <c r="U274" s="16">
        <f t="shared" si="43"/>
        <v>8.5682948182255983E-2</v>
      </c>
      <c r="V274" s="16">
        <f t="shared" si="49"/>
        <v>3.9540244158911005E-2</v>
      </c>
      <c r="W274" s="16">
        <f t="shared" si="50"/>
        <v>-9.7972830695322241E-4</v>
      </c>
      <c r="X274" s="16">
        <f t="shared" si="51"/>
        <v>-1.2419968597736347E-2</v>
      </c>
    </row>
    <row r="275" spans="1:24">
      <c r="A275" s="1">
        <v>43251</v>
      </c>
      <c r="B275">
        <v>5466</v>
      </c>
      <c r="C275" s="10">
        <f t="shared" si="52"/>
        <v>7.1134626690182223E-2</v>
      </c>
      <c r="D275">
        <v>4240</v>
      </c>
      <c r="E275" s="10">
        <f t="shared" si="44"/>
        <v>7.4505828687278175E-2</v>
      </c>
      <c r="F275">
        <v>639.4</v>
      </c>
      <c r="G275" s="10">
        <f t="shared" si="45"/>
        <v>4.6481178396071909E-2</v>
      </c>
      <c r="H275">
        <v>2290</v>
      </c>
      <c r="I275" s="10">
        <f t="shared" si="46"/>
        <v>8.4793936522974844E-2</v>
      </c>
      <c r="J275">
        <v>662.4</v>
      </c>
      <c r="K275" s="10">
        <f t="shared" si="47"/>
        <v>4.2821158690176109E-2</v>
      </c>
      <c r="T275" s="22">
        <f t="shared" si="48"/>
        <v>5.5680778146533424E-2</v>
      </c>
      <c r="U275" s="22">
        <f t="shared" si="43"/>
        <v>6.7416691574602075E-2</v>
      </c>
      <c r="V275" s="22">
        <f t="shared" si="49"/>
        <v>3.5109829847724601E-2</v>
      </c>
      <c r="W275" s="22">
        <f t="shared" si="50"/>
        <v>7.6176976712441641E-2</v>
      </c>
      <c r="X275" s="22">
        <f t="shared" si="51"/>
        <v>3.665901237028709E-2</v>
      </c>
    </row>
    <row r="276" spans="1:24">
      <c r="A276" s="1">
        <v>43280</v>
      </c>
      <c r="B276">
        <v>5253</v>
      </c>
      <c r="C276" s="10">
        <f t="shared" si="52"/>
        <v>-3.8968166849615793E-2</v>
      </c>
      <c r="D276">
        <v>4201</v>
      </c>
      <c r="E276" s="10">
        <f t="shared" si="44"/>
        <v>-9.1981132075471539E-3</v>
      </c>
      <c r="F276">
        <v>646.79999999999995</v>
      </c>
      <c r="G276" s="10">
        <f t="shared" si="45"/>
        <v>1.1573350015639638E-2</v>
      </c>
      <c r="H276">
        <v>2295</v>
      </c>
      <c r="I276" s="10">
        <f t="shared" si="46"/>
        <v>2.1834061135370675E-3</v>
      </c>
      <c r="J276">
        <v>628.6</v>
      </c>
      <c r="K276" s="10">
        <f t="shared" si="47"/>
        <v>-5.1026570048309128E-2</v>
      </c>
      <c r="T276" s="22">
        <f t="shared" si="48"/>
        <v>-5.4422015393264592E-2</v>
      </c>
      <c r="U276" s="22">
        <f t="shared" si="43"/>
        <v>-1.628725032022325E-2</v>
      </c>
      <c r="V276" s="22">
        <f t="shared" si="49"/>
        <v>2.0200146729233009E-4</v>
      </c>
      <c r="W276" s="22">
        <f t="shared" si="50"/>
        <v>-6.4335536969961325E-3</v>
      </c>
      <c r="X276" s="22">
        <f t="shared" si="51"/>
        <v>-5.7188716368198146E-2</v>
      </c>
    </row>
    <row r="277" spans="1:24">
      <c r="A277" s="1">
        <v>43312</v>
      </c>
      <c r="B277">
        <v>5865</v>
      </c>
      <c r="C277" s="10">
        <f t="shared" si="52"/>
        <v>0.11650485436893199</v>
      </c>
      <c r="D277">
        <v>4196.5</v>
      </c>
      <c r="E277" s="10">
        <f t="shared" si="44"/>
        <v>-1.0711735301118797E-3</v>
      </c>
      <c r="F277">
        <v>653.20000000000005</v>
      </c>
      <c r="G277" s="10">
        <f t="shared" si="45"/>
        <v>9.8948670377243531E-3</v>
      </c>
      <c r="H277">
        <v>2265</v>
      </c>
      <c r="I277" s="10">
        <f t="shared" si="46"/>
        <v>-1.3071895424836555E-2</v>
      </c>
      <c r="J277">
        <v>622</v>
      </c>
      <c r="K277" s="10">
        <f t="shared" si="47"/>
        <v>-1.0499522748966039E-2</v>
      </c>
      <c r="T277" s="22">
        <f t="shared" si="48"/>
        <v>0.10105100582528319</v>
      </c>
      <c r="U277" s="22">
        <f t="shared" si="43"/>
        <v>-8.1603106427879761E-3</v>
      </c>
      <c r="V277" s="22">
        <f t="shared" si="49"/>
        <v>-1.4764815106229554E-3</v>
      </c>
      <c r="W277" s="22">
        <f t="shared" si="50"/>
        <v>-2.1688855235369755E-2</v>
      </c>
      <c r="X277" s="22">
        <f t="shared" si="51"/>
        <v>-1.6661669068855061E-2</v>
      </c>
    </row>
    <row r="278" spans="1:24">
      <c r="A278" s="1">
        <v>43343</v>
      </c>
      <c r="B278">
        <v>5795</v>
      </c>
      <c r="C278" s="10">
        <f t="shared" si="52"/>
        <v>-1.1935208866155178E-2</v>
      </c>
      <c r="D278">
        <v>3659</v>
      </c>
      <c r="E278" s="10">
        <f t="shared" si="44"/>
        <v>-0.12808292624806383</v>
      </c>
      <c r="F278">
        <v>606</v>
      </c>
      <c r="G278" s="10">
        <f t="shared" si="45"/>
        <v>-7.2259644825474645E-2</v>
      </c>
      <c r="H278">
        <v>2398</v>
      </c>
      <c r="I278" s="10">
        <f t="shared" si="46"/>
        <v>5.8719646799116898E-2</v>
      </c>
      <c r="J278">
        <v>595.4</v>
      </c>
      <c r="K278" s="10">
        <f t="shared" si="47"/>
        <v>-4.2765273311897167E-2</v>
      </c>
      <c r="T278" s="22">
        <f t="shared" si="48"/>
        <v>-2.738905740980398E-2</v>
      </c>
      <c r="U278" s="22">
        <f t="shared" si="43"/>
        <v>-0.13517206336073992</v>
      </c>
      <c r="V278" s="22">
        <f t="shared" si="49"/>
        <v>-8.363099337382196E-2</v>
      </c>
      <c r="W278" s="22">
        <f t="shared" si="50"/>
        <v>5.0102686988583695E-2</v>
      </c>
      <c r="X278" s="22">
        <f t="shared" si="51"/>
        <v>-4.8927419631786186E-2</v>
      </c>
    </row>
    <row r="279" spans="1:24">
      <c r="A279" s="1">
        <v>43371</v>
      </c>
      <c r="B279">
        <v>5963</v>
      </c>
      <c r="C279" s="10">
        <f t="shared" si="52"/>
        <v>2.8990509059534153E-2</v>
      </c>
      <c r="D279">
        <v>3880</v>
      </c>
      <c r="E279" s="10">
        <f t="shared" si="44"/>
        <v>6.0399016124624172E-2</v>
      </c>
      <c r="F279">
        <v>629.79999999999995</v>
      </c>
      <c r="G279" s="10">
        <f t="shared" si="45"/>
        <v>3.9273927392739161E-2</v>
      </c>
      <c r="H279">
        <v>2413</v>
      </c>
      <c r="I279" s="10">
        <f t="shared" si="46"/>
        <v>6.255212677231059E-3</v>
      </c>
      <c r="J279">
        <v>586.4</v>
      </c>
      <c r="K279" s="10">
        <f t="shared" si="47"/>
        <v>-1.5115888478333894E-2</v>
      </c>
      <c r="T279" s="22">
        <f t="shared" si="48"/>
        <v>1.3536660515885351E-2</v>
      </c>
      <c r="U279" s="22">
        <f t="shared" si="43"/>
        <v>5.3309879011948079E-2</v>
      </c>
      <c r="V279" s="22">
        <f t="shared" si="49"/>
        <v>2.7902578844391852E-2</v>
      </c>
      <c r="W279" s="22">
        <f t="shared" si="50"/>
        <v>-2.361747133302141E-3</v>
      </c>
      <c r="X279" s="22">
        <f t="shared" si="51"/>
        <v>-2.1278034798222916E-2</v>
      </c>
    </row>
    <row r="280" spans="1:24">
      <c r="A280" s="12">
        <v>43404</v>
      </c>
      <c r="B280">
        <v>5990</v>
      </c>
      <c r="C280" s="10">
        <f t="shared" si="52"/>
        <v>4.5279221868186337E-3</v>
      </c>
      <c r="D280">
        <v>3803.5</v>
      </c>
      <c r="E280" s="10">
        <f t="shared" si="44"/>
        <v>-1.9716494845360866E-2</v>
      </c>
      <c r="F280">
        <v>525.79999999999995</v>
      </c>
      <c r="G280" s="10">
        <f t="shared" si="45"/>
        <v>-0.16513178786916483</v>
      </c>
      <c r="H280">
        <v>2311</v>
      </c>
      <c r="I280" s="10">
        <f t="shared" si="46"/>
        <v>-4.2271031910484869E-2</v>
      </c>
      <c r="J280">
        <v>544.4</v>
      </c>
      <c r="K280" s="10">
        <f t="shared" si="47"/>
        <v>-7.1623465211459791E-2</v>
      </c>
      <c r="T280" s="22">
        <f t="shared" si="48"/>
        <v>-1.0925926356830169E-2</v>
      </c>
      <c r="U280" s="22">
        <f t="shared" si="43"/>
        <v>-2.6805631958036962E-2</v>
      </c>
      <c r="V280" s="22">
        <f t="shared" si="49"/>
        <v>-0.17650313641751214</v>
      </c>
      <c r="W280" s="22">
        <f t="shared" si="50"/>
        <v>-5.0887991721018072E-2</v>
      </c>
      <c r="X280" s="22">
        <f t="shared" si="51"/>
        <v>-7.7785611531348817E-2</v>
      </c>
    </row>
    <row r="281" spans="1:24">
      <c r="A281" s="1">
        <v>43434</v>
      </c>
      <c r="B281">
        <v>6117</v>
      </c>
      <c r="C281" s="10">
        <f t="shared" si="52"/>
        <v>2.1202003338898212E-2</v>
      </c>
      <c r="D281">
        <v>3559</v>
      </c>
      <c r="E281" s="10">
        <f t="shared" si="44"/>
        <v>-6.4282897331405242E-2</v>
      </c>
      <c r="F281">
        <v>491.3</v>
      </c>
      <c r="G281" s="10">
        <f t="shared" si="45"/>
        <v>-6.5614302015975512E-2</v>
      </c>
      <c r="H281">
        <v>2416</v>
      </c>
      <c r="I281" s="10">
        <f t="shared" si="46"/>
        <v>4.543487667676338E-2</v>
      </c>
      <c r="J281">
        <v>581.4</v>
      </c>
      <c r="K281" s="10">
        <f t="shared" si="47"/>
        <v>6.7964731814841972E-2</v>
      </c>
      <c r="T281" s="22">
        <f t="shared" si="48"/>
        <v>5.7481547952494098E-3</v>
      </c>
      <c r="U281" s="22">
        <f t="shared" si="43"/>
        <v>-7.1372034444081342E-2</v>
      </c>
      <c r="V281" s="22">
        <f t="shared" si="49"/>
        <v>-7.6985650564322827E-2</v>
      </c>
      <c r="W281" s="22">
        <f t="shared" si="50"/>
        <v>3.6817916866230177E-2</v>
      </c>
      <c r="X281" s="22">
        <f t="shared" si="51"/>
        <v>6.1802585494952954E-2</v>
      </c>
    </row>
    <row r="282" spans="1:24">
      <c r="A282" s="1">
        <v>43465</v>
      </c>
      <c r="B282">
        <v>5873</v>
      </c>
      <c r="C282" s="10">
        <f t="shared" si="52"/>
        <v>-3.9888834395945705E-2</v>
      </c>
      <c r="D282">
        <v>3730</v>
      </c>
      <c r="E282" s="10">
        <f t="shared" si="44"/>
        <v>4.804720427086262E-2</v>
      </c>
      <c r="F282">
        <v>459.2</v>
      </c>
      <c r="G282" s="10">
        <f t="shared" si="45"/>
        <v>-6.5336861388153977E-2</v>
      </c>
      <c r="H282">
        <v>2369</v>
      </c>
      <c r="I282" s="10">
        <f t="shared" si="46"/>
        <v>-1.9453642384105962E-2</v>
      </c>
      <c r="J282">
        <v>601.4</v>
      </c>
      <c r="K282" s="10">
        <f t="shared" si="47"/>
        <v>3.4399724802201659E-2</v>
      </c>
      <c r="T282" s="22">
        <f t="shared" si="48"/>
        <v>-5.5342682939594504E-2</v>
      </c>
      <c r="U282" s="22">
        <f t="shared" si="43"/>
        <v>4.0958067158186527E-2</v>
      </c>
      <c r="V282" s="22">
        <f t="shared" si="49"/>
        <v>-7.6708209936501293E-2</v>
      </c>
      <c r="W282" s="22">
        <f t="shared" si="50"/>
        <v>-2.8070602194639162E-2</v>
      </c>
      <c r="X282" s="22">
        <f t="shared" si="51"/>
        <v>2.8237578482312637E-2</v>
      </c>
    </row>
    <row r="283" spans="1:24">
      <c r="A283" s="1">
        <v>43496</v>
      </c>
      <c r="B283">
        <v>5532</v>
      </c>
      <c r="C283" s="10">
        <f t="shared" si="52"/>
        <v>-5.8062319087348935E-2</v>
      </c>
      <c r="D283">
        <v>4187.5</v>
      </c>
      <c r="E283" s="10">
        <f t="shared" si="44"/>
        <v>0.12265415549597858</v>
      </c>
      <c r="F283">
        <v>511.8</v>
      </c>
      <c r="G283" s="10">
        <f t="shared" si="45"/>
        <v>0.11454703832752622</v>
      </c>
      <c r="H283">
        <v>2400</v>
      </c>
      <c r="I283" s="10">
        <f t="shared" si="46"/>
        <v>1.3085690164626351E-2</v>
      </c>
      <c r="J283">
        <v>626</v>
      </c>
      <c r="K283" s="10">
        <f t="shared" si="47"/>
        <v>4.0904556035916251E-2</v>
      </c>
      <c r="T283" s="22">
        <f t="shared" si="48"/>
        <v>-7.3516167630997734E-2</v>
      </c>
      <c r="U283" s="22">
        <f t="shared" si="43"/>
        <v>0.11556501838330248</v>
      </c>
      <c r="V283" s="22">
        <f t="shared" si="49"/>
        <v>0.1031756897791789</v>
      </c>
      <c r="W283" s="22">
        <f t="shared" si="50"/>
        <v>4.4687303540931513E-3</v>
      </c>
      <c r="X283" s="22">
        <f t="shared" si="51"/>
        <v>3.4742409716027232E-2</v>
      </c>
    </row>
    <row r="284" spans="1:24">
      <c r="A284" s="1">
        <v>43524</v>
      </c>
      <c r="B284">
        <v>6139</v>
      </c>
      <c r="C284" s="10">
        <f t="shared" si="52"/>
        <v>0.10972523499638465</v>
      </c>
      <c r="D284">
        <v>4336</v>
      </c>
      <c r="E284" s="10">
        <f t="shared" si="44"/>
        <v>3.5462686567164114E-2</v>
      </c>
      <c r="F284">
        <v>466</v>
      </c>
      <c r="G284" s="10">
        <f t="shared" si="45"/>
        <v>-8.9488081281750675E-2</v>
      </c>
      <c r="H284">
        <v>2373</v>
      </c>
      <c r="I284" s="10">
        <f t="shared" si="46"/>
        <v>-1.1249999999999982E-2</v>
      </c>
      <c r="J284">
        <v>661</v>
      </c>
      <c r="K284" s="10">
        <f t="shared" si="47"/>
        <v>5.5910543130990309E-2</v>
      </c>
      <c r="T284" s="22">
        <f t="shared" si="48"/>
        <v>9.4271386452735847E-2</v>
      </c>
      <c r="U284" s="22">
        <f t="shared" si="43"/>
        <v>2.8373549454488018E-2</v>
      </c>
      <c r="V284" s="22">
        <f t="shared" si="49"/>
        <v>-0.10085942983009799</v>
      </c>
      <c r="W284" s="22">
        <f t="shared" si="50"/>
        <v>-1.9866959810533182E-2</v>
      </c>
      <c r="X284" s="22">
        <f t="shared" si="51"/>
        <v>4.9748396811101291E-2</v>
      </c>
    </row>
    <row r="285" spans="1:24">
      <c r="A285" s="1">
        <v>43553</v>
      </c>
      <c r="B285">
        <v>6135</v>
      </c>
      <c r="C285" s="10">
        <f t="shared" si="52"/>
        <v>-6.515719172504042E-4</v>
      </c>
      <c r="D285">
        <v>4461</v>
      </c>
      <c r="E285" s="10">
        <f t="shared" si="44"/>
        <v>2.882841328413277E-2</v>
      </c>
      <c r="F285">
        <v>482.4</v>
      </c>
      <c r="G285" s="10">
        <f t="shared" si="45"/>
        <v>3.5193133047210168E-2</v>
      </c>
      <c r="H285">
        <v>2532</v>
      </c>
      <c r="I285" s="10">
        <f t="shared" si="46"/>
        <v>6.7003792667509554E-2</v>
      </c>
      <c r="J285">
        <v>701.2</v>
      </c>
      <c r="K285" s="10">
        <f t="shared" si="47"/>
        <v>6.0816944024205899E-2</v>
      </c>
      <c r="T285" s="22">
        <f t="shared" si="48"/>
        <v>-1.6105420460899206E-2</v>
      </c>
      <c r="U285" s="22">
        <f t="shared" si="43"/>
        <v>2.1739276171456674E-2</v>
      </c>
      <c r="V285" s="22">
        <f t="shared" si="49"/>
        <v>2.3821784498862859E-2</v>
      </c>
      <c r="W285" s="22">
        <f t="shared" si="50"/>
        <v>5.8386832856976351E-2</v>
      </c>
      <c r="X285" s="22">
        <f t="shared" si="51"/>
        <v>5.4654797704316881E-2</v>
      </c>
    </row>
    <row r="286" spans="1:24">
      <c r="A286" s="12">
        <v>43585</v>
      </c>
      <c r="B286">
        <v>5726</v>
      </c>
      <c r="C286" s="10">
        <f t="shared" si="52"/>
        <v>-6.6666666666666652E-2</v>
      </c>
      <c r="D286">
        <v>4465</v>
      </c>
      <c r="E286" s="10">
        <f t="shared" si="44"/>
        <v>8.9665994171705954E-4</v>
      </c>
      <c r="F286">
        <v>494</v>
      </c>
      <c r="G286" s="10">
        <f t="shared" si="45"/>
        <v>2.4046434494195745E-2</v>
      </c>
      <c r="H286">
        <v>2309</v>
      </c>
      <c r="I286" s="10">
        <f t="shared" si="46"/>
        <v>-8.8072669826224304E-2</v>
      </c>
      <c r="J286">
        <v>725.4</v>
      </c>
      <c r="K286" s="10">
        <f t="shared" si="47"/>
        <v>3.4512264689104288E-2</v>
      </c>
      <c r="T286" s="22">
        <f t="shared" si="48"/>
        <v>-8.2120515210315451E-2</v>
      </c>
      <c r="U286" s="22">
        <f t="shared" si="43"/>
        <v>-6.192477170959036E-3</v>
      </c>
      <c r="V286" s="22">
        <f t="shared" si="49"/>
        <v>1.2675085945848437E-2</v>
      </c>
      <c r="W286" s="22">
        <f t="shared" si="50"/>
        <v>-9.6689629636757507E-2</v>
      </c>
      <c r="X286" s="22">
        <f t="shared" si="51"/>
        <v>2.8350118369215267E-2</v>
      </c>
    </row>
    <row r="287" spans="1:24">
      <c r="A287" s="1">
        <v>43616</v>
      </c>
      <c r="B287">
        <v>5833</v>
      </c>
      <c r="C287" s="10">
        <f t="shared" si="52"/>
        <v>1.8686692280824202E-2</v>
      </c>
      <c r="D287">
        <v>4536.5</v>
      </c>
      <c r="E287" s="10">
        <f t="shared" si="44"/>
        <v>1.6013437849943912E-2</v>
      </c>
      <c r="F287">
        <v>452.4</v>
      </c>
      <c r="G287" s="10">
        <f t="shared" si="45"/>
        <v>-8.4210526315789513E-2</v>
      </c>
      <c r="H287">
        <v>2115</v>
      </c>
      <c r="I287" s="10">
        <f t="shared" si="46"/>
        <v>-8.4019055868341241E-2</v>
      </c>
      <c r="J287">
        <v>747</v>
      </c>
      <c r="K287" s="10">
        <f t="shared" si="47"/>
        <v>2.977667493796532E-2</v>
      </c>
      <c r="T287" s="22">
        <f t="shared" si="48"/>
        <v>3.2328437371753997E-3</v>
      </c>
      <c r="U287" s="22">
        <f t="shared" si="43"/>
        <v>8.9243007372678158E-3</v>
      </c>
      <c r="V287" s="22">
        <f t="shared" si="49"/>
        <v>-9.5581874864136829E-2</v>
      </c>
      <c r="W287" s="22">
        <f t="shared" si="50"/>
        <v>-9.2636015678874445E-2</v>
      </c>
      <c r="X287" s="22">
        <f t="shared" si="51"/>
        <v>2.3614528618076298E-2</v>
      </c>
    </row>
    <row r="288" spans="1:24">
      <c r="A288" s="1">
        <v>43644</v>
      </c>
      <c r="B288">
        <v>6438</v>
      </c>
      <c r="C288" s="10">
        <f t="shared" si="52"/>
        <v>0.10372021258357611</v>
      </c>
      <c r="D288">
        <v>4880.5</v>
      </c>
      <c r="E288" s="10">
        <f t="shared" si="44"/>
        <v>7.5829383886255819E-2</v>
      </c>
      <c r="F288">
        <v>495.4</v>
      </c>
      <c r="G288" s="10">
        <f t="shared" si="45"/>
        <v>9.5048629531388151E-2</v>
      </c>
      <c r="H288">
        <v>2077</v>
      </c>
      <c r="I288" s="10">
        <f t="shared" si="46"/>
        <v>-1.7966903073286078E-2</v>
      </c>
      <c r="J288">
        <v>802.4</v>
      </c>
      <c r="K288" s="10">
        <f t="shared" si="47"/>
        <v>7.4163319946452422E-2</v>
      </c>
      <c r="T288" s="22">
        <f t="shared" si="48"/>
        <v>8.8266364039927311E-2</v>
      </c>
      <c r="U288" s="22">
        <f t="shared" si="43"/>
        <v>6.8740246773579719E-2</v>
      </c>
      <c r="V288" s="22">
        <f t="shared" si="49"/>
        <v>8.3677280983040836E-2</v>
      </c>
      <c r="W288" s="22">
        <f t="shared" si="50"/>
        <v>-2.6583862883819278E-2</v>
      </c>
      <c r="X288" s="22">
        <f t="shared" si="51"/>
        <v>6.8001173626563396E-2</v>
      </c>
    </row>
    <row r="289" spans="1:24">
      <c r="A289" s="1">
        <v>43677</v>
      </c>
      <c r="B289">
        <v>7061</v>
      </c>
      <c r="C289" s="10">
        <f t="shared" si="52"/>
        <v>9.6769182976079504E-2</v>
      </c>
      <c r="D289">
        <v>4698</v>
      </c>
      <c r="E289" s="10">
        <f t="shared" si="44"/>
        <v>-3.7393709660895391E-2</v>
      </c>
      <c r="F289">
        <v>548.6</v>
      </c>
      <c r="G289" s="10">
        <f t="shared" si="45"/>
        <v>0.1073879693177231</v>
      </c>
      <c r="H289">
        <v>2150</v>
      </c>
      <c r="I289" s="10">
        <f t="shared" si="46"/>
        <v>3.5146846413095734E-2</v>
      </c>
      <c r="J289">
        <v>720</v>
      </c>
      <c r="K289" s="10">
        <f t="shared" si="47"/>
        <v>-0.10269192422731799</v>
      </c>
      <c r="T289" s="22">
        <f t="shared" si="48"/>
        <v>8.1315334432430705E-2</v>
      </c>
      <c r="U289" s="22">
        <f t="shared" si="43"/>
        <v>-4.4482846773571484E-2</v>
      </c>
      <c r="V289" s="22">
        <f t="shared" si="49"/>
        <v>9.6016620769375782E-2</v>
      </c>
      <c r="W289" s="22">
        <f t="shared" si="50"/>
        <v>2.6529886602562534E-2</v>
      </c>
      <c r="X289" s="22">
        <f t="shared" si="51"/>
        <v>-0.10885407054720701</v>
      </c>
    </row>
    <row r="290" spans="1:24">
      <c r="A290" s="1">
        <v>43707</v>
      </c>
      <c r="B290">
        <v>7318</v>
      </c>
      <c r="C290" s="10">
        <f t="shared" si="52"/>
        <v>3.639711089080877E-2</v>
      </c>
      <c r="D290">
        <v>4149.5</v>
      </c>
      <c r="E290" s="10">
        <f t="shared" si="44"/>
        <v>-0.11675180928054496</v>
      </c>
      <c r="F290">
        <v>545.6</v>
      </c>
      <c r="G290" s="10">
        <f t="shared" si="45"/>
        <v>-5.4684651841050425E-3</v>
      </c>
      <c r="H290">
        <v>2013</v>
      </c>
      <c r="I290" s="10">
        <f t="shared" si="46"/>
        <v>-6.3720930232558093E-2</v>
      </c>
      <c r="J290">
        <v>700.6</v>
      </c>
      <c r="K290" s="10">
        <f t="shared" si="47"/>
        <v>-2.6944444444444438E-2</v>
      </c>
      <c r="T290" s="22">
        <f t="shared" si="48"/>
        <v>2.0943262347159968E-2</v>
      </c>
      <c r="U290" s="22">
        <f t="shared" si="43"/>
        <v>-0.12384094639322106</v>
      </c>
      <c r="V290" s="22">
        <f t="shared" si="49"/>
        <v>-1.6839813732452351E-2</v>
      </c>
      <c r="W290" s="22">
        <f t="shared" si="50"/>
        <v>-7.2337890043091296E-2</v>
      </c>
      <c r="X290" s="22">
        <f t="shared" si="51"/>
        <v>-3.3106590764333456E-2</v>
      </c>
    </row>
    <row r="291" spans="1:24">
      <c r="A291" s="1">
        <v>43738</v>
      </c>
      <c r="B291">
        <v>7261</v>
      </c>
      <c r="C291" s="10">
        <f t="shared" si="52"/>
        <v>-7.7890133916370674E-3</v>
      </c>
      <c r="D291">
        <v>4209</v>
      </c>
      <c r="E291" s="10">
        <f t="shared" si="44"/>
        <v>1.4339076997228473E-2</v>
      </c>
      <c r="F291">
        <v>570</v>
      </c>
      <c r="G291" s="10">
        <f t="shared" si="45"/>
        <v>4.4721407624633391E-2</v>
      </c>
      <c r="H291">
        <v>2125</v>
      </c>
      <c r="I291" s="10">
        <f t="shared" si="46"/>
        <v>5.5638350720317975E-2</v>
      </c>
      <c r="J291">
        <v>691.4</v>
      </c>
      <c r="K291" s="10">
        <f t="shared" si="47"/>
        <v>-1.3131601484441924E-2</v>
      </c>
      <c r="T291" s="22">
        <f t="shared" si="48"/>
        <v>-2.324286193528587E-2</v>
      </c>
      <c r="U291" s="22">
        <f t="shared" si="43"/>
        <v>7.249939884552377E-3</v>
      </c>
      <c r="V291" s="22">
        <f t="shared" si="49"/>
        <v>3.3350059076286083E-2</v>
      </c>
      <c r="W291" s="22">
        <f t="shared" si="50"/>
        <v>4.7021390909784772E-2</v>
      </c>
      <c r="X291" s="22">
        <f t="shared" si="51"/>
        <v>-1.9293747804330946E-2</v>
      </c>
    </row>
    <row r="292" spans="1:24">
      <c r="A292" s="12">
        <v>43769</v>
      </c>
      <c r="B292">
        <v>7501</v>
      </c>
      <c r="C292" s="10">
        <f t="shared" si="52"/>
        <v>3.3053298443740609E-2</v>
      </c>
      <c r="D292">
        <v>4014</v>
      </c>
      <c r="E292" s="10">
        <f t="shared" si="44"/>
        <v>-4.6329294369208851E-2</v>
      </c>
      <c r="F292">
        <v>576.20000000000005</v>
      </c>
      <c r="G292" s="10">
        <f t="shared" si="45"/>
        <v>1.0877192982456263E-2</v>
      </c>
      <c r="H292">
        <v>2008</v>
      </c>
      <c r="I292" s="10">
        <f t="shared" si="46"/>
        <v>-5.5058823529411716E-2</v>
      </c>
      <c r="J292">
        <v>719.8</v>
      </c>
      <c r="K292" s="10">
        <f t="shared" si="47"/>
        <v>4.1076077523864551E-2</v>
      </c>
      <c r="T292" s="22">
        <f t="shared" si="48"/>
        <v>1.7599449900091806E-2</v>
      </c>
      <c r="U292" s="22">
        <f t="shared" si="43"/>
        <v>-5.3418431481884944E-2</v>
      </c>
      <c r="V292" s="22">
        <f t="shared" si="49"/>
        <v>-4.9415556589104542E-4</v>
      </c>
      <c r="W292" s="22">
        <f t="shared" si="50"/>
        <v>-6.3675783339944919E-2</v>
      </c>
      <c r="X292" s="22">
        <f t="shared" si="51"/>
        <v>3.4913931203975533E-2</v>
      </c>
    </row>
    <row r="293" spans="1:24">
      <c r="A293" s="1">
        <v>43798</v>
      </c>
      <c r="B293">
        <v>7458</v>
      </c>
      <c r="C293" s="10">
        <f t="shared" si="52"/>
        <v>-5.7325689908012123E-3</v>
      </c>
      <c r="D293">
        <v>4201.5</v>
      </c>
      <c r="E293" s="10">
        <f t="shared" si="44"/>
        <v>4.6711509715994026E-2</v>
      </c>
      <c r="F293">
        <v>573.4</v>
      </c>
      <c r="G293" s="10">
        <f t="shared" si="45"/>
        <v>-4.8594238111767663E-3</v>
      </c>
      <c r="H293">
        <v>2123</v>
      </c>
      <c r="I293" s="10">
        <f t="shared" si="46"/>
        <v>5.7270916334661415E-2</v>
      </c>
      <c r="J293">
        <v>753.8</v>
      </c>
      <c r="K293" s="10">
        <f t="shared" si="47"/>
        <v>4.7235343150875186E-2</v>
      </c>
      <c r="T293" s="22">
        <f t="shared" si="48"/>
        <v>-2.1186417534450015E-2</v>
      </c>
      <c r="U293" s="22">
        <f t="shared" si="43"/>
        <v>3.9622372603317933E-2</v>
      </c>
      <c r="V293" s="22">
        <f t="shared" si="49"/>
        <v>-1.6230772359524075E-2</v>
      </c>
      <c r="W293" s="22">
        <f t="shared" si="50"/>
        <v>4.8653956524128211E-2</v>
      </c>
      <c r="X293" s="22">
        <f t="shared" si="51"/>
        <v>4.1073196830986168E-2</v>
      </c>
    </row>
    <row r="294" spans="1:24">
      <c r="A294" s="1">
        <v>43830</v>
      </c>
      <c r="B294">
        <v>7607</v>
      </c>
      <c r="C294" s="10">
        <f t="shared" si="52"/>
        <v>1.9978546527219088E-2</v>
      </c>
      <c r="D294">
        <v>4503</v>
      </c>
      <c r="E294" s="10">
        <f t="shared" si="44"/>
        <v>7.1760085683684416E-2</v>
      </c>
      <c r="F294">
        <v>564.79999999999995</v>
      </c>
      <c r="G294" s="10">
        <f t="shared" si="45"/>
        <v>-1.4998256016742317E-2</v>
      </c>
      <c r="H294">
        <v>2065</v>
      </c>
      <c r="I294" s="10">
        <f t="shared" si="46"/>
        <v>-2.7319830428638725E-2</v>
      </c>
      <c r="J294">
        <v>749</v>
      </c>
      <c r="K294" s="10">
        <f t="shared" si="47"/>
        <v>-6.367736800212187E-3</v>
      </c>
      <c r="T294" s="22">
        <f t="shared" si="48"/>
        <v>4.5246979835702854E-3</v>
      </c>
      <c r="U294" s="22">
        <f t="shared" si="43"/>
        <v>6.4670948571008316E-2</v>
      </c>
      <c r="V294" s="22">
        <f t="shared" si="49"/>
        <v>-2.6369604565089626E-2</v>
      </c>
      <c r="W294" s="22">
        <f t="shared" si="50"/>
        <v>-3.5936790239171928E-2</v>
      </c>
      <c r="X294" s="22">
        <f t="shared" si="51"/>
        <v>-1.2529883120101209E-2</v>
      </c>
    </row>
    <row r="295" spans="1:24">
      <c r="A295" s="1">
        <v>43861</v>
      </c>
      <c r="B295">
        <v>7424</v>
      </c>
      <c r="C295" s="10">
        <f t="shared" si="52"/>
        <v>-2.4056789798869493E-2</v>
      </c>
      <c r="D295">
        <v>4084</v>
      </c>
      <c r="E295" s="10">
        <f t="shared" si="44"/>
        <v>-9.3049078392183016E-2</v>
      </c>
      <c r="F295">
        <v>631.4</v>
      </c>
      <c r="G295" s="10">
        <f t="shared" si="45"/>
        <v>0.11791784702549579</v>
      </c>
      <c r="H295">
        <v>1965</v>
      </c>
      <c r="I295" s="10">
        <f t="shared" si="46"/>
        <v>-4.8426150121065326E-2</v>
      </c>
      <c r="J295">
        <v>738.4</v>
      </c>
      <c r="K295" s="10">
        <f t="shared" si="47"/>
        <v>-1.4152202937249725E-2</v>
      </c>
      <c r="T295" s="22">
        <f t="shared" si="48"/>
        <v>-3.9510638342518292E-2</v>
      </c>
      <c r="U295" s="22">
        <f t="shared" si="43"/>
        <v>-0.10013821550485912</v>
      </c>
      <c r="V295" s="22">
        <f t="shared" si="49"/>
        <v>0.10654649847714848</v>
      </c>
      <c r="W295" s="22">
        <f t="shared" si="50"/>
        <v>-5.7043109931598529E-2</v>
      </c>
      <c r="X295" s="22">
        <f t="shared" si="51"/>
        <v>-2.0314349257138747E-2</v>
      </c>
    </row>
    <row r="296" spans="1:24">
      <c r="A296" s="1">
        <v>43889</v>
      </c>
      <c r="B296">
        <v>6794</v>
      </c>
      <c r="C296" s="10">
        <f t="shared" si="52"/>
        <v>-8.4859913793103425E-2</v>
      </c>
      <c r="D296">
        <v>3608</v>
      </c>
      <c r="E296" s="10">
        <f t="shared" si="44"/>
        <v>-0.11655239960822728</v>
      </c>
      <c r="F296">
        <v>608.4</v>
      </c>
      <c r="G296" s="10">
        <f t="shared" si="45"/>
        <v>-3.6426987646499875E-2</v>
      </c>
      <c r="H296">
        <v>1870</v>
      </c>
      <c r="I296" s="10">
        <f t="shared" si="46"/>
        <v>-4.8346055979643809E-2</v>
      </c>
      <c r="J296">
        <v>681.8</v>
      </c>
      <c r="K296" s="10">
        <f t="shared" si="47"/>
        <v>-7.6652221018418287E-2</v>
      </c>
      <c r="T296" s="22">
        <f t="shared" si="48"/>
        <v>-0.10031376233675222</v>
      </c>
      <c r="U296" s="22">
        <f t="shared" si="43"/>
        <v>-0.12364153672090337</v>
      </c>
      <c r="V296" s="22">
        <f t="shared" si="49"/>
        <v>-4.7798336194847184E-2</v>
      </c>
      <c r="W296" s="22">
        <f t="shared" si="50"/>
        <v>-5.6963015790177013E-2</v>
      </c>
      <c r="X296" s="22">
        <f t="shared" si="51"/>
        <v>-8.2814367338307313E-2</v>
      </c>
    </row>
    <row r="297" spans="1:24">
      <c r="A297" s="1">
        <v>43921</v>
      </c>
      <c r="B297">
        <v>7216</v>
      </c>
      <c r="C297" s="10">
        <f t="shared" si="52"/>
        <v>6.2113629673241189E-2</v>
      </c>
      <c r="D297">
        <v>3718.5</v>
      </c>
      <c r="E297" s="10">
        <f t="shared" si="44"/>
        <v>3.062638580931254E-2</v>
      </c>
      <c r="F297">
        <v>521.79999999999995</v>
      </c>
      <c r="G297" s="10">
        <f t="shared" si="45"/>
        <v>-0.14234056541748852</v>
      </c>
      <c r="H297">
        <v>1629.5</v>
      </c>
      <c r="I297" s="10">
        <f t="shared" si="46"/>
        <v>-0.12860962566844925</v>
      </c>
      <c r="J297">
        <v>591.79999999999995</v>
      </c>
      <c r="K297" s="10">
        <f t="shared" si="47"/>
        <v>-0.13200352009386918</v>
      </c>
      <c r="T297" s="22">
        <f t="shared" si="48"/>
        <v>4.665978112959239E-2</v>
      </c>
      <c r="U297" s="22">
        <f t="shared" si="43"/>
        <v>2.3537248696636443E-2</v>
      </c>
      <c r="V297" s="22">
        <f t="shared" si="49"/>
        <v>-0.15371191396583583</v>
      </c>
      <c r="W297" s="22">
        <f t="shared" si="50"/>
        <v>-0.13722658547898245</v>
      </c>
      <c r="X297" s="22">
        <f t="shared" si="51"/>
        <v>-0.13816566641375819</v>
      </c>
    </row>
    <row r="298" spans="1:24">
      <c r="A298" s="12">
        <v>43951</v>
      </c>
      <c r="B298">
        <v>8322</v>
      </c>
      <c r="C298" s="10">
        <f t="shared" si="52"/>
        <v>0.1532705099778271</v>
      </c>
      <c r="D298">
        <v>3684.5</v>
      </c>
      <c r="E298" s="10">
        <f t="shared" si="44"/>
        <v>-9.1434718300389406E-3</v>
      </c>
      <c r="F298">
        <v>508.4</v>
      </c>
      <c r="G298" s="10">
        <f t="shared" si="45"/>
        <v>-2.5680337293982336E-2</v>
      </c>
      <c r="H298">
        <v>1727.5</v>
      </c>
      <c r="I298" s="10">
        <f t="shared" si="46"/>
        <v>6.0141147591285637E-2</v>
      </c>
      <c r="J298">
        <v>640</v>
      </c>
      <c r="K298" s="10">
        <f t="shared" si="47"/>
        <v>8.1446434606285978E-2</v>
      </c>
      <c r="T298" s="22">
        <f t="shared" si="48"/>
        <v>0.13781666143417828</v>
      </c>
      <c r="U298" s="22">
        <f t="shared" si="43"/>
        <v>-1.6232608942715037E-2</v>
      </c>
      <c r="V298" s="22">
        <f t="shared" si="49"/>
        <v>-3.7051685842329644E-2</v>
      </c>
      <c r="W298" s="22">
        <f t="shared" si="50"/>
        <v>5.1524187780752434E-2</v>
      </c>
      <c r="X298" s="22">
        <f t="shared" si="51"/>
        <v>7.5284288286396953E-2</v>
      </c>
    </row>
    <row r="299" spans="1:24">
      <c r="A299" s="1">
        <v>43980</v>
      </c>
      <c r="B299">
        <v>8580</v>
      </c>
      <c r="C299" s="10">
        <f t="shared" si="52"/>
        <v>3.1002162941600631E-2</v>
      </c>
      <c r="D299">
        <v>4313</v>
      </c>
      <c r="E299" s="10">
        <f t="shared" si="44"/>
        <v>0.1705794544714343</v>
      </c>
      <c r="F299">
        <v>496.2</v>
      </c>
      <c r="G299" s="10">
        <f t="shared" si="45"/>
        <v>-2.3996852871754459E-2</v>
      </c>
      <c r="H299">
        <v>1886.5</v>
      </c>
      <c r="I299" s="10">
        <f t="shared" si="46"/>
        <v>9.2040520984081109E-2</v>
      </c>
      <c r="J299">
        <v>691</v>
      </c>
      <c r="K299" s="10">
        <f t="shared" si="47"/>
        <v>7.9687499999999911E-2</v>
      </c>
      <c r="T299" s="22">
        <f t="shared" si="48"/>
        <v>1.5548314397951828E-2</v>
      </c>
      <c r="U299" s="22">
        <f t="shared" si="43"/>
        <v>0.16349031735875821</v>
      </c>
      <c r="V299" s="22">
        <f t="shared" si="49"/>
        <v>-3.5368201420101768E-2</v>
      </c>
      <c r="W299" s="22">
        <f t="shared" si="50"/>
        <v>8.3423561173547905E-2</v>
      </c>
      <c r="X299" s="22">
        <f t="shared" si="51"/>
        <v>7.3525353680110886E-2</v>
      </c>
    </row>
    <row r="300" spans="1:24">
      <c r="A300" s="1">
        <v>44012</v>
      </c>
      <c r="B300">
        <v>8421</v>
      </c>
      <c r="C300" s="10">
        <f t="shared" si="52"/>
        <v>-1.8531468531468587E-2</v>
      </c>
      <c r="D300">
        <v>4549</v>
      </c>
      <c r="E300" s="10">
        <f t="shared" si="44"/>
        <v>5.4718293531184736E-2</v>
      </c>
      <c r="F300">
        <v>483.4</v>
      </c>
      <c r="G300" s="10">
        <f t="shared" si="45"/>
        <v>-2.5796049979846858E-2</v>
      </c>
      <c r="H300">
        <v>2166</v>
      </c>
      <c r="I300" s="10">
        <f t="shared" si="46"/>
        <v>0.14815796448449503</v>
      </c>
      <c r="J300">
        <v>671.8</v>
      </c>
      <c r="K300" s="10">
        <f t="shared" si="47"/>
        <v>-2.7785817655571754E-2</v>
      </c>
      <c r="T300" s="22">
        <f t="shared" si="48"/>
        <v>-3.3985317075117386E-2</v>
      </c>
      <c r="U300" s="22">
        <f t="shared" si="43"/>
        <v>4.7629156418508643E-2</v>
      </c>
      <c r="V300" s="22">
        <f t="shared" si="49"/>
        <v>-3.7167398528194166E-2</v>
      </c>
      <c r="W300" s="22">
        <f t="shared" si="50"/>
        <v>0.13954100467396183</v>
      </c>
      <c r="X300" s="22">
        <f t="shared" si="51"/>
        <v>-3.3947963975460772E-2</v>
      </c>
    </row>
    <row r="301" spans="1:24">
      <c r="A301" s="1">
        <v>44043</v>
      </c>
      <c r="B301">
        <v>8530</v>
      </c>
      <c r="C301" s="10">
        <f t="shared" si="52"/>
        <v>1.2943830898943132E-2</v>
      </c>
      <c r="D301">
        <v>4615</v>
      </c>
      <c r="E301" s="10">
        <f t="shared" si="44"/>
        <v>1.4508683227082875E-2</v>
      </c>
      <c r="F301">
        <v>490.2</v>
      </c>
      <c r="G301" s="10">
        <f t="shared" si="45"/>
        <v>1.4067025237898267E-2</v>
      </c>
      <c r="H301">
        <v>2198</v>
      </c>
      <c r="I301" s="10">
        <f t="shared" si="46"/>
        <v>1.4773776546629813E-2</v>
      </c>
      <c r="J301">
        <v>729.4</v>
      </c>
      <c r="K301" s="10">
        <f t="shared" si="47"/>
        <v>8.5739803512950408E-2</v>
      </c>
      <c r="T301" s="22">
        <f t="shared" si="48"/>
        <v>-2.5100176447056706E-3</v>
      </c>
      <c r="U301" s="22">
        <f t="shared" si="43"/>
        <v>7.4195461144067791E-3</v>
      </c>
      <c r="V301" s="22">
        <f t="shared" si="49"/>
        <v>2.695676689550959E-3</v>
      </c>
      <c r="W301" s="22">
        <f t="shared" si="50"/>
        <v>6.1568167360966132E-3</v>
      </c>
      <c r="X301" s="22">
        <f t="shared" si="51"/>
        <v>7.9577657193061382E-2</v>
      </c>
    </row>
    <row r="302" spans="1:24">
      <c r="A302" s="1">
        <v>44074</v>
      </c>
      <c r="B302">
        <v>8340</v>
      </c>
      <c r="C302" s="10">
        <f t="shared" si="52"/>
        <v>-2.2274325908558046E-2</v>
      </c>
      <c r="D302">
        <v>4635</v>
      </c>
      <c r="E302" s="10">
        <f t="shared" si="44"/>
        <v>4.3336944745395733E-3</v>
      </c>
      <c r="F302">
        <v>519.6</v>
      </c>
      <c r="G302" s="10">
        <f t="shared" si="45"/>
        <v>5.9975520195838516E-2</v>
      </c>
      <c r="H302">
        <v>2422</v>
      </c>
      <c r="I302" s="10">
        <f t="shared" si="46"/>
        <v>0.10191082802547768</v>
      </c>
      <c r="J302">
        <v>740.6</v>
      </c>
      <c r="K302" s="10">
        <f t="shared" si="47"/>
        <v>1.5355086372360827E-2</v>
      </c>
      <c r="T302" s="22">
        <f t="shared" si="48"/>
        <v>-3.7728174452206845E-2</v>
      </c>
      <c r="U302" s="22">
        <f t="shared" si="43"/>
        <v>-2.7554426381365222E-3</v>
      </c>
      <c r="V302" s="22">
        <f t="shared" si="49"/>
        <v>4.8604171647491208E-2</v>
      </c>
      <c r="W302" s="22">
        <f t="shared" si="50"/>
        <v>9.3293868214944481E-2</v>
      </c>
      <c r="X302" s="22">
        <f t="shared" si="51"/>
        <v>9.1929400524718048E-3</v>
      </c>
    </row>
    <row r="303" spans="1:24">
      <c r="A303" s="1">
        <v>44104</v>
      </c>
      <c r="B303">
        <v>8457</v>
      </c>
      <c r="C303" s="10">
        <f t="shared" si="52"/>
        <v>1.4028776978417312E-2</v>
      </c>
      <c r="D303">
        <v>4655.5</v>
      </c>
      <c r="E303" s="10">
        <f t="shared" si="44"/>
        <v>4.4228694714132377E-3</v>
      </c>
      <c r="F303">
        <v>482</v>
      </c>
      <c r="G303" s="10">
        <f t="shared" si="45"/>
        <v>-7.2363356428021608E-2</v>
      </c>
      <c r="H303">
        <v>2507</v>
      </c>
      <c r="I303" s="10">
        <f t="shared" si="46"/>
        <v>3.509496284062763E-2</v>
      </c>
      <c r="J303">
        <v>720.8</v>
      </c>
      <c r="K303" s="10">
        <f t="shared" si="47"/>
        <v>-2.6735079665136441E-2</v>
      </c>
      <c r="T303" s="22">
        <f t="shared" si="48"/>
        <v>-1.4250715652314901E-3</v>
      </c>
      <c r="U303" s="22">
        <f t="shared" si="43"/>
        <v>-2.6662676412628579E-3</v>
      </c>
      <c r="V303" s="22">
        <f t="shared" si="49"/>
        <v>-8.3734704976368923E-2</v>
      </c>
      <c r="W303" s="22">
        <f t="shared" si="50"/>
        <v>2.647800303009443E-2</v>
      </c>
      <c r="X303" s="22">
        <f t="shared" si="51"/>
        <v>-3.2897225985025459E-2</v>
      </c>
    </row>
    <row r="304" spans="1:24">
      <c r="A304" s="12">
        <v>44134</v>
      </c>
      <c r="B304">
        <v>7766</v>
      </c>
      <c r="C304" s="10">
        <f t="shared" si="52"/>
        <v>-8.1707461274683646E-2</v>
      </c>
      <c r="D304">
        <v>4357</v>
      </c>
      <c r="E304" s="10">
        <f t="shared" si="44"/>
        <v>-6.4117710235205627E-2</v>
      </c>
      <c r="F304">
        <v>397</v>
      </c>
      <c r="G304" s="10">
        <f t="shared" si="45"/>
        <v>-0.17634854771784236</v>
      </c>
      <c r="H304">
        <v>2400</v>
      </c>
      <c r="I304" s="10">
        <f t="shared" si="46"/>
        <v>-4.2680494615077835E-2</v>
      </c>
      <c r="J304">
        <v>635.6</v>
      </c>
      <c r="K304" s="10">
        <f t="shared" si="47"/>
        <v>-0.11820199778024409</v>
      </c>
      <c r="T304" s="22">
        <f t="shared" si="48"/>
        <v>-9.7161309818332445E-2</v>
      </c>
      <c r="U304" s="22">
        <f t="shared" si="43"/>
        <v>-7.1206847347881727E-2</v>
      </c>
      <c r="V304" s="22">
        <f t="shared" si="49"/>
        <v>-0.18771989626618968</v>
      </c>
      <c r="W304" s="22">
        <f t="shared" si="50"/>
        <v>-5.1297454425611039E-2</v>
      </c>
      <c r="X304" s="22">
        <f t="shared" si="51"/>
        <v>-0.12436414410013312</v>
      </c>
    </row>
    <row r="305" spans="1:24">
      <c r="A305" s="1">
        <v>44165</v>
      </c>
      <c r="B305">
        <v>7805</v>
      </c>
      <c r="C305" s="10">
        <f t="shared" si="52"/>
        <v>5.0218902910121876E-3</v>
      </c>
      <c r="D305">
        <v>4834</v>
      </c>
      <c r="E305" s="10">
        <f t="shared" si="44"/>
        <v>0.10947899931145288</v>
      </c>
      <c r="F305">
        <v>504</v>
      </c>
      <c r="G305" s="10">
        <f t="shared" si="45"/>
        <v>0.26952141057934509</v>
      </c>
      <c r="H305">
        <v>2359</v>
      </c>
      <c r="I305" s="10">
        <f t="shared" si="46"/>
        <v>-1.7083333333333339E-2</v>
      </c>
      <c r="J305">
        <v>605</v>
      </c>
      <c r="K305" s="10">
        <f t="shared" si="47"/>
        <v>-4.8143486469477748E-2</v>
      </c>
      <c r="T305" s="22">
        <f t="shared" si="48"/>
        <v>-1.0431958252636615E-2</v>
      </c>
      <c r="U305" s="22">
        <f t="shared" si="43"/>
        <v>0.10238986219877678</v>
      </c>
      <c r="V305" s="22">
        <f t="shared" si="49"/>
        <v>0.25815006203099777</v>
      </c>
      <c r="W305" s="22">
        <f t="shared" si="50"/>
        <v>-2.5700293143866539E-2</v>
      </c>
      <c r="X305" s="22">
        <f t="shared" si="51"/>
        <v>-5.4305632789366766E-2</v>
      </c>
    </row>
    <row r="306" spans="1:24">
      <c r="A306" s="1">
        <v>44196</v>
      </c>
      <c r="B306">
        <v>7324</v>
      </c>
      <c r="C306" s="10">
        <f t="shared" si="52"/>
        <v>-6.1627162075592601E-2</v>
      </c>
      <c r="D306">
        <v>5470</v>
      </c>
      <c r="E306" s="10">
        <f t="shared" si="44"/>
        <v>0.13156805957798934</v>
      </c>
      <c r="F306">
        <v>488.8</v>
      </c>
      <c r="G306" s="10">
        <f t="shared" si="45"/>
        <v>-3.0158730158730163E-2</v>
      </c>
      <c r="H306">
        <v>2443</v>
      </c>
      <c r="I306" s="10">
        <f t="shared" si="46"/>
        <v>3.5608308605341144E-2</v>
      </c>
      <c r="J306">
        <v>582</v>
      </c>
      <c r="K306" s="10">
        <f t="shared" si="47"/>
        <v>-3.8016528925619797E-2</v>
      </c>
      <c r="T306" s="22">
        <f t="shared" si="48"/>
        <v>-7.70810106192414E-2</v>
      </c>
      <c r="U306" s="22">
        <f t="shared" si="43"/>
        <v>0.12447892246531324</v>
      </c>
      <c r="V306" s="22">
        <f t="shared" si="49"/>
        <v>-4.1530078707077471E-2</v>
      </c>
      <c r="W306" s="22">
        <f t="shared" si="50"/>
        <v>2.6991348794807943E-2</v>
      </c>
      <c r="X306" s="22">
        <f t="shared" si="51"/>
        <v>-4.4178675245508815E-2</v>
      </c>
    </row>
    <row r="307" spans="1:24">
      <c r="A307" s="1">
        <v>44225</v>
      </c>
      <c r="B307">
        <v>7491</v>
      </c>
      <c r="C307" s="10">
        <f t="shared" si="52"/>
        <v>2.2801747678864004E-2</v>
      </c>
      <c r="D307">
        <v>5589</v>
      </c>
      <c r="E307" s="10">
        <f t="shared" si="44"/>
        <v>2.1755027422303508E-2</v>
      </c>
      <c r="F307">
        <v>462.1</v>
      </c>
      <c r="G307" s="10">
        <f t="shared" si="45"/>
        <v>-5.4623567921440186E-2</v>
      </c>
      <c r="H307">
        <v>2350</v>
      </c>
      <c r="I307" s="10">
        <f t="shared" si="46"/>
        <v>-3.8067949242734378E-2</v>
      </c>
      <c r="J307">
        <v>589.79999999999995</v>
      </c>
      <c r="K307" s="10">
        <f t="shared" si="47"/>
        <v>1.3402061855670055E-2</v>
      </c>
      <c r="T307" s="22">
        <f t="shared" si="48"/>
        <v>7.3478991352152016E-3</v>
      </c>
      <c r="U307" s="22">
        <f t="shared" si="43"/>
        <v>1.4665890309627411E-2</v>
      </c>
      <c r="V307" s="22">
        <f t="shared" si="49"/>
        <v>-6.5994916469787501E-2</v>
      </c>
      <c r="W307" s="22">
        <f t="shared" si="50"/>
        <v>-4.6684909053267581E-2</v>
      </c>
      <c r="X307" s="22">
        <f t="shared" si="51"/>
        <v>7.2399155357810345E-3</v>
      </c>
    </row>
    <row r="308" spans="1:24">
      <c r="A308" s="1">
        <v>44253</v>
      </c>
      <c r="B308">
        <v>6945</v>
      </c>
      <c r="C308" s="10">
        <f t="shared" si="52"/>
        <v>-7.288746495794951E-2</v>
      </c>
      <c r="D308">
        <v>6187</v>
      </c>
      <c r="E308" s="10">
        <f t="shared" si="44"/>
        <v>0.10699588477366251</v>
      </c>
      <c r="F308">
        <v>483.9</v>
      </c>
      <c r="G308" s="10">
        <f t="shared" si="45"/>
        <v>4.7175935944600678E-2</v>
      </c>
      <c r="H308">
        <v>2237</v>
      </c>
      <c r="I308" s="10">
        <f t="shared" si="46"/>
        <v>-4.8085106382978693E-2</v>
      </c>
      <c r="J308">
        <v>558.6</v>
      </c>
      <c r="K308" s="10">
        <f t="shared" si="47"/>
        <v>-5.2899287894201286E-2</v>
      </c>
      <c r="T308" s="22">
        <f t="shared" si="48"/>
        <v>-8.8341313501598309E-2</v>
      </c>
      <c r="U308" s="22">
        <f t="shared" si="43"/>
        <v>9.9906747660986409E-2</v>
      </c>
      <c r="V308" s="22">
        <f t="shared" si="49"/>
        <v>3.5804587396253369E-2</v>
      </c>
      <c r="W308" s="22">
        <f t="shared" si="50"/>
        <v>-5.6702066193511896E-2</v>
      </c>
      <c r="X308" s="22">
        <f t="shared" si="51"/>
        <v>-5.9061434214090304E-2</v>
      </c>
    </row>
    <row r="309" spans="1:24">
      <c r="A309" s="1">
        <v>44286</v>
      </c>
      <c r="B309">
        <v>7247</v>
      </c>
      <c r="C309" s="10">
        <f t="shared" si="52"/>
        <v>4.3484521238301044E-2</v>
      </c>
      <c r="D309">
        <v>5550</v>
      </c>
      <c r="E309" s="10">
        <f t="shared" si="44"/>
        <v>-0.10295781477291099</v>
      </c>
      <c r="F309">
        <v>505</v>
      </c>
      <c r="G309" s="10">
        <f t="shared" si="45"/>
        <v>4.3604050423641239E-2</v>
      </c>
      <c r="H309">
        <v>2323</v>
      </c>
      <c r="I309" s="10">
        <f t="shared" si="46"/>
        <v>3.8444345105051347E-2</v>
      </c>
      <c r="J309">
        <v>612.79999999999995</v>
      </c>
      <c r="K309" s="10">
        <f t="shared" si="47"/>
        <v>9.7028284998209591E-2</v>
      </c>
      <c r="T309" s="22">
        <f t="shared" si="48"/>
        <v>2.8030672694652242E-2</v>
      </c>
      <c r="U309" s="22">
        <f t="shared" si="43"/>
        <v>-0.11004695188558709</v>
      </c>
      <c r="V309" s="22">
        <f t="shared" si="49"/>
        <v>3.223270187529393E-2</v>
      </c>
      <c r="W309" s="22">
        <f t="shared" si="50"/>
        <v>2.9827385294518147E-2</v>
      </c>
      <c r="X309" s="22">
        <f t="shared" si="51"/>
        <v>9.0866138678320565E-2</v>
      </c>
    </row>
    <row r="310" spans="1:24">
      <c r="A310" s="12">
        <v>44316</v>
      </c>
      <c r="B310">
        <v>7715</v>
      </c>
      <c r="C310" s="10">
        <f t="shared" si="52"/>
        <v>6.4578446253622079E-2</v>
      </c>
      <c r="D310">
        <v>6076</v>
      </c>
      <c r="E310" s="10">
        <f t="shared" si="44"/>
        <v>9.4774774774774695E-2</v>
      </c>
      <c r="F310">
        <v>506.2</v>
      </c>
      <c r="G310" s="10">
        <f t="shared" si="45"/>
        <v>2.3762376237623783E-3</v>
      </c>
      <c r="H310">
        <v>2327</v>
      </c>
      <c r="I310" s="10">
        <f t="shared" si="46"/>
        <v>1.7219113215669601E-3</v>
      </c>
      <c r="J310">
        <v>638</v>
      </c>
      <c r="K310" s="10">
        <f t="shared" si="47"/>
        <v>4.1122715404699806E-2</v>
      </c>
      <c r="T310" s="22">
        <f t="shared" si="48"/>
        <v>4.9124597709973281E-2</v>
      </c>
      <c r="U310" s="22">
        <f t="shared" si="43"/>
        <v>8.7685637662098595E-2</v>
      </c>
      <c r="V310" s="22">
        <f t="shared" si="49"/>
        <v>-8.9951109245849301E-3</v>
      </c>
      <c r="W310" s="22">
        <f t="shared" si="50"/>
        <v>-6.8950484889662399E-3</v>
      </c>
      <c r="X310" s="22">
        <f t="shared" si="51"/>
        <v>3.4960569084810787E-2</v>
      </c>
    </row>
    <row r="311" spans="1:24">
      <c r="A311" s="1">
        <v>44347</v>
      </c>
      <c r="B311">
        <v>8046</v>
      </c>
      <c r="C311" s="10">
        <f t="shared" si="52"/>
        <v>4.2903434867141987E-2</v>
      </c>
      <c r="D311">
        <v>6064</v>
      </c>
      <c r="E311" s="10">
        <f t="shared" si="44"/>
        <v>-1.9749835418038098E-3</v>
      </c>
      <c r="F311">
        <v>526.6</v>
      </c>
      <c r="G311" s="10">
        <f t="shared" si="45"/>
        <v>4.0300276570525595E-2</v>
      </c>
      <c r="H311">
        <v>2285</v>
      </c>
      <c r="I311" s="10">
        <f t="shared" si="46"/>
        <v>-1.8048990116029229E-2</v>
      </c>
      <c r="J311">
        <v>656.6</v>
      </c>
      <c r="K311" s="10">
        <f t="shared" si="47"/>
        <v>2.9153605015673989E-2</v>
      </c>
      <c r="T311" s="22">
        <f t="shared" si="48"/>
        <v>2.7449586323493185E-2</v>
      </c>
      <c r="U311" s="22">
        <f t="shared" si="43"/>
        <v>-9.0641206544799062E-3</v>
      </c>
      <c r="V311" s="22">
        <f t="shared" si="49"/>
        <v>2.8928928022178287E-2</v>
      </c>
      <c r="W311" s="22">
        <f t="shared" si="50"/>
        <v>-2.6665949926562429E-2</v>
      </c>
      <c r="X311" s="22">
        <f t="shared" si="51"/>
        <v>2.2991458695784967E-2</v>
      </c>
    </row>
    <row r="312" spans="1:24">
      <c r="A312" s="1">
        <v>44377</v>
      </c>
      <c r="B312">
        <v>8683</v>
      </c>
      <c r="C312" s="10">
        <f t="shared" si="52"/>
        <v>7.916977380064627E-2</v>
      </c>
      <c r="D312">
        <v>5949</v>
      </c>
      <c r="E312" s="10">
        <f t="shared" si="44"/>
        <v>-1.8964379947229548E-2</v>
      </c>
      <c r="F312">
        <v>522</v>
      </c>
      <c r="G312" s="10">
        <f t="shared" si="45"/>
        <v>-8.7352829472086002E-3</v>
      </c>
      <c r="H312">
        <v>2389</v>
      </c>
      <c r="I312" s="10">
        <f t="shared" si="46"/>
        <v>4.5514223194748293E-2</v>
      </c>
      <c r="J312">
        <v>684.2</v>
      </c>
      <c r="K312" s="10">
        <f t="shared" si="47"/>
        <v>4.2034724337496332E-2</v>
      </c>
      <c r="T312" s="22">
        <f t="shared" si="48"/>
        <v>6.3715925256997472E-2</v>
      </c>
      <c r="U312" s="22">
        <f t="shared" si="43"/>
        <v>-2.6053517059905645E-2</v>
      </c>
      <c r="V312" s="22">
        <f t="shared" si="49"/>
        <v>-2.0106631495555909E-2</v>
      </c>
      <c r="W312" s="22">
        <f t="shared" si="50"/>
        <v>3.689726338421509E-2</v>
      </c>
      <c r="X312" s="22">
        <f t="shared" si="51"/>
        <v>3.5872578017607314E-2</v>
      </c>
    </row>
    <row r="313" spans="1:24">
      <c r="A313" s="1">
        <v>44407</v>
      </c>
      <c r="B313">
        <v>8268</v>
      </c>
      <c r="C313" s="10">
        <f t="shared" si="52"/>
        <v>-4.7794541057238238E-2</v>
      </c>
      <c r="D313">
        <v>6101</v>
      </c>
      <c r="E313" s="10">
        <f t="shared" si="44"/>
        <v>2.555051269120856E-2</v>
      </c>
      <c r="F313">
        <v>576</v>
      </c>
      <c r="G313" s="10">
        <f t="shared" si="45"/>
        <v>0.10344827586206895</v>
      </c>
      <c r="H313">
        <v>2666</v>
      </c>
      <c r="I313" s="10">
        <f t="shared" si="46"/>
        <v>0.11594809543742146</v>
      </c>
      <c r="J313">
        <v>701.6</v>
      </c>
      <c r="K313" s="10">
        <f t="shared" si="47"/>
        <v>2.5431160479391979E-2</v>
      </c>
      <c r="T313" s="22">
        <f t="shared" si="48"/>
        <v>-6.3248389600887037E-2</v>
      </c>
      <c r="U313" s="22">
        <f t="shared" si="43"/>
        <v>1.8461375578532464E-2</v>
      </c>
      <c r="V313" s="22">
        <f t="shared" si="49"/>
        <v>9.2076927313721635E-2</v>
      </c>
      <c r="W313" s="22">
        <f t="shared" si="50"/>
        <v>0.10733113562688826</v>
      </c>
      <c r="X313" s="22">
        <f t="shared" si="51"/>
        <v>1.9269014159502957E-2</v>
      </c>
    </row>
    <row r="314" spans="1:24">
      <c r="A314" s="1">
        <v>44439</v>
      </c>
      <c r="B314">
        <v>8514</v>
      </c>
      <c r="C314" s="10">
        <f t="shared" si="52"/>
        <v>2.9753265602322276E-2</v>
      </c>
      <c r="D314">
        <v>5382</v>
      </c>
      <c r="E314" s="10">
        <f t="shared" si="44"/>
        <v>-0.117849532863465</v>
      </c>
      <c r="F314">
        <v>568.4</v>
      </c>
      <c r="G314" s="10">
        <f t="shared" si="45"/>
        <v>-1.3194444444444509E-2</v>
      </c>
      <c r="H314">
        <v>2636</v>
      </c>
      <c r="I314" s="10">
        <f t="shared" si="46"/>
        <v>-1.1252813203300849E-2</v>
      </c>
      <c r="J314">
        <v>742.2</v>
      </c>
      <c r="K314" s="10">
        <f t="shared" si="47"/>
        <v>5.786773090079822E-2</v>
      </c>
      <c r="T314" s="22">
        <f t="shared" si="48"/>
        <v>1.4299417058673474E-2</v>
      </c>
      <c r="U314" s="22">
        <f t="shared" si="43"/>
        <v>-0.1249386699761411</v>
      </c>
      <c r="V314" s="22">
        <f t="shared" si="49"/>
        <v>-2.4565792992791817E-2</v>
      </c>
      <c r="W314" s="22">
        <f t="shared" si="50"/>
        <v>-1.9869773013834049E-2</v>
      </c>
      <c r="X314" s="22">
        <f t="shared" si="51"/>
        <v>5.1705584580909202E-2</v>
      </c>
    </row>
    <row r="315" spans="1:24">
      <c r="A315" s="1">
        <v>44469</v>
      </c>
      <c r="B315">
        <v>8958</v>
      </c>
      <c r="C315" s="10">
        <f t="shared" si="52"/>
        <v>5.2149400986610361E-2</v>
      </c>
      <c r="D315">
        <v>4913.5</v>
      </c>
      <c r="E315" s="10">
        <f t="shared" si="44"/>
        <v>-8.704942400594573E-2</v>
      </c>
      <c r="F315">
        <v>565.20000000000005</v>
      </c>
      <c r="G315" s="10">
        <f t="shared" si="45"/>
        <v>-5.6298381421533428E-3</v>
      </c>
      <c r="H315">
        <v>2455</v>
      </c>
      <c r="I315" s="10">
        <f t="shared" si="46"/>
        <v>-6.8664643399089509E-2</v>
      </c>
      <c r="J315">
        <v>709.6</v>
      </c>
      <c r="K315" s="10">
        <f t="shared" si="47"/>
        <v>-4.3923470762597727E-2</v>
      </c>
      <c r="T315" s="22">
        <f t="shared" si="48"/>
        <v>3.6695552442961563E-2</v>
      </c>
      <c r="U315" s="22">
        <f t="shared" si="43"/>
        <v>-9.413856111862183E-2</v>
      </c>
      <c r="V315" s="22">
        <f t="shared" si="49"/>
        <v>-1.7001186690500651E-2</v>
      </c>
      <c r="W315" s="22">
        <f t="shared" si="50"/>
        <v>-7.7281603209622712E-2</v>
      </c>
      <c r="X315" s="22">
        <f t="shared" si="51"/>
        <v>-5.0085617082486746E-2</v>
      </c>
    </row>
    <row r="316" spans="1:24">
      <c r="A316" s="12">
        <v>44498</v>
      </c>
      <c r="B316">
        <v>9094</v>
      </c>
      <c r="C316" s="10">
        <f t="shared" si="52"/>
        <v>1.5181960258986438E-2</v>
      </c>
      <c r="D316">
        <v>4560.5</v>
      </c>
      <c r="E316" s="10">
        <f t="shared" si="44"/>
        <v>-7.1842881856110763E-2</v>
      </c>
      <c r="F316">
        <v>551.79999999999995</v>
      </c>
      <c r="G316" s="10">
        <f t="shared" si="45"/>
        <v>-2.3708421797593915E-2</v>
      </c>
      <c r="H316">
        <v>2702</v>
      </c>
      <c r="I316" s="10">
        <f t="shared" si="46"/>
        <v>0.10061099796334005</v>
      </c>
      <c r="J316">
        <v>710.8</v>
      </c>
      <c r="K316" s="10">
        <f t="shared" si="47"/>
        <v>1.6910935738443378E-3</v>
      </c>
      <c r="T316" s="22">
        <f t="shared" si="48"/>
        <v>-2.718882846623645E-4</v>
      </c>
      <c r="U316" s="22">
        <f t="shared" si="43"/>
        <v>-7.8932018968786863E-2</v>
      </c>
      <c r="V316" s="22">
        <f t="shared" si="49"/>
        <v>-3.5079770345941223E-2</v>
      </c>
      <c r="W316" s="22">
        <f t="shared" si="50"/>
        <v>9.1994038152806851E-2</v>
      </c>
      <c r="X316" s="22">
        <f t="shared" si="51"/>
        <v>-4.4710527460446832E-3</v>
      </c>
    </row>
    <row r="317" spans="1:24">
      <c r="A317" s="1">
        <v>44530</v>
      </c>
      <c r="B317">
        <v>8276</v>
      </c>
      <c r="C317" s="10">
        <f t="shared" si="52"/>
        <v>-8.9949417198152637E-2</v>
      </c>
      <c r="D317">
        <v>4612</v>
      </c>
      <c r="E317" s="10">
        <f t="shared" si="44"/>
        <v>1.1292621423089511E-2</v>
      </c>
      <c r="F317">
        <v>548.20000000000005</v>
      </c>
      <c r="G317" s="10">
        <f t="shared" si="45"/>
        <v>-6.5241029358461544E-3</v>
      </c>
      <c r="H317">
        <v>2868</v>
      </c>
      <c r="I317" s="10">
        <f t="shared" si="46"/>
        <v>6.1435973353071827E-2</v>
      </c>
      <c r="J317">
        <v>771.8</v>
      </c>
      <c r="K317" s="10">
        <f t="shared" si="47"/>
        <v>8.5818795723128893E-2</v>
      </c>
      <c r="T317" s="22">
        <f t="shared" si="48"/>
        <v>-0.10540326574180144</v>
      </c>
      <c r="U317" s="22">
        <f t="shared" si="43"/>
        <v>4.203484310413415E-3</v>
      </c>
      <c r="V317" s="22">
        <f t="shared" si="49"/>
        <v>-1.7895451484193463E-2</v>
      </c>
      <c r="W317" s="22">
        <f t="shared" si="50"/>
        <v>5.2819013542538623E-2</v>
      </c>
      <c r="X317" s="22">
        <f t="shared" si="51"/>
        <v>7.9656649403239868E-2</v>
      </c>
    </row>
    <row r="318" spans="1:24">
      <c r="A318" s="1">
        <v>44561</v>
      </c>
      <c r="B318">
        <v>8678</v>
      </c>
      <c r="C318" s="10">
        <f t="shared" si="52"/>
        <v>4.8574190430159536E-2</v>
      </c>
      <c r="D318">
        <v>4892</v>
      </c>
      <c r="E318" s="10">
        <f t="shared" si="44"/>
        <v>6.0711188204683353E-2</v>
      </c>
      <c r="F318">
        <v>549.79999999999995</v>
      </c>
      <c r="G318" s="10">
        <f t="shared" si="45"/>
        <v>2.9186428310834511E-3</v>
      </c>
      <c r="H318">
        <v>2885</v>
      </c>
      <c r="I318" s="10">
        <f t="shared" si="46"/>
        <v>5.9274755927476441E-3</v>
      </c>
      <c r="J318">
        <v>852.6</v>
      </c>
      <c r="K318" s="10">
        <f t="shared" si="47"/>
        <v>0.10469033428349328</v>
      </c>
      <c r="T318" s="22">
        <f t="shared" si="48"/>
        <v>3.3120341886510737E-2</v>
      </c>
      <c r="U318" s="22">
        <f t="shared" si="43"/>
        <v>5.362205109200726E-2</v>
      </c>
      <c r="V318" s="22">
        <f t="shared" si="49"/>
        <v>-8.4527057172638573E-3</v>
      </c>
      <c r="W318" s="22">
        <f t="shared" si="50"/>
        <v>-2.6894842177855559E-3</v>
      </c>
      <c r="X318" s="22">
        <f t="shared" si="51"/>
        <v>9.8528187963604255E-2</v>
      </c>
    </row>
    <row r="319" spans="1:24">
      <c r="A319" s="1">
        <v>44592</v>
      </c>
      <c r="B319">
        <v>8617</v>
      </c>
      <c r="C319" s="10">
        <f t="shared" si="52"/>
        <v>-7.029269416916395E-3</v>
      </c>
      <c r="D319">
        <v>5185</v>
      </c>
      <c r="E319" s="10">
        <f t="shared" si="44"/>
        <v>5.989370400654126E-2</v>
      </c>
      <c r="F319">
        <v>577.20000000000005</v>
      </c>
      <c r="G319" s="10">
        <f t="shared" si="45"/>
        <v>4.9836304110585816E-2</v>
      </c>
      <c r="H319">
        <v>2767</v>
      </c>
      <c r="I319" s="10">
        <f t="shared" si="46"/>
        <v>-4.0901213171577133E-2</v>
      </c>
      <c r="J319">
        <v>720.8</v>
      </c>
      <c r="K319" s="10">
        <f t="shared" si="47"/>
        <v>-0.15458597231996252</v>
      </c>
      <c r="T319" s="22">
        <f t="shared" si="48"/>
        <v>-2.2483117960565197E-2</v>
      </c>
      <c r="U319" s="22">
        <f t="shared" si="43"/>
        <v>5.2804566893865167E-2</v>
      </c>
      <c r="V319" s="22">
        <f t="shared" si="49"/>
        <v>3.8464955562238508E-2</v>
      </c>
      <c r="W319" s="22">
        <f t="shared" si="50"/>
        <v>-4.9518172982110337E-2</v>
      </c>
      <c r="X319" s="22">
        <f t="shared" si="51"/>
        <v>-0.16074811863985153</v>
      </c>
    </row>
    <row r="320" spans="1:24">
      <c r="A320" s="1">
        <v>44620</v>
      </c>
      <c r="B320">
        <v>9059</v>
      </c>
      <c r="C320" s="10">
        <f t="shared" si="52"/>
        <v>5.1293953812231674E-2</v>
      </c>
      <c r="D320">
        <v>5791</v>
      </c>
      <c r="E320" s="10">
        <f t="shared" si="44"/>
        <v>0.11687560270009634</v>
      </c>
      <c r="F320">
        <v>719.6</v>
      </c>
      <c r="G320" s="10">
        <f t="shared" si="45"/>
        <v>0.24670824670824665</v>
      </c>
      <c r="H320">
        <v>2969</v>
      </c>
      <c r="I320" s="10">
        <f t="shared" si="46"/>
        <v>7.300325262016627E-2</v>
      </c>
      <c r="J320">
        <v>702.8</v>
      </c>
      <c r="K320" s="10">
        <f t="shared" si="47"/>
        <v>-2.4972253052164217E-2</v>
      </c>
      <c r="T320" s="22">
        <f t="shared" si="48"/>
        <v>3.5840105268582875E-2</v>
      </c>
      <c r="U320" s="22">
        <f t="shared" si="43"/>
        <v>0.10978646558742024</v>
      </c>
      <c r="V320" s="22">
        <f t="shared" si="49"/>
        <v>0.23533689815989933</v>
      </c>
      <c r="W320" s="22">
        <f t="shared" si="50"/>
        <v>6.4386292809633067E-2</v>
      </c>
      <c r="X320" s="22">
        <f t="shared" si="51"/>
        <v>-3.1134399372053239E-2</v>
      </c>
    </row>
    <row r="321" spans="1:24">
      <c r="A321" s="1">
        <v>44651</v>
      </c>
      <c r="B321">
        <v>10132</v>
      </c>
      <c r="C321" s="10">
        <f t="shared" si="52"/>
        <v>0.1184457445634175</v>
      </c>
      <c r="D321">
        <v>6081</v>
      </c>
      <c r="E321" s="10">
        <f t="shared" si="44"/>
        <v>5.0077706786392673E-2</v>
      </c>
      <c r="F321">
        <v>717.4</v>
      </c>
      <c r="G321" s="10">
        <f t="shared" si="45"/>
        <v>-3.0572540300167761E-3</v>
      </c>
      <c r="H321">
        <v>2968</v>
      </c>
      <c r="I321" s="10">
        <f t="shared" si="46"/>
        <v>-3.3681374200067449E-4</v>
      </c>
      <c r="J321">
        <v>701.2</v>
      </c>
      <c r="K321" s="10">
        <f t="shared" si="47"/>
        <v>-2.2766078542969526E-3</v>
      </c>
      <c r="T321" s="22">
        <f t="shared" si="48"/>
        <v>0.1029918960197687</v>
      </c>
      <c r="U321" s="22">
        <f t="shared" si="43"/>
        <v>4.298856967371658E-2</v>
      </c>
      <c r="V321" s="22">
        <f t="shared" si="49"/>
        <v>-1.4428602578364084E-2</v>
      </c>
      <c r="W321" s="22">
        <f t="shared" si="50"/>
        <v>-8.9537735525338745E-3</v>
      </c>
      <c r="X321" s="22">
        <f t="shared" si="51"/>
        <v>-8.4387541741859744E-3</v>
      </c>
    </row>
    <row r="322" spans="1:24">
      <c r="A322" s="12">
        <v>44680</v>
      </c>
      <c r="B322">
        <v>10688</v>
      </c>
      <c r="C322" s="10">
        <f t="shared" si="52"/>
        <v>5.4875641531780595E-2</v>
      </c>
      <c r="D322">
        <v>5706</v>
      </c>
      <c r="E322" s="10">
        <f t="shared" si="44"/>
        <v>-6.1667488899851963E-2</v>
      </c>
      <c r="F322">
        <v>740</v>
      </c>
      <c r="G322" s="10">
        <f t="shared" si="45"/>
        <v>3.1502648452746085E-2</v>
      </c>
      <c r="H322">
        <v>3103</v>
      </c>
      <c r="I322" s="10">
        <f t="shared" si="46"/>
        <v>4.5485175202156336E-2</v>
      </c>
      <c r="J322">
        <v>737.4</v>
      </c>
      <c r="K322" s="10">
        <f t="shared" si="47"/>
        <v>5.1625784369651928E-2</v>
      </c>
      <c r="T322" s="22">
        <f t="shared" si="48"/>
        <v>3.9421792988131796E-2</v>
      </c>
      <c r="U322" s="22">
        <f t="shared" si="43"/>
        <v>-6.8756626012528063E-2</v>
      </c>
      <c r="V322" s="22">
        <f t="shared" si="49"/>
        <v>2.0131299904398776E-2</v>
      </c>
      <c r="W322" s="22">
        <f t="shared" si="50"/>
        <v>3.6868215391623133E-2</v>
      </c>
      <c r="X322" s="22">
        <f t="shared" si="51"/>
        <v>4.546363804976291E-2</v>
      </c>
    </row>
    <row r="323" spans="1:24">
      <c r="A323" s="1">
        <v>44712</v>
      </c>
      <c r="B323">
        <v>10454</v>
      </c>
      <c r="C323" s="10">
        <f t="shared" si="52"/>
        <v>-2.1893712574850288E-2</v>
      </c>
      <c r="D323">
        <v>5750</v>
      </c>
      <c r="E323" s="10">
        <f t="shared" si="44"/>
        <v>7.7111812127585999E-3</v>
      </c>
      <c r="F323">
        <v>756</v>
      </c>
      <c r="G323" s="10">
        <f t="shared" si="45"/>
        <v>2.1621621621621623E-2</v>
      </c>
      <c r="H323">
        <v>2767</v>
      </c>
      <c r="I323" s="10">
        <f t="shared" si="46"/>
        <v>-0.10828230744440859</v>
      </c>
      <c r="J323">
        <v>656.6</v>
      </c>
      <c r="K323" s="10">
        <f t="shared" si="47"/>
        <v>-0.10957417954976945</v>
      </c>
      <c r="T323" s="22">
        <f t="shared" si="48"/>
        <v>-3.7347561118499087E-2</v>
      </c>
      <c r="U323" s="22">
        <f t="shared" si="43"/>
        <v>6.2204410008250433E-4</v>
      </c>
      <c r="V323" s="22">
        <f t="shared" si="49"/>
        <v>1.0250273073274314E-2</v>
      </c>
      <c r="W323" s="22">
        <f t="shared" si="50"/>
        <v>-0.11689926725494179</v>
      </c>
      <c r="X323" s="22">
        <f t="shared" si="51"/>
        <v>-0.11573632586965847</v>
      </c>
    </row>
    <row r="324" spans="1:24">
      <c r="A324" s="1">
        <v>44742</v>
      </c>
      <c r="B324">
        <v>10800</v>
      </c>
      <c r="C324" s="10">
        <f t="shared" si="52"/>
        <v>3.3097378993686588E-2</v>
      </c>
      <c r="D324">
        <v>4916.5</v>
      </c>
      <c r="E324" s="10">
        <f t="shared" si="44"/>
        <v>-0.14495652173913043</v>
      </c>
      <c r="F324">
        <v>830.2</v>
      </c>
      <c r="G324" s="10">
        <f t="shared" si="45"/>
        <v>9.8148148148148318E-2</v>
      </c>
      <c r="H324">
        <v>2719</v>
      </c>
      <c r="I324" s="10">
        <f t="shared" si="46"/>
        <v>-1.7347307553306823E-2</v>
      </c>
      <c r="J324">
        <v>634.79999999999995</v>
      </c>
      <c r="K324" s="10">
        <f t="shared" si="47"/>
        <v>-3.3201340237587695E-2</v>
      </c>
      <c r="T324" s="22">
        <f t="shared" si="48"/>
        <v>1.7643530450037786E-2</v>
      </c>
      <c r="U324" s="22">
        <f t="shared" si="43"/>
        <v>-0.15204565885180651</v>
      </c>
      <c r="V324" s="22">
        <f t="shared" si="49"/>
        <v>8.6776799599801002E-2</v>
      </c>
      <c r="W324" s="22">
        <f t="shared" si="50"/>
        <v>-2.5964267363840023E-2</v>
      </c>
      <c r="X324" s="22">
        <f t="shared" si="51"/>
        <v>-3.9363486557476714E-2</v>
      </c>
    </row>
    <row r="325" spans="1:24">
      <c r="A325" s="1">
        <v>44771</v>
      </c>
      <c r="B325">
        <v>10844</v>
      </c>
      <c r="C325" s="10">
        <f t="shared" si="52"/>
        <v>4.0740740740741188E-3</v>
      </c>
      <c r="D325">
        <v>4924.5</v>
      </c>
      <c r="E325" s="10">
        <f t="shared" si="44"/>
        <v>1.627173802501769E-3</v>
      </c>
      <c r="F325">
        <v>770</v>
      </c>
      <c r="G325" s="10">
        <f t="shared" si="45"/>
        <v>-7.2512647554806131E-2</v>
      </c>
      <c r="H325">
        <v>3071</v>
      </c>
      <c r="I325" s="10">
        <f t="shared" si="46"/>
        <v>0.12945936005884517</v>
      </c>
      <c r="J325">
        <v>704.4</v>
      </c>
      <c r="K325" s="10">
        <f t="shared" si="47"/>
        <v>0.10964083175803396</v>
      </c>
      <c r="T325" s="22">
        <f t="shared" si="48"/>
        <v>-1.1379774469574683E-2</v>
      </c>
      <c r="U325" s="22">
        <f t="shared" ref="U325:U352" si="53">IFERROR(E325-$O$3,"N/A")</f>
        <v>-5.4619633101743266E-3</v>
      </c>
      <c r="V325" s="22">
        <f t="shared" si="49"/>
        <v>-8.3883996103153446E-2</v>
      </c>
      <c r="W325" s="22">
        <f t="shared" si="50"/>
        <v>0.12084240024831197</v>
      </c>
      <c r="X325" s="22">
        <f t="shared" si="51"/>
        <v>0.10347868543814494</v>
      </c>
    </row>
    <row r="326" spans="1:24">
      <c r="A326" s="1">
        <v>44804</v>
      </c>
      <c r="B326">
        <v>10644</v>
      </c>
      <c r="C326" s="10">
        <f t="shared" si="52"/>
        <v>-1.8443378827001089E-2</v>
      </c>
      <c r="D326">
        <v>4771</v>
      </c>
      <c r="E326" s="10">
        <f t="shared" si="44"/>
        <v>-3.1170677226114329E-2</v>
      </c>
      <c r="F326">
        <v>776.2</v>
      </c>
      <c r="G326" s="10">
        <f t="shared" si="45"/>
        <v>8.0519480519480879E-3</v>
      </c>
      <c r="H326">
        <v>2861</v>
      </c>
      <c r="I326" s="10">
        <f t="shared" si="46"/>
        <v>-6.8381634646694889E-2</v>
      </c>
      <c r="J326">
        <v>715.2</v>
      </c>
      <c r="K326" s="10">
        <f t="shared" si="47"/>
        <v>1.5332197614991605E-2</v>
      </c>
      <c r="T326" s="22">
        <f t="shared" si="48"/>
        <v>-3.3897227370649888E-2</v>
      </c>
      <c r="U326" s="22">
        <f t="shared" si="53"/>
        <v>-3.8259814338790422E-2</v>
      </c>
      <c r="V326" s="22">
        <f t="shared" si="49"/>
        <v>-3.3194004963992205E-3</v>
      </c>
      <c r="W326" s="22">
        <f t="shared" si="50"/>
        <v>-7.6998594457228092E-2</v>
      </c>
      <c r="X326" s="22">
        <f t="shared" si="51"/>
        <v>9.1700512951025832E-3</v>
      </c>
    </row>
    <row r="327" spans="1:24">
      <c r="A327" s="1">
        <v>44834</v>
      </c>
      <c r="B327">
        <v>9944</v>
      </c>
      <c r="C327" s="10">
        <f t="shared" si="52"/>
        <v>-6.5764750093949664E-2</v>
      </c>
      <c r="D327">
        <v>4896</v>
      </c>
      <c r="E327" s="10">
        <f t="shared" ref="E327:E352" si="54">IFERROR(D327/D326-1,"N/A")</f>
        <v>2.6199958080067143E-2</v>
      </c>
      <c r="F327">
        <v>789.8</v>
      </c>
      <c r="G327" s="10">
        <f t="shared" ref="G327:G352" si="55">IFERROR(F327/F326-1,"N/A")</f>
        <v>1.7521257407884461E-2</v>
      </c>
      <c r="H327">
        <v>2760</v>
      </c>
      <c r="I327" s="10">
        <f t="shared" ref="I327:I352" si="56">IFERROR(H327/H326-1,"N/A")</f>
        <v>-3.5302341838517992E-2</v>
      </c>
      <c r="J327">
        <v>697.2</v>
      </c>
      <c r="K327" s="10">
        <f t="shared" ref="K327:K352" si="57">IFERROR(J327/J326-1,"N/A")</f>
        <v>-2.5167785234899376E-2</v>
      </c>
      <c r="T327" s="22">
        <f t="shared" ref="T327:T352" si="58">IFERROR(C327-$N$3,"N/A")</f>
        <v>-8.1218598637598463E-2</v>
      </c>
      <c r="U327" s="22">
        <f t="shared" si="53"/>
        <v>1.9110820967391046E-2</v>
      </c>
      <c r="V327" s="22">
        <f t="shared" ref="V327:V352" si="59">IFERROR(G327-$P$3,"N/A")</f>
        <v>6.1499088595371523E-3</v>
      </c>
      <c r="W327" s="22">
        <f t="shared" ref="W327:W352" si="60">IFERROR(I327-$Q$3,"N/A")</f>
        <v>-4.3919301649051196E-2</v>
      </c>
      <c r="X327" s="22">
        <f t="shared" ref="X327:X352" si="61">IFERROR(K327-$R$3,"N/A")</f>
        <v>-3.1329931554788394E-2</v>
      </c>
    </row>
    <row r="328" spans="1:24">
      <c r="A328" s="12">
        <v>44865</v>
      </c>
      <c r="B328">
        <v>10254</v>
      </c>
      <c r="C328" s="10">
        <f t="shared" ref="C328:C352" si="62">IFERROR(B328/B327-1,"N/A")</f>
        <v>3.117457763475473E-2</v>
      </c>
      <c r="D328">
        <v>4537</v>
      </c>
      <c r="E328" s="10">
        <f t="shared" si="54"/>
        <v>-7.3325163398692772E-2</v>
      </c>
      <c r="F328">
        <v>814.4</v>
      </c>
      <c r="G328" s="10">
        <f t="shared" si="55"/>
        <v>3.114712585464674E-2</v>
      </c>
      <c r="H328">
        <v>2841</v>
      </c>
      <c r="I328" s="10">
        <f t="shared" si="56"/>
        <v>2.934782608695663E-2</v>
      </c>
      <c r="J328">
        <v>726.8</v>
      </c>
      <c r="K328" s="10">
        <f t="shared" si="57"/>
        <v>4.2455536431439844E-2</v>
      </c>
      <c r="T328" s="22">
        <f t="shared" si="58"/>
        <v>1.5720729091105928E-2</v>
      </c>
      <c r="U328" s="22">
        <f t="shared" si="53"/>
        <v>-8.0414300511368872E-2</v>
      </c>
      <c r="V328" s="22">
        <f t="shared" si="59"/>
        <v>1.9775777306299432E-2</v>
      </c>
      <c r="W328" s="22">
        <f t="shared" si="60"/>
        <v>2.073086627642343E-2</v>
      </c>
      <c r="X328" s="22">
        <f t="shared" si="61"/>
        <v>3.6293390111550826E-2</v>
      </c>
    </row>
    <row r="329" spans="1:24">
      <c r="A329" s="1">
        <v>44895</v>
      </c>
      <c r="B329">
        <v>11166</v>
      </c>
      <c r="C329" s="10">
        <f t="shared" si="62"/>
        <v>8.8940901111761228E-2</v>
      </c>
      <c r="D329">
        <v>5585</v>
      </c>
      <c r="E329" s="10">
        <f t="shared" si="54"/>
        <v>0.23098964073176109</v>
      </c>
      <c r="F329">
        <v>822.6</v>
      </c>
      <c r="G329" s="10">
        <f t="shared" si="55"/>
        <v>1.0068762278978349E-2</v>
      </c>
      <c r="H329">
        <v>3048</v>
      </c>
      <c r="I329" s="10">
        <f t="shared" si="56"/>
        <v>7.2861668426610349E-2</v>
      </c>
      <c r="J329">
        <v>796.6</v>
      </c>
      <c r="K329" s="10">
        <f t="shared" si="57"/>
        <v>9.6037424325811971E-2</v>
      </c>
      <c r="T329" s="22">
        <f t="shared" si="58"/>
        <v>7.3487052568112429E-2</v>
      </c>
      <c r="U329" s="22">
        <f t="shared" si="53"/>
        <v>0.22390050361908501</v>
      </c>
      <c r="V329" s="22">
        <f t="shared" si="59"/>
        <v>-1.3025862693689591E-3</v>
      </c>
      <c r="W329" s="22">
        <f t="shared" si="60"/>
        <v>6.4244708616077145E-2</v>
      </c>
      <c r="X329" s="22">
        <f t="shared" si="61"/>
        <v>8.9875278005922946E-2</v>
      </c>
    </row>
    <row r="330" spans="1:24">
      <c r="A330" s="1">
        <v>44925</v>
      </c>
      <c r="B330">
        <v>11218</v>
      </c>
      <c r="C330" s="10">
        <f t="shared" si="62"/>
        <v>4.6569944474297298E-3</v>
      </c>
      <c r="D330">
        <v>5798</v>
      </c>
      <c r="E330" s="10">
        <f t="shared" si="54"/>
        <v>3.8137869292748539E-2</v>
      </c>
      <c r="F330">
        <v>856</v>
      </c>
      <c r="G330" s="10">
        <f t="shared" si="55"/>
        <v>4.0602966204716706E-2</v>
      </c>
      <c r="H330">
        <v>2759</v>
      </c>
      <c r="I330" s="10">
        <f t="shared" si="56"/>
        <v>-9.4816272965879245E-2</v>
      </c>
      <c r="J330">
        <v>745.6</v>
      </c>
      <c r="K330" s="10">
        <f t="shared" si="57"/>
        <v>-6.4022093899071097E-2</v>
      </c>
      <c r="T330" s="22">
        <f t="shared" si="58"/>
        <v>-1.0796854096219072E-2</v>
      </c>
      <c r="U330" s="22">
        <f t="shared" si="53"/>
        <v>3.1048732180072442E-2</v>
      </c>
      <c r="V330" s="22">
        <f t="shared" si="59"/>
        <v>2.9231617656369398E-2</v>
      </c>
      <c r="W330" s="22">
        <f t="shared" si="60"/>
        <v>-0.10343323277641245</v>
      </c>
      <c r="X330" s="22">
        <f t="shared" si="61"/>
        <v>-7.0184240218960123E-2</v>
      </c>
    </row>
    <row r="331" spans="1:24">
      <c r="A331" s="1">
        <v>44957</v>
      </c>
      <c r="B331">
        <v>10590</v>
      </c>
      <c r="C331" s="10">
        <f t="shared" si="62"/>
        <v>-5.5981458370475967E-2</v>
      </c>
      <c r="D331">
        <v>6319</v>
      </c>
      <c r="E331" s="10">
        <f t="shared" si="54"/>
        <v>8.985857192135227E-2</v>
      </c>
      <c r="F331">
        <v>856.8</v>
      </c>
      <c r="G331" s="10">
        <f t="shared" si="55"/>
        <v>9.3457943925234765E-4</v>
      </c>
      <c r="H331">
        <v>2970</v>
      </c>
      <c r="I331" s="10">
        <f t="shared" si="56"/>
        <v>7.6476984414642901E-2</v>
      </c>
      <c r="J331">
        <v>776.8</v>
      </c>
      <c r="K331" s="10">
        <f t="shared" si="57"/>
        <v>4.1845493562231661E-2</v>
      </c>
      <c r="T331" s="22">
        <f t="shared" si="58"/>
        <v>-7.1435306914124766E-2</v>
      </c>
      <c r="U331" s="22">
        <f t="shared" si="53"/>
        <v>8.2769434808676171E-2</v>
      </c>
      <c r="V331" s="22">
        <f t="shared" si="59"/>
        <v>-1.0436769109094961E-2</v>
      </c>
      <c r="W331" s="22">
        <f t="shared" si="60"/>
        <v>6.7860024604109698E-2</v>
      </c>
      <c r="X331" s="22">
        <f t="shared" si="61"/>
        <v>3.5683347242342643E-2</v>
      </c>
    </row>
    <row r="332" spans="1:24">
      <c r="A332" s="1">
        <v>44985</v>
      </c>
      <c r="B332">
        <v>10880</v>
      </c>
      <c r="C332" s="10">
        <f t="shared" si="62"/>
        <v>2.738432483474984E-2</v>
      </c>
      <c r="D332">
        <v>5712</v>
      </c>
      <c r="E332" s="10">
        <f t="shared" si="54"/>
        <v>-9.6059503085931364E-2</v>
      </c>
      <c r="F332">
        <v>898</v>
      </c>
      <c r="G332" s="10">
        <f t="shared" si="55"/>
        <v>4.8085901027077549E-2</v>
      </c>
      <c r="H332">
        <v>2964</v>
      </c>
      <c r="I332" s="10">
        <f t="shared" si="56"/>
        <v>-2.0202020202020332E-3</v>
      </c>
      <c r="J332">
        <v>748.6</v>
      </c>
      <c r="K332" s="10">
        <f t="shared" si="57"/>
        <v>-3.6302780638516885E-2</v>
      </c>
      <c r="T332" s="22">
        <f t="shared" si="58"/>
        <v>1.1930476291101038E-2</v>
      </c>
      <c r="U332" s="22">
        <f t="shared" si="53"/>
        <v>-0.10314864019860746</v>
      </c>
      <c r="V332" s="22">
        <f t="shared" si="59"/>
        <v>3.671455247873024E-2</v>
      </c>
      <c r="W332" s="22">
        <f t="shared" si="60"/>
        <v>-1.0637161830735233E-2</v>
      </c>
      <c r="X332" s="22">
        <f t="shared" si="61"/>
        <v>-4.2464926958405903E-2</v>
      </c>
    </row>
    <row r="333" spans="1:24">
      <c r="A333" s="1">
        <v>45016</v>
      </c>
      <c r="B333">
        <v>11232</v>
      </c>
      <c r="C333" s="10">
        <f t="shared" si="62"/>
        <v>3.2352941176470695E-2</v>
      </c>
      <c r="D333">
        <v>5478</v>
      </c>
      <c r="E333" s="10">
        <f t="shared" si="54"/>
        <v>-4.0966386554621814E-2</v>
      </c>
      <c r="F333">
        <v>982.6</v>
      </c>
      <c r="G333" s="10">
        <f t="shared" si="55"/>
        <v>9.4209354120267319E-2</v>
      </c>
      <c r="H333">
        <v>3057</v>
      </c>
      <c r="I333" s="10">
        <f t="shared" si="56"/>
        <v>3.1376518218623417E-2</v>
      </c>
      <c r="J333">
        <v>775</v>
      </c>
      <c r="K333" s="10">
        <f t="shared" si="57"/>
        <v>3.5265829548490446E-2</v>
      </c>
      <c r="T333" s="22">
        <f t="shared" si="58"/>
        <v>1.6899092632821893E-2</v>
      </c>
      <c r="U333" s="22">
        <f t="shared" si="53"/>
        <v>-4.8055523667297907E-2</v>
      </c>
      <c r="V333" s="22">
        <f t="shared" si="59"/>
        <v>8.2838005571920004E-2</v>
      </c>
      <c r="W333" s="22">
        <f t="shared" si="60"/>
        <v>2.2759558408090217E-2</v>
      </c>
      <c r="X333" s="22">
        <f t="shared" si="61"/>
        <v>2.9103683228601424E-2</v>
      </c>
    </row>
    <row r="334" spans="1:24" s="16" customFormat="1">
      <c r="A334" s="15">
        <v>45044</v>
      </c>
      <c r="B334" s="16">
        <v>11746</v>
      </c>
      <c r="C334" s="17">
        <f t="shared" si="62"/>
        <v>4.5762108262108248E-2</v>
      </c>
      <c r="D334" s="16">
        <v>5049</v>
      </c>
      <c r="E334" s="17">
        <f t="shared" si="54"/>
        <v>-7.8313253012048167E-2</v>
      </c>
      <c r="F334" s="16">
        <v>1014</v>
      </c>
      <c r="G334" s="17">
        <f t="shared" si="55"/>
        <v>3.1956035009159445E-2</v>
      </c>
      <c r="H334" s="16">
        <v>3164</v>
      </c>
      <c r="I334" s="17">
        <f t="shared" si="56"/>
        <v>3.500163559044811E-2</v>
      </c>
      <c r="J334" s="16">
        <v>818.6</v>
      </c>
      <c r="K334" s="17">
        <f t="shared" si="57"/>
        <v>5.6258064516129025E-2</v>
      </c>
      <c r="T334" s="23">
        <f t="shared" si="58"/>
        <v>3.0308259718459445E-2</v>
      </c>
      <c r="U334" s="23">
        <f t="shared" si="53"/>
        <v>-8.5402390124724267E-2</v>
      </c>
      <c r="V334" s="23">
        <f t="shared" si="59"/>
        <v>2.0584686460812136E-2</v>
      </c>
      <c r="W334" s="23">
        <f t="shared" si="60"/>
        <v>2.638467577991491E-2</v>
      </c>
      <c r="X334" s="23">
        <f t="shared" si="61"/>
        <v>5.0095918196240007E-2</v>
      </c>
    </row>
    <row r="335" spans="1:24">
      <c r="A335" s="1">
        <v>45077</v>
      </c>
      <c r="B335">
        <v>11660</v>
      </c>
      <c r="C335" s="10">
        <f t="shared" si="62"/>
        <v>-7.3216414098415949E-3</v>
      </c>
      <c r="D335">
        <v>4782</v>
      </c>
      <c r="E335" s="10">
        <f t="shared" si="54"/>
        <v>-5.2881758764111719E-2</v>
      </c>
      <c r="F335">
        <v>928.2</v>
      </c>
      <c r="G335" s="10">
        <f t="shared" si="55"/>
        <v>-8.4615384615384537E-2</v>
      </c>
      <c r="H335">
        <v>3144</v>
      </c>
      <c r="I335" s="10">
        <f t="shared" si="56"/>
        <v>-6.321112515802807E-3</v>
      </c>
      <c r="J335">
        <v>871</v>
      </c>
      <c r="K335" s="10">
        <f t="shared" si="57"/>
        <v>6.4011727339359892E-2</v>
      </c>
      <c r="T335">
        <f t="shared" si="58"/>
        <v>-2.2775489953490397E-2</v>
      </c>
      <c r="U335">
        <f t="shared" si="53"/>
        <v>-5.9970895876787812E-2</v>
      </c>
      <c r="V335">
        <f t="shared" si="59"/>
        <v>-9.5986733163731852E-2</v>
      </c>
      <c r="W335">
        <f t="shared" si="60"/>
        <v>-1.4938072326336007E-2</v>
      </c>
      <c r="X335">
        <f t="shared" si="61"/>
        <v>5.7849581019470873E-2</v>
      </c>
    </row>
    <row r="336" spans="1:24">
      <c r="A336" s="1">
        <v>45107</v>
      </c>
      <c r="B336">
        <v>11276</v>
      </c>
      <c r="C336" s="10">
        <f t="shared" si="62"/>
        <v>-3.2933104631217791E-2</v>
      </c>
      <c r="D336">
        <v>4985.5</v>
      </c>
      <c r="E336" s="10">
        <f t="shared" si="54"/>
        <v>4.2555416143872815E-2</v>
      </c>
      <c r="F336">
        <v>927</v>
      </c>
      <c r="G336" s="10">
        <f t="shared" si="55"/>
        <v>-1.2928248222365823E-3</v>
      </c>
      <c r="H336">
        <v>2999</v>
      </c>
      <c r="I336" s="10">
        <f t="shared" si="56"/>
        <v>-4.6119592875318083E-2</v>
      </c>
      <c r="J336">
        <v>924.8</v>
      </c>
      <c r="K336" s="10">
        <f t="shared" si="57"/>
        <v>6.1768082663604895E-2</v>
      </c>
      <c r="T336">
        <f t="shared" si="58"/>
        <v>-4.838695317486659E-2</v>
      </c>
      <c r="U336">
        <f t="shared" si="53"/>
        <v>3.5466279031196722E-2</v>
      </c>
      <c r="V336">
        <f t="shared" si="59"/>
        <v>-1.2664173370583891E-2</v>
      </c>
      <c r="W336">
        <f t="shared" si="60"/>
        <v>-5.4736552685851286E-2</v>
      </c>
      <c r="X336">
        <f t="shared" si="61"/>
        <v>5.5605936343715877E-2</v>
      </c>
    </row>
    <row r="337" spans="1:24">
      <c r="A337" s="1">
        <v>45138</v>
      </c>
      <c r="B337">
        <v>11186</v>
      </c>
      <c r="C337" s="10">
        <f t="shared" si="62"/>
        <v>-7.9815537424618999E-3</v>
      </c>
      <c r="D337">
        <v>5150</v>
      </c>
      <c r="E337" s="10">
        <f t="shared" si="54"/>
        <v>3.2995687493731829E-2</v>
      </c>
      <c r="F337">
        <v>931.4</v>
      </c>
      <c r="G337" s="10">
        <f t="shared" si="55"/>
        <v>4.746494066882434E-3</v>
      </c>
      <c r="H337">
        <v>2888</v>
      </c>
      <c r="I337" s="10">
        <f t="shared" si="56"/>
        <v>-3.7012337445815224E-2</v>
      </c>
      <c r="J337">
        <v>936.6</v>
      </c>
      <c r="K337" s="10">
        <f t="shared" si="57"/>
        <v>1.2759515570934354E-2</v>
      </c>
      <c r="T337">
        <f t="shared" si="58"/>
        <v>-2.3435402286110702E-2</v>
      </c>
      <c r="U337">
        <f t="shared" si="53"/>
        <v>2.5906550381055733E-2</v>
      </c>
      <c r="V337">
        <f t="shared" si="59"/>
        <v>-6.6248544814648744E-3</v>
      </c>
      <c r="W337">
        <f t="shared" si="60"/>
        <v>-4.5629297256348428E-2</v>
      </c>
      <c r="X337">
        <f t="shared" si="61"/>
        <v>6.5973692510453335E-3</v>
      </c>
    </row>
    <row r="338" spans="1:24">
      <c r="A338" s="1">
        <v>45169</v>
      </c>
      <c r="B338">
        <v>10662</v>
      </c>
      <c r="C338" s="10">
        <f t="shared" si="62"/>
        <v>-4.6844269622742685E-2</v>
      </c>
      <c r="D338">
        <v>4872.5</v>
      </c>
      <c r="E338" s="10">
        <f t="shared" si="54"/>
        <v>-5.3883495145631066E-2</v>
      </c>
      <c r="F338">
        <v>1007.5</v>
      </c>
      <c r="G338" s="10">
        <f t="shared" si="55"/>
        <v>8.1704960274855187E-2</v>
      </c>
      <c r="H338">
        <v>2830</v>
      </c>
      <c r="I338" s="10">
        <f t="shared" si="56"/>
        <v>-2.0083102493074767E-2</v>
      </c>
      <c r="J338">
        <v>971</v>
      </c>
      <c r="K338" s="10">
        <f t="shared" si="57"/>
        <v>3.6728592782404368E-2</v>
      </c>
      <c r="T338">
        <f t="shared" si="58"/>
        <v>-6.2298118166391483E-2</v>
      </c>
      <c r="U338">
        <f t="shared" si="53"/>
        <v>-6.0972632258307159E-2</v>
      </c>
      <c r="V338">
        <f t="shared" si="59"/>
        <v>7.0333611726507872E-2</v>
      </c>
      <c r="W338">
        <f t="shared" si="60"/>
        <v>-2.8700062303607967E-2</v>
      </c>
      <c r="X338">
        <f t="shared" si="61"/>
        <v>3.0566446462515346E-2</v>
      </c>
    </row>
    <row r="339" spans="1:24">
      <c r="A339" s="1">
        <v>45198</v>
      </c>
      <c r="B339">
        <v>11102</v>
      </c>
      <c r="C339" s="10">
        <f t="shared" si="62"/>
        <v>4.1268054773963669E-2</v>
      </c>
      <c r="D339">
        <v>5174</v>
      </c>
      <c r="E339" s="10">
        <f t="shared" si="54"/>
        <v>6.1877886095433654E-2</v>
      </c>
      <c r="F339">
        <v>997.8</v>
      </c>
      <c r="G339" s="10">
        <f t="shared" si="55"/>
        <v>-9.627791563275534E-3</v>
      </c>
      <c r="H339">
        <v>2926</v>
      </c>
      <c r="I339" s="10">
        <f t="shared" si="56"/>
        <v>3.3922261484099048E-2</v>
      </c>
      <c r="J339">
        <v>989</v>
      </c>
      <c r="K339" s="10">
        <f t="shared" si="57"/>
        <v>1.8537590113285374E-2</v>
      </c>
      <c r="T339">
        <f t="shared" si="58"/>
        <v>2.5814206230314867E-2</v>
      </c>
      <c r="U339">
        <f t="shared" si="53"/>
        <v>5.4788748982757561E-2</v>
      </c>
      <c r="V339">
        <f t="shared" si="59"/>
        <v>-2.0999140111622842E-2</v>
      </c>
      <c r="W339">
        <f t="shared" si="60"/>
        <v>2.5305301673565848E-2</v>
      </c>
      <c r="X339">
        <f t="shared" si="61"/>
        <v>1.2375443793396352E-2</v>
      </c>
    </row>
    <row r="340" spans="1:24">
      <c r="A340" s="12">
        <v>45230</v>
      </c>
      <c r="B340">
        <v>10250</v>
      </c>
      <c r="C340" s="10">
        <f t="shared" si="62"/>
        <v>-7.6742929201945587E-2</v>
      </c>
      <c r="D340">
        <v>5255</v>
      </c>
      <c r="E340" s="10">
        <f t="shared" si="54"/>
        <v>1.5655199072284409E-2</v>
      </c>
      <c r="F340">
        <v>1104</v>
      </c>
      <c r="G340" s="10">
        <f t="shared" si="55"/>
        <v>0.10643415514131083</v>
      </c>
      <c r="H340">
        <v>2932</v>
      </c>
      <c r="I340" s="10">
        <f t="shared" si="56"/>
        <v>2.0505809979494138E-3</v>
      </c>
      <c r="J340">
        <v>970.6</v>
      </c>
      <c r="K340" s="10">
        <f t="shared" si="57"/>
        <v>-1.8604651162790642E-2</v>
      </c>
      <c r="T340">
        <f t="shared" si="58"/>
        <v>-9.2196777745594385E-2</v>
      </c>
      <c r="U340">
        <f t="shared" si="53"/>
        <v>8.5660619596083128E-3</v>
      </c>
      <c r="V340">
        <f t="shared" si="59"/>
        <v>9.5062806592963511E-2</v>
      </c>
      <c r="W340">
        <f t="shared" si="60"/>
        <v>-6.5663788125837862E-3</v>
      </c>
      <c r="X340">
        <f t="shared" si="61"/>
        <v>-2.4766797482679664E-2</v>
      </c>
    </row>
    <row r="341" spans="1:24">
      <c r="A341" s="1">
        <v>45260</v>
      </c>
      <c r="B341">
        <v>10126</v>
      </c>
      <c r="C341" s="10">
        <f t="shared" si="62"/>
        <v>-1.2097560975609767E-2</v>
      </c>
      <c r="D341">
        <v>5399</v>
      </c>
      <c r="E341" s="10">
        <f t="shared" si="54"/>
        <v>2.7402473834443386E-2</v>
      </c>
      <c r="F341">
        <v>1050</v>
      </c>
      <c r="G341" s="10">
        <f t="shared" si="55"/>
        <v>-4.8913043478260865E-2</v>
      </c>
      <c r="H341">
        <v>3002</v>
      </c>
      <c r="I341" s="10">
        <f t="shared" si="56"/>
        <v>2.3874488403820004E-2</v>
      </c>
      <c r="J341">
        <v>1130.5</v>
      </c>
      <c r="K341" s="10">
        <f t="shared" si="57"/>
        <v>0.1647434576550586</v>
      </c>
      <c r="T341">
        <f t="shared" si="58"/>
        <v>-2.7551409519258569E-2</v>
      </c>
      <c r="U341">
        <f t="shared" si="53"/>
        <v>2.031333672176729E-2</v>
      </c>
      <c r="V341">
        <f t="shared" si="59"/>
        <v>-6.0284392026608173E-2</v>
      </c>
      <c r="W341">
        <f t="shared" si="60"/>
        <v>1.5257528593286804E-2</v>
      </c>
      <c r="X341">
        <f t="shared" si="61"/>
        <v>0.15858131133516959</v>
      </c>
    </row>
    <row r="342" spans="1:24">
      <c r="A342" s="1">
        <v>45289</v>
      </c>
      <c r="B342">
        <v>10600</v>
      </c>
      <c r="C342" s="10">
        <f t="shared" si="62"/>
        <v>4.6810191586016181E-2</v>
      </c>
      <c r="D342">
        <v>5842</v>
      </c>
      <c r="E342" s="10">
        <f t="shared" si="54"/>
        <v>8.205223189479538E-2</v>
      </c>
      <c r="F342">
        <v>1110.5</v>
      </c>
      <c r="G342" s="10">
        <f t="shared" si="55"/>
        <v>5.7619047619047681E-2</v>
      </c>
      <c r="H342">
        <v>3190</v>
      </c>
      <c r="I342" s="10">
        <f t="shared" si="56"/>
        <v>6.2624916722185286E-2</v>
      </c>
      <c r="J342">
        <v>1172.5</v>
      </c>
      <c r="K342" s="10">
        <f t="shared" si="57"/>
        <v>3.7151702786377694E-2</v>
      </c>
      <c r="T342">
        <f t="shared" si="58"/>
        <v>3.1356343042367382E-2</v>
      </c>
      <c r="U342">
        <f t="shared" si="53"/>
        <v>7.496309478211928E-2</v>
      </c>
      <c r="V342">
        <f t="shared" si="59"/>
        <v>4.6247699070700372E-2</v>
      </c>
      <c r="W342">
        <f t="shared" si="60"/>
        <v>5.4007956911652083E-2</v>
      </c>
      <c r="X342">
        <f t="shared" si="61"/>
        <v>3.0989556466488672E-2</v>
      </c>
    </row>
    <row r="343" spans="1:24">
      <c r="A343" s="1">
        <v>45322</v>
      </c>
      <c r="B343">
        <v>10500</v>
      </c>
      <c r="C343" s="10">
        <f t="shared" si="62"/>
        <v>-9.4339622641509413E-3</v>
      </c>
      <c r="D343">
        <v>5503</v>
      </c>
      <c r="E343" s="10">
        <f t="shared" si="54"/>
        <v>-5.8028072577884338E-2</v>
      </c>
      <c r="F343">
        <v>1177</v>
      </c>
      <c r="G343" s="10">
        <f t="shared" si="55"/>
        <v>5.9882935614588018E-2</v>
      </c>
      <c r="H343">
        <v>3215</v>
      </c>
      <c r="I343" s="10">
        <f t="shared" si="56"/>
        <v>7.8369905956112706E-3</v>
      </c>
      <c r="J343">
        <v>1178</v>
      </c>
      <c r="K343" s="10">
        <f t="shared" si="57"/>
        <v>4.6908315565032943E-3</v>
      </c>
      <c r="T343">
        <f t="shared" si="58"/>
        <v>-2.4887810807799744E-2</v>
      </c>
      <c r="U343">
        <f t="shared" si="53"/>
        <v>-6.5117209690560438E-2</v>
      </c>
      <c r="V343">
        <f t="shared" si="59"/>
        <v>4.8511587066240709E-2</v>
      </c>
      <c r="W343">
        <f t="shared" si="60"/>
        <v>-7.7996921492192936E-4</v>
      </c>
      <c r="X343">
        <f t="shared" si="61"/>
        <v>-1.4713147633857266E-3</v>
      </c>
    </row>
    <row r="344" spans="1:24">
      <c r="A344" s="1">
        <v>45351</v>
      </c>
      <c r="B344">
        <v>9983</v>
      </c>
      <c r="C344" s="10">
        <f t="shared" si="62"/>
        <v>-4.9238095238095192E-2</v>
      </c>
      <c r="D344">
        <v>5079</v>
      </c>
      <c r="E344" s="10">
        <f t="shared" si="54"/>
        <v>-7.7048882427766641E-2</v>
      </c>
      <c r="F344">
        <v>1242</v>
      </c>
      <c r="G344" s="10">
        <f t="shared" si="55"/>
        <v>5.5225148683092584E-2</v>
      </c>
      <c r="H344">
        <v>3153</v>
      </c>
      <c r="I344" s="10">
        <f t="shared" si="56"/>
        <v>-1.9284603421461877E-2</v>
      </c>
      <c r="J344">
        <v>1244.5</v>
      </c>
      <c r="K344" s="10">
        <f t="shared" si="57"/>
        <v>5.6451612903225756E-2</v>
      </c>
      <c r="T344">
        <f t="shared" si="58"/>
        <v>-6.4691943781743991E-2</v>
      </c>
      <c r="U344">
        <f t="shared" si="53"/>
        <v>-8.4138019540442741E-2</v>
      </c>
      <c r="V344">
        <f t="shared" si="59"/>
        <v>4.3853800134745276E-2</v>
      </c>
      <c r="W344">
        <f t="shared" si="60"/>
        <v>-2.7901563231995077E-2</v>
      </c>
      <c r="X344">
        <f t="shared" si="61"/>
        <v>5.0289466583336738E-2</v>
      </c>
    </row>
    <row r="345" spans="1:24">
      <c r="A345" s="1">
        <v>45380</v>
      </c>
      <c r="B345">
        <v>10678</v>
      </c>
      <c r="C345" s="10">
        <f t="shared" si="62"/>
        <v>6.9618351197034967E-2</v>
      </c>
      <c r="D345">
        <v>5017</v>
      </c>
      <c r="E345" s="10">
        <f t="shared" si="54"/>
        <v>-1.2207127387280914E-2</v>
      </c>
      <c r="F345">
        <v>1349.5</v>
      </c>
      <c r="G345" s="10">
        <f t="shared" si="55"/>
        <v>8.6553945249597364E-2</v>
      </c>
      <c r="H345">
        <v>3048</v>
      </c>
      <c r="I345" s="10">
        <f t="shared" si="56"/>
        <v>-3.3301617507136005E-2</v>
      </c>
      <c r="J345">
        <v>1265.5</v>
      </c>
      <c r="K345" s="10">
        <f t="shared" si="57"/>
        <v>1.6874246685415928E-2</v>
      </c>
      <c r="T345">
        <f t="shared" si="58"/>
        <v>5.4164502653386168E-2</v>
      </c>
      <c r="U345">
        <f t="shared" si="53"/>
        <v>-1.929626449995701E-2</v>
      </c>
      <c r="V345">
        <f t="shared" si="59"/>
        <v>7.5182596701250048E-2</v>
      </c>
      <c r="W345">
        <f t="shared" si="60"/>
        <v>-4.1918577317669209E-2</v>
      </c>
      <c r="X345">
        <f t="shared" si="61"/>
        <v>1.0712100365526906E-2</v>
      </c>
    </row>
    <row r="346" spans="1:24">
      <c r="A346" s="12">
        <v>45412</v>
      </c>
      <c r="B346">
        <v>12062</v>
      </c>
      <c r="C346" s="10">
        <f t="shared" si="62"/>
        <v>0.12961228694512084</v>
      </c>
      <c r="D346">
        <v>5472</v>
      </c>
      <c r="E346" s="10">
        <f t="shared" si="54"/>
        <v>9.0691648395455404E-2</v>
      </c>
      <c r="F346">
        <v>1333</v>
      </c>
      <c r="G346" s="10">
        <f t="shared" si="55"/>
        <v>-1.2226750648388296E-2</v>
      </c>
      <c r="H346">
        <v>3074</v>
      </c>
      <c r="I346" s="10">
        <f t="shared" si="56"/>
        <v>8.5301837270341796E-3</v>
      </c>
      <c r="J346">
        <v>1166</v>
      </c>
      <c r="K346" s="10">
        <f t="shared" si="57"/>
        <v>-7.8625049387593848E-2</v>
      </c>
      <c r="T346">
        <f t="shared" si="58"/>
        <v>0.11415843840147204</v>
      </c>
      <c r="U346">
        <f t="shared" si="53"/>
        <v>8.3602511282779304E-2</v>
      </c>
      <c r="V346">
        <f t="shared" si="59"/>
        <v>-2.3598099196735604E-2</v>
      </c>
      <c r="W346">
        <f t="shared" si="60"/>
        <v>-8.6776083499020412E-5</v>
      </c>
      <c r="X346">
        <f t="shared" si="61"/>
        <v>-8.4787195707482874E-2</v>
      </c>
    </row>
    <row r="347" spans="1:24">
      <c r="A347" s="1">
        <v>45443</v>
      </c>
      <c r="B347">
        <v>12190</v>
      </c>
      <c r="C347" s="10">
        <f t="shared" si="62"/>
        <v>1.0611838832697673E-2</v>
      </c>
      <c r="D347">
        <v>5476</v>
      </c>
      <c r="E347" s="10">
        <f t="shared" si="54"/>
        <v>7.309941520468044E-4</v>
      </c>
      <c r="F347">
        <v>1392</v>
      </c>
      <c r="G347" s="10">
        <f t="shared" si="55"/>
        <v>4.4261065266316679E-2</v>
      </c>
      <c r="H347">
        <v>2936</v>
      </c>
      <c r="I347" s="10">
        <f t="shared" si="56"/>
        <v>-4.4892648015614878E-2</v>
      </c>
      <c r="J347">
        <v>1022.5</v>
      </c>
      <c r="K347" s="10">
        <f t="shared" si="57"/>
        <v>-0.12307032590051459</v>
      </c>
      <c r="T347">
        <f t="shared" si="58"/>
        <v>-4.8420097109511291E-3</v>
      </c>
      <c r="U347">
        <f t="shared" si="53"/>
        <v>-6.3581429606292912E-3</v>
      </c>
      <c r="V347">
        <f t="shared" si="59"/>
        <v>3.2889716717969371E-2</v>
      </c>
      <c r="W347">
        <f t="shared" si="60"/>
        <v>-5.3509607826148081E-2</v>
      </c>
      <c r="X347">
        <f t="shared" si="61"/>
        <v>-0.1292324722204036</v>
      </c>
    </row>
    <row r="348" spans="1:24">
      <c r="A348" s="1">
        <v>45471</v>
      </c>
      <c r="B348">
        <v>12356</v>
      </c>
      <c r="C348" s="10">
        <f t="shared" si="62"/>
        <v>1.361771944216561E-2</v>
      </c>
      <c r="D348">
        <v>5201</v>
      </c>
      <c r="E348" s="10">
        <f t="shared" si="54"/>
        <v>-5.0219138056975865E-2</v>
      </c>
      <c r="F348">
        <v>1320</v>
      </c>
      <c r="G348" s="10">
        <f t="shared" si="55"/>
        <v>-5.1724137931034475E-2</v>
      </c>
      <c r="H348">
        <v>3010</v>
      </c>
      <c r="I348" s="10">
        <f t="shared" si="56"/>
        <v>2.5204359673024479E-2</v>
      </c>
      <c r="J348">
        <v>1088.5</v>
      </c>
      <c r="K348" s="10">
        <f t="shared" si="57"/>
        <v>6.454767726161359E-2</v>
      </c>
      <c r="T348">
        <f t="shared" si="58"/>
        <v>-1.8361291014831922E-3</v>
      </c>
      <c r="U348">
        <f t="shared" si="53"/>
        <v>-5.7308275169651958E-2</v>
      </c>
      <c r="V348">
        <f t="shared" si="59"/>
        <v>-6.309548647938179E-2</v>
      </c>
      <c r="W348">
        <f t="shared" si="60"/>
        <v>1.6587399862491279E-2</v>
      </c>
      <c r="X348">
        <f t="shared" si="61"/>
        <v>5.8385530941724571E-2</v>
      </c>
    </row>
    <row r="349" spans="1:24">
      <c r="A349" s="1">
        <v>45504</v>
      </c>
      <c r="B349">
        <v>12368</v>
      </c>
      <c r="C349" s="10">
        <f t="shared" si="62"/>
        <v>9.711880867595557E-4</v>
      </c>
      <c r="D349">
        <v>5026</v>
      </c>
      <c r="E349" s="10">
        <f t="shared" si="54"/>
        <v>-3.3647375504710642E-2</v>
      </c>
      <c r="F349">
        <v>1297</v>
      </c>
      <c r="G349" s="10">
        <f t="shared" si="55"/>
        <v>-1.7424242424242453E-2</v>
      </c>
      <c r="H349">
        <v>3258</v>
      </c>
      <c r="I349" s="10">
        <f t="shared" si="56"/>
        <v>8.2392026578073096E-2</v>
      </c>
      <c r="J349">
        <v>1086</v>
      </c>
      <c r="K349" s="10">
        <f t="shared" si="57"/>
        <v>-2.2967386311437687E-3</v>
      </c>
      <c r="T349">
        <f t="shared" si="58"/>
        <v>-1.4482660456889247E-2</v>
      </c>
      <c r="U349">
        <f t="shared" si="53"/>
        <v>-4.0736512617386735E-2</v>
      </c>
      <c r="V349">
        <f t="shared" si="59"/>
        <v>-2.8795590972589762E-2</v>
      </c>
      <c r="W349">
        <f t="shared" si="60"/>
        <v>7.3775066767539893E-2</v>
      </c>
      <c r="X349">
        <f t="shared" si="61"/>
        <v>-8.4588849510327906E-3</v>
      </c>
    </row>
    <row r="350" spans="1:24">
      <c r="A350" s="1">
        <v>45534</v>
      </c>
      <c r="B350">
        <v>13274</v>
      </c>
      <c r="C350" s="10">
        <f t="shared" si="62"/>
        <v>7.3253557567917182E-2</v>
      </c>
      <c r="D350">
        <v>4770</v>
      </c>
      <c r="E350" s="10">
        <f t="shared" si="54"/>
        <v>-5.0935137286112209E-2</v>
      </c>
      <c r="F350">
        <v>1363</v>
      </c>
      <c r="G350" s="10">
        <f t="shared" si="55"/>
        <v>5.088666152659993E-2</v>
      </c>
      <c r="H350">
        <v>3540</v>
      </c>
      <c r="I350" s="10">
        <f t="shared" si="56"/>
        <v>8.6556169429097496E-2</v>
      </c>
      <c r="J350">
        <v>1011</v>
      </c>
      <c r="K350" s="10">
        <f t="shared" si="57"/>
        <v>-6.9060773480662974E-2</v>
      </c>
      <c r="T350">
        <f t="shared" si="58"/>
        <v>5.7799709024268384E-2</v>
      </c>
      <c r="U350">
        <f t="shared" si="53"/>
        <v>-5.8024274398788302E-2</v>
      </c>
      <c r="V350">
        <f t="shared" si="59"/>
        <v>3.9515312978252622E-2</v>
      </c>
      <c r="W350">
        <f t="shared" si="60"/>
        <v>7.7939209618564292E-2</v>
      </c>
      <c r="X350">
        <f t="shared" si="61"/>
        <v>-7.5222919800551999E-2</v>
      </c>
    </row>
    <row r="351" spans="1:24">
      <c r="A351" s="1">
        <v>45565</v>
      </c>
      <c r="B351">
        <v>11588</v>
      </c>
      <c r="C351" s="10">
        <f t="shared" si="62"/>
        <v>-0.12701521771884883</v>
      </c>
      <c r="D351">
        <v>5299</v>
      </c>
      <c r="E351" s="10">
        <f t="shared" si="54"/>
        <v>0.1109014675052411</v>
      </c>
      <c r="F351">
        <v>1237.5</v>
      </c>
      <c r="G351" s="10">
        <f t="shared" si="55"/>
        <v>-9.2076302274394672E-2</v>
      </c>
      <c r="H351">
        <v>3534</v>
      </c>
      <c r="I351" s="10">
        <f t="shared" si="56"/>
        <v>-1.6949152542372614E-3</v>
      </c>
      <c r="J351">
        <v>1024.5</v>
      </c>
      <c r="K351" s="10">
        <f t="shared" si="57"/>
        <v>1.335311572700304E-2</v>
      </c>
      <c r="T351">
        <f t="shared" si="58"/>
        <v>-0.14246906626249764</v>
      </c>
      <c r="U351">
        <f t="shared" si="53"/>
        <v>0.103812330392565</v>
      </c>
      <c r="V351">
        <f t="shared" si="59"/>
        <v>-0.10344765082274199</v>
      </c>
      <c r="W351">
        <f t="shared" si="60"/>
        <v>-1.0311875064770461E-2</v>
      </c>
      <c r="X351">
        <f t="shared" si="61"/>
        <v>7.1909694071140189E-3</v>
      </c>
    </row>
    <row r="352" spans="1:24">
      <c r="A352" s="12">
        <v>45596</v>
      </c>
      <c r="B352">
        <v>11042</v>
      </c>
      <c r="C352" s="10">
        <f t="shared" si="62"/>
        <v>-4.711770797376591E-2</v>
      </c>
      <c r="D352">
        <v>5016</v>
      </c>
      <c r="E352" s="10">
        <f t="shared" si="54"/>
        <v>-5.3406303076052097E-2</v>
      </c>
      <c r="F352">
        <v>1250</v>
      </c>
      <c r="G352" s="10">
        <f t="shared" si="55"/>
        <v>1.0101010101010166E-2</v>
      </c>
      <c r="H352">
        <v>3412</v>
      </c>
      <c r="I352" s="10">
        <f t="shared" si="56"/>
        <v>-3.452178834182229E-2</v>
      </c>
      <c r="J352">
        <v>969.4</v>
      </c>
      <c r="K352" s="10">
        <f t="shared" si="57"/>
        <v>-5.3782332845290437E-2</v>
      </c>
      <c r="T352">
        <f t="shared" si="58"/>
        <v>-6.2571556517414709E-2</v>
      </c>
      <c r="U352">
        <f t="shared" si="53"/>
        <v>-6.049544018872819E-2</v>
      </c>
      <c r="V352">
        <f t="shared" si="59"/>
        <v>-1.2703384473371424E-3</v>
      </c>
      <c r="W352">
        <f t="shared" si="60"/>
        <v>-4.3138748152355494E-2</v>
      </c>
      <c r="X352">
        <f t="shared" si="61"/>
        <v>-5.9944479165179455E-2</v>
      </c>
    </row>
    <row r="354" spans="1:12 16383:16383">
      <c r="A354" t="s">
        <v>169</v>
      </c>
      <c r="C354" s="11">
        <f>_xlfn.STDEV.S(C7:C352)</f>
        <v>6.4841043267322485E-2</v>
      </c>
      <c r="E354" s="11">
        <f>_xlfn.STDEV.S(E7:E352)</f>
        <v>9.3154598961695978E-2</v>
      </c>
      <c r="F354" s="4"/>
      <c r="G354" s="11">
        <f>_xlfn.STDEV.S(G7:G352)</f>
        <v>7.6333106393875236E-2</v>
      </c>
      <c r="H354" s="4"/>
      <c r="I354" s="11">
        <f>_xlfn.STDEV.S(I7:I352)</f>
        <v>6.1343518977072041E-2</v>
      </c>
      <c r="J354" s="4"/>
      <c r="K354" s="11">
        <f>_xlfn.STDEV.S(K7:K352)</f>
        <v>9.5233226140261779E-2</v>
      </c>
      <c r="L354" s="5"/>
    </row>
    <row r="355" spans="1:12 16383:16383">
      <c r="A355" t="s">
        <v>170</v>
      </c>
      <c r="C355" s="10">
        <f>AVERAGE(C7:C352)</f>
        <v>8.4695381676016951E-3</v>
      </c>
      <c r="E355" s="10">
        <f>AVERAGE(E7:E352)</f>
        <v>9.8468920982962751E-3</v>
      </c>
      <c r="G355" s="10">
        <f>AVERAGE(G7:G352)</f>
        <v>8.3059834057359391E-3</v>
      </c>
      <c r="I355" s="10">
        <f>AVERAGE(I7:I352)</f>
        <v>1.0047482484810074E-2</v>
      </c>
      <c r="K355" s="10">
        <f>AVERAGE(K7:K352)</f>
        <v>1.4051035624305963E-2</v>
      </c>
    </row>
    <row r="356" spans="1:12 16383:16383">
      <c r="XFC356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F91E5-712A-8341-9FA7-2F77BA05D2F5}">
  <dimension ref="A1:XFC356"/>
  <sheetViews>
    <sheetView topLeftCell="Q13" workbookViewId="0">
      <selection activeCell="Z43" sqref="Z43:AB53"/>
    </sheetView>
  </sheetViews>
  <sheetFormatPr defaultColWidth="11.42578125" defaultRowHeight="15"/>
  <cols>
    <col min="1" max="1" width="10.140625" bestFit="1" customWidth="1"/>
    <col min="2" max="2" width="14.28515625" customWidth="1"/>
    <col min="3" max="3" width="14" style="10" customWidth="1"/>
    <col min="4" max="4" width="15.7109375" customWidth="1"/>
    <col min="5" max="5" width="14" style="10" customWidth="1"/>
    <col min="6" max="6" width="14.28515625" customWidth="1"/>
    <col min="7" max="7" width="14" style="10" customWidth="1"/>
    <col min="8" max="8" width="14.28515625" customWidth="1"/>
    <col min="9" max="9" width="14" style="10" customWidth="1"/>
    <col min="10" max="10" width="14.28515625" customWidth="1"/>
    <col min="11" max="11" width="14" style="10" customWidth="1"/>
    <col min="13" max="13" width="22.140625" customWidth="1"/>
    <col min="14" max="18" width="15" customWidth="1"/>
    <col min="20" max="24" width="15" customWidth="1"/>
    <col min="25" max="26" width="16.140625" customWidth="1"/>
    <col min="27" max="31" width="15.140625" customWidth="1"/>
  </cols>
  <sheetData>
    <row r="1" spans="1:31">
      <c r="B1" t="s">
        <v>0</v>
      </c>
      <c r="C1" s="10" t="s">
        <v>154</v>
      </c>
      <c r="D1" t="s">
        <v>1</v>
      </c>
      <c r="E1" s="10" t="s">
        <v>154</v>
      </c>
      <c r="F1" t="s">
        <v>8</v>
      </c>
      <c r="G1" s="10" t="s">
        <v>154</v>
      </c>
      <c r="H1" t="s">
        <v>13</v>
      </c>
      <c r="I1" s="10" t="s">
        <v>154</v>
      </c>
      <c r="J1" t="s">
        <v>19</v>
      </c>
      <c r="K1" s="10" t="s">
        <v>154</v>
      </c>
      <c r="N1" t="s">
        <v>155</v>
      </c>
      <c r="T1" t="s">
        <v>156</v>
      </c>
      <c r="Y1" s="14">
        <f>'Q2, Q3.1-5'!A19</f>
        <v>45230</v>
      </c>
      <c r="AA1" t="s">
        <v>157</v>
      </c>
    </row>
    <row r="2" spans="1:31">
      <c r="A2" s="1" t="s">
        <v>25</v>
      </c>
      <c r="B2" t="s">
        <v>26</v>
      </c>
      <c r="D2" t="s">
        <v>27</v>
      </c>
      <c r="F2" t="s">
        <v>34</v>
      </c>
      <c r="H2" t="s">
        <v>39</v>
      </c>
      <c r="J2" t="s">
        <v>45</v>
      </c>
      <c r="N2" t="s">
        <v>0</v>
      </c>
      <c r="O2" t="s">
        <v>1</v>
      </c>
      <c r="P2" t="s">
        <v>8</v>
      </c>
      <c r="Q2" t="s">
        <v>13</v>
      </c>
      <c r="R2" t="s">
        <v>19</v>
      </c>
      <c r="T2" t="s">
        <v>0</v>
      </c>
      <c r="U2" t="s">
        <v>1</v>
      </c>
      <c r="V2" t="s">
        <v>8</v>
      </c>
      <c r="W2" t="s">
        <v>13</v>
      </c>
      <c r="X2" t="s">
        <v>19</v>
      </c>
      <c r="AA2" t="s">
        <v>0</v>
      </c>
      <c r="AB2" t="s">
        <v>1</v>
      </c>
      <c r="AC2" t="s">
        <v>8</v>
      </c>
      <c r="AD2" t="s">
        <v>13</v>
      </c>
      <c r="AE2" t="s">
        <v>19</v>
      </c>
    </row>
    <row r="3" spans="1:31">
      <c r="A3" s="1" t="s">
        <v>51</v>
      </c>
      <c r="B3" t="s">
        <v>52</v>
      </c>
      <c r="D3" t="s">
        <v>52</v>
      </c>
      <c r="F3" t="s">
        <v>52</v>
      </c>
      <c r="H3" t="s">
        <v>52</v>
      </c>
      <c r="J3" t="s">
        <v>52</v>
      </c>
      <c r="M3" t="s">
        <v>158</v>
      </c>
      <c r="N3">
        <f>AVERAGE(C281:C340)</f>
        <v>1.0440348869916436E-2</v>
      </c>
      <c r="O3">
        <f>AVERAGE(E281:E340)</f>
        <v>8.2471837445887829E-3</v>
      </c>
      <c r="P3">
        <f>AVERAGE(G281:G340)</f>
        <v>1.5163310520590912E-2</v>
      </c>
      <c r="Q3">
        <f>AVERAGE(I281:I340)</f>
        <v>5.7807501834415184E-3</v>
      </c>
      <c r="R3">
        <f>AVERAGE(K281:K340)</f>
        <v>1.1552319960148823E-2</v>
      </c>
      <c r="Z3" t="s">
        <v>0</v>
      </c>
      <c r="AA3">
        <f t="array" ref="AA3:AE7">MMULT(TRANSPOSE(T281:X340),T281:X340)*12/59</f>
        <v>3.579648539023713E-2</v>
      </c>
      <c r="AB3">
        <v>-4.8596399687643829E-4</v>
      </c>
      <c r="AC3">
        <v>-2.94172043473805E-4</v>
      </c>
      <c r="AD3">
        <v>3.752931178531726E-3</v>
      </c>
      <c r="AE3">
        <v>8.8340667219787908E-3</v>
      </c>
    </row>
    <row r="4" spans="1:31">
      <c r="A4" s="1"/>
      <c r="B4">
        <v>1</v>
      </c>
      <c r="D4">
        <v>2</v>
      </c>
      <c r="F4">
        <v>9</v>
      </c>
      <c r="H4">
        <v>14</v>
      </c>
      <c r="J4">
        <v>20</v>
      </c>
      <c r="M4" t="s">
        <v>160</v>
      </c>
      <c r="N4">
        <f>VAR(C281:C340)</f>
        <v>2.9830404491864287E-3</v>
      </c>
      <c r="O4">
        <f>VAR(E281:E340)</f>
        <v>5.8720282014552167E-3</v>
      </c>
      <c r="P4">
        <f>VAR(G281:G340)</f>
        <v>5.7539369958510651E-3</v>
      </c>
      <c r="Q4">
        <f>VAR(I281:I340)</f>
        <v>3.6990928371706091E-3</v>
      </c>
      <c r="R4">
        <f>VAR(K281:K340)</f>
        <v>3.7190792286367329E-3</v>
      </c>
      <c r="Z4" t="s">
        <v>1</v>
      </c>
      <c r="AA4">
        <v>-4.8596399687643829E-4</v>
      </c>
      <c r="AB4">
        <v>7.0464338417462649E-2</v>
      </c>
      <c r="AC4">
        <v>8.4008326030187656E-3</v>
      </c>
      <c r="AD4">
        <v>1.0975809291694687E-2</v>
      </c>
      <c r="AE4">
        <v>5.2420106087691012E-3</v>
      </c>
    </row>
    <row r="5" spans="1:31">
      <c r="A5" s="1"/>
      <c r="M5" t="s">
        <v>161</v>
      </c>
      <c r="N5">
        <f>N3*12</f>
        <v>0.12528418643899725</v>
      </c>
      <c r="O5">
        <f>O3*12</f>
        <v>9.8966204935065388E-2</v>
      </c>
      <c r="P5">
        <f t="shared" ref="P5:R6" si="0">P3*12</f>
        <v>0.18195972624709095</v>
      </c>
      <c r="Q5">
        <f t="shared" si="0"/>
        <v>6.9369002201298213E-2</v>
      </c>
      <c r="R5">
        <f t="shared" si="0"/>
        <v>0.13862783952178587</v>
      </c>
      <c r="Z5" t="s">
        <v>8</v>
      </c>
      <c r="AA5">
        <v>-2.94172043473805E-4</v>
      </c>
      <c r="AB5">
        <v>8.4008326030187656E-3</v>
      </c>
      <c r="AC5">
        <v>6.9047243950212764E-2</v>
      </c>
      <c r="AD5">
        <v>6.7419088611977915E-3</v>
      </c>
      <c r="AE5">
        <v>-3.1248184500520643E-3</v>
      </c>
    </row>
    <row r="6" spans="1:31">
      <c r="A6" s="1">
        <v>35064</v>
      </c>
      <c r="B6">
        <v>1215.3699999999999</v>
      </c>
      <c r="D6">
        <v>773.23</v>
      </c>
      <c r="F6">
        <v>199.25</v>
      </c>
      <c r="H6">
        <v>201.72</v>
      </c>
      <c r="J6">
        <v>32.51</v>
      </c>
      <c r="M6" t="s">
        <v>162</v>
      </c>
      <c r="N6" s="24">
        <f>N4*12</f>
        <v>3.5796485390237144E-2</v>
      </c>
      <c r="O6" s="24">
        <f>O4*12</f>
        <v>7.0464338417462608E-2</v>
      </c>
      <c r="P6" s="24">
        <f t="shared" si="0"/>
        <v>6.9047243950212778E-2</v>
      </c>
      <c r="Q6" s="24">
        <f t="shared" si="0"/>
        <v>4.4389114046047312E-2</v>
      </c>
      <c r="R6" s="24">
        <f t="shared" si="0"/>
        <v>4.4628950743640795E-2</v>
      </c>
      <c r="Z6" t="s">
        <v>13</v>
      </c>
      <c r="AA6">
        <v>3.752931178531726E-3</v>
      </c>
      <c r="AB6">
        <v>1.0975809291694687E-2</v>
      </c>
      <c r="AC6">
        <v>6.7419088611977915E-3</v>
      </c>
      <c r="AD6">
        <v>4.4389114046047312E-2</v>
      </c>
      <c r="AE6">
        <v>1.9956009452638934E-2</v>
      </c>
    </row>
    <row r="7" spans="1:31">
      <c r="A7" s="1">
        <v>35095</v>
      </c>
      <c r="B7">
        <v>1257.32</v>
      </c>
      <c r="C7" s="10">
        <f>IFERROR(B7/B6-1,"N/A")</f>
        <v>3.4516237853493115E-2</v>
      </c>
      <c r="D7">
        <v>757.54</v>
      </c>
      <c r="E7" s="10">
        <f t="shared" ref="E7:E70" si="1">IFERROR(D7/D6-1,"N/A")</f>
        <v>-2.029150446826955E-2</v>
      </c>
      <c r="F7">
        <v>223</v>
      </c>
      <c r="G7" s="10">
        <f t="shared" ref="G7:G70" si="2">IFERROR(F7/F6-1,"N/A")</f>
        <v>0.11919698870765361</v>
      </c>
      <c r="H7">
        <v>201.72</v>
      </c>
      <c r="I7" s="10">
        <f t="shared" ref="I7:I70" si="3">IFERROR(H7/H6-1,"N/A")</f>
        <v>0</v>
      </c>
      <c r="J7">
        <v>34.01</v>
      </c>
      <c r="K7" s="10">
        <f t="shared" ref="K7:K70" si="4">IFERROR(J7/J6-1,"N/A")</f>
        <v>4.613964933866499E-2</v>
      </c>
      <c r="T7">
        <f t="shared" ref="T7:T70" si="5">IFERROR(C7-$N$3,"N/A")</f>
        <v>2.4075888983576679E-2</v>
      </c>
      <c r="U7">
        <f t="shared" ref="U7:U38" si="6">IFERROR(E7-$O$3,0)</f>
        <v>-2.8538688212858335E-2</v>
      </c>
      <c r="V7">
        <f t="shared" ref="V7:V70" si="7">IFERROR(G7-$P$3,"N/A")</f>
        <v>0.10403367818706269</v>
      </c>
      <c r="W7">
        <f t="shared" ref="W7:W70" si="8">IFERROR(I7-$Q$3,"N/A")</f>
        <v>-5.7807501834415184E-3</v>
      </c>
      <c r="X7">
        <f t="shared" ref="X7:X70" si="9">IFERROR(K7-$R$3,"N/A")</f>
        <v>3.4587329378516163E-2</v>
      </c>
      <c r="Z7" t="s">
        <v>19</v>
      </c>
      <c r="AA7">
        <v>8.8340667219787908E-3</v>
      </c>
      <c r="AB7">
        <v>5.2420106087691012E-3</v>
      </c>
      <c r="AC7">
        <v>-3.1248184500520643E-3</v>
      </c>
      <c r="AD7">
        <v>1.9956009452638934E-2</v>
      </c>
      <c r="AE7">
        <v>4.4628950743640823E-2</v>
      </c>
    </row>
    <row r="8" spans="1:31">
      <c r="A8" s="1">
        <v>35124</v>
      </c>
      <c r="B8">
        <v>1226.0999999999999</v>
      </c>
      <c r="C8" s="10">
        <f t="shared" ref="C8:C71" si="10">IFERROR(B8/B7-1,"N/A")</f>
        <v>-2.4830592052938028E-2</v>
      </c>
      <c r="D8">
        <v>752.58</v>
      </c>
      <c r="E8" s="10">
        <f t="shared" si="1"/>
        <v>-6.5475090424267357E-3</v>
      </c>
      <c r="F8">
        <v>217.5</v>
      </c>
      <c r="G8" s="10">
        <f t="shared" si="2"/>
        <v>-2.4663677130044803E-2</v>
      </c>
      <c r="H8">
        <v>199.69</v>
      </c>
      <c r="I8" s="10">
        <f t="shared" si="3"/>
        <v>-1.0063454293079532E-2</v>
      </c>
      <c r="J8">
        <v>33.909999999999997</v>
      </c>
      <c r="K8" s="10">
        <f t="shared" si="4"/>
        <v>-2.9403116730374323E-3</v>
      </c>
      <c r="T8">
        <f t="shared" si="5"/>
        <v>-3.527094092285446E-2</v>
      </c>
      <c r="U8">
        <f t="shared" si="6"/>
        <v>-1.4794692787015519E-2</v>
      </c>
      <c r="V8">
        <f t="shared" si="7"/>
        <v>-3.9826987650635713E-2</v>
      </c>
      <c r="W8">
        <f t="shared" si="8"/>
        <v>-1.5844204476521052E-2</v>
      </c>
      <c r="X8">
        <f t="shared" si="9"/>
        <v>-1.4492631633186256E-2</v>
      </c>
      <c r="Z8" s="26" t="s">
        <v>152</v>
      </c>
      <c r="AA8" s="27">
        <f>AA3-N6</f>
        <v>0</v>
      </c>
      <c r="AB8" s="27">
        <f>AB4-O6</f>
        <v>0</v>
      </c>
      <c r="AC8" s="27">
        <f>AC5-P6</f>
        <v>0</v>
      </c>
      <c r="AD8" s="27">
        <f>AD6-Q6</f>
        <v>0</v>
      </c>
      <c r="AE8" s="28">
        <f>AE7-R6</f>
        <v>0</v>
      </c>
    </row>
    <row r="9" spans="1:31">
      <c r="A9" s="1">
        <v>35153</v>
      </c>
      <c r="B9">
        <v>1326.57</v>
      </c>
      <c r="C9" s="10">
        <f t="shared" si="10"/>
        <v>8.1942745289943719E-2</v>
      </c>
      <c r="D9">
        <v>783.97</v>
      </c>
      <c r="E9" s="10">
        <f t="shared" si="1"/>
        <v>4.1709851444364787E-2</v>
      </c>
      <c r="F9">
        <v>214.75</v>
      </c>
      <c r="G9" s="10">
        <f t="shared" si="2"/>
        <v>-1.2643678160919491E-2</v>
      </c>
      <c r="H9">
        <v>223.01</v>
      </c>
      <c r="I9" s="10">
        <f t="shared" si="3"/>
        <v>0.1167810105663778</v>
      </c>
      <c r="J9">
        <v>34.61</v>
      </c>
      <c r="K9" s="10">
        <f t="shared" si="4"/>
        <v>2.0642878207018711E-2</v>
      </c>
      <c r="T9">
        <f t="shared" si="5"/>
        <v>7.1502396420027287E-2</v>
      </c>
      <c r="U9">
        <f t="shared" si="6"/>
        <v>3.3462667699776003E-2</v>
      </c>
      <c r="V9">
        <f t="shared" si="7"/>
        <v>-2.7806988681510401E-2</v>
      </c>
      <c r="W9">
        <f t="shared" si="8"/>
        <v>0.11100026038293628</v>
      </c>
      <c r="X9">
        <f t="shared" si="9"/>
        <v>9.0905582468698877E-3</v>
      </c>
      <c r="Z9" t="s">
        <v>163</v>
      </c>
      <c r="AA9" s="3">
        <f>_xlfn.XLOOKUP(Y1,Sheet1!A:A,Sheet1!AB:AB)/100</f>
        <v>5.3339999999999999E-2</v>
      </c>
    </row>
    <row r="10" spans="1:31">
      <c r="A10" s="1">
        <v>35185</v>
      </c>
      <c r="B10">
        <v>1358.76</v>
      </c>
      <c r="C10" s="10">
        <f t="shared" si="10"/>
        <v>2.426558719102645E-2</v>
      </c>
      <c r="D10">
        <v>863.28</v>
      </c>
      <c r="E10" s="10">
        <f t="shared" si="1"/>
        <v>0.10116458537954243</v>
      </c>
      <c r="F10">
        <v>217.75</v>
      </c>
      <c r="G10" s="10">
        <f t="shared" si="2"/>
        <v>1.396973224679865E-2</v>
      </c>
      <c r="H10">
        <v>233.14</v>
      </c>
      <c r="I10" s="10">
        <f t="shared" si="3"/>
        <v>4.5423972019192016E-2</v>
      </c>
      <c r="J10">
        <v>45.91</v>
      </c>
      <c r="K10" s="10">
        <f t="shared" si="4"/>
        <v>0.32649523259173652</v>
      </c>
      <c r="R10" t="s">
        <v>164</v>
      </c>
      <c r="T10">
        <f t="shared" si="5"/>
        <v>1.3825238321110014E-2</v>
      </c>
      <c r="U10">
        <f t="shared" si="6"/>
        <v>9.2917401634953642E-2</v>
      </c>
      <c r="V10">
        <f t="shared" si="7"/>
        <v>-1.1935782737922621E-3</v>
      </c>
      <c r="W10">
        <f t="shared" si="8"/>
        <v>3.9643221835750496E-2</v>
      </c>
      <c r="X10">
        <f t="shared" si="9"/>
        <v>0.31494291263158769</v>
      </c>
    </row>
    <row r="11" spans="1:31">
      <c r="A11" s="1">
        <v>35216</v>
      </c>
      <c r="B11">
        <v>1337.3</v>
      </c>
      <c r="C11" s="10">
        <f t="shared" si="10"/>
        <v>-1.5793812005063468E-2</v>
      </c>
      <c r="D11">
        <v>830.65</v>
      </c>
      <c r="E11" s="10">
        <f t="shared" si="1"/>
        <v>-3.7797701788527482E-2</v>
      </c>
      <c r="F11">
        <v>222.25</v>
      </c>
      <c r="G11" s="10">
        <f t="shared" si="2"/>
        <v>2.0665901262916231E-2</v>
      </c>
      <c r="H11">
        <v>238.21</v>
      </c>
      <c r="I11" s="10">
        <f t="shared" si="3"/>
        <v>2.174659003174062E-2</v>
      </c>
      <c r="J11">
        <v>46.31</v>
      </c>
      <c r="K11" s="10">
        <f t="shared" si="4"/>
        <v>8.7126987584404958E-3</v>
      </c>
      <c r="T11">
        <f t="shared" si="5"/>
        <v>-2.6234160874979904E-2</v>
      </c>
      <c r="U11">
        <f t="shared" si="6"/>
        <v>-4.6044885533116267E-2</v>
      </c>
      <c r="V11">
        <f t="shared" si="7"/>
        <v>5.5025907423253192E-3</v>
      </c>
      <c r="W11">
        <f t="shared" si="8"/>
        <v>1.59658398482991E-2</v>
      </c>
      <c r="X11">
        <f t="shared" si="9"/>
        <v>-2.8396212017083276E-3</v>
      </c>
      <c r="AA11" s="7" t="s">
        <v>165</v>
      </c>
    </row>
    <row r="12" spans="1:31">
      <c r="A12" s="1">
        <v>35244</v>
      </c>
      <c r="B12">
        <v>1388.02</v>
      </c>
      <c r="C12" s="10">
        <f t="shared" si="10"/>
        <v>3.7927166679129654E-2</v>
      </c>
      <c r="D12">
        <v>787.28</v>
      </c>
      <c r="E12" s="10">
        <f t="shared" si="1"/>
        <v>-5.2212123036176505E-2</v>
      </c>
      <c r="F12">
        <v>244.25</v>
      </c>
      <c r="G12" s="10">
        <f t="shared" si="2"/>
        <v>9.8987626546681584E-2</v>
      </c>
      <c r="H12">
        <v>239.23</v>
      </c>
      <c r="I12" s="10">
        <f t="shared" si="3"/>
        <v>4.2819361067965023E-3</v>
      </c>
      <c r="J12">
        <v>48.81</v>
      </c>
      <c r="K12" s="10">
        <f t="shared" si="4"/>
        <v>5.3984020729863857E-2</v>
      </c>
      <c r="T12">
        <f t="shared" si="5"/>
        <v>2.7486817809213217E-2</v>
      </c>
      <c r="U12">
        <f t="shared" si="6"/>
        <v>-6.045930678076529E-2</v>
      </c>
      <c r="V12">
        <f t="shared" si="7"/>
        <v>8.3824316026090667E-2</v>
      </c>
      <c r="W12">
        <f t="shared" si="8"/>
        <v>-1.4988140766450161E-3</v>
      </c>
      <c r="X12">
        <f t="shared" si="9"/>
        <v>4.2431700769715031E-2</v>
      </c>
      <c r="Z12" t="s">
        <v>0</v>
      </c>
      <c r="AA12">
        <f>N5</f>
        <v>0.12528418643899725</v>
      </c>
    </row>
    <row r="13" spans="1:31">
      <c r="A13" s="1">
        <v>35277</v>
      </c>
      <c r="B13">
        <v>1356.81</v>
      </c>
      <c r="C13" s="10">
        <f t="shared" si="10"/>
        <v>-2.2485266782899416E-2</v>
      </c>
      <c r="D13">
        <v>767.45</v>
      </c>
      <c r="E13" s="10">
        <f t="shared" si="1"/>
        <v>-2.5187989025505453E-2</v>
      </c>
      <c r="F13">
        <v>232.25</v>
      </c>
      <c r="G13" s="10">
        <f t="shared" si="2"/>
        <v>-4.9129989764585491E-2</v>
      </c>
      <c r="H13">
        <v>228.08</v>
      </c>
      <c r="I13" s="10">
        <f t="shared" si="3"/>
        <v>-4.6607866906324347E-2</v>
      </c>
      <c r="J13">
        <v>43.01</v>
      </c>
      <c r="K13" s="10">
        <f t="shared" si="4"/>
        <v>-0.11882810899405871</v>
      </c>
      <c r="T13">
        <f t="shared" si="5"/>
        <v>-3.2925615652815848E-2</v>
      </c>
      <c r="U13">
        <f t="shared" si="6"/>
        <v>-3.3435172770094237E-2</v>
      </c>
      <c r="V13">
        <f t="shared" si="7"/>
        <v>-6.4293300285176408E-2</v>
      </c>
      <c r="W13">
        <f t="shared" si="8"/>
        <v>-5.2388617089765867E-2</v>
      </c>
      <c r="X13">
        <f t="shared" si="9"/>
        <v>-0.13038042895420754</v>
      </c>
      <c r="Z13" t="s">
        <v>1</v>
      </c>
      <c r="AA13">
        <f>O5</f>
        <v>9.8966204935065388E-2</v>
      </c>
    </row>
    <row r="14" spans="1:31">
      <c r="A14" s="1">
        <v>35307</v>
      </c>
      <c r="B14">
        <v>1494.34</v>
      </c>
      <c r="C14" s="10">
        <f t="shared" si="10"/>
        <v>0.10136275528629657</v>
      </c>
      <c r="D14">
        <v>787.69</v>
      </c>
      <c r="E14" s="10">
        <f t="shared" si="1"/>
        <v>2.6373053619128228E-2</v>
      </c>
      <c r="F14">
        <v>249.12</v>
      </c>
      <c r="G14" s="10">
        <f t="shared" si="2"/>
        <v>7.2637244348762176E-2</v>
      </c>
      <c r="H14">
        <v>243.28</v>
      </c>
      <c r="I14" s="10">
        <f t="shared" si="3"/>
        <v>6.6643283058575919E-2</v>
      </c>
      <c r="J14">
        <v>43.51</v>
      </c>
      <c r="K14" s="10">
        <f t="shared" si="4"/>
        <v>1.1625203441060217E-2</v>
      </c>
      <c r="T14">
        <f t="shared" si="5"/>
        <v>9.0922406416380136E-2</v>
      </c>
      <c r="U14">
        <f t="shared" si="6"/>
        <v>1.8125869874539444E-2</v>
      </c>
      <c r="V14">
        <f t="shared" si="7"/>
        <v>5.7473933828171266E-2</v>
      </c>
      <c r="W14">
        <f t="shared" si="8"/>
        <v>6.0862532875134399E-2</v>
      </c>
      <c r="X14">
        <f t="shared" si="9"/>
        <v>7.2883480911393322E-5</v>
      </c>
      <c r="Z14" t="s">
        <v>8</v>
      </c>
      <c r="AA14">
        <f>P5</f>
        <v>0.18195972624709095</v>
      </c>
    </row>
    <row r="15" spans="1:31">
      <c r="A15" s="1">
        <v>35338</v>
      </c>
      <c r="B15">
        <v>1548.97</v>
      </c>
      <c r="C15" s="10">
        <f t="shared" si="10"/>
        <v>3.6557945313650198E-2</v>
      </c>
      <c r="D15">
        <v>808.34</v>
      </c>
      <c r="E15" s="10">
        <f t="shared" si="1"/>
        <v>2.6215897116885989E-2</v>
      </c>
      <c r="F15">
        <v>264.13</v>
      </c>
      <c r="G15" s="10">
        <f t="shared" si="2"/>
        <v>6.0252087347463013E-2</v>
      </c>
      <c r="H15">
        <v>240.24</v>
      </c>
      <c r="I15" s="10">
        <f t="shared" si="3"/>
        <v>-1.2495889510029556E-2</v>
      </c>
      <c r="J15">
        <v>46.66</v>
      </c>
      <c r="K15" s="10">
        <f t="shared" si="4"/>
        <v>7.239715008044123E-2</v>
      </c>
      <c r="T15">
        <f t="shared" si="5"/>
        <v>2.6117596443733761E-2</v>
      </c>
      <c r="U15">
        <f t="shared" si="6"/>
        <v>1.7968713372297204E-2</v>
      </c>
      <c r="V15">
        <f t="shared" si="7"/>
        <v>4.5088776826872103E-2</v>
      </c>
      <c r="W15">
        <f t="shared" si="8"/>
        <v>-1.8276639693471076E-2</v>
      </c>
      <c r="X15">
        <f t="shared" si="9"/>
        <v>6.0844830120292404E-2</v>
      </c>
      <c r="Z15" t="s">
        <v>13</v>
      </c>
      <c r="AA15">
        <f>Q5</f>
        <v>6.9369002201298213E-2</v>
      </c>
    </row>
    <row r="16" spans="1:31">
      <c r="A16" s="1">
        <v>35369</v>
      </c>
      <c r="B16">
        <v>1630.9</v>
      </c>
      <c r="C16" s="10">
        <f t="shared" si="10"/>
        <v>5.2893212909223664E-2</v>
      </c>
      <c r="D16">
        <v>811.65</v>
      </c>
      <c r="E16" s="10">
        <f t="shared" si="1"/>
        <v>4.0948115891827896E-3</v>
      </c>
      <c r="F16">
        <v>291.25</v>
      </c>
      <c r="G16" s="10">
        <f t="shared" si="2"/>
        <v>0.10267671222504071</v>
      </c>
      <c r="H16">
        <v>240.75</v>
      </c>
      <c r="I16" s="10">
        <f t="shared" si="3"/>
        <v>2.1228771228771759E-3</v>
      </c>
      <c r="J16">
        <v>48.26</v>
      </c>
      <c r="K16" s="10">
        <f t="shared" si="4"/>
        <v>3.4290612944706478E-2</v>
      </c>
      <c r="T16">
        <f t="shared" si="5"/>
        <v>4.2452864039307231E-2</v>
      </c>
      <c r="U16">
        <f t="shared" si="6"/>
        <v>-4.1523721554059933E-3</v>
      </c>
      <c r="V16">
        <f t="shared" si="7"/>
        <v>8.7513401704449795E-2</v>
      </c>
      <c r="W16">
        <f t="shared" si="8"/>
        <v>-3.6578730605643425E-3</v>
      </c>
      <c r="X16">
        <f t="shared" si="9"/>
        <v>2.2738292984557654E-2</v>
      </c>
      <c r="Z16" t="s">
        <v>19</v>
      </c>
      <c r="AA16">
        <f>R5</f>
        <v>0.13862783952178587</v>
      </c>
    </row>
    <row r="17" spans="1:28">
      <c r="A17" s="1">
        <v>35398</v>
      </c>
      <c r="B17">
        <v>1599.69</v>
      </c>
      <c r="C17" s="10">
        <f t="shared" si="10"/>
        <v>-1.9136673002636551E-2</v>
      </c>
      <c r="D17">
        <v>826.93</v>
      </c>
      <c r="E17" s="10">
        <f t="shared" si="1"/>
        <v>1.8825848580052984E-2</v>
      </c>
      <c r="F17">
        <v>289.25</v>
      </c>
      <c r="G17" s="10">
        <f t="shared" si="2"/>
        <v>-6.8669527896996208E-3</v>
      </c>
      <c r="H17">
        <v>224.02</v>
      </c>
      <c r="I17" s="10">
        <f t="shared" si="3"/>
        <v>-6.9491173416406982E-2</v>
      </c>
      <c r="J17">
        <v>51.76</v>
      </c>
      <c r="K17" s="10">
        <f t="shared" si="4"/>
        <v>7.2523829258184902E-2</v>
      </c>
      <c r="T17">
        <f t="shared" si="5"/>
        <v>-2.9577021872552987E-2</v>
      </c>
      <c r="U17">
        <f t="shared" si="6"/>
        <v>1.0578664835464201E-2</v>
      </c>
      <c r="V17">
        <f t="shared" si="7"/>
        <v>-2.2030263310290531E-2</v>
      </c>
      <c r="W17">
        <f t="shared" si="8"/>
        <v>-7.5271923599848495E-2</v>
      </c>
      <c r="X17">
        <f t="shared" si="9"/>
        <v>6.0971509298036075E-2</v>
      </c>
    </row>
    <row r="18" spans="1:28">
      <c r="A18" s="1">
        <v>35430</v>
      </c>
      <c r="B18">
        <v>1607</v>
      </c>
      <c r="C18" s="10">
        <f t="shared" si="10"/>
        <v>4.5696353668522871E-3</v>
      </c>
      <c r="D18">
        <v>773.65</v>
      </c>
      <c r="E18" s="10">
        <f t="shared" si="1"/>
        <v>-6.4431088483910326E-2</v>
      </c>
      <c r="F18">
        <v>320</v>
      </c>
      <c r="G18" s="10">
        <f t="shared" si="2"/>
        <v>0.10630942091616258</v>
      </c>
      <c r="H18">
        <v>237.2</v>
      </c>
      <c r="I18" s="10">
        <f t="shared" si="3"/>
        <v>5.8834032675653791E-2</v>
      </c>
      <c r="J18">
        <v>53.01</v>
      </c>
      <c r="K18" s="10">
        <f t="shared" si="4"/>
        <v>2.4149922720247297E-2</v>
      </c>
      <c r="T18">
        <f t="shared" si="5"/>
        <v>-5.870713503064149E-3</v>
      </c>
      <c r="U18">
        <f t="shared" si="6"/>
        <v>-7.2678272228499111E-2</v>
      </c>
      <c r="V18">
        <f t="shared" si="7"/>
        <v>9.1146110395571661E-2</v>
      </c>
      <c r="W18">
        <f t="shared" si="8"/>
        <v>5.3053282492212271E-2</v>
      </c>
      <c r="X18">
        <f t="shared" si="9"/>
        <v>1.2597602760098473E-2</v>
      </c>
      <c r="AA18" s="7" t="s">
        <v>166</v>
      </c>
    </row>
    <row r="19" spans="1:28">
      <c r="A19" s="1">
        <v>35461</v>
      </c>
      <c r="B19">
        <v>1760.14</v>
      </c>
      <c r="C19" s="10">
        <f t="shared" si="10"/>
        <v>9.5295581829496046E-2</v>
      </c>
      <c r="D19">
        <v>751.76</v>
      </c>
      <c r="E19" s="10">
        <f t="shared" si="1"/>
        <v>-2.8294448393976546E-2</v>
      </c>
      <c r="F19">
        <v>317.13</v>
      </c>
      <c r="G19" s="10">
        <f t="shared" si="2"/>
        <v>-8.9687499999999698E-3</v>
      </c>
      <c r="H19">
        <v>212.87</v>
      </c>
      <c r="I19" s="10">
        <f t="shared" si="3"/>
        <v>-0.10257166947723428</v>
      </c>
      <c r="J19">
        <v>55.46</v>
      </c>
      <c r="K19" s="10">
        <f t="shared" si="4"/>
        <v>4.6217694774570939E-2</v>
      </c>
      <c r="T19">
        <f t="shared" si="5"/>
        <v>8.4855232959579613E-2</v>
      </c>
      <c r="U19">
        <f t="shared" si="6"/>
        <v>-3.654163213856533E-2</v>
      </c>
      <c r="V19">
        <f t="shared" si="7"/>
        <v>-2.413206052059088E-2</v>
      </c>
      <c r="W19">
        <f t="shared" si="8"/>
        <v>-0.1083524196606758</v>
      </c>
      <c r="X19">
        <f t="shared" si="9"/>
        <v>3.4665374814422112E-2</v>
      </c>
      <c r="Z19" t="s">
        <v>0</v>
      </c>
      <c r="AA19">
        <f>0.2</f>
        <v>0.2</v>
      </c>
    </row>
    <row r="20" spans="1:28">
      <c r="A20" s="1">
        <v>35489</v>
      </c>
      <c r="B20">
        <v>1760.63</v>
      </c>
      <c r="C20" s="10">
        <f t="shared" si="10"/>
        <v>2.783869464928479E-4</v>
      </c>
      <c r="D20">
        <v>774.47</v>
      </c>
      <c r="E20" s="10">
        <f t="shared" si="1"/>
        <v>3.0209109290199043E-2</v>
      </c>
      <c r="F20">
        <v>319.38</v>
      </c>
      <c r="G20" s="10">
        <f t="shared" si="2"/>
        <v>7.0948822249550236E-3</v>
      </c>
      <c r="H20">
        <v>212.36</v>
      </c>
      <c r="I20" s="10">
        <f t="shared" si="3"/>
        <v>-2.3958284398928331E-3</v>
      </c>
      <c r="J20">
        <v>61.76</v>
      </c>
      <c r="K20" s="10">
        <f t="shared" si="4"/>
        <v>0.11359538406058411</v>
      </c>
      <c r="T20">
        <f t="shared" si="5"/>
        <v>-1.0161961923423588E-2</v>
      </c>
      <c r="U20">
        <f t="shared" si="6"/>
        <v>2.1961925545610259E-2</v>
      </c>
      <c r="V20">
        <f t="shared" si="7"/>
        <v>-8.0684282956358881E-3</v>
      </c>
      <c r="W20">
        <f t="shared" si="8"/>
        <v>-8.1765786233343515E-3</v>
      </c>
      <c r="X20">
        <f t="shared" si="9"/>
        <v>0.10204306410043529</v>
      </c>
      <c r="Z20" t="s">
        <v>1</v>
      </c>
      <c r="AA20">
        <f t="shared" ref="AA20:AA23" si="11">0.2</f>
        <v>0.2</v>
      </c>
    </row>
    <row r="21" spans="1:28">
      <c r="A21" s="1">
        <v>35520</v>
      </c>
      <c r="B21">
        <v>1719.18</v>
      </c>
      <c r="C21" s="10">
        <f t="shared" si="10"/>
        <v>-2.3542709143886009E-2</v>
      </c>
      <c r="D21">
        <v>795.95</v>
      </c>
      <c r="E21" s="10">
        <f t="shared" si="1"/>
        <v>2.7735096259377423E-2</v>
      </c>
      <c r="F21">
        <v>341.13</v>
      </c>
      <c r="G21" s="10">
        <f t="shared" si="2"/>
        <v>6.8100695096749986E-2</v>
      </c>
      <c r="H21">
        <v>218.95</v>
      </c>
      <c r="I21" s="10">
        <f t="shared" si="3"/>
        <v>3.1032209455641224E-2</v>
      </c>
      <c r="J21">
        <v>65.36</v>
      </c>
      <c r="K21" s="10">
        <f t="shared" si="4"/>
        <v>5.8290155440414493E-2</v>
      </c>
      <c r="T21">
        <f t="shared" si="5"/>
        <v>-3.3983058013802442E-2</v>
      </c>
      <c r="U21">
        <f t="shared" si="6"/>
        <v>1.9487912514788638E-2</v>
      </c>
      <c r="V21">
        <f t="shared" si="7"/>
        <v>5.2937384576159076E-2</v>
      </c>
      <c r="W21">
        <f t="shared" si="8"/>
        <v>2.5251459272199704E-2</v>
      </c>
      <c r="X21">
        <f t="shared" si="9"/>
        <v>4.6737835480265666E-2</v>
      </c>
      <c r="Z21" t="s">
        <v>8</v>
      </c>
      <c r="AA21">
        <f t="shared" si="11"/>
        <v>0.2</v>
      </c>
    </row>
    <row r="22" spans="1:28">
      <c r="A22" s="1">
        <v>35550</v>
      </c>
      <c r="B22">
        <v>1813.79</v>
      </c>
      <c r="C22" s="10">
        <f t="shared" si="10"/>
        <v>5.503205016345003E-2</v>
      </c>
      <c r="D22">
        <v>808.34</v>
      </c>
      <c r="E22" s="10">
        <f t="shared" si="1"/>
        <v>1.5566304416106513E-2</v>
      </c>
      <c r="F22">
        <v>327.75</v>
      </c>
      <c r="G22" s="10">
        <f t="shared" si="2"/>
        <v>-3.9222583765719854E-2</v>
      </c>
      <c r="H22">
        <v>214.9</v>
      </c>
      <c r="I22" s="10">
        <f t="shared" si="3"/>
        <v>-1.8497373829641339E-2</v>
      </c>
      <c r="J22">
        <v>64.16</v>
      </c>
      <c r="K22" s="10">
        <f t="shared" si="4"/>
        <v>-1.8359853121175052E-2</v>
      </c>
      <c r="T22">
        <f t="shared" si="5"/>
        <v>4.4591701293533598E-2</v>
      </c>
      <c r="U22">
        <f t="shared" si="6"/>
        <v>7.3191206715177305E-3</v>
      </c>
      <c r="V22">
        <f t="shared" si="7"/>
        <v>-5.4385894286310764E-2</v>
      </c>
      <c r="W22">
        <f t="shared" si="8"/>
        <v>-2.4278124013082859E-2</v>
      </c>
      <c r="X22">
        <f t="shared" si="9"/>
        <v>-2.9912173081323875E-2</v>
      </c>
      <c r="Z22" t="s">
        <v>13</v>
      </c>
      <c r="AA22">
        <f t="shared" si="11"/>
        <v>0.2</v>
      </c>
    </row>
    <row r="23" spans="1:28">
      <c r="A23" s="1">
        <v>35580</v>
      </c>
      <c r="B23">
        <v>1807.94</v>
      </c>
      <c r="C23" s="10">
        <f t="shared" si="10"/>
        <v>-3.2252906896608202E-3</v>
      </c>
      <c r="D23">
        <v>866.58</v>
      </c>
      <c r="E23" s="10">
        <f t="shared" si="1"/>
        <v>7.2048890318430425E-2</v>
      </c>
      <c r="F23">
        <v>310.63</v>
      </c>
      <c r="G23" s="10">
        <f t="shared" si="2"/>
        <v>-5.223493516399691E-2</v>
      </c>
      <c r="H23">
        <v>203.75</v>
      </c>
      <c r="I23" s="10">
        <f t="shared" si="3"/>
        <v>-5.1884597487203421E-2</v>
      </c>
      <c r="J23">
        <v>65.36</v>
      </c>
      <c r="K23" s="10">
        <f t="shared" si="4"/>
        <v>1.8703241895261957E-2</v>
      </c>
      <c r="T23">
        <f t="shared" si="5"/>
        <v>-1.3665639559577256E-2</v>
      </c>
      <c r="U23">
        <f t="shared" si="6"/>
        <v>6.3801706573841641E-2</v>
      </c>
      <c r="V23">
        <f t="shared" si="7"/>
        <v>-6.7398245684587826E-2</v>
      </c>
      <c r="W23">
        <f t="shared" si="8"/>
        <v>-5.7665347670644941E-2</v>
      </c>
      <c r="X23">
        <f t="shared" si="9"/>
        <v>7.1509219351131338E-3</v>
      </c>
      <c r="Z23" t="s">
        <v>19</v>
      </c>
      <c r="AA23">
        <f t="shared" si="11"/>
        <v>0.2</v>
      </c>
    </row>
    <row r="24" spans="1:28">
      <c r="A24" s="1">
        <v>35611</v>
      </c>
      <c r="B24">
        <v>1937.18</v>
      </c>
      <c r="C24" s="10">
        <f t="shared" si="10"/>
        <v>7.1484673163932477E-2</v>
      </c>
      <c r="D24">
        <v>864.52</v>
      </c>
      <c r="E24" s="10">
        <f t="shared" si="1"/>
        <v>-2.3771607930024308E-3</v>
      </c>
      <c r="F24">
        <v>334.13</v>
      </c>
      <c r="G24" s="10">
        <f t="shared" si="2"/>
        <v>7.5652705791455999E-2</v>
      </c>
      <c r="H24">
        <v>197.16</v>
      </c>
      <c r="I24" s="10">
        <f t="shared" si="3"/>
        <v>-3.2343558282208584E-2</v>
      </c>
      <c r="J24">
        <v>65.959999999999994</v>
      </c>
      <c r="K24" s="10">
        <f t="shared" si="4"/>
        <v>9.1799265605874147E-3</v>
      </c>
      <c r="T24">
        <f t="shared" si="5"/>
        <v>6.1044324294016045E-2</v>
      </c>
      <c r="U24">
        <f t="shared" si="6"/>
        <v>-1.0624344537591214E-2</v>
      </c>
      <c r="V24">
        <f t="shared" si="7"/>
        <v>6.0489395270865089E-2</v>
      </c>
      <c r="W24">
        <f t="shared" si="8"/>
        <v>-3.8124308465650104E-2</v>
      </c>
      <c r="X24">
        <f t="shared" si="9"/>
        <v>-2.3723933995614087E-3</v>
      </c>
      <c r="Z24" t="s">
        <v>57</v>
      </c>
      <c r="AA24">
        <f>SUM(AA19:AA23)</f>
        <v>1</v>
      </c>
    </row>
    <row r="25" spans="1:28">
      <c r="A25" s="1">
        <v>35642</v>
      </c>
      <c r="B25">
        <v>1971.32</v>
      </c>
      <c r="C25" s="10">
        <f t="shared" si="10"/>
        <v>1.7623555890521114E-2</v>
      </c>
      <c r="D25">
        <v>816.6</v>
      </c>
      <c r="E25" s="10">
        <f t="shared" si="1"/>
        <v>-5.5429602554018409E-2</v>
      </c>
      <c r="F25">
        <v>333.38</v>
      </c>
      <c r="G25" s="10">
        <f t="shared" si="2"/>
        <v>-2.2446353215813675E-3</v>
      </c>
      <c r="H25">
        <v>195.13</v>
      </c>
      <c r="I25" s="10">
        <f t="shared" si="3"/>
        <v>-1.0296206127003438E-2</v>
      </c>
      <c r="J25">
        <v>67.510000000000005</v>
      </c>
      <c r="K25" s="10">
        <f t="shared" si="4"/>
        <v>2.349909035779274E-2</v>
      </c>
      <c r="T25">
        <f t="shared" si="5"/>
        <v>7.1832070206046782E-3</v>
      </c>
      <c r="U25">
        <f t="shared" si="6"/>
        <v>-6.3676786298607194E-2</v>
      </c>
      <c r="V25">
        <f t="shared" si="7"/>
        <v>-1.7407945842172277E-2</v>
      </c>
      <c r="W25">
        <f t="shared" si="8"/>
        <v>-1.6076956310444958E-2</v>
      </c>
      <c r="X25">
        <f t="shared" si="9"/>
        <v>1.1946770397643917E-2</v>
      </c>
    </row>
    <row r="26" spans="1:28">
      <c r="A26" s="1">
        <v>35671</v>
      </c>
      <c r="B26">
        <v>1907.92</v>
      </c>
      <c r="C26" s="10">
        <f t="shared" si="10"/>
        <v>-3.2161191485907903E-2</v>
      </c>
      <c r="D26">
        <v>803.8</v>
      </c>
      <c r="E26" s="10">
        <f t="shared" si="1"/>
        <v>-1.5674748959098816E-2</v>
      </c>
      <c r="F26">
        <v>361</v>
      </c>
      <c r="G26" s="10">
        <f t="shared" si="2"/>
        <v>8.2848401223828638E-2</v>
      </c>
      <c r="H26">
        <v>238.72</v>
      </c>
      <c r="I26" s="10">
        <f t="shared" si="3"/>
        <v>0.2233895351816737</v>
      </c>
      <c r="J26">
        <v>71.27</v>
      </c>
      <c r="K26" s="10">
        <f t="shared" si="4"/>
        <v>5.5695452525551525E-2</v>
      </c>
      <c r="T26">
        <f t="shared" si="5"/>
        <v>-4.2601540355824336E-2</v>
      </c>
      <c r="U26">
        <f t="shared" si="6"/>
        <v>-2.3921932703687601E-2</v>
      </c>
      <c r="V26">
        <f t="shared" si="7"/>
        <v>6.7685090703237721E-2</v>
      </c>
      <c r="W26">
        <f t="shared" si="8"/>
        <v>0.21760878499823219</v>
      </c>
      <c r="X26">
        <f t="shared" si="9"/>
        <v>4.4143132565402698E-2</v>
      </c>
      <c r="Z26" t="s">
        <v>58</v>
      </c>
      <c r="AA26" cm="1">
        <f t="array" ref="AA26">MMULT(TRANSPOSE(AA19:AA23),AA12:AA16)</f>
        <v>0.12284139186884753</v>
      </c>
    </row>
    <row r="27" spans="1:28">
      <c r="A27" s="1">
        <v>35703</v>
      </c>
      <c r="B27">
        <v>1971.81</v>
      </c>
      <c r="C27" s="10">
        <f t="shared" si="10"/>
        <v>3.348672900331251E-2</v>
      </c>
      <c r="D27">
        <v>818.26</v>
      </c>
      <c r="E27" s="10">
        <f t="shared" si="1"/>
        <v>1.7989549639213731E-2</v>
      </c>
      <c r="F27">
        <v>415.88</v>
      </c>
      <c r="G27" s="10">
        <f t="shared" si="2"/>
        <v>0.15202216066481999</v>
      </c>
      <c r="H27">
        <v>266.58999999999997</v>
      </c>
      <c r="I27" s="10">
        <f t="shared" si="3"/>
        <v>0.11674765415549593</v>
      </c>
      <c r="J27">
        <v>69.56</v>
      </c>
      <c r="K27" s="10">
        <f t="shared" si="4"/>
        <v>-2.3993265048407375E-2</v>
      </c>
      <c r="T27">
        <f t="shared" si="5"/>
        <v>2.3046380133396074E-2</v>
      </c>
      <c r="U27">
        <f t="shared" si="6"/>
        <v>9.7423658946249481E-3</v>
      </c>
      <c r="V27">
        <f t="shared" si="7"/>
        <v>0.13685885014422908</v>
      </c>
      <c r="W27">
        <f t="shared" si="8"/>
        <v>0.11096690397205441</v>
      </c>
      <c r="X27">
        <f t="shared" si="9"/>
        <v>-3.5545585008556202E-2</v>
      </c>
      <c r="Z27" t="s">
        <v>59</v>
      </c>
      <c r="AA27" cm="1">
        <f t="array" ref="AA27">SQRT(MMULT(MMULT(TRANSPOSE(AA19:AA23),AA3:AE7),AA19:AA23))</f>
        <v>0.12398763825518343</v>
      </c>
    </row>
    <row r="28" spans="1:28">
      <c r="A28" s="1">
        <v>35734</v>
      </c>
      <c r="B28">
        <v>1834.76</v>
      </c>
      <c r="C28" s="10">
        <f t="shared" si="10"/>
        <v>-6.9504668299684047E-2</v>
      </c>
      <c r="D28">
        <v>634.45000000000005</v>
      </c>
      <c r="E28" s="10">
        <f t="shared" si="1"/>
        <v>-0.22463520152518757</v>
      </c>
      <c r="F28">
        <v>395.5</v>
      </c>
      <c r="G28" s="10">
        <f t="shared" si="2"/>
        <v>-4.9004520534769669E-2</v>
      </c>
      <c r="H28">
        <v>251.39</v>
      </c>
      <c r="I28" s="10">
        <f t="shared" si="3"/>
        <v>-5.7016392212761113E-2</v>
      </c>
      <c r="J28">
        <v>71.02</v>
      </c>
      <c r="K28" s="10">
        <f t="shared" si="4"/>
        <v>2.0989074180563394E-2</v>
      </c>
      <c r="T28">
        <f t="shared" si="5"/>
        <v>-7.994501716960048E-2</v>
      </c>
      <c r="U28">
        <f t="shared" si="6"/>
        <v>-0.23288238526977634</v>
      </c>
      <c r="V28">
        <f t="shared" si="7"/>
        <v>-6.4167831055360586E-2</v>
      </c>
      <c r="W28">
        <f t="shared" si="8"/>
        <v>-6.2797142396202627E-2</v>
      </c>
      <c r="X28">
        <f t="shared" si="9"/>
        <v>9.4367542204145706E-3</v>
      </c>
      <c r="Z28" t="s">
        <v>60</v>
      </c>
      <c r="AA28">
        <f>(AA26-AA9)/AA27</f>
        <v>0.56055097787897379</v>
      </c>
    </row>
    <row r="29" spans="1:28">
      <c r="A29" s="1">
        <v>35762</v>
      </c>
      <c r="B29">
        <v>1843.54</v>
      </c>
      <c r="C29" s="10">
        <f t="shared" si="10"/>
        <v>4.7853670234798695E-3</v>
      </c>
      <c r="D29">
        <v>590.66</v>
      </c>
      <c r="E29" s="10">
        <f t="shared" si="1"/>
        <v>-6.9020411379935531E-2</v>
      </c>
      <c r="F29">
        <v>404</v>
      </c>
      <c r="G29" s="10">
        <f t="shared" si="2"/>
        <v>2.1491782553729522E-2</v>
      </c>
      <c r="H29">
        <v>230.1</v>
      </c>
      <c r="I29" s="10">
        <f t="shared" si="3"/>
        <v>-8.4689128445841089E-2</v>
      </c>
      <c r="J29">
        <v>76.17</v>
      </c>
      <c r="K29" s="10">
        <f t="shared" si="4"/>
        <v>7.2514784567727419E-2</v>
      </c>
      <c r="T29">
        <f t="shared" si="5"/>
        <v>-5.6549818464365666E-3</v>
      </c>
      <c r="U29">
        <f t="shared" si="6"/>
        <v>-7.7267595124524316E-2</v>
      </c>
      <c r="V29">
        <f t="shared" si="7"/>
        <v>6.3284720331386098E-3</v>
      </c>
      <c r="W29">
        <f t="shared" si="8"/>
        <v>-9.0469878629282602E-2</v>
      </c>
      <c r="X29">
        <f t="shared" si="9"/>
        <v>6.0962464607578593E-2</v>
      </c>
    </row>
    <row r="30" spans="1:28">
      <c r="A30" s="1">
        <v>35795</v>
      </c>
      <c r="B30">
        <v>2084.4699999999998</v>
      </c>
      <c r="C30" s="10">
        <f t="shared" si="10"/>
        <v>0.13068878353602309</v>
      </c>
      <c r="D30">
        <v>618.75</v>
      </c>
      <c r="E30" s="10">
        <f t="shared" si="1"/>
        <v>4.7556970168963542E-2</v>
      </c>
      <c r="F30">
        <v>433.75</v>
      </c>
      <c r="G30" s="10">
        <f t="shared" si="2"/>
        <v>7.3638613861386037E-2</v>
      </c>
      <c r="H30">
        <v>240.24</v>
      </c>
      <c r="I30" s="10">
        <f t="shared" si="3"/>
        <v>4.4067796610169463E-2</v>
      </c>
      <c r="J30">
        <v>83.02</v>
      </c>
      <c r="K30" s="10">
        <f t="shared" si="4"/>
        <v>8.9930418800052481E-2</v>
      </c>
      <c r="T30">
        <f t="shared" si="5"/>
        <v>0.12024843466610666</v>
      </c>
      <c r="U30">
        <f t="shared" si="6"/>
        <v>3.9309786424374757E-2</v>
      </c>
      <c r="V30">
        <f t="shared" si="7"/>
        <v>5.8475303340795128E-2</v>
      </c>
      <c r="W30">
        <f t="shared" si="8"/>
        <v>3.8287046426727943E-2</v>
      </c>
      <c r="X30">
        <f t="shared" si="9"/>
        <v>7.8378098839903654E-2</v>
      </c>
      <c r="Z30" s="2"/>
      <c r="AA30" s="8" t="s">
        <v>56</v>
      </c>
      <c r="AB30" s="2"/>
    </row>
    <row r="31" spans="1:28">
      <c r="A31" s="1">
        <v>35825</v>
      </c>
      <c r="B31">
        <v>2389.7800000000002</v>
      </c>
      <c r="C31" s="10">
        <f t="shared" si="10"/>
        <v>0.14646888657548462</v>
      </c>
      <c r="D31">
        <v>646.01</v>
      </c>
      <c r="E31" s="10">
        <f t="shared" si="1"/>
        <v>4.4056565656565683E-2</v>
      </c>
      <c r="F31">
        <v>397.5</v>
      </c>
      <c r="G31" s="10">
        <f t="shared" si="2"/>
        <v>-8.3573487031700311E-2</v>
      </c>
      <c r="H31">
        <v>228.08</v>
      </c>
      <c r="I31" s="10">
        <f t="shared" si="3"/>
        <v>-5.0616050616050567E-2</v>
      </c>
      <c r="J31">
        <v>98.77</v>
      </c>
      <c r="K31" s="10">
        <f t="shared" si="4"/>
        <v>0.18971332209106251</v>
      </c>
      <c r="T31">
        <f t="shared" si="5"/>
        <v>0.13602853770556819</v>
      </c>
      <c r="U31">
        <f t="shared" si="6"/>
        <v>3.5809381911976898E-2</v>
      </c>
      <c r="V31">
        <f t="shared" si="7"/>
        <v>-9.8736797552291228E-2</v>
      </c>
      <c r="W31">
        <f t="shared" si="8"/>
        <v>-5.6396800799492088E-2</v>
      </c>
      <c r="X31">
        <f t="shared" si="9"/>
        <v>0.17816100213091368</v>
      </c>
      <c r="Z31" s="2" t="s">
        <v>0</v>
      </c>
      <c r="AA31" s="13">
        <v>0.29233070420261381</v>
      </c>
      <c r="AB31" s="2"/>
    </row>
    <row r="32" spans="1:28">
      <c r="A32" s="1">
        <v>35853</v>
      </c>
      <c r="B32">
        <v>2575.1</v>
      </c>
      <c r="C32" s="10">
        <f t="shared" si="10"/>
        <v>7.7546887161161093E-2</v>
      </c>
      <c r="D32">
        <v>677.41</v>
      </c>
      <c r="E32" s="10">
        <f t="shared" si="1"/>
        <v>4.8606058729740997E-2</v>
      </c>
      <c r="F32">
        <v>477</v>
      </c>
      <c r="G32" s="10">
        <f t="shared" si="2"/>
        <v>0.19999999999999996</v>
      </c>
      <c r="H32">
        <v>247.84</v>
      </c>
      <c r="I32" s="10">
        <f t="shared" si="3"/>
        <v>8.6636267976148762E-2</v>
      </c>
      <c r="J32">
        <v>136.03</v>
      </c>
      <c r="K32" s="10">
        <f t="shared" si="4"/>
        <v>0.37724005264756522</v>
      </c>
      <c r="T32">
        <f t="shared" si="5"/>
        <v>6.7106538291244661E-2</v>
      </c>
      <c r="U32">
        <f t="shared" si="6"/>
        <v>4.0358874985152213E-2</v>
      </c>
      <c r="V32">
        <f t="shared" si="7"/>
        <v>0.18483668947940904</v>
      </c>
      <c r="W32">
        <f t="shared" si="8"/>
        <v>8.0855517792707249E-2</v>
      </c>
      <c r="X32">
        <f t="shared" si="9"/>
        <v>0.36568773268741639</v>
      </c>
      <c r="Z32" s="2" t="s">
        <v>1</v>
      </c>
      <c r="AA32" s="13">
        <v>5.5349829011638672E-2</v>
      </c>
      <c r="AB32" s="2"/>
    </row>
    <row r="33" spans="1:28">
      <c r="A33" s="1">
        <v>35885</v>
      </c>
      <c r="B33">
        <v>2510.73</v>
      </c>
      <c r="C33" s="10">
        <f t="shared" si="10"/>
        <v>-2.4997087491747894E-2</v>
      </c>
      <c r="D33">
        <v>662.54</v>
      </c>
      <c r="E33" s="10">
        <f t="shared" si="1"/>
        <v>-2.195125551733812E-2</v>
      </c>
      <c r="F33">
        <v>492</v>
      </c>
      <c r="G33" s="10">
        <f t="shared" si="2"/>
        <v>3.1446540880503138E-2</v>
      </c>
      <c r="H33">
        <v>274.7</v>
      </c>
      <c r="I33" s="10">
        <f t="shared" si="3"/>
        <v>0.10837637185280813</v>
      </c>
      <c r="J33">
        <v>136.53</v>
      </c>
      <c r="K33" s="10">
        <f t="shared" si="4"/>
        <v>3.6756597809306513E-3</v>
      </c>
      <c r="T33">
        <f t="shared" si="5"/>
        <v>-3.5437436361664326E-2</v>
      </c>
      <c r="U33">
        <f t="shared" si="6"/>
        <v>-3.0198439261926904E-2</v>
      </c>
      <c r="V33">
        <f t="shared" si="7"/>
        <v>1.6283230359912228E-2</v>
      </c>
      <c r="W33">
        <f t="shared" si="8"/>
        <v>0.10259562166936662</v>
      </c>
      <c r="X33">
        <f t="shared" si="9"/>
        <v>-7.8766601792181722E-3</v>
      </c>
      <c r="Z33" s="2" t="s">
        <v>8</v>
      </c>
      <c r="AA33" s="13">
        <v>0.34604040431767724</v>
      </c>
      <c r="AB33" s="2"/>
    </row>
    <row r="34" spans="1:28">
      <c r="A34" s="1">
        <v>35915</v>
      </c>
      <c r="B34">
        <v>2512.6799999999998</v>
      </c>
      <c r="C34" s="10">
        <f t="shared" si="10"/>
        <v>7.7666654717933881E-4</v>
      </c>
      <c r="D34">
        <v>709.21</v>
      </c>
      <c r="E34" s="10">
        <f t="shared" si="1"/>
        <v>7.0441029975548686E-2</v>
      </c>
      <c r="F34">
        <v>499.5</v>
      </c>
      <c r="G34" s="10">
        <f t="shared" si="2"/>
        <v>1.5243902439024293E-2</v>
      </c>
      <c r="H34">
        <v>297.51</v>
      </c>
      <c r="I34" s="10">
        <f t="shared" si="3"/>
        <v>8.3036039315617094E-2</v>
      </c>
      <c r="J34">
        <v>125.53</v>
      </c>
      <c r="K34" s="10">
        <f t="shared" si="4"/>
        <v>-8.0568373251300063E-2</v>
      </c>
      <c r="T34">
        <f t="shared" si="5"/>
        <v>-9.6636823227370973E-3</v>
      </c>
      <c r="U34">
        <f t="shared" si="6"/>
        <v>6.2193846230959901E-2</v>
      </c>
      <c r="V34">
        <f t="shared" si="7"/>
        <v>8.059191843338108E-5</v>
      </c>
      <c r="W34">
        <f t="shared" si="8"/>
        <v>7.7255289132175581E-2</v>
      </c>
      <c r="X34">
        <f t="shared" si="9"/>
        <v>-9.212069321144889E-2</v>
      </c>
      <c r="Z34" s="2" t="s">
        <v>13</v>
      </c>
      <c r="AA34" s="13">
        <v>0</v>
      </c>
      <c r="AB34" s="2"/>
    </row>
    <row r="35" spans="1:28">
      <c r="A35" s="1">
        <v>35944</v>
      </c>
      <c r="B35">
        <v>2427.8200000000002</v>
      </c>
      <c r="C35" s="10">
        <f t="shared" si="10"/>
        <v>-3.3772704841046108E-2</v>
      </c>
      <c r="D35">
        <v>632.38</v>
      </c>
      <c r="E35" s="10">
        <f t="shared" si="1"/>
        <v>-0.10833180581210089</v>
      </c>
      <c r="F35">
        <v>543</v>
      </c>
      <c r="G35" s="10">
        <f t="shared" si="2"/>
        <v>8.7087087087087012E-2</v>
      </c>
      <c r="H35">
        <v>335.02</v>
      </c>
      <c r="I35" s="10">
        <f t="shared" si="3"/>
        <v>0.12607979563712135</v>
      </c>
      <c r="J35">
        <v>148.03</v>
      </c>
      <c r="K35" s="10">
        <f t="shared" si="4"/>
        <v>0.17924002230542491</v>
      </c>
      <c r="T35">
        <f t="shared" si="5"/>
        <v>-4.4213053710962541E-2</v>
      </c>
      <c r="U35">
        <f t="shared" si="6"/>
        <v>-0.11657898955668967</v>
      </c>
      <c r="V35">
        <f t="shared" si="7"/>
        <v>7.1923776566496095E-2</v>
      </c>
      <c r="W35">
        <f t="shared" si="8"/>
        <v>0.12029904545367984</v>
      </c>
      <c r="X35">
        <f t="shared" si="9"/>
        <v>0.16768770234527608</v>
      </c>
      <c r="Z35" s="2" t="s">
        <v>19</v>
      </c>
      <c r="AA35" s="13">
        <v>0.30627905591067034</v>
      </c>
      <c r="AB35" s="2"/>
    </row>
    <row r="36" spans="1:28">
      <c r="A36" s="1">
        <v>35976</v>
      </c>
      <c r="B36">
        <v>2508.7800000000002</v>
      </c>
      <c r="C36" s="10">
        <f t="shared" si="10"/>
        <v>3.3346788476905198E-2</v>
      </c>
      <c r="D36">
        <v>557.62</v>
      </c>
      <c r="E36" s="10">
        <f t="shared" si="1"/>
        <v>-0.11822005756032761</v>
      </c>
      <c r="F36">
        <v>459</v>
      </c>
      <c r="G36" s="10">
        <f t="shared" si="2"/>
        <v>-0.15469613259668513</v>
      </c>
      <c r="H36">
        <v>285.85000000000002</v>
      </c>
      <c r="I36" s="10">
        <f t="shared" si="3"/>
        <v>-0.14676735717270595</v>
      </c>
      <c r="J36">
        <v>169.04</v>
      </c>
      <c r="K36" s="10">
        <f t="shared" si="4"/>
        <v>0.14193068972505563</v>
      </c>
      <c r="T36">
        <f t="shared" si="5"/>
        <v>2.2906439606988762E-2</v>
      </c>
      <c r="U36">
        <f t="shared" si="6"/>
        <v>-0.12646724130491638</v>
      </c>
      <c r="V36">
        <f t="shared" si="7"/>
        <v>-0.16985944311727605</v>
      </c>
      <c r="W36">
        <f t="shared" si="8"/>
        <v>-0.15254810735614746</v>
      </c>
      <c r="X36">
        <f t="shared" si="9"/>
        <v>0.1303783697649068</v>
      </c>
      <c r="Z36" s="2" t="s">
        <v>57</v>
      </c>
      <c r="AA36" s="13">
        <f>SUM(AA31:AA35)</f>
        <v>0.99999999344260004</v>
      </c>
      <c r="AB36" s="2"/>
    </row>
    <row r="37" spans="1:28">
      <c r="A37" s="1">
        <v>36007</v>
      </c>
      <c r="B37">
        <v>2263.9499999999998</v>
      </c>
      <c r="C37" s="10">
        <f t="shared" si="10"/>
        <v>-9.7589266496065918E-2</v>
      </c>
      <c r="D37">
        <v>568.36</v>
      </c>
      <c r="E37" s="10">
        <f t="shared" si="1"/>
        <v>1.926042824862817E-2</v>
      </c>
      <c r="F37">
        <v>467</v>
      </c>
      <c r="G37" s="10">
        <f t="shared" si="2"/>
        <v>1.7429193899782147E-2</v>
      </c>
      <c r="H37">
        <v>285.35000000000002</v>
      </c>
      <c r="I37" s="10">
        <f t="shared" si="3"/>
        <v>-1.7491691446562818E-3</v>
      </c>
      <c r="J37">
        <v>163.53</v>
      </c>
      <c r="K37" s="10">
        <f t="shared" si="4"/>
        <v>-3.2595835305253118E-2</v>
      </c>
      <c r="T37">
        <f t="shared" si="5"/>
        <v>-0.10802961536598235</v>
      </c>
      <c r="U37">
        <f t="shared" si="6"/>
        <v>1.1013244504039387E-2</v>
      </c>
      <c r="V37">
        <f t="shared" si="7"/>
        <v>2.2658833791912355E-3</v>
      </c>
      <c r="W37">
        <f t="shared" si="8"/>
        <v>-7.5299193280978002E-3</v>
      </c>
      <c r="X37">
        <f t="shared" si="9"/>
        <v>-4.4148155265401945E-2</v>
      </c>
      <c r="Z37" s="2"/>
      <c r="AA37" s="13"/>
      <c r="AB37" s="2"/>
    </row>
    <row r="38" spans="1:28">
      <c r="A38" s="1">
        <v>36038</v>
      </c>
      <c r="B38">
        <v>2277.6</v>
      </c>
      <c r="C38" s="10">
        <f t="shared" si="10"/>
        <v>6.0292850990526503E-3</v>
      </c>
      <c r="D38">
        <v>482.44</v>
      </c>
      <c r="E38" s="10">
        <f t="shared" si="1"/>
        <v>-0.15117179252586388</v>
      </c>
      <c r="F38">
        <v>382</v>
      </c>
      <c r="G38" s="10">
        <f t="shared" si="2"/>
        <v>-0.1820128479657388</v>
      </c>
      <c r="H38">
        <v>239.73</v>
      </c>
      <c r="I38" s="10">
        <f t="shared" si="3"/>
        <v>-0.15987383914490982</v>
      </c>
      <c r="J38">
        <v>129.53</v>
      </c>
      <c r="K38" s="10">
        <f t="shared" si="4"/>
        <v>-0.20791292117654248</v>
      </c>
      <c r="T38">
        <f t="shared" si="5"/>
        <v>-4.4110637708637858E-3</v>
      </c>
      <c r="U38">
        <f t="shared" si="6"/>
        <v>-0.15941897627045265</v>
      </c>
      <c r="V38">
        <f t="shared" si="7"/>
        <v>-0.19717615848632972</v>
      </c>
      <c r="W38">
        <f t="shared" si="8"/>
        <v>-0.16565458932835134</v>
      </c>
      <c r="X38">
        <f t="shared" si="9"/>
        <v>-0.2194652411366913</v>
      </c>
      <c r="Z38" s="2" t="s">
        <v>58</v>
      </c>
      <c r="AA38" s="13" cm="1">
        <f t="array" ref="AA38">MMULT(TRANSPOSE(AA31:AA35),AA12:AA16)</f>
        <v>0.14752639801999601</v>
      </c>
      <c r="AB38" s="2"/>
    </row>
    <row r="39" spans="1:28">
      <c r="A39" s="1">
        <v>36068</v>
      </c>
      <c r="B39">
        <v>2028.87</v>
      </c>
      <c r="C39" s="10">
        <f t="shared" si="10"/>
        <v>-0.10920706006322445</v>
      </c>
      <c r="D39">
        <v>579.51</v>
      </c>
      <c r="E39" s="10">
        <f t="shared" si="1"/>
        <v>0.20120636763120792</v>
      </c>
      <c r="F39">
        <v>357</v>
      </c>
      <c r="G39" s="10">
        <f t="shared" si="2"/>
        <v>-6.5445026178010512E-2</v>
      </c>
      <c r="H39">
        <v>214.39</v>
      </c>
      <c r="I39" s="10">
        <f t="shared" si="3"/>
        <v>-0.10570224836274145</v>
      </c>
      <c r="J39">
        <v>128.28</v>
      </c>
      <c r="K39" s="10">
        <f t="shared" si="4"/>
        <v>-9.6502740677835153E-3</v>
      </c>
      <c r="T39">
        <f t="shared" si="5"/>
        <v>-0.11964740893314088</v>
      </c>
      <c r="U39">
        <f t="shared" ref="U39:U68" si="12">IFERROR(E39-$O$3,0)</f>
        <v>0.19295918388661915</v>
      </c>
      <c r="V39">
        <f t="shared" si="7"/>
        <v>-8.0608336698601429E-2</v>
      </c>
      <c r="W39">
        <f t="shared" si="8"/>
        <v>-0.11148299854618296</v>
      </c>
      <c r="X39">
        <f t="shared" si="9"/>
        <v>-2.1202594027932339E-2</v>
      </c>
      <c r="Z39" s="2" t="s">
        <v>59</v>
      </c>
      <c r="AA39" s="13" cm="1">
        <f t="array" ref="AA39">SQRT(MMULT(MMULT(TRANSPOSE(AA31:AA35),AA3:AE7),AA31:AA35))</f>
        <v>0.1306647468368298</v>
      </c>
      <c r="AB39" s="2"/>
    </row>
    <row r="40" spans="1:28">
      <c r="A40" s="1">
        <v>36098</v>
      </c>
      <c r="B40">
        <v>2237.61</v>
      </c>
      <c r="C40" s="10">
        <f t="shared" si="10"/>
        <v>0.10288485708793571</v>
      </c>
      <c r="D40">
        <v>598.92999999999995</v>
      </c>
      <c r="E40" s="10">
        <f t="shared" si="1"/>
        <v>3.3511069696812834E-2</v>
      </c>
      <c r="F40">
        <v>444.5</v>
      </c>
      <c r="G40" s="10">
        <f t="shared" si="2"/>
        <v>0.24509803921568629</v>
      </c>
      <c r="H40">
        <v>279.77</v>
      </c>
      <c r="I40" s="10">
        <f t="shared" si="3"/>
        <v>0.30495825364989049</v>
      </c>
      <c r="J40">
        <v>128.28</v>
      </c>
      <c r="K40" s="10">
        <f t="shared" si="4"/>
        <v>0</v>
      </c>
      <c r="T40">
        <f t="shared" si="5"/>
        <v>9.2444508218019278E-2</v>
      </c>
      <c r="U40">
        <f t="shared" si="12"/>
        <v>2.5263885952224049E-2</v>
      </c>
      <c r="V40">
        <f t="shared" si="7"/>
        <v>0.22993472869509538</v>
      </c>
      <c r="W40">
        <f t="shared" si="8"/>
        <v>0.29917750346644895</v>
      </c>
      <c r="X40">
        <f t="shared" si="9"/>
        <v>-1.1552319960148823E-2</v>
      </c>
      <c r="Z40" s="2" t="s">
        <v>60</v>
      </c>
      <c r="AA40" s="13">
        <f>(AA38-AA9)/AA39</f>
        <v>0.72082486133473433</v>
      </c>
      <c r="AB40" s="2"/>
    </row>
    <row r="41" spans="1:28">
      <c r="A41" s="1">
        <v>36129</v>
      </c>
      <c r="B41">
        <v>2458.06</v>
      </c>
      <c r="C41" s="10">
        <f t="shared" si="10"/>
        <v>9.8520296208901348E-2</v>
      </c>
      <c r="D41">
        <v>586.53</v>
      </c>
      <c r="E41" s="10">
        <f t="shared" si="1"/>
        <v>-2.0703588065383194E-2</v>
      </c>
      <c r="F41">
        <v>521</v>
      </c>
      <c r="G41" s="10">
        <f t="shared" si="2"/>
        <v>0.17210348706411693</v>
      </c>
      <c r="H41">
        <v>273.69</v>
      </c>
      <c r="I41" s="10">
        <f t="shared" si="3"/>
        <v>-2.1732137112628225E-2</v>
      </c>
      <c r="J41">
        <v>145.03</v>
      </c>
      <c r="K41" s="10">
        <f t="shared" si="4"/>
        <v>0.13057374493295915</v>
      </c>
      <c r="T41">
        <f t="shared" si="5"/>
        <v>8.8079947338984915E-2</v>
      </c>
      <c r="U41">
        <f t="shared" si="12"/>
        <v>-2.8950771809971979E-2</v>
      </c>
      <c r="V41">
        <f t="shared" si="7"/>
        <v>0.15694017654352602</v>
      </c>
      <c r="W41">
        <f t="shared" si="8"/>
        <v>-2.7512887296069745E-2</v>
      </c>
      <c r="X41">
        <f t="shared" si="9"/>
        <v>0.11902142497281032</v>
      </c>
    </row>
    <row r="42" spans="1:28">
      <c r="A42" s="1">
        <v>36160</v>
      </c>
      <c r="B42">
        <v>2552.67</v>
      </c>
      <c r="C42" s="10">
        <f t="shared" si="10"/>
        <v>3.8489703261922026E-2</v>
      </c>
      <c r="D42">
        <v>577.45000000000005</v>
      </c>
      <c r="E42" s="10">
        <f t="shared" si="1"/>
        <v>-1.5480879068419218E-2</v>
      </c>
      <c r="F42">
        <v>509.5</v>
      </c>
      <c r="G42" s="10">
        <f t="shared" si="2"/>
        <v>-2.2072936660268661E-2</v>
      </c>
      <c r="H42">
        <v>238.72</v>
      </c>
      <c r="I42" s="10">
        <f t="shared" si="3"/>
        <v>-0.1277722971244839</v>
      </c>
      <c r="J42">
        <v>157.03</v>
      </c>
      <c r="K42" s="10">
        <f t="shared" si="4"/>
        <v>8.2741501758256897E-2</v>
      </c>
      <c r="T42">
        <f t="shared" si="5"/>
        <v>2.804935439200559E-2</v>
      </c>
      <c r="U42">
        <f t="shared" si="12"/>
        <v>-2.3728062813008002E-2</v>
      </c>
      <c r="V42">
        <f t="shared" si="7"/>
        <v>-3.723624718085957E-2</v>
      </c>
      <c r="W42">
        <f t="shared" si="8"/>
        <v>-0.13355304730792542</v>
      </c>
      <c r="X42">
        <f t="shared" si="9"/>
        <v>7.118918179810807E-2</v>
      </c>
    </row>
    <row r="43" spans="1:28">
      <c r="A43" s="1">
        <v>36189</v>
      </c>
      <c r="B43">
        <v>2721.42</v>
      </c>
      <c r="C43" s="10">
        <f t="shared" si="10"/>
        <v>6.6107252406303996E-2</v>
      </c>
      <c r="D43">
        <v>604.71</v>
      </c>
      <c r="E43" s="10">
        <f t="shared" si="1"/>
        <v>4.720755043726732E-2</v>
      </c>
      <c r="F43">
        <v>462</v>
      </c>
      <c r="G43" s="10">
        <f t="shared" si="2"/>
        <v>-9.3228655544651651E-2</v>
      </c>
      <c r="H43">
        <v>239.73</v>
      </c>
      <c r="I43" s="10">
        <f t="shared" si="3"/>
        <v>4.2308981233243337E-3</v>
      </c>
      <c r="J43">
        <v>191.04</v>
      </c>
      <c r="K43" s="10">
        <f t="shared" si="4"/>
        <v>0.21658281856970008</v>
      </c>
      <c r="T43">
        <f t="shared" si="5"/>
        <v>5.5666903536387563E-2</v>
      </c>
      <c r="U43">
        <f t="shared" si="12"/>
        <v>3.8960366692678536E-2</v>
      </c>
      <c r="V43">
        <f t="shared" si="7"/>
        <v>-0.10839196606524257</v>
      </c>
      <c r="W43">
        <f t="shared" si="8"/>
        <v>-1.5498520601171847E-3</v>
      </c>
      <c r="X43">
        <f t="shared" si="9"/>
        <v>0.20503049860955125</v>
      </c>
      <c r="Z43" s="2"/>
      <c r="AA43" s="8" t="s">
        <v>61</v>
      </c>
      <c r="AB43" s="2"/>
    </row>
    <row r="44" spans="1:28">
      <c r="A44" s="1">
        <v>36217</v>
      </c>
      <c r="B44">
        <v>2532.19</v>
      </c>
      <c r="C44" s="10">
        <f t="shared" si="10"/>
        <v>-6.9533552336647819E-2</v>
      </c>
      <c r="D44">
        <v>667.91</v>
      </c>
      <c r="E44" s="10">
        <f t="shared" si="1"/>
        <v>0.10451290701327887</v>
      </c>
      <c r="F44">
        <v>396.5</v>
      </c>
      <c r="G44" s="10">
        <f t="shared" si="2"/>
        <v>-0.14177489177489178</v>
      </c>
      <c r="H44">
        <v>229.6</v>
      </c>
      <c r="I44" s="10">
        <f t="shared" si="3"/>
        <v>-4.2255871188420335E-2</v>
      </c>
      <c r="J44">
        <v>201.79</v>
      </c>
      <c r="K44" s="10">
        <f t="shared" si="4"/>
        <v>5.6270938023450512E-2</v>
      </c>
      <c r="T44">
        <f t="shared" si="5"/>
        <v>-7.9973901206564252E-2</v>
      </c>
      <c r="U44">
        <f t="shared" si="12"/>
        <v>9.6265723268690082E-2</v>
      </c>
      <c r="V44">
        <f t="shared" si="7"/>
        <v>-0.15693820229548269</v>
      </c>
      <c r="W44">
        <f t="shared" si="8"/>
        <v>-4.8036621371861855E-2</v>
      </c>
      <c r="X44">
        <f t="shared" si="9"/>
        <v>4.4718618063301685E-2</v>
      </c>
      <c r="Z44" s="2" t="s">
        <v>0</v>
      </c>
      <c r="AA44" s="13">
        <v>0.34135922823794129</v>
      </c>
      <c r="AB44" s="2"/>
    </row>
    <row r="45" spans="1:28">
      <c r="A45" s="1">
        <v>36250</v>
      </c>
      <c r="B45">
        <v>2856.02</v>
      </c>
      <c r="C45" s="10">
        <f t="shared" si="10"/>
        <v>0.12788534825585751</v>
      </c>
      <c r="D45">
        <v>710.04</v>
      </c>
      <c r="E45" s="10">
        <f t="shared" si="1"/>
        <v>6.3077360722253006E-2</v>
      </c>
      <c r="F45">
        <v>414</v>
      </c>
      <c r="G45" s="10">
        <f t="shared" si="2"/>
        <v>4.4136191677175196E-2</v>
      </c>
      <c r="H45">
        <v>246.32</v>
      </c>
      <c r="I45" s="10">
        <f t="shared" si="3"/>
        <v>7.2822299651567945E-2</v>
      </c>
      <c r="J45">
        <v>224.05</v>
      </c>
      <c r="K45" s="10">
        <f t="shared" si="4"/>
        <v>0.11031270132315774</v>
      </c>
      <c r="T45">
        <f t="shared" si="5"/>
        <v>0.11744499938594108</v>
      </c>
      <c r="U45">
        <f t="shared" si="12"/>
        <v>5.4830176977664222E-2</v>
      </c>
      <c r="V45">
        <f t="shared" si="7"/>
        <v>2.8972881156584286E-2</v>
      </c>
      <c r="W45">
        <f t="shared" si="8"/>
        <v>6.7041549468126432E-2</v>
      </c>
      <c r="X45">
        <f t="shared" si="9"/>
        <v>9.8760381363008909E-2</v>
      </c>
      <c r="Z45" s="2" t="s">
        <v>1</v>
      </c>
      <c r="AA45" s="13">
        <v>0.14634625800650347</v>
      </c>
      <c r="AB45" s="2"/>
    </row>
    <row r="46" spans="1:28">
      <c r="A46" s="1">
        <v>36280</v>
      </c>
      <c r="B46">
        <v>2373.19</v>
      </c>
      <c r="C46" s="10">
        <f t="shared" si="10"/>
        <v>-0.16905693937717525</v>
      </c>
      <c r="D46">
        <v>896.74</v>
      </c>
      <c r="E46" s="10">
        <f t="shared" si="1"/>
        <v>0.26294293279251879</v>
      </c>
      <c r="F46">
        <v>465</v>
      </c>
      <c r="G46" s="10">
        <f t="shared" si="2"/>
        <v>0.12318840579710155</v>
      </c>
      <c r="H46">
        <v>269.13</v>
      </c>
      <c r="I46" s="10">
        <f t="shared" si="3"/>
        <v>9.2603117895420528E-2</v>
      </c>
      <c r="J46">
        <v>208.79</v>
      </c>
      <c r="K46" s="10">
        <f t="shared" si="4"/>
        <v>-6.8109796920330368E-2</v>
      </c>
      <c r="T46">
        <f t="shared" si="5"/>
        <v>-0.17949728824709169</v>
      </c>
      <c r="U46">
        <f t="shared" si="12"/>
        <v>0.25469574904793002</v>
      </c>
      <c r="V46">
        <f t="shared" si="7"/>
        <v>0.10802509527651064</v>
      </c>
      <c r="W46">
        <f t="shared" si="8"/>
        <v>8.6822367711979015E-2</v>
      </c>
      <c r="X46">
        <f t="shared" si="9"/>
        <v>-7.9662116880479195E-2</v>
      </c>
      <c r="Z46" s="2" t="s">
        <v>8</v>
      </c>
      <c r="AA46" s="13">
        <v>0.18401402951944662</v>
      </c>
      <c r="AB46" s="2"/>
    </row>
    <row r="47" spans="1:28">
      <c r="A47" s="1">
        <v>36311</v>
      </c>
      <c r="B47">
        <v>2420.02</v>
      </c>
      <c r="C47" s="10">
        <f t="shared" si="10"/>
        <v>1.9732933309174472E-2</v>
      </c>
      <c r="D47">
        <v>755.89</v>
      </c>
      <c r="E47" s="10">
        <f t="shared" si="1"/>
        <v>-0.15706893859981719</v>
      </c>
      <c r="F47">
        <v>411.75</v>
      </c>
      <c r="G47" s="10">
        <f t="shared" si="2"/>
        <v>-0.11451612903225805</v>
      </c>
      <c r="H47">
        <v>298.52999999999997</v>
      </c>
      <c r="I47" s="10">
        <f t="shared" si="3"/>
        <v>0.10924088730353354</v>
      </c>
      <c r="J47">
        <v>215.8</v>
      </c>
      <c r="K47" s="10">
        <f t="shared" si="4"/>
        <v>3.3574404904449517E-2</v>
      </c>
      <c r="T47">
        <f t="shared" si="5"/>
        <v>9.2925844392580358E-3</v>
      </c>
      <c r="U47">
        <f t="shared" si="12"/>
        <v>-0.16531612234440596</v>
      </c>
      <c r="V47">
        <f t="shared" si="7"/>
        <v>-0.12967943955284897</v>
      </c>
      <c r="W47">
        <f t="shared" si="8"/>
        <v>0.10346013712009203</v>
      </c>
      <c r="X47">
        <f t="shared" si="9"/>
        <v>2.2022084944300694E-2</v>
      </c>
      <c r="Z47" s="2" t="s">
        <v>13</v>
      </c>
      <c r="AA47" s="13">
        <v>0.14620059060926902</v>
      </c>
      <c r="AB47" s="2"/>
    </row>
    <row r="48" spans="1:28">
      <c r="A48" s="1">
        <v>36341</v>
      </c>
      <c r="B48">
        <v>2393.6799999999998</v>
      </c>
      <c r="C48" s="10">
        <f t="shared" si="10"/>
        <v>-1.0884207568532589E-2</v>
      </c>
      <c r="D48">
        <v>878.56</v>
      </c>
      <c r="E48" s="10">
        <f t="shared" si="1"/>
        <v>0.16228551773406186</v>
      </c>
      <c r="F48">
        <v>411.75</v>
      </c>
      <c r="G48" s="10">
        <f t="shared" si="2"/>
        <v>0</v>
      </c>
      <c r="H48">
        <v>318.8</v>
      </c>
      <c r="I48" s="10">
        <f t="shared" si="3"/>
        <v>6.7899373597293478E-2</v>
      </c>
      <c r="J48">
        <v>225.55</v>
      </c>
      <c r="K48" s="10">
        <f t="shared" si="4"/>
        <v>4.5180722891566161E-2</v>
      </c>
      <c r="T48">
        <f t="shared" si="5"/>
        <v>-2.1324556438449025E-2</v>
      </c>
      <c r="U48">
        <f t="shared" si="12"/>
        <v>0.15403833398947309</v>
      </c>
      <c r="V48">
        <f t="shared" si="7"/>
        <v>-1.5163310520590912E-2</v>
      </c>
      <c r="W48">
        <f t="shared" si="8"/>
        <v>6.2118623413851957E-2</v>
      </c>
      <c r="X48">
        <f t="shared" si="9"/>
        <v>3.3628402931417334E-2</v>
      </c>
      <c r="Z48" s="2" t="s">
        <v>19</v>
      </c>
      <c r="AA48" s="13">
        <v>0.18207989648233766</v>
      </c>
      <c r="AB48" s="2"/>
    </row>
    <row r="49" spans="1:28">
      <c r="A49" s="1">
        <v>36371</v>
      </c>
      <c r="B49">
        <v>2239.56</v>
      </c>
      <c r="C49" s="10">
        <f t="shared" si="10"/>
        <v>-6.4386217038200577E-2</v>
      </c>
      <c r="D49">
        <v>966.96</v>
      </c>
      <c r="E49" s="10">
        <f t="shared" si="1"/>
        <v>0.10061919504643968</v>
      </c>
      <c r="F49">
        <v>407</v>
      </c>
      <c r="G49" s="10">
        <f t="shared" si="2"/>
        <v>-1.1536126290224602E-2</v>
      </c>
      <c r="H49">
        <v>338.06</v>
      </c>
      <c r="I49" s="10">
        <f t="shared" si="3"/>
        <v>6.0414052697616016E-2</v>
      </c>
      <c r="J49">
        <v>256.55</v>
      </c>
      <c r="K49" s="10">
        <f t="shared" si="4"/>
        <v>0.13744180891154945</v>
      </c>
      <c r="T49">
        <f t="shared" si="5"/>
        <v>-7.482656590811701E-2</v>
      </c>
      <c r="U49">
        <f t="shared" si="12"/>
        <v>9.2372011301850895E-2</v>
      </c>
      <c r="V49">
        <f t="shared" si="7"/>
        <v>-2.6699436810815512E-2</v>
      </c>
      <c r="W49">
        <f t="shared" si="8"/>
        <v>5.4633302514174496E-2</v>
      </c>
      <c r="X49">
        <f t="shared" si="9"/>
        <v>0.12588948895140062</v>
      </c>
      <c r="Z49" s="2" t="s">
        <v>57</v>
      </c>
      <c r="AA49" s="13">
        <f>SUM(AA44:AA48)</f>
        <v>1.0000000028554981</v>
      </c>
      <c r="AB49" s="2"/>
    </row>
    <row r="50" spans="1:28">
      <c r="A50" s="1">
        <v>36403</v>
      </c>
      <c r="B50">
        <v>2409.29</v>
      </c>
      <c r="C50" s="10">
        <f t="shared" si="10"/>
        <v>7.5787208201611111E-2</v>
      </c>
      <c r="D50">
        <v>925.24</v>
      </c>
      <c r="E50" s="10">
        <f t="shared" si="1"/>
        <v>-4.3145528253495491E-2</v>
      </c>
      <c r="F50">
        <v>454.25</v>
      </c>
      <c r="G50" s="10">
        <f t="shared" si="2"/>
        <v>0.11609336609336607</v>
      </c>
      <c r="H50">
        <v>327.92</v>
      </c>
      <c r="I50" s="10">
        <f t="shared" si="3"/>
        <v>-2.9994675501390233E-2</v>
      </c>
      <c r="J50">
        <v>273.06</v>
      </c>
      <c r="K50" s="10">
        <f t="shared" si="4"/>
        <v>6.4353927109725095E-2</v>
      </c>
      <c r="T50">
        <f t="shared" si="5"/>
        <v>6.5346859331694679E-2</v>
      </c>
      <c r="U50">
        <f t="shared" si="12"/>
        <v>-5.1392711998084276E-2</v>
      </c>
      <c r="V50">
        <f t="shared" si="7"/>
        <v>0.10093005557277515</v>
      </c>
      <c r="W50">
        <f t="shared" si="8"/>
        <v>-3.5775425684831753E-2</v>
      </c>
      <c r="X50">
        <f t="shared" si="9"/>
        <v>5.2801607149576268E-2</v>
      </c>
      <c r="Z50" s="2"/>
      <c r="AA50" s="13"/>
      <c r="AB50" s="2"/>
    </row>
    <row r="51" spans="1:28">
      <c r="A51" s="1">
        <v>36433</v>
      </c>
      <c r="B51">
        <v>2484.39</v>
      </c>
      <c r="C51" s="10">
        <f t="shared" si="10"/>
        <v>3.1171008886435425E-2</v>
      </c>
      <c r="D51">
        <v>869.89</v>
      </c>
      <c r="E51" s="10">
        <f t="shared" si="1"/>
        <v>-5.9822316371968332E-2</v>
      </c>
      <c r="F51">
        <v>400.25</v>
      </c>
      <c r="G51" s="10">
        <f t="shared" si="2"/>
        <v>-0.11887727022564665</v>
      </c>
      <c r="H51">
        <v>292.95</v>
      </c>
      <c r="I51" s="10">
        <f t="shared" si="3"/>
        <v>-0.10664186386923646</v>
      </c>
      <c r="J51">
        <v>272.76</v>
      </c>
      <c r="K51" s="10">
        <f t="shared" si="4"/>
        <v>-1.0986596352450251E-3</v>
      </c>
      <c r="T51">
        <f t="shared" si="5"/>
        <v>2.0730660016518989E-2</v>
      </c>
      <c r="U51">
        <f t="shared" si="12"/>
        <v>-6.8069500116557116E-2</v>
      </c>
      <c r="V51">
        <f t="shared" si="7"/>
        <v>-0.13404058074623756</v>
      </c>
      <c r="W51">
        <f t="shared" si="8"/>
        <v>-0.11242261405267798</v>
      </c>
      <c r="X51">
        <f t="shared" si="9"/>
        <v>-1.2650979595393849E-2</v>
      </c>
      <c r="Z51" s="2" t="s">
        <v>58</v>
      </c>
      <c r="AA51" s="13" cm="1">
        <f t="array" ref="AA51">MMULT(TRANSPOSE(AA44:AA48),$AA$12:$AA$16)</f>
        <v>0.12611652115307101</v>
      </c>
      <c r="AB51" s="2"/>
    </row>
    <row r="52" spans="1:28">
      <c r="A52" s="1">
        <v>36462</v>
      </c>
      <c r="B52">
        <v>2684.35</v>
      </c>
      <c r="C52" s="10">
        <f t="shared" si="10"/>
        <v>8.0486558068580294E-2</v>
      </c>
      <c r="D52">
        <v>859.97</v>
      </c>
      <c r="E52" s="10">
        <f t="shared" si="1"/>
        <v>-1.1403740702847442E-2</v>
      </c>
      <c r="F52">
        <v>355.5</v>
      </c>
      <c r="G52" s="10">
        <f t="shared" si="2"/>
        <v>-0.1118051217988757</v>
      </c>
      <c r="H52">
        <v>303.58999999999997</v>
      </c>
      <c r="I52" s="10">
        <f t="shared" si="3"/>
        <v>3.6320191158900839E-2</v>
      </c>
      <c r="J52">
        <v>312.17</v>
      </c>
      <c r="K52" s="10">
        <f t="shared" si="4"/>
        <v>0.14448599501393167</v>
      </c>
      <c r="T52">
        <f t="shared" si="5"/>
        <v>7.0046209198663861E-2</v>
      </c>
      <c r="U52">
        <f t="shared" si="12"/>
        <v>-1.9650924447436227E-2</v>
      </c>
      <c r="V52">
        <f t="shared" si="7"/>
        <v>-0.12696843231946661</v>
      </c>
      <c r="W52">
        <f t="shared" si="8"/>
        <v>3.0539440975459319E-2</v>
      </c>
      <c r="X52">
        <f t="shared" si="9"/>
        <v>0.13293367505378284</v>
      </c>
      <c r="Z52" s="2" t="s">
        <v>59</v>
      </c>
      <c r="AA52" s="13" cm="1">
        <f t="array" ref="AA52">SQRT(MMULT(MMULT(TRANSPOSE(AA44:AA48),$AA$3:$AE$7),AA44:AA48))</f>
        <v>0.1193790309250717</v>
      </c>
      <c r="AB52" s="2"/>
    </row>
    <row r="53" spans="1:28">
      <c r="A53" s="1">
        <v>36494</v>
      </c>
      <c r="B53">
        <v>2729.22</v>
      </c>
      <c r="C53" s="10">
        <f t="shared" si="10"/>
        <v>1.6715405964199848E-2</v>
      </c>
      <c r="D53">
        <v>1016.11</v>
      </c>
      <c r="E53" s="10">
        <f t="shared" si="1"/>
        <v>0.18156447317929691</v>
      </c>
      <c r="F53">
        <v>358.75</v>
      </c>
      <c r="G53" s="10">
        <f t="shared" si="2"/>
        <v>9.1420534458508396E-3</v>
      </c>
      <c r="H53">
        <v>335.52</v>
      </c>
      <c r="I53" s="10">
        <f t="shared" si="3"/>
        <v>0.10517474225106227</v>
      </c>
      <c r="J53">
        <v>433.19</v>
      </c>
      <c r="K53" s="10">
        <f t="shared" si="4"/>
        <v>0.38767338309254562</v>
      </c>
      <c r="T53">
        <f t="shared" si="5"/>
        <v>6.2750570942834115E-3</v>
      </c>
      <c r="U53">
        <f t="shared" si="12"/>
        <v>0.17331728943470814</v>
      </c>
      <c r="V53">
        <f t="shared" si="7"/>
        <v>-6.0212570747400721E-3</v>
      </c>
      <c r="W53">
        <f t="shared" si="8"/>
        <v>9.9393992067620757E-2</v>
      </c>
      <c r="X53">
        <f t="shared" si="9"/>
        <v>0.37612106313239679</v>
      </c>
      <c r="Z53" s="2" t="s">
        <v>60</v>
      </c>
      <c r="AA53" s="13">
        <f>(AA51-$AA$9)/AA52</f>
        <v>0.60962566532098272</v>
      </c>
      <c r="AB53" s="2"/>
    </row>
    <row r="54" spans="1:28">
      <c r="A54" s="1">
        <v>36525</v>
      </c>
      <c r="B54">
        <v>2504.88</v>
      </c>
      <c r="C54" s="10">
        <f t="shared" si="10"/>
        <v>-8.2199309692879141E-2</v>
      </c>
      <c r="D54">
        <v>1235.03</v>
      </c>
      <c r="E54" s="10">
        <f t="shared" si="1"/>
        <v>0.21544911476119699</v>
      </c>
      <c r="F54">
        <v>410</v>
      </c>
      <c r="G54" s="10">
        <f t="shared" si="2"/>
        <v>0.14285714285714279</v>
      </c>
      <c r="H54">
        <v>345.66</v>
      </c>
      <c r="I54" s="10">
        <f t="shared" si="3"/>
        <v>3.0221745350500928E-2</v>
      </c>
      <c r="J54">
        <v>755.66</v>
      </c>
      <c r="K54" s="10">
        <f t="shared" si="4"/>
        <v>0.74440776564555966</v>
      </c>
      <c r="T54">
        <f t="shared" si="5"/>
        <v>-9.2639658562795574E-2</v>
      </c>
      <c r="U54">
        <f t="shared" si="12"/>
        <v>0.20720193101660822</v>
      </c>
      <c r="V54">
        <f t="shared" si="7"/>
        <v>0.12769383233655188</v>
      </c>
      <c r="W54">
        <f t="shared" si="8"/>
        <v>2.4440995167059408E-2</v>
      </c>
      <c r="X54">
        <f t="shared" si="9"/>
        <v>0.73285544568541083</v>
      </c>
    </row>
    <row r="55" spans="1:28">
      <c r="A55" s="1">
        <v>36556</v>
      </c>
      <c r="B55">
        <v>2216.15</v>
      </c>
      <c r="C55" s="10">
        <f t="shared" si="10"/>
        <v>-0.11526699881830671</v>
      </c>
      <c r="D55">
        <v>954.98</v>
      </c>
      <c r="E55" s="10">
        <f t="shared" si="1"/>
        <v>-0.22675562536942417</v>
      </c>
      <c r="F55">
        <v>332</v>
      </c>
      <c r="G55" s="10">
        <f t="shared" si="2"/>
        <v>-0.19024390243902434</v>
      </c>
      <c r="H55">
        <v>313.22000000000003</v>
      </c>
      <c r="I55" s="10">
        <f t="shared" si="3"/>
        <v>-9.3849447433894562E-2</v>
      </c>
      <c r="J55">
        <v>743.66</v>
      </c>
      <c r="K55" s="10">
        <f t="shared" si="4"/>
        <v>-1.5880157742900192E-2</v>
      </c>
      <c r="T55">
        <f t="shared" si="5"/>
        <v>-0.12570734768822314</v>
      </c>
      <c r="U55">
        <f t="shared" si="12"/>
        <v>-0.23500280911401294</v>
      </c>
      <c r="V55">
        <f t="shared" si="7"/>
        <v>-0.20540721295961525</v>
      </c>
      <c r="W55">
        <f t="shared" si="8"/>
        <v>-9.9630197617336075E-2</v>
      </c>
      <c r="X55">
        <f t="shared" si="9"/>
        <v>-2.7432477703049015E-2</v>
      </c>
    </row>
    <row r="56" spans="1:28">
      <c r="A56" s="1">
        <v>36585</v>
      </c>
      <c r="B56">
        <v>2008.39</v>
      </c>
      <c r="C56" s="10">
        <f t="shared" si="10"/>
        <v>-9.3748166865961213E-2</v>
      </c>
      <c r="D56">
        <v>774.89</v>
      </c>
      <c r="E56" s="10">
        <f t="shared" si="1"/>
        <v>-0.18857986554692252</v>
      </c>
      <c r="F56">
        <v>313.5</v>
      </c>
      <c r="G56" s="10">
        <f t="shared" si="2"/>
        <v>-5.5722891566265087E-2</v>
      </c>
      <c r="H56">
        <v>291.43</v>
      </c>
      <c r="I56" s="10">
        <f t="shared" si="3"/>
        <v>-6.9567715982376654E-2</v>
      </c>
      <c r="J56">
        <v>797.67</v>
      </c>
      <c r="K56" s="10">
        <f t="shared" si="4"/>
        <v>7.2627275905655875E-2</v>
      </c>
      <c r="T56">
        <f t="shared" si="5"/>
        <v>-0.10418851573587765</v>
      </c>
      <c r="U56">
        <f t="shared" si="12"/>
        <v>-0.19682704929151129</v>
      </c>
      <c r="V56">
        <f t="shared" si="7"/>
        <v>-7.0886202086856004E-2</v>
      </c>
      <c r="W56">
        <f t="shared" si="8"/>
        <v>-7.5348466165818168E-2</v>
      </c>
      <c r="X56">
        <f t="shared" si="9"/>
        <v>6.1074955945507048E-2</v>
      </c>
    </row>
    <row r="57" spans="1:28">
      <c r="A57" s="1">
        <v>36616</v>
      </c>
      <c r="B57">
        <v>2476.59</v>
      </c>
      <c r="C57" s="10">
        <f t="shared" si="10"/>
        <v>0.23312205298771649</v>
      </c>
      <c r="D57">
        <v>869.48</v>
      </c>
      <c r="E57" s="10">
        <f t="shared" si="1"/>
        <v>0.12206893881712255</v>
      </c>
      <c r="F57">
        <v>354</v>
      </c>
      <c r="G57" s="10">
        <f t="shared" si="2"/>
        <v>0.12918660287081329</v>
      </c>
      <c r="H57">
        <v>302.07</v>
      </c>
      <c r="I57" s="10">
        <f t="shared" si="3"/>
        <v>3.6509624952818731E-2</v>
      </c>
      <c r="J57">
        <v>703.65</v>
      </c>
      <c r="K57" s="10">
        <f t="shared" si="4"/>
        <v>-0.1178682913986987</v>
      </c>
      <c r="T57">
        <f t="shared" si="5"/>
        <v>0.22268170411780006</v>
      </c>
      <c r="U57">
        <f t="shared" si="12"/>
        <v>0.11382175507253377</v>
      </c>
      <c r="V57">
        <f t="shared" si="7"/>
        <v>0.11402329235022238</v>
      </c>
      <c r="W57">
        <f t="shared" si="8"/>
        <v>3.0728874769377211E-2</v>
      </c>
      <c r="X57">
        <f t="shared" si="9"/>
        <v>-0.12942061135884753</v>
      </c>
    </row>
    <row r="58" spans="1:28">
      <c r="A58" s="1">
        <v>36644</v>
      </c>
      <c r="B58">
        <v>2622.9</v>
      </c>
      <c r="C58" s="10">
        <f t="shared" si="10"/>
        <v>5.9077198890409743E-2</v>
      </c>
      <c r="D58">
        <v>821.97</v>
      </c>
      <c r="E58" s="10">
        <f t="shared" si="1"/>
        <v>-5.4641854901780418E-2</v>
      </c>
      <c r="F58">
        <v>394</v>
      </c>
      <c r="G58" s="10">
        <f t="shared" si="2"/>
        <v>0.11299435028248594</v>
      </c>
      <c r="H58">
        <v>293.45999999999998</v>
      </c>
      <c r="I58" s="10">
        <f t="shared" si="3"/>
        <v>-2.8503327043400528E-2</v>
      </c>
      <c r="J58">
        <v>711.15</v>
      </c>
      <c r="K58" s="10">
        <f t="shared" si="4"/>
        <v>1.0658708164570374E-2</v>
      </c>
      <c r="T58">
        <f t="shared" si="5"/>
        <v>4.8636850020493311E-2</v>
      </c>
      <c r="U58">
        <f t="shared" si="12"/>
        <v>-6.2889038646369202E-2</v>
      </c>
      <c r="V58">
        <f t="shared" si="7"/>
        <v>9.7831039761895028E-2</v>
      </c>
      <c r="W58">
        <f t="shared" si="8"/>
        <v>-3.4284077226842048E-2</v>
      </c>
      <c r="X58">
        <f t="shared" si="9"/>
        <v>-8.9361179557844936E-4</v>
      </c>
    </row>
    <row r="59" spans="1:28">
      <c r="A59" s="1">
        <v>36677</v>
      </c>
      <c r="B59">
        <v>2748.73</v>
      </c>
      <c r="C59" s="10">
        <f t="shared" si="10"/>
        <v>4.7973616988829182E-2</v>
      </c>
      <c r="D59">
        <v>815.37</v>
      </c>
      <c r="E59" s="10">
        <f t="shared" si="1"/>
        <v>-8.0294901273769703E-3</v>
      </c>
      <c r="F59">
        <v>419.5</v>
      </c>
      <c r="G59" s="10">
        <f t="shared" si="2"/>
        <v>6.4720812182741172E-2</v>
      </c>
      <c r="H59">
        <v>324.37</v>
      </c>
      <c r="I59" s="10">
        <f t="shared" si="3"/>
        <v>0.10532951679956382</v>
      </c>
      <c r="J59">
        <v>648.64</v>
      </c>
      <c r="K59" s="10">
        <f t="shared" si="4"/>
        <v>-8.7899880475286518E-2</v>
      </c>
      <c r="T59">
        <f t="shared" si="5"/>
        <v>3.7533268118912749E-2</v>
      </c>
      <c r="U59">
        <f t="shared" si="12"/>
        <v>-1.6276673871965755E-2</v>
      </c>
      <c r="V59">
        <f t="shared" si="7"/>
        <v>4.9557501662150262E-2</v>
      </c>
      <c r="W59">
        <f t="shared" si="8"/>
        <v>9.9548766616122303E-2</v>
      </c>
      <c r="X59">
        <f t="shared" si="9"/>
        <v>-9.9452200435435345E-2</v>
      </c>
    </row>
    <row r="60" spans="1:28">
      <c r="A60" s="1">
        <v>36707</v>
      </c>
      <c r="B60">
        <v>3009.17</v>
      </c>
      <c r="C60" s="10">
        <f t="shared" si="10"/>
        <v>9.4749211454016935E-2</v>
      </c>
      <c r="D60">
        <v>892.19</v>
      </c>
      <c r="E60" s="10">
        <f t="shared" si="1"/>
        <v>9.421489630474511E-2</v>
      </c>
      <c r="F60">
        <v>412</v>
      </c>
      <c r="G60" s="10">
        <f t="shared" si="2"/>
        <v>-1.7878426698450522E-2</v>
      </c>
      <c r="H60">
        <v>358.84</v>
      </c>
      <c r="I60" s="10">
        <f t="shared" si="3"/>
        <v>0.10626753398896316</v>
      </c>
      <c r="J60">
        <v>535.11</v>
      </c>
      <c r="K60" s="10">
        <f t="shared" si="4"/>
        <v>-0.17502775037000484</v>
      </c>
      <c r="T60">
        <f t="shared" si="5"/>
        <v>8.4308862584100502E-2</v>
      </c>
      <c r="U60">
        <f t="shared" si="12"/>
        <v>8.5967712560156326E-2</v>
      </c>
      <c r="V60">
        <f t="shared" si="7"/>
        <v>-3.3041737219041432E-2</v>
      </c>
      <c r="W60">
        <f t="shared" si="8"/>
        <v>0.10048678380552165</v>
      </c>
      <c r="X60">
        <f t="shared" si="9"/>
        <v>-0.18658007033015367</v>
      </c>
    </row>
    <row r="61" spans="1:28">
      <c r="A61" s="1">
        <v>36738</v>
      </c>
      <c r="B61">
        <v>2805.3</v>
      </c>
      <c r="C61" s="10">
        <f t="shared" si="10"/>
        <v>-6.7749578787506204E-2</v>
      </c>
      <c r="D61">
        <v>885.58</v>
      </c>
      <c r="E61" s="10">
        <f t="shared" si="1"/>
        <v>-7.4087358073953169E-3</v>
      </c>
      <c r="F61">
        <v>450</v>
      </c>
      <c r="G61" s="10">
        <f t="shared" si="2"/>
        <v>9.2233009708737823E-2</v>
      </c>
      <c r="H61">
        <v>394.32</v>
      </c>
      <c r="I61" s="10">
        <f t="shared" si="3"/>
        <v>9.8874150039014674E-2</v>
      </c>
      <c r="J61">
        <v>559.12</v>
      </c>
      <c r="K61" s="10">
        <f t="shared" si="4"/>
        <v>4.4869279213619606E-2</v>
      </c>
      <c r="T61">
        <f t="shared" si="5"/>
        <v>-7.8189927657422637E-2</v>
      </c>
      <c r="U61">
        <f t="shared" si="12"/>
        <v>-1.5655919551984102E-2</v>
      </c>
      <c r="V61">
        <f t="shared" si="7"/>
        <v>7.7069699188146906E-2</v>
      </c>
      <c r="W61">
        <f t="shared" si="8"/>
        <v>9.3093399855573161E-2</v>
      </c>
      <c r="X61">
        <f t="shared" si="9"/>
        <v>3.3316959253470779E-2</v>
      </c>
    </row>
    <row r="62" spans="1:28">
      <c r="A62" s="1">
        <v>36769</v>
      </c>
      <c r="B62">
        <v>3062.82</v>
      </c>
      <c r="C62" s="10">
        <f t="shared" si="10"/>
        <v>9.1797668698534896E-2</v>
      </c>
      <c r="D62">
        <v>907.89</v>
      </c>
      <c r="E62" s="10">
        <f t="shared" si="1"/>
        <v>2.519252918990933E-2</v>
      </c>
      <c r="F62">
        <v>429</v>
      </c>
      <c r="G62" s="10">
        <f t="shared" si="2"/>
        <v>-4.6666666666666634E-2</v>
      </c>
      <c r="H62">
        <v>392.8</v>
      </c>
      <c r="I62" s="10">
        <f t="shared" si="3"/>
        <v>-3.8547372692229187E-3</v>
      </c>
      <c r="J62">
        <v>635.63</v>
      </c>
      <c r="K62" s="10">
        <f t="shared" si="4"/>
        <v>0.13684003433967651</v>
      </c>
      <c r="T62">
        <f t="shared" si="5"/>
        <v>8.1357319828618463E-2</v>
      </c>
      <c r="U62">
        <f t="shared" si="12"/>
        <v>1.6945345445320545E-2</v>
      </c>
      <c r="V62">
        <f t="shared" si="7"/>
        <v>-6.1829977187257544E-2</v>
      </c>
      <c r="W62">
        <f t="shared" si="8"/>
        <v>-9.6354874526644371E-3</v>
      </c>
      <c r="X62">
        <f t="shared" si="9"/>
        <v>0.12528771437952768</v>
      </c>
    </row>
    <row r="63" spans="1:28">
      <c r="A63" s="1">
        <v>36798</v>
      </c>
      <c r="B63">
        <v>3456.88</v>
      </c>
      <c r="C63" s="10">
        <f t="shared" si="10"/>
        <v>0.12865920948668208</v>
      </c>
      <c r="D63">
        <v>810.41</v>
      </c>
      <c r="E63" s="10">
        <f t="shared" si="1"/>
        <v>-0.10736983555276525</v>
      </c>
      <c r="F63">
        <v>365</v>
      </c>
      <c r="G63" s="10">
        <f t="shared" si="2"/>
        <v>-0.14918414918414924</v>
      </c>
      <c r="H63">
        <v>384.18</v>
      </c>
      <c r="I63" s="10">
        <f t="shared" si="3"/>
        <v>-2.1945010183299418E-2</v>
      </c>
      <c r="J63">
        <v>504.11</v>
      </c>
      <c r="K63" s="10">
        <f t="shared" si="4"/>
        <v>-0.20691282664443145</v>
      </c>
      <c r="T63">
        <f t="shared" si="5"/>
        <v>0.11821886061676565</v>
      </c>
      <c r="U63">
        <f t="shared" si="12"/>
        <v>-0.11561701929735403</v>
      </c>
      <c r="V63">
        <f t="shared" si="7"/>
        <v>-0.16434745970474016</v>
      </c>
      <c r="W63">
        <f t="shared" si="8"/>
        <v>-2.7725760366740938E-2</v>
      </c>
      <c r="X63">
        <f t="shared" si="9"/>
        <v>-0.21846514660458027</v>
      </c>
    </row>
    <row r="64" spans="1:28">
      <c r="A64" s="1">
        <v>36830</v>
      </c>
      <c r="B64">
        <v>3148.65</v>
      </c>
      <c r="C64" s="10">
        <f t="shared" si="10"/>
        <v>-8.916421744463221E-2</v>
      </c>
      <c r="D64">
        <v>921.11</v>
      </c>
      <c r="E64" s="10">
        <f t="shared" si="1"/>
        <v>0.13659752470971487</v>
      </c>
      <c r="F64">
        <v>391.5</v>
      </c>
      <c r="G64" s="10">
        <f t="shared" si="2"/>
        <v>7.2602739726027377E-2</v>
      </c>
      <c r="H64">
        <v>400.4</v>
      </c>
      <c r="I64" s="10">
        <f t="shared" si="3"/>
        <v>4.2219792805455736E-2</v>
      </c>
      <c r="J64">
        <v>503.11</v>
      </c>
      <c r="K64" s="10">
        <f t="shared" si="4"/>
        <v>-1.9836940350320686E-3</v>
      </c>
      <c r="T64">
        <f t="shared" si="5"/>
        <v>-9.9604566314548643E-2</v>
      </c>
      <c r="U64">
        <f t="shared" si="12"/>
        <v>0.1283503409651261</v>
      </c>
      <c r="V64">
        <f t="shared" si="7"/>
        <v>5.7439429205436467E-2</v>
      </c>
      <c r="W64">
        <f t="shared" si="8"/>
        <v>3.6439042622014216E-2</v>
      </c>
      <c r="X64">
        <f t="shared" si="9"/>
        <v>-1.3536013995180892E-2</v>
      </c>
    </row>
    <row r="65" spans="1:24">
      <c r="A65" s="1">
        <v>36860</v>
      </c>
      <c r="B65">
        <v>3600</v>
      </c>
      <c r="C65" s="10">
        <f t="shared" si="10"/>
        <v>0.14334714877804777</v>
      </c>
      <c r="D65">
        <v>871.54</v>
      </c>
      <c r="E65" s="10">
        <f t="shared" si="1"/>
        <v>-5.3815505205675795E-2</v>
      </c>
      <c r="F65">
        <v>362</v>
      </c>
      <c r="G65" s="10">
        <f t="shared" si="2"/>
        <v>-7.5351213282247809E-2</v>
      </c>
      <c r="H65">
        <v>434.86</v>
      </c>
      <c r="I65" s="10">
        <f t="shared" si="3"/>
        <v>8.6063936063936142E-2</v>
      </c>
      <c r="J65">
        <v>388.08</v>
      </c>
      <c r="K65" s="10">
        <f t="shared" si="4"/>
        <v>-0.2286378724334639</v>
      </c>
      <c r="T65">
        <f t="shared" si="5"/>
        <v>0.13290679990813134</v>
      </c>
      <c r="U65">
        <f t="shared" si="12"/>
        <v>-6.206268895026458E-2</v>
      </c>
      <c r="V65">
        <f t="shared" si="7"/>
        <v>-9.0514523802838726E-2</v>
      </c>
      <c r="W65">
        <f t="shared" si="8"/>
        <v>8.0283185880494629E-2</v>
      </c>
      <c r="X65">
        <f t="shared" si="9"/>
        <v>-0.24019019239361272</v>
      </c>
    </row>
    <row r="66" spans="1:24">
      <c r="A66" s="1">
        <v>36889</v>
      </c>
      <c r="B66">
        <v>3375</v>
      </c>
      <c r="C66" s="10">
        <f t="shared" si="10"/>
        <v>-6.25E-2</v>
      </c>
      <c r="D66">
        <v>973.15</v>
      </c>
      <c r="E66" s="10">
        <f t="shared" si="1"/>
        <v>0.11658673153268939</v>
      </c>
      <c r="F66">
        <v>382</v>
      </c>
      <c r="G66" s="10">
        <f t="shared" si="2"/>
        <v>5.5248618784530468E-2</v>
      </c>
      <c r="H66">
        <v>416.11</v>
      </c>
      <c r="I66" s="10">
        <f t="shared" si="3"/>
        <v>-4.3117325116129313E-2</v>
      </c>
      <c r="J66">
        <v>306.81</v>
      </c>
      <c r="K66" s="10">
        <f t="shared" si="4"/>
        <v>-0.20941558441558439</v>
      </c>
      <c r="T66">
        <f t="shared" si="5"/>
        <v>-7.2940348869916433E-2</v>
      </c>
      <c r="U66">
        <f t="shared" si="12"/>
        <v>0.10833954778810061</v>
      </c>
      <c r="V66">
        <f t="shared" si="7"/>
        <v>4.0085308263939558E-2</v>
      </c>
      <c r="W66">
        <f t="shared" si="8"/>
        <v>-4.8898075299570833E-2</v>
      </c>
      <c r="X66">
        <f t="shared" si="9"/>
        <v>-0.22096790437573322</v>
      </c>
    </row>
    <row r="67" spans="1:24">
      <c r="A67" s="1">
        <v>36922</v>
      </c>
      <c r="B67">
        <v>2972</v>
      </c>
      <c r="C67" s="10">
        <f t="shared" si="10"/>
        <v>-0.11940740740740741</v>
      </c>
      <c r="D67">
        <v>984.72</v>
      </c>
      <c r="E67" s="10">
        <f t="shared" si="1"/>
        <v>1.1889225710322249E-2</v>
      </c>
      <c r="F67">
        <v>296</v>
      </c>
      <c r="G67" s="10">
        <f t="shared" si="2"/>
        <v>-0.22513089005235598</v>
      </c>
      <c r="H67">
        <v>455.14</v>
      </c>
      <c r="I67" s="10">
        <f t="shared" si="3"/>
        <v>9.379731321044904E-2</v>
      </c>
      <c r="J67">
        <v>380.83</v>
      </c>
      <c r="K67" s="10">
        <f t="shared" si="4"/>
        <v>0.24125680388514059</v>
      </c>
      <c r="T67">
        <f t="shared" si="5"/>
        <v>-0.12984775627732384</v>
      </c>
      <c r="U67">
        <f t="shared" si="12"/>
        <v>3.6420419657334658E-3</v>
      </c>
      <c r="V67">
        <f t="shared" si="7"/>
        <v>-0.2402942005729469</v>
      </c>
      <c r="W67">
        <f t="shared" si="8"/>
        <v>8.8016563027007527E-2</v>
      </c>
      <c r="X67">
        <f t="shared" si="9"/>
        <v>0.22970448392499176</v>
      </c>
    </row>
    <row r="68" spans="1:24">
      <c r="A68" s="1">
        <v>36950</v>
      </c>
      <c r="B68">
        <v>3149</v>
      </c>
      <c r="C68" s="10">
        <f t="shared" si="10"/>
        <v>5.9555854643337902E-2</v>
      </c>
      <c r="D68">
        <v>1053.28</v>
      </c>
      <c r="E68" s="10">
        <f t="shared" si="1"/>
        <v>6.9623852465675373E-2</v>
      </c>
      <c r="F68">
        <v>294</v>
      </c>
      <c r="G68" s="10">
        <f t="shared" si="2"/>
        <v>-6.7567567567567988E-3</v>
      </c>
      <c r="H68">
        <v>460.71</v>
      </c>
      <c r="I68" s="10">
        <f t="shared" si="3"/>
        <v>1.2237992705541156E-2</v>
      </c>
      <c r="J68">
        <v>291.06</v>
      </c>
      <c r="K68" s="10">
        <f t="shared" si="4"/>
        <v>-0.23572197568468867</v>
      </c>
      <c r="T68">
        <f t="shared" si="5"/>
        <v>4.911550577342147E-2</v>
      </c>
      <c r="U68">
        <f t="shared" si="12"/>
        <v>6.1376668721086589E-2</v>
      </c>
      <c r="V68">
        <f t="shared" si="7"/>
        <v>-2.1920067277347709E-2</v>
      </c>
      <c r="W68">
        <f t="shared" si="8"/>
        <v>6.457242522099638E-3</v>
      </c>
      <c r="X68">
        <f t="shared" si="9"/>
        <v>-0.24727429564483749</v>
      </c>
    </row>
    <row r="69" spans="1:24">
      <c r="A69" s="1">
        <v>36980</v>
      </c>
      <c r="B69">
        <v>3360</v>
      </c>
      <c r="C69" s="10">
        <f t="shared" si="10"/>
        <v>6.7005398539218719E-2</v>
      </c>
      <c r="D69">
        <v>1011.98</v>
      </c>
      <c r="E69" s="10">
        <f t="shared" si="1"/>
        <v>-3.9210846118790776E-2</v>
      </c>
      <c r="F69">
        <v>314</v>
      </c>
      <c r="G69" s="10">
        <f t="shared" si="2"/>
        <v>6.8027210884353817E-2</v>
      </c>
      <c r="H69">
        <v>428.78</v>
      </c>
      <c r="I69" s="10">
        <f t="shared" si="3"/>
        <v>-6.9306071064226926E-2</v>
      </c>
      <c r="J69">
        <v>247.05</v>
      </c>
      <c r="K69" s="10">
        <f t="shared" si="4"/>
        <v>-0.15120593692022255</v>
      </c>
      <c r="T69">
        <f t="shared" si="5"/>
        <v>5.6565049669302286E-2</v>
      </c>
      <c r="U69">
        <f t="shared" ref="U69:U132" si="13">IFERROR(E69-$O$3,"N/A")</f>
        <v>-4.7458029863379561E-2</v>
      </c>
      <c r="V69">
        <f t="shared" si="7"/>
        <v>5.2863900363762907E-2</v>
      </c>
      <c r="W69">
        <f t="shared" si="8"/>
        <v>-7.5086821247668439E-2</v>
      </c>
      <c r="X69">
        <f t="shared" si="9"/>
        <v>-0.16275825688037138</v>
      </c>
    </row>
    <row r="70" spans="1:24">
      <c r="A70" s="1">
        <v>37011</v>
      </c>
      <c r="B70">
        <v>3254</v>
      </c>
      <c r="C70" s="10">
        <f t="shared" si="10"/>
        <v>-3.1547619047619047E-2</v>
      </c>
      <c r="D70">
        <v>1169.76</v>
      </c>
      <c r="E70" s="10">
        <f t="shared" si="1"/>
        <v>0.15591217217731579</v>
      </c>
      <c r="F70">
        <v>331</v>
      </c>
      <c r="G70" s="10">
        <f t="shared" si="2"/>
        <v>5.4140127388535131E-2</v>
      </c>
      <c r="H70">
        <v>417.12</v>
      </c>
      <c r="I70" s="10">
        <f t="shared" si="3"/>
        <v>-2.7193432529502237E-2</v>
      </c>
      <c r="J70">
        <v>295.81</v>
      </c>
      <c r="K70" s="10">
        <f t="shared" si="4"/>
        <v>0.19736895365310669</v>
      </c>
      <c r="T70">
        <f t="shared" si="5"/>
        <v>-4.1987967917535479E-2</v>
      </c>
      <c r="U70">
        <f t="shared" si="13"/>
        <v>0.14766498843272702</v>
      </c>
      <c r="V70">
        <f t="shared" si="7"/>
        <v>3.8976816867944221E-2</v>
      </c>
      <c r="W70">
        <f t="shared" si="8"/>
        <v>-3.2974182712943757E-2</v>
      </c>
      <c r="X70">
        <f t="shared" si="9"/>
        <v>0.18581663369295787</v>
      </c>
    </row>
    <row r="71" spans="1:24">
      <c r="A71" s="1">
        <v>37042</v>
      </c>
      <c r="B71">
        <v>3325</v>
      </c>
      <c r="C71" s="10">
        <f t="shared" si="10"/>
        <v>2.1819299323909025E-2</v>
      </c>
      <c r="D71">
        <v>1160.68</v>
      </c>
      <c r="E71" s="10">
        <f t="shared" ref="E71:E134" si="14">IFERROR(D71/D70-1,"N/A")</f>
        <v>-7.7622760224318466E-3</v>
      </c>
      <c r="F71">
        <v>350</v>
      </c>
      <c r="G71" s="10">
        <f t="shared" ref="G71:G134" si="15">IFERROR(F71/F70-1,"N/A")</f>
        <v>5.7401812688821829E-2</v>
      </c>
      <c r="H71">
        <v>457.16</v>
      </c>
      <c r="I71" s="10">
        <f t="shared" ref="I71:I134" si="16">IFERROR(H71/H70-1,"N/A")</f>
        <v>9.5991561181434593E-2</v>
      </c>
      <c r="J71">
        <v>285.06</v>
      </c>
      <c r="K71" s="10">
        <f t="shared" ref="K71:K134" si="17">IFERROR(J71/J70-1,"N/A")</f>
        <v>-3.6340894493086751E-2</v>
      </c>
      <c r="T71">
        <f t="shared" ref="T71:T134" si="18">IFERROR(C71-$N$3,"N/A")</f>
        <v>1.1378950453992589E-2</v>
      </c>
      <c r="U71">
        <f t="shared" si="13"/>
        <v>-1.6009459767020631E-2</v>
      </c>
      <c r="V71">
        <f t="shared" ref="V71:V134" si="19">IFERROR(G71-$P$3,"N/A")</f>
        <v>4.2238502168230919E-2</v>
      </c>
      <c r="W71">
        <f t="shared" ref="W71:W134" si="20">IFERROR(I71-$Q$3,"N/A")</f>
        <v>9.0210810997993079E-2</v>
      </c>
      <c r="X71">
        <f t="shared" ref="X71:X134" si="21">IFERROR(K71-$R$3,"N/A")</f>
        <v>-4.7893214453235577E-2</v>
      </c>
    </row>
    <row r="72" spans="1:24">
      <c r="A72" s="1">
        <v>37071</v>
      </c>
      <c r="B72">
        <v>3313</v>
      </c>
      <c r="C72" s="10">
        <f t="shared" ref="C72:C135" si="22">IFERROR(B72/B71-1,"N/A")</f>
        <v>-3.6090225563909506E-3</v>
      </c>
      <c r="D72">
        <v>1042.54</v>
      </c>
      <c r="E72" s="10">
        <f t="shared" si="14"/>
        <v>-0.10178516042320029</v>
      </c>
      <c r="F72">
        <v>340.5</v>
      </c>
      <c r="G72" s="10">
        <f t="shared" si="15"/>
        <v>-2.7142857142857135E-2</v>
      </c>
      <c r="H72">
        <v>492.64</v>
      </c>
      <c r="I72" s="10">
        <f t="shared" si="16"/>
        <v>7.7609589640388332E-2</v>
      </c>
      <c r="J72">
        <v>254.05</v>
      </c>
      <c r="K72" s="10">
        <f t="shared" si="17"/>
        <v>-0.10878411562478074</v>
      </c>
      <c r="T72">
        <f t="shared" si="18"/>
        <v>-1.4049371426307387E-2</v>
      </c>
      <c r="U72">
        <f t="shared" si="13"/>
        <v>-0.11003234416778908</v>
      </c>
      <c r="V72">
        <f t="shared" si="19"/>
        <v>-4.2306167663448045E-2</v>
      </c>
      <c r="W72">
        <f t="shared" si="20"/>
        <v>7.1828839456946819E-2</v>
      </c>
      <c r="X72">
        <f t="shared" si="21"/>
        <v>-0.12033643558492957</v>
      </c>
    </row>
    <row r="73" spans="1:24">
      <c r="A73" s="1">
        <v>37103</v>
      </c>
      <c r="B73">
        <v>3484</v>
      </c>
      <c r="C73" s="10">
        <f t="shared" si="22"/>
        <v>5.16148505885905E-2</v>
      </c>
      <c r="D73">
        <v>974.8</v>
      </c>
      <c r="E73" s="10">
        <f t="shared" si="14"/>
        <v>-6.4975924185163181E-2</v>
      </c>
      <c r="F73">
        <v>374.25</v>
      </c>
      <c r="G73" s="10">
        <f t="shared" si="15"/>
        <v>9.9118942731277526E-2</v>
      </c>
      <c r="H73">
        <v>466.29</v>
      </c>
      <c r="I73" s="10">
        <f t="shared" si="16"/>
        <v>-5.3487333549853799E-2</v>
      </c>
      <c r="J73">
        <v>235.05</v>
      </c>
      <c r="K73" s="10">
        <f t="shared" si="17"/>
        <v>-7.4788427474906549E-2</v>
      </c>
      <c r="T73">
        <f t="shared" si="18"/>
        <v>4.1174501718674067E-2</v>
      </c>
      <c r="U73">
        <f t="shared" si="13"/>
        <v>-7.3223107929751965E-2</v>
      </c>
      <c r="V73">
        <f t="shared" si="19"/>
        <v>8.3955632210686609E-2</v>
      </c>
      <c r="W73">
        <f t="shared" si="20"/>
        <v>-5.9268083733295319E-2</v>
      </c>
      <c r="X73">
        <f t="shared" si="21"/>
        <v>-8.6340747435055376E-2</v>
      </c>
    </row>
    <row r="74" spans="1:24">
      <c r="A74" s="1">
        <v>37134</v>
      </c>
      <c r="B74">
        <v>3327</v>
      </c>
      <c r="C74" s="10">
        <f t="shared" si="22"/>
        <v>-4.5063145809414507E-2</v>
      </c>
      <c r="D74">
        <v>1024.3699999999999</v>
      </c>
      <c r="E74" s="10">
        <f t="shared" si="14"/>
        <v>5.0851456709068543E-2</v>
      </c>
      <c r="F74">
        <v>330</v>
      </c>
      <c r="G74" s="10">
        <f t="shared" si="15"/>
        <v>-0.11823647294589179</v>
      </c>
      <c r="H74">
        <v>461.73</v>
      </c>
      <c r="I74" s="10">
        <f t="shared" si="16"/>
        <v>-9.7793218812327609E-3</v>
      </c>
      <c r="J74">
        <v>208.04</v>
      </c>
      <c r="K74" s="10">
        <f t="shared" si="17"/>
        <v>-0.11491172091044466</v>
      </c>
      <c r="T74">
        <f t="shared" si="18"/>
        <v>-5.5503494679330939E-2</v>
      </c>
      <c r="U74">
        <f t="shared" si="13"/>
        <v>4.2604272964479759E-2</v>
      </c>
      <c r="V74">
        <f t="shared" si="19"/>
        <v>-0.13339978346648271</v>
      </c>
      <c r="W74">
        <f t="shared" si="20"/>
        <v>-1.5560072064674279E-2</v>
      </c>
      <c r="X74">
        <f t="shared" si="21"/>
        <v>-0.12646404087059349</v>
      </c>
    </row>
    <row r="75" spans="1:24">
      <c r="A75" s="1">
        <v>37162</v>
      </c>
      <c r="B75">
        <v>3165</v>
      </c>
      <c r="C75" s="10">
        <f t="shared" si="22"/>
        <v>-4.8692515779982015E-2</v>
      </c>
      <c r="D75">
        <v>883.93</v>
      </c>
      <c r="E75" s="10">
        <f t="shared" si="14"/>
        <v>-0.13709889981159151</v>
      </c>
      <c r="F75">
        <v>331</v>
      </c>
      <c r="G75" s="10">
        <f t="shared" si="15"/>
        <v>3.0303030303029388E-3</v>
      </c>
      <c r="H75">
        <v>461.22</v>
      </c>
      <c r="I75" s="10">
        <f t="shared" si="16"/>
        <v>-1.1045416152296594E-3</v>
      </c>
      <c r="J75">
        <v>163.53</v>
      </c>
      <c r="K75" s="10">
        <f t="shared" si="17"/>
        <v>-0.21394924053066711</v>
      </c>
      <c r="T75">
        <f t="shared" si="18"/>
        <v>-5.9132864649898448E-2</v>
      </c>
      <c r="U75">
        <f t="shared" si="13"/>
        <v>-0.14534608355618028</v>
      </c>
      <c r="V75">
        <f t="shared" si="19"/>
        <v>-1.2133007490287973E-2</v>
      </c>
      <c r="W75">
        <f t="shared" si="20"/>
        <v>-6.8852917986711778E-3</v>
      </c>
      <c r="X75">
        <f t="shared" si="21"/>
        <v>-0.22550156049081593</v>
      </c>
    </row>
    <row r="76" spans="1:24">
      <c r="A76" s="1">
        <v>37195</v>
      </c>
      <c r="B76">
        <v>3101</v>
      </c>
      <c r="C76" s="10">
        <f t="shared" si="22"/>
        <v>-2.0221169036334863E-2</v>
      </c>
      <c r="D76">
        <v>921.93</v>
      </c>
      <c r="E76" s="10">
        <f t="shared" si="14"/>
        <v>4.2989829511386635E-2</v>
      </c>
      <c r="F76">
        <v>334</v>
      </c>
      <c r="G76" s="10">
        <f t="shared" si="15"/>
        <v>9.0634441087613649E-3</v>
      </c>
      <c r="H76">
        <v>435.88</v>
      </c>
      <c r="I76" s="10">
        <f t="shared" si="16"/>
        <v>-5.4941242790859102E-2</v>
      </c>
      <c r="J76">
        <v>211.04</v>
      </c>
      <c r="K76" s="10">
        <f t="shared" si="17"/>
        <v>0.29052773191463332</v>
      </c>
      <c r="T76">
        <f t="shared" si="18"/>
        <v>-3.0661517906251299E-2</v>
      </c>
      <c r="U76">
        <f t="shared" si="13"/>
        <v>3.474264576679785E-2</v>
      </c>
      <c r="V76">
        <f t="shared" si="19"/>
        <v>-6.0998664118295468E-3</v>
      </c>
      <c r="W76">
        <f t="shared" si="20"/>
        <v>-6.0721992974300622E-2</v>
      </c>
      <c r="X76">
        <f t="shared" si="21"/>
        <v>0.2789754119544845</v>
      </c>
    </row>
    <row r="77" spans="1:24">
      <c r="A77" s="1">
        <v>37225</v>
      </c>
      <c r="B77">
        <v>3135</v>
      </c>
      <c r="C77" s="10">
        <f t="shared" si="22"/>
        <v>1.096420509513063E-2</v>
      </c>
      <c r="D77">
        <v>1086.33</v>
      </c>
      <c r="E77" s="10">
        <f t="shared" si="14"/>
        <v>0.17832156454394577</v>
      </c>
      <c r="F77">
        <v>319</v>
      </c>
      <c r="G77" s="10">
        <f t="shared" si="15"/>
        <v>-4.4910179640718528E-2</v>
      </c>
      <c r="H77">
        <v>479.46</v>
      </c>
      <c r="I77" s="10">
        <f t="shared" si="16"/>
        <v>9.9981646324676543E-2</v>
      </c>
      <c r="J77">
        <v>238.8</v>
      </c>
      <c r="K77" s="10">
        <f t="shared" si="17"/>
        <v>0.13153904473085687</v>
      </c>
      <c r="T77">
        <f t="shared" si="18"/>
        <v>5.2385622521419414E-4</v>
      </c>
      <c r="U77">
        <f t="shared" si="13"/>
        <v>0.17007438079935699</v>
      </c>
      <c r="V77">
        <f t="shared" si="19"/>
        <v>-6.0073490161309438E-2</v>
      </c>
      <c r="W77">
        <f t="shared" si="20"/>
        <v>9.420089614123503E-2</v>
      </c>
      <c r="X77">
        <f t="shared" si="21"/>
        <v>0.11998672477070804</v>
      </c>
    </row>
    <row r="78" spans="1:24">
      <c r="A78" s="1">
        <v>37256</v>
      </c>
      <c r="B78">
        <v>3098</v>
      </c>
      <c r="C78" s="10">
        <f t="shared" si="22"/>
        <v>-1.1802232854864481E-2</v>
      </c>
      <c r="D78">
        <v>1087.1500000000001</v>
      </c>
      <c r="E78" s="10">
        <f t="shared" si="14"/>
        <v>7.5483508694418333E-4</v>
      </c>
      <c r="F78">
        <v>309.5</v>
      </c>
      <c r="G78" s="10">
        <f t="shared" si="15"/>
        <v>-2.9780564263322873E-2</v>
      </c>
      <c r="H78">
        <v>446.01</v>
      </c>
      <c r="I78" s="10">
        <f t="shared" si="16"/>
        <v>-6.9765986735076946E-2</v>
      </c>
      <c r="J78">
        <v>228.55</v>
      </c>
      <c r="K78" s="10">
        <f t="shared" si="17"/>
        <v>-4.2922948073701894E-2</v>
      </c>
      <c r="T78">
        <f t="shared" si="18"/>
        <v>-2.2242581724780917E-2</v>
      </c>
      <c r="U78">
        <f t="shared" si="13"/>
        <v>-7.4923486576445996E-3</v>
      </c>
      <c r="V78">
        <f t="shared" si="19"/>
        <v>-4.4943874783913783E-2</v>
      </c>
      <c r="W78">
        <f t="shared" si="20"/>
        <v>-7.5546736918518459E-2</v>
      </c>
      <c r="X78">
        <f t="shared" si="21"/>
        <v>-5.4475268033850721E-2</v>
      </c>
    </row>
    <row r="79" spans="1:24">
      <c r="A79" s="1">
        <v>37287</v>
      </c>
      <c r="B79">
        <v>3250</v>
      </c>
      <c r="C79" s="10">
        <f t="shared" si="22"/>
        <v>4.9063912201420257E-2</v>
      </c>
      <c r="D79">
        <v>1148.29</v>
      </c>
      <c r="E79" s="10">
        <f t="shared" si="14"/>
        <v>5.6238789495469677E-2</v>
      </c>
      <c r="F79">
        <v>340</v>
      </c>
      <c r="G79" s="10">
        <f t="shared" si="15"/>
        <v>9.8546042003230916E-2</v>
      </c>
      <c r="H79">
        <v>476.42</v>
      </c>
      <c r="I79" s="10">
        <f t="shared" si="16"/>
        <v>6.8182327750498928E-2</v>
      </c>
      <c r="J79">
        <v>240.8</v>
      </c>
      <c r="K79" s="10">
        <f t="shared" si="17"/>
        <v>5.3598774885145417E-2</v>
      </c>
      <c r="T79">
        <f t="shared" si="18"/>
        <v>3.8623563331503824E-2</v>
      </c>
      <c r="U79">
        <f t="shared" si="13"/>
        <v>4.7991605750880892E-2</v>
      </c>
      <c r="V79">
        <f t="shared" si="19"/>
        <v>8.3382731482639999E-2</v>
      </c>
      <c r="W79">
        <f t="shared" si="20"/>
        <v>6.2401577567057408E-2</v>
      </c>
      <c r="X79">
        <f t="shared" si="21"/>
        <v>4.204645492499659E-2</v>
      </c>
    </row>
    <row r="80" spans="1:24">
      <c r="A80" s="1">
        <v>37315</v>
      </c>
      <c r="B80">
        <v>3576</v>
      </c>
      <c r="C80" s="10">
        <f t="shared" si="22"/>
        <v>0.10030769230769221</v>
      </c>
      <c r="D80">
        <v>1174.72</v>
      </c>
      <c r="E80" s="10">
        <f t="shared" si="14"/>
        <v>2.3016833726671848E-2</v>
      </c>
      <c r="F80">
        <v>318</v>
      </c>
      <c r="G80" s="10">
        <f t="shared" si="15"/>
        <v>-6.4705882352941169E-2</v>
      </c>
      <c r="H80">
        <v>509.88</v>
      </c>
      <c r="I80" s="10">
        <f t="shared" si="16"/>
        <v>7.0232148104613534E-2</v>
      </c>
      <c r="J80">
        <v>207.29</v>
      </c>
      <c r="K80" s="10">
        <f t="shared" si="17"/>
        <v>-0.13916112956810633</v>
      </c>
      <c r="T80">
        <f t="shared" si="18"/>
        <v>8.9867343437775776E-2</v>
      </c>
      <c r="U80">
        <f t="shared" si="13"/>
        <v>1.4769649982083065E-2</v>
      </c>
      <c r="V80">
        <f t="shared" si="19"/>
        <v>-7.9869192873532086E-2</v>
      </c>
      <c r="W80">
        <f t="shared" si="20"/>
        <v>6.4451397921172021E-2</v>
      </c>
      <c r="X80">
        <f t="shared" si="21"/>
        <v>-0.15071344952825516</v>
      </c>
    </row>
    <row r="81" spans="1:24">
      <c r="A81" s="1">
        <v>37344</v>
      </c>
      <c r="B81">
        <v>3487</v>
      </c>
      <c r="C81" s="10">
        <f t="shared" si="22"/>
        <v>-2.4888143176733823E-2</v>
      </c>
      <c r="D81">
        <v>1146.6300000000001</v>
      </c>
      <c r="E81" s="10">
        <f t="shared" si="14"/>
        <v>-2.3912081176791E-2</v>
      </c>
      <c r="F81">
        <v>335</v>
      </c>
      <c r="G81" s="10">
        <f t="shared" si="15"/>
        <v>5.3459119496855445E-2</v>
      </c>
      <c r="H81">
        <v>537.24</v>
      </c>
      <c r="I81" s="10">
        <f t="shared" si="16"/>
        <v>5.365968463167814E-2</v>
      </c>
      <c r="J81">
        <v>226.05</v>
      </c>
      <c r="K81" s="10">
        <f t="shared" si="17"/>
        <v>9.0501230160644708E-2</v>
      </c>
      <c r="T81">
        <f t="shared" si="18"/>
        <v>-3.5328492046650256E-2</v>
      </c>
      <c r="U81">
        <f t="shared" si="13"/>
        <v>-3.2159264921379785E-2</v>
      </c>
      <c r="V81">
        <f t="shared" si="19"/>
        <v>3.8295808976264535E-2</v>
      </c>
      <c r="W81">
        <f t="shared" si="20"/>
        <v>4.7878934448236619E-2</v>
      </c>
      <c r="X81">
        <f t="shared" si="21"/>
        <v>7.8948910200495881E-2</v>
      </c>
    </row>
    <row r="82" spans="1:24">
      <c r="A82" s="1">
        <v>37376</v>
      </c>
      <c r="B82">
        <v>3215</v>
      </c>
      <c r="C82" s="10">
        <f t="shared" si="22"/>
        <v>-7.8004014912532282E-2</v>
      </c>
      <c r="D82">
        <v>1053.28</v>
      </c>
      <c r="E82" s="10">
        <f t="shared" si="14"/>
        <v>-8.1412487027201608E-2</v>
      </c>
      <c r="F82">
        <v>349</v>
      </c>
      <c r="G82" s="10">
        <f t="shared" si="15"/>
        <v>4.179104477611939E-2</v>
      </c>
      <c r="H82">
        <v>545.35</v>
      </c>
      <c r="I82" s="10">
        <f t="shared" si="16"/>
        <v>1.5095674186583308E-2</v>
      </c>
      <c r="J82">
        <v>198.04</v>
      </c>
      <c r="K82" s="10">
        <f t="shared" si="17"/>
        <v>-0.1239106392391065</v>
      </c>
      <c r="T82">
        <f t="shared" si="18"/>
        <v>-8.8444363782448715E-2</v>
      </c>
      <c r="U82">
        <f t="shared" si="13"/>
        <v>-8.9659670771790392E-2</v>
      </c>
      <c r="V82">
        <f t="shared" si="19"/>
        <v>2.662773425552848E-2</v>
      </c>
      <c r="W82">
        <f t="shared" si="20"/>
        <v>9.3149240031417894E-3</v>
      </c>
      <c r="X82">
        <f t="shared" si="21"/>
        <v>-0.13546295919925533</v>
      </c>
    </row>
    <row r="83" spans="1:24">
      <c r="A83" s="1">
        <v>37407</v>
      </c>
      <c r="B83">
        <v>3006</v>
      </c>
      <c r="C83" s="10">
        <f t="shared" si="22"/>
        <v>-6.5007776049766708E-2</v>
      </c>
      <c r="D83">
        <v>1075.5899999999999</v>
      </c>
      <c r="E83" s="10">
        <f t="shared" si="14"/>
        <v>2.1181452225428998E-2</v>
      </c>
      <c r="F83">
        <v>384</v>
      </c>
      <c r="G83" s="10">
        <f t="shared" si="15"/>
        <v>0.10028653295128942</v>
      </c>
      <c r="H83">
        <v>530.15</v>
      </c>
      <c r="I83" s="10">
        <f t="shared" si="16"/>
        <v>-2.7872008801687054E-2</v>
      </c>
      <c r="J83">
        <v>175.54</v>
      </c>
      <c r="K83" s="10">
        <f t="shared" si="17"/>
        <v>-0.11361341143203396</v>
      </c>
      <c r="T83">
        <f t="shared" si="18"/>
        <v>-7.544812491968314E-2</v>
      </c>
      <c r="U83">
        <f t="shared" si="13"/>
        <v>1.2934268480840215E-2</v>
      </c>
      <c r="V83">
        <f t="shared" si="19"/>
        <v>8.5123222430698503E-2</v>
      </c>
      <c r="W83">
        <f t="shared" si="20"/>
        <v>-3.3652758985128574E-2</v>
      </c>
      <c r="X83">
        <f t="shared" si="21"/>
        <v>-0.12516573139218279</v>
      </c>
    </row>
    <row r="84" spans="1:24">
      <c r="A84" s="1">
        <v>37435</v>
      </c>
      <c r="B84">
        <v>2716</v>
      </c>
      <c r="C84" s="10">
        <f t="shared" si="22"/>
        <v>-9.6473719228210242E-2</v>
      </c>
      <c r="D84">
        <v>993.8</v>
      </c>
      <c r="E84" s="10">
        <f t="shared" si="14"/>
        <v>-7.6041986258704508E-2</v>
      </c>
      <c r="F84">
        <v>335</v>
      </c>
      <c r="G84" s="10">
        <f t="shared" si="15"/>
        <v>-0.12760416666666663</v>
      </c>
      <c r="H84">
        <v>526.09</v>
      </c>
      <c r="I84" s="10">
        <f t="shared" si="16"/>
        <v>-7.6582099405827497E-3</v>
      </c>
      <c r="J84">
        <v>169.54</v>
      </c>
      <c r="K84" s="10">
        <f t="shared" si="17"/>
        <v>-3.4180243819072587E-2</v>
      </c>
      <c r="T84">
        <f t="shared" si="18"/>
        <v>-0.10691406809812667</v>
      </c>
      <c r="U84">
        <f t="shared" si="13"/>
        <v>-8.4289170003293293E-2</v>
      </c>
      <c r="V84">
        <f t="shared" si="19"/>
        <v>-0.14276747718725755</v>
      </c>
      <c r="W84">
        <f t="shared" si="20"/>
        <v>-1.3438960124024268E-2</v>
      </c>
      <c r="X84">
        <f t="shared" si="21"/>
        <v>-4.5732563779221413E-2</v>
      </c>
    </row>
    <row r="85" spans="1:24">
      <c r="A85" s="1">
        <v>37468</v>
      </c>
      <c r="B85">
        <v>2290</v>
      </c>
      <c r="C85" s="10">
        <f t="shared" si="22"/>
        <v>-0.15684830633284241</v>
      </c>
      <c r="D85">
        <v>908.72</v>
      </c>
      <c r="E85" s="10">
        <f t="shared" si="14"/>
        <v>-8.5610786878647538E-2</v>
      </c>
      <c r="F85">
        <v>298</v>
      </c>
      <c r="G85" s="10">
        <f t="shared" si="15"/>
        <v>-0.11044776119402988</v>
      </c>
      <c r="H85">
        <v>456.15</v>
      </c>
      <c r="I85" s="10">
        <f t="shared" si="16"/>
        <v>-0.13294303256096873</v>
      </c>
      <c r="J85">
        <v>133.53</v>
      </c>
      <c r="K85" s="10">
        <f t="shared" si="17"/>
        <v>-0.21239825409932755</v>
      </c>
      <c r="T85">
        <f t="shared" si="18"/>
        <v>-0.16728865520275885</v>
      </c>
      <c r="U85">
        <f t="shared" si="13"/>
        <v>-9.3857970623236323E-2</v>
      </c>
      <c r="V85">
        <f t="shared" si="19"/>
        <v>-0.1256110717146208</v>
      </c>
      <c r="W85">
        <f t="shared" si="20"/>
        <v>-0.13872378274441025</v>
      </c>
      <c r="X85">
        <f t="shared" si="21"/>
        <v>-0.22395057405947638</v>
      </c>
    </row>
    <row r="86" spans="1:24">
      <c r="A86" s="1">
        <v>37498</v>
      </c>
      <c r="B86">
        <v>1822</v>
      </c>
      <c r="C86" s="10">
        <f t="shared" si="22"/>
        <v>-0.2043668122270742</v>
      </c>
      <c r="D86">
        <v>936.8</v>
      </c>
      <c r="E86" s="10">
        <f t="shared" si="14"/>
        <v>3.0900607447838624E-2</v>
      </c>
      <c r="F86">
        <v>306</v>
      </c>
      <c r="G86" s="10">
        <f t="shared" si="15"/>
        <v>2.6845637583892579E-2</v>
      </c>
      <c r="H86">
        <v>472.37</v>
      </c>
      <c r="I86" s="10">
        <f t="shared" si="16"/>
        <v>3.5558478570645757E-2</v>
      </c>
      <c r="J86">
        <v>129.03</v>
      </c>
      <c r="K86" s="10">
        <f t="shared" si="17"/>
        <v>-3.370029206919789E-2</v>
      </c>
      <c r="T86">
        <f t="shared" si="18"/>
        <v>-0.21480716109699063</v>
      </c>
      <c r="U86">
        <f t="shared" si="13"/>
        <v>2.2653423703249839E-2</v>
      </c>
      <c r="V86">
        <f t="shared" si="19"/>
        <v>1.1682327063301667E-2</v>
      </c>
      <c r="W86">
        <f t="shared" si="20"/>
        <v>2.9777728387204237E-2</v>
      </c>
      <c r="X86">
        <f t="shared" si="21"/>
        <v>-4.5252612029346717E-2</v>
      </c>
    </row>
    <row r="87" spans="1:24">
      <c r="A87" s="1">
        <v>37529</v>
      </c>
      <c r="B87">
        <v>1928</v>
      </c>
      <c r="C87" s="10">
        <f t="shared" si="22"/>
        <v>5.8177826564215218E-2</v>
      </c>
      <c r="D87">
        <v>844.28</v>
      </c>
      <c r="E87" s="10">
        <f t="shared" si="14"/>
        <v>-9.8761742100768601E-2</v>
      </c>
      <c r="F87">
        <v>192</v>
      </c>
      <c r="G87" s="10">
        <f t="shared" si="15"/>
        <v>-0.37254901960784315</v>
      </c>
      <c r="H87">
        <v>447.03</v>
      </c>
      <c r="I87" s="10">
        <f t="shared" si="16"/>
        <v>-5.3644388932404752E-2</v>
      </c>
      <c r="J87">
        <v>112.52</v>
      </c>
      <c r="K87" s="10">
        <f t="shared" si="17"/>
        <v>-0.12795473920793621</v>
      </c>
      <c r="T87">
        <f t="shared" si="18"/>
        <v>4.7737477694298786E-2</v>
      </c>
      <c r="U87">
        <f t="shared" si="13"/>
        <v>-0.10700892584535739</v>
      </c>
      <c r="V87">
        <f t="shared" si="19"/>
        <v>-0.38771233012843404</v>
      </c>
      <c r="W87">
        <f t="shared" si="20"/>
        <v>-5.9425139115846272E-2</v>
      </c>
      <c r="X87">
        <f t="shared" si="21"/>
        <v>-0.13950705916808503</v>
      </c>
    </row>
    <row r="88" spans="1:24">
      <c r="A88" s="1">
        <v>37560</v>
      </c>
      <c r="B88">
        <v>2385</v>
      </c>
      <c r="C88" s="10">
        <f t="shared" si="22"/>
        <v>0.23703319502074693</v>
      </c>
      <c r="D88">
        <v>954.15</v>
      </c>
      <c r="E88" s="10">
        <f t="shared" si="14"/>
        <v>0.13013455251812189</v>
      </c>
      <c r="F88">
        <v>186.25</v>
      </c>
      <c r="G88" s="10">
        <f t="shared" si="15"/>
        <v>-2.994791666666663E-2</v>
      </c>
      <c r="H88">
        <v>461.22</v>
      </c>
      <c r="I88" s="10">
        <f t="shared" si="16"/>
        <v>3.1742836051271928E-2</v>
      </c>
      <c r="J88">
        <v>146.03</v>
      </c>
      <c r="K88" s="10">
        <f t="shared" si="17"/>
        <v>0.29781372200497702</v>
      </c>
      <c r="T88">
        <f t="shared" si="18"/>
        <v>0.2265928461508305</v>
      </c>
      <c r="U88">
        <f t="shared" si="13"/>
        <v>0.12188736877353311</v>
      </c>
      <c r="V88">
        <f t="shared" si="19"/>
        <v>-4.511122718725754E-2</v>
      </c>
      <c r="W88">
        <f t="shared" si="20"/>
        <v>2.5962085867830408E-2</v>
      </c>
      <c r="X88">
        <f t="shared" si="21"/>
        <v>0.28626140204482819</v>
      </c>
    </row>
    <row r="89" spans="1:24">
      <c r="A89" s="1">
        <v>37589</v>
      </c>
      <c r="B89">
        <v>2446</v>
      </c>
      <c r="C89" s="10">
        <f t="shared" si="22"/>
        <v>2.5576519916142626E-2</v>
      </c>
      <c r="D89">
        <v>1075.5899999999999</v>
      </c>
      <c r="E89" s="10">
        <f t="shared" si="14"/>
        <v>0.1272755855997485</v>
      </c>
      <c r="F89">
        <v>169.25</v>
      </c>
      <c r="G89" s="10">
        <f t="shared" si="15"/>
        <v>-9.1275167785234923E-2</v>
      </c>
      <c r="H89">
        <v>432.84</v>
      </c>
      <c r="I89" s="10">
        <f t="shared" si="16"/>
        <v>-6.1532457395603091E-2</v>
      </c>
      <c r="J89">
        <v>156.78</v>
      </c>
      <c r="K89" s="10">
        <f t="shared" si="17"/>
        <v>7.3615010614257237E-2</v>
      </c>
      <c r="T89">
        <f t="shared" si="18"/>
        <v>1.513617104622619E-2</v>
      </c>
      <c r="U89">
        <f t="shared" si="13"/>
        <v>0.11902840185515971</v>
      </c>
      <c r="V89">
        <f t="shared" si="19"/>
        <v>-0.10643847830582584</v>
      </c>
      <c r="W89">
        <f t="shared" si="20"/>
        <v>-6.7313207579044604E-2</v>
      </c>
      <c r="X89">
        <f t="shared" si="21"/>
        <v>6.206269065410841E-2</v>
      </c>
    </row>
    <row r="90" spans="1:24">
      <c r="A90" s="1">
        <v>37621</v>
      </c>
      <c r="B90">
        <v>2220</v>
      </c>
      <c r="C90" s="10">
        <f t="shared" si="22"/>
        <v>-9.2395748160261637E-2</v>
      </c>
      <c r="D90">
        <v>1024.3699999999999</v>
      </c>
      <c r="E90" s="10">
        <f t="shared" si="14"/>
        <v>-4.7620375793750447E-2</v>
      </c>
      <c r="F90">
        <v>124</v>
      </c>
      <c r="G90" s="10">
        <f t="shared" si="15"/>
        <v>-0.26735598227474155</v>
      </c>
      <c r="H90">
        <v>385.19</v>
      </c>
      <c r="I90" s="10">
        <f t="shared" si="16"/>
        <v>-0.11008686812679047</v>
      </c>
      <c r="J90">
        <v>133.03</v>
      </c>
      <c r="K90" s="10">
        <f t="shared" si="17"/>
        <v>-0.15148615894884554</v>
      </c>
      <c r="T90">
        <f t="shared" si="18"/>
        <v>-0.10283609703017807</v>
      </c>
      <c r="U90">
        <f t="shared" si="13"/>
        <v>-5.5867559538339231E-2</v>
      </c>
      <c r="V90">
        <f t="shared" si="19"/>
        <v>-0.28251929279533244</v>
      </c>
      <c r="W90">
        <f t="shared" si="20"/>
        <v>-0.11586761831023198</v>
      </c>
      <c r="X90">
        <f t="shared" si="21"/>
        <v>-0.16303847890899437</v>
      </c>
    </row>
    <row r="91" spans="1:24">
      <c r="A91" s="1">
        <v>37652</v>
      </c>
      <c r="B91">
        <v>2055</v>
      </c>
      <c r="C91" s="10">
        <f t="shared" si="22"/>
        <v>-7.4324324324324342E-2</v>
      </c>
      <c r="D91">
        <v>918.63</v>
      </c>
      <c r="E91" s="10">
        <f t="shared" si="14"/>
        <v>-0.1032244208635551</v>
      </c>
      <c r="F91">
        <v>113.75</v>
      </c>
      <c r="G91" s="10">
        <f t="shared" si="15"/>
        <v>-8.2661290322580627E-2</v>
      </c>
      <c r="H91">
        <v>349.72</v>
      </c>
      <c r="I91" s="10">
        <f t="shared" si="16"/>
        <v>-9.208442586775345E-2</v>
      </c>
      <c r="J91">
        <v>118.02</v>
      </c>
      <c r="K91" s="10">
        <f t="shared" si="17"/>
        <v>-0.11283169209952648</v>
      </c>
      <c r="T91">
        <f t="shared" si="18"/>
        <v>-8.4764673194240775E-2</v>
      </c>
      <c r="U91">
        <f t="shared" si="13"/>
        <v>-0.11147160460814388</v>
      </c>
      <c r="V91">
        <f t="shared" si="19"/>
        <v>-9.7824600843171544E-2</v>
      </c>
      <c r="W91">
        <f t="shared" si="20"/>
        <v>-9.7865176051194963E-2</v>
      </c>
      <c r="X91">
        <f t="shared" si="21"/>
        <v>-0.12438401205967531</v>
      </c>
    </row>
    <row r="92" spans="1:24">
      <c r="A92" s="1">
        <v>37680</v>
      </c>
      <c r="B92">
        <v>2048</v>
      </c>
      <c r="C92" s="10">
        <f t="shared" si="22"/>
        <v>-3.4063260340632118E-3</v>
      </c>
      <c r="D92">
        <v>1061.54</v>
      </c>
      <c r="E92" s="10">
        <f t="shared" si="14"/>
        <v>0.15556861848622394</v>
      </c>
      <c r="F92">
        <v>110</v>
      </c>
      <c r="G92" s="10">
        <f t="shared" si="15"/>
        <v>-3.2967032967032961E-2</v>
      </c>
      <c r="H92">
        <v>390.26</v>
      </c>
      <c r="I92" s="10">
        <f t="shared" si="16"/>
        <v>0.11592130847535165</v>
      </c>
      <c r="J92">
        <v>133.78</v>
      </c>
      <c r="K92" s="10">
        <f t="shared" si="17"/>
        <v>0.133536688696831</v>
      </c>
      <c r="T92">
        <f t="shared" si="18"/>
        <v>-1.3846674903979648E-2</v>
      </c>
      <c r="U92">
        <f t="shared" si="13"/>
        <v>0.14732143474163517</v>
      </c>
      <c r="V92">
        <f t="shared" si="19"/>
        <v>-4.8130343487623871E-2</v>
      </c>
      <c r="W92">
        <f t="shared" si="20"/>
        <v>0.11014055829191013</v>
      </c>
      <c r="X92">
        <f t="shared" si="21"/>
        <v>0.12198436873668217</v>
      </c>
    </row>
    <row r="93" spans="1:24">
      <c r="A93" s="1">
        <v>37711</v>
      </c>
      <c r="B93">
        <v>2157</v>
      </c>
      <c r="C93" s="10">
        <f t="shared" si="22"/>
        <v>5.322265625E-2</v>
      </c>
      <c r="D93">
        <v>973.98</v>
      </c>
      <c r="E93" s="10">
        <f t="shared" si="14"/>
        <v>-8.2483938429074644E-2</v>
      </c>
      <c r="F93">
        <v>112</v>
      </c>
      <c r="G93" s="10">
        <f t="shared" si="15"/>
        <v>1.8181818181818077E-2</v>
      </c>
      <c r="H93">
        <v>389.25</v>
      </c>
      <c r="I93" s="10">
        <f t="shared" si="16"/>
        <v>-2.5880182442473698E-3</v>
      </c>
      <c r="J93">
        <v>115.02</v>
      </c>
      <c r="K93" s="10">
        <f t="shared" si="17"/>
        <v>-0.14023022873374202</v>
      </c>
      <c r="T93">
        <f t="shared" si="18"/>
        <v>4.2782307380083567E-2</v>
      </c>
      <c r="U93">
        <f t="shared" si="13"/>
        <v>-9.0731122173663428E-2</v>
      </c>
      <c r="V93">
        <f t="shared" si="19"/>
        <v>3.0185076612271652E-3</v>
      </c>
      <c r="W93">
        <f t="shared" si="20"/>
        <v>-8.3687684276888882E-3</v>
      </c>
      <c r="X93">
        <f t="shared" si="21"/>
        <v>-0.15178254869389085</v>
      </c>
    </row>
    <row r="94" spans="1:24">
      <c r="A94" s="1">
        <v>37741</v>
      </c>
      <c r="B94">
        <v>2455</v>
      </c>
      <c r="C94" s="10">
        <f t="shared" si="22"/>
        <v>0.13815484469170136</v>
      </c>
      <c r="D94">
        <v>988.02</v>
      </c>
      <c r="E94" s="10">
        <f t="shared" si="14"/>
        <v>1.4415080391794399E-2</v>
      </c>
      <c r="F94">
        <v>127</v>
      </c>
      <c r="G94" s="10">
        <f t="shared" si="15"/>
        <v>0.1339285714285714</v>
      </c>
      <c r="H94">
        <v>456.66</v>
      </c>
      <c r="I94" s="10">
        <f t="shared" si="16"/>
        <v>0.17317919075144506</v>
      </c>
      <c r="J94">
        <v>138.78</v>
      </c>
      <c r="K94" s="10">
        <f t="shared" si="17"/>
        <v>0.20657276995305174</v>
      </c>
      <c r="T94">
        <f t="shared" si="18"/>
        <v>0.12771449582178493</v>
      </c>
      <c r="U94">
        <f t="shared" si="13"/>
        <v>6.1678966472056163E-3</v>
      </c>
      <c r="V94">
        <f t="shared" si="19"/>
        <v>0.11876526090798048</v>
      </c>
      <c r="W94">
        <f t="shared" si="20"/>
        <v>0.16739844056800354</v>
      </c>
      <c r="X94">
        <f t="shared" si="21"/>
        <v>0.19502044999290291</v>
      </c>
    </row>
    <row r="95" spans="1:24">
      <c r="A95" s="1">
        <v>37771</v>
      </c>
      <c r="B95">
        <v>2473</v>
      </c>
      <c r="C95" s="10">
        <f t="shared" si="22"/>
        <v>7.3319755600813608E-3</v>
      </c>
      <c r="D95">
        <v>988.02</v>
      </c>
      <c r="E95" s="10">
        <f t="shared" si="14"/>
        <v>0</v>
      </c>
      <c r="F95">
        <v>129.5</v>
      </c>
      <c r="G95" s="10">
        <f t="shared" si="15"/>
        <v>1.9685039370078705E-2</v>
      </c>
      <c r="H95">
        <v>456.15</v>
      </c>
      <c r="I95" s="10">
        <f t="shared" si="16"/>
        <v>-1.1168046248851704E-3</v>
      </c>
      <c r="J95">
        <v>160.28</v>
      </c>
      <c r="K95" s="10">
        <f t="shared" si="17"/>
        <v>0.15492145842340399</v>
      </c>
      <c r="T95">
        <f t="shared" si="18"/>
        <v>-3.1083733098350753E-3</v>
      </c>
      <c r="U95">
        <f t="shared" si="13"/>
        <v>-8.2471837445887829E-3</v>
      </c>
      <c r="V95">
        <f t="shared" si="19"/>
        <v>4.5217288494877935E-3</v>
      </c>
      <c r="W95">
        <f t="shared" si="20"/>
        <v>-6.8975548083266888E-3</v>
      </c>
      <c r="X95">
        <f t="shared" si="21"/>
        <v>0.14336913846325516</v>
      </c>
    </row>
    <row r="96" spans="1:24">
      <c r="A96" s="1">
        <v>37802</v>
      </c>
      <c r="B96">
        <v>2430</v>
      </c>
      <c r="C96" s="10">
        <f t="shared" si="22"/>
        <v>-1.7387788111605351E-2</v>
      </c>
      <c r="D96">
        <v>941.76</v>
      </c>
      <c r="E96" s="10">
        <f t="shared" si="14"/>
        <v>-4.6820914556385484E-2</v>
      </c>
      <c r="F96">
        <v>142.5</v>
      </c>
      <c r="G96" s="10">
        <f t="shared" si="15"/>
        <v>0.10038610038610041</v>
      </c>
      <c r="H96">
        <v>430.56</v>
      </c>
      <c r="I96" s="10">
        <f t="shared" si="16"/>
        <v>-5.6099967116080229E-2</v>
      </c>
      <c r="J96">
        <v>162.03</v>
      </c>
      <c r="K96" s="10">
        <f t="shared" si="17"/>
        <v>1.0918392812578004E-2</v>
      </c>
      <c r="T96">
        <f t="shared" si="18"/>
        <v>-2.7828136981521787E-2</v>
      </c>
      <c r="U96">
        <f t="shared" si="13"/>
        <v>-5.5068098300974269E-2</v>
      </c>
      <c r="V96">
        <f t="shared" si="19"/>
        <v>8.5222789865509491E-2</v>
      </c>
      <c r="W96">
        <f t="shared" si="20"/>
        <v>-6.1880717299521749E-2</v>
      </c>
      <c r="X96">
        <f t="shared" si="21"/>
        <v>-6.3392714757081955E-4</v>
      </c>
    </row>
    <row r="97" spans="1:24">
      <c r="A97" s="1">
        <v>37833</v>
      </c>
      <c r="B97">
        <v>2483</v>
      </c>
      <c r="C97" s="10">
        <f t="shared" si="22"/>
        <v>2.1810699588477256E-2</v>
      </c>
      <c r="D97">
        <v>1065.67</v>
      </c>
      <c r="E97" s="10">
        <f t="shared" si="14"/>
        <v>0.13157279986408432</v>
      </c>
      <c r="F97">
        <v>154.25</v>
      </c>
      <c r="G97" s="10">
        <f t="shared" si="15"/>
        <v>8.2456140350877227E-2</v>
      </c>
      <c r="H97">
        <v>439.17</v>
      </c>
      <c r="I97" s="10">
        <f t="shared" si="16"/>
        <v>1.9997212931995634E-2</v>
      </c>
      <c r="J97">
        <v>184.29</v>
      </c>
      <c r="K97" s="10">
        <f t="shared" si="17"/>
        <v>0.13738196630253641</v>
      </c>
      <c r="T97">
        <f t="shared" si="18"/>
        <v>1.137035071856082E-2</v>
      </c>
      <c r="U97">
        <f t="shared" si="13"/>
        <v>0.12332561611949554</v>
      </c>
      <c r="V97">
        <f t="shared" si="19"/>
        <v>6.729282983028631E-2</v>
      </c>
      <c r="W97">
        <f t="shared" si="20"/>
        <v>1.4216462748554115E-2</v>
      </c>
      <c r="X97">
        <f t="shared" si="21"/>
        <v>0.12582964634238758</v>
      </c>
    </row>
    <row r="98" spans="1:24">
      <c r="A98" s="1">
        <v>37862</v>
      </c>
      <c r="B98">
        <v>2430</v>
      </c>
      <c r="C98" s="10">
        <f t="shared" si="22"/>
        <v>-2.134514699959722E-2</v>
      </c>
      <c r="D98">
        <v>1149.1099999999999</v>
      </c>
      <c r="E98" s="10">
        <f t="shared" si="14"/>
        <v>7.8298159843103177E-2</v>
      </c>
      <c r="F98">
        <v>170.75</v>
      </c>
      <c r="G98" s="10">
        <f t="shared" si="15"/>
        <v>0.10696920583468406</v>
      </c>
      <c r="H98">
        <v>466.29</v>
      </c>
      <c r="I98" s="10">
        <f t="shared" si="16"/>
        <v>6.1752851970763079E-2</v>
      </c>
      <c r="J98">
        <v>169.04</v>
      </c>
      <c r="K98" s="10">
        <f t="shared" si="17"/>
        <v>-8.2750013565575986E-2</v>
      </c>
      <c r="T98">
        <f t="shared" si="18"/>
        <v>-3.1785495869513652E-2</v>
      </c>
      <c r="U98">
        <f t="shared" si="13"/>
        <v>7.0050976098514392E-2</v>
      </c>
      <c r="V98">
        <f t="shared" si="19"/>
        <v>9.1805895314093139E-2</v>
      </c>
      <c r="W98">
        <f t="shared" si="20"/>
        <v>5.5972101787321558E-2</v>
      </c>
      <c r="X98">
        <f t="shared" si="21"/>
        <v>-9.4302333525724813E-2</v>
      </c>
    </row>
    <row r="99" spans="1:24">
      <c r="A99" s="1">
        <v>37894</v>
      </c>
      <c r="B99">
        <v>2542</v>
      </c>
      <c r="C99" s="10">
        <f t="shared" si="22"/>
        <v>4.6090534979423836E-2</v>
      </c>
      <c r="D99">
        <v>1059.8900000000001</v>
      </c>
      <c r="E99" s="10">
        <f t="shared" si="14"/>
        <v>-7.7642697391894444E-2</v>
      </c>
      <c r="F99">
        <v>168</v>
      </c>
      <c r="G99" s="10">
        <f t="shared" si="15"/>
        <v>-1.6105417276720324E-2</v>
      </c>
      <c r="H99">
        <v>462.23</v>
      </c>
      <c r="I99" s="10">
        <f t="shared" si="16"/>
        <v>-8.7070278153080771E-3</v>
      </c>
      <c r="J99">
        <v>164.28</v>
      </c>
      <c r="K99" s="10">
        <f t="shared" si="17"/>
        <v>-2.8159015617605254E-2</v>
      </c>
      <c r="T99">
        <f t="shared" si="18"/>
        <v>3.5650186109507404E-2</v>
      </c>
      <c r="U99">
        <f t="shared" si="13"/>
        <v>-8.5889881136483229E-2</v>
      </c>
      <c r="V99">
        <f t="shared" si="19"/>
        <v>-3.1268727797311234E-2</v>
      </c>
      <c r="W99">
        <f t="shared" si="20"/>
        <v>-1.4487777998749595E-2</v>
      </c>
      <c r="X99">
        <f t="shared" si="21"/>
        <v>-3.9711335577754081E-2</v>
      </c>
    </row>
    <row r="100" spans="1:24">
      <c r="A100" s="1">
        <v>37925</v>
      </c>
      <c r="B100">
        <v>2768</v>
      </c>
      <c r="C100" s="10">
        <f t="shared" si="22"/>
        <v>8.8906372934697053E-2</v>
      </c>
      <c r="D100">
        <v>1180.5</v>
      </c>
      <c r="E100" s="10">
        <f t="shared" si="14"/>
        <v>0.11379482776514527</v>
      </c>
      <c r="F100">
        <v>183</v>
      </c>
      <c r="G100" s="10">
        <f t="shared" si="15"/>
        <v>8.9285714285714191E-2</v>
      </c>
      <c r="H100">
        <v>466.29</v>
      </c>
      <c r="I100" s="10">
        <f t="shared" si="16"/>
        <v>8.7835060467733594E-3</v>
      </c>
      <c r="J100">
        <v>186.54</v>
      </c>
      <c r="K100" s="10">
        <f t="shared" si="17"/>
        <v>0.13550036523009501</v>
      </c>
      <c r="T100">
        <f t="shared" si="18"/>
        <v>7.8466024064780621E-2</v>
      </c>
      <c r="U100">
        <f t="shared" si="13"/>
        <v>0.10554764402055648</v>
      </c>
      <c r="V100">
        <f t="shared" si="19"/>
        <v>7.4122403765123274E-2</v>
      </c>
      <c r="W100">
        <f t="shared" si="20"/>
        <v>3.0027558633318411E-3</v>
      </c>
      <c r="X100">
        <f t="shared" si="21"/>
        <v>0.12394804526994618</v>
      </c>
    </row>
    <row r="101" spans="1:24">
      <c r="A101" s="1">
        <v>37953</v>
      </c>
      <c r="B101">
        <v>2639</v>
      </c>
      <c r="C101" s="10">
        <f t="shared" si="22"/>
        <v>-4.6604046242774588E-2</v>
      </c>
      <c r="D101">
        <v>1147.46</v>
      </c>
      <c r="E101" s="10">
        <f t="shared" si="14"/>
        <v>-2.7988140618382062E-2</v>
      </c>
      <c r="F101">
        <v>174.25</v>
      </c>
      <c r="G101" s="10">
        <f t="shared" si="15"/>
        <v>-4.7814207650273222E-2</v>
      </c>
      <c r="H101">
        <v>449.82</v>
      </c>
      <c r="I101" s="10">
        <f t="shared" si="16"/>
        <v>-3.5321366531557707E-2</v>
      </c>
      <c r="J101">
        <v>181.29</v>
      </c>
      <c r="K101" s="10">
        <f t="shared" si="17"/>
        <v>-2.8144097780636868E-2</v>
      </c>
      <c r="T101">
        <f t="shared" si="18"/>
        <v>-5.7044395112691021E-2</v>
      </c>
      <c r="U101">
        <f t="shared" si="13"/>
        <v>-3.6235324362970847E-2</v>
      </c>
      <c r="V101">
        <f t="shared" si="19"/>
        <v>-6.2977518170864139E-2</v>
      </c>
      <c r="W101">
        <f t="shared" si="20"/>
        <v>-4.1102116714999228E-2</v>
      </c>
      <c r="X101">
        <f t="shared" si="21"/>
        <v>-3.9696417740785694E-2</v>
      </c>
    </row>
    <row r="102" spans="1:24">
      <c r="A102" s="1">
        <v>37986</v>
      </c>
      <c r="B102">
        <v>2680</v>
      </c>
      <c r="C102" s="10">
        <f t="shared" si="22"/>
        <v>1.5536187949981128E-2</v>
      </c>
      <c r="D102">
        <v>1274.68</v>
      </c>
      <c r="E102" s="10">
        <f t="shared" si="14"/>
        <v>0.11087096717968392</v>
      </c>
      <c r="F102">
        <v>168.25</v>
      </c>
      <c r="G102" s="10">
        <f t="shared" si="15"/>
        <v>-3.4433285509325673E-2</v>
      </c>
      <c r="H102">
        <v>432.58</v>
      </c>
      <c r="I102" s="10">
        <f t="shared" si="16"/>
        <v>-3.8326441687786206E-2</v>
      </c>
      <c r="J102">
        <v>175.79</v>
      </c>
      <c r="K102" s="10">
        <f t="shared" si="17"/>
        <v>-3.0338132274256746E-2</v>
      </c>
      <c r="T102">
        <f t="shared" si="18"/>
        <v>5.0958390800646923E-3</v>
      </c>
      <c r="U102">
        <f t="shared" si="13"/>
        <v>0.10262378343509514</v>
      </c>
      <c r="V102">
        <f t="shared" si="19"/>
        <v>-4.9596596029916583E-2</v>
      </c>
      <c r="W102">
        <f t="shared" si="20"/>
        <v>-4.4107191871227726E-2</v>
      </c>
      <c r="X102">
        <f t="shared" si="21"/>
        <v>-4.1890452234405573E-2</v>
      </c>
    </row>
    <row r="103" spans="1:24">
      <c r="A103" s="1">
        <v>38016</v>
      </c>
      <c r="B103">
        <v>2602</v>
      </c>
      <c r="C103" s="10">
        <f t="shared" si="22"/>
        <v>-2.9104477611940349E-2</v>
      </c>
      <c r="D103">
        <v>1206.1099999999999</v>
      </c>
      <c r="E103" s="10">
        <f t="shared" si="14"/>
        <v>-5.3793893369316392E-2</v>
      </c>
      <c r="F103">
        <v>164.5</v>
      </c>
      <c r="G103" s="10">
        <f t="shared" si="15"/>
        <v>-2.2288261515601815E-2</v>
      </c>
      <c r="H103">
        <v>440.95</v>
      </c>
      <c r="I103" s="10">
        <f t="shared" si="16"/>
        <v>1.9349022146192718E-2</v>
      </c>
      <c r="J103">
        <v>195.54</v>
      </c>
      <c r="K103" s="10">
        <f t="shared" si="17"/>
        <v>0.11234996302406275</v>
      </c>
      <c r="T103">
        <f t="shared" si="18"/>
        <v>-3.9544826481856782E-2</v>
      </c>
      <c r="U103">
        <f t="shared" si="13"/>
        <v>-6.2041077113905177E-2</v>
      </c>
      <c r="V103">
        <f t="shared" si="19"/>
        <v>-3.7451572036192725E-2</v>
      </c>
      <c r="W103">
        <f t="shared" si="20"/>
        <v>1.35682719627512E-2</v>
      </c>
      <c r="X103">
        <f t="shared" si="21"/>
        <v>0.10079764306391392</v>
      </c>
    </row>
    <row r="104" spans="1:24">
      <c r="A104" s="1">
        <v>38044</v>
      </c>
      <c r="B104">
        <v>2552</v>
      </c>
      <c r="C104" s="10">
        <f t="shared" si="22"/>
        <v>-1.9215987701767911E-2</v>
      </c>
      <c r="D104">
        <v>1190.42</v>
      </c>
      <c r="E104" s="10">
        <f t="shared" si="14"/>
        <v>-1.3008763711435778E-2</v>
      </c>
      <c r="F104">
        <v>190.25</v>
      </c>
      <c r="G104" s="10">
        <f t="shared" si="15"/>
        <v>0.15653495440729492</v>
      </c>
      <c r="H104">
        <v>452.1</v>
      </c>
      <c r="I104" s="10">
        <f t="shared" si="16"/>
        <v>2.5286313641002423E-2</v>
      </c>
      <c r="J104">
        <v>192.79</v>
      </c>
      <c r="K104" s="10">
        <f t="shared" si="17"/>
        <v>-1.4063618696941838E-2</v>
      </c>
      <c r="T104">
        <f t="shared" si="18"/>
        <v>-2.9656336571684348E-2</v>
      </c>
      <c r="U104">
        <f t="shared" si="13"/>
        <v>-2.1255947456024563E-2</v>
      </c>
      <c r="V104">
        <f t="shared" si="19"/>
        <v>0.14137164388670401</v>
      </c>
      <c r="W104">
        <f t="shared" si="20"/>
        <v>1.9505563457560902E-2</v>
      </c>
      <c r="X104">
        <f t="shared" si="21"/>
        <v>-2.5615938657090661E-2</v>
      </c>
    </row>
    <row r="105" spans="1:24">
      <c r="A105" s="1">
        <v>38077</v>
      </c>
      <c r="B105">
        <v>2523</v>
      </c>
      <c r="C105" s="10">
        <f t="shared" si="22"/>
        <v>-1.1363636363636354E-2</v>
      </c>
      <c r="D105">
        <v>1108.6300000000001</v>
      </c>
      <c r="E105" s="10">
        <f t="shared" si="14"/>
        <v>-6.8706842962987791E-2</v>
      </c>
      <c r="F105">
        <v>201</v>
      </c>
      <c r="G105" s="10">
        <f t="shared" si="15"/>
        <v>5.6504599211563811E-2</v>
      </c>
      <c r="H105">
        <v>457.92</v>
      </c>
      <c r="I105" s="10">
        <f t="shared" si="16"/>
        <v>1.2873258128732523E-2</v>
      </c>
      <c r="J105">
        <v>180.29</v>
      </c>
      <c r="K105" s="10">
        <f t="shared" si="17"/>
        <v>-6.4837387831319093E-2</v>
      </c>
      <c r="T105">
        <f t="shared" si="18"/>
        <v>-2.180398523355279E-2</v>
      </c>
      <c r="U105">
        <f t="shared" si="13"/>
        <v>-7.6954026707576575E-2</v>
      </c>
      <c r="V105">
        <f t="shared" si="19"/>
        <v>4.1341288690972901E-2</v>
      </c>
      <c r="W105">
        <f t="shared" si="20"/>
        <v>7.0925079452910048E-3</v>
      </c>
      <c r="X105">
        <f t="shared" si="21"/>
        <v>-7.638970779146792E-2</v>
      </c>
    </row>
    <row r="106" spans="1:24">
      <c r="A106" s="1">
        <v>38107</v>
      </c>
      <c r="B106">
        <v>2637</v>
      </c>
      <c r="C106" s="10">
        <f t="shared" si="22"/>
        <v>4.5184304399524367E-2</v>
      </c>
      <c r="D106">
        <v>1021.89</v>
      </c>
      <c r="E106" s="10">
        <f t="shared" si="14"/>
        <v>-7.8240711508799299E-2</v>
      </c>
      <c r="F106">
        <v>209.75</v>
      </c>
      <c r="G106" s="10">
        <f t="shared" si="15"/>
        <v>4.3532338308457819E-2</v>
      </c>
      <c r="H106">
        <v>477.69</v>
      </c>
      <c r="I106" s="10">
        <f t="shared" si="16"/>
        <v>4.3173480083857463E-2</v>
      </c>
      <c r="J106">
        <v>172.79</v>
      </c>
      <c r="K106" s="10">
        <f t="shared" si="17"/>
        <v>-4.1599645016362485E-2</v>
      </c>
      <c r="T106">
        <f t="shared" si="18"/>
        <v>3.4743955529607934E-2</v>
      </c>
      <c r="U106">
        <f t="shared" si="13"/>
        <v>-8.6487895253388083E-2</v>
      </c>
      <c r="V106">
        <f t="shared" si="19"/>
        <v>2.8369027787866909E-2</v>
      </c>
      <c r="W106">
        <f t="shared" si="20"/>
        <v>3.7392729900415943E-2</v>
      </c>
      <c r="X106">
        <f t="shared" si="21"/>
        <v>-5.3151964976511312E-2</v>
      </c>
    </row>
    <row r="107" spans="1:24">
      <c r="A107" s="1">
        <v>38138</v>
      </c>
      <c r="B107">
        <v>2541</v>
      </c>
      <c r="C107" s="10">
        <f t="shared" si="22"/>
        <v>-3.6405005688282088E-2</v>
      </c>
      <c r="D107">
        <v>1085.5</v>
      </c>
      <c r="E107" s="10">
        <f t="shared" si="14"/>
        <v>6.2247404319447419E-2</v>
      </c>
      <c r="F107">
        <v>205.75</v>
      </c>
      <c r="G107" s="10">
        <f t="shared" si="15"/>
        <v>-1.9070321811680557E-2</v>
      </c>
      <c r="H107">
        <v>465.27</v>
      </c>
      <c r="I107" s="10">
        <f t="shared" si="16"/>
        <v>-2.6000125604471513E-2</v>
      </c>
      <c r="J107">
        <v>176.79</v>
      </c>
      <c r="K107" s="10">
        <f t="shared" si="17"/>
        <v>2.3149487817581971E-2</v>
      </c>
      <c r="T107">
        <f t="shared" si="18"/>
        <v>-4.6845354558198521E-2</v>
      </c>
      <c r="U107">
        <f t="shared" si="13"/>
        <v>5.4000220574858634E-2</v>
      </c>
      <c r="V107">
        <f t="shared" si="19"/>
        <v>-3.4233632332271467E-2</v>
      </c>
      <c r="W107">
        <f t="shared" si="20"/>
        <v>-3.1780875787913034E-2</v>
      </c>
      <c r="X107">
        <f t="shared" si="21"/>
        <v>1.1597167857433147E-2</v>
      </c>
    </row>
    <row r="108" spans="1:24">
      <c r="A108" s="1">
        <v>38168</v>
      </c>
      <c r="B108">
        <v>2474</v>
      </c>
      <c r="C108" s="10">
        <f t="shared" si="22"/>
        <v>-2.6367571822117242E-2</v>
      </c>
      <c r="D108">
        <v>1095.4100000000001</v>
      </c>
      <c r="E108" s="10">
        <f t="shared" si="14"/>
        <v>9.1294334408107414E-3</v>
      </c>
      <c r="F108">
        <v>219.25</v>
      </c>
      <c r="G108" s="10">
        <f t="shared" si="15"/>
        <v>6.56136087484811E-2</v>
      </c>
      <c r="H108">
        <v>466.03</v>
      </c>
      <c r="I108" s="10">
        <f t="shared" si="16"/>
        <v>1.633460141423182E-3</v>
      </c>
      <c r="J108">
        <v>186.54</v>
      </c>
      <c r="K108" s="10">
        <f t="shared" si="17"/>
        <v>5.5150178177498788E-2</v>
      </c>
      <c r="T108">
        <f t="shared" si="18"/>
        <v>-3.6807920692033674E-2</v>
      </c>
      <c r="U108">
        <f t="shared" si="13"/>
        <v>8.8224969622195844E-4</v>
      </c>
      <c r="V108">
        <f t="shared" si="19"/>
        <v>5.045029822789019E-2</v>
      </c>
      <c r="W108">
        <f t="shared" si="20"/>
        <v>-4.1472900420183364E-3</v>
      </c>
      <c r="X108">
        <f t="shared" si="21"/>
        <v>4.3597858217349961E-2</v>
      </c>
    </row>
    <row r="109" spans="1:24">
      <c r="A109" s="1">
        <v>38198</v>
      </c>
      <c r="B109">
        <v>2461</v>
      </c>
      <c r="C109" s="10">
        <f t="shared" si="22"/>
        <v>-5.2546483427647894E-3</v>
      </c>
      <c r="D109">
        <v>1183.81</v>
      </c>
      <c r="E109" s="10">
        <f t="shared" si="14"/>
        <v>8.0700377027779435E-2</v>
      </c>
      <c r="F109">
        <v>213.75</v>
      </c>
      <c r="G109" s="10">
        <f t="shared" si="15"/>
        <v>-2.5085518814139118E-2</v>
      </c>
      <c r="H109">
        <v>446.01</v>
      </c>
      <c r="I109" s="10">
        <f t="shared" si="16"/>
        <v>-4.2958607814947536E-2</v>
      </c>
      <c r="J109">
        <v>172.79</v>
      </c>
      <c r="K109" s="10">
        <f t="shared" si="17"/>
        <v>-7.3710732282620373E-2</v>
      </c>
      <c r="T109">
        <f t="shared" si="18"/>
        <v>-1.5694997212681226E-2</v>
      </c>
      <c r="U109">
        <f t="shared" si="13"/>
        <v>7.2453193283190651E-2</v>
      </c>
      <c r="V109">
        <f t="shared" si="19"/>
        <v>-4.0248829334730028E-2</v>
      </c>
      <c r="W109">
        <f t="shared" si="20"/>
        <v>-4.8739357998389056E-2</v>
      </c>
      <c r="X109">
        <f t="shared" si="21"/>
        <v>-8.5263052242769199E-2</v>
      </c>
    </row>
    <row r="110" spans="1:24">
      <c r="A110" s="1">
        <v>38230</v>
      </c>
      <c r="B110">
        <v>2555</v>
      </c>
      <c r="C110" s="10">
        <f t="shared" si="22"/>
        <v>3.8195855343356344E-2</v>
      </c>
      <c r="D110">
        <v>1139.2</v>
      </c>
      <c r="E110" s="10">
        <f t="shared" si="14"/>
        <v>-3.7683412034025698E-2</v>
      </c>
      <c r="F110">
        <v>200.5</v>
      </c>
      <c r="G110" s="10">
        <f t="shared" si="15"/>
        <v>-6.1988304093567259E-2</v>
      </c>
      <c r="H110">
        <v>429.8</v>
      </c>
      <c r="I110" s="10">
        <f t="shared" si="16"/>
        <v>-3.6344476581242513E-2</v>
      </c>
      <c r="J110">
        <v>163.53</v>
      </c>
      <c r="K110" s="10">
        <f t="shared" si="17"/>
        <v>-5.3591064297702329E-2</v>
      </c>
      <c r="T110">
        <f t="shared" si="18"/>
        <v>2.7755506473439908E-2</v>
      </c>
      <c r="U110">
        <f t="shared" si="13"/>
        <v>-4.5930595778614483E-2</v>
      </c>
      <c r="V110">
        <f t="shared" si="19"/>
        <v>-7.7151614614158176E-2</v>
      </c>
      <c r="W110">
        <f t="shared" si="20"/>
        <v>-4.2125226764684033E-2</v>
      </c>
      <c r="X110">
        <f t="shared" si="21"/>
        <v>-6.5143384257851156E-2</v>
      </c>
    </row>
    <row r="111" spans="1:24">
      <c r="A111" s="1">
        <v>38260</v>
      </c>
      <c r="B111">
        <v>2265</v>
      </c>
      <c r="C111" s="10">
        <f t="shared" si="22"/>
        <v>-0.11350293542074363</v>
      </c>
      <c r="D111">
        <v>1227.5899999999999</v>
      </c>
      <c r="E111" s="10">
        <f t="shared" si="14"/>
        <v>7.7589536516853741E-2</v>
      </c>
      <c r="F111">
        <v>224.75</v>
      </c>
      <c r="G111" s="10">
        <f t="shared" si="15"/>
        <v>0.12094763092269334</v>
      </c>
      <c r="H111">
        <v>421.94</v>
      </c>
      <c r="I111" s="10">
        <f t="shared" si="16"/>
        <v>-1.828757561656591E-2</v>
      </c>
      <c r="J111">
        <v>162.28</v>
      </c>
      <c r="K111" s="10">
        <f t="shared" si="17"/>
        <v>-7.6438573961964407E-3</v>
      </c>
      <c r="T111">
        <f t="shared" si="18"/>
        <v>-0.12394328429066007</v>
      </c>
      <c r="U111">
        <f t="shared" si="13"/>
        <v>6.9342352772264956E-2</v>
      </c>
      <c r="V111">
        <f t="shared" si="19"/>
        <v>0.10578432040210242</v>
      </c>
      <c r="W111">
        <f t="shared" si="20"/>
        <v>-2.406832580000743E-2</v>
      </c>
      <c r="X111">
        <f t="shared" si="21"/>
        <v>-1.9196177356345264E-2</v>
      </c>
    </row>
    <row r="112" spans="1:24">
      <c r="A112" s="1">
        <v>38289</v>
      </c>
      <c r="B112">
        <v>2232</v>
      </c>
      <c r="C112" s="10">
        <f t="shared" si="22"/>
        <v>-1.4569536423841067E-2</v>
      </c>
      <c r="D112">
        <v>1176.3699999999999</v>
      </c>
      <c r="E112" s="10">
        <f t="shared" si="14"/>
        <v>-4.172402838081124E-2</v>
      </c>
      <c r="F112">
        <v>238.25</v>
      </c>
      <c r="G112" s="10">
        <f t="shared" si="15"/>
        <v>6.0066740823136788E-2</v>
      </c>
      <c r="H112">
        <v>418.39</v>
      </c>
      <c r="I112" s="10">
        <f t="shared" si="16"/>
        <v>-8.4135185097407028E-3</v>
      </c>
      <c r="J112">
        <v>183.54</v>
      </c>
      <c r="K112" s="10">
        <f t="shared" si="17"/>
        <v>0.1310081340892284</v>
      </c>
      <c r="T112">
        <f t="shared" si="18"/>
        <v>-2.5009885293757503E-2</v>
      </c>
      <c r="U112">
        <f t="shared" si="13"/>
        <v>-4.9971212125400025E-2</v>
      </c>
      <c r="V112">
        <f t="shared" si="19"/>
        <v>4.4903430302545878E-2</v>
      </c>
      <c r="W112">
        <f t="shared" si="20"/>
        <v>-1.4194268693182221E-2</v>
      </c>
      <c r="X112">
        <f t="shared" si="21"/>
        <v>0.11945581412907957</v>
      </c>
    </row>
    <row r="113" spans="1:24">
      <c r="A113" s="1">
        <v>38321</v>
      </c>
      <c r="B113">
        <v>2045</v>
      </c>
      <c r="C113" s="10">
        <f t="shared" si="22"/>
        <v>-8.3781362007168458E-2</v>
      </c>
      <c r="D113">
        <v>1266.42</v>
      </c>
      <c r="E113" s="10">
        <f t="shared" si="14"/>
        <v>7.6549044943342803E-2</v>
      </c>
      <c r="F113">
        <v>245.25</v>
      </c>
      <c r="G113" s="10">
        <f t="shared" si="15"/>
        <v>2.9380902413431276E-2</v>
      </c>
      <c r="H113">
        <v>452.6</v>
      </c>
      <c r="I113" s="10">
        <f t="shared" si="16"/>
        <v>8.1765816582614503E-2</v>
      </c>
      <c r="J113">
        <v>193.04</v>
      </c>
      <c r="K113" s="10">
        <f t="shared" si="17"/>
        <v>5.1759834368529933E-2</v>
      </c>
      <c r="T113">
        <f t="shared" si="18"/>
        <v>-9.4221710877084891E-2</v>
      </c>
      <c r="U113">
        <f t="shared" si="13"/>
        <v>6.8301861198754019E-2</v>
      </c>
      <c r="V113">
        <f t="shared" si="19"/>
        <v>1.4217591892840364E-2</v>
      </c>
      <c r="W113">
        <f t="shared" si="20"/>
        <v>7.598506639917299E-2</v>
      </c>
      <c r="X113">
        <f t="shared" si="21"/>
        <v>4.0207514408381106E-2</v>
      </c>
    </row>
    <row r="114" spans="1:24">
      <c r="A114" s="1">
        <v>38352</v>
      </c>
      <c r="B114">
        <v>1889</v>
      </c>
      <c r="C114" s="10">
        <f t="shared" si="22"/>
        <v>-7.6283618581907131E-2</v>
      </c>
      <c r="D114">
        <v>1266.42</v>
      </c>
      <c r="E114" s="10">
        <f t="shared" si="14"/>
        <v>0</v>
      </c>
      <c r="F114">
        <v>230.5</v>
      </c>
      <c r="G114" s="10">
        <f t="shared" si="15"/>
        <v>-6.0142711518858305E-2</v>
      </c>
      <c r="H114">
        <v>440.44</v>
      </c>
      <c r="I114" s="10">
        <f t="shared" si="16"/>
        <v>-2.6866990720282868E-2</v>
      </c>
      <c r="J114">
        <v>202.29</v>
      </c>
      <c r="K114" s="10">
        <f t="shared" si="17"/>
        <v>4.7917530045586298E-2</v>
      </c>
      <c r="T114">
        <f t="shared" si="18"/>
        <v>-8.6723967451823564E-2</v>
      </c>
      <c r="U114">
        <f t="shared" si="13"/>
        <v>-8.2471837445887829E-3</v>
      </c>
      <c r="V114">
        <f t="shared" si="19"/>
        <v>-7.5306022039449222E-2</v>
      </c>
      <c r="W114">
        <f t="shared" si="20"/>
        <v>-3.2647740903724388E-2</v>
      </c>
      <c r="X114">
        <f t="shared" si="21"/>
        <v>3.6365210085437472E-2</v>
      </c>
    </row>
    <row r="115" spans="1:24">
      <c r="A115" s="1">
        <v>38383</v>
      </c>
      <c r="B115">
        <v>1990</v>
      </c>
      <c r="C115" s="10">
        <f t="shared" si="22"/>
        <v>5.3467443091582911E-2</v>
      </c>
      <c r="D115">
        <v>1363.07</v>
      </c>
      <c r="E115" s="10">
        <f t="shared" si="14"/>
        <v>7.6317493406610648E-2</v>
      </c>
      <c r="F115">
        <v>245.5</v>
      </c>
      <c r="G115" s="10">
        <f t="shared" si="15"/>
        <v>6.5075921908893664E-2</v>
      </c>
      <c r="H115">
        <v>449.56</v>
      </c>
      <c r="I115" s="10">
        <f t="shared" si="16"/>
        <v>2.0706566161111661E-2</v>
      </c>
      <c r="J115">
        <v>197.54</v>
      </c>
      <c r="K115" s="10">
        <f t="shared" si="17"/>
        <v>-2.3481140936279621E-2</v>
      </c>
      <c r="T115">
        <f t="shared" si="18"/>
        <v>4.3027094221666479E-2</v>
      </c>
      <c r="U115">
        <f t="shared" si="13"/>
        <v>6.8070309662021863E-2</v>
      </c>
      <c r="V115">
        <f t="shared" si="19"/>
        <v>4.9912611388302754E-2</v>
      </c>
      <c r="W115">
        <f t="shared" si="20"/>
        <v>1.4925815977670143E-2</v>
      </c>
      <c r="X115">
        <f t="shared" si="21"/>
        <v>-3.5033460896428448E-2</v>
      </c>
    </row>
    <row r="116" spans="1:24">
      <c r="A116" s="1">
        <v>38411</v>
      </c>
      <c r="B116">
        <v>2050</v>
      </c>
      <c r="C116" s="10">
        <f t="shared" si="22"/>
        <v>3.015075376884413E-2</v>
      </c>
      <c r="D116">
        <v>1515.9</v>
      </c>
      <c r="E116" s="10">
        <f t="shared" si="14"/>
        <v>0.11212190129633859</v>
      </c>
      <c r="F116">
        <v>256</v>
      </c>
      <c r="G116" s="10">
        <f t="shared" si="15"/>
        <v>4.2769857433808456E-2</v>
      </c>
      <c r="H116">
        <v>507.09</v>
      </c>
      <c r="I116" s="10">
        <f t="shared" si="16"/>
        <v>0.12796957024646316</v>
      </c>
      <c r="J116">
        <v>206.54</v>
      </c>
      <c r="K116" s="10">
        <f t="shared" si="17"/>
        <v>4.5560392831831553E-2</v>
      </c>
      <c r="T116">
        <f t="shared" si="18"/>
        <v>1.9710404898927694E-2</v>
      </c>
      <c r="U116">
        <f t="shared" si="13"/>
        <v>0.1038747175517498</v>
      </c>
      <c r="V116">
        <f t="shared" si="19"/>
        <v>2.7606546913217546E-2</v>
      </c>
      <c r="W116">
        <f t="shared" si="20"/>
        <v>0.12218882006302165</v>
      </c>
      <c r="X116">
        <f t="shared" si="21"/>
        <v>3.4008072871682726E-2</v>
      </c>
    </row>
    <row r="117" spans="1:24">
      <c r="A117" s="1">
        <v>38442</v>
      </c>
      <c r="B117">
        <v>2086</v>
      </c>
      <c r="C117" s="10">
        <f t="shared" si="22"/>
        <v>1.7560975609756113E-2</v>
      </c>
      <c r="D117">
        <v>1413.46</v>
      </c>
      <c r="E117" s="10">
        <f t="shared" si="14"/>
        <v>-6.7577016953624947E-2</v>
      </c>
      <c r="F117">
        <v>259.5</v>
      </c>
      <c r="G117" s="10">
        <f t="shared" si="15"/>
        <v>1.3671875E-2</v>
      </c>
      <c r="H117">
        <v>524.07000000000005</v>
      </c>
      <c r="I117" s="10">
        <f t="shared" si="16"/>
        <v>3.3485180145536475E-2</v>
      </c>
      <c r="J117">
        <v>201.29</v>
      </c>
      <c r="K117" s="10">
        <f t="shared" si="17"/>
        <v>-2.5418805074077677E-2</v>
      </c>
      <c r="T117">
        <f t="shared" si="18"/>
        <v>7.1206267398396771E-3</v>
      </c>
      <c r="U117">
        <f t="shared" si="13"/>
        <v>-7.5824200698213731E-2</v>
      </c>
      <c r="V117">
        <f t="shared" si="19"/>
        <v>-1.4914355205909117E-3</v>
      </c>
      <c r="W117">
        <f t="shared" si="20"/>
        <v>2.7704429962094955E-2</v>
      </c>
      <c r="X117">
        <f t="shared" si="21"/>
        <v>-3.6971125034226504E-2</v>
      </c>
    </row>
    <row r="118" spans="1:24">
      <c r="A118" s="1">
        <v>38471</v>
      </c>
      <c r="B118">
        <v>2281</v>
      </c>
      <c r="C118" s="10">
        <f t="shared" si="22"/>
        <v>9.3480345158197586E-2</v>
      </c>
      <c r="D118">
        <v>1306.07</v>
      </c>
      <c r="E118" s="10">
        <f t="shared" si="14"/>
        <v>-7.5976681335163443E-2</v>
      </c>
      <c r="F118">
        <v>255.25</v>
      </c>
      <c r="G118" s="10">
        <f t="shared" si="15"/>
        <v>-1.6377649325626242E-2</v>
      </c>
      <c r="H118">
        <v>513.92999999999995</v>
      </c>
      <c r="I118" s="10">
        <f t="shared" si="16"/>
        <v>-1.934856030682941E-2</v>
      </c>
      <c r="J118">
        <v>195.54</v>
      </c>
      <c r="K118" s="10">
        <f t="shared" si="17"/>
        <v>-2.8565750906652143E-2</v>
      </c>
      <c r="T118">
        <f t="shared" si="18"/>
        <v>8.3039996288281154E-2</v>
      </c>
      <c r="U118">
        <f t="shared" si="13"/>
        <v>-8.4223865079752228E-2</v>
      </c>
      <c r="V118">
        <f t="shared" si="19"/>
        <v>-3.1540959846217152E-2</v>
      </c>
      <c r="W118">
        <f t="shared" si="20"/>
        <v>-2.512931049027093E-2</v>
      </c>
      <c r="X118">
        <f t="shared" si="21"/>
        <v>-4.011807086680097E-2</v>
      </c>
    </row>
    <row r="119" spans="1:24">
      <c r="A119" s="1">
        <v>38503</v>
      </c>
      <c r="B119">
        <v>2335</v>
      </c>
      <c r="C119" s="10">
        <f t="shared" si="22"/>
        <v>2.3673827268741787E-2</v>
      </c>
      <c r="D119">
        <v>1348.2</v>
      </c>
      <c r="E119" s="10">
        <f t="shared" si="14"/>
        <v>3.2257076573231291E-2</v>
      </c>
      <c r="F119">
        <v>269.25</v>
      </c>
      <c r="G119" s="10">
        <f t="shared" si="15"/>
        <v>5.4848188050930391E-2</v>
      </c>
      <c r="H119">
        <v>545.35</v>
      </c>
      <c r="I119" s="10">
        <f t="shared" si="16"/>
        <v>6.1136730683167162E-2</v>
      </c>
      <c r="J119">
        <v>216.05</v>
      </c>
      <c r="K119" s="10">
        <f t="shared" si="17"/>
        <v>0.1048890252633734</v>
      </c>
      <c r="T119">
        <f t="shared" si="18"/>
        <v>1.3233478398825351E-2</v>
      </c>
      <c r="U119">
        <f t="shared" si="13"/>
        <v>2.4009892828642507E-2</v>
      </c>
      <c r="V119">
        <f t="shared" si="19"/>
        <v>3.9684877530339481E-2</v>
      </c>
      <c r="W119">
        <f t="shared" si="20"/>
        <v>5.5355980499725642E-2</v>
      </c>
      <c r="X119">
        <f t="shared" si="21"/>
        <v>9.3336705303224576E-2</v>
      </c>
    </row>
    <row r="120" spans="1:24">
      <c r="A120" s="1">
        <v>38533</v>
      </c>
      <c r="B120">
        <v>2311</v>
      </c>
      <c r="C120" s="10">
        <f t="shared" si="22"/>
        <v>-1.0278372591006391E-2</v>
      </c>
      <c r="D120">
        <v>1410.98</v>
      </c>
      <c r="E120" s="10">
        <f t="shared" si="14"/>
        <v>4.6565791425604575E-2</v>
      </c>
      <c r="F120">
        <v>287</v>
      </c>
      <c r="G120" s="10">
        <f t="shared" si="15"/>
        <v>6.5923862581244164E-2</v>
      </c>
      <c r="H120">
        <v>521</v>
      </c>
      <c r="I120" s="10">
        <f t="shared" si="16"/>
        <v>-4.4650224626386792E-2</v>
      </c>
      <c r="J120">
        <v>223.8</v>
      </c>
      <c r="K120" s="10">
        <f t="shared" si="17"/>
        <v>3.5871326081925448E-2</v>
      </c>
      <c r="T120">
        <f t="shared" si="18"/>
        <v>-2.0718721460922827E-2</v>
      </c>
      <c r="U120">
        <f t="shared" si="13"/>
        <v>3.831860768101579E-2</v>
      </c>
      <c r="V120">
        <f t="shared" si="19"/>
        <v>5.0760552060653254E-2</v>
      </c>
      <c r="W120">
        <f t="shared" si="20"/>
        <v>-5.0430974809828312E-2</v>
      </c>
      <c r="X120">
        <f t="shared" si="21"/>
        <v>2.4319006121776624E-2</v>
      </c>
    </row>
    <row r="121" spans="1:24">
      <c r="A121" s="1">
        <v>38562</v>
      </c>
      <c r="B121">
        <v>2558</v>
      </c>
      <c r="C121" s="10">
        <f t="shared" si="22"/>
        <v>0.10688013846819566</v>
      </c>
      <c r="D121">
        <v>1566.29</v>
      </c>
      <c r="E121" s="10">
        <f t="shared" si="14"/>
        <v>0.11007243192674587</v>
      </c>
      <c r="F121">
        <v>308</v>
      </c>
      <c r="G121" s="10">
        <f t="shared" si="15"/>
        <v>7.3170731707317138E-2</v>
      </c>
      <c r="H121">
        <v>521.5</v>
      </c>
      <c r="I121" s="10">
        <f t="shared" si="16"/>
        <v>9.596928982724684E-4</v>
      </c>
      <c r="J121">
        <v>231.55</v>
      </c>
      <c r="K121" s="10">
        <f t="shared" si="17"/>
        <v>3.4629133154602254E-2</v>
      </c>
      <c r="T121">
        <f t="shared" si="18"/>
        <v>9.643978959827923E-2</v>
      </c>
      <c r="U121">
        <f t="shared" si="13"/>
        <v>0.10182524818215709</v>
      </c>
      <c r="V121">
        <f t="shared" si="19"/>
        <v>5.8007421186726228E-2</v>
      </c>
      <c r="W121">
        <f t="shared" si="20"/>
        <v>-4.82105728516905E-3</v>
      </c>
      <c r="X121">
        <f t="shared" si="21"/>
        <v>2.3076813194453431E-2</v>
      </c>
    </row>
    <row r="122" spans="1:24">
      <c r="A122" s="1">
        <v>38595</v>
      </c>
      <c r="B122">
        <v>2530</v>
      </c>
      <c r="C122" s="10">
        <f t="shared" si="22"/>
        <v>-1.0946051602814699E-2</v>
      </c>
      <c r="D122">
        <v>1618.34</v>
      </c>
      <c r="E122" s="10">
        <f t="shared" si="14"/>
        <v>3.3231393930881259E-2</v>
      </c>
      <c r="F122">
        <v>327.25</v>
      </c>
      <c r="G122" s="10">
        <f t="shared" si="15"/>
        <v>6.25E-2</v>
      </c>
      <c r="H122">
        <v>545.5</v>
      </c>
      <c r="I122" s="10">
        <f t="shared" si="16"/>
        <v>4.6021093000958802E-2</v>
      </c>
      <c r="J122">
        <v>228.55</v>
      </c>
      <c r="K122" s="10">
        <f t="shared" si="17"/>
        <v>-1.2956164975167384E-2</v>
      </c>
      <c r="T122">
        <f t="shared" si="18"/>
        <v>-2.1386400472731135E-2</v>
      </c>
      <c r="U122">
        <f t="shared" si="13"/>
        <v>2.4984210186292474E-2</v>
      </c>
      <c r="V122">
        <f t="shared" si="19"/>
        <v>4.733668947940909E-2</v>
      </c>
      <c r="W122">
        <f t="shared" si="20"/>
        <v>4.0240342817517281E-2</v>
      </c>
      <c r="X122">
        <f t="shared" si="21"/>
        <v>-2.4508484935316207E-2</v>
      </c>
    </row>
    <row r="123" spans="1:24">
      <c r="A123" s="1">
        <v>38625</v>
      </c>
      <c r="B123">
        <v>2635</v>
      </c>
      <c r="C123" s="10">
        <f t="shared" si="22"/>
        <v>4.1501976284584963E-2</v>
      </c>
      <c r="D123">
        <v>1914.91</v>
      </c>
      <c r="E123" s="10">
        <f t="shared" si="14"/>
        <v>0.18325568174796403</v>
      </c>
      <c r="F123">
        <v>343.5</v>
      </c>
      <c r="G123" s="10">
        <f t="shared" si="15"/>
        <v>4.9656226126814307E-2</v>
      </c>
      <c r="H123">
        <v>568</v>
      </c>
      <c r="I123" s="10">
        <f t="shared" si="16"/>
        <v>4.124656278643446E-2</v>
      </c>
      <c r="J123">
        <v>230.55</v>
      </c>
      <c r="K123" s="10">
        <f t="shared" si="17"/>
        <v>8.750820389411551E-3</v>
      </c>
      <c r="T123">
        <f t="shared" si="18"/>
        <v>3.1061627414668527E-2</v>
      </c>
      <c r="U123">
        <f t="shared" si="13"/>
        <v>0.17500849800337526</v>
      </c>
      <c r="V123">
        <f t="shared" si="19"/>
        <v>3.4492915606223397E-2</v>
      </c>
      <c r="W123">
        <f t="shared" si="20"/>
        <v>3.546581260299294E-2</v>
      </c>
      <c r="X123">
        <f t="shared" si="21"/>
        <v>-2.8014995707372724E-3</v>
      </c>
    </row>
    <row r="124" spans="1:24">
      <c r="A124" s="1">
        <v>38656</v>
      </c>
      <c r="B124">
        <v>2533</v>
      </c>
      <c r="C124" s="10">
        <f t="shared" si="22"/>
        <v>-3.8709677419354827E-2</v>
      </c>
      <c r="D124">
        <v>1779.43</v>
      </c>
      <c r="E124" s="10">
        <f t="shared" si="14"/>
        <v>-7.0750061360586147E-2</v>
      </c>
      <c r="F124">
        <v>330.5</v>
      </c>
      <c r="G124" s="10">
        <f t="shared" si="15"/>
        <v>-3.7845705967976762E-2</v>
      </c>
      <c r="H124">
        <v>565</v>
      </c>
      <c r="I124" s="10">
        <f t="shared" si="16"/>
        <v>-5.2816901408451189E-3</v>
      </c>
      <c r="J124">
        <v>214.55</v>
      </c>
      <c r="K124" s="10">
        <f t="shared" si="17"/>
        <v>-6.9399262632834469E-2</v>
      </c>
      <c r="T124">
        <f t="shared" si="18"/>
        <v>-4.9150026289271259E-2</v>
      </c>
      <c r="U124">
        <f t="shared" si="13"/>
        <v>-7.8997245105174932E-2</v>
      </c>
      <c r="V124">
        <f t="shared" si="19"/>
        <v>-5.3009016488567672E-2</v>
      </c>
      <c r="W124">
        <f t="shared" si="20"/>
        <v>-1.1062440324286637E-2</v>
      </c>
      <c r="X124">
        <f t="shared" si="21"/>
        <v>-8.0951582592983296E-2</v>
      </c>
    </row>
    <row r="125" spans="1:24">
      <c r="A125" s="1">
        <v>38686</v>
      </c>
      <c r="B125">
        <v>2668</v>
      </c>
      <c r="C125" s="10">
        <f t="shared" si="22"/>
        <v>5.32964863797869E-2</v>
      </c>
      <c r="D125">
        <v>1933.08</v>
      </c>
      <c r="E125" s="10">
        <f t="shared" si="14"/>
        <v>8.6347875443259836E-2</v>
      </c>
      <c r="F125">
        <v>338.5</v>
      </c>
      <c r="G125" s="10">
        <f t="shared" si="15"/>
        <v>2.4205748865355536E-2</v>
      </c>
      <c r="H125">
        <v>594.5</v>
      </c>
      <c r="I125" s="10">
        <f t="shared" si="16"/>
        <v>5.2212389380531077E-2</v>
      </c>
      <c r="J125">
        <v>232.3</v>
      </c>
      <c r="K125" s="10">
        <f t="shared" si="17"/>
        <v>8.2731298065718883E-2</v>
      </c>
      <c r="T125">
        <f t="shared" si="18"/>
        <v>4.2856137509870468E-2</v>
      </c>
      <c r="U125">
        <f t="shared" si="13"/>
        <v>7.8100691698671051E-2</v>
      </c>
      <c r="V125">
        <f t="shared" si="19"/>
        <v>9.0424383447646247E-3</v>
      </c>
      <c r="W125">
        <f t="shared" si="20"/>
        <v>4.6431639197089557E-2</v>
      </c>
      <c r="X125">
        <f t="shared" si="21"/>
        <v>7.1178978105570057E-2</v>
      </c>
    </row>
    <row r="126" spans="1:24">
      <c r="A126" s="1">
        <v>38716</v>
      </c>
      <c r="B126">
        <v>2829</v>
      </c>
      <c r="C126" s="10">
        <f t="shared" si="22"/>
        <v>6.0344827586206851E-2</v>
      </c>
      <c r="D126">
        <v>2193.31</v>
      </c>
      <c r="E126" s="10">
        <f t="shared" si="14"/>
        <v>0.13461936391665108</v>
      </c>
      <c r="F126">
        <v>381.75</v>
      </c>
      <c r="G126" s="10">
        <f t="shared" si="15"/>
        <v>0.12776957163958635</v>
      </c>
      <c r="H126">
        <v>638</v>
      </c>
      <c r="I126" s="10">
        <f t="shared" si="16"/>
        <v>7.3170731707317138E-2</v>
      </c>
      <c r="J126">
        <v>258.05</v>
      </c>
      <c r="K126" s="10">
        <f t="shared" si="17"/>
        <v>0.11084804132587167</v>
      </c>
      <c r="T126">
        <f t="shared" si="18"/>
        <v>4.9904478716290418E-2</v>
      </c>
      <c r="U126">
        <f t="shared" si="13"/>
        <v>0.12637218017206231</v>
      </c>
      <c r="V126">
        <f t="shared" si="19"/>
        <v>0.11260626111899544</v>
      </c>
      <c r="W126">
        <f t="shared" si="20"/>
        <v>6.7389981523875625E-2</v>
      </c>
      <c r="X126">
        <f t="shared" si="21"/>
        <v>9.9295721365722844E-2</v>
      </c>
    </row>
    <row r="127" spans="1:24">
      <c r="A127" s="1">
        <v>38748</v>
      </c>
      <c r="B127">
        <v>2722</v>
      </c>
      <c r="C127" s="10">
        <f t="shared" si="22"/>
        <v>-3.7822552138564891E-2</v>
      </c>
      <c r="D127">
        <v>2368.44</v>
      </c>
      <c r="E127" s="10">
        <f t="shared" si="14"/>
        <v>7.9847353999206838E-2</v>
      </c>
      <c r="F127">
        <v>417</v>
      </c>
      <c r="G127" s="10">
        <f t="shared" si="15"/>
        <v>9.2337917485265208E-2</v>
      </c>
      <c r="H127">
        <v>631.5</v>
      </c>
      <c r="I127" s="10">
        <f t="shared" si="16"/>
        <v>-1.0188087774294696E-2</v>
      </c>
      <c r="J127">
        <v>266.31</v>
      </c>
      <c r="K127" s="10">
        <f t="shared" si="17"/>
        <v>3.2009300523154316E-2</v>
      </c>
      <c r="T127">
        <f t="shared" si="18"/>
        <v>-4.8262901008481324E-2</v>
      </c>
      <c r="U127">
        <f t="shared" si="13"/>
        <v>7.1600170254618054E-2</v>
      </c>
      <c r="V127">
        <f t="shared" si="19"/>
        <v>7.7174606964674292E-2</v>
      </c>
      <c r="W127">
        <f t="shared" si="20"/>
        <v>-1.5968837957736216E-2</v>
      </c>
      <c r="X127">
        <f t="shared" si="21"/>
        <v>2.0456980563005493E-2</v>
      </c>
    </row>
    <row r="128" spans="1:24">
      <c r="A128" s="1">
        <v>38776</v>
      </c>
      <c r="B128">
        <v>2635</v>
      </c>
      <c r="C128" s="10">
        <f t="shared" si="22"/>
        <v>-3.1961792799412247E-2</v>
      </c>
      <c r="D128">
        <v>2213.96</v>
      </c>
      <c r="E128" s="10">
        <f t="shared" si="14"/>
        <v>-6.5224367093952185E-2</v>
      </c>
      <c r="F128">
        <v>420</v>
      </c>
      <c r="G128" s="10">
        <f t="shared" si="15"/>
        <v>7.194244604316502E-3</v>
      </c>
      <c r="H128">
        <v>639</v>
      </c>
      <c r="I128" s="10">
        <f t="shared" si="16"/>
        <v>1.1876484560570111E-2</v>
      </c>
      <c r="J128">
        <v>277.31</v>
      </c>
      <c r="K128" s="10">
        <f t="shared" si="17"/>
        <v>4.1305245766212417E-2</v>
      </c>
      <c r="T128">
        <f t="shared" si="18"/>
        <v>-4.240214166932868E-2</v>
      </c>
      <c r="U128">
        <f t="shared" si="13"/>
        <v>-7.3471550838540969E-2</v>
      </c>
      <c r="V128">
        <f t="shared" si="19"/>
        <v>-7.9690659162744096E-3</v>
      </c>
      <c r="W128">
        <f t="shared" si="20"/>
        <v>6.0957343771285925E-3</v>
      </c>
      <c r="X128">
        <f t="shared" si="21"/>
        <v>2.9752925806063594E-2</v>
      </c>
    </row>
    <row r="129" spans="1:24">
      <c r="A129" s="1">
        <v>38807</v>
      </c>
      <c r="B129">
        <v>2900</v>
      </c>
      <c r="C129" s="10">
        <f t="shared" si="22"/>
        <v>0.10056925996204935</v>
      </c>
      <c r="D129">
        <v>2413.88</v>
      </c>
      <c r="E129" s="10">
        <f t="shared" si="14"/>
        <v>9.0299734412545796E-2</v>
      </c>
      <c r="F129">
        <v>420.75</v>
      </c>
      <c r="G129" s="10">
        <f t="shared" si="15"/>
        <v>1.7857142857142794E-3</v>
      </c>
      <c r="H129">
        <v>683</v>
      </c>
      <c r="I129" s="10">
        <f t="shared" si="16"/>
        <v>6.8857589984350653E-2</v>
      </c>
      <c r="J129">
        <v>275.31</v>
      </c>
      <c r="K129" s="10">
        <f t="shared" si="17"/>
        <v>-7.2121452526053842E-3</v>
      </c>
      <c r="T129">
        <f t="shared" si="18"/>
        <v>9.0128911092132918E-2</v>
      </c>
      <c r="U129">
        <f t="shared" si="13"/>
        <v>8.2052550667957011E-2</v>
      </c>
      <c r="V129">
        <f t="shared" si="19"/>
        <v>-1.3377596234876632E-2</v>
      </c>
      <c r="W129">
        <f t="shared" si="20"/>
        <v>6.307683980090914E-2</v>
      </c>
      <c r="X129">
        <f t="shared" si="21"/>
        <v>-1.8764465212754208E-2</v>
      </c>
    </row>
    <row r="130" spans="1:24">
      <c r="A130" s="1">
        <v>38835</v>
      </c>
      <c r="B130">
        <v>3030</v>
      </c>
      <c r="C130" s="10">
        <f t="shared" si="22"/>
        <v>4.482758620689653E-2</v>
      </c>
      <c r="D130">
        <v>2491.5300000000002</v>
      </c>
      <c r="E130" s="10">
        <f t="shared" si="14"/>
        <v>3.216812766168986E-2</v>
      </c>
      <c r="F130">
        <v>417.5</v>
      </c>
      <c r="G130" s="10">
        <f t="shared" si="15"/>
        <v>-7.724301841948944E-3</v>
      </c>
      <c r="H130">
        <v>694.5</v>
      </c>
      <c r="I130" s="10">
        <f t="shared" si="16"/>
        <v>1.6837481698389389E-2</v>
      </c>
      <c r="J130">
        <v>250.05</v>
      </c>
      <c r="K130" s="10">
        <f t="shared" si="17"/>
        <v>-9.1751116922741627E-2</v>
      </c>
      <c r="T130">
        <f t="shared" si="18"/>
        <v>3.4387237336980098E-2</v>
      </c>
      <c r="U130">
        <f t="shared" si="13"/>
        <v>2.3920943917101076E-2</v>
      </c>
      <c r="V130">
        <f t="shared" si="19"/>
        <v>-2.2887612362539854E-2</v>
      </c>
      <c r="W130">
        <f t="shared" si="20"/>
        <v>1.1056731514947871E-2</v>
      </c>
      <c r="X130">
        <f t="shared" si="21"/>
        <v>-0.10330343688289045</v>
      </c>
    </row>
    <row r="131" spans="1:24">
      <c r="A131" s="1">
        <v>38868</v>
      </c>
      <c r="B131">
        <v>2824</v>
      </c>
      <c r="C131" s="10">
        <f t="shared" si="22"/>
        <v>-6.798679867986801E-2</v>
      </c>
      <c r="D131">
        <v>2447.75</v>
      </c>
      <c r="E131" s="10">
        <f t="shared" si="14"/>
        <v>-1.7571532351607355E-2</v>
      </c>
      <c r="F131">
        <v>382</v>
      </c>
      <c r="G131" s="10">
        <f t="shared" si="15"/>
        <v>-8.5029940119760505E-2</v>
      </c>
      <c r="H131">
        <v>613.5</v>
      </c>
      <c r="I131" s="10">
        <f t="shared" si="16"/>
        <v>-0.11663066954643631</v>
      </c>
      <c r="J131">
        <v>231.8</v>
      </c>
      <c r="K131" s="10">
        <f t="shared" si="17"/>
        <v>-7.2985402919416131E-2</v>
      </c>
      <c r="T131">
        <f t="shared" si="18"/>
        <v>-7.8427147549784443E-2</v>
      </c>
      <c r="U131">
        <f t="shared" si="13"/>
        <v>-2.581871609619614E-2</v>
      </c>
      <c r="V131">
        <f t="shared" si="19"/>
        <v>-0.10019325064035142</v>
      </c>
      <c r="W131">
        <f t="shared" si="20"/>
        <v>-0.12241141972987782</v>
      </c>
      <c r="X131">
        <f t="shared" si="21"/>
        <v>-8.4537722879564958E-2</v>
      </c>
    </row>
    <row r="132" spans="1:24">
      <c r="A132" s="1">
        <v>38898</v>
      </c>
      <c r="B132">
        <v>3264</v>
      </c>
      <c r="C132" s="10">
        <f t="shared" si="22"/>
        <v>0.15580736543909346</v>
      </c>
      <c r="D132">
        <v>2361.83</v>
      </c>
      <c r="E132" s="10">
        <f t="shared" si="14"/>
        <v>-3.5101623940353432E-2</v>
      </c>
      <c r="F132">
        <v>369.75</v>
      </c>
      <c r="G132" s="10">
        <f t="shared" si="15"/>
        <v>-3.2068062827225186E-2</v>
      </c>
      <c r="H132">
        <v>617.5</v>
      </c>
      <c r="I132" s="10">
        <f t="shared" si="16"/>
        <v>6.5199674001630292E-3</v>
      </c>
      <c r="J132">
        <v>230.8</v>
      </c>
      <c r="K132" s="10">
        <f t="shared" si="17"/>
        <v>-4.3140638481449223E-3</v>
      </c>
      <c r="T132">
        <f t="shared" si="18"/>
        <v>0.14536701656917703</v>
      </c>
      <c r="U132">
        <f t="shared" si="13"/>
        <v>-4.3348807684942217E-2</v>
      </c>
      <c r="V132">
        <f t="shared" si="19"/>
        <v>-4.7231373347816095E-2</v>
      </c>
      <c r="W132">
        <f t="shared" si="20"/>
        <v>7.3921721672151088E-4</v>
      </c>
      <c r="X132">
        <f t="shared" si="21"/>
        <v>-1.5866383808293746E-2</v>
      </c>
    </row>
    <row r="133" spans="1:24">
      <c r="A133" s="1">
        <v>38929</v>
      </c>
      <c r="B133">
        <v>3269</v>
      </c>
      <c r="C133" s="10">
        <f t="shared" si="22"/>
        <v>1.5318627450979783E-3</v>
      </c>
      <c r="D133">
        <v>2284.1799999999998</v>
      </c>
      <c r="E133" s="10">
        <f t="shared" si="14"/>
        <v>-3.2877048729163416E-2</v>
      </c>
      <c r="F133">
        <v>357.25</v>
      </c>
      <c r="G133" s="10">
        <f t="shared" si="15"/>
        <v>-3.380662609871532E-2</v>
      </c>
      <c r="H133">
        <v>624</v>
      </c>
      <c r="I133" s="10">
        <f t="shared" si="16"/>
        <v>1.0526315789473717E-2</v>
      </c>
      <c r="J133">
        <v>232.55</v>
      </c>
      <c r="K133" s="10">
        <f t="shared" si="17"/>
        <v>7.5823223570190557E-3</v>
      </c>
      <c r="T133">
        <f t="shared" si="18"/>
        <v>-8.9084861248184578E-3</v>
      </c>
      <c r="U133">
        <f t="shared" ref="U133:U196" si="23">IFERROR(E133-$O$3,"N/A")</f>
        <v>-4.1124232473752201E-2</v>
      </c>
      <c r="V133">
        <f t="shared" si="19"/>
        <v>-4.896993661930623E-2</v>
      </c>
      <c r="W133">
        <f t="shared" si="20"/>
        <v>4.7455656060321986E-3</v>
      </c>
      <c r="X133">
        <f t="shared" si="21"/>
        <v>-3.9699976031297678E-3</v>
      </c>
    </row>
    <row r="134" spans="1:24">
      <c r="A134" s="1">
        <v>38960</v>
      </c>
      <c r="B134">
        <v>3404</v>
      </c>
      <c r="C134" s="10">
        <f t="shared" si="22"/>
        <v>4.1297032731722139E-2</v>
      </c>
      <c r="D134">
        <v>2194.96</v>
      </c>
      <c r="E134" s="10">
        <f t="shared" si="14"/>
        <v>-3.9059969004193951E-2</v>
      </c>
      <c r="F134">
        <v>370.5</v>
      </c>
      <c r="G134" s="10">
        <f t="shared" si="15"/>
        <v>3.7088873337998596E-2</v>
      </c>
      <c r="H134">
        <v>652.5</v>
      </c>
      <c r="I134" s="10">
        <f t="shared" si="16"/>
        <v>4.5673076923076872E-2</v>
      </c>
      <c r="J134">
        <v>239.3</v>
      </c>
      <c r="K134" s="10">
        <f t="shared" si="17"/>
        <v>2.9026015910556868E-2</v>
      </c>
      <c r="T134">
        <f t="shared" si="18"/>
        <v>3.0856683861805703E-2</v>
      </c>
      <c r="U134">
        <f t="shared" si="23"/>
        <v>-4.7307152748782735E-2</v>
      </c>
      <c r="V134">
        <f t="shared" si="19"/>
        <v>2.1925562817407686E-2</v>
      </c>
      <c r="W134">
        <f t="shared" si="20"/>
        <v>3.9892326739635352E-2</v>
      </c>
      <c r="X134">
        <f t="shared" si="21"/>
        <v>1.7473695950408045E-2</v>
      </c>
    </row>
    <row r="135" spans="1:24">
      <c r="A135" s="1">
        <v>38989</v>
      </c>
      <c r="B135">
        <v>3338</v>
      </c>
      <c r="C135" s="10">
        <f t="shared" si="22"/>
        <v>-1.9388954171562833E-2</v>
      </c>
      <c r="D135">
        <v>2087.56</v>
      </c>
      <c r="E135" s="10">
        <f t="shared" ref="E135:E198" si="24">IFERROR(D135/D134-1,"N/A")</f>
        <v>-4.8930276633742831E-2</v>
      </c>
      <c r="F135">
        <v>395.25</v>
      </c>
      <c r="G135" s="10">
        <f t="shared" ref="G135:G198" si="25">IFERROR(F135/F134-1,"N/A")</f>
        <v>6.68016194331984E-2</v>
      </c>
      <c r="H135">
        <v>668.5</v>
      </c>
      <c r="I135" s="10">
        <f t="shared" ref="I135:I198" si="26">IFERROR(H135/H134-1,"N/A")</f>
        <v>2.452107279693494E-2</v>
      </c>
      <c r="J135">
        <v>251.3</v>
      </c>
      <c r="K135" s="10">
        <f t="shared" ref="K135:K198" si="27">IFERROR(J135/J134-1,"N/A")</f>
        <v>5.0146259924780612E-2</v>
      </c>
      <c r="T135">
        <f t="shared" ref="T135:T198" si="28">IFERROR(C135-$N$3,"N/A")</f>
        <v>-2.9829303041479269E-2</v>
      </c>
      <c r="U135">
        <f t="shared" si="23"/>
        <v>-5.7177460378331615E-2</v>
      </c>
      <c r="V135">
        <f t="shared" ref="V135:V198" si="29">IFERROR(G135-$P$3,"N/A")</f>
        <v>5.163830891260749E-2</v>
      </c>
      <c r="W135">
        <f t="shared" ref="W135:W198" si="30">IFERROR(I135-$Q$3,"N/A")</f>
        <v>1.8740322613493419E-2</v>
      </c>
      <c r="X135">
        <f t="shared" ref="X135:X198" si="31">IFERROR(K135-$R$3,"N/A")</f>
        <v>3.8593939964631785E-2</v>
      </c>
    </row>
    <row r="136" spans="1:24">
      <c r="A136" s="1">
        <v>39021</v>
      </c>
      <c r="B136">
        <v>3098</v>
      </c>
      <c r="C136" s="10">
        <f t="shared" ref="C136:C199" si="32">IFERROR(B136/B135-1,"N/A")</f>
        <v>-7.1899340922708221E-2</v>
      </c>
      <c r="D136">
        <v>2389.09</v>
      </c>
      <c r="E136" s="10">
        <f t="shared" si="24"/>
        <v>0.14444135737415942</v>
      </c>
      <c r="F136">
        <v>419.5</v>
      </c>
      <c r="G136" s="10">
        <f t="shared" si="25"/>
        <v>6.1353573687539464E-2</v>
      </c>
      <c r="H136">
        <v>693</v>
      </c>
      <c r="I136" s="10">
        <f t="shared" si="26"/>
        <v>3.6649214659685958E-2</v>
      </c>
      <c r="J136">
        <v>240.05</v>
      </c>
      <c r="K136" s="10">
        <f t="shared" si="27"/>
        <v>-4.4767210505372024E-2</v>
      </c>
      <c r="T136">
        <f t="shared" si="28"/>
        <v>-8.2339689792624654E-2</v>
      </c>
      <c r="U136">
        <f t="shared" si="23"/>
        <v>0.13619417362957065</v>
      </c>
      <c r="V136">
        <f t="shared" si="29"/>
        <v>4.6190263166948554E-2</v>
      </c>
      <c r="W136">
        <f t="shared" si="30"/>
        <v>3.0868464476244438E-2</v>
      </c>
      <c r="X136">
        <f t="shared" si="31"/>
        <v>-5.6319530465520851E-2</v>
      </c>
    </row>
    <row r="137" spans="1:24">
      <c r="A137" s="1">
        <v>39051</v>
      </c>
      <c r="B137">
        <v>2950</v>
      </c>
      <c r="C137" s="10">
        <f t="shared" si="32"/>
        <v>-4.7772756617172396E-2</v>
      </c>
      <c r="D137">
        <v>2242.87</v>
      </c>
      <c r="E137" s="10">
        <f t="shared" si="24"/>
        <v>-6.1203219635928452E-2</v>
      </c>
      <c r="F137">
        <v>387</v>
      </c>
      <c r="G137" s="10">
        <f t="shared" si="25"/>
        <v>-7.7473182359952375E-2</v>
      </c>
      <c r="H137">
        <v>657.5</v>
      </c>
      <c r="I137" s="10">
        <f t="shared" si="26"/>
        <v>-5.1226551226551176E-2</v>
      </c>
      <c r="J137">
        <v>256.3</v>
      </c>
      <c r="K137" s="10">
        <f t="shared" si="27"/>
        <v>6.7694230368673169E-2</v>
      </c>
      <c r="T137">
        <f t="shared" si="28"/>
        <v>-5.8213105487088829E-2</v>
      </c>
      <c r="U137">
        <f t="shared" si="23"/>
        <v>-6.9450403380517237E-2</v>
      </c>
      <c r="V137">
        <f t="shared" si="29"/>
        <v>-9.2636492880543292E-2</v>
      </c>
      <c r="W137">
        <f t="shared" si="30"/>
        <v>-5.7007301409992696E-2</v>
      </c>
      <c r="X137">
        <f t="shared" si="31"/>
        <v>5.6141910408524343E-2</v>
      </c>
    </row>
    <row r="138" spans="1:24">
      <c r="A138" s="1">
        <v>39080</v>
      </c>
      <c r="B138">
        <v>2744</v>
      </c>
      <c r="C138" s="10">
        <f t="shared" si="32"/>
        <v>-6.9830508474576281E-2</v>
      </c>
      <c r="D138">
        <v>2245.35</v>
      </c>
      <c r="E138" s="10">
        <f t="shared" si="24"/>
        <v>1.1057261455189593E-3</v>
      </c>
      <c r="F138">
        <v>425.75</v>
      </c>
      <c r="G138" s="10">
        <f t="shared" si="25"/>
        <v>0.10012919896640837</v>
      </c>
      <c r="H138">
        <v>628.5</v>
      </c>
      <c r="I138" s="10">
        <f t="shared" si="26"/>
        <v>-4.4106463878326951E-2</v>
      </c>
      <c r="J138">
        <v>271.06</v>
      </c>
      <c r="K138" s="10">
        <f t="shared" si="27"/>
        <v>5.7588763168162194E-2</v>
      </c>
      <c r="T138">
        <f t="shared" si="28"/>
        <v>-8.0270857344492713E-2</v>
      </c>
      <c r="U138">
        <f t="shared" si="23"/>
        <v>-7.1414575990698236E-3</v>
      </c>
      <c r="V138">
        <f t="shared" si="29"/>
        <v>8.4965888445817456E-2</v>
      </c>
      <c r="W138">
        <f t="shared" si="30"/>
        <v>-4.9887214061768471E-2</v>
      </c>
      <c r="X138">
        <f t="shared" si="31"/>
        <v>4.6036443208013367E-2</v>
      </c>
    </row>
    <row r="139" spans="1:24">
      <c r="A139" s="1">
        <v>39113</v>
      </c>
      <c r="B139">
        <v>2840</v>
      </c>
      <c r="C139" s="10">
        <f t="shared" si="32"/>
        <v>3.4985422740524852E-2</v>
      </c>
      <c r="D139">
        <v>2242.87</v>
      </c>
      <c r="E139" s="10">
        <f t="shared" si="24"/>
        <v>-1.1045048656112E-3</v>
      </c>
      <c r="F139">
        <v>417.75</v>
      </c>
      <c r="G139" s="10">
        <f t="shared" si="25"/>
        <v>-1.8790369935408058E-2</v>
      </c>
      <c r="H139">
        <v>639</v>
      </c>
      <c r="I139" s="10">
        <f t="shared" si="26"/>
        <v>1.6706443914081159E-2</v>
      </c>
      <c r="J139">
        <v>269.31</v>
      </c>
      <c r="K139" s="10">
        <f t="shared" si="27"/>
        <v>-6.4561351730244576E-3</v>
      </c>
      <c r="T139">
        <f t="shared" si="28"/>
        <v>2.4545073870608416E-2</v>
      </c>
      <c r="U139">
        <f t="shared" si="23"/>
        <v>-9.3516886101999829E-3</v>
      </c>
      <c r="V139">
        <f t="shared" si="29"/>
        <v>-3.3953680455998968E-2</v>
      </c>
      <c r="W139">
        <f t="shared" si="30"/>
        <v>1.0925693730639641E-2</v>
      </c>
      <c r="X139">
        <f t="shared" si="31"/>
        <v>-1.8008455133173281E-2</v>
      </c>
    </row>
    <row r="140" spans="1:24">
      <c r="A140" s="1">
        <v>39141</v>
      </c>
      <c r="B140">
        <v>2864</v>
      </c>
      <c r="C140" s="10">
        <f t="shared" si="32"/>
        <v>8.4507042253521014E-3</v>
      </c>
      <c r="D140">
        <v>2260.2199999999998</v>
      </c>
      <c r="E140" s="10">
        <f t="shared" si="24"/>
        <v>7.7356244454649392E-3</v>
      </c>
      <c r="F140">
        <v>435.75</v>
      </c>
      <c r="G140" s="10">
        <f t="shared" si="25"/>
        <v>4.3087971274685888E-2</v>
      </c>
      <c r="H140">
        <v>659</v>
      </c>
      <c r="I140" s="10">
        <f t="shared" si="26"/>
        <v>3.1298904538341166E-2</v>
      </c>
      <c r="J140">
        <v>257.05</v>
      </c>
      <c r="K140" s="10">
        <f t="shared" si="27"/>
        <v>-4.5523745869072818E-2</v>
      </c>
      <c r="T140">
        <f t="shared" si="28"/>
        <v>-1.9896446445643347E-3</v>
      </c>
      <c r="U140">
        <f t="shared" si="23"/>
        <v>-5.1155929912384372E-4</v>
      </c>
      <c r="V140">
        <f t="shared" si="29"/>
        <v>2.7924660754094978E-2</v>
      </c>
      <c r="W140">
        <f t="shared" si="30"/>
        <v>2.5518154354899646E-2</v>
      </c>
      <c r="X140">
        <f t="shared" si="31"/>
        <v>-5.7076065829221645E-2</v>
      </c>
    </row>
    <row r="141" spans="1:24">
      <c r="A141" s="1">
        <v>39171</v>
      </c>
      <c r="B141">
        <v>2734</v>
      </c>
      <c r="C141" s="10">
        <f t="shared" si="32"/>
        <v>-4.5391061452513926E-2</v>
      </c>
      <c r="D141">
        <v>2397.35</v>
      </c>
      <c r="E141" s="10">
        <f t="shared" si="24"/>
        <v>6.0671085115608259E-2</v>
      </c>
      <c r="F141">
        <v>460</v>
      </c>
      <c r="G141" s="10">
        <f t="shared" si="25"/>
        <v>5.5651176133103775E-2</v>
      </c>
      <c r="H141">
        <v>719</v>
      </c>
      <c r="I141" s="10">
        <f t="shared" si="26"/>
        <v>9.1047040971168336E-2</v>
      </c>
      <c r="J141">
        <v>258.3</v>
      </c>
      <c r="K141" s="10">
        <f t="shared" si="27"/>
        <v>4.8628671464696627E-3</v>
      </c>
      <c r="T141">
        <f t="shared" si="28"/>
        <v>-5.5831410322430358E-2</v>
      </c>
      <c r="U141">
        <f t="shared" si="23"/>
        <v>5.2423901371019474E-2</v>
      </c>
      <c r="V141">
        <f t="shared" si="29"/>
        <v>4.0487865612512865E-2</v>
      </c>
      <c r="W141">
        <f t="shared" si="30"/>
        <v>8.5266290787726823E-2</v>
      </c>
      <c r="X141">
        <f t="shared" si="31"/>
        <v>-6.6894528136791608E-3</v>
      </c>
    </row>
    <row r="142" spans="1:24">
      <c r="A142" s="1">
        <v>39202</v>
      </c>
      <c r="B142">
        <v>2740</v>
      </c>
      <c r="C142" s="10">
        <f t="shared" si="32"/>
        <v>2.1945866861741159E-3</v>
      </c>
      <c r="D142">
        <v>2538.62</v>
      </c>
      <c r="E142" s="10">
        <f t="shared" si="24"/>
        <v>5.8927565853963637E-2</v>
      </c>
      <c r="F142">
        <v>457</v>
      </c>
      <c r="G142" s="10">
        <f t="shared" si="25"/>
        <v>-6.521739130434745E-3</v>
      </c>
      <c r="H142">
        <v>714.5</v>
      </c>
      <c r="I142" s="10">
        <f t="shared" si="26"/>
        <v>-6.2586926286508637E-3</v>
      </c>
      <c r="J142">
        <v>264.56</v>
      </c>
      <c r="K142" s="10">
        <f t="shared" si="27"/>
        <v>2.4235385210994886E-2</v>
      </c>
      <c r="T142">
        <f t="shared" si="28"/>
        <v>-8.2457621837423202E-3</v>
      </c>
      <c r="U142">
        <f t="shared" si="23"/>
        <v>5.0680382109374852E-2</v>
      </c>
      <c r="V142">
        <f t="shared" si="29"/>
        <v>-2.1685049651025655E-2</v>
      </c>
      <c r="W142">
        <f t="shared" si="30"/>
        <v>-1.2039442812092382E-2</v>
      </c>
      <c r="X142">
        <f t="shared" si="31"/>
        <v>1.2683065250846063E-2</v>
      </c>
    </row>
    <row r="143" spans="1:24">
      <c r="A143" s="1">
        <v>39233</v>
      </c>
      <c r="B143">
        <v>2686</v>
      </c>
      <c r="C143" s="10">
        <f t="shared" si="32"/>
        <v>-1.9708029197080257E-2</v>
      </c>
      <c r="D143">
        <v>3031.8</v>
      </c>
      <c r="E143" s="10">
        <f t="shared" si="24"/>
        <v>0.19427090308908013</v>
      </c>
      <c r="F143">
        <v>447.25</v>
      </c>
      <c r="G143" s="10">
        <f t="shared" si="25"/>
        <v>-2.1334792122538304E-2</v>
      </c>
      <c r="H143">
        <v>737</v>
      </c>
      <c r="I143" s="10">
        <f t="shared" si="26"/>
        <v>3.149055283414981E-2</v>
      </c>
      <c r="J143">
        <v>251.3</v>
      </c>
      <c r="K143" s="10">
        <f t="shared" si="27"/>
        <v>-5.0120955548835777E-2</v>
      </c>
      <c r="T143">
        <f t="shared" si="28"/>
        <v>-3.0148378066996693E-2</v>
      </c>
      <c r="U143">
        <f t="shared" si="23"/>
        <v>0.18602371934449136</v>
      </c>
      <c r="V143">
        <f t="shared" si="29"/>
        <v>-3.6498102643129214E-2</v>
      </c>
      <c r="W143">
        <f t="shared" si="30"/>
        <v>2.570980265070829E-2</v>
      </c>
      <c r="X143">
        <f t="shared" si="31"/>
        <v>-6.1673275508984604E-2</v>
      </c>
    </row>
    <row r="144" spans="1:24">
      <c r="A144" s="1">
        <v>39262</v>
      </c>
      <c r="B144">
        <v>2683</v>
      </c>
      <c r="C144" s="10">
        <f t="shared" si="32"/>
        <v>-1.1169024571854314E-3</v>
      </c>
      <c r="D144">
        <v>3161.5</v>
      </c>
      <c r="E144" s="10">
        <f t="shared" si="24"/>
        <v>4.2779866745827455E-2</v>
      </c>
      <c r="F144">
        <v>405</v>
      </c>
      <c r="G144" s="10">
        <f t="shared" si="25"/>
        <v>-9.4466182224706485E-2</v>
      </c>
      <c r="H144">
        <v>695.5</v>
      </c>
      <c r="I144" s="10">
        <f t="shared" si="26"/>
        <v>-5.6309362279511554E-2</v>
      </c>
      <c r="J144">
        <v>234.55</v>
      </c>
      <c r="K144" s="10">
        <f t="shared" si="27"/>
        <v>-6.6653402307998433E-2</v>
      </c>
      <c r="T144">
        <f t="shared" si="28"/>
        <v>-1.1557251327101867E-2</v>
      </c>
      <c r="U144">
        <f t="shared" si="23"/>
        <v>3.453268300123867E-2</v>
      </c>
      <c r="V144">
        <f t="shared" si="29"/>
        <v>-0.1096294927452974</v>
      </c>
      <c r="W144">
        <f t="shared" si="30"/>
        <v>-6.2090112462953075E-2</v>
      </c>
      <c r="X144">
        <f t="shared" si="31"/>
        <v>-7.820572226814726E-2</v>
      </c>
    </row>
    <row r="145" spans="1:24">
      <c r="A145" s="1">
        <v>39294</v>
      </c>
      <c r="B145">
        <v>2559</v>
      </c>
      <c r="C145" s="10">
        <f t="shared" si="32"/>
        <v>-4.621692135669031E-2</v>
      </c>
      <c r="D145">
        <v>2978.93</v>
      </c>
      <c r="E145" s="10">
        <f t="shared" si="24"/>
        <v>-5.7747904475723644E-2</v>
      </c>
      <c r="F145">
        <v>422.5</v>
      </c>
      <c r="G145" s="10">
        <f t="shared" si="25"/>
        <v>4.3209876543209846E-2</v>
      </c>
      <c r="H145">
        <v>659</v>
      </c>
      <c r="I145" s="10">
        <f t="shared" si="26"/>
        <v>-5.248023005032354E-2</v>
      </c>
      <c r="J145">
        <v>231.3</v>
      </c>
      <c r="K145" s="10">
        <f t="shared" si="27"/>
        <v>-1.3856320613941597E-2</v>
      </c>
      <c r="T145">
        <f t="shared" si="28"/>
        <v>-5.6657270226606743E-2</v>
      </c>
      <c r="U145">
        <f t="shared" si="23"/>
        <v>-6.5995088220312428E-2</v>
      </c>
      <c r="V145">
        <f t="shared" si="29"/>
        <v>2.8046566022618936E-2</v>
      </c>
      <c r="W145">
        <f t="shared" si="30"/>
        <v>-5.826098023376506E-2</v>
      </c>
      <c r="X145">
        <f t="shared" si="31"/>
        <v>-2.5408640574090421E-2</v>
      </c>
    </row>
    <row r="146" spans="1:24">
      <c r="A146" s="1">
        <v>39325</v>
      </c>
      <c r="B146">
        <v>2445</v>
      </c>
      <c r="C146" s="10">
        <f t="shared" si="32"/>
        <v>-4.4548651817116092E-2</v>
      </c>
      <c r="D146">
        <v>2833.54</v>
      </c>
      <c r="E146" s="10">
        <f t="shared" si="24"/>
        <v>-4.8806114947313239E-2</v>
      </c>
      <c r="F146">
        <v>462.25</v>
      </c>
      <c r="G146" s="10">
        <f t="shared" si="25"/>
        <v>9.4082840236686449E-2</v>
      </c>
      <c r="H146">
        <v>689</v>
      </c>
      <c r="I146" s="10">
        <f t="shared" si="26"/>
        <v>4.5523520485584168E-2</v>
      </c>
      <c r="J146">
        <v>236.3</v>
      </c>
      <c r="K146" s="10">
        <f t="shared" si="27"/>
        <v>2.1616947686986521E-2</v>
      </c>
      <c r="T146">
        <f t="shared" si="28"/>
        <v>-5.4989000687032524E-2</v>
      </c>
      <c r="U146">
        <f t="shared" si="23"/>
        <v>-5.7053298691902024E-2</v>
      </c>
      <c r="V146">
        <f t="shared" si="29"/>
        <v>7.8919529716095532E-2</v>
      </c>
      <c r="W146">
        <f t="shared" si="30"/>
        <v>3.9742770302142648E-2</v>
      </c>
      <c r="X146">
        <f t="shared" si="31"/>
        <v>1.0064627726837697E-2</v>
      </c>
    </row>
    <row r="147" spans="1:24">
      <c r="A147" s="1">
        <v>39353</v>
      </c>
      <c r="B147">
        <v>2449</v>
      </c>
      <c r="C147" s="10">
        <f t="shared" si="32"/>
        <v>1.6359918200408163E-3</v>
      </c>
      <c r="D147">
        <v>3492.77</v>
      </c>
      <c r="E147" s="10">
        <f t="shared" si="24"/>
        <v>0.23265244182189071</v>
      </c>
      <c r="F147">
        <v>493.5</v>
      </c>
      <c r="G147" s="10">
        <f t="shared" si="25"/>
        <v>6.7604110329908096E-2</v>
      </c>
      <c r="H147">
        <v>700.5</v>
      </c>
      <c r="I147" s="10">
        <f t="shared" si="26"/>
        <v>1.6690856313497759E-2</v>
      </c>
      <c r="J147">
        <v>249.3</v>
      </c>
      <c r="K147" s="10">
        <f t="shared" si="27"/>
        <v>5.5014811680067721E-2</v>
      </c>
      <c r="T147">
        <f t="shared" si="28"/>
        <v>-8.8043570498756198E-3</v>
      </c>
      <c r="U147">
        <f t="shared" si="23"/>
        <v>0.22440525807730194</v>
      </c>
      <c r="V147">
        <f t="shared" si="29"/>
        <v>5.2440799809317186E-2</v>
      </c>
      <c r="W147">
        <f t="shared" si="30"/>
        <v>1.0910106130056241E-2</v>
      </c>
      <c r="X147">
        <f t="shared" si="31"/>
        <v>4.3462491719918894E-2</v>
      </c>
    </row>
    <row r="148" spans="1:24">
      <c r="A148" s="1">
        <v>39386</v>
      </c>
      <c r="B148">
        <v>2373</v>
      </c>
      <c r="C148" s="10">
        <f t="shared" si="32"/>
        <v>-3.103307472437733E-2</v>
      </c>
      <c r="D148">
        <v>3709.21</v>
      </c>
      <c r="E148" s="10">
        <f t="shared" si="24"/>
        <v>6.1968008199795532E-2</v>
      </c>
      <c r="F148">
        <v>498</v>
      </c>
      <c r="G148" s="10">
        <f t="shared" si="25"/>
        <v>9.1185410334346795E-3</v>
      </c>
      <c r="H148">
        <v>723.5</v>
      </c>
      <c r="I148" s="10">
        <f t="shared" si="26"/>
        <v>3.2833690221270473E-2</v>
      </c>
      <c r="J148">
        <v>242.05</v>
      </c>
      <c r="K148" s="10">
        <f t="shared" si="27"/>
        <v>-2.9081427998395526E-2</v>
      </c>
      <c r="T148">
        <f t="shared" si="28"/>
        <v>-4.1473423594293762E-2</v>
      </c>
      <c r="U148">
        <f t="shared" si="23"/>
        <v>5.3720824455206748E-2</v>
      </c>
      <c r="V148">
        <f t="shared" si="29"/>
        <v>-6.0447694871562322E-3</v>
      </c>
      <c r="W148">
        <f t="shared" si="30"/>
        <v>2.7052940037828953E-2</v>
      </c>
      <c r="X148">
        <f t="shared" si="31"/>
        <v>-4.0633747958544353E-2</v>
      </c>
    </row>
    <row r="149" spans="1:24">
      <c r="A149" s="1">
        <v>39416</v>
      </c>
      <c r="B149">
        <v>2310</v>
      </c>
      <c r="C149" s="10">
        <f t="shared" si="32"/>
        <v>-2.6548672566371723E-2</v>
      </c>
      <c r="D149">
        <v>4659.2299999999996</v>
      </c>
      <c r="E149" s="10">
        <f t="shared" si="24"/>
        <v>0.25612461952814747</v>
      </c>
      <c r="F149">
        <v>460</v>
      </c>
      <c r="G149" s="10">
        <f t="shared" si="25"/>
        <v>-7.6305220883534086E-2</v>
      </c>
      <c r="H149">
        <v>716</v>
      </c>
      <c r="I149" s="10">
        <f t="shared" si="26"/>
        <v>-1.0366275051831408E-2</v>
      </c>
      <c r="J149">
        <v>215.8</v>
      </c>
      <c r="K149" s="10">
        <f t="shared" si="27"/>
        <v>-0.10844866763065486</v>
      </c>
      <c r="T149">
        <f t="shared" si="28"/>
        <v>-3.6989021436288155E-2</v>
      </c>
      <c r="U149">
        <f t="shared" si="23"/>
        <v>0.2478774357835587</v>
      </c>
      <c r="V149">
        <f t="shared" si="29"/>
        <v>-9.1468531404125003E-2</v>
      </c>
      <c r="W149">
        <f t="shared" si="30"/>
        <v>-1.6147025235272928E-2</v>
      </c>
      <c r="X149">
        <f t="shared" si="31"/>
        <v>-0.12000098759080369</v>
      </c>
    </row>
    <row r="150" spans="1:24">
      <c r="A150" s="1">
        <v>39447</v>
      </c>
      <c r="B150">
        <v>2164</v>
      </c>
      <c r="C150" s="10">
        <f t="shared" si="32"/>
        <v>-6.320346320346315E-2</v>
      </c>
      <c r="D150">
        <v>4392.3999999999996</v>
      </c>
      <c r="E150" s="10">
        <f t="shared" si="24"/>
        <v>-5.7269119575552141E-2</v>
      </c>
      <c r="F150">
        <v>498</v>
      </c>
      <c r="G150" s="10">
        <f t="shared" si="25"/>
        <v>8.260869565217388E-2</v>
      </c>
      <c r="H150">
        <v>709.5</v>
      </c>
      <c r="I150" s="10">
        <f t="shared" si="26"/>
        <v>-9.0782122905027629E-3</v>
      </c>
      <c r="J150">
        <v>230.05</v>
      </c>
      <c r="K150" s="10">
        <f t="shared" si="27"/>
        <v>6.603336422613526E-2</v>
      </c>
      <c r="T150">
        <f t="shared" si="28"/>
        <v>-7.3643812073379583E-2</v>
      </c>
      <c r="U150">
        <f t="shared" si="23"/>
        <v>-6.5516303320140926E-2</v>
      </c>
      <c r="V150">
        <f t="shared" si="29"/>
        <v>6.7445385131582963E-2</v>
      </c>
      <c r="W150">
        <f t="shared" si="30"/>
        <v>-1.4858962473944281E-2</v>
      </c>
      <c r="X150">
        <f t="shared" si="31"/>
        <v>5.4481044265986434E-2</v>
      </c>
    </row>
    <row r="151" spans="1:24">
      <c r="A151" s="1">
        <v>39478</v>
      </c>
      <c r="B151">
        <v>2094</v>
      </c>
      <c r="C151" s="10">
        <f t="shared" si="32"/>
        <v>-3.2347504621072054E-2</v>
      </c>
      <c r="D151">
        <v>4094.17</v>
      </c>
      <c r="E151" s="10">
        <f t="shared" si="24"/>
        <v>-6.7896821783079764E-2</v>
      </c>
      <c r="F151">
        <v>465</v>
      </c>
      <c r="G151" s="10">
        <f t="shared" si="25"/>
        <v>-6.6265060240963902E-2</v>
      </c>
      <c r="H151">
        <v>628</v>
      </c>
      <c r="I151" s="10">
        <f t="shared" si="26"/>
        <v>-0.11486962649753352</v>
      </c>
      <c r="J151">
        <v>220.55</v>
      </c>
      <c r="K151" s="10">
        <f t="shared" si="27"/>
        <v>-4.1295370571614809E-2</v>
      </c>
      <c r="T151">
        <f t="shared" si="28"/>
        <v>-4.2787853490988487E-2</v>
      </c>
      <c r="U151">
        <f t="shared" si="23"/>
        <v>-7.6144005527668548E-2</v>
      </c>
      <c r="V151">
        <f t="shared" si="29"/>
        <v>-8.1428370761554819E-2</v>
      </c>
      <c r="W151">
        <f t="shared" si="30"/>
        <v>-0.12065037668097503</v>
      </c>
      <c r="X151">
        <f t="shared" si="31"/>
        <v>-5.2847690531763636E-2</v>
      </c>
    </row>
    <row r="152" spans="1:24">
      <c r="A152" s="1">
        <v>39507</v>
      </c>
      <c r="B152">
        <v>1893</v>
      </c>
      <c r="C152" s="10">
        <f t="shared" si="32"/>
        <v>-9.5988538681948454E-2</v>
      </c>
      <c r="D152">
        <v>4725.32</v>
      </c>
      <c r="E152" s="10">
        <f t="shared" si="24"/>
        <v>0.15415822987320982</v>
      </c>
      <c r="F152">
        <v>482.75</v>
      </c>
      <c r="G152" s="10">
        <f t="shared" si="25"/>
        <v>3.817204301075261E-2</v>
      </c>
      <c r="H152">
        <v>697.5</v>
      </c>
      <c r="I152" s="10">
        <f t="shared" si="26"/>
        <v>0.11066878980891715</v>
      </c>
      <c r="J152">
        <v>197.54</v>
      </c>
      <c r="K152" s="10">
        <f t="shared" si="27"/>
        <v>-0.10433008388120613</v>
      </c>
      <c r="T152">
        <f t="shared" si="28"/>
        <v>-0.10642888755186489</v>
      </c>
      <c r="U152">
        <f t="shared" si="23"/>
        <v>0.14591104612862105</v>
      </c>
      <c r="V152">
        <f t="shared" si="29"/>
        <v>2.30087324901617E-2</v>
      </c>
      <c r="W152">
        <f t="shared" si="30"/>
        <v>0.10488803962547563</v>
      </c>
      <c r="X152">
        <f t="shared" si="31"/>
        <v>-0.11588240384135495</v>
      </c>
    </row>
    <row r="153" spans="1:24">
      <c r="A153" s="1">
        <v>39538</v>
      </c>
      <c r="B153">
        <v>1884</v>
      </c>
      <c r="C153" s="10">
        <f t="shared" si="32"/>
        <v>-4.7543581616481534E-3</v>
      </c>
      <c r="D153">
        <v>4323</v>
      </c>
      <c r="E153" s="10">
        <f t="shared" si="24"/>
        <v>-8.5141323762200183E-2</v>
      </c>
      <c r="F153">
        <v>485.25</v>
      </c>
      <c r="G153" s="10">
        <f t="shared" si="25"/>
        <v>5.1786639047126659E-3</v>
      </c>
      <c r="H153">
        <v>709.5</v>
      </c>
      <c r="I153" s="10">
        <f t="shared" si="26"/>
        <v>1.7204301075268713E-2</v>
      </c>
      <c r="J153">
        <v>188.14</v>
      </c>
      <c r="K153" s="10">
        <f t="shared" si="27"/>
        <v>-4.7585299179912943E-2</v>
      </c>
      <c r="T153">
        <f t="shared" si="28"/>
        <v>-1.5194707031564589E-2</v>
      </c>
      <c r="U153">
        <f t="shared" si="23"/>
        <v>-9.3388507506788968E-2</v>
      </c>
      <c r="V153">
        <f t="shared" si="29"/>
        <v>-9.9846466158782458E-3</v>
      </c>
      <c r="W153">
        <f t="shared" si="30"/>
        <v>1.1423550891827195E-2</v>
      </c>
      <c r="X153">
        <f t="shared" si="31"/>
        <v>-5.913761914006177E-2</v>
      </c>
    </row>
    <row r="154" spans="1:24">
      <c r="A154" s="1">
        <v>39568</v>
      </c>
      <c r="B154">
        <v>2128</v>
      </c>
      <c r="C154" s="10">
        <f t="shared" si="32"/>
        <v>0.12951167728237789</v>
      </c>
      <c r="D154">
        <v>4883.1000000000004</v>
      </c>
      <c r="E154" s="10">
        <f t="shared" si="24"/>
        <v>0.12956280360860517</v>
      </c>
      <c r="F154">
        <v>466.75</v>
      </c>
      <c r="G154" s="10">
        <f t="shared" si="25"/>
        <v>-3.8124678001030365E-2</v>
      </c>
      <c r="H154">
        <v>739.5</v>
      </c>
      <c r="I154" s="10">
        <f t="shared" si="26"/>
        <v>4.228329809725162E-2</v>
      </c>
      <c r="J154">
        <v>197.84</v>
      </c>
      <c r="K154" s="10">
        <f t="shared" si="27"/>
        <v>5.1557350908897792E-2</v>
      </c>
      <c r="T154">
        <f t="shared" si="28"/>
        <v>0.11907132841246146</v>
      </c>
      <c r="U154">
        <f t="shared" si="23"/>
        <v>0.12131561986401639</v>
      </c>
      <c r="V154">
        <f t="shared" si="29"/>
        <v>-5.3287988521621275E-2</v>
      </c>
      <c r="W154">
        <f t="shared" si="30"/>
        <v>3.65025479138101E-2</v>
      </c>
      <c r="X154">
        <f t="shared" si="31"/>
        <v>4.0005030948748965E-2</v>
      </c>
    </row>
    <row r="155" spans="1:24">
      <c r="A155" s="1">
        <v>39598</v>
      </c>
      <c r="B155">
        <v>2205</v>
      </c>
      <c r="C155" s="10">
        <f t="shared" si="32"/>
        <v>3.6184210526315708E-2</v>
      </c>
      <c r="D155">
        <v>5002.0600000000004</v>
      </c>
      <c r="E155" s="10">
        <f t="shared" si="24"/>
        <v>2.4361573590546914E-2</v>
      </c>
      <c r="F155">
        <v>453.25</v>
      </c>
      <c r="G155" s="10">
        <f t="shared" si="25"/>
        <v>-2.8923406534547391E-2</v>
      </c>
      <c r="H155">
        <v>706.5</v>
      </c>
      <c r="I155" s="10">
        <f t="shared" si="26"/>
        <v>-4.4624746450304231E-2</v>
      </c>
      <c r="J155">
        <v>225.05</v>
      </c>
      <c r="K155" s="10">
        <f t="shared" si="27"/>
        <v>0.13753538212697136</v>
      </c>
      <c r="T155">
        <f t="shared" si="28"/>
        <v>2.5743861656399272E-2</v>
      </c>
      <c r="U155">
        <f t="shared" si="23"/>
        <v>1.611438984595813E-2</v>
      </c>
      <c r="V155">
        <f t="shared" si="29"/>
        <v>-4.4086717055138301E-2</v>
      </c>
      <c r="W155">
        <f t="shared" si="30"/>
        <v>-5.0405496633745751E-2</v>
      </c>
      <c r="X155">
        <f t="shared" si="31"/>
        <v>0.12598306216682253</v>
      </c>
    </row>
    <row r="156" spans="1:24">
      <c r="A156" s="1">
        <v>39629</v>
      </c>
      <c r="B156">
        <v>2142</v>
      </c>
      <c r="C156" s="10">
        <f t="shared" si="32"/>
        <v>-2.8571428571428581E-2</v>
      </c>
      <c r="D156">
        <v>4964.0600000000004</v>
      </c>
      <c r="E156" s="10">
        <f t="shared" si="24"/>
        <v>-7.5968700895231445E-3</v>
      </c>
      <c r="F156">
        <v>442.5</v>
      </c>
      <c r="G156" s="10">
        <f t="shared" si="25"/>
        <v>-2.3717595146166559E-2</v>
      </c>
      <c r="H156">
        <v>654.5</v>
      </c>
      <c r="I156" s="10">
        <f t="shared" si="26"/>
        <v>-7.3602264685067254E-2</v>
      </c>
      <c r="J156">
        <v>209.04</v>
      </c>
      <c r="K156" s="10">
        <f t="shared" si="27"/>
        <v>-7.1139746722950536E-2</v>
      </c>
      <c r="T156">
        <f t="shared" si="28"/>
        <v>-3.9011777441345014E-2</v>
      </c>
      <c r="U156">
        <f t="shared" si="23"/>
        <v>-1.5844053834111929E-2</v>
      </c>
      <c r="V156">
        <f t="shared" si="29"/>
        <v>-3.8880905666757469E-2</v>
      </c>
      <c r="W156">
        <f t="shared" si="30"/>
        <v>-7.9383014868508767E-2</v>
      </c>
      <c r="X156">
        <f t="shared" si="31"/>
        <v>-8.2692066683099363E-2</v>
      </c>
    </row>
    <row r="157" spans="1:24">
      <c r="A157" s="1">
        <v>39660</v>
      </c>
      <c r="B157">
        <v>2468</v>
      </c>
      <c r="C157" s="10">
        <f t="shared" si="32"/>
        <v>0.15219421101774033</v>
      </c>
      <c r="D157">
        <v>4411.3999999999996</v>
      </c>
      <c r="E157" s="10">
        <f t="shared" si="24"/>
        <v>-0.11133225625798249</v>
      </c>
      <c r="F157">
        <v>450</v>
      </c>
      <c r="G157" s="10">
        <f t="shared" si="25"/>
        <v>1.6949152542372836E-2</v>
      </c>
      <c r="H157">
        <v>632</v>
      </c>
      <c r="I157" s="10">
        <f t="shared" si="26"/>
        <v>-3.4377387318563768E-2</v>
      </c>
      <c r="J157">
        <v>195.94</v>
      </c>
      <c r="K157" s="10">
        <f t="shared" si="27"/>
        <v>-6.2667432070417139E-2</v>
      </c>
      <c r="T157">
        <f t="shared" si="28"/>
        <v>0.1417538621478239</v>
      </c>
      <c r="U157">
        <f t="shared" si="23"/>
        <v>-0.11957944000257127</v>
      </c>
      <c r="V157">
        <f t="shared" si="29"/>
        <v>1.7858420217819245E-3</v>
      </c>
      <c r="W157">
        <f t="shared" si="30"/>
        <v>-4.0158137502005288E-2</v>
      </c>
      <c r="X157">
        <f t="shared" si="31"/>
        <v>-7.4219752030565966E-2</v>
      </c>
    </row>
    <row r="158" spans="1:24">
      <c r="A158" s="1">
        <v>39689</v>
      </c>
      <c r="B158">
        <v>2693</v>
      </c>
      <c r="C158" s="10">
        <f t="shared" si="32"/>
        <v>9.1166936790923803E-2</v>
      </c>
      <c r="D158">
        <v>4319.7</v>
      </c>
      <c r="E158" s="10">
        <f t="shared" si="24"/>
        <v>-2.0787051729609596E-2</v>
      </c>
      <c r="F158">
        <v>480</v>
      </c>
      <c r="G158" s="10">
        <f t="shared" si="25"/>
        <v>6.6666666666666652E-2</v>
      </c>
      <c r="H158">
        <v>715</v>
      </c>
      <c r="I158" s="10">
        <f t="shared" si="26"/>
        <v>0.13132911392405067</v>
      </c>
      <c r="J158">
        <v>210.04</v>
      </c>
      <c r="K158" s="10">
        <f t="shared" si="27"/>
        <v>7.1960804327855454E-2</v>
      </c>
      <c r="T158">
        <f t="shared" si="28"/>
        <v>8.072658792100737E-2</v>
      </c>
      <c r="U158">
        <f t="shared" si="23"/>
        <v>-2.903423547419838E-2</v>
      </c>
      <c r="V158">
        <f t="shared" si="29"/>
        <v>5.1503356146075742E-2</v>
      </c>
      <c r="W158">
        <f t="shared" si="30"/>
        <v>0.12554836374060915</v>
      </c>
      <c r="X158">
        <f t="shared" si="31"/>
        <v>6.0408484367706627E-2</v>
      </c>
    </row>
    <row r="159" spans="1:24">
      <c r="A159" s="1">
        <v>39721</v>
      </c>
      <c r="B159">
        <v>2460</v>
      </c>
      <c r="C159" s="10">
        <f t="shared" si="32"/>
        <v>-8.6520608986260683E-2</v>
      </c>
      <c r="D159">
        <v>2867.41</v>
      </c>
      <c r="E159" s="10">
        <f t="shared" si="24"/>
        <v>-0.33620158807324585</v>
      </c>
      <c r="F159">
        <v>412</v>
      </c>
      <c r="G159" s="10">
        <f t="shared" si="25"/>
        <v>-0.14166666666666672</v>
      </c>
      <c r="H159">
        <v>657</v>
      </c>
      <c r="I159" s="10">
        <f t="shared" si="26"/>
        <v>-8.1118881118881103E-2</v>
      </c>
      <c r="J159">
        <v>195.34</v>
      </c>
      <c r="K159" s="10">
        <f t="shared" si="27"/>
        <v>-6.9986669205865493E-2</v>
      </c>
      <c r="T159">
        <f t="shared" si="28"/>
        <v>-9.6960957856177116E-2</v>
      </c>
      <c r="U159">
        <f t="shared" si="23"/>
        <v>-0.34444877181783462</v>
      </c>
      <c r="V159">
        <f t="shared" si="29"/>
        <v>-0.15682997718725764</v>
      </c>
      <c r="W159">
        <f t="shared" si="30"/>
        <v>-8.6899631302322616E-2</v>
      </c>
      <c r="X159">
        <f t="shared" si="31"/>
        <v>-8.153898916601432E-2</v>
      </c>
    </row>
    <row r="160" spans="1:24">
      <c r="A160" s="1">
        <v>39752</v>
      </c>
      <c r="B160">
        <v>2630</v>
      </c>
      <c r="C160" s="10">
        <f t="shared" si="32"/>
        <v>6.9105691056910556E-2</v>
      </c>
      <c r="D160">
        <v>2365.96</v>
      </c>
      <c r="E160" s="10">
        <f t="shared" si="24"/>
        <v>-0.17487907205457187</v>
      </c>
      <c r="F160">
        <v>348.75</v>
      </c>
      <c r="G160" s="10">
        <f t="shared" si="25"/>
        <v>-0.15351941747572817</v>
      </c>
      <c r="H160">
        <v>623</v>
      </c>
      <c r="I160" s="10">
        <f t="shared" si="26"/>
        <v>-5.1750380517503802E-2</v>
      </c>
      <c r="J160">
        <v>173.04</v>
      </c>
      <c r="K160" s="10">
        <f t="shared" si="27"/>
        <v>-0.11415992628237948</v>
      </c>
      <c r="T160">
        <f t="shared" si="28"/>
        <v>5.8665342186994124E-2</v>
      </c>
      <c r="U160">
        <f t="shared" si="23"/>
        <v>-0.18312625579916064</v>
      </c>
      <c r="V160">
        <f t="shared" si="29"/>
        <v>-0.16868272799631909</v>
      </c>
      <c r="W160">
        <f t="shared" si="30"/>
        <v>-5.7531130700945322E-2</v>
      </c>
      <c r="X160">
        <f t="shared" si="31"/>
        <v>-0.1257122462425283</v>
      </c>
    </row>
    <row r="161" spans="1:24">
      <c r="A161" s="1">
        <v>39780</v>
      </c>
      <c r="B161">
        <v>2445</v>
      </c>
      <c r="C161" s="10">
        <f t="shared" si="32"/>
        <v>-7.0342205323193907E-2</v>
      </c>
      <c r="D161">
        <v>1328.38</v>
      </c>
      <c r="E161" s="10">
        <f t="shared" si="24"/>
        <v>-0.43854503034708947</v>
      </c>
      <c r="F161">
        <v>354.25</v>
      </c>
      <c r="G161" s="10">
        <f t="shared" si="25"/>
        <v>1.5770609318996431E-2</v>
      </c>
      <c r="H161">
        <v>632.5</v>
      </c>
      <c r="I161" s="10">
        <f t="shared" si="26"/>
        <v>1.5248796147672605E-2</v>
      </c>
      <c r="J161">
        <v>166.14</v>
      </c>
      <c r="K161" s="10">
        <f t="shared" si="27"/>
        <v>-3.9875173370318984E-2</v>
      </c>
      <c r="T161">
        <f t="shared" si="28"/>
        <v>-8.078255419311034E-2</v>
      </c>
      <c r="U161">
        <f t="shared" si="23"/>
        <v>-0.44679221409167824</v>
      </c>
      <c r="V161">
        <f t="shared" si="29"/>
        <v>6.0729879840551969E-4</v>
      </c>
      <c r="W161">
        <f t="shared" si="30"/>
        <v>9.4680459642310869E-3</v>
      </c>
      <c r="X161">
        <f t="shared" si="31"/>
        <v>-5.1427493330467811E-2</v>
      </c>
    </row>
    <row r="162" spans="1:24">
      <c r="A162" s="1">
        <v>39813</v>
      </c>
      <c r="B162">
        <v>2807</v>
      </c>
      <c r="C162" s="10">
        <f t="shared" si="32"/>
        <v>0.14805725971370154</v>
      </c>
      <c r="D162">
        <v>1230.9000000000001</v>
      </c>
      <c r="E162" s="10">
        <f t="shared" si="24"/>
        <v>-7.3382616420000324E-2</v>
      </c>
      <c r="F162">
        <v>376.75</v>
      </c>
      <c r="G162" s="10">
        <f t="shared" si="25"/>
        <v>6.3514467184191847E-2</v>
      </c>
      <c r="H162">
        <v>590</v>
      </c>
      <c r="I162" s="10">
        <f t="shared" si="26"/>
        <v>-6.7193675889328008E-2</v>
      </c>
      <c r="J162">
        <v>170.04</v>
      </c>
      <c r="K162" s="10">
        <f t="shared" si="27"/>
        <v>2.3474178403755985E-2</v>
      </c>
      <c r="T162">
        <f t="shared" si="28"/>
        <v>0.13761691084378511</v>
      </c>
      <c r="U162">
        <f t="shared" si="23"/>
        <v>-8.1629800164589109E-2</v>
      </c>
      <c r="V162">
        <f t="shared" si="29"/>
        <v>4.8351156663600937E-2</v>
      </c>
      <c r="W162">
        <f t="shared" si="30"/>
        <v>-7.2974426072769522E-2</v>
      </c>
      <c r="X162">
        <f t="shared" si="31"/>
        <v>1.1921858443607162E-2</v>
      </c>
    </row>
    <row r="163" spans="1:24">
      <c r="A163" s="1">
        <v>39843</v>
      </c>
      <c r="B163">
        <v>2671</v>
      </c>
      <c r="C163" s="10">
        <f t="shared" si="32"/>
        <v>-4.8450302814392554E-2</v>
      </c>
      <c r="D163">
        <v>1244.1099999999999</v>
      </c>
      <c r="E163" s="10">
        <f t="shared" si="24"/>
        <v>1.0731984726622734E-2</v>
      </c>
      <c r="F163">
        <v>402.25</v>
      </c>
      <c r="G163" s="10">
        <f t="shared" si="25"/>
        <v>6.7684140676841364E-2</v>
      </c>
      <c r="H163">
        <v>567</v>
      </c>
      <c r="I163" s="10">
        <f t="shared" si="26"/>
        <v>-3.8983050847457679E-2</v>
      </c>
      <c r="J163">
        <v>181.14</v>
      </c>
      <c r="K163" s="10">
        <f t="shared" si="27"/>
        <v>6.5278757939308374E-2</v>
      </c>
      <c r="T163">
        <f t="shared" si="28"/>
        <v>-5.8890651684308987E-2</v>
      </c>
      <c r="U163">
        <f t="shared" si="23"/>
        <v>2.4848009820339512E-3</v>
      </c>
      <c r="V163">
        <f t="shared" si="29"/>
        <v>5.2520830156250455E-2</v>
      </c>
      <c r="W163">
        <f t="shared" si="30"/>
        <v>-4.4763801030899199E-2</v>
      </c>
      <c r="X163">
        <f t="shared" si="31"/>
        <v>5.3726437979159547E-2</v>
      </c>
    </row>
    <row r="164" spans="1:24">
      <c r="A164" s="1">
        <v>39871</v>
      </c>
      <c r="B164">
        <v>2243</v>
      </c>
      <c r="C164" s="10">
        <f t="shared" si="32"/>
        <v>-0.16023961063272185</v>
      </c>
      <c r="D164">
        <v>1487.81</v>
      </c>
      <c r="E164" s="10">
        <f t="shared" si="24"/>
        <v>0.1958830006992951</v>
      </c>
      <c r="F164">
        <v>371.5</v>
      </c>
      <c r="G164" s="10">
        <f t="shared" si="25"/>
        <v>-7.6444996892479855E-2</v>
      </c>
      <c r="H164">
        <v>581</v>
      </c>
      <c r="I164" s="10">
        <f t="shared" si="26"/>
        <v>2.4691358024691468E-2</v>
      </c>
      <c r="J164">
        <v>170.74</v>
      </c>
      <c r="K164" s="10">
        <f t="shared" si="27"/>
        <v>-5.7414154797394201E-2</v>
      </c>
      <c r="T164">
        <f t="shared" si="28"/>
        <v>-0.17067995950263828</v>
      </c>
      <c r="U164">
        <f t="shared" si="23"/>
        <v>0.18763581695470632</v>
      </c>
      <c r="V164">
        <f t="shared" si="29"/>
        <v>-9.1608307413070772E-2</v>
      </c>
      <c r="W164">
        <f t="shared" si="30"/>
        <v>1.8910607841249948E-2</v>
      </c>
      <c r="X164">
        <f t="shared" si="31"/>
        <v>-6.8966474757543028E-2</v>
      </c>
    </row>
    <row r="165" spans="1:24">
      <c r="A165" s="1">
        <v>39903</v>
      </c>
      <c r="B165">
        <v>2451</v>
      </c>
      <c r="C165" s="10">
        <f t="shared" si="32"/>
        <v>9.2732946946054495E-2</v>
      </c>
      <c r="D165">
        <v>1941.35</v>
      </c>
      <c r="E165" s="10">
        <f t="shared" si="24"/>
        <v>0.30483731121581381</v>
      </c>
      <c r="F165">
        <v>334.5</v>
      </c>
      <c r="G165" s="10">
        <f t="shared" si="25"/>
        <v>-9.9596231493943477E-2</v>
      </c>
      <c r="H165">
        <v>546.5</v>
      </c>
      <c r="I165" s="10">
        <f t="shared" si="26"/>
        <v>-5.9380378657487132E-2</v>
      </c>
      <c r="J165">
        <v>169.24</v>
      </c>
      <c r="K165" s="10">
        <f t="shared" si="27"/>
        <v>-8.7852875717465695E-3</v>
      </c>
      <c r="T165">
        <f t="shared" si="28"/>
        <v>8.2292598076138063E-2</v>
      </c>
      <c r="U165">
        <f t="shared" si="23"/>
        <v>0.29659012747122504</v>
      </c>
      <c r="V165">
        <f t="shared" si="29"/>
        <v>-0.11475954201453439</v>
      </c>
      <c r="W165">
        <f t="shared" si="30"/>
        <v>-6.5161128840928645E-2</v>
      </c>
      <c r="X165">
        <f t="shared" si="31"/>
        <v>-2.0337607531895393E-2</v>
      </c>
    </row>
    <row r="166" spans="1:24">
      <c r="A166" s="1">
        <v>39933</v>
      </c>
      <c r="B166">
        <v>2385</v>
      </c>
      <c r="C166" s="10">
        <f t="shared" si="32"/>
        <v>-2.6927784577723379E-2</v>
      </c>
      <c r="D166">
        <v>2291.61</v>
      </c>
      <c r="E166" s="10">
        <f t="shared" si="24"/>
        <v>0.18042084116722901</v>
      </c>
      <c r="F166">
        <v>358.25</v>
      </c>
      <c r="G166" s="10">
        <f t="shared" si="25"/>
        <v>7.1001494768310858E-2</v>
      </c>
      <c r="H166">
        <v>548.5</v>
      </c>
      <c r="I166" s="10">
        <f t="shared" si="26"/>
        <v>3.6596523330283404E-3</v>
      </c>
      <c r="J166">
        <v>185.54</v>
      </c>
      <c r="K166" s="10">
        <f t="shared" si="27"/>
        <v>9.631292838572425E-2</v>
      </c>
      <c r="T166">
        <f t="shared" si="28"/>
        <v>-3.7368133447639812E-2</v>
      </c>
      <c r="U166">
        <f t="shared" si="23"/>
        <v>0.17217365742264024</v>
      </c>
      <c r="V166">
        <f t="shared" si="29"/>
        <v>5.5838184247719948E-2</v>
      </c>
      <c r="W166">
        <f t="shared" si="30"/>
        <v>-2.121097850413178E-3</v>
      </c>
      <c r="X166">
        <f t="shared" si="31"/>
        <v>8.4760608425575423E-2</v>
      </c>
    </row>
    <row r="167" spans="1:24">
      <c r="A167" s="1">
        <v>39962</v>
      </c>
      <c r="B167">
        <v>2570</v>
      </c>
      <c r="C167" s="10">
        <f t="shared" si="32"/>
        <v>7.7568134171907666E-2</v>
      </c>
      <c r="D167">
        <v>2313.09</v>
      </c>
      <c r="E167" s="10">
        <f t="shared" si="24"/>
        <v>9.3733226857972696E-3</v>
      </c>
      <c r="F167">
        <v>341.75</v>
      </c>
      <c r="G167" s="10">
        <f t="shared" si="25"/>
        <v>-4.6057222609909299E-2</v>
      </c>
      <c r="H167">
        <v>510.5</v>
      </c>
      <c r="I167" s="10">
        <f t="shared" si="26"/>
        <v>-6.9279854147675457E-2</v>
      </c>
      <c r="J167">
        <v>190.04</v>
      </c>
      <c r="K167" s="10">
        <f t="shared" si="27"/>
        <v>2.42535302360678E-2</v>
      </c>
      <c r="T167">
        <f t="shared" si="28"/>
        <v>6.7127785301991233E-2</v>
      </c>
      <c r="U167">
        <f t="shared" si="23"/>
        <v>1.1261389412084866E-3</v>
      </c>
      <c r="V167">
        <f t="shared" si="29"/>
        <v>-6.1220533130500208E-2</v>
      </c>
      <c r="W167">
        <f t="shared" si="30"/>
        <v>-7.506060433111697E-2</v>
      </c>
      <c r="X167">
        <f t="shared" si="31"/>
        <v>1.2701210275918976E-2</v>
      </c>
    </row>
    <row r="168" spans="1:24">
      <c r="A168" s="1">
        <v>39994</v>
      </c>
      <c r="B168">
        <v>2670.5</v>
      </c>
      <c r="C168" s="10">
        <f t="shared" si="32"/>
        <v>3.9105058365758838E-2</v>
      </c>
      <c r="D168">
        <v>2105</v>
      </c>
      <c r="E168" s="10">
        <f t="shared" si="24"/>
        <v>-8.9961912420182588E-2</v>
      </c>
      <c r="F168">
        <v>338.5</v>
      </c>
      <c r="G168" s="10">
        <f t="shared" si="25"/>
        <v>-9.5098756400877615E-3</v>
      </c>
      <c r="H168">
        <v>502.5</v>
      </c>
      <c r="I168" s="10">
        <f t="shared" si="26"/>
        <v>-1.5670910871694366E-2</v>
      </c>
      <c r="J168">
        <v>178.14</v>
      </c>
      <c r="K168" s="10">
        <f t="shared" si="27"/>
        <v>-6.261839612713116E-2</v>
      </c>
      <c r="T168">
        <f t="shared" si="28"/>
        <v>2.8664709495842402E-2</v>
      </c>
      <c r="U168">
        <f t="shared" si="23"/>
        <v>-9.8209096164771373E-2</v>
      </c>
      <c r="V168">
        <f t="shared" si="29"/>
        <v>-2.4673186160678671E-2</v>
      </c>
      <c r="W168">
        <f t="shared" si="30"/>
        <v>-2.1451661055135886E-2</v>
      </c>
      <c r="X168">
        <f t="shared" si="31"/>
        <v>-7.4170716087279986E-2</v>
      </c>
    </row>
    <row r="169" spans="1:24">
      <c r="A169" s="1">
        <v>40025</v>
      </c>
      <c r="B169">
        <v>2803</v>
      </c>
      <c r="C169" s="10">
        <f t="shared" si="32"/>
        <v>4.9616176745927776E-2</v>
      </c>
      <c r="D169">
        <v>2489</v>
      </c>
      <c r="E169" s="10">
        <f t="shared" si="24"/>
        <v>0.18242280285035628</v>
      </c>
      <c r="F169">
        <v>307</v>
      </c>
      <c r="G169" s="10">
        <f t="shared" si="25"/>
        <v>-9.3057607090103356E-2</v>
      </c>
      <c r="H169">
        <v>518</v>
      </c>
      <c r="I169" s="10">
        <f t="shared" si="26"/>
        <v>3.0845771144278666E-2</v>
      </c>
      <c r="J169">
        <v>195.44</v>
      </c>
      <c r="K169" s="10">
        <f t="shared" si="27"/>
        <v>9.7114628943527626E-2</v>
      </c>
      <c r="T169">
        <f t="shared" si="28"/>
        <v>3.9175827876011343E-2</v>
      </c>
      <c r="U169">
        <f t="shared" si="23"/>
        <v>0.17417561910576751</v>
      </c>
      <c r="V169">
        <f t="shared" si="29"/>
        <v>-0.10822091761069427</v>
      </c>
      <c r="W169">
        <f t="shared" si="30"/>
        <v>2.5065020960837146E-2</v>
      </c>
      <c r="X169">
        <f t="shared" si="31"/>
        <v>8.5562308983378799E-2</v>
      </c>
    </row>
    <row r="170" spans="1:24">
      <c r="A170" s="1">
        <v>40056</v>
      </c>
      <c r="B170">
        <v>2840</v>
      </c>
      <c r="C170" s="10">
        <f t="shared" si="32"/>
        <v>1.320014270424541E-2</v>
      </c>
      <c r="D170">
        <v>2413.5</v>
      </c>
      <c r="E170" s="10">
        <f t="shared" si="24"/>
        <v>-3.0333467255926116E-2</v>
      </c>
      <c r="F170">
        <v>312.2</v>
      </c>
      <c r="G170" s="10">
        <f t="shared" si="25"/>
        <v>1.693811074918572E-2</v>
      </c>
      <c r="H170">
        <v>587.5</v>
      </c>
      <c r="I170" s="10">
        <f t="shared" si="26"/>
        <v>0.13416988416988418</v>
      </c>
      <c r="J170">
        <v>220.75</v>
      </c>
      <c r="K170" s="10">
        <f t="shared" si="27"/>
        <v>0.12950266066311911</v>
      </c>
      <c r="T170">
        <f t="shared" si="28"/>
        <v>2.7597938343289739E-3</v>
      </c>
      <c r="U170">
        <f t="shared" si="23"/>
        <v>-3.8580651000514901E-2</v>
      </c>
      <c r="V170">
        <f t="shared" si="29"/>
        <v>1.774800228594808E-3</v>
      </c>
      <c r="W170">
        <f t="shared" si="30"/>
        <v>0.12838913398644267</v>
      </c>
      <c r="X170">
        <f t="shared" si="31"/>
        <v>0.11795034070297028</v>
      </c>
    </row>
    <row r="171" spans="1:24">
      <c r="A171" s="1">
        <v>40086</v>
      </c>
      <c r="B171">
        <v>2804</v>
      </c>
      <c r="C171" s="10">
        <f t="shared" si="32"/>
        <v>-1.2676056338028152E-2</v>
      </c>
      <c r="D171">
        <v>2668.5</v>
      </c>
      <c r="E171" s="10">
        <f t="shared" si="24"/>
        <v>0.10565568676196402</v>
      </c>
      <c r="F171">
        <v>349.2</v>
      </c>
      <c r="G171" s="10">
        <f t="shared" si="25"/>
        <v>0.11851377322229339</v>
      </c>
      <c r="H171">
        <v>634.5</v>
      </c>
      <c r="I171" s="10">
        <f t="shared" si="26"/>
        <v>8.0000000000000071E-2</v>
      </c>
      <c r="J171">
        <v>233.45</v>
      </c>
      <c r="K171" s="10">
        <f t="shared" si="27"/>
        <v>5.7531143827859621E-2</v>
      </c>
      <c r="T171">
        <f t="shared" si="28"/>
        <v>-2.3116405207944588E-2</v>
      </c>
      <c r="U171">
        <f t="shared" si="23"/>
        <v>9.7408503017375234E-2</v>
      </c>
      <c r="V171">
        <f t="shared" si="29"/>
        <v>0.10335046270170248</v>
      </c>
      <c r="W171">
        <f t="shared" si="30"/>
        <v>7.4219249816558558E-2</v>
      </c>
      <c r="X171">
        <f t="shared" si="31"/>
        <v>4.5978823867710794E-2</v>
      </c>
    </row>
    <row r="172" spans="1:24">
      <c r="A172" s="1">
        <v>40116</v>
      </c>
      <c r="B172">
        <v>2742</v>
      </c>
      <c r="C172" s="10">
        <f t="shared" si="32"/>
        <v>-2.2111269614835893E-2</v>
      </c>
      <c r="D172">
        <v>2693</v>
      </c>
      <c r="E172" s="10">
        <f t="shared" si="24"/>
        <v>9.1811879332959201E-3</v>
      </c>
      <c r="F172">
        <v>314.5</v>
      </c>
      <c r="G172" s="10">
        <f t="shared" si="25"/>
        <v>-9.9369988545246257E-2</v>
      </c>
      <c r="H172">
        <v>664.5</v>
      </c>
      <c r="I172" s="10">
        <f t="shared" si="26"/>
        <v>4.7281323877068626E-2</v>
      </c>
      <c r="J172">
        <v>213.55</v>
      </c>
      <c r="K172" s="10">
        <f t="shared" si="27"/>
        <v>-8.5243092739344495E-2</v>
      </c>
      <c r="T172">
        <f t="shared" si="28"/>
        <v>-3.2551618484752326E-2</v>
      </c>
      <c r="U172">
        <f t="shared" si="23"/>
        <v>9.3400418870713715E-4</v>
      </c>
      <c r="V172">
        <f t="shared" si="29"/>
        <v>-0.11453329906583717</v>
      </c>
      <c r="W172">
        <f t="shared" si="30"/>
        <v>4.1500573693627106E-2</v>
      </c>
      <c r="X172">
        <f t="shared" si="31"/>
        <v>-9.6795412699493322E-2</v>
      </c>
    </row>
    <row r="173" spans="1:24">
      <c r="A173" s="1">
        <v>40147</v>
      </c>
      <c r="B173">
        <v>2717</v>
      </c>
      <c r="C173" s="10">
        <f t="shared" si="32"/>
        <v>-9.117432530999281E-3</v>
      </c>
      <c r="D173">
        <v>3088</v>
      </c>
      <c r="E173" s="10">
        <f t="shared" si="24"/>
        <v>0.14667656888228731</v>
      </c>
      <c r="F173">
        <v>328.1</v>
      </c>
      <c r="G173" s="10">
        <f t="shared" si="25"/>
        <v>4.3243243243243246E-2</v>
      </c>
      <c r="H173">
        <v>624</v>
      </c>
      <c r="I173" s="10">
        <f t="shared" si="26"/>
        <v>-6.0948081264108334E-2</v>
      </c>
      <c r="J173">
        <v>213.35</v>
      </c>
      <c r="K173" s="10">
        <f t="shared" si="27"/>
        <v>-9.3654881760718567E-4</v>
      </c>
      <c r="T173">
        <f t="shared" si="28"/>
        <v>-1.9557781400915717E-2</v>
      </c>
      <c r="U173">
        <f t="shared" si="23"/>
        <v>0.13842938513769854</v>
      </c>
      <c r="V173">
        <f t="shared" si="29"/>
        <v>2.8079932722652336E-2</v>
      </c>
      <c r="W173">
        <f t="shared" si="30"/>
        <v>-6.6728831447549847E-2</v>
      </c>
      <c r="X173">
        <f t="shared" si="31"/>
        <v>-1.2488868777756009E-2</v>
      </c>
    </row>
    <row r="174" spans="1:24">
      <c r="A174" s="1">
        <v>40178</v>
      </c>
      <c r="B174">
        <v>2910.5</v>
      </c>
      <c r="C174" s="10">
        <f t="shared" si="32"/>
        <v>7.1218255428781685E-2</v>
      </c>
      <c r="D174">
        <v>3390</v>
      </c>
      <c r="E174" s="10">
        <f t="shared" si="24"/>
        <v>9.77979274611398E-2</v>
      </c>
      <c r="F174">
        <v>359.5</v>
      </c>
      <c r="G174" s="10">
        <f t="shared" si="25"/>
        <v>9.5702529716549689E-2</v>
      </c>
      <c r="H174">
        <v>675</v>
      </c>
      <c r="I174" s="10">
        <f t="shared" si="26"/>
        <v>8.1730769230769162E-2</v>
      </c>
      <c r="J174">
        <v>220.05</v>
      </c>
      <c r="K174" s="10">
        <f t="shared" si="27"/>
        <v>3.1403796578392429E-2</v>
      </c>
      <c r="T174">
        <f t="shared" si="28"/>
        <v>6.0777906558865252E-2</v>
      </c>
      <c r="U174">
        <f t="shared" si="23"/>
        <v>8.9550743716551015E-2</v>
      </c>
      <c r="V174">
        <f t="shared" si="29"/>
        <v>8.0539219195958772E-2</v>
      </c>
      <c r="W174">
        <f t="shared" si="30"/>
        <v>7.5950019047327649E-2</v>
      </c>
      <c r="X174">
        <f t="shared" si="31"/>
        <v>1.9851476618243605E-2</v>
      </c>
    </row>
    <row r="175" spans="1:24">
      <c r="A175" s="1">
        <v>40207</v>
      </c>
      <c r="B175">
        <v>2912</v>
      </c>
      <c r="C175" s="10">
        <f t="shared" si="32"/>
        <v>5.1537536505752435E-4</v>
      </c>
      <c r="D175">
        <v>3099</v>
      </c>
      <c r="E175" s="10">
        <f t="shared" si="24"/>
        <v>-8.5840707964601748E-2</v>
      </c>
      <c r="F175">
        <v>353</v>
      </c>
      <c r="G175" s="10">
        <f t="shared" si="25"/>
        <v>-1.8080667593880384E-2</v>
      </c>
      <c r="H175">
        <v>624.5</v>
      </c>
      <c r="I175" s="10">
        <f t="shared" si="26"/>
        <v>-7.4814814814814778E-2</v>
      </c>
      <c r="J175">
        <v>236.75</v>
      </c>
      <c r="K175" s="10">
        <f t="shared" si="27"/>
        <v>7.5891842763008421E-2</v>
      </c>
      <c r="T175">
        <f t="shared" si="28"/>
        <v>-9.9249735048589117E-3</v>
      </c>
      <c r="U175">
        <f t="shared" si="23"/>
        <v>-9.4087891709190533E-2</v>
      </c>
      <c r="V175">
        <f t="shared" si="29"/>
        <v>-3.3243978114471294E-2</v>
      </c>
      <c r="W175">
        <f t="shared" si="30"/>
        <v>-8.0595564998256292E-2</v>
      </c>
      <c r="X175">
        <f t="shared" si="31"/>
        <v>6.4339522802859594E-2</v>
      </c>
    </row>
    <row r="176" spans="1:24">
      <c r="A176" s="1">
        <v>40235</v>
      </c>
      <c r="B176">
        <v>2883.5</v>
      </c>
      <c r="C176" s="10">
        <f t="shared" si="32"/>
        <v>-9.7870879120879328E-3</v>
      </c>
      <c r="D176">
        <v>3364</v>
      </c>
      <c r="E176" s="10">
        <f t="shared" si="24"/>
        <v>8.5511455308163953E-2</v>
      </c>
      <c r="F176">
        <v>374.3</v>
      </c>
      <c r="G176" s="10">
        <f t="shared" si="25"/>
        <v>6.0339943342776259E-2</v>
      </c>
      <c r="H176">
        <v>680.5</v>
      </c>
      <c r="I176" s="10">
        <f t="shared" si="26"/>
        <v>8.9671737389911854E-2</v>
      </c>
      <c r="J176">
        <v>236.85</v>
      </c>
      <c r="K176" s="10">
        <f t="shared" si="27"/>
        <v>4.2238648363257525E-4</v>
      </c>
      <c r="T176">
        <f t="shared" si="28"/>
        <v>-2.0227436782004369E-2</v>
      </c>
      <c r="U176">
        <f t="shared" si="23"/>
        <v>7.7264271563575168E-2</v>
      </c>
      <c r="V176">
        <f t="shared" si="29"/>
        <v>4.5176632822185349E-2</v>
      </c>
      <c r="W176">
        <f t="shared" si="30"/>
        <v>8.3890987206470341E-2</v>
      </c>
      <c r="X176">
        <f t="shared" si="31"/>
        <v>-1.1129933476516248E-2</v>
      </c>
    </row>
    <row r="177" spans="1:24">
      <c r="A177" s="1">
        <v>40268</v>
      </c>
      <c r="B177">
        <v>2939</v>
      </c>
      <c r="C177" s="10">
        <f t="shared" si="32"/>
        <v>1.9247442344373145E-2</v>
      </c>
      <c r="D177">
        <v>3905</v>
      </c>
      <c r="E177" s="10">
        <f t="shared" si="24"/>
        <v>0.16082045184304405</v>
      </c>
      <c r="F177">
        <v>371.3</v>
      </c>
      <c r="G177" s="10">
        <f t="shared" si="25"/>
        <v>-8.0149612610205256E-3</v>
      </c>
      <c r="H177">
        <v>721</v>
      </c>
      <c r="I177" s="10">
        <f t="shared" si="26"/>
        <v>5.9515062454077894E-2</v>
      </c>
      <c r="J177">
        <v>239.15</v>
      </c>
      <c r="K177" s="10">
        <f t="shared" si="27"/>
        <v>9.7107874181971976E-3</v>
      </c>
      <c r="T177">
        <f t="shared" si="28"/>
        <v>8.8070934744567085E-3</v>
      </c>
      <c r="U177">
        <f t="shared" si="23"/>
        <v>0.15257326809845528</v>
      </c>
      <c r="V177">
        <f t="shared" si="29"/>
        <v>-2.3178271781611436E-2</v>
      </c>
      <c r="W177">
        <f t="shared" si="30"/>
        <v>5.3734312270636374E-2</v>
      </c>
      <c r="X177">
        <f t="shared" si="31"/>
        <v>-1.8415325419516258E-3</v>
      </c>
    </row>
    <row r="178" spans="1:24">
      <c r="A178" s="1">
        <v>40298</v>
      </c>
      <c r="B178">
        <v>2889</v>
      </c>
      <c r="C178" s="10">
        <f t="shared" si="32"/>
        <v>-1.7012589316093951E-2</v>
      </c>
      <c r="D178">
        <v>3379</v>
      </c>
      <c r="E178" s="10">
        <f t="shared" si="24"/>
        <v>-0.13469910371318827</v>
      </c>
      <c r="F178">
        <v>344.4</v>
      </c>
      <c r="G178" s="10">
        <f t="shared" si="25"/>
        <v>-7.2448155130622194E-2</v>
      </c>
      <c r="H178">
        <v>764</v>
      </c>
      <c r="I178" s="10">
        <f t="shared" si="26"/>
        <v>5.9639389736477089E-2</v>
      </c>
      <c r="J178">
        <v>245.25</v>
      </c>
      <c r="K178" s="10">
        <f t="shared" si="27"/>
        <v>2.5507003972402131E-2</v>
      </c>
      <c r="T178">
        <f t="shared" si="28"/>
        <v>-2.7452938186010387E-2</v>
      </c>
      <c r="U178">
        <f t="shared" si="23"/>
        <v>-0.14294628745777704</v>
      </c>
      <c r="V178">
        <f t="shared" si="29"/>
        <v>-8.7611465651213111E-2</v>
      </c>
      <c r="W178">
        <f t="shared" si="30"/>
        <v>5.3858639553035569E-2</v>
      </c>
      <c r="X178">
        <f t="shared" si="31"/>
        <v>1.3954684012253308E-2</v>
      </c>
    </row>
    <row r="179" spans="1:24">
      <c r="A179" s="1">
        <v>40329</v>
      </c>
      <c r="B179">
        <v>2901.5</v>
      </c>
      <c r="C179" s="10">
        <f t="shared" si="32"/>
        <v>4.3267566632052556E-3</v>
      </c>
      <c r="D179">
        <v>3189</v>
      </c>
      <c r="E179" s="10">
        <f t="shared" si="24"/>
        <v>-5.6229653743711139E-2</v>
      </c>
      <c r="F179">
        <v>322.7</v>
      </c>
      <c r="G179" s="10">
        <f t="shared" si="25"/>
        <v>-6.3008130081300795E-2</v>
      </c>
      <c r="H179">
        <v>716.5</v>
      </c>
      <c r="I179" s="10">
        <f t="shared" si="26"/>
        <v>-6.2172774869109992E-2</v>
      </c>
      <c r="J179">
        <v>237.75</v>
      </c>
      <c r="K179" s="10">
        <f t="shared" si="27"/>
        <v>-3.0581039755351647E-2</v>
      </c>
      <c r="T179">
        <f t="shared" si="28"/>
        <v>-6.1135922067111804E-3</v>
      </c>
      <c r="U179">
        <f t="shared" si="23"/>
        <v>-6.4476837488299923E-2</v>
      </c>
      <c r="V179">
        <f t="shared" si="29"/>
        <v>-7.8171440601891712E-2</v>
      </c>
      <c r="W179">
        <f t="shared" si="30"/>
        <v>-6.7953525052551506E-2</v>
      </c>
      <c r="X179">
        <f t="shared" si="31"/>
        <v>-4.2133359715500474E-2</v>
      </c>
    </row>
    <row r="180" spans="1:24">
      <c r="A180" s="1">
        <v>40359</v>
      </c>
      <c r="B180">
        <v>3169</v>
      </c>
      <c r="C180" s="10">
        <f t="shared" si="32"/>
        <v>9.2193692917456493E-2</v>
      </c>
      <c r="D180">
        <v>2968.5</v>
      </c>
      <c r="E180" s="10">
        <f t="shared" si="24"/>
        <v>-6.9143932267168418E-2</v>
      </c>
      <c r="F180">
        <v>313.5</v>
      </c>
      <c r="G180" s="10">
        <f t="shared" si="25"/>
        <v>-2.8509451502943928E-2</v>
      </c>
      <c r="H180">
        <v>673.5</v>
      </c>
      <c r="I180" s="10">
        <f t="shared" si="26"/>
        <v>-6.0013956734124241E-2</v>
      </c>
      <c r="J180">
        <v>231.65</v>
      </c>
      <c r="K180" s="10">
        <f t="shared" si="27"/>
        <v>-2.5657202944269208E-2</v>
      </c>
      <c r="T180">
        <f t="shared" si="28"/>
        <v>8.1753344047540061E-2</v>
      </c>
      <c r="U180">
        <f t="shared" si="23"/>
        <v>-7.7391116011757202E-2</v>
      </c>
      <c r="V180">
        <f t="shared" si="29"/>
        <v>-4.3672762023534838E-2</v>
      </c>
      <c r="W180">
        <f t="shared" si="30"/>
        <v>-6.5794706917565754E-2</v>
      </c>
      <c r="X180">
        <f t="shared" si="31"/>
        <v>-3.7209522904418035E-2</v>
      </c>
    </row>
    <row r="181" spans="1:24">
      <c r="A181" s="1">
        <v>40389</v>
      </c>
      <c r="B181">
        <v>3238</v>
      </c>
      <c r="C181" s="10">
        <f t="shared" si="32"/>
        <v>2.1773430104133906E-2</v>
      </c>
      <c r="D181">
        <v>3304.5</v>
      </c>
      <c r="E181" s="10">
        <f t="shared" si="24"/>
        <v>0.11318847902981299</v>
      </c>
      <c r="F181">
        <v>312.39999999999998</v>
      </c>
      <c r="G181" s="10">
        <f t="shared" si="25"/>
        <v>-3.5087719298246833E-3</v>
      </c>
      <c r="H181">
        <v>690</v>
      </c>
      <c r="I181" s="10">
        <f t="shared" si="26"/>
        <v>2.4498886414253906E-2</v>
      </c>
      <c r="J181">
        <v>238.95</v>
      </c>
      <c r="K181" s="10">
        <f t="shared" si="27"/>
        <v>3.1513058493416679E-2</v>
      </c>
      <c r="T181">
        <f t="shared" si="28"/>
        <v>1.133308123421747E-2</v>
      </c>
      <c r="U181">
        <f t="shared" si="23"/>
        <v>0.10494129528522421</v>
      </c>
      <c r="V181">
        <f t="shared" si="29"/>
        <v>-1.8672082450415593E-2</v>
      </c>
      <c r="W181">
        <f t="shared" si="30"/>
        <v>1.8718136230812386E-2</v>
      </c>
      <c r="X181">
        <f t="shared" si="31"/>
        <v>1.9960738533267856E-2</v>
      </c>
    </row>
    <row r="182" spans="1:24">
      <c r="A182" s="1">
        <v>40421</v>
      </c>
      <c r="B182">
        <v>3228</v>
      </c>
      <c r="C182" s="10">
        <f t="shared" si="32"/>
        <v>-3.0883261272390827E-3</v>
      </c>
      <c r="D182">
        <v>3300</v>
      </c>
      <c r="E182" s="10">
        <f t="shared" si="24"/>
        <v>-1.3617793917385379E-3</v>
      </c>
      <c r="F182">
        <v>294.7</v>
      </c>
      <c r="G182" s="10">
        <f t="shared" si="25"/>
        <v>-5.6658130601792589E-2</v>
      </c>
      <c r="H182">
        <v>711</v>
      </c>
      <c r="I182" s="10">
        <f t="shared" si="26"/>
        <v>3.0434782608695699E-2</v>
      </c>
      <c r="J182">
        <v>244.95</v>
      </c>
      <c r="K182" s="10">
        <f t="shared" si="27"/>
        <v>2.5109855618330235E-2</v>
      </c>
      <c r="T182">
        <f t="shared" si="28"/>
        <v>-1.3528674997155519E-2</v>
      </c>
      <c r="U182">
        <f t="shared" si="23"/>
        <v>-9.6089631363273208E-3</v>
      </c>
      <c r="V182">
        <f t="shared" si="29"/>
        <v>-7.1821441122383506E-2</v>
      </c>
      <c r="W182">
        <f t="shared" si="30"/>
        <v>2.4654032425254178E-2</v>
      </c>
      <c r="X182">
        <f t="shared" si="31"/>
        <v>1.3557535658181411E-2</v>
      </c>
    </row>
    <row r="183" spans="1:24">
      <c r="A183" s="1">
        <v>40451</v>
      </c>
      <c r="B183">
        <v>3233.5</v>
      </c>
      <c r="C183" s="10">
        <f t="shared" si="32"/>
        <v>1.7038413878562864E-3</v>
      </c>
      <c r="D183">
        <v>3721</v>
      </c>
      <c r="E183" s="10">
        <f t="shared" si="24"/>
        <v>0.12757575757575768</v>
      </c>
      <c r="F183">
        <v>342.3</v>
      </c>
      <c r="G183" s="10">
        <f t="shared" si="25"/>
        <v>0.16152019002375306</v>
      </c>
      <c r="H183">
        <v>759</v>
      </c>
      <c r="I183" s="10">
        <f t="shared" si="26"/>
        <v>6.7510548523206815E-2</v>
      </c>
      <c r="J183">
        <v>276.36</v>
      </c>
      <c r="K183" s="10">
        <f t="shared" si="27"/>
        <v>0.12823025107164732</v>
      </c>
      <c r="T183">
        <f t="shared" si="28"/>
        <v>-8.7365074820601497E-3</v>
      </c>
      <c r="U183">
        <f t="shared" si="23"/>
        <v>0.11932857383116889</v>
      </c>
      <c r="V183">
        <f t="shared" si="29"/>
        <v>0.14635687950316215</v>
      </c>
      <c r="W183">
        <f t="shared" si="30"/>
        <v>6.1729798339765295E-2</v>
      </c>
      <c r="X183">
        <f t="shared" si="31"/>
        <v>0.11667793111149849</v>
      </c>
    </row>
    <row r="184" spans="1:24">
      <c r="A184" s="1">
        <v>40480</v>
      </c>
      <c r="B184">
        <v>3129.5</v>
      </c>
      <c r="C184" s="10">
        <f t="shared" si="32"/>
        <v>-3.2163290552033375E-2</v>
      </c>
      <c r="D184">
        <v>4036</v>
      </c>
      <c r="E184" s="10">
        <f t="shared" si="24"/>
        <v>8.4654662725073937E-2</v>
      </c>
      <c r="F184">
        <v>344.7</v>
      </c>
      <c r="G184" s="10">
        <f t="shared" si="25"/>
        <v>7.0113935144608952E-3</v>
      </c>
      <c r="H184">
        <v>739</v>
      </c>
      <c r="I184" s="10">
        <f t="shared" si="26"/>
        <v>-2.6350461133069825E-2</v>
      </c>
      <c r="J184">
        <v>269.45999999999998</v>
      </c>
      <c r="K184" s="10">
        <f t="shared" si="27"/>
        <v>-2.4967433782023596E-2</v>
      </c>
      <c r="T184">
        <f t="shared" si="28"/>
        <v>-4.2603639421949807E-2</v>
      </c>
      <c r="U184">
        <f t="shared" si="23"/>
        <v>7.6407478980485152E-2</v>
      </c>
      <c r="V184">
        <f t="shared" si="29"/>
        <v>-8.1519170061300165E-3</v>
      </c>
      <c r="W184">
        <f t="shared" si="30"/>
        <v>-3.2131211316511345E-2</v>
      </c>
      <c r="X184">
        <f t="shared" si="31"/>
        <v>-3.6519753742172423E-2</v>
      </c>
    </row>
    <row r="185" spans="1:24">
      <c r="A185" s="1">
        <v>40512</v>
      </c>
      <c r="B185">
        <v>2995.5</v>
      </c>
      <c r="C185" s="10">
        <f t="shared" si="32"/>
        <v>-4.2818341588113151E-2</v>
      </c>
      <c r="D185">
        <v>4079.5</v>
      </c>
      <c r="E185" s="10">
        <f t="shared" si="24"/>
        <v>1.0777998017839518E-2</v>
      </c>
      <c r="F185">
        <v>330.3</v>
      </c>
      <c r="G185" s="10">
        <f t="shared" si="25"/>
        <v>-4.1775456919060039E-2</v>
      </c>
      <c r="H185">
        <v>701.5</v>
      </c>
      <c r="I185" s="10">
        <f t="shared" si="26"/>
        <v>-5.0744248985114981E-2</v>
      </c>
      <c r="J185">
        <v>257.35000000000002</v>
      </c>
      <c r="K185" s="10">
        <f t="shared" si="27"/>
        <v>-4.4941735322496679E-2</v>
      </c>
      <c r="T185">
        <f t="shared" si="28"/>
        <v>-5.3258690458029584E-2</v>
      </c>
      <c r="U185">
        <f t="shared" si="23"/>
        <v>2.5308142732507356E-3</v>
      </c>
      <c r="V185">
        <f t="shared" si="29"/>
        <v>-5.6938767439650949E-2</v>
      </c>
      <c r="W185">
        <f t="shared" si="30"/>
        <v>-5.6524999168556501E-2</v>
      </c>
      <c r="X185">
        <f t="shared" si="31"/>
        <v>-5.6494055282645506E-2</v>
      </c>
    </row>
    <row r="186" spans="1:24">
      <c r="A186" s="1">
        <v>40543</v>
      </c>
      <c r="B186">
        <v>2922</v>
      </c>
      <c r="C186" s="10">
        <f t="shared" si="32"/>
        <v>-2.4536805207811763E-2</v>
      </c>
      <c r="D186">
        <v>4486.5</v>
      </c>
      <c r="E186" s="10">
        <f t="shared" si="24"/>
        <v>9.9767128324549592E-2</v>
      </c>
      <c r="F186">
        <v>330</v>
      </c>
      <c r="G186" s="10">
        <f t="shared" si="25"/>
        <v>-9.0826521344233857E-4</v>
      </c>
      <c r="H186">
        <v>719</v>
      </c>
      <c r="I186" s="10">
        <f t="shared" si="26"/>
        <v>2.4946543121881604E-2</v>
      </c>
      <c r="J186">
        <v>273.45999999999998</v>
      </c>
      <c r="K186" s="10">
        <f t="shared" si="27"/>
        <v>6.259957256654336E-2</v>
      </c>
      <c r="T186">
        <f t="shared" si="28"/>
        <v>-3.4977154077728195E-2</v>
      </c>
      <c r="U186">
        <f t="shared" si="23"/>
        <v>9.1519944579960807E-2</v>
      </c>
      <c r="V186">
        <f t="shared" si="29"/>
        <v>-1.6071575734033249E-2</v>
      </c>
      <c r="W186">
        <f t="shared" si="30"/>
        <v>1.9165792938440084E-2</v>
      </c>
      <c r="X186">
        <f t="shared" si="31"/>
        <v>5.1047252606394533E-2</v>
      </c>
    </row>
    <row r="187" spans="1:24">
      <c r="A187" s="1">
        <v>40574</v>
      </c>
      <c r="B187">
        <v>3030.5</v>
      </c>
      <c r="C187" s="10">
        <f t="shared" si="32"/>
        <v>3.7132101300479059E-2</v>
      </c>
      <c r="D187">
        <v>4280</v>
      </c>
      <c r="E187" s="10">
        <f t="shared" si="24"/>
        <v>-4.602696979828369E-2</v>
      </c>
      <c r="F187">
        <v>342</v>
      </c>
      <c r="G187" s="10">
        <f t="shared" si="25"/>
        <v>3.6363636363636376E-2</v>
      </c>
      <c r="H187">
        <v>760.5</v>
      </c>
      <c r="I187" s="10">
        <f t="shared" si="26"/>
        <v>5.7719054242002743E-2</v>
      </c>
      <c r="J187">
        <v>295.16000000000003</v>
      </c>
      <c r="K187" s="10">
        <f t="shared" si="27"/>
        <v>7.9353470343011878E-2</v>
      </c>
      <c r="T187">
        <f t="shared" si="28"/>
        <v>2.6691752430562623E-2</v>
      </c>
      <c r="U187">
        <f t="shared" si="23"/>
        <v>-5.4274153542872475E-2</v>
      </c>
      <c r="V187">
        <f t="shared" si="29"/>
        <v>2.1200325843045466E-2</v>
      </c>
      <c r="W187">
        <f t="shared" si="30"/>
        <v>5.1938304058561223E-2</v>
      </c>
      <c r="X187">
        <f t="shared" si="31"/>
        <v>6.7801150382863051E-2</v>
      </c>
    </row>
    <row r="188" spans="1:24">
      <c r="A188" s="1">
        <v>40602</v>
      </c>
      <c r="B188">
        <v>2996</v>
      </c>
      <c r="C188" s="10">
        <f t="shared" si="32"/>
        <v>-1.1384260023098447E-2</v>
      </c>
      <c r="D188">
        <v>4309.5</v>
      </c>
      <c r="E188" s="10">
        <f t="shared" si="24"/>
        <v>6.8925233644860917E-3</v>
      </c>
      <c r="F188">
        <v>328.9</v>
      </c>
      <c r="G188" s="10">
        <f t="shared" si="25"/>
        <v>-3.8304093567251507E-2</v>
      </c>
      <c r="H188">
        <v>760</v>
      </c>
      <c r="I188" s="10">
        <f t="shared" si="26"/>
        <v>-6.5746219592377475E-4</v>
      </c>
      <c r="J188">
        <v>284.36</v>
      </c>
      <c r="K188" s="10">
        <f t="shared" si="27"/>
        <v>-3.6590323892126353E-2</v>
      </c>
      <c r="T188">
        <f t="shared" si="28"/>
        <v>-2.1824608893014883E-2</v>
      </c>
      <c r="U188">
        <f t="shared" si="23"/>
        <v>-1.3546603801026912E-3</v>
      </c>
      <c r="V188">
        <f t="shared" si="29"/>
        <v>-5.3467404087842417E-2</v>
      </c>
      <c r="W188">
        <f t="shared" si="30"/>
        <v>-6.4382123793652931E-3</v>
      </c>
      <c r="X188">
        <f t="shared" si="31"/>
        <v>-4.814264385227518E-2</v>
      </c>
    </row>
    <row r="189" spans="1:24">
      <c r="A189" s="1">
        <v>40633</v>
      </c>
      <c r="B189">
        <v>2863</v>
      </c>
      <c r="C189" s="10">
        <f t="shared" si="32"/>
        <v>-4.4392523364485958E-2</v>
      </c>
      <c r="D189">
        <v>4379</v>
      </c>
      <c r="E189" s="10">
        <f t="shared" si="24"/>
        <v>1.612716092354094E-2</v>
      </c>
      <c r="F189">
        <v>324.89999999999998</v>
      </c>
      <c r="G189" s="10">
        <f t="shared" si="25"/>
        <v>-1.2161751292186107E-2</v>
      </c>
      <c r="H189">
        <v>744.5</v>
      </c>
      <c r="I189" s="10">
        <f t="shared" si="26"/>
        <v>-2.0394736842105243E-2</v>
      </c>
      <c r="J189">
        <v>278.16000000000003</v>
      </c>
      <c r="K189" s="10">
        <f t="shared" si="27"/>
        <v>-2.1803347868898593E-2</v>
      </c>
      <c r="T189">
        <f t="shared" si="28"/>
        <v>-5.4832872234402391E-2</v>
      </c>
      <c r="U189">
        <f t="shared" si="23"/>
        <v>7.8799771789521567E-3</v>
      </c>
      <c r="V189">
        <f t="shared" si="29"/>
        <v>-2.7325061812777017E-2</v>
      </c>
      <c r="W189">
        <f t="shared" si="30"/>
        <v>-2.6175487025546763E-2</v>
      </c>
      <c r="X189">
        <f t="shared" si="31"/>
        <v>-3.335566782904742E-2</v>
      </c>
    </row>
    <row r="190" spans="1:24">
      <c r="A190" s="1">
        <v>40662</v>
      </c>
      <c r="B190">
        <v>2990</v>
      </c>
      <c r="C190" s="10">
        <f t="shared" si="32"/>
        <v>4.4359063918966157E-2</v>
      </c>
      <c r="D190">
        <v>4360</v>
      </c>
      <c r="E190" s="10">
        <f t="shared" si="24"/>
        <v>-4.3388901575702743E-3</v>
      </c>
      <c r="F190">
        <v>327.9</v>
      </c>
      <c r="G190" s="10">
        <f t="shared" si="25"/>
        <v>9.2336103416434945E-3</v>
      </c>
      <c r="H190">
        <v>744</v>
      </c>
      <c r="I190" s="10">
        <f t="shared" si="26"/>
        <v>-6.7159167226327199E-4</v>
      </c>
      <c r="J190">
        <v>285.06</v>
      </c>
      <c r="K190" s="10">
        <f t="shared" si="27"/>
        <v>2.4805867126833414E-2</v>
      </c>
      <c r="T190">
        <f t="shared" si="28"/>
        <v>3.3918715049049725E-2</v>
      </c>
      <c r="U190">
        <f t="shared" si="23"/>
        <v>-1.2586073902159057E-2</v>
      </c>
      <c r="V190">
        <f t="shared" si="29"/>
        <v>-5.9297001789474172E-3</v>
      </c>
      <c r="W190">
        <f t="shared" si="30"/>
        <v>-6.4523418557047903E-3</v>
      </c>
      <c r="X190">
        <f t="shared" si="31"/>
        <v>1.3253547166684591E-2</v>
      </c>
    </row>
    <row r="191" spans="1:24">
      <c r="A191" s="1">
        <v>40694</v>
      </c>
      <c r="B191">
        <v>3177.5</v>
      </c>
      <c r="C191" s="10">
        <f t="shared" si="32"/>
        <v>6.2709030100334351E-2</v>
      </c>
      <c r="D191">
        <v>4245</v>
      </c>
      <c r="E191" s="10">
        <f t="shared" si="24"/>
        <v>-2.6376146788990806E-2</v>
      </c>
      <c r="F191">
        <v>330.2</v>
      </c>
      <c r="G191" s="10">
        <f t="shared" si="25"/>
        <v>7.014333638304393E-3</v>
      </c>
      <c r="H191">
        <v>766.5</v>
      </c>
      <c r="I191" s="10">
        <f t="shared" si="26"/>
        <v>3.0241935483870996E-2</v>
      </c>
      <c r="J191">
        <v>290.26</v>
      </c>
      <c r="K191" s="10">
        <f t="shared" si="27"/>
        <v>1.8241773661685112E-2</v>
      </c>
      <c r="T191">
        <f t="shared" si="28"/>
        <v>5.2268681230417918E-2</v>
      </c>
      <c r="U191">
        <f t="shared" si="23"/>
        <v>-3.4623330533579591E-2</v>
      </c>
      <c r="V191">
        <f t="shared" si="29"/>
        <v>-8.1489768822865186E-3</v>
      </c>
      <c r="W191">
        <f t="shared" si="30"/>
        <v>2.4461185300429476E-2</v>
      </c>
      <c r="X191">
        <f t="shared" si="31"/>
        <v>6.6894537015362888E-3</v>
      </c>
    </row>
    <row r="192" spans="1:24">
      <c r="A192" s="1">
        <v>40724</v>
      </c>
      <c r="B192">
        <v>3108</v>
      </c>
      <c r="C192" s="10">
        <f t="shared" si="32"/>
        <v>-2.1872541306058202E-2</v>
      </c>
      <c r="D192">
        <v>4490.5</v>
      </c>
      <c r="E192" s="10">
        <f t="shared" si="24"/>
        <v>5.783274440518249E-2</v>
      </c>
      <c r="F192">
        <v>318.5</v>
      </c>
      <c r="G192" s="10">
        <f t="shared" si="25"/>
        <v>-3.5433070866141669E-2</v>
      </c>
      <c r="H192">
        <v>780</v>
      </c>
      <c r="I192" s="10">
        <f t="shared" si="26"/>
        <v>1.7612524461839474E-2</v>
      </c>
      <c r="J192">
        <v>288.95999999999998</v>
      </c>
      <c r="K192" s="10">
        <f t="shared" si="27"/>
        <v>-4.4787431957555857E-3</v>
      </c>
      <c r="T192">
        <f t="shared" si="28"/>
        <v>-3.2312890175974635E-2</v>
      </c>
      <c r="U192">
        <f t="shared" si="23"/>
        <v>4.9585560660593705E-2</v>
      </c>
      <c r="V192">
        <f t="shared" si="29"/>
        <v>-5.0596381386732579E-2</v>
      </c>
      <c r="W192">
        <f t="shared" si="30"/>
        <v>1.1831774278397955E-2</v>
      </c>
      <c r="X192">
        <f t="shared" si="31"/>
        <v>-1.6031063155904409E-2</v>
      </c>
    </row>
    <row r="193" spans="1:24">
      <c r="A193" s="1">
        <v>40753</v>
      </c>
      <c r="B193">
        <v>2973</v>
      </c>
      <c r="C193" s="10">
        <f t="shared" si="32"/>
        <v>-4.3436293436293405E-2</v>
      </c>
      <c r="D193">
        <v>4300</v>
      </c>
      <c r="E193" s="10">
        <f t="shared" si="24"/>
        <v>-4.2422892773633203E-2</v>
      </c>
      <c r="F193">
        <v>304</v>
      </c>
      <c r="G193" s="10">
        <f t="shared" si="25"/>
        <v>-4.5525902668759777E-2</v>
      </c>
      <c r="H193">
        <v>771.5</v>
      </c>
      <c r="I193" s="10">
        <f t="shared" si="26"/>
        <v>-1.0897435897435859E-2</v>
      </c>
      <c r="J193">
        <v>274.45999999999998</v>
      </c>
      <c r="K193" s="10">
        <f t="shared" si="27"/>
        <v>-5.0179955703211543E-2</v>
      </c>
      <c r="T193">
        <f t="shared" si="28"/>
        <v>-5.3876642306209838E-2</v>
      </c>
      <c r="U193">
        <f t="shared" si="23"/>
        <v>-5.0670076518221988E-2</v>
      </c>
      <c r="V193">
        <f t="shared" si="29"/>
        <v>-6.0689213189350687E-2</v>
      </c>
      <c r="W193">
        <f t="shared" si="30"/>
        <v>-1.6678186080877379E-2</v>
      </c>
      <c r="X193">
        <f t="shared" si="31"/>
        <v>-6.173227566336037E-2</v>
      </c>
    </row>
    <row r="194" spans="1:24">
      <c r="A194" s="1">
        <v>40786</v>
      </c>
      <c r="B194">
        <v>2920</v>
      </c>
      <c r="C194" s="10">
        <f t="shared" si="32"/>
        <v>-1.7827110662630319E-2</v>
      </c>
      <c r="D194">
        <v>3802</v>
      </c>
      <c r="E194" s="10">
        <f t="shared" si="24"/>
        <v>-0.11581395348837209</v>
      </c>
      <c r="F194">
        <v>275.3</v>
      </c>
      <c r="G194" s="10">
        <f t="shared" si="25"/>
        <v>-9.440789473684208E-2</v>
      </c>
      <c r="H194">
        <v>800</v>
      </c>
      <c r="I194" s="10">
        <f t="shared" si="26"/>
        <v>3.6941023979261134E-2</v>
      </c>
      <c r="J194">
        <v>252.15</v>
      </c>
      <c r="K194" s="10">
        <f t="shared" si="27"/>
        <v>-8.1286890621584118E-2</v>
      </c>
      <c r="T194">
        <f t="shared" si="28"/>
        <v>-2.8267459532546755E-2</v>
      </c>
      <c r="U194">
        <f t="shared" si="23"/>
        <v>-0.12406113723296087</v>
      </c>
      <c r="V194">
        <f t="shared" si="29"/>
        <v>-0.109571205257433</v>
      </c>
      <c r="W194">
        <f t="shared" si="30"/>
        <v>3.1160273795819614E-2</v>
      </c>
      <c r="X194">
        <f t="shared" si="31"/>
        <v>-9.2839210581732945E-2</v>
      </c>
    </row>
    <row r="195" spans="1:24">
      <c r="A195" s="1">
        <v>40816</v>
      </c>
      <c r="B195">
        <v>2868</v>
      </c>
      <c r="C195" s="10">
        <f t="shared" si="32"/>
        <v>-1.7808219178082174E-2</v>
      </c>
      <c r="D195">
        <v>2888.5</v>
      </c>
      <c r="E195" s="10">
        <f t="shared" si="24"/>
        <v>-0.24026827985270915</v>
      </c>
      <c r="F195">
        <v>267.3</v>
      </c>
      <c r="G195" s="10">
        <f t="shared" si="25"/>
        <v>-2.9059208136578252E-2</v>
      </c>
      <c r="H195">
        <v>769</v>
      </c>
      <c r="I195" s="10">
        <f t="shared" si="26"/>
        <v>-3.8749999999999951E-2</v>
      </c>
      <c r="J195">
        <v>256.45</v>
      </c>
      <c r="K195" s="10">
        <f t="shared" si="27"/>
        <v>1.7053341265119926E-2</v>
      </c>
      <c r="T195">
        <f t="shared" si="28"/>
        <v>-2.824856804799861E-2</v>
      </c>
      <c r="U195">
        <f t="shared" si="23"/>
        <v>-0.24851546359729793</v>
      </c>
      <c r="V195">
        <f t="shared" si="29"/>
        <v>-4.4222518657169162E-2</v>
      </c>
      <c r="W195">
        <f t="shared" si="30"/>
        <v>-4.4530750183441471E-2</v>
      </c>
      <c r="X195">
        <f t="shared" si="31"/>
        <v>5.5010213049711022E-3</v>
      </c>
    </row>
    <row r="196" spans="1:24">
      <c r="A196" s="1">
        <v>40847</v>
      </c>
      <c r="B196">
        <v>2986</v>
      </c>
      <c r="C196" s="10">
        <f t="shared" si="32"/>
        <v>4.1143654114365491E-2</v>
      </c>
      <c r="D196">
        <v>3385</v>
      </c>
      <c r="E196" s="10">
        <f t="shared" si="24"/>
        <v>0.17188852345508043</v>
      </c>
      <c r="F196">
        <v>276.60000000000002</v>
      </c>
      <c r="G196" s="10">
        <f t="shared" si="25"/>
        <v>3.4792368125701412E-2</v>
      </c>
      <c r="H196">
        <v>806</v>
      </c>
      <c r="I196" s="10">
        <f t="shared" si="26"/>
        <v>4.811443433029905E-2</v>
      </c>
      <c r="J196">
        <v>278.16000000000003</v>
      </c>
      <c r="K196" s="10">
        <f t="shared" si="27"/>
        <v>8.4655878338857571E-2</v>
      </c>
      <c r="T196">
        <f t="shared" si="28"/>
        <v>3.0703305244449055E-2</v>
      </c>
      <c r="U196">
        <f t="shared" si="23"/>
        <v>0.16364133971049166</v>
      </c>
      <c r="V196">
        <f t="shared" si="29"/>
        <v>1.9629057605110502E-2</v>
      </c>
      <c r="W196">
        <f t="shared" si="30"/>
        <v>4.233368414685753E-2</v>
      </c>
      <c r="X196">
        <f t="shared" si="31"/>
        <v>7.3103558378708744E-2</v>
      </c>
    </row>
    <row r="197" spans="1:24">
      <c r="A197" s="1">
        <v>40877</v>
      </c>
      <c r="B197">
        <v>2940</v>
      </c>
      <c r="C197" s="10">
        <f t="shared" si="32"/>
        <v>-1.5405224380442117E-2</v>
      </c>
      <c r="D197">
        <v>3339</v>
      </c>
      <c r="E197" s="10">
        <f t="shared" si="24"/>
        <v>-1.3589364844904028E-2</v>
      </c>
      <c r="F197">
        <v>273.7</v>
      </c>
      <c r="G197" s="10">
        <f t="shared" si="25"/>
        <v>-1.0484454085321837E-2</v>
      </c>
      <c r="H197">
        <v>830</v>
      </c>
      <c r="I197" s="10">
        <f t="shared" si="26"/>
        <v>2.977667493796532E-2</v>
      </c>
      <c r="J197">
        <v>290.16000000000003</v>
      </c>
      <c r="K197" s="10">
        <f t="shared" si="27"/>
        <v>4.3140638481449445E-2</v>
      </c>
      <c r="T197">
        <f t="shared" si="28"/>
        <v>-2.5845573250358553E-2</v>
      </c>
      <c r="U197">
        <f t="shared" ref="U197:U260" si="33">IFERROR(E197-$O$3,"N/A")</f>
        <v>-2.1836548589492813E-2</v>
      </c>
      <c r="V197">
        <f t="shared" si="29"/>
        <v>-2.5647764605912747E-2</v>
      </c>
      <c r="W197">
        <f t="shared" si="30"/>
        <v>2.3995924754523799E-2</v>
      </c>
      <c r="X197">
        <f t="shared" si="31"/>
        <v>3.1588318521300618E-2</v>
      </c>
    </row>
    <row r="198" spans="1:24">
      <c r="A198" s="1">
        <v>40907</v>
      </c>
      <c r="B198">
        <v>2975</v>
      </c>
      <c r="C198" s="10">
        <f t="shared" si="32"/>
        <v>1.1904761904761862E-2</v>
      </c>
      <c r="D198">
        <v>3125</v>
      </c>
      <c r="E198" s="10">
        <f t="shared" si="24"/>
        <v>-6.4091045223120702E-2</v>
      </c>
      <c r="F198">
        <v>285.10000000000002</v>
      </c>
      <c r="G198" s="10">
        <f t="shared" si="25"/>
        <v>4.1651443185970249E-2</v>
      </c>
      <c r="H198">
        <v>884</v>
      </c>
      <c r="I198" s="10">
        <f t="shared" si="26"/>
        <v>6.5060240963855431E-2</v>
      </c>
      <c r="J198">
        <v>294.26</v>
      </c>
      <c r="K198" s="10">
        <f t="shared" si="27"/>
        <v>1.4130135097876861E-2</v>
      </c>
      <c r="T198">
        <f t="shared" si="28"/>
        <v>1.4644130348454264E-3</v>
      </c>
      <c r="U198">
        <f t="shared" si="33"/>
        <v>-7.2338228967709486E-2</v>
      </c>
      <c r="V198">
        <f t="shared" si="29"/>
        <v>2.6488132665379339E-2</v>
      </c>
      <c r="W198">
        <f t="shared" si="30"/>
        <v>5.9279490780413911E-2</v>
      </c>
      <c r="X198">
        <f t="shared" si="31"/>
        <v>2.577815137728038E-3</v>
      </c>
    </row>
    <row r="199" spans="1:24">
      <c r="A199" s="1">
        <v>40939</v>
      </c>
      <c r="B199">
        <v>3054.5</v>
      </c>
      <c r="C199" s="10">
        <f t="shared" si="32"/>
        <v>2.6722689075630246E-2</v>
      </c>
      <c r="D199">
        <v>3805</v>
      </c>
      <c r="E199" s="10">
        <f t="shared" ref="E199:E262" si="34">IFERROR(D199/D198-1,"N/A")</f>
        <v>0.21760000000000002</v>
      </c>
      <c r="F199">
        <v>307.8</v>
      </c>
      <c r="G199" s="10">
        <f t="shared" ref="G199:G262" si="35">IFERROR(F199/F198-1,"N/A")</f>
        <v>7.9621185548930162E-2</v>
      </c>
      <c r="H199">
        <v>861</v>
      </c>
      <c r="I199" s="10">
        <f t="shared" ref="I199:I262" si="36">IFERROR(H199/H198-1,"N/A")</f>
        <v>-2.6018099547511331E-2</v>
      </c>
      <c r="J199">
        <v>293.16000000000003</v>
      </c>
      <c r="K199" s="10">
        <f t="shared" ref="K199:K262" si="37">IFERROR(J199/J198-1,"N/A")</f>
        <v>-3.738190715693479E-3</v>
      </c>
      <c r="T199">
        <f t="shared" ref="T199:T262" si="38">IFERROR(C199-$N$3,"N/A")</f>
        <v>1.628234020571381E-2</v>
      </c>
      <c r="U199">
        <f t="shared" si="33"/>
        <v>0.20935281625541124</v>
      </c>
      <c r="V199">
        <f t="shared" ref="V199:V262" si="39">IFERROR(G199-$P$3,"N/A")</f>
        <v>6.4457875028339245E-2</v>
      </c>
      <c r="W199">
        <f t="shared" ref="W199:W262" si="40">IFERROR(I199-$Q$3,"N/A")</f>
        <v>-3.1798849730952851E-2</v>
      </c>
      <c r="X199">
        <f t="shared" ref="X199:X262" si="41">IFERROR(K199-$R$3,"N/A")</f>
        <v>-1.5290510675842302E-2</v>
      </c>
    </row>
    <row r="200" spans="1:24">
      <c r="A200" s="1">
        <v>40968</v>
      </c>
      <c r="B200">
        <v>2807.5</v>
      </c>
      <c r="C200" s="10">
        <f t="shared" ref="C200:C263" si="42">IFERROR(B200/B199-1,"N/A")</f>
        <v>-8.0864298575871629E-2</v>
      </c>
      <c r="D200">
        <v>3584</v>
      </c>
      <c r="E200" s="10">
        <f t="shared" si="34"/>
        <v>-5.8081471747700397E-2</v>
      </c>
      <c r="F200">
        <v>312.7</v>
      </c>
      <c r="G200" s="10">
        <f t="shared" si="35"/>
        <v>1.5919428200129815E-2</v>
      </c>
      <c r="H200">
        <v>962</v>
      </c>
      <c r="I200" s="10">
        <f t="shared" si="36"/>
        <v>0.11730545876887333</v>
      </c>
      <c r="J200">
        <v>310.67</v>
      </c>
      <c r="K200" s="10">
        <f t="shared" si="37"/>
        <v>5.9728475917587565E-2</v>
      </c>
      <c r="T200">
        <f t="shared" si="38"/>
        <v>-9.1304647445788062E-2</v>
      </c>
      <c r="U200">
        <f t="shared" si="33"/>
        <v>-6.6328655492289182E-2</v>
      </c>
      <c r="V200">
        <f t="shared" si="39"/>
        <v>7.5611767953890317E-4</v>
      </c>
      <c r="W200">
        <f t="shared" si="40"/>
        <v>0.11152470858543181</v>
      </c>
      <c r="X200">
        <f t="shared" si="41"/>
        <v>4.8176155957438738E-2</v>
      </c>
    </row>
    <row r="201" spans="1:24">
      <c r="A201" s="1">
        <v>40998</v>
      </c>
      <c r="B201">
        <v>2779</v>
      </c>
      <c r="C201" s="10">
        <f t="shared" si="42"/>
        <v>-1.0151380231522733E-2</v>
      </c>
      <c r="D201">
        <v>3446</v>
      </c>
      <c r="E201" s="10">
        <f t="shared" si="34"/>
        <v>-3.8504464285714302E-2</v>
      </c>
      <c r="F201">
        <v>299.89999999999998</v>
      </c>
      <c r="G201" s="10">
        <f t="shared" si="35"/>
        <v>-4.0933802366485472E-2</v>
      </c>
      <c r="H201">
        <v>1004</v>
      </c>
      <c r="I201" s="10">
        <f t="shared" si="36"/>
        <v>4.3659043659043606E-2</v>
      </c>
      <c r="J201">
        <v>299.26</v>
      </c>
      <c r="K201" s="10">
        <f t="shared" si="37"/>
        <v>-3.6727073743843985E-2</v>
      </c>
      <c r="T201">
        <f t="shared" si="38"/>
        <v>-2.0591729101439169E-2</v>
      </c>
      <c r="U201">
        <f t="shared" si="33"/>
        <v>-4.6751648030303086E-2</v>
      </c>
      <c r="V201">
        <f t="shared" si="39"/>
        <v>-5.6097112887076382E-2</v>
      </c>
      <c r="W201">
        <f t="shared" si="40"/>
        <v>3.7878293475602086E-2</v>
      </c>
      <c r="X201">
        <f t="shared" si="41"/>
        <v>-4.8279393703992812E-2</v>
      </c>
    </row>
    <row r="202" spans="1:24">
      <c r="A202" s="1">
        <v>41029</v>
      </c>
      <c r="B202">
        <v>2699.5</v>
      </c>
      <c r="C202" s="10">
        <f t="shared" si="42"/>
        <v>-2.8607412738395066E-2</v>
      </c>
      <c r="D202">
        <v>3432.5</v>
      </c>
      <c r="E202" s="10">
        <f t="shared" si="34"/>
        <v>-3.9175856065002401E-3</v>
      </c>
      <c r="F202">
        <v>295.2</v>
      </c>
      <c r="G202" s="10">
        <f t="shared" si="35"/>
        <v>-1.5671890630210017E-2</v>
      </c>
      <c r="H202">
        <v>1023</v>
      </c>
      <c r="I202" s="10">
        <f t="shared" si="36"/>
        <v>1.8924302788844605E-2</v>
      </c>
      <c r="J202">
        <v>286.16000000000003</v>
      </c>
      <c r="K202" s="10">
        <f t="shared" si="37"/>
        <v>-4.3774644122167916E-2</v>
      </c>
      <c r="T202">
        <f t="shared" si="38"/>
        <v>-3.9047761608311499E-2</v>
      </c>
      <c r="U202">
        <f t="shared" si="33"/>
        <v>-1.2164769351089023E-2</v>
      </c>
      <c r="V202">
        <f t="shared" si="39"/>
        <v>-3.0835201150800927E-2</v>
      </c>
      <c r="W202">
        <f t="shared" si="40"/>
        <v>1.3143552605403086E-2</v>
      </c>
      <c r="X202">
        <f t="shared" si="41"/>
        <v>-5.5326964082316743E-2</v>
      </c>
    </row>
    <row r="203" spans="1:24">
      <c r="A203" s="1">
        <v>41060</v>
      </c>
      <c r="B203">
        <v>2618</v>
      </c>
      <c r="C203" s="10">
        <f t="shared" si="42"/>
        <v>-3.0190776069642489E-2</v>
      </c>
      <c r="D203">
        <v>2780</v>
      </c>
      <c r="E203" s="10">
        <f t="shared" si="34"/>
        <v>-0.19009468317552802</v>
      </c>
      <c r="F203">
        <v>272.8</v>
      </c>
      <c r="G203" s="10">
        <f t="shared" si="35"/>
        <v>-7.5880758807588045E-2</v>
      </c>
      <c r="H203">
        <v>1023</v>
      </c>
      <c r="I203" s="10">
        <f t="shared" si="36"/>
        <v>0</v>
      </c>
      <c r="J203">
        <v>256.55</v>
      </c>
      <c r="K203" s="10">
        <f t="shared" si="37"/>
        <v>-0.1034735812133073</v>
      </c>
      <c r="T203">
        <f t="shared" si="38"/>
        <v>-4.0631124939558921E-2</v>
      </c>
      <c r="U203">
        <f t="shared" si="33"/>
        <v>-0.19834186692011679</v>
      </c>
      <c r="V203">
        <f t="shared" si="39"/>
        <v>-9.1044069328178961E-2</v>
      </c>
      <c r="W203">
        <f t="shared" si="40"/>
        <v>-5.7807501834415184E-3</v>
      </c>
      <c r="X203">
        <f t="shared" si="41"/>
        <v>-0.11502590117345612</v>
      </c>
    </row>
    <row r="204" spans="1:24">
      <c r="A204" s="1">
        <v>41089</v>
      </c>
      <c r="B204">
        <v>2853</v>
      </c>
      <c r="C204" s="10">
        <f t="shared" si="42"/>
        <v>8.9763177998472221E-2</v>
      </c>
      <c r="D204">
        <v>3019</v>
      </c>
      <c r="E204" s="10">
        <f t="shared" si="34"/>
        <v>8.5971223021582777E-2</v>
      </c>
      <c r="F204">
        <v>288.60000000000002</v>
      </c>
      <c r="G204" s="10">
        <f t="shared" si="35"/>
        <v>5.7917888563049802E-2</v>
      </c>
      <c r="H204">
        <v>1043</v>
      </c>
      <c r="I204" s="10">
        <f t="shared" si="36"/>
        <v>1.9550342130987275E-2</v>
      </c>
      <c r="J204">
        <v>277.36</v>
      </c>
      <c r="K204" s="10">
        <f t="shared" si="37"/>
        <v>8.1114792438121253E-2</v>
      </c>
      <c r="T204">
        <f t="shared" si="38"/>
        <v>7.9322829128555788E-2</v>
      </c>
      <c r="U204">
        <f t="shared" si="33"/>
        <v>7.7724039276993992E-2</v>
      </c>
      <c r="V204">
        <f t="shared" si="39"/>
        <v>4.2754578042458892E-2</v>
      </c>
      <c r="W204">
        <f t="shared" si="40"/>
        <v>1.3769591947545757E-2</v>
      </c>
      <c r="X204">
        <f t="shared" si="41"/>
        <v>6.9562472477972426E-2</v>
      </c>
    </row>
    <row r="205" spans="1:24">
      <c r="A205" s="1">
        <v>41121</v>
      </c>
      <c r="B205">
        <v>2986.5</v>
      </c>
      <c r="C205" s="10">
        <f t="shared" si="42"/>
        <v>4.6792849631966282E-2</v>
      </c>
      <c r="D205">
        <v>2946.5</v>
      </c>
      <c r="E205" s="10">
        <f t="shared" si="34"/>
        <v>-2.4014574362371643E-2</v>
      </c>
      <c r="F205">
        <v>308.89999999999998</v>
      </c>
      <c r="G205" s="10">
        <f t="shared" si="35"/>
        <v>7.0339570339570168E-2</v>
      </c>
      <c r="H205">
        <v>1114</v>
      </c>
      <c r="I205" s="10">
        <f t="shared" si="36"/>
        <v>6.8072866730584769E-2</v>
      </c>
      <c r="J205">
        <v>287.56</v>
      </c>
      <c r="K205" s="10">
        <f t="shared" si="37"/>
        <v>3.6775310066339717E-2</v>
      </c>
      <c r="T205">
        <f t="shared" si="38"/>
        <v>3.635250076204985E-2</v>
      </c>
      <c r="U205">
        <f t="shared" si="33"/>
        <v>-3.2261758106960428E-2</v>
      </c>
      <c r="V205">
        <f t="shared" si="39"/>
        <v>5.5176259818979258E-2</v>
      </c>
      <c r="W205">
        <f t="shared" si="40"/>
        <v>6.2292116547143249E-2</v>
      </c>
      <c r="X205">
        <f t="shared" si="41"/>
        <v>2.5222990106190894E-2</v>
      </c>
    </row>
    <row r="206" spans="1:24">
      <c r="A206" s="1">
        <v>41152</v>
      </c>
      <c r="B206">
        <v>2936.5</v>
      </c>
      <c r="C206" s="10">
        <f t="shared" si="42"/>
        <v>-1.6742005692281903E-2</v>
      </c>
      <c r="D206">
        <v>2735.5</v>
      </c>
      <c r="E206" s="10">
        <f t="shared" si="34"/>
        <v>-7.1610385202782956E-2</v>
      </c>
      <c r="F206">
        <v>318.5</v>
      </c>
      <c r="G206" s="10">
        <f t="shared" si="35"/>
        <v>3.1078018776303118E-2</v>
      </c>
      <c r="H206">
        <v>1124</v>
      </c>
      <c r="I206" s="10">
        <f t="shared" si="36"/>
        <v>8.9766606822261341E-3</v>
      </c>
      <c r="J206">
        <v>296.26</v>
      </c>
      <c r="K206" s="10">
        <f t="shared" si="37"/>
        <v>3.0254555571011199E-2</v>
      </c>
      <c r="T206">
        <f t="shared" si="38"/>
        <v>-2.7182354562198339E-2</v>
      </c>
      <c r="U206">
        <f t="shared" si="33"/>
        <v>-7.985756894737174E-2</v>
      </c>
      <c r="V206">
        <f t="shared" si="39"/>
        <v>1.5914708255712208E-2</v>
      </c>
      <c r="W206">
        <f t="shared" si="40"/>
        <v>3.1959104987846158E-3</v>
      </c>
      <c r="X206">
        <f t="shared" si="41"/>
        <v>1.8702235610862376E-2</v>
      </c>
    </row>
    <row r="207" spans="1:24">
      <c r="A207" s="1">
        <v>41180</v>
      </c>
      <c r="B207">
        <v>2955</v>
      </c>
      <c r="C207" s="10">
        <f t="shared" si="42"/>
        <v>6.3000170270730571E-3</v>
      </c>
      <c r="D207">
        <v>2885</v>
      </c>
      <c r="E207" s="10">
        <f t="shared" si="34"/>
        <v>5.4651800402120365E-2</v>
      </c>
      <c r="F207">
        <v>325.10000000000002</v>
      </c>
      <c r="G207" s="10">
        <f t="shared" si="35"/>
        <v>2.0722135007849474E-2</v>
      </c>
      <c r="H207">
        <v>1109</v>
      </c>
      <c r="I207" s="10">
        <f t="shared" si="36"/>
        <v>-1.3345195729537407E-2</v>
      </c>
      <c r="J207">
        <v>313.47000000000003</v>
      </c>
      <c r="K207" s="10">
        <f t="shared" si="37"/>
        <v>5.809086613110126E-2</v>
      </c>
      <c r="T207">
        <f t="shared" si="38"/>
        <v>-4.140331842843379E-3</v>
      </c>
      <c r="U207">
        <f t="shared" si="33"/>
        <v>4.640461665753158E-2</v>
      </c>
      <c r="V207">
        <f t="shared" si="39"/>
        <v>5.558824487258562E-3</v>
      </c>
      <c r="W207">
        <f t="shared" si="40"/>
        <v>-1.9125945912978927E-2</v>
      </c>
      <c r="X207">
        <f t="shared" si="41"/>
        <v>4.6538546170952433E-2</v>
      </c>
    </row>
    <row r="208" spans="1:24">
      <c r="A208" s="1">
        <v>41213</v>
      </c>
      <c r="B208">
        <v>2877.5</v>
      </c>
      <c r="C208" s="10">
        <f t="shared" si="42"/>
        <v>-2.6226734348561709E-2</v>
      </c>
      <c r="D208">
        <v>3104.5</v>
      </c>
      <c r="E208" s="10">
        <f t="shared" si="34"/>
        <v>7.6083188908145472E-2</v>
      </c>
      <c r="F208">
        <v>312.2</v>
      </c>
      <c r="G208" s="10">
        <f t="shared" si="35"/>
        <v>-3.9680098431251976E-2</v>
      </c>
      <c r="H208">
        <v>1025</v>
      </c>
      <c r="I208" s="10">
        <f t="shared" si="36"/>
        <v>-7.5743913435527555E-2</v>
      </c>
      <c r="J208">
        <v>310.77</v>
      </c>
      <c r="K208" s="10">
        <f t="shared" si="37"/>
        <v>-8.6132644272181036E-3</v>
      </c>
      <c r="T208">
        <f t="shared" si="38"/>
        <v>-3.6667083218478141E-2</v>
      </c>
      <c r="U208">
        <f t="shared" si="33"/>
        <v>6.7836005163556687E-2</v>
      </c>
      <c r="V208">
        <f t="shared" si="39"/>
        <v>-5.4843408951842886E-2</v>
      </c>
      <c r="W208">
        <f t="shared" si="40"/>
        <v>-8.1524663618969068E-2</v>
      </c>
      <c r="X208">
        <f t="shared" si="41"/>
        <v>-2.0165584387366927E-2</v>
      </c>
    </row>
    <row r="209" spans="1:24">
      <c r="A209" s="1">
        <v>41243</v>
      </c>
      <c r="B209">
        <v>2966.5</v>
      </c>
      <c r="C209" s="10">
        <f t="shared" si="42"/>
        <v>3.0929626411815736E-2</v>
      </c>
      <c r="D209">
        <v>3093.5</v>
      </c>
      <c r="E209" s="10">
        <f t="shared" si="34"/>
        <v>-3.5432436785312049E-3</v>
      </c>
      <c r="F209">
        <v>327.3</v>
      </c>
      <c r="G209" s="10">
        <f t="shared" si="35"/>
        <v>4.8366431774503615E-2</v>
      </c>
      <c r="H209">
        <v>1029</v>
      </c>
      <c r="I209" s="10">
        <f t="shared" si="36"/>
        <v>3.9024390243902474E-3</v>
      </c>
      <c r="J209">
        <v>311.67</v>
      </c>
      <c r="K209" s="10">
        <f t="shared" si="37"/>
        <v>2.896032435563356E-3</v>
      </c>
      <c r="T209">
        <f t="shared" si="38"/>
        <v>2.04892775418993E-2</v>
      </c>
      <c r="U209">
        <f t="shared" si="33"/>
        <v>-1.1790427423119988E-2</v>
      </c>
      <c r="V209">
        <f t="shared" si="39"/>
        <v>3.3203121253912705E-2</v>
      </c>
      <c r="W209">
        <f t="shared" si="40"/>
        <v>-1.878311159051271E-3</v>
      </c>
      <c r="X209">
        <f t="shared" si="41"/>
        <v>-8.6562875245854674E-3</v>
      </c>
    </row>
    <row r="210" spans="1:24">
      <c r="A210" s="1">
        <v>41274</v>
      </c>
      <c r="B210">
        <v>2909.5</v>
      </c>
      <c r="C210" s="10">
        <f t="shared" si="42"/>
        <v>-1.9214562615877284E-2</v>
      </c>
      <c r="D210">
        <v>3511.5</v>
      </c>
      <c r="E210" s="10">
        <f t="shared" si="34"/>
        <v>0.13512203006303536</v>
      </c>
      <c r="F210">
        <v>336.9</v>
      </c>
      <c r="G210" s="10">
        <f t="shared" si="35"/>
        <v>2.9330889092575418E-2</v>
      </c>
      <c r="H210">
        <v>1009</v>
      </c>
      <c r="I210" s="10">
        <f t="shared" si="36"/>
        <v>-1.9436345966958202E-2</v>
      </c>
      <c r="J210">
        <v>294.36</v>
      </c>
      <c r="K210" s="10">
        <f t="shared" si="37"/>
        <v>-5.5539512946385594E-2</v>
      </c>
      <c r="T210">
        <f t="shared" si="38"/>
        <v>-2.965491148579372E-2</v>
      </c>
      <c r="U210">
        <f t="shared" si="33"/>
        <v>0.12687484631844659</v>
      </c>
      <c r="V210">
        <f t="shared" si="39"/>
        <v>1.4167578571984507E-2</v>
      </c>
      <c r="W210">
        <f t="shared" si="40"/>
        <v>-2.5217096150399722E-2</v>
      </c>
      <c r="X210">
        <f t="shared" si="41"/>
        <v>-6.7091832906534421E-2</v>
      </c>
    </row>
    <row r="211" spans="1:24">
      <c r="A211" s="1">
        <v>41305</v>
      </c>
      <c r="B211">
        <v>3053</v>
      </c>
      <c r="C211" s="10">
        <f t="shared" si="42"/>
        <v>4.9321189207767624E-2</v>
      </c>
      <c r="D211">
        <v>3560</v>
      </c>
      <c r="E211" s="10">
        <f t="shared" si="34"/>
        <v>1.381176135554596E-2</v>
      </c>
      <c r="F211">
        <v>339.6</v>
      </c>
      <c r="G211" s="10">
        <f t="shared" si="35"/>
        <v>8.0142475512021694E-3</v>
      </c>
      <c r="H211">
        <v>1133</v>
      </c>
      <c r="I211" s="10">
        <f t="shared" si="36"/>
        <v>0.12289395441030715</v>
      </c>
      <c r="J211">
        <v>322.77</v>
      </c>
      <c r="K211" s="10">
        <f t="shared" si="37"/>
        <v>9.6514472075010183E-2</v>
      </c>
      <c r="T211">
        <f t="shared" si="38"/>
        <v>3.8880840337851191E-2</v>
      </c>
      <c r="U211">
        <f t="shared" si="33"/>
        <v>5.5645776109571766E-3</v>
      </c>
      <c r="V211">
        <f t="shared" si="39"/>
        <v>-7.1490629693887423E-3</v>
      </c>
      <c r="W211">
        <f t="shared" si="40"/>
        <v>0.11711320422686564</v>
      </c>
      <c r="X211">
        <f t="shared" si="41"/>
        <v>8.4962152114861356E-2</v>
      </c>
    </row>
    <row r="212" spans="1:24">
      <c r="A212" s="1">
        <v>41333</v>
      </c>
      <c r="B212">
        <v>2995.5</v>
      </c>
      <c r="C212" s="10">
        <f t="shared" si="42"/>
        <v>-1.8833933835571526E-2</v>
      </c>
      <c r="D212">
        <v>3541</v>
      </c>
      <c r="E212" s="10">
        <f t="shared" si="34"/>
        <v>-5.3370786516854229E-3</v>
      </c>
      <c r="F212">
        <v>355.1</v>
      </c>
      <c r="G212" s="10">
        <f t="shared" si="35"/>
        <v>4.5641931684334613E-2</v>
      </c>
      <c r="H212">
        <v>1261</v>
      </c>
      <c r="I212" s="10">
        <f t="shared" si="36"/>
        <v>0.11297440423654015</v>
      </c>
      <c r="J212">
        <v>340.07</v>
      </c>
      <c r="K212" s="10">
        <f t="shared" si="37"/>
        <v>5.3598537658394507E-2</v>
      </c>
      <c r="T212">
        <f t="shared" si="38"/>
        <v>-2.9274282705487962E-2</v>
      </c>
      <c r="U212">
        <f t="shared" si="33"/>
        <v>-1.3584262396274206E-2</v>
      </c>
      <c r="V212">
        <f t="shared" si="39"/>
        <v>3.0478621163743704E-2</v>
      </c>
      <c r="W212">
        <f t="shared" si="40"/>
        <v>0.10719365405309864</v>
      </c>
      <c r="X212">
        <f t="shared" si="41"/>
        <v>4.204621769824568E-2</v>
      </c>
    </row>
    <row r="213" spans="1:24">
      <c r="A213" s="1">
        <v>41362</v>
      </c>
      <c r="B213">
        <v>3299.5</v>
      </c>
      <c r="C213" s="10">
        <f t="shared" si="42"/>
        <v>0.10148556167584721</v>
      </c>
      <c r="D213">
        <v>3085</v>
      </c>
      <c r="E213" s="10">
        <f t="shared" si="34"/>
        <v>-0.12877718158712226</v>
      </c>
      <c r="F213">
        <v>394.3</v>
      </c>
      <c r="G213" s="10">
        <f t="shared" si="35"/>
        <v>0.11039143903125881</v>
      </c>
      <c r="H213">
        <v>1295</v>
      </c>
      <c r="I213" s="10">
        <f t="shared" si="36"/>
        <v>2.6962727993655733E-2</v>
      </c>
      <c r="J213">
        <v>342.77</v>
      </c>
      <c r="K213" s="10">
        <f t="shared" si="37"/>
        <v>7.939541859028898E-3</v>
      </c>
      <c r="T213">
        <f t="shared" si="38"/>
        <v>9.1045212805930781E-2</v>
      </c>
      <c r="U213">
        <f t="shared" si="33"/>
        <v>-0.13702436533171103</v>
      </c>
      <c r="V213">
        <f t="shared" si="39"/>
        <v>9.5228128510667892E-2</v>
      </c>
      <c r="W213">
        <f t="shared" si="40"/>
        <v>2.1181977810214213E-2</v>
      </c>
      <c r="X213">
        <f t="shared" si="41"/>
        <v>-3.6127781011199255E-3</v>
      </c>
    </row>
    <row r="214" spans="1:24">
      <c r="A214" s="1">
        <v>41394</v>
      </c>
      <c r="B214">
        <v>3342.5</v>
      </c>
      <c r="C214" s="10">
        <f t="shared" si="42"/>
        <v>1.3032277617820887E-2</v>
      </c>
      <c r="D214">
        <v>2919</v>
      </c>
      <c r="E214" s="10">
        <f t="shared" si="34"/>
        <v>-5.3808752025931939E-2</v>
      </c>
      <c r="F214">
        <v>375.5</v>
      </c>
      <c r="G214" s="10">
        <f t="shared" si="35"/>
        <v>-4.767943190464119E-2</v>
      </c>
      <c r="H214">
        <v>1279</v>
      </c>
      <c r="I214" s="10">
        <f t="shared" si="36"/>
        <v>-1.2355212355212308E-2</v>
      </c>
      <c r="J214">
        <v>337.57</v>
      </c>
      <c r="K214" s="10">
        <f t="shared" si="37"/>
        <v>-1.5170522507804041E-2</v>
      </c>
      <c r="T214">
        <f t="shared" si="38"/>
        <v>2.5919287479044505E-3</v>
      </c>
      <c r="U214">
        <f t="shared" si="33"/>
        <v>-6.2055935770520723E-2</v>
      </c>
      <c r="V214">
        <f t="shared" si="39"/>
        <v>-6.2842742425232107E-2</v>
      </c>
      <c r="W214">
        <f t="shared" si="40"/>
        <v>-1.8135962538653828E-2</v>
      </c>
      <c r="X214">
        <f t="shared" si="41"/>
        <v>-2.6722842467952864E-2</v>
      </c>
    </row>
    <row r="215" spans="1:24">
      <c r="A215" s="1">
        <v>41425</v>
      </c>
      <c r="B215">
        <v>3388</v>
      </c>
      <c r="C215" s="10">
        <f t="shared" si="42"/>
        <v>1.3612565445026092E-2</v>
      </c>
      <c r="D215">
        <v>2857</v>
      </c>
      <c r="E215" s="10">
        <f t="shared" si="34"/>
        <v>-2.1240150736553609E-2</v>
      </c>
      <c r="F215">
        <v>405.1</v>
      </c>
      <c r="G215" s="10">
        <f t="shared" si="35"/>
        <v>7.8828229027962715E-2</v>
      </c>
      <c r="H215">
        <v>1284</v>
      </c>
      <c r="I215" s="10">
        <f t="shared" si="36"/>
        <v>3.9093041438624798E-3</v>
      </c>
      <c r="J215">
        <v>365.18</v>
      </c>
      <c r="K215" s="10">
        <f t="shared" si="37"/>
        <v>8.1790443463577889E-2</v>
      </c>
      <c r="T215">
        <f t="shared" si="38"/>
        <v>3.1722165751096564E-3</v>
      </c>
      <c r="U215">
        <f t="shared" si="33"/>
        <v>-2.9487334481142394E-2</v>
      </c>
      <c r="V215">
        <f t="shared" si="39"/>
        <v>6.3664918507371798E-2</v>
      </c>
      <c r="W215">
        <f t="shared" si="40"/>
        <v>-1.8714460395790385E-3</v>
      </c>
      <c r="X215">
        <f t="shared" si="41"/>
        <v>7.0238123503429062E-2</v>
      </c>
    </row>
    <row r="216" spans="1:24">
      <c r="A216" s="1">
        <v>41453</v>
      </c>
      <c r="B216">
        <v>3115</v>
      </c>
      <c r="C216" s="10">
        <f t="shared" si="42"/>
        <v>-8.0578512396694224E-2</v>
      </c>
      <c r="D216">
        <v>2683</v>
      </c>
      <c r="E216" s="10">
        <f t="shared" si="34"/>
        <v>-6.090304515225764E-2</v>
      </c>
      <c r="F216">
        <v>383</v>
      </c>
      <c r="G216" s="10">
        <f t="shared" si="35"/>
        <v>-5.4554431004690263E-2</v>
      </c>
      <c r="H216">
        <v>1280</v>
      </c>
      <c r="I216" s="10">
        <f t="shared" si="36"/>
        <v>-3.1152647975077885E-3</v>
      </c>
      <c r="J216">
        <v>340.2</v>
      </c>
      <c r="K216" s="10">
        <f t="shared" si="37"/>
        <v>-6.8404622378005375E-2</v>
      </c>
      <c r="T216">
        <f t="shared" si="38"/>
        <v>-9.1018861266610657E-2</v>
      </c>
      <c r="U216">
        <f t="shared" si="33"/>
        <v>-6.9150228896846425E-2</v>
      </c>
      <c r="V216">
        <f t="shared" si="39"/>
        <v>-6.9717741525281179E-2</v>
      </c>
      <c r="W216">
        <f t="shared" si="40"/>
        <v>-8.8960149809493069E-3</v>
      </c>
      <c r="X216">
        <f t="shared" si="41"/>
        <v>-7.9956942338154202E-2</v>
      </c>
    </row>
    <row r="217" spans="1:24">
      <c r="A217" s="1">
        <v>41486</v>
      </c>
      <c r="B217">
        <v>3335</v>
      </c>
      <c r="C217" s="10">
        <f t="shared" si="42"/>
        <v>7.0626003210272792E-2</v>
      </c>
      <c r="D217">
        <v>2955</v>
      </c>
      <c r="E217" s="10">
        <f t="shared" si="34"/>
        <v>0.10137905329854635</v>
      </c>
      <c r="F217">
        <v>445.9</v>
      </c>
      <c r="G217" s="10">
        <f t="shared" si="35"/>
        <v>0.16422976501305486</v>
      </c>
      <c r="H217">
        <v>1409</v>
      </c>
      <c r="I217" s="10">
        <f t="shared" si="36"/>
        <v>0.10078125000000004</v>
      </c>
      <c r="J217">
        <v>350.5</v>
      </c>
      <c r="K217" s="10">
        <f t="shared" si="37"/>
        <v>3.0276308054085765E-2</v>
      </c>
      <c r="T217">
        <f t="shared" si="38"/>
        <v>6.0185654340356359E-2</v>
      </c>
      <c r="U217">
        <f t="shared" si="33"/>
        <v>9.3131869553957566E-2</v>
      </c>
      <c r="V217">
        <f t="shared" si="39"/>
        <v>0.14906645449246395</v>
      </c>
      <c r="W217">
        <f t="shared" si="40"/>
        <v>9.5000499816558531E-2</v>
      </c>
      <c r="X217">
        <f t="shared" si="41"/>
        <v>1.8723988093936942E-2</v>
      </c>
    </row>
    <row r="218" spans="1:24">
      <c r="A218" s="1">
        <v>41516</v>
      </c>
      <c r="B218">
        <v>3178</v>
      </c>
      <c r="C218" s="10">
        <f t="shared" si="42"/>
        <v>-4.7076461769115396E-2</v>
      </c>
      <c r="D218">
        <v>2913</v>
      </c>
      <c r="E218" s="10">
        <f t="shared" si="34"/>
        <v>-1.4213197969543123E-2</v>
      </c>
      <c r="F218">
        <v>435.1</v>
      </c>
      <c r="G218" s="10">
        <f t="shared" si="35"/>
        <v>-2.4220677281901692E-2</v>
      </c>
      <c r="H218">
        <v>1361</v>
      </c>
      <c r="I218" s="10">
        <f t="shared" si="36"/>
        <v>-3.4066713981547148E-2</v>
      </c>
      <c r="J218">
        <v>344.1</v>
      </c>
      <c r="K218" s="10">
        <f t="shared" si="37"/>
        <v>-1.825962910128387E-2</v>
      </c>
      <c r="T218">
        <f t="shared" si="38"/>
        <v>-5.7516810639031829E-2</v>
      </c>
      <c r="U218">
        <f t="shared" si="33"/>
        <v>-2.2460381714131908E-2</v>
      </c>
      <c r="V218">
        <f t="shared" si="39"/>
        <v>-3.9383987802492602E-2</v>
      </c>
      <c r="W218">
        <f t="shared" si="40"/>
        <v>-3.9847464164988668E-2</v>
      </c>
      <c r="X218">
        <f t="shared" si="41"/>
        <v>-2.9811949061432693E-2</v>
      </c>
    </row>
    <row r="219" spans="1:24">
      <c r="A219" s="1">
        <v>41547</v>
      </c>
      <c r="B219">
        <v>3215.5</v>
      </c>
      <c r="C219" s="10">
        <f t="shared" si="42"/>
        <v>1.179987413467587E-2</v>
      </c>
      <c r="D219">
        <v>3023</v>
      </c>
      <c r="E219" s="10">
        <f t="shared" si="34"/>
        <v>3.7761757638173687E-2</v>
      </c>
      <c r="F219">
        <v>454.4</v>
      </c>
      <c r="G219" s="10">
        <f t="shared" si="35"/>
        <v>4.4357618938175136E-2</v>
      </c>
      <c r="H219">
        <v>1338</v>
      </c>
      <c r="I219" s="10">
        <f t="shared" si="36"/>
        <v>-1.6899338721528268E-2</v>
      </c>
      <c r="J219">
        <v>329.8</v>
      </c>
      <c r="K219" s="10">
        <f t="shared" si="37"/>
        <v>-4.1557686718977083E-2</v>
      </c>
      <c r="T219">
        <f t="shared" si="38"/>
        <v>1.3595252647594334E-3</v>
      </c>
      <c r="U219">
        <f t="shared" si="33"/>
        <v>2.9514573893584903E-2</v>
      </c>
      <c r="V219">
        <f t="shared" si="39"/>
        <v>2.9194308417584226E-2</v>
      </c>
      <c r="W219">
        <f t="shared" si="40"/>
        <v>-2.2680088904969788E-2</v>
      </c>
      <c r="X219">
        <f t="shared" si="41"/>
        <v>-5.311000667912591E-2</v>
      </c>
    </row>
    <row r="220" spans="1:24">
      <c r="A220" s="1">
        <v>41578</v>
      </c>
      <c r="B220">
        <v>3309</v>
      </c>
      <c r="C220" s="10">
        <f t="shared" si="42"/>
        <v>2.9077903902970048E-2</v>
      </c>
      <c r="D220">
        <v>3158</v>
      </c>
      <c r="E220" s="10">
        <f t="shared" si="34"/>
        <v>4.4657624875951152E-2</v>
      </c>
      <c r="F220">
        <v>454.7</v>
      </c>
      <c r="G220" s="10">
        <f t="shared" si="35"/>
        <v>6.6021126760573701E-4</v>
      </c>
      <c r="H220">
        <v>1377</v>
      </c>
      <c r="I220" s="10">
        <f t="shared" si="36"/>
        <v>2.9147982062780242E-2</v>
      </c>
      <c r="J220">
        <v>337.1</v>
      </c>
      <c r="K220" s="10">
        <f t="shared" si="37"/>
        <v>2.213462704669511E-2</v>
      </c>
      <c r="T220">
        <f t="shared" si="38"/>
        <v>1.8637555033053612E-2</v>
      </c>
      <c r="U220">
        <f t="shared" si="33"/>
        <v>3.6410441131362367E-2</v>
      </c>
      <c r="V220">
        <f t="shared" si="39"/>
        <v>-1.4503099252985175E-2</v>
      </c>
      <c r="W220">
        <f t="shared" si="40"/>
        <v>2.3367231879338722E-2</v>
      </c>
      <c r="X220">
        <f t="shared" si="41"/>
        <v>1.0582307086546287E-2</v>
      </c>
    </row>
    <row r="221" spans="1:24">
      <c r="A221" s="1">
        <v>41607</v>
      </c>
      <c r="B221">
        <v>3513.5</v>
      </c>
      <c r="C221" s="10">
        <f t="shared" si="42"/>
        <v>6.180114838319728E-2</v>
      </c>
      <c r="D221">
        <v>3261.5</v>
      </c>
      <c r="E221" s="10">
        <f t="shared" si="34"/>
        <v>3.2773907536415514E-2</v>
      </c>
      <c r="F221">
        <v>427.4</v>
      </c>
      <c r="G221" s="10">
        <f t="shared" si="35"/>
        <v>-6.0039586540576284E-2</v>
      </c>
      <c r="H221">
        <v>1388</v>
      </c>
      <c r="I221" s="10">
        <f t="shared" si="36"/>
        <v>7.9883805374001415E-3</v>
      </c>
      <c r="J221">
        <v>348.4</v>
      </c>
      <c r="K221" s="10">
        <f t="shared" si="37"/>
        <v>3.3521210323345985E-2</v>
      </c>
      <c r="T221">
        <f t="shared" si="38"/>
        <v>5.1360799513280847E-2</v>
      </c>
      <c r="U221">
        <f t="shared" si="33"/>
        <v>2.4526723791826729E-2</v>
      </c>
      <c r="V221">
        <f t="shared" si="39"/>
        <v>-7.5202897061167201E-2</v>
      </c>
      <c r="W221">
        <f t="shared" si="40"/>
        <v>2.2076303539586232E-3</v>
      </c>
      <c r="X221">
        <f t="shared" si="41"/>
        <v>2.1968890363197161E-2</v>
      </c>
    </row>
    <row r="222" spans="1:24">
      <c r="A222" s="1">
        <v>41639</v>
      </c>
      <c r="B222">
        <v>3574.5</v>
      </c>
      <c r="C222" s="10">
        <f t="shared" si="42"/>
        <v>1.7361605236943189E-2</v>
      </c>
      <c r="D222">
        <v>3409.5</v>
      </c>
      <c r="E222" s="10">
        <f t="shared" si="34"/>
        <v>4.5377893607235986E-2</v>
      </c>
      <c r="F222">
        <v>435</v>
      </c>
      <c r="G222" s="10">
        <f t="shared" si="35"/>
        <v>1.7781937295273886E-2</v>
      </c>
      <c r="H222">
        <v>1450</v>
      </c>
      <c r="I222" s="10">
        <f t="shared" si="36"/>
        <v>4.4668587896253609E-2</v>
      </c>
      <c r="J222">
        <v>403.7</v>
      </c>
      <c r="K222" s="10">
        <f t="shared" si="37"/>
        <v>0.15872560275545355</v>
      </c>
      <c r="T222">
        <f t="shared" si="38"/>
        <v>6.9212563670267534E-3</v>
      </c>
      <c r="U222">
        <f t="shared" si="33"/>
        <v>3.7130709862647202E-2</v>
      </c>
      <c r="V222">
        <f t="shared" si="39"/>
        <v>2.6186267746829747E-3</v>
      </c>
      <c r="W222">
        <f t="shared" si="40"/>
        <v>3.8887837712812089E-2</v>
      </c>
      <c r="X222">
        <f t="shared" si="41"/>
        <v>0.14717328279530473</v>
      </c>
    </row>
    <row r="223" spans="1:24">
      <c r="A223" s="1">
        <v>41670</v>
      </c>
      <c r="B223">
        <v>3858.5</v>
      </c>
      <c r="C223" s="10">
        <f t="shared" si="42"/>
        <v>7.945167156245625E-2</v>
      </c>
      <c r="D223">
        <v>3243.5</v>
      </c>
      <c r="E223" s="10">
        <f t="shared" si="34"/>
        <v>-4.8687490834433245E-2</v>
      </c>
      <c r="F223">
        <v>429.1</v>
      </c>
      <c r="G223" s="10">
        <f t="shared" si="35"/>
        <v>-1.3563218390804543E-2</v>
      </c>
      <c r="H223">
        <v>1388</v>
      </c>
      <c r="I223" s="10">
        <f t="shared" si="36"/>
        <v>-4.2758620689655191E-2</v>
      </c>
      <c r="J223">
        <v>408.3</v>
      </c>
      <c r="K223" s="10">
        <f t="shared" si="37"/>
        <v>1.1394599950458328E-2</v>
      </c>
      <c r="T223">
        <f t="shared" si="38"/>
        <v>6.9011322692539817E-2</v>
      </c>
      <c r="U223">
        <f t="shared" si="33"/>
        <v>-5.6934674579022029E-2</v>
      </c>
      <c r="V223">
        <f t="shared" si="39"/>
        <v>-2.8726528911395453E-2</v>
      </c>
      <c r="W223">
        <f t="shared" si="40"/>
        <v>-4.8539370873096711E-2</v>
      </c>
      <c r="X223">
        <f t="shared" si="41"/>
        <v>-1.5772000969049502E-4</v>
      </c>
    </row>
    <row r="224" spans="1:24">
      <c r="A224" s="1">
        <v>41698</v>
      </c>
      <c r="B224">
        <v>4084</v>
      </c>
      <c r="C224" s="10">
        <f t="shared" si="42"/>
        <v>5.844239989633282E-2</v>
      </c>
      <c r="D224">
        <v>3432.5</v>
      </c>
      <c r="E224" s="10">
        <f t="shared" si="34"/>
        <v>5.8270386927701479E-2</v>
      </c>
      <c r="F224">
        <v>410.9</v>
      </c>
      <c r="G224" s="10">
        <f t="shared" si="35"/>
        <v>-4.2414355628058842E-2</v>
      </c>
      <c r="H224">
        <v>1573</v>
      </c>
      <c r="I224" s="10">
        <f t="shared" si="36"/>
        <v>0.13328530259366</v>
      </c>
      <c r="J224">
        <v>431.7</v>
      </c>
      <c r="K224" s="10">
        <f t="shared" si="37"/>
        <v>5.7310800881704482E-2</v>
      </c>
      <c r="T224">
        <f t="shared" si="38"/>
        <v>4.8002051026416387E-2</v>
      </c>
      <c r="U224">
        <f t="shared" si="33"/>
        <v>5.0023203183112694E-2</v>
      </c>
      <c r="V224">
        <f t="shared" si="39"/>
        <v>-5.7577666148649752E-2</v>
      </c>
      <c r="W224">
        <f t="shared" si="40"/>
        <v>0.12750455241021849</v>
      </c>
      <c r="X224">
        <f t="shared" si="41"/>
        <v>4.5758480921555655E-2</v>
      </c>
    </row>
    <row r="225" spans="1:24">
      <c r="A225" s="1">
        <v>41729</v>
      </c>
      <c r="B225">
        <v>3876.5</v>
      </c>
      <c r="C225" s="10">
        <f t="shared" si="42"/>
        <v>-5.0808031341821769E-2</v>
      </c>
      <c r="D225">
        <v>3337.5</v>
      </c>
      <c r="E225" s="10">
        <f t="shared" si="34"/>
        <v>-2.7676620538965802E-2</v>
      </c>
      <c r="F225">
        <v>414.2</v>
      </c>
      <c r="G225" s="10">
        <f t="shared" si="35"/>
        <v>8.0311511316621953E-3</v>
      </c>
      <c r="H225">
        <v>1596</v>
      </c>
      <c r="I225" s="10">
        <f t="shared" si="36"/>
        <v>1.4621741894469187E-2</v>
      </c>
      <c r="J225">
        <v>418.1</v>
      </c>
      <c r="K225" s="10">
        <f t="shared" si="37"/>
        <v>-3.1503358813991134E-2</v>
      </c>
      <c r="T225">
        <f t="shared" si="38"/>
        <v>-6.1248380211738201E-2</v>
      </c>
      <c r="U225">
        <f t="shared" si="33"/>
        <v>-3.5923804283554586E-2</v>
      </c>
      <c r="V225">
        <f t="shared" si="39"/>
        <v>-7.1321593889287164E-3</v>
      </c>
      <c r="W225">
        <f t="shared" si="40"/>
        <v>8.8409917110276685E-3</v>
      </c>
      <c r="X225">
        <f t="shared" si="41"/>
        <v>-4.305567877413996E-2</v>
      </c>
    </row>
    <row r="226" spans="1:24">
      <c r="A226" s="1">
        <v>41759</v>
      </c>
      <c r="B226">
        <v>4664</v>
      </c>
      <c r="C226" s="10">
        <f t="shared" si="42"/>
        <v>0.20314716883786921</v>
      </c>
      <c r="D226">
        <v>3224.5</v>
      </c>
      <c r="E226" s="10">
        <f t="shared" si="34"/>
        <v>-3.385767790262173E-2</v>
      </c>
      <c r="F226">
        <v>400</v>
      </c>
      <c r="G226" s="10">
        <f t="shared" si="35"/>
        <v>-3.4282955094157352E-2</v>
      </c>
      <c r="H226">
        <v>1681</v>
      </c>
      <c r="I226" s="10">
        <f t="shared" si="36"/>
        <v>5.3258145363408449E-2</v>
      </c>
      <c r="J226">
        <v>426.4</v>
      </c>
      <c r="K226" s="10">
        <f t="shared" si="37"/>
        <v>1.9851710117196664E-2</v>
      </c>
      <c r="T226">
        <f t="shared" si="38"/>
        <v>0.19270681996795277</v>
      </c>
      <c r="U226">
        <f t="shared" si="33"/>
        <v>-4.2104861647210515E-2</v>
      </c>
      <c r="V226">
        <f t="shared" si="39"/>
        <v>-4.9446265614748262E-2</v>
      </c>
      <c r="W226">
        <f t="shared" si="40"/>
        <v>4.7477395179966929E-2</v>
      </c>
      <c r="X226">
        <f t="shared" si="41"/>
        <v>8.2993901570478402E-3</v>
      </c>
    </row>
    <row r="227" spans="1:24">
      <c r="A227" s="1">
        <v>41789</v>
      </c>
      <c r="B227">
        <v>4283.5</v>
      </c>
      <c r="C227" s="10">
        <f t="shared" si="42"/>
        <v>-8.1582332761578003E-2</v>
      </c>
      <c r="D227">
        <v>3057</v>
      </c>
      <c r="E227" s="10">
        <f t="shared" si="34"/>
        <v>-5.1946038145448958E-2</v>
      </c>
      <c r="F227">
        <v>423.1</v>
      </c>
      <c r="G227" s="10">
        <f t="shared" si="35"/>
        <v>5.7749999999999968E-2</v>
      </c>
      <c r="H227">
        <v>1672</v>
      </c>
      <c r="I227" s="10">
        <f t="shared" si="36"/>
        <v>-5.353955978584124E-3</v>
      </c>
      <c r="J227">
        <v>409.8</v>
      </c>
      <c r="K227" s="10">
        <f t="shared" si="37"/>
        <v>-3.8930581613508375E-2</v>
      </c>
      <c r="T227">
        <f t="shared" si="38"/>
        <v>-9.2022681631494435E-2</v>
      </c>
      <c r="U227">
        <f t="shared" si="33"/>
        <v>-6.0193221890037743E-2</v>
      </c>
      <c r="V227">
        <f t="shared" si="39"/>
        <v>4.2586689479409058E-2</v>
      </c>
      <c r="W227">
        <f t="shared" si="40"/>
        <v>-1.1134706162025642E-2</v>
      </c>
      <c r="X227">
        <f t="shared" si="41"/>
        <v>-5.0482901573657202E-2</v>
      </c>
    </row>
    <row r="228" spans="1:24">
      <c r="A228" s="1">
        <v>41820</v>
      </c>
      <c r="B228">
        <v>4340.5</v>
      </c>
      <c r="C228" s="10">
        <f t="shared" si="42"/>
        <v>1.3306875218862979E-2</v>
      </c>
      <c r="D228">
        <v>3108.5</v>
      </c>
      <c r="E228" s="10">
        <f t="shared" si="34"/>
        <v>1.6846581615963307E-2</v>
      </c>
      <c r="F228">
        <v>432.9</v>
      </c>
      <c r="G228" s="10">
        <f t="shared" si="35"/>
        <v>2.316237296147472E-2</v>
      </c>
      <c r="H228">
        <v>1622</v>
      </c>
      <c r="I228" s="10">
        <f t="shared" si="36"/>
        <v>-2.9904306220095656E-2</v>
      </c>
      <c r="J228">
        <v>384.1</v>
      </c>
      <c r="K228" s="10">
        <f t="shared" si="37"/>
        <v>-6.2713518789653477E-2</v>
      </c>
      <c r="T228">
        <f t="shared" si="38"/>
        <v>2.866526348946543E-3</v>
      </c>
      <c r="U228">
        <f t="shared" si="33"/>
        <v>8.5993978713745246E-3</v>
      </c>
      <c r="V228">
        <f t="shared" si="39"/>
        <v>7.9990624408838081E-3</v>
      </c>
      <c r="W228">
        <f t="shared" si="40"/>
        <v>-3.5685056403537176E-2</v>
      </c>
      <c r="X228">
        <f t="shared" si="41"/>
        <v>-7.4265838749802304E-2</v>
      </c>
    </row>
    <row r="229" spans="1:24">
      <c r="A229" s="1">
        <v>41851</v>
      </c>
      <c r="B229">
        <v>4344.5</v>
      </c>
      <c r="C229" s="10">
        <f t="shared" si="42"/>
        <v>9.2155281649586307E-4</v>
      </c>
      <c r="D229">
        <v>3392</v>
      </c>
      <c r="E229" s="10">
        <f t="shared" si="34"/>
        <v>9.1201544153128422E-2</v>
      </c>
      <c r="F229">
        <v>427.8</v>
      </c>
      <c r="G229" s="10">
        <f t="shared" si="35"/>
        <v>-1.1781011781011652E-2</v>
      </c>
      <c r="H229">
        <v>1591</v>
      </c>
      <c r="I229" s="10">
        <f t="shared" si="36"/>
        <v>-1.9112207151664617E-2</v>
      </c>
      <c r="J229">
        <v>369.1</v>
      </c>
      <c r="K229" s="10">
        <f t="shared" si="37"/>
        <v>-3.9052330122363976E-2</v>
      </c>
      <c r="T229">
        <f t="shared" si="38"/>
        <v>-9.518796053420573E-3</v>
      </c>
      <c r="U229">
        <f t="shared" si="33"/>
        <v>8.2954360408539637E-2</v>
      </c>
      <c r="V229">
        <f t="shared" si="39"/>
        <v>-2.6944322301602562E-2</v>
      </c>
      <c r="W229">
        <f t="shared" si="40"/>
        <v>-2.4892957335106138E-2</v>
      </c>
      <c r="X229">
        <f t="shared" si="41"/>
        <v>-5.0604650082512803E-2</v>
      </c>
    </row>
    <row r="230" spans="1:24">
      <c r="A230" s="1">
        <v>41880</v>
      </c>
      <c r="B230">
        <v>4567</v>
      </c>
      <c r="C230" s="10">
        <f t="shared" si="42"/>
        <v>5.1214178846817893E-2</v>
      </c>
      <c r="D230">
        <v>3213.5</v>
      </c>
      <c r="E230" s="10">
        <f t="shared" si="34"/>
        <v>-5.2623820754716943E-2</v>
      </c>
      <c r="F230">
        <v>445.1</v>
      </c>
      <c r="G230" s="10">
        <f t="shared" si="35"/>
        <v>4.0439457690509606E-2</v>
      </c>
      <c r="H230">
        <v>1646</v>
      </c>
      <c r="I230" s="10">
        <f t="shared" si="36"/>
        <v>3.4569453174104314E-2</v>
      </c>
      <c r="J230">
        <v>393.7</v>
      </c>
      <c r="K230" s="10">
        <f t="shared" si="37"/>
        <v>6.6648604714169446E-2</v>
      </c>
      <c r="T230">
        <f t="shared" si="38"/>
        <v>4.077382997690146E-2</v>
      </c>
      <c r="U230">
        <f t="shared" si="33"/>
        <v>-6.0871004499305728E-2</v>
      </c>
      <c r="V230">
        <f t="shared" si="39"/>
        <v>2.5276147169918696E-2</v>
      </c>
      <c r="W230">
        <f t="shared" si="40"/>
        <v>2.8788702990662794E-2</v>
      </c>
      <c r="X230">
        <f t="shared" si="41"/>
        <v>5.5096284754020619E-2</v>
      </c>
    </row>
    <row r="231" spans="1:24">
      <c r="A231" s="1">
        <v>41912</v>
      </c>
      <c r="B231">
        <v>4441.5</v>
      </c>
      <c r="C231" s="10">
        <f t="shared" si="42"/>
        <v>-2.7479746003941319E-2</v>
      </c>
      <c r="D231">
        <v>3031.5</v>
      </c>
      <c r="E231" s="10">
        <f t="shared" si="34"/>
        <v>-5.6636066594056289E-2</v>
      </c>
      <c r="F231">
        <v>471.5</v>
      </c>
      <c r="G231" s="10">
        <f t="shared" si="35"/>
        <v>5.9312514041788278E-2</v>
      </c>
      <c r="H231">
        <v>1610</v>
      </c>
      <c r="I231" s="10">
        <f t="shared" si="36"/>
        <v>-2.1871202916160404E-2</v>
      </c>
      <c r="J231">
        <v>365.4</v>
      </c>
      <c r="K231" s="10">
        <f t="shared" si="37"/>
        <v>-7.1882143764287587E-2</v>
      </c>
      <c r="T231">
        <f t="shared" si="38"/>
        <v>-3.7920094873857751E-2</v>
      </c>
      <c r="U231">
        <f t="shared" si="33"/>
        <v>-6.4883250338645074E-2</v>
      </c>
      <c r="V231">
        <f t="shared" si="39"/>
        <v>4.4149203521197368E-2</v>
      </c>
      <c r="W231">
        <f t="shared" si="40"/>
        <v>-2.7651953099601924E-2</v>
      </c>
      <c r="X231">
        <f t="shared" si="41"/>
        <v>-8.3434463724436414E-2</v>
      </c>
    </row>
    <row r="232" spans="1:24">
      <c r="A232" s="12">
        <v>41943</v>
      </c>
      <c r="B232">
        <v>4543.5</v>
      </c>
      <c r="C232" s="10">
        <f t="shared" si="42"/>
        <v>2.2965214454576222E-2</v>
      </c>
      <c r="D232">
        <v>2971.5</v>
      </c>
      <c r="E232" s="10">
        <f t="shared" si="34"/>
        <v>-1.9792182088075205E-2</v>
      </c>
      <c r="F232">
        <v>458.7</v>
      </c>
      <c r="G232" s="10">
        <f t="shared" si="35"/>
        <v>-2.7147401908801716E-2</v>
      </c>
      <c r="H232">
        <v>1695</v>
      </c>
      <c r="I232" s="10">
        <f t="shared" si="36"/>
        <v>5.2795031055900665E-2</v>
      </c>
      <c r="J232">
        <v>377.7</v>
      </c>
      <c r="K232" s="10">
        <f t="shared" si="37"/>
        <v>3.3661740558292408E-2</v>
      </c>
      <c r="T232">
        <f t="shared" si="38"/>
        <v>1.2524865584659785E-2</v>
      </c>
      <c r="U232">
        <f t="shared" si="33"/>
        <v>-2.803936583266399E-2</v>
      </c>
      <c r="V232">
        <f t="shared" si="39"/>
        <v>-4.2310712429392626E-2</v>
      </c>
      <c r="W232">
        <f t="shared" si="40"/>
        <v>4.7014280872459145E-2</v>
      </c>
      <c r="X232">
        <f t="shared" si="41"/>
        <v>2.2109420598143584E-2</v>
      </c>
    </row>
    <row r="233" spans="1:24">
      <c r="A233" s="1">
        <v>41971</v>
      </c>
      <c r="B233">
        <v>4780</v>
      </c>
      <c r="C233" s="10">
        <f t="shared" si="42"/>
        <v>5.205238252448563E-2</v>
      </c>
      <c r="D233">
        <v>2992.5</v>
      </c>
      <c r="E233" s="10">
        <f t="shared" si="34"/>
        <v>7.0671378091873294E-3</v>
      </c>
      <c r="F233">
        <v>481.1</v>
      </c>
      <c r="G233" s="10">
        <f t="shared" si="35"/>
        <v>4.883366034445169E-2</v>
      </c>
      <c r="H233">
        <v>1786</v>
      </c>
      <c r="I233" s="10">
        <f t="shared" si="36"/>
        <v>5.3687315634218358E-2</v>
      </c>
      <c r="J233">
        <v>407.1</v>
      </c>
      <c r="K233" s="10">
        <f t="shared" si="37"/>
        <v>7.783955520254171E-2</v>
      </c>
      <c r="T233">
        <f t="shared" si="38"/>
        <v>4.1612033654569197E-2</v>
      </c>
      <c r="U233">
        <f t="shared" si="33"/>
        <v>-1.1800459354014536E-3</v>
      </c>
      <c r="V233">
        <f t="shared" si="39"/>
        <v>3.367034982386078E-2</v>
      </c>
      <c r="W233">
        <f t="shared" si="40"/>
        <v>4.7906565450776838E-2</v>
      </c>
      <c r="X233">
        <f t="shared" si="41"/>
        <v>6.6287235242392883E-2</v>
      </c>
    </row>
    <row r="234" spans="1:24">
      <c r="A234" s="1">
        <v>42004</v>
      </c>
      <c r="B234">
        <v>4555.5</v>
      </c>
      <c r="C234" s="10">
        <f t="shared" si="42"/>
        <v>-4.696652719665273E-2</v>
      </c>
      <c r="D234">
        <v>3000</v>
      </c>
      <c r="E234" s="10">
        <f t="shared" si="34"/>
        <v>2.5062656641603454E-3</v>
      </c>
      <c r="F234">
        <v>472</v>
      </c>
      <c r="G234" s="10">
        <f t="shared" si="35"/>
        <v>-1.891498648929546E-2</v>
      </c>
      <c r="H234">
        <v>1764</v>
      </c>
      <c r="I234" s="10">
        <f t="shared" si="36"/>
        <v>-1.2318029115341522E-2</v>
      </c>
      <c r="J234">
        <v>465.7</v>
      </c>
      <c r="K234" s="10">
        <f t="shared" si="37"/>
        <v>0.14394497666421024</v>
      </c>
      <c r="T234">
        <f t="shared" si="38"/>
        <v>-5.7406876066569162E-2</v>
      </c>
      <c r="U234">
        <f t="shared" si="33"/>
        <v>-5.7409180804284376E-3</v>
      </c>
      <c r="V234">
        <f t="shared" si="39"/>
        <v>-3.407829700988637E-2</v>
      </c>
      <c r="W234">
        <f t="shared" si="40"/>
        <v>-1.8098779298783042E-2</v>
      </c>
      <c r="X234">
        <f t="shared" si="41"/>
        <v>0.13239265670406142</v>
      </c>
    </row>
    <row r="235" spans="1:24">
      <c r="A235" s="1">
        <v>42034</v>
      </c>
      <c r="B235">
        <v>4743</v>
      </c>
      <c r="C235" s="10">
        <f t="shared" si="42"/>
        <v>4.1159038524860136E-2</v>
      </c>
      <c r="D235">
        <v>2925</v>
      </c>
      <c r="E235" s="10">
        <f t="shared" si="34"/>
        <v>-2.5000000000000022E-2</v>
      </c>
      <c r="F235">
        <v>507.5</v>
      </c>
      <c r="G235" s="10">
        <f t="shared" si="35"/>
        <v>7.5211864406779627E-2</v>
      </c>
      <c r="H235">
        <v>1897</v>
      </c>
      <c r="I235" s="10">
        <f t="shared" si="36"/>
        <v>7.5396825396825351E-2</v>
      </c>
      <c r="J235">
        <v>480.2</v>
      </c>
      <c r="K235" s="10">
        <f t="shared" si="37"/>
        <v>3.1135924414859462E-2</v>
      </c>
      <c r="T235">
        <f t="shared" si="38"/>
        <v>3.07186896549437E-2</v>
      </c>
      <c r="U235">
        <f t="shared" si="33"/>
        <v>-3.3247183744588807E-2</v>
      </c>
      <c r="V235">
        <f t="shared" si="39"/>
        <v>6.0048553886188717E-2</v>
      </c>
      <c r="W235">
        <f t="shared" si="40"/>
        <v>6.9616075213383838E-2</v>
      </c>
      <c r="X235">
        <f t="shared" si="41"/>
        <v>1.9583604454710638E-2</v>
      </c>
    </row>
    <row r="236" spans="1:24">
      <c r="A236" s="1">
        <v>42062</v>
      </c>
      <c r="B236">
        <v>4469.5</v>
      </c>
      <c r="C236" s="10">
        <f t="shared" si="42"/>
        <v>-5.7663925785367942E-2</v>
      </c>
      <c r="D236">
        <v>3192</v>
      </c>
      <c r="E236" s="10">
        <f t="shared" si="34"/>
        <v>9.1282051282051357E-2</v>
      </c>
      <c r="F236">
        <v>532</v>
      </c>
      <c r="G236" s="10">
        <f t="shared" si="35"/>
        <v>4.8275862068965614E-2</v>
      </c>
      <c r="H236">
        <v>1896</v>
      </c>
      <c r="I236" s="10">
        <f t="shared" si="36"/>
        <v>-5.2714812862408866E-4</v>
      </c>
      <c r="J236">
        <v>484.5</v>
      </c>
      <c r="K236" s="10">
        <f t="shared" si="37"/>
        <v>8.9546022490629706E-3</v>
      </c>
      <c r="T236">
        <f t="shared" si="38"/>
        <v>-6.8104274655284375E-2</v>
      </c>
      <c r="U236">
        <f t="shared" si="33"/>
        <v>8.3034867537462573E-2</v>
      </c>
      <c r="V236">
        <f t="shared" si="39"/>
        <v>3.3112551548374704E-2</v>
      </c>
      <c r="W236">
        <f t="shared" si="40"/>
        <v>-6.307898312065607E-3</v>
      </c>
      <c r="X236">
        <f t="shared" si="41"/>
        <v>-2.5977177110858528E-3</v>
      </c>
    </row>
    <row r="237" spans="1:24">
      <c r="A237" s="1">
        <v>42094</v>
      </c>
      <c r="B237">
        <v>4626.5</v>
      </c>
      <c r="C237" s="10">
        <f t="shared" si="42"/>
        <v>3.5126971697057918E-2</v>
      </c>
      <c r="D237">
        <v>2772</v>
      </c>
      <c r="E237" s="10">
        <f t="shared" si="34"/>
        <v>-0.13157894736842102</v>
      </c>
      <c r="F237">
        <v>523.5</v>
      </c>
      <c r="G237" s="10">
        <f t="shared" si="35"/>
        <v>-1.5977443609022535E-2</v>
      </c>
      <c r="H237">
        <v>1831</v>
      </c>
      <c r="I237" s="10">
        <f t="shared" si="36"/>
        <v>-3.4282700421940926E-2</v>
      </c>
      <c r="J237">
        <v>466.7</v>
      </c>
      <c r="K237" s="10">
        <f t="shared" si="37"/>
        <v>-3.67389060887513E-2</v>
      </c>
      <c r="T237">
        <f t="shared" si="38"/>
        <v>2.4686622827141482E-2</v>
      </c>
      <c r="U237">
        <f t="shared" si="33"/>
        <v>-0.13982613111300979</v>
      </c>
      <c r="V237">
        <f t="shared" si="39"/>
        <v>-3.1140754129613445E-2</v>
      </c>
      <c r="W237">
        <f t="shared" si="40"/>
        <v>-4.0063450605382446E-2</v>
      </c>
      <c r="X237">
        <f t="shared" si="41"/>
        <v>-4.8291226048900127E-2</v>
      </c>
    </row>
    <row r="238" spans="1:24">
      <c r="A238" s="12">
        <v>42124</v>
      </c>
      <c r="B238">
        <v>4496.5</v>
      </c>
      <c r="C238" s="10">
        <f t="shared" si="42"/>
        <v>-2.8098994920566334E-2</v>
      </c>
      <c r="D238">
        <v>2885</v>
      </c>
      <c r="E238" s="10">
        <f t="shared" si="34"/>
        <v>4.0764790764790781E-2</v>
      </c>
      <c r="F238">
        <v>508</v>
      </c>
      <c r="G238" s="10">
        <f t="shared" si="35"/>
        <v>-2.9608404966571134E-2</v>
      </c>
      <c r="H238">
        <v>1839</v>
      </c>
      <c r="I238" s="10">
        <f t="shared" si="36"/>
        <v>4.3691971600219315E-3</v>
      </c>
      <c r="J238">
        <v>486</v>
      </c>
      <c r="K238" s="10">
        <f t="shared" si="37"/>
        <v>4.1354188986501006E-2</v>
      </c>
      <c r="T238">
        <f t="shared" si="38"/>
        <v>-3.8539343790482766E-2</v>
      </c>
      <c r="U238">
        <f t="shared" si="33"/>
        <v>3.2517607020201997E-2</v>
      </c>
      <c r="V238">
        <f t="shared" si="39"/>
        <v>-4.4771715487162043E-2</v>
      </c>
      <c r="W238">
        <f t="shared" si="40"/>
        <v>-1.4115530234195869E-3</v>
      </c>
      <c r="X238">
        <f t="shared" si="41"/>
        <v>2.9801869026352183E-2</v>
      </c>
    </row>
    <row r="239" spans="1:24">
      <c r="A239" s="1">
        <v>42153</v>
      </c>
      <c r="B239">
        <v>4372.5</v>
      </c>
      <c r="C239" s="10">
        <f t="shared" si="42"/>
        <v>-2.757700433670629E-2</v>
      </c>
      <c r="D239">
        <v>2856</v>
      </c>
      <c r="E239" s="10">
        <f t="shared" si="34"/>
        <v>-1.005199306759097E-2</v>
      </c>
      <c r="F239">
        <v>515</v>
      </c>
      <c r="G239" s="10">
        <f t="shared" si="35"/>
        <v>1.3779527559055094E-2</v>
      </c>
      <c r="H239">
        <v>1896</v>
      </c>
      <c r="I239" s="10">
        <f t="shared" si="36"/>
        <v>3.0995106035889064E-2</v>
      </c>
      <c r="J239">
        <v>568.5</v>
      </c>
      <c r="K239" s="10">
        <f t="shared" si="37"/>
        <v>0.16975308641975317</v>
      </c>
      <c r="T239">
        <f t="shared" si="38"/>
        <v>-3.8017353206622723E-2</v>
      </c>
      <c r="U239">
        <f t="shared" si="33"/>
        <v>-1.8299176812179754E-2</v>
      </c>
      <c r="V239">
        <f t="shared" si="39"/>
        <v>-1.383782961535818E-3</v>
      </c>
      <c r="W239">
        <f t="shared" si="40"/>
        <v>2.5214355852447544E-2</v>
      </c>
      <c r="X239">
        <f t="shared" si="41"/>
        <v>0.15820076645960435</v>
      </c>
    </row>
    <row r="240" spans="1:24">
      <c r="A240" s="1">
        <v>42185</v>
      </c>
      <c r="B240">
        <v>4019</v>
      </c>
      <c r="C240" s="10">
        <f t="shared" si="42"/>
        <v>-8.0846197827329935E-2</v>
      </c>
      <c r="D240">
        <v>2614</v>
      </c>
      <c r="E240" s="10">
        <f t="shared" si="34"/>
        <v>-8.4733893557423001E-2</v>
      </c>
      <c r="F240">
        <v>451.2</v>
      </c>
      <c r="G240" s="10">
        <f t="shared" si="35"/>
        <v>-0.12388349514563113</v>
      </c>
      <c r="H240">
        <v>1738</v>
      </c>
      <c r="I240" s="10">
        <f t="shared" si="36"/>
        <v>-8.333333333333337E-2</v>
      </c>
      <c r="J240">
        <v>512.5</v>
      </c>
      <c r="K240" s="10">
        <f t="shared" si="37"/>
        <v>-9.850483729111692E-2</v>
      </c>
      <c r="T240">
        <f t="shared" si="38"/>
        <v>-9.1286546697246368E-2</v>
      </c>
      <c r="U240">
        <f t="shared" si="33"/>
        <v>-9.2981077302011786E-2</v>
      </c>
      <c r="V240">
        <f t="shared" si="39"/>
        <v>-0.13904680566622205</v>
      </c>
      <c r="W240">
        <f t="shared" si="40"/>
        <v>-8.9114083516774883E-2</v>
      </c>
      <c r="X240">
        <f t="shared" si="41"/>
        <v>-0.11005715725126575</v>
      </c>
    </row>
    <row r="241" spans="1:24">
      <c r="A241" s="1">
        <v>42216</v>
      </c>
      <c r="B241">
        <v>4320</v>
      </c>
      <c r="C241" s="10">
        <f t="shared" si="42"/>
        <v>7.4894252301567654E-2</v>
      </c>
      <c r="D241">
        <v>2486.5</v>
      </c>
      <c r="E241" s="10">
        <f t="shared" si="34"/>
        <v>-4.8775822494261711E-2</v>
      </c>
      <c r="F241">
        <v>480.2</v>
      </c>
      <c r="G241" s="10">
        <f t="shared" si="35"/>
        <v>6.4273049645390046E-2</v>
      </c>
      <c r="H241">
        <v>1834</v>
      </c>
      <c r="I241" s="10">
        <f t="shared" si="36"/>
        <v>5.5235903337169212E-2</v>
      </c>
      <c r="J241">
        <v>521</v>
      </c>
      <c r="K241" s="10">
        <f t="shared" si="37"/>
        <v>1.6585365853658551E-2</v>
      </c>
      <c r="T241">
        <f t="shared" si="38"/>
        <v>6.4453903431651222E-2</v>
      </c>
      <c r="U241">
        <f t="shared" si="33"/>
        <v>-5.7023006238850496E-2</v>
      </c>
      <c r="V241">
        <f t="shared" si="39"/>
        <v>4.9109739124799136E-2</v>
      </c>
      <c r="W241">
        <f t="shared" si="40"/>
        <v>4.9455153153727692E-2</v>
      </c>
      <c r="X241">
        <f t="shared" si="41"/>
        <v>5.0330458935097279E-3</v>
      </c>
    </row>
    <row r="242" spans="1:24">
      <c r="A242" s="1">
        <v>42247</v>
      </c>
      <c r="B242">
        <v>4120</v>
      </c>
      <c r="C242" s="10">
        <f t="shared" si="42"/>
        <v>-4.629629629629628E-2</v>
      </c>
      <c r="D242">
        <v>2388</v>
      </c>
      <c r="E242" s="10">
        <f t="shared" si="34"/>
        <v>-3.9613915141765488E-2</v>
      </c>
      <c r="F242">
        <v>452.2</v>
      </c>
      <c r="G242" s="10">
        <f t="shared" si="35"/>
        <v>-5.8309037900874605E-2</v>
      </c>
      <c r="H242">
        <v>1739</v>
      </c>
      <c r="I242" s="10">
        <f t="shared" si="36"/>
        <v>-5.1799345692475462E-2</v>
      </c>
      <c r="J242">
        <v>515.5</v>
      </c>
      <c r="K242" s="10">
        <f t="shared" si="37"/>
        <v>-1.0556621880998041E-2</v>
      </c>
      <c r="T242">
        <f t="shared" si="38"/>
        <v>-5.6736645166212712E-2</v>
      </c>
      <c r="U242">
        <f t="shared" si="33"/>
        <v>-4.7861098886354272E-2</v>
      </c>
      <c r="V242">
        <f t="shared" si="39"/>
        <v>-7.3472348421465522E-2</v>
      </c>
      <c r="W242">
        <f t="shared" si="40"/>
        <v>-5.7580095875916983E-2</v>
      </c>
      <c r="X242">
        <f t="shared" si="41"/>
        <v>-2.2108941841146864E-2</v>
      </c>
    </row>
    <row r="243" spans="1:24">
      <c r="A243" s="1">
        <v>42277</v>
      </c>
      <c r="B243">
        <v>4181.5</v>
      </c>
      <c r="C243" s="10">
        <f t="shared" si="42"/>
        <v>1.4927184466019483E-2</v>
      </c>
      <c r="D243">
        <v>2210</v>
      </c>
      <c r="E243" s="10">
        <f t="shared" si="34"/>
        <v>-7.4539363484087073E-2</v>
      </c>
      <c r="F243">
        <v>447.7</v>
      </c>
      <c r="G243" s="10">
        <f t="shared" si="35"/>
        <v>-9.9513489606368744E-3</v>
      </c>
      <c r="H243">
        <v>1770</v>
      </c>
      <c r="I243" s="10">
        <f t="shared" si="36"/>
        <v>1.7826336975273138E-2</v>
      </c>
      <c r="J243">
        <v>499.4</v>
      </c>
      <c r="K243" s="10">
        <f t="shared" si="37"/>
        <v>-3.1231813773035966E-2</v>
      </c>
      <c r="T243">
        <f t="shared" si="38"/>
        <v>4.4868355961030469E-3</v>
      </c>
      <c r="U243">
        <f t="shared" si="33"/>
        <v>-8.2786547228675858E-2</v>
      </c>
      <c r="V243">
        <f t="shared" si="39"/>
        <v>-2.5114659481227784E-2</v>
      </c>
      <c r="W243">
        <f t="shared" si="40"/>
        <v>1.204558679183162E-2</v>
      </c>
      <c r="X243">
        <f t="shared" si="41"/>
        <v>-4.2784133733184793E-2</v>
      </c>
    </row>
    <row r="244" spans="1:24">
      <c r="A244" s="12">
        <v>42307</v>
      </c>
      <c r="B244">
        <v>4150.5</v>
      </c>
      <c r="C244" s="10">
        <f t="shared" si="42"/>
        <v>-7.4136075570967463E-3</v>
      </c>
      <c r="D244">
        <v>2358.5</v>
      </c>
      <c r="E244" s="10">
        <f t="shared" si="34"/>
        <v>6.719457013574659E-2</v>
      </c>
      <c r="F244">
        <v>440.3</v>
      </c>
      <c r="G244" s="10">
        <f t="shared" si="35"/>
        <v>-1.6528925619834656E-2</v>
      </c>
      <c r="H244">
        <v>1859</v>
      </c>
      <c r="I244" s="10">
        <f t="shared" si="36"/>
        <v>5.0282485875706273E-2</v>
      </c>
      <c r="J244">
        <v>545</v>
      </c>
      <c r="K244" s="10">
        <f t="shared" si="37"/>
        <v>9.1309571485783003E-2</v>
      </c>
      <c r="T244">
        <f t="shared" si="38"/>
        <v>-1.7853956427013182E-2</v>
      </c>
      <c r="U244">
        <f t="shared" si="33"/>
        <v>5.8947386391157805E-2</v>
      </c>
      <c r="V244">
        <f t="shared" si="39"/>
        <v>-3.1692236140425566E-2</v>
      </c>
      <c r="W244">
        <f t="shared" si="40"/>
        <v>4.4501735692264753E-2</v>
      </c>
      <c r="X244">
        <f t="shared" si="41"/>
        <v>7.9757251525634176E-2</v>
      </c>
    </row>
    <row r="245" spans="1:24">
      <c r="A245" s="1">
        <v>42338</v>
      </c>
      <c r="B245">
        <v>4502.5</v>
      </c>
      <c r="C245" s="10">
        <f t="shared" si="42"/>
        <v>8.4809059149500099E-2</v>
      </c>
      <c r="D245">
        <v>2208.5</v>
      </c>
      <c r="E245" s="10">
        <f t="shared" si="34"/>
        <v>-6.3599745601017554E-2</v>
      </c>
      <c r="F245">
        <v>516.5</v>
      </c>
      <c r="G245" s="10">
        <f t="shared" si="35"/>
        <v>0.17306382012264354</v>
      </c>
      <c r="H245">
        <v>1920</v>
      </c>
      <c r="I245" s="10">
        <f t="shared" si="36"/>
        <v>3.2813340505648103E-2</v>
      </c>
      <c r="J245">
        <v>586.5</v>
      </c>
      <c r="K245" s="10">
        <f t="shared" si="37"/>
        <v>7.6146788990825609E-2</v>
      </c>
      <c r="T245">
        <f t="shared" si="38"/>
        <v>7.4368710279583666E-2</v>
      </c>
      <c r="U245">
        <f t="shared" si="33"/>
        <v>-7.1846929345606339E-2</v>
      </c>
      <c r="V245">
        <f t="shared" si="39"/>
        <v>0.15790050960205262</v>
      </c>
      <c r="W245">
        <f t="shared" si="40"/>
        <v>2.7032590322206583E-2</v>
      </c>
      <c r="X245">
        <f t="shared" si="41"/>
        <v>6.4594469030676782E-2</v>
      </c>
    </row>
    <row r="246" spans="1:24">
      <c r="A246" s="1">
        <v>42369</v>
      </c>
      <c r="B246">
        <v>4616.5</v>
      </c>
      <c r="C246" s="10">
        <f t="shared" si="42"/>
        <v>2.5319267073847795E-2</v>
      </c>
      <c r="D246">
        <v>1979.5</v>
      </c>
      <c r="E246" s="10">
        <f t="shared" si="34"/>
        <v>-0.10369028752546983</v>
      </c>
      <c r="F246">
        <v>499.6</v>
      </c>
      <c r="G246" s="10">
        <f t="shared" si="35"/>
        <v>-3.2720232333010579E-2</v>
      </c>
      <c r="H246">
        <v>1885</v>
      </c>
      <c r="I246" s="10">
        <f t="shared" si="36"/>
        <v>-1.822916666666663E-2</v>
      </c>
      <c r="J246">
        <v>603.5</v>
      </c>
      <c r="K246" s="10">
        <f t="shared" si="37"/>
        <v>2.8985507246376718E-2</v>
      </c>
      <c r="T246">
        <f t="shared" si="38"/>
        <v>1.4878918203931359E-2</v>
      </c>
      <c r="U246">
        <f t="shared" si="33"/>
        <v>-0.11193747127005861</v>
      </c>
      <c r="V246">
        <f t="shared" si="39"/>
        <v>-4.7883542853601489E-2</v>
      </c>
      <c r="W246">
        <f t="shared" si="40"/>
        <v>-2.400991685010815E-2</v>
      </c>
      <c r="X246">
        <f t="shared" si="41"/>
        <v>1.7433187286227895E-2</v>
      </c>
    </row>
    <row r="247" spans="1:24">
      <c r="A247" s="1">
        <v>42398</v>
      </c>
      <c r="B247">
        <v>4487.5</v>
      </c>
      <c r="C247" s="10">
        <f t="shared" si="42"/>
        <v>-2.7943247048629938E-2</v>
      </c>
      <c r="D247">
        <v>1714</v>
      </c>
      <c r="E247" s="10">
        <f t="shared" si="34"/>
        <v>-0.13412477898459207</v>
      </c>
      <c r="F247">
        <v>516</v>
      </c>
      <c r="G247" s="10">
        <f t="shared" si="35"/>
        <v>3.2826261008807034E-2</v>
      </c>
      <c r="H247">
        <v>1868</v>
      </c>
      <c r="I247" s="10">
        <f t="shared" si="36"/>
        <v>-9.0185676392573466E-3</v>
      </c>
      <c r="J247">
        <v>621</v>
      </c>
      <c r="K247" s="10">
        <f t="shared" si="37"/>
        <v>2.8997514498757315E-2</v>
      </c>
      <c r="T247">
        <f t="shared" si="38"/>
        <v>-3.838359591854637E-2</v>
      </c>
      <c r="U247">
        <f t="shared" si="33"/>
        <v>-0.14237196272918085</v>
      </c>
      <c r="V247">
        <f t="shared" si="39"/>
        <v>1.7662950488216124E-2</v>
      </c>
      <c r="W247">
        <f t="shared" si="40"/>
        <v>-1.4799317822698865E-2</v>
      </c>
      <c r="X247">
        <f t="shared" si="41"/>
        <v>1.7445194538608492E-2</v>
      </c>
    </row>
    <row r="248" spans="1:24">
      <c r="A248" s="1">
        <v>42429</v>
      </c>
      <c r="B248">
        <v>4107</v>
      </c>
      <c r="C248" s="10">
        <f t="shared" si="42"/>
        <v>-8.4791086350974876E-2</v>
      </c>
      <c r="D248">
        <v>1904</v>
      </c>
      <c r="E248" s="10">
        <f t="shared" si="34"/>
        <v>0.11085180863477251</v>
      </c>
      <c r="F248">
        <v>513</v>
      </c>
      <c r="G248" s="10">
        <f t="shared" si="35"/>
        <v>-5.8139534883721034E-3</v>
      </c>
      <c r="H248">
        <v>1933</v>
      </c>
      <c r="I248" s="10">
        <f t="shared" si="36"/>
        <v>3.4796573875802927E-2</v>
      </c>
      <c r="J248">
        <v>596.5</v>
      </c>
      <c r="K248" s="10">
        <f t="shared" si="37"/>
        <v>-3.9452495974235058E-2</v>
      </c>
      <c r="T248">
        <f t="shared" si="38"/>
        <v>-9.5231435220891308E-2</v>
      </c>
      <c r="U248">
        <f t="shared" si="33"/>
        <v>0.10260462489018372</v>
      </c>
      <c r="V248">
        <f t="shared" si="39"/>
        <v>-2.0977264008963013E-2</v>
      </c>
      <c r="W248">
        <f t="shared" si="40"/>
        <v>2.9015823692361407E-2</v>
      </c>
      <c r="X248">
        <f t="shared" si="41"/>
        <v>-5.1004815934383885E-2</v>
      </c>
    </row>
    <row r="249" spans="1:24">
      <c r="A249" s="1">
        <v>42460</v>
      </c>
      <c r="B249">
        <v>3902.5</v>
      </c>
      <c r="C249" s="10">
        <f t="shared" si="42"/>
        <v>-4.9793036279522807E-2</v>
      </c>
      <c r="D249">
        <v>1955.5</v>
      </c>
      <c r="E249" s="10">
        <f t="shared" si="34"/>
        <v>2.7048319327731107E-2</v>
      </c>
      <c r="F249">
        <v>509</v>
      </c>
      <c r="G249" s="10">
        <f t="shared" si="35"/>
        <v>-7.7972709551656916E-3</v>
      </c>
      <c r="H249">
        <v>2023</v>
      </c>
      <c r="I249" s="10">
        <f t="shared" si="36"/>
        <v>4.6559751681324313E-2</v>
      </c>
      <c r="J249">
        <v>629</v>
      </c>
      <c r="K249" s="10">
        <f t="shared" si="37"/>
        <v>5.4484492875104706E-2</v>
      </c>
      <c r="T249">
        <f t="shared" si="38"/>
        <v>-6.0233385149439239E-2</v>
      </c>
      <c r="U249">
        <f t="shared" si="33"/>
        <v>1.8801135583142323E-2</v>
      </c>
      <c r="V249">
        <f t="shared" si="39"/>
        <v>-2.2960581475756602E-2</v>
      </c>
      <c r="W249">
        <f t="shared" si="40"/>
        <v>4.0779001497882793E-2</v>
      </c>
      <c r="X249">
        <f t="shared" si="41"/>
        <v>4.293217291495588E-2</v>
      </c>
    </row>
    <row r="250" spans="1:24">
      <c r="A250" s="12">
        <v>42489</v>
      </c>
      <c r="B250">
        <v>3928</v>
      </c>
      <c r="C250" s="10">
        <f t="shared" si="42"/>
        <v>6.534272901985938E-3</v>
      </c>
      <c r="D250">
        <v>2300.5</v>
      </c>
      <c r="E250" s="10">
        <f t="shared" si="34"/>
        <v>0.17642546663257486</v>
      </c>
      <c r="F250">
        <v>477.3</v>
      </c>
      <c r="G250" s="10">
        <f t="shared" si="35"/>
        <v>-6.2278978388997985E-2</v>
      </c>
      <c r="H250">
        <v>2039</v>
      </c>
      <c r="I250" s="10">
        <f t="shared" si="36"/>
        <v>7.9090459713297978E-3</v>
      </c>
      <c r="J250">
        <v>592</v>
      </c>
      <c r="K250" s="10">
        <f t="shared" si="37"/>
        <v>-5.8823529411764719E-2</v>
      </c>
      <c r="T250">
        <f t="shared" si="38"/>
        <v>-3.9060759679304981E-3</v>
      </c>
      <c r="U250">
        <f t="shared" si="33"/>
        <v>0.16817828288798609</v>
      </c>
      <c r="V250">
        <f t="shared" si="39"/>
        <v>-7.7442288909588902E-2</v>
      </c>
      <c r="W250">
        <f t="shared" si="40"/>
        <v>2.1282957878882795E-3</v>
      </c>
      <c r="X250">
        <f t="shared" si="41"/>
        <v>-7.0375849371913546E-2</v>
      </c>
    </row>
    <row r="251" spans="1:24">
      <c r="A251" s="1">
        <v>42521</v>
      </c>
      <c r="B251">
        <v>4028</v>
      </c>
      <c r="C251" s="10">
        <f t="shared" si="42"/>
        <v>2.5458248472504996E-2</v>
      </c>
      <c r="D251">
        <v>1942.5</v>
      </c>
      <c r="E251" s="10">
        <f t="shared" si="34"/>
        <v>-0.15561834383829598</v>
      </c>
      <c r="F251">
        <v>483.6</v>
      </c>
      <c r="G251" s="10">
        <f t="shared" si="35"/>
        <v>1.3199245757385292E-2</v>
      </c>
      <c r="H251">
        <v>2044</v>
      </c>
      <c r="I251" s="10">
        <f t="shared" si="36"/>
        <v>2.4521824423737737E-3</v>
      </c>
      <c r="J251">
        <v>613</v>
      </c>
      <c r="K251" s="10">
        <f t="shared" si="37"/>
        <v>3.5472972972973027E-2</v>
      </c>
      <c r="T251">
        <f t="shared" si="38"/>
        <v>1.501789960258856E-2</v>
      </c>
      <c r="U251">
        <f t="shared" si="33"/>
        <v>-0.16386552758288475</v>
      </c>
      <c r="V251">
        <f t="shared" si="39"/>
        <v>-1.96406476320562E-3</v>
      </c>
      <c r="W251">
        <f t="shared" si="40"/>
        <v>-3.3285677410677447E-3</v>
      </c>
      <c r="X251">
        <f t="shared" si="41"/>
        <v>2.3920653012824204E-2</v>
      </c>
    </row>
    <row r="252" spans="1:24">
      <c r="A252" s="1">
        <v>42551</v>
      </c>
      <c r="B252">
        <v>4467</v>
      </c>
      <c r="C252" s="10">
        <f t="shared" si="42"/>
        <v>0.10898709036742793</v>
      </c>
      <c r="D252">
        <v>2294</v>
      </c>
      <c r="E252" s="10">
        <f t="shared" si="34"/>
        <v>0.18095238095238098</v>
      </c>
      <c r="F252">
        <v>524</v>
      </c>
      <c r="G252" s="10">
        <f t="shared" si="35"/>
        <v>8.3540115798180326E-2</v>
      </c>
      <c r="H252">
        <v>2302</v>
      </c>
      <c r="I252" s="10">
        <f t="shared" si="36"/>
        <v>0.1262230919765166</v>
      </c>
      <c r="J252">
        <v>645.5</v>
      </c>
      <c r="K252" s="10">
        <f t="shared" si="37"/>
        <v>5.3017944535073358E-2</v>
      </c>
      <c r="T252">
        <f t="shared" si="38"/>
        <v>9.8546741497511497E-2</v>
      </c>
      <c r="U252">
        <f t="shared" si="33"/>
        <v>0.1727051972077922</v>
      </c>
      <c r="V252">
        <f t="shared" si="39"/>
        <v>6.8376805277589409E-2</v>
      </c>
      <c r="W252">
        <f t="shared" si="40"/>
        <v>0.12044234179307509</v>
      </c>
      <c r="X252">
        <f t="shared" si="41"/>
        <v>4.1465624574924531E-2</v>
      </c>
    </row>
    <row r="253" spans="1:24">
      <c r="A253" s="1">
        <v>42580</v>
      </c>
      <c r="B253">
        <v>5048</v>
      </c>
      <c r="C253" s="10">
        <f t="shared" si="42"/>
        <v>0.13006492052831886</v>
      </c>
      <c r="D253">
        <v>2461.5</v>
      </c>
      <c r="E253" s="10">
        <f t="shared" si="34"/>
        <v>7.301656495204889E-2</v>
      </c>
      <c r="F253">
        <v>534</v>
      </c>
      <c r="G253" s="10">
        <f t="shared" si="35"/>
        <v>1.9083969465648831E-2</v>
      </c>
      <c r="H253">
        <v>2365</v>
      </c>
      <c r="I253" s="10">
        <f t="shared" si="36"/>
        <v>2.7367506516073004E-2</v>
      </c>
      <c r="J253">
        <v>712.5</v>
      </c>
      <c r="K253" s="10">
        <f t="shared" si="37"/>
        <v>0.10379550735863674</v>
      </c>
      <c r="T253">
        <f t="shared" si="38"/>
        <v>0.11962457165840243</v>
      </c>
      <c r="U253">
        <f t="shared" si="33"/>
        <v>6.4769381207460106E-2</v>
      </c>
      <c r="V253">
        <f t="shared" si="39"/>
        <v>3.9206589450579196E-3</v>
      </c>
      <c r="W253">
        <f t="shared" si="40"/>
        <v>2.1586756332631483E-2</v>
      </c>
      <c r="X253">
        <f t="shared" si="41"/>
        <v>9.2243187398487914E-2</v>
      </c>
    </row>
    <row r="254" spans="1:24">
      <c r="A254" s="1">
        <v>42613</v>
      </c>
      <c r="B254">
        <v>4909</v>
      </c>
      <c r="C254" s="10">
        <f t="shared" si="42"/>
        <v>-2.7535657686212356E-2</v>
      </c>
      <c r="D254">
        <v>2301</v>
      </c>
      <c r="E254" s="10">
        <f t="shared" si="34"/>
        <v>-6.5204143814747151E-2</v>
      </c>
      <c r="F254">
        <v>538.5</v>
      </c>
      <c r="G254" s="10">
        <f t="shared" si="35"/>
        <v>8.4269662921347965E-3</v>
      </c>
      <c r="H254">
        <v>2358</v>
      </c>
      <c r="I254" s="10">
        <f t="shared" si="36"/>
        <v>-2.9598308668076223E-3</v>
      </c>
      <c r="J254">
        <v>725</v>
      </c>
      <c r="K254" s="10">
        <f t="shared" si="37"/>
        <v>1.7543859649122862E-2</v>
      </c>
      <c r="T254">
        <f t="shared" si="38"/>
        <v>-3.7976006556128789E-2</v>
      </c>
      <c r="U254">
        <f t="shared" si="33"/>
        <v>-7.3451327559335935E-2</v>
      </c>
      <c r="V254">
        <f t="shared" si="39"/>
        <v>-6.7363442284561151E-3</v>
      </c>
      <c r="W254">
        <f t="shared" si="40"/>
        <v>-8.7405810502491407E-3</v>
      </c>
      <c r="X254">
        <f t="shared" si="41"/>
        <v>5.9915396889740381E-3</v>
      </c>
    </row>
    <row r="255" spans="1:24">
      <c r="A255" s="1">
        <v>42643</v>
      </c>
      <c r="B255">
        <v>5004</v>
      </c>
      <c r="C255" s="10">
        <f t="shared" si="42"/>
        <v>1.9352210226115218E-2</v>
      </c>
      <c r="D255">
        <v>2574.5</v>
      </c>
      <c r="E255" s="10">
        <f t="shared" si="34"/>
        <v>0.11886136462407659</v>
      </c>
      <c r="F255">
        <v>524</v>
      </c>
      <c r="G255" s="10">
        <f t="shared" si="35"/>
        <v>-2.6926648096564532E-2</v>
      </c>
      <c r="H255">
        <v>2280</v>
      </c>
      <c r="I255" s="10">
        <f t="shared" si="36"/>
        <v>-3.30788804071247E-2</v>
      </c>
      <c r="J255">
        <v>738</v>
      </c>
      <c r="K255" s="10">
        <f t="shared" si="37"/>
        <v>1.7931034482758568E-2</v>
      </c>
      <c r="T255">
        <f t="shared" si="38"/>
        <v>8.9118613561987824E-3</v>
      </c>
      <c r="U255">
        <f t="shared" si="33"/>
        <v>0.11061418087948781</v>
      </c>
      <c r="V255">
        <f t="shared" si="39"/>
        <v>-4.2089958617155442E-2</v>
      </c>
      <c r="W255">
        <f t="shared" si="40"/>
        <v>-3.885963059056622E-2</v>
      </c>
      <c r="X255">
        <f t="shared" si="41"/>
        <v>6.3787145226097443E-3</v>
      </c>
    </row>
    <row r="256" spans="1:24">
      <c r="A256" s="12">
        <v>42674</v>
      </c>
      <c r="B256">
        <v>4588</v>
      </c>
      <c r="C256" s="10">
        <f t="shared" si="42"/>
        <v>-8.3133493205435616E-2</v>
      </c>
      <c r="D256">
        <v>2839.5</v>
      </c>
      <c r="E256" s="10">
        <f t="shared" si="34"/>
        <v>0.10293260827345119</v>
      </c>
      <c r="F256">
        <v>542.5</v>
      </c>
      <c r="G256" s="10">
        <f t="shared" si="35"/>
        <v>3.5305343511450316E-2</v>
      </c>
      <c r="H256">
        <v>2199</v>
      </c>
      <c r="I256" s="10">
        <f t="shared" si="36"/>
        <v>-3.5526315789473739E-2</v>
      </c>
      <c r="J256">
        <v>721.5</v>
      </c>
      <c r="K256" s="10">
        <f t="shared" si="37"/>
        <v>-2.2357723577235755E-2</v>
      </c>
      <c r="T256">
        <f t="shared" si="38"/>
        <v>-9.3573842075352048E-2</v>
      </c>
      <c r="U256">
        <f t="shared" si="33"/>
        <v>9.4685424528862402E-2</v>
      </c>
      <c r="V256">
        <f t="shared" si="39"/>
        <v>2.0142032990859406E-2</v>
      </c>
      <c r="W256">
        <f t="shared" si="40"/>
        <v>-4.1307065972915259E-2</v>
      </c>
      <c r="X256">
        <f t="shared" si="41"/>
        <v>-3.3910043537384582E-2</v>
      </c>
    </row>
    <row r="257" spans="1:24">
      <c r="A257" s="1">
        <v>42704</v>
      </c>
      <c r="B257">
        <v>4149.5</v>
      </c>
      <c r="C257" s="10">
        <f t="shared" si="42"/>
        <v>-9.5575414123801217E-2</v>
      </c>
      <c r="D257">
        <v>2990</v>
      </c>
      <c r="E257" s="10">
        <f t="shared" si="34"/>
        <v>5.3002289135411162E-2</v>
      </c>
      <c r="F257">
        <v>600.5</v>
      </c>
      <c r="G257" s="10">
        <f t="shared" si="35"/>
        <v>0.10691244239631326</v>
      </c>
      <c r="H257">
        <v>2060</v>
      </c>
      <c r="I257" s="10">
        <f t="shared" si="36"/>
        <v>-6.3210550250113684E-2</v>
      </c>
      <c r="J257">
        <v>657.5</v>
      </c>
      <c r="K257" s="10">
        <f t="shared" si="37"/>
        <v>-8.8704088704088746E-2</v>
      </c>
      <c r="T257">
        <f t="shared" si="38"/>
        <v>-0.10601576299371765</v>
      </c>
      <c r="U257">
        <f t="shared" si="33"/>
        <v>4.4755105390822378E-2</v>
      </c>
      <c r="V257">
        <f t="shared" si="39"/>
        <v>9.174913187572234E-2</v>
      </c>
      <c r="W257">
        <f t="shared" si="40"/>
        <v>-6.8991300433555197E-2</v>
      </c>
      <c r="X257">
        <f t="shared" si="41"/>
        <v>-0.10025640866423757</v>
      </c>
    </row>
    <row r="258" spans="1:24">
      <c r="A258" s="1">
        <v>42734</v>
      </c>
      <c r="B258">
        <v>4437.5</v>
      </c>
      <c r="C258" s="10">
        <f t="shared" si="42"/>
        <v>6.9405952524400627E-2</v>
      </c>
      <c r="D258">
        <v>3158.5</v>
      </c>
      <c r="E258" s="10">
        <f t="shared" si="34"/>
        <v>5.6354515050167198E-2</v>
      </c>
      <c r="F258">
        <v>591.5</v>
      </c>
      <c r="G258" s="10">
        <f t="shared" si="35"/>
        <v>-1.4987510407993287E-2</v>
      </c>
      <c r="H258">
        <v>2109</v>
      </c>
      <c r="I258" s="10">
        <f t="shared" si="36"/>
        <v>2.3786407766990258E-2</v>
      </c>
      <c r="J258">
        <v>655</v>
      </c>
      <c r="K258" s="10">
        <f t="shared" si="37"/>
        <v>-3.8022813688213253E-3</v>
      </c>
      <c r="T258">
        <f t="shared" si="38"/>
        <v>5.8965603654484194E-2</v>
      </c>
      <c r="U258">
        <f t="shared" si="33"/>
        <v>4.8107331305578413E-2</v>
      </c>
      <c r="V258">
        <f t="shared" si="39"/>
        <v>-3.0150820928584197E-2</v>
      </c>
      <c r="W258">
        <f t="shared" si="40"/>
        <v>1.8005657583548738E-2</v>
      </c>
      <c r="X258">
        <f t="shared" si="41"/>
        <v>-1.5354601328970149E-2</v>
      </c>
    </row>
    <row r="259" spans="1:24">
      <c r="A259" s="1">
        <v>42766</v>
      </c>
      <c r="B259">
        <v>4194</v>
      </c>
      <c r="C259" s="10">
        <f t="shared" si="42"/>
        <v>-5.4873239436619703E-2</v>
      </c>
      <c r="D259">
        <v>3491</v>
      </c>
      <c r="E259" s="10">
        <f t="shared" si="34"/>
        <v>0.10527148963115396</v>
      </c>
      <c r="F259">
        <v>582</v>
      </c>
      <c r="G259" s="10">
        <f t="shared" si="35"/>
        <v>-1.6060862214708371E-2</v>
      </c>
      <c r="H259">
        <v>2089</v>
      </c>
      <c r="I259" s="10">
        <f t="shared" si="36"/>
        <v>-9.4831673779042225E-3</v>
      </c>
      <c r="J259">
        <v>613</v>
      </c>
      <c r="K259" s="10">
        <f t="shared" si="37"/>
        <v>-6.4122137404580171E-2</v>
      </c>
      <c r="T259">
        <f t="shared" si="38"/>
        <v>-6.5313588306536136E-2</v>
      </c>
      <c r="U259">
        <f t="shared" si="33"/>
        <v>9.7024305886565174E-2</v>
      </c>
      <c r="V259">
        <f t="shared" si="39"/>
        <v>-3.1224172735299281E-2</v>
      </c>
      <c r="W259">
        <f t="shared" si="40"/>
        <v>-1.5263917561345741E-2</v>
      </c>
      <c r="X259">
        <f t="shared" si="41"/>
        <v>-7.5674457364728998E-2</v>
      </c>
    </row>
    <row r="260" spans="1:24">
      <c r="A260" s="1">
        <v>42794</v>
      </c>
      <c r="B260">
        <v>4644</v>
      </c>
      <c r="C260" s="10">
        <f t="shared" si="42"/>
        <v>0.10729613733905574</v>
      </c>
      <c r="D260">
        <v>3297</v>
      </c>
      <c r="E260" s="10">
        <f t="shared" si="34"/>
        <v>-5.5571469492981973E-2</v>
      </c>
      <c r="F260">
        <v>630</v>
      </c>
      <c r="G260" s="10">
        <f t="shared" si="35"/>
        <v>8.247422680412364E-2</v>
      </c>
      <c r="H260">
        <v>2255</v>
      </c>
      <c r="I260" s="10">
        <f t="shared" si="36"/>
        <v>7.9463858305409252E-2</v>
      </c>
      <c r="J260">
        <v>646</v>
      </c>
      <c r="K260" s="10">
        <f t="shared" si="37"/>
        <v>5.3833605220228398E-2</v>
      </c>
      <c r="T260">
        <f t="shared" si="38"/>
        <v>9.6855788469139309E-2</v>
      </c>
      <c r="U260">
        <f t="shared" si="33"/>
        <v>-6.3818653237570758E-2</v>
      </c>
      <c r="V260">
        <f t="shared" si="39"/>
        <v>6.7310916283532723E-2</v>
      </c>
      <c r="W260">
        <f t="shared" si="40"/>
        <v>7.3683108121967739E-2</v>
      </c>
      <c r="X260">
        <f t="shared" si="41"/>
        <v>4.2281285260079571E-2</v>
      </c>
    </row>
    <row r="261" spans="1:24">
      <c r="A261" s="1">
        <v>42825</v>
      </c>
      <c r="B261">
        <v>4912.5</v>
      </c>
      <c r="C261" s="10">
        <f t="shared" si="42"/>
        <v>5.7816537467700213E-2</v>
      </c>
      <c r="D261">
        <v>3209.5</v>
      </c>
      <c r="E261" s="10">
        <f t="shared" si="34"/>
        <v>-2.6539278131634814E-2</v>
      </c>
      <c r="F261">
        <v>642.5</v>
      </c>
      <c r="G261" s="10">
        <f t="shared" si="35"/>
        <v>1.9841269841269771E-2</v>
      </c>
      <c r="H261">
        <v>2320</v>
      </c>
      <c r="I261" s="10">
        <f t="shared" si="36"/>
        <v>2.8824833702882469E-2</v>
      </c>
      <c r="J261">
        <v>630.5</v>
      </c>
      <c r="K261" s="10">
        <f t="shared" si="37"/>
        <v>-2.3993808049535659E-2</v>
      </c>
      <c r="T261">
        <f t="shared" si="38"/>
        <v>4.737618859778378E-2</v>
      </c>
      <c r="U261">
        <f t="shared" ref="U261:U324" si="43">IFERROR(E261-$O$3,"N/A")</f>
        <v>-3.4786461876223598E-2</v>
      </c>
      <c r="V261">
        <f t="shared" si="39"/>
        <v>4.6779593206788591E-3</v>
      </c>
      <c r="W261">
        <f t="shared" si="40"/>
        <v>2.3044083519440949E-2</v>
      </c>
      <c r="X261">
        <f t="shared" si="41"/>
        <v>-3.5546128009684486E-2</v>
      </c>
    </row>
    <row r="262" spans="1:24">
      <c r="A262" s="12">
        <v>42853</v>
      </c>
      <c r="B262">
        <v>4637.5</v>
      </c>
      <c r="C262" s="10">
        <f t="shared" si="42"/>
        <v>-5.5979643765903253E-2</v>
      </c>
      <c r="D262">
        <v>3062</v>
      </c>
      <c r="E262" s="10">
        <f t="shared" si="34"/>
        <v>-4.5957314223399326E-2</v>
      </c>
      <c r="F262">
        <v>627</v>
      </c>
      <c r="G262" s="10">
        <f t="shared" si="35"/>
        <v>-2.4124513618677068E-2</v>
      </c>
      <c r="H262">
        <v>2408</v>
      </c>
      <c r="I262" s="10">
        <f t="shared" si="36"/>
        <v>3.7931034482758585E-2</v>
      </c>
      <c r="J262">
        <v>670</v>
      </c>
      <c r="K262" s="10">
        <f t="shared" si="37"/>
        <v>6.2648691514670896E-2</v>
      </c>
      <c r="T262">
        <f t="shared" si="38"/>
        <v>-6.6419992635819686E-2</v>
      </c>
      <c r="U262">
        <f t="shared" si="43"/>
        <v>-5.4204497967988111E-2</v>
      </c>
      <c r="V262">
        <f t="shared" si="39"/>
        <v>-3.9287824139267978E-2</v>
      </c>
      <c r="W262">
        <f t="shared" si="40"/>
        <v>3.2150284299317065E-2</v>
      </c>
      <c r="X262">
        <f t="shared" si="41"/>
        <v>5.1096371554522069E-2</v>
      </c>
    </row>
    <row r="263" spans="1:24">
      <c r="A263" s="1">
        <v>42886</v>
      </c>
      <c r="B263">
        <v>5234</v>
      </c>
      <c r="C263" s="10">
        <f t="shared" si="42"/>
        <v>0.12862533692722367</v>
      </c>
      <c r="D263">
        <v>3102.5</v>
      </c>
      <c r="E263" s="10">
        <f t="shared" ref="E263:E326" si="44">IFERROR(D263/D262-1,"N/A")</f>
        <v>1.3226649248856859E-2</v>
      </c>
      <c r="F263">
        <v>665.5</v>
      </c>
      <c r="G263" s="10">
        <f t="shared" ref="G263:G326" si="45">IFERROR(F263/F262-1,"N/A")</f>
        <v>6.1403508771929793E-2</v>
      </c>
      <c r="H263">
        <v>2432</v>
      </c>
      <c r="I263" s="10">
        <f t="shared" ref="I263:I326" si="46">IFERROR(H263/H262-1,"N/A")</f>
        <v>9.966777408637828E-3</v>
      </c>
      <c r="J263">
        <v>720.5</v>
      </c>
      <c r="K263" s="10">
        <f t="shared" ref="K263:K326" si="47">IFERROR(J263/J262-1,"N/A")</f>
        <v>7.5373134328358127E-2</v>
      </c>
      <c r="T263">
        <f t="shared" ref="T263:T326" si="48">IFERROR(C263-$N$3,"N/A")</f>
        <v>0.11818498805730723</v>
      </c>
      <c r="U263">
        <f t="shared" si="43"/>
        <v>4.9794655042680758E-3</v>
      </c>
      <c r="V263">
        <f t="shared" ref="V263:V326" si="49">IFERROR(G263-$P$3,"N/A")</f>
        <v>4.6240198251338883E-2</v>
      </c>
      <c r="W263">
        <f t="shared" ref="W263:W326" si="50">IFERROR(I263-$Q$3,"N/A")</f>
        <v>4.1860272251963097E-3</v>
      </c>
      <c r="X263">
        <f t="shared" ref="X263:X326" si="51">IFERROR(K263-$R$3,"N/A")</f>
        <v>6.38208143682093E-2</v>
      </c>
    </row>
    <row r="264" spans="1:24">
      <c r="A264" s="1">
        <v>42916</v>
      </c>
      <c r="B264">
        <v>5135</v>
      </c>
      <c r="C264" s="10">
        <f t="shared" ref="C264:C327" si="52">IFERROR(B264/B263-1,"N/A")</f>
        <v>-1.8914787925105037E-2</v>
      </c>
      <c r="D264">
        <v>3242</v>
      </c>
      <c r="E264" s="10">
        <f t="shared" si="44"/>
        <v>4.4963738920225538E-2</v>
      </c>
      <c r="F264">
        <v>633.5</v>
      </c>
      <c r="G264" s="10">
        <f t="shared" si="45"/>
        <v>-4.8084147257700938E-2</v>
      </c>
      <c r="H264">
        <v>2288</v>
      </c>
      <c r="I264" s="10">
        <f t="shared" si="46"/>
        <v>-5.9210526315789491E-2</v>
      </c>
      <c r="J264">
        <v>688</v>
      </c>
      <c r="K264" s="10">
        <f t="shared" si="47"/>
        <v>-4.5107564191533611E-2</v>
      </c>
      <c r="T264">
        <f t="shared" si="48"/>
        <v>-2.9355136795021473E-2</v>
      </c>
      <c r="U264">
        <f t="shared" si="43"/>
        <v>3.6716555175636753E-2</v>
      </c>
      <c r="V264">
        <f t="shared" si="49"/>
        <v>-6.3247457778291855E-2</v>
      </c>
      <c r="W264">
        <f t="shared" si="50"/>
        <v>-6.4991276499231004E-2</v>
      </c>
      <c r="X264">
        <f t="shared" si="51"/>
        <v>-5.6659884151682438E-2</v>
      </c>
    </row>
    <row r="265" spans="1:24">
      <c r="A265" s="1">
        <v>42947</v>
      </c>
      <c r="B265">
        <v>4569</v>
      </c>
      <c r="C265" s="10">
        <f t="shared" si="52"/>
        <v>-0.11022395326192791</v>
      </c>
      <c r="D265">
        <v>3520</v>
      </c>
      <c r="E265" s="10">
        <f t="shared" si="44"/>
        <v>8.5749537322640235E-2</v>
      </c>
      <c r="F265">
        <v>601.5</v>
      </c>
      <c r="G265" s="10">
        <f t="shared" si="45"/>
        <v>-5.051302288871351E-2</v>
      </c>
      <c r="H265">
        <v>2288</v>
      </c>
      <c r="I265" s="10">
        <f t="shared" si="46"/>
        <v>0</v>
      </c>
      <c r="J265">
        <v>674</v>
      </c>
      <c r="K265" s="10">
        <f t="shared" si="47"/>
        <v>-2.0348837209302362E-2</v>
      </c>
      <c r="T265">
        <f t="shared" si="48"/>
        <v>-0.12066430213184434</v>
      </c>
      <c r="U265">
        <f t="shared" si="43"/>
        <v>7.750235357805145E-2</v>
      </c>
      <c r="V265">
        <f t="shared" si="49"/>
        <v>-6.5676333409304427E-2</v>
      </c>
      <c r="W265">
        <f t="shared" si="50"/>
        <v>-5.7807501834415184E-3</v>
      </c>
      <c r="X265">
        <f t="shared" si="51"/>
        <v>-3.1901157169451189E-2</v>
      </c>
    </row>
    <row r="266" spans="1:24">
      <c r="A266" s="1">
        <v>42978</v>
      </c>
      <c r="B266">
        <v>4541</v>
      </c>
      <c r="C266" s="10">
        <f t="shared" si="52"/>
        <v>-6.1282556358065454E-3</v>
      </c>
      <c r="D266">
        <v>3746.5</v>
      </c>
      <c r="E266" s="10">
        <f t="shared" si="44"/>
        <v>6.4346590909091006E-2</v>
      </c>
      <c r="F266">
        <v>607.5</v>
      </c>
      <c r="G266" s="10">
        <f t="shared" si="45"/>
        <v>9.9750623441396957E-3</v>
      </c>
      <c r="H266">
        <v>2310</v>
      </c>
      <c r="I266" s="10">
        <f t="shared" si="46"/>
        <v>9.6153846153845812E-3</v>
      </c>
      <c r="J266">
        <v>692.5</v>
      </c>
      <c r="K266" s="10">
        <f t="shared" si="47"/>
        <v>2.7448071216617187E-2</v>
      </c>
      <c r="T266">
        <f t="shared" si="48"/>
        <v>-1.6568604505722982E-2</v>
      </c>
      <c r="U266">
        <f t="shared" si="43"/>
        <v>5.6099407164502221E-2</v>
      </c>
      <c r="V266">
        <f t="shared" si="49"/>
        <v>-5.188248176451216E-3</v>
      </c>
      <c r="W266">
        <f t="shared" si="50"/>
        <v>3.8346344319430629E-3</v>
      </c>
      <c r="X266">
        <f t="shared" si="51"/>
        <v>1.5895751256468364E-2</v>
      </c>
    </row>
    <row r="267" spans="1:24">
      <c r="A267" s="1">
        <v>43007</v>
      </c>
      <c r="B267">
        <v>4955</v>
      </c>
      <c r="C267" s="10">
        <f t="shared" si="52"/>
        <v>9.1169345959039916E-2</v>
      </c>
      <c r="D267">
        <v>3473</v>
      </c>
      <c r="E267" s="10">
        <f t="shared" si="44"/>
        <v>-7.3001468036834383E-2</v>
      </c>
      <c r="F267">
        <v>631.5</v>
      </c>
      <c r="G267" s="10">
        <f t="shared" si="45"/>
        <v>3.9506172839506082E-2</v>
      </c>
      <c r="H267">
        <v>2267</v>
      </c>
      <c r="I267" s="10">
        <f t="shared" si="46"/>
        <v>-1.8614718614718639E-2</v>
      </c>
      <c r="J267">
        <v>698.5</v>
      </c>
      <c r="K267" s="10">
        <f t="shared" si="47"/>
        <v>8.664259927797735E-3</v>
      </c>
      <c r="T267">
        <f t="shared" si="48"/>
        <v>8.0728997089123483E-2</v>
      </c>
      <c r="U267">
        <f t="shared" si="43"/>
        <v>-8.1248651781423167E-2</v>
      </c>
      <c r="V267">
        <f t="shared" si="49"/>
        <v>2.4342862318915172E-2</v>
      </c>
      <c r="W267">
        <f t="shared" si="50"/>
        <v>-2.439546879816016E-2</v>
      </c>
      <c r="X267">
        <f t="shared" si="51"/>
        <v>-2.8880600323510884E-3</v>
      </c>
    </row>
    <row r="268" spans="1:24">
      <c r="A268" s="12">
        <v>43039</v>
      </c>
      <c r="B268">
        <v>5032</v>
      </c>
      <c r="C268" s="10">
        <f t="shared" si="52"/>
        <v>1.5539858728557121E-2</v>
      </c>
      <c r="D268">
        <v>3548.5</v>
      </c>
      <c r="E268" s="10">
        <f t="shared" si="44"/>
        <v>2.1739130434782705E-2</v>
      </c>
      <c r="F268">
        <v>593.5</v>
      </c>
      <c r="G268" s="10">
        <f t="shared" si="45"/>
        <v>-6.017418844022171E-2</v>
      </c>
      <c r="H268">
        <v>2345</v>
      </c>
      <c r="I268" s="10">
        <f t="shared" si="46"/>
        <v>3.4406704896338791E-2</v>
      </c>
      <c r="J268">
        <v>745.5</v>
      </c>
      <c r="K268" s="10">
        <f t="shared" si="47"/>
        <v>6.7287043664996382E-2</v>
      </c>
      <c r="T268">
        <f t="shared" si="48"/>
        <v>5.0995098586406849E-3</v>
      </c>
      <c r="U268">
        <f t="shared" si="43"/>
        <v>1.3491946690193922E-2</v>
      </c>
      <c r="V268">
        <f t="shared" si="49"/>
        <v>-7.5337498960812627E-2</v>
      </c>
      <c r="W268">
        <f t="shared" si="50"/>
        <v>2.8625954712897271E-2</v>
      </c>
      <c r="X268">
        <f t="shared" si="51"/>
        <v>5.5734723704847555E-2</v>
      </c>
    </row>
    <row r="269" spans="1:24">
      <c r="A269" s="1">
        <v>43069</v>
      </c>
      <c r="B269">
        <v>4777</v>
      </c>
      <c r="C269" s="10">
        <f t="shared" si="52"/>
        <v>-5.0675675675675658E-2</v>
      </c>
      <c r="D269">
        <v>3501.5</v>
      </c>
      <c r="E269" s="10">
        <f t="shared" si="44"/>
        <v>-1.3245033112582738E-2</v>
      </c>
      <c r="F269">
        <v>552</v>
      </c>
      <c r="G269" s="10">
        <f t="shared" si="45"/>
        <v>-6.9924178601516451E-2</v>
      </c>
      <c r="H269">
        <v>2115</v>
      </c>
      <c r="I269" s="10">
        <f t="shared" si="46"/>
        <v>-9.8081023454157812E-2</v>
      </c>
      <c r="J269">
        <v>774.5</v>
      </c>
      <c r="K269" s="10">
        <f t="shared" si="47"/>
        <v>3.8900067069081112E-2</v>
      </c>
      <c r="T269">
        <f t="shared" si="48"/>
        <v>-6.111602454559209E-2</v>
      </c>
      <c r="U269">
        <f t="shared" si="43"/>
        <v>-2.1492216857171523E-2</v>
      </c>
      <c r="V269">
        <f t="shared" si="49"/>
        <v>-8.5087489122107368E-2</v>
      </c>
      <c r="W269">
        <f t="shared" si="50"/>
        <v>-0.10386177363759933</v>
      </c>
      <c r="X269">
        <f t="shared" si="51"/>
        <v>2.7347747108932289E-2</v>
      </c>
    </row>
    <row r="270" spans="1:24">
      <c r="A270" s="1">
        <v>43098</v>
      </c>
      <c r="B270">
        <v>5121</v>
      </c>
      <c r="C270" s="10">
        <f t="shared" si="52"/>
        <v>7.2011722838601688E-2</v>
      </c>
      <c r="D270">
        <v>3942</v>
      </c>
      <c r="E270" s="10">
        <f t="shared" si="44"/>
        <v>0.1258032271883478</v>
      </c>
      <c r="F270">
        <v>572.75</v>
      </c>
      <c r="G270" s="10">
        <f t="shared" si="45"/>
        <v>3.7590579710145011E-2</v>
      </c>
      <c r="H270">
        <v>2072</v>
      </c>
      <c r="I270" s="10">
        <f t="shared" si="46"/>
        <v>-2.0330969267139509E-2</v>
      </c>
      <c r="J270">
        <v>798</v>
      </c>
      <c r="K270" s="10">
        <f t="shared" si="47"/>
        <v>3.0342156229825612E-2</v>
      </c>
      <c r="T270">
        <f t="shared" si="48"/>
        <v>6.1571373968685256E-2</v>
      </c>
      <c r="U270">
        <f t="shared" si="43"/>
        <v>0.11755604344375901</v>
      </c>
      <c r="V270">
        <f t="shared" si="49"/>
        <v>2.2427269189554101E-2</v>
      </c>
      <c r="W270">
        <f t="shared" si="50"/>
        <v>-2.6111719450581029E-2</v>
      </c>
      <c r="X270">
        <f t="shared" si="51"/>
        <v>1.8789836269676789E-2</v>
      </c>
    </row>
    <row r="271" spans="1:24">
      <c r="A271" s="1">
        <v>43131</v>
      </c>
      <c r="B271">
        <v>4886.5</v>
      </c>
      <c r="C271" s="10">
        <f t="shared" si="52"/>
        <v>-4.5791837531732105E-2</v>
      </c>
      <c r="D271">
        <v>3922</v>
      </c>
      <c r="E271" s="10">
        <f t="shared" si="44"/>
        <v>-5.0735667174023336E-3</v>
      </c>
      <c r="F271">
        <v>594</v>
      </c>
      <c r="G271" s="10">
        <f t="shared" si="45"/>
        <v>3.7101702313400153E-2</v>
      </c>
      <c r="H271">
        <v>2060</v>
      </c>
      <c r="I271" s="10">
        <f t="shared" si="46"/>
        <v>-5.7915057915057799E-3</v>
      </c>
      <c r="J271">
        <v>749.2</v>
      </c>
      <c r="K271" s="10">
        <f t="shared" si="47"/>
        <v>-6.1152882205513737E-2</v>
      </c>
      <c r="T271">
        <f t="shared" si="48"/>
        <v>-5.6232186401648537E-2</v>
      </c>
      <c r="U271">
        <f t="shared" si="43"/>
        <v>-1.3320750461991116E-2</v>
      </c>
      <c r="V271">
        <f t="shared" si="49"/>
        <v>2.1938391792809243E-2</v>
      </c>
      <c r="W271">
        <f t="shared" si="50"/>
        <v>-1.1572255974947298E-2</v>
      </c>
      <c r="X271">
        <f t="shared" si="51"/>
        <v>-7.2705202165662564E-2</v>
      </c>
    </row>
    <row r="272" spans="1:24">
      <c r="A272" s="1">
        <v>43159</v>
      </c>
      <c r="B272">
        <v>4775</v>
      </c>
      <c r="C272" s="10">
        <f t="shared" si="52"/>
        <v>-2.2817967870664035E-2</v>
      </c>
      <c r="D272">
        <v>3926</v>
      </c>
      <c r="E272" s="10">
        <f t="shared" si="44"/>
        <v>1.0198878123406363E-3</v>
      </c>
      <c r="F272">
        <v>579.4</v>
      </c>
      <c r="G272" s="10">
        <f t="shared" si="45"/>
        <v>-2.4579124579124589E-2</v>
      </c>
      <c r="H272">
        <v>1955</v>
      </c>
      <c r="I272" s="10">
        <f t="shared" si="46"/>
        <v>-5.0970873786407744E-2</v>
      </c>
      <c r="J272">
        <v>692.6</v>
      </c>
      <c r="K272" s="10">
        <f t="shared" si="47"/>
        <v>-7.5547250400427202E-2</v>
      </c>
      <c r="T272">
        <f t="shared" si="48"/>
        <v>-3.3258316740580468E-2</v>
      </c>
      <c r="U272">
        <f t="shared" si="43"/>
        <v>-7.2272959322481466E-3</v>
      </c>
      <c r="V272">
        <f t="shared" si="49"/>
        <v>-3.9742435099715499E-2</v>
      </c>
      <c r="W272">
        <f t="shared" si="50"/>
        <v>-5.6751623969849264E-2</v>
      </c>
      <c r="X272">
        <f t="shared" si="51"/>
        <v>-8.7099570360576029E-2</v>
      </c>
    </row>
    <row r="273" spans="1:24">
      <c r="A273" s="1">
        <v>43189</v>
      </c>
      <c r="B273">
        <v>4895.5</v>
      </c>
      <c r="C273" s="10">
        <f t="shared" si="52"/>
        <v>2.5235602094240805E-2</v>
      </c>
      <c r="D273">
        <v>3611</v>
      </c>
      <c r="E273" s="10">
        <f t="shared" si="44"/>
        <v>-8.0234335201222584E-2</v>
      </c>
      <c r="F273">
        <v>581.4</v>
      </c>
      <c r="G273" s="10">
        <f t="shared" si="45"/>
        <v>3.4518467380049156E-3</v>
      </c>
      <c r="H273">
        <v>2095</v>
      </c>
      <c r="I273" s="10">
        <f t="shared" si="46"/>
        <v>7.1611253196930846E-2</v>
      </c>
      <c r="J273">
        <v>639.20000000000005</v>
      </c>
      <c r="K273" s="10">
        <f t="shared" si="47"/>
        <v>-7.7100779670805641E-2</v>
      </c>
      <c r="T273">
        <f t="shared" si="48"/>
        <v>1.4795253224324369E-2</v>
      </c>
      <c r="U273">
        <f t="shared" si="43"/>
        <v>-8.8481518945811369E-2</v>
      </c>
      <c r="V273">
        <f t="shared" si="49"/>
        <v>-1.1711463782585996E-2</v>
      </c>
      <c r="W273">
        <f t="shared" si="50"/>
        <v>6.5830503013489333E-2</v>
      </c>
      <c r="X273">
        <f t="shared" si="51"/>
        <v>-8.8653099630954468E-2</v>
      </c>
    </row>
    <row r="274" spans="1:24">
      <c r="A274" s="12">
        <v>43220</v>
      </c>
      <c r="B274">
        <v>5103</v>
      </c>
      <c r="C274" s="10">
        <f t="shared" si="52"/>
        <v>4.2385864569502552E-2</v>
      </c>
      <c r="D274">
        <v>3946</v>
      </c>
      <c r="E274" s="10">
        <f t="shared" si="44"/>
        <v>9.2772085294932083E-2</v>
      </c>
      <c r="F274">
        <v>611</v>
      </c>
      <c r="G274" s="10">
        <f t="shared" si="45"/>
        <v>5.0911592707258313E-2</v>
      </c>
      <c r="H274">
        <v>2111</v>
      </c>
      <c r="I274" s="10">
        <f t="shared" si="46"/>
        <v>7.6372315035799776E-3</v>
      </c>
      <c r="J274">
        <v>635.20000000000005</v>
      </c>
      <c r="K274" s="10">
        <f t="shared" si="47"/>
        <v>-6.2578222778473247E-3</v>
      </c>
      <c r="T274">
        <f t="shared" si="48"/>
        <v>3.1945515699586119E-2</v>
      </c>
      <c r="U274">
        <f t="shared" si="43"/>
        <v>8.4524901550343298E-2</v>
      </c>
      <c r="V274">
        <f t="shared" si="49"/>
        <v>3.5748282186667403E-2</v>
      </c>
      <c r="W274">
        <f t="shared" si="50"/>
        <v>1.8564813201384592E-3</v>
      </c>
      <c r="X274">
        <f t="shared" si="51"/>
        <v>-1.7810142237996148E-2</v>
      </c>
    </row>
    <row r="275" spans="1:24">
      <c r="A275" s="1">
        <v>43251</v>
      </c>
      <c r="B275">
        <v>5466</v>
      </c>
      <c r="C275" s="10">
        <f t="shared" si="52"/>
        <v>7.1134626690182223E-2</v>
      </c>
      <c r="D275">
        <v>4240</v>
      </c>
      <c r="E275" s="10">
        <f t="shared" si="44"/>
        <v>7.4505828687278175E-2</v>
      </c>
      <c r="F275">
        <v>639.4</v>
      </c>
      <c r="G275" s="10">
        <f t="shared" si="45"/>
        <v>4.6481178396071909E-2</v>
      </c>
      <c r="H275">
        <v>2290</v>
      </c>
      <c r="I275" s="10">
        <f t="shared" si="46"/>
        <v>8.4793936522974844E-2</v>
      </c>
      <c r="J275">
        <v>662.4</v>
      </c>
      <c r="K275" s="10">
        <f t="shared" si="47"/>
        <v>4.2821158690176109E-2</v>
      </c>
      <c r="T275">
        <f t="shared" si="48"/>
        <v>6.0694277820265791E-2</v>
      </c>
      <c r="U275">
        <f t="shared" si="43"/>
        <v>6.625864494268939E-2</v>
      </c>
      <c r="V275">
        <f t="shared" si="49"/>
        <v>3.1317867875480999E-2</v>
      </c>
      <c r="W275">
        <f t="shared" si="50"/>
        <v>7.9013186339533331E-2</v>
      </c>
      <c r="X275">
        <f t="shared" si="51"/>
        <v>3.1268838730027282E-2</v>
      </c>
    </row>
    <row r="276" spans="1:24">
      <c r="A276" s="1">
        <v>43280</v>
      </c>
      <c r="B276">
        <v>5253</v>
      </c>
      <c r="C276" s="10">
        <f t="shared" si="52"/>
        <v>-3.8968166849615793E-2</v>
      </c>
      <c r="D276">
        <v>4201</v>
      </c>
      <c r="E276" s="10">
        <f t="shared" si="44"/>
        <v>-9.1981132075471539E-3</v>
      </c>
      <c r="F276">
        <v>646.79999999999995</v>
      </c>
      <c r="G276" s="10">
        <f t="shared" si="45"/>
        <v>1.1573350015639638E-2</v>
      </c>
      <c r="H276">
        <v>2295</v>
      </c>
      <c r="I276" s="10">
        <f t="shared" si="46"/>
        <v>2.1834061135370675E-3</v>
      </c>
      <c r="J276">
        <v>628.6</v>
      </c>
      <c r="K276" s="10">
        <f t="shared" si="47"/>
        <v>-5.1026570048309128E-2</v>
      </c>
      <c r="T276">
        <f t="shared" si="48"/>
        <v>-4.9408515719532226E-2</v>
      </c>
      <c r="U276">
        <f t="shared" si="43"/>
        <v>-1.7445296952135939E-2</v>
      </c>
      <c r="V276">
        <f t="shared" si="49"/>
        <v>-3.5899605049512732E-3</v>
      </c>
      <c r="W276">
        <f t="shared" si="50"/>
        <v>-3.5973440699044509E-3</v>
      </c>
      <c r="X276">
        <f t="shared" si="51"/>
        <v>-6.2578890008457955E-2</v>
      </c>
    </row>
    <row r="277" spans="1:24">
      <c r="A277" s="1">
        <v>43312</v>
      </c>
      <c r="B277">
        <v>5865</v>
      </c>
      <c r="C277" s="10">
        <f t="shared" si="52"/>
        <v>0.11650485436893199</v>
      </c>
      <c r="D277">
        <v>4196.5</v>
      </c>
      <c r="E277" s="10">
        <f t="shared" si="44"/>
        <v>-1.0711735301118797E-3</v>
      </c>
      <c r="F277">
        <v>653.20000000000005</v>
      </c>
      <c r="G277" s="10">
        <f t="shared" si="45"/>
        <v>9.8948670377243531E-3</v>
      </c>
      <c r="H277">
        <v>2265</v>
      </c>
      <c r="I277" s="10">
        <f t="shared" si="46"/>
        <v>-1.3071895424836555E-2</v>
      </c>
      <c r="J277">
        <v>622</v>
      </c>
      <c r="K277" s="10">
        <f t="shared" si="47"/>
        <v>-1.0499522748966039E-2</v>
      </c>
      <c r="T277">
        <f t="shared" si="48"/>
        <v>0.10606450549901555</v>
      </c>
      <c r="U277">
        <f t="shared" si="43"/>
        <v>-9.3183572747006626E-3</v>
      </c>
      <c r="V277">
        <f t="shared" si="49"/>
        <v>-5.2684434828665586E-3</v>
      </c>
      <c r="W277">
        <f t="shared" si="50"/>
        <v>-1.8852645608278075E-2</v>
      </c>
      <c r="X277">
        <f t="shared" si="51"/>
        <v>-2.2051842709114863E-2</v>
      </c>
    </row>
    <row r="278" spans="1:24">
      <c r="A278" s="1">
        <v>43343</v>
      </c>
      <c r="B278">
        <v>5795</v>
      </c>
      <c r="C278" s="10">
        <f t="shared" si="52"/>
        <v>-1.1935208866155178E-2</v>
      </c>
      <c r="D278">
        <v>3659</v>
      </c>
      <c r="E278" s="10">
        <f t="shared" si="44"/>
        <v>-0.12808292624806383</v>
      </c>
      <c r="F278">
        <v>606</v>
      </c>
      <c r="G278" s="10">
        <f t="shared" si="45"/>
        <v>-7.2259644825474645E-2</v>
      </c>
      <c r="H278">
        <v>2398</v>
      </c>
      <c r="I278" s="10">
        <f t="shared" si="46"/>
        <v>5.8719646799116898E-2</v>
      </c>
      <c r="J278">
        <v>595.4</v>
      </c>
      <c r="K278" s="10">
        <f t="shared" si="47"/>
        <v>-4.2765273311897167E-2</v>
      </c>
      <c r="T278">
        <f t="shared" si="48"/>
        <v>-2.2375557736071614E-2</v>
      </c>
      <c r="U278">
        <f t="shared" si="43"/>
        <v>-0.1363301099926526</v>
      </c>
      <c r="V278">
        <f t="shared" si="49"/>
        <v>-8.7422955346065562E-2</v>
      </c>
      <c r="W278">
        <f t="shared" si="50"/>
        <v>5.2938896615675378E-2</v>
      </c>
      <c r="X278">
        <f t="shared" si="51"/>
        <v>-5.4317593272045994E-2</v>
      </c>
    </row>
    <row r="279" spans="1:24">
      <c r="A279" s="1">
        <v>43371</v>
      </c>
      <c r="B279">
        <v>5963</v>
      </c>
      <c r="C279" s="10">
        <f t="shared" si="52"/>
        <v>2.8990509059534153E-2</v>
      </c>
      <c r="D279">
        <v>3880</v>
      </c>
      <c r="E279" s="10">
        <f t="shared" si="44"/>
        <v>6.0399016124624172E-2</v>
      </c>
      <c r="F279">
        <v>629.79999999999995</v>
      </c>
      <c r="G279" s="10">
        <f t="shared" si="45"/>
        <v>3.9273927392739161E-2</v>
      </c>
      <c r="H279">
        <v>2413</v>
      </c>
      <c r="I279" s="10">
        <f t="shared" si="46"/>
        <v>6.255212677231059E-3</v>
      </c>
      <c r="J279">
        <v>586.4</v>
      </c>
      <c r="K279" s="10">
        <f t="shared" si="47"/>
        <v>-1.5115888478333894E-2</v>
      </c>
      <c r="T279">
        <f t="shared" si="48"/>
        <v>1.8550160189617717E-2</v>
      </c>
      <c r="U279">
        <f t="shared" si="43"/>
        <v>5.2151832380035387E-2</v>
      </c>
      <c r="V279">
        <f t="shared" si="49"/>
        <v>2.4110616872148251E-2</v>
      </c>
      <c r="W279">
        <f t="shared" si="50"/>
        <v>4.7446249378954065E-4</v>
      </c>
      <c r="X279">
        <f t="shared" si="51"/>
        <v>-2.6668208438482718E-2</v>
      </c>
    </row>
    <row r="280" spans="1:24" s="16" customFormat="1">
      <c r="A280" s="15">
        <v>43404</v>
      </c>
      <c r="B280" s="16">
        <v>5990</v>
      </c>
      <c r="C280" s="17">
        <f t="shared" si="52"/>
        <v>4.5279221868186337E-3</v>
      </c>
      <c r="D280" s="16">
        <v>3803.5</v>
      </c>
      <c r="E280" s="17">
        <f t="shared" si="44"/>
        <v>-1.9716494845360866E-2</v>
      </c>
      <c r="F280" s="16">
        <v>525.79999999999995</v>
      </c>
      <c r="G280" s="17">
        <f t="shared" si="45"/>
        <v>-0.16513178786916483</v>
      </c>
      <c r="H280" s="16">
        <v>2311</v>
      </c>
      <c r="I280" s="17">
        <f t="shared" si="46"/>
        <v>-4.2271031910484869E-2</v>
      </c>
      <c r="J280" s="16">
        <v>544.4</v>
      </c>
      <c r="K280" s="17">
        <f t="shared" si="47"/>
        <v>-7.1623465211459791E-2</v>
      </c>
      <c r="T280" s="16">
        <f t="shared" si="48"/>
        <v>-5.9124266830978024E-3</v>
      </c>
      <c r="U280" s="16">
        <f t="shared" si="43"/>
        <v>-2.796367858994965E-2</v>
      </c>
      <c r="V280" s="16">
        <f t="shared" si="49"/>
        <v>-0.18029509838975574</v>
      </c>
      <c r="W280" s="16">
        <f t="shared" si="50"/>
        <v>-4.8051782093926389E-2</v>
      </c>
      <c r="X280" s="16">
        <f t="shared" si="51"/>
        <v>-8.3175785171608618E-2</v>
      </c>
    </row>
    <row r="281" spans="1:24">
      <c r="A281" s="1">
        <v>43434</v>
      </c>
      <c r="B281">
        <v>6117</v>
      </c>
      <c r="C281" s="10">
        <f t="shared" si="52"/>
        <v>2.1202003338898212E-2</v>
      </c>
      <c r="D281">
        <v>3559</v>
      </c>
      <c r="E281" s="10">
        <f t="shared" si="44"/>
        <v>-6.4282897331405242E-2</v>
      </c>
      <c r="F281">
        <v>491.3</v>
      </c>
      <c r="G281" s="10">
        <f t="shared" si="45"/>
        <v>-6.5614302015975512E-2</v>
      </c>
      <c r="H281">
        <v>2416</v>
      </c>
      <c r="I281" s="10">
        <f t="shared" si="46"/>
        <v>4.543487667676338E-2</v>
      </c>
      <c r="J281">
        <v>581.4</v>
      </c>
      <c r="K281" s="10">
        <f t="shared" si="47"/>
        <v>6.7964731814841972E-2</v>
      </c>
      <c r="T281" s="22">
        <f t="shared" si="48"/>
        <v>1.0761654468981776E-2</v>
      </c>
      <c r="U281" s="22">
        <f t="shared" si="43"/>
        <v>-7.2530081075994027E-2</v>
      </c>
      <c r="V281" s="22">
        <f t="shared" si="49"/>
        <v>-8.0777612536566429E-2</v>
      </c>
      <c r="W281" s="22">
        <f t="shared" si="50"/>
        <v>3.965412649332186E-2</v>
      </c>
      <c r="X281" s="22">
        <f t="shared" si="51"/>
        <v>5.6412411854693145E-2</v>
      </c>
    </row>
    <row r="282" spans="1:24">
      <c r="A282" s="1">
        <v>43465</v>
      </c>
      <c r="B282">
        <v>5873</v>
      </c>
      <c r="C282" s="10">
        <f t="shared" si="52"/>
        <v>-3.9888834395945705E-2</v>
      </c>
      <c r="D282">
        <v>3730</v>
      </c>
      <c r="E282" s="10">
        <f t="shared" si="44"/>
        <v>4.804720427086262E-2</v>
      </c>
      <c r="F282">
        <v>459.2</v>
      </c>
      <c r="G282" s="10">
        <f t="shared" si="45"/>
        <v>-6.5336861388153977E-2</v>
      </c>
      <c r="H282">
        <v>2369</v>
      </c>
      <c r="I282" s="10">
        <f t="shared" si="46"/>
        <v>-1.9453642384105962E-2</v>
      </c>
      <c r="J282">
        <v>601.4</v>
      </c>
      <c r="K282" s="10">
        <f t="shared" si="47"/>
        <v>3.4399724802201659E-2</v>
      </c>
      <c r="T282" s="22">
        <f t="shared" si="48"/>
        <v>-5.0329183265862137E-2</v>
      </c>
      <c r="U282" s="22">
        <f t="shared" si="43"/>
        <v>3.9800020526273835E-2</v>
      </c>
      <c r="V282" s="22">
        <f t="shared" si="49"/>
        <v>-8.0500171908744894E-2</v>
      </c>
      <c r="W282" s="22">
        <f t="shared" si="50"/>
        <v>-2.5234392567547483E-2</v>
      </c>
      <c r="X282" s="22">
        <f t="shared" si="51"/>
        <v>2.2847404842052835E-2</v>
      </c>
    </row>
    <row r="283" spans="1:24">
      <c r="A283" s="1">
        <v>43496</v>
      </c>
      <c r="B283">
        <v>5532</v>
      </c>
      <c r="C283" s="10">
        <f t="shared" si="52"/>
        <v>-5.8062319087348935E-2</v>
      </c>
      <c r="D283">
        <v>4187.5</v>
      </c>
      <c r="E283" s="10">
        <f t="shared" si="44"/>
        <v>0.12265415549597858</v>
      </c>
      <c r="F283">
        <v>511.8</v>
      </c>
      <c r="G283" s="10">
        <f t="shared" si="45"/>
        <v>0.11454703832752622</v>
      </c>
      <c r="H283">
        <v>2400</v>
      </c>
      <c r="I283" s="10">
        <f t="shared" si="46"/>
        <v>1.3085690164626351E-2</v>
      </c>
      <c r="J283">
        <v>626</v>
      </c>
      <c r="K283" s="10">
        <f t="shared" si="47"/>
        <v>4.0904556035916251E-2</v>
      </c>
      <c r="T283" s="22">
        <f t="shared" si="48"/>
        <v>-6.8502667957265367E-2</v>
      </c>
      <c r="U283" s="22">
        <f t="shared" si="43"/>
        <v>0.11440697175138979</v>
      </c>
      <c r="V283" s="22">
        <f t="shared" si="49"/>
        <v>9.9383727806935301E-2</v>
      </c>
      <c r="W283" s="22">
        <f t="shared" si="50"/>
        <v>7.3049399811848329E-3</v>
      </c>
      <c r="X283" s="22">
        <f t="shared" si="51"/>
        <v>2.9352236075767427E-2</v>
      </c>
    </row>
    <row r="284" spans="1:24">
      <c r="A284" s="1">
        <v>43524</v>
      </c>
      <c r="B284">
        <v>6139</v>
      </c>
      <c r="C284" s="10">
        <f t="shared" si="52"/>
        <v>0.10972523499638465</v>
      </c>
      <c r="D284">
        <v>4336</v>
      </c>
      <c r="E284" s="10">
        <f t="shared" si="44"/>
        <v>3.5462686567164114E-2</v>
      </c>
      <c r="F284">
        <v>466</v>
      </c>
      <c r="G284" s="10">
        <f t="shared" si="45"/>
        <v>-8.9488081281750675E-2</v>
      </c>
      <c r="H284">
        <v>2373</v>
      </c>
      <c r="I284" s="10">
        <f t="shared" si="46"/>
        <v>-1.1249999999999982E-2</v>
      </c>
      <c r="J284">
        <v>661</v>
      </c>
      <c r="K284" s="10">
        <f t="shared" si="47"/>
        <v>5.5910543130990309E-2</v>
      </c>
      <c r="T284" s="22">
        <f t="shared" si="48"/>
        <v>9.9284886126468214E-2</v>
      </c>
      <c r="U284" s="22">
        <f t="shared" si="43"/>
        <v>2.721550282257533E-2</v>
      </c>
      <c r="V284" s="22">
        <f t="shared" si="49"/>
        <v>-0.10465139180234159</v>
      </c>
      <c r="W284" s="22">
        <f t="shared" si="50"/>
        <v>-1.7030750183441502E-2</v>
      </c>
      <c r="X284" s="22">
        <f t="shared" si="51"/>
        <v>4.4358223170841482E-2</v>
      </c>
    </row>
    <row r="285" spans="1:24">
      <c r="A285" s="1">
        <v>43553</v>
      </c>
      <c r="B285">
        <v>6135</v>
      </c>
      <c r="C285" s="10">
        <f t="shared" si="52"/>
        <v>-6.515719172504042E-4</v>
      </c>
      <c r="D285">
        <v>4461</v>
      </c>
      <c r="E285" s="10">
        <f t="shared" si="44"/>
        <v>2.882841328413277E-2</v>
      </c>
      <c r="F285">
        <v>482.4</v>
      </c>
      <c r="G285" s="10">
        <f t="shared" si="45"/>
        <v>3.5193133047210168E-2</v>
      </c>
      <c r="H285">
        <v>2532</v>
      </c>
      <c r="I285" s="10">
        <f t="shared" si="46"/>
        <v>6.7003792667509554E-2</v>
      </c>
      <c r="J285">
        <v>701.2</v>
      </c>
      <c r="K285" s="10">
        <f t="shared" si="47"/>
        <v>6.0816944024205899E-2</v>
      </c>
      <c r="T285" s="22">
        <f t="shared" si="48"/>
        <v>-1.109192078716684E-2</v>
      </c>
      <c r="U285" s="22">
        <f t="shared" si="43"/>
        <v>2.0581229539543985E-2</v>
      </c>
      <c r="V285" s="22">
        <f t="shared" si="49"/>
        <v>2.0029822526619258E-2</v>
      </c>
      <c r="W285" s="22">
        <f t="shared" si="50"/>
        <v>6.1223042484068034E-2</v>
      </c>
      <c r="X285" s="22">
        <f t="shared" si="51"/>
        <v>4.9264624064057072E-2</v>
      </c>
    </row>
    <row r="286" spans="1:24">
      <c r="A286" s="12">
        <v>43585</v>
      </c>
      <c r="B286">
        <v>5726</v>
      </c>
      <c r="C286" s="10">
        <f t="shared" si="52"/>
        <v>-6.6666666666666652E-2</v>
      </c>
      <c r="D286">
        <v>4465</v>
      </c>
      <c r="E286" s="10">
        <f t="shared" si="44"/>
        <v>8.9665994171705954E-4</v>
      </c>
      <c r="F286">
        <v>494</v>
      </c>
      <c r="G286" s="10">
        <f t="shared" si="45"/>
        <v>2.4046434494195745E-2</v>
      </c>
      <c r="H286">
        <v>2309</v>
      </c>
      <c r="I286" s="10">
        <f t="shared" si="46"/>
        <v>-8.8072669826224304E-2</v>
      </c>
      <c r="J286">
        <v>725.4</v>
      </c>
      <c r="K286" s="10">
        <f t="shared" si="47"/>
        <v>3.4512264689104288E-2</v>
      </c>
      <c r="T286" s="22">
        <f t="shared" si="48"/>
        <v>-7.7107015536583084E-2</v>
      </c>
      <c r="U286" s="22">
        <f t="shared" si="43"/>
        <v>-7.3505238028717234E-3</v>
      </c>
      <c r="V286" s="22">
        <f t="shared" si="49"/>
        <v>8.8831239736048336E-3</v>
      </c>
      <c r="W286" s="22">
        <f t="shared" si="50"/>
        <v>-9.3853420009665817E-2</v>
      </c>
      <c r="X286" s="22">
        <f t="shared" si="51"/>
        <v>2.2959944728955465E-2</v>
      </c>
    </row>
    <row r="287" spans="1:24">
      <c r="A287" s="1">
        <v>43616</v>
      </c>
      <c r="B287">
        <v>5833</v>
      </c>
      <c r="C287" s="10">
        <f t="shared" si="52"/>
        <v>1.8686692280824202E-2</v>
      </c>
      <c r="D287">
        <v>4536.5</v>
      </c>
      <c r="E287" s="10">
        <f t="shared" si="44"/>
        <v>1.6013437849943912E-2</v>
      </c>
      <c r="F287">
        <v>452.4</v>
      </c>
      <c r="G287" s="10">
        <f t="shared" si="45"/>
        <v>-8.4210526315789513E-2</v>
      </c>
      <c r="H287">
        <v>2115</v>
      </c>
      <c r="I287" s="10">
        <f t="shared" si="46"/>
        <v>-8.4019055868341241E-2</v>
      </c>
      <c r="J287">
        <v>747</v>
      </c>
      <c r="K287" s="10">
        <f t="shared" si="47"/>
        <v>2.977667493796532E-2</v>
      </c>
      <c r="T287" s="22">
        <f t="shared" si="48"/>
        <v>8.2463434109077659E-3</v>
      </c>
      <c r="U287" s="22">
        <f t="shared" si="43"/>
        <v>7.7662541053551293E-3</v>
      </c>
      <c r="V287" s="22">
        <f t="shared" si="49"/>
        <v>-9.937383683638043E-2</v>
      </c>
      <c r="W287" s="22">
        <f t="shared" si="50"/>
        <v>-8.9799806051782755E-2</v>
      </c>
      <c r="X287" s="22">
        <f t="shared" si="51"/>
        <v>1.8224354977816496E-2</v>
      </c>
    </row>
    <row r="288" spans="1:24">
      <c r="A288" s="1">
        <v>43644</v>
      </c>
      <c r="B288">
        <v>6438</v>
      </c>
      <c r="C288" s="10">
        <f t="shared" si="52"/>
        <v>0.10372021258357611</v>
      </c>
      <c r="D288">
        <v>4880.5</v>
      </c>
      <c r="E288" s="10">
        <f t="shared" si="44"/>
        <v>7.5829383886255819E-2</v>
      </c>
      <c r="F288">
        <v>495.4</v>
      </c>
      <c r="G288" s="10">
        <f t="shared" si="45"/>
        <v>9.5048629531388151E-2</v>
      </c>
      <c r="H288">
        <v>2077</v>
      </c>
      <c r="I288" s="10">
        <f t="shared" si="46"/>
        <v>-1.7966903073286078E-2</v>
      </c>
      <c r="J288">
        <v>802.4</v>
      </c>
      <c r="K288" s="10">
        <f t="shared" si="47"/>
        <v>7.4163319946452422E-2</v>
      </c>
      <c r="T288" s="22">
        <f t="shared" si="48"/>
        <v>9.3279863713659678E-2</v>
      </c>
      <c r="U288" s="22">
        <f t="shared" si="43"/>
        <v>6.7582200141667034E-2</v>
      </c>
      <c r="V288" s="22">
        <f t="shared" si="49"/>
        <v>7.9885319010797234E-2</v>
      </c>
      <c r="W288" s="22">
        <f t="shared" si="50"/>
        <v>-2.3747653256727598E-2</v>
      </c>
      <c r="X288" s="22">
        <f t="shared" si="51"/>
        <v>6.2610999986303595E-2</v>
      </c>
    </row>
    <row r="289" spans="1:24">
      <c r="A289" s="1">
        <v>43677</v>
      </c>
      <c r="B289">
        <v>7061</v>
      </c>
      <c r="C289" s="10">
        <f t="shared" si="52"/>
        <v>9.6769182976079504E-2</v>
      </c>
      <c r="D289">
        <v>4698</v>
      </c>
      <c r="E289" s="10">
        <f t="shared" si="44"/>
        <v>-3.7393709660895391E-2</v>
      </c>
      <c r="F289">
        <v>548.6</v>
      </c>
      <c r="G289" s="10">
        <f t="shared" si="45"/>
        <v>0.1073879693177231</v>
      </c>
      <c r="H289">
        <v>2150</v>
      </c>
      <c r="I289" s="10">
        <f t="shared" si="46"/>
        <v>3.5146846413095734E-2</v>
      </c>
      <c r="J289">
        <v>720</v>
      </c>
      <c r="K289" s="10">
        <f t="shared" si="47"/>
        <v>-0.10269192422731799</v>
      </c>
      <c r="T289" s="22">
        <f t="shared" si="48"/>
        <v>8.6328834106163072E-2</v>
      </c>
      <c r="U289" s="22">
        <f t="shared" si="43"/>
        <v>-4.5640893405484176E-2</v>
      </c>
      <c r="V289" s="22">
        <f t="shared" si="49"/>
        <v>9.2224658797132181E-2</v>
      </c>
      <c r="W289" s="22">
        <f t="shared" si="50"/>
        <v>2.9366096229654214E-2</v>
      </c>
      <c r="X289" s="22">
        <f t="shared" si="51"/>
        <v>-0.11424424418746681</v>
      </c>
    </row>
    <row r="290" spans="1:24">
      <c r="A290" s="1">
        <v>43707</v>
      </c>
      <c r="B290">
        <v>7318</v>
      </c>
      <c r="C290" s="10">
        <f t="shared" si="52"/>
        <v>3.639711089080877E-2</v>
      </c>
      <c r="D290">
        <v>4149.5</v>
      </c>
      <c r="E290" s="10">
        <f t="shared" si="44"/>
        <v>-0.11675180928054496</v>
      </c>
      <c r="F290">
        <v>545.6</v>
      </c>
      <c r="G290" s="10">
        <f t="shared" si="45"/>
        <v>-5.4684651841050425E-3</v>
      </c>
      <c r="H290">
        <v>2013</v>
      </c>
      <c r="I290" s="10">
        <f t="shared" si="46"/>
        <v>-6.3720930232558093E-2</v>
      </c>
      <c r="J290">
        <v>700.6</v>
      </c>
      <c r="K290" s="10">
        <f t="shared" si="47"/>
        <v>-2.6944444444444438E-2</v>
      </c>
      <c r="T290" s="22">
        <f t="shared" si="48"/>
        <v>2.5956762020892334E-2</v>
      </c>
      <c r="U290" s="22">
        <f t="shared" si="43"/>
        <v>-0.12499899302513374</v>
      </c>
      <c r="V290" s="22">
        <f t="shared" si="49"/>
        <v>-2.0631775704695952E-2</v>
      </c>
      <c r="W290" s="22">
        <f t="shared" si="50"/>
        <v>-6.9501680415999606E-2</v>
      </c>
      <c r="X290" s="22">
        <f t="shared" si="51"/>
        <v>-3.8496764404593264E-2</v>
      </c>
    </row>
    <row r="291" spans="1:24">
      <c r="A291" s="1">
        <v>43738</v>
      </c>
      <c r="B291">
        <v>7261</v>
      </c>
      <c r="C291" s="10">
        <f t="shared" si="52"/>
        <v>-7.7890133916370674E-3</v>
      </c>
      <c r="D291">
        <v>4209</v>
      </c>
      <c r="E291" s="10">
        <f t="shared" si="44"/>
        <v>1.4339076997228473E-2</v>
      </c>
      <c r="F291">
        <v>570</v>
      </c>
      <c r="G291" s="10">
        <f t="shared" si="45"/>
        <v>4.4721407624633391E-2</v>
      </c>
      <c r="H291">
        <v>2125</v>
      </c>
      <c r="I291" s="10">
        <f t="shared" si="46"/>
        <v>5.5638350720317975E-2</v>
      </c>
      <c r="J291">
        <v>691.4</v>
      </c>
      <c r="K291" s="10">
        <f t="shared" si="47"/>
        <v>-1.3131601484441924E-2</v>
      </c>
      <c r="T291" s="22">
        <f t="shared" si="48"/>
        <v>-1.8229362261553504E-2</v>
      </c>
      <c r="U291" s="22">
        <f t="shared" si="43"/>
        <v>6.0918932526396897E-3</v>
      </c>
      <c r="V291" s="22">
        <f t="shared" si="49"/>
        <v>2.9558097104042481E-2</v>
      </c>
      <c r="W291" s="22">
        <f t="shared" si="50"/>
        <v>4.9857600536876455E-2</v>
      </c>
      <c r="X291" s="22">
        <f t="shared" si="51"/>
        <v>-2.4683921444590747E-2</v>
      </c>
    </row>
    <row r="292" spans="1:24">
      <c r="A292" s="12">
        <v>43769</v>
      </c>
      <c r="B292">
        <v>7501</v>
      </c>
      <c r="C292" s="10">
        <f t="shared" si="52"/>
        <v>3.3053298443740609E-2</v>
      </c>
      <c r="D292">
        <v>4014</v>
      </c>
      <c r="E292" s="10">
        <f t="shared" si="44"/>
        <v>-4.6329294369208851E-2</v>
      </c>
      <c r="F292">
        <v>576.20000000000005</v>
      </c>
      <c r="G292" s="10">
        <f t="shared" si="45"/>
        <v>1.0877192982456263E-2</v>
      </c>
      <c r="H292">
        <v>2008</v>
      </c>
      <c r="I292" s="10">
        <f t="shared" si="46"/>
        <v>-5.5058823529411716E-2</v>
      </c>
      <c r="J292">
        <v>719.8</v>
      </c>
      <c r="K292" s="10">
        <f t="shared" si="47"/>
        <v>4.1076077523864551E-2</v>
      </c>
      <c r="T292" s="22">
        <f t="shared" si="48"/>
        <v>2.2612949573824172E-2</v>
      </c>
      <c r="U292" s="22">
        <f t="shared" si="43"/>
        <v>-5.4576478113797636E-2</v>
      </c>
      <c r="V292" s="22">
        <f t="shared" si="49"/>
        <v>-4.2861175381346487E-3</v>
      </c>
      <c r="W292" s="22">
        <f t="shared" si="50"/>
        <v>-6.0839573712853236E-2</v>
      </c>
      <c r="X292" s="22">
        <f t="shared" si="51"/>
        <v>2.9523757563715728E-2</v>
      </c>
    </row>
    <row r="293" spans="1:24">
      <c r="A293" s="1">
        <v>43798</v>
      </c>
      <c r="B293">
        <v>7458</v>
      </c>
      <c r="C293" s="10">
        <f t="shared" si="52"/>
        <v>-5.7325689908012123E-3</v>
      </c>
      <c r="D293">
        <v>4201.5</v>
      </c>
      <c r="E293" s="10">
        <f t="shared" si="44"/>
        <v>4.6711509715994026E-2</v>
      </c>
      <c r="F293">
        <v>573.4</v>
      </c>
      <c r="G293" s="10">
        <f t="shared" si="45"/>
        <v>-4.8594238111767663E-3</v>
      </c>
      <c r="H293">
        <v>2123</v>
      </c>
      <c r="I293" s="10">
        <f t="shared" si="46"/>
        <v>5.7270916334661415E-2</v>
      </c>
      <c r="J293">
        <v>753.8</v>
      </c>
      <c r="K293" s="10">
        <f t="shared" si="47"/>
        <v>4.7235343150875186E-2</v>
      </c>
      <c r="T293" s="22">
        <f t="shared" si="48"/>
        <v>-1.6172917860717648E-2</v>
      </c>
      <c r="U293" s="22">
        <f t="shared" si="43"/>
        <v>3.8464325971405242E-2</v>
      </c>
      <c r="V293" s="22">
        <f t="shared" si="49"/>
        <v>-2.0022734331767676E-2</v>
      </c>
      <c r="W293" s="22">
        <f t="shared" si="50"/>
        <v>5.1490166151219895E-2</v>
      </c>
      <c r="X293" s="22">
        <f t="shared" si="51"/>
        <v>3.568302319072636E-2</v>
      </c>
    </row>
    <row r="294" spans="1:24">
      <c r="A294" s="1">
        <v>43830</v>
      </c>
      <c r="B294">
        <v>7607</v>
      </c>
      <c r="C294" s="10">
        <f t="shared" si="52"/>
        <v>1.9978546527219088E-2</v>
      </c>
      <c r="D294">
        <v>4503</v>
      </c>
      <c r="E294" s="10">
        <f t="shared" si="44"/>
        <v>7.1760085683684416E-2</v>
      </c>
      <c r="F294">
        <v>564.79999999999995</v>
      </c>
      <c r="G294" s="10">
        <f t="shared" si="45"/>
        <v>-1.4998256016742317E-2</v>
      </c>
      <c r="H294">
        <v>2065</v>
      </c>
      <c r="I294" s="10">
        <f t="shared" si="46"/>
        <v>-2.7319830428638725E-2</v>
      </c>
      <c r="J294">
        <v>749</v>
      </c>
      <c r="K294" s="10">
        <f t="shared" si="47"/>
        <v>-6.367736800212187E-3</v>
      </c>
      <c r="T294" s="22">
        <f t="shared" si="48"/>
        <v>9.5381976573026515E-3</v>
      </c>
      <c r="U294" s="22">
        <f t="shared" si="43"/>
        <v>6.3512901939095631E-2</v>
      </c>
      <c r="V294" s="22">
        <f t="shared" si="49"/>
        <v>-3.0161566537333227E-2</v>
      </c>
      <c r="W294" s="22">
        <f t="shared" si="50"/>
        <v>-3.3100580612080245E-2</v>
      </c>
      <c r="X294" s="22">
        <f t="shared" si="51"/>
        <v>-1.792005676036101E-2</v>
      </c>
    </row>
    <row r="295" spans="1:24">
      <c r="A295" s="1">
        <v>43861</v>
      </c>
      <c r="B295">
        <v>7424</v>
      </c>
      <c r="C295" s="10">
        <f t="shared" si="52"/>
        <v>-2.4056789798869493E-2</v>
      </c>
      <c r="D295">
        <v>4084</v>
      </c>
      <c r="E295" s="10">
        <f t="shared" si="44"/>
        <v>-9.3049078392183016E-2</v>
      </c>
      <c r="F295">
        <v>631.4</v>
      </c>
      <c r="G295" s="10">
        <f t="shared" si="45"/>
        <v>0.11791784702549579</v>
      </c>
      <c r="H295">
        <v>1965</v>
      </c>
      <c r="I295" s="10">
        <f t="shared" si="46"/>
        <v>-4.8426150121065326E-2</v>
      </c>
      <c r="J295">
        <v>738.4</v>
      </c>
      <c r="K295" s="10">
        <f t="shared" si="47"/>
        <v>-1.4152202937249725E-2</v>
      </c>
      <c r="T295" s="22">
        <f t="shared" si="48"/>
        <v>-3.4497138668785926E-2</v>
      </c>
      <c r="U295" s="22">
        <f t="shared" si="43"/>
        <v>-0.1012962621367718</v>
      </c>
      <c r="V295" s="22">
        <f t="shared" si="49"/>
        <v>0.10275453650490488</v>
      </c>
      <c r="W295" s="22">
        <f t="shared" si="50"/>
        <v>-5.4206900304506846E-2</v>
      </c>
      <c r="X295" s="22">
        <f t="shared" si="51"/>
        <v>-2.5704522897398548E-2</v>
      </c>
    </row>
    <row r="296" spans="1:24">
      <c r="A296" s="1">
        <v>43889</v>
      </c>
      <c r="B296">
        <v>6794</v>
      </c>
      <c r="C296" s="10">
        <f t="shared" si="52"/>
        <v>-8.4859913793103425E-2</v>
      </c>
      <c r="D296">
        <v>3608</v>
      </c>
      <c r="E296" s="10">
        <f t="shared" si="44"/>
        <v>-0.11655239960822728</v>
      </c>
      <c r="F296">
        <v>608.4</v>
      </c>
      <c r="G296" s="10">
        <f t="shared" si="45"/>
        <v>-3.6426987646499875E-2</v>
      </c>
      <c r="H296">
        <v>1870</v>
      </c>
      <c r="I296" s="10">
        <f t="shared" si="46"/>
        <v>-4.8346055979643809E-2</v>
      </c>
      <c r="J296">
        <v>681.8</v>
      </c>
      <c r="K296" s="10">
        <f t="shared" si="47"/>
        <v>-7.6652221018418287E-2</v>
      </c>
      <c r="T296" s="22">
        <f t="shared" si="48"/>
        <v>-9.5300262663019858E-2</v>
      </c>
      <c r="U296" s="22">
        <f t="shared" si="43"/>
        <v>-0.12479958335281606</v>
      </c>
      <c r="V296" s="22">
        <f t="shared" si="49"/>
        <v>-5.1590298167090785E-2</v>
      </c>
      <c r="W296" s="22">
        <f t="shared" si="50"/>
        <v>-5.4126806163085329E-2</v>
      </c>
      <c r="X296" s="22">
        <f t="shared" si="51"/>
        <v>-8.8204540978567114E-2</v>
      </c>
    </row>
    <row r="297" spans="1:24">
      <c r="A297" s="1">
        <v>43921</v>
      </c>
      <c r="B297">
        <v>7216</v>
      </c>
      <c r="C297" s="10">
        <f t="shared" si="52"/>
        <v>6.2113629673241189E-2</v>
      </c>
      <c r="D297">
        <v>3718.5</v>
      </c>
      <c r="E297" s="10">
        <f t="shared" si="44"/>
        <v>3.062638580931254E-2</v>
      </c>
      <c r="F297">
        <v>521.79999999999995</v>
      </c>
      <c r="G297" s="10">
        <f t="shared" si="45"/>
        <v>-0.14234056541748852</v>
      </c>
      <c r="H297">
        <v>1629.5</v>
      </c>
      <c r="I297" s="10">
        <f t="shared" si="46"/>
        <v>-0.12860962566844925</v>
      </c>
      <c r="J297">
        <v>591.79999999999995</v>
      </c>
      <c r="K297" s="10">
        <f t="shared" si="47"/>
        <v>-0.13200352009386918</v>
      </c>
      <c r="T297" s="22">
        <f t="shared" si="48"/>
        <v>5.1673280803324756E-2</v>
      </c>
      <c r="U297" s="22">
        <f t="shared" si="43"/>
        <v>2.2379202064723755E-2</v>
      </c>
      <c r="V297" s="22">
        <f t="shared" si="49"/>
        <v>-0.15750387593807944</v>
      </c>
      <c r="W297" s="22">
        <f t="shared" si="50"/>
        <v>-0.13439037585189076</v>
      </c>
      <c r="X297" s="22">
        <f t="shared" si="51"/>
        <v>-0.143555840054018</v>
      </c>
    </row>
    <row r="298" spans="1:24">
      <c r="A298" s="12">
        <v>43951</v>
      </c>
      <c r="B298">
        <v>8322</v>
      </c>
      <c r="C298" s="10">
        <f t="shared" si="52"/>
        <v>0.1532705099778271</v>
      </c>
      <c r="D298">
        <v>3684.5</v>
      </c>
      <c r="E298" s="10">
        <f t="shared" si="44"/>
        <v>-9.1434718300389406E-3</v>
      </c>
      <c r="F298">
        <v>508.4</v>
      </c>
      <c r="G298" s="10">
        <f t="shared" si="45"/>
        <v>-2.5680337293982336E-2</v>
      </c>
      <c r="H298">
        <v>1727.5</v>
      </c>
      <c r="I298" s="10">
        <f t="shared" si="46"/>
        <v>6.0141147591285637E-2</v>
      </c>
      <c r="J298">
        <v>640</v>
      </c>
      <c r="K298" s="10">
        <f t="shared" si="47"/>
        <v>8.1446434606285978E-2</v>
      </c>
      <c r="T298" s="22">
        <f t="shared" si="48"/>
        <v>0.14283016110791066</v>
      </c>
      <c r="U298" s="22">
        <f t="shared" si="43"/>
        <v>-1.7390655574627725E-2</v>
      </c>
      <c r="V298" s="22">
        <f t="shared" si="49"/>
        <v>-4.0843647814573246E-2</v>
      </c>
      <c r="W298" s="22">
        <f t="shared" si="50"/>
        <v>5.4360397407844117E-2</v>
      </c>
      <c r="X298" s="22">
        <f t="shared" si="51"/>
        <v>6.9894114646137151E-2</v>
      </c>
    </row>
    <row r="299" spans="1:24">
      <c r="A299" s="1">
        <v>43980</v>
      </c>
      <c r="B299">
        <v>8580</v>
      </c>
      <c r="C299" s="10">
        <f t="shared" si="52"/>
        <v>3.1002162941600631E-2</v>
      </c>
      <c r="D299">
        <v>4313</v>
      </c>
      <c r="E299" s="10">
        <f t="shared" si="44"/>
        <v>0.1705794544714343</v>
      </c>
      <c r="F299">
        <v>496.2</v>
      </c>
      <c r="G299" s="10">
        <f t="shared" si="45"/>
        <v>-2.3996852871754459E-2</v>
      </c>
      <c r="H299">
        <v>1886.5</v>
      </c>
      <c r="I299" s="10">
        <f t="shared" si="46"/>
        <v>9.2040520984081109E-2</v>
      </c>
      <c r="J299">
        <v>691</v>
      </c>
      <c r="K299" s="10">
        <f t="shared" si="47"/>
        <v>7.9687499999999911E-2</v>
      </c>
      <c r="T299" s="22">
        <f t="shared" si="48"/>
        <v>2.0561814071684194E-2</v>
      </c>
      <c r="U299" s="22">
        <f t="shared" si="43"/>
        <v>0.16233227072684553</v>
      </c>
      <c r="V299" s="22">
        <f t="shared" si="49"/>
        <v>-3.9160163392345369E-2</v>
      </c>
      <c r="W299" s="22">
        <f t="shared" si="50"/>
        <v>8.6259770800639596E-2</v>
      </c>
      <c r="X299" s="22">
        <f t="shared" si="51"/>
        <v>6.8135180039851084E-2</v>
      </c>
    </row>
    <row r="300" spans="1:24">
      <c r="A300" s="1">
        <v>44012</v>
      </c>
      <c r="B300">
        <v>8421</v>
      </c>
      <c r="C300" s="10">
        <f t="shared" si="52"/>
        <v>-1.8531468531468587E-2</v>
      </c>
      <c r="D300">
        <v>4549</v>
      </c>
      <c r="E300" s="10">
        <f t="shared" si="44"/>
        <v>5.4718293531184736E-2</v>
      </c>
      <c r="F300">
        <v>483.4</v>
      </c>
      <c r="G300" s="10">
        <f t="shared" si="45"/>
        <v>-2.5796049979846858E-2</v>
      </c>
      <c r="H300">
        <v>2166</v>
      </c>
      <c r="I300" s="10">
        <f t="shared" si="46"/>
        <v>0.14815796448449503</v>
      </c>
      <c r="J300">
        <v>671.8</v>
      </c>
      <c r="K300" s="10">
        <f t="shared" si="47"/>
        <v>-2.7785817655571754E-2</v>
      </c>
      <c r="T300" s="22">
        <f t="shared" si="48"/>
        <v>-2.8971817401385023E-2</v>
      </c>
      <c r="U300" s="22">
        <f t="shared" si="43"/>
        <v>4.6471109786595952E-2</v>
      </c>
      <c r="V300" s="22">
        <f t="shared" si="49"/>
        <v>-4.0959360500437768E-2</v>
      </c>
      <c r="W300" s="22">
        <f t="shared" si="50"/>
        <v>0.14237721430105352</v>
      </c>
      <c r="X300" s="22">
        <f t="shared" si="51"/>
        <v>-3.9338137615720581E-2</v>
      </c>
    </row>
    <row r="301" spans="1:24">
      <c r="A301" s="1">
        <v>44043</v>
      </c>
      <c r="B301">
        <v>8530</v>
      </c>
      <c r="C301" s="10">
        <f t="shared" si="52"/>
        <v>1.2943830898943132E-2</v>
      </c>
      <c r="D301">
        <v>4615</v>
      </c>
      <c r="E301" s="10">
        <f t="shared" si="44"/>
        <v>1.4508683227082875E-2</v>
      </c>
      <c r="F301">
        <v>490.2</v>
      </c>
      <c r="G301" s="10">
        <f t="shared" si="45"/>
        <v>1.4067025237898267E-2</v>
      </c>
      <c r="H301">
        <v>2198</v>
      </c>
      <c r="I301" s="10">
        <f t="shared" si="46"/>
        <v>1.4773776546629813E-2</v>
      </c>
      <c r="J301">
        <v>729.4</v>
      </c>
      <c r="K301" s="10">
        <f t="shared" si="47"/>
        <v>8.5739803512950408E-2</v>
      </c>
      <c r="T301" s="22">
        <f t="shared" si="48"/>
        <v>2.5034820290266956E-3</v>
      </c>
      <c r="U301" s="22">
        <f t="shared" si="43"/>
        <v>6.2614994824940918E-3</v>
      </c>
      <c r="V301" s="22">
        <f t="shared" si="49"/>
        <v>-1.0962852826926443E-3</v>
      </c>
      <c r="W301" s="22">
        <f t="shared" si="50"/>
        <v>8.9930263631882949E-3</v>
      </c>
      <c r="X301" s="22">
        <f t="shared" si="51"/>
        <v>7.4187483552801581E-2</v>
      </c>
    </row>
    <row r="302" spans="1:24">
      <c r="A302" s="1">
        <v>44074</v>
      </c>
      <c r="B302">
        <v>8340</v>
      </c>
      <c r="C302" s="10">
        <f t="shared" si="52"/>
        <v>-2.2274325908558046E-2</v>
      </c>
      <c r="D302">
        <v>4635</v>
      </c>
      <c r="E302" s="10">
        <f t="shared" si="44"/>
        <v>4.3336944745395733E-3</v>
      </c>
      <c r="F302">
        <v>519.6</v>
      </c>
      <c r="G302" s="10">
        <f t="shared" si="45"/>
        <v>5.9975520195838516E-2</v>
      </c>
      <c r="H302">
        <v>2422</v>
      </c>
      <c r="I302" s="10">
        <f t="shared" si="46"/>
        <v>0.10191082802547768</v>
      </c>
      <c r="J302">
        <v>740.6</v>
      </c>
      <c r="K302" s="10">
        <f t="shared" si="47"/>
        <v>1.5355086372360827E-2</v>
      </c>
      <c r="T302" s="22">
        <f t="shared" si="48"/>
        <v>-3.2714674778474478E-2</v>
      </c>
      <c r="U302" s="22">
        <f t="shared" si="43"/>
        <v>-3.9134892700492096E-3</v>
      </c>
      <c r="V302" s="22">
        <f t="shared" si="49"/>
        <v>4.4812209675247607E-2</v>
      </c>
      <c r="W302" s="22">
        <f t="shared" si="50"/>
        <v>9.6130077842036171E-2</v>
      </c>
      <c r="X302" s="22">
        <f t="shared" si="51"/>
        <v>3.8027664122120032E-3</v>
      </c>
    </row>
    <row r="303" spans="1:24">
      <c r="A303" s="1">
        <v>44104</v>
      </c>
      <c r="B303">
        <v>8457</v>
      </c>
      <c r="C303" s="10">
        <f t="shared" si="52"/>
        <v>1.4028776978417312E-2</v>
      </c>
      <c r="D303">
        <v>4655.5</v>
      </c>
      <c r="E303" s="10">
        <f t="shared" si="44"/>
        <v>4.4228694714132377E-3</v>
      </c>
      <c r="F303">
        <v>482</v>
      </c>
      <c r="G303" s="10">
        <f t="shared" si="45"/>
        <v>-7.2363356428021608E-2</v>
      </c>
      <c r="H303">
        <v>2507</v>
      </c>
      <c r="I303" s="10">
        <f t="shared" si="46"/>
        <v>3.509496284062763E-2</v>
      </c>
      <c r="J303">
        <v>720.8</v>
      </c>
      <c r="K303" s="10">
        <f t="shared" si="47"/>
        <v>-2.6735079665136441E-2</v>
      </c>
      <c r="T303" s="22">
        <f t="shared" si="48"/>
        <v>3.5884281085008761E-3</v>
      </c>
      <c r="U303" s="22">
        <f t="shared" si="43"/>
        <v>-3.8243142731755452E-3</v>
      </c>
      <c r="V303" s="22">
        <f t="shared" si="49"/>
        <v>-8.7526666948612525E-2</v>
      </c>
      <c r="W303" s="22">
        <f t="shared" si="50"/>
        <v>2.931421265718611E-2</v>
      </c>
      <c r="X303" s="22">
        <f t="shared" si="51"/>
        <v>-3.8287399625285268E-2</v>
      </c>
    </row>
    <row r="304" spans="1:24">
      <c r="A304" s="12">
        <v>44134</v>
      </c>
      <c r="B304">
        <v>7766</v>
      </c>
      <c r="C304" s="10">
        <f t="shared" si="52"/>
        <v>-8.1707461274683646E-2</v>
      </c>
      <c r="D304">
        <v>4357</v>
      </c>
      <c r="E304" s="10">
        <f t="shared" si="44"/>
        <v>-6.4117710235205627E-2</v>
      </c>
      <c r="F304">
        <v>397</v>
      </c>
      <c r="G304" s="10">
        <f t="shared" si="45"/>
        <v>-0.17634854771784236</v>
      </c>
      <c r="H304">
        <v>2400</v>
      </c>
      <c r="I304" s="10">
        <f t="shared" si="46"/>
        <v>-4.2680494615077835E-2</v>
      </c>
      <c r="J304">
        <v>635.6</v>
      </c>
      <c r="K304" s="10">
        <f t="shared" si="47"/>
        <v>-0.11820199778024409</v>
      </c>
      <c r="T304" s="22">
        <f t="shared" si="48"/>
        <v>-9.2147810144600079E-2</v>
      </c>
      <c r="U304" s="22">
        <f t="shared" si="43"/>
        <v>-7.2364893979794412E-2</v>
      </c>
      <c r="V304" s="22">
        <f t="shared" si="49"/>
        <v>-0.19151185823843328</v>
      </c>
      <c r="W304" s="22">
        <f t="shared" si="50"/>
        <v>-4.8461244798519355E-2</v>
      </c>
      <c r="X304" s="22">
        <f t="shared" si="51"/>
        <v>-0.12975431774039292</v>
      </c>
    </row>
    <row r="305" spans="1:24">
      <c r="A305" s="1">
        <v>44165</v>
      </c>
      <c r="B305">
        <v>7805</v>
      </c>
      <c r="C305" s="10">
        <f t="shared" si="52"/>
        <v>5.0218902910121876E-3</v>
      </c>
      <c r="D305">
        <v>4834</v>
      </c>
      <c r="E305" s="10">
        <f t="shared" si="44"/>
        <v>0.10947899931145288</v>
      </c>
      <c r="F305">
        <v>504</v>
      </c>
      <c r="G305" s="10">
        <f t="shared" si="45"/>
        <v>0.26952141057934509</v>
      </c>
      <c r="H305">
        <v>2359</v>
      </c>
      <c r="I305" s="10">
        <f t="shared" si="46"/>
        <v>-1.7083333333333339E-2</v>
      </c>
      <c r="J305">
        <v>605</v>
      </c>
      <c r="K305" s="10">
        <f t="shared" si="47"/>
        <v>-4.8143486469477748E-2</v>
      </c>
      <c r="T305" s="22">
        <f t="shared" si="48"/>
        <v>-5.4184585789042485E-3</v>
      </c>
      <c r="U305" s="22">
        <f t="shared" si="43"/>
        <v>0.1012318155668641</v>
      </c>
      <c r="V305" s="22">
        <f t="shared" si="49"/>
        <v>0.2543581000587542</v>
      </c>
      <c r="W305" s="22">
        <f t="shared" si="50"/>
        <v>-2.2864083516774859E-2</v>
      </c>
      <c r="X305" s="22">
        <f t="shared" si="51"/>
        <v>-5.9695806429626574E-2</v>
      </c>
    </row>
    <row r="306" spans="1:24">
      <c r="A306" s="1">
        <v>44196</v>
      </c>
      <c r="B306">
        <v>7324</v>
      </c>
      <c r="C306" s="10">
        <f t="shared" si="52"/>
        <v>-6.1627162075592601E-2</v>
      </c>
      <c r="D306">
        <v>5470</v>
      </c>
      <c r="E306" s="10">
        <f t="shared" si="44"/>
        <v>0.13156805957798934</v>
      </c>
      <c r="F306">
        <v>488.8</v>
      </c>
      <c r="G306" s="10">
        <f t="shared" si="45"/>
        <v>-3.0158730158730163E-2</v>
      </c>
      <c r="H306">
        <v>2443</v>
      </c>
      <c r="I306" s="10">
        <f t="shared" si="46"/>
        <v>3.5608308605341144E-2</v>
      </c>
      <c r="J306">
        <v>582</v>
      </c>
      <c r="K306" s="10">
        <f t="shared" si="47"/>
        <v>-3.8016528925619797E-2</v>
      </c>
      <c r="T306" s="22">
        <f t="shared" si="48"/>
        <v>-7.2067510945509033E-2</v>
      </c>
      <c r="U306" s="22">
        <f t="shared" si="43"/>
        <v>0.12332087583340055</v>
      </c>
      <c r="V306" s="22">
        <f t="shared" si="49"/>
        <v>-4.5322040679321073E-2</v>
      </c>
      <c r="W306" s="22">
        <f t="shared" si="50"/>
        <v>2.9827558421899623E-2</v>
      </c>
      <c r="X306" s="22">
        <f t="shared" si="51"/>
        <v>-4.9568848885768624E-2</v>
      </c>
    </row>
    <row r="307" spans="1:24">
      <c r="A307" s="1">
        <v>44225</v>
      </c>
      <c r="B307">
        <v>7491</v>
      </c>
      <c r="C307" s="10">
        <f t="shared" si="52"/>
        <v>2.2801747678864004E-2</v>
      </c>
      <c r="D307">
        <v>5589</v>
      </c>
      <c r="E307" s="10">
        <f t="shared" si="44"/>
        <v>2.1755027422303508E-2</v>
      </c>
      <c r="F307">
        <v>462.1</v>
      </c>
      <c r="G307" s="10">
        <f t="shared" si="45"/>
        <v>-5.4623567921440186E-2</v>
      </c>
      <c r="H307">
        <v>2350</v>
      </c>
      <c r="I307" s="10">
        <f t="shared" si="46"/>
        <v>-3.8067949242734378E-2</v>
      </c>
      <c r="J307">
        <v>589.79999999999995</v>
      </c>
      <c r="K307" s="10">
        <f t="shared" si="47"/>
        <v>1.3402061855670055E-2</v>
      </c>
      <c r="T307" s="22">
        <f t="shared" si="48"/>
        <v>1.2361398808947568E-2</v>
      </c>
      <c r="U307" s="22">
        <f t="shared" si="43"/>
        <v>1.3507843677714725E-2</v>
      </c>
      <c r="V307" s="22">
        <f t="shared" si="49"/>
        <v>-6.9786878442031103E-2</v>
      </c>
      <c r="W307" s="22">
        <f t="shared" si="50"/>
        <v>-4.3848699426175898E-2</v>
      </c>
      <c r="X307" s="22">
        <f t="shared" si="51"/>
        <v>1.8497418955212321E-3</v>
      </c>
    </row>
    <row r="308" spans="1:24">
      <c r="A308" s="1">
        <v>44253</v>
      </c>
      <c r="B308">
        <v>6945</v>
      </c>
      <c r="C308" s="10">
        <f t="shared" si="52"/>
        <v>-7.288746495794951E-2</v>
      </c>
      <c r="D308">
        <v>6187</v>
      </c>
      <c r="E308" s="10">
        <f t="shared" si="44"/>
        <v>0.10699588477366251</v>
      </c>
      <c r="F308">
        <v>483.9</v>
      </c>
      <c r="G308" s="10">
        <f t="shared" si="45"/>
        <v>4.7175935944600678E-2</v>
      </c>
      <c r="H308">
        <v>2237</v>
      </c>
      <c r="I308" s="10">
        <f t="shared" si="46"/>
        <v>-4.8085106382978693E-2</v>
      </c>
      <c r="J308">
        <v>558.6</v>
      </c>
      <c r="K308" s="10">
        <f t="shared" si="47"/>
        <v>-5.2899287894201286E-2</v>
      </c>
      <c r="T308" s="22">
        <f t="shared" si="48"/>
        <v>-8.3327813827865943E-2</v>
      </c>
      <c r="U308" s="22">
        <f t="shared" si="43"/>
        <v>9.8748701029073724E-2</v>
      </c>
      <c r="V308" s="22">
        <f t="shared" si="49"/>
        <v>3.2012625424009768E-2</v>
      </c>
      <c r="W308" s="22">
        <f t="shared" si="50"/>
        <v>-5.3865856566420213E-2</v>
      </c>
      <c r="X308" s="22">
        <f t="shared" si="51"/>
        <v>-6.4451607854350113E-2</v>
      </c>
    </row>
    <row r="309" spans="1:24">
      <c r="A309" s="1">
        <v>44286</v>
      </c>
      <c r="B309">
        <v>7247</v>
      </c>
      <c r="C309" s="10">
        <f t="shared" si="52"/>
        <v>4.3484521238301044E-2</v>
      </c>
      <c r="D309">
        <v>5550</v>
      </c>
      <c r="E309" s="10">
        <f t="shared" si="44"/>
        <v>-0.10295781477291099</v>
      </c>
      <c r="F309">
        <v>505</v>
      </c>
      <c r="G309" s="10">
        <f t="shared" si="45"/>
        <v>4.3604050423641239E-2</v>
      </c>
      <c r="H309">
        <v>2323</v>
      </c>
      <c r="I309" s="10">
        <f t="shared" si="46"/>
        <v>3.8444345105051347E-2</v>
      </c>
      <c r="J309">
        <v>612.79999999999995</v>
      </c>
      <c r="K309" s="10">
        <f t="shared" si="47"/>
        <v>9.7028284998209591E-2</v>
      </c>
      <c r="T309" s="22">
        <f t="shared" si="48"/>
        <v>3.3044172368384611E-2</v>
      </c>
      <c r="U309" s="22">
        <f t="shared" si="43"/>
        <v>-0.11120499851749978</v>
      </c>
      <c r="V309" s="22">
        <f t="shared" si="49"/>
        <v>2.8440739903050329E-2</v>
      </c>
      <c r="W309" s="22">
        <f t="shared" si="50"/>
        <v>3.2663594921609827E-2</v>
      </c>
      <c r="X309" s="22">
        <f t="shared" si="51"/>
        <v>8.5475965038060764E-2</v>
      </c>
    </row>
    <row r="310" spans="1:24">
      <c r="A310" s="12">
        <v>44316</v>
      </c>
      <c r="B310">
        <v>7715</v>
      </c>
      <c r="C310" s="10">
        <f t="shared" si="52"/>
        <v>6.4578446253622079E-2</v>
      </c>
      <c r="D310">
        <v>6076</v>
      </c>
      <c r="E310" s="10">
        <f t="shared" si="44"/>
        <v>9.4774774774774695E-2</v>
      </c>
      <c r="F310">
        <v>506.2</v>
      </c>
      <c r="G310" s="10">
        <f t="shared" si="45"/>
        <v>2.3762376237623783E-3</v>
      </c>
      <c r="H310">
        <v>2327</v>
      </c>
      <c r="I310" s="10">
        <f t="shared" si="46"/>
        <v>1.7219113215669601E-3</v>
      </c>
      <c r="J310">
        <v>638</v>
      </c>
      <c r="K310" s="10">
        <f t="shared" si="47"/>
        <v>4.1122715404699806E-2</v>
      </c>
      <c r="T310" s="22">
        <f t="shared" si="48"/>
        <v>5.4138097383705647E-2</v>
      </c>
      <c r="U310" s="22">
        <f t="shared" si="43"/>
        <v>8.652759103018591E-2</v>
      </c>
      <c r="V310" s="22">
        <f t="shared" si="49"/>
        <v>-1.2787072896828533E-2</v>
      </c>
      <c r="W310" s="22">
        <f t="shared" si="50"/>
        <v>-4.0588388618745582E-3</v>
      </c>
      <c r="X310" s="22">
        <f t="shared" si="51"/>
        <v>2.9570395444550982E-2</v>
      </c>
    </row>
    <row r="311" spans="1:24">
      <c r="A311" s="1">
        <v>44347</v>
      </c>
      <c r="B311">
        <v>8046</v>
      </c>
      <c r="C311" s="10">
        <f t="shared" si="52"/>
        <v>4.2903434867141987E-2</v>
      </c>
      <c r="D311">
        <v>6064</v>
      </c>
      <c r="E311" s="10">
        <f t="shared" si="44"/>
        <v>-1.9749835418038098E-3</v>
      </c>
      <c r="F311">
        <v>526.6</v>
      </c>
      <c r="G311" s="10">
        <f t="shared" si="45"/>
        <v>4.0300276570525595E-2</v>
      </c>
      <c r="H311">
        <v>2285</v>
      </c>
      <c r="I311" s="10">
        <f t="shared" si="46"/>
        <v>-1.8048990116029229E-2</v>
      </c>
      <c r="J311">
        <v>656.6</v>
      </c>
      <c r="K311" s="10">
        <f t="shared" si="47"/>
        <v>2.9153605015673989E-2</v>
      </c>
      <c r="T311" s="22">
        <f t="shared" si="48"/>
        <v>3.2463085997225555E-2</v>
      </c>
      <c r="U311" s="22">
        <f t="shared" si="43"/>
        <v>-1.0222167286392593E-2</v>
      </c>
      <c r="V311" s="22">
        <f t="shared" si="49"/>
        <v>2.5136966049934685E-2</v>
      </c>
      <c r="W311" s="22">
        <f t="shared" si="50"/>
        <v>-2.3829740299470749E-2</v>
      </c>
      <c r="X311" s="22">
        <f t="shared" si="51"/>
        <v>1.7601285055525166E-2</v>
      </c>
    </row>
    <row r="312" spans="1:24">
      <c r="A312" s="1">
        <v>44377</v>
      </c>
      <c r="B312">
        <v>8683</v>
      </c>
      <c r="C312" s="10">
        <f t="shared" si="52"/>
        <v>7.916977380064627E-2</v>
      </c>
      <c r="D312">
        <v>5949</v>
      </c>
      <c r="E312" s="10">
        <f t="shared" si="44"/>
        <v>-1.8964379947229548E-2</v>
      </c>
      <c r="F312">
        <v>522</v>
      </c>
      <c r="G312" s="10">
        <f t="shared" si="45"/>
        <v>-8.7352829472086002E-3</v>
      </c>
      <c r="H312">
        <v>2389</v>
      </c>
      <c r="I312" s="10">
        <f t="shared" si="46"/>
        <v>4.5514223194748293E-2</v>
      </c>
      <c r="J312">
        <v>684.2</v>
      </c>
      <c r="K312" s="10">
        <f t="shared" si="47"/>
        <v>4.2034724337496332E-2</v>
      </c>
      <c r="T312" s="22">
        <f t="shared" si="48"/>
        <v>6.8729424930729838E-2</v>
      </c>
      <c r="U312" s="22">
        <f t="shared" si="43"/>
        <v>-2.7211563691818333E-2</v>
      </c>
      <c r="V312" s="22">
        <f t="shared" si="49"/>
        <v>-2.389859346779951E-2</v>
      </c>
      <c r="W312" s="22">
        <f t="shared" si="50"/>
        <v>3.9733473011306773E-2</v>
      </c>
      <c r="X312" s="22">
        <f t="shared" si="51"/>
        <v>3.0482404377347509E-2</v>
      </c>
    </row>
    <row r="313" spans="1:24">
      <c r="A313" s="1">
        <v>44407</v>
      </c>
      <c r="B313">
        <v>8268</v>
      </c>
      <c r="C313" s="10">
        <f t="shared" si="52"/>
        <v>-4.7794541057238238E-2</v>
      </c>
      <c r="D313">
        <v>6101</v>
      </c>
      <c r="E313" s="10">
        <f t="shared" si="44"/>
        <v>2.555051269120856E-2</v>
      </c>
      <c r="F313">
        <v>576</v>
      </c>
      <c r="G313" s="10">
        <f t="shared" si="45"/>
        <v>0.10344827586206895</v>
      </c>
      <c r="H313">
        <v>2666</v>
      </c>
      <c r="I313" s="10">
        <f t="shared" si="46"/>
        <v>0.11594809543742146</v>
      </c>
      <c r="J313">
        <v>701.6</v>
      </c>
      <c r="K313" s="10">
        <f t="shared" si="47"/>
        <v>2.5431160479391979E-2</v>
      </c>
      <c r="T313" s="22">
        <f t="shared" si="48"/>
        <v>-5.823488992715467E-2</v>
      </c>
      <c r="U313" s="22">
        <f t="shared" si="43"/>
        <v>1.7303328946619775E-2</v>
      </c>
      <c r="V313" s="22">
        <f t="shared" si="49"/>
        <v>8.8284965341478033E-2</v>
      </c>
      <c r="W313" s="22">
        <f t="shared" si="50"/>
        <v>0.11016734525397995</v>
      </c>
      <c r="X313" s="22">
        <f t="shared" si="51"/>
        <v>1.3878840519243155E-2</v>
      </c>
    </row>
    <row r="314" spans="1:24">
      <c r="A314" s="1">
        <v>44439</v>
      </c>
      <c r="B314">
        <v>8514</v>
      </c>
      <c r="C314" s="10">
        <f t="shared" si="52"/>
        <v>2.9753265602322276E-2</v>
      </c>
      <c r="D314">
        <v>5382</v>
      </c>
      <c r="E314" s="10">
        <f t="shared" si="44"/>
        <v>-0.117849532863465</v>
      </c>
      <c r="F314">
        <v>568.4</v>
      </c>
      <c r="G314" s="10">
        <f t="shared" si="45"/>
        <v>-1.3194444444444509E-2</v>
      </c>
      <c r="H314">
        <v>2636</v>
      </c>
      <c r="I314" s="10">
        <f t="shared" si="46"/>
        <v>-1.1252813203300849E-2</v>
      </c>
      <c r="J314">
        <v>742.2</v>
      </c>
      <c r="K314" s="10">
        <f t="shared" si="47"/>
        <v>5.786773090079822E-2</v>
      </c>
      <c r="T314" s="22">
        <f t="shared" si="48"/>
        <v>1.931291673240584E-2</v>
      </c>
      <c r="U314" s="22">
        <f t="shared" si="43"/>
        <v>-0.12609671660805377</v>
      </c>
      <c r="V314" s="22">
        <f t="shared" si="49"/>
        <v>-2.8357754965035419E-2</v>
      </c>
      <c r="W314" s="22">
        <f t="shared" si="50"/>
        <v>-1.7033563386742369E-2</v>
      </c>
      <c r="X314" s="22">
        <f t="shared" si="51"/>
        <v>4.6315410940649393E-2</v>
      </c>
    </row>
    <row r="315" spans="1:24">
      <c r="A315" s="1">
        <v>44469</v>
      </c>
      <c r="B315">
        <v>8958</v>
      </c>
      <c r="C315" s="10">
        <f t="shared" si="52"/>
        <v>5.2149400986610361E-2</v>
      </c>
      <c r="D315">
        <v>4913.5</v>
      </c>
      <c r="E315" s="10">
        <f t="shared" si="44"/>
        <v>-8.704942400594573E-2</v>
      </c>
      <c r="F315">
        <v>565.20000000000005</v>
      </c>
      <c r="G315" s="10">
        <f t="shared" si="45"/>
        <v>-5.6298381421533428E-3</v>
      </c>
      <c r="H315">
        <v>2455</v>
      </c>
      <c r="I315" s="10">
        <f t="shared" si="46"/>
        <v>-6.8664643399089509E-2</v>
      </c>
      <c r="J315">
        <v>709.6</v>
      </c>
      <c r="K315" s="10">
        <f t="shared" si="47"/>
        <v>-4.3923470762597727E-2</v>
      </c>
      <c r="T315" s="22">
        <f t="shared" si="48"/>
        <v>4.1709052116693929E-2</v>
      </c>
      <c r="U315" s="22">
        <f t="shared" si="43"/>
        <v>-9.5296607750534515E-2</v>
      </c>
      <c r="V315" s="22">
        <f t="shared" si="49"/>
        <v>-2.0793148662744253E-2</v>
      </c>
      <c r="W315" s="22">
        <f t="shared" si="50"/>
        <v>-7.4445393582531022E-2</v>
      </c>
      <c r="X315" s="22">
        <f t="shared" si="51"/>
        <v>-5.5475790722746554E-2</v>
      </c>
    </row>
    <row r="316" spans="1:24">
      <c r="A316" s="12">
        <v>44498</v>
      </c>
      <c r="B316">
        <v>9094</v>
      </c>
      <c r="C316" s="10">
        <f t="shared" si="52"/>
        <v>1.5181960258986438E-2</v>
      </c>
      <c r="D316">
        <v>4560.5</v>
      </c>
      <c r="E316" s="10">
        <f t="shared" si="44"/>
        <v>-7.1842881856110763E-2</v>
      </c>
      <c r="F316">
        <v>551.79999999999995</v>
      </c>
      <c r="G316" s="10">
        <f t="shared" si="45"/>
        <v>-2.3708421797593915E-2</v>
      </c>
      <c r="H316">
        <v>2702</v>
      </c>
      <c r="I316" s="10">
        <f t="shared" si="46"/>
        <v>0.10061099796334005</v>
      </c>
      <c r="J316">
        <v>710.8</v>
      </c>
      <c r="K316" s="10">
        <f t="shared" si="47"/>
        <v>1.6910935738443378E-3</v>
      </c>
      <c r="T316" s="22">
        <f t="shared" si="48"/>
        <v>4.7416113890700017E-3</v>
      </c>
      <c r="U316" s="22">
        <f t="shared" si="43"/>
        <v>-8.0090065600699548E-2</v>
      </c>
      <c r="V316" s="22">
        <f t="shared" si="49"/>
        <v>-3.8871732318184825E-2</v>
      </c>
      <c r="W316" s="22">
        <f t="shared" si="50"/>
        <v>9.4830247779898541E-2</v>
      </c>
      <c r="X316" s="22">
        <f t="shared" si="51"/>
        <v>-9.8612263863044856E-3</v>
      </c>
    </row>
    <row r="317" spans="1:24">
      <c r="A317" s="1">
        <v>44530</v>
      </c>
      <c r="B317">
        <v>8276</v>
      </c>
      <c r="C317" s="10">
        <f t="shared" si="52"/>
        <v>-8.9949417198152637E-2</v>
      </c>
      <c r="D317">
        <v>4612</v>
      </c>
      <c r="E317" s="10">
        <f t="shared" si="44"/>
        <v>1.1292621423089511E-2</v>
      </c>
      <c r="F317">
        <v>548.20000000000005</v>
      </c>
      <c r="G317" s="10">
        <f t="shared" si="45"/>
        <v>-6.5241029358461544E-3</v>
      </c>
      <c r="H317">
        <v>2868</v>
      </c>
      <c r="I317" s="10">
        <f t="shared" si="46"/>
        <v>6.1435973353071827E-2</v>
      </c>
      <c r="J317">
        <v>771.8</v>
      </c>
      <c r="K317" s="10">
        <f t="shared" si="47"/>
        <v>8.5818795723128893E-2</v>
      </c>
      <c r="T317" s="22">
        <f t="shared" si="48"/>
        <v>-0.10038976606806907</v>
      </c>
      <c r="U317" s="22">
        <f t="shared" si="43"/>
        <v>3.0454376785007276E-3</v>
      </c>
      <c r="V317" s="22">
        <f t="shared" si="49"/>
        <v>-2.1687413456437064E-2</v>
      </c>
      <c r="W317" s="22">
        <f t="shared" si="50"/>
        <v>5.5655223169630307E-2</v>
      </c>
      <c r="X317" s="22">
        <f t="shared" si="51"/>
        <v>7.4266475762980066E-2</v>
      </c>
    </row>
    <row r="318" spans="1:24">
      <c r="A318" s="1">
        <v>44561</v>
      </c>
      <c r="B318">
        <v>8678</v>
      </c>
      <c r="C318" s="10">
        <f t="shared" si="52"/>
        <v>4.8574190430159536E-2</v>
      </c>
      <c r="D318">
        <v>4892</v>
      </c>
      <c r="E318" s="10">
        <f t="shared" si="44"/>
        <v>6.0711188204683353E-2</v>
      </c>
      <c r="F318">
        <v>549.79999999999995</v>
      </c>
      <c r="G318" s="10">
        <f t="shared" si="45"/>
        <v>2.9186428310834511E-3</v>
      </c>
      <c r="H318">
        <v>2885</v>
      </c>
      <c r="I318" s="10">
        <f t="shared" si="46"/>
        <v>5.9274755927476441E-3</v>
      </c>
      <c r="J318">
        <v>852.6</v>
      </c>
      <c r="K318" s="10">
        <f t="shared" si="47"/>
        <v>0.10469033428349328</v>
      </c>
      <c r="T318" s="22">
        <f t="shared" si="48"/>
        <v>3.8133841560243104E-2</v>
      </c>
      <c r="U318" s="22">
        <f t="shared" si="43"/>
        <v>5.2464004460094568E-2</v>
      </c>
      <c r="V318" s="22">
        <f t="shared" si="49"/>
        <v>-1.2244667689507461E-2</v>
      </c>
      <c r="W318" s="22">
        <f t="shared" si="50"/>
        <v>1.4672540930612578E-4</v>
      </c>
      <c r="X318" s="22">
        <f t="shared" si="51"/>
        <v>9.3138014323344454E-2</v>
      </c>
    </row>
    <row r="319" spans="1:24">
      <c r="A319" s="1">
        <v>44592</v>
      </c>
      <c r="B319">
        <v>8617</v>
      </c>
      <c r="C319" s="10">
        <f t="shared" si="52"/>
        <v>-7.029269416916395E-3</v>
      </c>
      <c r="D319">
        <v>5185</v>
      </c>
      <c r="E319" s="10">
        <f t="shared" si="44"/>
        <v>5.989370400654126E-2</v>
      </c>
      <c r="F319">
        <v>577.20000000000005</v>
      </c>
      <c r="G319" s="10">
        <f t="shared" si="45"/>
        <v>4.9836304110585816E-2</v>
      </c>
      <c r="H319">
        <v>2767</v>
      </c>
      <c r="I319" s="10">
        <f t="shared" si="46"/>
        <v>-4.0901213171577133E-2</v>
      </c>
      <c r="J319">
        <v>720.8</v>
      </c>
      <c r="K319" s="10">
        <f t="shared" si="47"/>
        <v>-0.15458597231996252</v>
      </c>
      <c r="T319" s="22">
        <f t="shared" si="48"/>
        <v>-1.7469618286832831E-2</v>
      </c>
      <c r="U319" s="22">
        <f t="shared" si="43"/>
        <v>5.1646520261952475E-2</v>
      </c>
      <c r="V319" s="22">
        <f t="shared" si="49"/>
        <v>3.4672993589994906E-2</v>
      </c>
      <c r="W319" s="22">
        <f t="shared" si="50"/>
        <v>-4.6681963355018653E-2</v>
      </c>
      <c r="X319" s="22">
        <f t="shared" si="51"/>
        <v>-0.16613829228011134</v>
      </c>
    </row>
    <row r="320" spans="1:24">
      <c r="A320" s="1">
        <v>44620</v>
      </c>
      <c r="B320">
        <v>9059</v>
      </c>
      <c r="C320" s="10">
        <f t="shared" si="52"/>
        <v>5.1293953812231674E-2</v>
      </c>
      <c r="D320">
        <v>5791</v>
      </c>
      <c r="E320" s="10">
        <f t="shared" si="44"/>
        <v>0.11687560270009634</v>
      </c>
      <c r="F320">
        <v>719.6</v>
      </c>
      <c r="G320" s="10">
        <f t="shared" si="45"/>
        <v>0.24670824670824665</v>
      </c>
      <c r="H320">
        <v>2969</v>
      </c>
      <c r="I320" s="10">
        <f t="shared" si="46"/>
        <v>7.300325262016627E-2</v>
      </c>
      <c r="J320">
        <v>702.8</v>
      </c>
      <c r="K320" s="10">
        <f t="shared" si="47"/>
        <v>-2.4972253052164217E-2</v>
      </c>
      <c r="T320" s="22">
        <f t="shared" si="48"/>
        <v>4.0853604942315241E-2</v>
      </c>
      <c r="U320" s="22">
        <f t="shared" si="43"/>
        <v>0.10862841895550755</v>
      </c>
      <c r="V320" s="22">
        <f t="shared" si="49"/>
        <v>0.23154493618765573</v>
      </c>
      <c r="W320" s="22">
        <f t="shared" si="50"/>
        <v>6.7222502436724757E-2</v>
      </c>
      <c r="X320" s="22">
        <f t="shared" si="51"/>
        <v>-3.6524573012313044E-2</v>
      </c>
    </row>
    <row r="321" spans="1:24">
      <c r="A321" s="1">
        <v>44651</v>
      </c>
      <c r="B321">
        <v>10132</v>
      </c>
      <c r="C321" s="10">
        <f t="shared" si="52"/>
        <v>0.1184457445634175</v>
      </c>
      <c r="D321">
        <v>6081</v>
      </c>
      <c r="E321" s="10">
        <f t="shared" si="44"/>
        <v>5.0077706786392673E-2</v>
      </c>
      <c r="F321">
        <v>717.4</v>
      </c>
      <c r="G321" s="10">
        <f t="shared" si="45"/>
        <v>-3.0572540300167761E-3</v>
      </c>
      <c r="H321">
        <v>2968</v>
      </c>
      <c r="I321" s="10">
        <f t="shared" si="46"/>
        <v>-3.3681374200067449E-4</v>
      </c>
      <c r="J321">
        <v>701.2</v>
      </c>
      <c r="K321" s="10">
        <f t="shared" si="47"/>
        <v>-2.2766078542969526E-3</v>
      </c>
      <c r="T321" s="22">
        <f t="shared" si="48"/>
        <v>0.10800539569350107</v>
      </c>
      <c r="U321" s="22">
        <f t="shared" si="43"/>
        <v>4.1830523041803888E-2</v>
      </c>
      <c r="V321" s="22">
        <f t="shared" si="49"/>
        <v>-1.8220564550607686E-2</v>
      </c>
      <c r="W321" s="22">
        <f t="shared" si="50"/>
        <v>-6.1175639254421928E-3</v>
      </c>
      <c r="X321" s="22">
        <f t="shared" si="51"/>
        <v>-1.3828927814445776E-2</v>
      </c>
    </row>
    <row r="322" spans="1:24">
      <c r="A322" s="12">
        <v>44680</v>
      </c>
      <c r="B322">
        <v>10688</v>
      </c>
      <c r="C322" s="10">
        <f t="shared" si="52"/>
        <v>5.4875641531780595E-2</v>
      </c>
      <c r="D322">
        <v>5706</v>
      </c>
      <c r="E322" s="10">
        <f t="shared" si="44"/>
        <v>-6.1667488899851963E-2</v>
      </c>
      <c r="F322">
        <v>740</v>
      </c>
      <c r="G322" s="10">
        <f t="shared" si="45"/>
        <v>3.1502648452746085E-2</v>
      </c>
      <c r="H322">
        <v>3103</v>
      </c>
      <c r="I322" s="10">
        <f t="shared" si="46"/>
        <v>4.5485175202156336E-2</v>
      </c>
      <c r="J322">
        <v>737.4</v>
      </c>
      <c r="K322" s="10">
        <f t="shared" si="47"/>
        <v>5.1625784369651928E-2</v>
      </c>
      <c r="T322" s="22">
        <f t="shared" si="48"/>
        <v>4.4435292661864162E-2</v>
      </c>
      <c r="U322" s="22">
        <f t="shared" si="43"/>
        <v>-6.9914672644440748E-2</v>
      </c>
      <c r="V322" s="22">
        <f t="shared" si="49"/>
        <v>1.6339337932155175E-2</v>
      </c>
      <c r="W322" s="22">
        <f t="shared" si="50"/>
        <v>3.9704425018714816E-2</v>
      </c>
      <c r="X322" s="22">
        <f t="shared" si="51"/>
        <v>4.0073464409503101E-2</v>
      </c>
    </row>
    <row r="323" spans="1:24">
      <c r="A323" s="1">
        <v>44712</v>
      </c>
      <c r="B323">
        <v>10454</v>
      </c>
      <c r="C323" s="10">
        <f t="shared" si="52"/>
        <v>-2.1893712574850288E-2</v>
      </c>
      <c r="D323">
        <v>5750</v>
      </c>
      <c r="E323" s="10">
        <f t="shared" si="44"/>
        <v>7.7111812127585999E-3</v>
      </c>
      <c r="F323">
        <v>756</v>
      </c>
      <c r="G323" s="10">
        <f t="shared" si="45"/>
        <v>2.1621621621621623E-2</v>
      </c>
      <c r="H323">
        <v>2767</v>
      </c>
      <c r="I323" s="10">
        <f t="shared" si="46"/>
        <v>-0.10828230744440859</v>
      </c>
      <c r="J323">
        <v>656.6</v>
      </c>
      <c r="K323" s="10">
        <f t="shared" si="47"/>
        <v>-0.10957417954976945</v>
      </c>
      <c r="T323" s="22">
        <f t="shared" si="48"/>
        <v>-3.2334061444766721E-2</v>
      </c>
      <c r="U323" s="22">
        <f t="shared" si="43"/>
        <v>-5.3600253183018302E-4</v>
      </c>
      <c r="V323" s="22">
        <f t="shared" si="49"/>
        <v>6.4583111010307111E-3</v>
      </c>
      <c r="W323" s="22">
        <f t="shared" si="50"/>
        <v>-0.1140630576278501</v>
      </c>
      <c r="X323" s="22">
        <f t="shared" si="51"/>
        <v>-0.12112649950991827</v>
      </c>
    </row>
    <row r="324" spans="1:24">
      <c r="A324" s="1">
        <v>44742</v>
      </c>
      <c r="B324">
        <v>10800</v>
      </c>
      <c r="C324" s="10">
        <f t="shared" si="52"/>
        <v>3.3097378993686588E-2</v>
      </c>
      <c r="D324">
        <v>4916.5</v>
      </c>
      <c r="E324" s="10">
        <f t="shared" si="44"/>
        <v>-0.14495652173913043</v>
      </c>
      <c r="F324">
        <v>830.2</v>
      </c>
      <c r="G324" s="10">
        <f t="shared" si="45"/>
        <v>9.8148148148148318E-2</v>
      </c>
      <c r="H324">
        <v>2719</v>
      </c>
      <c r="I324" s="10">
        <f t="shared" si="46"/>
        <v>-1.7347307553306823E-2</v>
      </c>
      <c r="J324">
        <v>634.79999999999995</v>
      </c>
      <c r="K324" s="10">
        <f t="shared" si="47"/>
        <v>-3.3201340237587695E-2</v>
      </c>
      <c r="T324" s="22">
        <f t="shared" si="48"/>
        <v>2.2657030123770152E-2</v>
      </c>
      <c r="U324" s="22">
        <f t="shared" si="43"/>
        <v>-0.1532037054837192</v>
      </c>
      <c r="V324" s="22">
        <f t="shared" si="49"/>
        <v>8.2984837627557401E-2</v>
      </c>
      <c r="W324" s="22">
        <f t="shared" si="50"/>
        <v>-2.3128057736748343E-2</v>
      </c>
      <c r="X324" s="22">
        <f t="shared" si="51"/>
        <v>-4.4753660197736522E-2</v>
      </c>
    </row>
    <row r="325" spans="1:24">
      <c r="A325" s="1">
        <v>44771</v>
      </c>
      <c r="B325">
        <v>10844</v>
      </c>
      <c r="C325" s="10">
        <f t="shared" si="52"/>
        <v>4.0740740740741188E-3</v>
      </c>
      <c r="D325">
        <v>4924.5</v>
      </c>
      <c r="E325" s="10">
        <f t="shared" si="44"/>
        <v>1.627173802501769E-3</v>
      </c>
      <c r="F325">
        <v>770</v>
      </c>
      <c r="G325" s="10">
        <f t="shared" si="45"/>
        <v>-7.2512647554806131E-2</v>
      </c>
      <c r="H325">
        <v>3071</v>
      </c>
      <c r="I325" s="10">
        <f t="shared" si="46"/>
        <v>0.12945936005884517</v>
      </c>
      <c r="J325">
        <v>704.4</v>
      </c>
      <c r="K325" s="10">
        <f t="shared" si="47"/>
        <v>0.10964083175803396</v>
      </c>
      <c r="T325" s="22">
        <f t="shared" si="48"/>
        <v>-6.3662747958423173E-3</v>
      </c>
      <c r="U325" s="22">
        <f t="shared" ref="U325:U352" si="53">IFERROR(E325-$O$3,"N/A")</f>
        <v>-6.6200099420870139E-3</v>
      </c>
      <c r="V325" s="22">
        <f t="shared" si="49"/>
        <v>-8.7675958075397048E-2</v>
      </c>
      <c r="W325" s="22">
        <f t="shared" si="50"/>
        <v>0.12367860987540366</v>
      </c>
      <c r="X325" s="22">
        <f t="shared" si="51"/>
        <v>9.8088511797885136E-2</v>
      </c>
    </row>
    <row r="326" spans="1:24">
      <c r="A326" s="1">
        <v>44804</v>
      </c>
      <c r="B326">
        <v>10644</v>
      </c>
      <c r="C326" s="10">
        <f t="shared" si="52"/>
        <v>-1.8443378827001089E-2</v>
      </c>
      <c r="D326">
        <v>4771</v>
      </c>
      <c r="E326" s="10">
        <f t="shared" si="44"/>
        <v>-3.1170677226114329E-2</v>
      </c>
      <c r="F326">
        <v>776.2</v>
      </c>
      <c r="G326" s="10">
        <f t="shared" si="45"/>
        <v>8.0519480519480879E-3</v>
      </c>
      <c r="H326">
        <v>2861</v>
      </c>
      <c r="I326" s="10">
        <f t="shared" si="46"/>
        <v>-6.8381634646694889E-2</v>
      </c>
      <c r="J326">
        <v>715.2</v>
      </c>
      <c r="K326" s="10">
        <f t="shared" si="47"/>
        <v>1.5332197614991605E-2</v>
      </c>
      <c r="T326" s="22">
        <f t="shared" si="48"/>
        <v>-2.8883727696917525E-2</v>
      </c>
      <c r="U326" s="22">
        <f t="shared" si="53"/>
        <v>-3.9417860970703114E-2</v>
      </c>
      <c r="V326" s="22">
        <f t="shared" si="49"/>
        <v>-7.1113624686428237E-3</v>
      </c>
      <c r="W326" s="22">
        <f t="shared" si="50"/>
        <v>-7.4162384830136402E-2</v>
      </c>
      <c r="X326" s="22">
        <f t="shared" si="51"/>
        <v>3.7798776548427816E-3</v>
      </c>
    </row>
    <row r="327" spans="1:24">
      <c r="A327" s="1">
        <v>44834</v>
      </c>
      <c r="B327">
        <v>9944</v>
      </c>
      <c r="C327" s="10">
        <f t="shared" si="52"/>
        <v>-6.5764750093949664E-2</v>
      </c>
      <c r="D327">
        <v>4896</v>
      </c>
      <c r="E327" s="10">
        <f t="shared" ref="E327:E352" si="54">IFERROR(D327/D326-1,"N/A")</f>
        <v>2.6199958080067143E-2</v>
      </c>
      <c r="F327">
        <v>789.8</v>
      </c>
      <c r="G327" s="10">
        <f t="shared" ref="G327:G352" si="55">IFERROR(F327/F326-1,"N/A")</f>
        <v>1.7521257407884461E-2</v>
      </c>
      <c r="H327">
        <v>2760</v>
      </c>
      <c r="I327" s="10">
        <f t="shared" ref="I327:I352" si="56">IFERROR(H327/H326-1,"N/A")</f>
        <v>-3.5302341838517992E-2</v>
      </c>
      <c r="J327">
        <v>697.2</v>
      </c>
      <c r="K327" s="10">
        <f t="shared" ref="K327:K352" si="57">IFERROR(J327/J326-1,"N/A")</f>
        <v>-2.5167785234899376E-2</v>
      </c>
      <c r="T327" s="22">
        <f t="shared" ref="T327:T352" si="58">IFERROR(C327-$N$3,"N/A")</f>
        <v>-7.6205098963866097E-2</v>
      </c>
      <c r="U327" s="22">
        <f t="shared" si="53"/>
        <v>1.7952774335478358E-2</v>
      </c>
      <c r="V327" s="22">
        <f t="shared" ref="V327:V352" si="59">IFERROR(G327-$P$3,"N/A")</f>
        <v>2.3579468872935491E-3</v>
      </c>
      <c r="W327" s="22">
        <f t="shared" ref="W327:W352" si="60">IFERROR(I327-$Q$3,"N/A")</f>
        <v>-4.1083092021959512E-2</v>
      </c>
      <c r="X327" s="22">
        <f t="shared" ref="X327:X352" si="61">IFERROR(K327-$R$3,"N/A")</f>
        <v>-3.6720105195048203E-2</v>
      </c>
    </row>
    <row r="328" spans="1:24">
      <c r="A328" s="12">
        <v>44865</v>
      </c>
      <c r="B328">
        <v>10254</v>
      </c>
      <c r="C328" s="10">
        <f t="shared" ref="C328:C352" si="62">IFERROR(B328/B327-1,"N/A")</f>
        <v>3.117457763475473E-2</v>
      </c>
      <c r="D328">
        <v>4537</v>
      </c>
      <c r="E328" s="10">
        <f t="shared" si="54"/>
        <v>-7.3325163398692772E-2</v>
      </c>
      <c r="F328">
        <v>814.4</v>
      </c>
      <c r="G328" s="10">
        <f t="shared" si="55"/>
        <v>3.114712585464674E-2</v>
      </c>
      <c r="H328">
        <v>2841</v>
      </c>
      <c r="I328" s="10">
        <f t="shared" si="56"/>
        <v>2.934782608695663E-2</v>
      </c>
      <c r="J328">
        <v>726.8</v>
      </c>
      <c r="K328" s="10">
        <f t="shared" si="57"/>
        <v>4.2455536431439844E-2</v>
      </c>
      <c r="T328" s="22">
        <f t="shared" si="58"/>
        <v>2.0734228764838294E-2</v>
      </c>
      <c r="U328" s="22">
        <f t="shared" si="53"/>
        <v>-8.1572347143281557E-2</v>
      </c>
      <c r="V328" s="22">
        <f t="shared" si="59"/>
        <v>1.598381533405583E-2</v>
      </c>
      <c r="W328" s="22">
        <f t="shared" si="60"/>
        <v>2.356707590351511E-2</v>
      </c>
      <c r="X328" s="22">
        <f t="shared" si="61"/>
        <v>3.0903216471291021E-2</v>
      </c>
    </row>
    <row r="329" spans="1:24">
      <c r="A329" s="1">
        <v>44895</v>
      </c>
      <c r="B329">
        <v>11166</v>
      </c>
      <c r="C329" s="10">
        <f t="shared" si="62"/>
        <v>8.8940901111761228E-2</v>
      </c>
      <c r="D329">
        <v>5585</v>
      </c>
      <c r="E329" s="10">
        <f t="shared" si="54"/>
        <v>0.23098964073176109</v>
      </c>
      <c r="F329">
        <v>822.6</v>
      </c>
      <c r="G329" s="10">
        <f t="shared" si="55"/>
        <v>1.0068762278978349E-2</v>
      </c>
      <c r="H329">
        <v>3048</v>
      </c>
      <c r="I329" s="10">
        <f t="shared" si="56"/>
        <v>7.2861668426610349E-2</v>
      </c>
      <c r="J329">
        <v>796.6</v>
      </c>
      <c r="K329" s="10">
        <f t="shared" si="57"/>
        <v>9.6037424325811971E-2</v>
      </c>
      <c r="T329" s="22">
        <f t="shared" si="58"/>
        <v>7.8500552241844795E-2</v>
      </c>
      <c r="U329" s="22">
        <f t="shared" si="53"/>
        <v>0.22274245698717232</v>
      </c>
      <c r="V329" s="22">
        <f t="shared" si="59"/>
        <v>-5.0945482416125624E-3</v>
      </c>
      <c r="W329" s="22">
        <f t="shared" si="60"/>
        <v>6.7080918243168836E-2</v>
      </c>
      <c r="X329" s="22">
        <f t="shared" si="61"/>
        <v>8.4485104365663144E-2</v>
      </c>
    </row>
    <row r="330" spans="1:24">
      <c r="A330" s="1">
        <v>44925</v>
      </c>
      <c r="B330">
        <v>11218</v>
      </c>
      <c r="C330" s="10">
        <f t="shared" si="62"/>
        <v>4.6569944474297298E-3</v>
      </c>
      <c r="D330">
        <v>5798</v>
      </c>
      <c r="E330" s="10">
        <f t="shared" si="54"/>
        <v>3.8137869292748539E-2</v>
      </c>
      <c r="F330">
        <v>856</v>
      </c>
      <c r="G330" s="10">
        <f t="shared" si="55"/>
        <v>4.0602966204716706E-2</v>
      </c>
      <c r="H330">
        <v>2759</v>
      </c>
      <c r="I330" s="10">
        <f t="shared" si="56"/>
        <v>-9.4816272965879245E-2</v>
      </c>
      <c r="J330">
        <v>745.6</v>
      </c>
      <c r="K330" s="10">
        <f t="shared" si="57"/>
        <v>-6.4022093899071097E-2</v>
      </c>
      <c r="T330" s="22">
        <f t="shared" si="58"/>
        <v>-5.7833544224867063E-3</v>
      </c>
      <c r="U330" s="22">
        <f t="shared" si="53"/>
        <v>2.9890685548159754E-2</v>
      </c>
      <c r="V330" s="22">
        <f t="shared" si="59"/>
        <v>2.5439655684125796E-2</v>
      </c>
      <c r="W330" s="22">
        <f t="shared" si="60"/>
        <v>-0.10059702314932076</v>
      </c>
      <c r="X330" s="22">
        <f t="shared" si="61"/>
        <v>-7.5574413859219924E-2</v>
      </c>
    </row>
    <row r="331" spans="1:24">
      <c r="A331" s="1">
        <v>44957</v>
      </c>
      <c r="B331">
        <v>10590</v>
      </c>
      <c r="C331" s="10">
        <f t="shared" si="62"/>
        <v>-5.5981458370475967E-2</v>
      </c>
      <c r="D331">
        <v>6319</v>
      </c>
      <c r="E331" s="10">
        <f t="shared" si="54"/>
        <v>8.985857192135227E-2</v>
      </c>
      <c r="F331">
        <v>856.8</v>
      </c>
      <c r="G331" s="10">
        <f t="shared" si="55"/>
        <v>9.3457943925234765E-4</v>
      </c>
      <c r="H331">
        <v>2970</v>
      </c>
      <c r="I331" s="10">
        <f t="shared" si="56"/>
        <v>7.6476984414642901E-2</v>
      </c>
      <c r="J331">
        <v>776.8</v>
      </c>
      <c r="K331" s="10">
        <f t="shared" si="57"/>
        <v>4.1845493562231661E-2</v>
      </c>
      <c r="T331" s="22">
        <f t="shared" si="58"/>
        <v>-6.64218072403924E-2</v>
      </c>
      <c r="U331" s="22">
        <f t="shared" si="53"/>
        <v>8.1611388176763486E-2</v>
      </c>
      <c r="V331" s="22">
        <f t="shared" si="59"/>
        <v>-1.4228731081338564E-2</v>
      </c>
      <c r="W331" s="22">
        <f t="shared" si="60"/>
        <v>7.0696234231201388E-2</v>
      </c>
      <c r="X331" s="22">
        <f t="shared" si="61"/>
        <v>3.0293173602082838E-2</v>
      </c>
    </row>
    <row r="332" spans="1:24">
      <c r="A332" s="1">
        <v>44985</v>
      </c>
      <c r="B332">
        <v>10880</v>
      </c>
      <c r="C332" s="10">
        <f t="shared" si="62"/>
        <v>2.738432483474984E-2</v>
      </c>
      <c r="D332">
        <v>5712</v>
      </c>
      <c r="E332" s="10">
        <f t="shared" si="54"/>
        <v>-9.6059503085931364E-2</v>
      </c>
      <c r="F332">
        <v>898</v>
      </c>
      <c r="G332" s="10">
        <f t="shared" si="55"/>
        <v>4.8085901027077549E-2</v>
      </c>
      <c r="H332">
        <v>2964</v>
      </c>
      <c r="I332" s="10">
        <f t="shared" si="56"/>
        <v>-2.0202020202020332E-3</v>
      </c>
      <c r="J332">
        <v>748.6</v>
      </c>
      <c r="K332" s="10">
        <f t="shared" si="57"/>
        <v>-3.6302780638516885E-2</v>
      </c>
      <c r="T332" s="22">
        <f t="shared" si="58"/>
        <v>1.6943975964833404E-2</v>
      </c>
      <c r="U332" s="22">
        <f t="shared" si="53"/>
        <v>-0.10430668683052015</v>
      </c>
      <c r="V332" s="22">
        <f t="shared" si="59"/>
        <v>3.2922590506486639E-2</v>
      </c>
      <c r="W332" s="22">
        <f t="shared" si="60"/>
        <v>-7.8009522036435516E-3</v>
      </c>
      <c r="X332" s="22">
        <f t="shared" si="61"/>
        <v>-4.7855100598665712E-2</v>
      </c>
    </row>
    <row r="333" spans="1:24">
      <c r="A333" s="1">
        <v>45016</v>
      </c>
      <c r="B333">
        <v>11232</v>
      </c>
      <c r="C333" s="10">
        <f t="shared" si="62"/>
        <v>3.2352941176470695E-2</v>
      </c>
      <c r="D333">
        <v>5478</v>
      </c>
      <c r="E333" s="10">
        <f t="shared" si="54"/>
        <v>-4.0966386554621814E-2</v>
      </c>
      <c r="F333">
        <v>982.6</v>
      </c>
      <c r="G333" s="10">
        <f t="shared" si="55"/>
        <v>9.4209354120267319E-2</v>
      </c>
      <c r="H333">
        <v>3057</v>
      </c>
      <c r="I333" s="10">
        <f t="shared" si="56"/>
        <v>3.1376518218623417E-2</v>
      </c>
      <c r="J333">
        <v>775</v>
      </c>
      <c r="K333" s="10">
        <f t="shared" si="57"/>
        <v>3.5265829548490446E-2</v>
      </c>
      <c r="T333" s="22">
        <f t="shared" si="58"/>
        <v>2.1912592306554259E-2</v>
      </c>
      <c r="U333" s="22">
        <f t="shared" si="53"/>
        <v>-4.9213570299210599E-2</v>
      </c>
      <c r="V333" s="22">
        <f t="shared" si="59"/>
        <v>7.9046043599676402E-2</v>
      </c>
      <c r="W333" s="22">
        <f t="shared" si="60"/>
        <v>2.5595768035181897E-2</v>
      </c>
      <c r="X333" s="22">
        <f t="shared" si="61"/>
        <v>2.3713509588341623E-2</v>
      </c>
    </row>
    <row r="334" spans="1:24">
      <c r="A334" s="12">
        <v>45044</v>
      </c>
      <c r="B334">
        <v>11746</v>
      </c>
      <c r="C334" s="10">
        <f t="shared" si="62"/>
        <v>4.5762108262108248E-2</v>
      </c>
      <c r="D334">
        <v>5049</v>
      </c>
      <c r="E334" s="10">
        <f t="shared" si="54"/>
        <v>-7.8313253012048167E-2</v>
      </c>
      <c r="F334">
        <v>1014</v>
      </c>
      <c r="G334" s="10">
        <f t="shared" si="55"/>
        <v>3.1956035009159445E-2</v>
      </c>
      <c r="H334">
        <v>3164</v>
      </c>
      <c r="I334" s="10">
        <f t="shared" si="56"/>
        <v>3.500163559044811E-2</v>
      </c>
      <c r="J334">
        <v>818.6</v>
      </c>
      <c r="K334" s="10">
        <f t="shared" si="57"/>
        <v>5.6258064516129025E-2</v>
      </c>
      <c r="T334" s="22">
        <f t="shared" si="58"/>
        <v>3.5321759392191815E-2</v>
      </c>
      <c r="U334" s="22">
        <f t="shared" si="53"/>
        <v>-8.6560436756636952E-2</v>
      </c>
      <c r="V334" s="22">
        <f t="shared" si="59"/>
        <v>1.6792724488568535E-2</v>
      </c>
      <c r="W334" s="22">
        <f t="shared" si="60"/>
        <v>2.922088540700659E-2</v>
      </c>
      <c r="X334" s="22">
        <f t="shared" si="61"/>
        <v>4.4705744555980198E-2</v>
      </c>
    </row>
    <row r="335" spans="1:24">
      <c r="A335" s="1">
        <v>45077</v>
      </c>
      <c r="B335">
        <v>11660</v>
      </c>
      <c r="C335" s="10">
        <f t="shared" si="62"/>
        <v>-7.3216414098415949E-3</v>
      </c>
      <c r="D335">
        <v>4782</v>
      </c>
      <c r="E335" s="10">
        <f t="shared" si="54"/>
        <v>-5.2881758764111719E-2</v>
      </c>
      <c r="F335">
        <v>928.2</v>
      </c>
      <c r="G335" s="10">
        <f t="shared" si="55"/>
        <v>-8.4615384615384537E-2</v>
      </c>
      <c r="H335">
        <v>3144</v>
      </c>
      <c r="I335" s="10">
        <f t="shared" si="56"/>
        <v>-6.321112515802807E-3</v>
      </c>
      <c r="J335">
        <v>871</v>
      </c>
      <c r="K335" s="10">
        <f t="shared" si="57"/>
        <v>6.4011727339359892E-2</v>
      </c>
      <c r="T335" s="22">
        <f t="shared" si="58"/>
        <v>-1.7761990279758031E-2</v>
      </c>
      <c r="U335" s="22">
        <f t="shared" si="53"/>
        <v>-6.1128942508700504E-2</v>
      </c>
      <c r="V335" s="22">
        <f t="shared" si="59"/>
        <v>-9.9778695135975454E-2</v>
      </c>
      <c r="W335" s="22">
        <f t="shared" si="60"/>
        <v>-1.2101862699244325E-2</v>
      </c>
      <c r="X335" s="22">
        <f t="shared" si="61"/>
        <v>5.2459407379211065E-2</v>
      </c>
    </row>
    <row r="336" spans="1:24">
      <c r="A336" s="1">
        <v>45107</v>
      </c>
      <c r="B336">
        <v>11276</v>
      </c>
      <c r="C336" s="10">
        <f t="shared" si="62"/>
        <v>-3.2933104631217791E-2</v>
      </c>
      <c r="D336">
        <v>4985.5</v>
      </c>
      <c r="E336" s="10">
        <f t="shared" si="54"/>
        <v>4.2555416143872815E-2</v>
      </c>
      <c r="F336">
        <v>927</v>
      </c>
      <c r="G336" s="10">
        <f t="shared" si="55"/>
        <v>-1.2928248222365823E-3</v>
      </c>
      <c r="H336">
        <v>2999</v>
      </c>
      <c r="I336" s="10">
        <f t="shared" si="56"/>
        <v>-4.6119592875318083E-2</v>
      </c>
      <c r="J336">
        <v>924.8</v>
      </c>
      <c r="K336" s="10">
        <f t="shared" si="57"/>
        <v>6.1768082663604895E-2</v>
      </c>
      <c r="T336" s="22">
        <f t="shared" si="58"/>
        <v>-4.3373453501134224E-2</v>
      </c>
      <c r="U336" s="22">
        <f t="shared" si="53"/>
        <v>3.430823239928403E-2</v>
      </c>
      <c r="V336" s="22">
        <f t="shared" si="59"/>
        <v>-1.6456135342827492E-2</v>
      </c>
      <c r="W336" s="22">
        <f t="shared" si="60"/>
        <v>-5.1900343058759603E-2</v>
      </c>
      <c r="X336" s="22">
        <f t="shared" si="61"/>
        <v>5.0215762703456068E-2</v>
      </c>
    </row>
    <row r="337" spans="1:24">
      <c r="A337" s="1">
        <v>45138</v>
      </c>
      <c r="B337">
        <v>11186</v>
      </c>
      <c r="C337" s="10">
        <f t="shared" si="62"/>
        <v>-7.9815537424618999E-3</v>
      </c>
      <c r="D337">
        <v>5150</v>
      </c>
      <c r="E337" s="10">
        <f t="shared" si="54"/>
        <v>3.2995687493731829E-2</v>
      </c>
      <c r="F337">
        <v>931.4</v>
      </c>
      <c r="G337" s="10">
        <f t="shared" si="55"/>
        <v>4.746494066882434E-3</v>
      </c>
      <c r="H337">
        <v>2888</v>
      </c>
      <c r="I337" s="10">
        <f t="shared" si="56"/>
        <v>-3.7012337445815224E-2</v>
      </c>
      <c r="J337">
        <v>936.6</v>
      </c>
      <c r="K337" s="10">
        <f t="shared" si="57"/>
        <v>1.2759515570934354E-2</v>
      </c>
      <c r="T337" s="22">
        <f t="shared" si="58"/>
        <v>-1.8421902612378336E-2</v>
      </c>
      <c r="U337" s="22">
        <f t="shared" si="53"/>
        <v>2.4748503749143044E-2</v>
      </c>
      <c r="V337" s="22">
        <f t="shared" si="59"/>
        <v>-1.0416816453708478E-2</v>
      </c>
      <c r="W337" s="22">
        <f t="shared" si="60"/>
        <v>-4.2793087629256744E-2</v>
      </c>
      <c r="X337" s="22">
        <f t="shared" si="61"/>
        <v>1.207195610785531E-3</v>
      </c>
    </row>
    <row r="338" spans="1:24">
      <c r="A338" s="1">
        <v>45169</v>
      </c>
      <c r="B338">
        <v>10662</v>
      </c>
      <c r="C338" s="10">
        <f t="shared" si="62"/>
        <v>-4.6844269622742685E-2</v>
      </c>
      <c r="D338">
        <v>4872.5</v>
      </c>
      <c r="E338" s="10">
        <f t="shared" si="54"/>
        <v>-5.3883495145631066E-2</v>
      </c>
      <c r="F338">
        <v>1007.5</v>
      </c>
      <c r="G338" s="10">
        <f t="shared" si="55"/>
        <v>8.1704960274855187E-2</v>
      </c>
      <c r="H338">
        <v>2830</v>
      </c>
      <c r="I338" s="10">
        <f t="shared" si="56"/>
        <v>-2.0083102493074767E-2</v>
      </c>
      <c r="J338">
        <v>971</v>
      </c>
      <c r="K338" s="10">
        <f t="shared" si="57"/>
        <v>3.6728592782404368E-2</v>
      </c>
      <c r="T338" s="22">
        <f t="shared" si="58"/>
        <v>-5.7284618492659117E-2</v>
      </c>
      <c r="U338" s="22">
        <f t="shared" si="53"/>
        <v>-6.2130678890219851E-2</v>
      </c>
      <c r="V338" s="22">
        <f t="shared" si="59"/>
        <v>6.654164975426427E-2</v>
      </c>
      <c r="W338" s="22">
        <f t="shared" si="60"/>
        <v>-2.5863852676516287E-2</v>
      </c>
      <c r="X338" s="22">
        <f t="shared" si="61"/>
        <v>2.5176272822255544E-2</v>
      </c>
    </row>
    <row r="339" spans="1:24">
      <c r="A339" s="1">
        <v>45198</v>
      </c>
      <c r="B339">
        <v>11102</v>
      </c>
      <c r="C339" s="10">
        <f t="shared" si="62"/>
        <v>4.1268054773963669E-2</v>
      </c>
      <c r="D339">
        <v>5174</v>
      </c>
      <c r="E339" s="10">
        <f t="shared" si="54"/>
        <v>6.1877886095433654E-2</v>
      </c>
      <c r="F339">
        <v>997.8</v>
      </c>
      <c r="G339" s="10">
        <f t="shared" si="55"/>
        <v>-9.627791563275534E-3</v>
      </c>
      <c r="H339">
        <v>2926</v>
      </c>
      <c r="I339" s="10">
        <f t="shared" si="56"/>
        <v>3.3922261484099048E-2</v>
      </c>
      <c r="J339">
        <v>989</v>
      </c>
      <c r="K339" s="10">
        <f t="shared" si="57"/>
        <v>1.8537590113285374E-2</v>
      </c>
      <c r="T339" s="22">
        <f t="shared" si="58"/>
        <v>3.0827705904047233E-2</v>
      </c>
      <c r="U339" s="22">
        <f t="shared" si="53"/>
        <v>5.3630702350844869E-2</v>
      </c>
      <c r="V339" s="22">
        <f t="shared" si="59"/>
        <v>-2.4791102083866444E-2</v>
      </c>
      <c r="W339" s="22">
        <f t="shared" si="60"/>
        <v>2.8141511300657528E-2</v>
      </c>
      <c r="X339" s="22">
        <f t="shared" si="61"/>
        <v>6.9852701531365503E-3</v>
      </c>
    </row>
    <row r="340" spans="1:24" s="16" customFormat="1">
      <c r="A340" s="15">
        <v>45230</v>
      </c>
      <c r="B340" s="16">
        <v>10250</v>
      </c>
      <c r="C340" s="17">
        <f t="shared" si="62"/>
        <v>-7.6742929201945587E-2</v>
      </c>
      <c r="D340" s="16">
        <v>5255</v>
      </c>
      <c r="E340" s="17">
        <f t="shared" si="54"/>
        <v>1.5655199072284409E-2</v>
      </c>
      <c r="F340" s="16">
        <v>1104</v>
      </c>
      <c r="G340" s="17">
        <f t="shared" si="55"/>
        <v>0.10643415514131083</v>
      </c>
      <c r="H340" s="16">
        <v>2932</v>
      </c>
      <c r="I340" s="17">
        <f t="shared" si="56"/>
        <v>2.0505809979494138E-3</v>
      </c>
      <c r="J340" s="16">
        <v>970.6</v>
      </c>
      <c r="K340" s="17">
        <f t="shared" si="57"/>
        <v>-1.8604651162790642E-2</v>
      </c>
      <c r="T340" s="23">
        <f t="shared" si="58"/>
        <v>-8.7183278071862019E-2</v>
      </c>
      <c r="U340" s="23">
        <f t="shared" si="53"/>
        <v>7.4080153276956263E-3</v>
      </c>
      <c r="V340" s="23">
        <f t="shared" si="59"/>
        <v>9.127084462071991E-2</v>
      </c>
      <c r="W340" s="23">
        <f t="shared" si="60"/>
        <v>-3.7301691854921045E-3</v>
      </c>
      <c r="X340" s="23">
        <f t="shared" si="61"/>
        <v>-3.0156971122939465E-2</v>
      </c>
    </row>
    <row r="341" spans="1:24">
      <c r="A341" s="1">
        <v>45260</v>
      </c>
      <c r="B341">
        <v>10126</v>
      </c>
      <c r="C341" s="10">
        <f t="shared" si="62"/>
        <v>-1.2097560975609767E-2</v>
      </c>
      <c r="D341">
        <v>5399</v>
      </c>
      <c r="E341" s="10">
        <f t="shared" si="54"/>
        <v>2.7402473834443386E-2</v>
      </c>
      <c r="F341">
        <v>1050</v>
      </c>
      <c r="G341" s="10">
        <f t="shared" si="55"/>
        <v>-4.8913043478260865E-2</v>
      </c>
      <c r="H341">
        <v>3002</v>
      </c>
      <c r="I341" s="10">
        <f t="shared" si="56"/>
        <v>2.3874488403820004E-2</v>
      </c>
      <c r="J341">
        <v>1130.5</v>
      </c>
      <c r="K341" s="10">
        <f t="shared" si="57"/>
        <v>0.1647434576550586</v>
      </c>
      <c r="T341">
        <f t="shared" si="58"/>
        <v>-2.2537909845526203E-2</v>
      </c>
      <c r="U341">
        <f t="shared" si="53"/>
        <v>1.9155290089854601E-2</v>
      </c>
      <c r="V341">
        <f t="shared" si="59"/>
        <v>-6.4076353998851782E-2</v>
      </c>
      <c r="W341">
        <f t="shared" si="60"/>
        <v>1.8093738220378484E-2</v>
      </c>
      <c r="X341">
        <f t="shared" si="61"/>
        <v>0.15319113769490977</v>
      </c>
    </row>
    <row r="342" spans="1:24">
      <c r="A342" s="1">
        <v>45289</v>
      </c>
      <c r="B342">
        <v>10600</v>
      </c>
      <c r="C342" s="10">
        <f t="shared" si="62"/>
        <v>4.6810191586016181E-2</v>
      </c>
      <c r="D342">
        <v>5842</v>
      </c>
      <c r="E342" s="10">
        <f t="shared" si="54"/>
        <v>8.205223189479538E-2</v>
      </c>
      <c r="F342">
        <v>1110.5</v>
      </c>
      <c r="G342" s="10">
        <f t="shared" si="55"/>
        <v>5.7619047619047681E-2</v>
      </c>
      <c r="H342">
        <v>3190</v>
      </c>
      <c r="I342" s="10">
        <f t="shared" si="56"/>
        <v>6.2624916722185286E-2</v>
      </c>
      <c r="J342">
        <v>1172.5</v>
      </c>
      <c r="K342" s="10">
        <f t="shared" si="57"/>
        <v>3.7151702786377694E-2</v>
      </c>
      <c r="T342">
        <f t="shared" si="58"/>
        <v>3.6369842716099748E-2</v>
      </c>
      <c r="U342">
        <f t="shared" si="53"/>
        <v>7.3805048150206595E-2</v>
      </c>
      <c r="V342">
        <f t="shared" si="59"/>
        <v>4.2455737098456771E-2</v>
      </c>
      <c r="W342">
        <f t="shared" si="60"/>
        <v>5.6844166538743766E-2</v>
      </c>
      <c r="X342">
        <f t="shared" si="61"/>
        <v>2.559938282622887E-2</v>
      </c>
    </row>
    <row r="343" spans="1:24">
      <c r="A343" s="1">
        <v>45322</v>
      </c>
      <c r="B343">
        <v>10500</v>
      </c>
      <c r="C343" s="10">
        <f t="shared" si="62"/>
        <v>-9.4339622641509413E-3</v>
      </c>
      <c r="D343">
        <v>5503</v>
      </c>
      <c r="E343" s="10">
        <f t="shared" si="54"/>
        <v>-5.8028072577884338E-2</v>
      </c>
      <c r="F343">
        <v>1177</v>
      </c>
      <c r="G343" s="10">
        <f t="shared" si="55"/>
        <v>5.9882935614588018E-2</v>
      </c>
      <c r="H343">
        <v>3215</v>
      </c>
      <c r="I343" s="10">
        <f t="shared" si="56"/>
        <v>7.8369905956112706E-3</v>
      </c>
      <c r="J343">
        <v>1178</v>
      </c>
      <c r="K343" s="10">
        <f t="shared" si="57"/>
        <v>4.6908315565032943E-3</v>
      </c>
      <c r="T343">
        <f t="shared" si="58"/>
        <v>-1.9874311134067377E-2</v>
      </c>
      <c r="U343">
        <f t="shared" si="53"/>
        <v>-6.6275256322473122E-2</v>
      </c>
      <c r="V343">
        <f t="shared" si="59"/>
        <v>4.4719625093997108E-2</v>
      </c>
      <c r="W343">
        <f t="shared" si="60"/>
        <v>2.0562404121697523E-3</v>
      </c>
      <c r="X343">
        <f t="shared" si="61"/>
        <v>-6.8614884036455291E-3</v>
      </c>
    </row>
    <row r="344" spans="1:24">
      <c r="A344" s="1">
        <v>45351</v>
      </c>
      <c r="B344">
        <v>9983</v>
      </c>
      <c r="C344" s="10">
        <f t="shared" si="62"/>
        <v>-4.9238095238095192E-2</v>
      </c>
      <c r="D344">
        <v>5079</v>
      </c>
      <c r="E344" s="10">
        <f t="shared" si="54"/>
        <v>-7.7048882427766641E-2</v>
      </c>
      <c r="F344">
        <v>1242</v>
      </c>
      <c r="G344" s="10">
        <f t="shared" si="55"/>
        <v>5.5225148683092584E-2</v>
      </c>
      <c r="H344">
        <v>3153</v>
      </c>
      <c r="I344" s="10">
        <f t="shared" si="56"/>
        <v>-1.9284603421461877E-2</v>
      </c>
      <c r="J344">
        <v>1244.5</v>
      </c>
      <c r="K344" s="10">
        <f t="shared" si="57"/>
        <v>5.6451612903225756E-2</v>
      </c>
      <c r="T344">
        <f t="shared" si="58"/>
        <v>-5.9678444108011625E-2</v>
      </c>
      <c r="U344">
        <f t="shared" si="53"/>
        <v>-8.5296066172355425E-2</v>
      </c>
      <c r="V344">
        <f t="shared" si="59"/>
        <v>4.0061838162501674E-2</v>
      </c>
      <c r="W344">
        <f t="shared" si="60"/>
        <v>-2.5065353604903397E-2</v>
      </c>
      <c r="X344">
        <f t="shared" si="61"/>
        <v>4.4899292943076929E-2</v>
      </c>
    </row>
    <row r="345" spans="1:24">
      <c r="A345" s="1">
        <v>45380</v>
      </c>
      <c r="B345">
        <v>10678</v>
      </c>
      <c r="C345" s="10">
        <f t="shared" si="62"/>
        <v>6.9618351197034967E-2</v>
      </c>
      <c r="D345">
        <v>5017</v>
      </c>
      <c r="E345" s="10">
        <f t="shared" si="54"/>
        <v>-1.2207127387280914E-2</v>
      </c>
      <c r="F345">
        <v>1349.5</v>
      </c>
      <c r="G345" s="10">
        <f t="shared" si="55"/>
        <v>8.6553945249597364E-2</v>
      </c>
      <c r="H345">
        <v>3048</v>
      </c>
      <c r="I345" s="10">
        <f t="shared" si="56"/>
        <v>-3.3301617507136005E-2</v>
      </c>
      <c r="J345">
        <v>1265.5</v>
      </c>
      <c r="K345" s="10">
        <f t="shared" si="57"/>
        <v>1.6874246685415928E-2</v>
      </c>
      <c r="T345">
        <f t="shared" si="58"/>
        <v>5.9178002327118534E-2</v>
      </c>
      <c r="U345">
        <f t="shared" si="53"/>
        <v>-2.0454311131869699E-2</v>
      </c>
      <c r="V345">
        <f t="shared" si="59"/>
        <v>7.1390634729006447E-2</v>
      </c>
      <c r="W345">
        <f t="shared" si="60"/>
        <v>-3.9082367690577526E-2</v>
      </c>
      <c r="X345">
        <f t="shared" si="61"/>
        <v>5.3219267252671044E-3</v>
      </c>
    </row>
    <row r="346" spans="1:24">
      <c r="A346" s="12">
        <v>45412</v>
      </c>
      <c r="B346">
        <v>12062</v>
      </c>
      <c r="C346" s="10">
        <f t="shared" si="62"/>
        <v>0.12961228694512084</v>
      </c>
      <c r="D346">
        <v>5472</v>
      </c>
      <c r="E346" s="10">
        <f t="shared" si="54"/>
        <v>9.0691648395455404E-2</v>
      </c>
      <c r="F346">
        <v>1333</v>
      </c>
      <c r="G346" s="10">
        <f t="shared" si="55"/>
        <v>-1.2226750648388296E-2</v>
      </c>
      <c r="H346">
        <v>3074</v>
      </c>
      <c r="I346" s="10">
        <f t="shared" si="56"/>
        <v>8.5301837270341796E-3</v>
      </c>
      <c r="J346">
        <v>1166</v>
      </c>
      <c r="K346" s="10">
        <f t="shared" si="57"/>
        <v>-7.8625049387593848E-2</v>
      </c>
      <c r="T346">
        <f t="shared" si="58"/>
        <v>0.1191719380752044</v>
      </c>
      <c r="U346">
        <f t="shared" si="53"/>
        <v>8.244446465086662E-2</v>
      </c>
      <c r="V346">
        <f t="shared" si="59"/>
        <v>-2.7390061168979206E-2</v>
      </c>
      <c r="W346">
        <f t="shared" si="60"/>
        <v>2.7494335435926612E-3</v>
      </c>
      <c r="X346">
        <f t="shared" si="61"/>
        <v>-9.0177369347742675E-2</v>
      </c>
    </row>
    <row r="347" spans="1:24">
      <c r="A347" s="1">
        <v>45443</v>
      </c>
      <c r="B347">
        <v>12190</v>
      </c>
      <c r="C347" s="10">
        <f t="shared" si="62"/>
        <v>1.0611838832697673E-2</v>
      </c>
      <c r="D347">
        <v>5476</v>
      </c>
      <c r="E347" s="10">
        <f t="shared" si="54"/>
        <v>7.309941520468044E-4</v>
      </c>
      <c r="F347">
        <v>1392</v>
      </c>
      <c r="G347" s="10">
        <f t="shared" si="55"/>
        <v>4.4261065266316679E-2</v>
      </c>
      <c r="H347">
        <v>2936</v>
      </c>
      <c r="I347" s="10">
        <f t="shared" si="56"/>
        <v>-4.4892648015614878E-2</v>
      </c>
      <c r="J347">
        <v>1022.5</v>
      </c>
      <c r="K347" s="10">
        <f t="shared" si="57"/>
        <v>-0.12307032590051459</v>
      </c>
      <c r="T347">
        <f t="shared" si="58"/>
        <v>1.7148996278123704E-4</v>
      </c>
      <c r="U347">
        <f t="shared" si="53"/>
        <v>-7.5161895925419785E-3</v>
      </c>
      <c r="V347">
        <f t="shared" si="59"/>
        <v>2.9097754745725769E-2</v>
      </c>
      <c r="W347">
        <f t="shared" si="60"/>
        <v>-5.0673398199056398E-2</v>
      </c>
      <c r="X347">
        <f t="shared" si="61"/>
        <v>-0.13462264586066341</v>
      </c>
    </row>
    <row r="348" spans="1:24">
      <c r="A348" s="1">
        <v>45471</v>
      </c>
      <c r="B348">
        <v>12356</v>
      </c>
      <c r="C348" s="10">
        <f t="shared" si="62"/>
        <v>1.361771944216561E-2</v>
      </c>
      <c r="D348">
        <v>5201</v>
      </c>
      <c r="E348" s="10">
        <f t="shared" si="54"/>
        <v>-5.0219138056975865E-2</v>
      </c>
      <c r="F348">
        <v>1320</v>
      </c>
      <c r="G348" s="10">
        <f t="shared" si="55"/>
        <v>-5.1724137931034475E-2</v>
      </c>
      <c r="H348">
        <v>3010</v>
      </c>
      <c r="I348" s="10">
        <f t="shared" si="56"/>
        <v>2.5204359673024479E-2</v>
      </c>
      <c r="J348">
        <v>1088.5</v>
      </c>
      <c r="K348" s="10">
        <f t="shared" si="57"/>
        <v>6.454767726161359E-2</v>
      </c>
      <c r="T348">
        <f t="shared" si="58"/>
        <v>3.1773705722491739E-3</v>
      </c>
      <c r="U348">
        <f t="shared" si="53"/>
        <v>-5.846632180156465E-2</v>
      </c>
      <c r="V348">
        <f t="shared" si="59"/>
        <v>-6.6887448451625392E-2</v>
      </c>
      <c r="W348">
        <f t="shared" si="60"/>
        <v>1.9423609489582959E-2</v>
      </c>
      <c r="X348">
        <f t="shared" si="61"/>
        <v>5.2995357301464763E-2</v>
      </c>
    </row>
    <row r="349" spans="1:24">
      <c r="A349" s="1">
        <v>45504</v>
      </c>
      <c r="B349">
        <v>12368</v>
      </c>
      <c r="C349" s="10">
        <f t="shared" si="62"/>
        <v>9.711880867595557E-4</v>
      </c>
      <c r="D349">
        <v>5026</v>
      </c>
      <c r="E349" s="10">
        <f t="shared" si="54"/>
        <v>-3.3647375504710642E-2</v>
      </c>
      <c r="F349">
        <v>1297</v>
      </c>
      <c r="G349" s="10">
        <f t="shared" si="55"/>
        <v>-1.7424242424242453E-2</v>
      </c>
      <c r="H349">
        <v>3258</v>
      </c>
      <c r="I349" s="10">
        <f t="shared" si="56"/>
        <v>8.2392026578073096E-2</v>
      </c>
      <c r="J349">
        <v>1086</v>
      </c>
      <c r="K349" s="10">
        <f t="shared" si="57"/>
        <v>-2.2967386311437687E-3</v>
      </c>
      <c r="T349">
        <f t="shared" si="58"/>
        <v>-9.4691607831568804E-3</v>
      </c>
      <c r="U349">
        <f t="shared" si="53"/>
        <v>-4.1894559249299426E-2</v>
      </c>
      <c r="V349">
        <f t="shared" si="59"/>
        <v>-3.2587552944833363E-2</v>
      </c>
      <c r="W349">
        <f t="shared" si="60"/>
        <v>7.6611276394631583E-2</v>
      </c>
      <c r="X349">
        <f t="shared" si="61"/>
        <v>-1.3849058591292592E-2</v>
      </c>
    </row>
    <row r="350" spans="1:24">
      <c r="A350" s="1">
        <v>45534</v>
      </c>
      <c r="B350">
        <v>13274</v>
      </c>
      <c r="C350" s="10">
        <f t="shared" si="62"/>
        <v>7.3253557567917182E-2</v>
      </c>
      <c r="D350">
        <v>4770</v>
      </c>
      <c r="E350" s="10">
        <f t="shared" si="54"/>
        <v>-5.0935137286112209E-2</v>
      </c>
      <c r="F350">
        <v>1363</v>
      </c>
      <c r="G350" s="10">
        <f t="shared" si="55"/>
        <v>5.088666152659993E-2</v>
      </c>
      <c r="H350">
        <v>3540</v>
      </c>
      <c r="I350" s="10">
        <f t="shared" si="56"/>
        <v>8.6556169429097496E-2</v>
      </c>
      <c r="J350">
        <v>1011</v>
      </c>
      <c r="K350" s="10">
        <f t="shared" si="57"/>
        <v>-6.9060773480662974E-2</v>
      </c>
      <c r="T350">
        <f t="shared" si="58"/>
        <v>6.281320869800075E-2</v>
      </c>
      <c r="U350">
        <f t="shared" si="53"/>
        <v>-5.9182321030700993E-2</v>
      </c>
      <c r="V350">
        <f t="shared" si="59"/>
        <v>3.572335100600902E-2</v>
      </c>
      <c r="W350">
        <f t="shared" si="60"/>
        <v>8.0775419245655983E-2</v>
      </c>
      <c r="X350">
        <f t="shared" si="61"/>
        <v>-8.0613093440811801E-2</v>
      </c>
    </row>
    <row r="351" spans="1:24">
      <c r="A351" s="1">
        <v>45565</v>
      </c>
      <c r="B351">
        <v>11588</v>
      </c>
      <c r="C351" s="10">
        <f t="shared" si="62"/>
        <v>-0.12701521771884883</v>
      </c>
      <c r="D351">
        <v>5299</v>
      </c>
      <c r="E351" s="10">
        <f t="shared" si="54"/>
        <v>0.1109014675052411</v>
      </c>
      <c r="F351">
        <v>1237.5</v>
      </c>
      <c r="G351" s="10">
        <f t="shared" si="55"/>
        <v>-9.2076302274394672E-2</v>
      </c>
      <c r="H351">
        <v>3534</v>
      </c>
      <c r="I351" s="10">
        <f t="shared" si="56"/>
        <v>-1.6949152542372614E-3</v>
      </c>
      <c r="J351">
        <v>1024.5</v>
      </c>
      <c r="K351" s="10">
        <f t="shared" si="57"/>
        <v>1.335311572700304E-2</v>
      </c>
      <c r="T351">
        <f t="shared" si="58"/>
        <v>-0.13745556658876526</v>
      </c>
      <c r="U351">
        <f t="shared" si="53"/>
        <v>0.10265428376065232</v>
      </c>
      <c r="V351">
        <f t="shared" si="59"/>
        <v>-0.10723961279498559</v>
      </c>
      <c r="W351">
        <f t="shared" si="60"/>
        <v>-7.4756654376787798E-3</v>
      </c>
      <c r="X351">
        <f t="shared" si="61"/>
        <v>1.8007957668542164E-3</v>
      </c>
    </row>
    <row r="352" spans="1:24">
      <c r="A352" s="12">
        <v>45596</v>
      </c>
      <c r="B352">
        <v>11042</v>
      </c>
      <c r="C352" s="10">
        <f t="shared" si="62"/>
        <v>-4.711770797376591E-2</v>
      </c>
      <c r="D352">
        <v>5016</v>
      </c>
      <c r="E352" s="10">
        <f t="shared" si="54"/>
        <v>-5.3406303076052097E-2</v>
      </c>
      <c r="F352">
        <v>1250</v>
      </c>
      <c r="G352" s="10">
        <f t="shared" si="55"/>
        <v>1.0101010101010166E-2</v>
      </c>
      <c r="H352">
        <v>3412</v>
      </c>
      <c r="I352" s="10">
        <f t="shared" si="56"/>
        <v>-3.452178834182229E-2</v>
      </c>
      <c r="J352">
        <v>969.4</v>
      </c>
      <c r="K352" s="10">
        <f t="shared" si="57"/>
        <v>-5.3782332845290437E-2</v>
      </c>
      <c r="T352">
        <f t="shared" si="58"/>
        <v>-5.7558056843682343E-2</v>
      </c>
      <c r="U352">
        <f t="shared" si="53"/>
        <v>-6.1653486820640882E-2</v>
      </c>
      <c r="V352">
        <f t="shared" si="59"/>
        <v>-5.0623004195807456E-3</v>
      </c>
      <c r="W352">
        <f t="shared" si="60"/>
        <v>-4.030253852526381E-2</v>
      </c>
      <c r="X352">
        <f t="shared" si="61"/>
        <v>-6.5334652805439264E-2</v>
      </c>
    </row>
    <row r="354" spans="1:12 16383:16383">
      <c r="A354" t="s">
        <v>169</v>
      </c>
      <c r="C354" s="11">
        <f>_xlfn.STDEV.S(C7:C352)</f>
        <v>6.4841043267322485E-2</v>
      </c>
      <c r="E354" s="11">
        <f>_xlfn.STDEV.S(E7:E352)</f>
        <v>9.3154598961695978E-2</v>
      </c>
      <c r="F354" s="4"/>
      <c r="G354" s="11">
        <f>_xlfn.STDEV.S(G7:G352)</f>
        <v>7.6333106393875236E-2</v>
      </c>
      <c r="H354" s="4"/>
      <c r="I354" s="11">
        <f>_xlfn.STDEV.S(I7:I352)</f>
        <v>6.1343518977072041E-2</v>
      </c>
      <c r="J354" s="4"/>
      <c r="K354" s="11">
        <f>_xlfn.STDEV.S(K7:K352)</f>
        <v>9.5233226140261779E-2</v>
      </c>
      <c r="L354" s="5"/>
    </row>
    <row r="355" spans="1:12 16383:16383">
      <c r="A355" t="s">
        <v>170</v>
      </c>
      <c r="C355" s="10">
        <f>AVERAGE(C7:C352)</f>
        <v>8.4695381676016951E-3</v>
      </c>
      <c r="E355" s="10">
        <f>AVERAGE(E7:E352)</f>
        <v>9.8468920982962751E-3</v>
      </c>
      <c r="G355" s="10">
        <f>AVERAGE(G7:G352)</f>
        <v>8.3059834057359391E-3</v>
      </c>
      <c r="I355" s="10">
        <f>AVERAGE(I7:I352)</f>
        <v>1.0047482484810074E-2</v>
      </c>
      <c r="K355" s="10">
        <f>AVERAGE(K7:K352)</f>
        <v>1.4051035624305963E-2</v>
      </c>
    </row>
    <row r="356" spans="1:12 16383:16383">
      <c r="XFC356" s="6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1CFF8-5379-EE4A-978A-36D298C272C1}">
  <dimension ref="A1:XFC356"/>
  <sheetViews>
    <sheetView topLeftCell="O7" workbookViewId="0">
      <selection activeCell="Z43" sqref="Z43:AB53"/>
    </sheetView>
  </sheetViews>
  <sheetFormatPr defaultColWidth="11.42578125" defaultRowHeight="15"/>
  <cols>
    <col min="1" max="1" width="10.140625" bestFit="1" customWidth="1"/>
    <col min="2" max="2" width="14.28515625" customWidth="1"/>
    <col min="3" max="3" width="14" style="10" customWidth="1"/>
    <col min="4" max="4" width="15.7109375" customWidth="1"/>
    <col min="5" max="5" width="14" style="10" customWidth="1"/>
    <col min="6" max="6" width="14.28515625" customWidth="1"/>
    <col min="7" max="7" width="14" style="10" customWidth="1"/>
    <col min="8" max="8" width="14.28515625" customWidth="1"/>
    <col min="9" max="9" width="14" style="10" customWidth="1"/>
    <col min="10" max="10" width="14.28515625" customWidth="1"/>
    <col min="11" max="11" width="14" style="10" customWidth="1"/>
    <col min="13" max="13" width="22.140625" customWidth="1"/>
    <col min="14" max="18" width="15" customWidth="1"/>
    <col min="20" max="24" width="15" customWidth="1"/>
    <col min="25" max="26" width="16.140625" customWidth="1"/>
    <col min="27" max="31" width="15.140625" customWidth="1"/>
  </cols>
  <sheetData>
    <row r="1" spans="1:31">
      <c r="B1" t="s">
        <v>0</v>
      </c>
      <c r="C1" s="10" t="s">
        <v>154</v>
      </c>
      <c r="D1" t="s">
        <v>1</v>
      </c>
      <c r="E1" s="10" t="s">
        <v>154</v>
      </c>
      <c r="F1" t="s">
        <v>8</v>
      </c>
      <c r="G1" s="10" t="s">
        <v>154</v>
      </c>
      <c r="H1" t="s">
        <v>13</v>
      </c>
      <c r="I1" s="10" t="s">
        <v>154</v>
      </c>
      <c r="J1" t="s">
        <v>19</v>
      </c>
      <c r="K1" s="10" t="s">
        <v>154</v>
      </c>
      <c r="N1" t="s">
        <v>155</v>
      </c>
      <c r="T1" t="s">
        <v>156</v>
      </c>
      <c r="Y1" s="14">
        <f>'Q2, Q3.1-5'!A20</f>
        <v>45412</v>
      </c>
      <c r="AA1" t="s">
        <v>157</v>
      </c>
    </row>
    <row r="2" spans="1:31">
      <c r="A2" s="1" t="s">
        <v>25</v>
      </c>
      <c r="B2" t="s">
        <v>26</v>
      </c>
      <c r="D2" t="s">
        <v>27</v>
      </c>
      <c r="F2" t="s">
        <v>34</v>
      </c>
      <c r="H2" t="s">
        <v>39</v>
      </c>
      <c r="J2" t="s">
        <v>45</v>
      </c>
      <c r="N2" t="s">
        <v>0</v>
      </c>
      <c r="O2" t="s">
        <v>1</v>
      </c>
      <c r="P2" t="s">
        <v>8</v>
      </c>
      <c r="Q2" t="s">
        <v>13</v>
      </c>
      <c r="R2" t="s">
        <v>19</v>
      </c>
      <c r="T2" t="s">
        <v>0</v>
      </c>
      <c r="U2" t="s">
        <v>1</v>
      </c>
      <c r="V2" t="s">
        <v>8</v>
      </c>
      <c r="W2" t="s">
        <v>13</v>
      </c>
      <c r="X2" t="s">
        <v>19</v>
      </c>
      <c r="AA2" t="s">
        <v>0</v>
      </c>
      <c r="AB2" t="s">
        <v>1</v>
      </c>
      <c r="AC2" t="s">
        <v>8</v>
      </c>
      <c r="AD2" t="s">
        <v>13</v>
      </c>
      <c r="AE2" t="s">
        <v>19</v>
      </c>
    </row>
    <row r="3" spans="1:31">
      <c r="A3" s="1" t="s">
        <v>51</v>
      </c>
      <c r="B3" t="s">
        <v>52</v>
      </c>
      <c r="D3" t="s">
        <v>52</v>
      </c>
      <c r="F3" t="s">
        <v>52</v>
      </c>
      <c r="H3" t="s">
        <v>52</v>
      </c>
      <c r="J3" t="s">
        <v>52</v>
      </c>
      <c r="M3" t="s">
        <v>158</v>
      </c>
      <c r="N3">
        <f>AVERAGE(C287:C346)</f>
        <v>1.3933904952953852E-2</v>
      </c>
      <c r="O3">
        <f>AVERAGE(E287:E346)</f>
        <v>6.2681179029773233E-3</v>
      </c>
      <c r="P3">
        <f>AVERAGE(G287:G346)</f>
        <v>1.9243209218201322E-2</v>
      </c>
      <c r="Q3">
        <f>AVERAGE(I287:I346)</f>
        <v>6.5062887037995827E-3</v>
      </c>
      <c r="R3">
        <f>AVERAGE(K287:K346)</f>
        <v>9.9986205885109411E-3</v>
      </c>
      <c r="Z3" t="s">
        <v>0</v>
      </c>
      <c r="AA3">
        <f t="array" ref="AA3:AE7">MMULT(TRANSPOSE(T287:X346),T287:X346)*12/59</f>
        <v>3.5693051885304181E-2</v>
      </c>
      <c r="AB3">
        <v>4.6536520101266776E-3</v>
      </c>
      <c r="AC3">
        <v>2.7032546877304286E-3</v>
      </c>
      <c r="AD3">
        <v>2.7185367153689977E-3</v>
      </c>
      <c r="AE3">
        <v>5.843322579628561E-3</v>
      </c>
    </row>
    <row r="4" spans="1:31">
      <c r="A4" s="1"/>
      <c r="B4">
        <v>1</v>
      </c>
      <c r="D4">
        <v>2</v>
      </c>
      <c r="F4">
        <v>9</v>
      </c>
      <c r="H4">
        <v>14</v>
      </c>
      <c r="J4">
        <v>20</v>
      </c>
      <c r="M4" t="s">
        <v>160</v>
      </c>
      <c r="N4">
        <f>VAR(C287:C346)</f>
        <v>2.9744209904420146E-3</v>
      </c>
      <c r="O4">
        <f>VAR(E287:E346)</f>
        <v>5.9281382860579901E-3</v>
      </c>
      <c r="P4">
        <f>VAR(G287:G346)</f>
        <v>5.4157458953316903E-3</v>
      </c>
      <c r="Q4">
        <f>VAR(I287:I346)</f>
        <v>3.5395198014761438E-3</v>
      </c>
      <c r="R4">
        <f>VAR(K287:K346)</f>
        <v>4.1379536261048249E-3</v>
      </c>
      <c r="Z4" t="s">
        <v>1</v>
      </c>
      <c r="AA4">
        <v>4.6536520101266776E-3</v>
      </c>
      <c r="AB4">
        <v>7.1137659432695885E-2</v>
      </c>
      <c r="AC4">
        <v>4.4890951219805561E-3</v>
      </c>
      <c r="AD4">
        <v>1.2849884005977755E-2</v>
      </c>
      <c r="AE4">
        <v>3.511692663409297E-3</v>
      </c>
    </row>
    <row r="5" spans="1:31">
      <c r="A5" s="1"/>
      <c r="M5" t="s">
        <v>161</v>
      </c>
      <c r="N5">
        <f>N3*12</f>
        <v>0.16720685943544622</v>
      </c>
      <c r="O5">
        <f>O3*12</f>
        <v>7.5217414835727886E-2</v>
      </c>
      <c r="P5">
        <f t="shared" ref="P5:R6" si="0">P3*12</f>
        <v>0.23091851061841587</v>
      </c>
      <c r="Q5">
        <f t="shared" si="0"/>
        <v>7.8075464445594989E-2</v>
      </c>
      <c r="R5">
        <f t="shared" si="0"/>
        <v>0.11998344706213129</v>
      </c>
      <c r="Z5" t="s">
        <v>8</v>
      </c>
      <c r="AA5">
        <v>2.7032546877304286E-3</v>
      </c>
      <c r="AB5">
        <v>4.4890951219805561E-3</v>
      </c>
      <c r="AC5">
        <v>6.4988950743980284E-2</v>
      </c>
      <c r="AD5">
        <v>5.840825709702656E-3</v>
      </c>
      <c r="AE5">
        <v>-2.5302227063053358E-3</v>
      </c>
    </row>
    <row r="6" spans="1:31">
      <c r="A6" s="1">
        <v>35064</v>
      </c>
      <c r="B6">
        <v>1215.3699999999999</v>
      </c>
      <c r="D6">
        <v>773.23</v>
      </c>
      <c r="F6">
        <v>199.25</v>
      </c>
      <c r="H6">
        <v>201.72</v>
      </c>
      <c r="J6">
        <v>32.51</v>
      </c>
      <c r="M6" t="s">
        <v>162</v>
      </c>
      <c r="N6" s="24">
        <f>N4*12</f>
        <v>3.5693051885304174E-2</v>
      </c>
      <c r="O6" s="24">
        <f>O4*12</f>
        <v>7.1137659432695885E-2</v>
      </c>
      <c r="P6" s="24">
        <f t="shared" si="0"/>
        <v>6.4988950743980284E-2</v>
      </c>
      <c r="Q6" s="24">
        <f t="shared" si="0"/>
        <v>4.2474237617713725E-2</v>
      </c>
      <c r="R6" s="24">
        <f t="shared" si="0"/>
        <v>4.9655443513257902E-2</v>
      </c>
      <c r="Z6" t="s">
        <v>13</v>
      </c>
      <c r="AA6">
        <v>2.7185367153689977E-3</v>
      </c>
      <c r="AB6">
        <v>1.2849884005977755E-2</v>
      </c>
      <c r="AC6">
        <v>5.840825709702656E-3</v>
      </c>
      <c r="AD6">
        <v>4.2474237617713732E-2</v>
      </c>
      <c r="AE6">
        <v>2.0102142700607901E-2</v>
      </c>
    </row>
    <row r="7" spans="1:31">
      <c r="A7" s="1">
        <v>35095</v>
      </c>
      <c r="B7">
        <v>1257.32</v>
      </c>
      <c r="C7" s="10">
        <f>IFERROR(B7/B6-1,"N/A")</f>
        <v>3.4516237853493115E-2</v>
      </c>
      <c r="D7">
        <v>757.54</v>
      </c>
      <c r="E7" s="10">
        <f t="shared" ref="E7:E70" si="1">IFERROR(D7/D6-1,"N/A")</f>
        <v>-2.029150446826955E-2</v>
      </c>
      <c r="F7">
        <v>223</v>
      </c>
      <c r="G7" s="10">
        <f t="shared" ref="G7:G70" si="2">IFERROR(F7/F6-1,"N/A")</f>
        <v>0.11919698870765361</v>
      </c>
      <c r="H7">
        <v>201.72</v>
      </c>
      <c r="I7" s="10">
        <f t="shared" ref="I7:I70" si="3">IFERROR(H7/H6-1,"N/A")</f>
        <v>0</v>
      </c>
      <c r="J7">
        <v>34.01</v>
      </c>
      <c r="K7" s="10">
        <f t="shared" ref="K7:K70" si="4">IFERROR(J7/J6-1,"N/A")</f>
        <v>4.613964933866499E-2</v>
      </c>
      <c r="T7">
        <f t="shared" ref="T7:T70" si="5">IFERROR(C7-$N$3,"N/A")</f>
        <v>2.0582332900539263E-2</v>
      </c>
      <c r="U7">
        <f t="shared" ref="U7:U38" si="6">IFERROR(E7-$O$3,0)</f>
        <v>-2.6559622371246872E-2</v>
      </c>
      <c r="V7">
        <f t="shared" ref="V7:V70" si="7">IFERROR(G7-$P$3,"N/A")</f>
        <v>9.9953779489452277E-2</v>
      </c>
      <c r="W7">
        <f t="shared" ref="W7:W70" si="8">IFERROR(I7-$Q$3,"N/A")</f>
        <v>-6.5062887037995827E-3</v>
      </c>
      <c r="X7">
        <f t="shared" ref="X7:X70" si="9">IFERROR(K7-$R$3,"N/A")</f>
        <v>3.6141028750154049E-2</v>
      </c>
      <c r="Z7" t="s">
        <v>19</v>
      </c>
      <c r="AA7">
        <v>5.843322579628561E-3</v>
      </c>
      <c r="AB7">
        <v>3.511692663409297E-3</v>
      </c>
      <c r="AC7">
        <v>-2.5302227063053358E-3</v>
      </c>
      <c r="AD7">
        <v>2.0102142700607901E-2</v>
      </c>
      <c r="AE7">
        <v>4.9655443513257909E-2</v>
      </c>
    </row>
    <row r="8" spans="1:31">
      <c r="A8" s="1">
        <v>35124</v>
      </c>
      <c r="B8">
        <v>1226.0999999999999</v>
      </c>
      <c r="C8" s="10">
        <f t="shared" ref="C8:C71" si="10">IFERROR(B8/B7-1,"N/A")</f>
        <v>-2.4830592052938028E-2</v>
      </c>
      <c r="D8">
        <v>752.58</v>
      </c>
      <c r="E8" s="10">
        <f t="shared" si="1"/>
        <v>-6.5475090424267357E-3</v>
      </c>
      <c r="F8">
        <v>217.5</v>
      </c>
      <c r="G8" s="10">
        <f t="shared" si="2"/>
        <v>-2.4663677130044803E-2</v>
      </c>
      <c r="H8">
        <v>199.69</v>
      </c>
      <c r="I8" s="10">
        <f t="shared" si="3"/>
        <v>-1.0063454293079532E-2</v>
      </c>
      <c r="J8">
        <v>33.909999999999997</v>
      </c>
      <c r="K8" s="10">
        <f t="shared" si="4"/>
        <v>-2.9403116730374323E-3</v>
      </c>
      <c r="T8">
        <f t="shared" si="5"/>
        <v>-3.8764497005891879E-2</v>
      </c>
      <c r="U8">
        <f t="shared" si="6"/>
        <v>-1.2815626945404059E-2</v>
      </c>
      <c r="V8">
        <f t="shared" si="7"/>
        <v>-4.3906886348246126E-2</v>
      </c>
      <c r="W8">
        <f t="shared" si="8"/>
        <v>-1.6569742996879116E-2</v>
      </c>
      <c r="X8">
        <f t="shared" si="9"/>
        <v>-1.2938932261548373E-2</v>
      </c>
      <c r="Z8" s="26" t="s">
        <v>152</v>
      </c>
      <c r="AA8" s="27">
        <f>AA3-N6</f>
        <v>0</v>
      </c>
      <c r="AB8" s="27">
        <f>AB4-O6</f>
        <v>0</v>
      </c>
      <c r="AC8" s="27">
        <f>AC5-P6</f>
        <v>0</v>
      </c>
      <c r="AD8" s="27">
        <f>AD6-Q6</f>
        <v>0</v>
      </c>
      <c r="AE8" s="28">
        <f>AE7-R6</f>
        <v>0</v>
      </c>
    </row>
    <row r="9" spans="1:31">
      <c r="A9" s="1">
        <v>35153</v>
      </c>
      <c r="B9">
        <v>1326.57</v>
      </c>
      <c r="C9" s="10">
        <f t="shared" si="10"/>
        <v>8.1942745289943719E-2</v>
      </c>
      <c r="D9">
        <v>783.97</v>
      </c>
      <c r="E9" s="10">
        <f t="shared" si="1"/>
        <v>4.1709851444364787E-2</v>
      </c>
      <c r="F9">
        <v>214.75</v>
      </c>
      <c r="G9" s="10">
        <f t="shared" si="2"/>
        <v>-1.2643678160919491E-2</v>
      </c>
      <c r="H9">
        <v>223.01</v>
      </c>
      <c r="I9" s="10">
        <f t="shared" si="3"/>
        <v>0.1167810105663778</v>
      </c>
      <c r="J9">
        <v>34.61</v>
      </c>
      <c r="K9" s="10">
        <f t="shared" si="4"/>
        <v>2.0642878207018711E-2</v>
      </c>
      <c r="T9">
        <f t="shared" si="5"/>
        <v>6.8008840336989868E-2</v>
      </c>
      <c r="U9">
        <f t="shared" si="6"/>
        <v>3.5441733541387466E-2</v>
      </c>
      <c r="V9">
        <f t="shared" si="7"/>
        <v>-3.1886887379120814E-2</v>
      </c>
      <c r="W9">
        <f t="shared" si="8"/>
        <v>0.11027472186257821</v>
      </c>
      <c r="X9">
        <f t="shared" si="9"/>
        <v>1.064425761850777E-2</v>
      </c>
      <c r="Z9" t="s">
        <v>163</v>
      </c>
      <c r="AA9" s="3">
        <f>_xlfn.XLOOKUP(Y1,Sheet1!A:A,Sheet1!AB:AB)/100</f>
        <v>5.2750000000000005E-2</v>
      </c>
    </row>
    <row r="10" spans="1:31">
      <c r="A10" s="1">
        <v>35185</v>
      </c>
      <c r="B10">
        <v>1358.76</v>
      </c>
      <c r="C10" s="10">
        <f t="shared" si="10"/>
        <v>2.426558719102645E-2</v>
      </c>
      <c r="D10">
        <v>863.28</v>
      </c>
      <c r="E10" s="10">
        <f t="shared" si="1"/>
        <v>0.10116458537954243</v>
      </c>
      <c r="F10">
        <v>217.75</v>
      </c>
      <c r="G10" s="10">
        <f t="shared" si="2"/>
        <v>1.396973224679865E-2</v>
      </c>
      <c r="H10">
        <v>233.14</v>
      </c>
      <c r="I10" s="10">
        <f t="shared" si="3"/>
        <v>4.5423972019192016E-2</v>
      </c>
      <c r="J10">
        <v>45.91</v>
      </c>
      <c r="K10" s="10">
        <f t="shared" si="4"/>
        <v>0.32649523259173652</v>
      </c>
      <c r="R10" t="s">
        <v>164</v>
      </c>
      <c r="T10">
        <f t="shared" si="5"/>
        <v>1.0331682238072598E-2</v>
      </c>
      <c r="U10">
        <f t="shared" si="6"/>
        <v>9.4896467476565105E-2</v>
      </c>
      <c r="V10">
        <f t="shared" si="7"/>
        <v>-5.2734769714026727E-3</v>
      </c>
      <c r="W10">
        <f t="shared" si="8"/>
        <v>3.8917683315392436E-2</v>
      </c>
      <c r="X10">
        <f t="shared" si="9"/>
        <v>0.3164966120032256</v>
      </c>
    </row>
    <row r="11" spans="1:31">
      <c r="A11" s="1">
        <v>35216</v>
      </c>
      <c r="B11">
        <v>1337.3</v>
      </c>
      <c r="C11" s="10">
        <f t="shared" si="10"/>
        <v>-1.5793812005063468E-2</v>
      </c>
      <c r="D11">
        <v>830.65</v>
      </c>
      <c r="E11" s="10">
        <f t="shared" si="1"/>
        <v>-3.7797701788527482E-2</v>
      </c>
      <c r="F11">
        <v>222.25</v>
      </c>
      <c r="G11" s="10">
        <f t="shared" si="2"/>
        <v>2.0665901262916231E-2</v>
      </c>
      <c r="H11">
        <v>238.21</v>
      </c>
      <c r="I11" s="10">
        <f t="shared" si="3"/>
        <v>2.174659003174062E-2</v>
      </c>
      <c r="J11">
        <v>46.31</v>
      </c>
      <c r="K11" s="10">
        <f t="shared" si="4"/>
        <v>8.7126987584404958E-3</v>
      </c>
      <c r="T11">
        <f t="shared" si="5"/>
        <v>-2.972771695801732E-2</v>
      </c>
      <c r="U11">
        <f t="shared" si="6"/>
        <v>-4.4065819691504804E-2</v>
      </c>
      <c r="V11">
        <f t="shared" si="7"/>
        <v>1.4226920447149086E-3</v>
      </c>
      <c r="W11">
        <f t="shared" si="8"/>
        <v>1.5240301327941037E-2</v>
      </c>
      <c r="X11">
        <f t="shared" si="9"/>
        <v>-1.2859218300704453E-3</v>
      </c>
      <c r="AA11" s="7" t="s">
        <v>165</v>
      </c>
    </row>
    <row r="12" spans="1:31">
      <c r="A12" s="1">
        <v>35244</v>
      </c>
      <c r="B12">
        <v>1388.02</v>
      </c>
      <c r="C12" s="10">
        <f t="shared" si="10"/>
        <v>3.7927166679129654E-2</v>
      </c>
      <c r="D12">
        <v>787.28</v>
      </c>
      <c r="E12" s="10">
        <f t="shared" si="1"/>
        <v>-5.2212123036176505E-2</v>
      </c>
      <c r="F12">
        <v>244.25</v>
      </c>
      <c r="G12" s="10">
        <f t="shared" si="2"/>
        <v>9.8987626546681584E-2</v>
      </c>
      <c r="H12">
        <v>239.23</v>
      </c>
      <c r="I12" s="10">
        <f t="shared" si="3"/>
        <v>4.2819361067965023E-3</v>
      </c>
      <c r="J12">
        <v>48.81</v>
      </c>
      <c r="K12" s="10">
        <f t="shared" si="4"/>
        <v>5.3984020729863857E-2</v>
      </c>
      <c r="T12">
        <f t="shared" si="5"/>
        <v>2.3993261726175802E-2</v>
      </c>
      <c r="U12">
        <f t="shared" si="6"/>
        <v>-5.8480240939153827E-2</v>
      </c>
      <c r="V12">
        <f t="shared" si="7"/>
        <v>7.9744417328480255E-2</v>
      </c>
      <c r="W12">
        <f t="shared" si="8"/>
        <v>-2.2243525970030804E-3</v>
      </c>
      <c r="X12">
        <f t="shared" si="9"/>
        <v>4.3985400141352916E-2</v>
      </c>
      <c r="Z12" t="s">
        <v>0</v>
      </c>
      <c r="AA12">
        <f>N5</f>
        <v>0.16720685943544622</v>
      </c>
    </row>
    <row r="13" spans="1:31">
      <c r="A13" s="1">
        <v>35277</v>
      </c>
      <c r="B13">
        <v>1356.81</v>
      </c>
      <c r="C13" s="10">
        <f t="shared" si="10"/>
        <v>-2.2485266782899416E-2</v>
      </c>
      <c r="D13">
        <v>767.45</v>
      </c>
      <c r="E13" s="10">
        <f t="shared" si="1"/>
        <v>-2.5187989025505453E-2</v>
      </c>
      <c r="F13">
        <v>232.25</v>
      </c>
      <c r="G13" s="10">
        <f t="shared" si="2"/>
        <v>-4.9129989764585491E-2</v>
      </c>
      <c r="H13">
        <v>228.08</v>
      </c>
      <c r="I13" s="10">
        <f t="shared" si="3"/>
        <v>-4.6607866906324347E-2</v>
      </c>
      <c r="J13">
        <v>43.01</v>
      </c>
      <c r="K13" s="10">
        <f t="shared" si="4"/>
        <v>-0.11882810899405871</v>
      </c>
      <c r="T13">
        <f t="shared" si="5"/>
        <v>-3.6419171735853267E-2</v>
      </c>
      <c r="U13">
        <f t="shared" si="6"/>
        <v>-3.1456106928482774E-2</v>
      </c>
      <c r="V13">
        <f t="shared" si="7"/>
        <v>-6.837319898278682E-2</v>
      </c>
      <c r="W13">
        <f t="shared" si="8"/>
        <v>-5.3114155610123927E-2</v>
      </c>
      <c r="X13">
        <f t="shared" si="9"/>
        <v>-0.12882672958256966</v>
      </c>
      <c r="Z13" t="s">
        <v>1</v>
      </c>
      <c r="AA13">
        <f>O5</f>
        <v>7.5217414835727886E-2</v>
      </c>
    </row>
    <row r="14" spans="1:31">
      <c r="A14" s="1">
        <v>35307</v>
      </c>
      <c r="B14">
        <v>1494.34</v>
      </c>
      <c r="C14" s="10">
        <f t="shared" si="10"/>
        <v>0.10136275528629657</v>
      </c>
      <c r="D14">
        <v>787.69</v>
      </c>
      <c r="E14" s="10">
        <f t="shared" si="1"/>
        <v>2.6373053619128228E-2</v>
      </c>
      <c r="F14">
        <v>249.12</v>
      </c>
      <c r="G14" s="10">
        <f t="shared" si="2"/>
        <v>7.2637244348762176E-2</v>
      </c>
      <c r="H14">
        <v>243.28</v>
      </c>
      <c r="I14" s="10">
        <f t="shared" si="3"/>
        <v>6.6643283058575919E-2</v>
      </c>
      <c r="J14">
        <v>43.51</v>
      </c>
      <c r="K14" s="10">
        <f t="shared" si="4"/>
        <v>1.1625203441060217E-2</v>
      </c>
      <c r="T14">
        <f t="shared" si="5"/>
        <v>8.7428850333342717E-2</v>
      </c>
      <c r="U14">
        <f t="shared" si="6"/>
        <v>2.0104935716150907E-2</v>
      </c>
      <c r="V14">
        <f t="shared" si="7"/>
        <v>5.3394035130560853E-2</v>
      </c>
      <c r="W14">
        <f t="shared" si="8"/>
        <v>6.0136994354776339E-2</v>
      </c>
      <c r="X14">
        <f t="shared" si="9"/>
        <v>1.6265828525492756E-3</v>
      </c>
      <c r="Z14" t="s">
        <v>8</v>
      </c>
      <c r="AA14">
        <f>P5</f>
        <v>0.23091851061841587</v>
      </c>
    </row>
    <row r="15" spans="1:31">
      <c r="A15" s="1">
        <v>35338</v>
      </c>
      <c r="B15">
        <v>1548.97</v>
      </c>
      <c r="C15" s="10">
        <f t="shared" si="10"/>
        <v>3.6557945313650198E-2</v>
      </c>
      <c r="D15">
        <v>808.34</v>
      </c>
      <c r="E15" s="10">
        <f t="shared" si="1"/>
        <v>2.6215897116885989E-2</v>
      </c>
      <c r="F15">
        <v>264.13</v>
      </c>
      <c r="G15" s="10">
        <f t="shared" si="2"/>
        <v>6.0252087347463013E-2</v>
      </c>
      <c r="H15">
        <v>240.24</v>
      </c>
      <c r="I15" s="10">
        <f t="shared" si="3"/>
        <v>-1.2495889510029556E-2</v>
      </c>
      <c r="J15">
        <v>46.66</v>
      </c>
      <c r="K15" s="10">
        <f t="shared" si="4"/>
        <v>7.239715008044123E-2</v>
      </c>
      <c r="T15">
        <f t="shared" si="5"/>
        <v>2.2624040360696346E-2</v>
      </c>
      <c r="U15">
        <f t="shared" si="6"/>
        <v>1.9947779213908667E-2</v>
      </c>
      <c r="V15">
        <f t="shared" si="7"/>
        <v>4.100887812926169E-2</v>
      </c>
      <c r="W15">
        <f t="shared" si="8"/>
        <v>-1.900217821382914E-2</v>
      </c>
      <c r="X15">
        <f t="shared" si="9"/>
        <v>6.2398529491930289E-2</v>
      </c>
      <c r="Z15" t="s">
        <v>13</v>
      </c>
      <c r="AA15">
        <f>Q5</f>
        <v>7.8075464445594989E-2</v>
      </c>
    </row>
    <row r="16" spans="1:31">
      <c r="A16" s="1">
        <v>35369</v>
      </c>
      <c r="B16">
        <v>1630.9</v>
      </c>
      <c r="C16" s="10">
        <f t="shared" si="10"/>
        <v>5.2893212909223664E-2</v>
      </c>
      <c r="D16">
        <v>811.65</v>
      </c>
      <c r="E16" s="10">
        <f t="shared" si="1"/>
        <v>4.0948115891827896E-3</v>
      </c>
      <c r="F16">
        <v>291.25</v>
      </c>
      <c r="G16" s="10">
        <f t="shared" si="2"/>
        <v>0.10267671222504071</v>
      </c>
      <c r="H16">
        <v>240.75</v>
      </c>
      <c r="I16" s="10">
        <f t="shared" si="3"/>
        <v>2.1228771228771759E-3</v>
      </c>
      <c r="J16">
        <v>48.26</v>
      </c>
      <c r="K16" s="10">
        <f t="shared" si="4"/>
        <v>3.4290612944706478E-2</v>
      </c>
      <c r="T16">
        <f t="shared" si="5"/>
        <v>3.8959307956269812E-2</v>
      </c>
      <c r="U16">
        <f t="shared" si="6"/>
        <v>-2.1733063137945336E-3</v>
      </c>
      <c r="V16">
        <f t="shared" si="7"/>
        <v>8.3433503006839382E-2</v>
      </c>
      <c r="W16">
        <f t="shared" si="8"/>
        <v>-4.3834115809224068E-3</v>
      </c>
      <c r="X16">
        <f t="shared" si="9"/>
        <v>2.4291992356195537E-2</v>
      </c>
      <c r="Z16" t="s">
        <v>19</v>
      </c>
      <c r="AA16">
        <f>R5</f>
        <v>0.11998344706213129</v>
      </c>
    </row>
    <row r="17" spans="1:28">
      <c r="A17" s="1">
        <v>35398</v>
      </c>
      <c r="B17">
        <v>1599.69</v>
      </c>
      <c r="C17" s="10">
        <f t="shared" si="10"/>
        <v>-1.9136673002636551E-2</v>
      </c>
      <c r="D17">
        <v>826.93</v>
      </c>
      <c r="E17" s="10">
        <f t="shared" si="1"/>
        <v>1.8825848580052984E-2</v>
      </c>
      <c r="F17">
        <v>289.25</v>
      </c>
      <c r="G17" s="10">
        <f t="shared" si="2"/>
        <v>-6.8669527896996208E-3</v>
      </c>
      <c r="H17">
        <v>224.02</v>
      </c>
      <c r="I17" s="10">
        <f t="shared" si="3"/>
        <v>-6.9491173416406982E-2</v>
      </c>
      <c r="J17">
        <v>51.76</v>
      </c>
      <c r="K17" s="10">
        <f t="shared" si="4"/>
        <v>7.2523829258184902E-2</v>
      </c>
      <c r="T17">
        <f t="shared" si="5"/>
        <v>-3.3070577955590402E-2</v>
      </c>
      <c r="U17">
        <f t="shared" si="6"/>
        <v>1.2557730677075661E-2</v>
      </c>
      <c r="V17">
        <f t="shared" si="7"/>
        <v>-2.6110162007900943E-2</v>
      </c>
      <c r="W17">
        <f t="shared" si="8"/>
        <v>-7.5997462120206569E-2</v>
      </c>
      <c r="X17">
        <f t="shared" si="9"/>
        <v>6.2525208669673954E-2</v>
      </c>
    </row>
    <row r="18" spans="1:28">
      <c r="A18" s="1">
        <v>35430</v>
      </c>
      <c r="B18">
        <v>1607</v>
      </c>
      <c r="C18" s="10">
        <f t="shared" si="10"/>
        <v>4.5696353668522871E-3</v>
      </c>
      <c r="D18">
        <v>773.65</v>
      </c>
      <c r="E18" s="10">
        <f t="shared" si="1"/>
        <v>-6.4431088483910326E-2</v>
      </c>
      <c r="F18">
        <v>320</v>
      </c>
      <c r="G18" s="10">
        <f t="shared" si="2"/>
        <v>0.10630942091616258</v>
      </c>
      <c r="H18">
        <v>237.2</v>
      </c>
      <c r="I18" s="10">
        <f t="shared" si="3"/>
        <v>5.8834032675653791E-2</v>
      </c>
      <c r="J18">
        <v>53.01</v>
      </c>
      <c r="K18" s="10">
        <f t="shared" si="4"/>
        <v>2.4149922720247297E-2</v>
      </c>
      <c r="T18">
        <f t="shared" si="5"/>
        <v>-9.3642695861015646E-3</v>
      </c>
      <c r="U18">
        <f t="shared" si="6"/>
        <v>-7.0699206386887647E-2</v>
      </c>
      <c r="V18">
        <f t="shared" si="7"/>
        <v>8.7066211697961249E-2</v>
      </c>
      <c r="W18">
        <f t="shared" si="8"/>
        <v>5.2327743971854211E-2</v>
      </c>
      <c r="X18">
        <f t="shared" si="9"/>
        <v>1.4151302131736355E-2</v>
      </c>
      <c r="AA18" s="7" t="s">
        <v>166</v>
      </c>
    </row>
    <row r="19" spans="1:28">
      <c r="A19" s="1">
        <v>35461</v>
      </c>
      <c r="B19">
        <v>1760.14</v>
      </c>
      <c r="C19" s="10">
        <f t="shared" si="10"/>
        <v>9.5295581829496046E-2</v>
      </c>
      <c r="D19">
        <v>751.76</v>
      </c>
      <c r="E19" s="10">
        <f t="shared" si="1"/>
        <v>-2.8294448393976546E-2</v>
      </c>
      <c r="F19">
        <v>317.13</v>
      </c>
      <c r="G19" s="10">
        <f t="shared" si="2"/>
        <v>-8.9687499999999698E-3</v>
      </c>
      <c r="H19">
        <v>212.87</v>
      </c>
      <c r="I19" s="10">
        <f t="shared" si="3"/>
        <v>-0.10257166947723428</v>
      </c>
      <c r="J19">
        <v>55.46</v>
      </c>
      <c r="K19" s="10">
        <f t="shared" si="4"/>
        <v>4.6217694774570939E-2</v>
      </c>
      <c r="T19">
        <f t="shared" si="5"/>
        <v>8.1361676876542194E-2</v>
      </c>
      <c r="U19">
        <f t="shared" si="6"/>
        <v>-3.4562566296953867E-2</v>
      </c>
      <c r="V19">
        <f t="shared" si="7"/>
        <v>-2.8211959218201292E-2</v>
      </c>
      <c r="W19">
        <f t="shared" si="8"/>
        <v>-0.10907795818103387</v>
      </c>
      <c r="X19">
        <f t="shared" si="9"/>
        <v>3.6219074186059998E-2</v>
      </c>
      <c r="Z19" t="s">
        <v>0</v>
      </c>
      <c r="AA19">
        <f>0.2</f>
        <v>0.2</v>
      </c>
    </row>
    <row r="20" spans="1:28">
      <c r="A20" s="1">
        <v>35489</v>
      </c>
      <c r="B20">
        <v>1760.63</v>
      </c>
      <c r="C20" s="10">
        <f t="shared" si="10"/>
        <v>2.783869464928479E-4</v>
      </c>
      <c r="D20">
        <v>774.47</v>
      </c>
      <c r="E20" s="10">
        <f t="shared" si="1"/>
        <v>3.0209109290199043E-2</v>
      </c>
      <c r="F20">
        <v>319.38</v>
      </c>
      <c r="G20" s="10">
        <f t="shared" si="2"/>
        <v>7.0948822249550236E-3</v>
      </c>
      <c r="H20">
        <v>212.36</v>
      </c>
      <c r="I20" s="10">
        <f t="shared" si="3"/>
        <v>-2.3958284398928331E-3</v>
      </c>
      <c r="J20">
        <v>61.76</v>
      </c>
      <c r="K20" s="10">
        <f t="shared" si="4"/>
        <v>0.11359538406058411</v>
      </c>
      <c r="T20">
        <f t="shared" si="5"/>
        <v>-1.3655518006461004E-2</v>
      </c>
      <c r="U20">
        <f t="shared" si="6"/>
        <v>2.3940991387221722E-2</v>
      </c>
      <c r="V20">
        <f t="shared" si="7"/>
        <v>-1.2148326993246299E-2</v>
      </c>
      <c r="W20">
        <f t="shared" si="8"/>
        <v>-8.9021171436924167E-3</v>
      </c>
      <c r="X20">
        <f t="shared" si="9"/>
        <v>0.10359676347207317</v>
      </c>
      <c r="Z20" t="s">
        <v>1</v>
      </c>
      <c r="AA20">
        <f t="shared" ref="AA20:AA23" si="11">0.2</f>
        <v>0.2</v>
      </c>
    </row>
    <row r="21" spans="1:28">
      <c r="A21" s="1">
        <v>35520</v>
      </c>
      <c r="B21">
        <v>1719.18</v>
      </c>
      <c r="C21" s="10">
        <f t="shared" si="10"/>
        <v>-2.3542709143886009E-2</v>
      </c>
      <c r="D21">
        <v>795.95</v>
      </c>
      <c r="E21" s="10">
        <f t="shared" si="1"/>
        <v>2.7735096259377423E-2</v>
      </c>
      <c r="F21">
        <v>341.13</v>
      </c>
      <c r="G21" s="10">
        <f t="shared" si="2"/>
        <v>6.8100695096749986E-2</v>
      </c>
      <c r="H21">
        <v>218.95</v>
      </c>
      <c r="I21" s="10">
        <f t="shared" si="3"/>
        <v>3.1032209455641224E-2</v>
      </c>
      <c r="J21">
        <v>65.36</v>
      </c>
      <c r="K21" s="10">
        <f t="shared" si="4"/>
        <v>5.8290155440414493E-2</v>
      </c>
      <c r="T21">
        <f t="shared" si="5"/>
        <v>-3.7476614096839861E-2</v>
      </c>
      <c r="U21">
        <f t="shared" si="6"/>
        <v>2.1466978356400102E-2</v>
      </c>
      <c r="V21">
        <f t="shared" si="7"/>
        <v>4.8857485878548663E-2</v>
      </c>
      <c r="W21">
        <f t="shared" si="8"/>
        <v>2.4525920751841641E-2</v>
      </c>
      <c r="X21">
        <f t="shared" si="9"/>
        <v>4.8291534851903552E-2</v>
      </c>
      <c r="Z21" t="s">
        <v>8</v>
      </c>
      <c r="AA21">
        <f t="shared" si="11"/>
        <v>0.2</v>
      </c>
    </row>
    <row r="22" spans="1:28">
      <c r="A22" s="1">
        <v>35550</v>
      </c>
      <c r="B22">
        <v>1813.79</v>
      </c>
      <c r="C22" s="10">
        <f t="shared" si="10"/>
        <v>5.503205016345003E-2</v>
      </c>
      <c r="D22">
        <v>808.34</v>
      </c>
      <c r="E22" s="10">
        <f t="shared" si="1"/>
        <v>1.5566304416106513E-2</v>
      </c>
      <c r="F22">
        <v>327.75</v>
      </c>
      <c r="G22" s="10">
        <f t="shared" si="2"/>
        <v>-3.9222583765719854E-2</v>
      </c>
      <c r="H22">
        <v>214.9</v>
      </c>
      <c r="I22" s="10">
        <f t="shared" si="3"/>
        <v>-1.8497373829641339E-2</v>
      </c>
      <c r="J22">
        <v>64.16</v>
      </c>
      <c r="K22" s="10">
        <f t="shared" si="4"/>
        <v>-1.8359853121175052E-2</v>
      </c>
      <c r="T22">
        <f t="shared" si="5"/>
        <v>4.1098145210496179E-2</v>
      </c>
      <c r="U22">
        <f t="shared" si="6"/>
        <v>9.2981865131291901E-3</v>
      </c>
      <c r="V22">
        <f t="shared" si="7"/>
        <v>-5.8465792983921176E-2</v>
      </c>
      <c r="W22">
        <f t="shared" si="8"/>
        <v>-2.5003662533440923E-2</v>
      </c>
      <c r="X22">
        <f t="shared" si="9"/>
        <v>-2.8358473709685993E-2</v>
      </c>
      <c r="Z22" t="s">
        <v>13</v>
      </c>
      <c r="AA22">
        <f t="shared" si="11"/>
        <v>0.2</v>
      </c>
    </row>
    <row r="23" spans="1:28">
      <c r="A23" s="1">
        <v>35580</v>
      </c>
      <c r="B23">
        <v>1807.94</v>
      </c>
      <c r="C23" s="10">
        <f t="shared" si="10"/>
        <v>-3.2252906896608202E-3</v>
      </c>
      <c r="D23">
        <v>866.58</v>
      </c>
      <c r="E23" s="10">
        <f t="shared" si="1"/>
        <v>7.2048890318430425E-2</v>
      </c>
      <c r="F23">
        <v>310.63</v>
      </c>
      <c r="G23" s="10">
        <f t="shared" si="2"/>
        <v>-5.223493516399691E-2</v>
      </c>
      <c r="H23">
        <v>203.75</v>
      </c>
      <c r="I23" s="10">
        <f t="shared" si="3"/>
        <v>-5.1884597487203421E-2</v>
      </c>
      <c r="J23">
        <v>65.36</v>
      </c>
      <c r="K23" s="10">
        <f t="shared" si="4"/>
        <v>1.8703241895261957E-2</v>
      </c>
      <c r="T23">
        <f t="shared" si="5"/>
        <v>-1.7159195642614672E-2</v>
      </c>
      <c r="U23">
        <f t="shared" si="6"/>
        <v>6.5780772415453104E-2</v>
      </c>
      <c r="V23">
        <f t="shared" si="7"/>
        <v>-7.1478144382198239E-2</v>
      </c>
      <c r="W23">
        <f t="shared" si="8"/>
        <v>-5.8390886191003001E-2</v>
      </c>
      <c r="X23">
        <f t="shared" si="9"/>
        <v>8.7046213067510161E-3</v>
      </c>
      <c r="Z23" t="s">
        <v>19</v>
      </c>
      <c r="AA23">
        <f t="shared" si="11"/>
        <v>0.2</v>
      </c>
    </row>
    <row r="24" spans="1:28">
      <c r="A24" s="1">
        <v>35611</v>
      </c>
      <c r="B24">
        <v>1937.18</v>
      </c>
      <c r="C24" s="10">
        <f t="shared" si="10"/>
        <v>7.1484673163932477E-2</v>
      </c>
      <c r="D24">
        <v>864.52</v>
      </c>
      <c r="E24" s="10">
        <f t="shared" si="1"/>
        <v>-2.3771607930024308E-3</v>
      </c>
      <c r="F24">
        <v>334.13</v>
      </c>
      <c r="G24" s="10">
        <f t="shared" si="2"/>
        <v>7.5652705791455999E-2</v>
      </c>
      <c r="H24">
        <v>197.16</v>
      </c>
      <c r="I24" s="10">
        <f t="shared" si="3"/>
        <v>-3.2343558282208584E-2</v>
      </c>
      <c r="J24">
        <v>65.959999999999994</v>
      </c>
      <c r="K24" s="10">
        <f t="shared" si="4"/>
        <v>9.1799265605874147E-3</v>
      </c>
      <c r="T24">
        <f t="shared" si="5"/>
        <v>5.7550768210978626E-2</v>
      </c>
      <c r="U24">
        <f t="shared" si="6"/>
        <v>-8.645278695979754E-3</v>
      </c>
      <c r="V24">
        <f t="shared" si="7"/>
        <v>5.6409496573254676E-2</v>
      </c>
      <c r="W24">
        <f t="shared" si="8"/>
        <v>-3.8849846986008164E-2</v>
      </c>
      <c r="X24">
        <f t="shared" si="9"/>
        <v>-8.1869402792352636E-4</v>
      </c>
      <c r="Z24" t="s">
        <v>57</v>
      </c>
      <c r="AA24">
        <f>SUM(AA19:AA23)</f>
        <v>1</v>
      </c>
    </row>
    <row r="25" spans="1:28">
      <c r="A25" s="1">
        <v>35642</v>
      </c>
      <c r="B25">
        <v>1971.32</v>
      </c>
      <c r="C25" s="10">
        <f t="shared" si="10"/>
        <v>1.7623555890521114E-2</v>
      </c>
      <c r="D25">
        <v>816.6</v>
      </c>
      <c r="E25" s="10">
        <f t="shared" si="1"/>
        <v>-5.5429602554018409E-2</v>
      </c>
      <c r="F25">
        <v>333.38</v>
      </c>
      <c r="G25" s="10">
        <f t="shared" si="2"/>
        <v>-2.2446353215813675E-3</v>
      </c>
      <c r="H25">
        <v>195.13</v>
      </c>
      <c r="I25" s="10">
        <f t="shared" si="3"/>
        <v>-1.0296206127003438E-2</v>
      </c>
      <c r="J25">
        <v>67.510000000000005</v>
      </c>
      <c r="K25" s="10">
        <f t="shared" si="4"/>
        <v>2.349909035779274E-2</v>
      </c>
      <c r="T25">
        <f t="shared" si="5"/>
        <v>3.6896509375672626E-3</v>
      </c>
      <c r="U25">
        <f t="shared" si="6"/>
        <v>-6.169772045699573E-2</v>
      </c>
      <c r="V25">
        <f t="shared" si="7"/>
        <v>-2.148784453978269E-2</v>
      </c>
      <c r="W25">
        <f t="shared" si="8"/>
        <v>-1.6802494830803021E-2</v>
      </c>
      <c r="X25">
        <f t="shared" si="9"/>
        <v>1.3500469769281799E-2</v>
      </c>
    </row>
    <row r="26" spans="1:28">
      <c r="A26" s="1">
        <v>35671</v>
      </c>
      <c r="B26">
        <v>1907.92</v>
      </c>
      <c r="C26" s="10">
        <f t="shared" si="10"/>
        <v>-3.2161191485907903E-2</v>
      </c>
      <c r="D26">
        <v>803.8</v>
      </c>
      <c r="E26" s="10">
        <f t="shared" si="1"/>
        <v>-1.5674748959098816E-2</v>
      </c>
      <c r="F26">
        <v>361</v>
      </c>
      <c r="G26" s="10">
        <f t="shared" si="2"/>
        <v>8.2848401223828638E-2</v>
      </c>
      <c r="H26">
        <v>238.72</v>
      </c>
      <c r="I26" s="10">
        <f t="shared" si="3"/>
        <v>0.2233895351816737</v>
      </c>
      <c r="J26">
        <v>71.27</v>
      </c>
      <c r="K26" s="10">
        <f t="shared" si="4"/>
        <v>5.5695452525551525E-2</v>
      </c>
      <c r="T26">
        <f t="shared" si="5"/>
        <v>-4.6095096438861755E-2</v>
      </c>
      <c r="U26">
        <f t="shared" si="6"/>
        <v>-2.1942866862076138E-2</v>
      </c>
      <c r="V26">
        <f t="shared" si="7"/>
        <v>6.3605192005627309E-2</v>
      </c>
      <c r="W26">
        <f t="shared" si="8"/>
        <v>0.21688324647787413</v>
      </c>
      <c r="X26">
        <f t="shared" si="9"/>
        <v>4.5696831937040584E-2</v>
      </c>
      <c r="Z26" t="s">
        <v>58</v>
      </c>
      <c r="AA26" cm="1">
        <f t="array" ref="AA26">MMULT(TRANSPOSE(AA19:AA23),AA12:AA16)</f>
        <v>0.13428033927946326</v>
      </c>
    </row>
    <row r="27" spans="1:28">
      <c r="A27" s="1">
        <v>35703</v>
      </c>
      <c r="B27">
        <v>1971.81</v>
      </c>
      <c r="C27" s="10">
        <f t="shared" si="10"/>
        <v>3.348672900331251E-2</v>
      </c>
      <c r="D27">
        <v>818.26</v>
      </c>
      <c r="E27" s="10">
        <f t="shared" si="1"/>
        <v>1.7989549639213731E-2</v>
      </c>
      <c r="F27">
        <v>415.88</v>
      </c>
      <c r="G27" s="10">
        <f t="shared" si="2"/>
        <v>0.15202216066481999</v>
      </c>
      <c r="H27">
        <v>266.58999999999997</v>
      </c>
      <c r="I27" s="10">
        <f t="shared" si="3"/>
        <v>0.11674765415549593</v>
      </c>
      <c r="J27">
        <v>69.56</v>
      </c>
      <c r="K27" s="10">
        <f t="shared" si="4"/>
        <v>-2.3993265048407375E-2</v>
      </c>
      <c r="T27">
        <f t="shared" si="5"/>
        <v>1.9552824050358658E-2</v>
      </c>
      <c r="U27">
        <f t="shared" si="6"/>
        <v>1.1721431736236408E-2</v>
      </c>
      <c r="V27">
        <f t="shared" si="7"/>
        <v>0.13277895144661866</v>
      </c>
      <c r="W27">
        <f t="shared" si="8"/>
        <v>0.11024136545169634</v>
      </c>
      <c r="X27">
        <f t="shared" si="9"/>
        <v>-3.3991885636918316E-2</v>
      </c>
      <c r="Z27" t="s">
        <v>59</v>
      </c>
      <c r="AA27" cm="1">
        <f t="array" ref="AA27">SQRT(MMULT(MMULT(TRANSPOSE(AA19:AA23),AA3:AE7),AA19:AA23))</f>
        <v>0.12398608150424095</v>
      </c>
    </row>
    <row r="28" spans="1:28">
      <c r="A28" s="1">
        <v>35734</v>
      </c>
      <c r="B28">
        <v>1834.76</v>
      </c>
      <c r="C28" s="10">
        <f t="shared" si="10"/>
        <v>-6.9504668299684047E-2</v>
      </c>
      <c r="D28">
        <v>634.45000000000005</v>
      </c>
      <c r="E28" s="10">
        <f t="shared" si="1"/>
        <v>-0.22463520152518757</v>
      </c>
      <c r="F28">
        <v>395.5</v>
      </c>
      <c r="G28" s="10">
        <f t="shared" si="2"/>
        <v>-4.9004520534769669E-2</v>
      </c>
      <c r="H28">
        <v>251.39</v>
      </c>
      <c r="I28" s="10">
        <f t="shared" si="3"/>
        <v>-5.7016392212761113E-2</v>
      </c>
      <c r="J28">
        <v>71.02</v>
      </c>
      <c r="K28" s="10">
        <f t="shared" si="4"/>
        <v>2.0989074180563394E-2</v>
      </c>
      <c r="T28">
        <f t="shared" si="5"/>
        <v>-8.3438573252637899E-2</v>
      </c>
      <c r="U28">
        <f t="shared" si="6"/>
        <v>-0.23090331942816489</v>
      </c>
      <c r="V28">
        <f t="shared" si="7"/>
        <v>-6.8247729752970998E-2</v>
      </c>
      <c r="W28">
        <f t="shared" si="8"/>
        <v>-6.35226809165607E-2</v>
      </c>
      <c r="X28">
        <f t="shared" si="9"/>
        <v>1.0990453592052453E-2</v>
      </c>
      <c r="Z28" t="s">
        <v>60</v>
      </c>
      <c r="AA28">
        <f>(AA26-AA9)/AA27</f>
        <v>0.65757654641803076</v>
      </c>
    </row>
    <row r="29" spans="1:28">
      <c r="A29" s="1">
        <v>35762</v>
      </c>
      <c r="B29">
        <v>1843.54</v>
      </c>
      <c r="C29" s="10">
        <f t="shared" si="10"/>
        <v>4.7853670234798695E-3</v>
      </c>
      <c r="D29">
        <v>590.66</v>
      </c>
      <c r="E29" s="10">
        <f t="shared" si="1"/>
        <v>-6.9020411379935531E-2</v>
      </c>
      <c r="F29">
        <v>404</v>
      </c>
      <c r="G29" s="10">
        <f t="shared" si="2"/>
        <v>2.1491782553729522E-2</v>
      </c>
      <c r="H29">
        <v>230.1</v>
      </c>
      <c r="I29" s="10">
        <f t="shared" si="3"/>
        <v>-8.4689128445841089E-2</v>
      </c>
      <c r="J29">
        <v>76.17</v>
      </c>
      <c r="K29" s="10">
        <f t="shared" si="4"/>
        <v>7.2514784567727419E-2</v>
      </c>
      <c r="T29">
        <f t="shared" si="5"/>
        <v>-9.1485379294739821E-3</v>
      </c>
      <c r="U29">
        <f t="shared" si="6"/>
        <v>-7.5288529282912853E-2</v>
      </c>
      <c r="V29">
        <f t="shared" si="7"/>
        <v>2.2485733355281992E-3</v>
      </c>
      <c r="W29">
        <f t="shared" si="8"/>
        <v>-9.1195417149640676E-2</v>
      </c>
      <c r="X29">
        <f t="shared" si="9"/>
        <v>6.2516163979216471E-2</v>
      </c>
    </row>
    <row r="30" spans="1:28">
      <c r="A30" s="1">
        <v>35795</v>
      </c>
      <c r="B30">
        <v>2084.4699999999998</v>
      </c>
      <c r="C30" s="10">
        <f t="shared" si="10"/>
        <v>0.13068878353602309</v>
      </c>
      <c r="D30">
        <v>618.75</v>
      </c>
      <c r="E30" s="10">
        <f t="shared" si="1"/>
        <v>4.7556970168963542E-2</v>
      </c>
      <c r="F30">
        <v>433.75</v>
      </c>
      <c r="G30" s="10">
        <f t="shared" si="2"/>
        <v>7.3638613861386037E-2</v>
      </c>
      <c r="H30">
        <v>240.24</v>
      </c>
      <c r="I30" s="10">
        <f t="shared" si="3"/>
        <v>4.4067796610169463E-2</v>
      </c>
      <c r="J30">
        <v>83.02</v>
      </c>
      <c r="K30" s="10">
        <f t="shared" si="4"/>
        <v>8.9930418800052481E-2</v>
      </c>
      <c r="T30">
        <f t="shared" si="5"/>
        <v>0.11675487858306924</v>
      </c>
      <c r="U30">
        <f t="shared" si="6"/>
        <v>4.128885226598622E-2</v>
      </c>
      <c r="V30">
        <f t="shared" si="7"/>
        <v>5.4395404643184715E-2</v>
      </c>
      <c r="W30">
        <f t="shared" si="8"/>
        <v>3.7561507906369883E-2</v>
      </c>
      <c r="X30">
        <f t="shared" si="9"/>
        <v>7.9931798211541533E-2</v>
      </c>
      <c r="Z30" s="2"/>
      <c r="AA30" s="8" t="s">
        <v>56</v>
      </c>
      <c r="AB30" s="2"/>
    </row>
    <row r="31" spans="1:28">
      <c r="A31" s="1">
        <v>35825</v>
      </c>
      <c r="B31">
        <v>2389.7800000000002</v>
      </c>
      <c r="C31" s="10">
        <f t="shared" si="10"/>
        <v>0.14646888657548462</v>
      </c>
      <c r="D31">
        <v>646.01</v>
      </c>
      <c r="E31" s="10">
        <f t="shared" si="1"/>
        <v>4.4056565656565683E-2</v>
      </c>
      <c r="F31">
        <v>397.5</v>
      </c>
      <c r="G31" s="10">
        <f t="shared" si="2"/>
        <v>-8.3573487031700311E-2</v>
      </c>
      <c r="H31">
        <v>228.08</v>
      </c>
      <c r="I31" s="10">
        <f t="shared" si="3"/>
        <v>-5.0616050616050567E-2</v>
      </c>
      <c r="J31">
        <v>98.77</v>
      </c>
      <c r="K31" s="10">
        <f t="shared" si="4"/>
        <v>0.18971332209106251</v>
      </c>
      <c r="T31">
        <f t="shared" si="5"/>
        <v>0.13253498162253077</v>
      </c>
      <c r="U31">
        <f t="shared" si="6"/>
        <v>3.7788447753588361E-2</v>
      </c>
      <c r="V31">
        <f t="shared" si="7"/>
        <v>-0.10281669624990164</v>
      </c>
      <c r="W31">
        <f t="shared" si="8"/>
        <v>-5.7122339319850148E-2</v>
      </c>
      <c r="X31">
        <f t="shared" si="9"/>
        <v>0.17971470150255156</v>
      </c>
      <c r="Z31" s="2" t="s">
        <v>0</v>
      </c>
      <c r="AA31" s="13">
        <v>0.42371744402667255</v>
      </c>
      <c r="AB31" s="2"/>
    </row>
    <row r="32" spans="1:28">
      <c r="A32" s="1">
        <v>35853</v>
      </c>
      <c r="B32">
        <v>2575.1</v>
      </c>
      <c r="C32" s="10">
        <f t="shared" si="10"/>
        <v>7.7546887161161093E-2</v>
      </c>
      <c r="D32">
        <v>677.41</v>
      </c>
      <c r="E32" s="10">
        <f t="shared" si="1"/>
        <v>4.8606058729740997E-2</v>
      </c>
      <c r="F32">
        <v>477</v>
      </c>
      <c r="G32" s="10">
        <f t="shared" si="2"/>
        <v>0.19999999999999996</v>
      </c>
      <c r="H32">
        <v>247.84</v>
      </c>
      <c r="I32" s="10">
        <f t="shared" si="3"/>
        <v>8.6636267976148762E-2</v>
      </c>
      <c r="J32">
        <v>136.03</v>
      </c>
      <c r="K32" s="10">
        <f t="shared" si="4"/>
        <v>0.37724005264756522</v>
      </c>
      <c r="T32">
        <f t="shared" si="5"/>
        <v>6.3612982208207242E-2</v>
      </c>
      <c r="U32">
        <f t="shared" si="6"/>
        <v>4.2337940826763676E-2</v>
      </c>
      <c r="V32">
        <f t="shared" si="7"/>
        <v>0.18075679078179863</v>
      </c>
      <c r="W32">
        <f t="shared" si="8"/>
        <v>8.0129979272349175E-2</v>
      </c>
      <c r="X32">
        <f t="shared" si="9"/>
        <v>0.3672414320590543</v>
      </c>
      <c r="Z32" s="2" t="s">
        <v>1</v>
      </c>
      <c r="AA32" s="13">
        <v>0</v>
      </c>
      <c r="AB32" s="2"/>
    </row>
    <row r="33" spans="1:28">
      <c r="A33" s="1">
        <v>35885</v>
      </c>
      <c r="B33">
        <v>2510.73</v>
      </c>
      <c r="C33" s="10">
        <f t="shared" si="10"/>
        <v>-2.4997087491747894E-2</v>
      </c>
      <c r="D33">
        <v>662.54</v>
      </c>
      <c r="E33" s="10">
        <f t="shared" si="1"/>
        <v>-2.195125551733812E-2</v>
      </c>
      <c r="F33">
        <v>492</v>
      </c>
      <c r="G33" s="10">
        <f t="shared" si="2"/>
        <v>3.1446540880503138E-2</v>
      </c>
      <c r="H33">
        <v>274.7</v>
      </c>
      <c r="I33" s="10">
        <f t="shared" si="3"/>
        <v>0.10837637185280813</v>
      </c>
      <c r="J33">
        <v>136.53</v>
      </c>
      <c r="K33" s="10">
        <f t="shared" si="4"/>
        <v>3.6756597809306513E-3</v>
      </c>
      <c r="T33">
        <f t="shared" si="5"/>
        <v>-3.8930992444701745E-2</v>
      </c>
      <c r="U33">
        <f t="shared" si="6"/>
        <v>-2.8219373420315441E-2</v>
      </c>
      <c r="V33">
        <f t="shared" si="7"/>
        <v>1.2203331662301815E-2</v>
      </c>
      <c r="W33">
        <f t="shared" si="8"/>
        <v>0.10187008314900854</v>
      </c>
      <c r="X33">
        <f t="shared" si="9"/>
        <v>-6.3229608075802898E-3</v>
      </c>
      <c r="Z33" s="2" t="s">
        <v>8</v>
      </c>
      <c r="AA33" s="13">
        <v>0.40185109072982622</v>
      </c>
      <c r="AB33" s="2"/>
    </row>
    <row r="34" spans="1:28">
      <c r="A34" s="1">
        <v>35915</v>
      </c>
      <c r="B34">
        <v>2512.6799999999998</v>
      </c>
      <c r="C34" s="10">
        <f t="shared" si="10"/>
        <v>7.7666654717933881E-4</v>
      </c>
      <c r="D34">
        <v>709.21</v>
      </c>
      <c r="E34" s="10">
        <f t="shared" si="1"/>
        <v>7.0441029975548686E-2</v>
      </c>
      <c r="F34">
        <v>499.5</v>
      </c>
      <c r="G34" s="10">
        <f t="shared" si="2"/>
        <v>1.5243902439024293E-2</v>
      </c>
      <c r="H34">
        <v>297.51</v>
      </c>
      <c r="I34" s="10">
        <f t="shared" si="3"/>
        <v>8.3036039315617094E-2</v>
      </c>
      <c r="J34">
        <v>125.53</v>
      </c>
      <c r="K34" s="10">
        <f t="shared" si="4"/>
        <v>-8.0568373251300063E-2</v>
      </c>
      <c r="T34">
        <f t="shared" si="5"/>
        <v>-1.3157238405774513E-2</v>
      </c>
      <c r="U34">
        <f t="shared" si="6"/>
        <v>6.4172912072571364E-2</v>
      </c>
      <c r="V34">
        <f t="shared" si="7"/>
        <v>-3.9993067791770295E-3</v>
      </c>
      <c r="W34">
        <f t="shared" si="8"/>
        <v>7.6529750611817507E-2</v>
      </c>
      <c r="X34">
        <f t="shared" si="9"/>
        <v>-9.0566993839811011E-2</v>
      </c>
      <c r="Z34" s="2" t="s">
        <v>13</v>
      </c>
      <c r="AA34" s="13">
        <v>0</v>
      </c>
      <c r="AB34" s="2"/>
    </row>
    <row r="35" spans="1:28">
      <c r="A35" s="1">
        <v>35944</v>
      </c>
      <c r="B35">
        <v>2427.8200000000002</v>
      </c>
      <c r="C35" s="10">
        <f t="shared" si="10"/>
        <v>-3.3772704841046108E-2</v>
      </c>
      <c r="D35">
        <v>632.38</v>
      </c>
      <c r="E35" s="10">
        <f t="shared" si="1"/>
        <v>-0.10833180581210089</v>
      </c>
      <c r="F35">
        <v>543</v>
      </c>
      <c r="G35" s="10">
        <f t="shared" si="2"/>
        <v>8.7087087087087012E-2</v>
      </c>
      <c r="H35">
        <v>335.02</v>
      </c>
      <c r="I35" s="10">
        <f t="shared" si="3"/>
        <v>0.12607979563712135</v>
      </c>
      <c r="J35">
        <v>148.03</v>
      </c>
      <c r="K35" s="10">
        <f t="shared" si="4"/>
        <v>0.17924002230542491</v>
      </c>
      <c r="T35">
        <f t="shared" si="5"/>
        <v>-4.770660979399996E-2</v>
      </c>
      <c r="U35">
        <f t="shared" si="6"/>
        <v>-0.11459992371507821</v>
      </c>
      <c r="V35">
        <f t="shared" si="7"/>
        <v>6.7843877868885683E-2</v>
      </c>
      <c r="W35">
        <f t="shared" si="8"/>
        <v>0.11957350693332176</v>
      </c>
      <c r="X35">
        <f t="shared" si="9"/>
        <v>0.16924140171691396</v>
      </c>
      <c r="Z35" s="2" t="s">
        <v>19</v>
      </c>
      <c r="AA35" s="13">
        <v>0.17443146085853256</v>
      </c>
      <c r="AB35" s="2"/>
    </row>
    <row r="36" spans="1:28">
      <c r="A36" s="1">
        <v>35976</v>
      </c>
      <c r="B36">
        <v>2508.7800000000002</v>
      </c>
      <c r="C36" s="10">
        <f t="shared" si="10"/>
        <v>3.3346788476905198E-2</v>
      </c>
      <c r="D36">
        <v>557.62</v>
      </c>
      <c r="E36" s="10">
        <f t="shared" si="1"/>
        <v>-0.11822005756032761</v>
      </c>
      <c r="F36">
        <v>459</v>
      </c>
      <c r="G36" s="10">
        <f t="shared" si="2"/>
        <v>-0.15469613259668513</v>
      </c>
      <c r="H36">
        <v>285.85000000000002</v>
      </c>
      <c r="I36" s="10">
        <f t="shared" si="3"/>
        <v>-0.14676735717270595</v>
      </c>
      <c r="J36">
        <v>169.04</v>
      </c>
      <c r="K36" s="10">
        <f t="shared" si="4"/>
        <v>0.14193068972505563</v>
      </c>
      <c r="T36">
        <f t="shared" si="5"/>
        <v>1.9412883523951346E-2</v>
      </c>
      <c r="U36">
        <f t="shared" si="6"/>
        <v>-0.12448817546330493</v>
      </c>
      <c r="V36">
        <f t="shared" si="7"/>
        <v>-0.17393934181488646</v>
      </c>
      <c r="W36">
        <f t="shared" si="8"/>
        <v>-0.15327364587650552</v>
      </c>
      <c r="X36">
        <f t="shared" si="9"/>
        <v>0.13193206913654468</v>
      </c>
      <c r="Z36" s="2" t="s">
        <v>57</v>
      </c>
      <c r="AA36" s="13">
        <f>SUM(AA31:AA35)</f>
        <v>0.99999999561503128</v>
      </c>
      <c r="AB36" s="2"/>
    </row>
    <row r="37" spans="1:28">
      <c r="A37" s="1">
        <v>36007</v>
      </c>
      <c r="B37">
        <v>2263.9499999999998</v>
      </c>
      <c r="C37" s="10">
        <f t="shared" si="10"/>
        <v>-9.7589266496065918E-2</v>
      </c>
      <c r="D37">
        <v>568.36</v>
      </c>
      <c r="E37" s="10">
        <f t="shared" si="1"/>
        <v>1.926042824862817E-2</v>
      </c>
      <c r="F37">
        <v>467</v>
      </c>
      <c r="G37" s="10">
        <f t="shared" si="2"/>
        <v>1.7429193899782147E-2</v>
      </c>
      <c r="H37">
        <v>285.35000000000002</v>
      </c>
      <c r="I37" s="10">
        <f t="shared" si="3"/>
        <v>-1.7491691446562818E-3</v>
      </c>
      <c r="J37">
        <v>163.53</v>
      </c>
      <c r="K37" s="10">
        <f t="shared" si="4"/>
        <v>-3.2595835305253118E-2</v>
      </c>
      <c r="T37">
        <f t="shared" si="5"/>
        <v>-0.11152317144901977</v>
      </c>
      <c r="U37">
        <f t="shared" si="6"/>
        <v>1.2992310345650846E-2</v>
      </c>
      <c r="V37">
        <f t="shared" si="7"/>
        <v>-1.8140153184191751E-3</v>
      </c>
      <c r="W37">
        <f t="shared" si="8"/>
        <v>-8.2554578484558654E-3</v>
      </c>
      <c r="X37">
        <f t="shared" si="9"/>
        <v>-4.2594455893764059E-2</v>
      </c>
      <c r="Z37" s="2"/>
      <c r="AA37" s="13"/>
      <c r="AB37" s="2"/>
    </row>
    <row r="38" spans="1:28">
      <c r="A38" s="1">
        <v>36038</v>
      </c>
      <c r="B38">
        <v>2277.6</v>
      </c>
      <c r="C38" s="10">
        <f t="shared" si="10"/>
        <v>6.0292850990526503E-3</v>
      </c>
      <c r="D38">
        <v>482.44</v>
      </c>
      <c r="E38" s="10">
        <f t="shared" si="1"/>
        <v>-0.15117179252586388</v>
      </c>
      <c r="F38">
        <v>382</v>
      </c>
      <c r="G38" s="10">
        <f t="shared" si="2"/>
        <v>-0.1820128479657388</v>
      </c>
      <c r="H38">
        <v>239.73</v>
      </c>
      <c r="I38" s="10">
        <f t="shared" si="3"/>
        <v>-0.15987383914490982</v>
      </c>
      <c r="J38">
        <v>129.53</v>
      </c>
      <c r="K38" s="10">
        <f t="shared" si="4"/>
        <v>-0.20791292117654248</v>
      </c>
      <c r="T38">
        <f t="shared" si="5"/>
        <v>-7.9046198539012014E-3</v>
      </c>
      <c r="U38">
        <f t="shared" si="6"/>
        <v>-0.1574399104288412</v>
      </c>
      <c r="V38">
        <f t="shared" si="7"/>
        <v>-0.20125605718394013</v>
      </c>
      <c r="W38">
        <f t="shared" si="8"/>
        <v>-0.1663801278487094</v>
      </c>
      <c r="X38">
        <f t="shared" si="9"/>
        <v>-0.21791154176505342</v>
      </c>
      <c r="Z38" s="2" t="s">
        <v>58</v>
      </c>
      <c r="AA38" s="13" cm="1">
        <f t="array" ref="AA38">MMULT(TRANSPOSE(AA31:AA35),AA12:AA16)</f>
        <v>0.18457220641532174</v>
      </c>
      <c r="AB38" s="2"/>
    </row>
    <row r="39" spans="1:28">
      <c r="A39" s="1">
        <v>36068</v>
      </c>
      <c r="B39">
        <v>2028.87</v>
      </c>
      <c r="C39" s="10">
        <f t="shared" si="10"/>
        <v>-0.10920706006322445</v>
      </c>
      <c r="D39">
        <v>579.51</v>
      </c>
      <c r="E39" s="10">
        <f t="shared" si="1"/>
        <v>0.20120636763120792</v>
      </c>
      <c r="F39">
        <v>357</v>
      </c>
      <c r="G39" s="10">
        <f t="shared" si="2"/>
        <v>-6.5445026178010512E-2</v>
      </c>
      <c r="H39">
        <v>214.39</v>
      </c>
      <c r="I39" s="10">
        <f t="shared" si="3"/>
        <v>-0.10570224836274145</v>
      </c>
      <c r="J39">
        <v>128.28</v>
      </c>
      <c r="K39" s="10">
        <f t="shared" si="4"/>
        <v>-9.6502740677835153E-3</v>
      </c>
      <c r="T39">
        <f t="shared" si="5"/>
        <v>-0.1231409650161783</v>
      </c>
      <c r="U39">
        <f t="shared" ref="U39:U68" si="12">IFERROR(E39-$O$3,0)</f>
        <v>0.19493824972823059</v>
      </c>
      <c r="V39">
        <f t="shared" si="7"/>
        <v>-8.4688235396211842E-2</v>
      </c>
      <c r="W39">
        <f t="shared" si="8"/>
        <v>-0.11220853706654103</v>
      </c>
      <c r="X39">
        <f t="shared" si="9"/>
        <v>-1.9648894656294456E-2</v>
      </c>
      <c r="Z39" s="2" t="s">
        <v>59</v>
      </c>
      <c r="AA39" s="13" cm="1">
        <f t="array" ref="AA39">SQRT(MMULT(MMULT(TRANSPOSE(AA31:AA35),AA3:AE7),AA31:AA35))</f>
        <v>0.14086641886854917</v>
      </c>
      <c r="AB39" s="2"/>
    </row>
    <row r="40" spans="1:28">
      <c r="A40" s="1">
        <v>36098</v>
      </c>
      <c r="B40">
        <v>2237.61</v>
      </c>
      <c r="C40" s="10">
        <f t="shared" si="10"/>
        <v>0.10288485708793571</v>
      </c>
      <c r="D40">
        <v>598.92999999999995</v>
      </c>
      <c r="E40" s="10">
        <f t="shared" si="1"/>
        <v>3.3511069696812834E-2</v>
      </c>
      <c r="F40">
        <v>444.5</v>
      </c>
      <c r="G40" s="10">
        <f t="shared" si="2"/>
        <v>0.24509803921568629</v>
      </c>
      <c r="H40">
        <v>279.77</v>
      </c>
      <c r="I40" s="10">
        <f t="shared" si="3"/>
        <v>0.30495825364989049</v>
      </c>
      <c r="J40">
        <v>128.28</v>
      </c>
      <c r="K40" s="10">
        <f t="shared" si="4"/>
        <v>0</v>
      </c>
      <c r="T40">
        <f t="shared" si="5"/>
        <v>8.8950952134981859E-2</v>
      </c>
      <c r="U40">
        <f t="shared" si="12"/>
        <v>2.7242951793835513E-2</v>
      </c>
      <c r="V40">
        <f t="shared" si="7"/>
        <v>0.22585482999748496</v>
      </c>
      <c r="W40">
        <f t="shared" si="8"/>
        <v>0.29845196494609089</v>
      </c>
      <c r="X40">
        <f t="shared" si="9"/>
        <v>-9.9986205885109411E-3</v>
      </c>
      <c r="Z40" s="2" t="s">
        <v>60</v>
      </c>
      <c r="AA40" s="13">
        <f>(AA38-AA9)/AA39</f>
        <v>0.93579582326383159</v>
      </c>
      <c r="AB40" s="2"/>
    </row>
    <row r="41" spans="1:28">
      <c r="A41" s="1">
        <v>36129</v>
      </c>
      <c r="B41">
        <v>2458.06</v>
      </c>
      <c r="C41" s="10">
        <f t="shared" si="10"/>
        <v>9.8520296208901348E-2</v>
      </c>
      <c r="D41">
        <v>586.53</v>
      </c>
      <c r="E41" s="10">
        <f t="shared" si="1"/>
        <v>-2.0703588065383194E-2</v>
      </c>
      <c r="F41">
        <v>521</v>
      </c>
      <c r="G41" s="10">
        <f t="shared" si="2"/>
        <v>0.17210348706411693</v>
      </c>
      <c r="H41">
        <v>273.69</v>
      </c>
      <c r="I41" s="10">
        <f t="shared" si="3"/>
        <v>-2.1732137112628225E-2</v>
      </c>
      <c r="J41">
        <v>145.03</v>
      </c>
      <c r="K41" s="10">
        <f t="shared" si="4"/>
        <v>0.13057374493295915</v>
      </c>
      <c r="T41">
        <f t="shared" si="5"/>
        <v>8.4586391255947496E-2</v>
      </c>
      <c r="U41">
        <f t="shared" si="12"/>
        <v>-2.6971705968360515E-2</v>
      </c>
      <c r="V41">
        <f t="shared" si="7"/>
        <v>0.1528602778459156</v>
      </c>
      <c r="W41">
        <f t="shared" si="8"/>
        <v>-2.8238425816427808E-2</v>
      </c>
      <c r="X41">
        <f t="shared" si="9"/>
        <v>0.1205751243444482</v>
      </c>
    </row>
    <row r="42" spans="1:28">
      <c r="A42" s="1">
        <v>36160</v>
      </c>
      <c r="B42">
        <v>2552.67</v>
      </c>
      <c r="C42" s="10">
        <f t="shared" si="10"/>
        <v>3.8489703261922026E-2</v>
      </c>
      <c r="D42">
        <v>577.45000000000005</v>
      </c>
      <c r="E42" s="10">
        <f t="shared" si="1"/>
        <v>-1.5480879068419218E-2</v>
      </c>
      <c r="F42">
        <v>509.5</v>
      </c>
      <c r="G42" s="10">
        <f t="shared" si="2"/>
        <v>-2.2072936660268661E-2</v>
      </c>
      <c r="H42">
        <v>238.72</v>
      </c>
      <c r="I42" s="10">
        <f t="shared" si="3"/>
        <v>-0.1277722971244839</v>
      </c>
      <c r="J42">
        <v>157.03</v>
      </c>
      <c r="K42" s="10">
        <f t="shared" si="4"/>
        <v>8.2741501758256897E-2</v>
      </c>
      <c r="T42">
        <f t="shared" si="5"/>
        <v>2.4555798308968174E-2</v>
      </c>
      <c r="U42">
        <f t="shared" si="12"/>
        <v>-2.1748996971396539E-2</v>
      </c>
      <c r="V42">
        <f t="shared" si="7"/>
        <v>-4.1316145878469983E-2</v>
      </c>
      <c r="W42">
        <f t="shared" si="8"/>
        <v>-0.13427858582828348</v>
      </c>
      <c r="X42">
        <f t="shared" si="9"/>
        <v>7.2742881169745949E-2</v>
      </c>
    </row>
    <row r="43" spans="1:28">
      <c r="A43" s="1">
        <v>36189</v>
      </c>
      <c r="B43">
        <v>2721.42</v>
      </c>
      <c r="C43" s="10">
        <f t="shared" si="10"/>
        <v>6.6107252406303996E-2</v>
      </c>
      <c r="D43">
        <v>604.71</v>
      </c>
      <c r="E43" s="10">
        <f t="shared" si="1"/>
        <v>4.720755043726732E-2</v>
      </c>
      <c r="F43">
        <v>462</v>
      </c>
      <c r="G43" s="10">
        <f t="shared" si="2"/>
        <v>-9.3228655544651651E-2</v>
      </c>
      <c r="H43">
        <v>239.73</v>
      </c>
      <c r="I43" s="10">
        <f t="shared" si="3"/>
        <v>4.2308981233243337E-3</v>
      </c>
      <c r="J43">
        <v>191.04</v>
      </c>
      <c r="K43" s="10">
        <f t="shared" si="4"/>
        <v>0.21658281856970008</v>
      </c>
      <c r="T43">
        <f t="shared" si="5"/>
        <v>5.2173347453350144E-2</v>
      </c>
      <c r="U43">
        <f t="shared" si="12"/>
        <v>4.0939432534289999E-2</v>
      </c>
      <c r="V43">
        <f t="shared" si="7"/>
        <v>-0.11247186476285298</v>
      </c>
      <c r="W43">
        <f t="shared" si="8"/>
        <v>-2.275390580475249E-3</v>
      </c>
      <c r="X43">
        <f t="shared" si="9"/>
        <v>0.20658419798118913</v>
      </c>
      <c r="Z43" s="2"/>
      <c r="AA43" s="8" t="s">
        <v>61</v>
      </c>
      <c r="AB43" s="2"/>
    </row>
    <row r="44" spans="1:28">
      <c r="A44" s="1">
        <v>36217</v>
      </c>
      <c r="B44">
        <v>2532.19</v>
      </c>
      <c r="C44" s="10">
        <f t="shared" si="10"/>
        <v>-6.9533552336647819E-2</v>
      </c>
      <c r="D44">
        <v>667.91</v>
      </c>
      <c r="E44" s="10">
        <f t="shared" si="1"/>
        <v>0.10451290701327887</v>
      </c>
      <c r="F44">
        <v>396.5</v>
      </c>
      <c r="G44" s="10">
        <f t="shared" si="2"/>
        <v>-0.14177489177489178</v>
      </c>
      <c r="H44">
        <v>229.6</v>
      </c>
      <c r="I44" s="10">
        <f t="shared" si="3"/>
        <v>-4.2255871188420335E-2</v>
      </c>
      <c r="J44">
        <v>201.79</v>
      </c>
      <c r="K44" s="10">
        <f t="shared" si="4"/>
        <v>5.6270938023450512E-2</v>
      </c>
      <c r="T44">
        <f t="shared" si="5"/>
        <v>-8.3467457289601671E-2</v>
      </c>
      <c r="U44">
        <f t="shared" si="12"/>
        <v>9.8244789110301545E-2</v>
      </c>
      <c r="V44">
        <f t="shared" si="7"/>
        <v>-0.16101810099309311</v>
      </c>
      <c r="W44">
        <f t="shared" si="8"/>
        <v>-4.8762159892219915E-2</v>
      </c>
      <c r="X44">
        <f t="shared" si="9"/>
        <v>4.6272317434939571E-2</v>
      </c>
      <c r="Z44" s="2" t="s">
        <v>0</v>
      </c>
      <c r="AA44" s="13">
        <v>0.32907109701871529</v>
      </c>
      <c r="AB44" s="2"/>
    </row>
    <row r="45" spans="1:28">
      <c r="A45" s="1">
        <v>36250</v>
      </c>
      <c r="B45">
        <v>2856.02</v>
      </c>
      <c r="C45" s="10">
        <f t="shared" si="10"/>
        <v>0.12788534825585751</v>
      </c>
      <c r="D45">
        <v>710.04</v>
      </c>
      <c r="E45" s="10">
        <f t="shared" si="1"/>
        <v>6.3077360722253006E-2</v>
      </c>
      <c r="F45">
        <v>414</v>
      </c>
      <c r="G45" s="10">
        <f t="shared" si="2"/>
        <v>4.4136191677175196E-2</v>
      </c>
      <c r="H45">
        <v>246.32</v>
      </c>
      <c r="I45" s="10">
        <f t="shared" si="3"/>
        <v>7.2822299651567945E-2</v>
      </c>
      <c r="J45">
        <v>224.05</v>
      </c>
      <c r="K45" s="10">
        <f t="shared" si="4"/>
        <v>0.11031270132315774</v>
      </c>
      <c r="T45">
        <f t="shared" si="5"/>
        <v>0.11395144330290366</v>
      </c>
      <c r="U45">
        <f t="shared" si="12"/>
        <v>5.6809242819275685E-2</v>
      </c>
      <c r="V45">
        <f t="shared" si="7"/>
        <v>2.4892982458973874E-2</v>
      </c>
      <c r="W45">
        <f t="shared" si="8"/>
        <v>6.6316010947768358E-2</v>
      </c>
      <c r="X45">
        <f t="shared" si="9"/>
        <v>0.10031408073464679</v>
      </c>
      <c r="Z45" s="2" t="s">
        <v>1</v>
      </c>
      <c r="AA45" s="13">
        <v>0.12989147223948311</v>
      </c>
      <c r="AB45" s="2"/>
    </row>
    <row r="46" spans="1:28">
      <c r="A46" s="1">
        <v>36280</v>
      </c>
      <c r="B46">
        <v>2373.19</v>
      </c>
      <c r="C46" s="10">
        <f t="shared" si="10"/>
        <v>-0.16905693937717525</v>
      </c>
      <c r="D46">
        <v>896.74</v>
      </c>
      <c r="E46" s="10">
        <f t="shared" si="1"/>
        <v>0.26294293279251879</v>
      </c>
      <c r="F46">
        <v>465</v>
      </c>
      <c r="G46" s="10">
        <f t="shared" si="2"/>
        <v>0.12318840579710155</v>
      </c>
      <c r="H46">
        <v>269.13</v>
      </c>
      <c r="I46" s="10">
        <f t="shared" si="3"/>
        <v>9.2603117895420528E-2</v>
      </c>
      <c r="J46">
        <v>208.79</v>
      </c>
      <c r="K46" s="10">
        <f t="shared" si="4"/>
        <v>-6.8109796920330368E-2</v>
      </c>
      <c r="T46">
        <f t="shared" si="5"/>
        <v>-0.1829908443301291</v>
      </c>
      <c r="U46">
        <f t="shared" si="12"/>
        <v>0.25667481488954147</v>
      </c>
      <c r="V46">
        <f t="shared" si="7"/>
        <v>0.10394519657890022</v>
      </c>
      <c r="W46">
        <f t="shared" si="8"/>
        <v>8.6096829191620941E-2</v>
      </c>
      <c r="X46">
        <f t="shared" si="9"/>
        <v>-7.8108417508841316E-2</v>
      </c>
      <c r="Z46" s="2" t="s">
        <v>8</v>
      </c>
      <c r="AA46" s="13">
        <v>0.19126441666559627</v>
      </c>
      <c r="AB46" s="2"/>
    </row>
    <row r="47" spans="1:28">
      <c r="A47" s="1">
        <v>36311</v>
      </c>
      <c r="B47">
        <v>2420.02</v>
      </c>
      <c r="C47" s="10">
        <f t="shared" si="10"/>
        <v>1.9732933309174472E-2</v>
      </c>
      <c r="D47">
        <v>755.89</v>
      </c>
      <c r="E47" s="10">
        <f t="shared" si="1"/>
        <v>-0.15706893859981719</v>
      </c>
      <c r="F47">
        <v>411.75</v>
      </c>
      <c r="G47" s="10">
        <f t="shared" si="2"/>
        <v>-0.11451612903225805</v>
      </c>
      <c r="H47">
        <v>298.52999999999997</v>
      </c>
      <c r="I47" s="10">
        <f t="shared" si="3"/>
        <v>0.10924088730353354</v>
      </c>
      <c r="J47">
        <v>215.8</v>
      </c>
      <c r="K47" s="10">
        <f t="shared" si="4"/>
        <v>3.3574404904449517E-2</v>
      </c>
      <c r="T47">
        <f t="shared" si="5"/>
        <v>5.7990283562206202E-3</v>
      </c>
      <c r="U47">
        <f t="shared" si="12"/>
        <v>-0.16333705650279451</v>
      </c>
      <c r="V47">
        <f t="shared" si="7"/>
        <v>-0.13375933825045938</v>
      </c>
      <c r="W47">
        <f t="shared" si="8"/>
        <v>0.10273459859973395</v>
      </c>
      <c r="X47">
        <f t="shared" si="9"/>
        <v>2.3575784315938576E-2</v>
      </c>
      <c r="Z47" s="2" t="s">
        <v>13</v>
      </c>
      <c r="AA47" s="13">
        <v>0.16468227937311156</v>
      </c>
      <c r="AB47" s="2"/>
    </row>
    <row r="48" spans="1:28">
      <c r="A48" s="1">
        <v>36341</v>
      </c>
      <c r="B48">
        <v>2393.6799999999998</v>
      </c>
      <c r="C48" s="10">
        <f t="shared" si="10"/>
        <v>-1.0884207568532589E-2</v>
      </c>
      <c r="D48">
        <v>878.56</v>
      </c>
      <c r="E48" s="10">
        <f t="shared" si="1"/>
        <v>0.16228551773406186</v>
      </c>
      <c r="F48">
        <v>411.75</v>
      </c>
      <c r="G48" s="10">
        <f t="shared" si="2"/>
        <v>0</v>
      </c>
      <c r="H48">
        <v>318.8</v>
      </c>
      <c r="I48" s="10">
        <f t="shared" si="3"/>
        <v>6.7899373597293478E-2</v>
      </c>
      <c r="J48">
        <v>225.55</v>
      </c>
      <c r="K48" s="10">
        <f t="shared" si="4"/>
        <v>4.5180722891566161E-2</v>
      </c>
      <c r="T48">
        <f t="shared" si="5"/>
        <v>-2.4818112521486441E-2</v>
      </c>
      <c r="U48">
        <f t="shared" si="12"/>
        <v>0.15601739983108454</v>
      </c>
      <c r="V48">
        <f t="shared" si="7"/>
        <v>-1.9243209218201322E-2</v>
      </c>
      <c r="W48">
        <f t="shared" si="8"/>
        <v>6.1393084893493897E-2</v>
      </c>
      <c r="X48">
        <f t="shared" si="9"/>
        <v>3.518210230305522E-2</v>
      </c>
      <c r="Z48" s="2" t="s">
        <v>19</v>
      </c>
      <c r="AA48" s="13">
        <v>0.18509073677698226</v>
      </c>
      <c r="AB48" s="2"/>
    </row>
    <row r="49" spans="1:28">
      <c r="A49" s="1">
        <v>36371</v>
      </c>
      <c r="B49">
        <v>2239.56</v>
      </c>
      <c r="C49" s="10">
        <f t="shared" si="10"/>
        <v>-6.4386217038200577E-2</v>
      </c>
      <c r="D49">
        <v>966.96</v>
      </c>
      <c r="E49" s="10">
        <f t="shared" si="1"/>
        <v>0.10061919504643968</v>
      </c>
      <c r="F49">
        <v>407</v>
      </c>
      <c r="G49" s="10">
        <f t="shared" si="2"/>
        <v>-1.1536126290224602E-2</v>
      </c>
      <c r="H49">
        <v>338.06</v>
      </c>
      <c r="I49" s="10">
        <f t="shared" si="3"/>
        <v>6.0414052697616016E-2</v>
      </c>
      <c r="J49">
        <v>256.55</v>
      </c>
      <c r="K49" s="10">
        <f t="shared" si="4"/>
        <v>0.13744180891154945</v>
      </c>
      <c r="T49">
        <f t="shared" si="5"/>
        <v>-7.8320121991154429E-2</v>
      </c>
      <c r="U49">
        <f t="shared" si="12"/>
        <v>9.4351077143462359E-2</v>
      </c>
      <c r="V49">
        <f t="shared" si="7"/>
        <v>-3.0779335508425924E-2</v>
      </c>
      <c r="W49">
        <f t="shared" si="8"/>
        <v>5.3907763993816436E-2</v>
      </c>
      <c r="X49">
        <f t="shared" si="9"/>
        <v>0.1274431883230385</v>
      </c>
      <c r="Z49" s="2" t="s">
        <v>57</v>
      </c>
      <c r="AA49" s="13">
        <f>SUM(AA44:AA48)</f>
        <v>1.0000000020738884</v>
      </c>
      <c r="AB49" s="2"/>
    </row>
    <row r="50" spans="1:28">
      <c r="A50" s="1">
        <v>36403</v>
      </c>
      <c r="B50">
        <v>2409.29</v>
      </c>
      <c r="C50" s="10">
        <f t="shared" si="10"/>
        <v>7.5787208201611111E-2</v>
      </c>
      <c r="D50">
        <v>925.24</v>
      </c>
      <c r="E50" s="10">
        <f t="shared" si="1"/>
        <v>-4.3145528253495491E-2</v>
      </c>
      <c r="F50">
        <v>454.25</v>
      </c>
      <c r="G50" s="10">
        <f t="shared" si="2"/>
        <v>0.11609336609336607</v>
      </c>
      <c r="H50">
        <v>327.92</v>
      </c>
      <c r="I50" s="10">
        <f t="shared" si="3"/>
        <v>-2.9994675501390233E-2</v>
      </c>
      <c r="J50">
        <v>273.06</v>
      </c>
      <c r="K50" s="10">
        <f t="shared" si="4"/>
        <v>6.4353927109725095E-2</v>
      </c>
      <c r="T50">
        <f t="shared" si="5"/>
        <v>6.185330324865726E-2</v>
      </c>
      <c r="U50">
        <f t="shared" si="12"/>
        <v>-4.9413646156472812E-2</v>
      </c>
      <c r="V50">
        <f t="shared" si="7"/>
        <v>9.6850156875164739E-2</v>
      </c>
      <c r="W50">
        <f t="shared" si="8"/>
        <v>-3.6500964205189813E-2</v>
      </c>
      <c r="X50">
        <f t="shared" si="9"/>
        <v>5.4355306521214154E-2</v>
      </c>
      <c r="Z50" s="2"/>
      <c r="AA50" s="13"/>
      <c r="AB50" s="2"/>
    </row>
    <row r="51" spans="1:28">
      <c r="A51" s="1">
        <v>36433</v>
      </c>
      <c r="B51">
        <v>2484.39</v>
      </c>
      <c r="C51" s="10">
        <f t="shared" si="10"/>
        <v>3.1171008886435425E-2</v>
      </c>
      <c r="D51">
        <v>869.89</v>
      </c>
      <c r="E51" s="10">
        <f t="shared" si="1"/>
        <v>-5.9822316371968332E-2</v>
      </c>
      <c r="F51">
        <v>400.25</v>
      </c>
      <c r="G51" s="10">
        <f t="shared" si="2"/>
        <v>-0.11887727022564665</v>
      </c>
      <c r="H51">
        <v>292.95</v>
      </c>
      <c r="I51" s="10">
        <f t="shared" si="3"/>
        <v>-0.10664186386923646</v>
      </c>
      <c r="J51">
        <v>272.76</v>
      </c>
      <c r="K51" s="10">
        <f t="shared" si="4"/>
        <v>-1.0986596352450251E-3</v>
      </c>
      <c r="T51">
        <f t="shared" si="5"/>
        <v>1.7237103933481573E-2</v>
      </c>
      <c r="U51">
        <f t="shared" si="12"/>
        <v>-6.6090434274945653E-2</v>
      </c>
      <c r="V51">
        <f t="shared" si="7"/>
        <v>-0.13812047944384798</v>
      </c>
      <c r="W51">
        <f t="shared" si="8"/>
        <v>-0.11314815257303605</v>
      </c>
      <c r="X51">
        <f t="shared" si="9"/>
        <v>-1.1097280223755966E-2</v>
      </c>
      <c r="Z51" s="2" t="s">
        <v>58</v>
      </c>
      <c r="AA51" s="13" cm="1">
        <f t="array" ref="AA51">MMULT(TRANSPOSE(AA44:AA48),$AA$12:$AA$16)</f>
        <v>0.14402500971104348</v>
      </c>
      <c r="AB51" s="2"/>
    </row>
    <row r="52" spans="1:28">
      <c r="A52" s="1">
        <v>36462</v>
      </c>
      <c r="B52">
        <v>2684.35</v>
      </c>
      <c r="C52" s="10">
        <f t="shared" si="10"/>
        <v>8.0486558068580294E-2</v>
      </c>
      <c r="D52">
        <v>859.97</v>
      </c>
      <c r="E52" s="10">
        <f t="shared" si="1"/>
        <v>-1.1403740702847442E-2</v>
      </c>
      <c r="F52">
        <v>355.5</v>
      </c>
      <c r="G52" s="10">
        <f t="shared" si="2"/>
        <v>-0.1118051217988757</v>
      </c>
      <c r="H52">
        <v>303.58999999999997</v>
      </c>
      <c r="I52" s="10">
        <f t="shared" si="3"/>
        <v>3.6320191158900839E-2</v>
      </c>
      <c r="J52">
        <v>312.17</v>
      </c>
      <c r="K52" s="10">
        <f t="shared" si="4"/>
        <v>0.14448599501393167</v>
      </c>
      <c r="T52">
        <f t="shared" si="5"/>
        <v>6.6552653115626442E-2</v>
      </c>
      <c r="U52">
        <f t="shared" si="12"/>
        <v>-1.7671858605824764E-2</v>
      </c>
      <c r="V52">
        <f t="shared" si="7"/>
        <v>-0.13104833101707702</v>
      </c>
      <c r="W52">
        <f t="shared" si="8"/>
        <v>2.9813902455101255E-2</v>
      </c>
      <c r="X52">
        <f t="shared" si="9"/>
        <v>0.13448737442542072</v>
      </c>
      <c r="Z52" s="2" t="s">
        <v>59</v>
      </c>
      <c r="AA52" s="13" cm="1">
        <f t="array" ref="AA52">SQRT(MMULT(MMULT(TRANSPOSE(AA44:AA48),$AA$3:$AE$7),AA44:AA48))</f>
        <v>0.11998456368996632</v>
      </c>
      <c r="AB52" s="2"/>
    </row>
    <row r="53" spans="1:28">
      <c r="A53" s="1">
        <v>36494</v>
      </c>
      <c r="B53">
        <v>2729.22</v>
      </c>
      <c r="C53" s="10">
        <f t="shared" si="10"/>
        <v>1.6715405964199848E-2</v>
      </c>
      <c r="D53">
        <v>1016.11</v>
      </c>
      <c r="E53" s="10">
        <f t="shared" si="1"/>
        <v>0.18156447317929691</v>
      </c>
      <c r="F53">
        <v>358.75</v>
      </c>
      <c r="G53" s="10">
        <f t="shared" si="2"/>
        <v>9.1420534458508396E-3</v>
      </c>
      <c r="H53">
        <v>335.52</v>
      </c>
      <c r="I53" s="10">
        <f t="shared" si="3"/>
        <v>0.10517474225106227</v>
      </c>
      <c r="J53">
        <v>433.19</v>
      </c>
      <c r="K53" s="10">
        <f t="shared" si="4"/>
        <v>0.38767338309254562</v>
      </c>
      <c r="T53">
        <f t="shared" si="5"/>
        <v>2.7815010112459959E-3</v>
      </c>
      <c r="U53">
        <f t="shared" si="12"/>
        <v>0.17529635527631959</v>
      </c>
      <c r="V53">
        <f t="shared" si="7"/>
        <v>-1.0101155772350483E-2</v>
      </c>
      <c r="W53">
        <f t="shared" si="8"/>
        <v>9.8668453547262683E-2</v>
      </c>
      <c r="X53">
        <f t="shared" si="9"/>
        <v>0.3776747625040347</v>
      </c>
      <c r="Z53" s="2" t="s">
        <v>60</v>
      </c>
      <c r="AA53" s="13">
        <f>(AA51-$AA$9)/AA52</f>
        <v>0.76072293721793416</v>
      </c>
      <c r="AB53" s="2"/>
    </row>
    <row r="54" spans="1:28">
      <c r="A54" s="1">
        <v>36525</v>
      </c>
      <c r="B54">
        <v>2504.88</v>
      </c>
      <c r="C54" s="10">
        <f t="shared" si="10"/>
        <v>-8.2199309692879141E-2</v>
      </c>
      <c r="D54">
        <v>1235.03</v>
      </c>
      <c r="E54" s="10">
        <f t="shared" si="1"/>
        <v>0.21544911476119699</v>
      </c>
      <c r="F54">
        <v>410</v>
      </c>
      <c r="G54" s="10">
        <f t="shared" si="2"/>
        <v>0.14285714285714279</v>
      </c>
      <c r="H54">
        <v>345.66</v>
      </c>
      <c r="I54" s="10">
        <f t="shared" si="3"/>
        <v>3.0221745350500928E-2</v>
      </c>
      <c r="J54">
        <v>755.66</v>
      </c>
      <c r="K54" s="10">
        <f t="shared" si="4"/>
        <v>0.74440776564555966</v>
      </c>
      <c r="T54">
        <f t="shared" si="5"/>
        <v>-9.6133214645832993E-2</v>
      </c>
      <c r="U54">
        <f t="shared" si="12"/>
        <v>0.20918099685821967</v>
      </c>
      <c r="V54">
        <f t="shared" si="7"/>
        <v>0.12361393363894146</v>
      </c>
      <c r="W54">
        <f t="shared" si="8"/>
        <v>2.3715456646701345E-2</v>
      </c>
      <c r="X54">
        <f t="shared" si="9"/>
        <v>0.73440914505704868</v>
      </c>
    </row>
    <row r="55" spans="1:28">
      <c r="A55" s="1">
        <v>36556</v>
      </c>
      <c r="B55">
        <v>2216.15</v>
      </c>
      <c r="C55" s="10">
        <f t="shared" si="10"/>
        <v>-0.11526699881830671</v>
      </c>
      <c r="D55">
        <v>954.98</v>
      </c>
      <c r="E55" s="10">
        <f t="shared" si="1"/>
        <v>-0.22675562536942417</v>
      </c>
      <c r="F55">
        <v>332</v>
      </c>
      <c r="G55" s="10">
        <f t="shared" si="2"/>
        <v>-0.19024390243902434</v>
      </c>
      <c r="H55">
        <v>313.22000000000003</v>
      </c>
      <c r="I55" s="10">
        <f t="shared" si="3"/>
        <v>-9.3849447433894562E-2</v>
      </c>
      <c r="J55">
        <v>743.66</v>
      </c>
      <c r="K55" s="10">
        <f t="shared" si="4"/>
        <v>-1.5880157742900192E-2</v>
      </c>
      <c r="T55">
        <f t="shared" si="5"/>
        <v>-0.12920090377126056</v>
      </c>
      <c r="U55">
        <f t="shared" si="12"/>
        <v>-0.2330237432724015</v>
      </c>
      <c r="V55">
        <f t="shared" si="7"/>
        <v>-0.20948711165722567</v>
      </c>
      <c r="W55">
        <f t="shared" si="8"/>
        <v>-0.10035573613769415</v>
      </c>
      <c r="X55">
        <f t="shared" si="9"/>
        <v>-2.5878778331411133E-2</v>
      </c>
    </row>
    <row r="56" spans="1:28">
      <c r="A56" s="1">
        <v>36585</v>
      </c>
      <c r="B56">
        <v>2008.39</v>
      </c>
      <c r="C56" s="10">
        <f t="shared" si="10"/>
        <v>-9.3748166865961213E-2</v>
      </c>
      <c r="D56">
        <v>774.89</v>
      </c>
      <c r="E56" s="10">
        <f t="shared" si="1"/>
        <v>-0.18857986554692252</v>
      </c>
      <c r="F56">
        <v>313.5</v>
      </c>
      <c r="G56" s="10">
        <f t="shared" si="2"/>
        <v>-5.5722891566265087E-2</v>
      </c>
      <c r="H56">
        <v>291.43</v>
      </c>
      <c r="I56" s="10">
        <f t="shared" si="3"/>
        <v>-6.9567715982376654E-2</v>
      </c>
      <c r="J56">
        <v>797.67</v>
      </c>
      <c r="K56" s="10">
        <f t="shared" si="4"/>
        <v>7.2627275905655875E-2</v>
      </c>
      <c r="T56">
        <f t="shared" si="5"/>
        <v>-0.10768207181891506</v>
      </c>
      <c r="U56">
        <f t="shared" si="12"/>
        <v>-0.19484798344989984</v>
      </c>
      <c r="V56">
        <f t="shared" si="7"/>
        <v>-7.4966100784466416E-2</v>
      </c>
      <c r="W56">
        <f t="shared" si="8"/>
        <v>-7.6074004686176241E-2</v>
      </c>
      <c r="X56">
        <f t="shared" si="9"/>
        <v>6.2628655317144927E-2</v>
      </c>
    </row>
    <row r="57" spans="1:28">
      <c r="A57" s="1">
        <v>36616</v>
      </c>
      <c r="B57">
        <v>2476.59</v>
      </c>
      <c r="C57" s="10">
        <f t="shared" si="10"/>
        <v>0.23312205298771649</v>
      </c>
      <c r="D57">
        <v>869.48</v>
      </c>
      <c r="E57" s="10">
        <f t="shared" si="1"/>
        <v>0.12206893881712255</v>
      </c>
      <c r="F57">
        <v>354</v>
      </c>
      <c r="G57" s="10">
        <f t="shared" si="2"/>
        <v>0.12918660287081329</v>
      </c>
      <c r="H57">
        <v>302.07</v>
      </c>
      <c r="I57" s="10">
        <f t="shared" si="3"/>
        <v>3.6509624952818731E-2</v>
      </c>
      <c r="J57">
        <v>703.65</v>
      </c>
      <c r="K57" s="10">
        <f t="shared" si="4"/>
        <v>-0.1178682913986987</v>
      </c>
      <c r="T57">
        <f t="shared" si="5"/>
        <v>0.21918814803476264</v>
      </c>
      <c r="U57">
        <f t="shared" si="12"/>
        <v>0.11580082091414523</v>
      </c>
      <c r="V57">
        <f t="shared" si="7"/>
        <v>0.10994339365261196</v>
      </c>
      <c r="W57">
        <f t="shared" si="8"/>
        <v>3.0003336249019148E-2</v>
      </c>
      <c r="X57">
        <f t="shared" si="9"/>
        <v>-0.12786691198720965</v>
      </c>
    </row>
    <row r="58" spans="1:28">
      <c r="A58" s="1">
        <v>36644</v>
      </c>
      <c r="B58">
        <v>2622.9</v>
      </c>
      <c r="C58" s="10">
        <f t="shared" si="10"/>
        <v>5.9077198890409743E-2</v>
      </c>
      <c r="D58">
        <v>821.97</v>
      </c>
      <c r="E58" s="10">
        <f t="shared" si="1"/>
        <v>-5.4641854901780418E-2</v>
      </c>
      <c r="F58">
        <v>394</v>
      </c>
      <c r="G58" s="10">
        <f t="shared" si="2"/>
        <v>0.11299435028248594</v>
      </c>
      <c r="H58">
        <v>293.45999999999998</v>
      </c>
      <c r="I58" s="10">
        <f t="shared" si="3"/>
        <v>-2.8503327043400528E-2</v>
      </c>
      <c r="J58">
        <v>711.15</v>
      </c>
      <c r="K58" s="10">
        <f t="shared" si="4"/>
        <v>1.0658708164570374E-2</v>
      </c>
      <c r="T58">
        <f t="shared" si="5"/>
        <v>4.5143293937455892E-2</v>
      </c>
      <c r="U58">
        <f t="shared" si="12"/>
        <v>-6.0909972804757739E-2</v>
      </c>
      <c r="V58">
        <f t="shared" si="7"/>
        <v>9.3751141064284615E-2</v>
      </c>
      <c r="W58">
        <f t="shared" si="8"/>
        <v>-3.5009615747200108E-2</v>
      </c>
      <c r="X58">
        <f t="shared" si="9"/>
        <v>6.6008757605943297E-4</v>
      </c>
    </row>
    <row r="59" spans="1:28">
      <c r="A59" s="1">
        <v>36677</v>
      </c>
      <c r="B59">
        <v>2748.73</v>
      </c>
      <c r="C59" s="10">
        <f t="shared" si="10"/>
        <v>4.7973616988829182E-2</v>
      </c>
      <c r="D59">
        <v>815.37</v>
      </c>
      <c r="E59" s="10">
        <f t="shared" si="1"/>
        <v>-8.0294901273769703E-3</v>
      </c>
      <c r="F59">
        <v>419.5</v>
      </c>
      <c r="G59" s="10">
        <f t="shared" si="2"/>
        <v>6.4720812182741172E-2</v>
      </c>
      <c r="H59">
        <v>324.37</v>
      </c>
      <c r="I59" s="10">
        <f t="shared" si="3"/>
        <v>0.10532951679956382</v>
      </c>
      <c r="J59">
        <v>648.64</v>
      </c>
      <c r="K59" s="10">
        <f t="shared" si="4"/>
        <v>-8.7899880475286518E-2</v>
      </c>
      <c r="T59">
        <f t="shared" si="5"/>
        <v>3.403971203587533E-2</v>
      </c>
      <c r="U59">
        <f t="shared" si="12"/>
        <v>-1.4297608030354294E-2</v>
      </c>
      <c r="V59">
        <f t="shared" si="7"/>
        <v>4.547760296453985E-2</v>
      </c>
      <c r="W59">
        <f t="shared" si="8"/>
        <v>9.8823228095764229E-2</v>
      </c>
      <c r="X59">
        <f t="shared" si="9"/>
        <v>-9.7898501063797466E-2</v>
      </c>
    </row>
    <row r="60" spans="1:28">
      <c r="A60" s="1">
        <v>36707</v>
      </c>
      <c r="B60">
        <v>3009.17</v>
      </c>
      <c r="C60" s="10">
        <f t="shared" si="10"/>
        <v>9.4749211454016935E-2</v>
      </c>
      <c r="D60">
        <v>892.19</v>
      </c>
      <c r="E60" s="10">
        <f t="shared" si="1"/>
        <v>9.421489630474511E-2</v>
      </c>
      <c r="F60">
        <v>412</v>
      </c>
      <c r="G60" s="10">
        <f t="shared" si="2"/>
        <v>-1.7878426698450522E-2</v>
      </c>
      <c r="H60">
        <v>358.84</v>
      </c>
      <c r="I60" s="10">
        <f t="shared" si="3"/>
        <v>0.10626753398896316</v>
      </c>
      <c r="J60">
        <v>535.11</v>
      </c>
      <c r="K60" s="10">
        <f t="shared" si="4"/>
        <v>-0.17502775037000484</v>
      </c>
      <c r="T60">
        <f t="shared" si="5"/>
        <v>8.0815306501063083E-2</v>
      </c>
      <c r="U60">
        <f t="shared" si="12"/>
        <v>8.7946778401767789E-2</v>
      </c>
      <c r="V60">
        <f t="shared" si="7"/>
        <v>-3.7121635916651845E-2</v>
      </c>
      <c r="W60">
        <f t="shared" si="8"/>
        <v>9.9761245285163572E-2</v>
      </c>
      <c r="X60">
        <f t="shared" si="9"/>
        <v>-0.18502637095851579</v>
      </c>
    </row>
    <row r="61" spans="1:28">
      <c r="A61" s="1">
        <v>36738</v>
      </c>
      <c r="B61">
        <v>2805.3</v>
      </c>
      <c r="C61" s="10">
        <f t="shared" si="10"/>
        <v>-6.7749578787506204E-2</v>
      </c>
      <c r="D61">
        <v>885.58</v>
      </c>
      <c r="E61" s="10">
        <f t="shared" si="1"/>
        <v>-7.4087358073953169E-3</v>
      </c>
      <c r="F61">
        <v>450</v>
      </c>
      <c r="G61" s="10">
        <f t="shared" si="2"/>
        <v>9.2233009708737823E-2</v>
      </c>
      <c r="H61">
        <v>394.32</v>
      </c>
      <c r="I61" s="10">
        <f t="shared" si="3"/>
        <v>9.8874150039014674E-2</v>
      </c>
      <c r="J61">
        <v>559.12</v>
      </c>
      <c r="K61" s="10">
        <f t="shared" si="4"/>
        <v>4.4869279213619606E-2</v>
      </c>
      <c r="T61">
        <f t="shared" si="5"/>
        <v>-8.1683483740460056E-2</v>
      </c>
      <c r="U61">
        <f t="shared" si="12"/>
        <v>-1.367685371037264E-2</v>
      </c>
      <c r="V61">
        <f t="shared" si="7"/>
        <v>7.2989800490536494E-2</v>
      </c>
      <c r="W61">
        <f t="shared" si="8"/>
        <v>9.2367861335215087E-2</v>
      </c>
      <c r="X61">
        <f t="shared" si="9"/>
        <v>3.4870658625108665E-2</v>
      </c>
    </row>
    <row r="62" spans="1:28">
      <c r="A62" s="1">
        <v>36769</v>
      </c>
      <c r="B62">
        <v>3062.82</v>
      </c>
      <c r="C62" s="10">
        <f t="shared" si="10"/>
        <v>9.1797668698534896E-2</v>
      </c>
      <c r="D62">
        <v>907.89</v>
      </c>
      <c r="E62" s="10">
        <f t="shared" si="1"/>
        <v>2.519252918990933E-2</v>
      </c>
      <c r="F62">
        <v>429</v>
      </c>
      <c r="G62" s="10">
        <f t="shared" si="2"/>
        <v>-4.6666666666666634E-2</v>
      </c>
      <c r="H62">
        <v>392.8</v>
      </c>
      <c r="I62" s="10">
        <f t="shared" si="3"/>
        <v>-3.8547372692229187E-3</v>
      </c>
      <c r="J62">
        <v>635.63</v>
      </c>
      <c r="K62" s="10">
        <f t="shared" si="4"/>
        <v>0.13684003433967651</v>
      </c>
      <c r="T62">
        <f t="shared" si="5"/>
        <v>7.7863763745581044E-2</v>
      </c>
      <c r="U62">
        <f t="shared" si="12"/>
        <v>1.8924411286932008E-2</v>
      </c>
      <c r="V62">
        <f t="shared" si="7"/>
        <v>-6.5909875884867963E-2</v>
      </c>
      <c r="W62">
        <f t="shared" si="8"/>
        <v>-1.0361025973022502E-2</v>
      </c>
      <c r="X62">
        <f t="shared" si="9"/>
        <v>0.12684141375116556</v>
      </c>
    </row>
    <row r="63" spans="1:28">
      <c r="A63" s="1">
        <v>36798</v>
      </c>
      <c r="B63">
        <v>3456.88</v>
      </c>
      <c r="C63" s="10">
        <f t="shared" si="10"/>
        <v>0.12865920948668208</v>
      </c>
      <c r="D63">
        <v>810.41</v>
      </c>
      <c r="E63" s="10">
        <f t="shared" si="1"/>
        <v>-0.10736983555276525</v>
      </c>
      <c r="F63">
        <v>365</v>
      </c>
      <c r="G63" s="10">
        <f t="shared" si="2"/>
        <v>-0.14918414918414924</v>
      </c>
      <c r="H63">
        <v>384.18</v>
      </c>
      <c r="I63" s="10">
        <f t="shared" si="3"/>
        <v>-2.1945010183299418E-2</v>
      </c>
      <c r="J63">
        <v>504.11</v>
      </c>
      <c r="K63" s="10">
        <f t="shared" si="4"/>
        <v>-0.20691282664443145</v>
      </c>
      <c r="T63">
        <f t="shared" si="5"/>
        <v>0.11472530453372823</v>
      </c>
      <c r="U63">
        <f t="shared" si="12"/>
        <v>-0.11363795345574257</v>
      </c>
      <c r="V63">
        <f t="shared" si="7"/>
        <v>-0.16842735840235057</v>
      </c>
      <c r="W63">
        <f t="shared" si="8"/>
        <v>-2.8451298887099002E-2</v>
      </c>
      <c r="X63">
        <f t="shared" si="9"/>
        <v>-0.21691144723294239</v>
      </c>
    </row>
    <row r="64" spans="1:28">
      <c r="A64" s="1">
        <v>36830</v>
      </c>
      <c r="B64">
        <v>3148.65</v>
      </c>
      <c r="C64" s="10">
        <f t="shared" si="10"/>
        <v>-8.916421744463221E-2</v>
      </c>
      <c r="D64">
        <v>921.11</v>
      </c>
      <c r="E64" s="10">
        <f t="shared" si="1"/>
        <v>0.13659752470971487</v>
      </c>
      <c r="F64">
        <v>391.5</v>
      </c>
      <c r="G64" s="10">
        <f t="shared" si="2"/>
        <v>7.2602739726027377E-2</v>
      </c>
      <c r="H64">
        <v>400.4</v>
      </c>
      <c r="I64" s="10">
        <f t="shared" si="3"/>
        <v>4.2219792805455736E-2</v>
      </c>
      <c r="J64">
        <v>503.11</v>
      </c>
      <c r="K64" s="10">
        <f t="shared" si="4"/>
        <v>-1.9836940350320686E-3</v>
      </c>
      <c r="T64">
        <f t="shared" si="5"/>
        <v>-0.10309812239758606</v>
      </c>
      <c r="U64">
        <f t="shared" si="12"/>
        <v>0.13032940680673755</v>
      </c>
      <c r="V64">
        <f t="shared" si="7"/>
        <v>5.3359530507826054E-2</v>
      </c>
      <c r="W64">
        <f t="shared" si="8"/>
        <v>3.5713504101656156E-2</v>
      </c>
      <c r="X64">
        <f t="shared" si="9"/>
        <v>-1.198231462354301E-2</v>
      </c>
    </row>
    <row r="65" spans="1:24">
      <c r="A65" s="1">
        <v>36860</v>
      </c>
      <c r="B65">
        <v>3600</v>
      </c>
      <c r="C65" s="10">
        <f t="shared" si="10"/>
        <v>0.14334714877804777</v>
      </c>
      <c r="D65">
        <v>871.54</v>
      </c>
      <c r="E65" s="10">
        <f t="shared" si="1"/>
        <v>-5.3815505205675795E-2</v>
      </c>
      <c r="F65">
        <v>362</v>
      </c>
      <c r="G65" s="10">
        <f t="shared" si="2"/>
        <v>-7.5351213282247809E-2</v>
      </c>
      <c r="H65">
        <v>434.86</v>
      </c>
      <c r="I65" s="10">
        <f t="shared" si="3"/>
        <v>8.6063936063936142E-2</v>
      </c>
      <c r="J65">
        <v>388.08</v>
      </c>
      <c r="K65" s="10">
        <f t="shared" si="4"/>
        <v>-0.2286378724334639</v>
      </c>
      <c r="T65">
        <f t="shared" si="5"/>
        <v>0.12941324382509392</v>
      </c>
      <c r="U65">
        <f t="shared" si="12"/>
        <v>-6.0083623108653117E-2</v>
      </c>
      <c r="V65">
        <f t="shared" si="7"/>
        <v>-9.4594422500449138E-2</v>
      </c>
      <c r="W65">
        <f t="shared" si="8"/>
        <v>7.9557647360136555E-2</v>
      </c>
      <c r="X65">
        <f t="shared" si="9"/>
        <v>-0.23863649302197484</v>
      </c>
    </row>
    <row r="66" spans="1:24">
      <c r="A66" s="1">
        <v>36889</v>
      </c>
      <c r="B66">
        <v>3375</v>
      </c>
      <c r="C66" s="10">
        <f t="shared" si="10"/>
        <v>-6.25E-2</v>
      </c>
      <c r="D66">
        <v>973.15</v>
      </c>
      <c r="E66" s="10">
        <f t="shared" si="1"/>
        <v>0.11658673153268939</v>
      </c>
      <c r="F66">
        <v>382</v>
      </c>
      <c r="G66" s="10">
        <f t="shared" si="2"/>
        <v>5.5248618784530468E-2</v>
      </c>
      <c r="H66">
        <v>416.11</v>
      </c>
      <c r="I66" s="10">
        <f t="shared" si="3"/>
        <v>-4.3117325116129313E-2</v>
      </c>
      <c r="J66">
        <v>306.81</v>
      </c>
      <c r="K66" s="10">
        <f t="shared" si="4"/>
        <v>-0.20941558441558439</v>
      </c>
      <c r="T66">
        <f t="shared" si="5"/>
        <v>-7.6433904952953852E-2</v>
      </c>
      <c r="U66">
        <f t="shared" si="12"/>
        <v>0.11031861362971207</v>
      </c>
      <c r="V66">
        <f t="shared" si="7"/>
        <v>3.6005409566329145E-2</v>
      </c>
      <c r="W66">
        <f t="shared" si="8"/>
        <v>-4.9623613819928893E-2</v>
      </c>
      <c r="X66">
        <f t="shared" si="9"/>
        <v>-0.21941420500409534</v>
      </c>
    </row>
    <row r="67" spans="1:24">
      <c r="A67" s="1">
        <v>36922</v>
      </c>
      <c r="B67">
        <v>2972</v>
      </c>
      <c r="C67" s="10">
        <f t="shared" si="10"/>
        <v>-0.11940740740740741</v>
      </c>
      <c r="D67">
        <v>984.72</v>
      </c>
      <c r="E67" s="10">
        <f t="shared" si="1"/>
        <v>1.1889225710322249E-2</v>
      </c>
      <c r="F67">
        <v>296</v>
      </c>
      <c r="G67" s="10">
        <f t="shared" si="2"/>
        <v>-0.22513089005235598</v>
      </c>
      <c r="H67">
        <v>455.14</v>
      </c>
      <c r="I67" s="10">
        <f t="shared" si="3"/>
        <v>9.379731321044904E-2</v>
      </c>
      <c r="J67">
        <v>380.83</v>
      </c>
      <c r="K67" s="10">
        <f t="shared" si="4"/>
        <v>0.24125680388514059</v>
      </c>
      <c r="T67">
        <f t="shared" si="5"/>
        <v>-0.13334131236036126</v>
      </c>
      <c r="U67">
        <f t="shared" si="12"/>
        <v>5.6211078073449255E-3</v>
      </c>
      <c r="V67">
        <f t="shared" si="7"/>
        <v>-0.24437409927055731</v>
      </c>
      <c r="W67">
        <f t="shared" si="8"/>
        <v>8.7291024506649453E-2</v>
      </c>
      <c r="X67">
        <f t="shared" si="9"/>
        <v>0.23125818329662964</v>
      </c>
    </row>
    <row r="68" spans="1:24">
      <c r="A68" s="1">
        <v>36950</v>
      </c>
      <c r="B68">
        <v>3149</v>
      </c>
      <c r="C68" s="10">
        <f t="shared" si="10"/>
        <v>5.9555854643337902E-2</v>
      </c>
      <c r="D68">
        <v>1053.28</v>
      </c>
      <c r="E68" s="10">
        <f t="shared" si="1"/>
        <v>6.9623852465675373E-2</v>
      </c>
      <c r="F68">
        <v>294</v>
      </c>
      <c r="G68" s="10">
        <f t="shared" si="2"/>
        <v>-6.7567567567567988E-3</v>
      </c>
      <c r="H68">
        <v>460.71</v>
      </c>
      <c r="I68" s="10">
        <f t="shared" si="3"/>
        <v>1.2237992705541156E-2</v>
      </c>
      <c r="J68">
        <v>291.06</v>
      </c>
      <c r="K68" s="10">
        <f t="shared" si="4"/>
        <v>-0.23572197568468867</v>
      </c>
      <c r="T68">
        <f t="shared" si="5"/>
        <v>4.562194969038405E-2</v>
      </c>
      <c r="U68">
        <f t="shared" si="12"/>
        <v>6.3355734562698052E-2</v>
      </c>
      <c r="V68">
        <f t="shared" si="7"/>
        <v>-2.5999965974958121E-2</v>
      </c>
      <c r="W68">
        <f t="shared" si="8"/>
        <v>5.7317040017415737E-3</v>
      </c>
      <c r="X68">
        <f t="shared" si="9"/>
        <v>-0.24572059627319962</v>
      </c>
    </row>
    <row r="69" spans="1:24">
      <c r="A69" s="1">
        <v>36980</v>
      </c>
      <c r="B69">
        <v>3360</v>
      </c>
      <c r="C69" s="10">
        <f t="shared" si="10"/>
        <v>6.7005398539218719E-2</v>
      </c>
      <c r="D69">
        <v>1011.98</v>
      </c>
      <c r="E69" s="10">
        <f t="shared" si="1"/>
        <v>-3.9210846118790776E-2</v>
      </c>
      <c r="F69">
        <v>314</v>
      </c>
      <c r="G69" s="10">
        <f t="shared" si="2"/>
        <v>6.8027210884353817E-2</v>
      </c>
      <c r="H69">
        <v>428.78</v>
      </c>
      <c r="I69" s="10">
        <f t="shared" si="3"/>
        <v>-6.9306071064226926E-2</v>
      </c>
      <c r="J69">
        <v>247.05</v>
      </c>
      <c r="K69" s="10">
        <f t="shared" si="4"/>
        <v>-0.15120593692022255</v>
      </c>
      <c r="T69">
        <f t="shared" si="5"/>
        <v>5.3071493586264867E-2</v>
      </c>
      <c r="U69">
        <f t="shared" ref="U69:U132" si="13">IFERROR(E69-$O$3,"N/A")</f>
        <v>-4.5478964021768098E-2</v>
      </c>
      <c r="V69">
        <f t="shared" si="7"/>
        <v>4.8784001666152495E-2</v>
      </c>
      <c r="W69">
        <f t="shared" si="8"/>
        <v>-7.5812359768026513E-2</v>
      </c>
      <c r="X69">
        <f t="shared" si="9"/>
        <v>-0.1612045575087335</v>
      </c>
    </row>
    <row r="70" spans="1:24">
      <c r="A70" s="1">
        <v>37011</v>
      </c>
      <c r="B70">
        <v>3254</v>
      </c>
      <c r="C70" s="10">
        <f t="shared" si="10"/>
        <v>-3.1547619047619047E-2</v>
      </c>
      <c r="D70">
        <v>1169.76</v>
      </c>
      <c r="E70" s="10">
        <f t="shared" si="1"/>
        <v>0.15591217217731579</v>
      </c>
      <c r="F70">
        <v>331</v>
      </c>
      <c r="G70" s="10">
        <f t="shared" si="2"/>
        <v>5.4140127388535131E-2</v>
      </c>
      <c r="H70">
        <v>417.12</v>
      </c>
      <c r="I70" s="10">
        <f t="shared" si="3"/>
        <v>-2.7193432529502237E-2</v>
      </c>
      <c r="J70">
        <v>295.81</v>
      </c>
      <c r="K70" s="10">
        <f t="shared" si="4"/>
        <v>0.19736895365310669</v>
      </c>
      <c r="T70">
        <f t="shared" si="5"/>
        <v>-4.5481524000572898E-2</v>
      </c>
      <c r="U70">
        <f t="shared" si="13"/>
        <v>0.14964405427433847</v>
      </c>
      <c r="V70">
        <f t="shared" si="7"/>
        <v>3.4896918170333809E-2</v>
      </c>
      <c r="W70">
        <f t="shared" si="8"/>
        <v>-3.3699721233301817E-2</v>
      </c>
      <c r="X70">
        <f t="shared" si="9"/>
        <v>0.18737033306459575</v>
      </c>
    </row>
    <row r="71" spans="1:24">
      <c r="A71" s="1">
        <v>37042</v>
      </c>
      <c r="B71">
        <v>3325</v>
      </c>
      <c r="C71" s="10">
        <f t="shared" si="10"/>
        <v>2.1819299323909025E-2</v>
      </c>
      <c r="D71">
        <v>1160.68</v>
      </c>
      <c r="E71" s="10">
        <f t="shared" ref="E71:E134" si="14">IFERROR(D71/D70-1,"N/A")</f>
        <v>-7.7622760224318466E-3</v>
      </c>
      <c r="F71">
        <v>350</v>
      </c>
      <c r="G71" s="10">
        <f t="shared" ref="G71:G134" si="15">IFERROR(F71/F70-1,"N/A")</f>
        <v>5.7401812688821829E-2</v>
      </c>
      <c r="H71">
        <v>457.16</v>
      </c>
      <c r="I71" s="10">
        <f t="shared" ref="I71:I134" si="16">IFERROR(H71/H70-1,"N/A")</f>
        <v>9.5991561181434593E-2</v>
      </c>
      <c r="J71">
        <v>285.06</v>
      </c>
      <c r="K71" s="10">
        <f t="shared" ref="K71:K134" si="17">IFERROR(J71/J70-1,"N/A")</f>
        <v>-3.6340894493086751E-2</v>
      </c>
      <c r="T71">
        <f t="shared" ref="T71:T134" si="18">IFERROR(C71-$N$3,"N/A")</f>
        <v>7.8853943709551733E-3</v>
      </c>
      <c r="U71">
        <f t="shared" si="13"/>
        <v>-1.403039392540917E-2</v>
      </c>
      <c r="V71">
        <f t="shared" ref="V71:V134" si="19">IFERROR(G71-$P$3,"N/A")</f>
        <v>3.8158603470620507E-2</v>
      </c>
      <c r="W71">
        <f t="shared" ref="W71:W134" si="20">IFERROR(I71-$Q$3,"N/A")</f>
        <v>8.9485272477635006E-2</v>
      </c>
      <c r="X71">
        <f t="shared" ref="X71:X134" si="21">IFERROR(K71-$R$3,"N/A")</f>
        <v>-4.6339515081597692E-2</v>
      </c>
    </row>
    <row r="72" spans="1:24">
      <c r="A72" s="1">
        <v>37071</v>
      </c>
      <c r="B72">
        <v>3313</v>
      </c>
      <c r="C72" s="10">
        <f t="shared" ref="C72:C135" si="22">IFERROR(B72/B71-1,"N/A")</f>
        <v>-3.6090225563909506E-3</v>
      </c>
      <c r="D72">
        <v>1042.54</v>
      </c>
      <c r="E72" s="10">
        <f t="shared" si="14"/>
        <v>-0.10178516042320029</v>
      </c>
      <c r="F72">
        <v>340.5</v>
      </c>
      <c r="G72" s="10">
        <f t="shared" si="15"/>
        <v>-2.7142857142857135E-2</v>
      </c>
      <c r="H72">
        <v>492.64</v>
      </c>
      <c r="I72" s="10">
        <f t="shared" si="16"/>
        <v>7.7609589640388332E-2</v>
      </c>
      <c r="J72">
        <v>254.05</v>
      </c>
      <c r="K72" s="10">
        <f t="shared" si="17"/>
        <v>-0.10878411562478074</v>
      </c>
      <c r="T72">
        <f t="shared" si="18"/>
        <v>-1.7542927509344802E-2</v>
      </c>
      <c r="U72">
        <f t="shared" si="13"/>
        <v>-0.10805327832617762</v>
      </c>
      <c r="V72">
        <f t="shared" si="19"/>
        <v>-4.6386066361058458E-2</v>
      </c>
      <c r="W72">
        <f t="shared" si="20"/>
        <v>7.1103300936588745E-2</v>
      </c>
      <c r="X72">
        <f t="shared" si="21"/>
        <v>-0.11878273621329169</v>
      </c>
    </row>
    <row r="73" spans="1:24">
      <c r="A73" s="1">
        <v>37103</v>
      </c>
      <c r="B73">
        <v>3484</v>
      </c>
      <c r="C73" s="10">
        <f t="shared" si="22"/>
        <v>5.16148505885905E-2</v>
      </c>
      <c r="D73">
        <v>974.8</v>
      </c>
      <c r="E73" s="10">
        <f t="shared" si="14"/>
        <v>-6.4975924185163181E-2</v>
      </c>
      <c r="F73">
        <v>374.25</v>
      </c>
      <c r="G73" s="10">
        <f t="shared" si="15"/>
        <v>9.9118942731277526E-2</v>
      </c>
      <c r="H73">
        <v>466.29</v>
      </c>
      <c r="I73" s="10">
        <f t="shared" si="16"/>
        <v>-5.3487333549853799E-2</v>
      </c>
      <c r="J73">
        <v>235.05</v>
      </c>
      <c r="K73" s="10">
        <f t="shared" si="17"/>
        <v>-7.4788427474906549E-2</v>
      </c>
      <c r="T73">
        <f t="shared" si="18"/>
        <v>3.7680945635636648E-2</v>
      </c>
      <c r="U73">
        <f t="shared" si="13"/>
        <v>-7.1244042088140502E-2</v>
      </c>
      <c r="V73">
        <f t="shared" si="19"/>
        <v>7.9875733513076197E-2</v>
      </c>
      <c r="W73">
        <f t="shared" si="20"/>
        <v>-5.9993622253653379E-2</v>
      </c>
      <c r="X73">
        <f t="shared" si="21"/>
        <v>-8.4787048063417497E-2</v>
      </c>
    </row>
    <row r="74" spans="1:24">
      <c r="A74" s="1">
        <v>37134</v>
      </c>
      <c r="B74">
        <v>3327</v>
      </c>
      <c r="C74" s="10">
        <f t="shared" si="22"/>
        <v>-4.5063145809414507E-2</v>
      </c>
      <c r="D74">
        <v>1024.3699999999999</v>
      </c>
      <c r="E74" s="10">
        <f t="shared" si="14"/>
        <v>5.0851456709068543E-2</v>
      </c>
      <c r="F74">
        <v>330</v>
      </c>
      <c r="G74" s="10">
        <f t="shared" si="15"/>
        <v>-0.11823647294589179</v>
      </c>
      <c r="H74">
        <v>461.73</v>
      </c>
      <c r="I74" s="10">
        <f t="shared" si="16"/>
        <v>-9.7793218812327609E-3</v>
      </c>
      <c r="J74">
        <v>208.04</v>
      </c>
      <c r="K74" s="10">
        <f t="shared" si="17"/>
        <v>-0.11491172091044466</v>
      </c>
      <c r="T74">
        <f t="shared" si="18"/>
        <v>-5.8997050762368358E-2</v>
      </c>
      <c r="U74">
        <f t="shared" si="13"/>
        <v>4.4583338806091222E-2</v>
      </c>
      <c r="V74">
        <f t="shared" si="19"/>
        <v>-0.13747968216409312</v>
      </c>
      <c r="W74">
        <f t="shared" si="20"/>
        <v>-1.6285610585032344E-2</v>
      </c>
      <c r="X74">
        <f t="shared" si="21"/>
        <v>-0.12491034149895561</v>
      </c>
    </row>
    <row r="75" spans="1:24">
      <c r="A75" s="1">
        <v>37162</v>
      </c>
      <c r="B75">
        <v>3165</v>
      </c>
      <c r="C75" s="10">
        <f t="shared" si="22"/>
        <v>-4.8692515779982015E-2</v>
      </c>
      <c r="D75">
        <v>883.93</v>
      </c>
      <c r="E75" s="10">
        <f t="shared" si="14"/>
        <v>-0.13709889981159151</v>
      </c>
      <c r="F75">
        <v>331</v>
      </c>
      <c r="G75" s="10">
        <f t="shared" si="15"/>
        <v>3.0303030303029388E-3</v>
      </c>
      <c r="H75">
        <v>461.22</v>
      </c>
      <c r="I75" s="10">
        <f t="shared" si="16"/>
        <v>-1.1045416152296594E-3</v>
      </c>
      <c r="J75">
        <v>163.53</v>
      </c>
      <c r="K75" s="10">
        <f t="shared" si="17"/>
        <v>-0.21394924053066711</v>
      </c>
      <c r="T75">
        <f t="shared" si="18"/>
        <v>-6.2626420732935867E-2</v>
      </c>
      <c r="U75">
        <f t="shared" si="13"/>
        <v>-0.14336701771456883</v>
      </c>
      <c r="V75">
        <f t="shared" si="19"/>
        <v>-1.6212906187898384E-2</v>
      </c>
      <c r="W75">
        <f t="shared" si="20"/>
        <v>-7.6108303190292421E-3</v>
      </c>
      <c r="X75">
        <f t="shared" si="21"/>
        <v>-0.22394786111917805</v>
      </c>
    </row>
    <row r="76" spans="1:24">
      <c r="A76" s="1">
        <v>37195</v>
      </c>
      <c r="B76">
        <v>3101</v>
      </c>
      <c r="C76" s="10">
        <f t="shared" si="22"/>
        <v>-2.0221169036334863E-2</v>
      </c>
      <c r="D76">
        <v>921.93</v>
      </c>
      <c r="E76" s="10">
        <f t="shared" si="14"/>
        <v>4.2989829511386635E-2</v>
      </c>
      <c r="F76">
        <v>334</v>
      </c>
      <c r="G76" s="10">
        <f t="shared" si="15"/>
        <v>9.0634441087613649E-3</v>
      </c>
      <c r="H76">
        <v>435.88</v>
      </c>
      <c r="I76" s="10">
        <f t="shared" si="16"/>
        <v>-5.4941242790859102E-2</v>
      </c>
      <c r="J76">
        <v>211.04</v>
      </c>
      <c r="K76" s="10">
        <f t="shared" si="17"/>
        <v>0.29052773191463332</v>
      </c>
      <c r="T76">
        <f t="shared" si="18"/>
        <v>-3.4155073989288715E-2</v>
      </c>
      <c r="U76">
        <f t="shared" si="13"/>
        <v>3.6721711608409313E-2</v>
      </c>
      <c r="V76">
        <f t="shared" si="19"/>
        <v>-1.0179765109439957E-2</v>
      </c>
      <c r="W76">
        <f t="shared" si="20"/>
        <v>-6.1447531494658682E-2</v>
      </c>
      <c r="X76">
        <f t="shared" si="21"/>
        <v>0.2805291113261224</v>
      </c>
    </row>
    <row r="77" spans="1:24">
      <c r="A77" s="1">
        <v>37225</v>
      </c>
      <c r="B77">
        <v>3135</v>
      </c>
      <c r="C77" s="10">
        <f t="shared" si="22"/>
        <v>1.096420509513063E-2</v>
      </c>
      <c r="D77">
        <v>1086.33</v>
      </c>
      <c r="E77" s="10">
        <f t="shared" si="14"/>
        <v>0.17832156454394577</v>
      </c>
      <c r="F77">
        <v>319</v>
      </c>
      <c r="G77" s="10">
        <f t="shared" si="15"/>
        <v>-4.4910179640718528E-2</v>
      </c>
      <c r="H77">
        <v>479.46</v>
      </c>
      <c r="I77" s="10">
        <f t="shared" si="16"/>
        <v>9.9981646324676543E-2</v>
      </c>
      <c r="J77">
        <v>238.8</v>
      </c>
      <c r="K77" s="10">
        <f t="shared" si="17"/>
        <v>0.13153904473085687</v>
      </c>
      <c r="T77">
        <f t="shared" si="18"/>
        <v>-2.9696998578232214E-3</v>
      </c>
      <c r="U77">
        <f t="shared" si="13"/>
        <v>0.17205344664096844</v>
      </c>
      <c r="V77">
        <f t="shared" si="19"/>
        <v>-6.4153388858919858E-2</v>
      </c>
      <c r="W77">
        <f t="shared" si="20"/>
        <v>9.3475357620876956E-2</v>
      </c>
      <c r="X77">
        <f t="shared" si="21"/>
        <v>0.12154042414234592</v>
      </c>
    </row>
    <row r="78" spans="1:24">
      <c r="A78" s="1">
        <v>37256</v>
      </c>
      <c r="B78">
        <v>3098</v>
      </c>
      <c r="C78" s="10">
        <f t="shared" si="22"/>
        <v>-1.1802232854864481E-2</v>
      </c>
      <c r="D78">
        <v>1087.1500000000001</v>
      </c>
      <c r="E78" s="10">
        <f t="shared" si="14"/>
        <v>7.5483508694418333E-4</v>
      </c>
      <c r="F78">
        <v>309.5</v>
      </c>
      <c r="G78" s="10">
        <f t="shared" si="15"/>
        <v>-2.9780564263322873E-2</v>
      </c>
      <c r="H78">
        <v>446.01</v>
      </c>
      <c r="I78" s="10">
        <f t="shared" si="16"/>
        <v>-6.9765986735076946E-2</v>
      </c>
      <c r="J78">
        <v>228.55</v>
      </c>
      <c r="K78" s="10">
        <f t="shared" si="17"/>
        <v>-4.2922948073701894E-2</v>
      </c>
      <c r="T78">
        <f t="shared" si="18"/>
        <v>-2.5736137807818332E-2</v>
      </c>
      <c r="U78">
        <f t="shared" si="13"/>
        <v>-5.5132828160331399E-3</v>
      </c>
      <c r="V78">
        <f t="shared" si="19"/>
        <v>-4.9023773481524195E-2</v>
      </c>
      <c r="W78">
        <f t="shared" si="20"/>
        <v>-7.6272275438876533E-2</v>
      </c>
      <c r="X78">
        <f t="shared" si="21"/>
        <v>-5.2921568662212835E-2</v>
      </c>
    </row>
    <row r="79" spans="1:24">
      <c r="A79" s="1">
        <v>37287</v>
      </c>
      <c r="B79">
        <v>3250</v>
      </c>
      <c r="C79" s="10">
        <f t="shared" si="22"/>
        <v>4.9063912201420257E-2</v>
      </c>
      <c r="D79">
        <v>1148.29</v>
      </c>
      <c r="E79" s="10">
        <f t="shared" si="14"/>
        <v>5.6238789495469677E-2</v>
      </c>
      <c r="F79">
        <v>340</v>
      </c>
      <c r="G79" s="10">
        <f t="shared" si="15"/>
        <v>9.8546042003230916E-2</v>
      </c>
      <c r="H79">
        <v>476.42</v>
      </c>
      <c r="I79" s="10">
        <f t="shared" si="16"/>
        <v>6.8182327750498928E-2</v>
      </c>
      <c r="J79">
        <v>240.8</v>
      </c>
      <c r="K79" s="10">
        <f t="shared" si="17"/>
        <v>5.3598774885145417E-2</v>
      </c>
      <c r="T79">
        <f t="shared" si="18"/>
        <v>3.5130007248466405E-2</v>
      </c>
      <c r="U79">
        <f t="shared" si="13"/>
        <v>4.9970671592492355E-2</v>
      </c>
      <c r="V79">
        <f t="shared" si="19"/>
        <v>7.9302832785029587E-2</v>
      </c>
      <c r="W79">
        <f t="shared" si="20"/>
        <v>6.1676039046699348E-2</v>
      </c>
      <c r="X79">
        <f t="shared" si="21"/>
        <v>4.3600154296634476E-2</v>
      </c>
    </row>
    <row r="80" spans="1:24">
      <c r="A80" s="1">
        <v>37315</v>
      </c>
      <c r="B80">
        <v>3576</v>
      </c>
      <c r="C80" s="10">
        <f t="shared" si="22"/>
        <v>0.10030769230769221</v>
      </c>
      <c r="D80">
        <v>1174.72</v>
      </c>
      <c r="E80" s="10">
        <f t="shared" si="14"/>
        <v>2.3016833726671848E-2</v>
      </c>
      <c r="F80">
        <v>318</v>
      </c>
      <c r="G80" s="10">
        <f t="shared" si="15"/>
        <v>-6.4705882352941169E-2</v>
      </c>
      <c r="H80">
        <v>509.88</v>
      </c>
      <c r="I80" s="10">
        <f t="shared" si="16"/>
        <v>7.0232148104613534E-2</v>
      </c>
      <c r="J80">
        <v>207.29</v>
      </c>
      <c r="K80" s="10">
        <f t="shared" si="17"/>
        <v>-0.13916112956810633</v>
      </c>
      <c r="T80">
        <f t="shared" si="18"/>
        <v>8.6373787354738357E-2</v>
      </c>
      <c r="U80">
        <f t="shared" si="13"/>
        <v>1.6748715823694527E-2</v>
      </c>
      <c r="V80">
        <f t="shared" si="19"/>
        <v>-8.3949091571142498E-2</v>
      </c>
      <c r="W80">
        <f t="shared" si="20"/>
        <v>6.3725859400813947E-2</v>
      </c>
      <c r="X80">
        <f t="shared" si="21"/>
        <v>-0.14915975015661728</v>
      </c>
    </row>
    <row r="81" spans="1:24">
      <c r="A81" s="1">
        <v>37344</v>
      </c>
      <c r="B81">
        <v>3487</v>
      </c>
      <c r="C81" s="10">
        <f t="shared" si="22"/>
        <v>-2.4888143176733823E-2</v>
      </c>
      <c r="D81">
        <v>1146.6300000000001</v>
      </c>
      <c r="E81" s="10">
        <f t="shared" si="14"/>
        <v>-2.3912081176791E-2</v>
      </c>
      <c r="F81">
        <v>335</v>
      </c>
      <c r="G81" s="10">
        <f t="shared" si="15"/>
        <v>5.3459119496855445E-2</v>
      </c>
      <c r="H81">
        <v>537.24</v>
      </c>
      <c r="I81" s="10">
        <f t="shared" si="16"/>
        <v>5.365968463167814E-2</v>
      </c>
      <c r="J81">
        <v>226.05</v>
      </c>
      <c r="K81" s="10">
        <f t="shared" si="17"/>
        <v>9.0501230160644708E-2</v>
      </c>
      <c r="T81">
        <f t="shared" si="18"/>
        <v>-3.8822048129687675E-2</v>
      </c>
      <c r="U81">
        <f t="shared" si="13"/>
        <v>-3.0180199079768322E-2</v>
      </c>
      <c r="V81">
        <f t="shared" si="19"/>
        <v>3.4215910278654123E-2</v>
      </c>
      <c r="W81">
        <f t="shared" si="20"/>
        <v>4.7153395927878559E-2</v>
      </c>
      <c r="X81">
        <f t="shared" si="21"/>
        <v>8.050260957213376E-2</v>
      </c>
    </row>
    <row r="82" spans="1:24">
      <c r="A82" s="1">
        <v>37376</v>
      </c>
      <c r="B82">
        <v>3215</v>
      </c>
      <c r="C82" s="10">
        <f t="shared" si="22"/>
        <v>-7.8004014912532282E-2</v>
      </c>
      <c r="D82">
        <v>1053.28</v>
      </c>
      <c r="E82" s="10">
        <f t="shared" si="14"/>
        <v>-8.1412487027201608E-2</v>
      </c>
      <c r="F82">
        <v>349</v>
      </c>
      <c r="G82" s="10">
        <f t="shared" si="15"/>
        <v>4.179104477611939E-2</v>
      </c>
      <c r="H82">
        <v>545.35</v>
      </c>
      <c r="I82" s="10">
        <f t="shared" si="16"/>
        <v>1.5095674186583308E-2</v>
      </c>
      <c r="J82">
        <v>198.04</v>
      </c>
      <c r="K82" s="10">
        <f t="shared" si="17"/>
        <v>-0.1239106392391065</v>
      </c>
      <c r="T82">
        <f t="shared" si="18"/>
        <v>-9.1937919865486134E-2</v>
      </c>
      <c r="U82">
        <f t="shared" si="13"/>
        <v>-8.7680604930178929E-2</v>
      </c>
      <c r="V82">
        <f t="shared" si="19"/>
        <v>2.2547835557918068E-2</v>
      </c>
      <c r="W82">
        <f t="shared" si="20"/>
        <v>8.5893854827837242E-3</v>
      </c>
      <c r="X82">
        <f t="shared" si="21"/>
        <v>-0.13390925982761745</v>
      </c>
    </row>
    <row r="83" spans="1:24">
      <c r="A83" s="1">
        <v>37407</v>
      </c>
      <c r="B83">
        <v>3006</v>
      </c>
      <c r="C83" s="10">
        <f t="shared" si="22"/>
        <v>-6.5007776049766708E-2</v>
      </c>
      <c r="D83">
        <v>1075.5899999999999</v>
      </c>
      <c r="E83" s="10">
        <f t="shared" si="14"/>
        <v>2.1181452225428998E-2</v>
      </c>
      <c r="F83">
        <v>384</v>
      </c>
      <c r="G83" s="10">
        <f t="shared" si="15"/>
        <v>0.10028653295128942</v>
      </c>
      <c r="H83">
        <v>530.15</v>
      </c>
      <c r="I83" s="10">
        <f t="shared" si="16"/>
        <v>-2.7872008801687054E-2</v>
      </c>
      <c r="J83">
        <v>175.54</v>
      </c>
      <c r="K83" s="10">
        <f t="shared" si="17"/>
        <v>-0.11361341143203396</v>
      </c>
      <c r="T83">
        <f t="shared" si="18"/>
        <v>-7.894168100272056E-2</v>
      </c>
      <c r="U83">
        <f t="shared" si="13"/>
        <v>1.4913334322451675E-2</v>
      </c>
      <c r="V83">
        <f t="shared" si="19"/>
        <v>8.1043323733088091E-2</v>
      </c>
      <c r="W83">
        <f t="shared" si="20"/>
        <v>-3.4378297505486634E-2</v>
      </c>
      <c r="X83">
        <f t="shared" si="21"/>
        <v>-0.12361203202054491</v>
      </c>
    </row>
    <row r="84" spans="1:24">
      <c r="A84" s="1">
        <v>37435</v>
      </c>
      <c r="B84">
        <v>2716</v>
      </c>
      <c r="C84" s="10">
        <f t="shared" si="22"/>
        <v>-9.6473719228210242E-2</v>
      </c>
      <c r="D84">
        <v>993.8</v>
      </c>
      <c r="E84" s="10">
        <f t="shared" si="14"/>
        <v>-7.6041986258704508E-2</v>
      </c>
      <c r="F84">
        <v>335</v>
      </c>
      <c r="G84" s="10">
        <f t="shared" si="15"/>
        <v>-0.12760416666666663</v>
      </c>
      <c r="H84">
        <v>526.09</v>
      </c>
      <c r="I84" s="10">
        <f t="shared" si="16"/>
        <v>-7.6582099405827497E-3</v>
      </c>
      <c r="J84">
        <v>169.54</v>
      </c>
      <c r="K84" s="10">
        <f t="shared" si="17"/>
        <v>-3.4180243819072587E-2</v>
      </c>
      <c r="T84">
        <f t="shared" si="18"/>
        <v>-0.11040762418116409</v>
      </c>
      <c r="U84">
        <f t="shared" si="13"/>
        <v>-8.231010416168183E-2</v>
      </c>
      <c r="V84">
        <f t="shared" si="19"/>
        <v>-0.14684737588486796</v>
      </c>
      <c r="W84">
        <f t="shared" si="20"/>
        <v>-1.4164498644382333E-2</v>
      </c>
      <c r="X84">
        <f t="shared" si="21"/>
        <v>-4.4178864407583528E-2</v>
      </c>
    </row>
    <row r="85" spans="1:24">
      <c r="A85" s="1">
        <v>37468</v>
      </c>
      <c r="B85">
        <v>2290</v>
      </c>
      <c r="C85" s="10">
        <f t="shared" si="22"/>
        <v>-0.15684830633284241</v>
      </c>
      <c r="D85">
        <v>908.72</v>
      </c>
      <c r="E85" s="10">
        <f t="shared" si="14"/>
        <v>-8.5610786878647538E-2</v>
      </c>
      <c r="F85">
        <v>298</v>
      </c>
      <c r="G85" s="10">
        <f t="shared" si="15"/>
        <v>-0.11044776119402988</v>
      </c>
      <c r="H85">
        <v>456.15</v>
      </c>
      <c r="I85" s="10">
        <f t="shared" si="16"/>
        <v>-0.13294303256096873</v>
      </c>
      <c r="J85">
        <v>133.53</v>
      </c>
      <c r="K85" s="10">
        <f t="shared" si="17"/>
        <v>-0.21239825409932755</v>
      </c>
      <c r="T85">
        <f t="shared" si="18"/>
        <v>-0.17078221128579626</v>
      </c>
      <c r="U85">
        <f t="shared" si="13"/>
        <v>-9.1878904781624859E-2</v>
      </c>
      <c r="V85">
        <f t="shared" si="19"/>
        <v>-0.12969097041223121</v>
      </c>
      <c r="W85">
        <f t="shared" si="20"/>
        <v>-0.13944932126476831</v>
      </c>
      <c r="X85">
        <f t="shared" si="21"/>
        <v>-0.2223968746878385</v>
      </c>
    </row>
    <row r="86" spans="1:24">
      <c r="A86" s="1">
        <v>37498</v>
      </c>
      <c r="B86">
        <v>1822</v>
      </c>
      <c r="C86" s="10">
        <f t="shared" si="22"/>
        <v>-0.2043668122270742</v>
      </c>
      <c r="D86">
        <v>936.8</v>
      </c>
      <c r="E86" s="10">
        <f t="shared" si="14"/>
        <v>3.0900607447838624E-2</v>
      </c>
      <c r="F86">
        <v>306</v>
      </c>
      <c r="G86" s="10">
        <f t="shared" si="15"/>
        <v>2.6845637583892579E-2</v>
      </c>
      <c r="H86">
        <v>472.37</v>
      </c>
      <c r="I86" s="10">
        <f t="shared" si="16"/>
        <v>3.5558478570645757E-2</v>
      </c>
      <c r="J86">
        <v>129.03</v>
      </c>
      <c r="K86" s="10">
        <f t="shared" si="17"/>
        <v>-3.370029206919789E-2</v>
      </c>
      <c r="T86">
        <f t="shared" si="18"/>
        <v>-0.21830071718002805</v>
      </c>
      <c r="U86">
        <f t="shared" si="13"/>
        <v>2.4632489544861302E-2</v>
      </c>
      <c r="V86">
        <f t="shared" si="19"/>
        <v>7.6024283656912564E-3</v>
      </c>
      <c r="W86">
        <f t="shared" si="20"/>
        <v>2.9052189866846174E-2</v>
      </c>
      <c r="X86">
        <f t="shared" si="21"/>
        <v>-4.3698912657708831E-2</v>
      </c>
    </row>
    <row r="87" spans="1:24">
      <c r="A87" s="1">
        <v>37529</v>
      </c>
      <c r="B87">
        <v>1928</v>
      </c>
      <c r="C87" s="10">
        <f t="shared" si="22"/>
        <v>5.8177826564215218E-2</v>
      </c>
      <c r="D87">
        <v>844.28</v>
      </c>
      <c r="E87" s="10">
        <f t="shared" si="14"/>
        <v>-9.8761742100768601E-2</v>
      </c>
      <c r="F87">
        <v>192</v>
      </c>
      <c r="G87" s="10">
        <f t="shared" si="15"/>
        <v>-0.37254901960784315</v>
      </c>
      <c r="H87">
        <v>447.03</v>
      </c>
      <c r="I87" s="10">
        <f t="shared" si="16"/>
        <v>-5.3644388932404752E-2</v>
      </c>
      <c r="J87">
        <v>112.52</v>
      </c>
      <c r="K87" s="10">
        <f t="shared" si="17"/>
        <v>-0.12795473920793621</v>
      </c>
      <c r="T87">
        <f t="shared" si="18"/>
        <v>4.4243921611261366E-2</v>
      </c>
      <c r="U87">
        <f t="shared" si="13"/>
        <v>-0.10502986000374592</v>
      </c>
      <c r="V87">
        <f t="shared" si="19"/>
        <v>-0.39179222882604448</v>
      </c>
      <c r="W87">
        <f t="shared" si="20"/>
        <v>-6.0150677636204332E-2</v>
      </c>
      <c r="X87">
        <f t="shared" si="21"/>
        <v>-0.13795335979644716</v>
      </c>
    </row>
    <row r="88" spans="1:24">
      <c r="A88" s="1">
        <v>37560</v>
      </c>
      <c r="B88">
        <v>2385</v>
      </c>
      <c r="C88" s="10">
        <f t="shared" si="22"/>
        <v>0.23703319502074693</v>
      </c>
      <c r="D88">
        <v>954.15</v>
      </c>
      <c r="E88" s="10">
        <f t="shared" si="14"/>
        <v>0.13013455251812189</v>
      </c>
      <c r="F88">
        <v>186.25</v>
      </c>
      <c r="G88" s="10">
        <f t="shared" si="15"/>
        <v>-2.994791666666663E-2</v>
      </c>
      <c r="H88">
        <v>461.22</v>
      </c>
      <c r="I88" s="10">
        <f t="shared" si="16"/>
        <v>3.1742836051271928E-2</v>
      </c>
      <c r="J88">
        <v>146.03</v>
      </c>
      <c r="K88" s="10">
        <f t="shared" si="17"/>
        <v>0.29781372200497702</v>
      </c>
      <c r="T88">
        <f t="shared" si="18"/>
        <v>0.22309929006779308</v>
      </c>
      <c r="U88">
        <f t="shared" si="13"/>
        <v>0.12386643461514457</v>
      </c>
      <c r="V88">
        <f t="shared" si="19"/>
        <v>-4.9191125884867952E-2</v>
      </c>
      <c r="W88">
        <f t="shared" si="20"/>
        <v>2.5236547347472344E-2</v>
      </c>
      <c r="X88">
        <f t="shared" si="21"/>
        <v>0.2878151014164661</v>
      </c>
    </row>
    <row r="89" spans="1:24">
      <c r="A89" s="1">
        <v>37589</v>
      </c>
      <c r="B89">
        <v>2446</v>
      </c>
      <c r="C89" s="10">
        <f t="shared" si="22"/>
        <v>2.5576519916142626E-2</v>
      </c>
      <c r="D89">
        <v>1075.5899999999999</v>
      </c>
      <c r="E89" s="10">
        <f t="shared" si="14"/>
        <v>0.1272755855997485</v>
      </c>
      <c r="F89">
        <v>169.25</v>
      </c>
      <c r="G89" s="10">
        <f t="shared" si="15"/>
        <v>-9.1275167785234923E-2</v>
      </c>
      <c r="H89">
        <v>432.84</v>
      </c>
      <c r="I89" s="10">
        <f t="shared" si="16"/>
        <v>-6.1532457395603091E-2</v>
      </c>
      <c r="J89">
        <v>156.78</v>
      </c>
      <c r="K89" s="10">
        <f t="shared" si="17"/>
        <v>7.3615010614257237E-2</v>
      </c>
      <c r="T89">
        <f t="shared" si="18"/>
        <v>1.1642614963188774E-2</v>
      </c>
      <c r="U89">
        <f t="shared" si="13"/>
        <v>0.12100746769677118</v>
      </c>
      <c r="V89">
        <f t="shared" si="19"/>
        <v>-0.11051837700343625</v>
      </c>
      <c r="W89">
        <f t="shared" si="20"/>
        <v>-6.8038746099402678E-2</v>
      </c>
      <c r="X89">
        <f t="shared" si="21"/>
        <v>6.3616390025746289E-2</v>
      </c>
    </row>
    <row r="90" spans="1:24">
      <c r="A90" s="1">
        <v>37621</v>
      </c>
      <c r="B90">
        <v>2220</v>
      </c>
      <c r="C90" s="10">
        <f t="shared" si="22"/>
        <v>-9.2395748160261637E-2</v>
      </c>
      <c r="D90">
        <v>1024.3699999999999</v>
      </c>
      <c r="E90" s="10">
        <f t="shared" si="14"/>
        <v>-4.7620375793750447E-2</v>
      </c>
      <c r="F90">
        <v>124</v>
      </c>
      <c r="G90" s="10">
        <f t="shared" si="15"/>
        <v>-0.26735598227474155</v>
      </c>
      <c r="H90">
        <v>385.19</v>
      </c>
      <c r="I90" s="10">
        <f t="shared" si="16"/>
        <v>-0.11008686812679047</v>
      </c>
      <c r="J90">
        <v>133.03</v>
      </c>
      <c r="K90" s="10">
        <f t="shared" si="17"/>
        <v>-0.15148615894884554</v>
      </c>
      <c r="T90">
        <f t="shared" si="18"/>
        <v>-0.10632965311321549</v>
      </c>
      <c r="U90">
        <f t="shared" si="13"/>
        <v>-5.3888493696727768E-2</v>
      </c>
      <c r="V90">
        <f t="shared" si="19"/>
        <v>-0.28659919149294288</v>
      </c>
      <c r="W90">
        <f t="shared" si="20"/>
        <v>-0.11659315683059006</v>
      </c>
      <c r="X90">
        <f t="shared" si="21"/>
        <v>-0.16148477953735649</v>
      </c>
    </row>
    <row r="91" spans="1:24">
      <c r="A91" s="1">
        <v>37652</v>
      </c>
      <c r="B91">
        <v>2055</v>
      </c>
      <c r="C91" s="10">
        <f t="shared" si="22"/>
        <v>-7.4324324324324342E-2</v>
      </c>
      <c r="D91">
        <v>918.63</v>
      </c>
      <c r="E91" s="10">
        <f t="shared" si="14"/>
        <v>-0.1032244208635551</v>
      </c>
      <c r="F91">
        <v>113.75</v>
      </c>
      <c r="G91" s="10">
        <f t="shared" si="15"/>
        <v>-8.2661290322580627E-2</v>
      </c>
      <c r="H91">
        <v>349.72</v>
      </c>
      <c r="I91" s="10">
        <f t="shared" si="16"/>
        <v>-9.208442586775345E-2</v>
      </c>
      <c r="J91">
        <v>118.02</v>
      </c>
      <c r="K91" s="10">
        <f t="shared" si="17"/>
        <v>-0.11283169209952648</v>
      </c>
      <c r="T91">
        <f t="shared" si="18"/>
        <v>-8.8258229277278194E-2</v>
      </c>
      <c r="U91">
        <f t="shared" si="13"/>
        <v>-0.10949253876653242</v>
      </c>
      <c r="V91">
        <f t="shared" si="19"/>
        <v>-0.10190449954078196</v>
      </c>
      <c r="W91">
        <f t="shared" si="20"/>
        <v>-9.8590714571553037E-2</v>
      </c>
      <c r="X91">
        <f t="shared" si="21"/>
        <v>-0.12283031268803743</v>
      </c>
    </row>
    <row r="92" spans="1:24">
      <c r="A92" s="1">
        <v>37680</v>
      </c>
      <c r="B92">
        <v>2048</v>
      </c>
      <c r="C92" s="10">
        <f t="shared" si="22"/>
        <v>-3.4063260340632118E-3</v>
      </c>
      <c r="D92">
        <v>1061.54</v>
      </c>
      <c r="E92" s="10">
        <f t="shared" si="14"/>
        <v>0.15556861848622394</v>
      </c>
      <c r="F92">
        <v>110</v>
      </c>
      <c r="G92" s="10">
        <f t="shared" si="15"/>
        <v>-3.2967032967032961E-2</v>
      </c>
      <c r="H92">
        <v>390.26</v>
      </c>
      <c r="I92" s="10">
        <f t="shared" si="16"/>
        <v>0.11592130847535165</v>
      </c>
      <c r="J92">
        <v>133.78</v>
      </c>
      <c r="K92" s="10">
        <f t="shared" si="17"/>
        <v>0.133536688696831</v>
      </c>
      <c r="T92">
        <f t="shared" si="18"/>
        <v>-1.7340230987017063E-2</v>
      </c>
      <c r="U92">
        <f t="shared" si="13"/>
        <v>0.14930050058324662</v>
      </c>
      <c r="V92">
        <f t="shared" si="19"/>
        <v>-5.2210242185234283E-2</v>
      </c>
      <c r="W92">
        <f t="shared" si="20"/>
        <v>0.10941501977155206</v>
      </c>
      <c r="X92">
        <f t="shared" si="21"/>
        <v>0.12353806810832005</v>
      </c>
    </row>
    <row r="93" spans="1:24">
      <c r="A93" s="1">
        <v>37711</v>
      </c>
      <c r="B93">
        <v>2157</v>
      </c>
      <c r="C93" s="10">
        <f t="shared" si="22"/>
        <v>5.322265625E-2</v>
      </c>
      <c r="D93">
        <v>973.98</v>
      </c>
      <c r="E93" s="10">
        <f t="shared" si="14"/>
        <v>-8.2483938429074644E-2</v>
      </c>
      <c r="F93">
        <v>112</v>
      </c>
      <c r="G93" s="10">
        <f t="shared" si="15"/>
        <v>1.8181818181818077E-2</v>
      </c>
      <c r="H93">
        <v>389.25</v>
      </c>
      <c r="I93" s="10">
        <f t="shared" si="16"/>
        <v>-2.5880182442473698E-3</v>
      </c>
      <c r="J93">
        <v>115.02</v>
      </c>
      <c r="K93" s="10">
        <f t="shared" si="17"/>
        <v>-0.14023022873374202</v>
      </c>
      <c r="T93">
        <f t="shared" si="18"/>
        <v>3.9288751297046148E-2</v>
      </c>
      <c r="U93">
        <f t="shared" si="13"/>
        <v>-8.8752056332051965E-2</v>
      </c>
      <c r="V93">
        <f t="shared" si="19"/>
        <v>-1.0613910363832454E-3</v>
      </c>
      <c r="W93">
        <f t="shared" si="20"/>
        <v>-9.0943069480469534E-3</v>
      </c>
      <c r="X93">
        <f t="shared" si="21"/>
        <v>-0.15022884932225297</v>
      </c>
    </row>
    <row r="94" spans="1:24">
      <c r="A94" s="1">
        <v>37741</v>
      </c>
      <c r="B94">
        <v>2455</v>
      </c>
      <c r="C94" s="10">
        <f t="shared" si="22"/>
        <v>0.13815484469170136</v>
      </c>
      <c r="D94">
        <v>988.02</v>
      </c>
      <c r="E94" s="10">
        <f t="shared" si="14"/>
        <v>1.4415080391794399E-2</v>
      </c>
      <c r="F94">
        <v>127</v>
      </c>
      <c r="G94" s="10">
        <f t="shared" si="15"/>
        <v>0.1339285714285714</v>
      </c>
      <c r="H94">
        <v>456.66</v>
      </c>
      <c r="I94" s="10">
        <f t="shared" si="16"/>
        <v>0.17317919075144506</v>
      </c>
      <c r="J94">
        <v>138.78</v>
      </c>
      <c r="K94" s="10">
        <f t="shared" si="17"/>
        <v>0.20657276995305174</v>
      </c>
      <c r="T94">
        <f t="shared" si="18"/>
        <v>0.12422093973874751</v>
      </c>
      <c r="U94">
        <f t="shared" si="13"/>
        <v>8.146962488817076E-3</v>
      </c>
      <c r="V94">
        <f t="shared" si="19"/>
        <v>0.11468536221037007</v>
      </c>
      <c r="W94">
        <f t="shared" si="20"/>
        <v>0.16667290204764548</v>
      </c>
      <c r="X94">
        <f t="shared" si="21"/>
        <v>0.19657414936454079</v>
      </c>
    </row>
    <row r="95" spans="1:24">
      <c r="A95" s="1">
        <v>37771</v>
      </c>
      <c r="B95">
        <v>2473</v>
      </c>
      <c r="C95" s="10">
        <f t="shared" si="22"/>
        <v>7.3319755600813608E-3</v>
      </c>
      <c r="D95">
        <v>988.02</v>
      </c>
      <c r="E95" s="10">
        <f t="shared" si="14"/>
        <v>0</v>
      </c>
      <c r="F95">
        <v>129.5</v>
      </c>
      <c r="G95" s="10">
        <f t="shared" si="15"/>
        <v>1.9685039370078705E-2</v>
      </c>
      <c r="H95">
        <v>456.15</v>
      </c>
      <c r="I95" s="10">
        <f t="shared" si="16"/>
        <v>-1.1168046248851704E-3</v>
      </c>
      <c r="J95">
        <v>160.28</v>
      </c>
      <c r="K95" s="10">
        <f t="shared" si="17"/>
        <v>0.15492145842340399</v>
      </c>
      <c r="T95">
        <f t="shared" si="18"/>
        <v>-6.6019293928724909E-3</v>
      </c>
      <c r="U95">
        <f t="shared" si="13"/>
        <v>-6.2681179029773233E-3</v>
      </c>
      <c r="V95">
        <f t="shared" si="19"/>
        <v>4.4183015187738289E-4</v>
      </c>
      <c r="W95">
        <f t="shared" si="20"/>
        <v>-7.6230933286847531E-3</v>
      </c>
      <c r="X95">
        <f t="shared" si="21"/>
        <v>0.14492283783489304</v>
      </c>
    </row>
    <row r="96" spans="1:24">
      <c r="A96" s="1">
        <v>37802</v>
      </c>
      <c r="B96">
        <v>2430</v>
      </c>
      <c r="C96" s="10">
        <f t="shared" si="22"/>
        <v>-1.7387788111605351E-2</v>
      </c>
      <c r="D96">
        <v>941.76</v>
      </c>
      <c r="E96" s="10">
        <f t="shared" si="14"/>
        <v>-4.6820914556385484E-2</v>
      </c>
      <c r="F96">
        <v>142.5</v>
      </c>
      <c r="G96" s="10">
        <f t="shared" si="15"/>
        <v>0.10038610038610041</v>
      </c>
      <c r="H96">
        <v>430.56</v>
      </c>
      <c r="I96" s="10">
        <f t="shared" si="16"/>
        <v>-5.6099967116080229E-2</v>
      </c>
      <c r="J96">
        <v>162.03</v>
      </c>
      <c r="K96" s="10">
        <f t="shared" si="17"/>
        <v>1.0918392812578004E-2</v>
      </c>
      <c r="T96">
        <f t="shared" si="18"/>
        <v>-3.1321693064559203E-2</v>
      </c>
      <c r="U96">
        <f t="shared" si="13"/>
        <v>-5.3089032459362806E-2</v>
      </c>
      <c r="V96">
        <f t="shared" si="19"/>
        <v>8.1142891167899078E-2</v>
      </c>
      <c r="W96">
        <f t="shared" si="20"/>
        <v>-6.2606255819879816E-2</v>
      </c>
      <c r="X96">
        <f t="shared" si="21"/>
        <v>9.1977222406706277E-4</v>
      </c>
    </row>
    <row r="97" spans="1:24">
      <c r="A97" s="1">
        <v>37833</v>
      </c>
      <c r="B97">
        <v>2483</v>
      </c>
      <c r="C97" s="10">
        <f t="shared" si="22"/>
        <v>2.1810699588477256E-2</v>
      </c>
      <c r="D97">
        <v>1065.67</v>
      </c>
      <c r="E97" s="10">
        <f t="shared" si="14"/>
        <v>0.13157279986408432</v>
      </c>
      <c r="F97">
        <v>154.25</v>
      </c>
      <c r="G97" s="10">
        <f t="shared" si="15"/>
        <v>8.2456140350877227E-2</v>
      </c>
      <c r="H97">
        <v>439.17</v>
      </c>
      <c r="I97" s="10">
        <f t="shared" si="16"/>
        <v>1.9997212931995634E-2</v>
      </c>
      <c r="J97">
        <v>184.29</v>
      </c>
      <c r="K97" s="10">
        <f t="shared" si="17"/>
        <v>0.13738196630253641</v>
      </c>
      <c r="T97">
        <f t="shared" si="18"/>
        <v>7.8767946355234042E-3</v>
      </c>
      <c r="U97">
        <f t="shared" si="13"/>
        <v>0.125304681961107</v>
      </c>
      <c r="V97">
        <f t="shared" si="19"/>
        <v>6.3212931132675898E-2</v>
      </c>
      <c r="W97">
        <f t="shared" si="20"/>
        <v>1.349092422819605E-2</v>
      </c>
      <c r="X97">
        <f t="shared" si="21"/>
        <v>0.12738334571402546</v>
      </c>
    </row>
    <row r="98" spans="1:24">
      <c r="A98" s="1">
        <v>37862</v>
      </c>
      <c r="B98">
        <v>2430</v>
      </c>
      <c r="C98" s="10">
        <f t="shared" si="22"/>
        <v>-2.134514699959722E-2</v>
      </c>
      <c r="D98">
        <v>1149.1099999999999</v>
      </c>
      <c r="E98" s="10">
        <f t="shared" si="14"/>
        <v>7.8298159843103177E-2</v>
      </c>
      <c r="F98">
        <v>170.75</v>
      </c>
      <c r="G98" s="10">
        <f t="shared" si="15"/>
        <v>0.10696920583468406</v>
      </c>
      <c r="H98">
        <v>466.29</v>
      </c>
      <c r="I98" s="10">
        <f t="shared" si="16"/>
        <v>6.1752851970763079E-2</v>
      </c>
      <c r="J98">
        <v>169.04</v>
      </c>
      <c r="K98" s="10">
        <f t="shared" si="17"/>
        <v>-8.2750013565575986E-2</v>
      </c>
      <c r="T98">
        <f t="shared" si="18"/>
        <v>-3.5279051952551072E-2</v>
      </c>
      <c r="U98">
        <f t="shared" si="13"/>
        <v>7.2030041940125855E-2</v>
      </c>
      <c r="V98">
        <f t="shared" si="19"/>
        <v>8.7725996616482727E-2</v>
      </c>
      <c r="W98">
        <f t="shared" si="20"/>
        <v>5.5246563266963498E-2</v>
      </c>
      <c r="X98">
        <f t="shared" si="21"/>
        <v>-9.2748634154086934E-2</v>
      </c>
    </row>
    <row r="99" spans="1:24">
      <c r="A99" s="1">
        <v>37894</v>
      </c>
      <c r="B99">
        <v>2542</v>
      </c>
      <c r="C99" s="10">
        <f t="shared" si="22"/>
        <v>4.6090534979423836E-2</v>
      </c>
      <c r="D99">
        <v>1059.8900000000001</v>
      </c>
      <c r="E99" s="10">
        <f t="shared" si="14"/>
        <v>-7.7642697391894444E-2</v>
      </c>
      <c r="F99">
        <v>168</v>
      </c>
      <c r="G99" s="10">
        <f t="shared" si="15"/>
        <v>-1.6105417276720324E-2</v>
      </c>
      <c r="H99">
        <v>462.23</v>
      </c>
      <c r="I99" s="10">
        <f t="shared" si="16"/>
        <v>-8.7070278153080771E-3</v>
      </c>
      <c r="J99">
        <v>164.28</v>
      </c>
      <c r="K99" s="10">
        <f t="shared" si="17"/>
        <v>-2.8159015617605254E-2</v>
      </c>
      <c r="T99">
        <f t="shared" si="18"/>
        <v>3.2156630026469984E-2</v>
      </c>
      <c r="U99">
        <f t="shared" si="13"/>
        <v>-8.3910815294871766E-2</v>
      </c>
      <c r="V99">
        <f t="shared" si="19"/>
        <v>-3.5348626494921646E-2</v>
      </c>
      <c r="W99">
        <f t="shared" si="20"/>
        <v>-1.5213316519107661E-2</v>
      </c>
      <c r="X99">
        <f t="shared" si="21"/>
        <v>-3.8157636206116195E-2</v>
      </c>
    </row>
    <row r="100" spans="1:24">
      <c r="A100" s="1">
        <v>37925</v>
      </c>
      <c r="B100">
        <v>2768</v>
      </c>
      <c r="C100" s="10">
        <f t="shared" si="22"/>
        <v>8.8906372934697053E-2</v>
      </c>
      <c r="D100">
        <v>1180.5</v>
      </c>
      <c r="E100" s="10">
        <f t="shared" si="14"/>
        <v>0.11379482776514527</v>
      </c>
      <c r="F100">
        <v>183</v>
      </c>
      <c r="G100" s="10">
        <f t="shared" si="15"/>
        <v>8.9285714285714191E-2</v>
      </c>
      <c r="H100">
        <v>466.29</v>
      </c>
      <c r="I100" s="10">
        <f t="shared" si="16"/>
        <v>8.7835060467733594E-3</v>
      </c>
      <c r="J100">
        <v>186.54</v>
      </c>
      <c r="K100" s="10">
        <f t="shared" si="17"/>
        <v>0.13550036523009501</v>
      </c>
      <c r="T100">
        <f t="shared" si="18"/>
        <v>7.4972467981743202E-2</v>
      </c>
      <c r="U100">
        <f t="shared" si="13"/>
        <v>0.10752670986216795</v>
      </c>
      <c r="V100">
        <f t="shared" si="19"/>
        <v>7.0042505067512861E-2</v>
      </c>
      <c r="W100">
        <f t="shared" si="20"/>
        <v>2.2772173429737768E-3</v>
      </c>
      <c r="X100">
        <f t="shared" si="21"/>
        <v>0.12550174464158406</v>
      </c>
    </row>
    <row r="101" spans="1:24">
      <c r="A101" s="1">
        <v>37953</v>
      </c>
      <c r="B101">
        <v>2639</v>
      </c>
      <c r="C101" s="10">
        <f t="shared" si="22"/>
        <v>-4.6604046242774588E-2</v>
      </c>
      <c r="D101">
        <v>1147.46</v>
      </c>
      <c r="E101" s="10">
        <f t="shared" si="14"/>
        <v>-2.7988140618382062E-2</v>
      </c>
      <c r="F101">
        <v>174.25</v>
      </c>
      <c r="G101" s="10">
        <f t="shared" si="15"/>
        <v>-4.7814207650273222E-2</v>
      </c>
      <c r="H101">
        <v>449.82</v>
      </c>
      <c r="I101" s="10">
        <f t="shared" si="16"/>
        <v>-3.5321366531557707E-2</v>
      </c>
      <c r="J101">
        <v>181.29</v>
      </c>
      <c r="K101" s="10">
        <f t="shared" si="17"/>
        <v>-2.8144097780636868E-2</v>
      </c>
      <c r="T101">
        <f t="shared" si="18"/>
        <v>-6.053795119572844E-2</v>
      </c>
      <c r="U101">
        <f t="shared" si="13"/>
        <v>-3.4256258521359384E-2</v>
      </c>
      <c r="V101">
        <f t="shared" si="19"/>
        <v>-6.7057416868474551E-2</v>
      </c>
      <c r="W101">
        <f t="shared" si="20"/>
        <v>-4.1827655235357288E-2</v>
      </c>
      <c r="X101">
        <f t="shared" si="21"/>
        <v>-3.8142718369147809E-2</v>
      </c>
    </row>
    <row r="102" spans="1:24">
      <c r="A102" s="1">
        <v>37986</v>
      </c>
      <c r="B102">
        <v>2680</v>
      </c>
      <c r="C102" s="10">
        <f t="shared" si="22"/>
        <v>1.5536187949981128E-2</v>
      </c>
      <c r="D102">
        <v>1274.68</v>
      </c>
      <c r="E102" s="10">
        <f t="shared" si="14"/>
        <v>0.11087096717968392</v>
      </c>
      <c r="F102">
        <v>168.25</v>
      </c>
      <c r="G102" s="10">
        <f t="shared" si="15"/>
        <v>-3.4433285509325673E-2</v>
      </c>
      <c r="H102">
        <v>432.58</v>
      </c>
      <c r="I102" s="10">
        <f t="shared" si="16"/>
        <v>-3.8326441687786206E-2</v>
      </c>
      <c r="J102">
        <v>175.79</v>
      </c>
      <c r="K102" s="10">
        <f t="shared" si="17"/>
        <v>-3.0338132274256746E-2</v>
      </c>
      <c r="T102">
        <f t="shared" si="18"/>
        <v>1.6022829970272767E-3</v>
      </c>
      <c r="U102">
        <f t="shared" si="13"/>
        <v>0.1046028492767066</v>
      </c>
      <c r="V102">
        <f t="shared" si="19"/>
        <v>-5.3676494727526995E-2</v>
      </c>
      <c r="W102">
        <f t="shared" si="20"/>
        <v>-4.4832730391585786E-2</v>
      </c>
      <c r="X102">
        <f t="shared" si="21"/>
        <v>-4.0336752862767687E-2</v>
      </c>
    </row>
    <row r="103" spans="1:24">
      <c r="A103" s="1">
        <v>38016</v>
      </c>
      <c r="B103">
        <v>2602</v>
      </c>
      <c r="C103" s="10">
        <f t="shared" si="22"/>
        <v>-2.9104477611940349E-2</v>
      </c>
      <c r="D103">
        <v>1206.1099999999999</v>
      </c>
      <c r="E103" s="10">
        <f t="shared" si="14"/>
        <v>-5.3793893369316392E-2</v>
      </c>
      <c r="F103">
        <v>164.5</v>
      </c>
      <c r="G103" s="10">
        <f t="shared" si="15"/>
        <v>-2.2288261515601815E-2</v>
      </c>
      <c r="H103">
        <v>440.95</v>
      </c>
      <c r="I103" s="10">
        <f t="shared" si="16"/>
        <v>1.9349022146192718E-2</v>
      </c>
      <c r="J103">
        <v>195.54</v>
      </c>
      <c r="K103" s="10">
        <f t="shared" si="17"/>
        <v>0.11234996302406275</v>
      </c>
      <c r="T103">
        <f t="shared" si="18"/>
        <v>-4.3038382564894201E-2</v>
      </c>
      <c r="U103">
        <f t="shared" si="13"/>
        <v>-6.0062011272293714E-2</v>
      </c>
      <c r="V103">
        <f t="shared" si="19"/>
        <v>-4.1531470733803137E-2</v>
      </c>
      <c r="W103">
        <f t="shared" si="20"/>
        <v>1.2842733442393135E-2</v>
      </c>
      <c r="X103">
        <f t="shared" si="21"/>
        <v>0.1023513424355518</v>
      </c>
    </row>
    <row r="104" spans="1:24">
      <c r="A104" s="1">
        <v>38044</v>
      </c>
      <c r="B104">
        <v>2552</v>
      </c>
      <c r="C104" s="10">
        <f t="shared" si="22"/>
        <v>-1.9215987701767911E-2</v>
      </c>
      <c r="D104">
        <v>1190.42</v>
      </c>
      <c r="E104" s="10">
        <f t="shared" si="14"/>
        <v>-1.3008763711435778E-2</v>
      </c>
      <c r="F104">
        <v>190.25</v>
      </c>
      <c r="G104" s="10">
        <f t="shared" si="15"/>
        <v>0.15653495440729492</v>
      </c>
      <c r="H104">
        <v>452.1</v>
      </c>
      <c r="I104" s="10">
        <f t="shared" si="16"/>
        <v>2.5286313641002423E-2</v>
      </c>
      <c r="J104">
        <v>192.79</v>
      </c>
      <c r="K104" s="10">
        <f t="shared" si="17"/>
        <v>-1.4063618696941838E-2</v>
      </c>
      <c r="T104">
        <f t="shared" si="18"/>
        <v>-3.3149892654721763E-2</v>
      </c>
      <c r="U104">
        <f t="shared" si="13"/>
        <v>-1.9276881614413099E-2</v>
      </c>
      <c r="V104">
        <f t="shared" si="19"/>
        <v>0.13729174518909359</v>
      </c>
      <c r="W104">
        <f t="shared" si="20"/>
        <v>1.8780024937202839E-2</v>
      </c>
      <c r="X104">
        <f t="shared" si="21"/>
        <v>-2.4062239285452779E-2</v>
      </c>
    </row>
    <row r="105" spans="1:24">
      <c r="A105" s="1">
        <v>38077</v>
      </c>
      <c r="B105">
        <v>2523</v>
      </c>
      <c r="C105" s="10">
        <f t="shared" si="22"/>
        <v>-1.1363636363636354E-2</v>
      </c>
      <c r="D105">
        <v>1108.6300000000001</v>
      </c>
      <c r="E105" s="10">
        <f t="shared" si="14"/>
        <v>-6.8706842962987791E-2</v>
      </c>
      <c r="F105">
        <v>201</v>
      </c>
      <c r="G105" s="10">
        <f t="shared" si="15"/>
        <v>5.6504599211563811E-2</v>
      </c>
      <c r="H105">
        <v>457.92</v>
      </c>
      <c r="I105" s="10">
        <f t="shared" si="16"/>
        <v>1.2873258128732523E-2</v>
      </c>
      <c r="J105">
        <v>180.29</v>
      </c>
      <c r="K105" s="10">
        <f t="shared" si="17"/>
        <v>-6.4837387831319093E-2</v>
      </c>
      <c r="T105">
        <f t="shared" si="18"/>
        <v>-2.5297541316590205E-2</v>
      </c>
      <c r="U105">
        <f t="shared" si="13"/>
        <v>-7.4974960865965112E-2</v>
      </c>
      <c r="V105">
        <f t="shared" si="19"/>
        <v>3.7261389993362488E-2</v>
      </c>
      <c r="W105">
        <f t="shared" si="20"/>
        <v>6.3669694249329405E-3</v>
      </c>
      <c r="X105">
        <f t="shared" si="21"/>
        <v>-7.4836008419830041E-2</v>
      </c>
    </row>
    <row r="106" spans="1:24">
      <c r="A106" s="1">
        <v>38107</v>
      </c>
      <c r="B106">
        <v>2637</v>
      </c>
      <c r="C106" s="10">
        <f t="shared" si="22"/>
        <v>4.5184304399524367E-2</v>
      </c>
      <c r="D106">
        <v>1021.89</v>
      </c>
      <c r="E106" s="10">
        <f t="shared" si="14"/>
        <v>-7.8240711508799299E-2</v>
      </c>
      <c r="F106">
        <v>209.75</v>
      </c>
      <c r="G106" s="10">
        <f t="shared" si="15"/>
        <v>4.3532338308457819E-2</v>
      </c>
      <c r="H106">
        <v>477.69</v>
      </c>
      <c r="I106" s="10">
        <f t="shared" si="16"/>
        <v>4.3173480083857463E-2</v>
      </c>
      <c r="J106">
        <v>172.79</v>
      </c>
      <c r="K106" s="10">
        <f t="shared" si="17"/>
        <v>-4.1599645016362485E-2</v>
      </c>
      <c r="T106">
        <f t="shared" si="18"/>
        <v>3.1250399446570515E-2</v>
      </c>
      <c r="U106">
        <f t="shared" si="13"/>
        <v>-8.450882941177662E-2</v>
      </c>
      <c r="V106">
        <f t="shared" si="19"/>
        <v>2.4289129090256496E-2</v>
      </c>
      <c r="W106">
        <f t="shared" si="20"/>
        <v>3.6667191380057883E-2</v>
      </c>
      <c r="X106">
        <f t="shared" si="21"/>
        <v>-5.1598265604873426E-2</v>
      </c>
    </row>
    <row r="107" spans="1:24">
      <c r="A107" s="1">
        <v>38138</v>
      </c>
      <c r="B107">
        <v>2541</v>
      </c>
      <c r="C107" s="10">
        <f t="shared" si="22"/>
        <v>-3.6405005688282088E-2</v>
      </c>
      <c r="D107">
        <v>1085.5</v>
      </c>
      <c r="E107" s="10">
        <f t="shared" si="14"/>
        <v>6.2247404319447419E-2</v>
      </c>
      <c r="F107">
        <v>205.75</v>
      </c>
      <c r="G107" s="10">
        <f t="shared" si="15"/>
        <v>-1.9070321811680557E-2</v>
      </c>
      <c r="H107">
        <v>465.27</v>
      </c>
      <c r="I107" s="10">
        <f t="shared" si="16"/>
        <v>-2.6000125604471513E-2</v>
      </c>
      <c r="J107">
        <v>176.79</v>
      </c>
      <c r="K107" s="10">
        <f t="shared" si="17"/>
        <v>2.3149487817581971E-2</v>
      </c>
      <c r="T107">
        <f t="shared" si="18"/>
        <v>-5.033891064123594E-2</v>
      </c>
      <c r="U107">
        <f t="shared" si="13"/>
        <v>5.5979286416470098E-2</v>
      </c>
      <c r="V107">
        <f t="shared" si="19"/>
        <v>-3.831353102988188E-2</v>
      </c>
      <c r="W107">
        <f t="shared" si="20"/>
        <v>-3.2506414308271094E-2</v>
      </c>
      <c r="X107">
        <f t="shared" si="21"/>
        <v>1.315086722907103E-2</v>
      </c>
    </row>
    <row r="108" spans="1:24">
      <c r="A108" s="1">
        <v>38168</v>
      </c>
      <c r="B108">
        <v>2474</v>
      </c>
      <c r="C108" s="10">
        <f t="shared" si="22"/>
        <v>-2.6367571822117242E-2</v>
      </c>
      <c r="D108">
        <v>1095.4100000000001</v>
      </c>
      <c r="E108" s="10">
        <f t="shared" si="14"/>
        <v>9.1294334408107414E-3</v>
      </c>
      <c r="F108">
        <v>219.25</v>
      </c>
      <c r="G108" s="10">
        <f t="shared" si="15"/>
        <v>6.56136087484811E-2</v>
      </c>
      <c r="H108">
        <v>466.03</v>
      </c>
      <c r="I108" s="10">
        <f t="shared" si="16"/>
        <v>1.633460141423182E-3</v>
      </c>
      <c r="J108">
        <v>186.54</v>
      </c>
      <c r="K108" s="10">
        <f t="shared" si="17"/>
        <v>5.5150178177498788E-2</v>
      </c>
      <c r="T108">
        <f t="shared" si="18"/>
        <v>-4.0301476775071093E-2</v>
      </c>
      <c r="U108">
        <f t="shared" si="13"/>
        <v>2.8613155378334181E-3</v>
      </c>
      <c r="V108">
        <f t="shared" si="19"/>
        <v>4.6370399530279778E-2</v>
      </c>
      <c r="W108">
        <f t="shared" si="20"/>
        <v>-4.8728285623764007E-3</v>
      </c>
      <c r="X108">
        <f t="shared" si="21"/>
        <v>4.5151557588987846E-2</v>
      </c>
    </row>
    <row r="109" spans="1:24">
      <c r="A109" s="1">
        <v>38198</v>
      </c>
      <c r="B109">
        <v>2461</v>
      </c>
      <c r="C109" s="10">
        <f t="shared" si="22"/>
        <v>-5.2546483427647894E-3</v>
      </c>
      <c r="D109">
        <v>1183.81</v>
      </c>
      <c r="E109" s="10">
        <f t="shared" si="14"/>
        <v>8.0700377027779435E-2</v>
      </c>
      <c r="F109">
        <v>213.75</v>
      </c>
      <c r="G109" s="10">
        <f t="shared" si="15"/>
        <v>-2.5085518814139118E-2</v>
      </c>
      <c r="H109">
        <v>446.01</v>
      </c>
      <c r="I109" s="10">
        <f t="shared" si="16"/>
        <v>-4.2958607814947536E-2</v>
      </c>
      <c r="J109">
        <v>172.79</v>
      </c>
      <c r="K109" s="10">
        <f t="shared" si="17"/>
        <v>-7.3710732282620373E-2</v>
      </c>
      <c r="T109">
        <f t="shared" si="18"/>
        <v>-1.9188553295718641E-2</v>
      </c>
      <c r="U109">
        <f t="shared" si="13"/>
        <v>7.4432259124802114E-2</v>
      </c>
      <c r="V109">
        <f t="shared" si="19"/>
        <v>-4.4328728032340441E-2</v>
      </c>
      <c r="W109">
        <f t="shared" si="20"/>
        <v>-4.9464896518747116E-2</v>
      </c>
      <c r="X109">
        <f t="shared" si="21"/>
        <v>-8.3709352871131321E-2</v>
      </c>
    </row>
    <row r="110" spans="1:24">
      <c r="A110" s="1">
        <v>38230</v>
      </c>
      <c r="B110">
        <v>2555</v>
      </c>
      <c r="C110" s="10">
        <f t="shared" si="22"/>
        <v>3.8195855343356344E-2</v>
      </c>
      <c r="D110">
        <v>1139.2</v>
      </c>
      <c r="E110" s="10">
        <f t="shared" si="14"/>
        <v>-3.7683412034025698E-2</v>
      </c>
      <c r="F110">
        <v>200.5</v>
      </c>
      <c r="G110" s="10">
        <f t="shared" si="15"/>
        <v>-6.1988304093567259E-2</v>
      </c>
      <c r="H110">
        <v>429.8</v>
      </c>
      <c r="I110" s="10">
        <f t="shared" si="16"/>
        <v>-3.6344476581242513E-2</v>
      </c>
      <c r="J110">
        <v>163.53</v>
      </c>
      <c r="K110" s="10">
        <f t="shared" si="17"/>
        <v>-5.3591064297702329E-2</v>
      </c>
      <c r="T110">
        <f t="shared" si="18"/>
        <v>2.4261950390402492E-2</v>
      </c>
      <c r="U110">
        <f t="shared" si="13"/>
        <v>-4.395152993700302E-2</v>
      </c>
      <c r="V110">
        <f t="shared" si="19"/>
        <v>-8.1231513311768588E-2</v>
      </c>
      <c r="W110">
        <f t="shared" si="20"/>
        <v>-4.2850765285042093E-2</v>
      </c>
      <c r="X110">
        <f t="shared" si="21"/>
        <v>-6.3589684886213277E-2</v>
      </c>
    </row>
    <row r="111" spans="1:24">
      <c r="A111" s="1">
        <v>38260</v>
      </c>
      <c r="B111">
        <v>2265</v>
      </c>
      <c r="C111" s="10">
        <f t="shared" si="22"/>
        <v>-0.11350293542074363</v>
      </c>
      <c r="D111">
        <v>1227.5899999999999</v>
      </c>
      <c r="E111" s="10">
        <f t="shared" si="14"/>
        <v>7.7589536516853741E-2</v>
      </c>
      <c r="F111">
        <v>224.75</v>
      </c>
      <c r="G111" s="10">
        <f t="shared" si="15"/>
        <v>0.12094763092269334</v>
      </c>
      <c r="H111">
        <v>421.94</v>
      </c>
      <c r="I111" s="10">
        <f t="shared" si="16"/>
        <v>-1.828757561656591E-2</v>
      </c>
      <c r="J111">
        <v>162.28</v>
      </c>
      <c r="K111" s="10">
        <f t="shared" si="17"/>
        <v>-7.6438573961964407E-3</v>
      </c>
      <c r="T111">
        <f t="shared" si="18"/>
        <v>-0.12743684037369749</v>
      </c>
      <c r="U111">
        <f t="shared" si="13"/>
        <v>7.1321418613876419E-2</v>
      </c>
      <c r="V111">
        <f t="shared" si="19"/>
        <v>0.10170442170449201</v>
      </c>
      <c r="W111">
        <f t="shared" si="20"/>
        <v>-2.4793864320365493E-2</v>
      </c>
      <c r="X111">
        <f t="shared" si="21"/>
        <v>-1.7642477984707382E-2</v>
      </c>
    </row>
    <row r="112" spans="1:24">
      <c r="A112" s="1">
        <v>38289</v>
      </c>
      <c r="B112">
        <v>2232</v>
      </c>
      <c r="C112" s="10">
        <f t="shared" si="22"/>
        <v>-1.4569536423841067E-2</v>
      </c>
      <c r="D112">
        <v>1176.3699999999999</v>
      </c>
      <c r="E112" s="10">
        <f t="shared" si="14"/>
        <v>-4.172402838081124E-2</v>
      </c>
      <c r="F112">
        <v>238.25</v>
      </c>
      <c r="G112" s="10">
        <f t="shared" si="15"/>
        <v>6.0066740823136788E-2</v>
      </c>
      <c r="H112">
        <v>418.39</v>
      </c>
      <c r="I112" s="10">
        <f t="shared" si="16"/>
        <v>-8.4135185097407028E-3</v>
      </c>
      <c r="J112">
        <v>183.54</v>
      </c>
      <c r="K112" s="10">
        <f t="shared" si="17"/>
        <v>0.1310081340892284</v>
      </c>
      <c r="T112">
        <f t="shared" si="18"/>
        <v>-2.8503441376794919E-2</v>
      </c>
      <c r="U112">
        <f t="shared" si="13"/>
        <v>-4.7992146283788562E-2</v>
      </c>
      <c r="V112">
        <f t="shared" si="19"/>
        <v>4.0823531604935466E-2</v>
      </c>
      <c r="W112">
        <f t="shared" si="20"/>
        <v>-1.4919807213540286E-2</v>
      </c>
      <c r="X112">
        <f t="shared" si="21"/>
        <v>0.12100951350071745</v>
      </c>
    </row>
    <row r="113" spans="1:24">
      <c r="A113" s="1">
        <v>38321</v>
      </c>
      <c r="B113">
        <v>2045</v>
      </c>
      <c r="C113" s="10">
        <f t="shared" si="22"/>
        <v>-8.3781362007168458E-2</v>
      </c>
      <c r="D113">
        <v>1266.42</v>
      </c>
      <c r="E113" s="10">
        <f t="shared" si="14"/>
        <v>7.6549044943342803E-2</v>
      </c>
      <c r="F113">
        <v>245.25</v>
      </c>
      <c r="G113" s="10">
        <f t="shared" si="15"/>
        <v>2.9380902413431276E-2</v>
      </c>
      <c r="H113">
        <v>452.6</v>
      </c>
      <c r="I113" s="10">
        <f t="shared" si="16"/>
        <v>8.1765816582614503E-2</v>
      </c>
      <c r="J113">
        <v>193.04</v>
      </c>
      <c r="K113" s="10">
        <f t="shared" si="17"/>
        <v>5.1759834368529933E-2</v>
      </c>
      <c r="T113">
        <f t="shared" si="18"/>
        <v>-9.771526696012231E-2</v>
      </c>
      <c r="U113">
        <f t="shared" si="13"/>
        <v>7.0280927040365482E-2</v>
      </c>
      <c r="V113">
        <f t="shared" si="19"/>
        <v>1.0137693195229953E-2</v>
      </c>
      <c r="W113">
        <f t="shared" si="20"/>
        <v>7.5259527878814916E-2</v>
      </c>
      <c r="X113">
        <f t="shared" si="21"/>
        <v>4.1761213780018992E-2</v>
      </c>
    </row>
    <row r="114" spans="1:24">
      <c r="A114" s="1">
        <v>38352</v>
      </c>
      <c r="B114">
        <v>1889</v>
      </c>
      <c r="C114" s="10">
        <f t="shared" si="22"/>
        <v>-7.6283618581907131E-2</v>
      </c>
      <c r="D114">
        <v>1266.42</v>
      </c>
      <c r="E114" s="10">
        <f t="shared" si="14"/>
        <v>0</v>
      </c>
      <c r="F114">
        <v>230.5</v>
      </c>
      <c r="G114" s="10">
        <f t="shared" si="15"/>
        <v>-6.0142711518858305E-2</v>
      </c>
      <c r="H114">
        <v>440.44</v>
      </c>
      <c r="I114" s="10">
        <f t="shared" si="16"/>
        <v>-2.6866990720282868E-2</v>
      </c>
      <c r="J114">
        <v>202.29</v>
      </c>
      <c r="K114" s="10">
        <f t="shared" si="17"/>
        <v>4.7917530045586298E-2</v>
      </c>
      <c r="T114">
        <f t="shared" si="18"/>
        <v>-9.0217523534860983E-2</v>
      </c>
      <c r="U114">
        <f t="shared" si="13"/>
        <v>-6.2681179029773233E-3</v>
      </c>
      <c r="V114">
        <f t="shared" si="19"/>
        <v>-7.9385920737059634E-2</v>
      </c>
      <c r="W114">
        <f t="shared" si="20"/>
        <v>-3.3373279424082448E-2</v>
      </c>
      <c r="X114">
        <f t="shared" si="21"/>
        <v>3.7918909457075357E-2</v>
      </c>
    </row>
    <row r="115" spans="1:24">
      <c r="A115" s="1">
        <v>38383</v>
      </c>
      <c r="B115">
        <v>1990</v>
      </c>
      <c r="C115" s="10">
        <f t="shared" si="22"/>
        <v>5.3467443091582911E-2</v>
      </c>
      <c r="D115">
        <v>1363.07</v>
      </c>
      <c r="E115" s="10">
        <f t="shared" si="14"/>
        <v>7.6317493406610648E-2</v>
      </c>
      <c r="F115">
        <v>245.5</v>
      </c>
      <c r="G115" s="10">
        <f t="shared" si="15"/>
        <v>6.5075921908893664E-2</v>
      </c>
      <c r="H115">
        <v>449.56</v>
      </c>
      <c r="I115" s="10">
        <f t="shared" si="16"/>
        <v>2.0706566161111661E-2</v>
      </c>
      <c r="J115">
        <v>197.54</v>
      </c>
      <c r="K115" s="10">
        <f t="shared" si="17"/>
        <v>-2.3481140936279621E-2</v>
      </c>
      <c r="T115">
        <f t="shared" si="18"/>
        <v>3.953353813862906E-2</v>
      </c>
      <c r="U115">
        <f t="shared" si="13"/>
        <v>7.0049375503633327E-2</v>
      </c>
      <c r="V115">
        <f t="shared" si="19"/>
        <v>4.5832712690692341E-2</v>
      </c>
      <c r="W115">
        <f t="shared" si="20"/>
        <v>1.4200277457312078E-2</v>
      </c>
      <c r="X115">
        <f t="shared" si="21"/>
        <v>-3.3479761524790562E-2</v>
      </c>
    </row>
    <row r="116" spans="1:24">
      <c r="A116" s="1">
        <v>38411</v>
      </c>
      <c r="B116">
        <v>2050</v>
      </c>
      <c r="C116" s="10">
        <f t="shared" si="22"/>
        <v>3.015075376884413E-2</v>
      </c>
      <c r="D116">
        <v>1515.9</v>
      </c>
      <c r="E116" s="10">
        <f t="shared" si="14"/>
        <v>0.11212190129633859</v>
      </c>
      <c r="F116">
        <v>256</v>
      </c>
      <c r="G116" s="10">
        <f t="shared" si="15"/>
        <v>4.2769857433808456E-2</v>
      </c>
      <c r="H116">
        <v>507.09</v>
      </c>
      <c r="I116" s="10">
        <f t="shared" si="16"/>
        <v>0.12796957024646316</v>
      </c>
      <c r="J116">
        <v>206.54</v>
      </c>
      <c r="K116" s="10">
        <f t="shared" si="17"/>
        <v>4.5560392831831553E-2</v>
      </c>
      <c r="T116">
        <f t="shared" si="18"/>
        <v>1.6216848815890278E-2</v>
      </c>
      <c r="U116">
        <f t="shared" si="13"/>
        <v>0.10585378339336127</v>
      </c>
      <c r="V116">
        <f t="shared" si="19"/>
        <v>2.3526648215607134E-2</v>
      </c>
      <c r="W116">
        <f t="shared" si="20"/>
        <v>0.12146328154266357</v>
      </c>
      <c r="X116">
        <f t="shared" si="21"/>
        <v>3.5561772243320612E-2</v>
      </c>
    </row>
    <row r="117" spans="1:24">
      <c r="A117" s="1">
        <v>38442</v>
      </c>
      <c r="B117">
        <v>2086</v>
      </c>
      <c r="C117" s="10">
        <f t="shared" si="22"/>
        <v>1.7560975609756113E-2</v>
      </c>
      <c r="D117">
        <v>1413.46</v>
      </c>
      <c r="E117" s="10">
        <f t="shared" si="14"/>
        <v>-6.7577016953624947E-2</v>
      </c>
      <c r="F117">
        <v>259.5</v>
      </c>
      <c r="G117" s="10">
        <f t="shared" si="15"/>
        <v>1.3671875E-2</v>
      </c>
      <c r="H117">
        <v>524.07000000000005</v>
      </c>
      <c r="I117" s="10">
        <f t="shared" si="16"/>
        <v>3.3485180145536475E-2</v>
      </c>
      <c r="J117">
        <v>201.29</v>
      </c>
      <c r="K117" s="10">
        <f t="shared" si="17"/>
        <v>-2.5418805074077677E-2</v>
      </c>
      <c r="T117">
        <f t="shared" si="18"/>
        <v>3.6270706568022615E-3</v>
      </c>
      <c r="U117">
        <f t="shared" si="13"/>
        <v>-7.3845134856602268E-2</v>
      </c>
      <c r="V117">
        <f t="shared" si="19"/>
        <v>-5.5713342182013223E-3</v>
      </c>
      <c r="W117">
        <f t="shared" si="20"/>
        <v>2.6978891441736891E-2</v>
      </c>
      <c r="X117">
        <f t="shared" si="21"/>
        <v>-3.5417425662588618E-2</v>
      </c>
    </row>
    <row r="118" spans="1:24">
      <c r="A118" s="1">
        <v>38471</v>
      </c>
      <c r="B118">
        <v>2281</v>
      </c>
      <c r="C118" s="10">
        <f t="shared" si="22"/>
        <v>9.3480345158197586E-2</v>
      </c>
      <c r="D118">
        <v>1306.07</v>
      </c>
      <c r="E118" s="10">
        <f t="shared" si="14"/>
        <v>-7.5976681335163443E-2</v>
      </c>
      <c r="F118">
        <v>255.25</v>
      </c>
      <c r="G118" s="10">
        <f t="shared" si="15"/>
        <v>-1.6377649325626242E-2</v>
      </c>
      <c r="H118">
        <v>513.92999999999995</v>
      </c>
      <c r="I118" s="10">
        <f t="shared" si="16"/>
        <v>-1.934856030682941E-2</v>
      </c>
      <c r="J118">
        <v>195.54</v>
      </c>
      <c r="K118" s="10">
        <f t="shared" si="17"/>
        <v>-2.8565750906652143E-2</v>
      </c>
      <c r="T118">
        <f t="shared" si="18"/>
        <v>7.9546440205243735E-2</v>
      </c>
      <c r="U118">
        <f t="shared" si="13"/>
        <v>-8.2244799238140764E-2</v>
      </c>
      <c r="V118">
        <f t="shared" si="19"/>
        <v>-3.5620858543827565E-2</v>
      </c>
      <c r="W118">
        <f t="shared" si="20"/>
        <v>-2.5854849010628993E-2</v>
      </c>
      <c r="X118">
        <f t="shared" si="21"/>
        <v>-3.8564371495163084E-2</v>
      </c>
    </row>
    <row r="119" spans="1:24">
      <c r="A119" s="1">
        <v>38503</v>
      </c>
      <c r="B119">
        <v>2335</v>
      </c>
      <c r="C119" s="10">
        <f t="shared" si="22"/>
        <v>2.3673827268741787E-2</v>
      </c>
      <c r="D119">
        <v>1348.2</v>
      </c>
      <c r="E119" s="10">
        <f t="shared" si="14"/>
        <v>3.2257076573231291E-2</v>
      </c>
      <c r="F119">
        <v>269.25</v>
      </c>
      <c r="G119" s="10">
        <f t="shared" si="15"/>
        <v>5.4848188050930391E-2</v>
      </c>
      <c r="H119">
        <v>545.35</v>
      </c>
      <c r="I119" s="10">
        <f t="shared" si="16"/>
        <v>6.1136730683167162E-2</v>
      </c>
      <c r="J119">
        <v>216.05</v>
      </c>
      <c r="K119" s="10">
        <f t="shared" si="17"/>
        <v>0.1048890252633734</v>
      </c>
      <c r="T119">
        <f t="shared" si="18"/>
        <v>9.7399223157879355E-3</v>
      </c>
      <c r="U119">
        <f t="shared" si="13"/>
        <v>2.598895867025397E-2</v>
      </c>
      <c r="V119">
        <f t="shared" si="19"/>
        <v>3.5604978832729069E-2</v>
      </c>
      <c r="W119">
        <f t="shared" si="20"/>
        <v>5.4630441979367582E-2</v>
      </c>
      <c r="X119">
        <f t="shared" si="21"/>
        <v>9.4890404674862455E-2</v>
      </c>
    </row>
    <row r="120" spans="1:24">
      <c r="A120" s="1">
        <v>38533</v>
      </c>
      <c r="B120">
        <v>2311</v>
      </c>
      <c r="C120" s="10">
        <f t="shared" si="22"/>
        <v>-1.0278372591006391E-2</v>
      </c>
      <c r="D120">
        <v>1410.98</v>
      </c>
      <c r="E120" s="10">
        <f t="shared" si="14"/>
        <v>4.6565791425604575E-2</v>
      </c>
      <c r="F120">
        <v>287</v>
      </c>
      <c r="G120" s="10">
        <f t="shared" si="15"/>
        <v>6.5923862581244164E-2</v>
      </c>
      <c r="H120">
        <v>521</v>
      </c>
      <c r="I120" s="10">
        <f t="shared" si="16"/>
        <v>-4.4650224626386792E-2</v>
      </c>
      <c r="J120">
        <v>223.8</v>
      </c>
      <c r="K120" s="10">
        <f t="shared" si="17"/>
        <v>3.5871326081925448E-2</v>
      </c>
      <c r="T120">
        <f t="shared" si="18"/>
        <v>-2.4212277543960242E-2</v>
      </c>
      <c r="U120">
        <f t="shared" si="13"/>
        <v>4.0297673522627253E-2</v>
      </c>
      <c r="V120">
        <f t="shared" si="19"/>
        <v>4.6680653363042841E-2</v>
      </c>
      <c r="W120">
        <f t="shared" si="20"/>
        <v>-5.1156513330186372E-2</v>
      </c>
      <c r="X120">
        <f t="shared" si="21"/>
        <v>2.5872705493414506E-2</v>
      </c>
    </row>
    <row r="121" spans="1:24">
      <c r="A121" s="1">
        <v>38562</v>
      </c>
      <c r="B121">
        <v>2558</v>
      </c>
      <c r="C121" s="10">
        <f t="shared" si="22"/>
        <v>0.10688013846819566</v>
      </c>
      <c r="D121">
        <v>1566.29</v>
      </c>
      <c r="E121" s="10">
        <f t="shared" si="14"/>
        <v>0.11007243192674587</v>
      </c>
      <c r="F121">
        <v>308</v>
      </c>
      <c r="G121" s="10">
        <f t="shared" si="15"/>
        <v>7.3170731707317138E-2</v>
      </c>
      <c r="H121">
        <v>521.5</v>
      </c>
      <c r="I121" s="10">
        <f t="shared" si="16"/>
        <v>9.596928982724684E-4</v>
      </c>
      <c r="J121">
        <v>231.55</v>
      </c>
      <c r="K121" s="10">
        <f t="shared" si="17"/>
        <v>3.4629133154602254E-2</v>
      </c>
      <c r="T121">
        <f t="shared" si="18"/>
        <v>9.2946233515241811E-2</v>
      </c>
      <c r="U121">
        <f t="shared" si="13"/>
        <v>0.10380431402376855</v>
      </c>
      <c r="V121">
        <f t="shared" si="19"/>
        <v>5.3927522489115816E-2</v>
      </c>
      <c r="W121">
        <f t="shared" si="20"/>
        <v>-5.5465958055271143E-3</v>
      </c>
      <c r="X121">
        <f t="shared" si="21"/>
        <v>2.4630512566091313E-2</v>
      </c>
    </row>
    <row r="122" spans="1:24">
      <c r="A122" s="1">
        <v>38595</v>
      </c>
      <c r="B122">
        <v>2530</v>
      </c>
      <c r="C122" s="10">
        <f t="shared" si="22"/>
        <v>-1.0946051602814699E-2</v>
      </c>
      <c r="D122">
        <v>1618.34</v>
      </c>
      <c r="E122" s="10">
        <f t="shared" si="14"/>
        <v>3.3231393930881259E-2</v>
      </c>
      <c r="F122">
        <v>327.25</v>
      </c>
      <c r="G122" s="10">
        <f t="shared" si="15"/>
        <v>6.25E-2</v>
      </c>
      <c r="H122">
        <v>545.5</v>
      </c>
      <c r="I122" s="10">
        <f t="shared" si="16"/>
        <v>4.6021093000958802E-2</v>
      </c>
      <c r="J122">
        <v>228.55</v>
      </c>
      <c r="K122" s="10">
        <f t="shared" si="17"/>
        <v>-1.2956164975167384E-2</v>
      </c>
      <c r="T122">
        <f t="shared" si="18"/>
        <v>-2.4879956555768551E-2</v>
      </c>
      <c r="U122">
        <f t="shared" si="13"/>
        <v>2.6963276027903937E-2</v>
      </c>
      <c r="V122">
        <f t="shared" si="19"/>
        <v>4.3256790781798678E-2</v>
      </c>
      <c r="W122">
        <f t="shared" si="20"/>
        <v>3.9514804297159221E-2</v>
      </c>
      <c r="X122">
        <f t="shared" si="21"/>
        <v>-2.2954785563678325E-2</v>
      </c>
    </row>
    <row r="123" spans="1:24">
      <c r="A123" s="1">
        <v>38625</v>
      </c>
      <c r="B123">
        <v>2635</v>
      </c>
      <c r="C123" s="10">
        <f t="shared" si="22"/>
        <v>4.1501976284584963E-2</v>
      </c>
      <c r="D123">
        <v>1914.91</v>
      </c>
      <c r="E123" s="10">
        <f t="shared" si="14"/>
        <v>0.18325568174796403</v>
      </c>
      <c r="F123">
        <v>343.5</v>
      </c>
      <c r="G123" s="10">
        <f t="shared" si="15"/>
        <v>4.9656226126814307E-2</v>
      </c>
      <c r="H123">
        <v>568</v>
      </c>
      <c r="I123" s="10">
        <f t="shared" si="16"/>
        <v>4.124656278643446E-2</v>
      </c>
      <c r="J123">
        <v>230.55</v>
      </c>
      <c r="K123" s="10">
        <f t="shared" si="17"/>
        <v>8.750820389411551E-3</v>
      </c>
      <c r="T123">
        <f t="shared" si="18"/>
        <v>2.7568071331631111E-2</v>
      </c>
      <c r="U123">
        <f t="shared" si="13"/>
        <v>0.17698756384498671</v>
      </c>
      <c r="V123">
        <f t="shared" si="19"/>
        <v>3.0413016908612985E-2</v>
      </c>
      <c r="W123">
        <f t="shared" si="20"/>
        <v>3.474027408263488E-2</v>
      </c>
      <c r="X123">
        <f t="shared" si="21"/>
        <v>-1.2478001990993901E-3</v>
      </c>
    </row>
    <row r="124" spans="1:24">
      <c r="A124" s="1">
        <v>38656</v>
      </c>
      <c r="B124">
        <v>2533</v>
      </c>
      <c r="C124" s="10">
        <f t="shared" si="22"/>
        <v>-3.8709677419354827E-2</v>
      </c>
      <c r="D124">
        <v>1779.43</v>
      </c>
      <c r="E124" s="10">
        <f t="shared" si="14"/>
        <v>-7.0750061360586147E-2</v>
      </c>
      <c r="F124">
        <v>330.5</v>
      </c>
      <c r="G124" s="10">
        <f t="shared" si="15"/>
        <v>-3.7845705967976762E-2</v>
      </c>
      <c r="H124">
        <v>565</v>
      </c>
      <c r="I124" s="10">
        <f t="shared" si="16"/>
        <v>-5.2816901408451189E-3</v>
      </c>
      <c r="J124">
        <v>214.55</v>
      </c>
      <c r="K124" s="10">
        <f t="shared" si="17"/>
        <v>-6.9399262632834469E-2</v>
      </c>
      <c r="T124">
        <f t="shared" si="18"/>
        <v>-5.2643582372308678E-2</v>
      </c>
      <c r="U124">
        <f t="shared" si="13"/>
        <v>-7.7018179263563469E-2</v>
      </c>
      <c r="V124">
        <f t="shared" si="19"/>
        <v>-5.7088915186178084E-2</v>
      </c>
      <c r="W124">
        <f t="shared" si="20"/>
        <v>-1.1787978844644702E-2</v>
      </c>
      <c r="X124">
        <f t="shared" si="21"/>
        <v>-7.9397883221345417E-2</v>
      </c>
    </row>
    <row r="125" spans="1:24">
      <c r="A125" s="1">
        <v>38686</v>
      </c>
      <c r="B125">
        <v>2668</v>
      </c>
      <c r="C125" s="10">
        <f t="shared" si="22"/>
        <v>5.32964863797869E-2</v>
      </c>
      <c r="D125">
        <v>1933.08</v>
      </c>
      <c r="E125" s="10">
        <f t="shared" si="14"/>
        <v>8.6347875443259836E-2</v>
      </c>
      <c r="F125">
        <v>338.5</v>
      </c>
      <c r="G125" s="10">
        <f t="shared" si="15"/>
        <v>2.4205748865355536E-2</v>
      </c>
      <c r="H125">
        <v>594.5</v>
      </c>
      <c r="I125" s="10">
        <f t="shared" si="16"/>
        <v>5.2212389380531077E-2</v>
      </c>
      <c r="J125">
        <v>232.3</v>
      </c>
      <c r="K125" s="10">
        <f t="shared" si="17"/>
        <v>8.2731298065718883E-2</v>
      </c>
      <c r="T125">
        <f t="shared" si="18"/>
        <v>3.9362581426833049E-2</v>
      </c>
      <c r="U125">
        <f t="shared" si="13"/>
        <v>8.0079757540282515E-2</v>
      </c>
      <c r="V125">
        <f t="shared" si="19"/>
        <v>4.9625396471542141E-3</v>
      </c>
      <c r="W125">
        <f t="shared" si="20"/>
        <v>4.5706100676731497E-2</v>
      </c>
      <c r="X125">
        <f t="shared" si="21"/>
        <v>7.2732677477207935E-2</v>
      </c>
    </row>
    <row r="126" spans="1:24">
      <c r="A126" s="1">
        <v>38716</v>
      </c>
      <c r="B126">
        <v>2829</v>
      </c>
      <c r="C126" s="10">
        <f t="shared" si="22"/>
        <v>6.0344827586206851E-2</v>
      </c>
      <c r="D126">
        <v>2193.31</v>
      </c>
      <c r="E126" s="10">
        <f t="shared" si="14"/>
        <v>0.13461936391665108</v>
      </c>
      <c r="F126">
        <v>381.75</v>
      </c>
      <c r="G126" s="10">
        <f t="shared" si="15"/>
        <v>0.12776957163958635</v>
      </c>
      <c r="H126">
        <v>638</v>
      </c>
      <c r="I126" s="10">
        <f t="shared" si="16"/>
        <v>7.3170731707317138E-2</v>
      </c>
      <c r="J126">
        <v>258.05</v>
      </c>
      <c r="K126" s="10">
        <f t="shared" si="17"/>
        <v>0.11084804132587167</v>
      </c>
      <c r="T126">
        <f t="shared" si="18"/>
        <v>4.6410922633252999E-2</v>
      </c>
      <c r="U126">
        <f t="shared" si="13"/>
        <v>0.12835124601367376</v>
      </c>
      <c r="V126">
        <f t="shared" si="19"/>
        <v>0.10852636242138503</v>
      </c>
      <c r="W126">
        <f t="shared" si="20"/>
        <v>6.6664443003517551E-2</v>
      </c>
      <c r="X126">
        <f t="shared" si="21"/>
        <v>0.10084942073736072</v>
      </c>
    </row>
    <row r="127" spans="1:24">
      <c r="A127" s="1">
        <v>38748</v>
      </c>
      <c r="B127">
        <v>2722</v>
      </c>
      <c r="C127" s="10">
        <f t="shared" si="22"/>
        <v>-3.7822552138564891E-2</v>
      </c>
      <c r="D127">
        <v>2368.44</v>
      </c>
      <c r="E127" s="10">
        <f t="shared" si="14"/>
        <v>7.9847353999206838E-2</v>
      </c>
      <c r="F127">
        <v>417</v>
      </c>
      <c r="G127" s="10">
        <f t="shared" si="15"/>
        <v>9.2337917485265208E-2</v>
      </c>
      <c r="H127">
        <v>631.5</v>
      </c>
      <c r="I127" s="10">
        <f t="shared" si="16"/>
        <v>-1.0188087774294696E-2</v>
      </c>
      <c r="J127">
        <v>266.31</v>
      </c>
      <c r="K127" s="10">
        <f t="shared" si="17"/>
        <v>3.2009300523154316E-2</v>
      </c>
      <c r="T127">
        <f t="shared" si="18"/>
        <v>-5.1756457091518743E-2</v>
      </c>
      <c r="U127">
        <f t="shared" si="13"/>
        <v>7.3579236096229517E-2</v>
      </c>
      <c r="V127">
        <f t="shared" si="19"/>
        <v>7.3094708267063879E-2</v>
      </c>
      <c r="W127">
        <f t="shared" si="20"/>
        <v>-1.669437647809428E-2</v>
      </c>
      <c r="X127">
        <f t="shared" si="21"/>
        <v>2.2010679934643375E-2</v>
      </c>
    </row>
    <row r="128" spans="1:24">
      <c r="A128" s="1">
        <v>38776</v>
      </c>
      <c r="B128">
        <v>2635</v>
      </c>
      <c r="C128" s="10">
        <f t="shared" si="22"/>
        <v>-3.1961792799412247E-2</v>
      </c>
      <c r="D128">
        <v>2213.96</v>
      </c>
      <c r="E128" s="10">
        <f t="shared" si="14"/>
        <v>-6.5224367093952185E-2</v>
      </c>
      <c r="F128">
        <v>420</v>
      </c>
      <c r="G128" s="10">
        <f t="shared" si="15"/>
        <v>7.194244604316502E-3</v>
      </c>
      <c r="H128">
        <v>639</v>
      </c>
      <c r="I128" s="10">
        <f t="shared" si="16"/>
        <v>1.1876484560570111E-2</v>
      </c>
      <c r="J128">
        <v>277.31</v>
      </c>
      <c r="K128" s="10">
        <f t="shared" si="17"/>
        <v>4.1305245766212417E-2</v>
      </c>
      <c r="T128">
        <f t="shared" si="18"/>
        <v>-4.5895697752366099E-2</v>
      </c>
      <c r="U128">
        <f t="shared" si="13"/>
        <v>-7.1492484996929506E-2</v>
      </c>
      <c r="V128">
        <f t="shared" si="19"/>
        <v>-1.204896461388482E-2</v>
      </c>
      <c r="W128">
        <f t="shared" si="20"/>
        <v>5.3701958567705281E-3</v>
      </c>
      <c r="X128">
        <f t="shared" si="21"/>
        <v>3.1306625177701476E-2</v>
      </c>
    </row>
    <row r="129" spans="1:24">
      <c r="A129" s="1">
        <v>38807</v>
      </c>
      <c r="B129">
        <v>2900</v>
      </c>
      <c r="C129" s="10">
        <f t="shared" si="22"/>
        <v>0.10056925996204935</v>
      </c>
      <c r="D129">
        <v>2413.88</v>
      </c>
      <c r="E129" s="10">
        <f t="shared" si="14"/>
        <v>9.0299734412545796E-2</v>
      </c>
      <c r="F129">
        <v>420.75</v>
      </c>
      <c r="G129" s="10">
        <f t="shared" si="15"/>
        <v>1.7857142857142794E-3</v>
      </c>
      <c r="H129">
        <v>683</v>
      </c>
      <c r="I129" s="10">
        <f t="shared" si="16"/>
        <v>6.8857589984350653E-2</v>
      </c>
      <c r="J129">
        <v>275.31</v>
      </c>
      <c r="K129" s="10">
        <f t="shared" si="17"/>
        <v>-7.2121452526053842E-3</v>
      </c>
      <c r="T129">
        <f t="shared" si="18"/>
        <v>8.6635355009095499E-2</v>
      </c>
      <c r="U129">
        <f t="shared" si="13"/>
        <v>8.4031616509568474E-2</v>
      </c>
      <c r="V129">
        <f t="shared" si="19"/>
        <v>-1.7457494932487043E-2</v>
      </c>
      <c r="W129">
        <f t="shared" si="20"/>
        <v>6.2351301280551073E-2</v>
      </c>
      <c r="X129">
        <f t="shared" si="21"/>
        <v>-1.7210765841116325E-2</v>
      </c>
    </row>
    <row r="130" spans="1:24">
      <c r="A130" s="1">
        <v>38835</v>
      </c>
      <c r="B130">
        <v>3030</v>
      </c>
      <c r="C130" s="10">
        <f t="shared" si="22"/>
        <v>4.482758620689653E-2</v>
      </c>
      <c r="D130">
        <v>2491.5300000000002</v>
      </c>
      <c r="E130" s="10">
        <f t="shared" si="14"/>
        <v>3.216812766168986E-2</v>
      </c>
      <c r="F130">
        <v>417.5</v>
      </c>
      <c r="G130" s="10">
        <f t="shared" si="15"/>
        <v>-7.724301841948944E-3</v>
      </c>
      <c r="H130">
        <v>694.5</v>
      </c>
      <c r="I130" s="10">
        <f t="shared" si="16"/>
        <v>1.6837481698389389E-2</v>
      </c>
      <c r="J130">
        <v>250.05</v>
      </c>
      <c r="K130" s="10">
        <f t="shared" si="17"/>
        <v>-9.1751116922741627E-2</v>
      </c>
      <c r="T130">
        <f t="shared" si="18"/>
        <v>3.0893681253942679E-2</v>
      </c>
      <c r="U130">
        <f t="shared" si="13"/>
        <v>2.5900009758712539E-2</v>
      </c>
      <c r="V130">
        <f t="shared" si="19"/>
        <v>-2.6967511060150266E-2</v>
      </c>
      <c r="W130">
        <f t="shared" si="20"/>
        <v>1.0331192994589806E-2</v>
      </c>
      <c r="X130">
        <f t="shared" si="21"/>
        <v>-0.10174973751125257</v>
      </c>
    </row>
    <row r="131" spans="1:24">
      <c r="A131" s="1">
        <v>38868</v>
      </c>
      <c r="B131">
        <v>2824</v>
      </c>
      <c r="C131" s="10">
        <f t="shared" si="22"/>
        <v>-6.798679867986801E-2</v>
      </c>
      <c r="D131">
        <v>2447.75</v>
      </c>
      <c r="E131" s="10">
        <f t="shared" si="14"/>
        <v>-1.7571532351607355E-2</v>
      </c>
      <c r="F131">
        <v>382</v>
      </c>
      <c r="G131" s="10">
        <f t="shared" si="15"/>
        <v>-8.5029940119760505E-2</v>
      </c>
      <c r="H131">
        <v>613.5</v>
      </c>
      <c r="I131" s="10">
        <f t="shared" si="16"/>
        <v>-0.11663066954643631</v>
      </c>
      <c r="J131">
        <v>231.8</v>
      </c>
      <c r="K131" s="10">
        <f t="shared" si="17"/>
        <v>-7.2985402919416131E-2</v>
      </c>
      <c r="T131">
        <f t="shared" si="18"/>
        <v>-8.1920703632821862E-2</v>
      </c>
      <c r="U131">
        <f t="shared" si="13"/>
        <v>-2.3839650254584677E-2</v>
      </c>
      <c r="V131">
        <f t="shared" si="19"/>
        <v>-0.10427314933796183</v>
      </c>
      <c r="W131">
        <f t="shared" si="20"/>
        <v>-0.12313695825023589</v>
      </c>
      <c r="X131">
        <f t="shared" si="21"/>
        <v>-8.2984023507927079E-2</v>
      </c>
    </row>
    <row r="132" spans="1:24">
      <c r="A132" s="1">
        <v>38898</v>
      </c>
      <c r="B132">
        <v>3264</v>
      </c>
      <c r="C132" s="10">
        <f t="shared" si="22"/>
        <v>0.15580736543909346</v>
      </c>
      <c r="D132">
        <v>2361.83</v>
      </c>
      <c r="E132" s="10">
        <f t="shared" si="14"/>
        <v>-3.5101623940353432E-2</v>
      </c>
      <c r="F132">
        <v>369.75</v>
      </c>
      <c r="G132" s="10">
        <f t="shared" si="15"/>
        <v>-3.2068062827225186E-2</v>
      </c>
      <c r="H132">
        <v>617.5</v>
      </c>
      <c r="I132" s="10">
        <f t="shared" si="16"/>
        <v>6.5199674001630292E-3</v>
      </c>
      <c r="J132">
        <v>230.8</v>
      </c>
      <c r="K132" s="10">
        <f t="shared" si="17"/>
        <v>-4.3140638481449223E-3</v>
      </c>
      <c r="T132">
        <f t="shared" si="18"/>
        <v>0.14187346048613961</v>
      </c>
      <c r="U132">
        <f t="shared" si="13"/>
        <v>-4.1369741843330754E-2</v>
      </c>
      <c r="V132">
        <f t="shared" si="19"/>
        <v>-5.1311272045426508E-2</v>
      </c>
      <c r="W132">
        <f t="shared" si="20"/>
        <v>1.3678696363446548E-5</v>
      </c>
      <c r="X132">
        <f t="shared" si="21"/>
        <v>-1.4312684436655863E-2</v>
      </c>
    </row>
    <row r="133" spans="1:24">
      <c r="A133" s="1">
        <v>38929</v>
      </c>
      <c r="B133">
        <v>3269</v>
      </c>
      <c r="C133" s="10">
        <f t="shared" si="22"/>
        <v>1.5318627450979783E-3</v>
      </c>
      <c r="D133">
        <v>2284.1799999999998</v>
      </c>
      <c r="E133" s="10">
        <f t="shared" si="14"/>
        <v>-3.2877048729163416E-2</v>
      </c>
      <c r="F133">
        <v>357.25</v>
      </c>
      <c r="G133" s="10">
        <f t="shared" si="15"/>
        <v>-3.380662609871532E-2</v>
      </c>
      <c r="H133">
        <v>624</v>
      </c>
      <c r="I133" s="10">
        <f t="shared" si="16"/>
        <v>1.0526315789473717E-2</v>
      </c>
      <c r="J133">
        <v>232.55</v>
      </c>
      <c r="K133" s="10">
        <f t="shared" si="17"/>
        <v>7.5823223570190557E-3</v>
      </c>
      <c r="T133">
        <f t="shared" si="18"/>
        <v>-1.2402042207855873E-2</v>
      </c>
      <c r="U133">
        <f t="shared" ref="U133:U196" si="23">IFERROR(E133-$O$3,"N/A")</f>
        <v>-3.9145166632140738E-2</v>
      </c>
      <c r="V133">
        <f t="shared" si="19"/>
        <v>-5.3049835316916642E-2</v>
      </c>
      <c r="W133">
        <f t="shared" si="20"/>
        <v>4.0200270856741343E-3</v>
      </c>
      <c r="X133">
        <f t="shared" si="21"/>
        <v>-2.4162982314918854E-3</v>
      </c>
    </row>
    <row r="134" spans="1:24">
      <c r="A134" s="1">
        <v>38960</v>
      </c>
      <c r="B134">
        <v>3404</v>
      </c>
      <c r="C134" s="10">
        <f t="shared" si="22"/>
        <v>4.1297032731722139E-2</v>
      </c>
      <c r="D134">
        <v>2194.96</v>
      </c>
      <c r="E134" s="10">
        <f t="shared" si="14"/>
        <v>-3.9059969004193951E-2</v>
      </c>
      <c r="F134">
        <v>370.5</v>
      </c>
      <c r="G134" s="10">
        <f t="shared" si="15"/>
        <v>3.7088873337998596E-2</v>
      </c>
      <c r="H134">
        <v>652.5</v>
      </c>
      <c r="I134" s="10">
        <f t="shared" si="16"/>
        <v>4.5673076923076872E-2</v>
      </c>
      <c r="J134">
        <v>239.3</v>
      </c>
      <c r="K134" s="10">
        <f t="shared" si="17"/>
        <v>2.9026015910556868E-2</v>
      </c>
      <c r="T134">
        <f t="shared" si="18"/>
        <v>2.7363127778768287E-2</v>
      </c>
      <c r="U134">
        <f t="shared" si="23"/>
        <v>-4.5328086907171272E-2</v>
      </c>
      <c r="V134">
        <f t="shared" si="19"/>
        <v>1.7845664119797273E-2</v>
      </c>
      <c r="W134">
        <f t="shared" si="20"/>
        <v>3.9166788219277292E-2</v>
      </c>
      <c r="X134">
        <f t="shared" si="21"/>
        <v>1.9027395322045927E-2</v>
      </c>
    </row>
    <row r="135" spans="1:24">
      <c r="A135" s="1">
        <v>38989</v>
      </c>
      <c r="B135">
        <v>3338</v>
      </c>
      <c r="C135" s="10">
        <f t="shared" si="22"/>
        <v>-1.9388954171562833E-2</v>
      </c>
      <c r="D135">
        <v>2087.56</v>
      </c>
      <c r="E135" s="10">
        <f t="shared" ref="E135:E198" si="24">IFERROR(D135/D134-1,"N/A")</f>
        <v>-4.8930276633742831E-2</v>
      </c>
      <c r="F135">
        <v>395.25</v>
      </c>
      <c r="G135" s="10">
        <f t="shared" ref="G135:G198" si="25">IFERROR(F135/F134-1,"N/A")</f>
        <v>6.68016194331984E-2</v>
      </c>
      <c r="H135">
        <v>668.5</v>
      </c>
      <c r="I135" s="10">
        <f t="shared" ref="I135:I198" si="26">IFERROR(H135/H134-1,"N/A")</f>
        <v>2.452107279693494E-2</v>
      </c>
      <c r="J135">
        <v>251.3</v>
      </c>
      <c r="K135" s="10">
        <f t="shared" ref="K135:K198" si="27">IFERROR(J135/J134-1,"N/A")</f>
        <v>5.0146259924780612E-2</v>
      </c>
      <c r="T135">
        <f t="shared" ref="T135:T198" si="28">IFERROR(C135-$N$3,"N/A")</f>
        <v>-3.3322859124516685E-2</v>
      </c>
      <c r="U135">
        <f t="shared" si="23"/>
        <v>-5.5198394536720152E-2</v>
      </c>
      <c r="V135">
        <f t="shared" ref="V135:V198" si="29">IFERROR(G135-$P$3,"N/A")</f>
        <v>4.7558410214997078E-2</v>
      </c>
      <c r="W135">
        <f t="shared" ref="W135:W198" si="30">IFERROR(I135-$Q$3,"N/A")</f>
        <v>1.8014784093135356E-2</v>
      </c>
      <c r="X135">
        <f t="shared" ref="X135:X198" si="31">IFERROR(K135-$R$3,"N/A")</f>
        <v>4.0147639336269671E-2</v>
      </c>
    </row>
    <row r="136" spans="1:24">
      <c r="A136" s="1">
        <v>39021</v>
      </c>
      <c r="B136">
        <v>3098</v>
      </c>
      <c r="C136" s="10">
        <f t="shared" ref="C136:C199" si="32">IFERROR(B136/B135-1,"N/A")</f>
        <v>-7.1899340922708221E-2</v>
      </c>
      <c r="D136">
        <v>2389.09</v>
      </c>
      <c r="E136" s="10">
        <f t="shared" si="24"/>
        <v>0.14444135737415942</v>
      </c>
      <c r="F136">
        <v>419.5</v>
      </c>
      <c r="G136" s="10">
        <f t="shared" si="25"/>
        <v>6.1353573687539464E-2</v>
      </c>
      <c r="H136">
        <v>693</v>
      </c>
      <c r="I136" s="10">
        <f t="shared" si="26"/>
        <v>3.6649214659685958E-2</v>
      </c>
      <c r="J136">
        <v>240.05</v>
      </c>
      <c r="K136" s="10">
        <f t="shared" si="27"/>
        <v>-4.4767210505372024E-2</v>
      </c>
      <c r="T136">
        <f t="shared" si="28"/>
        <v>-8.5833245875662073E-2</v>
      </c>
      <c r="U136">
        <f t="shared" si="23"/>
        <v>0.1381732394711821</v>
      </c>
      <c r="V136">
        <f t="shared" si="29"/>
        <v>4.2110364469338142E-2</v>
      </c>
      <c r="W136">
        <f t="shared" si="30"/>
        <v>3.0142925955886374E-2</v>
      </c>
      <c r="X136">
        <f t="shared" si="31"/>
        <v>-5.4765831093882965E-2</v>
      </c>
    </row>
    <row r="137" spans="1:24">
      <c r="A137" s="1">
        <v>39051</v>
      </c>
      <c r="B137">
        <v>2950</v>
      </c>
      <c r="C137" s="10">
        <f t="shared" si="32"/>
        <v>-4.7772756617172396E-2</v>
      </c>
      <c r="D137">
        <v>2242.87</v>
      </c>
      <c r="E137" s="10">
        <f t="shared" si="24"/>
        <v>-6.1203219635928452E-2</v>
      </c>
      <c r="F137">
        <v>387</v>
      </c>
      <c r="G137" s="10">
        <f t="shared" si="25"/>
        <v>-7.7473182359952375E-2</v>
      </c>
      <c r="H137">
        <v>657.5</v>
      </c>
      <c r="I137" s="10">
        <f t="shared" si="26"/>
        <v>-5.1226551226551176E-2</v>
      </c>
      <c r="J137">
        <v>256.3</v>
      </c>
      <c r="K137" s="10">
        <f t="shared" si="27"/>
        <v>6.7694230368673169E-2</v>
      </c>
      <c r="T137">
        <f t="shared" si="28"/>
        <v>-6.1706661570126248E-2</v>
      </c>
      <c r="U137">
        <f t="shared" si="23"/>
        <v>-6.7471337538905773E-2</v>
      </c>
      <c r="V137">
        <f t="shared" si="29"/>
        <v>-9.6716391578153704E-2</v>
      </c>
      <c r="W137">
        <f t="shared" si="30"/>
        <v>-5.7732839930350756E-2</v>
      </c>
      <c r="X137">
        <f t="shared" si="31"/>
        <v>5.7695609780162228E-2</v>
      </c>
    </row>
    <row r="138" spans="1:24">
      <c r="A138" s="1">
        <v>39080</v>
      </c>
      <c r="B138">
        <v>2744</v>
      </c>
      <c r="C138" s="10">
        <f t="shared" si="32"/>
        <v>-6.9830508474576281E-2</v>
      </c>
      <c r="D138">
        <v>2245.35</v>
      </c>
      <c r="E138" s="10">
        <f t="shared" si="24"/>
        <v>1.1057261455189593E-3</v>
      </c>
      <c r="F138">
        <v>425.75</v>
      </c>
      <c r="G138" s="10">
        <f t="shared" si="25"/>
        <v>0.10012919896640837</v>
      </c>
      <c r="H138">
        <v>628.5</v>
      </c>
      <c r="I138" s="10">
        <f t="shared" si="26"/>
        <v>-4.4106463878326951E-2</v>
      </c>
      <c r="J138">
        <v>271.06</v>
      </c>
      <c r="K138" s="10">
        <f t="shared" si="27"/>
        <v>5.7588763168162194E-2</v>
      </c>
      <c r="T138">
        <f t="shared" si="28"/>
        <v>-8.3764413427530132E-2</v>
      </c>
      <c r="U138">
        <f t="shared" si="23"/>
        <v>-5.1623917574583639E-3</v>
      </c>
      <c r="V138">
        <f t="shared" si="29"/>
        <v>8.0885989748207043E-2</v>
      </c>
      <c r="W138">
        <f t="shared" si="30"/>
        <v>-5.0612752582126531E-2</v>
      </c>
      <c r="X138">
        <f t="shared" si="31"/>
        <v>4.7590142579651253E-2</v>
      </c>
    </row>
    <row r="139" spans="1:24">
      <c r="A139" s="1">
        <v>39113</v>
      </c>
      <c r="B139">
        <v>2840</v>
      </c>
      <c r="C139" s="10">
        <f t="shared" si="32"/>
        <v>3.4985422740524852E-2</v>
      </c>
      <c r="D139">
        <v>2242.87</v>
      </c>
      <c r="E139" s="10">
        <f t="shared" si="24"/>
        <v>-1.1045048656112E-3</v>
      </c>
      <c r="F139">
        <v>417.75</v>
      </c>
      <c r="G139" s="10">
        <f t="shared" si="25"/>
        <v>-1.8790369935408058E-2</v>
      </c>
      <c r="H139">
        <v>639</v>
      </c>
      <c r="I139" s="10">
        <f t="shared" si="26"/>
        <v>1.6706443914081159E-2</v>
      </c>
      <c r="J139">
        <v>269.31</v>
      </c>
      <c r="K139" s="10">
        <f t="shared" si="27"/>
        <v>-6.4561351730244576E-3</v>
      </c>
      <c r="T139">
        <f t="shared" si="28"/>
        <v>2.1051517787571E-2</v>
      </c>
      <c r="U139">
        <f t="shared" si="23"/>
        <v>-7.3726227685885232E-3</v>
      </c>
      <c r="V139">
        <f t="shared" si="29"/>
        <v>-3.803357915360938E-2</v>
      </c>
      <c r="W139">
        <f t="shared" si="30"/>
        <v>1.0200155210281576E-2</v>
      </c>
      <c r="X139">
        <f t="shared" si="31"/>
        <v>-1.6454755761535399E-2</v>
      </c>
    </row>
    <row r="140" spans="1:24">
      <c r="A140" s="1">
        <v>39141</v>
      </c>
      <c r="B140">
        <v>2864</v>
      </c>
      <c r="C140" s="10">
        <f t="shared" si="32"/>
        <v>8.4507042253521014E-3</v>
      </c>
      <c r="D140">
        <v>2260.2199999999998</v>
      </c>
      <c r="E140" s="10">
        <f t="shared" si="24"/>
        <v>7.7356244454649392E-3</v>
      </c>
      <c r="F140">
        <v>435.75</v>
      </c>
      <c r="G140" s="10">
        <f t="shared" si="25"/>
        <v>4.3087971274685888E-2</v>
      </c>
      <c r="H140">
        <v>659</v>
      </c>
      <c r="I140" s="10">
        <f t="shared" si="26"/>
        <v>3.1298904538341166E-2</v>
      </c>
      <c r="J140">
        <v>257.05</v>
      </c>
      <c r="K140" s="10">
        <f t="shared" si="27"/>
        <v>-4.5523745869072818E-2</v>
      </c>
      <c r="T140">
        <f t="shared" si="28"/>
        <v>-5.4832007276017503E-3</v>
      </c>
      <c r="U140">
        <f t="shared" si="23"/>
        <v>1.467506542487616E-3</v>
      </c>
      <c r="V140">
        <f t="shared" si="29"/>
        <v>2.3844762056484566E-2</v>
      </c>
      <c r="W140">
        <f t="shared" si="30"/>
        <v>2.4792615834541582E-2</v>
      </c>
      <c r="X140">
        <f t="shared" si="31"/>
        <v>-5.5522366457583759E-2</v>
      </c>
    </row>
    <row r="141" spans="1:24">
      <c r="A141" s="1">
        <v>39171</v>
      </c>
      <c r="B141">
        <v>2734</v>
      </c>
      <c r="C141" s="10">
        <f t="shared" si="32"/>
        <v>-4.5391061452513926E-2</v>
      </c>
      <c r="D141">
        <v>2397.35</v>
      </c>
      <c r="E141" s="10">
        <f t="shared" si="24"/>
        <v>6.0671085115608259E-2</v>
      </c>
      <c r="F141">
        <v>460</v>
      </c>
      <c r="G141" s="10">
        <f t="shared" si="25"/>
        <v>5.5651176133103775E-2</v>
      </c>
      <c r="H141">
        <v>719</v>
      </c>
      <c r="I141" s="10">
        <f t="shared" si="26"/>
        <v>9.1047040971168336E-2</v>
      </c>
      <c r="J141">
        <v>258.3</v>
      </c>
      <c r="K141" s="10">
        <f t="shared" si="27"/>
        <v>4.8628671464696627E-3</v>
      </c>
      <c r="T141">
        <f t="shared" si="28"/>
        <v>-5.9324966405467777E-2</v>
      </c>
      <c r="U141">
        <f t="shared" si="23"/>
        <v>5.4402967212630937E-2</v>
      </c>
      <c r="V141">
        <f t="shared" si="29"/>
        <v>3.6407966914902452E-2</v>
      </c>
      <c r="W141">
        <f t="shared" si="30"/>
        <v>8.4540752267368749E-2</v>
      </c>
      <c r="X141">
        <f t="shared" si="31"/>
        <v>-5.1357534420412784E-3</v>
      </c>
    </row>
    <row r="142" spans="1:24">
      <c r="A142" s="1">
        <v>39202</v>
      </c>
      <c r="B142">
        <v>2740</v>
      </c>
      <c r="C142" s="10">
        <f t="shared" si="32"/>
        <v>2.1945866861741159E-3</v>
      </c>
      <c r="D142">
        <v>2538.62</v>
      </c>
      <c r="E142" s="10">
        <f t="shared" si="24"/>
        <v>5.8927565853963637E-2</v>
      </c>
      <c r="F142">
        <v>457</v>
      </c>
      <c r="G142" s="10">
        <f t="shared" si="25"/>
        <v>-6.521739130434745E-3</v>
      </c>
      <c r="H142">
        <v>714.5</v>
      </c>
      <c r="I142" s="10">
        <f t="shared" si="26"/>
        <v>-6.2586926286508637E-3</v>
      </c>
      <c r="J142">
        <v>264.56</v>
      </c>
      <c r="K142" s="10">
        <f t="shared" si="27"/>
        <v>2.4235385210994886E-2</v>
      </c>
      <c r="T142">
        <f t="shared" si="28"/>
        <v>-1.1739318266779736E-2</v>
      </c>
      <c r="U142">
        <f t="shared" si="23"/>
        <v>5.2659447950986316E-2</v>
      </c>
      <c r="V142">
        <f t="shared" si="29"/>
        <v>-2.5764948348636067E-2</v>
      </c>
      <c r="W142">
        <f t="shared" si="30"/>
        <v>-1.2764981332450447E-2</v>
      </c>
      <c r="X142">
        <f t="shared" si="31"/>
        <v>1.4236764622483945E-2</v>
      </c>
    </row>
    <row r="143" spans="1:24">
      <c r="A143" s="1">
        <v>39233</v>
      </c>
      <c r="B143">
        <v>2686</v>
      </c>
      <c r="C143" s="10">
        <f t="shared" si="32"/>
        <v>-1.9708029197080257E-2</v>
      </c>
      <c r="D143">
        <v>3031.8</v>
      </c>
      <c r="E143" s="10">
        <f t="shared" si="24"/>
        <v>0.19427090308908013</v>
      </c>
      <c r="F143">
        <v>447.25</v>
      </c>
      <c r="G143" s="10">
        <f t="shared" si="25"/>
        <v>-2.1334792122538304E-2</v>
      </c>
      <c r="H143">
        <v>737</v>
      </c>
      <c r="I143" s="10">
        <f t="shared" si="26"/>
        <v>3.149055283414981E-2</v>
      </c>
      <c r="J143">
        <v>251.3</v>
      </c>
      <c r="K143" s="10">
        <f t="shared" si="27"/>
        <v>-5.0120955548835777E-2</v>
      </c>
      <c r="T143">
        <f t="shared" si="28"/>
        <v>-3.3641934150034108E-2</v>
      </c>
      <c r="U143">
        <f t="shared" si="23"/>
        <v>0.18800278518610281</v>
      </c>
      <c r="V143">
        <f t="shared" si="29"/>
        <v>-4.0578001340739626E-2</v>
      </c>
      <c r="W143">
        <f t="shared" si="30"/>
        <v>2.4984264130350226E-2</v>
      </c>
      <c r="X143">
        <f t="shared" si="31"/>
        <v>-6.0119576137346718E-2</v>
      </c>
    </row>
    <row r="144" spans="1:24">
      <c r="A144" s="1">
        <v>39262</v>
      </c>
      <c r="B144">
        <v>2683</v>
      </c>
      <c r="C144" s="10">
        <f t="shared" si="32"/>
        <v>-1.1169024571854314E-3</v>
      </c>
      <c r="D144">
        <v>3161.5</v>
      </c>
      <c r="E144" s="10">
        <f t="shared" si="24"/>
        <v>4.2779866745827455E-2</v>
      </c>
      <c r="F144">
        <v>405</v>
      </c>
      <c r="G144" s="10">
        <f t="shared" si="25"/>
        <v>-9.4466182224706485E-2</v>
      </c>
      <c r="H144">
        <v>695.5</v>
      </c>
      <c r="I144" s="10">
        <f t="shared" si="26"/>
        <v>-5.6309362279511554E-2</v>
      </c>
      <c r="J144">
        <v>234.55</v>
      </c>
      <c r="K144" s="10">
        <f t="shared" si="27"/>
        <v>-6.6653402307998433E-2</v>
      </c>
      <c r="T144">
        <f t="shared" si="28"/>
        <v>-1.5050807410139283E-2</v>
      </c>
      <c r="U144">
        <f t="shared" si="23"/>
        <v>3.6511748842850134E-2</v>
      </c>
      <c r="V144">
        <f t="shared" si="29"/>
        <v>-0.11370939144290781</v>
      </c>
      <c r="W144">
        <f t="shared" si="30"/>
        <v>-6.2815650983311141E-2</v>
      </c>
      <c r="X144">
        <f t="shared" si="31"/>
        <v>-7.6652022896509381E-2</v>
      </c>
    </row>
    <row r="145" spans="1:24">
      <c r="A145" s="1">
        <v>39294</v>
      </c>
      <c r="B145">
        <v>2559</v>
      </c>
      <c r="C145" s="10">
        <f t="shared" si="32"/>
        <v>-4.621692135669031E-2</v>
      </c>
      <c r="D145">
        <v>2978.93</v>
      </c>
      <c r="E145" s="10">
        <f t="shared" si="24"/>
        <v>-5.7747904475723644E-2</v>
      </c>
      <c r="F145">
        <v>422.5</v>
      </c>
      <c r="G145" s="10">
        <f t="shared" si="25"/>
        <v>4.3209876543209846E-2</v>
      </c>
      <c r="H145">
        <v>659</v>
      </c>
      <c r="I145" s="10">
        <f t="shared" si="26"/>
        <v>-5.248023005032354E-2</v>
      </c>
      <c r="J145">
        <v>231.3</v>
      </c>
      <c r="K145" s="10">
        <f t="shared" si="27"/>
        <v>-1.3856320613941597E-2</v>
      </c>
      <c r="T145">
        <f t="shared" si="28"/>
        <v>-6.0150826309644162E-2</v>
      </c>
      <c r="U145">
        <f t="shared" si="23"/>
        <v>-6.4016022378700965E-2</v>
      </c>
      <c r="V145">
        <f t="shared" si="29"/>
        <v>2.3966667325008524E-2</v>
      </c>
      <c r="W145">
        <f t="shared" si="30"/>
        <v>-5.898651875412312E-2</v>
      </c>
      <c r="X145">
        <f t="shared" si="31"/>
        <v>-2.3854941202452538E-2</v>
      </c>
    </row>
    <row r="146" spans="1:24">
      <c r="A146" s="1">
        <v>39325</v>
      </c>
      <c r="B146">
        <v>2445</v>
      </c>
      <c r="C146" s="10">
        <f t="shared" si="32"/>
        <v>-4.4548651817116092E-2</v>
      </c>
      <c r="D146">
        <v>2833.54</v>
      </c>
      <c r="E146" s="10">
        <f t="shared" si="24"/>
        <v>-4.8806114947313239E-2</v>
      </c>
      <c r="F146">
        <v>462.25</v>
      </c>
      <c r="G146" s="10">
        <f t="shared" si="25"/>
        <v>9.4082840236686449E-2</v>
      </c>
      <c r="H146">
        <v>689</v>
      </c>
      <c r="I146" s="10">
        <f t="shared" si="26"/>
        <v>4.5523520485584168E-2</v>
      </c>
      <c r="J146">
        <v>236.3</v>
      </c>
      <c r="K146" s="10">
        <f t="shared" si="27"/>
        <v>2.1616947686986521E-2</v>
      </c>
      <c r="T146">
        <f t="shared" si="28"/>
        <v>-5.8482556770069943E-2</v>
      </c>
      <c r="U146">
        <f t="shared" si="23"/>
        <v>-5.5074232850290561E-2</v>
      </c>
      <c r="V146">
        <f t="shared" si="29"/>
        <v>7.483963101848512E-2</v>
      </c>
      <c r="W146">
        <f t="shared" si="30"/>
        <v>3.9017231781784588E-2</v>
      </c>
      <c r="X146">
        <f t="shared" si="31"/>
        <v>1.161832709847558E-2</v>
      </c>
    </row>
    <row r="147" spans="1:24">
      <c r="A147" s="1">
        <v>39353</v>
      </c>
      <c r="B147">
        <v>2449</v>
      </c>
      <c r="C147" s="10">
        <f t="shared" si="32"/>
        <v>1.6359918200408163E-3</v>
      </c>
      <c r="D147">
        <v>3492.77</v>
      </c>
      <c r="E147" s="10">
        <f t="shared" si="24"/>
        <v>0.23265244182189071</v>
      </c>
      <c r="F147">
        <v>493.5</v>
      </c>
      <c r="G147" s="10">
        <f t="shared" si="25"/>
        <v>6.7604110329908096E-2</v>
      </c>
      <c r="H147">
        <v>700.5</v>
      </c>
      <c r="I147" s="10">
        <f t="shared" si="26"/>
        <v>1.6690856313497759E-2</v>
      </c>
      <c r="J147">
        <v>249.3</v>
      </c>
      <c r="K147" s="10">
        <f t="shared" si="27"/>
        <v>5.5014811680067721E-2</v>
      </c>
      <c r="T147">
        <f t="shared" si="28"/>
        <v>-1.2297913132913035E-2</v>
      </c>
      <c r="U147">
        <f t="shared" si="23"/>
        <v>0.22638432391891339</v>
      </c>
      <c r="V147">
        <f t="shared" si="29"/>
        <v>4.8360901111706774E-2</v>
      </c>
      <c r="W147">
        <f t="shared" si="30"/>
        <v>1.0184567609698176E-2</v>
      </c>
      <c r="X147">
        <f t="shared" si="31"/>
        <v>4.501619109155678E-2</v>
      </c>
    </row>
    <row r="148" spans="1:24">
      <c r="A148" s="1">
        <v>39386</v>
      </c>
      <c r="B148">
        <v>2373</v>
      </c>
      <c r="C148" s="10">
        <f t="shared" si="32"/>
        <v>-3.103307472437733E-2</v>
      </c>
      <c r="D148">
        <v>3709.21</v>
      </c>
      <c r="E148" s="10">
        <f t="shared" si="24"/>
        <v>6.1968008199795532E-2</v>
      </c>
      <c r="F148">
        <v>498</v>
      </c>
      <c r="G148" s="10">
        <f t="shared" si="25"/>
        <v>9.1185410334346795E-3</v>
      </c>
      <c r="H148">
        <v>723.5</v>
      </c>
      <c r="I148" s="10">
        <f t="shared" si="26"/>
        <v>3.2833690221270473E-2</v>
      </c>
      <c r="J148">
        <v>242.05</v>
      </c>
      <c r="K148" s="10">
        <f t="shared" si="27"/>
        <v>-2.9081427998395526E-2</v>
      </c>
      <c r="T148">
        <f t="shared" si="28"/>
        <v>-4.4966979677331181E-2</v>
      </c>
      <c r="U148">
        <f t="shared" si="23"/>
        <v>5.5699890296818211E-2</v>
      </c>
      <c r="V148">
        <f t="shared" si="29"/>
        <v>-1.0124668184766643E-2</v>
      </c>
      <c r="W148">
        <f t="shared" si="30"/>
        <v>2.6327401517470889E-2</v>
      </c>
      <c r="X148">
        <f t="shared" si="31"/>
        <v>-3.9080048586906467E-2</v>
      </c>
    </row>
    <row r="149" spans="1:24">
      <c r="A149" s="1">
        <v>39416</v>
      </c>
      <c r="B149">
        <v>2310</v>
      </c>
      <c r="C149" s="10">
        <f t="shared" si="32"/>
        <v>-2.6548672566371723E-2</v>
      </c>
      <c r="D149">
        <v>4659.2299999999996</v>
      </c>
      <c r="E149" s="10">
        <f t="shared" si="24"/>
        <v>0.25612461952814747</v>
      </c>
      <c r="F149">
        <v>460</v>
      </c>
      <c r="G149" s="10">
        <f t="shared" si="25"/>
        <v>-7.6305220883534086E-2</v>
      </c>
      <c r="H149">
        <v>716</v>
      </c>
      <c r="I149" s="10">
        <f t="shared" si="26"/>
        <v>-1.0366275051831408E-2</v>
      </c>
      <c r="J149">
        <v>215.8</v>
      </c>
      <c r="K149" s="10">
        <f t="shared" si="27"/>
        <v>-0.10844866763065486</v>
      </c>
      <c r="T149">
        <f t="shared" si="28"/>
        <v>-4.0482577519325574E-2</v>
      </c>
      <c r="U149">
        <f t="shared" si="23"/>
        <v>0.24985650162517015</v>
      </c>
      <c r="V149">
        <f t="shared" si="29"/>
        <v>-9.5548430101735415E-2</v>
      </c>
      <c r="W149">
        <f t="shared" si="30"/>
        <v>-1.6872563755630992E-2</v>
      </c>
      <c r="X149">
        <f t="shared" si="31"/>
        <v>-0.11844728821916581</v>
      </c>
    </row>
    <row r="150" spans="1:24">
      <c r="A150" s="1">
        <v>39447</v>
      </c>
      <c r="B150">
        <v>2164</v>
      </c>
      <c r="C150" s="10">
        <f t="shared" si="32"/>
        <v>-6.320346320346315E-2</v>
      </c>
      <c r="D150">
        <v>4392.3999999999996</v>
      </c>
      <c r="E150" s="10">
        <f t="shared" si="24"/>
        <v>-5.7269119575552141E-2</v>
      </c>
      <c r="F150">
        <v>498</v>
      </c>
      <c r="G150" s="10">
        <f t="shared" si="25"/>
        <v>8.260869565217388E-2</v>
      </c>
      <c r="H150">
        <v>709.5</v>
      </c>
      <c r="I150" s="10">
        <f t="shared" si="26"/>
        <v>-9.0782122905027629E-3</v>
      </c>
      <c r="J150">
        <v>230.05</v>
      </c>
      <c r="K150" s="10">
        <f t="shared" si="27"/>
        <v>6.603336422613526E-2</v>
      </c>
      <c r="T150">
        <f t="shared" si="28"/>
        <v>-7.7137368156417002E-2</v>
      </c>
      <c r="U150">
        <f t="shared" si="23"/>
        <v>-6.3537237478529462E-2</v>
      </c>
      <c r="V150">
        <f t="shared" si="29"/>
        <v>6.3365486433972551E-2</v>
      </c>
      <c r="W150">
        <f t="shared" si="30"/>
        <v>-1.5584500994302346E-2</v>
      </c>
      <c r="X150">
        <f t="shared" si="31"/>
        <v>5.6034743637624319E-2</v>
      </c>
    </row>
    <row r="151" spans="1:24">
      <c r="A151" s="1">
        <v>39478</v>
      </c>
      <c r="B151">
        <v>2094</v>
      </c>
      <c r="C151" s="10">
        <f t="shared" si="32"/>
        <v>-3.2347504621072054E-2</v>
      </c>
      <c r="D151">
        <v>4094.17</v>
      </c>
      <c r="E151" s="10">
        <f t="shared" si="24"/>
        <v>-6.7896821783079764E-2</v>
      </c>
      <c r="F151">
        <v>465</v>
      </c>
      <c r="G151" s="10">
        <f t="shared" si="25"/>
        <v>-6.6265060240963902E-2</v>
      </c>
      <c r="H151">
        <v>628</v>
      </c>
      <c r="I151" s="10">
        <f t="shared" si="26"/>
        <v>-0.11486962649753352</v>
      </c>
      <c r="J151">
        <v>220.55</v>
      </c>
      <c r="K151" s="10">
        <f t="shared" si="27"/>
        <v>-4.1295370571614809E-2</v>
      </c>
      <c r="T151">
        <f t="shared" si="28"/>
        <v>-4.6281409574025906E-2</v>
      </c>
      <c r="U151">
        <f t="shared" si="23"/>
        <v>-7.4164939686057085E-2</v>
      </c>
      <c r="V151">
        <f t="shared" si="29"/>
        <v>-8.5508269459165231E-2</v>
      </c>
      <c r="W151">
        <f t="shared" si="30"/>
        <v>-0.1213759152013331</v>
      </c>
      <c r="X151">
        <f t="shared" si="31"/>
        <v>-5.129399116012575E-2</v>
      </c>
    </row>
    <row r="152" spans="1:24">
      <c r="A152" s="1">
        <v>39507</v>
      </c>
      <c r="B152">
        <v>1893</v>
      </c>
      <c r="C152" s="10">
        <f t="shared" si="32"/>
        <v>-9.5988538681948454E-2</v>
      </c>
      <c r="D152">
        <v>4725.32</v>
      </c>
      <c r="E152" s="10">
        <f t="shared" si="24"/>
        <v>0.15415822987320982</v>
      </c>
      <c r="F152">
        <v>482.75</v>
      </c>
      <c r="G152" s="10">
        <f t="shared" si="25"/>
        <v>3.817204301075261E-2</v>
      </c>
      <c r="H152">
        <v>697.5</v>
      </c>
      <c r="I152" s="10">
        <f t="shared" si="26"/>
        <v>0.11066878980891715</v>
      </c>
      <c r="J152">
        <v>197.54</v>
      </c>
      <c r="K152" s="10">
        <f t="shared" si="27"/>
        <v>-0.10433008388120613</v>
      </c>
      <c r="T152">
        <f t="shared" si="28"/>
        <v>-0.10992244363490231</v>
      </c>
      <c r="U152">
        <f t="shared" si="23"/>
        <v>0.1478901119702325</v>
      </c>
      <c r="V152">
        <f t="shared" si="29"/>
        <v>1.8928833792551288E-2</v>
      </c>
      <c r="W152">
        <f t="shared" si="30"/>
        <v>0.10416250110511756</v>
      </c>
      <c r="X152">
        <f t="shared" si="31"/>
        <v>-0.11432870446971707</v>
      </c>
    </row>
    <row r="153" spans="1:24">
      <c r="A153" s="1">
        <v>39538</v>
      </c>
      <c r="B153">
        <v>1884</v>
      </c>
      <c r="C153" s="10">
        <f t="shared" si="32"/>
        <v>-4.7543581616481534E-3</v>
      </c>
      <c r="D153">
        <v>4323</v>
      </c>
      <c r="E153" s="10">
        <f t="shared" si="24"/>
        <v>-8.5141323762200183E-2</v>
      </c>
      <c r="F153">
        <v>485.25</v>
      </c>
      <c r="G153" s="10">
        <f t="shared" si="25"/>
        <v>5.1786639047126659E-3</v>
      </c>
      <c r="H153">
        <v>709.5</v>
      </c>
      <c r="I153" s="10">
        <f t="shared" si="26"/>
        <v>1.7204301075268713E-2</v>
      </c>
      <c r="J153">
        <v>188.14</v>
      </c>
      <c r="K153" s="10">
        <f t="shared" si="27"/>
        <v>-4.7585299179912943E-2</v>
      </c>
      <c r="T153">
        <f t="shared" si="28"/>
        <v>-1.8688263114602005E-2</v>
      </c>
      <c r="U153">
        <f t="shared" si="23"/>
        <v>-9.1409441665177504E-2</v>
      </c>
      <c r="V153">
        <f t="shared" si="29"/>
        <v>-1.4064545313488656E-2</v>
      </c>
      <c r="W153">
        <f t="shared" si="30"/>
        <v>1.069801237146913E-2</v>
      </c>
      <c r="X153">
        <f t="shared" si="31"/>
        <v>-5.7583919768423884E-2</v>
      </c>
    </row>
    <row r="154" spans="1:24">
      <c r="A154" s="1">
        <v>39568</v>
      </c>
      <c r="B154">
        <v>2128</v>
      </c>
      <c r="C154" s="10">
        <f t="shared" si="32"/>
        <v>0.12951167728237789</v>
      </c>
      <c r="D154">
        <v>4883.1000000000004</v>
      </c>
      <c r="E154" s="10">
        <f t="shared" si="24"/>
        <v>0.12956280360860517</v>
      </c>
      <c r="F154">
        <v>466.75</v>
      </c>
      <c r="G154" s="10">
        <f t="shared" si="25"/>
        <v>-3.8124678001030365E-2</v>
      </c>
      <c r="H154">
        <v>739.5</v>
      </c>
      <c r="I154" s="10">
        <f t="shared" si="26"/>
        <v>4.228329809725162E-2</v>
      </c>
      <c r="J154">
        <v>197.84</v>
      </c>
      <c r="K154" s="10">
        <f t="shared" si="27"/>
        <v>5.1557350908897792E-2</v>
      </c>
      <c r="T154">
        <f t="shared" si="28"/>
        <v>0.11557777232942404</v>
      </c>
      <c r="U154">
        <f t="shared" si="23"/>
        <v>0.12329468570562785</v>
      </c>
      <c r="V154">
        <f t="shared" si="29"/>
        <v>-5.7367887219231688E-2</v>
      </c>
      <c r="W154">
        <f t="shared" si="30"/>
        <v>3.577700939345204E-2</v>
      </c>
      <c r="X154">
        <f t="shared" si="31"/>
        <v>4.1558730320386851E-2</v>
      </c>
    </row>
    <row r="155" spans="1:24">
      <c r="A155" s="1">
        <v>39598</v>
      </c>
      <c r="B155">
        <v>2205</v>
      </c>
      <c r="C155" s="10">
        <f t="shared" si="32"/>
        <v>3.6184210526315708E-2</v>
      </c>
      <c r="D155">
        <v>5002.0600000000004</v>
      </c>
      <c r="E155" s="10">
        <f t="shared" si="24"/>
        <v>2.4361573590546914E-2</v>
      </c>
      <c r="F155">
        <v>453.25</v>
      </c>
      <c r="G155" s="10">
        <f t="shared" si="25"/>
        <v>-2.8923406534547391E-2</v>
      </c>
      <c r="H155">
        <v>706.5</v>
      </c>
      <c r="I155" s="10">
        <f t="shared" si="26"/>
        <v>-4.4624746450304231E-2</v>
      </c>
      <c r="J155">
        <v>225.05</v>
      </c>
      <c r="K155" s="10">
        <f t="shared" si="27"/>
        <v>0.13753538212697136</v>
      </c>
      <c r="T155">
        <f t="shared" si="28"/>
        <v>2.2250305573361856E-2</v>
      </c>
      <c r="U155">
        <f t="shared" si="23"/>
        <v>1.8093455687569593E-2</v>
      </c>
      <c r="V155">
        <f t="shared" si="29"/>
        <v>-4.8166615752748713E-2</v>
      </c>
      <c r="W155">
        <f t="shared" si="30"/>
        <v>-5.1131035154103811E-2</v>
      </c>
      <c r="X155">
        <f t="shared" si="31"/>
        <v>0.12753676153846041</v>
      </c>
    </row>
    <row r="156" spans="1:24">
      <c r="A156" s="1">
        <v>39629</v>
      </c>
      <c r="B156">
        <v>2142</v>
      </c>
      <c r="C156" s="10">
        <f t="shared" si="32"/>
        <v>-2.8571428571428581E-2</v>
      </c>
      <c r="D156">
        <v>4964.0600000000004</v>
      </c>
      <c r="E156" s="10">
        <f t="shared" si="24"/>
        <v>-7.5968700895231445E-3</v>
      </c>
      <c r="F156">
        <v>442.5</v>
      </c>
      <c r="G156" s="10">
        <f t="shared" si="25"/>
        <v>-2.3717595146166559E-2</v>
      </c>
      <c r="H156">
        <v>654.5</v>
      </c>
      <c r="I156" s="10">
        <f t="shared" si="26"/>
        <v>-7.3602264685067254E-2</v>
      </c>
      <c r="J156">
        <v>209.04</v>
      </c>
      <c r="K156" s="10">
        <f t="shared" si="27"/>
        <v>-7.1139746722950536E-2</v>
      </c>
      <c r="T156">
        <f t="shared" si="28"/>
        <v>-4.2505333524382433E-2</v>
      </c>
      <c r="U156">
        <f t="shared" si="23"/>
        <v>-1.3864987992500468E-2</v>
      </c>
      <c r="V156">
        <f t="shared" si="29"/>
        <v>-4.2960804364367881E-2</v>
      </c>
      <c r="W156">
        <f t="shared" si="30"/>
        <v>-8.0108553388866841E-2</v>
      </c>
      <c r="X156">
        <f t="shared" si="31"/>
        <v>-8.1138367311461485E-2</v>
      </c>
    </row>
    <row r="157" spans="1:24">
      <c r="A157" s="1">
        <v>39660</v>
      </c>
      <c r="B157">
        <v>2468</v>
      </c>
      <c r="C157" s="10">
        <f t="shared" si="32"/>
        <v>0.15219421101774033</v>
      </c>
      <c r="D157">
        <v>4411.3999999999996</v>
      </c>
      <c r="E157" s="10">
        <f t="shared" si="24"/>
        <v>-0.11133225625798249</v>
      </c>
      <c r="F157">
        <v>450</v>
      </c>
      <c r="G157" s="10">
        <f t="shared" si="25"/>
        <v>1.6949152542372836E-2</v>
      </c>
      <c r="H157">
        <v>632</v>
      </c>
      <c r="I157" s="10">
        <f t="shared" si="26"/>
        <v>-3.4377387318563768E-2</v>
      </c>
      <c r="J157">
        <v>195.94</v>
      </c>
      <c r="K157" s="10">
        <f t="shared" si="27"/>
        <v>-6.2667432070417139E-2</v>
      </c>
      <c r="T157">
        <f t="shared" si="28"/>
        <v>0.13826030606478648</v>
      </c>
      <c r="U157">
        <f t="shared" si="23"/>
        <v>-0.11760037416095981</v>
      </c>
      <c r="V157">
        <f t="shared" si="29"/>
        <v>-2.2940566758284861E-3</v>
      </c>
      <c r="W157">
        <f t="shared" si="30"/>
        <v>-4.0883676022363348E-2</v>
      </c>
      <c r="X157">
        <f t="shared" si="31"/>
        <v>-7.2666052658928088E-2</v>
      </c>
    </row>
    <row r="158" spans="1:24">
      <c r="A158" s="1">
        <v>39689</v>
      </c>
      <c r="B158">
        <v>2693</v>
      </c>
      <c r="C158" s="10">
        <f t="shared" si="32"/>
        <v>9.1166936790923803E-2</v>
      </c>
      <c r="D158">
        <v>4319.7</v>
      </c>
      <c r="E158" s="10">
        <f t="shared" si="24"/>
        <v>-2.0787051729609596E-2</v>
      </c>
      <c r="F158">
        <v>480</v>
      </c>
      <c r="G158" s="10">
        <f t="shared" si="25"/>
        <v>6.6666666666666652E-2</v>
      </c>
      <c r="H158">
        <v>715</v>
      </c>
      <c r="I158" s="10">
        <f t="shared" si="26"/>
        <v>0.13132911392405067</v>
      </c>
      <c r="J158">
        <v>210.04</v>
      </c>
      <c r="K158" s="10">
        <f t="shared" si="27"/>
        <v>7.1960804327855454E-2</v>
      </c>
      <c r="T158">
        <f t="shared" si="28"/>
        <v>7.7233031837969951E-2</v>
      </c>
      <c r="U158">
        <f t="shared" si="23"/>
        <v>-2.7055169632586917E-2</v>
      </c>
      <c r="V158">
        <f t="shared" si="29"/>
        <v>4.742345744846533E-2</v>
      </c>
      <c r="W158">
        <f t="shared" si="30"/>
        <v>0.12482282522025108</v>
      </c>
      <c r="X158">
        <f t="shared" si="31"/>
        <v>6.1962183739344513E-2</v>
      </c>
    </row>
    <row r="159" spans="1:24">
      <c r="A159" s="1">
        <v>39721</v>
      </c>
      <c r="B159">
        <v>2460</v>
      </c>
      <c r="C159" s="10">
        <f t="shared" si="32"/>
        <v>-8.6520608986260683E-2</v>
      </c>
      <c r="D159">
        <v>2867.41</v>
      </c>
      <c r="E159" s="10">
        <f t="shared" si="24"/>
        <v>-0.33620158807324585</v>
      </c>
      <c r="F159">
        <v>412</v>
      </c>
      <c r="G159" s="10">
        <f t="shared" si="25"/>
        <v>-0.14166666666666672</v>
      </c>
      <c r="H159">
        <v>657</v>
      </c>
      <c r="I159" s="10">
        <f t="shared" si="26"/>
        <v>-8.1118881118881103E-2</v>
      </c>
      <c r="J159">
        <v>195.34</v>
      </c>
      <c r="K159" s="10">
        <f t="shared" si="27"/>
        <v>-6.9986669205865493E-2</v>
      </c>
      <c r="T159">
        <f t="shared" si="28"/>
        <v>-0.10045451393921453</v>
      </c>
      <c r="U159">
        <f t="shared" si="23"/>
        <v>-0.34246970597622317</v>
      </c>
      <c r="V159">
        <f t="shared" si="29"/>
        <v>-0.16090987588486805</v>
      </c>
      <c r="W159">
        <f t="shared" si="30"/>
        <v>-8.762516982268069E-2</v>
      </c>
      <c r="X159">
        <f t="shared" si="31"/>
        <v>-7.9985289794376441E-2</v>
      </c>
    </row>
    <row r="160" spans="1:24">
      <c r="A160" s="1">
        <v>39752</v>
      </c>
      <c r="B160">
        <v>2630</v>
      </c>
      <c r="C160" s="10">
        <f t="shared" si="32"/>
        <v>6.9105691056910556E-2</v>
      </c>
      <c r="D160">
        <v>2365.96</v>
      </c>
      <c r="E160" s="10">
        <f t="shared" si="24"/>
        <v>-0.17487907205457187</v>
      </c>
      <c r="F160">
        <v>348.75</v>
      </c>
      <c r="G160" s="10">
        <f t="shared" si="25"/>
        <v>-0.15351941747572817</v>
      </c>
      <c r="H160">
        <v>623</v>
      </c>
      <c r="I160" s="10">
        <f t="shared" si="26"/>
        <v>-5.1750380517503802E-2</v>
      </c>
      <c r="J160">
        <v>173.04</v>
      </c>
      <c r="K160" s="10">
        <f t="shared" si="27"/>
        <v>-0.11415992628237948</v>
      </c>
      <c r="T160">
        <f t="shared" si="28"/>
        <v>5.5171786103956705E-2</v>
      </c>
      <c r="U160">
        <f t="shared" si="23"/>
        <v>-0.18114718995754919</v>
      </c>
      <c r="V160">
        <f t="shared" si="29"/>
        <v>-0.1727626266939295</v>
      </c>
      <c r="W160">
        <f t="shared" si="30"/>
        <v>-5.8256669221303382E-2</v>
      </c>
      <c r="X160">
        <f t="shared" si="31"/>
        <v>-0.12415854687089042</v>
      </c>
    </row>
    <row r="161" spans="1:24">
      <c r="A161" s="1">
        <v>39780</v>
      </c>
      <c r="B161">
        <v>2445</v>
      </c>
      <c r="C161" s="10">
        <f t="shared" si="32"/>
        <v>-7.0342205323193907E-2</v>
      </c>
      <c r="D161">
        <v>1328.38</v>
      </c>
      <c r="E161" s="10">
        <f t="shared" si="24"/>
        <v>-0.43854503034708947</v>
      </c>
      <c r="F161">
        <v>354.25</v>
      </c>
      <c r="G161" s="10">
        <f t="shared" si="25"/>
        <v>1.5770609318996431E-2</v>
      </c>
      <c r="H161">
        <v>632.5</v>
      </c>
      <c r="I161" s="10">
        <f t="shared" si="26"/>
        <v>1.5248796147672605E-2</v>
      </c>
      <c r="J161">
        <v>166.14</v>
      </c>
      <c r="K161" s="10">
        <f t="shared" si="27"/>
        <v>-3.9875173370318984E-2</v>
      </c>
      <c r="T161">
        <f t="shared" si="28"/>
        <v>-8.4276110276147759E-2</v>
      </c>
      <c r="U161">
        <f t="shared" si="23"/>
        <v>-0.44481314825006679</v>
      </c>
      <c r="V161">
        <f t="shared" si="29"/>
        <v>-3.4725998992048909E-3</v>
      </c>
      <c r="W161">
        <f t="shared" si="30"/>
        <v>8.7425074438730217E-3</v>
      </c>
      <c r="X161">
        <f t="shared" si="31"/>
        <v>-4.9873793958829925E-2</v>
      </c>
    </row>
    <row r="162" spans="1:24">
      <c r="A162" s="1">
        <v>39813</v>
      </c>
      <c r="B162">
        <v>2807</v>
      </c>
      <c r="C162" s="10">
        <f t="shared" si="32"/>
        <v>0.14805725971370154</v>
      </c>
      <c r="D162">
        <v>1230.9000000000001</v>
      </c>
      <c r="E162" s="10">
        <f t="shared" si="24"/>
        <v>-7.3382616420000324E-2</v>
      </c>
      <c r="F162">
        <v>376.75</v>
      </c>
      <c r="G162" s="10">
        <f t="shared" si="25"/>
        <v>6.3514467184191847E-2</v>
      </c>
      <c r="H162">
        <v>590</v>
      </c>
      <c r="I162" s="10">
        <f t="shared" si="26"/>
        <v>-6.7193675889328008E-2</v>
      </c>
      <c r="J162">
        <v>170.04</v>
      </c>
      <c r="K162" s="10">
        <f t="shared" si="27"/>
        <v>2.3474178403755985E-2</v>
      </c>
      <c r="T162">
        <f t="shared" si="28"/>
        <v>0.13412335476074769</v>
      </c>
      <c r="U162">
        <f t="shared" si="23"/>
        <v>-7.9650734322977645E-2</v>
      </c>
      <c r="V162">
        <f t="shared" si="29"/>
        <v>4.4271257965990525E-2</v>
      </c>
      <c r="W162">
        <f t="shared" si="30"/>
        <v>-7.3699964593127595E-2</v>
      </c>
      <c r="X162">
        <f t="shared" si="31"/>
        <v>1.3475557815245044E-2</v>
      </c>
    </row>
    <row r="163" spans="1:24">
      <c r="A163" s="1">
        <v>39843</v>
      </c>
      <c r="B163">
        <v>2671</v>
      </c>
      <c r="C163" s="10">
        <f t="shared" si="32"/>
        <v>-4.8450302814392554E-2</v>
      </c>
      <c r="D163">
        <v>1244.1099999999999</v>
      </c>
      <c r="E163" s="10">
        <f t="shared" si="24"/>
        <v>1.0731984726622734E-2</v>
      </c>
      <c r="F163">
        <v>402.25</v>
      </c>
      <c r="G163" s="10">
        <f t="shared" si="25"/>
        <v>6.7684140676841364E-2</v>
      </c>
      <c r="H163">
        <v>567</v>
      </c>
      <c r="I163" s="10">
        <f t="shared" si="26"/>
        <v>-3.8983050847457679E-2</v>
      </c>
      <c r="J163">
        <v>181.14</v>
      </c>
      <c r="K163" s="10">
        <f t="shared" si="27"/>
        <v>6.5278757939308374E-2</v>
      </c>
      <c r="T163">
        <f t="shared" si="28"/>
        <v>-6.2384207767346406E-2</v>
      </c>
      <c r="U163">
        <f t="shared" si="23"/>
        <v>4.4638668236454109E-3</v>
      </c>
      <c r="V163">
        <f t="shared" si="29"/>
        <v>4.8440931458640042E-2</v>
      </c>
      <c r="W163">
        <f t="shared" si="30"/>
        <v>-4.5489339551257259E-2</v>
      </c>
      <c r="X163">
        <f t="shared" si="31"/>
        <v>5.5280137350797433E-2</v>
      </c>
    </row>
    <row r="164" spans="1:24">
      <c r="A164" s="1">
        <v>39871</v>
      </c>
      <c r="B164">
        <v>2243</v>
      </c>
      <c r="C164" s="10">
        <f t="shared" si="32"/>
        <v>-0.16023961063272185</v>
      </c>
      <c r="D164">
        <v>1487.81</v>
      </c>
      <c r="E164" s="10">
        <f t="shared" si="24"/>
        <v>0.1958830006992951</v>
      </c>
      <c r="F164">
        <v>371.5</v>
      </c>
      <c r="G164" s="10">
        <f t="shared" si="25"/>
        <v>-7.6444996892479855E-2</v>
      </c>
      <c r="H164">
        <v>581</v>
      </c>
      <c r="I164" s="10">
        <f t="shared" si="26"/>
        <v>2.4691358024691468E-2</v>
      </c>
      <c r="J164">
        <v>170.74</v>
      </c>
      <c r="K164" s="10">
        <f t="shared" si="27"/>
        <v>-5.7414154797394201E-2</v>
      </c>
      <c r="T164">
        <f t="shared" si="28"/>
        <v>-0.1741735155856757</v>
      </c>
      <c r="U164">
        <f t="shared" si="23"/>
        <v>0.18961488279631777</v>
      </c>
      <c r="V164">
        <f t="shared" si="29"/>
        <v>-9.5688206110681184E-2</v>
      </c>
      <c r="W164">
        <f t="shared" si="30"/>
        <v>1.8185069320891884E-2</v>
      </c>
      <c r="X164">
        <f t="shared" si="31"/>
        <v>-6.7412775385905149E-2</v>
      </c>
    </row>
    <row r="165" spans="1:24">
      <c r="A165" s="1">
        <v>39903</v>
      </c>
      <c r="B165">
        <v>2451</v>
      </c>
      <c r="C165" s="10">
        <f t="shared" si="32"/>
        <v>9.2732946946054495E-2</v>
      </c>
      <c r="D165">
        <v>1941.35</v>
      </c>
      <c r="E165" s="10">
        <f t="shared" si="24"/>
        <v>0.30483731121581381</v>
      </c>
      <c r="F165">
        <v>334.5</v>
      </c>
      <c r="G165" s="10">
        <f t="shared" si="25"/>
        <v>-9.9596231493943477E-2</v>
      </c>
      <c r="H165">
        <v>546.5</v>
      </c>
      <c r="I165" s="10">
        <f t="shared" si="26"/>
        <v>-5.9380378657487132E-2</v>
      </c>
      <c r="J165">
        <v>169.24</v>
      </c>
      <c r="K165" s="10">
        <f t="shared" si="27"/>
        <v>-8.7852875717465695E-3</v>
      </c>
      <c r="T165">
        <f t="shared" si="28"/>
        <v>7.8799041993100644E-2</v>
      </c>
      <c r="U165">
        <f t="shared" si="23"/>
        <v>0.29856919331283649</v>
      </c>
      <c r="V165">
        <f t="shared" si="29"/>
        <v>-0.11883944071214481</v>
      </c>
      <c r="W165">
        <f t="shared" si="30"/>
        <v>-6.5886667361286719E-2</v>
      </c>
      <c r="X165">
        <f t="shared" si="31"/>
        <v>-1.8783908160257511E-2</v>
      </c>
    </row>
    <row r="166" spans="1:24">
      <c r="A166" s="1">
        <v>39933</v>
      </c>
      <c r="B166">
        <v>2385</v>
      </c>
      <c r="C166" s="10">
        <f t="shared" si="32"/>
        <v>-2.6927784577723379E-2</v>
      </c>
      <c r="D166">
        <v>2291.61</v>
      </c>
      <c r="E166" s="10">
        <f t="shared" si="24"/>
        <v>0.18042084116722901</v>
      </c>
      <c r="F166">
        <v>358.25</v>
      </c>
      <c r="G166" s="10">
        <f t="shared" si="25"/>
        <v>7.1001494768310858E-2</v>
      </c>
      <c r="H166">
        <v>548.5</v>
      </c>
      <c r="I166" s="10">
        <f t="shared" si="26"/>
        <v>3.6596523330283404E-3</v>
      </c>
      <c r="J166">
        <v>185.54</v>
      </c>
      <c r="K166" s="10">
        <f t="shared" si="27"/>
        <v>9.631292838572425E-2</v>
      </c>
      <c r="T166">
        <f t="shared" si="28"/>
        <v>-4.0861689530677231E-2</v>
      </c>
      <c r="U166">
        <f t="shared" si="23"/>
        <v>0.17415272326425169</v>
      </c>
      <c r="V166">
        <f t="shared" si="29"/>
        <v>5.1758285550109535E-2</v>
      </c>
      <c r="W166">
        <f t="shared" si="30"/>
        <v>-2.8466363707712423E-3</v>
      </c>
      <c r="X166">
        <f t="shared" si="31"/>
        <v>8.6314307797213302E-2</v>
      </c>
    </row>
    <row r="167" spans="1:24">
      <c r="A167" s="1">
        <v>39962</v>
      </c>
      <c r="B167">
        <v>2570</v>
      </c>
      <c r="C167" s="10">
        <f t="shared" si="32"/>
        <v>7.7568134171907666E-2</v>
      </c>
      <c r="D167">
        <v>2313.09</v>
      </c>
      <c r="E167" s="10">
        <f t="shared" si="24"/>
        <v>9.3733226857972696E-3</v>
      </c>
      <c r="F167">
        <v>341.75</v>
      </c>
      <c r="G167" s="10">
        <f t="shared" si="25"/>
        <v>-4.6057222609909299E-2</v>
      </c>
      <c r="H167">
        <v>510.5</v>
      </c>
      <c r="I167" s="10">
        <f t="shared" si="26"/>
        <v>-6.9279854147675457E-2</v>
      </c>
      <c r="J167">
        <v>190.04</v>
      </c>
      <c r="K167" s="10">
        <f t="shared" si="27"/>
        <v>2.42535302360678E-2</v>
      </c>
      <c r="T167">
        <f t="shared" si="28"/>
        <v>6.3634229218953814E-2</v>
      </c>
      <c r="U167">
        <f t="shared" si="23"/>
        <v>3.1052047828199463E-3</v>
      </c>
      <c r="V167">
        <f t="shared" si="29"/>
        <v>-6.5300431828110628E-2</v>
      </c>
      <c r="W167">
        <f t="shared" si="30"/>
        <v>-7.5786142851475044E-2</v>
      </c>
      <c r="X167">
        <f t="shared" si="31"/>
        <v>1.4254909647556858E-2</v>
      </c>
    </row>
    <row r="168" spans="1:24">
      <c r="A168" s="1">
        <v>39994</v>
      </c>
      <c r="B168">
        <v>2670.5</v>
      </c>
      <c r="C168" s="10">
        <f t="shared" si="32"/>
        <v>3.9105058365758838E-2</v>
      </c>
      <c r="D168">
        <v>2105</v>
      </c>
      <c r="E168" s="10">
        <f t="shared" si="24"/>
        <v>-8.9961912420182588E-2</v>
      </c>
      <c r="F168">
        <v>338.5</v>
      </c>
      <c r="G168" s="10">
        <f t="shared" si="25"/>
        <v>-9.5098756400877615E-3</v>
      </c>
      <c r="H168">
        <v>502.5</v>
      </c>
      <c r="I168" s="10">
        <f t="shared" si="26"/>
        <v>-1.5670910871694366E-2</v>
      </c>
      <c r="J168">
        <v>178.14</v>
      </c>
      <c r="K168" s="10">
        <f t="shared" si="27"/>
        <v>-6.261839612713116E-2</v>
      </c>
      <c r="T168">
        <f t="shared" si="28"/>
        <v>2.5171153412804986E-2</v>
      </c>
      <c r="U168">
        <f t="shared" si="23"/>
        <v>-9.623003032315991E-2</v>
      </c>
      <c r="V168">
        <f t="shared" si="29"/>
        <v>-2.8753084858289084E-2</v>
      </c>
      <c r="W168">
        <f t="shared" si="30"/>
        <v>-2.2177199575493949E-2</v>
      </c>
      <c r="X168">
        <f t="shared" si="31"/>
        <v>-7.2617016715642108E-2</v>
      </c>
    </row>
    <row r="169" spans="1:24">
      <c r="A169" s="1">
        <v>40025</v>
      </c>
      <c r="B169">
        <v>2803</v>
      </c>
      <c r="C169" s="10">
        <f t="shared" si="32"/>
        <v>4.9616176745927776E-2</v>
      </c>
      <c r="D169">
        <v>2489</v>
      </c>
      <c r="E169" s="10">
        <f t="shared" si="24"/>
        <v>0.18242280285035628</v>
      </c>
      <c r="F169">
        <v>307</v>
      </c>
      <c r="G169" s="10">
        <f t="shared" si="25"/>
        <v>-9.3057607090103356E-2</v>
      </c>
      <c r="H169">
        <v>518</v>
      </c>
      <c r="I169" s="10">
        <f t="shared" si="26"/>
        <v>3.0845771144278666E-2</v>
      </c>
      <c r="J169">
        <v>195.44</v>
      </c>
      <c r="K169" s="10">
        <f t="shared" si="27"/>
        <v>9.7114628943527626E-2</v>
      </c>
      <c r="T169">
        <f t="shared" si="28"/>
        <v>3.5682271792973924E-2</v>
      </c>
      <c r="U169">
        <f t="shared" si="23"/>
        <v>0.17615468494737896</v>
      </c>
      <c r="V169">
        <f t="shared" si="29"/>
        <v>-0.11230081630830469</v>
      </c>
      <c r="W169">
        <f t="shared" si="30"/>
        <v>2.4339482440479083E-2</v>
      </c>
      <c r="X169">
        <f t="shared" si="31"/>
        <v>8.7116008355016678E-2</v>
      </c>
    </row>
    <row r="170" spans="1:24">
      <c r="A170" s="1">
        <v>40056</v>
      </c>
      <c r="B170">
        <v>2840</v>
      </c>
      <c r="C170" s="10">
        <f t="shared" si="32"/>
        <v>1.320014270424541E-2</v>
      </c>
      <c r="D170">
        <v>2413.5</v>
      </c>
      <c r="E170" s="10">
        <f t="shared" si="24"/>
        <v>-3.0333467255926116E-2</v>
      </c>
      <c r="F170">
        <v>312.2</v>
      </c>
      <c r="G170" s="10">
        <f t="shared" si="25"/>
        <v>1.693811074918572E-2</v>
      </c>
      <c r="H170">
        <v>587.5</v>
      </c>
      <c r="I170" s="10">
        <f t="shared" si="26"/>
        <v>0.13416988416988418</v>
      </c>
      <c r="J170">
        <v>220.75</v>
      </c>
      <c r="K170" s="10">
        <f t="shared" si="27"/>
        <v>0.12950266066311911</v>
      </c>
      <c r="T170">
        <f t="shared" si="28"/>
        <v>-7.3376224870844164E-4</v>
      </c>
      <c r="U170">
        <f t="shared" si="23"/>
        <v>-3.6601585158903438E-2</v>
      </c>
      <c r="V170">
        <f t="shared" si="29"/>
        <v>-2.3050984690156026E-3</v>
      </c>
      <c r="W170">
        <f t="shared" si="30"/>
        <v>0.12766359546608461</v>
      </c>
      <c r="X170">
        <f t="shared" si="31"/>
        <v>0.11950404007460816</v>
      </c>
    </row>
    <row r="171" spans="1:24">
      <c r="A171" s="1">
        <v>40086</v>
      </c>
      <c r="B171">
        <v>2804</v>
      </c>
      <c r="C171" s="10">
        <f t="shared" si="32"/>
        <v>-1.2676056338028152E-2</v>
      </c>
      <c r="D171">
        <v>2668.5</v>
      </c>
      <c r="E171" s="10">
        <f t="shared" si="24"/>
        <v>0.10565568676196402</v>
      </c>
      <c r="F171">
        <v>349.2</v>
      </c>
      <c r="G171" s="10">
        <f t="shared" si="25"/>
        <v>0.11851377322229339</v>
      </c>
      <c r="H171">
        <v>634.5</v>
      </c>
      <c r="I171" s="10">
        <f t="shared" si="26"/>
        <v>8.0000000000000071E-2</v>
      </c>
      <c r="J171">
        <v>233.45</v>
      </c>
      <c r="K171" s="10">
        <f t="shared" si="27"/>
        <v>5.7531143827859621E-2</v>
      </c>
      <c r="T171">
        <f t="shared" si="28"/>
        <v>-2.6609961290982004E-2</v>
      </c>
      <c r="U171">
        <f t="shared" si="23"/>
        <v>9.9387568858986697E-2</v>
      </c>
      <c r="V171">
        <f t="shared" si="29"/>
        <v>9.9270564004092066E-2</v>
      </c>
      <c r="W171">
        <f t="shared" si="30"/>
        <v>7.3493711296200484E-2</v>
      </c>
      <c r="X171">
        <f t="shared" si="31"/>
        <v>4.753252323934868E-2</v>
      </c>
    </row>
    <row r="172" spans="1:24">
      <c r="A172" s="1">
        <v>40116</v>
      </c>
      <c r="B172">
        <v>2742</v>
      </c>
      <c r="C172" s="10">
        <f t="shared" si="32"/>
        <v>-2.2111269614835893E-2</v>
      </c>
      <c r="D172">
        <v>2693</v>
      </c>
      <c r="E172" s="10">
        <f t="shared" si="24"/>
        <v>9.1811879332959201E-3</v>
      </c>
      <c r="F172">
        <v>314.5</v>
      </c>
      <c r="G172" s="10">
        <f t="shared" si="25"/>
        <v>-9.9369988545246257E-2</v>
      </c>
      <c r="H172">
        <v>664.5</v>
      </c>
      <c r="I172" s="10">
        <f t="shared" si="26"/>
        <v>4.7281323877068626E-2</v>
      </c>
      <c r="J172">
        <v>213.55</v>
      </c>
      <c r="K172" s="10">
        <f t="shared" si="27"/>
        <v>-8.5243092739344495E-2</v>
      </c>
      <c r="T172">
        <f t="shared" si="28"/>
        <v>-3.6045174567789745E-2</v>
      </c>
      <c r="U172">
        <f t="shared" si="23"/>
        <v>2.9130700303185968E-3</v>
      </c>
      <c r="V172">
        <f t="shared" si="29"/>
        <v>-0.11861319776344759</v>
      </c>
      <c r="W172">
        <f t="shared" si="30"/>
        <v>4.0775035173269046E-2</v>
      </c>
      <c r="X172">
        <f t="shared" si="31"/>
        <v>-9.5241713327855443E-2</v>
      </c>
    </row>
    <row r="173" spans="1:24">
      <c r="A173" s="1">
        <v>40147</v>
      </c>
      <c r="B173">
        <v>2717</v>
      </c>
      <c r="C173" s="10">
        <f t="shared" si="32"/>
        <v>-9.117432530999281E-3</v>
      </c>
      <c r="D173">
        <v>3088</v>
      </c>
      <c r="E173" s="10">
        <f t="shared" si="24"/>
        <v>0.14667656888228731</v>
      </c>
      <c r="F173">
        <v>328.1</v>
      </c>
      <c r="G173" s="10">
        <f t="shared" si="25"/>
        <v>4.3243243243243246E-2</v>
      </c>
      <c r="H173">
        <v>624</v>
      </c>
      <c r="I173" s="10">
        <f t="shared" si="26"/>
        <v>-6.0948081264108334E-2</v>
      </c>
      <c r="J173">
        <v>213.35</v>
      </c>
      <c r="K173" s="10">
        <f t="shared" si="27"/>
        <v>-9.3654881760718567E-4</v>
      </c>
      <c r="T173">
        <f t="shared" si="28"/>
        <v>-2.3051337483953133E-2</v>
      </c>
      <c r="U173">
        <f t="shared" si="23"/>
        <v>0.14040845097930998</v>
      </c>
      <c r="V173">
        <f t="shared" si="29"/>
        <v>2.4000034025041923E-2</v>
      </c>
      <c r="W173">
        <f t="shared" si="30"/>
        <v>-6.7454369967907921E-2</v>
      </c>
      <c r="X173">
        <f t="shared" si="31"/>
        <v>-1.0935169406118127E-2</v>
      </c>
    </row>
    <row r="174" spans="1:24">
      <c r="A174" s="1">
        <v>40178</v>
      </c>
      <c r="B174">
        <v>2910.5</v>
      </c>
      <c r="C174" s="10">
        <f t="shared" si="32"/>
        <v>7.1218255428781685E-2</v>
      </c>
      <c r="D174">
        <v>3390</v>
      </c>
      <c r="E174" s="10">
        <f t="shared" si="24"/>
        <v>9.77979274611398E-2</v>
      </c>
      <c r="F174">
        <v>359.5</v>
      </c>
      <c r="G174" s="10">
        <f t="shared" si="25"/>
        <v>9.5702529716549689E-2</v>
      </c>
      <c r="H174">
        <v>675</v>
      </c>
      <c r="I174" s="10">
        <f t="shared" si="26"/>
        <v>8.1730769230769162E-2</v>
      </c>
      <c r="J174">
        <v>220.05</v>
      </c>
      <c r="K174" s="10">
        <f t="shared" si="27"/>
        <v>3.1403796578392429E-2</v>
      </c>
      <c r="T174">
        <f t="shared" si="28"/>
        <v>5.7284350475827833E-2</v>
      </c>
      <c r="U174">
        <f t="shared" si="23"/>
        <v>9.1529809558162478E-2</v>
      </c>
      <c r="V174">
        <f t="shared" si="29"/>
        <v>7.645932049834836E-2</v>
      </c>
      <c r="W174">
        <f t="shared" si="30"/>
        <v>7.5224480526969575E-2</v>
      </c>
      <c r="X174">
        <f t="shared" si="31"/>
        <v>2.1405175989881488E-2</v>
      </c>
    </row>
    <row r="175" spans="1:24">
      <c r="A175" s="1">
        <v>40207</v>
      </c>
      <c r="B175">
        <v>2912</v>
      </c>
      <c r="C175" s="10">
        <f t="shared" si="32"/>
        <v>5.1537536505752435E-4</v>
      </c>
      <c r="D175">
        <v>3099</v>
      </c>
      <c r="E175" s="10">
        <f t="shared" si="24"/>
        <v>-8.5840707964601748E-2</v>
      </c>
      <c r="F175">
        <v>353</v>
      </c>
      <c r="G175" s="10">
        <f t="shared" si="25"/>
        <v>-1.8080667593880384E-2</v>
      </c>
      <c r="H175">
        <v>624.5</v>
      </c>
      <c r="I175" s="10">
        <f t="shared" si="26"/>
        <v>-7.4814814814814778E-2</v>
      </c>
      <c r="J175">
        <v>236.75</v>
      </c>
      <c r="K175" s="10">
        <f t="shared" si="27"/>
        <v>7.5891842763008421E-2</v>
      </c>
      <c r="T175">
        <f t="shared" si="28"/>
        <v>-1.3418529587896327E-2</v>
      </c>
      <c r="U175">
        <f t="shared" si="23"/>
        <v>-9.2108825867579069E-2</v>
      </c>
      <c r="V175">
        <f t="shared" si="29"/>
        <v>-3.7323876812081706E-2</v>
      </c>
      <c r="W175">
        <f t="shared" si="30"/>
        <v>-8.1321103518614365E-2</v>
      </c>
      <c r="X175">
        <f t="shared" si="31"/>
        <v>6.5893222174497473E-2</v>
      </c>
    </row>
    <row r="176" spans="1:24">
      <c r="A176" s="1">
        <v>40235</v>
      </c>
      <c r="B176">
        <v>2883.5</v>
      </c>
      <c r="C176" s="10">
        <f t="shared" si="32"/>
        <v>-9.7870879120879328E-3</v>
      </c>
      <c r="D176">
        <v>3364</v>
      </c>
      <c r="E176" s="10">
        <f t="shared" si="24"/>
        <v>8.5511455308163953E-2</v>
      </c>
      <c r="F176">
        <v>374.3</v>
      </c>
      <c r="G176" s="10">
        <f t="shared" si="25"/>
        <v>6.0339943342776259E-2</v>
      </c>
      <c r="H176">
        <v>680.5</v>
      </c>
      <c r="I176" s="10">
        <f t="shared" si="26"/>
        <v>8.9671737389911854E-2</v>
      </c>
      <c r="J176">
        <v>236.85</v>
      </c>
      <c r="K176" s="10">
        <f t="shared" si="27"/>
        <v>4.2238648363257525E-4</v>
      </c>
      <c r="T176">
        <f t="shared" si="28"/>
        <v>-2.3720992865041785E-2</v>
      </c>
      <c r="U176">
        <f t="shared" si="23"/>
        <v>7.9243337405186631E-2</v>
      </c>
      <c r="V176">
        <f t="shared" si="29"/>
        <v>4.1096734124574937E-2</v>
      </c>
      <c r="W176">
        <f t="shared" si="30"/>
        <v>8.3165448686112267E-2</v>
      </c>
      <c r="X176">
        <f t="shared" si="31"/>
        <v>-9.5762341048783658E-3</v>
      </c>
    </row>
    <row r="177" spans="1:24">
      <c r="A177" s="1">
        <v>40268</v>
      </c>
      <c r="B177">
        <v>2939</v>
      </c>
      <c r="C177" s="10">
        <f t="shared" si="32"/>
        <v>1.9247442344373145E-2</v>
      </c>
      <c r="D177">
        <v>3905</v>
      </c>
      <c r="E177" s="10">
        <f t="shared" si="24"/>
        <v>0.16082045184304405</v>
      </c>
      <c r="F177">
        <v>371.3</v>
      </c>
      <c r="G177" s="10">
        <f t="shared" si="25"/>
        <v>-8.0149612610205256E-3</v>
      </c>
      <c r="H177">
        <v>721</v>
      </c>
      <c r="I177" s="10">
        <f t="shared" si="26"/>
        <v>5.9515062454077894E-2</v>
      </c>
      <c r="J177">
        <v>239.15</v>
      </c>
      <c r="K177" s="10">
        <f t="shared" si="27"/>
        <v>9.7107874181971976E-3</v>
      </c>
      <c r="T177">
        <f t="shared" si="28"/>
        <v>5.3135373914192929E-3</v>
      </c>
      <c r="U177">
        <f t="shared" si="23"/>
        <v>0.15455233394006673</v>
      </c>
      <c r="V177">
        <f t="shared" si="29"/>
        <v>-2.7258170479221848E-2</v>
      </c>
      <c r="W177">
        <f t="shared" si="30"/>
        <v>5.3008773750278314E-2</v>
      </c>
      <c r="X177">
        <f t="shared" si="31"/>
        <v>-2.878331703137435E-4</v>
      </c>
    </row>
    <row r="178" spans="1:24">
      <c r="A178" s="1">
        <v>40298</v>
      </c>
      <c r="B178">
        <v>2889</v>
      </c>
      <c r="C178" s="10">
        <f t="shared" si="32"/>
        <v>-1.7012589316093951E-2</v>
      </c>
      <c r="D178">
        <v>3379</v>
      </c>
      <c r="E178" s="10">
        <f t="shared" si="24"/>
        <v>-0.13469910371318827</v>
      </c>
      <c r="F178">
        <v>344.4</v>
      </c>
      <c r="G178" s="10">
        <f t="shared" si="25"/>
        <v>-7.2448155130622194E-2</v>
      </c>
      <c r="H178">
        <v>764</v>
      </c>
      <c r="I178" s="10">
        <f t="shared" si="26"/>
        <v>5.9639389736477089E-2</v>
      </c>
      <c r="J178">
        <v>245.25</v>
      </c>
      <c r="K178" s="10">
        <f t="shared" si="27"/>
        <v>2.5507003972402131E-2</v>
      </c>
      <c r="T178">
        <f t="shared" si="28"/>
        <v>-3.0946494269047803E-2</v>
      </c>
      <c r="U178">
        <f t="shared" si="23"/>
        <v>-0.14096722161616559</v>
      </c>
      <c r="V178">
        <f t="shared" si="29"/>
        <v>-9.1691364348823523E-2</v>
      </c>
      <c r="W178">
        <f t="shared" si="30"/>
        <v>5.3133101032677509E-2</v>
      </c>
      <c r="X178">
        <f t="shared" si="31"/>
        <v>1.550838338389119E-2</v>
      </c>
    </row>
    <row r="179" spans="1:24">
      <c r="A179" s="1">
        <v>40329</v>
      </c>
      <c r="B179">
        <v>2901.5</v>
      </c>
      <c r="C179" s="10">
        <f t="shared" si="32"/>
        <v>4.3267566632052556E-3</v>
      </c>
      <c r="D179">
        <v>3189</v>
      </c>
      <c r="E179" s="10">
        <f t="shared" si="24"/>
        <v>-5.6229653743711139E-2</v>
      </c>
      <c r="F179">
        <v>322.7</v>
      </c>
      <c r="G179" s="10">
        <f t="shared" si="25"/>
        <v>-6.3008130081300795E-2</v>
      </c>
      <c r="H179">
        <v>716.5</v>
      </c>
      <c r="I179" s="10">
        <f t="shared" si="26"/>
        <v>-6.2172774869109992E-2</v>
      </c>
      <c r="J179">
        <v>237.75</v>
      </c>
      <c r="K179" s="10">
        <f t="shared" si="27"/>
        <v>-3.0581039755351647E-2</v>
      </c>
      <c r="T179">
        <f t="shared" si="28"/>
        <v>-9.607148289748596E-3</v>
      </c>
      <c r="U179">
        <f t="shared" si="23"/>
        <v>-6.249777164668846E-2</v>
      </c>
      <c r="V179">
        <f t="shared" si="29"/>
        <v>-8.2251339299502124E-2</v>
      </c>
      <c r="W179">
        <f t="shared" si="30"/>
        <v>-6.8679063572909579E-2</v>
      </c>
      <c r="X179">
        <f t="shared" si="31"/>
        <v>-4.0579660343862588E-2</v>
      </c>
    </row>
    <row r="180" spans="1:24">
      <c r="A180" s="1">
        <v>40359</v>
      </c>
      <c r="B180">
        <v>3169</v>
      </c>
      <c r="C180" s="10">
        <f t="shared" si="32"/>
        <v>9.2193692917456493E-2</v>
      </c>
      <c r="D180">
        <v>2968.5</v>
      </c>
      <c r="E180" s="10">
        <f t="shared" si="24"/>
        <v>-6.9143932267168418E-2</v>
      </c>
      <c r="F180">
        <v>313.5</v>
      </c>
      <c r="G180" s="10">
        <f t="shared" si="25"/>
        <v>-2.8509451502943928E-2</v>
      </c>
      <c r="H180">
        <v>673.5</v>
      </c>
      <c r="I180" s="10">
        <f t="shared" si="26"/>
        <v>-6.0013956734124241E-2</v>
      </c>
      <c r="J180">
        <v>231.65</v>
      </c>
      <c r="K180" s="10">
        <f t="shared" si="27"/>
        <v>-2.5657202944269208E-2</v>
      </c>
      <c r="T180">
        <f t="shared" si="28"/>
        <v>7.8259787964502642E-2</v>
      </c>
      <c r="U180">
        <f t="shared" si="23"/>
        <v>-7.5412050170145739E-2</v>
      </c>
      <c r="V180">
        <f t="shared" si="29"/>
        <v>-4.775266072114525E-2</v>
      </c>
      <c r="W180">
        <f t="shared" si="30"/>
        <v>-6.6520245437923828E-2</v>
      </c>
      <c r="X180">
        <f t="shared" si="31"/>
        <v>-3.565582353278015E-2</v>
      </c>
    </row>
    <row r="181" spans="1:24">
      <c r="A181" s="1">
        <v>40389</v>
      </c>
      <c r="B181">
        <v>3238</v>
      </c>
      <c r="C181" s="10">
        <f t="shared" si="32"/>
        <v>2.1773430104133906E-2</v>
      </c>
      <c r="D181">
        <v>3304.5</v>
      </c>
      <c r="E181" s="10">
        <f t="shared" si="24"/>
        <v>0.11318847902981299</v>
      </c>
      <c r="F181">
        <v>312.39999999999998</v>
      </c>
      <c r="G181" s="10">
        <f t="shared" si="25"/>
        <v>-3.5087719298246833E-3</v>
      </c>
      <c r="H181">
        <v>690</v>
      </c>
      <c r="I181" s="10">
        <f t="shared" si="26"/>
        <v>2.4498886414253906E-2</v>
      </c>
      <c r="J181">
        <v>238.95</v>
      </c>
      <c r="K181" s="10">
        <f t="shared" si="27"/>
        <v>3.1513058493416679E-2</v>
      </c>
      <c r="T181">
        <f t="shared" si="28"/>
        <v>7.8395251511800546E-3</v>
      </c>
      <c r="U181">
        <f t="shared" si="23"/>
        <v>0.10692036112683567</v>
      </c>
      <c r="V181">
        <f t="shared" si="29"/>
        <v>-2.2751981148026006E-2</v>
      </c>
      <c r="W181">
        <f t="shared" si="30"/>
        <v>1.7992597710454323E-2</v>
      </c>
      <c r="X181">
        <f t="shared" si="31"/>
        <v>2.1514437904905738E-2</v>
      </c>
    </row>
    <row r="182" spans="1:24">
      <c r="A182" s="1">
        <v>40421</v>
      </c>
      <c r="B182">
        <v>3228</v>
      </c>
      <c r="C182" s="10">
        <f t="shared" si="32"/>
        <v>-3.0883261272390827E-3</v>
      </c>
      <c r="D182">
        <v>3300</v>
      </c>
      <c r="E182" s="10">
        <f t="shared" si="24"/>
        <v>-1.3617793917385379E-3</v>
      </c>
      <c r="F182">
        <v>294.7</v>
      </c>
      <c r="G182" s="10">
        <f t="shared" si="25"/>
        <v>-5.6658130601792589E-2</v>
      </c>
      <c r="H182">
        <v>711</v>
      </c>
      <c r="I182" s="10">
        <f t="shared" si="26"/>
        <v>3.0434782608695699E-2</v>
      </c>
      <c r="J182">
        <v>244.95</v>
      </c>
      <c r="K182" s="10">
        <f t="shared" si="27"/>
        <v>2.5109855618330235E-2</v>
      </c>
      <c r="T182">
        <f t="shared" si="28"/>
        <v>-1.7022231080192934E-2</v>
      </c>
      <c r="U182">
        <f t="shared" si="23"/>
        <v>-7.6298972947158612E-3</v>
      </c>
      <c r="V182">
        <f t="shared" si="29"/>
        <v>-7.5901339819993918E-2</v>
      </c>
      <c r="W182">
        <f t="shared" si="30"/>
        <v>2.3928493904896115E-2</v>
      </c>
      <c r="X182">
        <f t="shared" si="31"/>
        <v>1.5111235029819294E-2</v>
      </c>
    </row>
    <row r="183" spans="1:24">
      <c r="A183" s="1">
        <v>40451</v>
      </c>
      <c r="B183">
        <v>3233.5</v>
      </c>
      <c r="C183" s="10">
        <f t="shared" si="32"/>
        <v>1.7038413878562864E-3</v>
      </c>
      <c r="D183">
        <v>3721</v>
      </c>
      <c r="E183" s="10">
        <f t="shared" si="24"/>
        <v>0.12757575757575768</v>
      </c>
      <c r="F183">
        <v>342.3</v>
      </c>
      <c r="G183" s="10">
        <f t="shared" si="25"/>
        <v>0.16152019002375306</v>
      </c>
      <c r="H183">
        <v>759</v>
      </c>
      <c r="I183" s="10">
        <f t="shared" si="26"/>
        <v>6.7510548523206815E-2</v>
      </c>
      <c r="J183">
        <v>276.36</v>
      </c>
      <c r="K183" s="10">
        <f t="shared" si="27"/>
        <v>0.12823025107164732</v>
      </c>
      <c r="T183">
        <f t="shared" si="28"/>
        <v>-1.2230063565097565E-2</v>
      </c>
      <c r="U183">
        <f t="shared" si="23"/>
        <v>0.12130763967278035</v>
      </c>
      <c r="V183">
        <f t="shared" si="29"/>
        <v>0.14227698080555173</v>
      </c>
      <c r="W183">
        <f t="shared" si="30"/>
        <v>6.1004259819407235E-2</v>
      </c>
      <c r="X183">
        <f t="shared" si="31"/>
        <v>0.11823163048313637</v>
      </c>
    </row>
    <row r="184" spans="1:24">
      <c r="A184" s="1">
        <v>40480</v>
      </c>
      <c r="B184">
        <v>3129.5</v>
      </c>
      <c r="C184" s="10">
        <f t="shared" si="32"/>
        <v>-3.2163290552033375E-2</v>
      </c>
      <c r="D184">
        <v>4036</v>
      </c>
      <c r="E184" s="10">
        <f t="shared" si="24"/>
        <v>8.4654662725073937E-2</v>
      </c>
      <c r="F184">
        <v>344.7</v>
      </c>
      <c r="G184" s="10">
        <f t="shared" si="25"/>
        <v>7.0113935144608952E-3</v>
      </c>
      <c r="H184">
        <v>739</v>
      </c>
      <c r="I184" s="10">
        <f t="shared" si="26"/>
        <v>-2.6350461133069825E-2</v>
      </c>
      <c r="J184">
        <v>269.45999999999998</v>
      </c>
      <c r="K184" s="10">
        <f t="shared" si="27"/>
        <v>-2.4967433782023596E-2</v>
      </c>
      <c r="T184">
        <f t="shared" si="28"/>
        <v>-4.6097195504987226E-2</v>
      </c>
      <c r="U184">
        <f t="shared" si="23"/>
        <v>7.8386544822096615E-2</v>
      </c>
      <c r="V184">
        <f t="shared" si="29"/>
        <v>-1.2231815703740427E-2</v>
      </c>
      <c r="W184">
        <f t="shared" si="30"/>
        <v>-3.2856749836869405E-2</v>
      </c>
      <c r="X184">
        <f t="shared" si="31"/>
        <v>-3.4966054370534537E-2</v>
      </c>
    </row>
    <row r="185" spans="1:24">
      <c r="A185" s="1">
        <v>40512</v>
      </c>
      <c r="B185">
        <v>2995.5</v>
      </c>
      <c r="C185" s="10">
        <f t="shared" si="32"/>
        <v>-4.2818341588113151E-2</v>
      </c>
      <c r="D185">
        <v>4079.5</v>
      </c>
      <c r="E185" s="10">
        <f t="shared" si="24"/>
        <v>1.0777998017839518E-2</v>
      </c>
      <c r="F185">
        <v>330.3</v>
      </c>
      <c r="G185" s="10">
        <f t="shared" si="25"/>
        <v>-4.1775456919060039E-2</v>
      </c>
      <c r="H185">
        <v>701.5</v>
      </c>
      <c r="I185" s="10">
        <f t="shared" si="26"/>
        <v>-5.0744248985114981E-2</v>
      </c>
      <c r="J185">
        <v>257.35000000000002</v>
      </c>
      <c r="K185" s="10">
        <f t="shared" si="27"/>
        <v>-4.4941735322496679E-2</v>
      </c>
      <c r="T185">
        <f t="shared" si="28"/>
        <v>-5.6752246541067003E-2</v>
      </c>
      <c r="U185">
        <f t="shared" si="23"/>
        <v>4.5098801148621952E-3</v>
      </c>
      <c r="V185">
        <f t="shared" si="29"/>
        <v>-6.1018666137261361E-2</v>
      </c>
      <c r="W185">
        <f t="shared" si="30"/>
        <v>-5.7250537688914561E-2</v>
      </c>
      <c r="X185">
        <f t="shared" si="31"/>
        <v>-5.494035591100762E-2</v>
      </c>
    </row>
    <row r="186" spans="1:24">
      <c r="A186" s="1">
        <v>40543</v>
      </c>
      <c r="B186">
        <v>2922</v>
      </c>
      <c r="C186" s="10">
        <f t="shared" si="32"/>
        <v>-2.4536805207811763E-2</v>
      </c>
      <c r="D186">
        <v>4486.5</v>
      </c>
      <c r="E186" s="10">
        <f t="shared" si="24"/>
        <v>9.9767128324549592E-2</v>
      </c>
      <c r="F186">
        <v>330</v>
      </c>
      <c r="G186" s="10">
        <f t="shared" si="25"/>
        <v>-9.0826521344233857E-4</v>
      </c>
      <c r="H186">
        <v>719</v>
      </c>
      <c r="I186" s="10">
        <f t="shared" si="26"/>
        <v>2.4946543121881604E-2</v>
      </c>
      <c r="J186">
        <v>273.45999999999998</v>
      </c>
      <c r="K186" s="10">
        <f t="shared" si="27"/>
        <v>6.259957256654336E-2</v>
      </c>
      <c r="T186">
        <f t="shared" si="28"/>
        <v>-3.8470710160765614E-2</v>
      </c>
      <c r="U186">
        <f t="shared" si="23"/>
        <v>9.3499010421572271E-2</v>
      </c>
      <c r="V186">
        <f t="shared" si="29"/>
        <v>-2.0151474431643661E-2</v>
      </c>
      <c r="W186">
        <f t="shared" si="30"/>
        <v>1.844025441808202E-2</v>
      </c>
      <c r="X186">
        <f t="shared" si="31"/>
        <v>5.2600951978032419E-2</v>
      </c>
    </row>
    <row r="187" spans="1:24">
      <c r="A187" s="1">
        <v>40574</v>
      </c>
      <c r="B187">
        <v>3030.5</v>
      </c>
      <c r="C187" s="10">
        <f t="shared" si="32"/>
        <v>3.7132101300479059E-2</v>
      </c>
      <c r="D187">
        <v>4280</v>
      </c>
      <c r="E187" s="10">
        <f t="shared" si="24"/>
        <v>-4.602696979828369E-2</v>
      </c>
      <c r="F187">
        <v>342</v>
      </c>
      <c r="G187" s="10">
        <f t="shared" si="25"/>
        <v>3.6363636363636376E-2</v>
      </c>
      <c r="H187">
        <v>760.5</v>
      </c>
      <c r="I187" s="10">
        <f t="shared" si="26"/>
        <v>5.7719054242002743E-2</v>
      </c>
      <c r="J187">
        <v>295.16000000000003</v>
      </c>
      <c r="K187" s="10">
        <f t="shared" si="27"/>
        <v>7.9353470343011878E-2</v>
      </c>
      <c r="T187">
        <f t="shared" si="28"/>
        <v>2.3198196347525207E-2</v>
      </c>
      <c r="U187">
        <f t="shared" si="23"/>
        <v>-5.2295087701261012E-2</v>
      </c>
      <c r="V187">
        <f t="shared" si="29"/>
        <v>1.7120427145435053E-2</v>
      </c>
      <c r="W187">
        <f t="shared" si="30"/>
        <v>5.1212765538203163E-2</v>
      </c>
      <c r="X187">
        <f t="shared" si="31"/>
        <v>6.935484975450093E-2</v>
      </c>
    </row>
    <row r="188" spans="1:24">
      <c r="A188" s="1">
        <v>40602</v>
      </c>
      <c r="B188">
        <v>2996</v>
      </c>
      <c r="C188" s="10">
        <f t="shared" si="32"/>
        <v>-1.1384260023098447E-2</v>
      </c>
      <c r="D188">
        <v>4309.5</v>
      </c>
      <c r="E188" s="10">
        <f t="shared" si="24"/>
        <v>6.8925233644860917E-3</v>
      </c>
      <c r="F188">
        <v>328.9</v>
      </c>
      <c r="G188" s="10">
        <f t="shared" si="25"/>
        <v>-3.8304093567251507E-2</v>
      </c>
      <c r="H188">
        <v>760</v>
      </c>
      <c r="I188" s="10">
        <f t="shared" si="26"/>
        <v>-6.5746219592377475E-4</v>
      </c>
      <c r="J188">
        <v>284.36</v>
      </c>
      <c r="K188" s="10">
        <f t="shared" si="27"/>
        <v>-3.6590323892126353E-2</v>
      </c>
      <c r="T188">
        <f t="shared" si="28"/>
        <v>-2.5318164976052299E-2</v>
      </c>
      <c r="U188">
        <f t="shared" si="23"/>
        <v>6.2440546150876845E-4</v>
      </c>
      <c r="V188">
        <f t="shared" si="29"/>
        <v>-5.7547302785452829E-2</v>
      </c>
      <c r="W188">
        <f t="shared" si="30"/>
        <v>-7.1637508997233574E-3</v>
      </c>
      <c r="X188">
        <f t="shared" si="31"/>
        <v>-4.6588944480637294E-2</v>
      </c>
    </row>
    <row r="189" spans="1:24">
      <c r="A189" s="1">
        <v>40633</v>
      </c>
      <c r="B189">
        <v>2863</v>
      </c>
      <c r="C189" s="10">
        <f t="shared" si="32"/>
        <v>-4.4392523364485958E-2</v>
      </c>
      <c r="D189">
        <v>4379</v>
      </c>
      <c r="E189" s="10">
        <f t="shared" si="24"/>
        <v>1.612716092354094E-2</v>
      </c>
      <c r="F189">
        <v>324.89999999999998</v>
      </c>
      <c r="G189" s="10">
        <f t="shared" si="25"/>
        <v>-1.2161751292186107E-2</v>
      </c>
      <c r="H189">
        <v>744.5</v>
      </c>
      <c r="I189" s="10">
        <f t="shared" si="26"/>
        <v>-2.0394736842105243E-2</v>
      </c>
      <c r="J189">
        <v>278.16000000000003</v>
      </c>
      <c r="K189" s="10">
        <f t="shared" si="27"/>
        <v>-2.1803347868898593E-2</v>
      </c>
      <c r="T189">
        <f t="shared" si="28"/>
        <v>-5.832642831743981E-2</v>
      </c>
      <c r="U189">
        <f t="shared" si="23"/>
        <v>9.8590430205636164E-3</v>
      </c>
      <c r="V189">
        <f t="shared" si="29"/>
        <v>-3.1404960510387429E-2</v>
      </c>
      <c r="W189">
        <f t="shared" si="30"/>
        <v>-2.6901025545904827E-2</v>
      </c>
      <c r="X189">
        <f t="shared" si="31"/>
        <v>-3.1801968457409534E-2</v>
      </c>
    </row>
    <row r="190" spans="1:24">
      <c r="A190" s="1">
        <v>40662</v>
      </c>
      <c r="B190">
        <v>2990</v>
      </c>
      <c r="C190" s="10">
        <f t="shared" si="32"/>
        <v>4.4359063918966157E-2</v>
      </c>
      <c r="D190">
        <v>4360</v>
      </c>
      <c r="E190" s="10">
        <f t="shared" si="24"/>
        <v>-4.3388901575702743E-3</v>
      </c>
      <c r="F190">
        <v>327.9</v>
      </c>
      <c r="G190" s="10">
        <f t="shared" si="25"/>
        <v>9.2336103416434945E-3</v>
      </c>
      <c r="H190">
        <v>744</v>
      </c>
      <c r="I190" s="10">
        <f t="shared" si="26"/>
        <v>-6.7159167226327199E-4</v>
      </c>
      <c r="J190">
        <v>285.06</v>
      </c>
      <c r="K190" s="10">
        <f t="shared" si="27"/>
        <v>2.4805867126833414E-2</v>
      </c>
      <c r="T190">
        <f t="shared" si="28"/>
        <v>3.0425158966012306E-2</v>
      </c>
      <c r="U190">
        <f t="shared" si="23"/>
        <v>-1.0607008060547598E-2</v>
      </c>
      <c r="V190">
        <f t="shared" si="29"/>
        <v>-1.0009598876557828E-2</v>
      </c>
      <c r="W190">
        <f t="shared" si="30"/>
        <v>-7.1778803760628547E-3</v>
      </c>
      <c r="X190">
        <f t="shared" si="31"/>
        <v>1.4807246538322473E-2</v>
      </c>
    </row>
    <row r="191" spans="1:24">
      <c r="A191" s="1">
        <v>40694</v>
      </c>
      <c r="B191">
        <v>3177.5</v>
      </c>
      <c r="C191" s="10">
        <f t="shared" si="32"/>
        <v>6.2709030100334351E-2</v>
      </c>
      <c r="D191">
        <v>4245</v>
      </c>
      <c r="E191" s="10">
        <f t="shared" si="24"/>
        <v>-2.6376146788990806E-2</v>
      </c>
      <c r="F191">
        <v>330.2</v>
      </c>
      <c r="G191" s="10">
        <f t="shared" si="25"/>
        <v>7.014333638304393E-3</v>
      </c>
      <c r="H191">
        <v>766.5</v>
      </c>
      <c r="I191" s="10">
        <f t="shared" si="26"/>
        <v>3.0241935483870996E-2</v>
      </c>
      <c r="J191">
        <v>290.26</v>
      </c>
      <c r="K191" s="10">
        <f t="shared" si="27"/>
        <v>1.8241773661685112E-2</v>
      </c>
      <c r="T191">
        <f t="shared" si="28"/>
        <v>4.8775125147380499E-2</v>
      </c>
      <c r="U191">
        <f t="shared" si="23"/>
        <v>-3.2644264691968128E-2</v>
      </c>
      <c r="V191">
        <f t="shared" si="29"/>
        <v>-1.2228875579896929E-2</v>
      </c>
      <c r="W191">
        <f t="shared" si="30"/>
        <v>2.3735646780071413E-2</v>
      </c>
      <c r="X191">
        <f t="shared" si="31"/>
        <v>8.2431530731741712E-3</v>
      </c>
    </row>
    <row r="192" spans="1:24">
      <c r="A192" s="1">
        <v>40724</v>
      </c>
      <c r="B192">
        <v>3108</v>
      </c>
      <c r="C192" s="10">
        <f t="shared" si="32"/>
        <v>-2.1872541306058202E-2</v>
      </c>
      <c r="D192">
        <v>4490.5</v>
      </c>
      <c r="E192" s="10">
        <f t="shared" si="24"/>
        <v>5.783274440518249E-2</v>
      </c>
      <c r="F192">
        <v>318.5</v>
      </c>
      <c r="G192" s="10">
        <f t="shared" si="25"/>
        <v>-3.5433070866141669E-2</v>
      </c>
      <c r="H192">
        <v>780</v>
      </c>
      <c r="I192" s="10">
        <f t="shared" si="26"/>
        <v>1.7612524461839474E-2</v>
      </c>
      <c r="J192">
        <v>288.95999999999998</v>
      </c>
      <c r="K192" s="10">
        <f t="shared" si="27"/>
        <v>-4.4787431957555857E-3</v>
      </c>
      <c r="T192">
        <f t="shared" si="28"/>
        <v>-3.5806446259012054E-2</v>
      </c>
      <c r="U192">
        <f t="shared" si="23"/>
        <v>5.1564626502205169E-2</v>
      </c>
      <c r="V192">
        <f t="shared" si="29"/>
        <v>-5.4676280084342992E-2</v>
      </c>
      <c r="W192">
        <f t="shared" si="30"/>
        <v>1.110623575803989E-2</v>
      </c>
      <c r="X192">
        <f t="shared" si="31"/>
        <v>-1.4477363784266527E-2</v>
      </c>
    </row>
    <row r="193" spans="1:24">
      <c r="A193" s="1">
        <v>40753</v>
      </c>
      <c r="B193">
        <v>2973</v>
      </c>
      <c r="C193" s="10">
        <f t="shared" si="32"/>
        <v>-4.3436293436293405E-2</v>
      </c>
      <c r="D193">
        <v>4300</v>
      </c>
      <c r="E193" s="10">
        <f t="shared" si="24"/>
        <v>-4.2422892773633203E-2</v>
      </c>
      <c r="F193">
        <v>304</v>
      </c>
      <c r="G193" s="10">
        <f t="shared" si="25"/>
        <v>-4.5525902668759777E-2</v>
      </c>
      <c r="H193">
        <v>771.5</v>
      </c>
      <c r="I193" s="10">
        <f t="shared" si="26"/>
        <v>-1.0897435897435859E-2</v>
      </c>
      <c r="J193">
        <v>274.45999999999998</v>
      </c>
      <c r="K193" s="10">
        <f t="shared" si="27"/>
        <v>-5.0179955703211543E-2</v>
      </c>
      <c r="T193">
        <f t="shared" si="28"/>
        <v>-5.7370198389247257E-2</v>
      </c>
      <c r="U193">
        <f t="shared" si="23"/>
        <v>-4.8691010676610524E-2</v>
      </c>
      <c r="V193">
        <f t="shared" si="29"/>
        <v>-6.4769111886961106E-2</v>
      </c>
      <c r="W193">
        <f t="shared" si="30"/>
        <v>-1.7403724601235442E-2</v>
      </c>
      <c r="X193">
        <f t="shared" si="31"/>
        <v>-6.0178576291722484E-2</v>
      </c>
    </row>
    <row r="194" spans="1:24">
      <c r="A194" s="1">
        <v>40786</v>
      </c>
      <c r="B194">
        <v>2920</v>
      </c>
      <c r="C194" s="10">
        <f t="shared" si="32"/>
        <v>-1.7827110662630319E-2</v>
      </c>
      <c r="D194">
        <v>3802</v>
      </c>
      <c r="E194" s="10">
        <f t="shared" si="24"/>
        <v>-0.11581395348837209</v>
      </c>
      <c r="F194">
        <v>275.3</v>
      </c>
      <c r="G194" s="10">
        <f t="shared" si="25"/>
        <v>-9.440789473684208E-2</v>
      </c>
      <c r="H194">
        <v>800</v>
      </c>
      <c r="I194" s="10">
        <f t="shared" si="26"/>
        <v>3.6941023979261134E-2</v>
      </c>
      <c r="J194">
        <v>252.15</v>
      </c>
      <c r="K194" s="10">
        <f t="shared" si="27"/>
        <v>-8.1286890621584118E-2</v>
      </c>
      <c r="T194">
        <f t="shared" si="28"/>
        <v>-3.1761015615584171E-2</v>
      </c>
      <c r="U194">
        <f t="shared" si="23"/>
        <v>-0.12208207139134941</v>
      </c>
      <c r="V194">
        <f t="shared" si="29"/>
        <v>-0.11365110395504341</v>
      </c>
      <c r="W194">
        <f t="shared" si="30"/>
        <v>3.043473527546155E-2</v>
      </c>
      <c r="X194">
        <f t="shared" si="31"/>
        <v>-9.1285511210095066E-2</v>
      </c>
    </row>
    <row r="195" spans="1:24">
      <c r="A195" s="1">
        <v>40816</v>
      </c>
      <c r="B195">
        <v>2868</v>
      </c>
      <c r="C195" s="10">
        <f t="shared" si="32"/>
        <v>-1.7808219178082174E-2</v>
      </c>
      <c r="D195">
        <v>2888.5</v>
      </c>
      <c r="E195" s="10">
        <f t="shared" si="24"/>
        <v>-0.24026827985270915</v>
      </c>
      <c r="F195">
        <v>267.3</v>
      </c>
      <c r="G195" s="10">
        <f t="shared" si="25"/>
        <v>-2.9059208136578252E-2</v>
      </c>
      <c r="H195">
        <v>769</v>
      </c>
      <c r="I195" s="10">
        <f t="shared" si="26"/>
        <v>-3.8749999999999951E-2</v>
      </c>
      <c r="J195">
        <v>256.45</v>
      </c>
      <c r="K195" s="10">
        <f t="shared" si="27"/>
        <v>1.7053341265119926E-2</v>
      </c>
      <c r="T195">
        <f t="shared" si="28"/>
        <v>-3.1742124131036026E-2</v>
      </c>
      <c r="U195">
        <f t="shared" si="23"/>
        <v>-0.24653639775568648</v>
      </c>
      <c r="V195">
        <f t="shared" si="29"/>
        <v>-4.8302417354779574E-2</v>
      </c>
      <c r="W195">
        <f t="shared" si="30"/>
        <v>-4.5256288703799531E-2</v>
      </c>
      <c r="X195">
        <f t="shared" si="31"/>
        <v>7.0547206766089846E-3</v>
      </c>
    </row>
    <row r="196" spans="1:24">
      <c r="A196" s="1">
        <v>40847</v>
      </c>
      <c r="B196">
        <v>2986</v>
      </c>
      <c r="C196" s="10">
        <f t="shared" si="32"/>
        <v>4.1143654114365491E-2</v>
      </c>
      <c r="D196">
        <v>3385</v>
      </c>
      <c r="E196" s="10">
        <f t="shared" si="24"/>
        <v>0.17188852345508043</v>
      </c>
      <c r="F196">
        <v>276.60000000000002</v>
      </c>
      <c r="G196" s="10">
        <f t="shared" si="25"/>
        <v>3.4792368125701412E-2</v>
      </c>
      <c r="H196">
        <v>806</v>
      </c>
      <c r="I196" s="10">
        <f t="shared" si="26"/>
        <v>4.811443433029905E-2</v>
      </c>
      <c r="J196">
        <v>278.16000000000003</v>
      </c>
      <c r="K196" s="10">
        <f t="shared" si="27"/>
        <v>8.4655878338857571E-2</v>
      </c>
      <c r="T196">
        <f t="shared" si="28"/>
        <v>2.7209749161411639E-2</v>
      </c>
      <c r="U196">
        <f t="shared" si="23"/>
        <v>0.16562040555210311</v>
      </c>
      <c r="V196">
        <f t="shared" si="29"/>
        <v>1.5549158907500089E-2</v>
      </c>
      <c r="W196">
        <f t="shared" si="30"/>
        <v>4.160814562649947E-2</v>
      </c>
      <c r="X196">
        <f t="shared" si="31"/>
        <v>7.4657257750346623E-2</v>
      </c>
    </row>
    <row r="197" spans="1:24">
      <c r="A197" s="1">
        <v>40877</v>
      </c>
      <c r="B197">
        <v>2940</v>
      </c>
      <c r="C197" s="10">
        <f t="shared" si="32"/>
        <v>-1.5405224380442117E-2</v>
      </c>
      <c r="D197">
        <v>3339</v>
      </c>
      <c r="E197" s="10">
        <f t="shared" si="24"/>
        <v>-1.3589364844904028E-2</v>
      </c>
      <c r="F197">
        <v>273.7</v>
      </c>
      <c r="G197" s="10">
        <f t="shared" si="25"/>
        <v>-1.0484454085321837E-2</v>
      </c>
      <c r="H197">
        <v>830</v>
      </c>
      <c r="I197" s="10">
        <f t="shared" si="26"/>
        <v>2.977667493796532E-2</v>
      </c>
      <c r="J197">
        <v>290.16000000000003</v>
      </c>
      <c r="K197" s="10">
        <f t="shared" si="27"/>
        <v>4.3140638481449445E-2</v>
      </c>
      <c r="T197">
        <f t="shared" si="28"/>
        <v>-2.9339129333395969E-2</v>
      </c>
      <c r="U197">
        <f t="shared" ref="U197:U260" si="33">IFERROR(E197-$O$3,"N/A")</f>
        <v>-1.985748274788135E-2</v>
      </c>
      <c r="V197">
        <f t="shared" si="29"/>
        <v>-2.9727663303523159E-2</v>
      </c>
      <c r="W197">
        <f t="shared" si="30"/>
        <v>2.3270386234165736E-2</v>
      </c>
      <c r="X197">
        <f t="shared" si="31"/>
        <v>3.3142017892938504E-2</v>
      </c>
    </row>
    <row r="198" spans="1:24">
      <c r="A198" s="1">
        <v>40907</v>
      </c>
      <c r="B198">
        <v>2975</v>
      </c>
      <c r="C198" s="10">
        <f t="shared" si="32"/>
        <v>1.1904761904761862E-2</v>
      </c>
      <c r="D198">
        <v>3125</v>
      </c>
      <c r="E198" s="10">
        <f t="shared" si="24"/>
        <v>-6.4091045223120702E-2</v>
      </c>
      <c r="F198">
        <v>285.10000000000002</v>
      </c>
      <c r="G198" s="10">
        <f t="shared" si="25"/>
        <v>4.1651443185970249E-2</v>
      </c>
      <c r="H198">
        <v>884</v>
      </c>
      <c r="I198" s="10">
        <f t="shared" si="26"/>
        <v>6.5060240963855431E-2</v>
      </c>
      <c r="J198">
        <v>294.26</v>
      </c>
      <c r="K198" s="10">
        <f t="shared" si="27"/>
        <v>1.4130135097876861E-2</v>
      </c>
      <c r="T198">
        <f t="shared" si="28"/>
        <v>-2.0291430481919892E-3</v>
      </c>
      <c r="U198">
        <f t="shared" si="33"/>
        <v>-7.0359163126098023E-2</v>
      </c>
      <c r="V198">
        <f t="shared" si="29"/>
        <v>2.2408233967768927E-2</v>
      </c>
      <c r="W198">
        <f t="shared" si="30"/>
        <v>5.8553952260055851E-2</v>
      </c>
      <c r="X198">
        <f t="shared" si="31"/>
        <v>4.1315145093659203E-3</v>
      </c>
    </row>
    <row r="199" spans="1:24">
      <c r="A199" s="1">
        <v>40939</v>
      </c>
      <c r="B199">
        <v>3054.5</v>
      </c>
      <c r="C199" s="10">
        <f t="shared" si="32"/>
        <v>2.6722689075630246E-2</v>
      </c>
      <c r="D199">
        <v>3805</v>
      </c>
      <c r="E199" s="10">
        <f t="shared" ref="E199:E262" si="34">IFERROR(D199/D198-1,"N/A")</f>
        <v>0.21760000000000002</v>
      </c>
      <c r="F199">
        <v>307.8</v>
      </c>
      <c r="G199" s="10">
        <f t="shared" ref="G199:G262" si="35">IFERROR(F199/F198-1,"N/A")</f>
        <v>7.9621185548930162E-2</v>
      </c>
      <c r="H199">
        <v>861</v>
      </c>
      <c r="I199" s="10">
        <f t="shared" ref="I199:I262" si="36">IFERROR(H199/H198-1,"N/A")</f>
        <v>-2.6018099547511331E-2</v>
      </c>
      <c r="J199">
        <v>293.16000000000003</v>
      </c>
      <c r="K199" s="10">
        <f t="shared" ref="K199:K262" si="37">IFERROR(J199/J198-1,"N/A")</f>
        <v>-3.738190715693479E-3</v>
      </c>
      <c r="T199">
        <f t="shared" ref="T199:T262" si="38">IFERROR(C199-$N$3,"N/A")</f>
        <v>1.2788784122676394E-2</v>
      </c>
      <c r="U199">
        <f t="shared" si="33"/>
        <v>0.21133188209702269</v>
      </c>
      <c r="V199">
        <f t="shared" ref="V199:V262" si="39">IFERROR(G199-$P$3,"N/A")</f>
        <v>6.037797633072884E-2</v>
      </c>
      <c r="W199">
        <f t="shared" ref="W199:W262" si="40">IFERROR(I199-$Q$3,"N/A")</f>
        <v>-3.2524388251310911E-2</v>
      </c>
      <c r="X199">
        <f t="shared" ref="X199:X262" si="41">IFERROR(K199-$R$3,"N/A")</f>
        <v>-1.373681130420442E-2</v>
      </c>
    </row>
    <row r="200" spans="1:24">
      <c r="A200" s="1">
        <v>40968</v>
      </c>
      <c r="B200">
        <v>2807.5</v>
      </c>
      <c r="C200" s="10">
        <f t="shared" ref="C200:C263" si="42">IFERROR(B200/B199-1,"N/A")</f>
        <v>-8.0864298575871629E-2</v>
      </c>
      <c r="D200">
        <v>3584</v>
      </c>
      <c r="E200" s="10">
        <f t="shared" si="34"/>
        <v>-5.8081471747700397E-2</v>
      </c>
      <c r="F200">
        <v>312.7</v>
      </c>
      <c r="G200" s="10">
        <f t="shared" si="35"/>
        <v>1.5919428200129815E-2</v>
      </c>
      <c r="H200">
        <v>962</v>
      </c>
      <c r="I200" s="10">
        <f t="shared" si="36"/>
        <v>0.11730545876887333</v>
      </c>
      <c r="J200">
        <v>310.67</v>
      </c>
      <c r="K200" s="10">
        <f t="shared" si="37"/>
        <v>5.9728475917587565E-2</v>
      </c>
      <c r="T200">
        <f t="shared" si="38"/>
        <v>-9.4798203528825481E-2</v>
      </c>
      <c r="U200">
        <f t="shared" si="33"/>
        <v>-6.4349589650677719E-2</v>
      </c>
      <c r="V200">
        <f t="shared" si="39"/>
        <v>-3.3237810180715074E-3</v>
      </c>
      <c r="W200">
        <f t="shared" si="40"/>
        <v>0.11079917006507374</v>
      </c>
      <c r="X200">
        <f t="shared" si="41"/>
        <v>4.9729855329076623E-2</v>
      </c>
    </row>
    <row r="201" spans="1:24">
      <c r="A201" s="1">
        <v>40998</v>
      </c>
      <c r="B201">
        <v>2779</v>
      </c>
      <c r="C201" s="10">
        <f t="shared" si="42"/>
        <v>-1.0151380231522733E-2</v>
      </c>
      <c r="D201">
        <v>3446</v>
      </c>
      <c r="E201" s="10">
        <f t="shared" si="34"/>
        <v>-3.8504464285714302E-2</v>
      </c>
      <c r="F201">
        <v>299.89999999999998</v>
      </c>
      <c r="G201" s="10">
        <f t="shared" si="35"/>
        <v>-4.0933802366485472E-2</v>
      </c>
      <c r="H201">
        <v>1004</v>
      </c>
      <c r="I201" s="10">
        <f t="shared" si="36"/>
        <v>4.3659043659043606E-2</v>
      </c>
      <c r="J201">
        <v>299.26</v>
      </c>
      <c r="K201" s="10">
        <f t="shared" si="37"/>
        <v>-3.6727073743843985E-2</v>
      </c>
      <c r="T201">
        <f t="shared" si="38"/>
        <v>-2.4085285184476585E-2</v>
      </c>
      <c r="U201">
        <f t="shared" si="33"/>
        <v>-4.4772582188691623E-2</v>
      </c>
      <c r="V201">
        <f t="shared" si="39"/>
        <v>-6.0177011584686795E-2</v>
      </c>
      <c r="W201">
        <f t="shared" si="40"/>
        <v>3.7152754955244026E-2</v>
      </c>
      <c r="X201">
        <f t="shared" si="41"/>
        <v>-4.6725694332354926E-2</v>
      </c>
    </row>
    <row r="202" spans="1:24">
      <c r="A202" s="1">
        <v>41029</v>
      </c>
      <c r="B202">
        <v>2699.5</v>
      </c>
      <c r="C202" s="10">
        <f t="shared" si="42"/>
        <v>-2.8607412738395066E-2</v>
      </c>
      <c r="D202">
        <v>3432.5</v>
      </c>
      <c r="E202" s="10">
        <f t="shared" si="34"/>
        <v>-3.9175856065002401E-3</v>
      </c>
      <c r="F202">
        <v>295.2</v>
      </c>
      <c r="G202" s="10">
        <f t="shared" si="35"/>
        <v>-1.5671890630210017E-2</v>
      </c>
      <c r="H202">
        <v>1023</v>
      </c>
      <c r="I202" s="10">
        <f t="shared" si="36"/>
        <v>1.8924302788844605E-2</v>
      </c>
      <c r="J202">
        <v>286.16000000000003</v>
      </c>
      <c r="K202" s="10">
        <f t="shared" si="37"/>
        <v>-4.3774644122167916E-2</v>
      </c>
      <c r="T202">
        <f t="shared" si="38"/>
        <v>-4.2541317691348918E-2</v>
      </c>
      <c r="U202">
        <f t="shared" si="33"/>
        <v>-1.0185703509477563E-2</v>
      </c>
      <c r="V202">
        <f t="shared" si="39"/>
        <v>-3.4915099848411339E-2</v>
      </c>
      <c r="W202">
        <f t="shared" si="40"/>
        <v>1.2418014085045021E-2</v>
      </c>
      <c r="X202">
        <f t="shared" si="41"/>
        <v>-5.3773264710678857E-2</v>
      </c>
    </row>
    <row r="203" spans="1:24">
      <c r="A203" s="1">
        <v>41060</v>
      </c>
      <c r="B203">
        <v>2618</v>
      </c>
      <c r="C203" s="10">
        <f t="shared" si="42"/>
        <v>-3.0190776069642489E-2</v>
      </c>
      <c r="D203">
        <v>2780</v>
      </c>
      <c r="E203" s="10">
        <f t="shared" si="34"/>
        <v>-0.19009468317552802</v>
      </c>
      <c r="F203">
        <v>272.8</v>
      </c>
      <c r="G203" s="10">
        <f t="shared" si="35"/>
        <v>-7.5880758807588045E-2</v>
      </c>
      <c r="H203">
        <v>1023</v>
      </c>
      <c r="I203" s="10">
        <f t="shared" si="36"/>
        <v>0</v>
      </c>
      <c r="J203">
        <v>256.55</v>
      </c>
      <c r="K203" s="10">
        <f t="shared" si="37"/>
        <v>-0.1034735812133073</v>
      </c>
      <c r="T203">
        <f t="shared" si="38"/>
        <v>-4.412468102259634E-2</v>
      </c>
      <c r="U203">
        <f t="shared" si="33"/>
        <v>-0.19636280107850534</v>
      </c>
      <c r="V203">
        <f t="shared" si="39"/>
        <v>-9.5123968025789374E-2</v>
      </c>
      <c r="W203">
        <f t="shared" si="40"/>
        <v>-6.5062887037995827E-3</v>
      </c>
      <c r="X203">
        <f t="shared" si="41"/>
        <v>-0.11347220180181825</v>
      </c>
    </row>
    <row r="204" spans="1:24">
      <c r="A204" s="1">
        <v>41089</v>
      </c>
      <c r="B204">
        <v>2853</v>
      </c>
      <c r="C204" s="10">
        <f t="shared" si="42"/>
        <v>8.9763177998472221E-2</v>
      </c>
      <c r="D204">
        <v>3019</v>
      </c>
      <c r="E204" s="10">
        <f t="shared" si="34"/>
        <v>8.5971223021582777E-2</v>
      </c>
      <c r="F204">
        <v>288.60000000000002</v>
      </c>
      <c r="G204" s="10">
        <f t="shared" si="35"/>
        <v>5.7917888563049802E-2</v>
      </c>
      <c r="H204">
        <v>1043</v>
      </c>
      <c r="I204" s="10">
        <f t="shared" si="36"/>
        <v>1.9550342130987275E-2</v>
      </c>
      <c r="J204">
        <v>277.36</v>
      </c>
      <c r="K204" s="10">
        <f t="shared" si="37"/>
        <v>8.1114792438121253E-2</v>
      </c>
      <c r="T204">
        <f t="shared" si="38"/>
        <v>7.5829273045518369E-2</v>
      </c>
      <c r="U204">
        <f t="shared" si="33"/>
        <v>7.9703105118605455E-2</v>
      </c>
      <c r="V204">
        <f t="shared" si="39"/>
        <v>3.867467934484848E-2</v>
      </c>
      <c r="W204">
        <f t="shared" si="40"/>
        <v>1.3044053427187691E-2</v>
      </c>
      <c r="X204">
        <f t="shared" si="41"/>
        <v>7.1116171849610305E-2</v>
      </c>
    </row>
    <row r="205" spans="1:24">
      <c r="A205" s="1">
        <v>41121</v>
      </c>
      <c r="B205">
        <v>2986.5</v>
      </c>
      <c r="C205" s="10">
        <f t="shared" si="42"/>
        <v>4.6792849631966282E-2</v>
      </c>
      <c r="D205">
        <v>2946.5</v>
      </c>
      <c r="E205" s="10">
        <f t="shared" si="34"/>
        <v>-2.4014574362371643E-2</v>
      </c>
      <c r="F205">
        <v>308.89999999999998</v>
      </c>
      <c r="G205" s="10">
        <f t="shared" si="35"/>
        <v>7.0339570339570168E-2</v>
      </c>
      <c r="H205">
        <v>1114</v>
      </c>
      <c r="I205" s="10">
        <f t="shared" si="36"/>
        <v>6.8072866730584769E-2</v>
      </c>
      <c r="J205">
        <v>287.56</v>
      </c>
      <c r="K205" s="10">
        <f t="shared" si="37"/>
        <v>3.6775310066339717E-2</v>
      </c>
      <c r="T205">
        <f t="shared" si="38"/>
        <v>3.2858944679012431E-2</v>
      </c>
      <c r="U205">
        <f t="shared" si="33"/>
        <v>-3.0282692265348965E-2</v>
      </c>
      <c r="V205">
        <f t="shared" si="39"/>
        <v>5.1096361121368845E-2</v>
      </c>
      <c r="W205">
        <f t="shared" si="40"/>
        <v>6.1566578026785189E-2</v>
      </c>
      <c r="X205">
        <f t="shared" si="41"/>
        <v>2.6776689477828776E-2</v>
      </c>
    </row>
    <row r="206" spans="1:24">
      <c r="A206" s="1">
        <v>41152</v>
      </c>
      <c r="B206">
        <v>2936.5</v>
      </c>
      <c r="C206" s="10">
        <f t="shared" si="42"/>
        <v>-1.6742005692281903E-2</v>
      </c>
      <c r="D206">
        <v>2735.5</v>
      </c>
      <c r="E206" s="10">
        <f t="shared" si="34"/>
        <v>-7.1610385202782956E-2</v>
      </c>
      <c r="F206">
        <v>318.5</v>
      </c>
      <c r="G206" s="10">
        <f t="shared" si="35"/>
        <v>3.1078018776303118E-2</v>
      </c>
      <c r="H206">
        <v>1124</v>
      </c>
      <c r="I206" s="10">
        <f t="shared" si="36"/>
        <v>8.9766606822261341E-3</v>
      </c>
      <c r="J206">
        <v>296.26</v>
      </c>
      <c r="K206" s="10">
        <f t="shared" si="37"/>
        <v>3.0254555571011199E-2</v>
      </c>
      <c r="T206">
        <f t="shared" si="38"/>
        <v>-3.0675910645235754E-2</v>
      </c>
      <c r="U206">
        <f t="shared" si="33"/>
        <v>-7.7878503105760277E-2</v>
      </c>
      <c r="V206">
        <f t="shared" si="39"/>
        <v>1.1834809558101796E-2</v>
      </c>
      <c r="W206">
        <f t="shared" si="40"/>
        <v>2.4703719784265514E-3</v>
      </c>
      <c r="X206">
        <f t="shared" si="41"/>
        <v>2.0255934982500258E-2</v>
      </c>
    </row>
    <row r="207" spans="1:24">
      <c r="A207" s="1">
        <v>41180</v>
      </c>
      <c r="B207">
        <v>2955</v>
      </c>
      <c r="C207" s="10">
        <f t="shared" si="42"/>
        <v>6.3000170270730571E-3</v>
      </c>
      <c r="D207">
        <v>2885</v>
      </c>
      <c r="E207" s="10">
        <f t="shared" si="34"/>
        <v>5.4651800402120365E-2</v>
      </c>
      <c r="F207">
        <v>325.10000000000002</v>
      </c>
      <c r="G207" s="10">
        <f t="shared" si="35"/>
        <v>2.0722135007849474E-2</v>
      </c>
      <c r="H207">
        <v>1109</v>
      </c>
      <c r="I207" s="10">
        <f t="shared" si="36"/>
        <v>-1.3345195729537407E-2</v>
      </c>
      <c r="J207">
        <v>313.47000000000003</v>
      </c>
      <c r="K207" s="10">
        <f t="shared" si="37"/>
        <v>5.809086613110126E-2</v>
      </c>
      <c r="T207">
        <f t="shared" si="38"/>
        <v>-7.6338879258807946E-3</v>
      </c>
      <c r="U207">
        <f t="shared" si="33"/>
        <v>4.8383682499143044E-2</v>
      </c>
      <c r="V207">
        <f t="shared" si="39"/>
        <v>1.4789257896481514E-3</v>
      </c>
      <c r="W207">
        <f t="shared" si="40"/>
        <v>-1.985148443333699E-2</v>
      </c>
      <c r="X207">
        <f t="shared" si="41"/>
        <v>4.8092245542590319E-2</v>
      </c>
    </row>
    <row r="208" spans="1:24">
      <c r="A208" s="1">
        <v>41213</v>
      </c>
      <c r="B208">
        <v>2877.5</v>
      </c>
      <c r="C208" s="10">
        <f t="shared" si="42"/>
        <v>-2.6226734348561709E-2</v>
      </c>
      <c r="D208">
        <v>3104.5</v>
      </c>
      <c r="E208" s="10">
        <f t="shared" si="34"/>
        <v>7.6083188908145472E-2</v>
      </c>
      <c r="F208">
        <v>312.2</v>
      </c>
      <c r="G208" s="10">
        <f t="shared" si="35"/>
        <v>-3.9680098431251976E-2</v>
      </c>
      <c r="H208">
        <v>1025</v>
      </c>
      <c r="I208" s="10">
        <f t="shared" si="36"/>
        <v>-7.5743913435527555E-2</v>
      </c>
      <c r="J208">
        <v>310.77</v>
      </c>
      <c r="K208" s="10">
        <f t="shared" si="37"/>
        <v>-8.6132644272181036E-3</v>
      </c>
      <c r="T208">
        <f t="shared" si="38"/>
        <v>-4.016063930151556E-2</v>
      </c>
      <c r="U208">
        <f t="shared" si="33"/>
        <v>6.981507100516815E-2</v>
      </c>
      <c r="V208">
        <f t="shared" si="39"/>
        <v>-5.8923307649453298E-2</v>
      </c>
      <c r="W208">
        <f t="shared" si="40"/>
        <v>-8.2250202139327142E-2</v>
      </c>
      <c r="X208">
        <f t="shared" si="41"/>
        <v>-1.8611885015729045E-2</v>
      </c>
    </row>
    <row r="209" spans="1:24">
      <c r="A209" s="1">
        <v>41243</v>
      </c>
      <c r="B209">
        <v>2966.5</v>
      </c>
      <c r="C209" s="10">
        <f t="shared" si="42"/>
        <v>3.0929626411815736E-2</v>
      </c>
      <c r="D209">
        <v>3093.5</v>
      </c>
      <c r="E209" s="10">
        <f t="shared" si="34"/>
        <v>-3.5432436785312049E-3</v>
      </c>
      <c r="F209">
        <v>327.3</v>
      </c>
      <c r="G209" s="10">
        <f t="shared" si="35"/>
        <v>4.8366431774503615E-2</v>
      </c>
      <c r="H209">
        <v>1029</v>
      </c>
      <c r="I209" s="10">
        <f t="shared" si="36"/>
        <v>3.9024390243902474E-3</v>
      </c>
      <c r="J209">
        <v>311.67</v>
      </c>
      <c r="K209" s="10">
        <f t="shared" si="37"/>
        <v>2.896032435563356E-3</v>
      </c>
      <c r="T209">
        <f t="shared" si="38"/>
        <v>1.6995721458861884E-2</v>
      </c>
      <c r="U209">
        <f t="shared" si="33"/>
        <v>-9.8113615815085282E-3</v>
      </c>
      <c r="V209">
        <f t="shared" si="39"/>
        <v>2.9123222556302293E-2</v>
      </c>
      <c r="W209">
        <f t="shared" si="40"/>
        <v>-2.6038496794093353E-3</v>
      </c>
      <c r="X209">
        <f t="shared" si="41"/>
        <v>-7.1025881529475851E-3</v>
      </c>
    </row>
    <row r="210" spans="1:24">
      <c r="A210" s="1">
        <v>41274</v>
      </c>
      <c r="B210">
        <v>2909.5</v>
      </c>
      <c r="C210" s="10">
        <f t="shared" si="42"/>
        <v>-1.9214562615877284E-2</v>
      </c>
      <c r="D210">
        <v>3511.5</v>
      </c>
      <c r="E210" s="10">
        <f t="shared" si="34"/>
        <v>0.13512203006303536</v>
      </c>
      <c r="F210">
        <v>336.9</v>
      </c>
      <c r="G210" s="10">
        <f t="shared" si="35"/>
        <v>2.9330889092575418E-2</v>
      </c>
      <c r="H210">
        <v>1009</v>
      </c>
      <c r="I210" s="10">
        <f t="shared" si="36"/>
        <v>-1.9436345966958202E-2</v>
      </c>
      <c r="J210">
        <v>294.36</v>
      </c>
      <c r="K210" s="10">
        <f t="shared" si="37"/>
        <v>-5.5539512946385594E-2</v>
      </c>
      <c r="T210">
        <f t="shared" si="38"/>
        <v>-3.3148467568831136E-2</v>
      </c>
      <c r="U210">
        <f t="shared" si="33"/>
        <v>0.12885391216005804</v>
      </c>
      <c r="V210">
        <f t="shared" si="39"/>
        <v>1.0087679874374096E-2</v>
      </c>
      <c r="W210">
        <f t="shared" si="40"/>
        <v>-2.5942634670757785E-2</v>
      </c>
      <c r="X210">
        <f t="shared" si="41"/>
        <v>-6.5538133534896542E-2</v>
      </c>
    </row>
    <row r="211" spans="1:24">
      <c r="A211" s="1">
        <v>41305</v>
      </c>
      <c r="B211">
        <v>3053</v>
      </c>
      <c r="C211" s="10">
        <f t="shared" si="42"/>
        <v>4.9321189207767624E-2</v>
      </c>
      <c r="D211">
        <v>3560</v>
      </c>
      <c r="E211" s="10">
        <f t="shared" si="34"/>
        <v>1.381176135554596E-2</v>
      </c>
      <c r="F211">
        <v>339.6</v>
      </c>
      <c r="G211" s="10">
        <f t="shared" si="35"/>
        <v>8.0142475512021694E-3</v>
      </c>
      <c r="H211">
        <v>1133</v>
      </c>
      <c r="I211" s="10">
        <f t="shared" si="36"/>
        <v>0.12289395441030715</v>
      </c>
      <c r="J211">
        <v>322.77</v>
      </c>
      <c r="K211" s="10">
        <f t="shared" si="37"/>
        <v>9.6514472075010183E-2</v>
      </c>
      <c r="T211">
        <f t="shared" si="38"/>
        <v>3.5387284254813772E-2</v>
      </c>
      <c r="U211">
        <f t="shared" si="33"/>
        <v>7.5436434525686363E-3</v>
      </c>
      <c r="V211">
        <f t="shared" si="39"/>
        <v>-1.1228961666999153E-2</v>
      </c>
      <c r="W211">
        <f t="shared" si="40"/>
        <v>0.11638766570650756</v>
      </c>
      <c r="X211">
        <f t="shared" si="41"/>
        <v>8.6515851486499235E-2</v>
      </c>
    </row>
    <row r="212" spans="1:24">
      <c r="A212" s="1">
        <v>41333</v>
      </c>
      <c r="B212">
        <v>2995.5</v>
      </c>
      <c r="C212" s="10">
        <f t="shared" si="42"/>
        <v>-1.8833933835571526E-2</v>
      </c>
      <c r="D212">
        <v>3541</v>
      </c>
      <c r="E212" s="10">
        <f t="shared" si="34"/>
        <v>-5.3370786516854229E-3</v>
      </c>
      <c r="F212">
        <v>355.1</v>
      </c>
      <c r="G212" s="10">
        <f t="shared" si="35"/>
        <v>4.5641931684334613E-2</v>
      </c>
      <c r="H212">
        <v>1261</v>
      </c>
      <c r="I212" s="10">
        <f t="shared" si="36"/>
        <v>0.11297440423654015</v>
      </c>
      <c r="J212">
        <v>340.07</v>
      </c>
      <c r="K212" s="10">
        <f t="shared" si="37"/>
        <v>5.3598537658394507E-2</v>
      </c>
      <c r="T212">
        <f t="shared" si="38"/>
        <v>-3.2767838788525377E-2</v>
      </c>
      <c r="U212">
        <f t="shared" si="33"/>
        <v>-1.1605196554662746E-2</v>
      </c>
      <c r="V212">
        <f t="shared" si="39"/>
        <v>2.6398722466133291E-2</v>
      </c>
      <c r="W212">
        <f t="shared" si="40"/>
        <v>0.10646811553274056</v>
      </c>
      <c r="X212">
        <f t="shared" si="41"/>
        <v>4.3599917069883566E-2</v>
      </c>
    </row>
    <row r="213" spans="1:24">
      <c r="A213" s="1">
        <v>41362</v>
      </c>
      <c r="B213">
        <v>3299.5</v>
      </c>
      <c r="C213" s="10">
        <f t="shared" si="42"/>
        <v>0.10148556167584721</v>
      </c>
      <c r="D213">
        <v>3085</v>
      </c>
      <c r="E213" s="10">
        <f t="shared" si="34"/>
        <v>-0.12877718158712226</v>
      </c>
      <c r="F213">
        <v>394.3</v>
      </c>
      <c r="G213" s="10">
        <f t="shared" si="35"/>
        <v>0.11039143903125881</v>
      </c>
      <c r="H213">
        <v>1295</v>
      </c>
      <c r="I213" s="10">
        <f t="shared" si="36"/>
        <v>2.6962727993655733E-2</v>
      </c>
      <c r="J213">
        <v>342.77</v>
      </c>
      <c r="K213" s="10">
        <f t="shared" si="37"/>
        <v>7.939541859028898E-3</v>
      </c>
      <c r="T213">
        <f t="shared" si="38"/>
        <v>8.7551656722893362E-2</v>
      </c>
      <c r="U213">
        <f t="shared" si="33"/>
        <v>-0.13504529949009958</v>
      </c>
      <c r="V213">
        <f t="shared" si="39"/>
        <v>9.114822981305748E-2</v>
      </c>
      <c r="W213">
        <f t="shared" si="40"/>
        <v>2.0456439289856149E-2</v>
      </c>
      <c r="X213">
        <f t="shared" si="41"/>
        <v>-2.0590787294820431E-3</v>
      </c>
    </row>
    <row r="214" spans="1:24">
      <c r="A214" s="1">
        <v>41394</v>
      </c>
      <c r="B214">
        <v>3342.5</v>
      </c>
      <c r="C214" s="10">
        <f t="shared" si="42"/>
        <v>1.3032277617820887E-2</v>
      </c>
      <c r="D214">
        <v>2919</v>
      </c>
      <c r="E214" s="10">
        <f t="shared" si="34"/>
        <v>-5.3808752025931939E-2</v>
      </c>
      <c r="F214">
        <v>375.5</v>
      </c>
      <c r="G214" s="10">
        <f t="shared" si="35"/>
        <v>-4.767943190464119E-2</v>
      </c>
      <c r="H214">
        <v>1279</v>
      </c>
      <c r="I214" s="10">
        <f t="shared" si="36"/>
        <v>-1.2355212355212308E-2</v>
      </c>
      <c r="J214">
        <v>337.57</v>
      </c>
      <c r="K214" s="10">
        <f t="shared" si="37"/>
        <v>-1.5170522507804041E-2</v>
      </c>
      <c r="T214">
        <f t="shared" si="38"/>
        <v>-9.0162733513296511E-4</v>
      </c>
      <c r="U214">
        <f t="shared" si="33"/>
        <v>-6.007686992890926E-2</v>
      </c>
      <c r="V214">
        <f t="shared" si="39"/>
        <v>-6.6922641122842519E-2</v>
      </c>
      <c r="W214">
        <f t="shared" si="40"/>
        <v>-1.8861501059011892E-2</v>
      </c>
      <c r="X214">
        <f t="shared" si="41"/>
        <v>-2.5169143096314982E-2</v>
      </c>
    </row>
    <row r="215" spans="1:24">
      <c r="A215" s="1">
        <v>41425</v>
      </c>
      <c r="B215">
        <v>3388</v>
      </c>
      <c r="C215" s="10">
        <f t="shared" si="42"/>
        <v>1.3612565445026092E-2</v>
      </c>
      <c r="D215">
        <v>2857</v>
      </c>
      <c r="E215" s="10">
        <f t="shared" si="34"/>
        <v>-2.1240150736553609E-2</v>
      </c>
      <c r="F215">
        <v>405.1</v>
      </c>
      <c r="G215" s="10">
        <f t="shared" si="35"/>
        <v>7.8828229027962715E-2</v>
      </c>
      <c r="H215">
        <v>1284</v>
      </c>
      <c r="I215" s="10">
        <f t="shared" si="36"/>
        <v>3.9093041438624798E-3</v>
      </c>
      <c r="J215">
        <v>365.18</v>
      </c>
      <c r="K215" s="10">
        <f t="shared" si="37"/>
        <v>8.1790443463577889E-2</v>
      </c>
      <c r="T215">
        <f t="shared" si="38"/>
        <v>-3.2133950792775923E-4</v>
      </c>
      <c r="U215">
        <f t="shared" si="33"/>
        <v>-2.7508268639530931E-2</v>
      </c>
      <c r="V215">
        <f t="shared" si="39"/>
        <v>5.9585019809761393E-2</v>
      </c>
      <c r="W215">
        <f t="shared" si="40"/>
        <v>-2.5969845599371029E-3</v>
      </c>
      <c r="X215">
        <f t="shared" si="41"/>
        <v>7.1791822875066941E-2</v>
      </c>
    </row>
    <row r="216" spans="1:24">
      <c r="A216" s="1">
        <v>41453</v>
      </c>
      <c r="B216">
        <v>3115</v>
      </c>
      <c r="C216" s="10">
        <f t="shared" si="42"/>
        <v>-8.0578512396694224E-2</v>
      </c>
      <c r="D216">
        <v>2683</v>
      </c>
      <c r="E216" s="10">
        <f t="shared" si="34"/>
        <v>-6.090304515225764E-2</v>
      </c>
      <c r="F216">
        <v>383</v>
      </c>
      <c r="G216" s="10">
        <f t="shared" si="35"/>
        <v>-5.4554431004690263E-2</v>
      </c>
      <c r="H216">
        <v>1280</v>
      </c>
      <c r="I216" s="10">
        <f t="shared" si="36"/>
        <v>-3.1152647975077885E-3</v>
      </c>
      <c r="J216">
        <v>340.2</v>
      </c>
      <c r="K216" s="10">
        <f t="shared" si="37"/>
        <v>-6.8404622378005375E-2</v>
      </c>
      <c r="T216">
        <f t="shared" si="38"/>
        <v>-9.4512417349648076E-2</v>
      </c>
      <c r="U216">
        <f t="shared" si="33"/>
        <v>-6.7171163055234961E-2</v>
      </c>
      <c r="V216">
        <f t="shared" si="39"/>
        <v>-7.3797640222891592E-2</v>
      </c>
      <c r="W216">
        <f t="shared" si="40"/>
        <v>-9.6215535013073721E-3</v>
      </c>
      <c r="X216">
        <f t="shared" si="41"/>
        <v>-7.8403242966516323E-2</v>
      </c>
    </row>
    <row r="217" spans="1:24">
      <c r="A217" s="1">
        <v>41486</v>
      </c>
      <c r="B217">
        <v>3335</v>
      </c>
      <c r="C217" s="10">
        <f t="shared" si="42"/>
        <v>7.0626003210272792E-2</v>
      </c>
      <c r="D217">
        <v>2955</v>
      </c>
      <c r="E217" s="10">
        <f t="shared" si="34"/>
        <v>0.10137905329854635</v>
      </c>
      <c r="F217">
        <v>445.9</v>
      </c>
      <c r="G217" s="10">
        <f t="shared" si="35"/>
        <v>0.16422976501305486</v>
      </c>
      <c r="H217">
        <v>1409</v>
      </c>
      <c r="I217" s="10">
        <f t="shared" si="36"/>
        <v>0.10078125000000004</v>
      </c>
      <c r="J217">
        <v>350.5</v>
      </c>
      <c r="K217" s="10">
        <f t="shared" si="37"/>
        <v>3.0276308054085765E-2</v>
      </c>
      <c r="T217">
        <f t="shared" si="38"/>
        <v>5.669209825731894E-2</v>
      </c>
      <c r="U217">
        <f t="shared" si="33"/>
        <v>9.511093539556903E-2</v>
      </c>
      <c r="V217">
        <f t="shared" si="39"/>
        <v>0.14498655579485353</v>
      </c>
      <c r="W217">
        <f t="shared" si="40"/>
        <v>9.4274961296200457E-2</v>
      </c>
      <c r="X217">
        <f t="shared" si="41"/>
        <v>2.0277687465574824E-2</v>
      </c>
    </row>
    <row r="218" spans="1:24">
      <c r="A218" s="1">
        <v>41516</v>
      </c>
      <c r="B218">
        <v>3178</v>
      </c>
      <c r="C218" s="10">
        <f t="shared" si="42"/>
        <v>-4.7076461769115396E-2</v>
      </c>
      <c r="D218">
        <v>2913</v>
      </c>
      <c r="E218" s="10">
        <f t="shared" si="34"/>
        <v>-1.4213197969543123E-2</v>
      </c>
      <c r="F218">
        <v>435.1</v>
      </c>
      <c r="G218" s="10">
        <f t="shared" si="35"/>
        <v>-2.4220677281901692E-2</v>
      </c>
      <c r="H218">
        <v>1361</v>
      </c>
      <c r="I218" s="10">
        <f t="shared" si="36"/>
        <v>-3.4066713981547148E-2</v>
      </c>
      <c r="J218">
        <v>344.1</v>
      </c>
      <c r="K218" s="10">
        <f t="shared" si="37"/>
        <v>-1.825962910128387E-2</v>
      </c>
      <c r="T218">
        <f t="shared" si="38"/>
        <v>-6.1010366722069248E-2</v>
      </c>
      <c r="U218">
        <f t="shared" si="33"/>
        <v>-2.0481315872520445E-2</v>
      </c>
      <c r="V218">
        <f t="shared" si="39"/>
        <v>-4.3463886500103015E-2</v>
      </c>
      <c r="W218">
        <f t="shared" si="40"/>
        <v>-4.0573002685346728E-2</v>
      </c>
      <c r="X218">
        <f t="shared" si="41"/>
        <v>-2.8258249689794811E-2</v>
      </c>
    </row>
    <row r="219" spans="1:24">
      <c r="A219" s="1">
        <v>41547</v>
      </c>
      <c r="B219">
        <v>3215.5</v>
      </c>
      <c r="C219" s="10">
        <f t="shared" si="42"/>
        <v>1.179987413467587E-2</v>
      </c>
      <c r="D219">
        <v>3023</v>
      </c>
      <c r="E219" s="10">
        <f t="shared" si="34"/>
        <v>3.7761757638173687E-2</v>
      </c>
      <c r="F219">
        <v>454.4</v>
      </c>
      <c r="G219" s="10">
        <f t="shared" si="35"/>
        <v>4.4357618938175136E-2</v>
      </c>
      <c r="H219">
        <v>1338</v>
      </c>
      <c r="I219" s="10">
        <f t="shared" si="36"/>
        <v>-1.6899338721528268E-2</v>
      </c>
      <c r="J219">
        <v>329.8</v>
      </c>
      <c r="K219" s="10">
        <f t="shared" si="37"/>
        <v>-4.1557686718977083E-2</v>
      </c>
      <c r="T219">
        <f t="shared" si="38"/>
        <v>-2.1340308182779821E-3</v>
      </c>
      <c r="U219">
        <f t="shared" si="33"/>
        <v>3.1493639735196366E-2</v>
      </c>
      <c r="V219">
        <f t="shared" si="39"/>
        <v>2.5114409719973814E-2</v>
      </c>
      <c r="W219">
        <f t="shared" si="40"/>
        <v>-2.3405627425327851E-2</v>
      </c>
      <c r="X219">
        <f t="shared" si="41"/>
        <v>-5.1556307307488024E-2</v>
      </c>
    </row>
    <row r="220" spans="1:24">
      <c r="A220" s="1">
        <v>41578</v>
      </c>
      <c r="B220">
        <v>3309</v>
      </c>
      <c r="C220" s="10">
        <f t="shared" si="42"/>
        <v>2.9077903902970048E-2</v>
      </c>
      <c r="D220">
        <v>3158</v>
      </c>
      <c r="E220" s="10">
        <f t="shared" si="34"/>
        <v>4.4657624875951152E-2</v>
      </c>
      <c r="F220">
        <v>454.7</v>
      </c>
      <c r="G220" s="10">
        <f t="shared" si="35"/>
        <v>6.6021126760573701E-4</v>
      </c>
      <c r="H220">
        <v>1377</v>
      </c>
      <c r="I220" s="10">
        <f t="shared" si="36"/>
        <v>2.9147982062780242E-2</v>
      </c>
      <c r="J220">
        <v>337.1</v>
      </c>
      <c r="K220" s="10">
        <f t="shared" si="37"/>
        <v>2.213462704669511E-2</v>
      </c>
      <c r="T220">
        <f t="shared" si="38"/>
        <v>1.5143998950016196E-2</v>
      </c>
      <c r="U220">
        <f t="shared" si="33"/>
        <v>3.838950697297383E-2</v>
      </c>
      <c r="V220">
        <f t="shared" si="39"/>
        <v>-1.8582997950595585E-2</v>
      </c>
      <c r="W220">
        <f t="shared" si="40"/>
        <v>2.2641693358980659E-2</v>
      </c>
      <c r="X220">
        <f t="shared" si="41"/>
        <v>1.2136006458184169E-2</v>
      </c>
    </row>
    <row r="221" spans="1:24">
      <c r="A221" s="1">
        <v>41607</v>
      </c>
      <c r="B221">
        <v>3513.5</v>
      </c>
      <c r="C221" s="10">
        <f t="shared" si="42"/>
        <v>6.180114838319728E-2</v>
      </c>
      <c r="D221">
        <v>3261.5</v>
      </c>
      <c r="E221" s="10">
        <f t="shared" si="34"/>
        <v>3.2773907536415514E-2</v>
      </c>
      <c r="F221">
        <v>427.4</v>
      </c>
      <c r="G221" s="10">
        <f t="shared" si="35"/>
        <v>-6.0039586540576284E-2</v>
      </c>
      <c r="H221">
        <v>1388</v>
      </c>
      <c r="I221" s="10">
        <f t="shared" si="36"/>
        <v>7.9883805374001415E-3</v>
      </c>
      <c r="J221">
        <v>348.4</v>
      </c>
      <c r="K221" s="10">
        <f t="shared" si="37"/>
        <v>3.3521210323345985E-2</v>
      </c>
      <c r="T221">
        <f t="shared" si="38"/>
        <v>4.7867243430243428E-2</v>
      </c>
      <c r="U221">
        <f t="shared" si="33"/>
        <v>2.6505789633438193E-2</v>
      </c>
      <c r="V221">
        <f t="shared" si="39"/>
        <v>-7.9282795758777613E-2</v>
      </c>
      <c r="W221">
        <f t="shared" si="40"/>
        <v>1.4820918336005589E-3</v>
      </c>
      <c r="X221">
        <f t="shared" si="41"/>
        <v>2.3522589734835044E-2</v>
      </c>
    </row>
    <row r="222" spans="1:24">
      <c r="A222" s="1">
        <v>41639</v>
      </c>
      <c r="B222">
        <v>3574.5</v>
      </c>
      <c r="C222" s="10">
        <f t="shared" si="42"/>
        <v>1.7361605236943189E-2</v>
      </c>
      <c r="D222">
        <v>3409.5</v>
      </c>
      <c r="E222" s="10">
        <f t="shared" si="34"/>
        <v>4.5377893607235986E-2</v>
      </c>
      <c r="F222">
        <v>435</v>
      </c>
      <c r="G222" s="10">
        <f t="shared" si="35"/>
        <v>1.7781937295273886E-2</v>
      </c>
      <c r="H222">
        <v>1450</v>
      </c>
      <c r="I222" s="10">
        <f t="shared" si="36"/>
        <v>4.4668587896253609E-2</v>
      </c>
      <c r="J222">
        <v>403.7</v>
      </c>
      <c r="K222" s="10">
        <f t="shared" si="37"/>
        <v>0.15872560275545355</v>
      </c>
      <c r="T222">
        <f t="shared" si="38"/>
        <v>3.4277002839893378E-3</v>
      </c>
      <c r="U222">
        <f t="shared" si="33"/>
        <v>3.9109775704258665E-2</v>
      </c>
      <c r="V222">
        <f t="shared" si="39"/>
        <v>-1.461271922927436E-3</v>
      </c>
      <c r="W222">
        <f t="shared" si="40"/>
        <v>3.8162299192454029E-2</v>
      </c>
      <c r="X222">
        <f t="shared" si="41"/>
        <v>0.14872698216694261</v>
      </c>
    </row>
    <row r="223" spans="1:24">
      <c r="A223" s="1">
        <v>41670</v>
      </c>
      <c r="B223">
        <v>3858.5</v>
      </c>
      <c r="C223" s="10">
        <f t="shared" si="42"/>
        <v>7.945167156245625E-2</v>
      </c>
      <c r="D223">
        <v>3243.5</v>
      </c>
      <c r="E223" s="10">
        <f t="shared" si="34"/>
        <v>-4.8687490834433245E-2</v>
      </c>
      <c r="F223">
        <v>429.1</v>
      </c>
      <c r="G223" s="10">
        <f t="shared" si="35"/>
        <v>-1.3563218390804543E-2</v>
      </c>
      <c r="H223">
        <v>1388</v>
      </c>
      <c r="I223" s="10">
        <f t="shared" si="36"/>
        <v>-4.2758620689655191E-2</v>
      </c>
      <c r="J223">
        <v>408.3</v>
      </c>
      <c r="K223" s="10">
        <f t="shared" si="37"/>
        <v>1.1394599950458328E-2</v>
      </c>
      <c r="T223">
        <f t="shared" si="38"/>
        <v>6.5517766609502398E-2</v>
      </c>
      <c r="U223">
        <f t="shared" si="33"/>
        <v>-5.4955608737410566E-2</v>
      </c>
      <c r="V223">
        <f t="shared" si="39"/>
        <v>-3.2806427609005866E-2</v>
      </c>
      <c r="W223">
        <f t="shared" si="40"/>
        <v>-4.9264909393454771E-2</v>
      </c>
      <c r="X223">
        <f t="shared" si="41"/>
        <v>1.3959793619473873E-3</v>
      </c>
    </row>
    <row r="224" spans="1:24">
      <c r="A224" s="1">
        <v>41698</v>
      </c>
      <c r="B224">
        <v>4084</v>
      </c>
      <c r="C224" s="10">
        <f t="shared" si="42"/>
        <v>5.844239989633282E-2</v>
      </c>
      <c r="D224">
        <v>3432.5</v>
      </c>
      <c r="E224" s="10">
        <f t="shared" si="34"/>
        <v>5.8270386927701479E-2</v>
      </c>
      <c r="F224">
        <v>410.9</v>
      </c>
      <c r="G224" s="10">
        <f t="shared" si="35"/>
        <v>-4.2414355628058842E-2</v>
      </c>
      <c r="H224">
        <v>1573</v>
      </c>
      <c r="I224" s="10">
        <f t="shared" si="36"/>
        <v>0.13328530259366</v>
      </c>
      <c r="J224">
        <v>431.7</v>
      </c>
      <c r="K224" s="10">
        <f t="shared" si="37"/>
        <v>5.7310800881704482E-2</v>
      </c>
      <c r="T224">
        <f t="shared" si="38"/>
        <v>4.4508494943378968E-2</v>
      </c>
      <c r="U224">
        <f t="shared" si="33"/>
        <v>5.2002269024724157E-2</v>
      </c>
      <c r="V224">
        <f t="shared" si="39"/>
        <v>-6.1657564846260164E-2</v>
      </c>
      <c r="W224">
        <f t="shared" si="40"/>
        <v>0.12677901388986043</v>
      </c>
      <c r="X224">
        <f t="shared" si="41"/>
        <v>4.7312180293193541E-2</v>
      </c>
    </row>
    <row r="225" spans="1:24">
      <c r="A225" s="1">
        <v>41729</v>
      </c>
      <c r="B225">
        <v>3876.5</v>
      </c>
      <c r="C225" s="10">
        <f t="shared" si="42"/>
        <v>-5.0808031341821769E-2</v>
      </c>
      <c r="D225">
        <v>3337.5</v>
      </c>
      <c r="E225" s="10">
        <f t="shared" si="34"/>
        <v>-2.7676620538965802E-2</v>
      </c>
      <c r="F225">
        <v>414.2</v>
      </c>
      <c r="G225" s="10">
        <f t="shared" si="35"/>
        <v>8.0311511316621953E-3</v>
      </c>
      <c r="H225">
        <v>1596</v>
      </c>
      <c r="I225" s="10">
        <f t="shared" si="36"/>
        <v>1.4621741894469187E-2</v>
      </c>
      <c r="J225">
        <v>418.1</v>
      </c>
      <c r="K225" s="10">
        <f t="shared" si="37"/>
        <v>-3.1503358813991134E-2</v>
      </c>
      <c r="T225">
        <f t="shared" si="38"/>
        <v>-6.4741936294775621E-2</v>
      </c>
      <c r="U225">
        <f t="shared" si="33"/>
        <v>-3.3944738441943123E-2</v>
      </c>
      <c r="V225">
        <f t="shared" si="39"/>
        <v>-1.1212058086539127E-2</v>
      </c>
      <c r="W225">
        <f t="shared" si="40"/>
        <v>8.1154531906696033E-3</v>
      </c>
      <c r="X225">
        <f t="shared" si="41"/>
        <v>-4.1501979402502075E-2</v>
      </c>
    </row>
    <row r="226" spans="1:24">
      <c r="A226" s="1">
        <v>41759</v>
      </c>
      <c r="B226">
        <v>4664</v>
      </c>
      <c r="C226" s="10">
        <f t="shared" si="42"/>
        <v>0.20314716883786921</v>
      </c>
      <c r="D226">
        <v>3224.5</v>
      </c>
      <c r="E226" s="10">
        <f t="shared" si="34"/>
        <v>-3.385767790262173E-2</v>
      </c>
      <c r="F226">
        <v>400</v>
      </c>
      <c r="G226" s="10">
        <f t="shared" si="35"/>
        <v>-3.4282955094157352E-2</v>
      </c>
      <c r="H226">
        <v>1681</v>
      </c>
      <c r="I226" s="10">
        <f t="shared" si="36"/>
        <v>5.3258145363408449E-2</v>
      </c>
      <c r="J226">
        <v>426.4</v>
      </c>
      <c r="K226" s="10">
        <f t="shared" si="37"/>
        <v>1.9851710117196664E-2</v>
      </c>
      <c r="T226">
        <f t="shared" si="38"/>
        <v>0.18921326388491536</v>
      </c>
      <c r="U226">
        <f t="shared" si="33"/>
        <v>-4.0125795805599052E-2</v>
      </c>
      <c r="V226">
        <f t="shared" si="39"/>
        <v>-5.3526164312358675E-2</v>
      </c>
      <c r="W226">
        <f t="shared" si="40"/>
        <v>4.6751856659608869E-2</v>
      </c>
      <c r="X226">
        <f t="shared" si="41"/>
        <v>9.8530895286857226E-3</v>
      </c>
    </row>
    <row r="227" spans="1:24">
      <c r="A227" s="1">
        <v>41789</v>
      </c>
      <c r="B227">
        <v>4283.5</v>
      </c>
      <c r="C227" s="10">
        <f t="shared" si="42"/>
        <v>-8.1582332761578003E-2</v>
      </c>
      <c r="D227">
        <v>3057</v>
      </c>
      <c r="E227" s="10">
        <f t="shared" si="34"/>
        <v>-5.1946038145448958E-2</v>
      </c>
      <c r="F227">
        <v>423.1</v>
      </c>
      <c r="G227" s="10">
        <f t="shared" si="35"/>
        <v>5.7749999999999968E-2</v>
      </c>
      <c r="H227">
        <v>1672</v>
      </c>
      <c r="I227" s="10">
        <f t="shared" si="36"/>
        <v>-5.353955978584124E-3</v>
      </c>
      <c r="J227">
        <v>409.8</v>
      </c>
      <c r="K227" s="10">
        <f t="shared" si="37"/>
        <v>-3.8930581613508375E-2</v>
      </c>
      <c r="T227">
        <f t="shared" si="38"/>
        <v>-9.5516237714531854E-2</v>
      </c>
      <c r="U227">
        <f t="shared" si="33"/>
        <v>-5.821415604842628E-2</v>
      </c>
      <c r="V227">
        <f t="shared" si="39"/>
        <v>3.8506790781798646E-2</v>
      </c>
      <c r="W227">
        <f t="shared" si="40"/>
        <v>-1.1860244682383708E-2</v>
      </c>
      <c r="X227">
        <f t="shared" si="41"/>
        <v>-4.8929202202019316E-2</v>
      </c>
    </row>
    <row r="228" spans="1:24">
      <c r="A228" s="1">
        <v>41820</v>
      </c>
      <c r="B228">
        <v>4340.5</v>
      </c>
      <c r="C228" s="10">
        <f t="shared" si="42"/>
        <v>1.3306875218862979E-2</v>
      </c>
      <c r="D228">
        <v>3108.5</v>
      </c>
      <c r="E228" s="10">
        <f t="shared" si="34"/>
        <v>1.6846581615963307E-2</v>
      </c>
      <c r="F228">
        <v>432.9</v>
      </c>
      <c r="G228" s="10">
        <f t="shared" si="35"/>
        <v>2.316237296147472E-2</v>
      </c>
      <c r="H228">
        <v>1622</v>
      </c>
      <c r="I228" s="10">
        <f t="shared" si="36"/>
        <v>-2.9904306220095656E-2</v>
      </c>
      <c r="J228">
        <v>384.1</v>
      </c>
      <c r="K228" s="10">
        <f t="shared" si="37"/>
        <v>-6.2713518789653477E-2</v>
      </c>
      <c r="T228">
        <f t="shared" si="38"/>
        <v>-6.2702973409087259E-4</v>
      </c>
      <c r="U228">
        <f t="shared" si="33"/>
        <v>1.0578463712985984E-2</v>
      </c>
      <c r="V228">
        <f t="shared" si="39"/>
        <v>3.9191637432733975E-3</v>
      </c>
      <c r="W228">
        <f t="shared" si="40"/>
        <v>-3.6410594923895236E-2</v>
      </c>
      <c r="X228">
        <f t="shared" si="41"/>
        <v>-7.2712139378164425E-2</v>
      </c>
    </row>
    <row r="229" spans="1:24">
      <c r="A229" s="1">
        <v>41851</v>
      </c>
      <c r="B229">
        <v>4344.5</v>
      </c>
      <c r="C229" s="10">
        <f t="shared" si="42"/>
        <v>9.2155281649586307E-4</v>
      </c>
      <c r="D229">
        <v>3392</v>
      </c>
      <c r="E229" s="10">
        <f t="shared" si="34"/>
        <v>9.1201544153128422E-2</v>
      </c>
      <c r="F229">
        <v>427.8</v>
      </c>
      <c r="G229" s="10">
        <f t="shared" si="35"/>
        <v>-1.1781011781011652E-2</v>
      </c>
      <c r="H229">
        <v>1591</v>
      </c>
      <c r="I229" s="10">
        <f t="shared" si="36"/>
        <v>-1.9112207151664617E-2</v>
      </c>
      <c r="J229">
        <v>369.1</v>
      </c>
      <c r="K229" s="10">
        <f t="shared" si="37"/>
        <v>-3.9052330122363976E-2</v>
      </c>
      <c r="T229">
        <f t="shared" si="38"/>
        <v>-1.3012352136457989E-2</v>
      </c>
      <c r="U229">
        <f t="shared" si="33"/>
        <v>8.4933426250151101E-2</v>
      </c>
      <c r="V229">
        <f t="shared" si="39"/>
        <v>-3.1024220999212974E-2</v>
      </c>
      <c r="W229">
        <f t="shared" si="40"/>
        <v>-2.5618495855464201E-2</v>
      </c>
      <c r="X229">
        <f t="shared" si="41"/>
        <v>-4.9050950710874917E-2</v>
      </c>
    </row>
    <row r="230" spans="1:24">
      <c r="A230" s="1">
        <v>41880</v>
      </c>
      <c r="B230">
        <v>4567</v>
      </c>
      <c r="C230" s="10">
        <f t="shared" si="42"/>
        <v>5.1214178846817893E-2</v>
      </c>
      <c r="D230">
        <v>3213.5</v>
      </c>
      <c r="E230" s="10">
        <f t="shared" si="34"/>
        <v>-5.2623820754716943E-2</v>
      </c>
      <c r="F230">
        <v>445.1</v>
      </c>
      <c r="G230" s="10">
        <f t="shared" si="35"/>
        <v>4.0439457690509606E-2</v>
      </c>
      <c r="H230">
        <v>1646</v>
      </c>
      <c r="I230" s="10">
        <f t="shared" si="36"/>
        <v>3.4569453174104314E-2</v>
      </c>
      <c r="J230">
        <v>393.7</v>
      </c>
      <c r="K230" s="10">
        <f t="shared" si="37"/>
        <v>6.6648604714169446E-2</v>
      </c>
      <c r="T230">
        <f t="shared" si="38"/>
        <v>3.7280273893864041E-2</v>
      </c>
      <c r="U230">
        <f t="shared" si="33"/>
        <v>-5.8891938657694265E-2</v>
      </c>
      <c r="V230">
        <f t="shared" si="39"/>
        <v>2.1196248472308284E-2</v>
      </c>
      <c r="W230">
        <f t="shared" si="40"/>
        <v>2.8063164470304731E-2</v>
      </c>
      <c r="X230">
        <f t="shared" si="41"/>
        <v>5.6649984125658505E-2</v>
      </c>
    </row>
    <row r="231" spans="1:24">
      <c r="A231" s="1">
        <v>41912</v>
      </c>
      <c r="B231">
        <v>4441.5</v>
      </c>
      <c r="C231" s="10">
        <f t="shared" si="42"/>
        <v>-2.7479746003941319E-2</v>
      </c>
      <c r="D231">
        <v>3031.5</v>
      </c>
      <c r="E231" s="10">
        <f t="shared" si="34"/>
        <v>-5.6636066594056289E-2</v>
      </c>
      <c r="F231">
        <v>471.5</v>
      </c>
      <c r="G231" s="10">
        <f t="shared" si="35"/>
        <v>5.9312514041788278E-2</v>
      </c>
      <c r="H231">
        <v>1610</v>
      </c>
      <c r="I231" s="10">
        <f t="shared" si="36"/>
        <v>-2.1871202916160404E-2</v>
      </c>
      <c r="J231">
        <v>365.4</v>
      </c>
      <c r="K231" s="10">
        <f t="shared" si="37"/>
        <v>-7.1882143764287587E-2</v>
      </c>
      <c r="T231">
        <f t="shared" si="38"/>
        <v>-4.1413650956895171E-2</v>
      </c>
      <c r="U231">
        <f t="shared" si="33"/>
        <v>-6.2904184497033611E-2</v>
      </c>
      <c r="V231">
        <f t="shared" si="39"/>
        <v>4.0069304823586956E-2</v>
      </c>
      <c r="W231">
        <f t="shared" si="40"/>
        <v>-2.8377491619959987E-2</v>
      </c>
      <c r="X231">
        <f t="shared" si="41"/>
        <v>-8.1880764352798535E-2</v>
      </c>
    </row>
    <row r="232" spans="1:24">
      <c r="A232" s="12">
        <v>41943</v>
      </c>
      <c r="B232">
        <v>4543.5</v>
      </c>
      <c r="C232" s="10">
        <f t="shared" si="42"/>
        <v>2.2965214454576222E-2</v>
      </c>
      <c r="D232">
        <v>2971.5</v>
      </c>
      <c r="E232" s="10">
        <f t="shared" si="34"/>
        <v>-1.9792182088075205E-2</v>
      </c>
      <c r="F232">
        <v>458.7</v>
      </c>
      <c r="G232" s="10">
        <f t="shared" si="35"/>
        <v>-2.7147401908801716E-2</v>
      </c>
      <c r="H232">
        <v>1695</v>
      </c>
      <c r="I232" s="10">
        <f t="shared" si="36"/>
        <v>5.2795031055900665E-2</v>
      </c>
      <c r="J232">
        <v>377.7</v>
      </c>
      <c r="K232" s="10">
        <f t="shared" si="37"/>
        <v>3.3661740558292408E-2</v>
      </c>
      <c r="T232">
        <f t="shared" si="38"/>
        <v>9.0313095016223699E-3</v>
      </c>
      <c r="U232">
        <f t="shared" si="33"/>
        <v>-2.6060299991052527E-2</v>
      </c>
      <c r="V232">
        <f t="shared" si="39"/>
        <v>-4.6390611127003038E-2</v>
      </c>
      <c r="W232">
        <f t="shared" si="40"/>
        <v>4.6288742352101085E-2</v>
      </c>
      <c r="X232">
        <f t="shared" si="41"/>
        <v>2.3663119969781467E-2</v>
      </c>
    </row>
    <row r="233" spans="1:24">
      <c r="A233" s="1">
        <v>41971</v>
      </c>
      <c r="B233">
        <v>4780</v>
      </c>
      <c r="C233" s="10">
        <f t="shared" si="42"/>
        <v>5.205238252448563E-2</v>
      </c>
      <c r="D233">
        <v>2992.5</v>
      </c>
      <c r="E233" s="10">
        <f t="shared" si="34"/>
        <v>7.0671378091873294E-3</v>
      </c>
      <c r="F233">
        <v>481.1</v>
      </c>
      <c r="G233" s="10">
        <f t="shared" si="35"/>
        <v>4.883366034445169E-2</v>
      </c>
      <c r="H233">
        <v>1786</v>
      </c>
      <c r="I233" s="10">
        <f t="shared" si="36"/>
        <v>5.3687315634218358E-2</v>
      </c>
      <c r="J233">
        <v>407.1</v>
      </c>
      <c r="K233" s="10">
        <f t="shared" si="37"/>
        <v>7.783955520254171E-2</v>
      </c>
      <c r="T233">
        <f t="shared" si="38"/>
        <v>3.8118477571531778E-2</v>
      </c>
      <c r="U233">
        <f t="shared" si="33"/>
        <v>7.9901990621000611E-4</v>
      </c>
      <c r="V233">
        <f t="shared" si="39"/>
        <v>2.9590451126250368E-2</v>
      </c>
      <c r="W233">
        <f t="shared" si="40"/>
        <v>4.7181026930418778E-2</v>
      </c>
      <c r="X233">
        <f t="shared" si="41"/>
        <v>6.7840934614030762E-2</v>
      </c>
    </row>
    <row r="234" spans="1:24">
      <c r="A234" s="1">
        <v>42004</v>
      </c>
      <c r="B234">
        <v>4555.5</v>
      </c>
      <c r="C234" s="10">
        <f t="shared" si="42"/>
        <v>-4.696652719665273E-2</v>
      </c>
      <c r="D234">
        <v>3000</v>
      </c>
      <c r="E234" s="10">
        <f t="shared" si="34"/>
        <v>2.5062656641603454E-3</v>
      </c>
      <c r="F234">
        <v>472</v>
      </c>
      <c r="G234" s="10">
        <f t="shared" si="35"/>
        <v>-1.891498648929546E-2</v>
      </c>
      <c r="H234">
        <v>1764</v>
      </c>
      <c r="I234" s="10">
        <f t="shared" si="36"/>
        <v>-1.2318029115341522E-2</v>
      </c>
      <c r="J234">
        <v>465.7</v>
      </c>
      <c r="K234" s="10">
        <f t="shared" si="37"/>
        <v>0.14394497666421024</v>
      </c>
      <c r="T234">
        <f t="shared" si="38"/>
        <v>-6.0900432149606581E-2</v>
      </c>
      <c r="U234">
        <f t="shared" si="33"/>
        <v>-3.7618522388169779E-3</v>
      </c>
      <c r="V234">
        <f t="shared" si="39"/>
        <v>-3.8158195707496782E-2</v>
      </c>
      <c r="W234">
        <f t="shared" si="40"/>
        <v>-1.8824317819141106E-2</v>
      </c>
      <c r="X234">
        <f t="shared" si="41"/>
        <v>0.1339463560756993</v>
      </c>
    </row>
    <row r="235" spans="1:24">
      <c r="A235" s="1">
        <v>42034</v>
      </c>
      <c r="B235">
        <v>4743</v>
      </c>
      <c r="C235" s="10">
        <f t="shared" si="42"/>
        <v>4.1159038524860136E-2</v>
      </c>
      <c r="D235">
        <v>2925</v>
      </c>
      <c r="E235" s="10">
        <f t="shared" si="34"/>
        <v>-2.5000000000000022E-2</v>
      </c>
      <c r="F235">
        <v>507.5</v>
      </c>
      <c r="G235" s="10">
        <f t="shared" si="35"/>
        <v>7.5211864406779627E-2</v>
      </c>
      <c r="H235">
        <v>1897</v>
      </c>
      <c r="I235" s="10">
        <f t="shared" si="36"/>
        <v>7.5396825396825351E-2</v>
      </c>
      <c r="J235">
        <v>480.2</v>
      </c>
      <c r="K235" s="10">
        <f t="shared" si="37"/>
        <v>3.1135924414859462E-2</v>
      </c>
      <c r="T235">
        <f t="shared" si="38"/>
        <v>2.7225133571906285E-2</v>
      </c>
      <c r="U235">
        <f t="shared" si="33"/>
        <v>-3.1268117902977344E-2</v>
      </c>
      <c r="V235">
        <f t="shared" si="39"/>
        <v>5.5968655188578305E-2</v>
      </c>
      <c r="W235">
        <f t="shared" si="40"/>
        <v>6.8890536693025764E-2</v>
      </c>
      <c r="X235">
        <f t="shared" si="41"/>
        <v>2.1137303826348521E-2</v>
      </c>
    </row>
    <row r="236" spans="1:24">
      <c r="A236" s="1">
        <v>42062</v>
      </c>
      <c r="B236">
        <v>4469.5</v>
      </c>
      <c r="C236" s="10">
        <f t="shared" si="42"/>
        <v>-5.7663925785367942E-2</v>
      </c>
      <c r="D236">
        <v>3192</v>
      </c>
      <c r="E236" s="10">
        <f t="shared" si="34"/>
        <v>9.1282051282051357E-2</v>
      </c>
      <c r="F236">
        <v>532</v>
      </c>
      <c r="G236" s="10">
        <f t="shared" si="35"/>
        <v>4.8275862068965614E-2</v>
      </c>
      <c r="H236">
        <v>1896</v>
      </c>
      <c r="I236" s="10">
        <f t="shared" si="36"/>
        <v>-5.2714812862408866E-4</v>
      </c>
      <c r="J236">
        <v>484.5</v>
      </c>
      <c r="K236" s="10">
        <f t="shared" si="37"/>
        <v>8.9546022490629706E-3</v>
      </c>
      <c r="T236">
        <f t="shared" si="38"/>
        <v>-7.1597830738321794E-2</v>
      </c>
      <c r="U236">
        <f t="shared" si="33"/>
        <v>8.5013933379074036E-2</v>
      </c>
      <c r="V236">
        <f t="shared" si="39"/>
        <v>2.9032652850764291E-2</v>
      </c>
      <c r="W236">
        <f t="shared" si="40"/>
        <v>-7.0334368324236713E-3</v>
      </c>
      <c r="X236">
        <f t="shared" si="41"/>
        <v>-1.0440183394479705E-3</v>
      </c>
    </row>
    <row r="237" spans="1:24">
      <c r="A237" s="1">
        <v>42094</v>
      </c>
      <c r="B237">
        <v>4626.5</v>
      </c>
      <c r="C237" s="10">
        <f t="shared" si="42"/>
        <v>3.5126971697057918E-2</v>
      </c>
      <c r="D237">
        <v>2772</v>
      </c>
      <c r="E237" s="10">
        <f t="shared" si="34"/>
        <v>-0.13157894736842102</v>
      </c>
      <c r="F237">
        <v>523.5</v>
      </c>
      <c r="G237" s="10">
        <f t="shared" si="35"/>
        <v>-1.5977443609022535E-2</v>
      </c>
      <c r="H237">
        <v>1831</v>
      </c>
      <c r="I237" s="10">
        <f t="shared" si="36"/>
        <v>-3.4282700421940926E-2</v>
      </c>
      <c r="J237">
        <v>466.7</v>
      </c>
      <c r="K237" s="10">
        <f t="shared" si="37"/>
        <v>-3.67389060887513E-2</v>
      </c>
      <c r="T237">
        <f t="shared" si="38"/>
        <v>2.1193066744104067E-2</v>
      </c>
      <c r="U237">
        <f t="shared" si="33"/>
        <v>-0.13784706527139834</v>
      </c>
      <c r="V237">
        <f t="shared" si="39"/>
        <v>-3.5220652827223857E-2</v>
      </c>
      <c r="W237">
        <f t="shared" si="40"/>
        <v>-4.0788989125740506E-2</v>
      </c>
      <c r="X237">
        <f t="shared" si="41"/>
        <v>-4.6737526677262241E-2</v>
      </c>
    </row>
    <row r="238" spans="1:24">
      <c r="A238" s="12">
        <v>42124</v>
      </c>
      <c r="B238">
        <v>4496.5</v>
      </c>
      <c r="C238" s="10">
        <f t="shared" si="42"/>
        <v>-2.8098994920566334E-2</v>
      </c>
      <c r="D238">
        <v>2885</v>
      </c>
      <c r="E238" s="10">
        <f t="shared" si="34"/>
        <v>4.0764790764790781E-2</v>
      </c>
      <c r="F238">
        <v>508</v>
      </c>
      <c r="G238" s="10">
        <f t="shared" si="35"/>
        <v>-2.9608404966571134E-2</v>
      </c>
      <c r="H238">
        <v>1839</v>
      </c>
      <c r="I238" s="10">
        <f t="shared" si="36"/>
        <v>4.3691971600219315E-3</v>
      </c>
      <c r="J238">
        <v>486</v>
      </c>
      <c r="K238" s="10">
        <f t="shared" si="37"/>
        <v>4.1354188986501006E-2</v>
      </c>
      <c r="T238">
        <f t="shared" si="38"/>
        <v>-4.2032899873520185E-2</v>
      </c>
      <c r="U238">
        <f t="shared" si="33"/>
        <v>3.449667286181346E-2</v>
      </c>
      <c r="V238">
        <f t="shared" si="39"/>
        <v>-4.8851614184772456E-2</v>
      </c>
      <c r="W238">
        <f t="shared" si="40"/>
        <v>-2.1370915437776512E-3</v>
      </c>
      <c r="X238">
        <f t="shared" si="41"/>
        <v>3.1355568397990065E-2</v>
      </c>
    </row>
    <row r="239" spans="1:24">
      <c r="A239" s="1">
        <v>42153</v>
      </c>
      <c r="B239">
        <v>4372.5</v>
      </c>
      <c r="C239" s="10">
        <f t="shared" si="42"/>
        <v>-2.757700433670629E-2</v>
      </c>
      <c r="D239">
        <v>2856</v>
      </c>
      <c r="E239" s="10">
        <f t="shared" si="34"/>
        <v>-1.005199306759097E-2</v>
      </c>
      <c r="F239">
        <v>515</v>
      </c>
      <c r="G239" s="10">
        <f t="shared" si="35"/>
        <v>1.3779527559055094E-2</v>
      </c>
      <c r="H239">
        <v>1896</v>
      </c>
      <c r="I239" s="10">
        <f t="shared" si="36"/>
        <v>3.0995106035889064E-2</v>
      </c>
      <c r="J239">
        <v>568.5</v>
      </c>
      <c r="K239" s="10">
        <f t="shared" si="37"/>
        <v>0.16975308641975317</v>
      </c>
      <c r="T239">
        <f t="shared" si="38"/>
        <v>-4.1510909289660142E-2</v>
      </c>
      <c r="U239">
        <f t="shared" si="33"/>
        <v>-1.6320110970568291E-2</v>
      </c>
      <c r="V239">
        <f t="shared" si="39"/>
        <v>-5.4636816591462287E-3</v>
      </c>
      <c r="W239">
        <f t="shared" si="40"/>
        <v>2.448881733208948E-2</v>
      </c>
      <c r="X239">
        <f t="shared" si="41"/>
        <v>0.15975446583124223</v>
      </c>
    </row>
    <row r="240" spans="1:24">
      <c r="A240" s="1">
        <v>42185</v>
      </c>
      <c r="B240">
        <v>4019</v>
      </c>
      <c r="C240" s="10">
        <f t="shared" si="42"/>
        <v>-8.0846197827329935E-2</v>
      </c>
      <c r="D240">
        <v>2614</v>
      </c>
      <c r="E240" s="10">
        <f t="shared" si="34"/>
        <v>-8.4733893557423001E-2</v>
      </c>
      <c r="F240">
        <v>451.2</v>
      </c>
      <c r="G240" s="10">
        <f t="shared" si="35"/>
        <v>-0.12388349514563113</v>
      </c>
      <c r="H240">
        <v>1738</v>
      </c>
      <c r="I240" s="10">
        <f t="shared" si="36"/>
        <v>-8.333333333333337E-2</v>
      </c>
      <c r="J240">
        <v>512.5</v>
      </c>
      <c r="K240" s="10">
        <f t="shared" si="37"/>
        <v>-9.850483729111692E-2</v>
      </c>
      <c r="T240">
        <f t="shared" si="38"/>
        <v>-9.4780102780283787E-2</v>
      </c>
      <c r="U240">
        <f t="shared" si="33"/>
        <v>-9.1002011460400323E-2</v>
      </c>
      <c r="V240">
        <f t="shared" si="39"/>
        <v>-0.14312670436383246</v>
      </c>
      <c r="W240">
        <f t="shared" si="40"/>
        <v>-8.9839622037132957E-2</v>
      </c>
      <c r="X240">
        <f t="shared" si="41"/>
        <v>-0.10850345787962787</v>
      </c>
    </row>
    <row r="241" spans="1:24">
      <c r="A241" s="1">
        <v>42216</v>
      </c>
      <c r="B241">
        <v>4320</v>
      </c>
      <c r="C241" s="10">
        <f t="shared" si="42"/>
        <v>7.4894252301567654E-2</v>
      </c>
      <c r="D241">
        <v>2486.5</v>
      </c>
      <c r="E241" s="10">
        <f t="shared" si="34"/>
        <v>-4.8775822494261711E-2</v>
      </c>
      <c r="F241">
        <v>480.2</v>
      </c>
      <c r="G241" s="10">
        <f t="shared" si="35"/>
        <v>6.4273049645390046E-2</v>
      </c>
      <c r="H241">
        <v>1834</v>
      </c>
      <c r="I241" s="10">
        <f t="shared" si="36"/>
        <v>5.5235903337169212E-2</v>
      </c>
      <c r="J241">
        <v>521</v>
      </c>
      <c r="K241" s="10">
        <f t="shared" si="37"/>
        <v>1.6585365853658551E-2</v>
      </c>
      <c r="T241">
        <f t="shared" si="38"/>
        <v>6.0960347348613803E-2</v>
      </c>
      <c r="U241">
        <f t="shared" si="33"/>
        <v>-5.5043940397239033E-2</v>
      </c>
      <c r="V241">
        <f t="shared" si="39"/>
        <v>4.5029840427188723E-2</v>
      </c>
      <c r="W241">
        <f t="shared" si="40"/>
        <v>4.8729614633369632E-2</v>
      </c>
      <c r="X241">
        <f t="shared" si="41"/>
        <v>6.5867452651476102E-3</v>
      </c>
    </row>
    <row r="242" spans="1:24">
      <c r="A242" s="1">
        <v>42247</v>
      </c>
      <c r="B242">
        <v>4120</v>
      </c>
      <c r="C242" s="10">
        <f t="shared" si="42"/>
        <v>-4.629629629629628E-2</v>
      </c>
      <c r="D242">
        <v>2388</v>
      </c>
      <c r="E242" s="10">
        <f t="shared" si="34"/>
        <v>-3.9613915141765488E-2</v>
      </c>
      <c r="F242">
        <v>452.2</v>
      </c>
      <c r="G242" s="10">
        <f t="shared" si="35"/>
        <v>-5.8309037900874605E-2</v>
      </c>
      <c r="H242">
        <v>1739</v>
      </c>
      <c r="I242" s="10">
        <f t="shared" si="36"/>
        <v>-5.1799345692475462E-2</v>
      </c>
      <c r="J242">
        <v>515.5</v>
      </c>
      <c r="K242" s="10">
        <f t="shared" si="37"/>
        <v>-1.0556621880998041E-2</v>
      </c>
      <c r="T242">
        <f t="shared" si="38"/>
        <v>-6.0230201249250132E-2</v>
      </c>
      <c r="U242">
        <f t="shared" si="33"/>
        <v>-4.5882033044742809E-2</v>
      </c>
      <c r="V242">
        <f t="shared" si="39"/>
        <v>-7.7552247119075934E-2</v>
      </c>
      <c r="W242">
        <f t="shared" si="40"/>
        <v>-5.8305634396275043E-2</v>
      </c>
      <c r="X242">
        <f t="shared" si="41"/>
        <v>-2.0555242469508982E-2</v>
      </c>
    </row>
    <row r="243" spans="1:24">
      <c r="A243" s="1">
        <v>42277</v>
      </c>
      <c r="B243">
        <v>4181.5</v>
      </c>
      <c r="C243" s="10">
        <f t="shared" si="42"/>
        <v>1.4927184466019483E-2</v>
      </c>
      <c r="D243">
        <v>2210</v>
      </c>
      <c r="E243" s="10">
        <f t="shared" si="34"/>
        <v>-7.4539363484087073E-2</v>
      </c>
      <c r="F243">
        <v>447.7</v>
      </c>
      <c r="G243" s="10">
        <f t="shared" si="35"/>
        <v>-9.9513489606368744E-3</v>
      </c>
      <c r="H243">
        <v>1770</v>
      </c>
      <c r="I243" s="10">
        <f t="shared" si="36"/>
        <v>1.7826336975273138E-2</v>
      </c>
      <c r="J243">
        <v>499.4</v>
      </c>
      <c r="K243" s="10">
        <f t="shared" si="37"/>
        <v>-3.1231813773035966E-2</v>
      </c>
      <c r="T243">
        <f t="shared" si="38"/>
        <v>9.9327951306563134E-4</v>
      </c>
      <c r="U243">
        <f t="shared" si="33"/>
        <v>-8.0807481387064395E-2</v>
      </c>
      <c r="V243">
        <f t="shared" si="39"/>
        <v>-2.9194558178838197E-2</v>
      </c>
      <c r="W243">
        <f t="shared" si="40"/>
        <v>1.1320048271473555E-2</v>
      </c>
      <c r="X243">
        <f t="shared" si="41"/>
        <v>-4.1230434361546907E-2</v>
      </c>
    </row>
    <row r="244" spans="1:24">
      <c r="A244" s="12">
        <v>42307</v>
      </c>
      <c r="B244">
        <v>4150.5</v>
      </c>
      <c r="C244" s="10">
        <f t="shared" si="42"/>
        <v>-7.4136075570967463E-3</v>
      </c>
      <c r="D244">
        <v>2358.5</v>
      </c>
      <c r="E244" s="10">
        <f t="shared" si="34"/>
        <v>6.719457013574659E-2</v>
      </c>
      <c r="F244">
        <v>440.3</v>
      </c>
      <c r="G244" s="10">
        <f t="shared" si="35"/>
        <v>-1.6528925619834656E-2</v>
      </c>
      <c r="H244">
        <v>1859</v>
      </c>
      <c r="I244" s="10">
        <f t="shared" si="36"/>
        <v>5.0282485875706273E-2</v>
      </c>
      <c r="J244">
        <v>545</v>
      </c>
      <c r="K244" s="10">
        <f t="shared" si="37"/>
        <v>9.1309571485783003E-2</v>
      </c>
      <c r="T244">
        <f t="shared" si="38"/>
        <v>-2.1347512510050598E-2</v>
      </c>
      <c r="U244">
        <f t="shared" si="33"/>
        <v>6.0926452232769268E-2</v>
      </c>
      <c r="V244">
        <f t="shared" si="39"/>
        <v>-3.5772134838035978E-2</v>
      </c>
      <c r="W244">
        <f t="shared" si="40"/>
        <v>4.3776197171906693E-2</v>
      </c>
      <c r="X244">
        <f t="shared" si="41"/>
        <v>8.1310950897272055E-2</v>
      </c>
    </row>
    <row r="245" spans="1:24">
      <c r="A245" s="1">
        <v>42338</v>
      </c>
      <c r="B245">
        <v>4502.5</v>
      </c>
      <c r="C245" s="10">
        <f t="shared" si="42"/>
        <v>8.4809059149500099E-2</v>
      </c>
      <c r="D245">
        <v>2208.5</v>
      </c>
      <c r="E245" s="10">
        <f t="shared" si="34"/>
        <v>-6.3599745601017554E-2</v>
      </c>
      <c r="F245">
        <v>516.5</v>
      </c>
      <c r="G245" s="10">
        <f t="shared" si="35"/>
        <v>0.17306382012264354</v>
      </c>
      <c r="H245">
        <v>1920</v>
      </c>
      <c r="I245" s="10">
        <f t="shared" si="36"/>
        <v>3.2813340505648103E-2</v>
      </c>
      <c r="J245">
        <v>586.5</v>
      </c>
      <c r="K245" s="10">
        <f t="shared" si="37"/>
        <v>7.6146788990825609E-2</v>
      </c>
      <c r="T245">
        <f t="shared" si="38"/>
        <v>7.0875154196546247E-2</v>
      </c>
      <c r="U245">
        <f t="shared" si="33"/>
        <v>-6.9867863503994876E-2</v>
      </c>
      <c r="V245">
        <f t="shared" si="39"/>
        <v>0.15382061090444221</v>
      </c>
      <c r="W245">
        <f t="shared" si="40"/>
        <v>2.630705180184852E-2</v>
      </c>
      <c r="X245">
        <f t="shared" si="41"/>
        <v>6.6148168402314661E-2</v>
      </c>
    </row>
    <row r="246" spans="1:24">
      <c r="A246" s="1">
        <v>42369</v>
      </c>
      <c r="B246">
        <v>4616.5</v>
      </c>
      <c r="C246" s="10">
        <f t="shared" si="42"/>
        <v>2.5319267073847795E-2</v>
      </c>
      <c r="D246">
        <v>1979.5</v>
      </c>
      <c r="E246" s="10">
        <f t="shared" si="34"/>
        <v>-0.10369028752546983</v>
      </c>
      <c r="F246">
        <v>499.6</v>
      </c>
      <c r="G246" s="10">
        <f t="shared" si="35"/>
        <v>-3.2720232333010579E-2</v>
      </c>
      <c r="H246">
        <v>1885</v>
      </c>
      <c r="I246" s="10">
        <f t="shared" si="36"/>
        <v>-1.822916666666663E-2</v>
      </c>
      <c r="J246">
        <v>603.5</v>
      </c>
      <c r="K246" s="10">
        <f t="shared" si="37"/>
        <v>2.8985507246376718E-2</v>
      </c>
      <c r="T246">
        <f t="shared" si="38"/>
        <v>1.1385362120893944E-2</v>
      </c>
      <c r="U246">
        <f t="shared" si="33"/>
        <v>-0.10995840542844715</v>
      </c>
      <c r="V246">
        <f t="shared" si="39"/>
        <v>-5.1963441551211902E-2</v>
      </c>
      <c r="W246">
        <f t="shared" si="40"/>
        <v>-2.4735455370466213E-2</v>
      </c>
      <c r="X246">
        <f t="shared" si="41"/>
        <v>1.8986886657865777E-2</v>
      </c>
    </row>
    <row r="247" spans="1:24">
      <c r="A247" s="1">
        <v>42398</v>
      </c>
      <c r="B247">
        <v>4487.5</v>
      </c>
      <c r="C247" s="10">
        <f t="shared" si="42"/>
        <v>-2.7943247048629938E-2</v>
      </c>
      <c r="D247">
        <v>1714</v>
      </c>
      <c r="E247" s="10">
        <f t="shared" si="34"/>
        <v>-0.13412477898459207</v>
      </c>
      <c r="F247">
        <v>516</v>
      </c>
      <c r="G247" s="10">
        <f t="shared" si="35"/>
        <v>3.2826261008807034E-2</v>
      </c>
      <c r="H247">
        <v>1868</v>
      </c>
      <c r="I247" s="10">
        <f t="shared" si="36"/>
        <v>-9.0185676392573466E-3</v>
      </c>
      <c r="J247">
        <v>621</v>
      </c>
      <c r="K247" s="10">
        <f t="shared" si="37"/>
        <v>2.8997514498757315E-2</v>
      </c>
      <c r="T247">
        <f t="shared" si="38"/>
        <v>-4.1877152001583789E-2</v>
      </c>
      <c r="U247">
        <f t="shared" si="33"/>
        <v>-0.1403928968875694</v>
      </c>
      <c r="V247">
        <f t="shared" si="39"/>
        <v>1.3583051790605712E-2</v>
      </c>
      <c r="W247">
        <f t="shared" si="40"/>
        <v>-1.552485634305693E-2</v>
      </c>
      <c r="X247">
        <f t="shared" si="41"/>
        <v>1.8998893910246374E-2</v>
      </c>
    </row>
    <row r="248" spans="1:24">
      <c r="A248" s="1">
        <v>42429</v>
      </c>
      <c r="B248">
        <v>4107</v>
      </c>
      <c r="C248" s="10">
        <f t="shared" si="42"/>
        <v>-8.4791086350974876E-2</v>
      </c>
      <c r="D248">
        <v>1904</v>
      </c>
      <c r="E248" s="10">
        <f t="shared" si="34"/>
        <v>0.11085180863477251</v>
      </c>
      <c r="F248">
        <v>513</v>
      </c>
      <c r="G248" s="10">
        <f t="shared" si="35"/>
        <v>-5.8139534883721034E-3</v>
      </c>
      <c r="H248">
        <v>1933</v>
      </c>
      <c r="I248" s="10">
        <f t="shared" si="36"/>
        <v>3.4796573875802927E-2</v>
      </c>
      <c r="J248">
        <v>596.5</v>
      </c>
      <c r="K248" s="10">
        <f t="shared" si="37"/>
        <v>-3.9452495974235058E-2</v>
      </c>
      <c r="T248">
        <f t="shared" si="38"/>
        <v>-9.8724991303928727E-2</v>
      </c>
      <c r="U248">
        <f t="shared" si="33"/>
        <v>0.10458369073179519</v>
      </c>
      <c r="V248">
        <f t="shared" si="39"/>
        <v>-2.5057162706573426E-2</v>
      </c>
      <c r="W248">
        <f t="shared" si="40"/>
        <v>2.8290285172003344E-2</v>
      </c>
      <c r="X248">
        <f t="shared" si="41"/>
        <v>-4.9451116562745999E-2</v>
      </c>
    </row>
    <row r="249" spans="1:24">
      <c r="A249" s="1">
        <v>42460</v>
      </c>
      <c r="B249">
        <v>3902.5</v>
      </c>
      <c r="C249" s="10">
        <f t="shared" si="42"/>
        <v>-4.9793036279522807E-2</v>
      </c>
      <c r="D249">
        <v>1955.5</v>
      </c>
      <c r="E249" s="10">
        <f t="shared" si="34"/>
        <v>2.7048319327731107E-2</v>
      </c>
      <c r="F249">
        <v>509</v>
      </c>
      <c r="G249" s="10">
        <f t="shared" si="35"/>
        <v>-7.7972709551656916E-3</v>
      </c>
      <c r="H249">
        <v>2023</v>
      </c>
      <c r="I249" s="10">
        <f t="shared" si="36"/>
        <v>4.6559751681324313E-2</v>
      </c>
      <c r="J249">
        <v>629</v>
      </c>
      <c r="K249" s="10">
        <f t="shared" si="37"/>
        <v>5.4484492875104706E-2</v>
      </c>
      <c r="T249">
        <f t="shared" si="38"/>
        <v>-6.3726941232476658E-2</v>
      </c>
      <c r="U249">
        <f t="shared" si="33"/>
        <v>2.0780201424753786E-2</v>
      </c>
      <c r="V249">
        <f t="shared" si="39"/>
        <v>-2.7040480173367014E-2</v>
      </c>
      <c r="W249">
        <f t="shared" si="40"/>
        <v>4.0053462977524733E-2</v>
      </c>
      <c r="X249">
        <f t="shared" si="41"/>
        <v>4.4485872286593765E-2</v>
      </c>
    </row>
    <row r="250" spans="1:24">
      <c r="A250" s="12">
        <v>42489</v>
      </c>
      <c r="B250">
        <v>3928</v>
      </c>
      <c r="C250" s="10">
        <f t="shared" si="42"/>
        <v>6.534272901985938E-3</v>
      </c>
      <c r="D250">
        <v>2300.5</v>
      </c>
      <c r="E250" s="10">
        <f t="shared" si="34"/>
        <v>0.17642546663257486</v>
      </c>
      <c r="F250">
        <v>477.3</v>
      </c>
      <c r="G250" s="10">
        <f t="shared" si="35"/>
        <v>-6.2278978388997985E-2</v>
      </c>
      <c r="H250">
        <v>2039</v>
      </c>
      <c r="I250" s="10">
        <f t="shared" si="36"/>
        <v>7.9090459713297978E-3</v>
      </c>
      <c r="J250">
        <v>592</v>
      </c>
      <c r="K250" s="10">
        <f t="shared" si="37"/>
        <v>-5.8823529411764719E-2</v>
      </c>
      <c r="T250">
        <f t="shared" si="38"/>
        <v>-7.3996320509679137E-3</v>
      </c>
      <c r="U250">
        <f t="shared" si="33"/>
        <v>0.17015734872959754</v>
      </c>
      <c r="V250">
        <f t="shared" si="39"/>
        <v>-8.1522187607199315E-2</v>
      </c>
      <c r="W250">
        <f t="shared" si="40"/>
        <v>1.4027572675302151E-3</v>
      </c>
      <c r="X250">
        <f t="shared" si="41"/>
        <v>-6.8822150000275667E-2</v>
      </c>
    </row>
    <row r="251" spans="1:24">
      <c r="A251" s="1">
        <v>42521</v>
      </c>
      <c r="B251">
        <v>4028</v>
      </c>
      <c r="C251" s="10">
        <f t="shared" si="42"/>
        <v>2.5458248472504996E-2</v>
      </c>
      <c r="D251">
        <v>1942.5</v>
      </c>
      <c r="E251" s="10">
        <f t="shared" si="34"/>
        <v>-0.15561834383829598</v>
      </c>
      <c r="F251">
        <v>483.6</v>
      </c>
      <c r="G251" s="10">
        <f t="shared" si="35"/>
        <v>1.3199245757385292E-2</v>
      </c>
      <c r="H251">
        <v>2044</v>
      </c>
      <c r="I251" s="10">
        <f t="shared" si="36"/>
        <v>2.4521824423737737E-3</v>
      </c>
      <c r="J251">
        <v>613</v>
      </c>
      <c r="K251" s="10">
        <f t="shared" si="37"/>
        <v>3.5472972972973027E-2</v>
      </c>
      <c r="T251">
        <f t="shared" si="38"/>
        <v>1.1524343519551145E-2</v>
      </c>
      <c r="U251">
        <f t="shared" si="33"/>
        <v>-0.1618864617412733</v>
      </c>
      <c r="V251">
        <f t="shared" si="39"/>
        <v>-6.0439634608160306E-3</v>
      </c>
      <c r="W251">
        <f t="shared" si="40"/>
        <v>-4.054106261425809E-3</v>
      </c>
      <c r="X251">
        <f t="shared" si="41"/>
        <v>2.5474352384462086E-2</v>
      </c>
    </row>
    <row r="252" spans="1:24">
      <c r="A252" s="1">
        <v>42551</v>
      </c>
      <c r="B252">
        <v>4467</v>
      </c>
      <c r="C252" s="10">
        <f t="shared" si="42"/>
        <v>0.10898709036742793</v>
      </c>
      <c r="D252">
        <v>2294</v>
      </c>
      <c r="E252" s="10">
        <f t="shared" si="34"/>
        <v>0.18095238095238098</v>
      </c>
      <c r="F252">
        <v>524</v>
      </c>
      <c r="G252" s="10">
        <f t="shared" si="35"/>
        <v>8.3540115798180326E-2</v>
      </c>
      <c r="H252">
        <v>2302</v>
      </c>
      <c r="I252" s="10">
        <f t="shared" si="36"/>
        <v>0.1262230919765166</v>
      </c>
      <c r="J252">
        <v>645.5</v>
      </c>
      <c r="K252" s="10">
        <f t="shared" si="37"/>
        <v>5.3017944535073358E-2</v>
      </c>
      <c r="T252">
        <f t="shared" si="38"/>
        <v>9.5053185414474078E-2</v>
      </c>
      <c r="U252">
        <f t="shared" si="33"/>
        <v>0.17468426304940365</v>
      </c>
      <c r="V252">
        <f t="shared" si="39"/>
        <v>6.4296906579978996E-2</v>
      </c>
      <c r="W252">
        <f t="shared" si="40"/>
        <v>0.11971680327271701</v>
      </c>
      <c r="X252">
        <f t="shared" si="41"/>
        <v>4.3019323946562417E-2</v>
      </c>
    </row>
    <row r="253" spans="1:24">
      <c r="A253" s="1">
        <v>42580</v>
      </c>
      <c r="B253">
        <v>5048</v>
      </c>
      <c r="C253" s="10">
        <f t="shared" si="42"/>
        <v>0.13006492052831886</v>
      </c>
      <c r="D253">
        <v>2461.5</v>
      </c>
      <c r="E253" s="10">
        <f t="shared" si="34"/>
        <v>7.301656495204889E-2</v>
      </c>
      <c r="F253">
        <v>534</v>
      </c>
      <c r="G253" s="10">
        <f t="shared" si="35"/>
        <v>1.9083969465648831E-2</v>
      </c>
      <c r="H253">
        <v>2365</v>
      </c>
      <c r="I253" s="10">
        <f t="shared" si="36"/>
        <v>2.7367506516073004E-2</v>
      </c>
      <c r="J253">
        <v>712.5</v>
      </c>
      <c r="K253" s="10">
        <f t="shared" si="37"/>
        <v>0.10379550735863674</v>
      </c>
      <c r="T253">
        <f t="shared" si="38"/>
        <v>0.11613101557536501</v>
      </c>
      <c r="U253">
        <f t="shared" si="33"/>
        <v>6.6748447049071569E-2</v>
      </c>
      <c r="V253">
        <f t="shared" si="39"/>
        <v>-1.5923975255249107E-4</v>
      </c>
      <c r="W253">
        <f t="shared" si="40"/>
        <v>2.086121781227342E-2</v>
      </c>
      <c r="X253">
        <f t="shared" si="41"/>
        <v>9.3796886770125792E-2</v>
      </c>
    </row>
    <row r="254" spans="1:24">
      <c r="A254" s="1">
        <v>42613</v>
      </c>
      <c r="B254">
        <v>4909</v>
      </c>
      <c r="C254" s="10">
        <f t="shared" si="42"/>
        <v>-2.7535657686212356E-2</v>
      </c>
      <c r="D254">
        <v>2301</v>
      </c>
      <c r="E254" s="10">
        <f t="shared" si="34"/>
        <v>-6.5204143814747151E-2</v>
      </c>
      <c r="F254">
        <v>538.5</v>
      </c>
      <c r="G254" s="10">
        <f t="shared" si="35"/>
        <v>8.4269662921347965E-3</v>
      </c>
      <c r="H254">
        <v>2358</v>
      </c>
      <c r="I254" s="10">
        <f t="shared" si="36"/>
        <v>-2.9598308668076223E-3</v>
      </c>
      <c r="J254">
        <v>725</v>
      </c>
      <c r="K254" s="10">
        <f t="shared" si="37"/>
        <v>1.7543859649122862E-2</v>
      </c>
      <c r="T254">
        <f t="shared" si="38"/>
        <v>-4.1469562639166208E-2</v>
      </c>
      <c r="U254">
        <f t="shared" si="33"/>
        <v>-7.1472261717724472E-2</v>
      </c>
      <c r="V254">
        <f t="shared" si="39"/>
        <v>-1.0816242926066526E-2</v>
      </c>
      <c r="W254">
        <f t="shared" si="40"/>
        <v>-9.4661195706072059E-3</v>
      </c>
      <c r="X254">
        <f t="shared" si="41"/>
        <v>7.5452390606119205E-3</v>
      </c>
    </row>
    <row r="255" spans="1:24">
      <c r="A255" s="1">
        <v>42643</v>
      </c>
      <c r="B255">
        <v>5004</v>
      </c>
      <c r="C255" s="10">
        <f t="shared" si="42"/>
        <v>1.9352210226115218E-2</v>
      </c>
      <c r="D255">
        <v>2574.5</v>
      </c>
      <c r="E255" s="10">
        <f t="shared" si="34"/>
        <v>0.11886136462407659</v>
      </c>
      <c r="F255">
        <v>524</v>
      </c>
      <c r="G255" s="10">
        <f t="shared" si="35"/>
        <v>-2.6926648096564532E-2</v>
      </c>
      <c r="H255">
        <v>2280</v>
      </c>
      <c r="I255" s="10">
        <f t="shared" si="36"/>
        <v>-3.30788804071247E-2</v>
      </c>
      <c r="J255">
        <v>738</v>
      </c>
      <c r="K255" s="10">
        <f t="shared" si="37"/>
        <v>1.7931034482758568E-2</v>
      </c>
      <c r="T255">
        <f t="shared" si="38"/>
        <v>5.4183052731613668E-3</v>
      </c>
      <c r="U255">
        <f t="shared" si="33"/>
        <v>0.11259324672109927</v>
      </c>
      <c r="V255">
        <f t="shared" si="39"/>
        <v>-4.6169857314765854E-2</v>
      </c>
      <c r="W255">
        <f t="shared" si="40"/>
        <v>-3.958516911092428E-2</v>
      </c>
      <c r="X255">
        <f t="shared" si="41"/>
        <v>7.9324138942476266E-3</v>
      </c>
    </row>
    <row r="256" spans="1:24">
      <c r="A256" s="12">
        <v>42674</v>
      </c>
      <c r="B256">
        <v>4588</v>
      </c>
      <c r="C256" s="10">
        <f t="shared" si="42"/>
        <v>-8.3133493205435616E-2</v>
      </c>
      <c r="D256">
        <v>2839.5</v>
      </c>
      <c r="E256" s="10">
        <f t="shared" si="34"/>
        <v>0.10293260827345119</v>
      </c>
      <c r="F256">
        <v>542.5</v>
      </c>
      <c r="G256" s="10">
        <f t="shared" si="35"/>
        <v>3.5305343511450316E-2</v>
      </c>
      <c r="H256">
        <v>2199</v>
      </c>
      <c r="I256" s="10">
        <f t="shared" si="36"/>
        <v>-3.5526315789473739E-2</v>
      </c>
      <c r="J256">
        <v>721.5</v>
      </c>
      <c r="K256" s="10">
        <f t="shared" si="37"/>
        <v>-2.2357723577235755E-2</v>
      </c>
      <c r="T256">
        <f t="shared" si="38"/>
        <v>-9.7067398158389467E-2</v>
      </c>
      <c r="U256">
        <f t="shared" si="33"/>
        <v>9.6664490370473866E-2</v>
      </c>
      <c r="V256">
        <f t="shared" si="39"/>
        <v>1.6062134293248993E-2</v>
      </c>
      <c r="W256">
        <f t="shared" si="40"/>
        <v>-4.2032604493273319E-2</v>
      </c>
      <c r="X256">
        <f t="shared" si="41"/>
        <v>-3.2356344165746696E-2</v>
      </c>
    </row>
    <row r="257" spans="1:24">
      <c r="A257" s="1">
        <v>42704</v>
      </c>
      <c r="B257">
        <v>4149.5</v>
      </c>
      <c r="C257" s="10">
        <f t="shared" si="42"/>
        <v>-9.5575414123801217E-2</v>
      </c>
      <c r="D257">
        <v>2990</v>
      </c>
      <c r="E257" s="10">
        <f t="shared" si="34"/>
        <v>5.3002289135411162E-2</v>
      </c>
      <c r="F257">
        <v>600.5</v>
      </c>
      <c r="G257" s="10">
        <f t="shared" si="35"/>
        <v>0.10691244239631326</v>
      </c>
      <c r="H257">
        <v>2060</v>
      </c>
      <c r="I257" s="10">
        <f t="shared" si="36"/>
        <v>-6.3210550250113684E-2</v>
      </c>
      <c r="J257">
        <v>657.5</v>
      </c>
      <c r="K257" s="10">
        <f t="shared" si="37"/>
        <v>-8.8704088704088746E-2</v>
      </c>
      <c r="T257">
        <f t="shared" si="38"/>
        <v>-0.10950931907675507</v>
      </c>
      <c r="U257">
        <f t="shared" si="33"/>
        <v>4.6734171232433841E-2</v>
      </c>
      <c r="V257">
        <f t="shared" si="39"/>
        <v>8.7669233178111927E-2</v>
      </c>
      <c r="W257">
        <f t="shared" si="40"/>
        <v>-6.9716838953913271E-2</v>
      </c>
      <c r="X257">
        <f t="shared" si="41"/>
        <v>-9.8702709292599694E-2</v>
      </c>
    </row>
    <row r="258" spans="1:24">
      <c r="A258" s="1">
        <v>42734</v>
      </c>
      <c r="B258">
        <v>4437.5</v>
      </c>
      <c r="C258" s="10">
        <f t="shared" si="42"/>
        <v>6.9405952524400627E-2</v>
      </c>
      <c r="D258">
        <v>3158.5</v>
      </c>
      <c r="E258" s="10">
        <f t="shared" si="34"/>
        <v>5.6354515050167198E-2</v>
      </c>
      <c r="F258">
        <v>591.5</v>
      </c>
      <c r="G258" s="10">
        <f t="shared" si="35"/>
        <v>-1.4987510407993287E-2</v>
      </c>
      <c r="H258">
        <v>2109</v>
      </c>
      <c r="I258" s="10">
        <f t="shared" si="36"/>
        <v>2.3786407766990258E-2</v>
      </c>
      <c r="J258">
        <v>655</v>
      </c>
      <c r="K258" s="10">
        <f t="shared" si="37"/>
        <v>-3.8022813688213253E-3</v>
      </c>
      <c r="T258">
        <f t="shared" si="38"/>
        <v>5.5472047571446775E-2</v>
      </c>
      <c r="U258">
        <f t="shared" si="33"/>
        <v>5.0086397147189876E-2</v>
      </c>
      <c r="V258">
        <f t="shared" si="39"/>
        <v>-3.423071962619461E-2</v>
      </c>
      <c r="W258">
        <f t="shared" si="40"/>
        <v>1.7280119063190675E-2</v>
      </c>
      <c r="X258">
        <f t="shared" si="41"/>
        <v>-1.3800901957332266E-2</v>
      </c>
    </row>
    <row r="259" spans="1:24">
      <c r="A259" s="1">
        <v>42766</v>
      </c>
      <c r="B259">
        <v>4194</v>
      </c>
      <c r="C259" s="10">
        <f t="shared" si="42"/>
        <v>-5.4873239436619703E-2</v>
      </c>
      <c r="D259">
        <v>3491</v>
      </c>
      <c r="E259" s="10">
        <f t="shared" si="34"/>
        <v>0.10527148963115396</v>
      </c>
      <c r="F259">
        <v>582</v>
      </c>
      <c r="G259" s="10">
        <f t="shared" si="35"/>
        <v>-1.6060862214708371E-2</v>
      </c>
      <c r="H259">
        <v>2089</v>
      </c>
      <c r="I259" s="10">
        <f t="shared" si="36"/>
        <v>-9.4831673779042225E-3</v>
      </c>
      <c r="J259">
        <v>613</v>
      </c>
      <c r="K259" s="10">
        <f t="shared" si="37"/>
        <v>-6.4122137404580171E-2</v>
      </c>
      <c r="T259">
        <f t="shared" si="38"/>
        <v>-6.8807144389573555E-2</v>
      </c>
      <c r="U259">
        <f t="shared" si="33"/>
        <v>9.9003371728176637E-2</v>
      </c>
      <c r="V259">
        <f t="shared" si="39"/>
        <v>-3.5304071432909694E-2</v>
      </c>
      <c r="W259">
        <f t="shared" si="40"/>
        <v>-1.5989456081703806E-2</v>
      </c>
      <c r="X259">
        <f t="shared" si="41"/>
        <v>-7.4120757993091119E-2</v>
      </c>
    </row>
    <row r="260" spans="1:24">
      <c r="A260" s="1">
        <v>42794</v>
      </c>
      <c r="B260">
        <v>4644</v>
      </c>
      <c r="C260" s="10">
        <f t="shared" si="42"/>
        <v>0.10729613733905574</v>
      </c>
      <c r="D260">
        <v>3297</v>
      </c>
      <c r="E260" s="10">
        <f t="shared" si="34"/>
        <v>-5.5571469492981973E-2</v>
      </c>
      <c r="F260">
        <v>630</v>
      </c>
      <c r="G260" s="10">
        <f t="shared" si="35"/>
        <v>8.247422680412364E-2</v>
      </c>
      <c r="H260">
        <v>2255</v>
      </c>
      <c r="I260" s="10">
        <f t="shared" si="36"/>
        <v>7.9463858305409252E-2</v>
      </c>
      <c r="J260">
        <v>646</v>
      </c>
      <c r="K260" s="10">
        <f t="shared" si="37"/>
        <v>5.3833605220228398E-2</v>
      </c>
      <c r="T260">
        <f t="shared" si="38"/>
        <v>9.336223238610189E-2</v>
      </c>
      <c r="U260">
        <f t="shared" si="33"/>
        <v>-6.1839587395959295E-2</v>
      </c>
      <c r="V260">
        <f t="shared" si="39"/>
        <v>6.3231017585922311E-2</v>
      </c>
      <c r="W260">
        <f t="shared" si="40"/>
        <v>7.2957569601609665E-2</v>
      </c>
      <c r="X260">
        <f t="shared" si="41"/>
        <v>4.3834984631717457E-2</v>
      </c>
    </row>
    <row r="261" spans="1:24">
      <c r="A261" s="1">
        <v>42825</v>
      </c>
      <c r="B261">
        <v>4912.5</v>
      </c>
      <c r="C261" s="10">
        <f t="shared" si="42"/>
        <v>5.7816537467700213E-2</v>
      </c>
      <c r="D261">
        <v>3209.5</v>
      </c>
      <c r="E261" s="10">
        <f t="shared" si="34"/>
        <v>-2.6539278131634814E-2</v>
      </c>
      <c r="F261">
        <v>642.5</v>
      </c>
      <c r="G261" s="10">
        <f t="shared" si="35"/>
        <v>1.9841269841269771E-2</v>
      </c>
      <c r="H261">
        <v>2320</v>
      </c>
      <c r="I261" s="10">
        <f t="shared" si="36"/>
        <v>2.8824833702882469E-2</v>
      </c>
      <c r="J261">
        <v>630.5</v>
      </c>
      <c r="K261" s="10">
        <f t="shared" si="37"/>
        <v>-2.3993808049535659E-2</v>
      </c>
      <c r="T261">
        <f t="shared" si="38"/>
        <v>4.3882632514746361E-2</v>
      </c>
      <c r="U261">
        <f t="shared" ref="U261:U324" si="43">IFERROR(E261-$O$3,"N/A")</f>
        <v>-3.2807396034612135E-2</v>
      </c>
      <c r="V261">
        <f t="shared" si="39"/>
        <v>5.9806062306844848E-4</v>
      </c>
      <c r="W261">
        <f t="shared" si="40"/>
        <v>2.2318544999082885E-2</v>
      </c>
      <c r="X261">
        <f t="shared" si="41"/>
        <v>-3.39924286380466E-2</v>
      </c>
    </row>
    <row r="262" spans="1:24">
      <c r="A262" s="12">
        <v>42853</v>
      </c>
      <c r="B262">
        <v>4637.5</v>
      </c>
      <c r="C262" s="10">
        <f t="shared" si="42"/>
        <v>-5.5979643765903253E-2</v>
      </c>
      <c r="D262">
        <v>3062</v>
      </c>
      <c r="E262" s="10">
        <f t="shared" si="34"/>
        <v>-4.5957314223399326E-2</v>
      </c>
      <c r="F262">
        <v>627</v>
      </c>
      <c r="G262" s="10">
        <f t="shared" si="35"/>
        <v>-2.4124513618677068E-2</v>
      </c>
      <c r="H262">
        <v>2408</v>
      </c>
      <c r="I262" s="10">
        <f t="shared" si="36"/>
        <v>3.7931034482758585E-2</v>
      </c>
      <c r="J262">
        <v>670</v>
      </c>
      <c r="K262" s="10">
        <f t="shared" si="37"/>
        <v>6.2648691514670896E-2</v>
      </c>
      <c r="T262">
        <f t="shared" si="38"/>
        <v>-6.9913548718857105E-2</v>
      </c>
      <c r="U262">
        <f t="shared" si="43"/>
        <v>-5.2225432126376647E-2</v>
      </c>
      <c r="V262">
        <f t="shared" si="39"/>
        <v>-4.336772283687839E-2</v>
      </c>
      <c r="W262">
        <f t="shared" si="40"/>
        <v>3.1424745778959005E-2</v>
      </c>
      <c r="X262">
        <f t="shared" si="41"/>
        <v>5.2650070926159954E-2</v>
      </c>
    </row>
    <row r="263" spans="1:24">
      <c r="A263" s="1">
        <v>42886</v>
      </c>
      <c r="B263">
        <v>5234</v>
      </c>
      <c r="C263" s="10">
        <f t="shared" si="42"/>
        <v>0.12862533692722367</v>
      </c>
      <c r="D263">
        <v>3102.5</v>
      </c>
      <c r="E263" s="10">
        <f t="shared" ref="E263:E326" si="44">IFERROR(D263/D262-1,"N/A")</f>
        <v>1.3226649248856859E-2</v>
      </c>
      <c r="F263">
        <v>665.5</v>
      </c>
      <c r="G263" s="10">
        <f t="shared" ref="G263:G326" si="45">IFERROR(F263/F262-1,"N/A")</f>
        <v>6.1403508771929793E-2</v>
      </c>
      <c r="H263">
        <v>2432</v>
      </c>
      <c r="I263" s="10">
        <f t="shared" ref="I263:I326" si="46">IFERROR(H263/H262-1,"N/A")</f>
        <v>9.966777408637828E-3</v>
      </c>
      <c r="J263">
        <v>720.5</v>
      </c>
      <c r="K263" s="10">
        <f t="shared" ref="K263:K326" si="47">IFERROR(J263/J262-1,"N/A")</f>
        <v>7.5373134328358127E-2</v>
      </c>
      <c r="T263">
        <f t="shared" ref="T263:T326" si="48">IFERROR(C263-$N$3,"N/A")</f>
        <v>0.11469143197426981</v>
      </c>
      <c r="U263">
        <f t="shared" si="43"/>
        <v>6.9585313458795355E-3</v>
      </c>
      <c r="V263">
        <f t="shared" ref="V263:V326" si="49">IFERROR(G263-$P$3,"N/A")</f>
        <v>4.2160299553728471E-2</v>
      </c>
      <c r="W263">
        <f t="shared" ref="W263:W326" si="50">IFERROR(I263-$Q$3,"N/A")</f>
        <v>3.4604887048382453E-3</v>
      </c>
      <c r="X263">
        <f t="shared" ref="X263:X326" si="51">IFERROR(K263-$R$3,"N/A")</f>
        <v>6.5374513739847179E-2</v>
      </c>
    </row>
    <row r="264" spans="1:24">
      <c r="A264" s="1">
        <v>42916</v>
      </c>
      <c r="B264">
        <v>5135</v>
      </c>
      <c r="C264" s="10">
        <f t="shared" ref="C264:C327" si="52">IFERROR(B264/B263-1,"N/A")</f>
        <v>-1.8914787925105037E-2</v>
      </c>
      <c r="D264">
        <v>3242</v>
      </c>
      <c r="E264" s="10">
        <f t="shared" si="44"/>
        <v>4.4963738920225538E-2</v>
      </c>
      <c r="F264">
        <v>633.5</v>
      </c>
      <c r="G264" s="10">
        <f t="shared" si="45"/>
        <v>-4.8084147257700938E-2</v>
      </c>
      <c r="H264">
        <v>2288</v>
      </c>
      <c r="I264" s="10">
        <f t="shared" si="46"/>
        <v>-5.9210526315789491E-2</v>
      </c>
      <c r="J264">
        <v>688</v>
      </c>
      <c r="K264" s="10">
        <f t="shared" si="47"/>
        <v>-4.5107564191533611E-2</v>
      </c>
      <c r="T264">
        <f t="shared" si="48"/>
        <v>-3.2848692878058888E-2</v>
      </c>
      <c r="U264">
        <f t="shared" si="43"/>
        <v>3.8695621017248216E-2</v>
      </c>
      <c r="V264">
        <f t="shared" si="49"/>
        <v>-6.7327356475902267E-2</v>
      </c>
      <c r="W264">
        <f t="shared" si="50"/>
        <v>-6.5716815019589078E-2</v>
      </c>
      <c r="X264">
        <f t="shared" si="51"/>
        <v>-5.5106184780044552E-2</v>
      </c>
    </row>
    <row r="265" spans="1:24">
      <c r="A265" s="1">
        <v>42947</v>
      </c>
      <c r="B265">
        <v>4569</v>
      </c>
      <c r="C265" s="10">
        <f t="shared" si="52"/>
        <v>-0.11022395326192791</v>
      </c>
      <c r="D265">
        <v>3520</v>
      </c>
      <c r="E265" s="10">
        <f t="shared" si="44"/>
        <v>8.5749537322640235E-2</v>
      </c>
      <c r="F265">
        <v>601.5</v>
      </c>
      <c r="G265" s="10">
        <f t="shared" si="45"/>
        <v>-5.051302288871351E-2</v>
      </c>
      <c r="H265">
        <v>2288</v>
      </c>
      <c r="I265" s="10">
        <f t="shared" si="46"/>
        <v>0</v>
      </c>
      <c r="J265">
        <v>674</v>
      </c>
      <c r="K265" s="10">
        <f t="shared" si="47"/>
        <v>-2.0348837209302362E-2</v>
      </c>
      <c r="T265">
        <f t="shared" si="48"/>
        <v>-0.12415785821488176</v>
      </c>
      <c r="U265">
        <f t="shared" si="43"/>
        <v>7.9481419419662913E-2</v>
      </c>
      <c r="V265">
        <f t="shared" si="49"/>
        <v>-6.9756232106914839E-2</v>
      </c>
      <c r="W265">
        <f t="shared" si="50"/>
        <v>-6.5062887037995827E-3</v>
      </c>
      <c r="X265">
        <f t="shared" si="51"/>
        <v>-3.0347457797813303E-2</v>
      </c>
    </row>
    <row r="266" spans="1:24">
      <c r="A266" s="1">
        <v>42978</v>
      </c>
      <c r="B266">
        <v>4541</v>
      </c>
      <c r="C266" s="10">
        <f t="shared" si="52"/>
        <v>-6.1282556358065454E-3</v>
      </c>
      <c r="D266">
        <v>3746.5</v>
      </c>
      <c r="E266" s="10">
        <f t="shared" si="44"/>
        <v>6.4346590909091006E-2</v>
      </c>
      <c r="F266">
        <v>607.5</v>
      </c>
      <c r="G266" s="10">
        <f t="shared" si="45"/>
        <v>9.9750623441396957E-3</v>
      </c>
      <c r="H266">
        <v>2310</v>
      </c>
      <c r="I266" s="10">
        <f t="shared" si="46"/>
        <v>9.6153846153845812E-3</v>
      </c>
      <c r="J266">
        <v>692.5</v>
      </c>
      <c r="K266" s="10">
        <f t="shared" si="47"/>
        <v>2.7448071216617187E-2</v>
      </c>
      <c r="T266">
        <f t="shared" si="48"/>
        <v>-2.0062160588760397E-2</v>
      </c>
      <c r="U266">
        <f t="shared" si="43"/>
        <v>5.8078473006113684E-2</v>
      </c>
      <c r="V266">
        <f t="shared" si="49"/>
        <v>-9.2681468740616266E-3</v>
      </c>
      <c r="W266">
        <f t="shared" si="50"/>
        <v>3.1090959115849985E-3</v>
      </c>
      <c r="X266">
        <f t="shared" si="51"/>
        <v>1.7449450628106246E-2</v>
      </c>
    </row>
    <row r="267" spans="1:24">
      <c r="A267" s="1">
        <v>43007</v>
      </c>
      <c r="B267">
        <v>4955</v>
      </c>
      <c r="C267" s="10">
        <f t="shared" si="52"/>
        <v>9.1169345959039916E-2</v>
      </c>
      <c r="D267">
        <v>3473</v>
      </c>
      <c r="E267" s="10">
        <f t="shared" si="44"/>
        <v>-7.3001468036834383E-2</v>
      </c>
      <c r="F267">
        <v>631.5</v>
      </c>
      <c r="G267" s="10">
        <f t="shared" si="45"/>
        <v>3.9506172839506082E-2</v>
      </c>
      <c r="H267">
        <v>2267</v>
      </c>
      <c r="I267" s="10">
        <f t="shared" si="46"/>
        <v>-1.8614718614718639E-2</v>
      </c>
      <c r="J267">
        <v>698.5</v>
      </c>
      <c r="K267" s="10">
        <f t="shared" si="47"/>
        <v>8.664259927797735E-3</v>
      </c>
      <c r="T267">
        <f t="shared" si="48"/>
        <v>7.7235441006086064E-2</v>
      </c>
      <c r="U267">
        <f t="shared" si="43"/>
        <v>-7.9269585939811704E-2</v>
      </c>
      <c r="V267">
        <f t="shared" si="49"/>
        <v>2.026296362130476E-2</v>
      </c>
      <c r="W267">
        <f t="shared" si="50"/>
        <v>-2.5121007318518223E-2</v>
      </c>
      <c r="X267">
        <f t="shared" si="51"/>
        <v>-1.3343606607132061E-3</v>
      </c>
    </row>
    <row r="268" spans="1:24">
      <c r="A268" s="12">
        <v>43039</v>
      </c>
      <c r="B268">
        <v>5032</v>
      </c>
      <c r="C268" s="10">
        <f t="shared" si="52"/>
        <v>1.5539858728557121E-2</v>
      </c>
      <c r="D268">
        <v>3548.5</v>
      </c>
      <c r="E268" s="10">
        <f t="shared" si="44"/>
        <v>2.1739130434782705E-2</v>
      </c>
      <c r="F268">
        <v>593.5</v>
      </c>
      <c r="G268" s="10">
        <f t="shared" si="45"/>
        <v>-6.017418844022171E-2</v>
      </c>
      <c r="H268">
        <v>2345</v>
      </c>
      <c r="I268" s="10">
        <f t="shared" si="46"/>
        <v>3.4406704896338791E-2</v>
      </c>
      <c r="J268">
        <v>745.5</v>
      </c>
      <c r="K268" s="10">
        <f t="shared" si="47"/>
        <v>6.7287043664996382E-2</v>
      </c>
      <c r="T268">
        <f t="shared" si="48"/>
        <v>1.6059537756032694E-3</v>
      </c>
      <c r="U268">
        <f t="shared" si="43"/>
        <v>1.5471012531805382E-2</v>
      </c>
      <c r="V268">
        <f t="shared" si="49"/>
        <v>-7.9417397658423039E-2</v>
      </c>
      <c r="W268">
        <f t="shared" si="50"/>
        <v>2.7900416192539208E-2</v>
      </c>
      <c r="X268">
        <f t="shared" si="51"/>
        <v>5.7288423076485441E-2</v>
      </c>
    </row>
    <row r="269" spans="1:24">
      <c r="A269" s="1">
        <v>43069</v>
      </c>
      <c r="B269">
        <v>4777</v>
      </c>
      <c r="C269" s="10">
        <f t="shared" si="52"/>
        <v>-5.0675675675675658E-2</v>
      </c>
      <c r="D269">
        <v>3501.5</v>
      </c>
      <c r="E269" s="10">
        <f t="shared" si="44"/>
        <v>-1.3245033112582738E-2</v>
      </c>
      <c r="F269">
        <v>552</v>
      </c>
      <c r="G269" s="10">
        <f t="shared" si="45"/>
        <v>-6.9924178601516451E-2</v>
      </c>
      <c r="H269">
        <v>2115</v>
      </c>
      <c r="I269" s="10">
        <f t="shared" si="46"/>
        <v>-9.8081023454157812E-2</v>
      </c>
      <c r="J269">
        <v>774.5</v>
      </c>
      <c r="K269" s="10">
        <f t="shared" si="47"/>
        <v>3.8900067069081112E-2</v>
      </c>
      <c r="T269">
        <f t="shared" si="48"/>
        <v>-6.4609580628629509E-2</v>
      </c>
      <c r="U269">
        <f t="shared" si="43"/>
        <v>-1.951315101556006E-2</v>
      </c>
      <c r="V269">
        <f t="shared" si="49"/>
        <v>-8.916738781971778E-2</v>
      </c>
      <c r="W269">
        <f t="shared" si="50"/>
        <v>-0.1045873121579574</v>
      </c>
      <c r="X269">
        <f t="shared" si="51"/>
        <v>2.8901446480570171E-2</v>
      </c>
    </row>
    <row r="270" spans="1:24">
      <c r="A270" s="1">
        <v>43098</v>
      </c>
      <c r="B270">
        <v>5121</v>
      </c>
      <c r="C270" s="10">
        <f t="shared" si="52"/>
        <v>7.2011722838601688E-2</v>
      </c>
      <c r="D270">
        <v>3942</v>
      </c>
      <c r="E270" s="10">
        <f t="shared" si="44"/>
        <v>0.1258032271883478</v>
      </c>
      <c r="F270">
        <v>572.75</v>
      </c>
      <c r="G270" s="10">
        <f t="shared" si="45"/>
        <v>3.7590579710145011E-2</v>
      </c>
      <c r="H270">
        <v>2072</v>
      </c>
      <c r="I270" s="10">
        <f t="shared" si="46"/>
        <v>-2.0330969267139509E-2</v>
      </c>
      <c r="J270">
        <v>798</v>
      </c>
      <c r="K270" s="10">
        <f t="shared" si="47"/>
        <v>3.0342156229825612E-2</v>
      </c>
      <c r="T270">
        <f t="shared" si="48"/>
        <v>5.8077817885647837E-2</v>
      </c>
      <c r="U270">
        <f t="shared" si="43"/>
        <v>0.11953510928537048</v>
      </c>
      <c r="V270">
        <f t="shared" si="49"/>
        <v>1.8347370491943689E-2</v>
      </c>
      <c r="W270">
        <f t="shared" si="50"/>
        <v>-2.6837257970939093E-2</v>
      </c>
      <c r="X270">
        <f t="shared" si="51"/>
        <v>2.0343535641314671E-2</v>
      </c>
    </row>
    <row r="271" spans="1:24">
      <c r="A271" s="1">
        <v>43131</v>
      </c>
      <c r="B271">
        <v>4886.5</v>
      </c>
      <c r="C271" s="10">
        <f t="shared" si="52"/>
        <v>-4.5791837531732105E-2</v>
      </c>
      <c r="D271">
        <v>3922</v>
      </c>
      <c r="E271" s="10">
        <f t="shared" si="44"/>
        <v>-5.0735667174023336E-3</v>
      </c>
      <c r="F271">
        <v>594</v>
      </c>
      <c r="G271" s="10">
        <f t="shared" si="45"/>
        <v>3.7101702313400153E-2</v>
      </c>
      <c r="H271">
        <v>2060</v>
      </c>
      <c r="I271" s="10">
        <f t="shared" si="46"/>
        <v>-5.7915057915057799E-3</v>
      </c>
      <c r="J271">
        <v>749.2</v>
      </c>
      <c r="K271" s="10">
        <f t="shared" si="47"/>
        <v>-6.1152882205513737E-2</v>
      </c>
      <c r="T271">
        <f t="shared" si="48"/>
        <v>-5.9725742484685956E-2</v>
      </c>
      <c r="U271">
        <f t="shared" si="43"/>
        <v>-1.1341684620379657E-2</v>
      </c>
      <c r="V271">
        <f t="shared" si="49"/>
        <v>1.7858493095198831E-2</v>
      </c>
      <c r="W271">
        <f t="shared" si="50"/>
        <v>-1.2297794495305363E-2</v>
      </c>
      <c r="X271">
        <f t="shared" si="51"/>
        <v>-7.1151502794024685E-2</v>
      </c>
    </row>
    <row r="272" spans="1:24">
      <c r="A272" s="1">
        <v>43159</v>
      </c>
      <c r="B272">
        <v>4775</v>
      </c>
      <c r="C272" s="10">
        <f t="shared" si="52"/>
        <v>-2.2817967870664035E-2</v>
      </c>
      <c r="D272">
        <v>3926</v>
      </c>
      <c r="E272" s="10">
        <f t="shared" si="44"/>
        <v>1.0198878123406363E-3</v>
      </c>
      <c r="F272">
        <v>579.4</v>
      </c>
      <c r="G272" s="10">
        <f t="shared" si="45"/>
        <v>-2.4579124579124589E-2</v>
      </c>
      <c r="H272">
        <v>1955</v>
      </c>
      <c r="I272" s="10">
        <f t="shared" si="46"/>
        <v>-5.0970873786407744E-2</v>
      </c>
      <c r="J272">
        <v>692.6</v>
      </c>
      <c r="K272" s="10">
        <f t="shared" si="47"/>
        <v>-7.5547250400427202E-2</v>
      </c>
      <c r="T272">
        <f t="shared" si="48"/>
        <v>-3.6751872823617887E-2</v>
      </c>
      <c r="U272">
        <f t="shared" si="43"/>
        <v>-5.248230090636687E-3</v>
      </c>
      <c r="V272">
        <f t="shared" si="49"/>
        <v>-4.3822333797325912E-2</v>
      </c>
      <c r="W272">
        <f t="shared" si="50"/>
        <v>-5.7477162490207324E-2</v>
      </c>
      <c r="X272">
        <f t="shared" si="51"/>
        <v>-8.554587098893815E-2</v>
      </c>
    </row>
    <row r="273" spans="1:24">
      <c r="A273" s="1">
        <v>43189</v>
      </c>
      <c r="B273">
        <v>4895.5</v>
      </c>
      <c r="C273" s="10">
        <f t="shared" si="52"/>
        <v>2.5235602094240805E-2</v>
      </c>
      <c r="D273">
        <v>3611</v>
      </c>
      <c r="E273" s="10">
        <f t="shared" si="44"/>
        <v>-8.0234335201222584E-2</v>
      </c>
      <c r="F273">
        <v>581.4</v>
      </c>
      <c r="G273" s="10">
        <f t="shared" si="45"/>
        <v>3.4518467380049156E-3</v>
      </c>
      <c r="H273">
        <v>2095</v>
      </c>
      <c r="I273" s="10">
        <f t="shared" si="46"/>
        <v>7.1611253196930846E-2</v>
      </c>
      <c r="J273">
        <v>639.20000000000005</v>
      </c>
      <c r="K273" s="10">
        <f t="shared" si="47"/>
        <v>-7.7100779670805641E-2</v>
      </c>
      <c r="T273">
        <f t="shared" si="48"/>
        <v>1.1301697141286954E-2</v>
      </c>
      <c r="U273">
        <f t="shared" si="43"/>
        <v>-8.6502453104199906E-2</v>
      </c>
      <c r="V273">
        <f t="shared" si="49"/>
        <v>-1.5791362480196407E-2</v>
      </c>
      <c r="W273">
        <f t="shared" si="50"/>
        <v>6.5104964493131259E-2</v>
      </c>
      <c r="X273">
        <f t="shared" si="51"/>
        <v>-8.7099400259316589E-2</v>
      </c>
    </row>
    <row r="274" spans="1:24">
      <c r="A274" s="12">
        <v>43220</v>
      </c>
      <c r="B274">
        <v>5103</v>
      </c>
      <c r="C274" s="10">
        <f t="shared" si="52"/>
        <v>4.2385864569502552E-2</v>
      </c>
      <c r="D274">
        <v>3946</v>
      </c>
      <c r="E274" s="10">
        <f t="shared" si="44"/>
        <v>9.2772085294932083E-2</v>
      </c>
      <c r="F274">
        <v>611</v>
      </c>
      <c r="G274" s="10">
        <f t="shared" si="45"/>
        <v>5.0911592707258313E-2</v>
      </c>
      <c r="H274">
        <v>2111</v>
      </c>
      <c r="I274" s="10">
        <f t="shared" si="46"/>
        <v>7.6372315035799776E-3</v>
      </c>
      <c r="J274">
        <v>635.20000000000005</v>
      </c>
      <c r="K274" s="10">
        <f t="shared" si="47"/>
        <v>-6.2578222778473247E-3</v>
      </c>
      <c r="T274">
        <f t="shared" si="48"/>
        <v>2.84519596165487E-2</v>
      </c>
      <c r="U274">
        <f t="shared" si="43"/>
        <v>8.6503967391954761E-2</v>
      </c>
      <c r="V274">
        <f t="shared" si="49"/>
        <v>3.1668383489056991E-2</v>
      </c>
      <c r="W274">
        <f t="shared" si="50"/>
        <v>1.1309427997803949E-3</v>
      </c>
      <c r="X274">
        <f t="shared" si="51"/>
        <v>-1.6256442866358266E-2</v>
      </c>
    </row>
    <row r="275" spans="1:24">
      <c r="A275" s="1">
        <v>43251</v>
      </c>
      <c r="B275">
        <v>5466</v>
      </c>
      <c r="C275" s="10">
        <f t="shared" si="52"/>
        <v>7.1134626690182223E-2</v>
      </c>
      <c r="D275">
        <v>4240</v>
      </c>
      <c r="E275" s="10">
        <f t="shared" si="44"/>
        <v>7.4505828687278175E-2</v>
      </c>
      <c r="F275">
        <v>639.4</v>
      </c>
      <c r="G275" s="10">
        <f t="shared" si="45"/>
        <v>4.6481178396071909E-2</v>
      </c>
      <c r="H275">
        <v>2290</v>
      </c>
      <c r="I275" s="10">
        <f t="shared" si="46"/>
        <v>8.4793936522974844E-2</v>
      </c>
      <c r="J275">
        <v>662.4</v>
      </c>
      <c r="K275" s="10">
        <f t="shared" si="47"/>
        <v>4.2821158690176109E-2</v>
      </c>
      <c r="T275">
        <f t="shared" si="48"/>
        <v>5.7200721737228372E-2</v>
      </c>
      <c r="U275">
        <f t="shared" si="43"/>
        <v>6.8237710784300853E-2</v>
      </c>
      <c r="V275">
        <f t="shared" si="49"/>
        <v>2.7237969177870587E-2</v>
      </c>
      <c r="W275">
        <f t="shared" si="50"/>
        <v>7.8287647819175257E-2</v>
      </c>
      <c r="X275">
        <f t="shared" si="51"/>
        <v>3.2822538101665168E-2</v>
      </c>
    </row>
    <row r="276" spans="1:24">
      <c r="A276" s="1">
        <v>43280</v>
      </c>
      <c r="B276">
        <v>5253</v>
      </c>
      <c r="C276" s="10">
        <f t="shared" si="52"/>
        <v>-3.8968166849615793E-2</v>
      </c>
      <c r="D276">
        <v>4201</v>
      </c>
      <c r="E276" s="10">
        <f t="shared" si="44"/>
        <v>-9.1981132075471539E-3</v>
      </c>
      <c r="F276">
        <v>646.79999999999995</v>
      </c>
      <c r="G276" s="10">
        <f t="shared" si="45"/>
        <v>1.1573350015639638E-2</v>
      </c>
      <c r="H276">
        <v>2295</v>
      </c>
      <c r="I276" s="10">
        <f t="shared" si="46"/>
        <v>2.1834061135370675E-3</v>
      </c>
      <c r="J276">
        <v>628.6</v>
      </c>
      <c r="K276" s="10">
        <f t="shared" si="47"/>
        <v>-5.1026570048309128E-2</v>
      </c>
      <c r="T276">
        <f t="shared" si="48"/>
        <v>-5.2902071802569645E-2</v>
      </c>
      <c r="U276">
        <f t="shared" si="43"/>
        <v>-1.5466231110524477E-2</v>
      </c>
      <c r="V276">
        <f t="shared" si="49"/>
        <v>-7.6698592025616838E-3</v>
      </c>
      <c r="W276">
        <f t="shared" si="50"/>
        <v>-4.3228825902625152E-3</v>
      </c>
      <c r="X276">
        <f t="shared" si="51"/>
        <v>-6.1025190636820069E-2</v>
      </c>
    </row>
    <row r="277" spans="1:24">
      <c r="A277" s="1">
        <v>43312</v>
      </c>
      <c r="B277">
        <v>5865</v>
      </c>
      <c r="C277" s="10">
        <f t="shared" si="52"/>
        <v>0.11650485436893199</v>
      </c>
      <c r="D277">
        <v>4196.5</v>
      </c>
      <c r="E277" s="10">
        <f t="shared" si="44"/>
        <v>-1.0711735301118797E-3</v>
      </c>
      <c r="F277">
        <v>653.20000000000005</v>
      </c>
      <c r="G277" s="10">
        <f t="shared" si="45"/>
        <v>9.8948670377243531E-3</v>
      </c>
      <c r="H277">
        <v>2265</v>
      </c>
      <c r="I277" s="10">
        <f t="shared" si="46"/>
        <v>-1.3071895424836555E-2</v>
      </c>
      <c r="J277">
        <v>622</v>
      </c>
      <c r="K277" s="10">
        <f t="shared" si="47"/>
        <v>-1.0499522748966039E-2</v>
      </c>
      <c r="T277">
        <f t="shared" si="48"/>
        <v>0.10257094941597814</v>
      </c>
      <c r="U277">
        <f t="shared" si="43"/>
        <v>-7.3392914330892029E-3</v>
      </c>
      <c r="V277">
        <f t="shared" si="49"/>
        <v>-9.3483421804769692E-3</v>
      </c>
      <c r="W277">
        <f t="shared" si="50"/>
        <v>-1.9578184128636138E-2</v>
      </c>
      <c r="X277">
        <f t="shared" si="51"/>
        <v>-2.049814333747698E-2</v>
      </c>
    </row>
    <row r="278" spans="1:24">
      <c r="A278" s="1">
        <v>43343</v>
      </c>
      <c r="B278">
        <v>5795</v>
      </c>
      <c r="C278" s="10">
        <f t="shared" si="52"/>
        <v>-1.1935208866155178E-2</v>
      </c>
      <c r="D278">
        <v>3659</v>
      </c>
      <c r="E278" s="10">
        <f t="shared" si="44"/>
        <v>-0.12808292624806383</v>
      </c>
      <c r="F278">
        <v>606</v>
      </c>
      <c r="G278" s="10">
        <f t="shared" si="45"/>
        <v>-7.2259644825474645E-2</v>
      </c>
      <c r="H278">
        <v>2398</v>
      </c>
      <c r="I278" s="10">
        <f t="shared" si="46"/>
        <v>5.8719646799116898E-2</v>
      </c>
      <c r="J278">
        <v>595.4</v>
      </c>
      <c r="K278" s="10">
        <f t="shared" si="47"/>
        <v>-4.2765273311897167E-2</v>
      </c>
      <c r="T278">
        <f t="shared" si="48"/>
        <v>-2.586911381910903E-2</v>
      </c>
      <c r="U278">
        <f t="shared" si="43"/>
        <v>-0.13435104415104115</v>
      </c>
      <c r="V278">
        <f t="shared" si="49"/>
        <v>-9.1502854043675974E-2</v>
      </c>
      <c r="W278">
        <f t="shared" si="50"/>
        <v>5.2213358095317318E-2</v>
      </c>
      <c r="X278">
        <f t="shared" si="51"/>
        <v>-5.2763893900408108E-2</v>
      </c>
    </row>
    <row r="279" spans="1:24">
      <c r="A279" s="1">
        <v>43371</v>
      </c>
      <c r="B279">
        <v>5963</v>
      </c>
      <c r="C279" s="10">
        <f t="shared" si="52"/>
        <v>2.8990509059534153E-2</v>
      </c>
      <c r="D279">
        <v>3880</v>
      </c>
      <c r="E279" s="10">
        <f t="shared" si="44"/>
        <v>6.0399016124624172E-2</v>
      </c>
      <c r="F279">
        <v>629.79999999999995</v>
      </c>
      <c r="G279" s="10">
        <f t="shared" si="45"/>
        <v>3.9273927392739161E-2</v>
      </c>
      <c r="H279">
        <v>2413</v>
      </c>
      <c r="I279" s="10">
        <f t="shared" si="46"/>
        <v>6.255212677231059E-3</v>
      </c>
      <c r="J279">
        <v>586.4</v>
      </c>
      <c r="K279" s="10">
        <f t="shared" si="47"/>
        <v>-1.5115888478333894E-2</v>
      </c>
      <c r="T279">
        <f t="shared" si="48"/>
        <v>1.5056604106580301E-2</v>
      </c>
      <c r="U279">
        <f t="shared" si="43"/>
        <v>5.413089822164685E-2</v>
      </c>
      <c r="V279">
        <f t="shared" si="49"/>
        <v>2.0030718174537838E-2</v>
      </c>
      <c r="W279">
        <f t="shared" si="50"/>
        <v>-2.5107602656852367E-4</v>
      </c>
      <c r="X279">
        <f t="shared" si="51"/>
        <v>-2.5114509066844835E-2</v>
      </c>
    </row>
    <row r="280" spans="1:24">
      <c r="A280" s="12">
        <v>43404</v>
      </c>
      <c r="B280">
        <v>5990</v>
      </c>
      <c r="C280" s="10">
        <f t="shared" si="52"/>
        <v>4.5279221868186337E-3</v>
      </c>
      <c r="D280">
        <v>3803.5</v>
      </c>
      <c r="E280" s="10">
        <f t="shared" si="44"/>
        <v>-1.9716494845360866E-2</v>
      </c>
      <c r="F280">
        <v>525.79999999999995</v>
      </c>
      <c r="G280" s="10">
        <f t="shared" si="45"/>
        <v>-0.16513178786916483</v>
      </c>
      <c r="H280">
        <v>2311</v>
      </c>
      <c r="I280" s="10">
        <f t="shared" si="46"/>
        <v>-4.2271031910484869E-2</v>
      </c>
      <c r="J280">
        <v>544.4</v>
      </c>
      <c r="K280" s="10">
        <f t="shared" si="47"/>
        <v>-7.1623465211459791E-2</v>
      </c>
      <c r="T280">
        <f t="shared" si="48"/>
        <v>-9.405982766135218E-3</v>
      </c>
      <c r="U280">
        <f t="shared" si="43"/>
        <v>-2.5984612748338187E-2</v>
      </c>
      <c r="V280">
        <f t="shared" si="49"/>
        <v>-0.18437499708736615</v>
      </c>
      <c r="W280">
        <f t="shared" si="50"/>
        <v>-4.8777320614284449E-2</v>
      </c>
      <c r="X280">
        <f t="shared" si="51"/>
        <v>-8.1622085799970739E-2</v>
      </c>
    </row>
    <row r="281" spans="1:24">
      <c r="A281" s="1">
        <v>43434</v>
      </c>
      <c r="B281">
        <v>6117</v>
      </c>
      <c r="C281" s="10">
        <f t="shared" si="52"/>
        <v>2.1202003338898212E-2</v>
      </c>
      <c r="D281">
        <v>3559</v>
      </c>
      <c r="E281" s="10">
        <f t="shared" si="44"/>
        <v>-6.4282897331405242E-2</v>
      </c>
      <c r="F281">
        <v>491.3</v>
      </c>
      <c r="G281" s="10">
        <f t="shared" si="45"/>
        <v>-6.5614302015975512E-2</v>
      </c>
      <c r="H281">
        <v>2416</v>
      </c>
      <c r="I281" s="10">
        <f t="shared" si="46"/>
        <v>4.543487667676338E-2</v>
      </c>
      <c r="J281">
        <v>581.4</v>
      </c>
      <c r="K281" s="10">
        <f t="shared" si="47"/>
        <v>6.7964731814841972E-2</v>
      </c>
      <c r="T281" s="22">
        <f t="shared" si="48"/>
        <v>7.2680983859443604E-3</v>
      </c>
      <c r="U281" s="22">
        <f t="shared" si="43"/>
        <v>-7.0551015234382564E-2</v>
      </c>
      <c r="V281" s="22">
        <f t="shared" si="49"/>
        <v>-8.4857511234176841E-2</v>
      </c>
      <c r="W281" s="22">
        <f t="shared" si="50"/>
        <v>3.89285879729638E-2</v>
      </c>
      <c r="X281" s="22">
        <f t="shared" si="51"/>
        <v>5.7966111226331031E-2</v>
      </c>
    </row>
    <row r="282" spans="1:24">
      <c r="A282" s="1">
        <v>43465</v>
      </c>
      <c r="B282">
        <v>5873</v>
      </c>
      <c r="C282" s="10">
        <f t="shared" si="52"/>
        <v>-3.9888834395945705E-2</v>
      </c>
      <c r="D282">
        <v>3730</v>
      </c>
      <c r="E282" s="10">
        <f t="shared" si="44"/>
        <v>4.804720427086262E-2</v>
      </c>
      <c r="F282">
        <v>459.2</v>
      </c>
      <c r="G282" s="10">
        <f t="shared" si="45"/>
        <v>-6.5336861388153977E-2</v>
      </c>
      <c r="H282">
        <v>2369</v>
      </c>
      <c r="I282" s="10">
        <f t="shared" si="46"/>
        <v>-1.9453642384105962E-2</v>
      </c>
      <c r="J282">
        <v>601.4</v>
      </c>
      <c r="K282" s="10">
        <f t="shared" si="47"/>
        <v>3.4399724802201659E-2</v>
      </c>
      <c r="T282" s="22">
        <f t="shared" si="48"/>
        <v>-5.3822739348899556E-2</v>
      </c>
      <c r="U282" s="22">
        <f t="shared" si="43"/>
        <v>4.1779086367885299E-2</v>
      </c>
      <c r="V282" s="22">
        <f t="shared" si="49"/>
        <v>-8.4580070606355306E-2</v>
      </c>
      <c r="W282" s="22">
        <f t="shared" si="50"/>
        <v>-2.5959931087905546E-2</v>
      </c>
      <c r="X282" s="22">
        <f t="shared" si="51"/>
        <v>2.4401104213690718E-2</v>
      </c>
    </row>
    <row r="283" spans="1:24">
      <c r="A283" s="1">
        <v>43496</v>
      </c>
      <c r="B283">
        <v>5532</v>
      </c>
      <c r="C283" s="10">
        <f t="shared" si="52"/>
        <v>-5.8062319087348935E-2</v>
      </c>
      <c r="D283">
        <v>4187.5</v>
      </c>
      <c r="E283" s="10">
        <f t="shared" si="44"/>
        <v>0.12265415549597858</v>
      </c>
      <c r="F283">
        <v>511.8</v>
      </c>
      <c r="G283" s="10">
        <f t="shared" si="45"/>
        <v>0.11454703832752622</v>
      </c>
      <c r="H283">
        <v>2400</v>
      </c>
      <c r="I283" s="10">
        <f t="shared" si="46"/>
        <v>1.3085690164626351E-2</v>
      </c>
      <c r="J283">
        <v>626</v>
      </c>
      <c r="K283" s="10">
        <f t="shared" si="47"/>
        <v>4.0904556035916251E-2</v>
      </c>
      <c r="T283" s="22">
        <f t="shared" si="48"/>
        <v>-7.1996224040302786E-2</v>
      </c>
      <c r="U283" s="22">
        <f t="shared" si="43"/>
        <v>0.11638603759300126</v>
      </c>
      <c r="V283" s="22">
        <f t="shared" si="49"/>
        <v>9.5303829109324889E-2</v>
      </c>
      <c r="W283" s="22">
        <f t="shared" si="50"/>
        <v>6.5794014608267686E-3</v>
      </c>
      <c r="X283" s="22">
        <f t="shared" si="51"/>
        <v>3.090593544740531E-2</v>
      </c>
    </row>
    <row r="284" spans="1:24">
      <c r="A284" s="1">
        <v>43524</v>
      </c>
      <c r="B284">
        <v>6139</v>
      </c>
      <c r="C284" s="10">
        <f t="shared" si="52"/>
        <v>0.10972523499638465</v>
      </c>
      <c r="D284">
        <v>4336</v>
      </c>
      <c r="E284" s="10">
        <f t="shared" si="44"/>
        <v>3.5462686567164114E-2</v>
      </c>
      <c r="F284">
        <v>466</v>
      </c>
      <c r="G284" s="10">
        <f t="shared" si="45"/>
        <v>-8.9488081281750675E-2</v>
      </c>
      <c r="H284">
        <v>2373</v>
      </c>
      <c r="I284" s="10">
        <f t="shared" si="46"/>
        <v>-1.1249999999999982E-2</v>
      </c>
      <c r="J284">
        <v>661</v>
      </c>
      <c r="K284" s="10">
        <f t="shared" si="47"/>
        <v>5.5910543130990309E-2</v>
      </c>
      <c r="T284" s="22">
        <f t="shared" si="48"/>
        <v>9.5791330043430795E-2</v>
      </c>
      <c r="U284" s="22">
        <f t="shared" si="43"/>
        <v>2.9194568664186793E-2</v>
      </c>
      <c r="V284" s="22">
        <f t="shared" si="49"/>
        <v>-0.108731290499952</v>
      </c>
      <c r="W284" s="22">
        <f t="shared" si="50"/>
        <v>-1.7756288703799566E-2</v>
      </c>
      <c r="X284" s="22">
        <f t="shared" si="51"/>
        <v>4.5911922542479368E-2</v>
      </c>
    </row>
    <row r="285" spans="1:24">
      <c r="A285" s="1">
        <v>43553</v>
      </c>
      <c r="B285">
        <v>6135</v>
      </c>
      <c r="C285" s="10">
        <f t="shared" si="52"/>
        <v>-6.515719172504042E-4</v>
      </c>
      <c r="D285">
        <v>4461</v>
      </c>
      <c r="E285" s="10">
        <f t="shared" si="44"/>
        <v>2.882841328413277E-2</v>
      </c>
      <c r="F285">
        <v>482.4</v>
      </c>
      <c r="G285" s="10">
        <f t="shared" si="45"/>
        <v>3.5193133047210168E-2</v>
      </c>
      <c r="H285">
        <v>2532</v>
      </c>
      <c r="I285" s="10">
        <f t="shared" si="46"/>
        <v>6.7003792667509554E-2</v>
      </c>
      <c r="J285">
        <v>701.2</v>
      </c>
      <c r="K285" s="10">
        <f t="shared" si="47"/>
        <v>6.0816944024205899E-2</v>
      </c>
      <c r="T285" s="22">
        <f t="shared" si="48"/>
        <v>-1.4585476870204256E-2</v>
      </c>
      <c r="U285" s="22">
        <f t="shared" si="43"/>
        <v>2.2560295381155449E-2</v>
      </c>
      <c r="V285" s="22">
        <f t="shared" si="49"/>
        <v>1.5949923829008845E-2</v>
      </c>
      <c r="W285" s="22">
        <f t="shared" si="50"/>
        <v>6.0497503963709974E-2</v>
      </c>
      <c r="X285" s="22">
        <f t="shared" si="51"/>
        <v>5.0818323435694958E-2</v>
      </c>
    </row>
    <row r="286" spans="1:24" s="16" customFormat="1">
      <c r="A286" s="15">
        <v>43585</v>
      </c>
      <c r="B286" s="16">
        <v>5726</v>
      </c>
      <c r="C286" s="17">
        <f t="shared" si="52"/>
        <v>-6.6666666666666652E-2</v>
      </c>
      <c r="D286" s="16">
        <v>4465</v>
      </c>
      <c r="E286" s="17">
        <f t="shared" si="44"/>
        <v>8.9665994171705954E-4</v>
      </c>
      <c r="F286" s="16">
        <v>494</v>
      </c>
      <c r="G286" s="17">
        <f t="shared" si="45"/>
        <v>2.4046434494195745E-2</v>
      </c>
      <c r="H286" s="16">
        <v>2309</v>
      </c>
      <c r="I286" s="17">
        <f t="shared" si="46"/>
        <v>-8.8072669826224304E-2</v>
      </c>
      <c r="J286" s="16">
        <v>725.4</v>
      </c>
      <c r="K286" s="17">
        <f t="shared" si="47"/>
        <v>3.4512264689104288E-2</v>
      </c>
      <c r="T286" s="23">
        <f t="shared" si="48"/>
        <v>-8.0600571619620504E-2</v>
      </c>
      <c r="U286" s="23">
        <f t="shared" si="43"/>
        <v>-5.3714579612602637E-3</v>
      </c>
      <c r="V286" s="23">
        <f t="shared" si="49"/>
        <v>4.803225275994423E-3</v>
      </c>
      <c r="W286" s="23">
        <f t="shared" si="50"/>
        <v>-9.4578958530023891E-2</v>
      </c>
      <c r="X286" s="23">
        <f t="shared" si="51"/>
        <v>2.4513644100593347E-2</v>
      </c>
    </row>
    <row r="287" spans="1:24">
      <c r="A287" s="1">
        <v>43616</v>
      </c>
      <c r="B287">
        <v>5833</v>
      </c>
      <c r="C287" s="10">
        <f t="shared" si="52"/>
        <v>1.8686692280824202E-2</v>
      </c>
      <c r="D287">
        <v>4536.5</v>
      </c>
      <c r="E287" s="10">
        <f t="shared" si="44"/>
        <v>1.6013437849943912E-2</v>
      </c>
      <c r="F287">
        <v>452.4</v>
      </c>
      <c r="G287" s="10">
        <f t="shared" si="45"/>
        <v>-8.4210526315789513E-2</v>
      </c>
      <c r="H287">
        <v>2115</v>
      </c>
      <c r="I287" s="10">
        <f t="shared" si="46"/>
        <v>-8.4019055868341241E-2</v>
      </c>
      <c r="J287">
        <v>747</v>
      </c>
      <c r="K287" s="10">
        <f t="shared" si="47"/>
        <v>2.977667493796532E-2</v>
      </c>
      <c r="T287" s="22">
        <f t="shared" si="48"/>
        <v>4.7527873278703503E-3</v>
      </c>
      <c r="U287" s="22">
        <f t="shared" si="43"/>
        <v>9.745319946966589E-3</v>
      </c>
      <c r="V287" s="22">
        <f t="shared" si="49"/>
        <v>-0.10345373553399084</v>
      </c>
      <c r="W287" s="22">
        <f t="shared" si="50"/>
        <v>-9.0525344572140828E-2</v>
      </c>
      <c r="X287" s="22">
        <f t="shared" si="51"/>
        <v>1.9778054349454378E-2</v>
      </c>
    </row>
    <row r="288" spans="1:24">
      <c r="A288" s="1">
        <v>43644</v>
      </c>
      <c r="B288">
        <v>6438</v>
      </c>
      <c r="C288" s="10">
        <f t="shared" si="52"/>
        <v>0.10372021258357611</v>
      </c>
      <c r="D288">
        <v>4880.5</v>
      </c>
      <c r="E288" s="10">
        <f t="shared" si="44"/>
        <v>7.5829383886255819E-2</v>
      </c>
      <c r="F288">
        <v>495.4</v>
      </c>
      <c r="G288" s="10">
        <f t="shared" si="45"/>
        <v>9.5048629531388151E-2</v>
      </c>
      <c r="H288">
        <v>2077</v>
      </c>
      <c r="I288" s="10">
        <f t="shared" si="46"/>
        <v>-1.7966903073286078E-2</v>
      </c>
      <c r="J288">
        <v>802.4</v>
      </c>
      <c r="K288" s="10">
        <f t="shared" si="47"/>
        <v>7.4163319946452422E-2</v>
      </c>
      <c r="T288" s="22">
        <f t="shared" si="48"/>
        <v>8.9786307630622259E-2</v>
      </c>
      <c r="U288" s="22">
        <f t="shared" si="43"/>
        <v>6.9561265983278497E-2</v>
      </c>
      <c r="V288" s="22">
        <f t="shared" si="49"/>
        <v>7.5805420313186822E-2</v>
      </c>
      <c r="W288" s="22">
        <f t="shared" si="50"/>
        <v>-2.4473191777085661E-2</v>
      </c>
      <c r="X288" s="22">
        <f t="shared" si="51"/>
        <v>6.4164699357941474E-2</v>
      </c>
    </row>
    <row r="289" spans="1:24">
      <c r="A289" s="1">
        <v>43677</v>
      </c>
      <c r="B289">
        <v>7061</v>
      </c>
      <c r="C289" s="10">
        <f t="shared" si="52"/>
        <v>9.6769182976079504E-2</v>
      </c>
      <c r="D289">
        <v>4698</v>
      </c>
      <c r="E289" s="10">
        <f t="shared" si="44"/>
        <v>-3.7393709660895391E-2</v>
      </c>
      <c r="F289">
        <v>548.6</v>
      </c>
      <c r="G289" s="10">
        <f t="shared" si="45"/>
        <v>0.1073879693177231</v>
      </c>
      <c r="H289">
        <v>2150</v>
      </c>
      <c r="I289" s="10">
        <f t="shared" si="46"/>
        <v>3.5146846413095734E-2</v>
      </c>
      <c r="J289">
        <v>720</v>
      </c>
      <c r="K289" s="10">
        <f t="shared" si="47"/>
        <v>-0.10269192422731799</v>
      </c>
      <c r="T289" s="22">
        <f t="shared" si="48"/>
        <v>8.2835278023125652E-2</v>
      </c>
      <c r="U289" s="22">
        <f t="shared" si="43"/>
        <v>-4.3661827563872713E-2</v>
      </c>
      <c r="V289" s="22">
        <f t="shared" si="49"/>
        <v>8.8144760099521768E-2</v>
      </c>
      <c r="W289" s="22">
        <f t="shared" si="50"/>
        <v>2.864055770929615E-2</v>
      </c>
      <c r="X289" s="22">
        <f t="shared" si="51"/>
        <v>-0.11269054481582894</v>
      </c>
    </row>
    <row r="290" spans="1:24">
      <c r="A290" s="1">
        <v>43707</v>
      </c>
      <c r="B290">
        <v>7318</v>
      </c>
      <c r="C290" s="10">
        <f t="shared" si="52"/>
        <v>3.639711089080877E-2</v>
      </c>
      <c r="D290">
        <v>4149.5</v>
      </c>
      <c r="E290" s="10">
        <f t="shared" si="44"/>
        <v>-0.11675180928054496</v>
      </c>
      <c r="F290">
        <v>545.6</v>
      </c>
      <c r="G290" s="10">
        <f t="shared" si="45"/>
        <v>-5.4684651841050425E-3</v>
      </c>
      <c r="H290">
        <v>2013</v>
      </c>
      <c r="I290" s="10">
        <f t="shared" si="46"/>
        <v>-6.3720930232558093E-2</v>
      </c>
      <c r="J290">
        <v>700.6</v>
      </c>
      <c r="K290" s="10">
        <f t="shared" si="47"/>
        <v>-2.6944444444444438E-2</v>
      </c>
      <c r="T290" s="22">
        <f t="shared" si="48"/>
        <v>2.2463205937854919E-2</v>
      </c>
      <c r="U290" s="22">
        <f t="shared" si="43"/>
        <v>-0.12301992718352228</v>
      </c>
      <c r="V290" s="22">
        <f t="shared" si="49"/>
        <v>-2.4711674402306365E-2</v>
      </c>
      <c r="W290" s="22">
        <f t="shared" si="50"/>
        <v>-7.022721893635768E-2</v>
      </c>
      <c r="X290" s="22">
        <f t="shared" si="51"/>
        <v>-3.6943065032955379E-2</v>
      </c>
    </row>
    <row r="291" spans="1:24">
      <c r="A291" s="1">
        <v>43738</v>
      </c>
      <c r="B291">
        <v>7261</v>
      </c>
      <c r="C291" s="10">
        <f t="shared" si="52"/>
        <v>-7.7890133916370674E-3</v>
      </c>
      <c r="D291">
        <v>4209</v>
      </c>
      <c r="E291" s="10">
        <f t="shared" si="44"/>
        <v>1.4339076997228473E-2</v>
      </c>
      <c r="F291">
        <v>570</v>
      </c>
      <c r="G291" s="10">
        <f t="shared" si="45"/>
        <v>4.4721407624633391E-2</v>
      </c>
      <c r="H291">
        <v>2125</v>
      </c>
      <c r="I291" s="10">
        <f t="shared" si="46"/>
        <v>5.5638350720317975E-2</v>
      </c>
      <c r="J291">
        <v>691.4</v>
      </c>
      <c r="K291" s="10">
        <f t="shared" si="47"/>
        <v>-1.3131601484441924E-2</v>
      </c>
      <c r="T291" s="22">
        <f t="shared" si="48"/>
        <v>-2.1722918344590919E-2</v>
      </c>
      <c r="U291" s="22">
        <f t="shared" si="43"/>
        <v>8.0709590942511494E-3</v>
      </c>
      <c r="V291" s="22">
        <f t="shared" si="49"/>
        <v>2.5478198406432069E-2</v>
      </c>
      <c r="W291" s="22">
        <f t="shared" si="50"/>
        <v>4.9132062016518395E-2</v>
      </c>
      <c r="X291" s="22">
        <f t="shared" si="51"/>
        <v>-2.3130222072952865E-2</v>
      </c>
    </row>
    <row r="292" spans="1:24">
      <c r="A292" s="12">
        <v>43769</v>
      </c>
      <c r="B292">
        <v>7501</v>
      </c>
      <c r="C292" s="10">
        <f t="shared" si="52"/>
        <v>3.3053298443740609E-2</v>
      </c>
      <c r="D292">
        <v>4014</v>
      </c>
      <c r="E292" s="10">
        <f t="shared" si="44"/>
        <v>-4.6329294369208851E-2</v>
      </c>
      <c r="F292">
        <v>576.20000000000005</v>
      </c>
      <c r="G292" s="10">
        <f t="shared" si="45"/>
        <v>1.0877192982456263E-2</v>
      </c>
      <c r="H292">
        <v>2008</v>
      </c>
      <c r="I292" s="10">
        <f t="shared" si="46"/>
        <v>-5.5058823529411716E-2</v>
      </c>
      <c r="J292">
        <v>719.8</v>
      </c>
      <c r="K292" s="10">
        <f t="shared" si="47"/>
        <v>4.1076077523864551E-2</v>
      </c>
      <c r="T292" s="22">
        <f t="shared" si="48"/>
        <v>1.9119393490786757E-2</v>
      </c>
      <c r="U292" s="22">
        <f t="shared" si="43"/>
        <v>-5.2597412272186173E-2</v>
      </c>
      <c r="V292" s="22">
        <f t="shared" si="49"/>
        <v>-8.3660162357450593E-3</v>
      </c>
      <c r="W292" s="22">
        <f t="shared" si="50"/>
        <v>-6.1565112233211296E-2</v>
      </c>
      <c r="X292" s="22">
        <f t="shared" si="51"/>
        <v>3.107745693535361E-2</v>
      </c>
    </row>
    <row r="293" spans="1:24">
      <c r="A293" s="1">
        <v>43798</v>
      </c>
      <c r="B293">
        <v>7458</v>
      </c>
      <c r="C293" s="10">
        <f t="shared" si="52"/>
        <v>-5.7325689908012123E-3</v>
      </c>
      <c r="D293">
        <v>4201.5</v>
      </c>
      <c r="E293" s="10">
        <f t="shared" si="44"/>
        <v>4.6711509715994026E-2</v>
      </c>
      <c r="F293">
        <v>573.4</v>
      </c>
      <c r="G293" s="10">
        <f t="shared" si="45"/>
        <v>-4.8594238111767663E-3</v>
      </c>
      <c r="H293">
        <v>2123</v>
      </c>
      <c r="I293" s="10">
        <f t="shared" si="46"/>
        <v>5.7270916334661415E-2</v>
      </c>
      <c r="J293">
        <v>753.8</v>
      </c>
      <c r="K293" s="10">
        <f t="shared" si="47"/>
        <v>4.7235343150875186E-2</v>
      </c>
      <c r="T293" s="22">
        <f t="shared" si="48"/>
        <v>-1.9666473943755064E-2</v>
      </c>
      <c r="U293" s="22">
        <f t="shared" si="43"/>
        <v>4.0443391813016705E-2</v>
      </c>
      <c r="V293" s="22">
        <f t="shared" si="49"/>
        <v>-2.4102633029378089E-2</v>
      </c>
      <c r="W293" s="22">
        <f t="shared" si="50"/>
        <v>5.0764627630861835E-2</v>
      </c>
      <c r="X293" s="22">
        <f t="shared" si="51"/>
        <v>3.7236722562364245E-2</v>
      </c>
    </row>
    <row r="294" spans="1:24">
      <c r="A294" s="1">
        <v>43830</v>
      </c>
      <c r="B294">
        <v>7607</v>
      </c>
      <c r="C294" s="10">
        <f t="shared" si="52"/>
        <v>1.9978546527219088E-2</v>
      </c>
      <c r="D294">
        <v>4503</v>
      </c>
      <c r="E294" s="10">
        <f t="shared" si="44"/>
        <v>7.1760085683684416E-2</v>
      </c>
      <c r="F294">
        <v>564.79999999999995</v>
      </c>
      <c r="G294" s="10">
        <f t="shared" si="45"/>
        <v>-1.4998256016742317E-2</v>
      </c>
      <c r="H294">
        <v>2065</v>
      </c>
      <c r="I294" s="10">
        <f t="shared" si="46"/>
        <v>-2.7319830428638725E-2</v>
      </c>
      <c r="J294">
        <v>749</v>
      </c>
      <c r="K294" s="10">
        <f t="shared" si="47"/>
        <v>-6.367736800212187E-3</v>
      </c>
      <c r="T294" s="22">
        <f t="shared" si="48"/>
        <v>6.044641574265236E-3</v>
      </c>
      <c r="U294" s="22">
        <f t="shared" si="43"/>
        <v>6.5491967780707094E-2</v>
      </c>
      <c r="V294" s="22">
        <f t="shared" si="49"/>
        <v>-3.424146523494364E-2</v>
      </c>
      <c r="W294" s="22">
        <f t="shared" si="50"/>
        <v>-3.3826119132438305E-2</v>
      </c>
      <c r="X294" s="22">
        <f t="shared" si="51"/>
        <v>-1.6366357388723128E-2</v>
      </c>
    </row>
    <row r="295" spans="1:24">
      <c r="A295" s="1">
        <v>43861</v>
      </c>
      <c r="B295">
        <v>7424</v>
      </c>
      <c r="C295" s="10">
        <f t="shared" si="52"/>
        <v>-2.4056789798869493E-2</v>
      </c>
      <c r="D295">
        <v>4084</v>
      </c>
      <c r="E295" s="10">
        <f t="shared" si="44"/>
        <v>-9.3049078392183016E-2</v>
      </c>
      <c r="F295">
        <v>631.4</v>
      </c>
      <c r="G295" s="10">
        <f t="shared" si="45"/>
        <v>0.11791784702549579</v>
      </c>
      <c r="H295">
        <v>1965</v>
      </c>
      <c r="I295" s="10">
        <f t="shared" si="46"/>
        <v>-4.8426150121065326E-2</v>
      </c>
      <c r="J295">
        <v>738.4</v>
      </c>
      <c r="K295" s="10">
        <f t="shared" si="47"/>
        <v>-1.4152202937249725E-2</v>
      </c>
      <c r="T295" s="22">
        <f t="shared" si="48"/>
        <v>-3.7990694751823345E-2</v>
      </c>
      <c r="U295" s="22">
        <f t="shared" si="43"/>
        <v>-9.9317196295160337E-2</v>
      </c>
      <c r="V295" s="22">
        <f t="shared" si="49"/>
        <v>9.8674637807294463E-2</v>
      </c>
      <c r="W295" s="22">
        <f t="shared" si="50"/>
        <v>-5.4932438824864906E-2</v>
      </c>
      <c r="X295" s="22">
        <f t="shared" si="51"/>
        <v>-2.4150823525760666E-2</v>
      </c>
    </row>
    <row r="296" spans="1:24">
      <c r="A296" s="1">
        <v>43889</v>
      </c>
      <c r="B296">
        <v>6794</v>
      </c>
      <c r="C296" s="10">
        <f t="shared" si="52"/>
        <v>-8.4859913793103425E-2</v>
      </c>
      <c r="D296">
        <v>3608</v>
      </c>
      <c r="E296" s="10">
        <f t="shared" si="44"/>
        <v>-0.11655239960822728</v>
      </c>
      <c r="F296">
        <v>608.4</v>
      </c>
      <c r="G296" s="10">
        <f t="shared" si="45"/>
        <v>-3.6426987646499875E-2</v>
      </c>
      <c r="H296">
        <v>1870</v>
      </c>
      <c r="I296" s="10">
        <f t="shared" si="46"/>
        <v>-4.8346055979643809E-2</v>
      </c>
      <c r="J296">
        <v>681.8</v>
      </c>
      <c r="K296" s="10">
        <f t="shared" si="47"/>
        <v>-7.6652221018418287E-2</v>
      </c>
      <c r="T296" s="22">
        <f t="shared" si="48"/>
        <v>-9.8793818746057277E-2</v>
      </c>
      <c r="U296" s="22">
        <f t="shared" si="43"/>
        <v>-0.1228205175112046</v>
      </c>
      <c r="V296" s="22">
        <f t="shared" si="49"/>
        <v>-5.5670196864701198E-2</v>
      </c>
      <c r="W296" s="22">
        <f t="shared" si="50"/>
        <v>-5.4852344683443389E-2</v>
      </c>
      <c r="X296" s="22">
        <f t="shared" si="51"/>
        <v>-8.6650841606929235E-2</v>
      </c>
    </row>
    <row r="297" spans="1:24">
      <c r="A297" s="1">
        <v>43921</v>
      </c>
      <c r="B297">
        <v>7216</v>
      </c>
      <c r="C297" s="10">
        <f t="shared" si="52"/>
        <v>6.2113629673241189E-2</v>
      </c>
      <c r="D297">
        <v>3718.5</v>
      </c>
      <c r="E297" s="10">
        <f t="shared" si="44"/>
        <v>3.062638580931254E-2</v>
      </c>
      <c r="F297">
        <v>521.79999999999995</v>
      </c>
      <c r="G297" s="10">
        <f t="shared" si="45"/>
        <v>-0.14234056541748852</v>
      </c>
      <c r="H297">
        <v>1629.5</v>
      </c>
      <c r="I297" s="10">
        <f t="shared" si="46"/>
        <v>-0.12860962566844925</v>
      </c>
      <c r="J297">
        <v>591.79999999999995</v>
      </c>
      <c r="K297" s="10">
        <f t="shared" si="47"/>
        <v>-0.13200352009386918</v>
      </c>
      <c r="T297" s="22">
        <f t="shared" si="48"/>
        <v>4.8179724720287337E-2</v>
      </c>
      <c r="U297" s="22">
        <f t="shared" si="43"/>
        <v>2.4358267906335218E-2</v>
      </c>
      <c r="V297" s="22">
        <f t="shared" si="49"/>
        <v>-0.16158377463568985</v>
      </c>
      <c r="W297" s="22">
        <f t="shared" si="50"/>
        <v>-0.13511591437224882</v>
      </c>
      <c r="X297" s="22">
        <f t="shared" si="51"/>
        <v>-0.14200214068238012</v>
      </c>
    </row>
    <row r="298" spans="1:24">
      <c r="A298" s="12">
        <v>43951</v>
      </c>
      <c r="B298">
        <v>8322</v>
      </c>
      <c r="C298" s="10">
        <f t="shared" si="52"/>
        <v>0.1532705099778271</v>
      </c>
      <c r="D298">
        <v>3684.5</v>
      </c>
      <c r="E298" s="10">
        <f t="shared" si="44"/>
        <v>-9.1434718300389406E-3</v>
      </c>
      <c r="F298">
        <v>508.4</v>
      </c>
      <c r="G298" s="10">
        <f t="shared" si="45"/>
        <v>-2.5680337293982336E-2</v>
      </c>
      <c r="H298">
        <v>1727.5</v>
      </c>
      <c r="I298" s="10">
        <f t="shared" si="46"/>
        <v>6.0141147591285637E-2</v>
      </c>
      <c r="J298">
        <v>640</v>
      </c>
      <c r="K298" s="10">
        <f t="shared" si="47"/>
        <v>8.1446434606285978E-2</v>
      </c>
      <c r="T298" s="22">
        <f t="shared" si="48"/>
        <v>0.13933660502487324</v>
      </c>
      <c r="U298" s="22">
        <f t="shared" si="43"/>
        <v>-1.5411589733016264E-2</v>
      </c>
      <c r="V298" s="22">
        <f t="shared" si="49"/>
        <v>-4.4923546512183658E-2</v>
      </c>
      <c r="W298" s="22">
        <f t="shared" si="50"/>
        <v>5.3634858887486057E-2</v>
      </c>
      <c r="X298" s="22">
        <f t="shared" si="51"/>
        <v>7.144781401777503E-2</v>
      </c>
    </row>
    <row r="299" spans="1:24">
      <c r="A299" s="1">
        <v>43980</v>
      </c>
      <c r="B299">
        <v>8580</v>
      </c>
      <c r="C299" s="10">
        <f t="shared" si="52"/>
        <v>3.1002162941600631E-2</v>
      </c>
      <c r="D299">
        <v>4313</v>
      </c>
      <c r="E299" s="10">
        <f t="shared" si="44"/>
        <v>0.1705794544714343</v>
      </c>
      <c r="F299">
        <v>496.2</v>
      </c>
      <c r="G299" s="10">
        <f t="shared" si="45"/>
        <v>-2.3996852871754459E-2</v>
      </c>
      <c r="H299">
        <v>1886.5</v>
      </c>
      <c r="I299" s="10">
        <f t="shared" si="46"/>
        <v>9.2040520984081109E-2</v>
      </c>
      <c r="J299">
        <v>691</v>
      </c>
      <c r="K299" s="10">
        <f t="shared" si="47"/>
        <v>7.9687499999999911E-2</v>
      </c>
      <c r="T299" s="22">
        <f t="shared" si="48"/>
        <v>1.7068257988646779E-2</v>
      </c>
      <c r="U299" s="22">
        <f t="shared" si="43"/>
        <v>0.16431133656845698</v>
      </c>
      <c r="V299" s="22">
        <f t="shared" si="49"/>
        <v>-4.3240062089955782E-2</v>
      </c>
      <c r="W299" s="22">
        <f t="shared" si="50"/>
        <v>8.5534232280281522E-2</v>
      </c>
      <c r="X299" s="22">
        <f t="shared" si="51"/>
        <v>6.9688879411488963E-2</v>
      </c>
    </row>
    <row r="300" spans="1:24">
      <c r="A300" s="1">
        <v>44012</v>
      </c>
      <c r="B300">
        <v>8421</v>
      </c>
      <c r="C300" s="10">
        <f t="shared" si="52"/>
        <v>-1.8531468531468587E-2</v>
      </c>
      <c r="D300">
        <v>4549</v>
      </c>
      <c r="E300" s="10">
        <f t="shared" si="44"/>
        <v>5.4718293531184736E-2</v>
      </c>
      <c r="F300">
        <v>483.4</v>
      </c>
      <c r="G300" s="10">
        <f t="shared" si="45"/>
        <v>-2.5796049979846858E-2</v>
      </c>
      <c r="H300">
        <v>2166</v>
      </c>
      <c r="I300" s="10">
        <f t="shared" si="46"/>
        <v>0.14815796448449503</v>
      </c>
      <c r="J300">
        <v>671.8</v>
      </c>
      <c r="K300" s="10">
        <f t="shared" si="47"/>
        <v>-2.7785817655571754E-2</v>
      </c>
      <c r="T300" s="22">
        <f t="shared" si="48"/>
        <v>-3.2465373484422438E-2</v>
      </c>
      <c r="U300" s="22">
        <f t="shared" si="43"/>
        <v>4.8450175628207415E-2</v>
      </c>
      <c r="V300" s="22">
        <f t="shared" si="49"/>
        <v>-4.503925919804818E-2</v>
      </c>
      <c r="W300" s="22">
        <f t="shared" si="50"/>
        <v>0.14165167578069546</v>
      </c>
      <c r="X300" s="22">
        <f t="shared" si="51"/>
        <v>-3.7784438244082695E-2</v>
      </c>
    </row>
    <row r="301" spans="1:24">
      <c r="A301" s="1">
        <v>44043</v>
      </c>
      <c r="B301">
        <v>8530</v>
      </c>
      <c r="C301" s="10">
        <f t="shared" si="52"/>
        <v>1.2943830898943132E-2</v>
      </c>
      <c r="D301">
        <v>4615</v>
      </c>
      <c r="E301" s="10">
        <f t="shared" si="44"/>
        <v>1.4508683227082875E-2</v>
      </c>
      <c r="F301">
        <v>490.2</v>
      </c>
      <c r="G301" s="10">
        <f t="shared" si="45"/>
        <v>1.4067025237898267E-2</v>
      </c>
      <c r="H301">
        <v>2198</v>
      </c>
      <c r="I301" s="10">
        <f t="shared" si="46"/>
        <v>1.4773776546629813E-2</v>
      </c>
      <c r="J301">
        <v>729.4</v>
      </c>
      <c r="K301" s="10">
        <f t="shared" si="47"/>
        <v>8.5739803512950408E-2</v>
      </c>
      <c r="T301" s="22">
        <f t="shared" si="48"/>
        <v>-9.9007405401072002E-4</v>
      </c>
      <c r="U301" s="22">
        <f t="shared" si="43"/>
        <v>8.2405653241055515E-3</v>
      </c>
      <c r="V301" s="22">
        <f t="shared" si="49"/>
        <v>-5.1761839803030549E-3</v>
      </c>
      <c r="W301" s="22">
        <f t="shared" si="50"/>
        <v>8.2674878428302297E-3</v>
      </c>
      <c r="X301" s="22">
        <f t="shared" si="51"/>
        <v>7.574118292443946E-2</v>
      </c>
    </row>
    <row r="302" spans="1:24">
      <c r="A302" s="1">
        <v>44074</v>
      </c>
      <c r="B302">
        <v>8340</v>
      </c>
      <c r="C302" s="10">
        <f t="shared" si="52"/>
        <v>-2.2274325908558046E-2</v>
      </c>
      <c r="D302">
        <v>4635</v>
      </c>
      <c r="E302" s="10">
        <f t="shared" si="44"/>
        <v>4.3336944745395733E-3</v>
      </c>
      <c r="F302">
        <v>519.6</v>
      </c>
      <c r="G302" s="10">
        <f t="shared" si="45"/>
        <v>5.9975520195838516E-2</v>
      </c>
      <c r="H302">
        <v>2422</v>
      </c>
      <c r="I302" s="10">
        <f t="shared" si="46"/>
        <v>0.10191082802547768</v>
      </c>
      <c r="J302">
        <v>740.6</v>
      </c>
      <c r="K302" s="10">
        <f t="shared" si="47"/>
        <v>1.5355086372360827E-2</v>
      </c>
      <c r="T302" s="22">
        <f t="shared" si="48"/>
        <v>-3.6208230861511898E-2</v>
      </c>
      <c r="U302" s="22">
        <f t="shared" si="43"/>
        <v>-1.9344234284377499E-3</v>
      </c>
      <c r="V302" s="22">
        <f t="shared" si="49"/>
        <v>4.0732310977637194E-2</v>
      </c>
      <c r="W302" s="22">
        <f t="shared" si="50"/>
        <v>9.5404539321678097E-2</v>
      </c>
      <c r="X302" s="22">
        <f t="shared" si="51"/>
        <v>5.3564657838498855E-3</v>
      </c>
    </row>
    <row r="303" spans="1:24">
      <c r="A303" s="1">
        <v>44104</v>
      </c>
      <c r="B303">
        <v>8457</v>
      </c>
      <c r="C303" s="10">
        <f t="shared" si="52"/>
        <v>1.4028776978417312E-2</v>
      </c>
      <c r="D303">
        <v>4655.5</v>
      </c>
      <c r="E303" s="10">
        <f t="shared" si="44"/>
        <v>4.4228694714132377E-3</v>
      </c>
      <c r="F303">
        <v>482</v>
      </c>
      <c r="G303" s="10">
        <f t="shared" si="45"/>
        <v>-7.2363356428021608E-2</v>
      </c>
      <c r="H303">
        <v>2507</v>
      </c>
      <c r="I303" s="10">
        <f t="shared" si="46"/>
        <v>3.509496284062763E-2</v>
      </c>
      <c r="J303">
        <v>720.8</v>
      </c>
      <c r="K303" s="10">
        <f t="shared" si="47"/>
        <v>-2.6735079665136441E-2</v>
      </c>
      <c r="T303" s="22">
        <f t="shared" si="48"/>
        <v>9.4872025463460519E-5</v>
      </c>
      <c r="U303" s="22">
        <f t="shared" si="43"/>
        <v>-1.8452484315640855E-3</v>
      </c>
      <c r="V303" s="22">
        <f t="shared" si="49"/>
        <v>-9.1606565646222937E-2</v>
      </c>
      <c r="W303" s="22">
        <f t="shared" si="50"/>
        <v>2.8588674136828047E-2</v>
      </c>
      <c r="X303" s="22">
        <f t="shared" si="51"/>
        <v>-3.6733700253647382E-2</v>
      </c>
    </row>
    <row r="304" spans="1:24">
      <c r="A304" s="12">
        <v>44134</v>
      </c>
      <c r="B304">
        <v>7766</v>
      </c>
      <c r="C304" s="10">
        <f t="shared" si="52"/>
        <v>-8.1707461274683646E-2</v>
      </c>
      <c r="D304">
        <v>4357</v>
      </c>
      <c r="E304" s="10">
        <f t="shared" si="44"/>
        <v>-6.4117710235205627E-2</v>
      </c>
      <c r="F304">
        <v>397</v>
      </c>
      <c r="G304" s="10">
        <f t="shared" si="45"/>
        <v>-0.17634854771784236</v>
      </c>
      <c r="H304">
        <v>2400</v>
      </c>
      <c r="I304" s="10">
        <f t="shared" si="46"/>
        <v>-4.2680494615077835E-2</v>
      </c>
      <c r="J304">
        <v>635.6</v>
      </c>
      <c r="K304" s="10">
        <f t="shared" si="47"/>
        <v>-0.11820199778024409</v>
      </c>
      <c r="T304" s="22">
        <f t="shared" si="48"/>
        <v>-9.5641366227637498E-2</v>
      </c>
      <c r="U304" s="22">
        <f t="shared" si="43"/>
        <v>-7.0385828138182949E-2</v>
      </c>
      <c r="V304" s="22">
        <f t="shared" si="49"/>
        <v>-0.19559175693604369</v>
      </c>
      <c r="W304" s="22">
        <f t="shared" si="50"/>
        <v>-4.9186783318877415E-2</v>
      </c>
      <c r="X304" s="22">
        <f t="shared" si="51"/>
        <v>-0.12820061836875504</v>
      </c>
    </row>
    <row r="305" spans="1:24">
      <c r="A305" s="1">
        <v>44165</v>
      </c>
      <c r="B305">
        <v>7805</v>
      </c>
      <c r="C305" s="10">
        <f t="shared" si="52"/>
        <v>5.0218902910121876E-3</v>
      </c>
      <c r="D305">
        <v>4834</v>
      </c>
      <c r="E305" s="10">
        <f t="shared" si="44"/>
        <v>0.10947899931145288</v>
      </c>
      <c r="F305">
        <v>504</v>
      </c>
      <c r="G305" s="10">
        <f t="shared" si="45"/>
        <v>0.26952141057934509</v>
      </c>
      <c r="H305">
        <v>2359</v>
      </c>
      <c r="I305" s="10">
        <f t="shared" si="46"/>
        <v>-1.7083333333333339E-2</v>
      </c>
      <c r="J305">
        <v>605</v>
      </c>
      <c r="K305" s="10">
        <f t="shared" si="47"/>
        <v>-4.8143486469477748E-2</v>
      </c>
      <c r="T305" s="22">
        <f t="shared" si="48"/>
        <v>-8.912014661941664E-3</v>
      </c>
      <c r="U305" s="22">
        <f t="shared" si="43"/>
        <v>0.10321088140847556</v>
      </c>
      <c r="V305" s="22">
        <f t="shared" si="49"/>
        <v>0.25027820136114376</v>
      </c>
      <c r="W305" s="22">
        <f t="shared" si="50"/>
        <v>-2.3589622037132923E-2</v>
      </c>
      <c r="X305" s="22">
        <f t="shared" si="51"/>
        <v>-5.8142107057988689E-2</v>
      </c>
    </row>
    <row r="306" spans="1:24">
      <c r="A306" s="1">
        <v>44196</v>
      </c>
      <c r="B306">
        <v>7324</v>
      </c>
      <c r="C306" s="10">
        <f t="shared" si="52"/>
        <v>-6.1627162075592601E-2</v>
      </c>
      <c r="D306">
        <v>5470</v>
      </c>
      <c r="E306" s="10">
        <f t="shared" si="44"/>
        <v>0.13156805957798934</v>
      </c>
      <c r="F306">
        <v>488.8</v>
      </c>
      <c r="G306" s="10">
        <f t="shared" si="45"/>
        <v>-3.0158730158730163E-2</v>
      </c>
      <c r="H306">
        <v>2443</v>
      </c>
      <c r="I306" s="10">
        <f t="shared" si="46"/>
        <v>3.5608308605341144E-2</v>
      </c>
      <c r="J306">
        <v>582</v>
      </c>
      <c r="K306" s="10">
        <f t="shared" si="47"/>
        <v>-3.8016528925619797E-2</v>
      </c>
      <c r="T306" s="22">
        <f t="shared" si="48"/>
        <v>-7.5561067028546453E-2</v>
      </c>
      <c r="U306" s="22">
        <f t="shared" si="43"/>
        <v>0.12529994167501202</v>
      </c>
      <c r="V306" s="22">
        <f t="shared" si="49"/>
        <v>-4.9401939376931485E-2</v>
      </c>
      <c r="W306" s="22">
        <f t="shared" si="50"/>
        <v>2.910201990154156E-2</v>
      </c>
      <c r="X306" s="22">
        <f t="shared" si="51"/>
        <v>-4.8015149514130738E-2</v>
      </c>
    </row>
    <row r="307" spans="1:24">
      <c r="A307" s="1">
        <v>44225</v>
      </c>
      <c r="B307">
        <v>7491</v>
      </c>
      <c r="C307" s="10">
        <f t="shared" si="52"/>
        <v>2.2801747678864004E-2</v>
      </c>
      <c r="D307">
        <v>5589</v>
      </c>
      <c r="E307" s="10">
        <f t="shared" si="44"/>
        <v>2.1755027422303508E-2</v>
      </c>
      <c r="F307">
        <v>462.1</v>
      </c>
      <c r="G307" s="10">
        <f t="shared" si="45"/>
        <v>-5.4623567921440186E-2</v>
      </c>
      <c r="H307">
        <v>2350</v>
      </c>
      <c r="I307" s="10">
        <f t="shared" si="46"/>
        <v>-3.8067949242734378E-2</v>
      </c>
      <c r="J307">
        <v>589.79999999999995</v>
      </c>
      <c r="K307" s="10">
        <f t="shared" si="47"/>
        <v>1.3402061855670055E-2</v>
      </c>
      <c r="T307" s="22">
        <f t="shared" si="48"/>
        <v>8.8678427259101522E-3</v>
      </c>
      <c r="U307" s="22">
        <f t="shared" si="43"/>
        <v>1.5486909519326185E-2</v>
      </c>
      <c r="V307" s="22">
        <f t="shared" si="49"/>
        <v>-7.3866777139641515E-2</v>
      </c>
      <c r="W307" s="22">
        <f t="shared" si="50"/>
        <v>-4.4574237946533958E-2</v>
      </c>
      <c r="X307" s="22">
        <f t="shared" si="51"/>
        <v>3.4034412671591144E-3</v>
      </c>
    </row>
    <row r="308" spans="1:24">
      <c r="A308" s="1">
        <v>44253</v>
      </c>
      <c r="B308">
        <v>6945</v>
      </c>
      <c r="C308" s="10">
        <f t="shared" si="52"/>
        <v>-7.288746495794951E-2</v>
      </c>
      <c r="D308">
        <v>6187</v>
      </c>
      <c r="E308" s="10">
        <f t="shared" si="44"/>
        <v>0.10699588477366251</v>
      </c>
      <c r="F308">
        <v>483.9</v>
      </c>
      <c r="G308" s="10">
        <f t="shared" si="45"/>
        <v>4.7175935944600678E-2</v>
      </c>
      <c r="H308">
        <v>2237</v>
      </c>
      <c r="I308" s="10">
        <f t="shared" si="46"/>
        <v>-4.8085106382978693E-2</v>
      </c>
      <c r="J308">
        <v>558.6</v>
      </c>
      <c r="K308" s="10">
        <f t="shared" si="47"/>
        <v>-5.2899287894201286E-2</v>
      </c>
      <c r="T308" s="22">
        <f t="shared" si="48"/>
        <v>-8.6821369910903362E-2</v>
      </c>
      <c r="U308" s="22">
        <f t="shared" si="43"/>
        <v>0.10072776687068519</v>
      </c>
      <c r="V308" s="22">
        <f t="shared" si="49"/>
        <v>2.7932726726399355E-2</v>
      </c>
      <c r="W308" s="22">
        <f t="shared" si="50"/>
        <v>-5.4591395086778273E-2</v>
      </c>
      <c r="X308" s="22">
        <f t="shared" si="51"/>
        <v>-6.2897908482712234E-2</v>
      </c>
    </row>
    <row r="309" spans="1:24">
      <c r="A309" s="1">
        <v>44286</v>
      </c>
      <c r="B309">
        <v>7247</v>
      </c>
      <c r="C309" s="10">
        <f t="shared" si="52"/>
        <v>4.3484521238301044E-2</v>
      </c>
      <c r="D309">
        <v>5550</v>
      </c>
      <c r="E309" s="10">
        <f t="shared" si="44"/>
        <v>-0.10295781477291099</v>
      </c>
      <c r="F309">
        <v>505</v>
      </c>
      <c r="G309" s="10">
        <f t="shared" si="45"/>
        <v>4.3604050423641239E-2</v>
      </c>
      <c r="H309">
        <v>2323</v>
      </c>
      <c r="I309" s="10">
        <f t="shared" si="46"/>
        <v>3.8444345105051347E-2</v>
      </c>
      <c r="J309">
        <v>612.79999999999995</v>
      </c>
      <c r="K309" s="10">
        <f t="shared" si="47"/>
        <v>9.7028284998209591E-2</v>
      </c>
      <c r="T309" s="22">
        <f t="shared" si="48"/>
        <v>2.9550616285347192E-2</v>
      </c>
      <c r="U309" s="22">
        <f t="shared" si="43"/>
        <v>-0.10922593267588832</v>
      </c>
      <c r="V309" s="22">
        <f t="shared" si="49"/>
        <v>2.4360841205439916E-2</v>
      </c>
      <c r="W309" s="22">
        <f t="shared" si="50"/>
        <v>3.1938056401251767E-2</v>
      </c>
      <c r="X309" s="22">
        <f t="shared" si="51"/>
        <v>8.7029664409698643E-2</v>
      </c>
    </row>
    <row r="310" spans="1:24">
      <c r="A310" s="12">
        <v>44316</v>
      </c>
      <c r="B310">
        <v>7715</v>
      </c>
      <c r="C310" s="10">
        <f t="shared" si="52"/>
        <v>6.4578446253622079E-2</v>
      </c>
      <c r="D310">
        <v>6076</v>
      </c>
      <c r="E310" s="10">
        <f t="shared" si="44"/>
        <v>9.4774774774774695E-2</v>
      </c>
      <c r="F310">
        <v>506.2</v>
      </c>
      <c r="G310" s="10">
        <f t="shared" si="45"/>
        <v>2.3762376237623783E-3</v>
      </c>
      <c r="H310">
        <v>2327</v>
      </c>
      <c r="I310" s="10">
        <f t="shared" si="46"/>
        <v>1.7219113215669601E-3</v>
      </c>
      <c r="J310">
        <v>638</v>
      </c>
      <c r="K310" s="10">
        <f t="shared" si="47"/>
        <v>4.1122715404699806E-2</v>
      </c>
      <c r="T310" s="22">
        <f t="shared" si="48"/>
        <v>5.0644541300668228E-2</v>
      </c>
      <c r="U310" s="22">
        <f t="shared" si="43"/>
        <v>8.8506656871797373E-2</v>
      </c>
      <c r="V310" s="22">
        <f t="shared" si="49"/>
        <v>-1.6866971594438944E-2</v>
      </c>
      <c r="W310" s="22">
        <f t="shared" si="50"/>
        <v>-4.7843773822326225E-3</v>
      </c>
      <c r="X310" s="22">
        <f t="shared" si="51"/>
        <v>3.1124094816188864E-2</v>
      </c>
    </row>
    <row r="311" spans="1:24">
      <c r="A311" s="1">
        <v>44347</v>
      </c>
      <c r="B311">
        <v>8046</v>
      </c>
      <c r="C311" s="10">
        <f t="shared" si="52"/>
        <v>4.2903434867141987E-2</v>
      </c>
      <c r="D311">
        <v>6064</v>
      </c>
      <c r="E311" s="10">
        <f t="shared" si="44"/>
        <v>-1.9749835418038098E-3</v>
      </c>
      <c r="F311">
        <v>526.6</v>
      </c>
      <c r="G311" s="10">
        <f t="shared" si="45"/>
        <v>4.0300276570525595E-2</v>
      </c>
      <c r="H311">
        <v>2285</v>
      </c>
      <c r="I311" s="10">
        <f t="shared" si="46"/>
        <v>-1.8048990116029229E-2</v>
      </c>
      <c r="J311">
        <v>656.6</v>
      </c>
      <c r="K311" s="10">
        <f t="shared" si="47"/>
        <v>2.9153605015673989E-2</v>
      </c>
      <c r="T311" s="22">
        <f t="shared" si="48"/>
        <v>2.8969529914188136E-2</v>
      </c>
      <c r="U311" s="22">
        <f t="shared" si="43"/>
        <v>-8.243101444781133E-3</v>
      </c>
      <c r="V311" s="22">
        <f t="shared" si="49"/>
        <v>2.1057067352324273E-2</v>
      </c>
      <c r="W311" s="22">
        <f t="shared" si="50"/>
        <v>-2.4555278819828812E-2</v>
      </c>
      <c r="X311" s="22">
        <f t="shared" si="51"/>
        <v>1.9154984427163048E-2</v>
      </c>
    </row>
    <row r="312" spans="1:24">
      <c r="A312" s="1">
        <v>44377</v>
      </c>
      <c r="B312">
        <v>8683</v>
      </c>
      <c r="C312" s="10">
        <f t="shared" si="52"/>
        <v>7.916977380064627E-2</v>
      </c>
      <c r="D312">
        <v>5949</v>
      </c>
      <c r="E312" s="10">
        <f t="shared" si="44"/>
        <v>-1.8964379947229548E-2</v>
      </c>
      <c r="F312">
        <v>522</v>
      </c>
      <c r="G312" s="10">
        <f t="shared" si="45"/>
        <v>-8.7352829472086002E-3</v>
      </c>
      <c r="H312">
        <v>2389</v>
      </c>
      <c r="I312" s="10">
        <f t="shared" si="46"/>
        <v>4.5514223194748293E-2</v>
      </c>
      <c r="J312">
        <v>684.2</v>
      </c>
      <c r="K312" s="10">
        <f t="shared" si="47"/>
        <v>4.2034724337496332E-2</v>
      </c>
      <c r="T312" s="22">
        <f t="shared" si="48"/>
        <v>6.5235868847692419E-2</v>
      </c>
      <c r="U312" s="22">
        <f t="shared" si="43"/>
        <v>-2.523249785020687E-2</v>
      </c>
      <c r="V312" s="22">
        <f t="shared" si="49"/>
        <v>-2.7978492165409923E-2</v>
      </c>
      <c r="W312" s="22">
        <f t="shared" si="50"/>
        <v>3.9007934490948713E-2</v>
      </c>
      <c r="X312" s="22">
        <f t="shared" si="51"/>
        <v>3.2036103748985391E-2</v>
      </c>
    </row>
    <row r="313" spans="1:24">
      <c r="A313" s="1">
        <v>44407</v>
      </c>
      <c r="B313">
        <v>8268</v>
      </c>
      <c r="C313" s="10">
        <f t="shared" si="52"/>
        <v>-4.7794541057238238E-2</v>
      </c>
      <c r="D313">
        <v>6101</v>
      </c>
      <c r="E313" s="10">
        <f t="shared" si="44"/>
        <v>2.555051269120856E-2</v>
      </c>
      <c r="F313">
        <v>576</v>
      </c>
      <c r="G313" s="10">
        <f t="shared" si="45"/>
        <v>0.10344827586206895</v>
      </c>
      <c r="H313">
        <v>2666</v>
      </c>
      <c r="I313" s="10">
        <f t="shared" si="46"/>
        <v>0.11594809543742146</v>
      </c>
      <c r="J313">
        <v>701.6</v>
      </c>
      <c r="K313" s="10">
        <f t="shared" si="47"/>
        <v>2.5431160479391979E-2</v>
      </c>
      <c r="T313" s="22">
        <f t="shared" si="48"/>
        <v>-6.172844601019209E-2</v>
      </c>
      <c r="U313" s="22">
        <f t="shared" si="43"/>
        <v>1.9282394788231239E-2</v>
      </c>
      <c r="V313" s="22">
        <f t="shared" si="49"/>
        <v>8.4205066643867621E-2</v>
      </c>
      <c r="W313" s="22">
        <f t="shared" si="50"/>
        <v>0.10944180673362187</v>
      </c>
      <c r="X313" s="22">
        <f t="shared" si="51"/>
        <v>1.5432539890881038E-2</v>
      </c>
    </row>
    <row r="314" spans="1:24">
      <c r="A314" s="1">
        <v>44439</v>
      </c>
      <c r="B314">
        <v>8514</v>
      </c>
      <c r="C314" s="10">
        <f t="shared" si="52"/>
        <v>2.9753265602322276E-2</v>
      </c>
      <c r="D314">
        <v>5382</v>
      </c>
      <c r="E314" s="10">
        <f t="shared" si="44"/>
        <v>-0.117849532863465</v>
      </c>
      <c r="F314">
        <v>568.4</v>
      </c>
      <c r="G314" s="10">
        <f t="shared" si="45"/>
        <v>-1.3194444444444509E-2</v>
      </c>
      <c r="H314">
        <v>2636</v>
      </c>
      <c r="I314" s="10">
        <f t="shared" si="46"/>
        <v>-1.1252813203300849E-2</v>
      </c>
      <c r="J314">
        <v>742.2</v>
      </c>
      <c r="K314" s="10">
        <f t="shared" si="47"/>
        <v>5.786773090079822E-2</v>
      </c>
      <c r="T314" s="22">
        <f t="shared" si="48"/>
        <v>1.5819360649368425E-2</v>
      </c>
      <c r="U314" s="22">
        <f t="shared" si="43"/>
        <v>-0.12411765076644232</v>
      </c>
      <c r="V314" s="22">
        <f t="shared" si="49"/>
        <v>-3.2437653662645831E-2</v>
      </c>
      <c r="W314" s="22">
        <f t="shared" si="50"/>
        <v>-1.7759101907100432E-2</v>
      </c>
      <c r="X314" s="22">
        <f t="shared" si="51"/>
        <v>4.7869110312287279E-2</v>
      </c>
    </row>
    <row r="315" spans="1:24">
      <c r="A315" s="1">
        <v>44469</v>
      </c>
      <c r="B315">
        <v>8958</v>
      </c>
      <c r="C315" s="10">
        <f t="shared" si="52"/>
        <v>5.2149400986610361E-2</v>
      </c>
      <c r="D315">
        <v>4913.5</v>
      </c>
      <c r="E315" s="10">
        <f t="shared" si="44"/>
        <v>-8.704942400594573E-2</v>
      </c>
      <c r="F315">
        <v>565.20000000000005</v>
      </c>
      <c r="G315" s="10">
        <f t="shared" si="45"/>
        <v>-5.6298381421533428E-3</v>
      </c>
      <c r="H315">
        <v>2455</v>
      </c>
      <c r="I315" s="10">
        <f t="shared" si="46"/>
        <v>-6.8664643399089509E-2</v>
      </c>
      <c r="J315">
        <v>709.6</v>
      </c>
      <c r="K315" s="10">
        <f t="shared" si="47"/>
        <v>-4.3923470762597727E-2</v>
      </c>
      <c r="T315" s="22">
        <f t="shared" si="48"/>
        <v>3.821549603365651E-2</v>
      </c>
      <c r="U315" s="22">
        <f t="shared" si="43"/>
        <v>-9.3317541908923052E-2</v>
      </c>
      <c r="V315" s="22">
        <f t="shared" si="49"/>
        <v>-2.4873047360354665E-2</v>
      </c>
      <c r="W315" s="22">
        <f t="shared" si="50"/>
        <v>-7.5170932102889096E-2</v>
      </c>
      <c r="X315" s="22">
        <f t="shared" si="51"/>
        <v>-5.3922091351108668E-2</v>
      </c>
    </row>
    <row r="316" spans="1:24">
      <c r="A316" s="12">
        <v>44498</v>
      </c>
      <c r="B316">
        <v>9094</v>
      </c>
      <c r="C316" s="10">
        <f t="shared" si="52"/>
        <v>1.5181960258986438E-2</v>
      </c>
      <c r="D316">
        <v>4560.5</v>
      </c>
      <c r="E316" s="10">
        <f t="shared" si="44"/>
        <v>-7.1842881856110763E-2</v>
      </c>
      <c r="F316">
        <v>551.79999999999995</v>
      </c>
      <c r="G316" s="10">
        <f t="shared" si="45"/>
        <v>-2.3708421797593915E-2</v>
      </c>
      <c r="H316">
        <v>2702</v>
      </c>
      <c r="I316" s="10">
        <f t="shared" si="46"/>
        <v>0.10061099796334005</v>
      </c>
      <c r="J316">
        <v>710.8</v>
      </c>
      <c r="K316" s="10">
        <f t="shared" si="47"/>
        <v>1.6910935738443378E-3</v>
      </c>
      <c r="T316" s="22">
        <f t="shared" si="48"/>
        <v>1.2480553060325861E-3</v>
      </c>
      <c r="U316" s="22">
        <f t="shared" si="43"/>
        <v>-7.8110999759088084E-2</v>
      </c>
      <c r="V316" s="22">
        <f t="shared" si="49"/>
        <v>-4.2951631015795237E-2</v>
      </c>
      <c r="W316" s="22">
        <f t="shared" si="50"/>
        <v>9.4104709259540467E-2</v>
      </c>
      <c r="X316" s="22">
        <f t="shared" si="51"/>
        <v>-8.3075270146666033E-3</v>
      </c>
    </row>
    <row r="317" spans="1:24">
      <c r="A317" s="1">
        <v>44530</v>
      </c>
      <c r="B317">
        <v>8276</v>
      </c>
      <c r="C317" s="10">
        <f t="shared" si="52"/>
        <v>-8.9949417198152637E-2</v>
      </c>
      <c r="D317">
        <v>4612</v>
      </c>
      <c r="E317" s="10">
        <f t="shared" si="44"/>
        <v>1.1292621423089511E-2</v>
      </c>
      <c r="F317">
        <v>548.20000000000005</v>
      </c>
      <c r="G317" s="10">
        <f t="shared" si="45"/>
        <v>-6.5241029358461544E-3</v>
      </c>
      <c r="H317">
        <v>2868</v>
      </c>
      <c r="I317" s="10">
        <f t="shared" si="46"/>
        <v>6.1435973353071827E-2</v>
      </c>
      <c r="J317">
        <v>771.8</v>
      </c>
      <c r="K317" s="10">
        <f t="shared" si="47"/>
        <v>8.5818795723128893E-2</v>
      </c>
      <c r="T317" s="22">
        <f t="shared" si="48"/>
        <v>-0.10388332215110649</v>
      </c>
      <c r="U317" s="22">
        <f t="shared" si="43"/>
        <v>5.0245035201121873E-3</v>
      </c>
      <c r="V317" s="22">
        <f t="shared" si="49"/>
        <v>-2.5767312154047477E-2</v>
      </c>
      <c r="W317" s="22">
        <f t="shared" si="50"/>
        <v>5.4929684649272247E-2</v>
      </c>
      <c r="X317" s="22">
        <f t="shared" si="51"/>
        <v>7.5820175134617945E-2</v>
      </c>
    </row>
    <row r="318" spans="1:24">
      <c r="A318" s="1">
        <v>44561</v>
      </c>
      <c r="B318">
        <v>8678</v>
      </c>
      <c r="C318" s="10">
        <f t="shared" si="52"/>
        <v>4.8574190430159536E-2</v>
      </c>
      <c r="D318">
        <v>4892</v>
      </c>
      <c r="E318" s="10">
        <f t="shared" si="44"/>
        <v>6.0711188204683353E-2</v>
      </c>
      <c r="F318">
        <v>549.79999999999995</v>
      </c>
      <c r="G318" s="10">
        <f t="shared" si="45"/>
        <v>2.9186428310834511E-3</v>
      </c>
      <c r="H318">
        <v>2885</v>
      </c>
      <c r="I318" s="10">
        <f t="shared" si="46"/>
        <v>5.9274755927476441E-3</v>
      </c>
      <c r="J318">
        <v>852.6</v>
      </c>
      <c r="K318" s="10">
        <f t="shared" si="47"/>
        <v>0.10469033428349328</v>
      </c>
      <c r="T318" s="22">
        <f t="shared" si="48"/>
        <v>3.4640285477205685E-2</v>
      </c>
      <c r="U318" s="22">
        <f t="shared" si="43"/>
        <v>5.4443070301706031E-2</v>
      </c>
      <c r="V318" s="22">
        <f t="shared" si="49"/>
        <v>-1.6324566387117871E-2</v>
      </c>
      <c r="W318" s="22">
        <f t="shared" si="50"/>
        <v>-5.7881311105193855E-4</v>
      </c>
      <c r="X318" s="22">
        <f t="shared" si="51"/>
        <v>9.4691713694982332E-2</v>
      </c>
    </row>
    <row r="319" spans="1:24">
      <c r="A319" s="1">
        <v>44592</v>
      </c>
      <c r="B319">
        <v>8617</v>
      </c>
      <c r="C319" s="10">
        <f t="shared" si="52"/>
        <v>-7.029269416916395E-3</v>
      </c>
      <c r="D319">
        <v>5185</v>
      </c>
      <c r="E319" s="10">
        <f t="shared" si="44"/>
        <v>5.989370400654126E-2</v>
      </c>
      <c r="F319">
        <v>577.20000000000005</v>
      </c>
      <c r="G319" s="10">
        <f t="shared" si="45"/>
        <v>4.9836304110585816E-2</v>
      </c>
      <c r="H319">
        <v>2767</v>
      </c>
      <c r="I319" s="10">
        <f t="shared" si="46"/>
        <v>-4.0901213171577133E-2</v>
      </c>
      <c r="J319">
        <v>720.8</v>
      </c>
      <c r="K319" s="10">
        <f t="shared" si="47"/>
        <v>-0.15458597231996252</v>
      </c>
      <c r="T319" s="22">
        <f t="shared" si="48"/>
        <v>-2.0963174369870247E-2</v>
      </c>
      <c r="U319" s="22">
        <f t="shared" si="43"/>
        <v>5.3625586103563938E-2</v>
      </c>
      <c r="V319" s="22">
        <f t="shared" si="49"/>
        <v>3.0593094892384494E-2</v>
      </c>
      <c r="W319" s="22">
        <f t="shared" si="50"/>
        <v>-4.7407501875376713E-2</v>
      </c>
      <c r="X319" s="22">
        <f t="shared" si="51"/>
        <v>-0.16458459290847346</v>
      </c>
    </row>
    <row r="320" spans="1:24">
      <c r="A320" s="1">
        <v>44620</v>
      </c>
      <c r="B320">
        <v>9059</v>
      </c>
      <c r="C320" s="10">
        <f t="shared" si="52"/>
        <v>5.1293953812231674E-2</v>
      </c>
      <c r="D320">
        <v>5791</v>
      </c>
      <c r="E320" s="10">
        <f t="shared" si="44"/>
        <v>0.11687560270009634</v>
      </c>
      <c r="F320">
        <v>719.6</v>
      </c>
      <c r="G320" s="10">
        <f t="shared" si="45"/>
        <v>0.24670824670824665</v>
      </c>
      <c r="H320">
        <v>2969</v>
      </c>
      <c r="I320" s="10">
        <f t="shared" si="46"/>
        <v>7.300325262016627E-2</v>
      </c>
      <c r="J320">
        <v>702.8</v>
      </c>
      <c r="K320" s="10">
        <f t="shared" si="47"/>
        <v>-2.4972253052164217E-2</v>
      </c>
      <c r="T320" s="22">
        <f t="shared" si="48"/>
        <v>3.7360048859277822E-2</v>
      </c>
      <c r="U320" s="22">
        <f t="shared" si="43"/>
        <v>0.11060748479711902</v>
      </c>
      <c r="V320" s="22">
        <f t="shared" si="49"/>
        <v>0.22746503749004532</v>
      </c>
      <c r="W320" s="22">
        <f t="shared" si="50"/>
        <v>6.6496963916366683E-2</v>
      </c>
      <c r="X320" s="22">
        <f t="shared" si="51"/>
        <v>-3.4970873640675158E-2</v>
      </c>
    </row>
    <row r="321" spans="1:24">
      <c r="A321" s="1">
        <v>44651</v>
      </c>
      <c r="B321">
        <v>10132</v>
      </c>
      <c r="C321" s="10">
        <f t="shared" si="52"/>
        <v>0.1184457445634175</v>
      </c>
      <c r="D321">
        <v>6081</v>
      </c>
      <c r="E321" s="10">
        <f t="shared" si="44"/>
        <v>5.0077706786392673E-2</v>
      </c>
      <c r="F321">
        <v>717.4</v>
      </c>
      <c r="G321" s="10">
        <f t="shared" si="45"/>
        <v>-3.0572540300167761E-3</v>
      </c>
      <c r="H321">
        <v>2968</v>
      </c>
      <c r="I321" s="10">
        <f t="shared" si="46"/>
        <v>-3.3681374200067449E-4</v>
      </c>
      <c r="J321">
        <v>701.2</v>
      </c>
      <c r="K321" s="10">
        <f t="shared" si="47"/>
        <v>-2.2766078542969526E-3</v>
      </c>
      <c r="T321" s="22">
        <f t="shared" si="48"/>
        <v>0.10451183961046365</v>
      </c>
      <c r="U321" s="22">
        <f t="shared" si="43"/>
        <v>4.3809588883415351E-2</v>
      </c>
      <c r="V321" s="22">
        <f t="shared" si="49"/>
        <v>-2.2300463248218098E-2</v>
      </c>
      <c r="W321" s="22">
        <f t="shared" si="50"/>
        <v>-6.8431024458002572E-3</v>
      </c>
      <c r="X321" s="22">
        <f t="shared" si="51"/>
        <v>-1.2275228442807894E-2</v>
      </c>
    </row>
    <row r="322" spans="1:24">
      <c r="A322" s="12">
        <v>44680</v>
      </c>
      <c r="B322">
        <v>10688</v>
      </c>
      <c r="C322" s="10">
        <f t="shared" si="52"/>
        <v>5.4875641531780595E-2</v>
      </c>
      <c r="D322">
        <v>5706</v>
      </c>
      <c r="E322" s="10">
        <f t="shared" si="44"/>
        <v>-6.1667488899851963E-2</v>
      </c>
      <c r="F322">
        <v>740</v>
      </c>
      <c r="G322" s="10">
        <f t="shared" si="45"/>
        <v>3.1502648452746085E-2</v>
      </c>
      <c r="H322">
        <v>3103</v>
      </c>
      <c r="I322" s="10">
        <f t="shared" si="46"/>
        <v>4.5485175202156336E-2</v>
      </c>
      <c r="J322">
        <v>737.4</v>
      </c>
      <c r="K322" s="10">
        <f t="shared" si="47"/>
        <v>5.1625784369651928E-2</v>
      </c>
      <c r="T322" s="22">
        <f t="shared" si="48"/>
        <v>4.0941736578826743E-2</v>
      </c>
      <c r="U322" s="22">
        <f t="shared" si="43"/>
        <v>-6.7935606802829285E-2</v>
      </c>
      <c r="V322" s="22">
        <f t="shared" si="49"/>
        <v>1.2259439234544763E-2</v>
      </c>
      <c r="W322" s="22">
        <f t="shared" si="50"/>
        <v>3.8978886498356756E-2</v>
      </c>
      <c r="X322" s="22">
        <f t="shared" si="51"/>
        <v>4.1627163781140987E-2</v>
      </c>
    </row>
    <row r="323" spans="1:24">
      <c r="A323" s="1">
        <v>44712</v>
      </c>
      <c r="B323">
        <v>10454</v>
      </c>
      <c r="C323" s="10">
        <f t="shared" si="52"/>
        <v>-2.1893712574850288E-2</v>
      </c>
      <c r="D323">
        <v>5750</v>
      </c>
      <c r="E323" s="10">
        <f t="shared" si="44"/>
        <v>7.7111812127585999E-3</v>
      </c>
      <c r="F323">
        <v>756</v>
      </c>
      <c r="G323" s="10">
        <f t="shared" si="45"/>
        <v>2.1621621621621623E-2</v>
      </c>
      <c r="H323">
        <v>2767</v>
      </c>
      <c r="I323" s="10">
        <f t="shared" si="46"/>
        <v>-0.10828230744440859</v>
      </c>
      <c r="J323">
        <v>656.6</v>
      </c>
      <c r="K323" s="10">
        <f t="shared" si="47"/>
        <v>-0.10957417954976945</v>
      </c>
      <c r="T323" s="22">
        <f t="shared" si="48"/>
        <v>-3.582761752780414E-2</v>
      </c>
      <c r="U323" s="22">
        <f t="shared" si="43"/>
        <v>1.4430633097812767E-3</v>
      </c>
      <c r="V323" s="22">
        <f t="shared" si="49"/>
        <v>2.3784124034203005E-3</v>
      </c>
      <c r="W323" s="22">
        <f t="shared" si="50"/>
        <v>-0.11478859614820817</v>
      </c>
      <c r="X323" s="22">
        <f t="shared" si="51"/>
        <v>-0.11957280013828039</v>
      </c>
    </row>
    <row r="324" spans="1:24">
      <c r="A324" s="1">
        <v>44742</v>
      </c>
      <c r="B324">
        <v>10800</v>
      </c>
      <c r="C324" s="10">
        <f t="shared" si="52"/>
        <v>3.3097378993686588E-2</v>
      </c>
      <c r="D324">
        <v>4916.5</v>
      </c>
      <c r="E324" s="10">
        <f t="shared" si="44"/>
        <v>-0.14495652173913043</v>
      </c>
      <c r="F324">
        <v>830.2</v>
      </c>
      <c r="G324" s="10">
        <f t="shared" si="45"/>
        <v>9.8148148148148318E-2</v>
      </c>
      <c r="H324">
        <v>2719</v>
      </c>
      <c r="I324" s="10">
        <f t="shared" si="46"/>
        <v>-1.7347307553306823E-2</v>
      </c>
      <c r="J324">
        <v>634.79999999999995</v>
      </c>
      <c r="K324" s="10">
        <f t="shared" si="47"/>
        <v>-3.3201340237587695E-2</v>
      </c>
      <c r="T324" s="22">
        <f t="shared" si="48"/>
        <v>1.9163474040732736E-2</v>
      </c>
      <c r="U324" s="22">
        <f t="shared" si="43"/>
        <v>-0.15122463964210775</v>
      </c>
      <c r="V324" s="22">
        <f t="shared" si="49"/>
        <v>7.8904938929946988E-2</v>
      </c>
      <c r="W324" s="22">
        <f t="shared" si="50"/>
        <v>-2.3853596257106407E-2</v>
      </c>
      <c r="X324" s="22">
        <f t="shared" si="51"/>
        <v>-4.3199960826098636E-2</v>
      </c>
    </row>
    <row r="325" spans="1:24">
      <c r="A325" s="1">
        <v>44771</v>
      </c>
      <c r="B325">
        <v>10844</v>
      </c>
      <c r="C325" s="10">
        <f t="shared" si="52"/>
        <v>4.0740740740741188E-3</v>
      </c>
      <c r="D325">
        <v>4924.5</v>
      </c>
      <c r="E325" s="10">
        <f t="shared" si="44"/>
        <v>1.627173802501769E-3</v>
      </c>
      <c r="F325">
        <v>770</v>
      </c>
      <c r="G325" s="10">
        <f t="shared" si="45"/>
        <v>-7.2512647554806131E-2</v>
      </c>
      <c r="H325">
        <v>3071</v>
      </c>
      <c r="I325" s="10">
        <f t="shared" si="46"/>
        <v>0.12945936005884517</v>
      </c>
      <c r="J325">
        <v>704.4</v>
      </c>
      <c r="K325" s="10">
        <f t="shared" si="47"/>
        <v>0.10964083175803396</v>
      </c>
      <c r="T325" s="22">
        <f t="shared" si="48"/>
        <v>-9.8598308788797329E-3</v>
      </c>
      <c r="U325" s="22">
        <f t="shared" ref="U325:U352" si="53">IFERROR(E325-$O$3,"N/A")</f>
        <v>-4.6409441004755542E-3</v>
      </c>
      <c r="V325" s="22">
        <f t="shared" si="49"/>
        <v>-9.175585677300746E-2</v>
      </c>
      <c r="W325" s="22">
        <f t="shared" si="50"/>
        <v>0.12295307135504559</v>
      </c>
      <c r="X325" s="22">
        <f t="shared" si="51"/>
        <v>9.9642211169523015E-2</v>
      </c>
    </row>
    <row r="326" spans="1:24">
      <c r="A326" s="1">
        <v>44804</v>
      </c>
      <c r="B326">
        <v>10644</v>
      </c>
      <c r="C326" s="10">
        <f t="shared" si="52"/>
        <v>-1.8443378827001089E-2</v>
      </c>
      <c r="D326">
        <v>4771</v>
      </c>
      <c r="E326" s="10">
        <f t="shared" si="44"/>
        <v>-3.1170677226114329E-2</v>
      </c>
      <c r="F326">
        <v>776.2</v>
      </c>
      <c r="G326" s="10">
        <f t="shared" si="45"/>
        <v>8.0519480519480879E-3</v>
      </c>
      <c r="H326">
        <v>2861</v>
      </c>
      <c r="I326" s="10">
        <f t="shared" si="46"/>
        <v>-6.8381634646694889E-2</v>
      </c>
      <c r="J326">
        <v>715.2</v>
      </c>
      <c r="K326" s="10">
        <f t="shared" si="47"/>
        <v>1.5332197614991605E-2</v>
      </c>
      <c r="T326" s="22">
        <f t="shared" si="48"/>
        <v>-3.2377283779954941E-2</v>
      </c>
      <c r="U326" s="22">
        <f t="shared" si="53"/>
        <v>-3.7438795129091651E-2</v>
      </c>
      <c r="V326" s="22">
        <f t="shared" si="49"/>
        <v>-1.1191261166253234E-2</v>
      </c>
      <c r="W326" s="22">
        <f t="shared" si="50"/>
        <v>-7.4887923350494476E-2</v>
      </c>
      <c r="X326" s="22">
        <f t="shared" si="51"/>
        <v>5.333577026480664E-3</v>
      </c>
    </row>
    <row r="327" spans="1:24">
      <c r="A327" s="1">
        <v>44834</v>
      </c>
      <c r="B327">
        <v>9944</v>
      </c>
      <c r="C327" s="10">
        <f t="shared" si="52"/>
        <v>-6.5764750093949664E-2</v>
      </c>
      <c r="D327">
        <v>4896</v>
      </c>
      <c r="E327" s="10">
        <f t="shared" ref="E327:E352" si="54">IFERROR(D327/D326-1,"N/A")</f>
        <v>2.6199958080067143E-2</v>
      </c>
      <c r="F327">
        <v>789.8</v>
      </c>
      <c r="G327" s="10">
        <f t="shared" ref="G327:G352" si="55">IFERROR(F327/F326-1,"N/A")</f>
        <v>1.7521257407884461E-2</v>
      </c>
      <c r="H327">
        <v>2760</v>
      </c>
      <c r="I327" s="10">
        <f t="shared" ref="I327:I352" si="56">IFERROR(H327/H326-1,"N/A")</f>
        <v>-3.5302341838517992E-2</v>
      </c>
      <c r="J327">
        <v>697.2</v>
      </c>
      <c r="K327" s="10">
        <f t="shared" ref="K327:K352" si="57">IFERROR(J327/J326-1,"N/A")</f>
        <v>-2.5167785234899376E-2</v>
      </c>
      <c r="T327" s="22">
        <f t="shared" ref="T327:T352" si="58">IFERROR(C327-$N$3,"N/A")</f>
        <v>-7.9698655046903516E-2</v>
      </c>
      <c r="U327" s="22">
        <f t="shared" si="53"/>
        <v>1.9931840177089821E-2</v>
      </c>
      <c r="V327" s="22">
        <f t="shared" ref="V327:V352" si="59">IFERROR(G327-$P$3,"N/A")</f>
        <v>-1.7219518103168616E-3</v>
      </c>
      <c r="W327" s="22">
        <f t="shared" ref="W327:W352" si="60">IFERROR(I327-$Q$3,"N/A")</f>
        <v>-4.1808630542317572E-2</v>
      </c>
      <c r="X327" s="22">
        <f t="shared" ref="X327:X352" si="61">IFERROR(K327-$R$3,"N/A")</f>
        <v>-3.5166405823410317E-2</v>
      </c>
    </row>
    <row r="328" spans="1:24">
      <c r="A328" s="12">
        <v>44865</v>
      </c>
      <c r="B328">
        <v>10254</v>
      </c>
      <c r="C328" s="10">
        <f t="shared" ref="C328:C352" si="62">IFERROR(B328/B327-1,"N/A")</f>
        <v>3.117457763475473E-2</v>
      </c>
      <c r="D328">
        <v>4537</v>
      </c>
      <c r="E328" s="10">
        <f t="shared" si="54"/>
        <v>-7.3325163398692772E-2</v>
      </c>
      <c r="F328">
        <v>814.4</v>
      </c>
      <c r="G328" s="10">
        <f t="shared" si="55"/>
        <v>3.114712585464674E-2</v>
      </c>
      <c r="H328">
        <v>2841</v>
      </c>
      <c r="I328" s="10">
        <f t="shared" si="56"/>
        <v>2.934782608695663E-2</v>
      </c>
      <c r="J328">
        <v>726.8</v>
      </c>
      <c r="K328" s="10">
        <f t="shared" si="57"/>
        <v>4.2455536431439844E-2</v>
      </c>
      <c r="T328" s="22">
        <f t="shared" si="58"/>
        <v>1.7240672681800878E-2</v>
      </c>
      <c r="U328" s="22">
        <f t="shared" si="53"/>
        <v>-7.9593281301670094E-2</v>
      </c>
      <c r="V328" s="22">
        <f t="shared" si="59"/>
        <v>1.1903916636445418E-2</v>
      </c>
      <c r="W328" s="22">
        <f t="shared" si="60"/>
        <v>2.2841537383157046E-2</v>
      </c>
      <c r="X328" s="22">
        <f t="shared" si="61"/>
        <v>3.2456915842928903E-2</v>
      </c>
    </row>
    <row r="329" spans="1:24">
      <c r="A329" s="1">
        <v>44895</v>
      </c>
      <c r="B329">
        <v>11166</v>
      </c>
      <c r="C329" s="10">
        <f t="shared" si="62"/>
        <v>8.8940901111761228E-2</v>
      </c>
      <c r="D329">
        <v>5585</v>
      </c>
      <c r="E329" s="10">
        <f t="shared" si="54"/>
        <v>0.23098964073176109</v>
      </c>
      <c r="F329">
        <v>822.6</v>
      </c>
      <c r="G329" s="10">
        <f t="shared" si="55"/>
        <v>1.0068762278978349E-2</v>
      </c>
      <c r="H329">
        <v>3048</v>
      </c>
      <c r="I329" s="10">
        <f t="shared" si="56"/>
        <v>7.2861668426610349E-2</v>
      </c>
      <c r="J329">
        <v>796.6</v>
      </c>
      <c r="K329" s="10">
        <f t="shared" si="57"/>
        <v>9.6037424325811971E-2</v>
      </c>
      <c r="T329" s="22">
        <f t="shared" si="58"/>
        <v>7.5006996158807376E-2</v>
      </c>
      <c r="U329" s="22">
        <f t="shared" si="53"/>
        <v>0.22472152282878377</v>
      </c>
      <c r="V329" s="22">
        <f t="shared" si="59"/>
        <v>-9.174446939222973E-3</v>
      </c>
      <c r="W329" s="22">
        <f t="shared" si="60"/>
        <v>6.6355379722810762E-2</v>
      </c>
      <c r="X329" s="22">
        <f t="shared" si="61"/>
        <v>8.6038803737301023E-2</v>
      </c>
    </row>
    <row r="330" spans="1:24">
      <c r="A330" s="1">
        <v>44925</v>
      </c>
      <c r="B330">
        <v>11218</v>
      </c>
      <c r="C330" s="10">
        <f t="shared" si="62"/>
        <v>4.6569944474297298E-3</v>
      </c>
      <c r="D330">
        <v>5798</v>
      </c>
      <c r="E330" s="10">
        <f t="shared" si="54"/>
        <v>3.8137869292748539E-2</v>
      </c>
      <c r="F330">
        <v>856</v>
      </c>
      <c r="G330" s="10">
        <f t="shared" si="55"/>
        <v>4.0602966204716706E-2</v>
      </c>
      <c r="H330">
        <v>2759</v>
      </c>
      <c r="I330" s="10">
        <f t="shared" si="56"/>
        <v>-9.4816272965879245E-2</v>
      </c>
      <c r="J330">
        <v>745.6</v>
      </c>
      <c r="K330" s="10">
        <f t="shared" si="57"/>
        <v>-6.4022093899071097E-2</v>
      </c>
      <c r="T330" s="22">
        <f t="shared" si="58"/>
        <v>-9.2769105055241219E-3</v>
      </c>
      <c r="U330" s="22">
        <f t="shared" si="53"/>
        <v>3.1869751389771217E-2</v>
      </c>
      <c r="V330" s="22">
        <f t="shared" si="59"/>
        <v>2.1359756986515384E-2</v>
      </c>
      <c r="W330" s="22">
        <f t="shared" si="60"/>
        <v>-0.10132256166967883</v>
      </c>
      <c r="X330" s="22">
        <f t="shared" si="61"/>
        <v>-7.4020714487582046E-2</v>
      </c>
    </row>
    <row r="331" spans="1:24">
      <c r="A331" s="1">
        <v>44957</v>
      </c>
      <c r="B331">
        <v>10590</v>
      </c>
      <c r="C331" s="10">
        <f t="shared" si="62"/>
        <v>-5.5981458370475967E-2</v>
      </c>
      <c r="D331">
        <v>6319</v>
      </c>
      <c r="E331" s="10">
        <f t="shared" si="54"/>
        <v>8.985857192135227E-2</v>
      </c>
      <c r="F331">
        <v>856.8</v>
      </c>
      <c r="G331" s="10">
        <f t="shared" si="55"/>
        <v>9.3457943925234765E-4</v>
      </c>
      <c r="H331">
        <v>2970</v>
      </c>
      <c r="I331" s="10">
        <f t="shared" si="56"/>
        <v>7.6476984414642901E-2</v>
      </c>
      <c r="J331">
        <v>776.8</v>
      </c>
      <c r="K331" s="10">
        <f t="shared" si="57"/>
        <v>4.1845493562231661E-2</v>
      </c>
      <c r="T331" s="22">
        <f t="shared" si="58"/>
        <v>-6.9915363323429819E-2</v>
      </c>
      <c r="U331" s="22">
        <f t="shared" si="53"/>
        <v>8.3590454018374949E-2</v>
      </c>
      <c r="V331" s="22">
        <f t="shared" si="59"/>
        <v>-1.8308629778948975E-2</v>
      </c>
      <c r="W331" s="22">
        <f t="shared" si="60"/>
        <v>6.9970695710843314E-2</v>
      </c>
      <c r="X331" s="22">
        <f t="shared" si="61"/>
        <v>3.184687297372072E-2</v>
      </c>
    </row>
    <row r="332" spans="1:24">
      <c r="A332" s="1">
        <v>44985</v>
      </c>
      <c r="B332">
        <v>10880</v>
      </c>
      <c r="C332" s="10">
        <f t="shared" si="62"/>
        <v>2.738432483474984E-2</v>
      </c>
      <c r="D332">
        <v>5712</v>
      </c>
      <c r="E332" s="10">
        <f t="shared" si="54"/>
        <v>-9.6059503085931364E-2</v>
      </c>
      <c r="F332">
        <v>898</v>
      </c>
      <c r="G332" s="10">
        <f t="shared" si="55"/>
        <v>4.8085901027077549E-2</v>
      </c>
      <c r="H332">
        <v>2964</v>
      </c>
      <c r="I332" s="10">
        <f t="shared" si="56"/>
        <v>-2.0202020202020332E-3</v>
      </c>
      <c r="J332">
        <v>748.6</v>
      </c>
      <c r="K332" s="10">
        <f t="shared" si="57"/>
        <v>-3.6302780638516885E-2</v>
      </c>
      <c r="T332" s="22">
        <f t="shared" si="58"/>
        <v>1.3450419881795989E-2</v>
      </c>
      <c r="U332" s="22">
        <f t="shared" si="53"/>
        <v>-0.10232762098890869</v>
      </c>
      <c r="V332" s="22">
        <f t="shared" si="59"/>
        <v>2.8842691808876227E-2</v>
      </c>
      <c r="W332" s="22">
        <f t="shared" si="60"/>
        <v>-8.5264907240016168E-3</v>
      </c>
      <c r="X332" s="22">
        <f t="shared" si="61"/>
        <v>-4.6301401227027826E-2</v>
      </c>
    </row>
    <row r="333" spans="1:24">
      <c r="A333" s="1">
        <v>45016</v>
      </c>
      <c r="B333">
        <v>11232</v>
      </c>
      <c r="C333" s="10">
        <f t="shared" si="62"/>
        <v>3.2352941176470695E-2</v>
      </c>
      <c r="D333">
        <v>5478</v>
      </c>
      <c r="E333" s="10">
        <f t="shared" si="54"/>
        <v>-4.0966386554621814E-2</v>
      </c>
      <c r="F333">
        <v>982.6</v>
      </c>
      <c r="G333" s="10">
        <f t="shared" si="55"/>
        <v>9.4209354120267319E-2</v>
      </c>
      <c r="H333">
        <v>3057</v>
      </c>
      <c r="I333" s="10">
        <f t="shared" si="56"/>
        <v>3.1376518218623417E-2</v>
      </c>
      <c r="J333">
        <v>775</v>
      </c>
      <c r="K333" s="10">
        <f t="shared" si="57"/>
        <v>3.5265829548490446E-2</v>
      </c>
      <c r="T333" s="22">
        <f t="shared" si="58"/>
        <v>1.8419036223516844E-2</v>
      </c>
      <c r="U333" s="22">
        <f t="shared" si="53"/>
        <v>-4.7234504457599136E-2</v>
      </c>
      <c r="V333" s="22">
        <f t="shared" si="59"/>
        <v>7.496614490206599E-2</v>
      </c>
      <c r="W333" s="22">
        <f t="shared" si="60"/>
        <v>2.4870229514823834E-2</v>
      </c>
      <c r="X333" s="22">
        <f t="shared" si="61"/>
        <v>2.5267208959979505E-2</v>
      </c>
    </row>
    <row r="334" spans="1:24">
      <c r="A334" s="12">
        <v>45044</v>
      </c>
      <c r="B334">
        <v>11746</v>
      </c>
      <c r="C334" s="10">
        <f t="shared" si="62"/>
        <v>4.5762108262108248E-2</v>
      </c>
      <c r="D334">
        <v>5049</v>
      </c>
      <c r="E334" s="10">
        <f t="shared" si="54"/>
        <v>-7.8313253012048167E-2</v>
      </c>
      <c r="F334">
        <v>1014</v>
      </c>
      <c r="G334" s="10">
        <f t="shared" si="55"/>
        <v>3.1956035009159445E-2</v>
      </c>
      <c r="H334">
        <v>3164</v>
      </c>
      <c r="I334" s="10">
        <f t="shared" si="56"/>
        <v>3.500163559044811E-2</v>
      </c>
      <c r="J334">
        <v>818.6</v>
      </c>
      <c r="K334" s="10">
        <f t="shared" si="57"/>
        <v>5.6258064516129025E-2</v>
      </c>
      <c r="T334" s="22">
        <f t="shared" si="58"/>
        <v>3.1828203309154396E-2</v>
      </c>
      <c r="U334" s="22">
        <f t="shared" si="53"/>
        <v>-8.4581370915025489E-2</v>
      </c>
      <c r="V334" s="22">
        <f t="shared" si="59"/>
        <v>1.2712825790958122E-2</v>
      </c>
      <c r="W334" s="22">
        <f t="shared" si="60"/>
        <v>2.8495346886648527E-2</v>
      </c>
      <c r="X334" s="22">
        <f t="shared" si="61"/>
        <v>4.6259443927618084E-2</v>
      </c>
    </row>
    <row r="335" spans="1:24">
      <c r="A335" s="1">
        <v>45077</v>
      </c>
      <c r="B335">
        <v>11660</v>
      </c>
      <c r="C335" s="10">
        <f t="shared" si="62"/>
        <v>-7.3216414098415949E-3</v>
      </c>
      <c r="D335">
        <v>4782</v>
      </c>
      <c r="E335" s="10">
        <f t="shared" si="54"/>
        <v>-5.2881758764111719E-2</v>
      </c>
      <c r="F335">
        <v>928.2</v>
      </c>
      <c r="G335" s="10">
        <f t="shared" si="55"/>
        <v>-8.4615384615384537E-2</v>
      </c>
      <c r="H335">
        <v>3144</v>
      </c>
      <c r="I335" s="10">
        <f t="shared" si="56"/>
        <v>-6.321112515802807E-3</v>
      </c>
      <c r="J335">
        <v>871</v>
      </c>
      <c r="K335" s="10">
        <f t="shared" si="57"/>
        <v>6.4011727339359892E-2</v>
      </c>
      <c r="T335" s="22">
        <f t="shared" si="58"/>
        <v>-2.1255546362795447E-2</v>
      </c>
      <c r="U335" s="22">
        <f t="shared" si="53"/>
        <v>-5.9149876667089041E-2</v>
      </c>
      <c r="V335" s="22">
        <f t="shared" si="59"/>
        <v>-0.10385859383358587</v>
      </c>
      <c r="W335" s="22">
        <f t="shared" si="60"/>
        <v>-1.2827401219602391E-2</v>
      </c>
      <c r="X335" s="22">
        <f t="shared" si="61"/>
        <v>5.4013106750848951E-2</v>
      </c>
    </row>
    <row r="336" spans="1:24">
      <c r="A336" s="1">
        <v>45107</v>
      </c>
      <c r="B336">
        <v>11276</v>
      </c>
      <c r="C336" s="10">
        <f t="shared" si="62"/>
        <v>-3.2933104631217791E-2</v>
      </c>
      <c r="D336">
        <v>4985.5</v>
      </c>
      <c r="E336" s="10">
        <f t="shared" si="54"/>
        <v>4.2555416143872815E-2</v>
      </c>
      <c r="F336">
        <v>927</v>
      </c>
      <c r="G336" s="10">
        <f t="shared" si="55"/>
        <v>-1.2928248222365823E-3</v>
      </c>
      <c r="H336">
        <v>2999</v>
      </c>
      <c r="I336" s="10">
        <f t="shared" si="56"/>
        <v>-4.6119592875318083E-2</v>
      </c>
      <c r="J336">
        <v>924.8</v>
      </c>
      <c r="K336" s="10">
        <f t="shared" si="57"/>
        <v>6.1768082663604895E-2</v>
      </c>
      <c r="T336" s="22">
        <f t="shared" si="58"/>
        <v>-4.6867009584171643E-2</v>
      </c>
      <c r="U336" s="22">
        <f t="shared" si="53"/>
        <v>3.6287298240895494E-2</v>
      </c>
      <c r="V336" s="22">
        <f t="shared" si="59"/>
        <v>-2.0536034040437905E-2</v>
      </c>
      <c r="W336" s="22">
        <f t="shared" si="60"/>
        <v>-5.2625881579117663E-2</v>
      </c>
      <c r="X336" s="22">
        <f t="shared" si="61"/>
        <v>5.1769462075093954E-2</v>
      </c>
    </row>
    <row r="337" spans="1:24">
      <c r="A337" s="1">
        <v>45138</v>
      </c>
      <c r="B337">
        <v>11186</v>
      </c>
      <c r="C337" s="10">
        <f t="shared" si="62"/>
        <v>-7.9815537424618999E-3</v>
      </c>
      <c r="D337">
        <v>5150</v>
      </c>
      <c r="E337" s="10">
        <f t="shared" si="54"/>
        <v>3.2995687493731829E-2</v>
      </c>
      <c r="F337">
        <v>931.4</v>
      </c>
      <c r="G337" s="10">
        <f t="shared" si="55"/>
        <v>4.746494066882434E-3</v>
      </c>
      <c r="H337">
        <v>2888</v>
      </c>
      <c r="I337" s="10">
        <f t="shared" si="56"/>
        <v>-3.7012337445815224E-2</v>
      </c>
      <c r="J337">
        <v>936.6</v>
      </c>
      <c r="K337" s="10">
        <f t="shared" si="57"/>
        <v>1.2759515570934354E-2</v>
      </c>
      <c r="T337" s="22">
        <f t="shared" si="58"/>
        <v>-2.1915458695415752E-2</v>
      </c>
      <c r="U337" s="22">
        <f t="shared" si="53"/>
        <v>2.6727569590754507E-2</v>
      </c>
      <c r="V337" s="22">
        <f t="shared" si="59"/>
        <v>-1.4496715151318888E-2</v>
      </c>
      <c r="W337" s="22">
        <f t="shared" si="60"/>
        <v>-4.3518626149614804E-2</v>
      </c>
      <c r="X337" s="22">
        <f t="shared" si="61"/>
        <v>2.7608949824234133E-3</v>
      </c>
    </row>
    <row r="338" spans="1:24">
      <c r="A338" s="1">
        <v>45169</v>
      </c>
      <c r="B338">
        <v>10662</v>
      </c>
      <c r="C338" s="10">
        <f t="shared" si="62"/>
        <v>-4.6844269622742685E-2</v>
      </c>
      <c r="D338">
        <v>4872.5</v>
      </c>
      <c r="E338" s="10">
        <f t="shared" si="54"/>
        <v>-5.3883495145631066E-2</v>
      </c>
      <c r="F338">
        <v>1007.5</v>
      </c>
      <c r="G338" s="10">
        <f t="shared" si="55"/>
        <v>8.1704960274855187E-2</v>
      </c>
      <c r="H338">
        <v>2830</v>
      </c>
      <c r="I338" s="10">
        <f t="shared" si="56"/>
        <v>-2.0083102493074767E-2</v>
      </c>
      <c r="J338">
        <v>971</v>
      </c>
      <c r="K338" s="10">
        <f t="shared" si="57"/>
        <v>3.6728592782404368E-2</v>
      </c>
      <c r="T338" s="22">
        <f t="shared" si="58"/>
        <v>-6.0778174575696536E-2</v>
      </c>
      <c r="U338" s="22">
        <f t="shared" si="53"/>
        <v>-6.0151613048608388E-2</v>
      </c>
      <c r="V338" s="22">
        <f t="shared" si="59"/>
        <v>6.2461751056653865E-2</v>
      </c>
      <c r="W338" s="22">
        <f t="shared" si="60"/>
        <v>-2.6589391196874351E-2</v>
      </c>
      <c r="X338" s="22">
        <f t="shared" si="61"/>
        <v>2.6729972193893427E-2</v>
      </c>
    </row>
    <row r="339" spans="1:24">
      <c r="A339" s="1">
        <v>45198</v>
      </c>
      <c r="B339">
        <v>11102</v>
      </c>
      <c r="C339" s="10">
        <f t="shared" si="62"/>
        <v>4.1268054773963669E-2</v>
      </c>
      <c r="D339">
        <v>5174</v>
      </c>
      <c r="E339" s="10">
        <f t="shared" si="54"/>
        <v>6.1877886095433654E-2</v>
      </c>
      <c r="F339">
        <v>997.8</v>
      </c>
      <c r="G339" s="10">
        <f t="shared" si="55"/>
        <v>-9.627791563275534E-3</v>
      </c>
      <c r="H339">
        <v>2926</v>
      </c>
      <c r="I339" s="10">
        <f t="shared" si="56"/>
        <v>3.3922261484099048E-2</v>
      </c>
      <c r="J339">
        <v>989</v>
      </c>
      <c r="K339" s="10">
        <f t="shared" si="57"/>
        <v>1.8537590113285374E-2</v>
      </c>
      <c r="T339" s="22">
        <f t="shared" si="58"/>
        <v>2.7334149821009818E-2</v>
      </c>
      <c r="U339" s="22">
        <f t="shared" si="53"/>
        <v>5.5609768192456333E-2</v>
      </c>
      <c r="V339" s="22">
        <f t="shared" si="59"/>
        <v>-2.8871000781476856E-2</v>
      </c>
      <c r="W339" s="22">
        <f t="shared" si="60"/>
        <v>2.7415972780299464E-2</v>
      </c>
      <c r="X339" s="22">
        <f t="shared" si="61"/>
        <v>8.5389695247744327E-3</v>
      </c>
    </row>
    <row r="340" spans="1:24">
      <c r="A340" s="12">
        <v>45230</v>
      </c>
      <c r="B340">
        <v>10250</v>
      </c>
      <c r="C340" s="10">
        <f t="shared" si="62"/>
        <v>-7.6742929201945587E-2</v>
      </c>
      <c r="D340">
        <v>5255</v>
      </c>
      <c r="E340" s="10">
        <f t="shared" si="54"/>
        <v>1.5655199072284409E-2</v>
      </c>
      <c r="F340">
        <v>1104</v>
      </c>
      <c r="G340" s="10">
        <f t="shared" si="55"/>
        <v>0.10643415514131083</v>
      </c>
      <c r="H340">
        <v>2932</v>
      </c>
      <c r="I340" s="10">
        <f t="shared" si="56"/>
        <v>2.0505809979494138E-3</v>
      </c>
      <c r="J340">
        <v>970.6</v>
      </c>
      <c r="K340" s="10">
        <f t="shared" si="57"/>
        <v>-1.8604651162790642E-2</v>
      </c>
      <c r="T340" s="22">
        <f t="shared" si="58"/>
        <v>-9.0676834154899438E-2</v>
      </c>
      <c r="U340" s="22">
        <f t="shared" si="53"/>
        <v>9.387081169307086E-3</v>
      </c>
      <c r="V340" s="22">
        <f t="shared" si="59"/>
        <v>8.7190945923109497E-2</v>
      </c>
      <c r="W340" s="22">
        <f t="shared" si="60"/>
        <v>-4.4557077058501688E-3</v>
      </c>
      <c r="X340" s="22">
        <f t="shared" si="61"/>
        <v>-2.8603271751301583E-2</v>
      </c>
    </row>
    <row r="341" spans="1:24">
      <c r="A341" s="1">
        <v>45260</v>
      </c>
      <c r="B341">
        <v>10126</v>
      </c>
      <c r="C341" s="10">
        <f t="shared" si="62"/>
        <v>-1.2097560975609767E-2</v>
      </c>
      <c r="D341">
        <v>5399</v>
      </c>
      <c r="E341" s="10">
        <f t="shared" si="54"/>
        <v>2.7402473834443386E-2</v>
      </c>
      <c r="F341">
        <v>1050</v>
      </c>
      <c r="G341" s="10">
        <f t="shared" si="55"/>
        <v>-4.8913043478260865E-2</v>
      </c>
      <c r="H341">
        <v>3002</v>
      </c>
      <c r="I341" s="10">
        <f t="shared" si="56"/>
        <v>2.3874488403820004E-2</v>
      </c>
      <c r="J341">
        <v>1130.5</v>
      </c>
      <c r="K341" s="10">
        <f t="shared" si="57"/>
        <v>0.1647434576550586</v>
      </c>
      <c r="T341">
        <f t="shared" si="58"/>
        <v>-2.6031465928563619E-2</v>
      </c>
      <c r="U341">
        <f t="shared" si="53"/>
        <v>2.1134355931466065E-2</v>
      </c>
      <c r="V341">
        <f t="shared" si="59"/>
        <v>-6.8156252696462194E-2</v>
      </c>
      <c r="W341">
        <f t="shared" si="60"/>
        <v>1.7368199700020421E-2</v>
      </c>
      <c r="X341">
        <f t="shared" si="61"/>
        <v>0.15474483706654765</v>
      </c>
    </row>
    <row r="342" spans="1:24">
      <c r="A342" s="1">
        <v>45289</v>
      </c>
      <c r="B342">
        <v>10600</v>
      </c>
      <c r="C342" s="10">
        <f t="shared" si="62"/>
        <v>4.6810191586016181E-2</v>
      </c>
      <c r="D342">
        <v>5842</v>
      </c>
      <c r="E342" s="10">
        <f t="shared" si="54"/>
        <v>8.205223189479538E-2</v>
      </c>
      <c r="F342">
        <v>1110.5</v>
      </c>
      <c r="G342" s="10">
        <f t="shared" si="55"/>
        <v>5.7619047619047681E-2</v>
      </c>
      <c r="H342">
        <v>3190</v>
      </c>
      <c r="I342" s="10">
        <f t="shared" si="56"/>
        <v>6.2624916722185286E-2</v>
      </c>
      <c r="J342">
        <v>1172.5</v>
      </c>
      <c r="K342" s="10">
        <f t="shared" si="57"/>
        <v>3.7151702786377694E-2</v>
      </c>
      <c r="T342">
        <f t="shared" si="58"/>
        <v>3.2876286633062329E-2</v>
      </c>
      <c r="U342">
        <f t="shared" si="53"/>
        <v>7.5784113991818058E-2</v>
      </c>
      <c r="V342">
        <f t="shared" si="59"/>
        <v>3.8375838400846359E-2</v>
      </c>
      <c r="W342">
        <f t="shared" si="60"/>
        <v>5.6118628018385706E-2</v>
      </c>
      <c r="X342">
        <f t="shared" si="61"/>
        <v>2.7153082197866753E-2</v>
      </c>
    </row>
    <row r="343" spans="1:24">
      <c r="A343" s="1">
        <v>45322</v>
      </c>
      <c r="B343">
        <v>10500</v>
      </c>
      <c r="C343" s="10">
        <f t="shared" si="62"/>
        <v>-9.4339622641509413E-3</v>
      </c>
      <c r="D343">
        <v>5503</v>
      </c>
      <c r="E343" s="10">
        <f t="shared" si="54"/>
        <v>-5.8028072577884338E-2</v>
      </c>
      <c r="F343">
        <v>1177</v>
      </c>
      <c r="G343" s="10">
        <f t="shared" si="55"/>
        <v>5.9882935614588018E-2</v>
      </c>
      <c r="H343">
        <v>3215</v>
      </c>
      <c r="I343" s="10">
        <f t="shared" si="56"/>
        <v>7.8369905956112706E-3</v>
      </c>
      <c r="J343">
        <v>1178</v>
      </c>
      <c r="K343" s="10">
        <f t="shared" si="57"/>
        <v>4.6908315565032943E-3</v>
      </c>
      <c r="T343">
        <f t="shared" si="58"/>
        <v>-2.3367867217104793E-2</v>
      </c>
      <c r="U343">
        <f t="shared" si="53"/>
        <v>-6.4296190480861659E-2</v>
      </c>
      <c r="V343">
        <f t="shared" si="59"/>
        <v>4.0639726396386695E-2</v>
      </c>
      <c r="W343">
        <f t="shared" si="60"/>
        <v>1.330701891811688E-3</v>
      </c>
      <c r="X343">
        <f t="shared" si="61"/>
        <v>-5.3077890320076468E-3</v>
      </c>
    </row>
    <row r="344" spans="1:24">
      <c r="A344" s="1">
        <v>45351</v>
      </c>
      <c r="B344">
        <v>9983</v>
      </c>
      <c r="C344" s="10">
        <f t="shared" si="62"/>
        <v>-4.9238095238095192E-2</v>
      </c>
      <c r="D344">
        <v>5079</v>
      </c>
      <c r="E344" s="10">
        <f t="shared" si="54"/>
        <v>-7.7048882427766641E-2</v>
      </c>
      <c r="F344">
        <v>1242</v>
      </c>
      <c r="G344" s="10">
        <f t="shared" si="55"/>
        <v>5.5225148683092584E-2</v>
      </c>
      <c r="H344">
        <v>3153</v>
      </c>
      <c r="I344" s="10">
        <f t="shared" si="56"/>
        <v>-1.9284603421461877E-2</v>
      </c>
      <c r="J344">
        <v>1244.5</v>
      </c>
      <c r="K344" s="10">
        <f t="shared" si="57"/>
        <v>5.6451612903225756E-2</v>
      </c>
      <c r="T344">
        <f t="shared" si="58"/>
        <v>-6.3172000191049044E-2</v>
      </c>
      <c r="U344">
        <f t="shared" si="53"/>
        <v>-8.3317000330743962E-2</v>
      </c>
      <c r="V344">
        <f t="shared" si="59"/>
        <v>3.5981939464891262E-2</v>
      </c>
      <c r="W344">
        <f t="shared" si="60"/>
        <v>-2.579089212526146E-2</v>
      </c>
      <c r="X344">
        <f t="shared" si="61"/>
        <v>4.6452992314714815E-2</v>
      </c>
    </row>
    <row r="345" spans="1:24">
      <c r="A345" s="1">
        <v>45380</v>
      </c>
      <c r="B345">
        <v>10678</v>
      </c>
      <c r="C345" s="10">
        <f t="shared" si="62"/>
        <v>6.9618351197034967E-2</v>
      </c>
      <c r="D345">
        <v>5017</v>
      </c>
      <c r="E345" s="10">
        <f t="shared" si="54"/>
        <v>-1.2207127387280914E-2</v>
      </c>
      <c r="F345">
        <v>1349.5</v>
      </c>
      <c r="G345" s="10">
        <f t="shared" si="55"/>
        <v>8.6553945249597364E-2</v>
      </c>
      <c r="H345">
        <v>3048</v>
      </c>
      <c r="I345" s="10">
        <f t="shared" si="56"/>
        <v>-3.3301617507136005E-2</v>
      </c>
      <c r="J345">
        <v>1265.5</v>
      </c>
      <c r="K345" s="10">
        <f t="shared" si="57"/>
        <v>1.6874246685415928E-2</v>
      </c>
      <c r="T345">
        <f t="shared" si="58"/>
        <v>5.5684446244081115E-2</v>
      </c>
      <c r="U345">
        <f t="shared" si="53"/>
        <v>-1.8475245290258235E-2</v>
      </c>
      <c r="V345">
        <f t="shared" si="59"/>
        <v>6.7310736031396035E-2</v>
      </c>
      <c r="W345">
        <f t="shared" si="60"/>
        <v>-3.9807906210935586E-2</v>
      </c>
      <c r="X345">
        <f t="shared" si="61"/>
        <v>6.8756260969049868E-3</v>
      </c>
    </row>
    <row r="346" spans="1:24" s="16" customFormat="1">
      <c r="A346" s="15">
        <v>45412</v>
      </c>
      <c r="B346" s="16">
        <v>12062</v>
      </c>
      <c r="C346" s="17">
        <f t="shared" si="62"/>
        <v>0.12961228694512084</v>
      </c>
      <c r="D346" s="16">
        <v>5472</v>
      </c>
      <c r="E346" s="17">
        <f t="shared" si="54"/>
        <v>9.0691648395455404E-2</v>
      </c>
      <c r="F346" s="16">
        <v>1333</v>
      </c>
      <c r="G346" s="17">
        <f t="shared" si="55"/>
        <v>-1.2226750648388296E-2</v>
      </c>
      <c r="H346" s="16">
        <v>3074</v>
      </c>
      <c r="I346" s="17">
        <f t="shared" si="56"/>
        <v>8.5301837270341796E-3</v>
      </c>
      <c r="J346" s="16">
        <v>1166</v>
      </c>
      <c r="K346" s="17">
        <f t="shared" si="57"/>
        <v>-7.8625049387593848E-2</v>
      </c>
      <c r="T346" s="16">
        <f t="shared" si="58"/>
        <v>0.11567838199216698</v>
      </c>
      <c r="U346" s="16">
        <f t="shared" si="53"/>
        <v>8.4423530492478083E-2</v>
      </c>
      <c r="V346" s="16">
        <f t="shared" si="59"/>
        <v>-3.1469959866589618E-2</v>
      </c>
      <c r="W346" s="16">
        <f t="shared" si="60"/>
        <v>2.0238950232345969E-3</v>
      </c>
      <c r="X346" s="16">
        <f t="shared" si="61"/>
        <v>-8.8623669976104796E-2</v>
      </c>
    </row>
    <row r="347" spans="1:24">
      <c r="A347" s="1">
        <v>45443</v>
      </c>
      <c r="B347">
        <v>12190</v>
      </c>
      <c r="C347" s="10">
        <f t="shared" si="62"/>
        <v>1.0611838832697673E-2</v>
      </c>
      <c r="D347">
        <v>5476</v>
      </c>
      <c r="E347" s="10">
        <f t="shared" si="54"/>
        <v>7.309941520468044E-4</v>
      </c>
      <c r="F347">
        <v>1392</v>
      </c>
      <c r="G347" s="10">
        <f t="shared" si="55"/>
        <v>4.4261065266316679E-2</v>
      </c>
      <c r="H347">
        <v>2936</v>
      </c>
      <c r="I347" s="10">
        <f t="shared" si="56"/>
        <v>-4.4892648015614878E-2</v>
      </c>
      <c r="J347">
        <v>1022.5</v>
      </c>
      <c r="K347" s="10">
        <f t="shared" si="57"/>
        <v>-0.12307032590051459</v>
      </c>
      <c r="T347">
        <f t="shared" si="58"/>
        <v>-3.3220661202561785E-3</v>
      </c>
      <c r="U347">
        <f t="shared" si="53"/>
        <v>-5.5371237509305189E-3</v>
      </c>
      <c r="V347">
        <f t="shared" si="59"/>
        <v>2.5017856048115357E-2</v>
      </c>
      <c r="W347">
        <f t="shared" si="60"/>
        <v>-5.1398936719414458E-2</v>
      </c>
      <c r="X347">
        <f t="shared" si="61"/>
        <v>-0.13306894648902554</v>
      </c>
    </row>
    <row r="348" spans="1:24">
      <c r="A348" s="1">
        <v>45471</v>
      </c>
      <c r="B348">
        <v>12356</v>
      </c>
      <c r="C348" s="10">
        <f t="shared" si="62"/>
        <v>1.361771944216561E-2</v>
      </c>
      <c r="D348">
        <v>5201</v>
      </c>
      <c r="E348" s="10">
        <f t="shared" si="54"/>
        <v>-5.0219138056975865E-2</v>
      </c>
      <c r="F348">
        <v>1320</v>
      </c>
      <c r="G348" s="10">
        <f t="shared" si="55"/>
        <v>-5.1724137931034475E-2</v>
      </c>
      <c r="H348">
        <v>3010</v>
      </c>
      <c r="I348" s="10">
        <f t="shared" si="56"/>
        <v>2.5204359673024479E-2</v>
      </c>
      <c r="J348">
        <v>1088.5</v>
      </c>
      <c r="K348" s="10">
        <f t="shared" si="57"/>
        <v>6.454767726161359E-2</v>
      </c>
      <c r="T348">
        <f t="shared" si="58"/>
        <v>-3.1618551078824164E-4</v>
      </c>
      <c r="U348">
        <f t="shared" si="53"/>
        <v>-5.6487255959953186E-2</v>
      </c>
      <c r="V348">
        <f t="shared" si="59"/>
        <v>-7.0967347149235804E-2</v>
      </c>
      <c r="W348">
        <f t="shared" si="60"/>
        <v>1.8698070969224895E-2</v>
      </c>
      <c r="X348">
        <f t="shared" si="61"/>
        <v>5.4549056673102649E-2</v>
      </c>
    </row>
    <row r="349" spans="1:24">
      <c r="A349" s="1">
        <v>45504</v>
      </c>
      <c r="B349">
        <v>12368</v>
      </c>
      <c r="C349" s="10">
        <f t="shared" si="62"/>
        <v>9.711880867595557E-4</v>
      </c>
      <c r="D349">
        <v>5026</v>
      </c>
      <c r="E349" s="10">
        <f t="shared" si="54"/>
        <v>-3.3647375504710642E-2</v>
      </c>
      <c r="F349">
        <v>1297</v>
      </c>
      <c r="G349" s="10">
        <f t="shared" si="55"/>
        <v>-1.7424242424242453E-2</v>
      </c>
      <c r="H349">
        <v>3258</v>
      </c>
      <c r="I349" s="10">
        <f t="shared" si="56"/>
        <v>8.2392026578073096E-2</v>
      </c>
      <c r="J349">
        <v>1086</v>
      </c>
      <c r="K349" s="10">
        <f t="shared" si="57"/>
        <v>-2.2967386311437687E-3</v>
      </c>
      <c r="T349">
        <f t="shared" si="58"/>
        <v>-1.2962716866194296E-2</v>
      </c>
      <c r="U349">
        <f t="shared" si="53"/>
        <v>-3.9915493407687963E-2</v>
      </c>
      <c r="V349">
        <f t="shared" si="59"/>
        <v>-3.6667451642443775E-2</v>
      </c>
      <c r="W349">
        <f t="shared" si="60"/>
        <v>7.5885737874273509E-2</v>
      </c>
      <c r="X349">
        <f t="shared" si="61"/>
        <v>-1.229535921965471E-2</v>
      </c>
    </row>
    <row r="350" spans="1:24">
      <c r="A350" s="1">
        <v>45534</v>
      </c>
      <c r="B350">
        <v>13274</v>
      </c>
      <c r="C350" s="10">
        <f t="shared" si="62"/>
        <v>7.3253557567917182E-2</v>
      </c>
      <c r="D350">
        <v>4770</v>
      </c>
      <c r="E350" s="10">
        <f t="shared" si="54"/>
        <v>-5.0935137286112209E-2</v>
      </c>
      <c r="F350">
        <v>1363</v>
      </c>
      <c r="G350" s="10">
        <f t="shared" si="55"/>
        <v>5.088666152659993E-2</v>
      </c>
      <c r="H350">
        <v>3540</v>
      </c>
      <c r="I350" s="10">
        <f t="shared" si="56"/>
        <v>8.6556169429097496E-2</v>
      </c>
      <c r="J350">
        <v>1011</v>
      </c>
      <c r="K350" s="10">
        <f t="shared" si="57"/>
        <v>-6.9060773480662974E-2</v>
      </c>
      <c r="T350">
        <f t="shared" si="58"/>
        <v>5.9319652614963331E-2</v>
      </c>
      <c r="U350">
        <f t="shared" si="53"/>
        <v>-5.720325518908953E-2</v>
      </c>
      <c r="V350">
        <f t="shared" si="59"/>
        <v>3.1643452308398608E-2</v>
      </c>
      <c r="W350">
        <f t="shared" si="60"/>
        <v>8.0049880725297909E-2</v>
      </c>
      <c r="X350">
        <f t="shared" si="61"/>
        <v>-7.9059394069173922E-2</v>
      </c>
    </row>
    <row r="351" spans="1:24">
      <c r="A351" s="1">
        <v>45565</v>
      </c>
      <c r="B351">
        <v>11588</v>
      </c>
      <c r="C351" s="10">
        <f t="shared" si="62"/>
        <v>-0.12701521771884883</v>
      </c>
      <c r="D351">
        <v>5299</v>
      </c>
      <c r="E351" s="10">
        <f t="shared" si="54"/>
        <v>0.1109014675052411</v>
      </c>
      <c r="F351">
        <v>1237.5</v>
      </c>
      <c r="G351" s="10">
        <f t="shared" si="55"/>
        <v>-9.2076302274394672E-2</v>
      </c>
      <c r="H351">
        <v>3534</v>
      </c>
      <c r="I351" s="10">
        <f t="shared" si="56"/>
        <v>-1.6949152542372614E-3</v>
      </c>
      <c r="J351">
        <v>1024.5</v>
      </c>
      <c r="K351" s="10">
        <f t="shared" si="57"/>
        <v>1.335311572700304E-2</v>
      </c>
      <c r="T351">
        <f t="shared" si="58"/>
        <v>-0.14094912267180268</v>
      </c>
      <c r="U351">
        <f t="shared" si="53"/>
        <v>0.10463334960226378</v>
      </c>
      <c r="V351">
        <f t="shared" si="59"/>
        <v>-0.111319511492596</v>
      </c>
      <c r="W351">
        <f t="shared" si="60"/>
        <v>-8.201203958036845E-3</v>
      </c>
      <c r="X351">
        <f t="shared" si="61"/>
        <v>3.3544951384920987E-3</v>
      </c>
    </row>
    <row r="352" spans="1:24">
      <c r="A352" s="12">
        <v>45596</v>
      </c>
      <c r="B352">
        <v>11042</v>
      </c>
      <c r="C352" s="10">
        <f t="shared" si="62"/>
        <v>-4.711770797376591E-2</v>
      </c>
      <c r="D352">
        <v>5016</v>
      </c>
      <c r="E352" s="10">
        <f t="shared" si="54"/>
        <v>-5.3406303076052097E-2</v>
      </c>
      <c r="F352">
        <v>1250</v>
      </c>
      <c r="G352" s="10">
        <f t="shared" si="55"/>
        <v>1.0101010101010166E-2</v>
      </c>
      <c r="H352">
        <v>3412</v>
      </c>
      <c r="I352" s="10">
        <f t="shared" si="56"/>
        <v>-3.452178834182229E-2</v>
      </c>
      <c r="J352">
        <v>969.4</v>
      </c>
      <c r="K352" s="10">
        <f t="shared" si="57"/>
        <v>-5.3782332845290437E-2</v>
      </c>
      <c r="T352">
        <f t="shared" si="58"/>
        <v>-6.1051612926719762E-2</v>
      </c>
      <c r="U352">
        <f t="shared" si="53"/>
        <v>-5.9674420979029419E-2</v>
      </c>
      <c r="V352">
        <f t="shared" si="59"/>
        <v>-9.1421991171911562E-3</v>
      </c>
      <c r="W352">
        <f t="shared" si="60"/>
        <v>-4.102807704562187E-2</v>
      </c>
      <c r="X352">
        <f t="shared" si="61"/>
        <v>-6.3780953433801385E-2</v>
      </c>
    </row>
    <row r="354" spans="1:12 16383:16383">
      <c r="A354" t="s">
        <v>169</v>
      </c>
      <c r="C354" s="11">
        <f>_xlfn.STDEV.S(C7:C352)</f>
        <v>6.4841043267322485E-2</v>
      </c>
      <c r="E354" s="11">
        <f>_xlfn.STDEV.S(E7:E352)</f>
        <v>9.3154598961695978E-2</v>
      </c>
      <c r="F354" s="4"/>
      <c r="G354" s="11">
        <f>_xlfn.STDEV.S(G7:G352)</f>
        <v>7.6333106393875236E-2</v>
      </c>
      <c r="H354" s="4"/>
      <c r="I354" s="11">
        <f>_xlfn.STDEV.S(I7:I352)</f>
        <v>6.1343518977072041E-2</v>
      </c>
      <c r="J354" s="4"/>
      <c r="K354" s="11">
        <f>_xlfn.STDEV.S(K7:K352)</f>
        <v>9.5233226140261779E-2</v>
      </c>
      <c r="L354" s="5"/>
    </row>
    <row r="355" spans="1:12 16383:16383">
      <c r="A355" t="s">
        <v>170</v>
      </c>
      <c r="C355" s="10">
        <f>AVERAGE(C7:C352)</f>
        <v>8.4695381676016951E-3</v>
      </c>
      <c r="E355" s="10">
        <f>AVERAGE(E7:E352)</f>
        <v>9.8468920982962751E-3</v>
      </c>
      <c r="G355" s="10">
        <f>AVERAGE(G7:G352)</f>
        <v>8.3059834057359391E-3</v>
      </c>
      <c r="I355" s="10">
        <f>AVERAGE(I7:I352)</f>
        <v>1.0047482484810074E-2</v>
      </c>
      <c r="K355" s="10">
        <f>AVERAGE(K7:K352)</f>
        <v>1.4051035624305963E-2</v>
      </c>
    </row>
    <row r="356" spans="1:12 16383:16383">
      <c r="XFC356" s="6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4C7AC-2A6D-9C47-9DF8-05D83970F350}">
  <dimension ref="A1:XFC356"/>
  <sheetViews>
    <sheetView topLeftCell="R1" zoomScale="81" workbookViewId="0">
      <selection activeCell="Z43" sqref="Z43:Z53"/>
    </sheetView>
  </sheetViews>
  <sheetFormatPr defaultColWidth="11.42578125" defaultRowHeight="15"/>
  <cols>
    <col min="1" max="1" width="10.140625" bestFit="1" customWidth="1"/>
    <col min="2" max="2" width="14.28515625" customWidth="1"/>
    <col min="3" max="3" width="14" style="10" customWidth="1"/>
    <col min="4" max="4" width="15.7109375" customWidth="1"/>
    <col min="5" max="5" width="14" style="10" customWidth="1"/>
    <col min="6" max="6" width="14.28515625" customWidth="1"/>
    <col min="7" max="7" width="14" style="10" customWidth="1"/>
    <col min="8" max="8" width="14.28515625" customWidth="1"/>
    <col min="9" max="9" width="14" style="10" customWidth="1"/>
    <col min="10" max="10" width="14.28515625" customWidth="1"/>
    <col min="11" max="11" width="14" style="10" customWidth="1"/>
    <col min="13" max="13" width="22.140625" customWidth="1"/>
    <col min="14" max="18" width="15" customWidth="1"/>
    <col min="20" max="24" width="15" customWidth="1"/>
    <col min="25" max="26" width="16.140625" customWidth="1"/>
    <col min="27" max="31" width="15.140625" customWidth="1"/>
  </cols>
  <sheetData>
    <row r="1" spans="1:31">
      <c r="B1" t="s">
        <v>0</v>
      </c>
      <c r="C1" s="10" t="s">
        <v>154</v>
      </c>
      <c r="D1" t="s">
        <v>1</v>
      </c>
      <c r="E1" s="10" t="s">
        <v>154</v>
      </c>
      <c r="F1" t="s">
        <v>8</v>
      </c>
      <c r="G1" s="10" t="s">
        <v>154</v>
      </c>
      <c r="H1" t="s">
        <v>13</v>
      </c>
      <c r="I1" s="10" t="s">
        <v>154</v>
      </c>
      <c r="J1" t="s">
        <v>19</v>
      </c>
      <c r="K1" s="10" t="s">
        <v>154</v>
      </c>
      <c r="N1" t="s">
        <v>155</v>
      </c>
      <c r="T1" t="s">
        <v>156</v>
      </c>
      <c r="Y1" s="14">
        <f>'Q2, Q3.1-5'!A21</f>
        <v>45596</v>
      </c>
      <c r="AA1" t="s">
        <v>157</v>
      </c>
    </row>
    <row r="2" spans="1:31">
      <c r="A2" s="1" t="s">
        <v>25</v>
      </c>
      <c r="B2" t="s">
        <v>26</v>
      </c>
      <c r="D2" t="s">
        <v>27</v>
      </c>
      <c r="F2" t="s">
        <v>34</v>
      </c>
      <c r="H2" t="s">
        <v>39</v>
      </c>
      <c r="J2" t="s">
        <v>45</v>
      </c>
      <c r="N2" t="s">
        <v>0</v>
      </c>
      <c r="O2" t="s">
        <v>1</v>
      </c>
      <c r="P2" t="s">
        <v>8</v>
      </c>
      <c r="Q2" t="s">
        <v>13</v>
      </c>
      <c r="R2" t="s">
        <v>19</v>
      </c>
      <c r="T2" t="s">
        <v>0</v>
      </c>
      <c r="U2" t="s">
        <v>1</v>
      </c>
      <c r="V2" t="s">
        <v>8</v>
      </c>
      <c r="W2" t="s">
        <v>13</v>
      </c>
      <c r="X2" t="s">
        <v>19</v>
      </c>
      <c r="AA2" t="s">
        <v>0</v>
      </c>
      <c r="AB2" t="s">
        <v>1</v>
      </c>
      <c r="AC2" t="s">
        <v>8</v>
      </c>
      <c r="AD2" t="s">
        <v>13</v>
      </c>
      <c r="AE2" t="s">
        <v>19</v>
      </c>
    </row>
    <row r="3" spans="1:31">
      <c r="A3" s="1" t="s">
        <v>51</v>
      </c>
      <c r="B3" t="s">
        <v>52</v>
      </c>
      <c r="D3" t="s">
        <v>52</v>
      </c>
      <c r="F3" t="s">
        <v>52</v>
      </c>
      <c r="H3" t="s">
        <v>52</v>
      </c>
      <c r="J3" t="s">
        <v>52</v>
      </c>
      <c r="M3" t="s">
        <v>158</v>
      </c>
      <c r="N3">
        <f>AVERAGE(C293:C352)</f>
        <v>7.9919698605127373E-3</v>
      </c>
      <c r="O3">
        <f>AVERAGE(E293:E352)</f>
        <v>6.5634082748216253E-3</v>
      </c>
      <c r="P3">
        <f>AVERAGE(G293:G352)</f>
        <v>1.5504339990000471E-2</v>
      </c>
      <c r="Q3">
        <f>AVERAGE(I293:I352)</f>
        <v>1.0556684031111317E-2</v>
      </c>
      <c r="R3">
        <f>AVERAGE(K293:K352)</f>
        <v>7.1226625864930556E-3</v>
      </c>
      <c r="Z3" t="s">
        <v>0</v>
      </c>
      <c r="AA3">
        <f t="array" ref="AA3:AE7">MMULT(TRANSPOSE(T293:X352),T293:X352)*12/59</f>
        <v>3.7500305388112554E-2</v>
      </c>
      <c r="AB3">
        <v>2.0970536542780391E-3</v>
      </c>
      <c r="AC3">
        <v>3.6916701122817939E-3</v>
      </c>
      <c r="AD3">
        <v>5.3852952658964282E-3</v>
      </c>
      <c r="AE3">
        <v>6.1490327870993688E-3</v>
      </c>
    </row>
    <row r="4" spans="1:31">
      <c r="A4" s="1"/>
      <c r="B4">
        <v>1</v>
      </c>
      <c r="D4">
        <v>2</v>
      </c>
      <c r="F4">
        <v>9</v>
      </c>
      <c r="H4">
        <v>14</v>
      </c>
      <c r="J4">
        <v>20</v>
      </c>
      <c r="M4" t="s">
        <v>160</v>
      </c>
      <c r="N4">
        <f>VAR(C293:C352)</f>
        <v>3.1250254490093796E-3</v>
      </c>
      <c r="O4">
        <f>VAR(E293:E352)</f>
        <v>5.8906000591515892E-3</v>
      </c>
      <c r="P4">
        <f>VAR(G293:G352)</f>
        <v>5.3156865880883792E-3</v>
      </c>
      <c r="Q4">
        <f>VAR(I293:I352)</f>
        <v>3.4577261806508185E-3</v>
      </c>
      <c r="R4">
        <f>VAR(K293:K352)</f>
        <v>4.3175207078026395E-3</v>
      </c>
      <c r="Z4" t="s">
        <v>1</v>
      </c>
      <c r="AA4">
        <v>2.0970536542780391E-3</v>
      </c>
      <c r="AB4">
        <v>7.0687200709819084E-2</v>
      </c>
      <c r="AC4">
        <v>2.1268681242134148E-3</v>
      </c>
      <c r="AD4">
        <v>9.7379670823843929E-3</v>
      </c>
      <c r="AE4">
        <v>2.4086909435274873E-3</v>
      </c>
    </row>
    <row r="5" spans="1:31">
      <c r="A5" s="1"/>
      <c r="M5" t="s">
        <v>161</v>
      </c>
      <c r="N5">
        <f>N3*12</f>
        <v>9.590363832615284E-2</v>
      </c>
      <c r="O5">
        <f>O3*12</f>
        <v>7.876089929785951E-2</v>
      </c>
      <c r="P5">
        <f t="shared" ref="P5:R6" si="0">P3*12</f>
        <v>0.18605207988000566</v>
      </c>
      <c r="Q5">
        <f t="shared" si="0"/>
        <v>0.1266802083733358</v>
      </c>
      <c r="R5">
        <f t="shared" si="0"/>
        <v>8.547195103791666E-2</v>
      </c>
      <c r="Z5" t="s">
        <v>8</v>
      </c>
      <c r="AA5">
        <v>3.6916701122817939E-3</v>
      </c>
      <c r="AB5">
        <v>2.1268681242134148E-3</v>
      </c>
      <c r="AC5">
        <v>6.3788239057060575E-2</v>
      </c>
      <c r="AD5">
        <v>2.952195098961431E-3</v>
      </c>
      <c r="AE5">
        <v>-3.0661789425995363E-3</v>
      </c>
    </row>
    <row r="6" spans="1:31">
      <c r="A6" s="1">
        <v>35064</v>
      </c>
      <c r="B6">
        <v>1215.3699999999999</v>
      </c>
      <c r="D6">
        <v>773.23</v>
      </c>
      <c r="F6">
        <v>199.25</v>
      </c>
      <c r="H6">
        <v>201.72</v>
      </c>
      <c r="J6">
        <v>32.51</v>
      </c>
      <c r="M6" t="s">
        <v>162</v>
      </c>
      <c r="N6" s="24">
        <f>N4*12</f>
        <v>3.7500305388112554E-2</v>
      </c>
      <c r="O6" s="24">
        <f>O4*12</f>
        <v>7.068720070981907E-2</v>
      </c>
      <c r="P6" s="24">
        <f t="shared" si="0"/>
        <v>6.3788239057060547E-2</v>
      </c>
      <c r="Q6" s="24">
        <f t="shared" si="0"/>
        <v>4.1492714167809822E-2</v>
      </c>
      <c r="R6" s="24">
        <f t="shared" si="0"/>
        <v>5.1810248493631673E-2</v>
      </c>
      <c r="Z6" t="s">
        <v>13</v>
      </c>
      <c r="AA6">
        <v>5.3852952658964282E-3</v>
      </c>
      <c r="AB6">
        <v>9.7379670823843929E-3</v>
      </c>
      <c r="AC6">
        <v>2.952195098961431E-3</v>
      </c>
      <c r="AD6">
        <v>4.1492714167809822E-2</v>
      </c>
      <c r="AE6">
        <v>2.2325115476371518E-2</v>
      </c>
    </row>
    <row r="7" spans="1:31">
      <c r="A7" s="1">
        <v>35095</v>
      </c>
      <c r="B7">
        <v>1257.32</v>
      </c>
      <c r="C7" s="10">
        <f>IFERROR(B7/B6-1,"N/A")</f>
        <v>3.4516237853493115E-2</v>
      </c>
      <c r="D7">
        <v>757.54</v>
      </c>
      <c r="E7" s="10">
        <f t="shared" ref="E7:E70" si="1">IFERROR(D7/D6-1,"N/A")</f>
        <v>-2.029150446826955E-2</v>
      </c>
      <c r="F7">
        <v>223</v>
      </c>
      <c r="G7" s="10">
        <f t="shared" ref="G7:G70" si="2">IFERROR(F7/F6-1,"N/A")</f>
        <v>0.11919698870765361</v>
      </c>
      <c r="H7">
        <v>201.72</v>
      </c>
      <c r="I7" s="10">
        <f t="shared" ref="I7:I70" si="3">IFERROR(H7/H6-1,"N/A")</f>
        <v>0</v>
      </c>
      <c r="J7">
        <v>34.01</v>
      </c>
      <c r="K7" s="10">
        <f t="shared" ref="K7:K70" si="4">IFERROR(J7/J6-1,"N/A")</f>
        <v>4.613964933866499E-2</v>
      </c>
      <c r="T7">
        <f t="shared" ref="T7:T70" si="5">IFERROR(C7-$N$3,"N/A")</f>
        <v>2.6524267992980376E-2</v>
      </c>
      <c r="U7">
        <f t="shared" ref="U7:U38" si="6">IFERROR(E7-$O$3,0)</f>
        <v>-2.6854912743091174E-2</v>
      </c>
      <c r="V7">
        <f t="shared" ref="V7:V70" si="7">IFERROR(G7-$P$3,"N/A")</f>
        <v>0.10369264871765313</v>
      </c>
      <c r="W7">
        <f t="shared" ref="W7:W70" si="8">IFERROR(I7-$Q$3,"N/A")</f>
        <v>-1.0556684031111317E-2</v>
      </c>
      <c r="X7">
        <f t="shared" ref="X7:X70" si="9">IFERROR(K7-$R$3,"N/A")</f>
        <v>3.9016986752171932E-2</v>
      </c>
      <c r="Z7" t="s">
        <v>19</v>
      </c>
      <c r="AA7">
        <v>6.1490327870993688E-3</v>
      </c>
      <c r="AB7">
        <v>2.4086909435274873E-3</v>
      </c>
      <c r="AC7">
        <v>-3.0661789425995363E-3</v>
      </c>
      <c r="AD7">
        <v>2.2325115476371518E-2</v>
      </c>
      <c r="AE7">
        <v>5.1810248493631667E-2</v>
      </c>
    </row>
    <row r="8" spans="1:31">
      <c r="A8" s="1">
        <v>35124</v>
      </c>
      <c r="B8">
        <v>1226.0999999999999</v>
      </c>
      <c r="C8" s="10">
        <f t="shared" ref="C8:C71" si="10">IFERROR(B8/B7-1,"N/A")</f>
        <v>-2.4830592052938028E-2</v>
      </c>
      <c r="D8">
        <v>752.58</v>
      </c>
      <c r="E8" s="10">
        <f t="shared" si="1"/>
        <v>-6.5475090424267357E-3</v>
      </c>
      <c r="F8">
        <v>217.5</v>
      </c>
      <c r="G8" s="10">
        <f t="shared" si="2"/>
        <v>-2.4663677130044803E-2</v>
      </c>
      <c r="H8">
        <v>199.69</v>
      </c>
      <c r="I8" s="10">
        <f t="shared" si="3"/>
        <v>-1.0063454293079532E-2</v>
      </c>
      <c r="J8">
        <v>33.909999999999997</v>
      </c>
      <c r="K8" s="10">
        <f t="shared" si="4"/>
        <v>-2.9403116730374323E-3</v>
      </c>
      <c r="T8">
        <f t="shared" si="5"/>
        <v>-3.2822561913450767E-2</v>
      </c>
      <c r="U8">
        <f t="shared" si="6"/>
        <v>-1.3110917317248361E-2</v>
      </c>
      <c r="V8">
        <f t="shared" si="7"/>
        <v>-4.0168017120045273E-2</v>
      </c>
      <c r="W8">
        <f t="shared" si="8"/>
        <v>-2.0620138324190851E-2</v>
      </c>
      <c r="X8">
        <f t="shared" si="9"/>
        <v>-1.0062974259530488E-2</v>
      </c>
      <c r="Z8" s="26" t="s">
        <v>152</v>
      </c>
      <c r="AA8" s="27">
        <f>AA3-N6</f>
        <v>0</v>
      </c>
      <c r="AB8" s="27">
        <f>AB4-O6</f>
        <v>0</v>
      </c>
      <c r="AC8" s="27">
        <f>AC5-P6</f>
        <v>0</v>
      </c>
      <c r="AD8" s="27">
        <f>AD6-Q6</f>
        <v>0</v>
      </c>
      <c r="AE8" s="28">
        <f>AE7-R6</f>
        <v>0</v>
      </c>
    </row>
    <row r="9" spans="1:31">
      <c r="A9" s="1">
        <v>35153</v>
      </c>
      <c r="B9">
        <v>1326.57</v>
      </c>
      <c r="C9" s="10">
        <f t="shared" si="10"/>
        <v>8.1942745289943719E-2</v>
      </c>
      <c r="D9">
        <v>783.97</v>
      </c>
      <c r="E9" s="10">
        <f t="shared" si="1"/>
        <v>4.1709851444364787E-2</v>
      </c>
      <c r="F9">
        <v>214.75</v>
      </c>
      <c r="G9" s="10">
        <f t="shared" si="2"/>
        <v>-1.2643678160919491E-2</v>
      </c>
      <c r="H9">
        <v>223.01</v>
      </c>
      <c r="I9" s="10">
        <f t="shared" si="3"/>
        <v>0.1167810105663778</v>
      </c>
      <c r="J9">
        <v>34.61</v>
      </c>
      <c r="K9" s="10">
        <f t="shared" si="4"/>
        <v>2.0642878207018711E-2</v>
      </c>
      <c r="T9">
        <f t="shared" si="5"/>
        <v>7.3950775429430987E-2</v>
      </c>
      <c r="U9">
        <f t="shared" si="6"/>
        <v>3.5146443169543164E-2</v>
      </c>
      <c r="V9">
        <f t="shared" si="7"/>
        <v>-2.8148018150919961E-2</v>
      </c>
      <c r="W9">
        <f t="shared" si="8"/>
        <v>0.10622432653526648</v>
      </c>
      <c r="X9">
        <f t="shared" si="9"/>
        <v>1.3520215620525656E-2</v>
      </c>
      <c r="Z9" t="s">
        <v>163</v>
      </c>
      <c r="AA9" s="30">
        <f>_xlfn.XLOOKUP(Y1,Sheet1!$A:$A,Sheet1!$AB:$AB)/100</f>
        <v>4.8930000000000001E-2</v>
      </c>
    </row>
    <row r="10" spans="1:31">
      <c r="A10" s="1">
        <v>35185</v>
      </c>
      <c r="B10">
        <v>1358.76</v>
      </c>
      <c r="C10" s="10">
        <f t="shared" si="10"/>
        <v>2.426558719102645E-2</v>
      </c>
      <c r="D10">
        <v>863.28</v>
      </c>
      <c r="E10" s="10">
        <f t="shared" si="1"/>
        <v>0.10116458537954243</v>
      </c>
      <c r="F10">
        <v>217.75</v>
      </c>
      <c r="G10" s="10">
        <f t="shared" si="2"/>
        <v>1.396973224679865E-2</v>
      </c>
      <c r="H10">
        <v>233.14</v>
      </c>
      <c r="I10" s="10">
        <f t="shared" si="3"/>
        <v>4.5423972019192016E-2</v>
      </c>
      <c r="J10">
        <v>45.91</v>
      </c>
      <c r="K10" s="10">
        <f t="shared" si="4"/>
        <v>0.32649523259173652</v>
      </c>
      <c r="R10" t="s">
        <v>164</v>
      </c>
      <c r="T10">
        <f t="shared" si="5"/>
        <v>1.6273617330513711E-2</v>
      </c>
      <c r="U10">
        <f t="shared" si="6"/>
        <v>9.4601177104720796E-2</v>
      </c>
      <c r="V10">
        <f t="shared" si="7"/>
        <v>-1.5346077432018216E-3</v>
      </c>
      <c r="W10">
        <f t="shared" si="8"/>
        <v>3.4867287988080697E-2</v>
      </c>
      <c r="X10">
        <f t="shared" si="9"/>
        <v>0.31937257000524344</v>
      </c>
    </row>
    <row r="11" spans="1:31">
      <c r="A11" s="1">
        <v>35216</v>
      </c>
      <c r="B11">
        <v>1337.3</v>
      </c>
      <c r="C11" s="10">
        <f t="shared" si="10"/>
        <v>-1.5793812005063468E-2</v>
      </c>
      <c r="D11">
        <v>830.65</v>
      </c>
      <c r="E11" s="10">
        <f t="shared" si="1"/>
        <v>-3.7797701788527482E-2</v>
      </c>
      <c r="F11">
        <v>222.25</v>
      </c>
      <c r="G11" s="10">
        <f t="shared" si="2"/>
        <v>2.0665901262916231E-2</v>
      </c>
      <c r="H11">
        <v>238.21</v>
      </c>
      <c r="I11" s="10">
        <f t="shared" si="3"/>
        <v>2.174659003174062E-2</v>
      </c>
      <c r="J11">
        <v>46.31</v>
      </c>
      <c r="K11" s="10">
        <f t="shared" si="4"/>
        <v>8.7126987584404958E-3</v>
      </c>
      <c r="T11">
        <f t="shared" si="5"/>
        <v>-2.3785781865576207E-2</v>
      </c>
      <c r="U11">
        <f t="shared" si="6"/>
        <v>-4.4361110063349106E-2</v>
      </c>
      <c r="V11">
        <f t="shared" si="7"/>
        <v>5.1615612729157597E-3</v>
      </c>
      <c r="W11">
        <f t="shared" si="8"/>
        <v>1.1189906000629303E-2</v>
      </c>
      <c r="X11">
        <f t="shared" si="9"/>
        <v>1.5900361719474402E-3</v>
      </c>
      <c r="AA11" s="7" t="s">
        <v>165</v>
      </c>
    </row>
    <row r="12" spans="1:31">
      <c r="A12" s="1">
        <v>35244</v>
      </c>
      <c r="B12">
        <v>1388.02</v>
      </c>
      <c r="C12" s="10">
        <f t="shared" si="10"/>
        <v>3.7927166679129654E-2</v>
      </c>
      <c r="D12">
        <v>787.28</v>
      </c>
      <c r="E12" s="10">
        <f t="shared" si="1"/>
        <v>-5.2212123036176505E-2</v>
      </c>
      <c r="F12">
        <v>244.25</v>
      </c>
      <c r="G12" s="10">
        <f t="shared" si="2"/>
        <v>9.8987626546681584E-2</v>
      </c>
      <c r="H12">
        <v>239.23</v>
      </c>
      <c r="I12" s="10">
        <f t="shared" si="3"/>
        <v>4.2819361067965023E-3</v>
      </c>
      <c r="J12">
        <v>48.81</v>
      </c>
      <c r="K12" s="10">
        <f t="shared" si="4"/>
        <v>5.3984020729863857E-2</v>
      </c>
      <c r="T12">
        <f t="shared" si="5"/>
        <v>2.9935196818616915E-2</v>
      </c>
      <c r="U12">
        <f t="shared" si="6"/>
        <v>-5.8775531310998129E-2</v>
      </c>
      <c r="V12">
        <f t="shared" si="7"/>
        <v>8.3483286556681108E-2</v>
      </c>
      <c r="W12">
        <f t="shared" si="8"/>
        <v>-6.2747479243148146E-3</v>
      </c>
      <c r="X12">
        <f t="shared" si="9"/>
        <v>4.68613581433708E-2</v>
      </c>
      <c r="Z12" t="s">
        <v>0</v>
      </c>
      <c r="AA12">
        <f>N5</f>
        <v>9.590363832615284E-2</v>
      </c>
    </row>
    <row r="13" spans="1:31">
      <c r="A13" s="1">
        <v>35277</v>
      </c>
      <c r="B13">
        <v>1356.81</v>
      </c>
      <c r="C13" s="10">
        <f t="shared" si="10"/>
        <v>-2.2485266782899416E-2</v>
      </c>
      <c r="D13">
        <v>767.45</v>
      </c>
      <c r="E13" s="10">
        <f t="shared" si="1"/>
        <v>-2.5187989025505453E-2</v>
      </c>
      <c r="F13">
        <v>232.25</v>
      </c>
      <c r="G13" s="10">
        <f t="shared" si="2"/>
        <v>-4.9129989764585491E-2</v>
      </c>
      <c r="H13">
        <v>228.08</v>
      </c>
      <c r="I13" s="10">
        <f t="shared" si="3"/>
        <v>-4.6607866906324347E-2</v>
      </c>
      <c r="J13">
        <v>43.01</v>
      </c>
      <c r="K13" s="10">
        <f t="shared" si="4"/>
        <v>-0.11882810899405871</v>
      </c>
      <c r="T13">
        <f t="shared" si="5"/>
        <v>-3.0477236643412155E-2</v>
      </c>
      <c r="U13">
        <f t="shared" si="6"/>
        <v>-3.1751397300327076E-2</v>
      </c>
      <c r="V13">
        <f t="shared" si="7"/>
        <v>-6.4634329754585967E-2</v>
      </c>
      <c r="W13">
        <f t="shared" si="8"/>
        <v>-5.7164550937435665E-2</v>
      </c>
      <c r="X13">
        <f t="shared" si="9"/>
        <v>-0.12595077158055176</v>
      </c>
      <c r="Z13" t="s">
        <v>1</v>
      </c>
      <c r="AA13">
        <f>O5</f>
        <v>7.876089929785951E-2</v>
      </c>
    </row>
    <row r="14" spans="1:31">
      <c r="A14" s="1">
        <v>35307</v>
      </c>
      <c r="B14">
        <v>1494.34</v>
      </c>
      <c r="C14" s="10">
        <f t="shared" si="10"/>
        <v>0.10136275528629657</v>
      </c>
      <c r="D14">
        <v>787.69</v>
      </c>
      <c r="E14" s="10">
        <f t="shared" si="1"/>
        <v>2.6373053619128228E-2</v>
      </c>
      <c r="F14">
        <v>249.12</v>
      </c>
      <c r="G14" s="10">
        <f t="shared" si="2"/>
        <v>7.2637244348762176E-2</v>
      </c>
      <c r="H14">
        <v>243.28</v>
      </c>
      <c r="I14" s="10">
        <f t="shared" si="3"/>
        <v>6.6643283058575919E-2</v>
      </c>
      <c r="J14">
        <v>43.51</v>
      </c>
      <c r="K14" s="10">
        <f t="shared" si="4"/>
        <v>1.1625203441060217E-2</v>
      </c>
      <c r="T14">
        <f t="shared" si="5"/>
        <v>9.3370785425783837E-2</v>
      </c>
      <c r="U14">
        <f t="shared" si="6"/>
        <v>1.9809645344306605E-2</v>
      </c>
      <c r="V14">
        <f t="shared" si="7"/>
        <v>5.7132904358761706E-2</v>
      </c>
      <c r="W14">
        <f t="shared" si="8"/>
        <v>5.6086599027464601E-2</v>
      </c>
      <c r="X14">
        <f t="shared" si="9"/>
        <v>4.5025408545671611E-3</v>
      </c>
      <c r="Z14" t="s">
        <v>8</v>
      </c>
      <c r="AA14">
        <f>P5</f>
        <v>0.18605207988000566</v>
      </c>
    </row>
    <row r="15" spans="1:31">
      <c r="A15" s="1">
        <v>35338</v>
      </c>
      <c r="B15">
        <v>1548.97</v>
      </c>
      <c r="C15" s="10">
        <f t="shared" si="10"/>
        <v>3.6557945313650198E-2</v>
      </c>
      <c r="D15">
        <v>808.34</v>
      </c>
      <c r="E15" s="10">
        <f t="shared" si="1"/>
        <v>2.6215897116885989E-2</v>
      </c>
      <c r="F15">
        <v>264.13</v>
      </c>
      <c r="G15" s="10">
        <f t="shared" si="2"/>
        <v>6.0252087347463013E-2</v>
      </c>
      <c r="H15">
        <v>240.24</v>
      </c>
      <c r="I15" s="10">
        <f t="shared" si="3"/>
        <v>-1.2495889510029556E-2</v>
      </c>
      <c r="J15">
        <v>46.66</v>
      </c>
      <c r="K15" s="10">
        <f t="shared" si="4"/>
        <v>7.239715008044123E-2</v>
      </c>
      <c r="T15">
        <f t="shared" si="5"/>
        <v>2.8565975453137459E-2</v>
      </c>
      <c r="U15">
        <f t="shared" si="6"/>
        <v>1.9652488842064365E-2</v>
      </c>
      <c r="V15">
        <f t="shared" si="7"/>
        <v>4.4747747357462543E-2</v>
      </c>
      <c r="W15">
        <f t="shared" si="8"/>
        <v>-2.3052573541140875E-2</v>
      </c>
      <c r="X15">
        <f t="shared" si="9"/>
        <v>6.527448749394818E-2</v>
      </c>
      <c r="Z15" t="s">
        <v>13</v>
      </c>
      <c r="AA15">
        <f>Q5</f>
        <v>0.1266802083733358</v>
      </c>
    </row>
    <row r="16" spans="1:31">
      <c r="A16" s="1">
        <v>35369</v>
      </c>
      <c r="B16">
        <v>1630.9</v>
      </c>
      <c r="C16" s="10">
        <f t="shared" si="10"/>
        <v>5.2893212909223664E-2</v>
      </c>
      <c r="D16">
        <v>811.65</v>
      </c>
      <c r="E16" s="10">
        <f t="shared" si="1"/>
        <v>4.0948115891827896E-3</v>
      </c>
      <c r="F16">
        <v>291.25</v>
      </c>
      <c r="G16" s="10">
        <f t="shared" si="2"/>
        <v>0.10267671222504071</v>
      </c>
      <c r="H16">
        <v>240.75</v>
      </c>
      <c r="I16" s="10">
        <f t="shared" si="3"/>
        <v>2.1228771228771759E-3</v>
      </c>
      <c r="J16">
        <v>48.26</v>
      </c>
      <c r="K16" s="10">
        <f t="shared" si="4"/>
        <v>3.4290612944706478E-2</v>
      </c>
      <c r="T16">
        <f t="shared" si="5"/>
        <v>4.4901243048710925E-2</v>
      </c>
      <c r="U16">
        <f t="shared" si="6"/>
        <v>-2.4685966856388356E-3</v>
      </c>
      <c r="V16">
        <f t="shared" si="7"/>
        <v>8.7172372235040235E-2</v>
      </c>
      <c r="W16">
        <f t="shared" si="8"/>
        <v>-8.433806908234141E-3</v>
      </c>
      <c r="X16">
        <f t="shared" si="9"/>
        <v>2.716795035821342E-2</v>
      </c>
      <c r="Z16" t="s">
        <v>19</v>
      </c>
      <c r="AA16">
        <f>R5</f>
        <v>8.547195103791666E-2</v>
      </c>
    </row>
    <row r="17" spans="1:28">
      <c r="A17" s="1">
        <v>35398</v>
      </c>
      <c r="B17">
        <v>1599.69</v>
      </c>
      <c r="C17" s="10">
        <f t="shared" si="10"/>
        <v>-1.9136673002636551E-2</v>
      </c>
      <c r="D17">
        <v>826.93</v>
      </c>
      <c r="E17" s="10">
        <f t="shared" si="1"/>
        <v>1.8825848580052984E-2</v>
      </c>
      <c r="F17">
        <v>289.25</v>
      </c>
      <c r="G17" s="10">
        <f t="shared" si="2"/>
        <v>-6.8669527896996208E-3</v>
      </c>
      <c r="H17">
        <v>224.02</v>
      </c>
      <c r="I17" s="10">
        <f t="shared" si="3"/>
        <v>-6.9491173416406982E-2</v>
      </c>
      <c r="J17">
        <v>51.76</v>
      </c>
      <c r="K17" s="10">
        <f t="shared" si="4"/>
        <v>7.2523829258184902E-2</v>
      </c>
      <c r="T17">
        <f t="shared" si="5"/>
        <v>-2.712864286314929E-2</v>
      </c>
      <c r="U17">
        <f t="shared" si="6"/>
        <v>1.2262440305231359E-2</v>
      </c>
      <c r="V17">
        <f t="shared" si="7"/>
        <v>-2.237129277970009E-2</v>
      </c>
      <c r="W17">
        <f t="shared" si="8"/>
        <v>-8.00478574475183E-2</v>
      </c>
      <c r="X17">
        <f t="shared" si="9"/>
        <v>6.5401166671691852E-2</v>
      </c>
    </row>
    <row r="18" spans="1:28">
      <c r="A18" s="1">
        <v>35430</v>
      </c>
      <c r="B18">
        <v>1607</v>
      </c>
      <c r="C18" s="10">
        <f t="shared" si="10"/>
        <v>4.5696353668522871E-3</v>
      </c>
      <c r="D18">
        <v>773.65</v>
      </c>
      <c r="E18" s="10">
        <f t="shared" si="1"/>
        <v>-6.4431088483910326E-2</v>
      </c>
      <c r="F18">
        <v>320</v>
      </c>
      <c r="G18" s="10">
        <f t="shared" si="2"/>
        <v>0.10630942091616258</v>
      </c>
      <c r="H18">
        <v>237.2</v>
      </c>
      <c r="I18" s="10">
        <f t="shared" si="3"/>
        <v>5.8834032675653791E-2</v>
      </c>
      <c r="J18">
        <v>53.01</v>
      </c>
      <c r="K18" s="10">
        <f t="shared" si="4"/>
        <v>2.4149922720247297E-2</v>
      </c>
      <c r="T18">
        <f t="shared" si="5"/>
        <v>-3.4223344936604502E-3</v>
      </c>
      <c r="U18">
        <f t="shared" si="6"/>
        <v>-7.0994496758731956E-2</v>
      </c>
      <c r="V18">
        <f t="shared" si="7"/>
        <v>9.0805080926162102E-2</v>
      </c>
      <c r="W18">
        <f t="shared" si="8"/>
        <v>4.8277348644542473E-2</v>
      </c>
      <c r="X18">
        <f t="shared" si="9"/>
        <v>1.7027260133754239E-2</v>
      </c>
      <c r="AA18" s="7" t="s">
        <v>166</v>
      </c>
    </row>
    <row r="19" spans="1:28">
      <c r="A19" s="1">
        <v>35461</v>
      </c>
      <c r="B19">
        <v>1760.14</v>
      </c>
      <c r="C19" s="10">
        <f t="shared" si="10"/>
        <v>9.5295581829496046E-2</v>
      </c>
      <c r="D19">
        <v>751.76</v>
      </c>
      <c r="E19" s="10">
        <f t="shared" si="1"/>
        <v>-2.8294448393976546E-2</v>
      </c>
      <c r="F19">
        <v>317.13</v>
      </c>
      <c r="G19" s="10">
        <f t="shared" si="2"/>
        <v>-8.9687499999999698E-3</v>
      </c>
      <c r="H19">
        <v>212.87</v>
      </c>
      <c r="I19" s="10">
        <f t="shared" si="3"/>
        <v>-0.10257166947723428</v>
      </c>
      <c r="J19">
        <v>55.46</v>
      </c>
      <c r="K19" s="10">
        <f t="shared" si="4"/>
        <v>4.6217694774570939E-2</v>
      </c>
      <c r="T19">
        <f t="shared" si="5"/>
        <v>8.7303611968983313E-2</v>
      </c>
      <c r="U19">
        <f t="shared" si="6"/>
        <v>-3.4857856668798169E-2</v>
      </c>
      <c r="V19">
        <f t="shared" si="7"/>
        <v>-2.4473089990000439E-2</v>
      </c>
      <c r="W19">
        <f t="shared" si="8"/>
        <v>-0.1131283535083456</v>
      </c>
      <c r="X19">
        <f t="shared" si="9"/>
        <v>3.9095032188077881E-2</v>
      </c>
      <c r="Z19" t="s">
        <v>0</v>
      </c>
      <c r="AA19">
        <f>0.2</f>
        <v>0.2</v>
      </c>
    </row>
    <row r="20" spans="1:28">
      <c r="A20" s="1">
        <v>35489</v>
      </c>
      <c r="B20">
        <v>1760.63</v>
      </c>
      <c r="C20" s="10">
        <f t="shared" si="10"/>
        <v>2.783869464928479E-4</v>
      </c>
      <c r="D20">
        <v>774.47</v>
      </c>
      <c r="E20" s="10">
        <f t="shared" si="1"/>
        <v>3.0209109290199043E-2</v>
      </c>
      <c r="F20">
        <v>319.38</v>
      </c>
      <c r="G20" s="10">
        <f t="shared" si="2"/>
        <v>7.0948822249550236E-3</v>
      </c>
      <c r="H20">
        <v>212.36</v>
      </c>
      <c r="I20" s="10">
        <f t="shared" si="3"/>
        <v>-2.3958284398928331E-3</v>
      </c>
      <c r="J20">
        <v>61.76</v>
      </c>
      <c r="K20" s="10">
        <f t="shared" si="4"/>
        <v>0.11359538406058411</v>
      </c>
      <c r="T20">
        <f t="shared" si="5"/>
        <v>-7.7135829140198894E-3</v>
      </c>
      <c r="U20">
        <f t="shared" si="6"/>
        <v>2.364570101537742E-2</v>
      </c>
      <c r="V20">
        <f t="shared" si="7"/>
        <v>-8.4094577650454475E-3</v>
      </c>
      <c r="W20">
        <f t="shared" si="8"/>
        <v>-1.295251247100415E-2</v>
      </c>
      <c r="X20">
        <f t="shared" si="9"/>
        <v>0.10647272147409106</v>
      </c>
      <c r="Z20" t="s">
        <v>1</v>
      </c>
      <c r="AA20">
        <f t="shared" ref="AA20:AA23" si="11">0.2</f>
        <v>0.2</v>
      </c>
    </row>
    <row r="21" spans="1:28">
      <c r="A21" s="1">
        <v>35520</v>
      </c>
      <c r="B21">
        <v>1719.18</v>
      </c>
      <c r="C21" s="10">
        <f t="shared" si="10"/>
        <v>-2.3542709143886009E-2</v>
      </c>
      <c r="D21">
        <v>795.95</v>
      </c>
      <c r="E21" s="10">
        <f t="shared" si="1"/>
        <v>2.7735096259377423E-2</v>
      </c>
      <c r="F21">
        <v>341.13</v>
      </c>
      <c r="G21" s="10">
        <f t="shared" si="2"/>
        <v>6.8100695096749986E-2</v>
      </c>
      <c r="H21">
        <v>218.95</v>
      </c>
      <c r="I21" s="10">
        <f t="shared" si="3"/>
        <v>3.1032209455641224E-2</v>
      </c>
      <c r="J21">
        <v>65.36</v>
      </c>
      <c r="K21" s="10">
        <f t="shared" si="4"/>
        <v>5.8290155440414493E-2</v>
      </c>
      <c r="T21">
        <f t="shared" si="5"/>
        <v>-3.1534679004398748E-2</v>
      </c>
      <c r="U21">
        <f t="shared" si="6"/>
        <v>2.11716879845558E-2</v>
      </c>
      <c r="V21">
        <f t="shared" si="7"/>
        <v>5.2596355106749516E-2</v>
      </c>
      <c r="W21">
        <f t="shared" si="8"/>
        <v>2.0475525424529906E-2</v>
      </c>
      <c r="X21">
        <f t="shared" si="9"/>
        <v>5.1167492853921435E-2</v>
      </c>
      <c r="Z21" t="s">
        <v>8</v>
      </c>
      <c r="AA21">
        <f t="shared" si="11"/>
        <v>0.2</v>
      </c>
    </row>
    <row r="22" spans="1:28">
      <c r="A22" s="1">
        <v>35550</v>
      </c>
      <c r="B22">
        <v>1813.79</v>
      </c>
      <c r="C22" s="10">
        <f t="shared" si="10"/>
        <v>5.503205016345003E-2</v>
      </c>
      <c r="D22">
        <v>808.34</v>
      </c>
      <c r="E22" s="10">
        <f t="shared" si="1"/>
        <v>1.5566304416106513E-2</v>
      </c>
      <c r="F22">
        <v>327.75</v>
      </c>
      <c r="G22" s="10">
        <f t="shared" si="2"/>
        <v>-3.9222583765719854E-2</v>
      </c>
      <c r="H22">
        <v>214.9</v>
      </c>
      <c r="I22" s="10">
        <f t="shared" si="3"/>
        <v>-1.8497373829641339E-2</v>
      </c>
      <c r="J22">
        <v>64.16</v>
      </c>
      <c r="K22" s="10">
        <f t="shared" si="4"/>
        <v>-1.8359853121175052E-2</v>
      </c>
      <c r="T22">
        <f t="shared" si="5"/>
        <v>4.7040080302937291E-2</v>
      </c>
      <c r="U22">
        <f t="shared" si="6"/>
        <v>9.0028961412848881E-3</v>
      </c>
      <c r="V22">
        <f t="shared" si="7"/>
        <v>-5.4726923755720323E-2</v>
      </c>
      <c r="W22">
        <f t="shared" si="8"/>
        <v>-2.9054057860752658E-2</v>
      </c>
      <c r="X22">
        <f t="shared" si="9"/>
        <v>-2.5482515707668109E-2</v>
      </c>
      <c r="Z22" t="s">
        <v>13</v>
      </c>
      <c r="AA22">
        <f t="shared" si="11"/>
        <v>0.2</v>
      </c>
    </row>
    <row r="23" spans="1:28">
      <c r="A23" s="1">
        <v>35580</v>
      </c>
      <c r="B23">
        <v>1807.94</v>
      </c>
      <c r="C23" s="10">
        <f t="shared" si="10"/>
        <v>-3.2252906896608202E-3</v>
      </c>
      <c r="D23">
        <v>866.58</v>
      </c>
      <c r="E23" s="10">
        <f t="shared" si="1"/>
        <v>7.2048890318430425E-2</v>
      </c>
      <c r="F23">
        <v>310.63</v>
      </c>
      <c r="G23" s="10">
        <f t="shared" si="2"/>
        <v>-5.223493516399691E-2</v>
      </c>
      <c r="H23">
        <v>203.75</v>
      </c>
      <c r="I23" s="10">
        <f t="shared" si="3"/>
        <v>-5.1884597487203421E-2</v>
      </c>
      <c r="J23">
        <v>65.36</v>
      </c>
      <c r="K23" s="10">
        <f t="shared" si="4"/>
        <v>1.8703241895261957E-2</v>
      </c>
      <c r="T23">
        <f t="shared" si="5"/>
        <v>-1.1217260550173557E-2</v>
      </c>
      <c r="U23">
        <f t="shared" si="6"/>
        <v>6.5485482043608795E-2</v>
      </c>
      <c r="V23">
        <f t="shared" si="7"/>
        <v>-6.7739275153997386E-2</v>
      </c>
      <c r="W23">
        <f t="shared" si="8"/>
        <v>-6.244128151831474E-2</v>
      </c>
      <c r="X23">
        <f t="shared" si="9"/>
        <v>1.1580579308768902E-2</v>
      </c>
      <c r="Z23" t="s">
        <v>19</v>
      </c>
      <c r="AA23">
        <f t="shared" si="11"/>
        <v>0.2</v>
      </c>
    </row>
    <row r="24" spans="1:28">
      <c r="A24" s="1">
        <v>35611</v>
      </c>
      <c r="B24">
        <v>1937.18</v>
      </c>
      <c r="C24" s="10">
        <f t="shared" si="10"/>
        <v>7.1484673163932477E-2</v>
      </c>
      <c r="D24">
        <v>864.52</v>
      </c>
      <c r="E24" s="10">
        <f t="shared" si="1"/>
        <v>-2.3771607930024308E-3</v>
      </c>
      <c r="F24">
        <v>334.13</v>
      </c>
      <c r="G24" s="10">
        <f t="shared" si="2"/>
        <v>7.5652705791455999E-2</v>
      </c>
      <c r="H24">
        <v>197.16</v>
      </c>
      <c r="I24" s="10">
        <f t="shared" si="3"/>
        <v>-3.2343558282208584E-2</v>
      </c>
      <c r="J24">
        <v>65.959999999999994</v>
      </c>
      <c r="K24" s="10">
        <f t="shared" si="4"/>
        <v>9.1799265605874147E-3</v>
      </c>
      <c r="T24">
        <f t="shared" si="5"/>
        <v>6.3492703303419745E-2</v>
      </c>
      <c r="U24">
        <f t="shared" si="6"/>
        <v>-8.940569067824056E-3</v>
      </c>
      <c r="V24">
        <f t="shared" si="7"/>
        <v>6.0148365801455529E-2</v>
      </c>
      <c r="W24">
        <f t="shared" si="8"/>
        <v>-4.2900242313319903E-2</v>
      </c>
      <c r="X24">
        <f t="shared" si="9"/>
        <v>2.0572639740943591E-3</v>
      </c>
      <c r="Z24" t="s">
        <v>57</v>
      </c>
      <c r="AA24">
        <f>SUM(AA19:AA23)</f>
        <v>1</v>
      </c>
    </row>
    <row r="25" spans="1:28">
      <c r="A25" s="1">
        <v>35642</v>
      </c>
      <c r="B25">
        <v>1971.32</v>
      </c>
      <c r="C25" s="10">
        <f t="shared" si="10"/>
        <v>1.7623555890521114E-2</v>
      </c>
      <c r="D25">
        <v>816.6</v>
      </c>
      <c r="E25" s="10">
        <f t="shared" si="1"/>
        <v>-5.5429602554018409E-2</v>
      </c>
      <c r="F25">
        <v>333.38</v>
      </c>
      <c r="G25" s="10">
        <f t="shared" si="2"/>
        <v>-2.2446353215813675E-3</v>
      </c>
      <c r="H25">
        <v>195.13</v>
      </c>
      <c r="I25" s="10">
        <f t="shared" si="3"/>
        <v>-1.0296206127003438E-2</v>
      </c>
      <c r="J25">
        <v>67.510000000000005</v>
      </c>
      <c r="K25" s="10">
        <f t="shared" si="4"/>
        <v>2.349909035779274E-2</v>
      </c>
      <c r="T25">
        <f t="shared" si="5"/>
        <v>9.631586030008377E-3</v>
      </c>
      <c r="U25">
        <f t="shared" si="6"/>
        <v>-6.1993010828840033E-2</v>
      </c>
      <c r="V25">
        <f t="shared" si="7"/>
        <v>-1.7748975311581837E-2</v>
      </c>
      <c r="W25">
        <f t="shared" si="8"/>
        <v>-2.0852890158114756E-2</v>
      </c>
      <c r="X25">
        <f t="shared" si="9"/>
        <v>1.6376427771299683E-2</v>
      </c>
    </row>
    <row r="26" spans="1:28">
      <c r="A26" s="1">
        <v>35671</v>
      </c>
      <c r="B26">
        <v>1907.92</v>
      </c>
      <c r="C26" s="10">
        <f t="shared" si="10"/>
        <v>-3.2161191485907903E-2</v>
      </c>
      <c r="D26">
        <v>803.8</v>
      </c>
      <c r="E26" s="10">
        <f t="shared" si="1"/>
        <v>-1.5674748959098816E-2</v>
      </c>
      <c r="F26">
        <v>361</v>
      </c>
      <c r="G26" s="10">
        <f t="shared" si="2"/>
        <v>8.2848401223828638E-2</v>
      </c>
      <c r="H26">
        <v>238.72</v>
      </c>
      <c r="I26" s="10">
        <f t="shared" si="3"/>
        <v>0.2233895351816737</v>
      </c>
      <c r="J26">
        <v>71.27</v>
      </c>
      <c r="K26" s="10">
        <f t="shared" si="4"/>
        <v>5.5695452525551525E-2</v>
      </c>
      <c r="T26">
        <f t="shared" si="5"/>
        <v>-4.0153161346420642E-2</v>
      </c>
      <c r="U26">
        <f t="shared" si="6"/>
        <v>-2.223815723392044E-2</v>
      </c>
      <c r="V26">
        <f t="shared" si="7"/>
        <v>6.7344061233828162E-2</v>
      </c>
      <c r="W26">
        <f t="shared" si="8"/>
        <v>0.21283285115056239</v>
      </c>
      <c r="X26">
        <f t="shared" si="9"/>
        <v>4.8572789939058468E-2</v>
      </c>
      <c r="Z26" t="s">
        <v>58</v>
      </c>
      <c r="AA26" cm="1">
        <f t="array" ref="AA26">MMULT(TRANSPOSE(AA19:AA23),AA12:AA16)</f>
        <v>0.11457375538305409</v>
      </c>
    </row>
    <row r="27" spans="1:28">
      <c r="A27" s="1">
        <v>35703</v>
      </c>
      <c r="B27">
        <v>1971.81</v>
      </c>
      <c r="C27" s="10">
        <f t="shared" si="10"/>
        <v>3.348672900331251E-2</v>
      </c>
      <c r="D27">
        <v>818.26</v>
      </c>
      <c r="E27" s="10">
        <f t="shared" si="1"/>
        <v>1.7989549639213731E-2</v>
      </c>
      <c r="F27">
        <v>415.88</v>
      </c>
      <c r="G27" s="10">
        <f t="shared" si="2"/>
        <v>0.15202216066481999</v>
      </c>
      <c r="H27">
        <v>266.58999999999997</v>
      </c>
      <c r="I27" s="10">
        <f t="shared" si="3"/>
        <v>0.11674765415549593</v>
      </c>
      <c r="J27">
        <v>69.56</v>
      </c>
      <c r="K27" s="10">
        <f t="shared" si="4"/>
        <v>-2.3993265048407375E-2</v>
      </c>
      <c r="T27">
        <f t="shared" si="5"/>
        <v>2.5494759142799771E-2</v>
      </c>
      <c r="U27">
        <f t="shared" si="6"/>
        <v>1.1426141364392106E-2</v>
      </c>
      <c r="V27">
        <f t="shared" si="7"/>
        <v>0.13651782067481952</v>
      </c>
      <c r="W27">
        <f t="shared" si="8"/>
        <v>0.10619097012438461</v>
      </c>
      <c r="X27">
        <f t="shared" si="9"/>
        <v>-3.1115927634900432E-2</v>
      </c>
      <c r="Z27" t="s">
        <v>59</v>
      </c>
      <c r="AA27" cm="1">
        <f t="array" ref="AA27">SQRT(MMULT(MMULT(TRANSPOSE(AA19:AA23),AA3:AE7),AA19:AA23))</f>
        <v>0.12213011537229668</v>
      </c>
    </row>
    <row r="28" spans="1:28">
      <c r="A28" s="1">
        <v>35734</v>
      </c>
      <c r="B28">
        <v>1834.76</v>
      </c>
      <c r="C28" s="10">
        <f t="shared" si="10"/>
        <v>-6.9504668299684047E-2</v>
      </c>
      <c r="D28">
        <v>634.45000000000005</v>
      </c>
      <c r="E28" s="10">
        <f t="shared" si="1"/>
        <v>-0.22463520152518757</v>
      </c>
      <c r="F28">
        <v>395.5</v>
      </c>
      <c r="G28" s="10">
        <f t="shared" si="2"/>
        <v>-4.9004520534769669E-2</v>
      </c>
      <c r="H28">
        <v>251.39</v>
      </c>
      <c r="I28" s="10">
        <f t="shared" si="3"/>
        <v>-5.7016392212761113E-2</v>
      </c>
      <c r="J28">
        <v>71.02</v>
      </c>
      <c r="K28" s="10">
        <f t="shared" si="4"/>
        <v>2.0989074180563394E-2</v>
      </c>
      <c r="T28">
        <f t="shared" si="5"/>
        <v>-7.7496638160196779E-2</v>
      </c>
      <c r="U28">
        <f t="shared" si="6"/>
        <v>-0.2311986098000092</v>
      </c>
      <c r="V28">
        <f t="shared" si="7"/>
        <v>-6.4508860524770145E-2</v>
      </c>
      <c r="W28">
        <f t="shared" si="8"/>
        <v>-6.7573076243872432E-2</v>
      </c>
      <c r="X28">
        <f t="shared" si="9"/>
        <v>1.3866411594070338E-2</v>
      </c>
      <c r="Z28" t="s">
        <v>60</v>
      </c>
      <c r="AA28">
        <f>(AA26-AA9)/AA27</f>
        <v>0.53749032483059744</v>
      </c>
    </row>
    <row r="29" spans="1:28">
      <c r="A29" s="1">
        <v>35762</v>
      </c>
      <c r="B29">
        <v>1843.54</v>
      </c>
      <c r="C29" s="10">
        <f t="shared" si="10"/>
        <v>4.7853670234798695E-3</v>
      </c>
      <c r="D29">
        <v>590.66</v>
      </c>
      <c r="E29" s="10">
        <f t="shared" si="1"/>
        <v>-6.9020411379935531E-2</v>
      </c>
      <c r="F29">
        <v>404</v>
      </c>
      <c r="G29" s="10">
        <f t="shared" si="2"/>
        <v>2.1491782553729522E-2</v>
      </c>
      <c r="H29">
        <v>230.1</v>
      </c>
      <c r="I29" s="10">
        <f t="shared" si="3"/>
        <v>-8.4689128445841089E-2</v>
      </c>
      <c r="J29">
        <v>76.17</v>
      </c>
      <c r="K29" s="10">
        <f t="shared" si="4"/>
        <v>7.2514784567727419E-2</v>
      </c>
      <c r="T29">
        <f t="shared" si="5"/>
        <v>-3.2066028370328677E-3</v>
      </c>
      <c r="U29">
        <f t="shared" si="6"/>
        <v>-7.5583819654757162E-2</v>
      </c>
      <c r="V29">
        <f t="shared" si="7"/>
        <v>5.9874425637290504E-3</v>
      </c>
      <c r="W29">
        <f t="shared" si="8"/>
        <v>-9.5245812476952407E-2</v>
      </c>
      <c r="X29">
        <f t="shared" si="9"/>
        <v>6.5392121981234369E-2</v>
      </c>
    </row>
    <row r="30" spans="1:28">
      <c r="A30" s="1">
        <v>35795</v>
      </c>
      <c r="B30">
        <v>2084.4699999999998</v>
      </c>
      <c r="C30" s="10">
        <f t="shared" si="10"/>
        <v>0.13068878353602309</v>
      </c>
      <c r="D30">
        <v>618.75</v>
      </c>
      <c r="E30" s="10">
        <f t="shared" si="1"/>
        <v>4.7556970168963542E-2</v>
      </c>
      <c r="F30">
        <v>433.75</v>
      </c>
      <c r="G30" s="10">
        <f t="shared" si="2"/>
        <v>7.3638613861386037E-2</v>
      </c>
      <c r="H30">
        <v>240.24</v>
      </c>
      <c r="I30" s="10">
        <f t="shared" si="3"/>
        <v>4.4067796610169463E-2</v>
      </c>
      <c r="J30">
        <v>83.02</v>
      </c>
      <c r="K30" s="10">
        <f t="shared" si="4"/>
        <v>8.9930418800052481E-2</v>
      </c>
      <c r="T30">
        <f t="shared" si="5"/>
        <v>0.12269681367551036</v>
      </c>
      <c r="U30">
        <f t="shared" si="6"/>
        <v>4.0993561894141918E-2</v>
      </c>
      <c r="V30">
        <f t="shared" si="7"/>
        <v>5.8134273871385568E-2</v>
      </c>
      <c r="W30">
        <f t="shared" si="8"/>
        <v>3.3511112579058144E-2</v>
      </c>
      <c r="X30">
        <f t="shared" si="9"/>
        <v>8.280775621355943E-2</v>
      </c>
      <c r="Z30" s="2"/>
      <c r="AA30" s="8" t="s">
        <v>56</v>
      </c>
      <c r="AB30" s="2"/>
    </row>
    <row r="31" spans="1:28">
      <c r="A31" s="1">
        <v>35825</v>
      </c>
      <c r="B31">
        <v>2389.7800000000002</v>
      </c>
      <c r="C31" s="10">
        <f t="shared" si="10"/>
        <v>0.14646888657548462</v>
      </c>
      <c r="D31">
        <v>646.01</v>
      </c>
      <c r="E31" s="10">
        <f t="shared" si="1"/>
        <v>4.4056565656565683E-2</v>
      </c>
      <c r="F31">
        <v>397.5</v>
      </c>
      <c r="G31" s="10">
        <f t="shared" si="2"/>
        <v>-8.3573487031700311E-2</v>
      </c>
      <c r="H31">
        <v>228.08</v>
      </c>
      <c r="I31" s="10">
        <f t="shared" si="3"/>
        <v>-5.0616050616050567E-2</v>
      </c>
      <c r="J31">
        <v>98.77</v>
      </c>
      <c r="K31" s="10">
        <f t="shared" si="4"/>
        <v>0.18971332209106251</v>
      </c>
      <c r="T31">
        <f t="shared" si="5"/>
        <v>0.13847691671497189</v>
      </c>
      <c r="U31">
        <f t="shared" si="6"/>
        <v>3.7493157381744059E-2</v>
      </c>
      <c r="V31">
        <f t="shared" si="7"/>
        <v>-9.9077827021700787E-2</v>
      </c>
      <c r="W31">
        <f t="shared" si="8"/>
        <v>-6.1172734647161886E-2</v>
      </c>
      <c r="X31">
        <f t="shared" si="9"/>
        <v>0.18259065950456946</v>
      </c>
      <c r="Z31" s="2" t="s">
        <v>0</v>
      </c>
      <c r="AA31" s="13">
        <v>0.17762633071516765</v>
      </c>
      <c r="AB31" s="2"/>
    </row>
    <row r="32" spans="1:28">
      <c r="A32" s="1">
        <v>35853</v>
      </c>
      <c r="B32">
        <v>2575.1</v>
      </c>
      <c r="C32" s="10">
        <f t="shared" si="10"/>
        <v>7.7546887161161093E-2</v>
      </c>
      <c r="D32">
        <v>677.41</v>
      </c>
      <c r="E32" s="10">
        <f t="shared" si="1"/>
        <v>4.8606058729740997E-2</v>
      </c>
      <c r="F32">
        <v>477</v>
      </c>
      <c r="G32" s="10">
        <f t="shared" si="2"/>
        <v>0.19999999999999996</v>
      </c>
      <c r="H32">
        <v>247.84</v>
      </c>
      <c r="I32" s="10">
        <f t="shared" si="3"/>
        <v>8.6636267976148762E-2</v>
      </c>
      <c r="J32">
        <v>136.03</v>
      </c>
      <c r="K32" s="10">
        <f t="shared" si="4"/>
        <v>0.37724005264756522</v>
      </c>
      <c r="T32">
        <f t="shared" si="5"/>
        <v>6.9554917300648361E-2</v>
      </c>
      <c r="U32">
        <f t="shared" si="6"/>
        <v>4.2042650454919374E-2</v>
      </c>
      <c r="V32">
        <f t="shared" si="7"/>
        <v>0.18449566000999948</v>
      </c>
      <c r="W32">
        <f t="shared" si="8"/>
        <v>7.6079583945037443E-2</v>
      </c>
      <c r="X32">
        <f t="shared" si="9"/>
        <v>0.37011739006107214</v>
      </c>
      <c r="Z32" s="2" t="s">
        <v>1</v>
      </c>
      <c r="AA32" s="13">
        <v>2.5961442202780741E-2</v>
      </c>
      <c r="AB32" s="2"/>
    </row>
    <row r="33" spans="1:28">
      <c r="A33" s="1">
        <v>35885</v>
      </c>
      <c r="B33">
        <v>2510.73</v>
      </c>
      <c r="C33" s="10">
        <f t="shared" si="10"/>
        <v>-2.4997087491747894E-2</v>
      </c>
      <c r="D33">
        <v>662.54</v>
      </c>
      <c r="E33" s="10">
        <f t="shared" si="1"/>
        <v>-2.195125551733812E-2</v>
      </c>
      <c r="F33">
        <v>492</v>
      </c>
      <c r="G33" s="10">
        <f t="shared" si="2"/>
        <v>3.1446540880503138E-2</v>
      </c>
      <c r="H33">
        <v>274.7</v>
      </c>
      <c r="I33" s="10">
        <f t="shared" si="3"/>
        <v>0.10837637185280813</v>
      </c>
      <c r="J33">
        <v>136.53</v>
      </c>
      <c r="K33" s="10">
        <f t="shared" si="4"/>
        <v>3.6756597809306513E-3</v>
      </c>
      <c r="T33">
        <f t="shared" si="5"/>
        <v>-3.2989057352260633E-2</v>
      </c>
      <c r="U33">
        <f t="shared" si="6"/>
        <v>-2.8514663792159743E-2</v>
      </c>
      <c r="V33">
        <f t="shared" si="7"/>
        <v>1.5942200890502668E-2</v>
      </c>
      <c r="W33">
        <f t="shared" si="8"/>
        <v>9.781968782169681E-2</v>
      </c>
      <c r="X33">
        <f t="shared" si="9"/>
        <v>-3.4470028055624043E-3</v>
      </c>
      <c r="Z33" s="2" t="s">
        <v>8</v>
      </c>
      <c r="AA33" s="13">
        <v>0.44306115172462646</v>
      </c>
      <c r="AB33" s="2"/>
    </row>
    <row r="34" spans="1:28">
      <c r="A34" s="1">
        <v>35915</v>
      </c>
      <c r="B34">
        <v>2512.6799999999998</v>
      </c>
      <c r="C34" s="10">
        <f t="shared" si="10"/>
        <v>7.7666654717933881E-4</v>
      </c>
      <c r="D34">
        <v>709.21</v>
      </c>
      <c r="E34" s="10">
        <f t="shared" si="1"/>
        <v>7.0441029975548686E-2</v>
      </c>
      <c r="F34">
        <v>499.5</v>
      </c>
      <c r="G34" s="10">
        <f t="shared" si="2"/>
        <v>1.5243902439024293E-2</v>
      </c>
      <c r="H34">
        <v>297.51</v>
      </c>
      <c r="I34" s="10">
        <f t="shared" si="3"/>
        <v>8.3036039315617094E-2</v>
      </c>
      <c r="J34">
        <v>125.53</v>
      </c>
      <c r="K34" s="10">
        <f t="shared" si="4"/>
        <v>-8.0568373251300063E-2</v>
      </c>
      <c r="T34">
        <f t="shared" si="5"/>
        <v>-7.2153033133333985E-3</v>
      </c>
      <c r="U34">
        <f t="shared" si="6"/>
        <v>6.3877621700727055E-2</v>
      </c>
      <c r="V34">
        <f t="shared" si="7"/>
        <v>-2.6043755097617839E-4</v>
      </c>
      <c r="W34">
        <f t="shared" si="8"/>
        <v>7.2479355284505775E-2</v>
      </c>
      <c r="X34">
        <f t="shared" si="9"/>
        <v>-8.7691035837793113E-2</v>
      </c>
      <c r="Z34" s="2" t="s">
        <v>13</v>
      </c>
      <c r="AA34" s="13">
        <v>0.34324316190542858</v>
      </c>
      <c r="AB34" s="2"/>
    </row>
    <row r="35" spans="1:28">
      <c r="A35" s="1">
        <v>35944</v>
      </c>
      <c r="B35">
        <v>2427.8200000000002</v>
      </c>
      <c r="C35" s="10">
        <f t="shared" si="10"/>
        <v>-3.3772704841046108E-2</v>
      </c>
      <c r="D35">
        <v>632.38</v>
      </c>
      <c r="E35" s="10">
        <f t="shared" si="1"/>
        <v>-0.10833180581210089</v>
      </c>
      <c r="F35">
        <v>543</v>
      </c>
      <c r="G35" s="10">
        <f t="shared" si="2"/>
        <v>8.7087087087087012E-2</v>
      </c>
      <c r="H35">
        <v>335.02</v>
      </c>
      <c r="I35" s="10">
        <f t="shared" si="3"/>
        <v>0.12607979563712135</v>
      </c>
      <c r="J35">
        <v>148.03</v>
      </c>
      <c r="K35" s="10">
        <f t="shared" si="4"/>
        <v>0.17924002230542491</v>
      </c>
      <c r="T35">
        <f t="shared" si="5"/>
        <v>-4.1764674701558847E-2</v>
      </c>
      <c r="U35">
        <f t="shared" si="6"/>
        <v>-0.11489521408692252</v>
      </c>
      <c r="V35">
        <f t="shared" si="7"/>
        <v>7.1582747097086535E-2</v>
      </c>
      <c r="W35">
        <f t="shared" si="8"/>
        <v>0.11552311160601003</v>
      </c>
      <c r="X35">
        <f t="shared" si="9"/>
        <v>0.17211735971893186</v>
      </c>
      <c r="Z35" s="2" t="s">
        <v>19</v>
      </c>
      <c r="AA35" s="13">
        <v>1.0107914432927375E-2</v>
      </c>
      <c r="AB35" s="2"/>
    </row>
    <row r="36" spans="1:28">
      <c r="A36" s="1">
        <v>35976</v>
      </c>
      <c r="B36">
        <v>2508.7800000000002</v>
      </c>
      <c r="C36" s="10">
        <f t="shared" si="10"/>
        <v>3.3346788476905198E-2</v>
      </c>
      <c r="D36">
        <v>557.62</v>
      </c>
      <c r="E36" s="10">
        <f t="shared" si="1"/>
        <v>-0.11822005756032761</v>
      </c>
      <c r="F36">
        <v>459</v>
      </c>
      <c r="G36" s="10">
        <f t="shared" si="2"/>
        <v>-0.15469613259668513</v>
      </c>
      <c r="H36">
        <v>285.85000000000002</v>
      </c>
      <c r="I36" s="10">
        <f t="shared" si="3"/>
        <v>-0.14676735717270595</v>
      </c>
      <c r="J36">
        <v>169.04</v>
      </c>
      <c r="K36" s="10">
        <f t="shared" si="4"/>
        <v>0.14193068972505563</v>
      </c>
      <c r="T36">
        <f t="shared" si="5"/>
        <v>2.5354818616392459E-2</v>
      </c>
      <c r="U36">
        <f t="shared" si="6"/>
        <v>-0.12478346583514924</v>
      </c>
      <c r="V36">
        <f t="shared" si="7"/>
        <v>-0.17020047258668561</v>
      </c>
      <c r="W36">
        <f t="shared" si="8"/>
        <v>-0.15732404120381727</v>
      </c>
      <c r="X36">
        <f t="shared" si="9"/>
        <v>0.13480802713856258</v>
      </c>
      <c r="Z36" s="2" t="s">
        <v>57</v>
      </c>
      <c r="AA36" s="13">
        <f>SUM(AA31:AA35)</f>
        <v>1.0000000009809309</v>
      </c>
      <c r="AB36" s="2"/>
    </row>
    <row r="37" spans="1:28">
      <c r="A37" s="1">
        <v>36007</v>
      </c>
      <c r="B37">
        <v>2263.9499999999998</v>
      </c>
      <c r="C37" s="10">
        <f t="shared" si="10"/>
        <v>-9.7589266496065918E-2</v>
      </c>
      <c r="D37">
        <v>568.36</v>
      </c>
      <c r="E37" s="10">
        <f t="shared" si="1"/>
        <v>1.926042824862817E-2</v>
      </c>
      <c r="F37">
        <v>467</v>
      </c>
      <c r="G37" s="10">
        <f t="shared" si="2"/>
        <v>1.7429193899782147E-2</v>
      </c>
      <c r="H37">
        <v>285.35000000000002</v>
      </c>
      <c r="I37" s="10">
        <f t="shared" si="3"/>
        <v>-1.7491691446562818E-3</v>
      </c>
      <c r="J37">
        <v>163.53</v>
      </c>
      <c r="K37" s="10">
        <f t="shared" si="4"/>
        <v>-3.2595835305253118E-2</v>
      </c>
      <c r="T37">
        <f t="shared" si="5"/>
        <v>-0.10558123635657865</v>
      </c>
      <c r="U37">
        <f t="shared" si="6"/>
        <v>1.2697019973806544E-2</v>
      </c>
      <c r="V37">
        <f t="shared" si="7"/>
        <v>1.924853909781676E-3</v>
      </c>
      <c r="W37">
        <f t="shared" si="8"/>
        <v>-1.2305853175767599E-2</v>
      </c>
      <c r="X37">
        <f t="shared" si="9"/>
        <v>-3.9718497891746175E-2</v>
      </c>
      <c r="Z37" s="2"/>
      <c r="AA37" s="13"/>
      <c r="AB37" s="2"/>
    </row>
    <row r="38" spans="1:28">
      <c r="A38" s="1">
        <v>36038</v>
      </c>
      <c r="B38">
        <v>2277.6</v>
      </c>
      <c r="C38" s="10">
        <f t="shared" si="10"/>
        <v>6.0292850990526503E-3</v>
      </c>
      <c r="D38">
        <v>482.44</v>
      </c>
      <c r="E38" s="10">
        <f t="shared" si="1"/>
        <v>-0.15117179252586388</v>
      </c>
      <c r="F38">
        <v>382</v>
      </c>
      <c r="G38" s="10">
        <f t="shared" si="2"/>
        <v>-0.1820128479657388</v>
      </c>
      <c r="H38">
        <v>239.73</v>
      </c>
      <c r="I38" s="10">
        <f t="shared" si="3"/>
        <v>-0.15987383914490982</v>
      </c>
      <c r="J38">
        <v>129.53</v>
      </c>
      <c r="K38" s="10">
        <f t="shared" si="4"/>
        <v>-0.20791292117654248</v>
      </c>
      <c r="T38">
        <f t="shared" si="5"/>
        <v>-1.962684761460087E-3</v>
      </c>
      <c r="U38">
        <f t="shared" si="6"/>
        <v>-0.15773520080068551</v>
      </c>
      <c r="V38">
        <f t="shared" si="7"/>
        <v>-0.19751718795573928</v>
      </c>
      <c r="W38">
        <f t="shared" si="8"/>
        <v>-0.17043052317602114</v>
      </c>
      <c r="X38">
        <f t="shared" si="9"/>
        <v>-0.21503558376303553</v>
      </c>
      <c r="Z38" s="2" t="s">
        <v>58</v>
      </c>
      <c r="AA38" s="13" cm="1">
        <f t="array" ref="AA38">MMULT(TRANSPOSE(AA31:AA35),AA12:AA16)</f>
        <v>0.14585826514587594</v>
      </c>
      <c r="AB38" s="2"/>
    </row>
    <row r="39" spans="1:28">
      <c r="A39" s="1">
        <v>36068</v>
      </c>
      <c r="B39">
        <v>2028.87</v>
      </c>
      <c r="C39" s="10">
        <f t="shared" si="10"/>
        <v>-0.10920706006322445</v>
      </c>
      <c r="D39">
        <v>579.51</v>
      </c>
      <c r="E39" s="10">
        <f t="shared" si="1"/>
        <v>0.20120636763120792</v>
      </c>
      <c r="F39">
        <v>357</v>
      </c>
      <c r="G39" s="10">
        <f t="shared" si="2"/>
        <v>-6.5445026178010512E-2</v>
      </c>
      <c r="H39">
        <v>214.39</v>
      </c>
      <c r="I39" s="10">
        <f t="shared" si="3"/>
        <v>-0.10570224836274145</v>
      </c>
      <c r="J39">
        <v>128.28</v>
      </c>
      <c r="K39" s="10">
        <f t="shared" si="4"/>
        <v>-9.6502740677835153E-3</v>
      </c>
      <c r="T39">
        <f t="shared" si="5"/>
        <v>-0.11719902992373718</v>
      </c>
      <c r="U39">
        <f t="shared" ref="U39:U68" si="12">IFERROR(E39-$O$3,0)</f>
        <v>0.19464295935638629</v>
      </c>
      <c r="V39">
        <f t="shared" si="7"/>
        <v>-8.0949366168010989E-2</v>
      </c>
      <c r="W39">
        <f t="shared" si="8"/>
        <v>-0.11625893239385277</v>
      </c>
      <c r="X39">
        <f t="shared" si="9"/>
        <v>-1.6772936654276573E-2</v>
      </c>
      <c r="Z39" s="2" t="s">
        <v>59</v>
      </c>
      <c r="AA39" s="13" cm="1">
        <f t="array" ref="AA39">SQRT(MMULT(MMULT(TRANSPOSE(AA31:AA35),AA3:AE7),AA31:AA35))</f>
        <v>0.14551537706018081</v>
      </c>
      <c r="AB39" s="2"/>
    </row>
    <row r="40" spans="1:28">
      <c r="A40" s="1">
        <v>36098</v>
      </c>
      <c r="B40">
        <v>2237.61</v>
      </c>
      <c r="C40" s="10">
        <f t="shared" si="10"/>
        <v>0.10288485708793571</v>
      </c>
      <c r="D40">
        <v>598.92999999999995</v>
      </c>
      <c r="E40" s="10">
        <f t="shared" si="1"/>
        <v>3.3511069696812834E-2</v>
      </c>
      <c r="F40">
        <v>444.5</v>
      </c>
      <c r="G40" s="10">
        <f t="shared" si="2"/>
        <v>0.24509803921568629</v>
      </c>
      <c r="H40">
        <v>279.77</v>
      </c>
      <c r="I40" s="10">
        <f t="shared" si="3"/>
        <v>0.30495825364989049</v>
      </c>
      <c r="J40">
        <v>128.28</v>
      </c>
      <c r="K40" s="10">
        <f t="shared" si="4"/>
        <v>0</v>
      </c>
      <c r="T40">
        <f t="shared" si="5"/>
        <v>9.4892887227422978E-2</v>
      </c>
      <c r="U40">
        <f t="shared" si="12"/>
        <v>2.6947661421991211E-2</v>
      </c>
      <c r="V40">
        <f t="shared" si="7"/>
        <v>0.22959369922568582</v>
      </c>
      <c r="W40">
        <f t="shared" si="8"/>
        <v>0.29440156961877917</v>
      </c>
      <c r="X40">
        <f t="shared" si="9"/>
        <v>-7.1226625864930556E-3</v>
      </c>
      <c r="Z40" s="2" t="s">
        <v>60</v>
      </c>
      <c r="AA40" s="13">
        <f>(AA38-AA9)/AA39</f>
        <v>0.66610324698392054</v>
      </c>
      <c r="AB40" s="2"/>
    </row>
    <row r="41" spans="1:28">
      <c r="A41" s="1">
        <v>36129</v>
      </c>
      <c r="B41">
        <v>2458.06</v>
      </c>
      <c r="C41" s="10">
        <f t="shared" si="10"/>
        <v>9.8520296208901348E-2</v>
      </c>
      <c r="D41">
        <v>586.53</v>
      </c>
      <c r="E41" s="10">
        <f t="shared" si="1"/>
        <v>-2.0703588065383194E-2</v>
      </c>
      <c r="F41">
        <v>521</v>
      </c>
      <c r="G41" s="10">
        <f t="shared" si="2"/>
        <v>0.17210348706411693</v>
      </c>
      <c r="H41">
        <v>273.69</v>
      </c>
      <c r="I41" s="10">
        <f t="shared" si="3"/>
        <v>-2.1732137112628225E-2</v>
      </c>
      <c r="J41">
        <v>145.03</v>
      </c>
      <c r="K41" s="10">
        <f t="shared" si="4"/>
        <v>0.13057374493295915</v>
      </c>
      <c r="T41">
        <f t="shared" si="5"/>
        <v>9.0528326348388616E-2</v>
      </c>
      <c r="U41">
        <f t="shared" si="12"/>
        <v>-2.7266996340204817E-2</v>
      </c>
      <c r="V41">
        <f t="shared" si="7"/>
        <v>0.15659914707411646</v>
      </c>
      <c r="W41">
        <f t="shared" si="8"/>
        <v>-3.2288821143739543E-2</v>
      </c>
      <c r="X41">
        <f t="shared" si="9"/>
        <v>0.1234510823464661</v>
      </c>
    </row>
    <row r="42" spans="1:28">
      <c r="A42" s="1">
        <v>36160</v>
      </c>
      <c r="B42">
        <v>2552.67</v>
      </c>
      <c r="C42" s="10">
        <f t="shared" si="10"/>
        <v>3.8489703261922026E-2</v>
      </c>
      <c r="D42">
        <v>577.45000000000005</v>
      </c>
      <c r="E42" s="10">
        <f t="shared" si="1"/>
        <v>-1.5480879068419218E-2</v>
      </c>
      <c r="F42">
        <v>509.5</v>
      </c>
      <c r="G42" s="10">
        <f t="shared" si="2"/>
        <v>-2.2072936660268661E-2</v>
      </c>
      <c r="H42">
        <v>238.72</v>
      </c>
      <c r="I42" s="10">
        <f t="shared" si="3"/>
        <v>-0.1277722971244839</v>
      </c>
      <c r="J42">
        <v>157.03</v>
      </c>
      <c r="K42" s="10">
        <f t="shared" si="4"/>
        <v>8.2741501758256897E-2</v>
      </c>
      <c r="T42">
        <f t="shared" si="5"/>
        <v>3.0497733401409287E-2</v>
      </c>
      <c r="U42">
        <f t="shared" si="12"/>
        <v>-2.2044287343240841E-2</v>
      </c>
      <c r="V42">
        <f t="shared" si="7"/>
        <v>-3.757727665026913E-2</v>
      </c>
      <c r="W42">
        <f t="shared" si="8"/>
        <v>-0.13832898115559522</v>
      </c>
      <c r="X42">
        <f t="shared" si="9"/>
        <v>7.5618839171763846E-2</v>
      </c>
    </row>
    <row r="43" spans="1:28">
      <c r="A43" s="1">
        <v>36189</v>
      </c>
      <c r="B43">
        <v>2721.42</v>
      </c>
      <c r="C43" s="10">
        <f t="shared" si="10"/>
        <v>6.6107252406303996E-2</v>
      </c>
      <c r="D43">
        <v>604.71</v>
      </c>
      <c r="E43" s="10">
        <f t="shared" si="1"/>
        <v>4.720755043726732E-2</v>
      </c>
      <c r="F43">
        <v>462</v>
      </c>
      <c r="G43" s="10">
        <f t="shared" si="2"/>
        <v>-9.3228655544651651E-2</v>
      </c>
      <c r="H43">
        <v>239.73</v>
      </c>
      <c r="I43" s="10">
        <f t="shared" si="3"/>
        <v>4.2308981233243337E-3</v>
      </c>
      <c r="J43">
        <v>191.04</v>
      </c>
      <c r="K43" s="10">
        <f t="shared" si="4"/>
        <v>0.21658281856970008</v>
      </c>
      <c r="T43">
        <f t="shared" si="5"/>
        <v>5.8115282545791257E-2</v>
      </c>
      <c r="U43">
        <f t="shared" si="12"/>
        <v>4.0644142162445697E-2</v>
      </c>
      <c r="V43">
        <f t="shared" si="7"/>
        <v>-0.10873299553465213</v>
      </c>
      <c r="W43">
        <f t="shared" si="8"/>
        <v>-6.3257859077869832E-3</v>
      </c>
      <c r="X43">
        <f t="shared" si="9"/>
        <v>0.20946015598320702</v>
      </c>
      <c r="Z43" s="2"/>
      <c r="AA43" s="8" t="s">
        <v>61</v>
      </c>
      <c r="AB43" s="2"/>
    </row>
    <row r="44" spans="1:28">
      <c r="A44" s="1">
        <v>36217</v>
      </c>
      <c r="B44">
        <v>2532.19</v>
      </c>
      <c r="C44" s="10">
        <f t="shared" si="10"/>
        <v>-6.9533552336647819E-2</v>
      </c>
      <c r="D44">
        <v>667.91</v>
      </c>
      <c r="E44" s="10">
        <f t="shared" si="1"/>
        <v>0.10451290701327887</v>
      </c>
      <c r="F44">
        <v>396.5</v>
      </c>
      <c r="G44" s="10">
        <f t="shared" si="2"/>
        <v>-0.14177489177489178</v>
      </c>
      <c r="H44">
        <v>229.6</v>
      </c>
      <c r="I44" s="10">
        <f t="shared" si="3"/>
        <v>-4.2255871188420335E-2</v>
      </c>
      <c r="J44">
        <v>201.79</v>
      </c>
      <c r="K44" s="10">
        <f t="shared" si="4"/>
        <v>5.6270938023450512E-2</v>
      </c>
      <c r="T44">
        <f t="shared" si="5"/>
        <v>-7.7525522197160551E-2</v>
      </c>
      <c r="U44">
        <f t="shared" si="12"/>
        <v>9.7949498738457236E-2</v>
      </c>
      <c r="V44">
        <f t="shared" si="7"/>
        <v>-0.15727923176489225</v>
      </c>
      <c r="W44">
        <f t="shared" si="8"/>
        <v>-5.2812555219531654E-2</v>
      </c>
      <c r="X44">
        <f t="shared" si="9"/>
        <v>4.9148275436957455E-2</v>
      </c>
      <c r="Z44" s="2" t="s">
        <v>0</v>
      </c>
      <c r="AA44" s="13">
        <v>0.30133112609239715</v>
      </c>
      <c r="AB44" s="2"/>
    </row>
    <row r="45" spans="1:28">
      <c r="A45" s="1">
        <v>36250</v>
      </c>
      <c r="B45">
        <v>2856.02</v>
      </c>
      <c r="C45" s="10">
        <f t="shared" si="10"/>
        <v>0.12788534825585751</v>
      </c>
      <c r="D45">
        <v>710.04</v>
      </c>
      <c r="E45" s="10">
        <f t="shared" si="1"/>
        <v>6.3077360722253006E-2</v>
      </c>
      <c r="F45">
        <v>414</v>
      </c>
      <c r="G45" s="10">
        <f t="shared" si="2"/>
        <v>4.4136191677175196E-2</v>
      </c>
      <c r="H45">
        <v>246.32</v>
      </c>
      <c r="I45" s="10">
        <f t="shared" si="3"/>
        <v>7.2822299651567945E-2</v>
      </c>
      <c r="J45">
        <v>224.05</v>
      </c>
      <c r="K45" s="10">
        <f t="shared" si="4"/>
        <v>0.11031270132315774</v>
      </c>
      <c r="T45">
        <f t="shared" si="5"/>
        <v>0.11989337839534478</v>
      </c>
      <c r="U45">
        <f t="shared" si="12"/>
        <v>5.6513952447431383E-2</v>
      </c>
      <c r="V45">
        <f t="shared" si="7"/>
        <v>2.8631851687174727E-2</v>
      </c>
      <c r="W45">
        <f t="shared" si="8"/>
        <v>6.2265615620456627E-2</v>
      </c>
      <c r="X45">
        <f t="shared" si="9"/>
        <v>0.10319003873666469</v>
      </c>
      <c r="Z45" s="2" t="s">
        <v>1</v>
      </c>
      <c r="AA45" s="13">
        <v>0.15970573239142413</v>
      </c>
      <c r="AB45" s="2"/>
    </row>
    <row r="46" spans="1:28">
      <c r="A46" s="1">
        <v>36280</v>
      </c>
      <c r="B46">
        <v>2373.19</v>
      </c>
      <c r="C46" s="10">
        <f t="shared" si="10"/>
        <v>-0.16905693937717525</v>
      </c>
      <c r="D46">
        <v>896.74</v>
      </c>
      <c r="E46" s="10">
        <f t="shared" si="1"/>
        <v>0.26294293279251879</v>
      </c>
      <c r="F46">
        <v>465</v>
      </c>
      <c r="G46" s="10">
        <f t="shared" si="2"/>
        <v>0.12318840579710155</v>
      </c>
      <c r="H46">
        <v>269.13</v>
      </c>
      <c r="I46" s="10">
        <f t="shared" si="3"/>
        <v>9.2603117895420528E-2</v>
      </c>
      <c r="J46">
        <v>208.79</v>
      </c>
      <c r="K46" s="10">
        <f t="shared" si="4"/>
        <v>-6.8109796920330368E-2</v>
      </c>
      <c r="T46">
        <f t="shared" si="5"/>
        <v>-0.17704890923768798</v>
      </c>
      <c r="U46">
        <f t="shared" si="12"/>
        <v>0.25637952451769719</v>
      </c>
      <c r="V46">
        <f t="shared" si="7"/>
        <v>0.10768406580710108</v>
      </c>
      <c r="W46">
        <f t="shared" si="8"/>
        <v>8.2046433864309209E-2</v>
      </c>
      <c r="X46">
        <f t="shared" si="9"/>
        <v>-7.5232459506823418E-2</v>
      </c>
      <c r="Z46" s="2" t="s">
        <v>8</v>
      </c>
      <c r="AA46" s="13">
        <v>0.20299575106536297</v>
      </c>
      <c r="AB46" s="2"/>
    </row>
    <row r="47" spans="1:28">
      <c r="A47" s="1">
        <v>36311</v>
      </c>
      <c r="B47">
        <v>2420.02</v>
      </c>
      <c r="C47" s="10">
        <f t="shared" si="10"/>
        <v>1.9732933309174472E-2</v>
      </c>
      <c r="D47">
        <v>755.89</v>
      </c>
      <c r="E47" s="10">
        <f t="shared" si="1"/>
        <v>-0.15706893859981719</v>
      </c>
      <c r="F47">
        <v>411.75</v>
      </c>
      <c r="G47" s="10">
        <f t="shared" si="2"/>
        <v>-0.11451612903225805</v>
      </c>
      <c r="H47">
        <v>298.52999999999997</v>
      </c>
      <c r="I47" s="10">
        <f t="shared" si="3"/>
        <v>0.10924088730353354</v>
      </c>
      <c r="J47">
        <v>215.8</v>
      </c>
      <c r="K47" s="10">
        <f t="shared" si="4"/>
        <v>3.3574404904449517E-2</v>
      </c>
      <c r="T47">
        <f t="shared" si="5"/>
        <v>1.1740963448661735E-2</v>
      </c>
      <c r="U47">
        <f t="shared" si="12"/>
        <v>-0.16363234687463882</v>
      </c>
      <c r="V47">
        <f t="shared" si="7"/>
        <v>-0.13002046902225853</v>
      </c>
      <c r="W47">
        <f t="shared" si="8"/>
        <v>9.8684203272422222E-2</v>
      </c>
      <c r="X47">
        <f t="shared" si="9"/>
        <v>2.645174231795646E-2</v>
      </c>
      <c r="Z47" s="2" t="s">
        <v>13</v>
      </c>
      <c r="AA47" s="13">
        <v>0.15916793193856862</v>
      </c>
      <c r="AB47" s="2"/>
    </row>
    <row r="48" spans="1:28">
      <c r="A48" s="1">
        <v>36341</v>
      </c>
      <c r="B48">
        <v>2393.6799999999998</v>
      </c>
      <c r="C48" s="10">
        <f t="shared" si="10"/>
        <v>-1.0884207568532589E-2</v>
      </c>
      <c r="D48">
        <v>878.56</v>
      </c>
      <c r="E48" s="10">
        <f t="shared" si="1"/>
        <v>0.16228551773406186</v>
      </c>
      <c r="F48">
        <v>411.75</v>
      </c>
      <c r="G48" s="10">
        <f t="shared" si="2"/>
        <v>0</v>
      </c>
      <c r="H48">
        <v>318.8</v>
      </c>
      <c r="I48" s="10">
        <f t="shared" si="3"/>
        <v>6.7899373597293478E-2</v>
      </c>
      <c r="J48">
        <v>225.55</v>
      </c>
      <c r="K48" s="10">
        <f t="shared" si="4"/>
        <v>4.5180722891566161E-2</v>
      </c>
      <c r="T48">
        <f t="shared" si="5"/>
        <v>-1.8876177429045328E-2</v>
      </c>
      <c r="U48">
        <f t="shared" si="12"/>
        <v>0.15572210945924023</v>
      </c>
      <c r="V48">
        <f t="shared" si="7"/>
        <v>-1.5504339990000471E-2</v>
      </c>
      <c r="W48">
        <f t="shared" si="8"/>
        <v>5.7342689566182159E-2</v>
      </c>
      <c r="X48">
        <f t="shared" si="9"/>
        <v>3.8058060305073103E-2</v>
      </c>
      <c r="Z48" s="2" t="s">
        <v>19</v>
      </c>
      <c r="AA48" s="13">
        <v>0.17679946156563719</v>
      </c>
      <c r="AB48" s="2"/>
    </row>
    <row r="49" spans="1:28">
      <c r="A49" s="1">
        <v>36371</v>
      </c>
      <c r="B49">
        <v>2239.56</v>
      </c>
      <c r="C49" s="10">
        <f t="shared" si="10"/>
        <v>-6.4386217038200577E-2</v>
      </c>
      <c r="D49">
        <v>966.96</v>
      </c>
      <c r="E49" s="10">
        <f t="shared" si="1"/>
        <v>0.10061919504643968</v>
      </c>
      <c r="F49">
        <v>407</v>
      </c>
      <c r="G49" s="10">
        <f t="shared" si="2"/>
        <v>-1.1536126290224602E-2</v>
      </c>
      <c r="H49">
        <v>338.06</v>
      </c>
      <c r="I49" s="10">
        <f t="shared" si="3"/>
        <v>6.0414052697616016E-2</v>
      </c>
      <c r="J49">
        <v>256.55</v>
      </c>
      <c r="K49" s="10">
        <f t="shared" si="4"/>
        <v>0.13744180891154945</v>
      </c>
      <c r="T49">
        <f t="shared" si="5"/>
        <v>-7.2378186898713309E-2</v>
      </c>
      <c r="U49">
        <f t="shared" si="12"/>
        <v>9.405578677161805E-2</v>
      </c>
      <c r="V49">
        <f t="shared" si="7"/>
        <v>-2.7040466280225071E-2</v>
      </c>
      <c r="W49">
        <f t="shared" si="8"/>
        <v>4.9857368666504698E-2</v>
      </c>
      <c r="X49">
        <f t="shared" si="9"/>
        <v>0.1303191463250564</v>
      </c>
      <c r="Z49" s="2" t="s">
        <v>57</v>
      </c>
      <c r="AA49" s="13">
        <f>SUM(AA44:AA48)</f>
        <v>1.00000000305339</v>
      </c>
      <c r="AB49" s="2"/>
    </row>
    <row r="50" spans="1:28">
      <c r="A50" s="1">
        <v>36403</v>
      </c>
      <c r="B50">
        <v>2409.29</v>
      </c>
      <c r="C50" s="10">
        <f t="shared" si="10"/>
        <v>7.5787208201611111E-2</v>
      </c>
      <c r="D50">
        <v>925.24</v>
      </c>
      <c r="E50" s="10">
        <f t="shared" si="1"/>
        <v>-4.3145528253495491E-2</v>
      </c>
      <c r="F50">
        <v>454.25</v>
      </c>
      <c r="G50" s="10">
        <f t="shared" si="2"/>
        <v>0.11609336609336607</v>
      </c>
      <c r="H50">
        <v>327.92</v>
      </c>
      <c r="I50" s="10">
        <f t="shared" si="3"/>
        <v>-2.9994675501390233E-2</v>
      </c>
      <c r="J50">
        <v>273.06</v>
      </c>
      <c r="K50" s="10">
        <f t="shared" si="4"/>
        <v>6.4353927109725095E-2</v>
      </c>
      <c r="T50">
        <f t="shared" si="5"/>
        <v>6.7795238341098379E-2</v>
      </c>
      <c r="U50">
        <f t="shared" si="12"/>
        <v>-4.9708936528317114E-2</v>
      </c>
      <c r="V50">
        <f t="shared" si="7"/>
        <v>0.10058902610336559</v>
      </c>
      <c r="W50">
        <f t="shared" si="8"/>
        <v>-4.0551359532501552E-2</v>
      </c>
      <c r="X50">
        <f t="shared" si="9"/>
        <v>5.7231264523232038E-2</v>
      </c>
      <c r="Z50" s="2"/>
      <c r="AA50" s="13"/>
      <c r="AB50" s="2"/>
    </row>
    <row r="51" spans="1:28">
      <c r="A51" s="1">
        <v>36433</v>
      </c>
      <c r="B51">
        <v>2484.39</v>
      </c>
      <c r="C51" s="10">
        <f t="shared" si="10"/>
        <v>3.1171008886435425E-2</v>
      </c>
      <c r="D51">
        <v>869.89</v>
      </c>
      <c r="E51" s="10">
        <f t="shared" si="1"/>
        <v>-5.9822316371968332E-2</v>
      </c>
      <c r="F51">
        <v>400.25</v>
      </c>
      <c r="G51" s="10">
        <f t="shared" si="2"/>
        <v>-0.11887727022564665</v>
      </c>
      <c r="H51">
        <v>292.95</v>
      </c>
      <c r="I51" s="10">
        <f t="shared" si="3"/>
        <v>-0.10664186386923646</v>
      </c>
      <c r="J51">
        <v>272.76</v>
      </c>
      <c r="K51" s="10">
        <f t="shared" si="4"/>
        <v>-1.0986596352450251E-3</v>
      </c>
      <c r="T51">
        <f t="shared" si="5"/>
        <v>2.3179039025922686E-2</v>
      </c>
      <c r="U51">
        <f t="shared" si="12"/>
        <v>-6.6385724646789962E-2</v>
      </c>
      <c r="V51">
        <f t="shared" si="7"/>
        <v>-0.13438161021564712</v>
      </c>
      <c r="W51">
        <f t="shared" si="8"/>
        <v>-0.11719854790034778</v>
      </c>
      <c r="X51">
        <f t="shared" si="9"/>
        <v>-8.2213222217380807E-3</v>
      </c>
      <c r="Z51" s="2" t="s">
        <v>58</v>
      </c>
      <c r="AA51" s="13" cm="1">
        <f t="array" ref="AA51">MMULT(TRANSPOSE(AA44:AA48),$AA$12:$AA$16)</f>
        <v>0.11451992183866311</v>
      </c>
      <c r="AB51" s="2"/>
    </row>
    <row r="52" spans="1:28">
      <c r="A52" s="1">
        <v>36462</v>
      </c>
      <c r="B52">
        <v>2684.35</v>
      </c>
      <c r="C52" s="10">
        <f t="shared" si="10"/>
        <v>8.0486558068580294E-2</v>
      </c>
      <c r="D52">
        <v>859.97</v>
      </c>
      <c r="E52" s="10">
        <f t="shared" si="1"/>
        <v>-1.1403740702847442E-2</v>
      </c>
      <c r="F52">
        <v>355.5</v>
      </c>
      <c r="G52" s="10">
        <f t="shared" si="2"/>
        <v>-0.1118051217988757</v>
      </c>
      <c r="H52">
        <v>303.58999999999997</v>
      </c>
      <c r="I52" s="10">
        <f t="shared" si="3"/>
        <v>3.6320191158900839E-2</v>
      </c>
      <c r="J52">
        <v>312.17</v>
      </c>
      <c r="K52" s="10">
        <f t="shared" si="4"/>
        <v>0.14448599501393167</v>
      </c>
      <c r="T52">
        <f t="shared" si="5"/>
        <v>7.2494588208067562E-2</v>
      </c>
      <c r="U52">
        <f t="shared" si="12"/>
        <v>-1.7967148977669066E-2</v>
      </c>
      <c r="V52">
        <f t="shared" si="7"/>
        <v>-0.12730946178887617</v>
      </c>
      <c r="W52">
        <f t="shared" si="8"/>
        <v>2.576350712778952E-2</v>
      </c>
      <c r="X52">
        <f t="shared" si="9"/>
        <v>0.13736333242743862</v>
      </c>
      <c r="Z52" s="2" t="s">
        <v>59</v>
      </c>
      <c r="AA52" s="13" cm="1">
        <f t="array" ref="AA52">SQRT(MMULT(MMULT(TRANSPOSE(AA44:AA48),$AA$3:$AE$7),AA44:AA48))</f>
        <v>0.11970224018611397</v>
      </c>
      <c r="AB52" s="2"/>
    </row>
    <row r="53" spans="1:28">
      <c r="A53" s="1">
        <v>36494</v>
      </c>
      <c r="B53">
        <v>2729.22</v>
      </c>
      <c r="C53" s="10">
        <f t="shared" si="10"/>
        <v>1.6715405964199848E-2</v>
      </c>
      <c r="D53">
        <v>1016.11</v>
      </c>
      <c r="E53" s="10">
        <f t="shared" si="1"/>
        <v>0.18156447317929691</v>
      </c>
      <c r="F53">
        <v>358.75</v>
      </c>
      <c r="G53" s="10">
        <f t="shared" si="2"/>
        <v>9.1420534458508396E-3</v>
      </c>
      <c r="H53">
        <v>335.52</v>
      </c>
      <c r="I53" s="10">
        <f t="shared" si="3"/>
        <v>0.10517474225106227</v>
      </c>
      <c r="J53">
        <v>433.19</v>
      </c>
      <c r="K53" s="10">
        <f t="shared" si="4"/>
        <v>0.38767338309254562</v>
      </c>
      <c r="T53">
        <f t="shared" si="5"/>
        <v>8.7234361036871103E-3</v>
      </c>
      <c r="U53">
        <f t="shared" si="12"/>
        <v>0.17500106490447528</v>
      </c>
      <c r="V53">
        <f t="shared" si="7"/>
        <v>-6.3622865441496316E-3</v>
      </c>
      <c r="W53">
        <f t="shared" si="8"/>
        <v>9.4618058219950951E-2</v>
      </c>
      <c r="X53">
        <f t="shared" si="9"/>
        <v>0.38055072050605254</v>
      </c>
      <c r="Z53" s="2" t="s">
        <v>60</v>
      </c>
      <c r="AA53" s="13">
        <f>(AA51-$AA$9)/AA52</f>
        <v>0.54794230865423554</v>
      </c>
      <c r="AB53" s="2"/>
    </row>
    <row r="54" spans="1:28">
      <c r="A54" s="1">
        <v>36525</v>
      </c>
      <c r="B54">
        <v>2504.88</v>
      </c>
      <c r="C54" s="10">
        <f t="shared" si="10"/>
        <v>-8.2199309692879141E-2</v>
      </c>
      <c r="D54">
        <v>1235.03</v>
      </c>
      <c r="E54" s="10">
        <f t="shared" si="1"/>
        <v>0.21544911476119699</v>
      </c>
      <c r="F54">
        <v>410</v>
      </c>
      <c r="G54" s="10">
        <f t="shared" si="2"/>
        <v>0.14285714285714279</v>
      </c>
      <c r="H54">
        <v>345.66</v>
      </c>
      <c r="I54" s="10">
        <f t="shared" si="3"/>
        <v>3.0221745350500928E-2</v>
      </c>
      <c r="J54">
        <v>755.66</v>
      </c>
      <c r="K54" s="10">
        <f t="shared" si="4"/>
        <v>0.74440776564555966</v>
      </c>
      <c r="T54">
        <f t="shared" si="5"/>
        <v>-9.0191279553391873E-2</v>
      </c>
      <c r="U54">
        <f t="shared" si="12"/>
        <v>0.20888570648637536</v>
      </c>
      <c r="V54">
        <f t="shared" si="7"/>
        <v>0.12735280286714232</v>
      </c>
      <c r="W54">
        <f t="shared" si="8"/>
        <v>1.966506131938961E-2</v>
      </c>
      <c r="X54">
        <f t="shared" si="9"/>
        <v>0.73728510305906658</v>
      </c>
    </row>
    <row r="55" spans="1:28">
      <c r="A55" s="1">
        <v>36556</v>
      </c>
      <c r="B55">
        <v>2216.15</v>
      </c>
      <c r="C55" s="10">
        <f t="shared" si="10"/>
        <v>-0.11526699881830671</v>
      </c>
      <c r="D55">
        <v>954.98</v>
      </c>
      <c r="E55" s="10">
        <f t="shared" si="1"/>
        <v>-0.22675562536942417</v>
      </c>
      <c r="F55">
        <v>332</v>
      </c>
      <c r="G55" s="10">
        <f t="shared" si="2"/>
        <v>-0.19024390243902434</v>
      </c>
      <c r="H55">
        <v>313.22000000000003</v>
      </c>
      <c r="I55" s="10">
        <f t="shared" si="3"/>
        <v>-9.3849447433894562E-2</v>
      </c>
      <c r="J55">
        <v>743.66</v>
      </c>
      <c r="K55" s="10">
        <f t="shared" si="4"/>
        <v>-1.5880157742900192E-2</v>
      </c>
      <c r="T55">
        <f t="shared" si="5"/>
        <v>-0.12325896867881944</v>
      </c>
      <c r="U55">
        <f t="shared" si="12"/>
        <v>-0.2333190336442458</v>
      </c>
      <c r="V55">
        <f t="shared" si="7"/>
        <v>-0.20574824242902481</v>
      </c>
      <c r="W55">
        <f t="shared" si="8"/>
        <v>-0.10440613146500588</v>
      </c>
      <c r="X55">
        <f t="shared" si="9"/>
        <v>-2.3002820329393249E-2</v>
      </c>
    </row>
    <row r="56" spans="1:28">
      <c r="A56" s="1">
        <v>36585</v>
      </c>
      <c r="B56">
        <v>2008.39</v>
      </c>
      <c r="C56" s="10">
        <f t="shared" si="10"/>
        <v>-9.3748166865961213E-2</v>
      </c>
      <c r="D56">
        <v>774.89</v>
      </c>
      <c r="E56" s="10">
        <f t="shared" si="1"/>
        <v>-0.18857986554692252</v>
      </c>
      <c r="F56">
        <v>313.5</v>
      </c>
      <c r="G56" s="10">
        <f t="shared" si="2"/>
        <v>-5.5722891566265087E-2</v>
      </c>
      <c r="H56">
        <v>291.43</v>
      </c>
      <c r="I56" s="10">
        <f t="shared" si="3"/>
        <v>-6.9567715982376654E-2</v>
      </c>
      <c r="J56">
        <v>797.67</v>
      </c>
      <c r="K56" s="10">
        <f t="shared" si="4"/>
        <v>7.2627275905655875E-2</v>
      </c>
      <c r="T56">
        <f t="shared" si="5"/>
        <v>-0.10174013672647395</v>
      </c>
      <c r="U56">
        <f t="shared" si="12"/>
        <v>-0.19514327382174415</v>
      </c>
      <c r="V56">
        <f t="shared" si="7"/>
        <v>-7.1227231556265563E-2</v>
      </c>
      <c r="W56">
        <f t="shared" si="8"/>
        <v>-8.0124400013487973E-2</v>
      </c>
      <c r="X56">
        <f t="shared" si="9"/>
        <v>6.5504613319162824E-2</v>
      </c>
    </row>
    <row r="57" spans="1:28">
      <c r="A57" s="1">
        <v>36616</v>
      </c>
      <c r="B57">
        <v>2476.59</v>
      </c>
      <c r="C57" s="10">
        <f t="shared" si="10"/>
        <v>0.23312205298771649</v>
      </c>
      <c r="D57">
        <v>869.48</v>
      </c>
      <c r="E57" s="10">
        <f t="shared" si="1"/>
        <v>0.12206893881712255</v>
      </c>
      <c r="F57">
        <v>354</v>
      </c>
      <c r="G57" s="10">
        <f t="shared" si="2"/>
        <v>0.12918660287081329</v>
      </c>
      <c r="H57">
        <v>302.07</v>
      </c>
      <c r="I57" s="10">
        <f t="shared" si="3"/>
        <v>3.6509624952818731E-2</v>
      </c>
      <c r="J57">
        <v>703.65</v>
      </c>
      <c r="K57" s="10">
        <f t="shared" si="4"/>
        <v>-0.1178682913986987</v>
      </c>
      <c r="T57">
        <f t="shared" si="5"/>
        <v>0.22513008312720376</v>
      </c>
      <c r="U57">
        <f t="shared" si="12"/>
        <v>0.11550553054230092</v>
      </c>
      <c r="V57">
        <f t="shared" si="7"/>
        <v>0.11368226288081282</v>
      </c>
      <c r="W57">
        <f t="shared" si="8"/>
        <v>2.5952940921707413E-2</v>
      </c>
      <c r="X57">
        <f t="shared" si="9"/>
        <v>-0.12499095398519175</v>
      </c>
    </row>
    <row r="58" spans="1:28">
      <c r="A58" s="1">
        <v>36644</v>
      </c>
      <c r="B58">
        <v>2622.9</v>
      </c>
      <c r="C58" s="10">
        <f t="shared" si="10"/>
        <v>5.9077198890409743E-2</v>
      </c>
      <c r="D58">
        <v>821.97</v>
      </c>
      <c r="E58" s="10">
        <f t="shared" si="1"/>
        <v>-5.4641854901780418E-2</v>
      </c>
      <c r="F58">
        <v>394</v>
      </c>
      <c r="G58" s="10">
        <f t="shared" si="2"/>
        <v>0.11299435028248594</v>
      </c>
      <c r="H58">
        <v>293.45999999999998</v>
      </c>
      <c r="I58" s="10">
        <f t="shared" si="3"/>
        <v>-2.8503327043400528E-2</v>
      </c>
      <c r="J58">
        <v>711.15</v>
      </c>
      <c r="K58" s="10">
        <f t="shared" si="4"/>
        <v>1.0658708164570374E-2</v>
      </c>
      <c r="T58">
        <f t="shared" si="5"/>
        <v>5.1085229029897004E-2</v>
      </c>
      <c r="U58">
        <f t="shared" si="12"/>
        <v>-6.1205263176602041E-2</v>
      </c>
      <c r="V58">
        <f t="shared" si="7"/>
        <v>9.7490010292485468E-2</v>
      </c>
      <c r="W58">
        <f t="shared" si="8"/>
        <v>-3.9060011074511847E-2</v>
      </c>
      <c r="X58">
        <f t="shared" si="9"/>
        <v>3.5360455780773185E-3</v>
      </c>
    </row>
    <row r="59" spans="1:28">
      <c r="A59" s="1">
        <v>36677</v>
      </c>
      <c r="B59">
        <v>2748.73</v>
      </c>
      <c r="C59" s="10">
        <f t="shared" si="10"/>
        <v>4.7973616988829182E-2</v>
      </c>
      <c r="D59">
        <v>815.37</v>
      </c>
      <c r="E59" s="10">
        <f t="shared" si="1"/>
        <v>-8.0294901273769703E-3</v>
      </c>
      <c r="F59">
        <v>419.5</v>
      </c>
      <c r="G59" s="10">
        <f t="shared" si="2"/>
        <v>6.4720812182741172E-2</v>
      </c>
      <c r="H59">
        <v>324.37</v>
      </c>
      <c r="I59" s="10">
        <f t="shared" si="3"/>
        <v>0.10532951679956382</v>
      </c>
      <c r="J59">
        <v>648.64</v>
      </c>
      <c r="K59" s="10">
        <f t="shared" si="4"/>
        <v>-8.7899880475286518E-2</v>
      </c>
      <c r="T59">
        <f t="shared" si="5"/>
        <v>3.9981647128316443E-2</v>
      </c>
      <c r="U59">
        <f t="shared" si="12"/>
        <v>-1.4592898402198596E-2</v>
      </c>
      <c r="V59">
        <f t="shared" si="7"/>
        <v>4.9216472192740703E-2</v>
      </c>
      <c r="W59">
        <f t="shared" si="8"/>
        <v>9.4772832768452497E-2</v>
      </c>
      <c r="X59">
        <f t="shared" si="9"/>
        <v>-9.5022543061779569E-2</v>
      </c>
    </row>
    <row r="60" spans="1:28">
      <c r="A60" s="1">
        <v>36707</v>
      </c>
      <c r="B60">
        <v>3009.17</v>
      </c>
      <c r="C60" s="10">
        <f t="shared" si="10"/>
        <v>9.4749211454016935E-2</v>
      </c>
      <c r="D60">
        <v>892.19</v>
      </c>
      <c r="E60" s="10">
        <f t="shared" si="1"/>
        <v>9.421489630474511E-2</v>
      </c>
      <c r="F60">
        <v>412</v>
      </c>
      <c r="G60" s="10">
        <f t="shared" si="2"/>
        <v>-1.7878426698450522E-2</v>
      </c>
      <c r="H60">
        <v>358.84</v>
      </c>
      <c r="I60" s="10">
        <f t="shared" si="3"/>
        <v>0.10626753398896316</v>
      </c>
      <c r="J60">
        <v>535.11</v>
      </c>
      <c r="K60" s="10">
        <f t="shared" si="4"/>
        <v>-0.17502775037000484</v>
      </c>
      <c r="T60">
        <f t="shared" si="5"/>
        <v>8.6757241593504203E-2</v>
      </c>
      <c r="U60">
        <f t="shared" si="12"/>
        <v>8.765148802992348E-2</v>
      </c>
      <c r="V60">
        <f t="shared" si="7"/>
        <v>-3.3382766688450992E-2</v>
      </c>
      <c r="W60">
        <f t="shared" si="8"/>
        <v>9.571084995785184E-2</v>
      </c>
      <c r="X60">
        <f t="shared" si="9"/>
        <v>-0.18215041295649789</v>
      </c>
    </row>
    <row r="61" spans="1:28">
      <c r="A61" s="1">
        <v>36738</v>
      </c>
      <c r="B61">
        <v>2805.3</v>
      </c>
      <c r="C61" s="10">
        <f t="shared" si="10"/>
        <v>-6.7749578787506204E-2</v>
      </c>
      <c r="D61">
        <v>885.58</v>
      </c>
      <c r="E61" s="10">
        <f t="shared" si="1"/>
        <v>-7.4087358073953169E-3</v>
      </c>
      <c r="F61">
        <v>450</v>
      </c>
      <c r="G61" s="10">
        <f t="shared" si="2"/>
        <v>9.2233009708737823E-2</v>
      </c>
      <c r="H61">
        <v>394.32</v>
      </c>
      <c r="I61" s="10">
        <f t="shared" si="3"/>
        <v>9.8874150039014674E-2</v>
      </c>
      <c r="J61">
        <v>559.12</v>
      </c>
      <c r="K61" s="10">
        <f t="shared" si="4"/>
        <v>4.4869279213619606E-2</v>
      </c>
      <c r="T61">
        <f t="shared" si="5"/>
        <v>-7.5741548648018936E-2</v>
      </c>
      <c r="U61">
        <f t="shared" si="12"/>
        <v>-1.3972144082216942E-2</v>
      </c>
      <c r="V61">
        <f t="shared" si="7"/>
        <v>7.6728669718737347E-2</v>
      </c>
      <c r="W61">
        <f t="shared" si="8"/>
        <v>8.8317466007903356E-2</v>
      </c>
      <c r="X61">
        <f t="shared" si="9"/>
        <v>3.7746616627126549E-2</v>
      </c>
    </row>
    <row r="62" spans="1:28">
      <c r="A62" s="1">
        <v>36769</v>
      </c>
      <c r="B62">
        <v>3062.82</v>
      </c>
      <c r="C62" s="10">
        <f t="shared" si="10"/>
        <v>9.1797668698534896E-2</v>
      </c>
      <c r="D62">
        <v>907.89</v>
      </c>
      <c r="E62" s="10">
        <f t="shared" si="1"/>
        <v>2.519252918990933E-2</v>
      </c>
      <c r="F62">
        <v>429</v>
      </c>
      <c r="G62" s="10">
        <f t="shared" si="2"/>
        <v>-4.6666666666666634E-2</v>
      </c>
      <c r="H62">
        <v>392.8</v>
      </c>
      <c r="I62" s="10">
        <f t="shared" si="3"/>
        <v>-3.8547372692229187E-3</v>
      </c>
      <c r="J62">
        <v>635.63</v>
      </c>
      <c r="K62" s="10">
        <f t="shared" si="4"/>
        <v>0.13684003433967651</v>
      </c>
      <c r="T62">
        <f t="shared" si="5"/>
        <v>8.3805698838022163E-2</v>
      </c>
      <c r="U62">
        <f t="shared" si="12"/>
        <v>1.8629120915087706E-2</v>
      </c>
      <c r="V62">
        <f t="shared" si="7"/>
        <v>-6.2171006656667104E-2</v>
      </c>
      <c r="W62">
        <f t="shared" si="8"/>
        <v>-1.4411421300334236E-2</v>
      </c>
      <c r="X62">
        <f t="shared" si="9"/>
        <v>0.12971737175318346</v>
      </c>
    </row>
    <row r="63" spans="1:28">
      <c r="A63" s="1">
        <v>36798</v>
      </c>
      <c r="B63">
        <v>3456.88</v>
      </c>
      <c r="C63" s="10">
        <f t="shared" si="10"/>
        <v>0.12865920948668208</v>
      </c>
      <c r="D63">
        <v>810.41</v>
      </c>
      <c r="E63" s="10">
        <f t="shared" si="1"/>
        <v>-0.10736983555276525</v>
      </c>
      <c r="F63">
        <v>365</v>
      </c>
      <c r="G63" s="10">
        <f t="shared" si="2"/>
        <v>-0.14918414918414924</v>
      </c>
      <c r="H63">
        <v>384.18</v>
      </c>
      <c r="I63" s="10">
        <f t="shared" si="3"/>
        <v>-2.1945010183299418E-2</v>
      </c>
      <c r="J63">
        <v>504.11</v>
      </c>
      <c r="K63" s="10">
        <f t="shared" si="4"/>
        <v>-0.20691282664443145</v>
      </c>
      <c r="T63">
        <f t="shared" si="5"/>
        <v>0.12066723962616935</v>
      </c>
      <c r="U63">
        <f t="shared" si="12"/>
        <v>-0.11393324382758688</v>
      </c>
      <c r="V63">
        <f t="shared" si="7"/>
        <v>-0.16468848917414972</v>
      </c>
      <c r="W63">
        <f t="shared" si="8"/>
        <v>-3.2501694214410737E-2</v>
      </c>
      <c r="X63">
        <f t="shared" si="9"/>
        <v>-0.2140354892309245</v>
      </c>
    </row>
    <row r="64" spans="1:28">
      <c r="A64" s="1">
        <v>36830</v>
      </c>
      <c r="B64">
        <v>3148.65</v>
      </c>
      <c r="C64" s="10">
        <f t="shared" si="10"/>
        <v>-8.916421744463221E-2</v>
      </c>
      <c r="D64">
        <v>921.11</v>
      </c>
      <c r="E64" s="10">
        <f t="shared" si="1"/>
        <v>0.13659752470971487</v>
      </c>
      <c r="F64">
        <v>391.5</v>
      </c>
      <c r="G64" s="10">
        <f t="shared" si="2"/>
        <v>7.2602739726027377E-2</v>
      </c>
      <c r="H64">
        <v>400.4</v>
      </c>
      <c r="I64" s="10">
        <f t="shared" si="3"/>
        <v>4.2219792805455736E-2</v>
      </c>
      <c r="J64">
        <v>503.11</v>
      </c>
      <c r="K64" s="10">
        <f t="shared" si="4"/>
        <v>-1.9836940350320686E-3</v>
      </c>
      <c r="T64">
        <f t="shared" si="5"/>
        <v>-9.7156187305144942E-2</v>
      </c>
      <c r="U64">
        <f t="shared" si="12"/>
        <v>0.13003411643489324</v>
      </c>
      <c r="V64">
        <f t="shared" si="7"/>
        <v>5.7098399736026907E-2</v>
      </c>
      <c r="W64">
        <f t="shared" si="8"/>
        <v>3.1663108774344417E-2</v>
      </c>
      <c r="X64">
        <f t="shared" si="9"/>
        <v>-9.1063566215251242E-3</v>
      </c>
    </row>
    <row r="65" spans="1:24">
      <c r="A65" s="1">
        <v>36860</v>
      </c>
      <c r="B65">
        <v>3600</v>
      </c>
      <c r="C65" s="10">
        <f t="shared" si="10"/>
        <v>0.14334714877804777</v>
      </c>
      <c r="D65">
        <v>871.54</v>
      </c>
      <c r="E65" s="10">
        <f t="shared" si="1"/>
        <v>-5.3815505205675795E-2</v>
      </c>
      <c r="F65">
        <v>362</v>
      </c>
      <c r="G65" s="10">
        <f t="shared" si="2"/>
        <v>-7.5351213282247809E-2</v>
      </c>
      <c r="H65">
        <v>434.86</v>
      </c>
      <c r="I65" s="10">
        <f t="shared" si="3"/>
        <v>8.6063936063936142E-2</v>
      </c>
      <c r="J65">
        <v>388.08</v>
      </c>
      <c r="K65" s="10">
        <f t="shared" si="4"/>
        <v>-0.2286378724334639</v>
      </c>
      <c r="T65">
        <f t="shared" si="5"/>
        <v>0.13535517891753504</v>
      </c>
      <c r="U65">
        <f t="shared" si="12"/>
        <v>-6.0378913480497419E-2</v>
      </c>
      <c r="V65">
        <f t="shared" si="7"/>
        <v>-9.0855553272248285E-2</v>
      </c>
      <c r="W65">
        <f t="shared" si="8"/>
        <v>7.5507252032824823E-2</v>
      </c>
      <c r="X65">
        <f t="shared" si="9"/>
        <v>-0.23576053501995695</v>
      </c>
    </row>
    <row r="66" spans="1:24">
      <c r="A66" s="1">
        <v>36889</v>
      </c>
      <c r="B66">
        <v>3375</v>
      </c>
      <c r="C66" s="10">
        <f t="shared" si="10"/>
        <v>-6.25E-2</v>
      </c>
      <c r="D66">
        <v>973.15</v>
      </c>
      <c r="E66" s="10">
        <f t="shared" si="1"/>
        <v>0.11658673153268939</v>
      </c>
      <c r="F66">
        <v>382</v>
      </c>
      <c r="G66" s="10">
        <f t="shared" si="2"/>
        <v>5.5248618784530468E-2</v>
      </c>
      <c r="H66">
        <v>416.11</v>
      </c>
      <c r="I66" s="10">
        <f t="shared" si="3"/>
        <v>-4.3117325116129313E-2</v>
      </c>
      <c r="J66">
        <v>306.81</v>
      </c>
      <c r="K66" s="10">
        <f t="shared" si="4"/>
        <v>-0.20941558441558439</v>
      </c>
      <c r="T66">
        <f t="shared" si="5"/>
        <v>-7.0491969860512732E-2</v>
      </c>
      <c r="U66">
        <f t="shared" si="12"/>
        <v>0.11002332325786776</v>
      </c>
      <c r="V66">
        <f t="shared" si="7"/>
        <v>3.9744278794529998E-2</v>
      </c>
      <c r="W66">
        <f t="shared" si="8"/>
        <v>-5.3674009147240631E-2</v>
      </c>
      <c r="X66">
        <f t="shared" si="9"/>
        <v>-0.21653824700207744</v>
      </c>
    </row>
    <row r="67" spans="1:24">
      <c r="A67" s="1">
        <v>36922</v>
      </c>
      <c r="B67">
        <v>2972</v>
      </c>
      <c r="C67" s="10">
        <f t="shared" si="10"/>
        <v>-0.11940740740740741</v>
      </c>
      <c r="D67">
        <v>984.72</v>
      </c>
      <c r="E67" s="10">
        <f t="shared" si="1"/>
        <v>1.1889225710322249E-2</v>
      </c>
      <c r="F67">
        <v>296</v>
      </c>
      <c r="G67" s="10">
        <f t="shared" si="2"/>
        <v>-0.22513089005235598</v>
      </c>
      <c r="H67">
        <v>455.14</v>
      </c>
      <c r="I67" s="10">
        <f t="shared" si="3"/>
        <v>9.379731321044904E-2</v>
      </c>
      <c r="J67">
        <v>380.83</v>
      </c>
      <c r="K67" s="10">
        <f t="shared" si="4"/>
        <v>0.24125680388514059</v>
      </c>
      <c r="T67">
        <f t="shared" si="5"/>
        <v>-0.12739937726792014</v>
      </c>
      <c r="U67">
        <f t="shared" si="12"/>
        <v>5.3258174355006235E-3</v>
      </c>
      <c r="V67">
        <f t="shared" si="7"/>
        <v>-0.24063523004235646</v>
      </c>
      <c r="W67">
        <f t="shared" si="8"/>
        <v>8.3240629179337722E-2</v>
      </c>
      <c r="X67">
        <f t="shared" si="9"/>
        <v>0.23413414129864754</v>
      </c>
    </row>
    <row r="68" spans="1:24">
      <c r="A68" s="1">
        <v>36950</v>
      </c>
      <c r="B68">
        <v>3149</v>
      </c>
      <c r="C68" s="10">
        <f t="shared" si="10"/>
        <v>5.9555854643337902E-2</v>
      </c>
      <c r="D68">
        <v>1053.28</v>
      </c>
      <c r="E68" s="10">
        <f t="shared" si="1"/>
        <v>6.9623852465675373E-2</v>
      </c>
      <c r="F68">
        <v>294</v>
      </c>
      <c r="G68" s="10">
        <f t="shared" si="2"/>
        <v>-6.7567567567567988E-3</v>
      </c>
      <c r="H68">
        <v>460.71</v>
      </c>
      <c r="I68" s="10">
        <f t="shared" si="3"/>
        <v>1.2237992705541156E-2</v>
      </c>
      <c r="J68">
        <v>291.06</v>
      </c>
      <c r="K68" s="10">
        <f t="shared" si="4"/>
        <v>-0.23572197568468867</v>
      </c>
      <c r="T68">
        <f t="shared" si="5"/>
        <v>5.1563884782825163E-2</v>
      </c>
      <c r="U68">
        <f t="shared" si="12"/>
        <v>6.3060444190853743E-2</v>
      </c>
      <c r="V68">
        <f t="shared" si="7"/>
        <v>-2.2261096746757268E-2</v>
      </c>
      <c r="W68">
        <f t="shared" si="8"/>
        <v>1.6813086744298395E-3</v>
      </c>
      <c r="X68">
        <f t="shared" si="9"/>
        <v>-0.24284463827118172</v>
      </c>
    </row>
    <row r="69" spans="1:24">
      <c r="A69" s="1">
        <v>36980</v>
      </c>
      <c r="B69">
        <v>3360</v>
      </c>
      <c r="C69" s="10">
        <f t="shared" si="10"/>
        <v>6.7005398539218719E-2</v>
      </c>
      <c r="D69">
        <v>1011.98</v>
      </c>
      <c r="E69" s="10">
        <f t="shared" si="1"/>
        <v>-3.9210846118790776E-2</v>
      </c>
      <c r="F69">
        <v>314</v>
      </c>
      <c r="G69" s="10">
        <f t="shared" si="2"/>
        <v>6.8027210884353817E-2</v>
      </c>
      <c r="H69">
        <v>428.78</v>
      </c>
      <c r="I69" s="10">
        <f t="shared" si="3"/>
        <v>-6.9306071064226926E-2</v>
      </c>
      <c r="J69">
        <v>247.05</v>
      </c>
      <c r="K69" s="10">
        <f t="shared" si="4"/>
        <v>-0.15120593692022255</v>
      </c>
      <c r="T69">
        <f t="shared" si="5"/>
        <v>5.901342867870598E-2</v>
      </c>
      <c r="U69">
        <f t="shared" ref="U69:U132" si="13">IFERROR(E69-$O$3,"N/A")</f>
        <v>-4.57742543936124E-2</v>
      </c>
      <c r="V69">
        <f t="shared" si="7"/>
        <v>5.2522870894353348E-2</v>
      </c>
      <c r="W69">
        <f t="shared" si="8"/>
        <v>-7.9862755095338245E-2</v>
      </c>
      <c r="X69">
        <f t="shared" si="9"/>
        <v>-0.1583285995067156</v>
      </c>
    </row>
    <row r="70" spans="1:24">
      <c r="A70" s="1">
        <v>37011</v>
      </c>
      <c r="B70">
        <v>3254</v>
      </c>
      <c r="C70" s="10">
        <f t="shared" si="10"/>
        <v>-3.1547619047619047E-2</v>
      </c>
      <c r="D70">
        <v>1169.76</v>
      </c>
      <c r="E70" s="10">
        <f t="shared" si="1"/>
        <v>0.15591217217731579</v>
      </c>
      <c r="F70">
        <v>331</v>
      </c>
      <c r="G70" s="10">
        <f t="shared" si="2"/>
        <v>5.4140127388535131E-2</v>
      </c>
      <c r="H70">
        <v>417.12</v>
      </c>
      <c r="I70" s="10">
        <f t="shared" si="3"/>
        <v>-2.7193432529502237E-2</v>
      </c>
      <c r="J70">
        <v>295.81</v>
      </c>
      <c r="K70" s="10">
        <f t="shared" si="4"/>
        <v>0.19736895365310669</v>
      </c>
      <c r="T70">
        <f t="shared" si="5"/>
        <v>-3.9539588908131786E-2</v>
      </c>
      <c r="U70">
        <f t="shared" si="13"/>
        <v>0.14934876390249416</v>
      </c>
      <c r="V70">
        <f t="shared" si="7"/>
        <v>3.8635787398534661E-2</v>
      </c>
      <c r="W70">
        <f t="shared" si="8"/>
        <v>-3.7750116560613556E-2</v>
      </c>
      <c r="X70">
        <f t="shared" si="9"/>
        <v>0.19024629106661364</v>
      </c>
    </row>
    <row r="71" spans="1:24">
      <c r="A71" s="1">
        <v>37042</v>
      </c>
      <c r="B71">
        <v>3325</v>
      </c>
      <c r="C71" s="10">
        <f t="shared" si="10"/>
        <v>2.1819299323909025E-2</v>
      </c>
      <c r="D71">
        <v>1160.68</v>
      </c>
      <c r="E71" s="10">
        <f t="shared" ref="E71:E134" si="14">IFERROR(D71/D70-1,"N/A")</f>
        <v>-7.7622760224318466E-3</v>
      </c>
      <c r="F71">
        <v>350</v>
      </c>
      <c r="G71" s="10">
        <f t="shared" ref="G71:G134" si="15">IFERROR(F71/F70-1,"N/A")</f>
        <v>5.7401812688821829E-2</v>
      </c>
      <c r="H71">
        <v>457.16</v>
      </c>
      <c r="I71" s="10">
        <f t="shared" ref="I71:I134" si="16">IFERROR(H71/H70-1,"N/A")</f>
        <v>9.5991561181434593E-2</v>
      </c>
      <c r="J71">
        <v>285.06</v>
      </c>
      <c r="K71" s="10">
        <f t="shared" ref="K71:K134" si="17">IFERROR(J71/J70-1,"N/A")</f>
        <v>-3.6340894493086751E-2</v>
      </c>
      <c r="T71">
        <f t="shared" ref="T71:T134" si="18">IFERROR(C71-$N$3,"N/A")</f>
        <v>1.3827329463396288E-2</v>
      </c>
      <c r="U71">
        <f t="shared" si="13"/>
        <v>-1.4325684297253472E-2</v>
      </c>
      <c r="V71">
        <f t="shared" ref="V71:V134" si="19">IFERROR(G71-$P$3,"N/A")</f>
        <v>4.189747269882136E-2</v>
      </c>
      <c r="W71">
        <f t="shared" ref="W71:W134" si="20">IFERROR(I71-$Q$3,"N/A")</f>
        <v>8.5434877150323274E-2</v>
      </c>
      <c r="X71">
        <f t="shared" ref="X71:X134" si="21">IFERROR(K71-$R$3,"N/A")</f>
        <v>-4.3463557079579808E-2</v>
      </c>
    </row>
    <row r="72" spans="1:24">
      <c r="A72" s="1">
        <v>37071</v>
      </c>
      <c r="B72">
        <v>3313</v>
      </c>
      <c r="C72" s="10">
        <f t="shared" ref="C72:C135" si="22">IFERROR(B72/B71-1,"N/A")</f>
        <v>-3.6090225563909506E-3</v>
      </c>
      <c r="D72">
        <v>1042.54</v>
      </c>
      <c r="E72" s="10">
        <f t="shared" si="14"/>
        <v>-0.10178516042320029</v>
      </c>
      <c r="F72">
        <v>340.5</v>
      </c>
      <c r="G72" s="10">
        <f t="shared" si="15"/>
        <v>-2.7142857142857135E-2</v>
      </c>
      <c r="H72">
        <v>492.64</v>
      </c>
      <c r="I72" s="10">
        <f t="shared" si="16"/>
        <v>7.7609589640388332E-2</v>
      </c>
      <c r="J72">
        <v>254.05</v>
      </c>
      <c r="K72" s="10">
        <f t="shared" si="17"/>
        <v>-0.10878411562478074</v>
      </c>
      <c r="T72">
        <f t="shared" si="18"/>
        <v>-1.1600992416903688E-2</v>
      </c>
      <c r="U72">
        <f t="shared" si="13"/>
        <v>-0.10834856869802192</v>
      </c>
      <c r="V72">
        <f t="shared" si="19"/>
        <v>-4.2647197132857605E-2</v>
      </c>
      <c r="W72">
        <f t="shared" si="20"/>
        <v>6.7052905609277014E-2</v>
      </c>
      <c r="X72">
        <f t="shared" si="21"/>
        <v>-0.11590677821127379</v>
      </c>
    </row>
    <row r="73" spans="1:24">
      <c r="A73" s="1">
        <v>37103</v>
      </c>
      <c r="B73">
        <v>3484</v>
      </c>
      <c r="C73" s="10">
        <f t="shared" si="22"/>
        <v>5.16148505885905E-2</v>
      </c>
      <c r="D73">
        <v>974.8</v>
      </c>
      <c r="E73" s="10">
        <f t="shared" si="14"/>
        <v>-6.4975924185163181E-2</v>
      </c>
      <c r="F73">
        <v>374.25</v>
      </c>
      <c r="G73" s="10">
        <f t="shared" si="15"/>
        <v>9.9118942731277526E-2</v>
      </c>
      <c r="H73">
        <v>466.29</v>
      </c>
      <c r="I73" s="10">
        <f t="shared" si="16"/>
        <v>-5.3487333549853799E-2</v>
      </c>
      <c r="J73">
        <v>235.05</v>
      </c>
      <c r="K73" s="10">
        <f t="shared" si="17"/>
        <v>-7.4788427474906549E-2</v>
      </c>
      <c r="T73">
        <f t="shared" si="18"/>
        <v>4.3622880728077761E-2</v>
      </c>
      <c r="U73">
        <f t="shared" si="13"/>
        <v>-7.1539332459984811E-2</v>
      </c>
      <c r="V73">
        <f t="shared" si="19"/>
        <v>8.361460274127705E-2</v>
      </c>
      <c r="W73">
        <f t="shared" si="20"/>
        <v>-6.4044017580965118E-2</v>
      </c>
      <c r="X73">
        <f t="shared" si="21"/>
        <v>-8.19110900613996E-2</v>
      </c>
    </row>
    <row r="74" spans="1:24">
      <c r="A74" s="1">
        <v>37134</v>
      </c>
      <c r="B74">
        <v>3327</v>
      </c>
      <c r="C74" s="10">
        <f t="shared" si="22"/>
        <v>-4.5063145809414507E-2</v>
      </c>
      <c r="D74">
        <v>1024.3699999999999</v>
      </c>
      <c r="E74" s="10">
        <f t="shared" si="14"/>
        <v>5.0851456709068543E-2</v>
      </c>
      <c r="F74">
        <v>330</v>
      </c>
      <c r="G74" s="10">
        <f t="shared" si="15"/>
        <v>-0.11823647294589179</v>
      </c>
      <c r="H74">
        <v>461.73</v>
      </c>
      <c r="I74" s="10">
        <f t="shared" si="16"/>
        <v>-9.7793218812327609E-3</v>
      </c>
      <c r="J74">
        <v>208.04</v>
      </c>
      <c r="K74" s="10">
        <f t="shared" si="17"/>
        <v>-0.11491172091044466</v>
      </c>
      <c r="T74">
        <f t="shared" si="18"/>
        <v>-5.3055115669927246E-2</v>
      </c>
      <c r="U74">
        <f t="shared" si="13"/>
        <v>4.428804843424692E-2</v>
      </c>
      <c r="V74">
        <f t="shared" si="19"/>
        <v>-0.13374081293589227</v>
      </c>
      <c r="W74">
        <f t="shared" si="20"/>
        <v>-2.033600591234408E-2</v>
      </c>
      <c r="X74">
        <f t="shared" si="21"/>
        <v>-0.12203438349693771</v>
      </c>
    </row>
    <row r="75" spans="1:24">
      <c r="A75" s="1">
        <v>37162</v>
      </c>
      <c r="B75">
        <v>3165</v>
      </c>
      <c r="C75" s="10">
        <f t="shared" si="22"/>
        <v>-4.8692515779982015E-2</v>
      </c>
      <c r="D75">
        <v>883.93</v>
      </c>
      <c r="E75" s="10">
        <f t="shared" si="14"/>
        <v>-0.13709889981159151</v>
      </c>
      <c r="F75">
        <v>331</v>
      </c>
      <c r="G75" s="10">
        <f t="shared" si="15"/>
        <v>3.0303030303029388E-3</v>
      </c>
      <c r="H75">
        <v>461.22</v>
      </c>
      <c r="I75" s="10">
        <f t="shared" si="16"/>
        <v>-1.1045416152296594E-3</v>
      </c>
      <c r="J75">
        <v>163.53</v>
      </c>
      <c r="K75" s="10">
        <f t="shared" si="17"/>
        <v>-0.21394924053066711</v>
      </c>
      <c r="T75">
        <f t="shared" si="18"/>
        <v>-5.6684485640494754E-2</v>
      </c>
      <c r="U75">
        <f t="shared" si="13"/>
        <v>-0.14366230808641314</v>
      </c>
      <c r="V75">
        <f t="shared" si="19"/>
        <v>-1.2474036959697532E-2</v>
      </c>
      <c r="W75">
        <f t="shared" si="20"/>
        <v>-1.1661225646340976E-2</v>
      </c>
      <c r="X75">
        <f t="shared" si="21"/>
        <v>-0.22107190311716016</v>
      </c>
    </row>
    <row r="76" spans="1:24">
      <c r="A76" s="1">
        <v>37195</v>
      </c>
      <c r="B76">
        <v>3101</v>
      </c>
      <c r="C76" s="10">
        <f t="shared" si="22"/>
        <v>-2.0221169036334863E-2</v>
      </c>
      <c r="D76">
        <v>921.93</v>
      </c>
      <c r="E76" s="10">
        <f t="shared" si="14"/>
        <v>4.2989829511386635E-2</v>
      </c>
      <c r="F76">
        <v>334</v>
      </c>
      <c r="G76" s="10">
        <f t="shared" si="15"/>
        <v>9.0634441087613649E-3</v>
      </c>
      <c r="H76">
        <v>435.88</v>
      </c>
      <c r="I76" s="10">
        <f t="shared" si="16"/>
        <v>-5.4941242790859102E-2</v>
      </c>
      <c r="J76">
        <v>211.04</v>
      </c>
      <c r="K76" s="10">
        <f t="shared" si="17"/>
        <v>0.29052773191463332</v>
      </c>
      <c r="T76">
        <f t="shared" si="18"/>
        <v>-2.8213138896847602E-2</v>
      </c>
      <c r="U76">
        <f t="shared" si="13"/>
        <v>3.6426421236565011E-2</v>
      </c>
      <c r="V76">
        <f t="shared" si="19"/>
        <v>-6.4408958812391063E-3</v>
      </c>
      <c r="W76">
        <f t="shared" si="20"/>
        <v>-6.549792682197042E-2</v>
      </c>
      <c r="X76">
        <f t="shared" si="21"/>
        <v>0.28340506932814025</v>
      </c>
    </row>
    <row r="77" spans="1:24">
      <c r="A77" s="1">
        <v>37225</v>
      </c>
      <c r="B77">
        <v>3135</v>
      </c>
      <c r="C77" s="10">
        <f t="shared" si="22"/>
        <v>1.096420509513063E-2</v>
      </c>
      <c r="D77">
        <v>1086.33</v>
      </c>
      <c r="E77" s="10">
        <f t="shared" si="14"/>
        <v>0.17832156454394577</v>
      </c>
      <c r="F77">
        <v>319</v>
      </c>
      <c r="G77" s="10">
        <f t="shared" si="15"/>
        <v>-4.4910179640718528E-2</v>
      </c>
      <c r="H77">
        <v>479.46</v>
      </c>
      <c r="I77" s="10">
        <f t="shared" si="16"/>
        <v>9.9981646324676543E-2</v>
      </c>
      <c r="J77">
        <v>238.8</v>
      </c>
      <c r="K77" s="10">
        <f t="shared" si="17"/>
        <v>0.13153904473085687</v>
      </c>
      <c r="T77">
        <f t="shared" si="18"/>
        <v>2.972235234617893E-3</v>
      </c>
      <c r="U77">
        <f t="shared" si="13"/>
        <v>0.17175815626912413</v>
      </c>
      <c r="V77">
        <f t="shared" si="19"/>
        <v>-6.0414519630718998E-2</v>
      </c>
      <c r="W77">
        <f t="shared" si="20"/>
        <v>8.9424962293565224E-2</v>
      </c>
      <c r="X77">
        <f t="shared" si="21"/>
        <v>0.12441638214436382</v>
      </c>
    </row>
    <row r="78" spans="1:24">
      <c r="A78" s="1">
        <v>37256</v>
      </c>
      <c r="B78">
        <v>3098</v>
      </c>
      <c r="C78" s="10">
        <f t="shared" si="22"/>
        <v>-1.1802232854864481E-2</v>
      </c>
      <c r="D78">
        <v>1087.1500000000001</v>
      </c>
      <c r="E78" s="10">
        <f t="shared" si="14"/>
        <v>7.5483508694418333E-4</v>
      </c>
      <c r="F78">
        <v>309.5</v>
      </c>
      <c r="G78" s="10">
        <f t="shared" si="15"/>
        <v>-2.9780564263322873E-2</v>
      </c>
      <c r="H78">
        <v>446.01</v>
      </c>
      <c r="I78" s="10">
        <f t="shared" si="16"/>
        <v>-6.9765986735076946E-2</v>
      </c>
      <c r="J78">
        <v>228.55</v>
      </c>
      <c r="K78" s="10">
        <f t="shared" si="17"/>
        <v>-4.2922948073701894E-2</v>
      </c>
      <c r="T78">
        <f t="shared" si="18"/>
        <v>-1.979420271537722E-2</v>
      </c>
      <c r="U78">
        <f t="shared" si="13"/>
        <v>-5.8085731878774419E-3</v>
      </c>
      <c r="V78">
        <f t="shared" si="19"/>
        <v>-4.5284904253323342E-2</v>
      </c>
      <c r="W78">
        <f t="shared" si="20"/>
        <v>-8.0322670766188264E-2</v>
      </c>
      <c r="X78">
        <f t="shared" si="21"/>
        <v>-5.0045610660194952E-2</v>
      </c>
    </row>
    <row r="79" spans="1:24">
      <c r="A79" s="1">
        <v>37287</v>
      </c>
      <c r="B79">
        <v>3250</v>
      </c>
      <c r="C79" s="10">
        <f t="shared" si="22"/>
        <v>4.9063912201420257E-2</v>
      </c>
      <c r="D79">
        <v>1148.29</v>
      </c>
      <c r="E79" s="10">
        <f t="shared" si="14"/>
        <v>5.6238789495469677E-2</v>
      </c>
      <c r="F79">
        <v>340</v>
      </c>
      <c r="G79" s="10">
        <f t="shared" si="15"/>
        <v>9.8546042003230916E-2</v>
      </c>
      <c r="H79">
        <v>476.42</v>
      </c>
      <c r="I79" s="10">
        <f t="shared" si="16"/>
        <v>6.8182327750498928E-2</v>
      </c>
      <c r="J79">
        <v>240.8</v>
      </c>
      <c r="K79" s="10">
        <f t="shared" si="17"/>
        <v>5.3598774885145417E-2</v>
      </c>
      <c r="T79">
        <f t="shared" si="18"/>
        <v>4.1071942340907518E-2</v>
      </c>
      <c r="U79">
        <f t="shared" si="13"/>
        <v>4.9675381220648053E-2</v>
      </c>
      <c r="V79">
        <f t="shared" si="19"/>
        <v>8.304170201323044E-2</v>
      </c>
      <c r="W79">
        <f t="shared" si="20"/>
        <v>5.7625643719387609E-2</v>
      </c>
      <c r="X79">
        <f t="shared" si="21"/>
        <v>4.647611229865236E-2</v>
      </c>
    </row>
    <row r="80" spans="1:24">
      <c r="A80" s="1">
        <v>37315</v>
      </c>
      <c r="B80">
        <v>3576</v>
      </c>
      <c r="C80" s="10">
        <f t="shared" si="22"/>
        <v>0.10030769230769221</v>
      </c>
      <c r="D80">
        <v>1174.72</v>
      </c>
      <c r="E80" s="10">
        <f t="shared" si="14"/>
        <v>2.3016833726671848E-2</v>
      </c>
      <c r="F80">
        <v>318</v>
      </c>
      <c r="G80" s="10">
        <f t="shared" si="15"/>
        <v>-6.4705882352941169E-2</v>
      </c>
      <c r="H80">
        <v>509.88</v>
      </c>
      <c r="I80" s="10">
        <f t="shared" si="16"/>
        <v>7.0232148104613534E-2</v>
      </c>
      <c r="J80">
        <v>207.29</v>
      </c>
      <c r="K80" s="10">
        <f t="shared" si="17"/>
        <v>-0.13916112956810633</v>
      </c>
      <c r="T80">
        <f t="shared" si="18"/>
        <v>9.2315722447179477E-2</v>
      </c>
      <c r="U80">
        <f t="shared" si="13"/>
        <v>1.6453425451850225E-2</v>
      </c>
      <c r="V80">
        <f t="shared" si="19"/>
        <v>-8.0210222342941645E-2</v>
      </c>
      <c r="W80">
        <f t="shared" si="20"/>
        <v>5.9675464073502216E-2</v>
      </c>
      <c r="X80">
        <f t="shared" si="21"/>
        <v>-0.14628379215459938</v>
      </c>
    </row>
    <row r="81" spans="1:24">
      <c r="A81" s="1">
        <v>37344</v>
      </c>
      <c r="B81">
        <v>3487</v>
      </c>
      <c r="C81" s="10">
        <f t="shared" si="22"/>
        <v>-2.4888143176733823E-2</v>
      </c>
      <c r="D81">
        <v>1146.6300000000001</v>
      </c>
      <c r="E81" s="10">
        <f t="shared" si="14"/>
        <v>-2.3912081176791E-2</v>
      </c>
      <c r="F81">
        <v>335</v>
      </c>
      <c r="G81" s="10">
        <f t="shared" si="15"/>
        <v>5.3459119496855445E-2</v>
      </c>
      <c r="H81">
        <v>537.24</v>
      </c>
      <c r="I81" s="10">
        <f t="shared" si="16"/>
        <v>5.365968463167814E-2</v>
      </c>
      <c r="J81">
        <v>226.05</v>
      </c>
      <c r="K81" s="10">
        <f t="shared" si="17"/>
        <v>9.0501230160644708E-2</v>
      </c>
      <c r="T81">
        <f t="shared" si="18"/>
        <v>-3.2880113037246562E-2</v>
      </c>
      <c r="U81">
        <f t="shared" si="13"/>
        <v>-3.0475489451612624E-2</v>
      </c>
      <c r="V81">
        <f t="shared" si="19"/>
        <v>3.7954779506854976E-2</v>
      </c>
      <c r="W81">
        <f t="shared" si="20"/>
        <v>4.3103000600566821E-2</v>
      </c>
      <c r="X81">
        <f t="shared" si="21"/>
        <v>8.3378567574151657E-2</v>
      </c>
    </row>
    <row r="82" spans="1:24">
      <c r="A82" s="1">
        <v>37376</v>
      </c>
      <c r="B82">
        <v>3215</v>
      </c>
      <c r="C82" s="10">
        <f t="shared" si="22"/>
        <v>-7.8004014912532282E-2</v>
      </c>
      <c r="D82">
        <v>1053.28</v>
      </c>
      <c r="E82" s="10">
        <f t="shared" si="14"/>
        <v>-8.1412487027201608E-2</v>
      </c>
      <c r="F82">
        <v>349</v>
      </c>
      <c r="G82" s="10">
        <f t="shared" si="15"/>
        <v>4.179104477611939E-2</v>
      </c>
      <c r="H82">
        <v>545.35</v>
      </c>
      <c r="I82" s="10">
        <f t="shared" si="16"/>
        <v>1.5095674186583308E-2</v>
      </c>
      <c r="J82">
        <v>198.04</v>
      </c>
      <c r="K82" s="10">
        <f t="shared" si="17"/>
        <v>-0.1239106392391065</v>
      </c>
      <c r="T82">
        <f t="shared" si="18"/>
        <v>-8.5995984773045014E-2</v>
      </c>
      <c r="U82">
        <f t="shared" si="13"/>
        <v>-8.7975895302023238E-2</v>
      </c>
      <c r="V82">
        <f t="shared" si="19"/>
        <v>2.6286704786118921E-2</v>
      </c>
      <c r="W82">
        <f t="shared" si="20"/>
        <v>4.5389901554719909E-3</v>
      </c>
      <c r="X82">
        <f t="shared" si="21"/>
        <v>-0.13103330182559955</v>
      </c>
    </row>
    <row r="83" spans="1:24">
      <c r="A83" s="1">
        <v>37407</v>
      </c>
      <c r="B83">
        <v>3006</v>
      </c>
      <c r="C83" s="10">
        <f t="shared" si="22"/>
        <v>-6.5007776049766708E-2</v>
      </c>
      <c r="D83">
        <v>1075.5899999999999</v>
      </c>
      <c r="E83" s="10">
        <f t="shared" si="14"/>
        <v>2.1181452225428998E-2</v>
      </c>
      <c r="F83">
        <v>384</v>
      </c>
      <c r="G83" s="10">
        <f t="shared" si="15"/>
        <v>0.10028653295128942</v>
      </c>
      <c r="H83">
        <v>530.15</v>
      </c>
      <c r="I83" s="10">
        <f t="shared" si="16"/>
        <v>-2.7872008801687054E-2</v>
      </c>
      <c r="J83">
        <v>175.54</v>
      </c>
      <c r="K83" s="10">
        <f t="shared" si="17"/>
        <v>-0.11361341143203396</v>
      </c>
      <c r="T83">
        <f t="shared" si="18"/>
        <v>-7.299974591027944E-2</v>
      </c>
      <c r="U83">
        <f t="shared" si="13"/>
        <v>1.4618043950607373E-2</v>
      </c>
      <c r="V83">
        <f t="shared" si="19"/>
        <v>8.4782192961288944E-2</v>
      </c>
      <c r="W83">
        <f t="shared" si="20"/>
        <v>-3.8428692832798372E-2</v>
      </c>
      <c r="X83">
        <f t="shared" si="21"/>
        <v>-0.12073607401852701</v>
      </c>
    </row>
    <row r="84" spans="1:24">
      <c r="A84" s="1">
        <v>37435</v>
      </c>
      <c r="B84">
        <v>2716</v>
      </c>
      <c r="C84" s="10">
        <f t="shared" si="22"/>
        <v>-9.6473719228210242E-2</v>
      </c>
      <c r="D84">
        <v>993.8</v>
      </c>
      <c r="E84" s="10">
        <f t="shared" si="14"/>
        <v>-7.6041986258704508E-2</v>
      </c>
      <c r="F84">
        <v>335</v>
      </c>
      <c r="G84" s="10">
        <f t="shared" si="15"/>
        <v>-0.12760416666666663</v>
      </c>
      <c r="H84">
        <v>526.09</v>
      </c>
      <c r="I84" s="10">
        <f t="shared" si="16"/>
        <v>-7.6582099405827497E-3</v>
      </c>
      <c r="J84">
        <v>169.54</v>
      </c>
      <c r="K84" s="10">
        <f t="shared" si="17"/>
        <v>-3.4180243819072587E-2</v>
      </c>
      <c r="T84">
        <f t="shared" si="18"/>
        <v>-0.10446568908872297</v>
      </c>
      <c r="U84">
        <f t="shared" si="13"/>
        <v>-8.2605394533526139E-2</v>
      </c>
      <c r="V84">
        <f t="shared" si="19"/>
        <v>-0.14310850665666711</v>
      </c>
      <c r="W84">
        <f t="shared" si="20"/>
        <v>-1.8214893971694068E-2</v>
      </c>
      <c r="X84">
        <f t="shared" si="21"/>
        <v>-4.1302906405565644E-2</v>
      </c>
    </row>
    <row r="85" spans="1:24">
      <c r="A85" s="1">
        <v>37468</v>
      </c>
      <c r="B85">
        <v>2290</v>
      </c>
      <c r="C85" s="10">
        <f t="shared" si="22"/>
        <v>-0.15684830633284241</v>
      </c>
      <c r="D85">
        <v>908.72</v>
      </c>
      <c r="E85" s="10">
        <f t="shared" si="14"/>
        <v>-8.5610786878647538E-2</v>
      </c>
      <c r="F85">
        <v>298</v>
      </c>
      <c r="G85" s="10">
        <f t="shared" si="15"/>
        <v>-0.11044776119402988</v>
      </c>
      <c r="H85">
        <v>456.15</v>
      </c>
      <c r="I85" s="10">
        <f t="shared" si="16"/>
        <v>-0.13294303256096873</v>
      </c>
      <c r="J85">
        <v>133.53</v>
      </c>
      <c r="K85" s="10">
        <f t="shared" si="17"/>
        <v>-0.21239825409932755</v>
      </c>
      <c r="T85">
        <f t="shared" si="18"/>
        <v>-0.16484027619335515</v>
      </c>
      <c r="U85">
        <f t="shared" si="13"/>
        <v>-9.2174195153469168E-2</v>
      </c>
      <c r="V85">
        <f t="shared" si="19"/>
        <v>-0.12595210118403036</v>
      </c>
      <c r="W85">
        <f t="shared" si="20"/>
        <v>-0.14349971659208005</v>
      </c>
      <c r="X85">
        <f t="shared" si="21"/>
        <v>-0.21952091668582061</v>
      </c>
    </row>
    <row r="86" spans="1:24">
      <c r="A86" s="1">
        <v>37498</v>
      </c>
      <c r="B86">
        <v>1822</v>
      </c>
      <c r="C86" s="10">
        <f t="shared" si="22"/>
        <v>-0.2043668122270742</v>
      </c>
      <c r="D86">
        <v>936.8</v>
      </c>
      <c r="E86" s="10">
        <f t="shared" si="14"/>
        <v>3.0900607447838624E-2</v>
      </c>
      <c r="F86">
        <v>306</v>
      </c>
      <c r="G86" s="10">
        <f t="shared" si="15"/>
        <v>2.6845637583892579E-2</v>
      </c>
      <c r="H86">
        <v>472.37</v>
      </c>
      <c r="I86" s="10">
        <f t="shared" si="16"/>
        <v>3.5558478570645757E-2</v>
      </c>
      <c r="J86">
        <v>129.03</v>
      </c>
      <c r="K86" s="10">
        <f t="shared" si="17"/>
        <v>-3.370029206919789E-2</v>
      </c>
      <c r="T86">
        <f t="shared" si="18"/>
        <v>-0.21235878208758693</v>
      </c>
      <c r="U86">
        <f t="shared" si="13"/>
        <v>2.4337199173017E-2</v>
      </c>
      <c r="V86">
        <f t="shared" si="19"/>
        <v>1.1341297593892108E-2</v>
      </c>
      <c r="W86">
        <f t="shared" si="20"/>
        <v>2.5001794539534439E-2</v>
      </c>
      <c r="X86">
        <f t="shared" si="21"/>
        <v>-4.0822954655690948E-2</v>
      </c>
    </row>
    <row r="87" spans="1:24">
      <c r="A87" s="1">
        <v>37529</v>
      </c>
      <c r="B87">
        <v>1928</v>
      </c>
      <c r="C87" s="10">
        <f t="shared" si="22"/>
        <v>5.8177826564215218E-2</v>
      </c>
      <c r="D87">
        <v>844.28</v>
      </c>
      <c r="E87" s="10">
        <f t="shared" si="14"/>
        <v>-9.8761742100768601E-2</v>
      </c>
      <c r="F87">
        <v>192</v>
      </c>
      <c r="G87" s="10">
        <f t="shared" si="15"/>
        <v>-0.37254901960784315</v>
      </c>
      <c r="H87">
        <v>447.03</v>
      </c>
      <c r="I87" s="10">
        <f t="shared" si="16"/>
        <v>-5.3644388932404752E-2</v>
      </c>
      <c r="J87">
        <v>112.52</v>
      </c>
      <c r="K87" s="10">
        <f t="shared" si="17"/>
        <v>-0.12795473920793621</v>
      </c>
      <c r="T87">
        <f t="shared" si="18"/>
        <v>5.0185856703702479E-2</v>
      </c>
      <c r="U87">
        <f t="shared" si="13"/>
        <v>-0.10532515037559023</v>
      </c>
      <c r="V87">
        <f t="shared" si="19"/>
        <v>-0.38805335959784359</v>
      </c>
      <c r="W87">
        <f t="shared" si="20"/>
        <v>-6.420107296351607E-2</v>
      </c>
      <c r="X87">
        <f t="shared" si="21"/>
        <v>-0.13507740179442926</v>
      </c>
    </row>
    <row r="88" spans="1:24">
      <c r="A88" s="1">
        <v>37560</v>
      </c>
      <c r="B88">
        <v>2385</v>
      </c>
      <c r="C88" s="10">
        <f t="shared" si="22"/>
        <v>0.23703319502074693</v>
      </c>
      <c r="D88">
        <v>954.15</v>
      </c>
      <c r="E88" s="10">
        <f t="shared" si="14"/>
        <v>0.13013455251812189</v>
      </c>
      <c r="F88">
        <v>186.25</v>
      </c>
      <c r="G88" s="10">
        <f t="shared" si="15"/>
        <v>-2.994791666666663E-2</v>
      </c>
      <c r="H88">
        <v>461.22</v>
      </c>
      <c r="I88" s="10">
        <f t="shared" si="16"/>
        <v>3.1742836051271928E-2</v>
      </c>
      <c r="J88">
        <v>146.03</v>
      </c>
      <c r="K88" s="10">
        <f t="shared" si="17"/>
        <v>0.29781372200497702</v>
      </c>
      <c r="T88">
        <f t="shared" si="18"/>
        <v>0.2290412251602342</v>
      </c>
      <c r="U88">
        <f t="shared" si="13"/>
        <v>0.12357114424330026</v>
      </c>
      <c r="V88">
        <f t="shared" si="19"/>
        <v>-4.5452256656667099E-2</v>
      </c>
      <c r="W88">
        <f t="shared" si="20"/>
        <v>2.1186152020160609E-2</v>
      </c>
      <c r="X88">
        <f t="shared" si="21"/>
        <v>0.29069105941848394</v>
      </c>
    </row>
    <row r="89" spans="1:24">
      <c r="A89" s="1">
        <v>37589</v>
      </c>
      <c r="B89">
        <v>2446</v>
      </c>
      <c r="C89" s="10">
        <f t="shared" si="22"/>
        <v>2.5576519916142626E-2</v>
      </c>
      <c r="D89">
        <v>1075.5899999999999</v>
      </c>
      <c r="E89" s="10">
        <f t="shared" si="14"/>
        <v>0.1272755855997485</v>
      </c>
      <c r="F89">
        <v>169.25</v>
      </c>
      <c r="G89" s="10">
        <f t="shared" si="15"/>
        <v>-9.1275167785234923E-2</v>
      </c>
      <c r="H89">
        <v>432.84</v>
      </c>
      <c r="I89" s="10">
        <f t="shared" si="16"/>
        <v>-6.1532457395603091E-2</v>
      </c>
      <c r="J89">
        <v>156.78</v>
      </c>
      <c r="K89" s="10">
        <f t="shared" si="17"/>
        <v>7.3615010614257237E-2</v>
      </c>
      <c r="T89">
        <f t="shared" si="18"/>
        <v>1.7584550055629887E-2</v>
      </c>
      <c r="U89">
        <f t="shared" si="13"/>
        <v>0.12071217732492687</v>
      </c>
      <c r="V89">
        <f t="shared" si="19"/>
        <v>-0.1067795077752354</v>
      </c>
      <c r="W89">
        <f t="shared" si="20"/>
        <v>-7.2089141426714409E-2</v>
      </c>
      <c r="X89">
        <f t="shared" si="21"/>
        <v>6.6492348027764187E-2</v>
      </c>
    </row>
    <row r="90" spans="1:24">
      <c r="A90" s="1">
        <v>37621</v>
      </c>
      <c r="B90">
        <v>2220</v>
      </c>
      <c r="C90" s="10">
        <f t="shared" si="22"/>
        <v>-9.2395748160261637E-2</v>
      </c>
      <c r="D90">
        <v>1024.3699999999999</v>
      </c>
      <c r="E90" s="10">
        <f t="shared" si="14"/>
        <v>-4.7620375793750447E-2</v>
      </c>
      <c r="F90">
        <v>124</v>
      </c>
      <c r="G90" s="10">
        <f t="shared" si="15"/>
        <v>-0.26735598227474155</v>
      </c>
      <c r="H90">
        <v>385.19</v>
      </c>
      <c r="I90" s="10">
        <f t="shared" si="16"/>
        <v>-0.11008686812679047</v>
      </c>
      <c r="J90">
        <v>133.03</v>
      </c>
      <c r="K90" s="10">
        <f t="shared" si="17"/>
        <v>-0.15148615894884554</v>
      </c>
      <c r="T90">
        <f t="shared" si="18"/>
        <v>-0.10038771802077437</v>
      </c>
      <c r="U90">
        <f t="shared" si="13"/>
        <v>-5.418378406857207E-2</v>
      </c>
      <c r="V90">
        <f t="shared" si="19"/>
        <v>-0.282860322264742</v>
      </c>
      <c r="W90">
        <f t="shared" si="20"/>
        <v>-0.12064355215790179</v>
      </c>
      <c r="X90">
        <f t="shared" si="21"/>
        <v>-0.15860882153533859</v>
      </c>
    </row>
    <row r="91" spans="1:24">
      <c r="A91" s="1">
        <v>37652</v>
      </c>
      <c r="B91">
        <v>2055</v>
      </c>
      <c r="C91" s="10">
        <f t="shared" si="22"/>
        <v>-7.4324324324324342E-2</v>
      </c>
      <c r="D91">
        <v>918.63</v>
      </c>
      <c r="E91" s="10">
        <f t="shared" si="14"/>
        <v>-0.1032244208635551</v>
      </c>
      <c r="F91">
        <v>113.75</v>
      </c>
      <c r="G91" s="10">
        <f t="shared" si="15"/>
        <v>-8.2661290322580627E-2</v>
      </c>
      <c r="H91">
        <v>349.72</v>
      </c>
      <c r="I91" s="10">
        <f t="shared" si="16"/>
        <v>-9.208442586775345E-2</v>
      </c>
      <c r="J91">
        <v>118.02</v>
      </c>
      <c r="K91" s="10">
        <f t="shared" si="17"/>
        <v>-0.11283169209952648</v>
      </c>
      <c r="T91">
        <f t="shared" si="18"/>
        <v>-8.2316294184837074E-2</v>
      </c>
      <c r="U91">
        <f t="shared" si="13"/>
        <v>-0.10978782913837673</v>
      </c>
      <c r="V91">
        <f t="shared" si="19"/>
        <v>-9.8165630312581104E-2</v>
      </c>
      <c r="W91">
        <f t="shared" si="20"/>
        <v>-0.10264110989886477</v>
      </c>
      <c r="X91">
        <f t="shared" si="21"/>
        <v>-0.11995435468601953</v>
      </c>
    </row>
    <row r="92" spans="1:24">
      <c r="A92" s="1">
        <v>37680</v>
      </c>
      <c r="B92">
        <v>2048</v>
      </c>
      <c r="C92" s="10">
        <f t="shared" si="22"/>
        <v>-3.4063260340632118E-3</v>
      </c>
      <c r="D92">
        <v>1061.54</v>
      </c>
      <c r="E92" s="10">
        <f t="shared" si="14"/>
        <v>0.15556861848622394</v>
      </c>
      <c r="F92">
        <v>110</v>
      </c>
      <c r="G92" s="10">
        <f t="shared" si="15"/>
        <v>-3.2967032967032961E-2</v>
      </c>
      <c r="H92">
        <v>390.26</v>
      </c>
      <c r="I92" s="10">
        <f t="shared" si="16"/>
        <v>0.11592130847535165</v>
      </c>
      <c r="J92">
        <v>133.78</v>
      </c>
      <c r="K92" s="10">
        <f t="shared" si="17"/>
        <v>0.133536688696831</v>
      </c>
      <c r="T92">
        <f t="shared" si="18"/>
        <v>-1.1398295894575949E-2</v>
      </c>
      <c r="U92">
        <f t="shared" si="13"/>
        <v>0.14900521021140231</v>
      </c>
      <c r="V92">
        <f t="shared" si="19"/>
        <v>-4.847137295703343E-2</v>
      </c>
      <c r="W92">
        <f t="shared" si="20"/>
        <v>0.10536462444424033</v>
      </c>
      <c r="X92">
        <f t="shared" si="21"/>
        <v>0.12641402611033795</v>
      </c>
    </row>
    <row r="93" spans="1:24">
      <c r="A93" s="1">
        <v>37711</v>
      </c>
      <c r="B93">
        <v>2157</v>
      </c>
      <c r="C93" s="10">
        <f t="shared" si="22"/>
        <v>5.322265625E-2</v>
      </c>
      <c r="D93">
        <v>973.98</v>
      </c>
      <c r="E93" s="10">
        <f t="shared" si="14"/>
        <v>-8.2483938429074644E-2</v>
      </c>
      <c r="F93">
        <v>112</v>
      </c>
      <c r="G93" s="10">
        <f t="shared" si="15"/>
        <v>1.8181818181818077E-2</v>
      </c>
      <c r="H93">
        <v>389.25</v>
      </c>
      <c r="I93" s="10">
        <f t="shared" si="16"/>
        <v>-2.5880182442473698E-3</v>
      </c>
      <c r="J93">
        <v>115.02</v>
      </c>
      <c r="K93" s="10">
        <f t="shared" si="17"/>
        <v>-0.14023022873374202</v>
      </c>
      <c r="T93">
        <f t="shared" si="18"/>
        <v>4.5230686389487261E-2</v>
      </c>
      <c r="U93">
        <f t="shared" si="13"/>
        <v>-8.9047346703896274E-2</v>
      </c>
      <c r="V93">
        <f t="shared" si="19"/>
        <v>2.6774781918176057E-3</v>
      </c>
      <c r="W93">
        <f t="shared" si="20"/>
        <v>-1.3144702275358687E-2</v>
      </c>
      <c r="X93">
        <f t="shared" si="21"/>
        <v>-0.14735289132023507</v>
      </c>
    </row>
    <row r="94" spans="1:24">
      <c r="A94" s="1">
        <v>37741</v>
      </c>
      <c r="B94">
        <v>2455</v>
      </c>
      <c r="C94" s="10">
        <f t="shared" si="22"/>
        <v>0.13815484469170136</v>
      </c>
      <c r="D94">
        <v>988.02</v>
      </c>
      <c r="E94" s="10">
        <f t="shared" si="14"/>
        <v>1.4415080391794399E-2</v>
      </c>
      <c r="F94">
        <v>127</v>
      </c>
      <c r="G94" s="10">
        <f t="shared" si="15"/>
        <v>0.1339285714285714</v>
      </c>
      <c r="H94">
        <v>456.66</v>
      </c>
      <c r="I94" s="10">
        <f t="shared" si="16"/>
        <v>0.17317919075144506</v>
      </c>
      <c r="J94">
        <v>138.78</v>
      </c>
      <c r="K94" s="10">
        <f t="shared" si="17"/>
        <v>0.20657276995305174</v>
      </c>
      <c r="T94">
        <f t="shared" si="18"/>
        <v>0.13016287483118863</v>
      </c>
      <c r="U94">
        <f t="shared" si="13"/>
        <v>7.851672116972774E-3</v>
      </c>
      <c r="V94">
        <f t="shared" si="19"/>
        <v>0.11842423143857092</v>
      </c>
      <c r="W94">
        <f t="shared" si="20"/>
        <v>0.16262250672033374</v>
      </c>
      <c r="X94">
        <f t="shared" si="21"/>
        <v>0.19945010736655869</v>
      </c>
    </row>
    <row r="95" spans="1:24">
      <c r="A95" s="1">
        <v>37771</v>
      </c>
      <c r="B95">
        <v>2473</v>
      </c>
      <c r="C95" s="10">
        <f t="shared" si="22"/>
        <v>7.3319755600813608E-3</v>
      </c>
      <c r="D95">
        <v>988.02</v>
      </c>
      <c r="E95" s="10">
        <f t="shared" si="14"/>
        <v>0</v>
      </c>
      <c r="F95">
        <v>129.5</v>
      </c>
      <c r="G95" s="10">
        <f t="shared" si="15"/>
        <v>1.9685039370078705E-2</v>
      </c>
      <c r="H95">
        <v>456.15</v>
      </c>
      <c r="I95" s="10">
        <f t="shared" si="16"/>
        <v>-1.1168046248851704E-3</v>
      </c>
      <c r="J95">
        <v>160.28</v>
      </c>
      <c r="K95" s="10">
        <f t="shared" si="17"/>
        <v>0.15492145842340399</v>
      </c>
      <c r="T95">
        <f t="shared" si="18"/>
        <v>-6.5999430043137651E-4</v>
      </c>
      <c r="U95">
        <f t="shared" si="13"/>
        <v>-6.5634082748216253E-3</v>
      </c>
      <c r="V95">
        <f t="shared" si="19"/>
        <v>4.180699380078234E-3</v>
      </c>
      <c r="W95">
        <f t="shared" si="20"/>
        <v>-1.1673488655996487E-2</v>
      </c>
      <c r="X95">
        <f t="shared" si="21"/>
        <v>0.14779879583691094</v>
      </c>
    </row>
    <row r="96" spans="1:24">
      <c r="A96" s="1">
        <v>37802</v>
      </c>
      <c r="B96">
        <v>2430</v>
      </c>
      <c r="C96" s="10">
        <f t="shared" si="22"/>
        <v>-1.7387788111605351E-2</v>
      </c>
      <c r="D96">
        <v>941.76</v>
      </c>
      <c r="E96" s="10">
        <f t="shared" si="14"/>
        <v>-4.6820914556385484E-2</v>
      </c>
      <c r="F96">
        <v>142.5</v>
      </c>
      <c r="G96" s="10">
        <f t="shared" si="15"/>
        <v>0.10038610038610041</v>
      </c>
      <c r="H96">
        <v>430.56</v>
      </c>
      <c r="I96" s="10">
        <f t="shared" si="16"/>
        <v>-5.6099967116080229E-2</v>
      </c>
      <c r="J96">
        <v>162.03</v>
      </c>
      <c r="K96" s="10">
        <f t="shared" si="17"/>
        <v>1.0918392812578004E-2</v>
      </c>
      <c r="T96">
        <f t="shared" si="18"/>
        <v>-2.537975797211809E-2</v>
      </c>
      <c r="U96">
        <f t="shared" si="13"/>
        <v>-5.3384322831207108E-2</v>
      </c>
      <c r="V96">
        <f t="shared" si="19"/>
        <v>8.4881760396099931E-2</v>
      </c>
      <c r="W96">
        <f t="shared" si="20"/>
        <v>-6.6656651147191548E-2</v>
      </c>
      <c r="X96">
        <f t="shared" si="21"/>
        <v>3.7957302260849483E-3</v>
      </c>
    </row>
    <row r="97" spans="1:24">
      <c r="A97" s="1">
        <v>37833</v>
      </c>
      <c r="B97">
        <v>2483</v>
      </c>
      <c r="C97" s="10">
        <f t="shared" si="22"/>
        <v>2.1810699588477256E-2</v>
      </c>
      <c r="D97">
        <v>1065.67</v>
      </c>
      <c r="E97" s="10">
        <f t="shared" si="14"/>
        <v>0.13157279986408432</v>
      </c>
      <c r="F97">
        <v>154.25</v>
      </c>
      <c r="G97" s="10">
        <f t="shared" si="15"/>
        <v>8.2456140350877227E-2</v>
      </c>
      <c r="H97">
        <v>439.17</v>
      </c>
      <c r="I97" s="10">
        <f t="shared" si="16"/>
        <v>1.9997212931995634E-2</v>
      </c>
      <c r="J97">
        <v>184.29</v>
      </c>
      <c r="K97" s="10">
        <f t="shared" si="17"/>
        <v>0.13738196630253641</v>
      </c>
      <c r="T97">
        <f t="shared" si="18"/>
        <v>1.3818729727964519E-2</v>
      </c>
      <c r="U97">
        <f t="shared" si="13"/>
        <v>0.12500939158926269</v>
      </c>
      <c r="V97">
        <f t="shared" si="19"/>
        <v>6.6951800360876751E-2</v>
      </c>
      <c r="W97">
        <f t="shared" si="20"/>
        <v>9.4405289008843169E-3</v>
      </c>
      <c r="X97">
        <f t="shared" si="21"/>
        <v>0.13025930371604336</v>
      </c>
    </row>
    <row r="98" spans="1:24">
      <c r="A98" s="1">
        <v>37862</v>
      </c>
      <c r="B98">
        <v>2430</v>
      </c>
      <c r="C98" s="10">
        <f t="shared" si="22"/>
        <v>-2.134514699959722E-2</v>
      </c>
      <c r="D98">
        <v>1149.1099999999999</v>
      </c>
      <c r="E98" s="10">
        <f t="shared" si="14"/>
        <v>7.8298159843103177E-2</v>
      </c>
      <c r="F98">
        <v>170.75</v>
      </c>
      <c r="G98" s="10">
        <f t="shared" si="15"/>
        <v>0.10696920583468406</v>
      </c>
      <c r="H98">
        <v>466.29</v>
      </c>
      <c r="I98" s="10">
        <f t="shared" si="16"/>
        <v>6.1752851970763079E-2</v>
      </c>
      <c r="J98">
        <v>169.04</v>
      </c>
      <c r="K98" s="10">
        <f t="shared" si="17"/>
        <v>-8.2750013565575986E-2</v>
      </c>
      <c r="T98">
        <f t="shared" si="18"/>
        <v>-2.9337116860109959E-2</v>
      </c>
      <c r="U98">
        <f t="shared" si="13"/>
        <v>7.1734751568281546E-2</v>
      </c>
      <c r="V98">
        <f t="shared" si="19"/>
        <v>9.1464865844683579E-2</v>
      </c>
      <c r="W98">
        <f t="shared" si="20"/>
        <v>5.119616793965176E-2</v>
      </c>
      <c r="X98">
        <f t="shared" si="21"/>
        <v>-8.9872676152069036E-2</v>
      </c>
    </row>
    <row r="99" spans="1:24">
      <c r="A99" s="1">
        <v>37894</v>
      </c>
      <c r="B99">
        <v>2542</v>
      </c>
      <c r="C99" s="10">
        <f t="shared" si="22"/>
        <v>4.6090534979423836E-2</v>
      </c>
      <c r="D99">
        <v>1059.8900000000001</v>
      </c>
      <c r="E99" s="10">
        <f t="shared" si="14"/>
        <v>-7.7642697391894444E-2</v>
      </c>
      <c r="F99">
        <v>168</v>
      </c>
      <c r="G99" s="10">
        <f t="shared" si="15"/>
        <v>-1.6105417276720324E-2</v>
      </c>
      <c r="H99">
        <v>462.23</v>
      </c>
      <c r="I99" s="10">
        <f t="shared" si="16"/>
        <v>-8.7070278153080771E-3</v>
      </c>
      <c r="J99">
        <v>164.28</v>
      </c>
      <c r="K99" s="10">
        <f t="shared" si="17"/>
        <v>-2.8159015617605254E-2</v>
      </c>
      <c r="T99">
        <f t="shared" si="18"/>
        <v>3.8098565118911097E-2</v>
      </c>
      <c r="U99">
        <f t="shared" si="13"/>
        <v>-8.4206105666716075E-2</v>
      </c>
      <c r="V99">
        <f t="shared" si="19"/>
        <v>-3.1609757266720794E-2</v>
      </c>
      <c r="W99">
        <f t="shared" si="20"/>
        <v>-1.9263711846419396E-2</v>
      </c>
      <c r="X99">
        <f t="shared" si="21"/>
        <v>-3.5281678204098312E-2</v>
      </c>
    </row>
    <row r="100" spans="1:24">
      <c r="A100" s="1">
        <v>37925</v>
      </c>
      <c r="B100">
        <v>2768</v>
      </c>
      <c r="C100" s="10">
        <f t="shared" si="22"/>
        <v>8.8906372934697053E-2</v>
      </c>
      <c r="D100">
        <v>1180.5</v>
      </c>
      <c r="E100" s="10">
        <f t="shared" si="14"/>
        <v>0.11379482776514527</v>
      </c>
      <c r="F100">
        <v>183</v>
      </c>
      <c r="G100" s="10">
        <f t="shared" si="15"/>
        <v>8.9285714285714191E-2</v>
      </c>
      <c r="H100">
        <v>466.29</v>
      </c>
      <c r="I100" s="10">
        <f t="shared" si="16"/>
        <v>8.7835060467733594E-3</v>
      </c>
      <c r="J100">
        <v>186.54</v>
      </c>
      <c r="K100" s="10">
        <f t="shared" si="17"/>
        <v>0.13550036523009501</v>
      </c>
      <c r="T100">
        <f t="shared" si="18"/>
        <v>8.0914403074184321E-2</v>
      </c>
      <c r="U100">
        <f t="shared" si="13"/>
        <v>0.10723141949032364</v>
      </c>
      <c r="V100">
        <f t="shared" si="19"/>
        <v>7.3781374295713714E-2</v>
      </c>
      <c r="W100">
        <f t="shared" si="20"/>
        <v>-1.7731779843379574E-3</v>
      </c>
      <c r="X100">
        <f t="shared" si="21"/>
        <v>0.12837770264360196</v>
      </c>
    </row>
    <row r="101" spans="1:24">
      <c r="A101" s="1">
        <v>37953</v>
      </c>
      <c r="B101">
        <v>2639</v>
      </c>
      <c r="C101" s="10">
        <f t="shared" si="22"/>
        <v>-4.6604046242774588E-2</v>
      </c>
      <c r="D101">
        <v>1147.46</v>
      </c>
      <c r="E101" s="10">
        <f t="shared" si="14"/>
        <v>-2.7988140618382062E-2</v>
      </c>
      <c r="F101">
        <v>174.25</v>
      </c>
      <c r="G101" s="10">
        <f t="shared" si="15"/>
        <v>-4.7814207650273222E-2</v>
      </c>
      <c r="H101">
        <v>449.82</v>
      </c>
      <c r="I101" s="10">
        <f t="shared" si="16"/>
        <v>-3.5321366531557707E-2</v>
      </c>
      <c r="J101">
        <v>181.29</v>
      </c>
      <c r="K101" s="10">
        <f t="shared" si="17"/>
        <v>-2.8144097780636868E-2</v>
      </c>
      <c r="T101">
        <f t="shared" si="18"/>
        <v>-5.4596016103287327E-2</v>
      </c>
      <c r="U101">
        <f t="shared" si="13"/>
        <v>-3.4551548893203686E-2</v>
      </c>
      <c r="V101">
        <f t="shared" si="19"/>
        <v>-6.3318547640273698E-2</v>
      </c>
      <c r="W101">
        <f t="shared" si="20"/>
        <v>-4.5878050562669026E-2</v>
      </c>
      <c r="X101">
        <f t="shared" si="21"/>
        <v>-3.5266760367129925E-2</v>
      </c>
    </row>
    <row r="102" spans="1:24">
      <c r="A102" s="1">
        <v>37986</v>
      </c>
      <c r="B102">
        <v>2680</v>
      </c>
      <c r="C102" s="10">
        <f t="shared" si="22"/>
        <v>1.5536187949981128E-2</v>
      </c>
      <c r="D102">
        <v>1274.68</v>
      </c>
      <c r="E102" s="10">
        <f t="shared" si="14"/>
        <v>0.11087096717968392</v>
      </c>
      <c r="F102">
        <v>168.25</v>
      </c>
      <c r="G102" s="10">
        <f t="shared" si="15"/>
        <v>-3.4433285509325673E-2</v>
      </c>
      <c r="H102">
        <v>432.58</v>
      </c>
      <c r="I102" s="10">
        <f t="shared" si="16"/>
        <v>-3.8326441687786206E-2</v>
      </c>
      <c r="J102">
        <v>175.79</v>
      </c>
      <c r="K102" s="10">
        <f t="shared" si="17"/>
        <v>-3.0338132274256746E-2</v>
      </c>
      <c r="T102">
        <f t="shared" si="18"/>
        <v>7.5442180894683911E-3</v>
      </c>
      <c r="U102">
        <f t="shared" si="13"/>
        <v>0.10430755890486229</v>
      </c>
      <c r="V102">
        <f t="shared" si="19"/>
        <v>-4.9937625499326142E-2</v>
      </c>
      <c r="W102">
        <f t="shared" si="20"/>
        <v>-4.8883125718897524E-2</v>
      </c>
      <c r="X102">
        <f t="shared" si="21"/>
        <v>-3.7460794860749803E-2</v>
      </c>
    </row>
    <row r="103" spans="1:24">
      <c r="A103" s="1">
        <v>38016</v>
      </c>
      <c r="B103">
        <v>2602</v>
      </c>
      <c r="C103" s="10">
        <f t="shared" si="22"/>
        <v>-2.9104477611940349E-2</v>
      </c>
      <c r="D103">
        <v>1206.1099999999999</v>
      </c>
      <c r="E103" s="10">
        <f t="shared" si="14"/>
        <v>-5.3793893369316392E-2</v>
      </c>
      <c r="F103">
        <v>164.5</v>
      </c>
      <c r="G103" s="10">
        <f t="shared" si="15"/>
        <v>-2.2288261515601815E-2</v>
      </c>
      <c r="H103">
        <v>440.95</v>
      </c>
      <c r="I103" s="10">
        <f t="shared" si="16"/>
        <v>1.9349022146192718E-2</v>
      </c>
      <c r="J103">
        <v>195.54</v>
      </c>
      <c r="K103" s="10">
        <f t="shared" si="17"/>
        <v>0.11234996302406275</v>
      </c>
      <c r="T103">
        <f t="shared" si="18"/>
        <v>-3.7096447472453088E-2</v>
      </c>
      <c r="U103">
        <f t="shared" si="13"/>
        <v>-6.0357301644138016E-2</v>
      </c>
      <c r="V103">
        <f t="shared" si="19"/>
        <v>-3.7792601505602284E-2</v>
      </c>
      <c r="W103">
        <f t="shared" si="20"/>
        <v>8.7923381150814012E-3</v>
      </c>
      <c r="X103">
        <f t="shared" si="21"/>
        <v>0.1052273004375697</v>
      </c>
    </row>
    <row r="104" spans="1:24">
      <c r="A104" s="1">
        <v>38044</v>
      </c>
      <c r="B104">
        <v>2552</v>
      </c>
      <c r="C104" s="10">
        <f t="shared" si="22"/>
        <v>-1.9215987701767911E-2</v>
      </c>
      <c r="D104">
        <v>1190.42</v>
      </c>
      <c r="E104" s="10">
        <f t="shared" si="14"/>
        <v>-1.3008763711435778E-2</v>
      </c>
      <c r="F104">
        <v>190.25</v>
      </c>
      <c r="G104" s="10">
        <f t="shared" si="15"/>
        <v>0.15653495440729492</v>
      </c>
      <c r="H104">
        <v>452.1</v>
      </c>
      <c r="I104" s="10">
        <f t="shared" si="16"/>
        <v>2.5286313641002423E-2</v>
      </c>
      <c r="J104">
        <v>192.79</v>
      </c>
      <c r="K104" s="10">
        <f t="shared" si="17"/>
        <v>-1.4063618696941838E-2</v>
      </c>
      <c r="T104">
        <f t="shared" si="18"/>
        <v>-2.720795756228065E-2</v>
      </c>
      <c r="U104">
        <f t="shared" si="13"/>
        <v>-1.9572171986257401E-2</v>
      </c>
      <c r="V104">
        <f t="shared" si="19"/>
        <v>0.14103061441729445</v>
      </c>
      <c r="W104">
        <f t="shared" si="20"/>
        <v>1.4729629609891106E-2</v>
      </c>
      <c r="X104">
        <f t="shared" si="21"/>
        <v>-2.1186281283434895E-2</v>
      </c>
    </row>
    <row r="105" spans="1:24">
      <c r="A105" s="1">
        <v>38077</v>
      </c>
      <c r="B105">
        <v>2523</v>
      </c>
      <c r="C105" s="10">
        <f t="shared" si="22"/>
        <v>-1.1363636363636354E-2</v>
      </c>
      <c r="D105">
        <v>1108.6300000000001</v>
      </c>
      <c r="E105" s="10">
        <f t="shared" si="14"/>
        <v>-6.8706842962987791E-2</v>
      </c>
      <c r="F105">
        <v>201</v>
      </c>
      <c r="G105" s="10">
        <f t="shared" si="15"/>
        <v>5.6504599211563811E-2</v>
      </c>
      <c r="H105">
        <v>457.92</v>
      </c>
      <c r="I105" s="10">
        <f t="shared" si="16"/>
        <v>1.2873258128732523E-2</v>
      </c>
      <c r="J105">
        <v>180.29</v>
      </c>
      <c r="K105" s="10">
        <f t="shared" si="17"/>
        <v>-6.4837387831319093E-2</v>
      </c>
      <c r="T105">
        <f t="shared" si="18"/>
        <v>-1.9355606224149093E-2</v>
      </c>
      <c r="U105">
        <f t="shared" si="13"/>
        <v>-7.5270251237809421E-2</v>
      </c>
      <c r="V105">
        <f t="shared" si="19"/>
        <v>4.1000259221563341E-2</v>
      </c>
      <c r="W105">
        <f t="shared" si="20"/>
        <v>2.3165740976212063E-3</v>
      </c>
      <c r="X105">
        <f t="shared" si="21"/>
        <v>-7.1960050417812144E-2</v>
      </c>
    </row>
    <row r="106" spans="1:24">
      <c r="A106" s="1">
        <v>38107</v>
      </c>
      <c r="B106">
        <v>2637</v>
      </c>
      <c r="C106" s="10">
        <f t="shared" si="22"/>
        <v>4.5184304399524367E-2</v>
      </c>
      <c r="D106">
        <v>1021.89</v>
      </c>
      <c r="E106" s="10">
        <f t="shared" si="14"/>
        <v>-7.8240711508799299E-2</v>
      </c>
      <c r="F106">
        <v>209.75</v>
      </c>
      <c r="G106" s="10">
        <f t="shared" si="15"/>
        <v>4.3532338308457819E-2</v>
      </c>
      <c r="H106">
        <v>477.69</v>
      </c>
      <c r="I106" s="10">
        <f t="shared" si="16"/>
        <v>4.3173480083857463E-2</v>
      </c>
      <c r="J106">
        <v>172.79</v>
      </c>
      <c r="K106" s="10">
        <f t="shared" si="17"/>
        <v>-4.1599645016362485E-2</v>
      </c>
      <c r="T106">
        <f t="shared" si="18"/>
        <v>3.7192334539011628E-2</v>
      </c>
      <c r="U106">
        <f t="shared" si="13"/>
        <v>-8.4804119783620929E-2</v>
      </c>
      <c r="V106">
        <f t="shared" si="19"/>
        <v>2.8027998318457349E-2</v>
      </c>
      <c r="W106">
        <f t="shared" si="20"/>
        <v>3.2616796052746144E-2</v>
      </c>
      <c r="X106">
        <f t="shared" si="21"/>
        <v>-4.8722307602855543E-2</v>
      </c>
    </row>
    <row r="107" spans="1:24">
      <c r="A107" s="1">
        <v>38138</v>
      </c>
      <c r="B107">
        <v>2541</v>
      </c>
      <c r="C107" s="10">
        <f t="shared" si="22"/>
        <v>-3.6405005688282088E-2</v>
      </c>
      <c r="D107">
        <v>1085.5</v>
      </c>
      <c r="E107" s="10">
        <f t="shared" si="14"/>
        <v>6.2247404319447419E-2</v>
      </c>
      <c r="F107">
        <v>205.75</v>
      </c>
      <c r="G107" s="10">
        <f t="shared" si="15"/>
        <v>-1.9070321811680557E-2</v>
      </c>
      <c r="H107">
        <v>465.27</v>
      </c>
      <c r="I107" s="10">
        <f t="shared" si="16"/>
        <v>-2.6000125604471513E-2</v>
      </c>
      <c r="J107">
        <v>176.79</v>
      </c>
      <c r="K107" s="10">
        <f t="shared" si="17"/>
        <v>2.3149487817581971E-2</v>
      </c>
      <c r="T107">
        <f t="shared" si="18"/>
        <v>-4.4396975548794827E-2</v>
      </c>
      <c r="U107">
        <f t="shared" si="13"/>
        <v>5.5683996044625796E-2</v>
      </c>
      <c r="V107">
        <f t="shared" si="19"/>
        <v>-3.4574661801681027E-2</v>
      </c>
      <c r="W107">
        <f t="shared" si="20"/>
        <v>-3.6556809635582832E-2</v>
      </c>
      <c r="X107">
        <f t="shared" si="21"/>
        <v>1.6026825231088913E-2</v>
      </c>
    </row>
    <row r="108" spans="1:24">
      <c r="A108" s="1">
        <v>38168</v>
      </c>
      <c r="B108">
        <v>2474</v>
      </c>
      <c r="C108" s="10">
        <f t="shared" si="22"/>
        <v>-2.6367571822117242E-2</v>
      </c>
      <c r="D108">
        <v>1095.4100000000001</v>
      </c>
      <c r="E108" s="10">
        <f t="shared" si="14"/>
        <v>9.1294334408107414E-3</v>
      </c>
      <c r="F108">
        <v>219.25</v>
      </c>
      <c r="G108" s="10">
        <f t="shared" si="15"/>
        <v>6.56136087484811E-2</v>
      </c>
      <c r="H108">
        <v>466.03</v>
      </c>
      <c r="I108" s="10">
        <f t="shared" si="16"/>
        <v>1.633460141423182E-3</v>
      </c>
      <c r="J108">
        <v>186.54</v>
      </c>
      <c r="K108" s="10">
        <f t="shared" si="17"/>
        <v>5.5150178177498788E-2</v>
      </c>
      <c r="T108">
        <f t="shared" si="18"/>
        <v>-3.4359541682629981E-2</v>
      </c>
      <c r="U108">
        <f t="shared" si="13"/>
        <v>2.5660251659891161E-3</v>
      </c>
      <c r="V108">
        <f t="shared" si="19"/>
        <v>5.0109268758480631E-2</v>
      </c>
      <c r="W108">
        <f t="shared" si="20"/>
        <v>-8.9232238896881349E-3</v>
      </c>
      <c r="X108">
        <f t="shared" si="21"/>
        <v>4.802751559100573E-2</v>
      </c>
    </row>
    <row r="109" spans="1:24">
      <c r="A109" s="1">
        <v>38198</v>
      </c>
      <c r="B109">
        <v>2461</v>
      </c>
      <c r="C109" s="10">
        <f t="shared" si="22"/>
        <v>-5.2546483427647894E-3</v>
      </c>
      <c r="D109">
        <v>1183.81</v>
      </c>
      <c r="E109" s="10">
        <f t="shared" si="14"/>
        <v>8.0700377027779435E-2</v>
      </c>
      <c r="F109">
        <v>213.75</v>
      </c>
      <c r="G109" s="10">
        <f t="shared" si="15"/>
        <v>-2.5085518814139118E-2</v>
      </c>
      <c r="H109">
        <v>446.01</v>
      </c>
      <c r="I109" s="10">
        <f t="shared" si="16"/>
        <v>-4.2958607814947536E-2</v>
      </c>
      <c r="J109">
        <v>172.79</v>
      </c>
      <c r="K109" s="10">
        <f t="shared" si="17"/>
        <v>-7.3710732282620373E-2</v>
      </c>
      <c r="T109">
        <f t="shared" si="18"/>
        <v>-1.3246618203277527E-2</v>
      </c>
      <c r="U109">
        <f t="shared" si="13"/>
        <v>7.4136968752957805E-2</v>
      </c>
      <c r="V109">
        <f t="shared" si="19"/>
        <v>-4.0589858804139588E-2</v>
      </c>
      <c r="W109">
        <f t="shared" si="20"/>
        <v>-5.3515291846058854E-2</v>
      </c>
      <c r="X109">
        <f t="shared" si="21"/>
        <v>-8.0833394869113423E-2</v>
      </c>
    </row>
    <row r="110" spans="1:24">
      <c r="A110" s="1">
        <v>38230</v>
      </c>
      <c r="B110">
        <v>2555</v>
      </c>
      <c r="C110" s="10">
        <f t="shared" si="22"/>
        <v>3.8195855343356344E-2</v>
      </c>
      <c r="D110">
        <v>1139.2</v>
      </c>
      <c r="E110" s="10">
        <f t="shared" si="14"/>
        <v>-3.7683412034025698E-2</v>
      </c>
      <c r="F110">
        <v>200.5</v>
      </c>
      <c r="G110" s="10">
        <f t="shared" si="15"/>
        <v>-6.1988304093567259E-2</v>
      </c>
      <c r="H110">
        <v>429.8</v>
      </c>
      <c r="I110" s="10">
        <f t="shared" si="16"/>
        <v>-3.6344476581242513E-2</v>
      </c>
      <c r="J110">
        <v>163.53</v>
      </c>
      <c r="K110" s="10">
        <f t="shared" si="17"/>
        <v>-5.3591064297702329E-2</v>
      </c>
      <c r="T110">
        <f t="shared" si="18"/>
        <v>3.0203885482843605E-2</v>
      </c>
      <c r="U110">
        <f t="shared" si="13"/>
        <v>-4.4246820308847322E-2</v>
      </c>
      <c r="V110">
        <f t="shared" si="19"/>
        <v>-7.7492644083567735E-2</v>
      </c>
      <c r="W110">
        <f t="shared" si="20"/>
        <v>-4.6901160612353832E-2</v>
      </c>
      <c r="X110">
        <f t="shared" si="21"/>
        <v>-6.0713726884195386E-2</v>
      </c>
    </row>
    <row r="111" spans="1:24">
      <c r="A111" s="1">
        <v>38260</v>
      </c>
      <c r="B111">
        <v>2265</v>
      </c>
      <c r="C111" s="10">
        <f t="shared" si="22"/>
        <v>-0.11350293542074363</v>
      </c>
      <c r="D111">
        <v>1227.5899999999999</v>
      </c>
      <c r="E111" s="10">
        <f t="shared" si="14"/>
        <v>7.7589536516853741E-2</v>
      </c>
      <c r="F111">
        <v>224.75</v>
      </c>
      <c r="G111" s="10">
        <f t="shared" si="15"/>
        <v>0.12094763092269334</v>
      </c>
      <c r="H111">
        <v>421.94</v>
      </c>
      <c r="I111" s="10">
        <f t="shared" si="16"/>
        <v>-1.828757561656591E-2</v>
      </c>
      <c r="J111">
        <v>162.28</v>
      </c>
      <c r="K111" s="10">
        <f t="shared" si="17"/>
        <v>-7.6438573961964407E-3</v>
      </c>
      <c r="T111">
        <f t="shared" si="18"/>
        <v>-0.12149490528125637</v>
      </c>
      <c r="U111">
        <f t="shared" si="13"/>
        <v>7.1026128242032111E-2</v>
      </c>
      <c r="V111">
        <f t="shared" si="19"/>
        <v>0.10544329093269286</v>
      </c>
      <c r="W111">
        <f t="shared" si="20"/>
        <v>-2.8844259647677228E-2</v>
      </c>
      <c r="X111">
        <f t="shared" si="21"/>
        <v>-1.4766519982689496E-2</v>
      </c>
    </row>
    <row r="112" spans="1:24">
      <c r="A112" s="1">
        <v>38289</v>
      </c>
      <c r="B112">
        <v>2232</v>
      </c>
      <c r="C112" s="10">
        <f t="shared" si="22"/>
        <v>-1.4569536423841067E-2</v>
      </c>
      <c r="D112">
        <v>1176.3699999999999</v>
      </c>
      <c r="E112" s="10">
        <f t="shared" si="14"/>
        <v>-4.172402838081124E-2</v>
      </c>
      <c r="F112">
        <v>238.25</v>
      </c>
      <c r="G112" s="10">
        <f t="shared" si="15"/>
        <v>6.0066740823136788E-2</v>
      </c>
      <c r="H112">
        <v>418.39</v>
      </c>
      <c r="I112" s="10">
        <f t="shared" si="16"/>
        <v>-8.4135185097407028E-3</v>
      </c>
      <c r="J112">
        <v>183.54</v>
      </c>
      <c r="K112" s="10">
        <f t="shared" si="17"/>
        <v>0.1310081340892284</v>
      </c>
      <c r="T112">
        <f t="shared" si="18"/>
        <v>-2.2561506284353806E-2</v>
      </c>
      <c r="U112">
        <f t="shared" si="13"/>
        <v>-4.8287436655632864E-2</v>
      </c>
      <c r="V112">
        <f t="shared" si="19"/>
        <v>4.4562400833136319E-2</v>
      </c>
      <c r="W112">
        <f t="shared" si="20"/>
        <v>-1.8970202540852021E-2</v>
      </c>
      <c r="X112">
        <f t="shared" si="21"/>
        <v>0.12388547150273535</v>
      </c>
    </row>
    <row r="113" spans="1:24">
      <c r="A113" s="1">
        <v>38321</v>
      </c>
      <c r="B113">
        <v>2045</v>
      </c>
      <c r="C113" s="10">
        <f t="shared" si="22"/>
        <v>-8.3781362007168458E-2</v>
      </c>
      <c r="D113">
        <v>1266.42</v>
      </c>
      <c r="E113" s="10">
        <f t="shared" si="14"/>
        <v>7.6549044943342803E-2</v>
      </c>
      <c r="F113">
        <v>245.25</v>
      </c>
      <c r="G113" s="10">
        <f t="shared" si="15"/>
        <v>2.9380902413431276E-2</v>
      </c>
      <c r="H113">
        <v>452.6</v>
      </c>
      <c r="I113" s="10">
        <f t="shared" si="16"/>
        <v>8.1765816582614503E-2</v>
      </c>
      <c r="J113">
        <v>193.04</v>
      </c>
      <c r="K113" s="10">
        <f t="shared" si="17"/>
        <v>5.1759834368529933E-2</v>
      </c>
      <c r="T113">
        <f t="shared" si="18"/>
        <v>-9.177333186768119E-2</v>
      </c>
      <c r="U113">
        <f t="shared" si="13"/>
        <v>6.9985636668521173E-2</v>
      </c>
      <c r="V113">
        <f t="shared" si="19"/>
        <v>1.3876562423430805E-2</v>
      </c>
      <c r="W113">
        <f t="shared" si="20"/>
        <v>7.1209132551503185E-2</v>
      </c>
      <c r="X113">
        <f t="shared" si="21"/>
        <v>4.4637171782036876E-2</v>
      </c>
    </row>
    <row r="114" spans="1:24">
      <c r="A114" s="1">
        <v>38352</v>
      </c>
      <c r="B114">
        <v>1889</v>
      </c>
      <c r="C114" s="10">
        <f t="shared" si="22"/>
        <v>-7.6283618581907131E-2</v>
      </c>
      <c r="D114">
        <v>1266.42</v>
      </c>
      <c r="E114" s="10">
        <f t="shared" si="14"/>
        <v>0</v>
      </c>
      <c r="F114">
        <v>230.5</v>
      </c>
      <c r="G114" s="10">
        <f t="shared" si="15"/>
        <v>-6.0142711518858305E-2</v>
      </c>
      <c r="H114">
        <v>440.44</v>
      </c>
      <c r="I114" s="10">
        <f t="shared" si="16"/>
        <v>-2.6866990720282868E-2</v>
      </c>
      <c r="J114">
        <v>202.29</v>
      </c>
      <c r="K114" s="10">
        <f t="shared" si="17"/>
        <v>4.7917530045586298E-2</v>
      </c>
      <c r="T114">
        <f t="shared" si="18"/>
        <v>-8.4275588442419863E-2</v>
      </c>
      <c r="U114">
        <f t="shared" si="13"/>
        <v>-6.5634082748216253E-3</v>
      </c>
      <c r="V114">
        <f t="shared" si="19"/>
        <v>-7.5647051508858781E-2</v>
      </c>
      <c r="W114">
        <f t="shared" si="20"/>
        <v>-3.7423674751394187E-2</v>
      </c>
      <c r="X114">
        <f t="shared" si="21"/>
        <v>4.0794867459093241E-2</v>
      </c>
    </row>
    <row r="115" spans="1:24">
      <c r="A115" s="1">
        <v>38383</v>
      </c>
      <c r="B115">
        <v>1990</v>
      </c>
      <c r="C115" s="10">
        <f t="shared" si="22"/>
        <v>5.3467443091582911E-2</v>
      </c>
      <c r="D115">
        <v>1363.07</v>
      </c>
      <c r="E115" s="10">
        <f t="shared" si="14"/>
        <v>7.6317493406610648E-2</v>
      </c>
      <c r="F115">
        <v>245.5</v>
      </c>
      <c r="G115" s="10">
        <f t="shared" si="15"/>
        <v>6.5075921908893664E-2</v>
      </c>
      <c r="H115">
        <v>449.56</v>
      </c>
      <c r="I115" s="10">
        <f t="shared" si="16"/>
        <v>2.0706566161111661E-2</v>
      </c>
      <c r="J115">
        <v>197.54</v>
      </c>
      <c r="K115" s="10">
        <f t="shared" si="17"/>
        <v>-2.3481140936279621E-2</v>
      </c>
      <c r="T115">
        <f t="shared" si="18"/>
        <v>4.5475473231070172E-2</v>
      </c>
      <c r="U115">
        <f t="shared" si="13"/>
        <v>6.9754085131789018E-2</v>
      </c>
      <c r="V115">
        <f t="shared" si="19"/>
        <v>4.9571581918893194E-2</v>
      </c>
      <c r="W115">
        <f t="shared" si="20"/>
        <v>1.0149882130000345E-2</v>
      </c>
      <c r="X115">
        <f t="shared" si="21"/>
        <v>-3.0603803522772678E-2</v>
      </c>
    </row>
    <row r="116" spans="1:24">
      <c r="A116" s="1">
        <v>38411</v>
      </c>
      <c r="B116">
        <v>2050</v>
      </c>
      <c r="C116" s="10">
        <f t="shared" si="22"/>
        <v>3.015075376884413E-2</v>
      </c>
      <c r="D116">
        <v>1515.9</v>
      </c>
      <c r="E116" s="10">
        <f t="shared" si="14"/>
        <v>0.11212190129633859</v>
      </c>
      <c r="F116">
        <v>256</v>
      </c>
      <c r="G116" s="10">
        <f t="shared" si="15"/>
        <v>4.2769857433808456E-2</v>
      </c>
      <c r="H116">
        <v>507.09</v>
      </c>
      <c r="I116" s="10">
        <f t="shared" si="16"/>
        <v>0.12796957024646316</v>
      </c>
      <c r="J116">
        <v>206.54</v>
      </c>
      <c r="K116" s="10">
        <f t="shared" si="17"/>
        <v>4.5560392831831553E-2</v>
      </c>
      <c r="T116">
        <f t="shared" si="18"/>
        <v>2.2158783908331391E-2</v>
      </c>
      <c r="U116">
        <f t="shared" si="13"/>
        <v>0.10555849302151696</v>
      </c>
      <c r="V116">
        <f t="shared" si="19"/>
        <v>2.7265517443807986E-2</v>
      </c>
      <c r="W116">
        <f t="shared" si="20"/>
        <v>0.11741288621535184</v>
      </c>
      <c r="X116">
        <f t="shared" si="21"/>
        <v>3.8437730245338496E-2</v>
      </c>
    </row>
    <row r="117" spans="1:24">
      <c r="A117" s="1">
        <v>38442</v>
      </c>
      <c r="B117">
        <v>2086</v>
      </c>
      <c r="C117" s="10">
        <f t="shared" si="22"/>
        <v>1.7560975609756113E-2</v>
      </c>
      <c r="D117">
        <v>1413.46</v>
      </c>
      <c r="E117" s="10">
        <f t="shared" si="14"/>
        <v>-6.7577016953624947E-2</v>
      </c>
      <c r="F117">
        <v>259.5</v>
      </c>
      <c r="G117" s="10">
        <f t="shared" si="15"/>
        <v>1.3671875E-2</v>
      </c>
      <c r="H117">
        <v>524.07000000000005</v>
      </c>
      <c r="I117" s="10">
        <f t="shared" si="16"/>
        <v>3.3485180145536475E-2</v>
      </c>
      <c r="J117">
        <v>201.29</v>
      </c>
      <c r="K117" s="10">
        <f t="shared" si="17"/>
        <v>-2.5418805074077677E-2</v>
      </c>
      <c r="T117">
        <f t="shared" si="18"/>
        <v>9.5690057492433759E-3</v>
      </c>
      <c r="U117">
        <f t="shared" si="13"/>
        <v>-7.4140425228446577E-2</v>
      </c>
      <c r="V117">
        <f t="shared" si="19"/>
        <v>-1.8324649900004712E-3</v>
      </c>
      <c r="W117">
        <f t="shared" si="20"/>
        <v>2.2928496114425156E-2</v>
      </c>
      <c r="X117">
        <f t="shared" si="21"/>
        <v>-3.2541467660570735E-2</v>
      </c>
    </row>
    <row r="118" spans="1:24">
      <c r="A118" s="1">
        <v>38471</v>
      </c>
      <c r="B118">
        <v>2281</v>
      </c>
      <c r="C118" s="10">
        <f t="shared" si="22"/>
        <v>9.3480345158197586E-2</v>
      </c>
      <c r="D118">
        <v>1306.07</v>
      </c>
      <c r="E118" s="10">
        <f t="shared" si="14"/>
        <v>-7.5976681335163443E-2</v>
      </c>
      <c r="F118">
        <v>255.25</v>
      </c>
      <c r="G118" s="10">
        <f t="shared" si="15"/>
        <v>-1.6377649325626242E-2</v>
      </c>
      <c r="H118">
        <v>513.92999999999995</v>
      </c>
      <c r="I118" s="10">
        <f t="shared" si="16"/>
        <v>-1.934856030682941E-2</v>
      </c>
      <c r="J118">
        <v>195.54</v>
      </c>
      <c r="K118" s="10">
        <f t="shared" si="17"/>
        <v>-2.8565750906652143E-2</v>
      </c>
      <c r="T118">
        <f t="shared" si="18"/>
        <v>8.5488375297684854E-2</v>
      </c>
      <c r="U118">
        <f t="shared" si="13"/>
        <v>-8.2540089609985073E-2</v>
      </c>
      <c r="V118">
        <f t="shared" si="19"/>
        <v>-3.1881989315626712E-2</v>
      </c>
      <c r="W118">
        <f t="shared" si="20"/>
        <v>-2.9905244337940728E-2</v>
      </c>
      <c r="X118">
        <f t="shared" si="21"/>
        <v>-3.56884134931452E-2</v>
      </c>
    </row>
    <row r="119" spans="1:24">
      <c r="A119" s="1">
        <v>38503</v>
      </c>
      <c r="B119">
        <v>2335</v>
      </c>
      <c r="C119" s="10">
        <f t="shared" si="22"/>
        <v>2.3673827268741787E-2</v>
      </c>
      <c r="D119">
        <v>1348.2</v>
      </c>
      <c r="E119" s="10">
        <f t="shared" si="14"/>
        <v>3.2257076573231291E-2</v>
      </c>
      <c r="F119">
        <v>269.25</v>
      </c>
      <c r="G119" s="10">
        <f t="shared" si="15"/>
        <v>5.4848188050930391E-2</v>
      </c>
      <c r="H119">
        <v>545.35</v>
      </c>
      <c r="I119" s="10">
        <f t="shared" si="16"/>
        <v>6.1136730683167162E-2</v>
      </c>
      <c r="J119">
        <v>216.05</v>
      </c>
      <c r="K119" s="10">
        <f t="shared" si="17"/>
        <v>0.1048890252633734</v>
      </c>
      <c r="T119">
        <f t="shared" si="18"/>
        <v>1.5681857408229048E-2</v>
      </c>
      <c r="U119">
        <f t="shared" si="13"/>
        <v>2.5693668298409668E-2</v>
      </c>
      <c r="V119">
        <f t="shared" si="19"/>
        <v>3.9343848060929922E-2</v>
      </c>
      <c r="W119">
        <f t="shared" si="20"/>
        <v>5.0580046652055843E-2</v>
      </c>
      <c r="X119">
        <f t="shared" si="21"/>
        <v>9.7766362676880353E-2</v>
      </c>
    </row>
    <row r="120" spans="1:24">
      <c r="A120" s="1">
        <v>38533</v>
      </c>
      <c r="B120">
        <v>2311</v>
      </c>
      <c r="C120" s="10">
        <f t="shared" si="22"/>
        <v>-1.0278372591006391E-2</v>
      </c>
      <c r="D120">
        <v>1410.98</v>
      </c>
      <c r="E120" s="10">
        <f t="shared" si="14"/>
        <v>4.6565791425604575E-2</v>
      </c>
      <c r="F120">
        <v>287</v>
      </c>
      <c r="G120" s="10">
        <f t="shared" si="15"/>
        <v>6.5923862581244164E-2</v>
      </c>
      <c r="H120">
        <v>521</v>
      </c>
      <c r="I120" s="10">
        <f t="shared" si="16"/>
        <v>-4.4650224626386792E-2</v>
      </c>
      <c r="J120">
        <v>223.8</v>
      </c>
      <c r="K120" s="10">
        <f t="shared" si="17"/>
        <v>3.5871326081925448E-2</v>
      </c>
      <c r="T120">
        <f t="shared" si="18"/>
        <v>-1.827034245151913E-2</v>
      </c>
      <c r="U120">
        <f t="shared" si="13"/>
        <v>4.0002383150782951E-2</v>
      </c>
      <c r="V120">
        <f t="shared" si="19"/>
        <v>5.0419522591243694E-2</v>
      </c>
      <c r="W120">
        <f t="shared" si="20"/>
        <v>-5.520690865749811E-2</v>
      </c>
      <c r="X120">
        <f t="shared" si="21"/>
        <v>2.874866349543239E-2</v>
      </c>
    </row>
    <row r="121" spans="1:24">
      <c r="A121" s="1">
        <v>38562</v>
      </c>
      <c r="B121">
        <v>2558</v>
      </c>
      <c r="C121" s="10">
        <f t="shared" si="22"/>
        <v>0.10688013846819566</v>
      </c>
      <c r="D121">
        <v>1566.29</v>
      </c>
      <c r="E121" s="10">
        <f t="shared" si="14"/>
        <v>0.11007243192674587</v>
      </c>
      <c r="F121">
        <v>308</v>
      </c>
      <c r="G121" s="10">
        <f t="shared" si="15"/>
        <v>7.3170731707317138E-2</v>
      </c>
      <c r="H121">
        <v>521.5</v>
      </c>
      <c r="I121" s="10">
        <f t="shared" si="16"/>
        <v>9.596928982724684E-4</v>
      </c>
      <c r="J121">
        <v>231.55</v>
      </c>
      <c r="K121" s="10">
        <f t="shared" si="17"/>
        <v>3.4629133154602254E-2</v>
      </c>
      <c r="T121">
        <f t="shared" si="18"/>
        <v>9.888816860768293E-2</v>
      </c>
      <c r="U121">
        <f t="shared" si="13"/>
        <v>0.10350902365192424</v>
      </c>
      <c r="V121">
        <f t="shared" si="19"/>
        <v>5.7666391717316669E-2</v>
      </c>
      <c r="W121">
        <f t="shared" si="20"/>
        <v>-9.5969911328388485E-3</v>
      </c>
      <c r="X121">
        <f t="shared" si="21"/>
        <v>2.7506470568109197E-2</v>
      </c>
    </row>
    <row r="122" spans="1:24">
      <c r="A122" s="1">
        <v>38595</v>
      </c>
      <c r="B122">
        <v>2530</v>
      </c>
      <c r="C122" s="10">
        <f t="shared" si="22"/>
        <v>-1.0946051602814699E-2</v>
      </c>
      <c r="D122">
        <v>1618.34</v>
      </c>
      <c r="E122" s="10">
        <f t="shared" si="14"/>
        <v>3.3231393930881259E-2</v>
      </c>
      <c r="F122">
        <v>327.25</v>
      </c>
      <c r="G122" s="10">
        <f t="shared" si="15"/>
        <v>6.25E-2</v>
      </c>
      <c r="H122">
        <v>545.5</v>
      </c>
      <c r="I122" s="10">
        <f t="shared" si="16"/>
        <v>4.6021093000958802E-2</v>
      </c>
      <c r="J122">
        <v>228.55</v>
      </c>
      <c r="K122" s="10">
        <f t="shared" si="17"/>
        <v>-1.2956164975167384E-2</v>
      </c>
      <c r="T122">
        <f t="shared" si="18"/>
        <v>-1.8938021463327438E-2</v>
      </c>
      <c r="U122">
        <f t="shared" si="13"/>
        <v>2.6667985656059635E-2</v>
      </c>
      <c r="V122">
        <f t="shared" si="19"/>
        <v>4.6995660009999531E-2</v>
      </c>
      <c r="W122">
        <f t="shared" si="20"/>
        <v>3.5464408969847483E-2</v>
      </c>
      <c r="X122">
        <f t="shared" si="21"/>
        <v>-2.0078827561660441E-2</v>
      </c>
    </row>
    <row r="123" spans="1:24">
      <c r="A123" s="1">
        <v>38625</v>
      </c>
      <c r="B123">
        <v>2635</v>
      </c>
      <c r="C123" s="10">
        <f t="shared" si="22"/>
        <v>4.1501976284584963E-2</v>
      </c>
      <c r="D123">
        <v>1914.91</v>
      </c>
      <c r="E123" s="10">
        <f t="shared" si="14"/>
        <v>0.18325568174796403</v>
      </c>
      <c r="F123">
        <v>343.5</v>
      </c>
      <c r="G123" s="10">
        <f t="shared" si="15"/>
        <v>4.9656226126814307E-2</v>
      </c>
      <c r="H123">
        <v>568</v>
      </c>
      <c r="I123" s="10">
        <f t="shared" si="16"/>
        <v>4.124656278643446E-2</v>
      </c>
      <c r="J123">
        <v>230.55</v>
      </c>
      <c r="K123" s="10">
        <f t="shared" si="17"/>
        <v>8.750820389411551E-3</v>
      </c>
      <c r="T123">
        <f t="shared" si="18"/>
        <v>3.3510006424072224E-2</v>
      </c>
      <c r="U123">
        <f t="shared" si="13"/>
        <v>0.1766922734731424</v>
      </c>
      <c r="V123">
        <f t="shared" si="19"/>
        <v>3.4151886136813837E-2</v>
      </c>
      <c r="W123">
        <f t="shared" si="20"/>
        <v>3.0689878755323141E-2</v>
      </c>
      <c r="X123">
        <f t="shared" si="21"/>
        <v>1.6281578029184954E-3</v>
      </c>
    </row>
    <row r="124" spans="1:24">
      <c r="A124" s="1">
        <v>38656</v>
      </c>
      <c r="B124">
        <v>2533</v>
      </c>
      <c r="C124" s="10">
        <f t="shared" si="22"/>
        <v>-3.8709677419354827E-2</v>
      </c>
      <c r="D124">
        <v>1779.43</v>
      </c>
      <c r="E124" s="10">
        <f t="shared" si="14"/>
        <v>-7.0750061360586147E-2</v>
      </c>
      <c r="F124">
        <v>330.5</v>
      </c>
      <c r="G124" s="10">
        <f t="shared" si="15"/>
        <v>-3.7845705967976762E-2</v>
      </c>
      <c r="H124">
        <v>565</v>
      </c>
      <c r="I124" s="10">
        <f t="shared" si="16"/>
        <v>-5.2816901408451189E-3</v>
      </c>
      <c r="J124">
        <v>214.55</v>
      </c>
      <c r="K124" s="10">
        <f t="shared" si="17"/>
        <v>-6.9399262632834469E-2</v>
      </c>
      <c r="T124">
        <f t="shared" si="18"/>
        <v>-4.6701647279867566E-2</v>
      </c>
      <c r="U124">
        <f t="shared" si="13"/>
        <v>-7.7313469635407778E-2</v>
      </c>
      <c r="V124">
        <f t="shared" si="19"/>
        <v>-5.3350045957977231E-2</v>
      </c>
      <c r="W124">
        <f t="shared" si="20"/>
        <v>-1.5838374171956437E-2</v>
      </c>
      <c r="X124">
        <f t="shared" si="21"/>
        <v>-7.6521925219327519E-2</v>
      </c>
    </row>
    <row r="125" spans="1:24">
      <c r="A125" s="1">
        <v>38686</v>
      </c>
      <c r="B125">
        <v>2668</v>
      </c>
      <c r="C125" s="10">
        <f t="shared" si="22"/>
        <v>5.32964863797869E-2</v>
      </c>
      <c r="D125">
        <v>1933.08</v>
      </c>
      <c r="E125" s="10">
        <f t="shared" si="14"/>
        <v>8.6347875443259836E-2</v>
      </c>
      <c r="F125">
        <v>338.5</v>
      </c>
      <c r="G125" s="10">
        <f t="shared" si="15"/>
        <v>2.4205748865355536E-2</v>
      </c>
      <c r="H125">
        <v>594.5</v>
      </c>
      <c r="I125" s="10">
        <f t="shared" si="16"/>
        <v>5.2212389380531077E-2</v>
      </c>
      <c r="J125">
        <v>232.3</v>
      </c>
      <c r="K125" s="10">
        <f t="shared" si="17"/>
        <v>8.2731298065718883E-2</v>
      </c>
      <c r="T125">
        <f t="shared" si="18"/>
        <v>4.5304516519274161E-2</v>
      </c>
      <c r="U125">
        <f t="shared" si="13"/>
        <v>7.9784467168438206E-2</v>
      </c>
      <c r="V125">
        <f t="shared" si="19"/>
        <v>8.7014088753550652E-3</v>
      </c>
      <c r="W125">
        <f t="shared" si="20"/>
        <v>4.1655705349419758E-2</v>
      </c>
      <c r="X125">
        <f t="shared" si="21"/>
        <v>7.5608635479225833E-2</v>
      </c>
    </row>
    <row r="126" spans="1:24">
      <c r="A126" s="1">
        <v>38716</v>
      </c>
      <c r="B126">
        <v>2829</v>
      </c>
      <c r="C126" s="10">
        <f t="shared" si="22"/>
        <v>6.0344827586206851E-2</v>
      </c>
      <c r="D126">
        <v>2193.31</v>
      </c>
      <c r="E126" s="10">
        <f t="shared" si="14"/>
        <v>0.13461936391665108</v>
      </c>
      <c r="F126">
        <v>381.75</v>
      </c>
      <c r="G126" s="10">
        <f t="shared" si="15"/>
        <v>0.12776957163958635</v>
      </c>
      <c r="H126">
        <v>638</v>
      </c>
      <c r="I126" s="10">
        <f t="shared" si="16"/>
        <v>7.3170731707317138E-2</v>
      </c>
      <c r="J126">
        <v>258.05</v>
      </c>
      <c r="K126" s="10">
        <f t="shared" si="17"/>
        <v>0.11084804132587167</v>
      </c>
      <c r="T126">
        <f t="shared" si="18"/>
        <v>5.2352857725694112E-2</v>
      </c>
      <c r="U126">
        <f t="shared" si="13"/>
        <v>0.12805595564182945</v>
      </c>
      <c r="V126">
        <f t="shared" si="19"/>
        <v>0.11226523164958588</v>
      </c>
      <c r="W126">
        <f t="shared" si="20"/>
        <v>6.261404767620582E-2</v>
      </c>
      <c r="X126">
        <f t="shared" si="21"/>
        <v>0.10372537873937862</v>
      </c>
    </row>
    <row r="127" spans="1:24">
      <c r="A127" s="1">
        <v>38748</v>
      </c>
      <c r="B127">
        <v>2722</v>
      </c>
      <c r="C127" s="10">
        <f t="shared" si="22"/>
        <v>-3.7822552138564891E-2</v>
      </c>
      <c r="D127">
        <v>2368.44</v>
      </c>
      <c r="E127" s="10">
        <f t="shared" si="14"/>
        <v>7.9847353999206838E-2</v>
      </c>
      <c r="F127">
        <v>417</v>
      </c>
      <c r="G127" s="10">
        <f t="shared" si="15"/>
        <v>9.2337917485265208E-2</v>
      </c>
      <c r="H127">
        <v>631.5</v>
      </c>
      <c r="I127" s="10">
        <f t="shared" si="16"/>
        <v>-1.0188087774294696E-2</v>
      </c>
      <c r="J127">
        <v>266.31</v>
      </c>
      <c r="K127" s="10">
        <f t="shared" si="17"/>
        <v>3.2009300523154316E-2</v>
      </c>
      <c r="T127">
        <f t="shared" si="18"/>
        <v>-4.581452199907763E-2</v>
      </c>
      <c r="U127">
        <f t="shared" si="13"/>
        <v>7.3283945724385208E-2</v>
      </c>
      <c r="V127">
        <f t="shared" si="19"/>
        <v>7.6833577495264732E-2</v>
      </c>
      <c r="W127">
        <f t="shared" si="20"/>
        <v>-2.0744771805406015E-2</v>
      </c>
      <c r="X127">
        <f t="shared" si="21"/>
        <v>2.4886637936661259E-2</v>
      </c>
    </row>
    <row r="128" spans="1:24">
      <c r="A128" s="1">
        <v>38776</v>
      </c>
      <c r="B128">
        <v>2635</v>
      </c>
      <c r="C128" s="10">
        <f t="shared" si="22"/>
        <v>-3.1961792799412247E-2</v>
      </c>
      <c r="D128">
        <v>2213.96</v>
      </c>
      <c r="E128" s="10">
        <f t="shared" si="14"/>
        <v>-6.5224367093952185E-2</v>
      </c>
      <c r="F128">
        <v>420</v>
      </c>
      <c r="G128" s="10">
        <f t="shared" si="15"/>
        <v>7.194244604316502E-3</v>
      </c>
      <c r="H128">
        <v>639</v>
      </c>
      <c r="I128" s="10">
        <f t="shared" si="16"/>
        <v>1.1876484560570111E-2</v>
      </c>
      <c r="J128">
        <v>277.31</v>
      </c>
      <c r="K128" s="10">
        <f t="shared" si="17"/>
        <v>4.1305245766212417E-2</v>
      </c>
      <c r="T128">
        <f t="shared" si="18"/>
        <v>-3.9953762659924986E-2</v>
      </c>
      <c r="U128">
        <f t="shared" si="13"/>
        <v>-7.1787775368773815E-2</v>
      </c>
      <c r="V128">
        <f t="shared" si="19"/>
        <v>-8.3100953856839691E-3</v>
      </c>
      <c r="W128">
        <f t="shared" si="20"/>
        <v>1.319800529458794E-3</v>
      </c>
      <c r="X128">
        <f t="shared" si="21"/>
        <v>3.418258317971936E-2</v>
      </c>
    </row>
    <row r="129" spans="1:24">
      <c r="A129" s="1">
        <v>38807</v>
      </c>
      <c r="B129">
        <v>2900</v>
      </c>
      <c r="C129" s="10">
        <f t="shared" si="22"/>
        <v>0.10056925996204935</v>
      </c>
      <c r="D129">
        <v>2413.88</v>
      </c>
      <c r="E129" s="10">
        <f t="shared" si="14"/>
        <v>9.0299734412545796E-2</v>
      </c>
      <c r="F129">
        <v>420.75</v>
      </c>
      <c r="G129" s="10">
        <f t="shared" si="15"/>
        <v>1.7857142857142794E-3</v>
      </c>
      <c r="H129">
        <v>683</v>
      </c>
      <c r="I129" s="10">
        <f t="shared" si="16"/>
        <v>6.8857589984350653E-2</v>
      </c>
      <c r="J129">
        <v>275.31</v>
      </c>
      <c r="K129" s="10">
        <f t="shared" si="17"/>
        <v>-7.2121452526053842E-3</v>
      </c>
      <c r="T129">
        <f t="shared" si="18"/>
        <v>9.2577290101536619E-2</v>
      </c>
      <c r="U129">
        <f t="shared" si="13"/>
        <v>8.3736326137724165E-2</v>
      </c>
      <c r="V129">
        <f t="shared" si="19"/>
        <v>-1.3718625704286192E-2</v>
      </c>
      <c r="W129">
        <f t="shared" si="20"/>
        <v>5.8300905953239335E-2</v>
      </c>
      <c r="X129">
        <f t="shared" si="21"/>
        <v>-1.433480783909844E-2</v>
      </c>
    </row>
    <row r="130" spans="1:24">
      <c r="A130" s="1">
        <v>38835</v>
      </c>
      <c r="B130">
        <v>3030</v>
      </c>
      <c r="C130" s="10">
        <f t="shared" si="22"/>
        <v>4.482758620689653E-2</v>
      </c>
      <c r="D130">
        <v>2491.5300000000002</v>
      </c>
      <c r="E130" s="10">
        <f t="shared" si="14"/>
        <v>3.216812766168986E-2</v>
      </c>
      <c r="F130">
        <v>417.5</v>
      </c>
      <c r="G130" s="10">
        <f t="shared" si="15"/>
        <v>-7.724301841948944E-3</v>
      </c>
      <c r="H130">
        <v>694.5</v>
      </c>
      <c r="I130" s="10">
        <f t="shared" si="16"/>
        <v>1.6837481698389389E-2</v>
      </c>
      <c r="J130">
        <v>250.05</v>
      </c>
      <c r="K130" s="10">
        <f t="shared" si="17"/>
        <v>-9.1751116922741627E-2</v>
      </c>
      <c r="T130">
        <f t="shared" si="18"/>
        <v>3.6835616346383791E-2</v>
      </c>
      <c r="U130">
        <f t="shared" si="13"/>
        <v>2.5604719386868237E-2</v>
      </c>
      <c r="V130">
        <f t="shared" si="19"/>
        <v>-2.3228641831949413E-2</v>
      </c>
      <c r="W130">
        <f t="shared" si="20"/>
        <v>6.2807976672780725E-3</v>
      </c>
      <c r="X130">
        <f t="shared" si="21"/>
        <v>-9.8873779509234677E-2</v>
      </c>
    </row>
    <row r="131" spans="1:24">
      <c r="A131" s="1">
        <v>38868</v>
      </c>
      <c r="B131">
        <v>2824</v>
      </c>
      <c r="C131" s="10">
        <f t="shared" si="22"/>
        <v>-6.798679867986801E-2</v>
      </c>
      <c r="D131">
        <v>2447.75</v>
      </c>
      <c r="E131" s="10">
        <f t="shared" si="14"/>
        <v>-1.7571532351607355E-2</v>
      </c>
      <c r="F131">
        <v>382</v>
      </c>
      <c r="G131" s="10">
        <f t="shared" si="15"/>
        <v>-8.5029940119760505E-2</v>
      </c>
      <c r="H131">
        <v>613.5</v>
      </c>
      <c r="I131" s="10">
        <f t="shared" si="16"/>
        <v>-0.11663066954643631</v>
      </c>
      <c r="J131">
        <v>231.8</v>
      </c>
      <c r="K131" s="10">
        <f t="shared" si="17"/>
        <v>-7.2985402919416131E-2</v>
      </c>
      <c r="T131">
        <f t="shared" si="18"/>
        <v>-7.5978768540380742E-2</v>
      </c>
      <c r="U131">
        <f t="shared" si="13"/>
        <v>-2.4134940626428979E-2</v>
      </c>
      <c r="V131">
        <f t="shared" si="19"/>
        <v>-0.10053428010976098</v>
      </c>
      <c r="W131">
        <f t="shared" si="20"/>
        <v>-0.12718735357754762</v>
      </c>
      <c r="X131">
        <f t="shared" si="21"/>
        <v>-8.0108065505909182E-2</v>
      </c>
    </row>
    <row r="132" spans="1:24">
      <c r="A132" s="1">
        <v>38898</v>
      </c>
      <c r="B132">
        <v>3264</v>
      </c>
      <c r="C132" s="10">
        <f t="shared" si="22"/>
        <v>0.15580736543909346</v>
      </c>
      <c r="D132">
        <v>2361.83</v>
      </c>
      <c r="E132" s="10">
        <f t="shared" si="14"/>
        <v>-3.5101623940353432E-2</v>
      </c>
      <c r="F132">
        <v>369.75</v>
      </c>
      <c r="G132" s="10">
        <f t="shared" si="15"/>
        <v>-3.2068062827225186E-2</v>
      </c>
      <c r="H132">
        <v>617.5</v>
      </c>
      <c r="I132" s="10">
        <f t="shared" si="16"/>
        <v>6.5199674001630292E-3</v>
      </c>
      <c r="J132">
        <v>230.8</v>
      </c>
      <c r="K132" s="10">
        <f t="shared" si="17"/>
        <v>-4.3140638481449223E-3</v>
      </c>
      <c r="T132">
        <f t="shared" si="18"/>
        <v>0.14781539557858073</v>
      </c>
      <c r="U132">
        <f t="shared" si="13"/>
        <v>-4.1665032215175056E-2</v>
      </c>
      <c r="V132">
        <f t="shared" si="19"/>
        <v>-4.7572402817225655E-2</v>
      </c>
      <c r="W132">
        <f t="shared" si="20"/>
        <v>-4.0367166309482876E-3</v>
      </c>
      <c r="X132">
        <f t="shared" si="21"/>
        <v>-1.1436726434637978E-2</v>
      </c>
    </row>
    <row r="133" spans="1:24">
      <c r="A133" s="1">
        <v>38929</v>
      </c>
      <c r="B133">
        <v>3269</v>
      </c>
      <c r="C133" s="10">
        <f t="shared" si="22"/>
        <v>1.5318627450979783E-3</v>
      </c>
      <c r="D133">
        <v>2284.1799999999998</v>
      </c>
      <c r="E133" s="10">
        <f t="shared" si="14"/>
        <v>-3.2877048729163416E-2</v>
      </c>
      <c r="F133">
        <v>357.25</v>
      </c>
      <c r="G133" s="10">
        <f t="shared" si="15"/>
        <v>-3.380662609871532E-2</v>
      </c>
      <c r="H133">
        <v>624</v>
      </c>
      <c r="I133" s="10">
        <f t="shared" si="16"/>
        <v>1.0526315789473717E-2</v>
      </c>
      <c r="J133">
        <v>232.55</v>
      </c>
      <c r="K133" s="10">
        <f t="shared" si="17"/>
        <v>7.5823223570190557E-3</v>
      </c>
      <c r="T133">
        <f t="shared" si="18"/>
        <v>-6.460107115414759E-3</v>
      </c>
      <c r="U133">
        <f t="shared" ref="U133:U196" si="23">IFERROR(E133-$O$3,"N/A")</f>
        <v>-3.944045700398504E-2</v>
      </c>
      <c r="V133">
        <f t="shared" si="19"/>
        <v>-4.9310966088715789E-2</v>
      </c>
      <c r="W133">
        <f t="shared" si="20"/>
        <v>-3.0368241637599921E-5</v>
      </c>
      <c r="X133">
        <f t="shared" si="21"/>
        <v>4.5965977052600006E-4</v>
      </c>
    </row>
    <row r="134" spans="1:24">
      <c r="A134" s="1">
        <v>38960</v>
      </c>
      <c r="B134">
        <v>3404</v>
      </c>
      <c r="C134" s="10">
        <f t="shared" si="22"/>
        <v>4.1297032731722139E-2</v>
      </c>
      <c r="D134">
        <v>2194.96</v>
      </c>
      <c r="E134" s="10">
        <f t="shared" si="14"/>
        <v>-3.9059969004193951E-2</v>
      </c>
      <c r="F134">
        <v>370.5</v>
      </c>
      <c r="G134" s="10">
        <f t="shared" si="15"/>
        <v>3.7088873337998596E-2</v>
      </c>
      <c r="H134">
        <v>652.5</v>
      </c>
      <c r="I134" s="10">
        <f t="shared" si="16"/>
        <v>4.5673076923076872E-2</v>
      </c>
      <c r="J134">
        <v>239.3</v>
      </c>
      <c r="K134" s="10">
        <f t="shared" si="17"/>
        <v>2.9026015910556868E-2</v>
      </c>
      <c r="T134">
        <f t="shared" si="18"/>
        <v>3.33050628712094E-2</v>
      </c>
      <c r="U134">
        <f t="shared" si="23"/>
        <v>-4.5623377279015574E-2</v>
      </c>
      <c r="V134">
        <f t="shared" si="19"/>
        <v>2.1584533347998126E-2</v>
      </c>
      <c r="W134">
        <f t="shared" si="20"/>
        <v>3.5116392891965553E-2</v>
      </c>
      <c r="X134">
        <f t="shared" si="21"/>
        <v>2.1903353324063811E-2</v>
      </c>
    </row>
    <row r="135" spans="1:24">
      <c r="A135" s="1">
        <v>38989</v>
      </c>
      <c r="B135">
        <v>3338</v>
      </c>
      <c r="C135" s="10">
        <f t="shared" si="22"/>
        <v>-1.9388954171562833E-2</v>
      </c>
      <c r="D135">
        <v>2087.56</v>
      </c>
      <c r="E135" s="10">
        <f t="shared" ref="E135:E198" si="24">IFERROR(D135/D134-1,"N/A")</f>
        <v>-4.8930276633742831E-2</v>
      </c>
      <c r="F135">
        <v>395.25</v>
      </c>
      <c r="G135" s="10">
        <f t="shared" ref="G135:G198" si="25">IFERROR(F135/F134-1,"N/A")</f>
        <v>6.68016194331984E-2</v>
      </c>
      <c r="H135">
        <v>668.5</v>
      </c>
      <c r="I135" s="10">
        <f t="shared" ref="I135:I198" si="26">IFERROR(H135/H134-1,"N/A")</f>
        <v>2.452107279693494E-2</v>
      </c>
      <c r="J135">
        <v>251.3</v>
      </c>
      <c r="K135" s="10">
        <f t="shared" ref="K135:K198" si="27">IFERROR(J135/J134-1,"N/A")</f>
        <v>5.0146259924780612E-2</v>
      </c>
      <c r="T135">
        <f t="shared" ref="T135:T198" si="28">IFERROR(C135-$N$3,"N/A")</f>
        <v>-2.7380924032075572E-2</v>
      </c>
      <c r="U135">
        <f t="shared" si="23"/>
        <v>-5.5493684908564454E-2</v>
      </c>
      <c r="V135">
        <f t="shared" ref="V135:V198" si="29">IFERROR(G135-$P$3,"N/A")</f>
        <v>5.1297279443197931E-2</v>
      </c>
      <c r="W135">
        <f t="shared" ref="W135:W198" si="30">IFERROR(I135-$Q$3,"N/A")</f>
        <v>1.3964388765823623E-2</v>
      </c>
      <c r="X135">
        <f t="shared" ref="X135:X198" si="31">IFERROR(K135-$R$3,"N/A")</f>
        <v>4.3023597338287554E-2</v>
      </c>
    </row>
    <row r="136" spans="1:24">
      <c r="A136" s="1">
        <v>39021</v>
      </c>
      <c r="B136">
        <v>3098</v>
      </c>
      <c r="C136" s="10">
        <f t="shared" ref="C136:C199" si="32">IFERROR(B136/B135-1,"N/A")</f>
        <v>-7.1899340922708221E-2</v>
      </c>
      <c r="D136">
        <v>2389.09</v>
      </c>
      <c r="E136" s="10">
        <f t="shared" si="24"/>
        <v>0.14444135737415942</v>
      </c>
      <c r="F136">
        <v>419.5</v>
      </c>
      <c r="G136" s="10">
        <f t="shared" si="25"/>
        <v>6.1353573687539464E-2</v>
      </c>
      <c r="H136">
        <v>693</v>
      </c>
      <c r="I136" s="10">
        <f t="shared" si="26"/>
        <v>3.6649214659685958E-2</v>
      </c>
      <c r="J136">
        <v>240.05</v>
      </c>
      <c r="K136" s="10">
        <f t="shared" si="27"/>
        <v>-4.4767210505372024E-2</v>
      </c>
      <c r="T136">
        <f t="shared" si="28"/>
        <v>-7.9891310783220953E-2</v>
      </c>
      <c r="U136">
        <f t="shared" si="23"/>
        <v>0.13787794909933779</v>
      </c>
      <c r="V136">
        <f t="shared" si="29"/>
        <v>4.5849233697538995E-2</v>
      </c>
      <c r="W136">
        <f t="shared" si="30"/>
        <v>2.6092530628574639E-2</v>
      </c>
      <c r="X136">
        <f t="shared" si="31"/>
        <v>-5.1889873091865081E-2</v>
      </c>
    </row>
    <row r="137" spans="1:24">
      <c r="A137" s="1">
        <v>39051</v>
      </c>
      <c r="B137">
        <v>2950</v>
      </c>
      <c r="C137" s="10">
        <f t="shared" si="32"/>
        <v>-4.7772756617172396E-2</v>
      </c>
      <c r="D137">
        <v>2242.87</v>
      </c>
      <c r="E137" s="10">
        <f t="shared" si="24"/>
        <v>-6.1203219635928452E-2</v>
      </c>
      <c r="F137">
        <v>387</v>
      </c>
      <c r="G137" s="10">
        <f t="shared" si="25"/>
        <v>-7.7473182359952375E-2</v>
      </c>
      <c r="H137">
        <v>657.5</v>
      </c>
      <c r="I137" s="10">
        <f t="shared" si="26"/>
        <v>-5.1226551226551176E-2</v>
      </c>
      <c r="J137">
        <v>256.3</v>
      </c>
      <c r="K137" s="10">
        <f t="shared" si="27"/>
        <v>6.7694230368673169E-2</v>
      </c>
      <c r="T137">
        <f t="shared" si="28"/>
        <v>-5.5764726477685135E-2</v>
      </c>
      <c r="U137">
        <f t="shared" si="23"/>
        <v>-6.7766627910750082E-2</v>
      </c>
      <c r="V137">
        <f t="shared" si="29"/>
        <v>-9.2977522349952851E-2</v>
      </c>
      <c r="W137">
        <f t="shared" si="30"/>
        <v>-6.1783235257662494E-2</v>
      </c>
      <c r="X137">
        <f t="shared" si="31"/>
        <v>6.0571567782180112E-2</v>
      </c>
    </row>
    <row r="138" spans="1:24">
      <c r="A138" s="1">
        <v>39080</v>
      </c>
      <c r="B138">
        <v>2744</v>
      </c>
      <c r="C138" s="10">
        <f t="shared" si="32"/>
        <v>-6.9830508474576281E-2</v>
      </c>
      <c r="D138">
        <v>2245.35</v>
      </c>
      <c r="E138" s="10">
        <f t="shared" si="24"/>
        <v>1.1057261455189593E-3</v>
      </c>
      <c r="F138">
        <v>425.75</v>
      </c>
      <c r="G138" s="10">
        <f t="shared" si="25"/>
        <v>0.10012919896640837</v>
      </c>
      <c r="H138">
        <v>628.5</v>
      </c>
      <c r="I138" s="10">
        <f t="shared" si="26"/>
        <v>-4.4106463878326951E-2</v>
      </c>
      <c r="J138">
        <v>271.06</v>
      </c>
      <c r="K138" s="10">
        <f t="shared" si="27"/>
        <v>5.7588763168162194E-2</v>
      </c>
      <c r="T138">
        <f t="shared" si="28"/>
        <v>-7.7822478335089013E-2</v>
      </c>
      <c r="U138">
        <f t="shared" si="23"/>
        <v>-5.457682129302666E-3</v>
      </c>
      <c r="V138">
        <f t="shared" si="29"/>
        <v>8.4624858976407896E-2</v>
      </c>
      <c r="W138">
        <f t="shared" si="30"/>
        <v>-5.466314790943827E-2</v>
      </c>
      <c r="X138">
        <f t="shared" si="31"/>
        <v>5.0466100581669136E-2</v>
      </c>
    </row>
    <row r="139" spans="1:24">
      <c r="A139" s="1">
        <v>39113</v>
      </c>
      <c r="B139">
        <v>2840</v>
      </c>
      <c r="C139" s="10">
        <f t="shared" si="32"/>
        <v>3.4985422740524852E-2</v>
      </c>
      <c r="D139">
        <v>2242.87</v>
      </c>
      <c r="E139" s="10">
        <f t="shared" si="24"/>
        <v>-1.1045048656112E-3</v>
      </c>
      <c r="F139">
        <v>417.75</v>
      </c>
      <c r="G139" s="10">
        <f t="shared" si="25"/>
        <v>-1.8790369935408058E-2</v>
      </c>
      <c r="H139">
        <v>639</v>
      </c>
      <c r="I139" s="10">
        <f t="shared" si="26"/>
        <v>1.6706443914081159E-2</v>
      </c>
      <c r="J139">
        <v>269.31</v>
      </c>
      <c r="K139" s="10">
        <f t="shared" si="27"/>
        <v>-6.4561351730244576E-3</v>
      </c>
      <c r="T139">
        <f t="shared" si="28"/>
        <v>2.6993452880012113E-2</v>
      </c>
      <c r="U139">
        <f t="shared" si="23"/>
        <v>-7.6679131404328253E-3</v>
      </c>
      <c r="V139">
        <f t="shared" si="29"/>
        <v>-3.4294709925408527E-2</v>
      </c>
      <c r="W139">
        <f t="shared" si="30"/>
        <v>6.1497598829698425E-3</v>
      </c>
      <c r="X139">
        <f t="shared" si="31"/>
        <v>-1.3578797759517513E-2</v>
      </c>
    </row>
    <row r="140" spans="1:24">
      <c r="A140" s="1">
        <v>39141</v>
      </c>
      <c r="B140">
        <v>2864</v>
      </c>
      <c r="C140" s="10">
        <f t="shared" si="32"/>
        <v>8.4507042253521014E-3</v>
      </c>
      <c r="D140">
        <v>2260.2199999999998</v>
      </c>
      <c r="E140" s="10">
        <f t="shared" si="24"/>
        <v>7.7356244454649392E-3</v>
      </c>
      <c r="F140">
        <v>435.75</v>
      </c>
      <c r="G140" s="10">
        <f t="shared" si="25"/>
        <v>4.3087971274685888E-2</v>
      </c>
      <c r="H140">
        <v>659</v>
      </c>
      <c r="I140" s="10">
        <f t="shared" si="26"/>
        <v>3.1298904538341166E-2</v>
      </c>
      <c r="J140">
        <v>257.05</v>
      </c>
      <c r="K140" s="10">
        <f t="shared" si="27"/>
        <v>-4.5523745869072818E-2</v>
      </c>
      <c r="T140">
        <f t="shared" si="28"/>
        <v>4.5873436483936415E-4</v>
      </c>
      <c r="U140">
        <f t="shared" si="23"/>
        <v>1.1722161706433139E-3</v>
      </c>
      <c r="V140">
        <f t="shared" si="29"/>
        <v>2.7583631284685418E-2</v>
      </c>
      <c r="W140">
        <f t="shared" si="30"/>
        <v>2.0742220507229847E-2</v>
      </c>
      <c r="X140">
        <f t="shared" si="31"/>
        <v>-5.2646408455565875E-2</v>
      </c>
    </row>
    <row r="141" spans="1:24">
      <c r="A141" s="1">
        <v>39171</v>
      </c>
      <c r="B141">
        <v>2734</v>
      </c>
      <c r="C141" s="10">
        <f t="shared" si="32"/>
        <v>-4.5391061452513926E-2</v>
      </c>
      <c r="D141">
        <v>2397.35</v>
      </c>
      <c r="E141" s="10">
        <f t="shared" si="24"/>
        <v>6.0671085115608259E-2</v>
      </c>
      <c r="F141">
        <v>460</v>
      </c>
      <c r="G141" s="10">
        <f t="shared" si="25"/>
        <v>5.5651176133103775E-2</v>
      </c>
      <c r="H141">
        <v>719</v>
      </c>
      <c r="I141" s="10">
        <f t="shared" si="26"/>
        <v>9.1047040971168336E-2</v>
      </c>
      <c r="J141">
        <v>258.3</v>
      </c>
      <c r="K141" s="10">
        <f t="shared" si="27"/>
        <v>4.8628671464696627E-3</v>
      </c>
      <c r="T141">
        <f t="shared" si="28"/>
        <v>-5.3383031313026665E-2</v>
      </c>
      <c r="U141">
        <f t="shared" si="23"/>
        <v>5.4107676840786635E-2</v>
      </c>
      <c r="V141">
        <f t="shared" si="29"/>
        <v>4.0146836143103305E-2</v>
      </c>
      <c r="W141">
        <f t="shared" si="30"/>
        <v>8.0490356940057017E-2</v>
      </c>
      <c r="X141">
        <f t="shared" si="31"/>
        <v>-2.2597954400233929E-3</v>
      </c>
    </row>
    <row r="142" spans="1:24">
      <c r="A142" s="1">
        <v>39202</v>
      </c>
      <c r="B142">
        <v>2740</v>
      </c>
      <c r="C142" s="10">
        <f t="shared" si="32"/>
        <v>2.1945866861741159E-3</v>
      </c>
      <c r="D142">
        <v>2538.62</v>
      </c>
      <c r="E142" s="10">
        <f t="shared" si="24"/>
        <v>5.8927565853963637E-2</v>
      </c>
      <c r="F142">
        <v>457</v>
      </c>
      <c r="G142" s="10">
        <f t="shared" si="25"/>
        <v>-6.521739130434745E-3</v>
      </c>
      <c r="H142">
        <v>714.5</v>
      </c>
      <c r="I142" s="10">
        <f t="shared" si="26"/>
        <v>-6.2586926286508637E-3</v>
      </c>
      <c r="J142">
        <v>264.56</v>
      </c>
      <c r="K142" s="10">
        <f t="shared" si="27"/>
        <v>2.4235385210994886E-2</v>
      </c>
      <c r="T142">
        <f t="shared" si="28"/>
        <v>-5.7973831743386214E-3</v>
      </c>
      <c r="U142">
        <f t="shared" si="23"/>
        <v>5.2364157579142014E-2</v>
      </c>
      <c r="V142">
        <f t="shared" si="29"/>
        <v>-2.2026079120435214E-2</v>
      </c>
      <c r="W142">
        <f t="shared" si="30"/>
        <v>-1.6815376659762182E-2</v>
      </c>
      <c r="X142">
        <f t="shared" si="31"/>
        <v>1.7112722624501829E-2</v>
      </c>
    </row>
    <row r="143" spans="1:24">
      <c r="A143" s="1">
        <v>39233</v>
      </c>
      <c r="B143">
        <v>2686</v>
      </c>
      <c r="C143" s="10">
        <f t="shared" si="32"/>
        <v>-1.9708029197080257E-2</v>
      </c>
      <c r="D143">
        <v>3031.8</v>
      </c>
      <c r="E143" s="10">
        <f t="shared" si="24"/>
        <v>0.19427090308908013</v>
      </c>
      <c r="F143">
        <v>447.25</v>
      </c>
      <c r="G143" s="10">
        <f t="shared" si="25"/>
        <v>-2.1334792122538304E-2</v>
      </c>
      <c r="H143">
        <v>737</v>
      </c>
      <c r="I143" s="10">
        <f t="shared" si="26"/>
        <v>3.149055283414981E-2</v>
      </c>
      <c r="J143">
        <v>251.3</v>
      </c>
      <c r="K143" s="10">
        <f t="shared" si="27"/>
        <v>-5.0120955548835777E-2</v>
      </c>
      <c r="T143">
        <f t="shared" si="28"/>
        <v>-2.7699999057592996E-2</v>
      </c>
      <c r="U143">
        <f t="shared" si="23"/>
        <v>0.1877074948142585</v>
      </c>
      <c r="V143">
        <f t="shared" si="29"/>
        <v>-3.6839132112538774E-2</v>
      </c>
      <c r="W143">
        <f t="shared" si="30"/>
        <v>2.0933868803038491E-2</v>
      </c>
      <c r="X143">
        <f t="shared" si="31"/>
        <v>-5.7243618135328835E-2</v>
      </c>
    </row>
    <row r="144" spans="1:24">
      <c r="A144" s="1">
        <v>39262</v>
      </c>
      <c r="B144">
        <v>2683</v>
      </c>
      <c r="C144" s="10">
        <f t="shared" si="32"/>
        <v>-1.1169024571854314E-3</v>
      </c>
      <c r="D144">
        <v>3161.5</v>
      </c>
      <c r="E144" s="10">
        <f t="shared" si="24"/>
        <v>4.2779866745827455E-2</v>
      </c>
      <c r="F144">
        <v>405</v>
      </c>
      <c r="G144" s="10">
        <f t="shared" si="25"/>
        <v>-9.4466182224706485E-2</v>
      </c>
      <c r="H144">
        <v>695.5</v>
      </c>
      <c r="I144" s="10">
        <f t="shared" si="26"/>
        <v>-5.6309362279511554E-2</v>
      </c>
      <c r="J144">
        <v>234.55</v>
      </c>
      <c r="K144" s="10">
        <f t="shared" si="27"/>
        <v>-6.6653402307998433E-2</v>
      </c>
      <c r="T144">
        <f t="shared" si="28"/>
        <v>-9.1088723176981686E-3</v>
      </c>
      <c r="U144">
        <f t="shared" si="23"/>
        <v>3.6216458471005832E-2</v>
      </c>
      <c r="V144">
        <f t="shared" si="29"/>
        <v>-0.10997052221470696</v>
      </c>
      <c r="W144">
        <f t="shared" si="30"/>
        <v>-6.6866046310622873E-2</v>
      </c>
      <c r="X144">
        <f t="shared" si="31"/>
        <v>-7.3776064894491483E-2</v>
      </c>
    </row>
    <row r="145" spans="1:24">
      <c r="A145" s="1">
        <v>39294</v>
      </c>
      <c r="B145">
        <v>2559</v>
      </c>
      <c r="C145" s="10">
        <f t="shared" si="32"/>
        <v>-4.621692135669031E-2</v>
      </c>
      <c r="D145">
        <v>2978.93</v>
      </c>
      <c r="E145" s="10">
        <f t="shared" si="24"/>
        <v>-5.7747904475723644E-2</v>
      </c>
      <c r="F145">
        <v>422.5</v>
      </c>
      <c r="G145" s="10">
        <f t="shared" si="25"/>
        <v>4.3209876543209846E-2</v>
      </c>
      <c r="H145">
        <v>659</v>
      </c>
      <c r="I145" s="10">
        <f t="shared" si="26"/>
        <v>-5.248023005032354E-2</v>
      </c>
      <c r="J145">
        <v>231.3</v>
      </c>
      <c r="K145" s="10">
        <f t="shared" si="27"/>
        <v>-1.3856320613941597E-2</v>
      </c>
      <c r="T145">
        <f t="shared" si="28"/>
        <v>-5.4208891217203049E-2</v>
      </c>
      <c r="U145">
        <f t="shared" si="23"/>
        <v>-6.4311312750545274E-2</v>
      </c>
      <c r="V145">
        <f t="shared" si="29"/>
        <v>2.7705536553209377E-2</v>
      </c>
      <c r="W145">
        <f t="shared" si="30"/>
        <v>-6.3036914081434858E-2</v>
      </c>
      <c r="X145">
        <f t="shared" si="31"/>
        <v>-2.0978983200434655E-2</v>
      </c>
    </row>
    <row r="146" spans="1:24">
      <c r="A146" s="1">
        <v>39325</v>
      </c>
      <c r="B146">
        <v>2445</v>
      </c>
      <c r="C146" s="10">
        <f t="shared" si="32"/>
        <v>-4.4548651817116092E-2</v>
      </c>
      <c r="D146">
        <v>2833.54</v>
      </c>
      <c r="E146" s="10">
        <f t="shared" si="24"/>
        <v>-4.8806114947313239E-2</v>
      </c>
      <c r="F146">
        <v>462.25</v>
      </c>
      <c r="G146" s="10">
        <f t="shared" si="25"/>
        <v>9.4082840236686449E-2</v>
      </c>
      <c r="H146">
        <v>689</v>
      </c>
      <c r="I146" s="10">
        <f t="shared" si="26"/>
        <v>4.5523520485584168E-2</v>
      </c>
      <c r="J146">
        <v>236.3</v>
      </c>
      <c r="K146" s="10">
        <f t="shared" si="27"/>
        <v>2.1616947686986521E-2</v>
      </c>
      <c r="T146">
        <f t="shared" si="28"/>
        <v>-5.2540621677628831E-2</v>
      </c>
      <c r="U146">
        <f t="shared" si="23"/>
        <v>-5.5369523222134863E-2</v>
      </c>
      <c r="V146">
        <f t="shared" si="29"/>
        <v>7.8578500246685973E-2</v>
      </c>
      <c r="W146">
        <f t="shared" si="30"/>
        <v>3.4966836454472849E-2</v>
      </c>
      <c r="X146">
        <f t="shared" si="31"/>
        <v>1.4494285100493465E-2</v>
      </c>
    </row>
    <row r="147" spans="1:24">
      <c r="A147" s="1">
        <v>39353</v>
      </c>
      <c r="B147">
        <v>2449</v>
      </c>
      <c r="C147" s="10">
        <f t="shared" si="32"/>
        <v>1.6359918200408163E-3</v>
      </c>
      <c r="D147">
        <v>3492.77</v>
      </c>
      <c r="E147" s="10">
        <f t="shared" si="24"/>
        <v>0.23265244182189071</v>
      </c>
      <c r="F147">
        <v>493.5</v>
      </c>
      <c r="G147" s="10">
        <f t="shared" si="25"/>
        <v>6.7604110329908096E-2</v>
      </c>
      <c r="H147">
        <v>700.5</v>
      </c>
      <c r="I147" s="10">
        <f t="shared" si="26"/>
        <v>1.6690856313497759E-2</v>
      </c>
      <c r="J147">
        <v>249.3</v>
      </c>
      <c r="K147" s="10">
        <f t="shared" si="27"/>
        <v>5.5014811680067721E-2</v>
      </c>
      <c r="T147">
        <f t="shared" si="28"/>
        <v>-6.3559780404719209E-3</v>
      </c>
      <c r="U147">
        <f t="shared" si="23"/>
        <v>0.22608903354706908</v>
      </c>
      <c r="V147">
        <f t="shared" si="29"/>
        <v>5.2099770339907626E-2</v>
      </c>
      <c r="W147">
        <f t="shared" si="30"/>
        <v>6.1341722823864426E-3</v>
      </c>
      <c r="X147">
        <f t="shared" si="31"/>
        <v>4.7892149093574664E-2</v>
      </c>
    </row>
    <row r="148" spans="1:24">
      <c r="A148" s="1">
        <v>39386</v>
      </c>
      <c r="B148">
        <v>2373</v>
      </c>
      <c r="C148" s="10">
        <f t="shared" si="32"/>
        <v>-3.103307472437733E-2</v>
      </c>
      <c r="D148">
        <v>3709.21</v>
      </c>
      <c r="E148" s="10">
        <f t="shared" si="24"/>
        <v>6.1968008199795532E-2</v>
      </c>
      <c r="F148">
        <v>498</v>
      </c>
      <c r="G148" s="10">
        <f t="shared" si="25"/>
        <v>9.1185410334346795E-3</v>
      </c>
      <c r="H148">
        <v>723.5</v>
      </c>
      <c r="I148" s="10">
        <f t="shared" si="26"/>
        <v>3.2833690221270473E-2</v>
      </c>
      <c r="J148">
        <v>242.05</v>
      </c>
      <c r="K148" s="10">
        <f t="shared" si="27"/>
        <v>-2.9081427998395526E-2</v>
      </c>
      <c r="T148">
        <f t="shared" si="28"/>
        <v>-3.9025044584890069E-2</v>
      </c>
      <c r="U148">
        <f t="shared" si="23"/>
        <v>5.5404599924973909E-2</v>
      </c>
      <c r="V148">
        <f t="shared" si="29"/>
        <v>-6.3857989565657917E-3</v>
      </c>
      <c r="W148">
        <f t="shared" si="30"/>
        <v>2.2277006190159154E-2</v>
      </c>
      <c r="X148">
        <f t="shared" si="31"/>
        <v>-3.6204090584888583E-2</v>
      </c>
    </row>
    <row r="149" spans="1:24">
      <c r="A149" s="1">
        <v>39416</v>
      </c>
      <c r="B149">
        <v>2310</v>
      </c>
      <c r="C149" s="10">
        <f t="shared" si="32"/>
        <v>-2.6548672566371723E-2</v>
      </c>
      <c r="D149">
        <v>4659.2299999999996</v>
      </c>
      <c r="E149" s="10">
        <f t="shared" si="24"/>
        <v>0.25612461952814747</v>
      </c>
      <c r="F149">
        <v>460</v>
      </c>
      <c r="G149" s="10">
        <f t="shared" si="25"/>
        <v>-7.6305220883534086E-2</v>
      </c>
      <c r="H149">
        <v>716</v>
      </c>
      <c r="I149" s="10">
        <f t="shared" si="26"/>
        <v>-1.0366275051831408E-2</v>
      </c>
      <c r="J149">
        <v>215.8</v>
      </c>
      <c r="K149" s="10">
        <f t="shared" si="27"/>
        <v>-0.10844866763065486</v>
      </c>
      <c r="T149">
        <f t="shared" si="28"/>
        <v>-3.4540642426884462E-2</v>
      </c>
      <c r="U149">
        <f t="shared" si="23"/>
        <v>0.24956121125332584</v>
      </c>
      <c r="V149">
        <f t="shared" si="29"/>
        <v>-9.1809560873534563E-2</v>
      </c>
      <c r="W149">
        <f t="shared" si="30"/>
        <v>-2.0922959082942727E-2</v>
      </c>
      <c r="X149">
        <f t="shared" si="31"/>
        <v>-0.11557133021714791</v>
      </c>
    </row>
    <row r="150" spans="1:24">
      <c r="A150" s="1">
        <v>39447</v>
      </c>
      <c r="B150">
        <v>2164</v>
      </c>
      <c r="C150" s="10">
        <f t="shared" si="32"/>
        <v>-6.320346320346315E-2</v>
      </c>
      <c r="D150">
        <v>4392.3999999999996</v>
      </c>
      <c r="E150" s="10">
        <f t="shared" si="24"/>
        <v>-5.7269119575552141E-2</v>
      </c>
      <c r="F150">
        <v>498</v>
      </c>
      <c r="G150" s="10">
        <f t="shared" si="25"/>
        <v>8.260869565217388E-2</v>
      </c>
      <c r="H150">
        <v>709.5</v>
      </c>
      <c r="I150" s="10">
        <f t="shared" si="26"/>
        <v>-9.0782122905027629E-3</v>
      </c>
      <c r="J150">
        <v>230.05</v>
      </c>
      <c r="K150" s="10">
        <f t="shared" si="27"/>
        <v>6.603336422613526E-2</v>
      </c>
      <c r="T150">
        <f t="shared" si="28"/>
        <v>-7.1195433063975883E-2</v>
      </c>
      <c r="U150">
        <f t="shared" si="23"/>
        <v>-6.3832527850373771E-2</v>
      </c>
      <c r="V150">
        <f t="shared" si="29"/>
        <v>6.7104355662173404E-2</v>
      </c>
      <c r="W150">
        <f t="shared" si="30"/>
        <v>-1.9634896321614081E-2</v>
      </c>
      <c r="X150">
        <f t="shared" si="31"/>
        <v>5.8910701639642203E-2</v>
      </c>
    </row>
    <row r="151" spans="1:24">
      <c r="A151" s="1">
        <v>39478</v>
      </c>
      <c r="B151">
        <v>2094</v>
      </c>
      <c r="C151" s="10">
        <f t="shared" si="32"/>
        <v>-3.2347504621072054E-2</v>
      </c>
      <c r="D151">
        <v>4094.17</v>
      </c>
      <c r="E151" s="10">
        <f t="shared" si="24"/>
        <v>-6.7896821783079764E-2</v>
      </c>
      <c r="F151">
        <v>465</v>
      </c>
      <c r="G151" s="10">
        <f t="shared" si="25"/>
        <v>-6.6265060240963902E-2</v>
      </c>
      <c r="H151">
        <v>628</v>
      </c>
      <c r="I151" s="10">
        <f t="shared" si="26"/>
        <v>-0.11486962649753352</v>
      </c>
      <c r="J151">
        <v>220.55</v>
      </c>
      <c r="K151" s="10">
        <f t="shared" si="27"/>
        <v>-4.1295370571614809E-2</v>
      </c>
      <c r="T151">
        <f t="shared" si="28"/>
        <v>-4.0339474481584793E-2</v>
      </c>
      <c r="U151">
        <f t="shared" si="23"/>
        <v>-7.4460230057901394E-2</v>
      </c>
      <c r="V151">
        <f t="shared" si="29"/>
        <v>-8.1769400230964379E-2</v>
      </c>
      <c r="W151">
        <f t="shared" si="30"/>
        <v>-0.12542631052864484</v>
      </c>
      <c r="X151">
        <f t="shared" si="31"/>
        <v>-4.8418033158107866E-2</v>
      </c>
    </row>
    <row r="152" spans="1:24">
      <c r="A152" s="1">
        <v>39507</v>
      </c>
      <c r="B152">
        <v>1893</v>
      </c>
      <c r="C152" s="10">
        <f t="shared" si="32"/>
        <v>-9.5988538681948454E-2</v>
      </c>
      <c r="D152">
        <v>4725.32</v>
      </c>
      <c r="E152" s="10">
        <f t="shared" si="24"/>
        <v>0.15415822987320982</v>
      </c>
      <c r="F152">
        <v>482.75</v>
      </c>
      <c r="G152" s="10">
        <f t="shared" si="25"/>
        <v>3.817204301075261E-2</v>
      </c>
      <c r="H152">
        <v>697.5</v>
      </c>
      <c r="I152" s="10">
        <f t="shared" si="26"/>
        <v>0.11066878980891715</v>
      </c>
      <c r="J152">
        <v>197.54</v>
      </c>
      <c r="K152" s="10">
        <f t="shared" si="27"/>
        <v>-0.10433008388120613</v>
      </c>
      <c r="T152">
        <f t="shared" si="28"/>
        <v>-0.10398050854246119</v>
      </c>
      <c r="U152">
        <f t="shared" si="23"/>
        <v>0.14759482159838819</v>
      </c>
      <c r="V152">
        <f t="shared" si="29"/>
        <v>2.266770302075214E-2</v>
      </c>
      <c r="W152">
        <f t="shared" si="30"/>
        <v>0.10011210577780583</v>
      </c>
      <c r="X152">
        <f t="shared" si="31"/>
        <v>-0.11145274646769918</v>
      </c>
    </row>
    <row r="153" spans="1:24">
      <c r="A153" s="1">
        <v>39538</v>
      </c>
      <c r="B153">
        <v>1884</v>
      </c>
      <c r="C153" s="10">
        <f t="shared" si="32"/>
        <v>-4.7543581616481534E-3</v>
      </c>
      <c r="D153">
        <v>4323</v>
      </c>
      <c r="E153" s="10">
        <f t="shared" si="24"/>
        <v>-8.5141323762200183E-2</v>
      </c>
      <c r="F153">
        <v>485.25</v>
      </c>
      <c r="G153" s="10">
        <f t="shared" si="25"/>
        <v>5.1786639047126659E-3</v>
      </c>
      <c r="H153">
        <v>709.5</v>
      </c>
      <c r="I153" s="10">
        <f t="shared" si="26"/>
        <v>1.7204301075268713E-2</v>
      </c>
      <c r="J153">
        <v>188.14</v>
      </c>
      <c r="K153" s="10">
        <f t="shared" si="27"/>
        <v>-4.7585299179912943E-2</v>
      </c>
      <c r="T153">
        <f t="shared" si="28"/>
        <v>-1.2746328022160891E-2</v>
      </c>
      <c r="U153">
        <f t="shared" si="23"/>
        <v>-9.1704732037021813E-2</v>
      </c>
      <c r="V153">
        <f t="shared" si="29"/>
        <v>-1.0325676085287805E-2</v>
      </c>
      <c r="W153">
        <f t="shared" si="30"/>
        <v>6.6476170441573963E-3</v>
      </c>
      <c r="X153">
        <f t="shared" si="31"/>
        <v>-5.4707961766406001E-2</v>
      </c>
    </row>
    <row r="154" spans="1:24">
      <c r="A154" s="1">
        <v>39568</v>
      </c>
      <c r="B154">
        <v>2128</v>
      </c>
      <c r="C154" s="10">
        <f t="shared" si="32"/>
        <v>0.12951167728237789</v>
      </c>
      <c r="D154">
        <v>4883.1000000000004</v>
      </c>
      <c r="E154" s="10">
        <f t="shared" si="24"/>
        <v>0.12956280360860517</v>
      </c>
      <c r="F154">
        <v>466.75</v>
      </c>
      <c r="G154" s="10">
        <f t="shared" si="25"/>
        <v>-3.8124678001030365E-2</v>
      </c>
      <c r="H154">
        <v>739.5</v>
      </c>
      <c r="I154" s="10">
        <f t="shared" si="26"/>
        <v>4.228329809725162E-2</v>
      </c>
      <c r="J154">
        <v>197.84</v>
      </c>
      <c r="K154" s="10">
        <f t="shared" si="27"/>
        <v>5.1557350908897792E-2</v>
      </c>
      <c r="T154">
        <f t="shared" si="28"/>
        <v>0.12151970742186516</v>
      </c>
      <c r="U154">
        <f t="shared" si="23"/>
        <v>0.12299939533378354</v>
      </c>
      <c r="V154">
        <f t="shared" si="29"/>
        <v>-5.3629017991030835E-2</v>
      </c>
      <c r="W154">
        <f t="shared" si="30"/>
        <v>3.1726614066140302E-2</v>
      </c>
      <c r="X154">
        <f t="shared" si="31"/>
        <v>4.4434688322404735E-2</v>
      </c>
    </row>
    <row r="155" spans="1:24">
      <c r="A155" s="1">
        <v>39598</v>
      </c>
      <c r="B155">
        <v>2205</v>
      </c>
      <c r="C155" s="10">
        <f t="shared" si="32"/>
        <v>3.6184210526315708E-2</v>
      </c>
      <c r="D155">
        <v>5002.0600000000004</v>
      </c>
      <c r="E155" s="10">
        <f t="shared" si="24"/>
        <v>2.4361573590546914E-2</v>
      </c>
      <c r="F155">
        <v>453.25</v>
      </c>
      <c r="G155" s="10">
        <f t="shared" si="25"/>
        <v>-2.8923406534547391E-2</v>
      </c>
      <c r="H155">
        <v>706.5</v>
      </c>
      <c r="I155" s="10">
        <f t="shared" si="26"/>
        <v>-4.4624746450304231E-2</v>
      </c>
      <c r="J155">
        <v>225.05</v>
      </c>
      <c r="K155" s="10">
        <f t="shared" si="27"/>
        <v>0.13753538212697136</v>
      </c>
      <c r="T155">
        <f t="shared" si="28"/>
        <v>2.8192240665802969E-2</v>
      </c>
      <c r="U155">
        <f t="shared" si="23"/>
        <v>1.7798165315725291E-2</v>
      </c>
      <c r="V155">
        <f t="shared" si="29"/>
        <v>-4.4427746524547861E-2</v>
      </c>
      <c r="W155">
        <f t="shared" si="30"/>
        <v>-5.518143048141555E-2</v>
      </c>
      <c r="X155">
        <f t="shared" si="31"/>
        <v>0.13041271954047831</v>
      </c>
    </row>
    <row r="156" spans="1:24">
      <c r="A156" s="1">
        <v>39629</v>
      </c>
      <c r="B156">
        <v>2142</v>
      </c>
      <c r="C156" s="10">
        <f t="shared" si="32"/>
        <v>-2.8571428571428581E-2</v>
      </c>
      <c r="D156">
        <v>4964.0600000000004</v>
      </c>
      <c r="E156" s="10">
        <f t="shared" si="24"/>
        <v>-7.5968700895231445E-3</v>
      </c>
      <c r="F156">
        <v>442.5</v>
      </c>
      <c r="G156" s="10">
        <f t="shared" si="25"/>
        <v>-2.3717595146166559E-2</v>
      </c>
      <c r="H156">
        <v>654.5</v>
      </c>
      <c r="I156" s="10">
        <f t="shared" si="26"/>
        <v>-7.3602264685067254E-2</v>
      </c>
      <c r="J156">
        <v>209.04</v>
      </c>
      <c r="K156" s="10">
        <f t="shared" si="27"/>
        <v>-7.1139746722950536E-2</v>
      </c>
      <c r="T156">
        <f t="shared" si="28"/>
        <v>-3.656339843194132E-2</v>
      </c>
      <c r="U156">
        <f t="shared" si="23"/>
        <v>-1.416027836434477E-2</v>
      </c>
      <c r="V156">
        <f t="shared" si="29"/>
        <v>-3.9221935136167028E-2</v>
      </c>
      <c r="W156">
        <f t="shared" si="30"/>
        <v>-8.4158948716178572E-2</v>
      </c>
      <c r="X156">
        <f t="shared" si="31"/>
        <v>-7.8262409309443587E-2</v>
      </c>
    </row>
    <row r="157" spans="1:24">
      <c r="A157" s="1">
        <v>39660</v>
      </c>
      <c r="B157">
        <v>2468</v>
      </c>
      <c r="C157" s="10">
        <f t="shared" si="32"/>
        <v>0.15219421101774033</v>
      </c>
      <c r="D157">
        <v>4411.3999999999996</v>
      </c>
      <c r="E157" s="10">
        <f t="shared" si="24"/>
        <v>-0.11133225625798249</v>
      </c>
      <c r="F157">
        <v>450</v>
      </c>
      <c r="G157" s="10">
        <f t="shared" si="25"/>
        <v>1.6949152542372836E-2</v>
      </c>
      <c r="H157">
        <v>632</v>
      </c>
      <c r="I157" s="10">
        <f t="shared" si="26"/>
        <v>-3.4377387318563768E-2</v>
      </c>
      <c r="J157">
        <v>195.94</v>
      </c>
      <c r="K157" s="10">
        <f t="shared" si="27"/>
        <v>-6.2667432070417139E-2</v>
      </c>
      <c r="T157">
        <f t="shared" si="28"/>
        <v>0.1442022411572276</v>
      </c>
      <c r="U157">
        <f t="shared" si="23"/>
        <v>-0.11789566453280412</v>
      </c>
      <c r="V157">
        <f t="shared" si="29"/>
        <v>1.444812552372365E-3</v>
      </c>
      <c r="W157">
        <f t="shared" si="30"/>
        <v>-4.4934071349675087E-2</v>
      </c>
      <c r="X157">
        <f t="shared" si="31"/>
        <v>-6.979009465691019E-2</v>
      </c>
    </row>
    <row r="158" spans="1:24">
      <c r="A158" s="1">
        <v>39689</v>
      </c>
      <c r="B158">
        <v>2693</v>
      </c>
      <c r="C158" s="10">
        <f t="shared" si="32"/>
        <v>9.1166936790923803E-2</v>
      </c>
      <c r="D158">
        <v>4319.7</v>
      </c>
      <c r="E158" s="10">
        <f t="shared" si="24"/>
        <v>-2.0787051729609596E-2</v>
      </c>
      <c r="F158">
        <v>480</v>
      </c>
      <c r="G158" s="10">
        <f t="shared" si="25"/>
        <v>6.6666666666666652E-2</v>
      </c>
      <c r="H158">
        <v>715</v>
      </c>
      <c r="I158" s="10">
        <f t="shared" si="26"/>
        <v>0.13132911392405067</v>
      </c>
      <c r="J158">
        <v>210.04</v>
      </c>
      <c r="K158" s="10">
        <f t="shared" si="27"/>
        <v>7.1960804327855454E-2</v>
      </c>
      <c r="T158">
        <f t="shared" si="28"/>
        <v>8.3174966930411071E-2</v>
      </c>
      <c r="U158">
        <f t="shared" si="23"/>
        <v>-2.7350460004431219E-2</v>
      </c>
      <c r="V158">
        <f t="shared" si="29"/>
        <v>5.1162326676666182E-2</v>
      </c>
      <c r="W158">
        <f t="shared" si="30"/>
        <v>0.12077242989293935</v>
      </c>
      <c r="X158">
        <f t="shared" si="31"/>
        <v>6.4838141741362404E-2</v>
      </c>
    </row>
    <row r="159" spans="1:24">
      <c r="A159" s="1">
        <v>39721</v>
      </c>
      <c r="B159">
        <v>2460</v>
      </c>
      <c r="C159" s="10">
        <f t="shared" si="32"/>
        <v>-8.6520608986260683E-2</v>
      </c>
      <c r="D159">
        <v>2867.41</v>
      </c>
      <c r="E159" s="10">
        <f t="shared" si="24"/>
        <v>-0.33620158807324585</v>
      </c>
      <c r="F159">
        <v>412</v>
      </c>
      <c r="G159" s="10">
        <f t="shared" si="25"/>
        <v>-0.14166666666666672</v>
      </c>
      <c r="H159">
        <v>657</v>
      </c>
      <c r="I159" s="10">
        <f t="shared" si="26"/>
        <v>-8.1118881118881103E-2</v>
      </c>
      <c r="J159">
        <v>195.34</v>
      </c>
      <c r="K159" s="10">
        <f t="shared" si="27"/>
        <v>-6.9986669205865493E-2</v>
      </c>
      <c r="T159">
        <f t="shared" si="28"/>
        <v>-9.4512578846773415E-2</v>
      </c>
      <c r="U159">
        <f t="shared" si="23"/>
        <v>-0.34276499634806745</v>
      </c>
      <c r="V159">
        <f t="shared" si="29"/>
        <v>-0.15717100665666719</v>
      </c>
      <c r="W159">
        <f t="shared" si="30"/>
        <v>-9.1675565149992422E-2</v>
      </c>
      <c r="X159">
        <f t="shared" si="31"/>
        <v>-7.7109331792358543E-2</v>
      </c>
    </row>
    <row r="160" spans="1:24">
      <c r="A160" s="1">
        <v>39752</v>
      </c>
      <c r="B160">
        <v>2630</v>
      </c>
      <c r="C160" s="10">
        <f t="shared" si="32"/>
        <v>6.9105691056910556E-2</v>
      </c>
      <c r="D160">
        <v>2365.96</v>
      </c>
      <c r="E160" s="10">
        <f t="shared" si="24"/>
        <v>-0.17487907205457187</v>
      </c>
      <c r="F160">
        <v>348.75</v>
      </c>
      <c r="G160" s="10">
        <f t="shared" si="25"/>
        <v>-0.15351941747572817</v>
      </c>
      <c r="H160">
        <v>623</v>
      </c>
      <c r="I160" s="10">
        <f t="shared" si="26"/>
        <v>-5.1750380517503802E-2</v>
      </c>
      <c r="J160">
        <v>173.04</v>
      </c>
      <c r="K160" s="10">
        <f t="shared" si="27"/>
        <v>-0.11415992628237948</v>
      </c>
      <c r="T160">
        <f t="shared" si="28"/>
        <v>6.1113721196397817E-2</v>
      </c>
      <c r="U160">
        <f t="shared" si="23"/>
        <v>-0.1814424803293935</v>
      </c>
      <c r="V160">
        <f t="shared" si="29"/>
        <v>-0.16902375746572865</v>
      </c>
      <c r="W160">
        <f t="shared" si="30"/>
        <v>-6.2307064548615121E-2</v>
      </c>
      <c r="X160">
        <f t="shared" si="31"/>
        <v>-0.12128258886887253</v>
      </c>
    </row>
    <row r="161" spans="1:24">
      <c r="A161" s="1">
        <v>39780</v>
      </c>
      <c r="B161">
        <v>2445</v>
      </c>
      <c r="C161" s="10">
        <f t="shared" si="32"/>
        <v>-7.0342205323193907E-2</v>
      </c>
      <c r="D161">
        <v>1328.38</v>
      </c>
      <c r="E161" s="10">
        <f t="shared" si="24"/>
        <v>-0.43854503034708947</v>
      </c>
      <c r="F161">
        <v>354.25</v>
      </c>
      <c r="G161" s="10">
        <f t="shared" si="25"/>
        <v>1.5770609318996431E-2</v>
      </c>
      <c r="H161">
        <v>632.5</v>
      </c>
      <c r="I161" s="10">
        <f t="shared" si="26"/>
        <v>1.5248796147672605E-2</v>
      </c>
      <c r="J161">
        <v>166.14</v>
      </c>
      <c r="K161" s="10">
        <f t="shared" si="27"/>
        <v>-3.9875173370318984E-2</v>
      </c>
      <c r="T161">
        <f t="shared" si="28"/>
        <v>-7.8334175183706639E-2</v>
      </c>
      <c r="U161">
        <f t="shared" si="23"/>
        <v>-0.44510843862191107</v>
      </c>
      <c r="V161">
        <f t="shared" si="29"/>
        <v>2.6626932899596022E-4</v>
      </c>
      <c r="W161">
        <f t="shared" si="30"/>
        <v>4.6921121165612884E-3</v>
      </c>
      <c r="X161">
        <f t="shared" si="31"/>
        <v>-4.6997835956812041E-2</v>
      </c>
    </row>
    <row r="162" spans="1:24">
      <c r="A162" s="1">
        <v>39813</v>
      </c>
      <c r="B162">
        <v>2807</v>
      </c>
      <c r="C162" s="10">
        <f t="shared" si="32"/>
        <v>0.14805725971370154</v>
      </c>
      <c r="D162">
        <v>1230.9000000000001</v>
      </c>
      <c r="E162" s="10">
        <f t="shared" si="24"/>
        <v>-7.3382616420000324E-2</v>
      </c>
      <c r="F162">
        <v>376.75</v>
      </c>
      <c r="G162" s="10">
        <f t="shared" si="25"/>
        <v>6.3514467184191847E-2</v>
      </c>
      <c r="H162">
        <v>590</v>
      </c>
      <c r="I162" s="10">
        <f t="shared" si="26"/>
        <v>-6.7193675889328008E-2</v>
      </c>
      <c r="J162">
        <v>170.04</v>
      </c>
      <c r="K162" s="10">
        <f t="shared" si="27"/>
        <v>2.3474178403755985E-2</v>
      </c>
      <c r="T162">
        <f t="shared" si="28"/>
        <v>0.14006528985318881</v>
      </c>
      <c r="U162">
        <f t="shared" si="23"/>
        <v>-7.9946024694821954E-2</v>
      </c>
      <c r="V162">
        <f t="shared" si="29"/>
        <v>4.8010127194191378E-2</v>
      </c>
      <c r="W162">
        <f t="shared" si="30"/>
        <v>-7.7750359920439327E-2</v>
      </c>
      <c r="X162">
        <f t="shared" si="31"/>
        <v>1.6351515817262928E-2</v>
      </c>
    </row>
    <row r="163" spans="1:24">
      <c r="A163" s="1">
        <v>39843</v>
      </c>
      <c r="B163">
        <v>2671</v>
      </c>
      <c r="C163" s="10">
        <f t="shared" si="32"/>
        <v>-4.8450302814392554E-2</v>
      </c>
      <c r="D163">
        <v>1244.1099999999999</v>
      </c>
      <c r="E163" s="10">
        <f t="shared" si="24"/>
        <v>1.0731984726622734E-2</v>
      </c>
      <c r="F163">
        <v>402.25</v>
      </c>
      <c r="G163" s="10">
        <f t="shared" si="25"/>
        <v>6.7684140676841364E-2</v>
      </c>
      <c r="H163">
        <v>567</v>
      </c>
      <c r="I163" s="10">
        <f t="shared" si="26"/>
        <v>-3.8983050847457679E-2</v>
      </c>
      <c r="J163">
        <v>181.14</v>
      </c>
      <c r="K163" s="10">
        <f t="shared" si="27"/>
        <v>6.5278757939308374E-2</v>
      </c>
      <c r="T163">
        <f t="shared" si="28"/>
        <v>-5.6442272674905293E-2</v>
      </c>
      <c r="U163">
        <f t="shared" si="23"/>
        <v>4.1685764518011089E-3</v>
      </c>
      <c r="V163">
        <f t="shared" si="29"/>
        <v>5.2179800686840895E-2</v>
      </c>
      <c r="W163">
        <f t="shared" si="30"/>
        <v>-4.9539734878568997E-2</v>
      </c>
      <c r="X163">
        <f t="shared" si="31"/>
        <v>5.8156095352815317E-2</v>
      </c>
    </row>
    <row r="164" spans="1:24">
      <c r="A164" s="1">
        <v>39871</v>
      </c>
      <c r="B164">
        <v>2243</v>
      </c>
      <c r="C164" s="10">
        <f t="shared" si="32"/>
        <v>-0.16023961063272185</v>
      </c>
      <c r="D164">
        <v>1487.81</v>
      </c>
      <c r="E164" s="10">
        <f t="shared" si="24"/>
        <v>0.1958830006992951</v>
      </c>
      <c r="F164">
        <v>371.5</v>
      </c>
      <c r="G164" s="10">
        <f t="shared" si="25"/>
        <v>-7.6444996892479855E-2</v>
      </c>
      <c r="H164">
        <v>581</v>
      </c>
      <c r="I164" s="10">
        <f t="shared" si="26"/>
        <v>2.4691358024691468E-2</v>
      </c>
      <c r="J164">
        <v>170.74</v>
      </c>
      <c r="K164" s="10">
        <f t="shared" si="27"/>
        <v>-5.7414154797394201E-2</v>
      </c>
      <c r="T164">
        <f t="shared" si="28"/>
        <v>-0.16823158049323458</v>
      </c>
      <c r="U164">
        <f t="shared" si="23"/>
        <v>0.18931959242447347</v>
      </c>
      <c r="V164">
        <f t="shared" si="29"/>
        <v>-9.1949336882480331E-2</v>
      </c>
      <c r="W164">
        <f t="shared" si="30"/>
        <v>1.4134673993580151E-2</v>
      </c>
      <c r="X164">
        <f t="shared" si="31"/>
        <v>-6.4536817383887252E-2</v>
      </c>
    </row>
    <row r="165" spans="1:24">
      <c r="A165" s="1">
        <v>39903</v>
      </c>
      <c r="B165">
        <v>2451</v>
      </c>
      <c r="C165" s="10">
        <f t="shared" si="32"/>
        <v>9.2732946946054495E-2</v>
      </c>
      <c r="D165">
        <v>1941.35</v>
      </c>
      <c r="E165" s="10">
        <f t="shared" si="24"/>
        <v>0.30483731121581381</v>
      </c>
      <c r="F165">
        <v>334.5</v>
      </c>
      <c r="G165" s="10">
        <f t="shared" si="25"/>
        <v>-9.9596231493943477E-2</v>
      </c>
      <c r="H165">
        <v>546.5</v>
      </c>
      <c r="I165" s="10">
        <f t="shared" si="26"/>
        <v>-5.9380378657487132E-2</v>
      </c>
      <c r="J165">
        <v>169.24</v>
      </c>
      <c r="K165" s="10">
        <f t="shared" si="27"/>
        <v>-8.7852875717465695E-3</v>
      </c>
      <c r="T165">
        <f t="shared" si="28"/>
        <v>8.4740977085541763E-2</v>
      </c>
      <c r="U165">
        <f t="shared" si="23"/>
        <v>0.29827390294099221</v>
      </c>
      <c r="V165">
        <f t="shared" si="29"/>
        <v>-0.11510057148394395</v>
      </c>
      <c r="W165">
        <f t="shared" si="30"/>
        <v>-6.993706268859845E-2</v>
      </c>
      <c r="X165">
        <f t="shared" si="31"/>
        <v>-1.5907950158239627E-2</v>
      </c>
    </row>
    <row r="166" spans="1:24">
      <c r="A166" s="1">
        <v>39933</v>
      </c>
      <c r="B166">
        <v>2385</v>
      </c>
      <c r="C166" s="10">
        <f t="shared" si="32"/>
        <v>-2.6927784577723379E-2</v>
      </c>
      <c r="D166">
        <v>2291.61</v>
      </c>
      <c r="E166" s="10">
        <f t="shared" si="24"/>
        <v>0.18042084116722901</v>
      </c>
      <c r="F166">
        <v>358.25</v>
      </c>
      <c r="G166" s="10">
        <f t="shared" si="25"/>
        <v>7.1001494768310858E-2</v>
      </c>
      <c r="H166">
        <v>548.5</v>
      </c>
      <c r="I166" s="10">
        <f t="shared" si="26"/>
        <v>3.6596523330283404E-3</v>
      </c>
      <c r="J166">
        <v>185.54</v>
      </c>
      <c r="K166" s="10">
        <f t="shared" si="27"/>
        <v>9.631292838572425E-2</v>
      </c>
      <c r="T166">
        <f t="shared" si="28"/>
        <v>-3.4919754438236118E-2</v>
      </c>
      <c r="U166">
        <f t="shared" si="23"/>
        <v>0.17385743289240738</v>
      </c>
      <c r="V166">
        <f t="shared" si="29"/>
        <v>5.5497154778310388E-2</v>
      </c>
      <c r="W166">
        <f t="shared" si="30"/>
        <v>-6.8970316980829765E-3</v>
      </c>
      <c r="X166">
        <f t="shared" si="31"/>
        <v>8.91902657992312E-2</v>
      </c>
    </row>
    <row r="167" spans="1:24">
      <c r="A167" s="1">
        <v>39962</v>
      </c>
      <c r="B167">
        <v>2570</v>
      </c>
      <c r="C167" s="10">
        <f t="shared" si="32"/>
        <v>7.7568134171907666E-2</v>
      </c>
      <c r="D167">
        <v>2313.09</v>
      </c>
      <c r="E167" s="10">
        <f t="shared" si="24"/>
        <v>9.3733226857972696E-3</v>
      </c>
      <c r="F167">
        <v>341.75</v>
      </c>
      <c r="G167" s="10">
        <f t="shared" si="25"/>
        <v>-4.6057222609909299E-2</v>
      </c>
      <c r="H167">
        <v>510.5</v>
      </c>
      <c r="I167" s="10">
        <f t="shared" si="26"/>
        <v>-6.9279854147675457E-2</v>
      </c>
      <c r="J167">
        <v>190.04</v>
      </c>
      <c r="K167" s="10">
        <f t="shared" si="27"/>
        <v>2.42535302360678E-2</v>
      </c>
      <c r="T167">
        <f t="shared" si="28"/>
        <v>6.9576164311394934E-2</v>
      </c>
      <c r="U167">
        <f t="shared" si="23"/>
        <v>2.8099144109756443E-3</v>
      </c>
      <c r="V167">
        <f t="shared" si="29"/>
        <v>-6.1561562599909768E-2</v>
      </c>
      <c r="W167">
        <f t="shared" si="30"/>
        <v>-7.9836538178786776E-2</v>
      </c>
      <c r="X167">
        <f t="shared" si="31"/>
        <v>1.7130867649574742E-2</v>
      </c>
    </row>
    <row r="168" spans="1:24">
      <c r="A168" s="1">
        <v>39994</v>
      </c>
      <c r="B168">
        <v>2670.5</v>
      </c>
      <c r="C168" s="10">
        <f t="shared" si="32"/>
        <v>3.9105058365758838E-2</v>
      </c>
      <c r="D168">
        <v>2105</v>
      </c>
      <c r="E168" s="10">
        <f t="shared" si="24"/>
        <v>-8.9961912420182588E-2</v>
      </c>
      <c r="F168">
        <v>338.5</v>
      </c>
      <c r="G168" s="10">
        <f t="shared" si="25"/>
        <v>-9.5098756400877615E-3</v>
      </c>
      <c r="H168">
        <v>502.5</v>
      </c>
      <c r="I168" s="10">
        <f t="shared" si="26"/>
        <v>-1.5670910871694366E-2</v>
      </c>
      <c r="J168">
        <v>178.14</v>
      </c>
      <c r="K168" s="10">
        <f t="shared" si="27"/>
        <v>-6.261839612713116E-2</v>
      </c>
      <c r="T168">
        <f t="shared" si="28"/>
        <v>3.1113088505246099E-2</v>
      </c>
      <c r="U168">
        <f t="shared" si="23"/>
        <v>-9.6525320695004219E-2</v>
      </c>
      <c r="V168">
        <f t="shared" si="29"/>
        <v>-2.5014215630088231E-2</v>
      </c>
      <c r="W168">
        <f t="shared" si="30"/>
        <v>-2.6227594902805684E-2</v>
      </c>
      <c r="X168">
        <f t="shared" si="31"/>
        <v>-6.974105871362421E-2</v>
      </c>
    </row>
    <row r="169" spans="1:24">
      <c r="A169" s="1">
        <v>40025</v>
      </c>
      <c r="B169">
        <v>2803</v>
      </c>
      <c r="C169" s="10">
        <f t="shared" si="32"/>
        <v>4.9616176745927776E-2</v>
      </c>
      <c r="D169">
        <v>2489</v>
      </c>
      <c r="E169" s="10">
        <f t="shared" si="24"/>
        <v>0.18242280285035628</v>
      </c>
      <c r="F169">
        <v>307</v>
      </c>
      <c r="G169" s="10">
        <f t="shared" si="25"/>
        <v>-9.3057607090103356E-2</v>
      </c>
      <c r="H169">
        <v>518</v>
      </c>
      <c r="I169" s="10">
        <f t="shared" si="26"/>
        <v>3.0845771144278666E-2</v>
      </c>
      <c r="J169">
        <v>195.44</v>
      </c>
      <c r="K169" s="10">
        <f t="shared" si="27"/>
        <v>9.7114628943527626E-2</v>
      </c>
      <c r="T169">
        <f t="shared" si="28"/>
        <v>4.1624206885415037E-2</v>
      </c>
      <c r="U169">
        <f t="shared" si="23"/>
        <v>0.17585939457553465</v>
      </c>
      <c r="V169">
        <f t="shared" si="29"/>
        <v>-0.10856194708010383</v>
      </c>
      <c r="W169">
        <f t="shared" si="30"/>
        <v>2.0289087113167348E-2</v>
      </c>
      <c r="X169">
        <f t="shared" si="31"/>
        <v>8.9991966357034575E-2</v>
      </c>
    </row>
    <row r="170" spans="1:24">
      <c r="A170" s="1">
        <v>40056</v>
      </c>
      <c r="B170">
        <v>2840</v>
      </c>
      <c r="C170" s="10">
        <f t="shared" si="32"/>
        <v>1.320014270424541E-2</v>
      </c>
      <c r="D170">
        <v>2413.5</v>
      </c>
      <c r="E170" s="10">
        <f t="shared" si="24"/>
        <v>-3.0333467255926116E-2</v>
      </c>
      <c r="F170">
        <v>312.2</v>
      </c>
      <c r="G170" s="10">
        <f t="shared" si="25"/>
        <v>1.693811074918572E-2</v>
      </c>
      <c r="H170">
        <v>587.5</v>
      </c>
      <c r="I170" s="10">
        <f t="shared" si="26"/>
        <v>0.13416988416988418</v>
      </c>
      <c r="J170">
        <v>220.75</v>
      </c>
      <c r="K170" s="10">
        <f t="shared" si="27"/>
        <v>0.12950266066311911</v>
      </c>
      <c r="T170">
        <f t="shared" si="28"/>
        <v>5.2081728437326728E-3</v>
      </c>
      <c r="U170">
        <f t="shared" si="23"/>
        <v>-3.689687553074774E-2</v>
      </c>
      <c r="V170">
        <f t="shared" si="29"/>
        <v>1.4337707591852485E-3</v>
      </c>
      <c r="W170">
        <f t="shared" si="30"/>
        <v>0.12361320013877286</v>
      </c>
      <c r="X170">
        <f t="shared" si="31"/>
        <v>0.12237999807662606</v>
      </c>
    </row>
    <row r="171" spans="1:24">
      <c r="A171" s="1">
        <v>40086</v>
      </c>
      <c r="B171">
        <v>2804</v>
      </c>
      <c r="C171" s="10">
        <f t="shared" si="32"/>
        <v>-1.2676056338028152E-2</v>
      </c>
      <c r="D171">
        <v>2668.5</v>
      </c>
      <c r="E171" s="10">
        <f t="shared" si="24"/>
        <v>0.10565568676196402</v>
      </c>
      <c r="F171">
        <v>349.2</v>
      </c>
      <c r="G171" s="10">
        <f t="shared" si="25"/>
        <v>0.11851377322229339</v>
      </c>
      <c r="H171">
        <v>634.5</v>
      </c>
      <c r="I171" s="10">
        <f t="shared" si="26"/>
        <v>8.0000000000000071E-2</v>
      </c>
      <c r="J171">
        <v>233.45</v>
      </c>
      <c r="K171" s="10">
        <f t="shared" si="27"/>
        <v>5.7531143827859621E-2</v>
      </c>
      <c r="T171">
        <f t="shared" si="28"/>
        <v>-2.0668026198540891E-2</v>
      </c>
      <c r="U171">
        <f t="shared" si="23"/>
        <v>9.9092278487142388E-2</v>
      </c>
      <c r="V171">
        <f t="shared" si="29"/>
        <v>0.10300943323229292</v>
      </c>
      <c r="W171">
        <f t="shared" si="30"/>
        <v>6.9443315968888752E-2</v>
      </c>
      <c r="X171">
        <f t="shared" si="31"/>
        <v>5.0408481241366564E-2</v>
      </c>
    </row>
    <row r="172" spans="1:24">
      <c r="A172" s="1">
        <v>40116</v>
      </c>
      <c r="B172">
        <v>2742</v>
      </c>
      <c r="C172" s="10">
        <f t="shared" si="32"/>
        <v>-2.2111269614835893E-2</v>
      </c>
      <c r="D172">
        <v>2693</v>
      </c>
      <c r="E172" s="10">
        <f t="shared" si="24"/>
        <v>9.1811879332959201E-3</v>
      </c>
      <c r="F172">
        <v>314.5</v>
      </c>
      <c r="G172" s="10">
        <f t="shared" si="25"/>
        <v>-9.9369988545246257E-2</v>
      </c>
      <c r="H172">
        <v>664.5</v>
      </c>
      <c r="I172" s="10">
        <f t="shared" si="26"/>
        <v>4.7281323877068626E-2</v>
      </c>
      <c r="J172">
        <v>213.55</v>
      </c>
      <c r="K172" s="10">
        <f t="shared" si="27"/>
        <v>-8.5243092739344495E-2</v>
      </c>
      <c r="T172">
        <f t="shared" si="28"/>
        <v>-3.0103239475348632E-2</v>
      </c>
      <c r="U172">
        <f t="shared" si="23"/>
        <v>2.6177796584742948E-3</v>
      </c>
      <c r="V172">
        <f t="shared" si="29"/>
        <v>-0.11487432853524673</v>
      </c>
      <c r="W172">
        <f t="shared" si="30"/>
        <v>3.6724639845957308E-2</v>
      </c>
      <c r="X172">
        <f t="shared" si="31"/>
        <v>-9.2365755325837545E-2</v>
      </c>
    </row>
    <row r="173" spans="1:24">
      <c r="A173" s="1">
        <v>40147</v>
      </c>
      <c r="B173">
        <v>2717</v>
      </c>
      <c r="C173" s="10">
        <f t="shared" si="32"/>
        <v>-9.117432530999281E-3</v>
      </c>
      <c r="D173">
        <v>3088</v>
      </c>
      <c r="E173" s="10">
        <f t="shared" si="24"/>
        <v>0.14667656888228731</v>
      </c>
      <c r="F173">
        <v>328.1</v>
      </c>
      <c r="G173" s="10">
        <f t="shared" si="25"/>
        <v>4.3243243243243246E-2</v>
      </c>
      <c r="H173">
        <v>624</v>
      </c>
      <c r="I173" s="10">
        <f t="shared" si="26"/>
        <v>-6.0948081264108334E-2</v>
      </c>
      <c r="J173">
        <v>213.35</v>
      </c>
      <c r="K173" s="10">
        <f t="shared" si="27"/>
        <v>-9.3654881760718567E-4</v>
      </c>
      <c r="T173">
        <f t="shared" si="28"/>
        <v>-1.710940239151202E-2</v>
      </c>
      <c r="U173">
        <f t="shared" si="23"/>
        <v>0.14011316060746568</v>
      </c>
      <c r="V173">
        <f t="shared" si="29"/>
        <v>2.7738903253242776E-2</v>
      </c>
      <c r="W173">
        <f t="shared" si="30"/>
        <v>-7.1504765295219652E-2</v>
      </c>
      <c r="X173">
        <f t="shared" si="31"/>
        <v>-8.0592114041002413E-3</v>
      </c>
    </row>
    <row r="174" spans="1:24">
      <c r="A174" s="1">
        <v>40178</v>
      </c>
      <c r="B174">
        <v>2910.5</v>
      </c>
      <c r="C174" s="10">
        <f t="shared" si="32"/>
        <v>7.1218255428781685E-2</v>
      </c>
      <c r="D174">
        <v>3390</v>
      </c>
      <c r="E174" s="10">
        <f t="shared" si="24"/>
        <v>9.77979274611398E-2</v>
      </c>
      <c r="F174">
        <v>359.5</v>
      </c>
      <c r="G174" s="10">
        <f t="shared" si="25"/>
        <v>9.5702529716549689E-2</v>
      </c>
      <c r="H174">
        <v>675</v>
      </c>
      <c r="I174" s="10">
        <f t="shared" si="26"/>
        <v>8.1730769230769162E-2</v>
      </c>
      <c r="J174">
        <v>220.05</v>
      </c>
      <c r="K174" s="10">
        <f t="shared" si="27"/>
        <v>3.1403796578392429E-2</v>
      </c>
      <c r="T174">
        <f t="shared" si="28"/>
        <v>6.3226285568268953E-2</v>
      </c>
      <c r="U174">
        <f t="shared" si="23"/>
        <v>9.1234519186318169E-2</v>
      </c>
      <c r="V174">
        <f t="shared" si="29"/>
        <v>8.0198189726549213E-2</v>
      </c>
      <c r="W174">
        <f t="shared" si="30"/>
        <v>7.1174085199657844E-2</v>
      </c>
      <c r="X174">
        <f t="shared" si="31"/>
        <v>2.4281133991899372E-2</v>
      </c>
    </row>
    <row r="175" spans="1:24">
      <c r="A175" s="1">
        <v>40207</v>
      </c>
      <c r="B175">
        <v>2912</v>
      </c>
      <c r="C175" s="10">
        <f t="shared" si="32"/>
        <v>5.1537536505752435E-4</v>
      </c>
      <c r="D175">
        <v>3099</v>
      </c>
      <c r="E175" s="10">
        <f t="shared" si="24"/>
        <v>-8.5840707964601748E-2</v>
      </c>
      <c r="F175">
        <v>353</v>
      </c>
      <c r="G175" s="10">
        <f t="shared" si="25"/>
        <v>-1.8080667593880384E-2</v>
      </c>
      <c r="H175">
        <v>624.5</v>
      </c>
      <c r="I175" s="10">
        <f t="shared" si="26"/>
        <v>-7.4814814814814778E-2</v>
      </c>
      <c r="J175">
        <v>236.75</v>
      </c>
      <c r="K175" s="10">
        <f t="shared" si="27"/>
        <v>7.5891842763008421E-2</v>
      </c>
      <c r="T175">
        <f t="shared" si="28"/>
        <v>-7.4765944954552129E-3</v>
      </c>
      <c r="U175">
        <f t="shared" si="23"/>
        <v>-9.2404116239423378E-2</v>
      </c>
      <c r="V175">
        <f t="shared" si="29"/>
        <v>-3.3585007583880853E-2</v>
      </c>
      <c r="W175">
        <f t="shared" si="30"/>
        <v>-8.5371498845926097E-2</v>
      </c>
      <c r="X175">
        <f t="shared" si="31"/>
        <v>6.8769180176515371E-2</v>
      </c>
    </row>
    <row r="176" spans="1:24">
      <c r="A176" s="1">
        <v>40235</v>
      </c>
      <c r="B176">
        <v>2883.5</v>
      </c>
      <c r="C176" s="10">
        <f t="shared" si="32"/>
        <v>-9.7870879120879328E-3</v>
      </c>
      <c r="D176">
        <v>3364</v>
      </c>
      <c r="E176" s="10">
        <f t="shared" si="24"/>
        <v>8.5511455308163953E-2</v>
      </c>
      <c r="F176">
        <v>374.3</v>
      </c>
      <c r="G176" s="10">
        <f t="shared" si="25"/>
        <v>6.0339943342776259E-2</v>
      </c>
      <c r="H176">
        <v>680.5</v>
      </c>
      <c r="I176" s="10">
        <f t="shared" si="26"/>
        <v>8.9671737389911854E-2</v>
      </c>
      <c r="J176">
        <v>236.85</v>
      </c>
      <c r="K176" s="10">
        <f t="shared" si="27"/>
        <v>4.2238648363257525E-4</v>
      </c>
      <c r="T176">
        <f t="shared" si="28"/>
        <v>-1.7779057772600672E-2</v>
      </c>
      <c r="U176">
        <f t="shared" si="23"/>
        <v>7.8948047033342322E-2</v>
      </c>
      <c r="V176">
        <f t="shared" si="29"/>
        <v>4.4835603352775789E-2</v>
      </c>
      <c r="W176">
        <f t="shared" si="30"/>
        <v>7.9115053358800536E-2</v>
      </c>
      <c r="X176">
        <f t="shared" si="31"/>
        <v>-6.7002761028604804E-3</v>
      </c>
    </row>
    <row r="177" spans="1:24">
      <c r="A177" s="1">
        <v>40268</v>
      </c>
      <c r="B177">
        <v>2939</v>
      </c>
      <c r="C177" s="10">
        <f t="shared" si="32"/>
        <v>1.9247442344373145E-2</v>
      </c>
      <c r="D177">
        <v>3905</v>
      </c>
      <c r="E177" s="10">
        <f t="shared" si="24"/>
        <v>0.16082045184304405</v>
      </c>
      <c r="F177">
        <v>371.3</v>
      </c>
      <c r="G177" s="10">
        <f t="shared" si="25"/>
        <v>-8.0149612610205256E-3</v>
      </c>
      <c r="H177">
        <v>721</v>
      </c>
      <c r="I177" s="10">
        <f t="shared" si="26"/>
        <v>5.9515062454077894E-2</v>
      </c>
      <c r="J177">
        <v>239.15</v>
      </c>
      <c r="K177" s="10">
        <f t="shared" si="27"/>
        <v>9.7107874181971976E-3</v>
      </c>
      <c r="T177">
        <f t="shared" si="28"/>
        <v>1.1255472483860407E-2</v>
      </c>
      <c r="U177">
        <f t="shared" si="23"/>
        <v>0.15425704356822242</v>
      </c>
      <c r="V177">
        <f t="shared" si="29"/>
        <v>-2.3519301251020995E-2</v>
      </c>
      <c r="W177">
        <f t="shared" si="30"/>
        <v>4.8958378422966575E-2</v>
      </c>
      <c r="X177">
        <f t="shared" si="31"/>
        <v>2.588124831704142E-3</v>
      </c>
    </row>
    <row r="178" spans="1:24">
      <c r="A178" s="1">
        <v>40298</v>
      </c>
      <c r="B178">
        <v>2889</v>
      </c>
      <c r="C178" s="10">
        <f t="shared" si="32"/>
        <v>-1.7012589316093951E-2</v>
      </c>
      <c r="D178">
        <v>3379</v>
      </c>
      <c r="E178" s="10">
        <f t="shared" si="24"/>
        <v>-0.13469910371318827</v>
      </c>
      <c r="F178">
        <v>344.4</v>
      </c>
      <c r="G178" s="10">
        <f t="shared" si="25"/>
        <v>-7.2448155130622194E-2</v>
      </c>
      <c r="H178">
        <v>764</v>
      </c>
      <c r="I178" s="10">
        <f t="shared" si="26"/>
        <v>5.9639389736477089E-2</v>
      </c>
      <c r="J178">
        <v>245.25</v>
      </c>
      <c r="K178" s="10">
        <f t="shared" si="27"/>
        <v>2.5507003972402131E-2</v>
      </c>
      <c r="T178">
        <f t="shared" si="28"/>
        <v>-2.500455917660669E-2</v>
      </c>
      <c r="U178">
        <f t="shared" si="23"/>
        <v>-0.1412625119880099</v>
      </c>
      <c r="V178">
        <f t="shared" si="29"/>
        <v>-8.795249512062267E-2</v>
      </c>
      <c r="W178">
        <f t="shared" si="30"/>
        <v>4.908270570536577E-2</v>
      </c>
      <c r="X178">
        <f t="shared" si="31"/>
        <v>1.8384341385909074E-2</v>
      </c>
    </row>
    <row r="179" spans="1:24">
      <c r="A179" s="1">
        <v>40329</v>
      </c>
      <c r="B179">
        <v>2901.5</v>
      </c>
      <c r="C179" s="10">
        <f t="shared" si="32"/>
        <v>4.3267566632052556E-3</v>
      </c>
      <c r="D179">
        <v>3189</v>
      </c>
      <c r="E179" s="10">
        <f t="shared" si="24"/>
        <v>-5.6229653743711139E-2</v>
      </c>
      <c r="F179">
        <v>322.7</v>
      </c>
      <c r="G179" s="10">
        <f t="shared" si="25"/>
        <v>-6.3008130081300795E-2</v>
      </c>
      <c r="H179">
        <v>716.5</v>
      </c>
      <c r="I179" s="10">
        <f t="shared" si="26"/>
        <v>-6.2172774869109992E-2</v>
      </c>
      <c r="J179">
        <v>237.75</v>
      </c>
      <c r="K179" s="10">
        <f t="shared" si="27"/>
        <v>-3.0581039755351647E-2</v>
      </c>
      <c r="T179">
        <f t="shared" si="28"/>
        <v>-3.6652131973074816E-3</v>
      </c>
      <c r="U179">
        <f t="shared" si="23"/>
        <v>-6.2793062018532769E-2</v>
      </c>
      <c r="V179">
        <f t="shared" si="29"/>
        <v>-7.8512470071301271E-2</v>
      </c>
      <c r="W179">
        <f t="shared" si="30"/>
        <v>-7.2729458900221311E-2</v>
      </c>
      <c r="X179">
        <f t="shared" si="31"/>
        <v>-3.7703702341844704E-2</v>
      </c>
    </row>
    <row r="180" spans="1:24">
      <c r="A180" s="1">
        <v>40359</v>
      </c>
      <c r="B180">
        <v>3169</v>
      </c>
      <c r="C180" s="10">
        <f t="shared" si="32"/>
        <v>9.2193692917456493E-2</v>
      </c>
      <c r="D180">
        <v>2968.5</v>
      </c>
      <c r="E180" s="10">
        <f t="shared" si="24"/>
        <v>-6.9143932267168418E-2</v>
      </c>
      <c r="F180">
        <v>313.5</v>
      </c>
      <c r="G180" s="10">
        <f t="shared" si="25"/>
        <v>-2.8509451502943928E-2</v>
      </c>
      <c r="H180">
        <v>673.5</v>
      </c>
      <c r="I180" s="10">
        <f t="shared" si="26"/>
        <v>-6.0013956734124241E-2</v>
      </c>
      <c r="J180">
        <v>231.65</v>
      </c>
      <c r="K180" s="10">
        <f t="shared" si="27"/>
        <v>-2.5657202944269208E-2</v>
      </c>
      <c r="T180">
        <f t="shared" si="28"/>
        <v>8.4201723056943761E-2</v>
      </c>
      <c r="U180">
        <f t="shared" si="23"/>
        <v>-7.5707340541990048E-2</v>
      </c>
      <c r="V180">
        <f t="shared" si="29"/>
        <v>-4.4013791492944397E-2</v>
      </c>
      <c r="W180">
        <f t="shared" si="30"/>
        <v>-7.0570640765235559E-2</v>
      </c>
      <c r="X180">
        <f t="shared" si="31"/>
        <v>-3.2779865530762266E-2</v>
      </c>
    </row>
    <row r="181" spans="1:24">
      <c r="A181" s="1">
        <v>40389</v>
      </c>
      <c r="B181">
        <v>3238</v>
      </c>
      <c r="C181" s="10">
        <f t="shared" si="32"/>
        <v>2.1773430104133906E-2</v>
      </c>
      <c r="D181">
        <v>3304.5</v>
      </c>
      <c r="E181" s="10">
        <f t="shared" si="24"/>
        <v>0.11318847902981299</v>
      </c>
      <c r="F181">
        <v>312.39999999999998</v>
      </c>
      <c r="G181" s="10">
        <f t="shared" si="25"/>
        <v>-3.5087719298246833E-3</v>
      </c>
      <c r="H181">
        <v>690</v>
      </c>
      <c r="I181" s="10">
        <f t="shared" si="26"/>
        <v>2.4498886414253906E-2</v>
      </c>
      <c r="J181">
        <v>238.95</v>
      </c>
      <c r="K181" s="10">
        <f t="shared" si="27"/>
        <v>3.1513058493416679E-2</v>
      </c>
      <c r="T181">
        <f t="shared" si="28"/>
        <v>1.3781460243621169E-2</v>
      </c>
      <c r="U181">
        <f t="shared" si="23"/>
        <v>0.10662507075499136</v>
      </c>
      <c r="V181">
        <f t="shared" si="29"/>
        <v>-1.9013111919825153E-2</v>
      </c>
      <c r="W181">
        <f t="shared" si="30"/>
        <v>1.394220238314259E-2</v>
      </c>
      <c r="X181">
        <f t="shared" si="31"/>
        <v>2.4390395906923622E-2</v>
      </c>
    </row>
    <row r="182" spans="1:24">
      <c r="A182" s="1">
        <v>40421</v>
      </c>
      <c r="B182">
        <v>3228</v>
      </c>
      <c r="C182" s="10">
        <f t="shared" si="32"/>
        <v>-3.0883261272390827E-3</v>
      </c>
      <c r="D182">
        <v>3300</v>
      </c>
      <c r="E182" s="10">
        <f t="shared" si="24"/>
        <v>-1.3617793917385379E-3</v>
      </c>
      <c r="F182">
        <v>294.7</v>
      </c>
      <c r="G182" s="10">
        <f t="shared" si="25"/>
        <v>-5.6658130601792589E-2</v>
      </c>
      <c r="H182">
        <v>711</v>
      </c>
      <c r="I182" s="10">
        <f t="shared" si="26"/>
        <v>3.0434782608695699E-2</v>
      </c>
      <c r="J182">
        <v>244.95</v>
      </c>
      <c r="K182" s="10">
        <f t="shared" si="27"/>
        <v>2.5109855618330235E-2</v>
      </c>
      <c r="T182">
        <f t="shared" si="28"/>
        <v>-1.108029598775182E-2</v>
      </c>
      <c r="U182">
        <f t="shared" si="23"/>
        <v>-7.9251876665601632E-3</v>
      </c>
      <c r="V182">
        <f t="shared" si="29"/>
        <v>-7.2162470591793065E-2</v>
      </c>
      <c r="W182">
        <f t="shared" si="30"/>
        <v>1.987809857758438E-2</v>
      </c>
      <c r="X182">
        <f t="shared" si="31"/>
        <v>1.7987193031837177E-2</v>
      </c>
    </row>
    <row r="183" spans="1:24">
      <c r="A183" s="1">
        <v>40451</v>
      </c>
      <c r="B183">
        <v>3233.5</v>
      </c>
      <c r="C183" s="10">
        <f t="shared" si="32"/>
        <v>1.7038413878562864E-3</v>
      </c>
      <c r="D183">
        <v>3721</v>
      </c>
      <c r="E183" s="10">
        <f t="shared" si="24"/>
        <v>0.12757575757575768</v>
      </c>
      <c r="F183">
        <v>342.3</v>
      </c>
      <c r="G183" s="10">
        <f t="shared" si="25"/>
        <v>0.16152019002375306</v>
      </c>
      <c r="H183">
        <v>759</v>
      </c>
      <c r="I183" s="10">
        <f t="shared" si="26"/>
        <v>6.7510548523206815E-2</v>
      </c>
      <c r="J183">
        <v>276.36</v>
      </c>
      <c r="K183" s="10">
        <f t="shared" si="27"/>
        <v>0.12823025107164732</v>
      </c>
      <c r="T183">
        <f t="shared" si="28"/>
        <v>-6.2881284726564509E-3</v>
      </c>
      <c r="U183">
        <f t="shared" si="23"/>
        <v>0.12101234930093605</v>
      </c>
      <c r="V183">
        <f t="shared" si="29"/>
        <v>0.14601585003375259</v>
      </c>
      <c r="W183">
        <f t="shared" si="30"/>
        <v>5.6953864492095496E-2</v>
      </c>
      <c r="X183">
        <f t="shared" si="31"/>
        <v>0.12110758848515427</v>
      </c>
    </row>
    <row r="184" spans="1:24">
      <c r="A184" s="1">
        <v>40480</v>
      </c>
      <c r="B184">
        <v>3129.5</v>
      </c>
      <c r="C184" s="10">
        <f t="shared" si="32"/>
        <v>-3.2163290552033375E-2</v>
      </c>
      <c r="D184">
        <v>4036</v>
      </c>
      <c r="E184" s="10">
        <f t="shared" si="24"/>
        <v>8.4654662725073937E-2</v>
      </c>
      <c r="F184">
        <v>344.7</v>
      </c>
      <c r="G184" s="10">
        <f t="shared" si="25"/>
        <v>7.0113935144608952E-3</v>
      </c>
      <c r="H184">
        <v>739</v>
      </c>
      <c r="I184" s="10">
        <f t="shared" si="26"/>
        <v>-2.6350461133069825E-2</v>
      </c>
      <c r="J184">
        <v>269.45999999999998</v>
      </c>
      <c r="K184" s="10">
        <f t="shared" si="27"/>
        <v>-2.4967433782023596E-2</v>
      </c>
      <c r="T184">
        <f t="shared" si="28"/>
        <v>-4.0155260412546114E-2</v>
      </c>
      <c r="U184">
        <f t="shared" si="23"/>
        <v>7.8091254450252306E-2</v>
      </c>
      <c r="V184">
        <f t="shared" si="29"/>
        <v>-8.4929464755395759E-3</v>
      </c>
      <c r="W184">
        <f t="shared" si="30"/>
        <v>-3.6907145164181143E-2</v>
      </c>
      <c r="X184">
        <f t="shared" si="31"/>
        <v>-3.2090096368516653E-2</v>
      </c>
    </row>
    <row r="185" spans="1:24">
      <c r="A185" s="1">
        <v>40512</v>
      </c>
      <c r="B185">
        <v>2995.5</v>
      </c>
      <c r="C185" s="10">
        <f t="shared" si="32"/>
        <v>-4.2818341588113151E-2</v>
      </c>
      <c r="D185">
        <v>4079.5</v>
      </c>
      <c r="E185" s="10">
        <f t="shared" si="24"/>
        <v>1.0777998017839518E-2</v>
      </c>
      <c r="F185">
        <v>330.3</v>
      </c>
      <c r="G185" s="10">
        <f t="shared" si="25"/>
        <v>-4.1775456919060039E-2</v>
      </c>
      <c r="H185">
        <v>701.5</v>
      </c>
      <c r="I185" s="10">
        <f t="shared" si="26"/>
        <v>-5.0744248985114981E-2</v>
      </c>
      <c r="J185">
        <v>257.35000000000002</v>
      </c>
      <c r="K185" s="10">
        <f t="shared" si="27"/>
        <v>-4.4941735322496679E-2</v>
      </c>
      <c r="T185">
        <f t="shared" si="28"/>
        <v>-5.081031144862589E-2</v>
      </c>
      <c r="U185">
        <f t="shared" si="23"/>
        <v>4.2145897430178932E-3</v>
      </c>
      <c r="V185">
        <f t="shared" si="29"/>
        <v>-5.7279796909060508E-2</v>
      </c>
      <c r="W185">
        <f t="shared" si="30"/>
        <v>-6.13009330162263E-2</v>
      </c>
      <c r="X185">
        <f t="shared" si="31"/>
        <v>-5.2064397908989736E-2</v>
      </c>
    </row>
    <row r="186" spans="1:24">
      <c r="A186" s="1">
        <v>40543</v>
      </c>
      <c r="B186">
        <v>2922</v>
      </c>
      <c r="C186" s="10">
        <f t="shared" si="32"/>
        <v>-2.4536805207811763E-2</v>
      </c>
      <c r="D186">
        <v>4486.5</v>
      </c>
      <c r="E186" s="10">
        <f t="shared" si="24"/>
        <v>9.9767128324549592E-2</v>
      </c>
      <c r="F186">
        <v>330</v>
      </c>
      <c r="G186" s="10">
        <f t="shared" si="25"/>
        <v>-9.0826521344233857E-4</v>
      </c>
      <c r="H186">
        <v>719</v>
      </c>
      <c r="I186" s="10">
        <f t="shared" si="26"/>
        <v>2.4946543121881604E-2</v>
      </c>
      <c r="J186">
        <v>273.45999999999998</v>
      </c>
      <c r="K186" s="10">
        <f t="shared" si="27"/>
        <v>6.259957256654336E-2</v>
      </c>
      <c r="T186">
        <f t="shared" si="28"/>
        <v>-3.2528775068324502E-2</v>
      </c>
      <c r="U186">
        <f t="shared" si="23"/>
        <v>9.3203720049727962E-2</v>
      </c>
      <c r="V186">
        <f t="shared" si="29"/>
        <v>-1.6412605203442808E-2</v>
      </c>
      <c r="W186">
        <f t="shared" si="30"/>
        <v>1.4389859090770287E-2</v>
      </c>
      <c r="X186">
        <f t="shared" si="31"/>
        <v>5.5476909980050303E-2</v>
      </c>
    </row>
    <row r="187" spans="1:24">
      <c r="A187" s="1">
        <v>40574</v>
      </c>
      <c r="B187">
        <v>3030.5</v>
      </c>
      <c r="C187" s="10">
        <f t="shared" si="32"/>
        <v>3.7132101300479059E-2</v>
      </c>
      <c r="D187">
        <v>4280</v>
      </c>
      <c r="E187" s="10">
        <f t="shared" si="24"/>
        <v>-4.602696979828369E-2</v>
      </c>
      <c r="F187">
        <v>342</v>
      </c>
      <c r="G187" s="10">
        <f t="shared" si="25"/>
        <v>3.6363636363636376E-2</v>
      </c>
      <c r="H187">
        <v>760.5</v>
      </c>
      <c r="I187" s="10">
        <f t="shared" si="26"/>
        <v>5.7719054242002743E-2</v>
      </c>
      <c r="J187">
        <v>295.16000000000003</v>
      </c>
      <c r="K187" s="10">
        <f t="shared" si="27"/>
        <v>7.9353470343011878E-2</v>
      </c>
      <c r="T187">
        <f t="shared" si="28"/>
        <v>2.914013143996632E-2</v>
      </c>
      <c r="U187">
        <f t="shared" si="23"/>
        <v>-5.2590378073105314E-2</v>
      </c>
      <c r="V187">
        <f t="shared" si="29"/>
        <v>2.0859296373635906E-2</v>
      </c>
      <c r="W187">
        <f t="shared" si="30"/>
        <v>4.7162370210891424E-2</v>
      </c>
      <c r="X187">
        <f t="shared" si="31"/>
        <v>7.2230807756518828E-2</v>
      </c>
    </row>
    <row r="188" spans="1:24">
      <c r="A188" s="1">
        <v>40602</v>
      </c>
      <c r="B188">
        <v>2996</v>
      </c>
      <c r="C188" s="10">
        <f t="shared" si="32"/>
        <v>-1.1384260023098447E-2</v>
      </c>
      <c r="D188">
        <v>4309.5</v>
      </c>
      <c r="E188" s="10">
        <f t="shared" si="24"/>
        <v>6.8925233644860917E-3</v>
      </c>
      <c r="F188">
        <v>328.9</v>
      </c>
      <c r="G188" s="10">
        <f t="shared" si="25"/>
        <v>-3.8304093567251507E-2</v>
      </c>
      <c r="H188">
        <v>760</v>
      </c>
      <c r="I188" s="10">
        <f t="shared" si="26"/>
        <v>-6.5746219592377475E-4</v>
      </c>
      <c r="J188">
        <v>284.36</v>
      </c>
      <c r="K188" s="10">
        <f t="shared" si="27"/>
        <v>-3.6590323892126353E-2</v>
      </c>
      <c r="T188">
        <f t="shared" si="28"/>
        <v>-1.9376229883611186E-2</v>
      </c>
      <c r="U188">
        <f t="shared" si="23"/>
        <v>3.2911508966446644E-4</v>
      </c>
      <c r="V188">
        <f t="shared" si="29"/>
        <v>-5.3808433557251976E-2</v>
      </c>
      <c r="W188">
        <f t="shared" si="30"/>
        <v>-1.1214146227035092E-2</v>
      </c>
      <c r="X188">
        <f t="shared" si="31"/>
        <v>-4.371298647861941E-2</v>
      </c>
    </row>
    <row r="189" spans="1:24">
      <c r="A189" s="1">
        <v>40633</v>
      </c>
      <c r="B189">
        <v>2863</v>
      </c>
      <c r="C189" s="10">
        <f t="shared" si="32"/>
        <v>-4.4392523364485958E-2</v>
      </c>
      <c r="D189">
        <v>4379</v>
      </c>
      <c r="E189" s="10">
        <f t="shared" si="24"/>
        <v>1.612716092354094E-2</v>
      </c>
      <c r="F189">
        <v>324.89999999999998</v>
      </c>
      <c r="G189" s="10">
        <f t="shared" si="25"/>
        <v>-1.2161751292186107E-2</v>
      </c>
      <c r="H189">
        <v>744.5</v>
      </c>
      <c r="I189" s="10">
        <f t="shared" si="26"/>
        <v>-2.0394736842105243E-2</v>
      </c>
      <c r="J189">
        <v>278.16000000000003</v>
      </c>
      <c r="K189" s="10">
        <f t="shared" si="27"/>
        <v>-2.1803347868898593E-2</v>
      </c>
      <c r="T189">
        <f t="shared" si="28"/>
        <v>-5.2384493224998697E-2</v>
      </c>
      <c r="U189">
        <f t="shared" si="23"/>
        <v>9.5637526487193144E-3</v>
      </c>
      <c r="V189">
        <f t="shared" si="29"/>
        <v>-2.7666091282186576E-2</v>
      </c>
      <c r="W189">
        <f t="shared" si="30"/>
        <v>-3.0951420873216562E-2</v>
      </c>
      <c r="X189">
        <f t="shared" si="31"/>
        <v>-2.892601045539165E-2</v>
      </c>
    </row>
    <row r="190" spans="1:24">
      <c r="A190" s="1">
        <v>40662</v>
      </c>
      <c r="B190">
        <v>2990</v>
      </c>
      <c r="C190" s="10">
        <f t="shared" si="32"/>
        <v>4.4359063918966157E-2</v>
      </c>
      <c r="D190">
        <v>4360</v>
      </c>
      <c r="E190" s="10">
        <f t="shared" si="24"/>
        <v>-4.3388901575702743E-3</v>
      </c>
      <c r="F190">
        <v>327.9</v>
      </c>
      <c r="G190" s="10">
        <f t="shared" si="25"/>
        <v>9.2336103416434945E-3</v>
      </c>
      <c r="H190">
        <v>744</v>
      </c>
      <c r="I190" s="10">
        <f t="shared" si="26"/>
        <v>-6.7159167226327199E-4</v>
      </c>
      <c r="J190">
        <v>285.06</v>
      </c>
      <c r="K190" s="10">
        <f t="shared" si="27"/>
        <v>2.4805867126833414E-2</v>
      </c>
      <c r="T190">
        <f t="shared" si="28"/>
        <v>3.6367094058453418E-2</v>
      </c>
      <c r="U190">
        <f t="shared" si="23"/>
        <v>-1.09022984323919E-2</v>
      </c>
      <c r="V190">
        <f t="shared" si="29"/>
        <v>-6.2707296483569767E-3</v>
      </c>
      <c r="W190">
        <f t="shared" si="30"/>
        <v>-1.1228275703374589E-2</v>
      </c>
      <c r="X190">
        <f t="shared" si="31"/>
        <v>1.7683204540340357E-2</v>
      </c>
    </row>
    <row r="191" spans="1:24">
      <c r="A191" s="1">
        <v>40694</v>
      </c>
      <c r="B191">
        <v>3177.5</v>
      </c>
      <c r="C191" s="10">
        <f t="shared" si="32"/>
        <v>6.2709030100334351E-2</v>
      </c>
      <c r="D191">
        <v>4245</v>
      </c>
      <c r="E191" s="10">
        <f t="shared" si="24"/>
        <v>-2.6376146788990806E-2</v>
      </c>
      <c r="F191">
        <v>330.2</v>
      </c>
      <c r="G191" s="10">
        <f t="shared" si="25"/>
        <v>7.014333638304393E-3</v>
      </c>
      <c r="H191">
        <v>766.5</v>
      </c>
      <c r="I191" s="10">
        <f t="shared" si="26"/>
        <v>3.0241935483870996E-2</v>
      </c>
      <c r="J191">
        <v>290.26</v>
      </c>
      <c r="K191" s="10">
        <f t="shared" si="27"/>
        <v>1.8241773661685112E-2</v>
      </c>
      <c r="T191">
        <f t="shared" si="28"/>
        <v>5.4717060239821612E-2</v>
      </c>
      <c r="U191">
        <f t="shared" si="23"/>
        <v>-3.293955506381243E-2</v>
      </c>
      <c r="V191">
        <f t="shared" si="29"/>
        <v>-8.4900063516960781E-3</v>
      </c>
      <c r="W191">
        <f t="shared" si="30"/>
        <v>1.9685251452759678E-2</v>
      </c>
      <c r="X191">
        <f t="shared" si="31"/>
        <v>1.1119111075192057E-2</v>
      </c>
    </row>
    <row r="192" spans="1:24">
      <c r="A192" s="1">
        <v>40724</v>
      </c>
      <c r="B192">
        <v>3108</v>
      </c>
      <c r="C192" s="10">
        <f t="shared" si="32"/>
        <v>-2.1872541306058202E-2</v>
      </c>
      <c r="D192">
        <v>4490.5</v>
      </c>
      <c r="E192" s="10">
        <f t="shared" si="24"/>
        <v>5.783274440518249E-2</v>
      </c>
      <c r="F192">
        <v>318.5</v>
      </c>
      <c r="G192" s="10">
        <f t="shared" si="25"/>
        <v>-3.5433070866141669E-2</v>
      </c>
      <c r="H192">
        <v>780</v>
      </c>
      <c r="I192" s="10">
        <f t="shared" si="26"/>
        <v>1.7612524461839474E-2</v>
      </c>
      <c r="J192">
        <v>288.95999999999998</v>
      </c>
      <c r="K192" s="10">
        <f t="shared" si="27"/>
        <v>-4.4787431957555857E-3</v>
      </c>
      <c r="T192">
        <f t="shared" si="28"/>
        <v>-2.9864511166570941E-2</v>
      </c>
      <c r="U192">
        <f t="shared" si="23"/>
        <v>5.1269336130360867E-2</v>
      </c>
      <c r="V192">
        <f t="shared" si="29"/>
        <v>-5.0937410856142139E-2</v>
      </c>
      <c r="W192">
        <f t="shared" si="30"/>
        <v>7.055840430728157E-3</v>
      </c>
      <c r="X192">
        <f t="shared" si="31"/>
        <v>-1.1601405782248641E-2</v>
      </c>
    </row>
    <row r="193" spans="1:24">
      <c r="A193" s="1">
        <v>40753</v>
      </c>
      <c r="B193">
        <v>2973</v>
      </c>
      <c r="C193" s="10">
        <f t="shared" si="32"/>
        <v>-4.3436293436293405E-2</v>
      </c>
      <c r="D193">
        <v>4300</v>
      </c>
      <c r="E193" s="10">
        <f t="shared" si="24"/>
        <v>-4.2422892773633203E-2</v>
      </c>
      <c r="F193">
        <v>304</v>
      </c>
      <c r="G193" s="10">
        <f t="shared" si="25"/>
        <v>-4.5525902668759777E-2</v>
      </c>
      <c r="H193">
        <v>771.5</v>
      </c>
      <c r="I193" s="10">
        <f t="shared" si="26"/>
        <v>-1.0897435897435859E-2</v>
      </c>
      <c r="J193">
        <v>274.45999999999998</v>
      </c>
      <c r="K193" s="10">
        <f t="shared" si="27"/>
        <v>-5.0179955703211543E-2</v>
      </c>
      <c r="T193">
        <f t="shared" si="28"/>
        <v>-5.1428263296806144E-2</v>
      </c>
      <c r="U193">
        <f t="shared" si="23"/>
        <v>-4.8986301048454826E-2</v>
      </c>
      <c r="V193">
        <f t="shared" si="29"/>
        <v>-6.1030242658760246E-2</v>
      </c>
      <c r="W193">
        <f t="shared" si="30"/>
        <v>-2.1454119928547177E-2</v>
      </c>
      <c r="X193">
        <f t="shared" si="31"/>
        <v>-5.73026182897046E-2</v>
      </c>
    </row>
    <row r="194" spans="1:24">
      <c r="A194" s="1">
        <v>40786</v>
      </c>
      <c r="B194">
        <v>2920</v>
      </c>
      <c r="C194" s="10">
        <f t="shared" si="32"/>
        <v>-1.7827110662630319E-2</v>
      </c>
      <c r="D194">
        <v>3802</v>
      </c>
      <c r="E194" s="10">
        <f t="shared" si="24"/>
        <v>-0.11581395348837209</v>
      </c>
      <c r="F194">
        <v>275.3</v>
      </c>
      <c r="G194" s="10">
        <f t="shared" si="25"/>
        <v>-9.440789473684208E-2</v>
      </c>
      <c r="H194">
        <v>800</v>
      </c>
      <c r="I194" s="10">
        <f t="shared" si="26"/>
        <v>3.6941023979261134E-2</v>
      </c>
      <c r="J194">
        <v>252.15</v>
      </c>
      <c r="K194" s="10">
        <f t="shared" si="27"/>
        <v>-8.1286890621584118E-2</v>
      </c>
      <c r="T194">
        <f t="shared" si="28"/>
        <v>-2.5819080523143058E-2</v>
      </c>
      <c r="U194">
        <f t="shared" si="23"/>
        <v>-0.12237736176319372</v>
      </c>
      <c r="V194">
        <f t="shared" si="29"/>
        <v>-0.10991223472684256</v>
      </c>
      <c r="W194">
        <f t="shared" si="30"/>
        <v>2.6384339948149815E-2</v>
      </c>
      <c r="X194">
        <f t="shared" si="31"/>
        <v>-8.8409553208077168E-2</v>
      </c>
    </row>
    <row r="195" spans="1:24">
      <c r="A195" s="1">
        <v>40816</v>
      </c>
      <c r="B195">
        <v>2868</v>
      </c>
      <c r="C195" s="10">
        <f t="shared" si="32"/>
        <v>-1.7808219178082174E-2</v>
      </c>
      <c r="D195">
        <v>2888.5</v>
      </c>
      <c r="E195" s="10">
        <f t="shared" si="24"/>
        <v>-0.24026827985270915</v>
      </c>
      <c r="F195">
        <v>267.3</v>
      </c>
      <c r="G195" s="10">
        <f t="shared" si="25"/>
        <v>-2.9059208136578252E-2</v>
      </c>
      <c r="H195">
        <v>769</v>
      </c>
      <c r="I195" s="10">
        <f t="shared" si="26"/>
        <v>-3.8749999999999951E-2</v>
      </c>
      <c r="J195">
        <v>256.45</v>
      </c>
      <c r="K195" s="10">
        <f t="shared" si="27"/>
        <v>1.7053341265119926E-2</v>
      </c>
      <c r="T195">
        <f t="shared" si="28"/>
        <v>-2.5800189038594913E-2</v>
      </c>
      <c r="U195">
        <f t="shared" si="23"/>
        <v>-0.24683168812753079</v>
      </c>
      <c r="V195">
        <f t="shared" si="29"/>
        <v>-4.4563548126578721E-2</v>
      </c>
      <c r="W195">
        <f t="shared" si="30"/>
        <v>-4.930668403111127E-2</v>
      </c>
      <c r="X195">
        <f t="shared" si="31"/>
        <v>9.9306786786268701E-3</v>
      </c>
    </row>
    <row r="196" spans="1:24">
      <c r="A196" s="1">
        <v>40847</v>
      </c>
      <c r="B196">
        <v>2986</v>
      </c>
      <c r="C196" s="10">
        <f t="shared" si="32"/>
        <v>4.1143654114365491E-2</v>
      </c>
      <c r="D196">
        <v>3385</v>
      </c>
      <c r="E196" s="10">
        <f t="shared" si="24"/>
        <v>0.17188852345508043</v>
      </c>
      <c r="F196">
        <v>276.60000000000002</v>
      </c>
      <c r="G196" s="10">
        <f t="shared" si="25"/>
        <v>3.4792368125701412E-2</v>
      </c>
      <c r="H196">
        <v>806</v>
      </c>
      <c r="I196" s="10">
        <f t="shared" si="26"/>
        <v>4.811443433029905E-2</v>
      </c>
      <c r="J196">
        <v>278.16000000000003</v>
      </c>
      <c r="K196" s="10">
        <f t="shared" si="27"/>
        <v>8.4655878338857571E-2</v>
      </c>
      <c r="T196">
        <f t="shared" si="28"/>
        <v>3.3151684253852752E-2</v>
      </c>
      <c r="U196">
        <f t="shared" si="23"/>
        <v>0.1653251151802588</v>
      </c>
      <c r="V196">
        <f t="shared" si="29"/>
        <v>1.9288028135700942E-2</v>
      </c>
      <c r="W196">
        <f t="shared" si="30"/>
        <v>3.7557750299187731E-2</v>
      </c>
      <c r="X196">
        <f t="shared" si="31"/>
        <v>7.753321575236452E-2</v>
      </c>
    </row>
    <row r="197" spans="1:24">
      <c r="A197" s="1">
        <v>40877</v>
      </c>
      <c r="B197">
        <v>2940</v>
      </c>
      <c r="C197" s="10">
        <f t="shared" si="32"/>
        <v>-1.5405224380442117E-2</v>
      </c>
      <c r="D197">
        <v>3339</v>
      </c>
      <c r="E197" s="10">
        <f t="shared" si="24"/>
        <v>-1.3589364844904028E-2</v>
      </c>
      <c r="F197">
        <v>273.7</v>
      </c>
      <c r="G197" s="10">
        <f t="shared" si="25"/>
        <v>-1.0484454085321837E-2</v>
      </c>
      <c r="H197">
        <v>830</v>
      </c>
      <c r="I197" s="10">
        <f t="shared" si="26"/>
        <v>2.977667493796532E-2</v>
      </c>
      <c r="J197">
        <v>290.16000000000003</v>
      </c>
      <c r="K197" s="10">
        <f t="shared" si="27"/>
        <v>4.3140638481449445E-2</v>
      </c>
      <c r="T197">
        <f t="shared" si="28"/>
        <v>-2.3397194240954856E-2</v>
      </c>
      <c r="U197">
        <f t="shared" ref="U197:U260" si="33">IFERROR(E197-$O$3,"N/A")</f>
        <v>-2.0152773119725652E-2</v>
      </c>
      <c r="V197">
        <f t="shared" si="29"/>
        <v>-2.5988794075322307E-2</v>
      </c>
      <c r="W197">
        <f t="shared" si="30"/>
        <v>1.9219990906854001E-2</v>
      </c>
      <c r="X197">
        <f t="shared" si="31"/>
        <v>3.6017975894956387E-2</v>
      </c>
    </row>
    <row r="198" spans="1:24">
      <c r="A198" s="1">
        <v>40907</v>
      </c>
      <c r="B198">
        <v>2975</v>
      </c>
      <c r="C198" s="10">
        <f t="shared" si="32"/>
        <v>1.1904761904761862E-2</v>
      </c>
      <c r="D198">
        <v>3125</v>
      </c>
      <c r="E198" s="10">
        <f t="shared" si="24"/>
        <v>-6.4091045223120702E-2</v>
      </c>
      <c r="F198">
        <v>285.10000000000002</v>
      </c>
      <c r="G198" s="10">
        <f t="shared" si="25"/>
        <v>4.1651443185970249E-2</v>
      </c>
      <c r="H198">
        <v>884</v>
      </c>
      <c r="I198" s="10">
        <f t="shared" si="26"/>
        <v>6.5060240963855431E-2</v>
      </c>
      <c r="J198">
        <v>294.26</v>
      </c>
      <c r="K198" s="10">
        <f t="shared" si="27"/>
        <v>1.4130135097876861E-2</v>
      </c>
      <c r="T198">
        <f t="shared" si="28"/>
        <v>3.9127920442491252E-3</v>
      </c>
      <c r="U198">
        <f t="shared" si="33"/>
        <v>-7.0654453497942332E-2</v>
      </c>
      <c r="V198">
        <f t="shared" si="29"/>
        <v>2.614710319596978E-2</v>
      </c>
      <c r="W198">
        <f t="shared" si="30"/>
        <v>5.4503556932744113E-2</v>
      </c>
      <c r="X198">
        <f t="shared" si="31"/>
        <v>7.0074725113838058E-3</v>
      </c>
    </row>
    <row r="199" spans="1:24">
      <c r="A199" s="1">
        <v>40939</v>
      </c>
      <c r="B199">
        <v>3054.5</v>
      </c>
      <c r="C199" s="10">
        <f t="shared" si="32"/>
        <v>2.6722689075630246E-2</v>
      </c>
      <c r="D199">
        <v>3805</v>
      </c>
      <c r="E199" s="10">
        <f t="shared" ref="E199:E262" si="34">IFERROR(D199/D198-1,"N/A")</f>
        <v>0.21760000000000002</v>
      </c>
      <c r="F199">
        <v>307.8</v>
      </c>
      <c r="G199" s="10">
        <f t="shared" ref="G199:G262" si="35">IFERROR(F199/F198-1,"N/A")</f>
        <v>7.9621185548930162E-2</v>
      </c>
      <c r="H199">
        <v>861</v>
      </c>
      <c r="I199" s="10">
        <f t="shared" ref="I199:I262" si="36">IFERROR(H199/H198-1,"N/A")</f>
        <v>-2.6018099547511331E-2</v>
      </c>
      <c r="J199">
        <v>293.16000000000003</v>
      </c>
      <c r="K199" s="10">
        <f t="shared" ref="K199:K262" si="37">IFERROR(J199/J198-1,"N/A")</f>
        <v>-3.738190715693479E-3</v>
      </c>
      <c r="T199">
        <f t="shared" ref="T199:T262" si="38">IFERROR(C199-$N$3,"N/A")</f>
        <v>1.8730719215117507E-2</v>
      </c>
      <c r="U199">
        <f t="shared" si="33"/>
        <v>0.21103659172517839</v>
      </c>
      <c r="V199">
        <f t="shared" ref="V199:V262" si="39">IFERROR(G199-$P$3,"N/A")</f>
        <v>6.4116845558929686E-2</v>
      </c>
      <c r="W199">
        <f t="shared" ref="W199:W262" si="40">IFERROR(I199-$Q$3,"N/A")</f>
        <v>-3.6574783578622649E-2</v>
      </c>
      <c r="X199">
        <f t="shared" ref="X199:X262" si="41">IFERROR(K199-$R$3,"N/A")</f>
        <v>-1.0860853302186535E-2</v>
      </c>
    </row>
    <row r="200" spans="1:24">
      <c r="A200" s="1">
        <v>40968</v>
      </c>
      <c r="B200">
        <v>2807.5</v>
      </c>
      <c r="C200" s="10">
        <f t="shared" ref="C200:C263" si="42">IFERROR(B200/B199-1,"N/A")</f>
        <v>-8.0864298575871629E-2</v>
      </c>
      <c r="D200">
        <v>3584</v>
      </c>
      <c r="E200" s="10">
        <f t="shared" si="34"/>
        <v>-5.8081471747700397E-2</v>
      </c>
      <c r="F200">
        <v>312.7</v>
      </c>
      <c r="G200" s="10">
        <f t="shared" si="35"/>
        <v>1.5919428200129815E-2</v>
      </c>
      <c r="H200">
        <v>962</v>
      </c>
      <c r="I200" s="10">
        <f t="shared" si="36"/>
        <v>0.11730545876887333</v>
      </c>
      <c r="J200">
        <v>310.67</v>
      </c>
      <c r="K200" s="10">
        <f t="shared" si="37"/>
        <v>5.9728475917587565E-2</v>
      </c>
      <c r="T200">
        <f t="shared" si="38"/>
        <v>-8.8856268436384361E-2</v>
      </c>
      <c r="U200">
        <f t="shared" si="33"/>
        <v>-6.4644880022522028E-2</v>
      </c>
      <c r="V200">
        <f t="shared" si="39"/>
        <v>4.150882101293437E-4</v>
      </c>
      <c r="W200">
        <f t="shared" si="40"/>
        <v>0.10674877473776201</v>
      </c>
      <c r="X200">
        <f t="shared" si="41"/>
        <v>5.2605813331094507E-2</v>
      </c>
    </row>
    <row r="201" spans="1:24">
      <c r="A201" s="1">
        <v>40998</v>
      </c>
      <c r="B201">
        <v>2779</v>
      </c>
      <c r="C201" s="10">
        <f t="shared" si="42"/>
        <v>-1.0151380231522733E-2</v>
      </c>
      <c r="D201">
        <v>3446</v>
      </c>
      <c r="E201" s="10">
        <f t="shared" si="34"/>
        <v>-3.8504464285714302E-2</v>
      </c>
      <c r="F201">
        <v>299.89999999999998</v>
      </c>
      <c r="G201" s="10">
        <f t="shared" si="35"/>
        <v>-4.0933802366485472E-2</v>
      </c>
      <c r="H201">
        <v>1004</v>
      </c>
      <c r="I201" s="10">
        <f t="shared" si="36"/>
        <v>4.3659043659043606E-2</v>
      </c>
      <c r="J201">
        <v>299.26</v>
      </c>
      <c r="K201" s="10">
        <f t="shared" si="37"/>
        <v>-3.6727073743843985E-2</v>
      </c>
      <c r="T201">
        <f t="shared" si="38"/>
        <v>-1.8143350092035472E-2</v>
      </c>
      <c r="U201">
        <f t="shared" si="33"/>
        <v>-4.5067872560535925E-2</v>
      </c>
      <c r="V201">
        <f t="shared" si="39"/>
        <v>-5.6438142356485942E-2</v>
      </c>
      <c r="W201">
        <f t="shared" si="40"/>
        <v>3.3102359627932287E-2</v>
      </c>
      <c r="X201">
        <f t="shared" si="41"/>
        <v>-4.3849736330337043E-2</v>
      </c>
    </row>
    <row r="202" spans="1:24">
      <c r="A202" s="1">
        <v>41029</v>
      </c>
      <c r="B202">
        <v>2699.5</v>
      </c>
      <c r="C202" s="10">
        <f t="shared" si="42"/>
        <v>-2.8607412738395066E-2</v>
      </c>
      <c r="D202">
        <v>3432.5</v>
      </c>
      <c r="E202" s="10">
        <f t="shared" si="34"/>
        <v>-3.9175856065002401E-3</v>
      </c>
      <c r="F202">
        <v>295.2</v>
      </c>
      <c r="G202" s="10">
        <f t="shared" si="35"/>
        <v>-1.5671890630210017E-2</v>
      </c>
      <c r="H202">
        <v>1023</v>
      </c>
      <c r="I202" s="10">
        <f t="shared" si="36"/>
        <v>1.8924302788844605E-2</v>
      </c>
      <c r="J202">
        <v>286.16000000000003</v>
      </c>
      <c r="K202" s="10">
        <f t="shared" si="37"/>
        <v>-4.3774644122167916E-2</v>
      </c>
      <c r="T202">
        <f t="shared" si="38"/>
        <v>-3.6599382598907805E-2</v>
      </c>
      <c r="U202">
        <f t="shared" si="33"/>
        <v>-1.0480993881321865E-2</v>
      </c>
      <c r="V202">
        <f t="shared" si="39"/>
        <v>-3.1176230620210486E-2</v>
      </c>
      <c r="W202">
        <f t="shared" si="40"/>
        <v>8.3676187577332879E-3</v>
      </c>
      <c r="X202">
        <f t="shared" si="41"/>
        <v>-5.0897306708660973E-2</v>
      </c>
    </row>
    <row r="203" spans="1:24">
      <c r="A203" s="1">
        <v>41060</v>
      </c>
      <c r="B203">
        <v>2618</v>
      </c>
      <c r="C203" s="10">
        <f t="shared" si="42"/>
        <v>-3.0190776069642489E-2</v>
      </c>
      <c r="D203">
        <v>2780</v>
      </c>
      <c r="E203" s="10">
        <f t="shared" si="34"/>
        <v>-0.19009468317552802</v>
      </c>
      <c r="F203">
        <v>272.8</v>
      </c>
      <c r="G203" s="10">
        <f t="shared" si="35"/>
        <v>-7.5880758807588045E-2</v>
      </c>
      <c r="H203">
        <v>1023</v>
      </c>
      <c r="I203" s="10">
        <f t="shared" si="36"/>
        <v>0</v>
      </c>
      <c r="J203">
        <v>256.55</v>
      </c>
      <c r="K203" s="10">
        <f t="shared" si="37"/>
        <v>-0.1034735812133073</v>
      </c>
      <c r="T203">
        <f t="shared" si="38"/>
        <v>-3.8182745930155228E-2</v>
      </c>
      <c r="U203">
        <f t="shared" si="33"/>
        <v>-0.19665809145034965</v>
      </c>
      <c r="V203">
        <f t="shared" si="39"/>
        <v>-9.1385098797588521E-2</v>
      </c>
      <c r="W203">
        <f t="shared" si="40"/>
        <v>-1.0556684031111317E-2</v>
      </c>
      <c r="X203">
        <f t="shared" si="41"/>
        <v>-0.11059624379980035</v>
      </c>
    </row>
    <row r="204" spans="1:24">
      <c r="A204" s="1">
        <v>41089</v>
      </c>
      <c r="B204">
        <v>2853</v>
      </c>
      <c r="C204" s="10">
        <f t="shared" si="42"/>
        <v>8.9763177998472221E-2</v>
      </c>
      <c r="D204">
        <v>3019</v>
      </c>
      <c r="E204" s="10">
        <f t="shared" si="34"/>
        <v>8.5971223021582777E-2</v>
      </c>
      <c r="F204">
        <v>288.60000000000002</v>
      </c>
      <c r="G204" s="10">
        <f t="shared" si="35"/>
        <v>5.7917888563049802E-2</v>
      </c>
      <c r="H204">
        <v>1043</v>
      </c>
      <c r="I204" s="10">
        <f t="shared" si="36"/>
        <v>1.9550342130987275E-2</v>
      </c>
      <c r="J204">
        <v>277.36</v>
      </c>
      <c r="K204" s="10">
        <f t="shared" si="37"/>
        <v>8.1114792438121253E-2</v>
      </c>
      <c r="T204">
        <f t="shared" si="38"/>
        <v>8.1771208137959489E-2</v>
      </c>
      <c r="U204">
        <f t="shared" si="33"/>
        <v>7.9407814746761146E-2</v>
      </c>
      <c r="V204">
        <f t="shared" si="39"/>
        <v>4.2413548573049333E-2</v>
      </c>
      <c r="W204">
        <f t="shared" si="40"/>
        <v>8.9936580998759581E-3</v>
      </c>
      <c r="X204">
        <f t="shared" si="41"/>
        <v>7.3992129851628202E-2</v>
      </c>
    </row>
    <row r="205" spans="1:24">
      <c r="A205" s="1">
        <v>41121</v>
      </c>
      <c r="B205">
        <v>2986.5</v>
      </c>
      <c r="C205" s="10">
        <f t="shared" si="42"/>
        <v>4.6792849631966282E-2</v>
      </c>
      <c r="D205">
        <v>2946.5</v>
      </c>
      <c r="E205" s="10">
        <f t="shared" si="34"/>
        <v>-2.4014574362371643E-2</v>
      </c>
      <c r="F205">
        <v>308.89999999999998</v>
      </c>
      <c r="G205" s="10">
        <f t="shared" si="35"/>
        <v>7.0339570339570168E-2</v>
      </c>
      <c r="H205">
        <v>1114</v>
      </c>
      <c r="I205" s="10">
        <f t="shared" si="36"/>
        <v>6.8072866730584769E-2</v>
      </c>
      <c r="J205">
        <v>287.56</v>
      </c>
      <c r="K205" s="10">
        <f t="shared" si="37"/>
        <v>3.6775310066339717E-2</v>
      </c>
      <c r="T205">
        <f t="shared" si="38"/>
        <v>3.8800879771453543E-2</v>
      </c>
      <c r="U205">
        <f t="shared" si="33"/>
        <v>-3.0577982637193267E-2</v>
      </c>
      <c r="V205">
        <f t="shared" si="39"/>
        <v>5.4835230349569698E-2</v>
      </c>
      <c r="W205">
        <f t="shared" si="40"/>
        <v>5.751618269947345E-2</v>
      </c>
      <c r="X205">
        <f t="shared" si="41"/>
        <v>2.965264747984666E-2</v>
      </c>
    </row>
    <row r="206" spans="1:24">
      <c r="A206" s="1">
        <v>41152</v>
      </c>
      <c r="B206">
        <v>2936.5</v>
      </c>
      <c r="C206" s="10">
        <f t="shared" si="42"/>
        <v>-1.6742005692281903E-2</v>
      </c>
      <c r="D206">
        <v>2735.5</v>
      </c>
      <c r="E206" s="10">
        <f t="shared" si="34"/>
        <v>-7.1610385202782956E-2</v>
      </c>
      <c r="F206">
        <v>318.5</v>
      </c>
      <c r="G206" s="10">
        <f t="shared" si="35"/>
        <v>3.1078018776303118E-2</v>
      </c>
      <c r="H206">
        <v>1124</v>
      </c>
      <c r="I206" s="10">
        <f t="shared" si="36"/>
        <v>8.9766606822261341E-3</v>
      </c>
      <c r="J206">
        <v>296.26</v>
      </c>
      <c r="K206" s="10">
        <f t="shared" si="37"/>
        <v>3.0254555571011199E-2</v>
      </c>
      <c r="T206">
        <f t="shared" si="38"/>
        <v>-2.4733975552794642E-2</v>
      </c>
      <c r="U206">
        <f t="shared" si="33"/>
        <v>-7.8173793477604586E-2</v>
      </c>
      <c r="V206">
        <f t="shared" si="39"/>
        <v>1.5573678786302647E-2</v>
      </c>
      <c r="W206">
        <f t="shared" si="40"/>
        <v>-1.5800233488851827E-3</v>
      </c>
      <c r="X206">
        <f t="shared" si="41"/>
        <v>2.3131892984518142E-2</v>
      </c>
    </row>
    <row r="207" spans="1:24">
      <c r="A207" s="1">
        <v>41180</v>
      </c>
      <c r="B207">
        <v>2955</v>
      </c>
      <c r="C207" s="10">
        <f t="shared" si="42"/>
        <v>6.3000170270730571E-3</v>
      </c>
      <c r="D207">
        <v>2885</v>
      </c>
      <c r="E207" s="10">
        <f t="shared" si="34"/>
        <v>5.4651800402120365E-2</v>
      </c>
      <c r="F207">
        <v>325.10000000000002</v>
      </c>
      <c r="G207" s="10">
        <f t="shared" si="35"/>
        <v>2.0722135007849474E-2</v>
      </c>
      <c r="H207">
        <v>1109</v>
      </c>
      <c r="I207" s="10">
        <f t="shared" si="36"/>
        <v>-1.3345195729537407E-2</v>
      </c>
      <c r="J207">
        <v>313.47000000000003</v>
      </c>
      <c r="K207" s="10">
        <f t="shared" si="37"/>
        <v>5.809086613110126E-2</v>
      </c>
      <c r="T207">
        <f t="shared" si="38"/>
        <v>-1.6919528334396802E-3</v>
      </c>
      <c r="U207">
        <f t="shared" si="33"/>
        <v>4.8088392127298742E-2</v>
      </c>
      <c r="V207">
        <f t="shared" si="39"/>
        <v>5.2177950178490026E-3</v>
      </c>
      <c r="W207">
        <f t="shared" si="40"/>
        <v>-2.3901879760648725E-2</v>
      </c>
      <c r="X207">
        <f t="shared" si="41"/>
        <v>5.0968203544608202E-2</v>
      </c>
    </row>
    <row r="208" spans="1:24">
      <c r="A208" s="1">
        <v>41213</v>
      </c>
      <c r="B208">
        <v>2877.5</v>
      </c>
      <c r="C208" s="10">
        <f t="shared" si="42"/>
        <v>-2.6226734348561709E-2</v>
      </c>
      <c r="D208">
        <v>3104.5</v>
      </c>
      <c r="E208" s="10">
        <f t="shared" si="34"/>
        <v>7.6083188908145472E-2</v>
      </c>
      <c r="F208">
        <v>312.2</v>
      </c>
      <c r="G208" s="10">
        <f t="shared" si="35"/>
        <v>-3.9680098431251976E-2</v>
      </c>
      <c r="H208">
        <v>1025</v>
      </c>
      <c r="I208" s="10">
        <f t="shared" si="36"/>
        <v>-7.5743913435527555E-2</v>
      </c>
      <c r="J208">
        <v>310.77</v>
      </c>
      <c r="K208" s="10">
        <f t="shared" si="37"/>
        <v>-8.6132644272181036E-3</v>
      </c>
      <c r="T208">
        <f t="shared" si="38"/>
        <v>-3.4218704209074448E-2</v>
      </c>
      <c r="U208">
        <f t="shared" si="33"/>
        <v>6.9519780633323841E-2</v>
      </c>
      <c r="V208">
        <f t="shared" si="39"/>
        <v>-5.5184438421252445E-2</v>
      </c>
      <c r="W208">
        <f t="shared" si="40"/>
        <v>-8.6300597466638873E-2</v>
      </c>
      <c r="X208">
        <f t="shared" si="41"/>
        <v>-1.5735927013711161E-2</v>
      </c>
    </row>
    <row r="209" spans="1:24">
      <c r="A209" s="1">
        <v>41243</v>
      </c>
      <c r="B209">
        <v>2966.5</v>
      </c>
      <c r="C209" s="10">
        <f t="shared" si="42"/>
        <v>3.0929626411815736E-2</v>
      </c>
      <c r="D209">
        <v>3093.5</v>
      </c>
      <c r="E209" s="10">
        <f t="shared" si="34"/>
        <v>-3.5432436785312049E-3</v>
      </c>
      <c r="F209">
        <v>327.3</v>
      </c>
      <c r="G209" s="10">
        <f t="shared" si="35"/>
        <v>4.8366431774503615E-2</v>
      </c>
      <c r="H209">
        <v>1029</v>
      </c>
      <c r="I209" s="10">
        <f t="shared" si="36"/>
        <v>3.9024390243902474E-3</v>
      </c>
      <c r="J209">
        <v>311.67</v>
      </c>
      <c r="K209" s="10">
        <f t="shared" si="37"/>
        <v>2.896032435563356E-3</v>
      </c>
      <c r="T209">
        <f t="shared" si="38"/>
        <v>2.2937656551302997E-2</v>
      </c>
      <c r="U209">
        <f t="shared" si="33"/>
        <v>-1.010665195335283E-2</v>
      </c>
      <c r="V209">
        <f t="shared" si="39"/>
        <v>3.2862091784503146E-2</v>
      </c>
      <c r="W209">
        <f t="shared" si="40"/>
        <v>-6.6542450067210695E-3</v>
      </c>
      <c r="X209">
        <f t="shared" si="41"/>
        <v>-4.2266301509296996E-3</v>
      </c>
    </row>
    <row r="210" spans="1:24">
      <c r="A210" s="1">
        <v>41274</v>
      </c>
      <c r="B210">
        <v>2909.5</v>
      </c>
      <c r="C210" s="10">
        <f t="shared" si="42"/>
        <v>-1.9214562615877284E-2</v>
      </c>
      <c r="D210">
        <v>3511.5</v>
      </c>
      <c r="E210" s="10">
        <f t="shared" si="34"/>
        <v>0.13512203006303536</v>
      </c>
      <c r="F210">
        <v>336.9</v>
      </c>
      <c r="G210" s="10">
        <f t="shared" si="35"/>
        <v>2.9330889092575418E-2</v>
      </c>
      <c r="H210">
        <v>1009</v>
      </c>
      <c r="I210" s="10">
        <f t="shared" si="36"/>
        <v>-1.9436345966958202E-2</v>
      </c>
      <c r="J210">
        <v>294.36</v>
      </c>
      <c r="K210" s="10">
        <f t="shared" si="37"/>
        <v>-5.5539512946385594E-2</v>
      </c>
      <c r="T210">
        <f t="shared" si="38"/>
        <v>-2.7206532476390023E-2</v>
      </c>
      <c r="U210">
        <f t="shared" si="33"/>
        <v>0.12855862178821373</v>
      </c>
      <c r="V210">
        <f t="shared" si="39"/>
        <v>1.3826549102574947E-2</v>
      </c>
      <c r="W210">
        <f t="shared" si="40"/>
        <v>-2.999302999806952E-2</v>
      </c>
      <c r="X210">
        <f t="shared" si="41"/>
        <v>-6.2662175532878645E-2</v>
      </c>
    </row>
    <row r="211" spans="1:24">
      <c r="A211" s="1">
        <v>41305</v>
      </c>
      <c r="B211">
        <v>3053</v>
      </c>
      <c r="C211" s="10">
        <f t="shared" si="42"/>
        <v>4.9321189207767624E-2</v>
      </c>
      <c r="D211">
        <v>3560</v>
      </c>
      <c r="E211" s="10">
        <f t="shared" si="34"/>
        <v>1.381176135554596E-2</v>
      </c>
      <c r="F211">
        <v>339.6</v>
      </c>
      <c r="G211" s="10">
        <f t="shared" si="35"/>
        <v>8.0142475512021694E-3</v>
      </c>
      <c r="H211">
        <v>1133</v>
      </c>
      <c r="I211" s="10">
        <f t="shared" si="36"/>
        <v>0.12289395441030715</v>
      </c>
      <c r="J211">
        <v>322.77</v>
      </c>
      <c r="K211" s="10">
        <f t="shared" si="37"/>
        <v>9.6514472075010183E-2</v>
      </c>
      <c r="T211">
        <f t="shared" si="38"/>
        <v>4.1329219347254885E-2</v>
      </c>
      <c r="U211">
        <f t="shared" si="33"/>
        <v>7.2483530807243342E-3</v>
      </c>
      <c r="V211">
        <f t="shared" si="39"/>
        <v>-7.4900924387983018E-3</v>
      </c>
      <c r="W211">
        <f t="shared" si="40"/>
        <v>0.11233727037919583</v>
      </c>
      <c r="X211">
        <f t="shared" si="41"/>
        <v>8.9391809488517132E-2</v>
      </c>
    </row>
    <row r="212" spans="1:24">
      <c r="A212" s="1">
        <v>41333</v>
      </c>
      <c r="B212">
        <v>2995.5</v>
      </c>
      <c r="C212" s="10">
        <f t="shared" si="42"/>
        <v>-1.8833933835571526E-2</v>
      </c>
      <c r="D212">
        <v>3541</v>
      </c>
      <c r="E212" s="10">
        <f t="shared" si="34"/>
        <v>-5.3370786516854229E-3</v>
      </c>
      <c r="F212">
        <v>355.1</v>
      </c>
      <c r="G212" s="10">
        <f t="shared" si="35"/>
        <v>4.5641931684334613E-2</v>
      </c>
      <c r="H212">
        <v>1261</v>
      </c>
      <c r="I212" s="10">
        <f t="shared" si="36"/>
        <v>0.11297440423654015</v>
      </c>
      <c r="J212">
        <v>340.07</v>
      </c>
      <c r="K212" s="10">
        <f t="shared" si="37"/>
        <v>5.3598537658394507E-2</v>
      </c>
      <c r="T212">
        <f t="shared" si="38"/>
        <v>-2.6825903696084265E-2</v>
      </c>
      <c r="U212">
        <f t="shared" si="33"/>
        <v>-1.1900486926507048E-2</v>
      </c>
      <c r="V212">
        <f t="shared" si="39"/>
        <v>3.0137591694334144E-2</v>
      </c>
      <c r="W212">
        <f t="shared" si="40"/>
        <v>0.10241772020542883</v>
      </c>
      <c r="X212">
        <f t="shared" si="41"/>
        <v>4.647587507190145E-2</v>
      </c>
    </row>
    <row r="213" spans="1:24">
      <c r="A213" s="1">
        <v>41362</v>
      </c>
      <c r="B213">
        <v>3299.5</v>
      </c>
      <c r="C213" s="10">
        <f t="shared" si="42"/>
        <v>0.10148556167584721</v>
      </c>
      <c r="D213">
        <v>3085</v>
      </c>
      <c r="E213" s="10">
        <f t="shared" si="34"/>
        <v>-0.12877718158712226</v>
      </c>
      <c r="F213">
        <v>394.3</v>
      </c>
      <c r="G213" s="10">
        <f t="shared" si="35"/>
        <v>0.11039143903125881</v>
      </c>
      <c r="H213">
        <v>1295</v>
      </c>
      <c r="I213" s="10">
        <f t="shared" si="36"/>
        <v>2.6962727993655733E-2</v>
      </c>
      <c r="J213">
        <v>342.77</v>
      </c>
      <c r="K213" s="10">
        <f t="shared" si="37"/>
        <v>7.939541859028898E-3</v>
      </c>
      <c r="T213">
        <f t="shared" si="38"/>
        <v>9.3493591815334481E-2</v>
      </c>
      <c r="U213">
        <f t="shared" si="33"/>
        <v>-0.13534058986194389</v>
      </c>
      <c r="V213">
        <f t="shared" si="39"/>
        <v>9.4887099041258333E-2</v>
      </c>
      <c r="W213">
        <f t="shared" si="40"/>
        <v>1.6406043962544414E-2</v>
      </c>
      <c r="X213">
        <f t="shared" si="41"/>
        <v>8.1687927253584237E-4</v>
      </c>
    </row>
    <row r="214" spans="1:24">
      <c r="A214" s="1">
        <v>41394</v>
      </c>
      <c r="B214">
        <v>3342.5</v>
      </c>
      <c r="C214" s="10">
        <f t="shared" si="42"/>
        <v>1.3032277617820887E-2</v>
      </c>
      <c r="D214">
        <v>2919</v>
      </c>
      <c r="E214" s="10">
        <f t="shared" si="34"/>
        <v>-5.3808752025931939E-2</v>
      </c>
      <c r="F214">
        <v>375.5</v>
      </c>
      <c r="G214" s="10">
        <f t="shared" si="35"/>
        <v>-4.767943190464119E-2</v>
      </c>
      <c r="H214">
        <v>1279</v>
      </c>
      <c r="I214" s="10">
        <f t="shared" si="36"/>
        <v>-1.2355212355212308E-2</v>
      </c>
      <c r="J214">
        <v>337.57</v>
      </c>
      <c r="K214" s="10">
        <f t="shared" si="37"/>
        <v>-1.5170522507804041E-2</v>
      </c>
      <c r="T214">
        <f t="shared" si="38"/>
        <v>5.0403077573081493E-3</v>
      </c>
      <c r="U214">
        <f t="shared" si="33"/>
        <v>-6.0372160300753562E-2</v>
      </c>
      <c r="V214">
        <f t="shared" si="39"/>
        <v>-6.3183771894641666E-2</v>
      </c>
      <c r="W214">
        <f t="shared" si="40"/>
        <v>-2.2911896386323627E-2</v>
      </c>
      <c r="X214">
        <f t="shared" si="41"/>
        <v>-2.2293185094297098E-2</v>
      </c>
    </row>
    <row r="215" spans="1:24">
      <c r="A215" s="1">
        <v>41425</v>
      </c>
      <c r="B215">
        <v>3388</v>
      </c>
      <c r="C215" s="10">
        <f t="shared" si="42"/>
        <v>1.3612565445026092E-2</v>
      </c>
      <c r="D215">
        <v>2857</v>
      </c>
      <c r="E215" s="10">
        <f t="shared" si="34"/>
        <v>-2.1240150736553609E-2</v>
      </c>
      <c r="F215">
        <v>405.1</v>
      </c>
      <c r="G215" s="10">
        <f t="shared" si="35"/>
        <v>7.8828229027962715E-2</v>
      </c>
      <c r="H215">
        <v>1284</v>
      </c>
      <c r="I215" s="10">
        <f t="shared" si="36"/>
        <v>3.9093041438624798E-3</v>
      </c>
      <c r="J215">
        <v>365.18</v>
      </c>
      <c r="K215" s="10">
        <f t="shared" si="37"/>
        <v>8.1790443463577889E-2</v>
      </c>
      <c r="T215">
        <f t="shared" si="38"/>
        <v>5.6205955845133552E-3</v>
      </c>
      <c r="U215">
        <f t="shared" si="33"/>
        <v>-2.7803559011375233E-2</v>
      </c>
      <c r="V215">
        <f t="shared" si="39"/>
        <v>6.3323889037962239E-2</v>
      </c>
      <c r="W215">
        <f t="shared" si="40"/>
        <v>-6.647379887248837E-3</v>
      </c>
      <c r="X215">
        <f t="shared" si="41"/>
        <v>7.4667780877084838E-2</v>
      </c>
    </row>
    <row r="216" spans="1:24">
      <c r="A216" s="1">
        <v>41453</v>
      </c>
      <c r="B216">
        <v>3115</v>
      </c>
      <c r="C216" s="10">
        <f t="shared" si="42"/>
        <v>-8.0578512396694224E-2</v>
      </c>
      <c r="D216">
        <v>2683</v>
      </c>
      <c r="E216" s="10">
        <f t="shared" si="34"/>
        <v>-6.090304515225764E-2</v>
      </c>
      <c r="F216">
        <v>383</v>
      </c>
      <c r="G216" s="10">
        <f t="shared" si="35"/>
        <v>-5.4554431004690263E-2</v>
      </c>
      <c r="H216">
        <v>1280</v>
      </c>
      <c r="I216" s="10">
        <f t="shared" si="36"/>
        <v>-3.1152647975077885E-3</v>
      </c>
      <c r="J216">
        <v>340.2</v>
      </c>
      <c r="K216" s="10">
        <f t="shared" si="37"/>
        <v>-6.8404622378005375E-2</v>
      </c>
      <c r="T216">
        <f t="shared" si="38"/>
        <v>-8.8570482257206956E-2</v>
      </c>
      <c r="U216">
        <f t="shared" si="33"/>
        <v>-6.746645342707927E-2</v>
      </c>
      <c r="V216">
        <f t="shared" si="39"/>
        <v>-7.0058770994690739E-2</v>
      </c>
      <c r="W216">
        <f t="shared" si="40"/>
        <v>-1.3671948828619105E-2</v>
      </c>
      <c r="X216">
        <f t="shared" si="41"/>
        <v>-7.5527284964498426E-2</v>
      </c>
    </row>
    <row r="217" spans="1:24">
      <c r="A217" s="1">
        <v>41486</v>
      </c>
      <c r="B217">
        <v>3335</v>
      </c>
      <c r="C217" s="10">
        <f t="shared" si="42"/>
        <v>7.0626003210272792E-2</v>
      </c>
      <c r="D217">
        <v>2955</v>
      </c>
      <c r="E217" s="10">
        <f t="shared" si="34"/>
        <v>0.10137905329854635</v>
      </c>
      <c r="F217">
        <v>445.9</v>
      </c>
      <c r="G217" s="10">
        <f t="shared" si="35"/>
        <v>0.16422976501305486</v>
      </c>
      <c r="H217">
        <v>1409</v>
      </c>
      <c r="I217" s="10">
        <f t="shared" si="36"/>
        <v>0.10078125000000004</v>
      </c>
      <c r="J217">
        <v>350.5</v>
      </c>
      <c r="K217" s="10">
        <f t="shared" si="37"/>
        <v>3.0276308054085765E-2</v>
      </c>
      <c r="T217">
        <f t="shared" si="38"/>
        <v>6.263403334976006E-2</v>
      </c>
      <c r="U217">
        <f t="shared" si="33"/>
        <v>9.4815645023724721E-2</v>
      </c>
      <c r="V217">
        <f t="shared" si="39"/>
        <v>0.14872542502305439</v>
      </c>
      <c r="W217">
        <f t="shared" si="40"/>
        <v>9.0224565968888726E-2</v>
      </c>
      <c r="X217">
        <f t="shared" si="41"/>
        <v>2.3153645467592708E-2</v>
      </c>
    </row>
    <row r="218" spans="1:24">
      <c r="A218" s="1">
        <v>41516</v>
      </c>
      <c r="B218">
        <v>3178</v>
      </c>
      <c r="C218" s="10">
        <f t="shared" si="42"/>
        <v>-4.7076461769115396E-2</v>
      </c>
      <c r="D218">
        <v>2913</v>
      </c>
      <c r="E218" s="10">
        <f t="shared" si="34"/>
        <v>-1.4213197969543123E-2</v>
      </c>
      <c r="F218">
        <v>435.1</v>
      </c>
      <c r="G218" s="10">
        <f t="shared" si="35"/>
        <v>-2.4220677281901692E-2</v>
      </c>
      <c r="H218">
        <v>1361</v>
      </c>
      <c r="I218" s="10">
        <f t="shared" si="36"/>
        <v>-3.4066713981547148E-2</v>
      </c>
      <c r="J218">
        <v>344.1</v>
      </c>
      <c r="K218" s="10">
        <f t="shared" si="37"/>
        <v>-1.825962910128387E-2</v>
      </c>
      <c r="T218">
        <f t="shared" si="38"/>
        <v>-5.5068431629628135E-2</v>
      </c>
      <c r="U218">
        <f t="shared" si="33"/>
        <v>-2.0776606244364747E-2</v>
      </c>
      <c r="V218">
        <f t="shared" si="39"/>
        <v>-3.9725017271902162E-2</v>
      </c>
      <c r="W218">
        <f t="shared" si="40"/>
        <v>-4.4623398012658466E-2</v>
      </c>
      <c r="X218">
        <f t="shared" si="41"/>
        <v>-2.5382291687776927E-2</v>
      </c>
    </row>
    <row r="219" spans="1:24">
      <c r="A219" s="1">
        <v>41547</v>
      </c>
      <c r="B219">
        <v>3215.5</v>
      </c>
      <c r="C219" s="10">
        <f t="shared" si="42"/>
        <v>1.179987413467587E-2</v>
      </c>
      <c r="D219">
        <v>3023</v>
      </c>
      <c r="E219" s="10">
        <f t="shared" si="34"/>
        <v>3.7761757638173687E-2</v>
      </c>
      <c r="F219">
        <v>454.4</v>
      </c>
      <c r="G219" s="10">
        <f t="shared" si="35"/>
        <v>4.4357618938175136E-2</v>
      </c>
      <c r="H219">
        <v>1338</v>
      </c>
      <c r="I219" s="10">
        <f t="shared" si="36"/>
        <v>-1.6899338721528268E-2</v>
      </c>
      <c r="J219">
        <v>329.8</v>
      </c>
      <c r="K219" s="10">
        <f t="shared" si="37"/>
        <v>-4.1557686718977083E-2</v>
      </c>
      <c r="T219">
        <f t="shared" si="38"/>
        <v>3.8079042741631323E-3</v>
      </c>
      <c r="U219">
        <f t="shared" si="33"/>
        <v>3.1198349363352064E-2</v>
      </c>
      <c r="V219">
        <f t="shared" si="39"/>
        <v>2.8853278948174667E-2</v>
      </c>
      <c r="W219">
        <f t="shared" si="40"/>
        <v>-2.7456022752639586E-2</v>
      </c>
      <c r="X219">
        <f t="shared" si="41"/>
        <v>-4.868034930547014E-2</v>
      </c>
    </row>
    <row r="220" spans="1:24">
      <c r="A220" s="1">
        <v>41578</v>
      </c>
      <c r="B220">
        <v>3309</v>
      </c>
      <c r="C220" s="10">
        <f t="shared" si="42"/>
        <v>2.9077903902970048E-2</v>
      </c>
      <c r="D220">
        <v>3158</v>
      </c>
      <c r="E220" s="10">
        <f t="shared" si="34"/>
        <v>4.4657624875951152E-2</v>
      </c>
      <c r="F220">
        <v>454.7</v>
      </c>
      <c r="G220" s="10">
        <f t="shared" si="35"/>
        <v>6.6021126760573701E-4</v>
      </c>
      <c r="H220">
        <v>1377</v>
      </c>
      <c r="I220" s="10">
        <f t="shared" si="36"/>
        <v>2.9147982062780242E-2</v>
      </c>
      <c r="J220">
        <v>337.1</v>
      </c>
      <c r="K220" s="10">
        <f t="shared" si="37"/>
        <v>2.213462704669511E-2</v>
      </c>
      <c r="T220">
        <f t="shared" si="38"/>
        <v>2.1085934042457309E-2</v>
      </c>
      <c r="U220">
        <f t="shared" si="33"/>
        <v>3.8094216601129528E-2</v>
      </c>
      <c r="V220">
        <f t="shared" si="39"/>
        <v>-1.4844128722394734E-2</v>
      </c>
      <c r="W220">
        <f t="shared" si="40"/>
        <v>1.8591298031668924E-2</v>
      </c>
      <c r="X220">
        <f t="shared" si="41"/>
        <v>1.5011964460202054E-2</v>
      </c>
    </row>
    <row r="221" spans="1:24">
      <c r="A221" s="1">
        <v>41607</v>
      </c>
      <c r="B221">
        <v>3513.5</v>
      </c>
      <c r="C221" s="10">
        <f t="shared" si="42"/>
        <v>6.180114838319728E-2</v>
      </c>
      <c r="D221">
        <v>3261.5</v>
      </c>
      <c r="E221" s="10">
        <f t="shared" si="34"/>
        <v>3.2773907536415514E-2</v>
      </c>
      <c r="F221">
        <v>427.4</v>
      </c>
      <c r="G221" s="10">
        <f t="shared" si="35"/>
        <v>-6.0039586540576284E-2</v>
      </c>
      <c r="H221">
        <v>1388</v>
      </c>
      <c r="I221" s="10">
        <f t="shared" si="36"/>
        <v>7.9883805374001415E-3</v>
      </c>
      <c r="J221">
        <v>348.4</v>
      </c>
      <c r="K221" s="10">
        <f t="shared" si="37"/>
        <v>3.3521210323345985E-2</v>
      </c>
      <c r="T221">
        <f t="shared" si="38"/>
        <v>5.3809178522684541E-2</v>
      </c>
      <c r="U221">
        <f t="shared" si="33"/>
        <v>2.6210499261593891E-2</v>
      </c>
      <c r="V221">
        <f t="shared" si="39"/>
        <v>-7.554392653057676E-2</v>
      </c>
      <c r="W221">
        <f t="shared" si="40"/>
        <v>-2.5683034937111753E-3</v>
      </c>
      <c r="X221">
        <f t="shared" si="41"/>
        <v>2.6398547736852927E-2</v>
      </c>
    </row>
    <row r="222" spans="1:24">
      <c r="A222" s="1">
        <v>41639</v>
      </c>
      <c r="B222">
        <v>3574.5</v>
      </c>
      <c r="C222" s="10">
        <f t="shared" si="42"/>
        <v>1.7361605236943189E-2</v>
      </c>
      <c r="D222">
        <v>3409.5</v>
      </c>
      <c r="E222" s="10">
        <f t="shared" si="34"/>
        <v>4.5377893607235986E-2</v>
      </c>
      <c r="F222">
        <v>435</v>
      </c>
      <c r="G222" s="10">
        <f t="shared" si="35"/>
        <v>1.7781937295273886E-2</v>
      </c>
      <c r="H222">
        <v>1450</v>
      </c>
      <c r="I222" s="10">
        <f t="shared" si="36"/>
        <v>4.4668587896253609E-2</v>
      </c>
      <c r="J222">
        <v>403.7</v>
      </c>
      <c r="K222" s="10">
        <f t="shared" si="37"/>
        <v>0.15872560275545355</v>
      </c>
      <c r="T222">
        <f t="shared" si="38"/>
        <v>9.3696353764304522E-3</v>
      </c>
      <c r="U222">
        <f t="shared" si="33"/>
        <v>3.8814485332414363E-2</v>
      </c>
      <c r="V222">
        <f t="shared" si="39"/>
        <v>2.2775973052734152E-3</v>
      </c>
      <c r="W222">
        <f t="shared" si="40"/>
        <v>3.411190386514229E-2</v>
      </c>
      <c r="X222">
        <f t="shared" si="41"/>
        <v>0.1516029401689605</v>
      </c>
    </row>
    <row r="223" spans="1:24">
      <c r="A223" s="1">
        <v>41670</v>
      </c>
      <c r="B223">
        <v>3858.5</v>
      </c>
      <c r="C223" s="10">
        <f t="shared" si="42"/>
        <v>7.945167156245625E-2</v>
      </c>
      <c r="D223">
        <v>3243.5</v>
      </c>
      <c r="E223" s="10">
        <f t="shared" si="34"/>
        <v>-4.8687490834433245E-2</v>
      </c>
      <c r="F223">
        <v>429.1</v>
      </c>
      <c r="G223" s="10">
        <f t="shared" si="35"/>
        <v>-1.3563218390804543E-2</v>
      </c>
      <c r="H223">
        <v>1388</v>
      </c>
      <c r="I223" s="10">
        <f t="shared" si="36"/>
        <v>-4.2758620689655191E-2</v>
      </c>
      <c r="J223">
        <v>408.3</v>
      </c>
      <c r="K223" s="10">
        <f t="shared" si="37"/>
        <v>1.1394599950458328E-2</v>
      </c>
      <c r="T223">
        <f t="shared" si="38"/>
        <v>7.1459701701943518E-2</v>
      </c>
      <c r="U223">
        <f t="shared" si="33"/>
        <v>-5.5250899109254868E-2</v>
      </c>
      <c r="V223">
        <f t="shared" si="39"/>
        <v>-2.9067558380805013E-2</v>
      </c>
      <c r="W223">
        <f t="shared" si="40"/>
        <v>-5.331530472076651E-2</v>
      </c>
      <c r="X223">
        <f t="shared" si="41"/>
        <v>4.2719373639652728E-3</v>
      </c>
    </row>
    <row r="224" spans="1:24">
      <c r="A224" s="1">
        <v>41698</v>
      </c>
      <c r="B224">
        <v>4084</v>
      </c>
      <c r="C224" s="10">
        <f t="shared" si="42"/>
        <v>5.844239989633282E-2</v>
      </c>
      <c r="D224">
        <v>3432.5</v>
      </c>
      <c r="E224" s="10">
        <f t="shared" si="34"/>
        <v>5.8270386927701479E-2</v>
      </c>
      <c r="F224">
        <v>410.9</v>
      </c>
      <c r="G224" s="10">
        <f t="shared" si="35"/>
        <v>-4.2414355628058842E-2</v>
      </c>
      <c r="H224">
        <v>1573</v>
      </c>
      <c r="I224" s="10">
        <f t="shared" si="36"/>
        <v>0.13328530259366</v>
      </c>
      <c r="J224">
        <v>431.7</v>
      </c>
      <c r="K224" s="10">
        <f t="shared" si="37"/>
        <v>5.7310800881704482E-2</v>
      </c>
      <c r="T224">
        <f t="shared" si="38"/>
        <v>5.0450430035820081E-2</v>
      </c>
      <c r="U224">
        <f t="shared" si="33"/>
        <v>5.1706978652879855E-2</v>
      </c>
      <c r="V224">
        <f t="shared" si="39"/>
        <v>-5.7918695618059311E-2</v>
      </c>
      <c r="W224">
        <f t="shared" si="40"/>
        <v>0.12272861856254869</v>
      </c>
      <c r="X224">
        <f t="shared" si="41"/>
        <v>5.0188138295211425E-2</v>
      </c>
    </row>
    <row r="225" spans="1:24">
      <c r="A225" s="1">
        <v>41729</v>
      </c>
      <c r="B225">
        <v>3876.5</v>
      </c>
      <c r="C225" s="10">
        <f t="shared" si="42"/>
        <v>-5.0808031341821769E-2</v>
      </c>
      <c r="D225">
        <v>3337.5</v>
      </c>
      <c r="E225" s="10">
        <f t="shared" si="34"/>
        <v>-2.7676620538965802E-2</v>
      </c>
      <c r="F225">
        <v>414.2</v>
      </c>
      <c r="G225" s="10">
        <f t="shared" si="35"/>
        <v>8.0311511316621953E-3</v>
      </c>
      <c r="H225">
        <v>1596</v>
      </c>
      <c r="I225" s="10">
        <f t="shared" si="36"/>
        <v>1.4621741894469187E-2</v>
      </c>
      <c r="J225">
        <v>418.1</v>
      </c>
      <c r="K225" s="10">
        <f t="shared" si="37"/>
        <v>-3.1503358813991134E-2</v>
      </c>
      <c r="T225">
        <f t="shared" si="38"/>
        <v>-5.8800001202334508E-2</v>
      </c>
      <c r="U225">
        <f t="shared" si="33"/>
        <v>-3.4240028813787425E-2</v>
      </c>
      <c r="V225">
        <f t="shared" si="39"/>
        <v>-7.4731888583382759E-3</v>
      </c>
      <c r="W225">
        <f t="shared" si="40"/>
        <v>4.06505786335787E-3</v>
      </c>
      <c r="X225">
        <f t="shared" si="41"/>
        <v>-3.8626021400484191E-2</v>
      </c>
    </row>
    <row r="226" spans="1:24">
      <c r="A226" s="1">
        <v>41759</v>
      </c>
      <c r="B226">
        <v>4664</v>
      </c>
      <c r="C226" s="10">
        <f t="shared" si="42"/>
        <v>0.20314716883786921</v>
      </c>
      <c r="D226">
        <v>3224.5</v>
      </c>
      <c r="E226" s="10">
        <f t="shared" si="34"/>
        <v>-3.385767790262173E-2</v>
      </c>
      <c r="F226">
        <v>400</v>
      </c>
      <c r="G226" s="10">
        <f t="shared" si="35"/>
        <v>-3.4282955094157352E-2</v>
      </c>
      <c r="H226">
        <v>1681</v>
      </c>
      <c r="I226" s="10">
        <f t="shared" si="36"/>
        <v>5.3258145363408449E-2</v>
      </c>
      <c r="J226">
        <v>426.4</v>
      </c>
      <c r="K226" s="10">
        <f t="shared" si="37"/>
        <v>1.9851710117196664E-2</v>
      </c>
      <c r="T226">
        <f t="shared" si="38"/>
        <v>0.19515519897735648</v>
      </c>
      <c r="U226">
        <f t="shared" si="33"/>
        <v>-4.0421086177443354E-2</v>
      </c>
      <c r="V226">
        <f t="shared" si="39"/>
        <v>-4.9787295084157822E-2</v>
      </c>
      <c r="W226">
        <f t="shared" si="40"/>
        <v>4.270146133229713E-2</v>
      </c>
      <c r="X226">
        <f t="shared" si="41"/>
        <v>1.2729047530703608E-2</v>
      </c>
    </row>
    <row r="227" spans="1:24">
      <c r="A227" s="1">
        <v>41789</v>
      </c>
      <c r="B227">
        <v>4283.5</v>
      </c>
      <c r="C227" s="10">
        <f t="shared" si="42"/>
        <v>-8.1582332761578003E-2</v>
      </c>
      <c r="D227">
        <v>3057</v>
      </c>
      <c r="E227" s="10">
        <f t="shared" si="34"/>
        <v>-5.1946038145448958E-2</v>
      </c>
      <c r="F227">
        <v>423.1</v>
      </c>
      <c r="G227" s="10">
        <f t="shared" si="35"/>
        <v>5.7749999999999968E-2</v>
      </c>
      <c r="H227">
        <v>1672</v>
      </c>
      <c r="I227" s="10">
        <f t="shared" si="36"/>
        <v>-5.353955978584124E-3</v>
      </c>
      <c r="J227">
        <v>409.8</v>
      </c>
      <c r="K227" s="10">
        <f t="shared" si="37"/>
        <v>-3.8930581613508375E-2</v>
      </c>
      <c r="T227">
        <f t="shared" si="38"/>
        <v>-8.9574302622090735E-2</v>
      </c>
      <c r="U227">
        <f t="shared" si="33"/>
        <v>-5.8509446420270582E-2</v>
      </c>
      <c r="V227">
        <f t="shared" si="39"/>
        <v>4.2245660009999499E-2</v>
      </c>
      <c r="W227">
        <f t="shared" si="40"/>
        <v>-1.5910640009695443E-2</v>
      </c>
      <c r="X227">
        <f t="shared" si="41"/>
        <v>-4.6053244200001432E-2</v>
      </c>
    </row>
    <row r="228" spans="1:24">
      <c r="A228" s="1">
        <v>41820</v>
      </c>
      <c r="B228">
        <v>4340.5</v>
      </c>
      <c r="C228" s="10">
        <f t="shared" si="42"/>
        <v>1.3306875218862979E-2</v>
      </c>
      <c r="D228">
        <v>3108.5</v>
      </c>
      <c r="E228" s="10">
        <f t="shared" si="34"/>
        <v>1.6846581615963307E-2</v>
      </c>
      <c r="F228">
        <v>432.9</v>
      </c>
      <c r="G228" s="10">
        <f t="shared" si="35"/>
        <v>2.316237296147472E-2</v>
      </c>
      <c r="H228">
        <v>1622</v>
      </c>
      <c r="I228" s="10">
        <f t="shared" si="36"/>
        <v>-2.9904306220095656E-2</v>
      </c>
      <c r="J228">
        <v>384.1</v>
      </c>
      <c r="K228" s="10">
        <f t="shared" si="37"/>
        <v>-6.2713518789653477E-2</v>
      </c>
      <c r="T228">
        <f t="shared" si="38"/>
        <v>5.3149053583502418E-3</v>
      </c>
      <c r="U228">
        <f t="shared" si="33"/>
        <v>1.0283173341141682E-2</v>
      </c>
      <c r="V228">
        <f t="shared" si="39"/>
        <v>7.6580329714742486E-3</v>
      </c>
      <c r="W228">
        <f t="shared" si="40"/>
        <v>-4.0460990251206974E-2</v>
      </c>
      <c r="X228">
        <f t="shared" si="41"/>
        <v>-6.9836181376146528E-2</v>
      </c>
    </row>
    <row r="229" spans="1:24">
      <c r="A229" s="1">
        <v>41851</v>
      </c>
      <c r="B229">
        <v>4344.5</v>
      </c>
      <c r="C229" s="10">
        <f t="shared" si="42"/>
        <v>9.2155281649586307E-4</v>
      </c>
      <c r="D229">
        <v>3392</v>
      </c>
      <c r="E229" s="10">
        <f t="shared" si="34"/>
        <v>9.1201544153128422E-2</v>
      </c>
      <c r="F229">
        <v>427.8</v>
      </c>
      <c r="G229" s="10">
        <f t="shared" si="35"/>
        <v>-1.1781011781011652E-2</v>
      </c>
      <c r="H229">
        <v>1591</v>
      </c>
      <c r="I229" s="10">
        <f t="shared" si="36"/>
        <v>-1.9112207151664617E-2</v>
      </c>
      <c r="J229">
        <v>369.1</v>
      </c>
      <c r="K229" s="10">
        <f t="shared" si="37"/>
        <v>-3.9052330122363976E-2</v>
      </c>
      <c r="T229">
        <f t="shared" si="38"/>
        <v>-7.0704170440168742E-3</v>
      </c>
      <c r="U229">
        <f t="shared" si="33"/>
        <v>8.4638135878306792E-2</v>
      </c>
      <c r="V229">
        <f t="shared" si="39"/>
        <v>-2.7285351771012122E-2</v>
      </c>
      <c r="W229">
        <f t="shared" si="40"/>
        <v>-2.9668891182775936E-2</v>
      </c>
      <c r="X229">
        <f t="shared" si="41"/>
        <v>-4.6174992708857034E-2</v>
      </c>
    </row>
    <row r="230" spans="1:24">
      <c r="A230" s="1">
        <v>41880</v>
      </c>
      <c r="B230">
        <v>4567</v>
      </c>
      <c r="C230" s="10">
        <f t="shared" si="42"/>
        <v>5.1214178846817893E-2</v>
      </c>
      <c r="D230">
        <v>3213.5</v>
      </c>
      <c r="E230" s="10">
        <f t="shared" si="34"/>
        <v>-5.2623820754716943E-2</v>
      </c>
      <c r="F230">
        <v>445.1</v>
      </c>
      <c r="G230" s="10">
        <f t="shared" si="35"/>
        <v>4.0439457690509606E-2</v>
      </c>
      <c r="H230">
        <v>1646</v>
      </c>
      <c r="I230" s="10">
        <f t="shared" si="36"/>
        <v>3.4569453174104314E-2</v>
      </c>
      <c r="J230">
        <v>393.7</v>
      </c>
      <c r="K230" s="10">
        <f t="shared" si="37"/>
        <v>6.6648604714169446E-2</v>
      </c>
      <c r="T230">
        <f t="shared" si="38"/>
        <v>4.3222208986305154E-2</v>
      </c>
      <c r="U230">
        <f t="shared" si="33"/>
        <v>-5.9187229029538567E-2</v>
      </c>
      <c r="V230">
        <f t="shared" si="39"/>
        <v>2.4935117700509137E-2</v>
      </c>
      <c r="W230">
        <f t="shared" si="40"/>
        <v>2.4012769142992996E-2</v>
      </c>
      <c r="X230">
        <f t="shared" si="41"/>
        <v>5.9525942127676389E-2</v>
      </c>
    </row>
    <row r="231" spans="1:24">
      <c r="A231" s="1">
        <v>41912</v>
      </c>
      <c r="B231">
        <v>4441.5</v>
      </c>
      <c r="C231" s="10">
        <f t="shared" si="42"/>
        <v>-2.7479746003941319E-2</v>
      </c>
      <c r="D231">
        <v>3031.5</v>
      </c>
      <c r="E231" s="10">
        <f t="shared" si="34"/>
        <v>-5.6636066594056289E-2</v>
      </c>
      <c r="F231">
        <v>471.5</v>
      </c>
      <c r="G231" s="10">
        <f t="shared" si="35"/>
        <v>5.9312514041788278E-2</v>
      </c>
      <c r="H231">
        <v>1610</v>
      </c>
      <c r="I231" s="10">
        <f t="shared" si="36"/>
        <v>-2.1871202916160404E-2</v>
      </c>
      <c r="J231">
        <v>365.4</v>
      </c>
      <c r="K231" s="10">
        <f t="shared" si="37"/>
        <v>-7.1882143764287587E-2</v>
      </c>
      <c r="T231">
        <f t="shared" si="38"/>
        <v>-3.5471715864454058E-2</v>
      </c>
      <c r="U231">
        <f t="shared" si="33"/>
        <v>-6.319947486887792E-2</v>
      </c>
      <c r="V231">
        <f t="shared" si="39"/>
        <v>4.3808174051787808E-2</v>
      </c>
      <c r="W231">
        <f t="shared" si="40"/>
        <v>-3.2427886947271722E-2</v>
      </c>
      <c r="X231">
        <f t="shared" si="41"/>
        <v>-7.9004806350780638E-2</v>
      </c>
    </row>
    <row r="232" spans="1:24">
      <c r="A232" s="12">
        <v>41943</v>
      </c>
      <c r="B232">
        <v>4543.5</v>
      </c>
      <c r="C232" s="10">
        <f t="shared" si="42"/>
        <v>2.2965214454576222E-2</v>
      </c>
      <c r="D232">
        <v>2971.5</v>
      </c>
      <c r="E232" s="10">
        <f t="shared" si="34"/>
        <v>-1.9792182088075205E-2</v>
      </c>
      <c r="F232">
        <v>458.7</v>
      </c>
      <c r="G232" s="10">
        <f t="shared" si="35"/>
        <v>-2.7147401908801716E-2</v>
      </c>
      <c r="H232">
        <v>1695</v>
      </c>
      <c r="I232" s="10">
        <f t="shared" si="36"/>
        <v>5.2795031055900665E-2</v>
      </c>
      <c r="J232">
        <v>377.7</v>
      </c>
      <c r="K232" s="10">
        <f t="shared" si="37"/>
        <v>3.3661740558292408E-2</v>
      </c>
      <c r="T232">
        <f t="shared" si="38"/>
        <v>1.4973244594063484E-2</v>
      </c>
      <c r="U232">
        <f t="shared" si="33"/>
        <v>-2.6355590362896829E-2</v>
      </c>
      <c r="V232">
        <f t="shared" si="39"/>
        <v>-4.2651741898802185E-2</v>
      </c>
      <c r="W232">
        <f t="shared" si="40"/>
        <v>4.2238347024789347E-2</v>
      </c>
      <c r="X232">
        <f t="shared" si="41"/>
        <v>2.6539077971799351E-2</v>
      </c>
    </row>
    <row r="233" spans="1:24">
      <c r="A233" s="1">
        <v>41971</v>
      </c>
      <c r="B233">
        <v>4780</v>
      </c>
      <c r="C233" s="10">
        <f t="shared" si="42"/>
        <v>5.205238252448563E-2</v>
      </c>
      <c r="D233">
        <v>2992.5</v>
      </c>
      <c r="E233" s="10">
        <f t="shared" si="34"/>
        <v>7.0671378091873294E-3</v>
      </c>
      <c r="F233">
        <v>481.1</v>
      </c>
      <c r="G233" s="10">
        <f t="shared" si="35"/>
        <v>4.883366034445169E-2</v>
      </c>
      <c r="H233">
        <v>1786</v>
      </c>
      <c r="I233" s="10">
        <f t="shared" si="36"/>
        <v>5.3687315634218358E-2</v>
      </c>
      <c r="J233">
        <v>407.1</v>
      </c>
      <c r="K233" s="10">
        <f t="shared" si="37"/>
        <v>7.783955520254171E-2</v>
      </c>
      <c r="T233">
        <f t="shared" si="38"/>
        <v>4.4060412663972891E-2</v>
      </c>
      <c r="U233">
        <f t="shared" si="33"/>
        <v>5.037295343657041E-4</v>
      </c>
      <c r="V233">
        <f t="shared" si="39"/>
        <v>3.3329320354451221E-2</v>
      </c>
      <c r="W233">
        <f t="shared" si="40"/>
        <v>4.3130631603107039E-2</v>
      </c>
      <c r="X233">
        <f t="shared" si="41"/>
        <v>7.071689261604866E-2</v>
      </c>
    </row>
    <row r="234" spans="1:24">
      <c r="A234" s="1">
        <v>42004</v>
      </c>
      <c r="B234">
        <v>4555.5</v>
      </c>
      <c r="C234" s="10">
        <f t="shared" si="42"/>
        <v>-4.696652719665273E-2</v>
      </c>
      <c r="D234">
        <v>3000</v>
      </c>
      <c r="E234" s="10">
        <f t="shared" si="34"/>
        <v>2.5062656641603454E-3</v>
      </c>
      <c r="F234">
        <v>472</v>
      </c>
      <c r="G234" s="10">
        <f t="shared" si="35"/>
        <v>-1.891498648929546E-2</v>
      </c>
      <c r="H234">
        <v>1764</v>
      </c>
      <c r="I234" s="10">
        <f t="shared" si="36"/>
        <v>-1.2318029115341522E-2</v>
      </c>
      <c r="J234">
        <v>465.7</v>
      </c>
      <c r="K234" s="10">
        <f t="shared" si="37"/>
        <v>0.14394497666421024</v>
      </c>
      <c r="T234">
        <f t="shared" si="38"/>
        <v>-5.4958497057165469E-2</v>
      </c>
      <c r="U234">
        <f t="shared" si="33"/>
        <v>-4.0571426106612799E-3</v>
      </c>
      <c r="V234">
        <f t="shared" si="39"/>
        <v>-3.4419326479295929E-2</v>
      </c>
      <c r="W234">
        <f t="shared" si="40"/>
        <v>-2.2874713146452841E-2</v>
      </c>
      <c r="X234">
        <f t="shared" si="41"/>
        <v>0.13682231407771719</v>
      </c>
    </row>
    <row r="235" spans="1:24">
      <c r="A235" s="1">
        <v>42034</v>
      </c>
      <c r="B235">
        <v>4743</v>
      </c>
      <c r="C235" s="10">
        <f t="shared" si="42"/>
        <v>4.1159038524860136E-2</v>
      </c>
      <c r="D235">
        <v>2925</v>
      </c>
      <c r="E235" s="10">
        <f t="shared" si="34"/>
        <v>-2.5000000000000022E-2</v>
      </c>
      <c r="F235">
        <v>507.5</v>
      </c>
      <c r="G235" s="10">
        <f t="shared" si="35"/>
        <v>7.5211864406779627E-2</v>
      </c>
      <c r="H235">
        <v>1897</v>
      </c>
      <c r="I235" s="10">
        <f t="shared" si="36"/>
        <v>7.5396825396825351E-2</v>
      </c>
      <c r="J235">
        <v>480.2</v>
      </c>
      <c r="K235" s="10">
        <f t="shared" si="37"/>
        <v>3.1135924414859462E-2</v>
      </c>
      <c r="T235">
        <f t="shared" si="38"/>
        <v>3.3167068664347397E-2</v>
      </c>
      <c r="U235">
        <f t="shared" si="33"/>
        <v>-3.1563408274821646E-2</v>
      </c>
      <c r="V235">
        <f t="shared" si="39"/>
        <v>5.9707524416779158E-2</v>
      </c>
      <c r="W235">
        <f t="shared" si="40"/>
        <v>6.4840141365714032E-2</v>
      </c>
      <c r="X235">
        <f t="shared" si="41"/>
        <v>2.4013261828366404E-2</v>
      </c>
    </row>
    <row r="236" spans="1:24">
      <c r="A236" s="1">
        <v>42062</v>
      </c>
      <c r="B236">
        <v>4469.5</v>
      </c>
      <c r="C236" s="10">
        <f t="shared" si="42"/>
        <v>-5.7663925785367942E-2</v>
      </c>
      <c r="D236">
        <v>3192</v>
      </c>
      <c r="E236" s="10">
        <f t="shared" si="34"/>
        <v>9.1282051282051357E-2</v>
      </c>
      <c r="F236">
        <v>532</v>
      </c>
      <c r="G236" s="10">
        <f t="shared" si="35"/>
        <v>4.8275862068965614E-2</v>
      </c>
      <c r="H236">
        <v>1896</v>
      </c>
      <c r="I236" s="10">
        <f t="shared" si="36"/>
        <v>-5.2714812862408866E-4</v>
      </c>
      <c r="J236">
        <v>484.5</v>
      </c>
      <c r="K236" s="10">
        <f t="shared" si="37"/>
        <v>8.9546022490629706E-3</v>
      </c>
      <c r="T236">
        <f t="shared" si="38"/>
        <v>-6.5655895645880674E-2</v>
      </c>
      <c r="U236">
        <f t="shared" si="33"/>
        <v>8.4718643007229727E-2</v>
      </c>
      <c r="V236">
        <f t="shared" si="39"/>
        <v>3.2771522078965144E-2</v>
      </c>
      <c r="W236">
        <f t="shared" si="40"/>
        <v>-1.1083832159735406E-2</v>
      </c>
      <c r="X236">
        <f t="shared" si="41"/>
        <v>1.831939662569915E-3</v>
      </c>
    </row>
    <row r="237" spans="1:24">
      <c r="A237" s="1">
        <v>42094</v>
      </c>
      <c r="B237">
        <v>4626.5</v>
      </c>
      <c r="C237" s="10">
        <f t="shared" si="42"/>
        <v>3.5126971697057918E-2</v>
      </c>
      <c r="D237">
        <v>2772</v>
      </c>
      <c r="E237" s="10">
        <f t="shared" si="34"/>
        <v>-0.13157894736842102</v>
      </c>
      <c r="F237">
        <v>523.5</v>
      </c>
      <c r="G237" s="10">
        <f t="shared" si="35"/>
        <v>-1.5977443609022535E-2</v>
      </c>
      <c r="H237">
        <v>1831</v>
      </c>
      <c r="I237" s="10">
        <f t="shared" si="36"/>
        <v>-3.4282700421940926E-2</v>
      </c>
      <c r="J237">
        <v>466.7</v>
      </c>
      <c r="K237" s="10">
        <f t="shared" si="37"/>
        <v>-3.67389060887513E-2</v>
      </c>
      <c r="T237">
        <f t="shared" si="38"/>
        <v>2.7135001836545179E-2</v>
      </c>
      <c r="U237">
        <f t="shared" si="33"/>
        <v>-0.13814235564324265</v>
      </c>
      <c r="V237">
        <f t="shared" si="39"/>
        <v>-3.1481783599023004E-2</v>
      </c>
      <c r="W237">
        <f t="shared" si="40"/>
        <v>-4.4839384453052245E-2</v>
      </c>
      <c r="X237">
        <f t="shared" si="41"/>
        <v>-4.3861568675244357E-2</v>
      </c>
    </row>
    <row r="238" spans="1:24">
      <c r="A238" s="12">
        <v>42124</v>
      </c>
      <c r="B238">
        <v>4496.5</v>
      </c>
      <c r="C238" s="10">
        <f t="shared" si="42"/>
        <v>-2.8098994920566334E-2</v>
      </c>
      <c r="D238">
        <v>2885</v>
      </c>
      <c r="E238" s="10">
        <f t="shared" si="34"/>
        <v>4.0764790764790781E-2</v>
      </c>
      <c r="F238">
        <v>508</v>
      </c>
      <c r="G238" s="10">
        <f t="shared" si="35"/>
        <v>-2.9608404966571134E-2</v>
      </c>
      <c r="H238">
        <v>1839</v>
      </c>
      <c r="I238" s="10">
        <f t="shared" si="36"/>
        <v>4.3691971600219315E-3</v>
      </c>
      <c r="J238">
        <v>486</v>
      </c>
      <c r="K238" s="10">
        <f t="shared" si="37"/>
        <v>4.1354188986501006E-2</v>
      </c>
      <c r="T238">
        <f t="shared" si="38"/>
        <v>-3.6090964781079073E-2</v>
      </c>
      <c r="U238">
        <f t="shared" si="33"/>
        <v>3.4201382489969158E-2</v>
      </c>
      <c r="V238">
        <f t="shared" si="39"/>
        <v>-4.5112744956571603E-2</v>
      </c>
      <c r="W238">
        <f t="shared" si="40"/>
        <v>-6.1874868710893854E-3</v>
      </c>
      <c r="X238">
        <f t="shared" si="41"/>
        <v>3.4231526400007949E-2</v>
      </c>
    </row>
    <row r="239" spans="1:24">
      <c r="A239" s="1">
        <v>42153</v>
      </c>
      <c r="B239">
        <v>4372.5</v>
      </c>
      <c r="C239" s="10">
        <f t="shared" si="42"/>
        <v>-2.757700433670629E-2</v>
      </c>
      <c r="D239">
        <v>2856</v>
      </c>
      <c r="E239" s="10">
        <f t="shared" si="34"/>
        <v>-1.005199306759097E-2</v>
      </c>
      <c r="F239">
        <v>515</v>
      </c>
      <c r="G239" s="10">
        <f t="shared" si="35"/>
        <v>1.3779527559055094E-2</v>
      </c>
      <c r="H239">
        <v>1896</v>
      </c>
      <c r="I239" s="10">
        <f t="shared" si="36"/>
        <v>3.0995106035889064E-2</v>
      </c>
      <c r="J239">
        <v>568.5</v>
      </c>
      <c r="K239" s="10">
        <f t="shared" si="37"/>
        <v>0.16975308641975317</v>
      </c>
      <c r="T239">
        <f t="shared" si="38"/>
        <v>-3.5568974197219029E-2</v>
      </c>
      <c r="U239">
        <f t="shared" si="33"/>
        <v>-1.6615401342412593E-2</v>
      </c>
      <c r="V239">
        <f t="shared" si="39"/>
        <v>-1.7248124309453775E-3</v>
      </c>
      <c r="W239">
        <f t="shared" si="40"/>
        <v>2.0438422004777745E-2</v>
      </c>
      <c r="X239">
        <f t="shared" si="41"/>
        <v>0.16263042383326012</v>
      </c>
    </row>
    <row r="240" spans="1:24">
      <c r="A240" s="1">
        <v>42185</v>
      </c>
      <c r="B240">
        <v>4019</v>
      </c>
      <c r="C240" s="10">
        <f t="shared" si="42"/>
        <v>-8.0846197827329935E-2</v>
      </c>
      <c r="D240">
        <v>2614</v>
      </c>
      <c r="E240" s="10">
        <f t="shared" si="34"/>
        <v>-8.4733893557423001E-2</v>
      </c>
      <c r="F240">
        <v>451.2</v>
      </c>
      <c r="G240" s="10">
        <f t="shared" si="35"/>
        <v>-0.12388349514563113</v>
      </c>
      <c r="H240">
        <v>1738</v>
      </c>
      <c r="I240" s="10">
        <f t="shared" si="36"/>
        <v>-8.333333333333337E-2</v>
      </c>
      <c r="J240">
        <v>512.5</v>
      </c>
      <c r="K240" s="10">
        <f t="shared" si="37"/>
        <v>-9.850483729111692E-2</v>
      </c>
      <c r="T240">
        <f t="shared" si="38"/>
        <v>-8.8838167687842667E-2</v>
      </c>
      <c r="U240">
        <f t="shared" si="33"/>
        <v>-9.1297301832244632E-2</v>
      </c>
      <c r="V240">
        <f t="shared" si="39"/>
        <v>-0.1393878351356316</v>
      </c>
      <c r="W240">
        <f t="shared" si="40"/>
        <v>-9.3890017364444689E-2</v>
      </c>
      <c r="X240">
        <f t="shared" si="41"/>
        <v>-0.10562749987760997</v>
      </c>
    </row>
    <row r="241" spans="1:24">
      <c r="A241" s="1">
        <v>42216</v>
      </c>
      <c r="B241">
        <v>4320</v>
      </c>
      <c r="C241" s="10">
        <f t="shared" si="42"/>
        <v>7.4894252301567654E-2</v>
      </c>
      <c r="D241">
        <v>2486.5</v>
      </c>
      <c r="E241" s="10">
        <f t="shared" si="34"/>
        <v>-4.8775822494261711E-2</v>
      </c>
      <c r="F241">
        <v>480.2</v>
      </c>
      <c r="G241" s="10">
        <f t="shared" si="35"/>
        <v>6.4273049645390046E-2</v>
      </c>
      <c r="H241">
        <v>1834</v>
      </c>
      <c r="I241" s="10">
        <f t="shared" si="36"/>
        <v>5.5235903337169212E-2</v>
      </c>
      <c r="J241">
        <v>521</v>
      </c>
      <c r="K241" s="10">
        <f t="shared" si="37"/>
        <v>1.6585365853658551E-2</v>
      </c>
      <c r="T241">
        <f t="shared" si="38"/>
        <v>6.6902282441054922E-2</v>
      </c>
      <c r="U241">
        <f t="shared" si="33"/>
        <v>-5.5339230769083335E-2</v>
      </c>
      <c r="V241">
        <f t="shared" si="39"/>
        <v>4.8768709655389576E-2</v>
      </c>
      <c r="W241">
        <f t="shared" si="40"/>
        <v>4.4679219306057893E-2</v>
      </c>
      <c r="X241">
        <f t="shared" si="41"/>
        <v>9.4627032671654957E-3</v>
      </c>
    </row>
    <row r="242" spans="1:24">
      <c r="A242" s="1">
        <v>42247</v>
      </c>
      <c r="B242">
        <v>4120</v>
      </c>
      <c r="C242" s="10">
        <f t="shared" si="42"/>
        <v>-4.629629629629628E-2</v>
      </c>
      <c r="D242">
        <v>2388</v>
      </c>
      <c r="E242" s="10">
        <f t="shared" si="34"/>
        <v>-3.9613915141765488E-2</v>
      </c>
      <c r="F242">
        <v>452.2</v>
      </c>
      <c r="G242" s="10">
        <f t="shared" si="35"/>
        <v>-5.8309037900874605E-2</v>
      </c>
      <c r="H242">
        <v>1739</v>
      </c>
      <c r="I242" s="10">
        <f t="shared" si="36"/>
        <v>-5.1799345692475462E-2</v>
      </c>
      <c r="J242">
        <v>515.5</v>
      </c>
      <c r="K242" s="10">
        <f t="shared" si="37"/>
        <v>-1.0556621880998041E-2</v>
      </c>
      <c r="T242">
        <f t="shared" si="38"/>
        <v>-5.4288266156809019E-2</v>
      </c>
      <c r="U242">
        <f t="shared" si="33"/>
        <v>-4.6177323416587111E-2</v>
      </c>
      <c r="V242">
        <f t="shared" si="39"/>
        <v>-7.3813377890875081E-2</v>
      </c>
      <c r="W242">
        <f t="shared" si="40"/>
        <v>-6.2356029723586781E-2</v>
      </c>
      <c r="X242">
        <f t="shared" si="41"/>
        <v>-1.7679284467491098E-2</v>
      </c>
    </row>
    <row r="243" spans="1:24">
      <c r="A243" s="1">
        <v>42277</v>
      </c>
      <c r="B243">
        <v>4181.5</v>
      </c>
      <c r="C243" s="10">
        <f t="shared" si="42"/>
        <v>1.4927184466019483E-2</v>
      </c>
      <c r="D243">
        <v>2210</v>
      </c>
      <c r="E243" s="10">
        <f t="shared" si="34"/>
        <v>-7.4539363484087073E-2</v>
      </c>
      <c r="F243">
        <v>447.7</v>
      </c>
      <c r="G243" s="10">
        <f t="shared" si="35"/>
        <v>-9.9513489606368744E-3</v>
      </c>
      <c r="H243">
        <v>1770</v>
      </c>
      <c r="I243" s="10">
        <f t="shared" si="36"/>
        <v>1.7826336975273138E-2</v>
      </c>
      <c r="J243">
        <v>499.4</v>
      </c>
      <c r="K243" s="10">
        <f t="shared" si="37"/>
        <v>-3.1231813773035966E-2</v>
      </c>
      <c r="T243">
        <f t="shared" si="38"/>
        <v>6.9352146055067457E-3</v>
      </c>
      <c r="U243">
        <f t="shared" si="33"/>
        <v>-8.1102771758908704E-2</v>
      </c>
      <c r="V243">
        <f t="shared" si="39"/>
        <v>-2.5455688950637344E-2</v>
      </c>
      <c r="W243">
        <f t="shared" si="40"/>
        <v>7.2696529441618214E-3</v>
      </c>
      <c r="X243">
        <f t="shared" si="41"/>
        <v>-3.8354476359529023E-2</v>
      </c>
    </row>
    <row r="244" spans="1:24">
      <c r="A244" s="12">
        <v>42307</v>
      </c>
      <c r="B244">
        <v>4150.5</v>
      </c>
      <c r="C244" s="10">
        <f t="shared" si="42"/>
        <v>-7.4136075570967463E-3</v>
      </c>
      <c r="D244">
        <v>2358.5</v>
      </c>
      <c r="E244" s="10">
        <f t="shared" si="34"/>
        <v>6.719457013574659E-2</v>
      </c>
      <c r="F244">
        <v>440.3</v>
      </c>
      <c r="G244" s="10">
        <f t="shared" si="35"/>
        <v>-1.6528925619834656E-2</v>
      </c>
      <c r="H244">
        <v>1859</v>
      </c>
      <c r="I244" s="10">
        <f t="shared" si="36"/>
        <v>5.0282485875706273E-2</v>
      </c>
      <c r="J244">
        <v>545</v>
      </c>
      <c r="K244" s="10">
        <f t="shared" si="37"/>
        <v>9.1309571485783003E-2</v>
      </c>
      <c r="T244">
        <f t="shared" si="38"/>
        <v>-1.5405577417609484E-2</v>
      </c>
      <c r="U244">
        <f t="shared" si="33"/>
        <v>6.0631161860924966E-2</v>
      </c>
      <c r="V244">
        <f t="shared" si="39"/>
        <v>-3.2033265609835125E-2</v>
      </c>
      <c r="W244">
        <f t="shared" si="40"/>
        <v>3.9725801844594955E-2</v>
      </c>
      <c r="X244">
        <f t="shared" si="41"/>
        <v>8.4186908899289953E-2</v>
      </c>
    </row>
    <row r="245" spans="1:24">
      <c r="A245" s="1">
        <v>42338</v>
      </c>
      <c r="B245">
        <v>4502.5</v>
      </c>
      <c r="C245" s="10">
        <f t="shared" si="42"/>
        <v>8.4809059149500099E-2</v>
      </c>
      <c r="D245">
        <v>2208.5</v>
      </c>
      <c r="E245" s="10">
        <f t="shared" si="34"/>
        <v>-6.3599745601017554E-2</v>
      </c>
      <c r="F245">
        <v>516.5</v>
      </c>
      <c r="G245" s="10">
        <f t="shared" si="35"/>
        <v>0.17306382012264354</v>
      </c>
      <c r="H245">
        <v>1920</v>
      </c>
      <c r="I245" s="10">
        <f t="shared" si="36"/>
        <v>3.2813340505648103E-2</v>
      </c>
      <c r="J245">
        <v>586.5</v>
      </c>
      <c r="K245" s="10">
        <f t="shared" si="37"/>
        <v>7.6146788990825609E-2</v>
      </c>
      <c r="T245">
        <f t="shared" si="38"/>
        <v>7.6817089288987367E-2</v>
      </c>
      <c r="U245">
        <f t="shared" si="33"/>
        <v>-7.0163153875839185E-2</v>
      </c>
      <c r="V245">
        <f t="shared" si="39"/>
        <v>0.15755948013264306</v>
      </c>
      <c r="W245">
        <f t="shared" si="40"/>
        <v>2.2256656474536785E-2</v>
      </c>
      <c r="X245">
        <f t="shared" si="41"/>
        <v>6.9024126404332559E-2</v>
      </c>
    </row>
    <row r="246" spans="1:24">
      <c r="A246" s="1">
        <v>42369</v>
      </c>
      <c r="B246">
        <v>4616.5</v>
      </c>
      <c r="C246" s="10">
        <f t="shared" si="42"/>
        <v>2.5319267073847795E-2</v>
      </c>
      <c r="D246">
        <v>1979.5</v>
      </c>
      <c r="E246" s="10">
        <f t="shared" si="34"/>
        <v>-0.10369028752546983</v>
      </c>
      <c r="F246">
        <v>499.6</v>
      </c>
      <c r="G246" s="10">
        <f t="shared" si="35"/>
        <v>-3.2720232333010579E-2</v>
      </c>
      <c r="H246">
        <v>1885</v>
      </c>
      <c r="I246" s="10">
        <f t="shared" si="36"/>
        <v>-1.822916666666663E-2</v>
      </c>
      <c r="J246">
        <v>603.5</v>
      </c>
      <c r="K246" s="10">
        <f t="shared" si="37"/>
        <v>2.8985507246376718E-2</v>
      </c>
      <c r="T246">
        <f t="shared" si="38"/>
        <v>1.7327297213335056E-2</v>
      </c>
      <c r="U246">
        <f t="shared" si="33"/>
        <v>-0.11025369580029146</v>
      </c>
      <c r="V246">
        <f t="shared" si="39"/>
        <v>-4.8224572323011049E-2</v>
      </c>
      <c r="W246">
        <f t="shared" si="40"/>
        <v>-2.8785850697777948E-2</v>
      </c>
      <c r="X246">
        <f t="shared" si="41"/>
        <v>2.1862844659883661E-2</v>
      </c>
    </row>
    <row r="247" spans="1:24">
      <c r="A247" s="1">
        <v>42398</v>
      </c>
      <c r="B247">
        <v>4487.5</v>
      </c>
      <c r="C247" s="10">
        <f t="shared" si="42"/>
        <v>-2.7943247048629938E-2</v>
      </c>
      <c r="D247">
        <v>1714</v>
      </c>
      <c r="E247" s="10">
        <f t="shared" si="34"/>
        <v>-0.13412477898459207</v>
      </c>
      <c r="F247">
        <v>516</v>
      </c>
      <c r="G247" s="10">
        <f t="shared" si="35"/>
        <v>3.2826261008807034E-2</v>
      </c>
      <c r="H247">
        <v>1868</v>
      </c>
      <c r="I247" s="10">
        <f t="shared" si="36"/>
        <v>-9.0185676392573466E-3</v>
      </c>
      <c r="J247">
        <v>621</v>
      </c>
      <c r="K247" s="10">
        <f t="shared" si="37"/>
        <v>2.8997514498757315E-2</v>
      </c>
      <c r="T247">
        <f t="shared" si="38"/>
        <v>-3.5935216909142677E-2</v>
      </c>
      <c r="U247">
        <f t="shared" si="33"/>
        <v>-0.14068818725941371</v>
      </c>
      <c r="V247">
        <f t="shared" si="39"/>
        <v>1.7321921018806564E-2</v>
      </c>
      <c r="W247">
        <f t="shared" si="40"/>
        <v>-1.9575251670368665E-2</v>
      </c>
      <c r="X247">
        <f t="shared" si="41"/>
        <v>2.1874851912264258E-2</v>
      </c>
    </row>
    <row r="248" spans="1:24">
      <c r="A248" s="1">
        <v>42429</v>
      </c>
      <c r="B248">
        <v>4107</v>
      </c>
      <c r="C248" s="10">
        <f t="shared" si="42"/>
        <v>-8.4791086350974876E-2</v>
      </c>
      <c r="D248">
        <v>1904</v>
      </c>
      <c r="E248" s="10">
        <f t="shared" si="34"/>
        <v>0.11085180863477251</v>
      </c>
      <c r="F248">
        <v>513</v>
      </c>
      <c r="G248" s="10">
        <f t="shared" si="35"/>
        <v>-5.8139534883721034E-3</v>
      </c>
      <c r="H248">
        <v>1933</v>
      </c>
      <c r="I248" s="10">
        <f t="shared" si="36"/>
        <v>3.4796573875802927E-2</v>
      </c>
      <c r="J248">
        <v>596.5</v>
      </c>
      <c r="K248" s="10">
        <f t="shared" si="37"/>
        <v>-3.9452495974235058E-2</v>
      </c>
      <c r="T248">
        <f t="shared" si="38"/>
        <v>-9.2783056211487608E-2</v>
      </c>
      <c r="U248">
        <f t="shared" si="33"/>
        <v>0.10428840035995088</v>
      </c>
      <c r="V248">
        <f t="shared" si="39"/>
        <v>-2.1318293478372573E-2</v>
      </c>
      <c r="W248">
        <f t="shared" si="40"/>
        <v>2.4239889844691609E-2</v>
      </c>
      <c r="X248">
        <f t="shared" si="41"/>
        <v>-4.6575158560728115E-2</v>
      </c>
    </row>
    <row r="249" spans="1:24">
      <c r="A249" s="1">
        <v>42460</v>
      </c>
      <c r="B249">
        <v>3902.5</v>
      </c>
      <c r="C249" s="10">
        <f t="shared" si="42"/>
        <v>-4.9793036279522807E-2</v>
      </c>
      <c r="D249">
        <v>1955.5</v>
      </c>
      <c r="E249" s="10">
        <f t="shared" si="34"/>
        <v>2.7048319327731107E-2</v>
      </c>
      <c r="F249">
        <v>509</v>
      </c>
      <c r="G249" s="10">
        <f t="shared" si="35"/>
        <v>-7.7972709551656916E-3</v>
      </c>
      <c r="H249">
        <v>2023</v>
      </c>
      <c r="I249" s="10">
        <f t="shared" si="36"/>
        <v>4.6559751681324313E-2</v>
      </c>
      <c r="J249">
        <v>629</v>
      </c>
      <c r="K249" s="10">
        <f t="shared" si="37"/>
        <v>5.4484492875104706E-2</v>
      </c>
      <c r="T249">
        <f t="shared" si="38"/>
        <v>-5.7785006140035546E-2</v>
      </c>
      <c r="U249">
        <f t="shared" si="33"/>
        <v>2.0484911052909484E-2</v>
      </c>
      <c r="V249">
        <f t="shared" si="39"/>
        <v>-2.3301610945166161E-2</v>
      </c>
      <c r="W249">
        <f t="shared" si="40"/>
        <v>3.6003067650212994E-2</v>
      </c>
      <c r="X249">
        <f t="shared" si="41"/>
        <v>4.7361830288611649E-2</v>
      </c>
    </row>
    <row r="250" spans="1:24">
      <c r="A250" s="12">
        <v>42489</v>
      </c>
      <c r="B250">
        <v>3928</v>
      </c>
      <c r="C250" s="10">
        <f t="shared" si="42"/>
        <v>6.534272901985938E-3</v>
      </c>
      <c r="D250">
        <v>2300.5</v>
      </c>
      <c r="E250" s="10">
        <f t="shared" si="34"/>
        <v>0.17642546663257486</v>
      </c>
      <c r="F250">
        <v>477.3</v>
      </c>
      <c r="G250" s="10">
        <f t="shared" si="35"/>
        <v>-6.2278978388997985E-2</v>
      </c>
      <c r="H250">
        <v>2039</v>
      </c>
      <c r="I250" s="10">
        <f t="shared" si="36"/>
        <v>7.9090459713297978E-3</v>
      </c>
      <c r="J250">
        <v>592</v>
      </c>
      <c r="K250" s="10">
        <f t="shared" si="37"/>
        <v>-5.8823529411764719E-2</v>
      </c>
      <c r="T250">
        <f t="shared" si="38"/>
        <v>-1.4576969585267992E-3</v>
      </c>
      <c r="U250">
        <f t="shared" si="33"/>
        <v>0.16986205835775323</v>
      </c>
      <c r="V250">
        <f t="shared" si="39"/>
        <v>-7.7783318378998462E-2</v>
      </c>
      <c r="W250">
        <f t="shared" si="40"/>
        <v>-2.647638059781519E-3</v>
      </c>
      <c r="X250">
        <f t="shared" si="41"/>
        <v>-6.5946191998257769E-2</v>
      </c>
    </row>
    <row r="251" spans="1:24">
      <c r="A251" s="1">
        <v>42521</v>
      </c>
      <c r="B251">
        <v>4028</v>
      </c>
      <c r="C251" s="10">
        <f t="shared" si="42"/>
        <v>2.5458248472504996E-2</v>
      </c>
      <c r="D251">
        <v>1942.5</v>
      </c>
      <c r="E251" s="10">
        <f t="shared" si="34"/>
        <v>-0.15561834383829598</v>
      </c>
      <c r="F251">
        <v>483.6</v>
      </c>
      <c r="G251" s="10">
        <f t="shared" si="35"/>
        <v>1.3199245757385292E-2</v>
      </c>
      <c r="H251">
        <v>2044</v>
      </c>
      <c r="I251" s="10">
        <f t="shared" si="36"/>
        <v>2.4521824423737737E-3</v>
      </c>
      <c r="J251">
        <v>613</v>
      </c>
      <c r="K251" s="10">
        <f t="shared" si="37"/>
        <v>3.5472972972973027E-2</v>
      </c>
      <c r="T251">
        <f t="shared" si="38"/>
        <v>1.7466278611992257E-2</v>
      </c>
      <c r="U251">
        <f t="shared" si="33"/>
        <v>-0.16218175211311761</v>
      </c>
      <c r="V251">
        <f t="shared" si="39"/>
        <v>-2.3050942326151794E-3</v>
      </c>
      <c r="W251">
        <f t="shared" si="40"/>
        <v>-8.1045015887375432E-3</v>
      </c>
      <c r="X251">
        <f t="shared" si="41"/>
        <v>2.835031038647997E-2</v>
      </c>
    </row>
    <row r="252" spans="1:24">
      <c r="A252" s="1">
        <v>42551</v>
      </c>
      <c r="B252">
        <v>4467</v>
      </c>
      <c r="C252" s="10">
        <f t="shared" si="42"/>
        <v>0.10898709036742793</v>
      </c>
      <c r="D252">
        <v>2294</v>
      </c>
      <c r="E252" s="10">
        <f t="shared" si="34"/>
        <v>0.18095238095238098</v>
      </c>
      <c r="F252">
        <v>524</v>
      </c>
      <c r="G252" s="10">
        <f t="shared" si="35"/>
        <v>8.3540115798180326E-2</v>
      </c>
      <c r="H252">
        <v>2302</v>
      </c>
      <c r="I252" s="10">
        <f t="shared" si="36"/>
        <v>0.1262230919765166</v>
      </c>
      <c r="J252">
        <v>645.5</v>
      </c>
      <c r="K252" s="10">
        <f t="shared" si="37"/>
        <v>5.3017944535073358E-2</v>
      </c>
      <c r="T252">
        <f t="shared" si="38"/>
        <v>0.1009951205069152</v>
      </c>
      <c r="U252">
        <f t="shared" si="33"/>
        <v>0.17438897267755935</v>
      </c>
      <c r="V252">
        <f t="shared" si="39"/>
        <v>6.8035775808179849E-2</v>
      </c>
      <c r="W252">
        <f t="shared" si="40"/>
        <v>0.11566640794540528</v>
      </c>
      <c r="X252">
        <f t="shared" si="41"/>
        <v>4.5895281948580301E-2</v>
      </c>
    </row>
    <row r="253" spans="1:24">
      <c r="A253" s="1">
        <v>42580</v>
      </c>
      <c r="B253">
        <v>5048</v>
      </c>
      <c r="C253" s="10">
        <f t="shared" si="42"/>
        <v>0.13006492052831886</v>
      </c>
      <c r="D253">
        <v>2461.5</v>
      </c>
      <c r="E253" s="10">
        <f t="shared" si="34"/>
        <v>7.301656495204889E-2</v>
      </c>
      <c r="F253">
        <v>534</v>
      </c>
      <c r="G253" s="10">
        <f t="shared" si="35"/>
        <v>1.9083969465648831E-2</v>
      </c>
      <c r="H253">
        <v>2365</v>
      </c>
      <c r="I253" s="10">
        <f t="shared" si="36"/>
        <v>2.7367506516073004E-2</v>
      </c>
      <c r="J253">
        <v>712.5</v>
      </c>
      <c r="K253" s="10">
        <f t="shared" si="37"/>
        <v>0.10379550735863674</v>
      </c>
      <c r="T253">
        <f t="shared" si="38"/>
        <v>0.12207295066780613</v>
      </c>
      <c r="U253">
        <f t="shared" si="33"/>
        <v>6.645315667722726E-2</v>
      </c>
      <c r="V253">
        <f t="shared" si="39"/>
        <v>3.5796294756483601E-3</v>
      </c>
      <c r="W253">
        <f t="shared" si="40"/>
        <v>1.6810822484961685E-2</v>
      </c>
      <c r="X253">
        <f t="shared" si="41"/>
        <v>9.667284477214369E-2</v>
      </c>
    </row>
    <row r="254" spans="1:24">
      <c r="A254" s="1">
        <v>42613</v>
      </c>
      <c r="B254">
        <v>4909</v>
      </c>
      <c r="C254" s="10">
        <f t="shared" si="42"/>
        <v>-2.7535657686212356E-2</v>
      </c>
      <c r="D254">
        <v>2301</v>
      </c>
      <c r="E254" s="10">
        <f t="shared" si="34"/>
        <v>-6.5204143814747151E-2</v>
      </c>
      <c r="F254">
        <v>538.5</v>
      </c>
      <c r="G254" s="10">
        <f t="shared" si="35"/>
        <v>8.4269662921347965E-3</v>
      </c>
      <c r="H254">
        <v>2358</v>
      </c>
      <c r="I254" s="10">
        <f t="shared" si="36"/>
        <v>-2.9598308668076223E-3</v>
      </c>
      <c r="J254">
        <v>725</v>
      </c>
      <c r="K254" s="10">
        <f t="shared" si="37"/>
        <v>1.7543859649122862E-2</v>
      </c>
      <c r="T254">
        <f t="shared" si="38"/>
        <v>-3.5527627546725095E-2</v>
      </c>
      <c r="U254">
        <f t="shared" si="33"/>
        <v>-7.1767552089568781E-2</v>
      </c>
      <c r="V254">
        <f t="shared" si="39"/>
        <v>-7.0773736978656746E-3</v>
      </c>
      <c r="W254">
        <f t="shared" si="40"/>
        <v>-1.3516514897918939E-2</v>
      </c>
      <c r="X254">
        <f t="shared" si="41"/>
        <v>1.0421197062629806E-2</v>
      </c>
    </row>
    <row r="255" spans="1:24">
      <c r="A255" s="1">
        <v>42643</v>
      </c>
      <c r="B255">
        <v>5004</v>
      </c>
      <c r="C255" s="10">
        <f t="shared" si="42"/>
        <v>1.9352210226115218E-2</v>
      </c>
      <c r="D255">
        <v>2574.5</v>
      </c>
      <c r="E255" s="10">
        <f t="shared" si="34"/>
        <v>0.11886136462407659</v>
      </c>
      <c r="F255">
        <v>524</v>
      </c>
      <c r="G255" s="10">
        <f t="shared" si="35"/>
        <v>-2.6926648096564532E-2</v>
      </c>
      <c r="H255">
        <v>2280</v>
      </c>
      <c r="I255" s="10">
        <f t="shared" si="36"/>
        <v>-3.30788804071247E-2</v>
      </c>
      <c r="J255">
        <v>738</v>
      </c>
      <c r="K255" s="10">
        <f t="shared" si="37"/>
        <v>1.7931034482758568E-2</v>
      </c>
      <c r="T255">
        <f t="shared" si="38"/>
        <v>1.1360240365602481E-2</v>
      </c>
      <c r="U255">
        <f t="shared" si="33"/>
        <v>0.11229795634925496</v>
      </c>
      <c r="V255">
        <f t="shared" si="39"/>
        <v>-4.2430988086565001E-2</v>
      </c>
      <c r="W255">
        <f t="shared" si="40"/>
        <v>-4.3635564438236019E-2</v>
      </c>
      <c r="X255">
        <f t="shared" si="41"/>
        <v>1.0808371896265512E-2</v>
      </c>
    </row>
    <row r="256" spans="1:24">
      <c r="A256" s="12">
        <v>42674</v>
      </c>
      <c r="B256">
        <v>4588</v>
      </c>
      <c r="C256" s="10">
        <f t="shared" si="42"/>
        <v>-8.3133493205435616E-2</v>
      </c>
      <c r="D256">
        <v>2839.5</v>
      </c>
      <c r="E256" s="10">
        <f t="shared" si="34"/>
        <v>0.10293260827345119</v>
      </c>
      <c r="F256">
        <v>542.5</v>
      </c>
      <c r="G256" s="10">
        <f t="shared" si="35"/>
        <v>3.5305343511450316E-2</v>
      </c>
      <c r="H256">
        <v>2199</v>
      </c>
      <c r="I256" s="10">
        <f t="shared" si="36"/>
        <v>-3.5526315789473739E-2</v>
      </c>
      <c r="J256">
        <v>721.5</v>
      </c>
      <c r="K256" s="10">
        <f t="shared" si="37"/>
        <v>-2.2357723577235755E-2</v>
      </c>
      <c r="T256">
        <f t="shared" si="38"/>
        <v>-9.1125463065948348E-2</v>
      </c>
      <c r="U256">
        <f t="shared" si="33"/>
        <v>9.6369199998629557E-2</v>
      </c>
      <c r="V256">
        <f t="shared" si="39"/>
        <v>1.9801003521449846E-2</v>
      </c>
      <c r="W256">
        <f t="shared" si="40"/>
        <v>-4.6082999820585058E-2</v>
      </c>
      <c r="X256">
        <f t="shared" si="41"/>
        <v>-2.9480386163728813E-2</v>
      </c>
    </row>
    <row r="257" spans="1:24">
      <c r="A257" s="1">
        <v>42704</v>
      </c>
      <c r="B257">
        <v>4149.5</v>
      </c>
      <c r="C257" s="10">
        <f t="shared" si="42"/>
        <v>-9.5575414123801217E-2</v>
      </c>
      <c r="D257">
        <v>2990</v>
      </c>
      <c r="E257" s="10">
        <f t="shared" si="34"/>
        <v>5.3002289135411162E-2</v>
      </c>
      <c r="F257">
        <v>600.5</v>
      </c>
      <c r="G257" s="10">
        <f t="shared" si="35"/>
        <v>0.10691244239631326</v>
      </c>
      <c r="H257">
        <v>2060</v>
      </c>
      <c r="I257" s="10">
        <f t="shared" si="36"/>
        <v>-6.3210550250113684E-2</v>
      </c>
      <c r="J257">
        <v>657.5</v>
      </c>
      <c r="K257" s="10">
        <f t="shared" si="37"/>
        <v>-8.8704088704088746E-2</v>
      </c>
      <c r="T257">
        <f t="shared" si="38"/>
        <v>-0.10356738398431395</v>
      </c>
      <c r="U257">
        <f t="shared" si="33"/>
        <v>4.6438880860589539E-2</v>
      </c>
      <c r="V257">
        <f t="shared" si="39"/>
        <v>9.140810240631278E-2</v>
      </c>
      <c r="W257">
        <f t="shared" si="40"/>
        <v>-7.3767234281225003E-2</v>
      </c>
      <c r="X257">
        <f t="shared" si="41"/>
        <v>-9.5826751290581796E-2</v>
      </c>
    </row>
    <row r="258" spans="1:24">
      <c r="A258" s="1">
        <v>42734</v>
      </c>
      <c r="B258">
        <v>4437.5</v>
      </c>
      <c r="C258" s="10">
        <f t="shared" si="42"/>
        <v>6.9405952524400627E-2</v>
      </c>
      <c r="D258">
        <v>3158.5</v>
      </c>
      <c r="E258" s="10">
        <f t="shared" si="34"/>
        <v>5.6354515050167198E-2</v>
      </c>
      <c r="F258">
        <v>591.5</v>
      </c>
      <c r="G258" s="10">
        <f t="shared" si="35"/>
        <v>-1.4987510407993287E-2</v>
      </c>
      <c r="H258">
        <v>2109</v>
      </c>
      <c r="I258" s="10">
        <f t="shared" si="36"/>
        <v>2.3786407766990258E-2</v>
      </c>
      <c r="J258">
        <v>655</v>
      </c>
      <c r="K258" s="10">
        <f t="shared" si="37"/>
        <v>-3.8022813688213253E-3</v>
      </c>
      <c r="T258">
        <f t="shared" si="38"/>
        <v>6.1413982663887888E-2</v>
      </c>
      <c r="U258">
        <f t="shared" si="33"/>
        <v>4.9791106775345574E-2</v>
      </c>
      <c r="V258">
        <f t="shared" si="39"/>
        <v>-3.0491850397993757E-2</v>
      </c>
      <c r="W258">
        <f t="shared" si="40"/>
        <v>1.3229723735878942E-2</v>
      </c>
      <c r="X258">
        <f t="shared" si="41"/>
        <v>-1.0924943955314381E-2</v>
      </c>
    </row>
    <row r="259" spans="1:24">
      <c r="A259" s="1">
        <v>42766</v>
      </c>
      <c r="B259">
        <v>4194</v>
      </c>
      <c r="C259" s="10">
        <f t="shared" si="42"/>
        <v>-5.4873239436619703E-2</v>
      </c>
      <c r="D259">
        <v>3491</v>
      </c>
      <c r="E259" s="10">
        <f t="shared" si="34"/>
        <v>0.10527148963115396</v>
      </c>
      <c r="F259">
        <v>582</v>
      </c>
      <c r="G259" s="10">
        <f t="shared" si="35"/>
        <v>-1.6060862214708371E-2</v>
      </c>
      <c r="H259">
        <v>2089</v>
      </c>
      <c r="I259" s="10">
        <f t="shared" si="36"/>
        <v>-9.4831673779042225E-3</v>
      </c>
      <c r="J259">
        <v>613</v>
      </c>
      <c r="K259" s="10">
        <f t="shared" si="37"/>
        <v>-6.4122137404580171E-2</v>
      </c>
      <c r="T259">
        <f t="shared" si="38"/>
        <v>-6.2865209297132435E-2</v>
      </c>
      <c r="U259">
        <f t="shared" si="33"/>
        <v>9.8708081356332328E-2</v>
      </c>
      <c r="V259">
        <f t="shared" si="39"/>
        <v>-3.1565202204708841E-2</v>
      </c>
      <c r="W259">
        <f t="shared" si="40"/>
        <v>-2.0039851409015541E-2</v>
      </c>
      <c r="X259">
        <f t="shared" si="41"/>
        <v>-7.1244799991073221E-2</v>
      </c>
    </row>
    <row r="260" spans="1:24">
      <c r="A260" s="1">
        <v>42794</v>
      </c>
      <c r="B260">
        <v>4644</v>
      </c>
      <c r="C260" s="10">
        <f t="shared" si="42"/>
        <v>0.10729613733905574</v>
      </c>
      <c r="D260">
        <v>3297</v>
      </c>
      <c r="E260" s="10">
        <f t="shared" si="34"/>
        <v>-5.5571469492981973E-2</v>
      </c>
      <c r="F260">
        <v>630</v>
      </c>
      <c r="G260" s="10">
        <f t="shared" si="35"/>
        <v>8.247422680412364E-2</v>
      </c>
      <c r="H260">
        <v>2255</v>
      </c>
      <c r="I260" s="10">
        <f t="shared" si="36"/>
        <v>7.9463858305409252E-2</v>
      </c>
      <c r="J260">
        <v>646</v>
      </c>
      <c r="K260" s="10">
        <f t="shared" si="37"/>
        <v>5.3833605220228398E-2</v>
      </c>
      <c r="T260">
        <f t="shared" si="38"/>
        <v>9.930416747854301E-2</v>
      </c>
      <c r="U260">
        <f t="shared" si="33"/>
        <v>-6.2134877767803597E-2</v>
      </c>
      <c r="V260">
        <f t="shared" si="39"/>
        <v>6.6969886814123164E-2</v>
      </c>
      <c r="W260">
        <f t="shared" si="40"/>
        <v>6.8907174274297933E-2</v>
      </c>
      <c r="X260">
        <f t="shared" si="41"/>
        <v>4.671094263373534E-2</v>
      </c>
    </row>
    <row r="261" spans="1:24">
      <c r="A261" s="1">
        <v>42825</v>
      </c>
      <c r="B261">
        <v>4912.5</v>
      </c>
      <c r="C261" s="10">
        <f t="shared" si="42"/>
        <v>5.7816537467700213E-2</v>
      </c>
      <c r="D261">
        <v>3209.5</v>
      </c>
      <c r="E261" s="10">
        <f t="shared" si="34"/>
        <v>-2.6539278131634814E-2</v>
      </c>
      <c r="F261">
        <v>642.5</v>
      </c>
      <c r="G261" s="10">
        <f t="shared" si="35"/>
        <v>1.9841269841269771E-2</v>
      </c>
      <c r="H261">
        <v>2320</v>
      </c>
      <c r="I261" s="10">
        <f t="shared" si="36"/>
        <v>2.8824833702882469E-2</v>
      </c>
      <c r="J261">
        <v>630.5</v>
      </c>
      <c r="K261" s="10">
        <f t="shared" si="37"/>
        <v>-2.3993808049535659E-2</v>
      </c>
      <c r="T261">
        <f t="shared" si="38"/>
        <v>4.9824567607187474E-2</v>
      </c>
      <c r="U261">
        <f t="shared" ref="U261:U324" si="43">IFERROR(E261-$O$3,"N/A")</f>
        <v>-3.3102686406456437E-2</v>
      </c>
      <c r="V261">
        <f t="shared" si="39"/>
        <v>4.3369298512692996E-3</v>
      </c>
      <c r="W261">
        <f t="shared" si="40"/>
        <v>1.826814967177115E-2</v>
      </c>
      <c r="X261">
        <f t="shared" si="41"/>
        <v>-3.1116470636028716E-2</v>
      </c>
    </row>
    <row r="262" spans="1:24">
      <c r="A262" s="12">
        <v>42853</v>
      </c>
      <c r="B262">
        <v>4637.5</v>
      </c>
      <c r="C262" s="10">
        <f t="shared" si="42"/>
        <v>-5.5979643765903253E-2</v>
      </c>
      <c r="D262">
        <v>3062</v>
      </c>
      <c r="E262" s="10">
        <f t="shared" si="34"/>
        <v>-4.5957314223399326E-2</v>
      </c>
      <c r="F262">
        <v>627</v>
      </c>
      <c r="G262" s="10">
        <f t="shared" si="35"/>
        <v>-2.4124513618677068E-2</v>
      </c>
      <c r="H262">
        <v>2408</v>
      </c>
      <c r="I262" s="10">
        <f t="shared" si="36"/>
        <v>3.7931034482758585E-2</v>
      </c>
      <c r="J262">
        <v>670</v>
      </c>
      <c r="K262" s="10">
        <f t="shared" si="37"/>
        <v>6.2648691514670896E-2</v>
      </c>
      <c r="T262">
        <f t="shared" si="38"/>
        <v>-6.3971613626415985E-2</v>
      </c>
      <c r="U262">
        <f t="shared" si="43"/>
        <v>-5.2520722498220949E-2</v>
      </c>
      <c r="V262">
        <f t="shared" si="39"/>
        <v>-3.9628853608677538E-2</v>
      </c>
      <c r="W262">
        <f t="shared" si="40"/>
        <v>2.7374350451647267E-2</v>
      </c>
      <c r="X262">
        <f t="shared" si="41"/>
        <v>5.5526028928177838E-2</v>
      </c>
    </row>
    <row r="263" spans="1:24">
      <c r="A263" s="1">
        <v>42886</v>
      </c>
      <c r="B263">
        <v>5234</v>
      </c>
      <c r="C263" s="10">
        <f t="shared" si="42"/>
        <v>0.12862533692722367</v>
      </c>
      <c r="D263">
        <v>3102.5</v>
      </c>
      <c r="E263" s="10">
        <f t="shared" ref="E263:E326" si="44">IFERROR(D263/D262-1,"N/A")</f>
        <v>1.3226649248856859E-2</v>
      </c>
      <c r="F263">
        <v>665.5</v>
      </c>
      <c r="G263" s="10">
        <f t="shared" ref="G263:G326" si="45">IFERROR(F263/F262-1,"N/A")</f>
        <v>6.1403508771929793E-2</v>
      </c>
      <c r="H263">
        <v>2432</v>
      </c>
      <c r="I263" s="10">
        <f t="shared" ref="I263:I326" si="46">IFERROR(H263/H262-1,"N/A")</f>
        <v>9.966777408637828E-3</v>
      </c>
      <c r="J263">
        <v>720.5</v>
      </c>
      <c r="K263" s="10">
        <f t="shared" ref="K263:K326" si="47">IFERROR(J263/J262-1,"N/A")</f>
        <v>7.5373134328358127E-2</v>
      </c>
      <c r="T263">
        <f t="shared" ref="T263:T326" si="48">IFERROR(C263-$N$3,"N/A")</f>
        <v>0.12063336706671093</v>
      </c>
      <c r="U263">
        <f t="shared" si="43"/>
        <v>6.6632409740352335E-3</v>
      </c>
      <c r="V263">
        <f t="shared" ref="V263:V326" si="49">IFERROR(G263-$P$3,"N/A")</f>
        <v>4.5899168781929324E-2</v>
      </c>
      <c r="W263">
        <f t="shared" ref="W263:W326" si="50">IFERROR(I263-$Q$3,"N/A")</f>
        <v>-5.8990662247348884E-4</v>
      </c>
      <c r="X263">
        <f t="shared" ref="X263:X326" si="51">IFERROR(K263-$R$3,"N/A")</f>
        <v>6.8250471741865076E-2</v>
      </c>
    </row>
    <row r="264" spans="1:24">
      <c r="A264" s="1">
        <v>42916</v>
      </c>
      <c r="B264">
        <v>5135</v>
      </c>
      <c r="C264" s="10">
        <f t="shared" ref="C264:C327" si="52">IFERROR(B264/B263-1,"N/A")</f>
        <v>-1.8914787925105037E-2</v>
      </c>
      <c r="D264">
        <v>3242</v>
      </c>
      <c r="E264" s="10">
        <f t="shared" si="44"/>
        <v>4.4963738920225538E-2</v>
      </c>
      <c r="F264">
        <v>633.5</v>
      </c>
      <c r="G264" s="10">
        <f t="shared" si="45"/>
        <v>-4.8084147257700938E-2</v>
      </c>
      <c r="H264">
        <v>2288</v>
      </c>
      <c r="I264" s="10">
        <f t="shared" si="46"/>
        <v>-5.9210526315789491E-2</v>
      </c>
      <c r="J264">
        <v>688</v>
      </c>
      <c r="K264" s="10">
        <f t="shared" si="47"/>
        <v>-4.5107564191533611E-2</v>
      </c>
      <c r="T264">
        <f t="shared" si="48"/>
        <v>-2.6906757785617776E-2</v>
      </c>
      <c r="U264">
        <f t="shared" si="43"/>
        <v>3.8400330645403914E-2</v>
      </c>
      <c r="V264">
        <f t="shared" si="49"/>
        <v>-6.3588487247701414E-2</v>
      </c>
      <c r="W264">
        <f t="shared" si="50"/>
        <v>-6.976721034690081E-2</v>
      </c>
      <c r="X264">
        <f t="shared" si="51"/>
        <v>-5.2230226778026669E-2</v>
      </c>
    </row>
    <row r="265" spans="1:24">
      <c r="A265" s="1">
        <v>42947</v>
      </c>
      <c r="B265">
        <v>4569</v>
      </c>
      <c r="C265" s="10">
        <f t="shared" si="52"/>
        <v>-0.11022395326192791</v>
      </c>
      <c r="D265">
        <v>3520</v>
      </c>
      <c r="E265" s="10">
        <f t="shared" si="44"/>
        <v>8.5749537322640235E-2</v>
      </c>
      <c r="F265">
        <v>601.5</v>
      </c>
      <c r="G265" s="10">
        <f t="shared" si="45"/>
        <v>-5.051302288871351E-2</v>
      </c>
      <c r="H265">
        <v>2288</v>
      </c>
      <c r="I265" s="10">
        <f t="shared" si="46"/>
        <v>0</v>
      </c>
      <c r="J265">
        <v>674</v>
      </c>
      <c r="K265" s="10">
        <f t="shared" si="47"/>
        <v>-2.0348837209302362E-2</v>
      </c>
      <c r="T265">
        <f t="shared" si="48"/>
        <v>-0.11821592312244064</v>
      </c>
      <c r="U265">
        <f t="shared" si="43"/>
        <v>7.9186129047818604E-2</v>
      </c>
      <c r="V265">
        <f t="shared" si="49"/>
        <v>-6.6017362878713987E-2</v>
      </c>
      <c r="W265">
        <f t="shared" si="50"/>
        <v>-1.0556684031111317E-2</v>
      </c>
      <c r="X265">
        <f t="shared" si="51"/>
        <v>-2.7471499795795419E-2</v>
      </c>
    </row>
    <row r="266" spans="1:24">
      <c r="A266" s="1">
        <v>42978</v>
      </c>
      <c r="B266">
        <v>4541</v>
      </c>
      <c r="C266" s="10">
        <f t="shared" si="52"/>
        <v>-6.1282556358065454E-3</v>
      </c>
      <c r="D266">
        <v>3746.5</v>
      </c>
      <c r="E266" s="10">
        <f t="shared" si="44"/>
        <v>6.4346590909091006E-2</v>
      </c>
      <c r="F266">
        <v>607.5</v>
      </c>
      <c r="G266" s="10">
        <f t="shared" si="45"/>
        <v>9.9750623441396957E-3</v>
      </c>
      <c r="H266">
        <v>2310</v>
      </c>
      <c r="I266" s="10">
        <f t="shared" si="46"/>
        <v>9.6153846153845812E-3</v>
      </c>
      <c r="J266">
        <v>692.5</v>
      </c>
      <c r="K266" s="10">
        <f t="shared" si="47"/>
        <v>2.7448071216617187E-2</v>
      </c>
      <c r="T266">
        <f t="shared" si="48"/>
        <v>-1.4120225496319283E-2</v>
      </c>
      <c r="U266">
        <f t="shared" si="43"/>
        <v>5.7783182634269382E-2</v>
      </c>
      <c r="V266">
        <f t="shared" si="49"/>
        <v>-5.5292776458607754E-3</v>
      </c>
      <c r="W266">
        <f t="shared" si="50"/>
        <v>-9.4129941572673563E-4</v>
      </c>
      <c r="X266">
        <f t="shared" si="51"/>
        <v>2.032540863012413E-2</v>
      </c>
    </row>
    <row r="267" spans="1:24">
      <c r="A267" s="1">
        <v>43007</v>
      </c>
      <c r="B267">
        <v>4955</v>
      </c>
      <c r="C267" s="10">
        <f t="shared" si="52"/>
        <v>9.1169345959039916E-2</v>
      </c>
      <c r="D267">
        <v>3473</v>
      </c>
      <c r="E267" s="10">
        <f t="shared" si="44"/>
        <v>-7.3001468036834383E-2</v>
      </c>
      <c r="F267">
        <v>631.5</v>
      </c>
      <c r="G267" s="10">
        <f t="shared" si="45"/>
        <v>3.9506172839506082E-2</v>
      </c>
      <c r="H267">
        <v>2267</v>
      </c>
      <c r="I267" s="10">
        <f t="shared" si="46"/>
        <v>-1.8614718614718639E-2</v>
      </c>
      <c r="J267">
        <v>698.5</v>
      </c>
      <c r="K267" s="10">
        <f t="shared" si="47"/>
        <v>8.664259927797735E-3</v>
      </c>
      <c r="T267">
        <f t="shared" si="48"/>
        <v>8.3177376098527184E-2</v>
      </c>
      <c r="U267">
        <f t="shared" si="43"/>
        <v>-7.9564876311656013E-2</v>
      </c>
      <c r="V267">
        <f t="shared" si="49"/>
        <v>2.4001832849505612E-2</v>
      </c>
      <c r="W267">
        <f t="shared" si="50"/>
        <v>-2.9171402645829958E-2</v>
      </c>
      <c r="X267">
        <f t="shared" si="51"/>
        <v>1.5415973413046794E-3</v>
      </c>
    </row>
    <row r="268" spans="1:24">
      <c r="A268" s="12">
        <v>43039</v>
      </c>
      <c r="B268">
        <v>5032</v>
      </c>
      <c r="C268" s="10">
        <f t="shared" si="52"/>
        <v>1.5539858728557121E-2</v>
      </c>
      <c r="D268">
        <v>3548.5</v>
      </c>
      <c r="E268" s="10">
        <f t="shared" si="44"/>
        <v>2.1739130434782705E-2</v>
      </c>
      <c r="F268">
        <v>593.5</v>
      </c>
      <c r="G268" s="10">
        <f t="shared" si="45"/>
        <v>-6.017418844022171E-2</v>
      </c>
      <c r="H268">
        <v>2345</v>
      </c>
      <c r="I268" s="10">
        <f t="shared" si="46"/>
        <v>3.4406704896338791E-2</v>
      </c>
      <c r="J268">
        <v>745.5</v>
      </c>
      <c r="K268" s="10">
        <f t="shared" si="47"/>
        <v>6.7287043664996382E-2</v>
      </c>
      <c r="T268">
        <f t="shared" si="48"/>
        <v>7.5478888680443838E-3</v>
      </c>
      <c r="U268">
        <f t="shared" si="43"/>
        <v>1.517572215996108E-2</v>
      </c>
      <c r="V268">
        <f t="shared" si="49"/>
        <v>-7.5678528430222186E-2</v>
      </c>
      <c r="W268">
        <f t="shared" si="50"/>
        <v>2.3850020865227473E-2</v>
      </c>
      <c r="X268">
        <f t="shared" si="51"/>
        <v>6.0164381078503325E-2</v>
      </c>
    </row>
    <row r="269" spans="1:24">
      <c r="A269" s="1">
        <v>43069</v>
      </c>
      <c r="B269">
        <v>4777</v>
      </c>
      <c r="C269" s="10">
        <f t="shared" si="52"/>
        <v>-5.0675675675675658E-2</v>
      </c>
      <c r="D269">
        <v>3501.5</v>
      </c>
      <c r="E269" s="10">
        <f t="shared" si="44"/>
        <v>-1.3245033112582738E-2</v>
      </c>
      <c r="F269">
        <v>552</v>
      </c>
      <c r="G269" s="10">
        <f t="shared" si="45"/>
        <v>-6.9924178601516451E-2</v>
      </c>
      <c r="H269">
        <v>2115</v>
      </c>
      <c r="I269" s="10">
        <f t="shared" si="46"/>
        <v>-9.8081023454157812E-2</v>
      </c>
      <c r="J269">
        <v>774.5</v>
      </c>
      <c r="K269" s="10">
        <f t="shared" si="47"/>
        <v>3.8900067069081112E-2</v>
      </c>
      <c r="T269">
        <f t="shared" si="48"/>
        <v>-5.8667645536188397E-2</v>
      </c>
      <c r="U269">
        <f t="shared" si="43"/>
        <v>-1.9808441387404362E-2</v>
      </c>
      <c r="V269">
        <f t="shared" si="49"/>
        <v>-8.5428518591516928E-2</v>
      </c>
      <c r="W269">
        <f t="shared" si="50"/>
        <v>-0.10863770748526913</v>
      </c>
      <c r="X269">
        <f t="shared" si="51"/>
        <v>3.1777404482588055E-2</v>
      </c>
    </row>
    <row r="270" spans="1:24">
      <c r="A270" s="1">
        <v>43098</v>
      </c>
      <c r="B270">
        <v>5121</v>
      </c>
      <c r="C270" s="10">
        <f t="shared" si="52"/>
        <v>7.2011722838601688E-2</v>
      </c>
      <c r="D270">
        <v>3942</v>
      </c>
      <c r="E270" s="10">
        <f t="shared" si="44"/>
        <v>0.1258032271883478</v>
      </c>
      <c r="F270">
        <v>572.75</v>
      </c>
      <c r="G270" s="10">
        <f t="shared" si="45"/>
        <v>3.7590579710145011E-2</v>
      </c>
      <c r="H270">
        <v>2072</v>
      </c>
      <c r="I270" s="10">
        <f t="shared" si="46"/>
        <v>-2.0330969267139509E-2</v>
      </c>
      <c r="J270">
        <v>798</v>
      </c>
      <c r="K270" s="10">
        <f t="shared" si="47"/>
        <v>3.0342156229825612E-2</v>
      </c>
      <c r="T270">
        <f t="shared" si="48"/>
        <v>6.4019752978088956E-2</v>
      </c>
      <c r="U270">
        <f t="shared" si="43"/>
        <v>0.11923981891352617</v>
      </c>
      <c r="V270">
        <f t="shared" si="49"/>
        <v>2.2086239720144542E-2</v>
      </c>
      <c r="W270">
        <f t="shared" si="50"/>
        <v>-3.0887653298250828E-2</v>
      </c>
      <c r="X270">
        <f t="shared" si="51"/>
        <v>2.3219493643332555E-2</v>
      </c>
    </row>
    <row r="271" spans="1:24">
      <c r="A271" s="1">
        <v>43131</v>
      </c>
      <c r="B271">
        <v>4886.5</v>
      </c>
      <c r="C271" s="10">
        <f t="shared" si="52"/>
        <v>-4.5791837531732105E-2</v>
      </c>
      <c r="D271">
        <v>3922</v>
      </c>
      <c r="E271" s="10">
        <f t="shared" si="44"/>
        <v>-5.0735667174023336E-3</v>
      </c>
      <c r="F271">
        <v>594</v>
      </c>
      <c r="G271" s="10">
        <f t="shared" si="45"/>
        <v>3.7101702313400153E-2</v>
      </c>
      <c r="H271">
        <v>2060</v>
      </c>
      <c r="I271" s="10">
        <f t="shared" si="46"/>
        <v>-5.7915057915057799E-3</v>
      </c>
      <c r="J271">
        <v>749.2</v>
      </c>
      <c r="K271" s="10">
        <f t="shared" si="47"/>
        <v>-6.1152882205513737E-2</v>
      </c>
      <c r="T271">
        <f t="shared" si="48"/>
        <v>-5.3783807392244844E-2</v>
      </c>
      <c r="U271">
        <f t="shared" si="43"/>
        <v>-1.1636974992223959E-2</v>
      </c>
      <c r="V271">
        <f t="shared" si="49"/>
        <v>2.1597362323399684E-2</v>
      </c>
      <c r="W271">
        <f t="shared" si="50"/>
        <v>-1.6348189822617099E-2</v>
      </c>
      <c r="X271">
        <f t="shared" si="51"/>
        <v>-6.8275544792006787E-2</v>
      </c>
    </row>
    <row r="272" spans="1:24">
      <c r="A272" s="1">
        <v>43159</v>
      </c>
      <c r="B272">
        <v>4775</v>
      </c>
      <c r="C272" s="10">
        <f t="shared" si="52"/>
        <v>-2.2817967870664035E-2</v>
      </c>
      <c r="D272">
        <v>3926</v>
      </c>
      <c r="E272" s="10">
        <f t="shared" si="44"/>
        <v>1.0198878123406363E-3</v>
      </c>
      <c r="F272">
        <v>579.4</v>
      </c>
      <c r="G272" s="10">
        <f t="shared" si="45"/>
        <v>-2.4579124579124589E-2</v>
      </c>
      <c r="H272">
        <v>1955</v>
      </c>
      <c r="I272" s="10">
        <f t="shared" si="46"/>
        <v>-5.0970873786407744E-2</v>
      </c>
      <c r="J272">
        <v>692.6</v>
      </c>
      <c r="K272" s="10">
        <f t="shared" si="47"/>
        <v>-7.5547250400427202E-2</v>
      </c>
      <c r="T272">
        <f t="shared" si="48"/>
        <v>-3.0809937731176774E-2</v>
      </c>
      <c r="U272">
        <f t="shared" si="43"/>
        <v>-5.543520462480989E-3</v>
      </c>
      <c r="V272">
        <f t="shared" si="49"/>
        <v>-4.0083464569125059E-2</v>
      </c>
      <c r="W272">
        <f t="shared" si="50"/>
        <v>-6.1527557817519063E-2</v>
      </c>
      <c r="X272">
        <f t="shared" si="51"/>
        <v>-8.2669912986920252E-2</v>
      </c>
    </row>
    <row r="273" spans="1:24">
      <c r="A273" s="1">
        <v>43189</v>
      </c>
      <c r="B273">
        <v>4895.5</v>
      </c>
      <c r="C273" s="10">
        <f t="shared" si="52"/>
        <v>2.5235602094240805E-2</v>
      </c>
      <c r="D273">
        <v>3611</v>
      </c>
      <c r="E273" s="10">
        <f t="shared" si="44"/>
        <v>-8.0234335201222584E-2</v>
      </c>
      <c r="F273">
        <v>581.4</v>
      </c>
      <c r="G273" s="10">
        <f t="shared" si="45"/>
        <v>3.4518467380049156E-3</v>
      </c>
      <c r="H273">
        <v>2095</v>
      </c>
      <c r="I273" s="10">
        <f t="shared" si="46"/>
        <v>7.1611253196930846E-2</v>
      </c>
      <c r="J273">
        <v>639.20000000000005</v>
      </c>
      <c r="K273" s="10">
        <f t="shared" si="47"/>
        <v>-7.7100779670805641E-2</v>
      </c>
      <c r="T273">
        <f t="shared" si="48"/>
        <v>1.7243632233728066E-2</v>
      </c>
      <c r="U273">
        <f t="shared" si="43"/>
        <v>-8.6797743476044215E-2</v>
      </c>
      <c r="V273">
        <f t="shared" si="49"/>
        <v>-1.2052493251995556E-2</v>
      </c>
      <c r="W273">
        <f t="shared" si="50"/>
        <v>6.1054569165819528E-2</v>
      </c>
      <c r="X273">
        <f t="shared" si="51"/>
        <v>-8.4223442257298692E-2</v>
      </c>
    </row>
    <row r="274" spans="1:24">
      <c r="A274" s="12">
        <v>43220</v>
      </c>
      <c r="B274">
        <v>5103</v>
      </c>
      <c r="C274" s="10">
        <f t="shared" si="52"/>
        <v>4.2385864569502552E-2</v>
      </c>
      <c r="D274">
        <v>3946</v>
      </c>
      <c r="E274" s="10">
        <f t="shared" si="44"/>
        <v>9.2772085294932083E-2</v>
      </c>
      <c r="F274">
        <v>611</v>
      </c>
      <c r="G274" s="10">
        <f t="shared" si="45"/>
        <v>5.0911592707258313E-2</v>
      </c>
      <c r="H274">
        <v>2111</v>
      </c>
      <c r="I274" s="10">
        <f t="shared" si="46"/>
        <v>7.6372315035799776E-3</v>
      </c>
      <c r="J274">
        <v>635.20000000000005</v>
      </c>
      <c r="K274" s="10">
        <f t="shared" si="47"/>
        <v>-6.2578222778473247E-3</v>
      </c>
      <c r="T274">
        <f t="shared" si="48"/>
        <v>3.4393894708989813E-2</v>
      </c>
      <c r="U274">
        <f t="shared" si="43"/>
        <v>8.6208677020110452E-2</v>
      </c>
      <c r="V274">
        <f t="shared" si="49"/>
        <v>3.5407252717257844E-2</v>
      </c>
      <c r="W274">
        <f t="shared" si="50"/>
        <v>-2.9194525275313393E-3</v>
      </c>
      <c r="X274">
        <f t="shared" si="51"/>
        <v>-1.338048486434038E-2</v>
      </c>
    </row>
    <row r="275" spans="1:24">
      <c r="A275" s="1">
        <v>43251</v>
      </c>
      <c r="B275">
        <v>5466</v>
      </c>
      <c r="C275" s="10">
        <f t="shared" si="52"/>
        <v>7.1134626690182223E-2</v>
      </c>
      <c r="D275">
        <v>4240</v>
      </c>
      <c r="E275" s="10">
        <f t="shared" si="44"/>
        <v>7.4505828687278175E-2</v>
      </c>
      <c r="F275">
        <v>639.4</v>
      </c>
      <c r="G275" s="10">
        <f t="shared" si="45"/>
        <v>4.6481178396071909E-2</v>
      </c>
      <c r="H275">
        <v>2290</v>
      </c>
      <c r="I275" s="10">
        <f t="shared" si="46"/>
        <v>8.4793936522974844E-2</v>
      </c>
      <c r="J275">
        <v>662.4</v>
      </c>
      <c r="K275" s="10">
        <f t="shared" si="47"/>
        <v>4.2821158690176109E-2</v>
      </c>
      <c r="T275">
        <f t="shared" si="48"/>
        <v>6.3142656829669491E-2</v>
      </c>
      <c r="U275">
        <f t="shared" si="43"/>
        <v>6.7942420412456545E-2</v>
      </c>
      <c r="V275">
        <f t="shared" si="49"/>
        <v>3.097683840607144E-2</v>
      </c>
      <c r="W275">
        <f t="shared" si="50"/>
        <v>7.4237252491863526E-2</v>
      </c>
      <c r="X275">
        <f t="shared" si="51"/>
        <v>3.5698496103683051E-2</v>
      </c>
    </row>
    <row r="276" spans="1:24">
      <c r="A276" s="1">
        <v>43280</v>
      </c>
      <c r="B276">
        <v>5253</v>
      </c>
      <c r="C276" s="10">
        <f t="shared" si="52"/>
        <v>-3.8968166849615793E-2</v>
      </c>
      <c r="D276">
        <v>4201</v>
      </c>
      <c r="E276" s="10">
        <f t="shared" si="44"/>
        <v>-9.1981132075471539E-3</v>
      </c>
      <c r="F276">
        <v>646.79999999999995</v>
      </c>
      <c r="G276" s="10">
        <f t="shared" si="45"/>
        <v>1.1573350015639638E-2</v>
      </c>
      <c r="H276">
        <v>2295</v>
      </c>
      <c r="I276" s="10">
        <f t="shared" si="46"/>
        <v>2.1834061135370675E-3</v>
      </c>
      <c r="J276">
        <v>628.6</v>
      </c>
      <c r="K276" s="10">
        <f t="shared" si="47"/>
        <v>-5.1026570048309128E-2</v>
      </c>
      <c r="T276">
        <f t="shared" si="48"/>
        <v>-4.6960136710128532E-2</v>
      </c>
      <c r="U276">
        <f t="shared" si="43"/>
        <v>-1.5761521482368777E-2</v>
      </c>
      <c r="V276">
        <f t="shared" si="49"/>
        <v>-3.9309899743608327E-3</v>
      </c>
      <c r="W276">
        <f t="shared" si="50"/>
        <v>-8.3732779175742494E-3</v>
      </c>
      <c r="X276">
        <f t="shared" si="51"/>
        <v>-5.8149232634802185E-2</v>
      </c>
    </row>
    <row r="277" spans="1:24">
      <c r="A277" s="1">
        <v>43312</v>
      </c>
      <c r="B277">
        <v>5865</v>
      </c>
      <c r="C277" s="10">
        <f t="shared" si="52"/>
        <v>0.11650485436893199</v>
      </c>
      <c r="D277">
        <v>4196.5</v>
      </c>
      <c r="E277" s="10">
        <f t="shared" si="44"/>
        <v>-1.0711735301118797E-3</v>
      </c>
      <c r="F277">
        <v>653.20000000000005</v>
      </c>
      <c r="G277" s="10">
        <f t="shared" si="45"/>
        <v>9.8948670377243531E-3</v>
      </c>
      <c r="H277">
        <v>2265</v>
      </c>
      <c r="I277" s="10">
        <f t="shared" si="46"/>
        <v>-1.3071895424836555E-2</v>
      </c>
      <c r="J277">
        <v>622</v>
      </c>
      <c r="K277" s="10">
        <f t="shared" si="47"/>
        <v>-1.0499522748966039E-2</v>
      </c>
      <c r="T277">
        <f t="shared" si="48"/>
        <v>0.10851288450841926</v>
      </c>
      <c r="U277">
        <f t="shared" si="43"/>
        <v>-7.6345818049335049E-3</v>
      </c>
      <c r="V277">
        <f t="shared" si="49"/>
        <v>-5.6094729522761181E-3</v>
      </c>
      <c r="W277">
        <f t="shared" si="50"/>
        <v>-2.3628579455947873E-2</v>
      </c>
      <c r="X277">
        <f t="shared" si="51"/>
        <v>-1.7622185335459097E-2</v>
      </c>
    </row>
    <row r="278" spans="1:24">
      <c r="A278" s="1">
        <v>43343</v>
      </c>
      <c r="B278">
        <v>5795</v>
      </c>
      <c r="C278" s="10">
        <f t="shared" si="52"/>
        <v>-1.1935208866155178E-2</v>
      </c>
      <c r="D278">
        <v>3659</v>
      </c>
      <c r="E278" s="10">
        <f t="shared" si="44"/>
        <v>-0.12808292624806383</v>
      </c>
      <c r="F278">
        <v>606</v>
      </c>
      <c r="G278" s="10">
        <f t="shared" si="45"/>
        <v>-7.2259644825474645E-2</v>
      </c>
      <c r="H278">
        <v>2398</v>
      </c>
      <c r="I278" s="10">
        <f t="shared" si="46"/>
        <v>5.8719646799116898E-2</v>
      </c>
      <c r="J278">
        <v>595.4</v>
      </c>
      <c r="K278" s="10">
        <f t="shared" si="47"/>
        <v>-4.2765273311897167E-2</v>
      </c>
      <c r="T278">
        <f t="shared" si="48"/>
        <v>-1.9927178726667917E-2</v>
      </c>
      <c r="U278">
        <f t="shared" si="43"/>
        <v>-0.13464633452288546</v>
      </c>
      <c r="V278">
        <f t="shared" si="49"/>
        <v>-8.7763984815475121E-2</v>
      </c>
      <c r="W278">
        <f t="shared" si="50"/>
        <v>4.8162962768005579E-2</v>
      </c>
      <c r="X278">
        <f t="shared" si="51"/>
        <v>-4.9887935898390225E-2</v>
      </c>
    </row>
    <row r="279" spans="1:24">
      <c r="A279" s="1">
        <v>43371</v>
      </c>
      <c r="B279">
        <v>5963</v>
      </c>
      <c r="C279" s="10">
        <f t="shared" si="52"/>
        <v>2.8990509059534153E-2</v>
      </c>
      <c r="D279">
        <v>3880</v>
      </c>
      <c r="E279" s="10">
        <f t="shared" si="44"/>
        <v>6.0399016124624172E-2</v>
      </c>
      <c r="F279">
        <v>629.79999999999995</v>
      </c>
      <c r="G279" s="10">
        <f t="shared" si="45"/>
        <v>3.9273927392739161E-2</v>
      </c>
      <c r="H279">
        <v>2413</v>
      </c>
      <c r="I279" s="10">
        <f t="shared" si="46"/>
        <v>6.255212677231059E-3</v>
      </c>
      <c r="J279">
        <v>586.4</v>
      </c>
      <c r="K279" s="10">
        <f t="shared" si="47"/>
        <v>-1.5115888478333894E-2</v>
      </c>
      <c r="T279">
        <f t="shared" si="48"/>
        <v>2.0998539199021414E-2</v>
      </c>
      <c r="U279">
        <f t="shared" si="43"/>
        <v>5.3835607849802548E-2</v>
      </c>
      <c r="V279">
        <f t="shared" si="49"/>
        <v>2.3769587402738691E-2</v>
      </c>
      <c r="W279">
        <f t="shared" si="50"/>
        <v>-4.3014713538802579E-3</v>
      </c>
      <c r="X279">
        <f t="shared" si="51"/>
        <v>-2.2238551064826952E-2</v>
      </c>
    </row>
    <row r="280" spans="1:24">
      <c r="A280" s="12">
        <v>43404</v>
      </c>
      <c r="B280">
        <v>5990</v>
      </c>
      <c r="C280" s="10">
        <f t="shared" si="52"/>
        <v>4.5279221868186337E-3</v>
      </c>
      <c r="D280">
        <v>3803.5</v>
      </c>
      <c r="E280" s="10">
        <f t="shared" si="44"/>
        <v>-1.9716494845360866E-2</v>
      </c>
      <c r="F280">
        <v>525.79999999999995</v>
      </c>
      <c r="G280" s="10">
        <f t="shared" si="45"/>
        <v>-0.16513178786916483</v>
      </c>
      <c r="H280">
        <v>2311</v>
      </c>
      <c r="I280" s="10">
        <f t="shared" si="46"/>
        <v>-4.2271031910484869E-2</v>
      </c>
      <c r="J280">
        <v>544.4</v>
      </c>
      <c r="K280" s="10">
        <f t="shared" si="47"/>
        <v>-7.1623465211459791E-2</v>
      </c>
      <c r="T280">
        <f t="shared" si="48"/>
        <v>-3.4640476736941036E-3</v>
      </c>
      <c r="U280">
        <f t="shared" si="43"/>
        <v>-2.6279903120182489E-2</v>
      </c>
      <c r="V280">
        <f t="shared" si="49"/>
        <v>-0.1806361278591653</v>
      </c>
      <c r="W280">
        <f t="shared" si="50"/>
        <v>-5.2827715941596187E-2</v>
      </c>
      <c r="X280">
        <f t="shared" si="51"/>
        <v>-7.8746127797952842E-2</v>
      </c>
    </row>
    <row r="281" spans="1:24">
      <c r="A281" s="1">
        <v>43434</v>
      </c>
      <c r="B281">
        <v>6117</v>
      </c>
      <c r="C281" s="10">
        <f t="shared" si="52"/>
        <v>2.1202003338898212E-2</v>
      </c>
      <c r="D281">
        <v>3559</v>
      </c>
      <c r="E281" s="10">
        <f t="shared" si="44"/>
        <v>-6.4282897331405242E-2</v>
      </c>
      <c r="F281">
        <v>491.3</v>
      </c>
      <c r="G281" s="10">
        <f t="shared" si="45"/>
        <v>-6.5614302015975512E-2</v>
      </c>
      <c r="H281">
        <v>2416</v>
      </c>
      <c r="I281" s="10">
        <f t="shared" si="46"/>
        <v>4.543487667676338E-2</v>
      </c>
      <c r="J281">
        <v>581.4</v>
      </c>
      <c r="K281" s="10">
        <f t="shared" si="47"/>
        <v>6.7964731814841972E-2</v>
      </c>
      <c r="T281">
        <f t="shared" si="48"/>
        <v>1.3210033478385475E-2</v>
      </c>
      <c r="U281">
        <f t="shared" si="43"/>
        <v>-7.0846305606226873E-2</v>
      </c>
      <c r="V281">
        <f t="shared" si="49"/>
        <v>-8.1118642005975988E-2</v>
      </c>
      <c r="W281">
        <f t="shared" si="50"/>
        <v>3.4878192645652062E-2</v>
      </c>
      <c r="X281">
        <f t="shared" si="51"/>
        <v>6.0842069228348915E-2</v>
      </c>
    </row>
    <row r="282" spans="1:24">
      <c r="A282" s="1">
        <v>43465</v>
      </c>
      <c r="B282">
        <v>5873</v>
      </c>
      <c r="C282" s="10">
        <f t="shared" si="52"/>
        <v>-3.9888834395945705E-2</v>
      </c>
      <c r="D282">
        <v>3730</v>
      </c>
      <c r="E282" s="10">
        <f t="shared" si="44"/>
        <v>4.804720427086262E-2</v>
      </c>
      <c r="F282">
        <v>459.2</v>
      </c>
      <c r="G282" s="10">
        <f t="shared" si="45"/>
        <v>-6.5336861388153977E-2</v>
      </c>
      <c r="H282">
        <v>2369</v>
      </c>
      <c r="I282" s="10">
        <f t="shared" si="46"/>
        <v>-1.9453642384105962E-2</v>
      </c>
      <c r="J282">
        <v>601.4</v>
      </c>
      <c r="K282" s="10">
        <f t="shared" si="47"/>
        <v>3.4399724802201659E-2</v>
      </c>
      <c r="T282">
        <f t="shared" si="48"/>
        <v>-4.7880804256458444E-2</v>
      </c>
      <c r="U282">
        <f t="shared" si="43"/>
        <v>4.1483795996040997E-2</v>
      </c>
      <c r="V282">
        <f t="shared" si="49"/>
        <v>-8.0841201378154454E-2</v>
      </c>
      <c r="W282">
        <f t="shared" si="50"/>
        <v>-3.0010326415217281E-2</v>
      </c>
      <c r="X282">
        <f t="shared" si="51"/>
        <v>2.7277062215708602E-2</v>
      </c>
    </row>
    <row r="283" spans="1:24">
      <c r="A283" s="1">
        <v>43496</v>
      </c>
      <c r="B283">
        <v>5532</v>
      </c>
      <c r="C283" s="10">
        <f t="shared" si="52"/>
        <v>-5.8062319087348935E-2</v>
      </c>
      <c r="D283">
        <v>4187.5</v>
      </c>
      <c r="E283" s="10">
        <f t="shared" si="44"/>
        <v>0.12265415549597858</v>
      </c>
      <c r="F283">
        <v>511.8</v>
      </c>
      <c r="G283" s="10">
        <f t="shared" si="45"/>
        <v>0.11454703832752622</v>
      </c>
      <c r="H283">
        <v>2400</v>
      </c>
      <c r="I283" s="10">
        <f t="shared" si="46"/>
        <v>1.3085690164626351E-2</v>
      </c>
      <c r="J283">
        <v>626</v>
      </c>
      <c r="K283" s="10">
        <f t="shared" si="47"/>
        <v>4.0904556035916251E-2</v>
      </c>
      <c r="T283">
        <f t="shared" si="48"/>
        <v>-6.6054288947861667E-2</v>
      </c>
      <c r="U283">
        <f t="shared" si="43"/>
        <v>0.11609074722115695</v>
      </c>
      <c r="V283">
        <f t="shared" si="49"/>
        <v>9.9042698337525742E-2</v>
      </c>
      <c r="W283">
        <f t="shared" si="50"/>
        <v>2.5290061335150344E-3</v>
      </c>
      <c r="X283">
        <f t="shared" si="51"/>
        <v>3.3781893449423193E-2</v>
      </c>
    </row>
    <row r="284" spans="1:24">
      <c r="A284" s="1">
        <v>43524</v>
      </c>
      <c r="B284">
        <v>6139</v>
      </c>
      <c r="C284" s="10">
        <f t="shared" si="52"/>
        <v>0.10972523499638465</v>
      </c>
      <c r="D284">
        <v>4336</v>
      </c>
      <c r="E284" s="10">
        <f t="shared" si="44"/>
        <v>3.5462686567164114E-2</v>
      </c>
      <c r="F284">
        <v>466</v>
      </c>
      <c r="G284" s="10">
        <f t="shared" si="45"/>
        <v>-8.9488081281750675E-2</v>
      </c>
      <c r="H284">
        <v>2373</v>
      </c>
      <c r="I284" s="10">
        <f t="shared" si="46"/>
        <v>-1.1249999999999982E-2</v>
      </c>
      <c r="J284">
        <v>661</v>
      </c>
      <c r="K284" s="10">
        <f t="shared" si="47"/>
        <v>5.5910543130990309E-2</v>
      </c>
      <c r="T284">
        <f t="shared" si="48"/>
        <v>0.10173326513587191</v>
      </c>
      <c r="U284">
        <f t="shared" si="43"/>
        <v>2.8899278292342491E-2</v>
      </c>
      <c r="V284">
        <f t="shared" si="49"/>
        <v>-0.10499242127175115</v>
      </c>
      <c r="W284">
        <f t="shared" si="50"/>
        <v>-2.1806684031111301E-2</v>
      </c>
      <c r="X284">
        <f t="shared" si="51"/>
        <v>4.8787880544497252E-2</v>
      </c>
    </row>
    <row r="285" spans="1:24">
      <c r="A285" s="1">
        <v>43553</v>
      </c>
      <c r="B285">
        <v>6135</v>
      </c>
      <c r="C285" s="10">
        <f t="shared" si="52"/>
        <v>-6.515719172504042E-4</v>
      </c>
      <c r="D285">
        <v>4461</v>
      </c>
      <c r="E285" s="10">
        <f t="shared" si="44"/>
        <v>2.882841328413277E-2</v>
      </c>
      <c r="F285">
        <v>482.4</v>
      </c>
      <c r="G285" s="10">
        <f t="shared" si="45"/>
        <v>3.5193133047210168E-2</v>
      </c>
      <c r="H285">
        <v>2532</v>
      </c>
      <c r="I285" s="10">
        <f t="shared" si="46"/>
        <v>6.7003792667509554E-2</v>
      </c>
      <c r="J285">
        <v>701.2</v>
      </c>
      <c r="K285" s="10">
        <f t="shared" si="47"/>
        <v>6.0816944024205899E-2</v>
      </c>
      <c r="T285">
        <f t="shared" si="48"/>
        <v>-8.6435417777631415E-3</v>
      </c>
      <c r="U285">
        <f t="shared" si="43"/>
        <v>2.2265005009311147E-2</v>
      </c>
      <c r="V285">
        <f t="shared" si="49"/>
        <v>1.9688793057209698E-2</v>
      </c>
      <c r="W285">
        <f t="shared" si="50"/>
        <v>5.6447108636398236E-2</v>
      </c>
      <c r="X285">
        <f t="shared" si="51"/>
        <v>5.3694281437712842E-2</v>
      </c>
    </row>
    <row r="286" spans="1:24">
      <c r="A286" s="12">
        <v>43585</v>
      </c>
      <c r="B286">
        <v>5726</v>
      </c>
      <c r="C286" s="10">
        <f t="shared" si="52"/>
        <v>-6.6666666666666652E-2</v>
      </c>
      <c r="D286">
        <v>4465</v>
      </c>
      <c r="E286" s="10">
        <f t="shared" si="44"/>
        <v>8.9665994171705954E-4</v>
      </c>
      <c r="F286">
        <v>494</v>
      </c>
      <c r="G286" s="10">
        <f t="shared" si="45"/>
        <v>2.4046434494195745E-2</v>
      </c>
      <c r="H286">
        <v>2309</v>
      </c>
      <c r="I286" s="10">
        <f t="shared" si="46"/>
        <v>-8.8072669826224304E-2</v>
      </c>
      <c r="J286">
        <v>725.4</v>
      </c>
      <c r="K286" s="10">
        <f t="shared" si="47"/>
        <v>3.4512264689104288E-2</v>
      </c>
      <c r="T286">
        <f t="shared" si="48"/>
        <v>-7.4658636527179384E-2</v>
      </c>
      <c r="U286">
        <f t="shared" si="43"/>
        <v>-5.6667483331045657E-3</v>
      </c>
      <c r="V286">
        <f t="shared" si="49"/>
        <v>8.5420945041952741E-3</v>
      </c>
      <c r="W286">
        <f t="shared" si="50"/>
        <v>-9.8629353857335622E-2</v>
      </c>
      <c r="X286">
        <f t="shared" si="51"/>
        <v>2.7389602102611231E-2</v>
      </c>
    </row>
    <row r="287" spans="1:24">
      <c r="A287" s="1">
        <v>43616</v>
      </c>
      <c r="B287">
        <v>5833</v>
      </c>
      <c r="C287" s="10">
        <f t="shared" si="52"/>
        <v>1.8686692280824202E-2</v>
      </c>
      <c r="D287">
        <v>4536.5</v>
      </c>
      <c r="E287" s="10">
        <f t="shared" si="44"/>
        <v>1.6013437849943912E-2</v>
      </c>
      <c r="F287">
        <v>452.4</v>
      </c>
      <c r="G287" s="10">
        <f t="shared" si="45"/>
        <v>-8.4210526315789513E-2</v>
      </c>
      <c r="H287">
        <v>2115</v>
      </c>
      <c r="I287" s="10">
        <f t="shared" si="46"/>
        <v>-8.4019055868341241E-2</v>
      </c>
      <c r="J287">
        <v>747</v>
      </c>
      <c r="K287" s="10">
        <f t="shared" si="47"/>
        <v>2.977667493796532E-2</v>
      </c>
      <c r="T287">
        <f t="shared" si="48"/>
        <v>1.0694722420311465E-2</v>
      </c>
      <c r="U287">
        <f t="shared" si="43"/>
        <v>9.450029575122287E-3</v>
      </c>
      <c r="V287">
        <f t="shared" si="49"/>
        <v>-9.971486630578999E-2</v>
      </c>
      <c r="W287">
        <f t="shared" si="50"/>
        <v>-9.457573989945256E-2</v>
      </c>
      <c r="X287">
        <f t="shared" si="51"/>
        <v>2.2654012351472262E-2</v>
      </c>
    </row>
    <row r="288" spans="1:24">
      <c r="A288" s="1">
        <v>43644</v>
      </c>
      <c r="B288">
        <v>6438</v>
      </c>
      <c r="C288" s="10">
        <f t="shared" si="52"/>
        <v>0.10372021258357611</v>
      </c>
      <c r="D288">
        <v>4880.5</v>
      </c>
      <c r="E288" s="10">
        <f t="shared" si="44"/>
        <v>7.5829383886255819E-2</v>
      </c>
      <c r="F288">
        <v>495.4</v>
      </c>
      <c r="G288" s="10">
        <f t="shared" si="45"/>
        <v>9.5048629531388151E-2</v>
      </c>
      <c r="H288">
        <v>2077</v>
      </c>
      <c r="I288" s="10">
        <f t="shared" si="46"/>
        <v>-1.7966903073286078E-2</v>
      </c>
      <c r="J288">
        <v>802.4</v>
      </c>
      <c r="K288" s="10">
        <f t="shared" si="47"/>
        <v>7.4163319946452422E-2</v>
      </c>
      <c r="T288">
        <f t="shared" si="48"/>
        <v>9.5728242723063378E-2</v>
      </c>
      <c r="U288">
        <f t="shared" si="43"/>
        <v>6.9265975611434188E-2</v>
      </c>
      <c r="V288">
        <f t="shared" si="49"/>
        <v>7.9544289541387675E-2</v>
      </c>
      <c r="W288">
        <f t="shared" si="50"/>
        <v>-2.8523587104397397E-2</v>
      </c>
      <c r="X288">
        <f t="shared" si="51"/>
        <v>6.7040657359959371E-2</v>
      </c>
    </row>
    <row r="289" spans="1:24">
      <c r="A289" s="1">
        <v>43677</v>
      </c>
      <c r="B289">
        <v>7061</v>
      </c>
      <c r="C289" s="10">
        <f t="shared" si="52"/>
        <v>9.6769182976079504E-2</v>
      </c>
      <c r="D289">
        <v>4698</v>
      </c>
      <c r="E289" s="10">
        <f t="shared" si="44"/>
        <v>-3.7393709660895391E-2</v>
      </c>
      <c r="F289">
        <v>548.6</v>
      </c>
      <c r="G289" s="10">
        <f t="shared" si="45"/>
        <v>0.1073879693177231</v>
      </c>
      <c r="H289">
        <v>2150</v>
      </c>
      <c r="I289" s="10">
        <f t="shared" si="46"/>
        <v>3.5146846413095734E-2</v>
      </c>
      <c r="J289">
        <v>720</v>
      </c>
      <c r="K289" s="10">
        <f t="shared" si="47"/>
        <v>-0.10269192422731799</v>
      </c>
      <c r="T289">
        <f t="shared" si="48"/>
        <v>8.8777213115566772E-2</v>
      </c>
      <c r="U289">
        <f t="shared" si="43"/>
        <v>-4.3957117935717015E-2</v>
      </c>
      <c r="V289">
        <f t="shared" si="49"/>
        <v>9.1883629327722621E-2</v>
      </c>
      <c r="W289">
        <f t="shared" si="50"/>
        <v>2.4590162381984415E-2</v>
      </c>
      <c r="X289">
        <f t="shared" si="51"/>
        <v>-0.10981458681381104</v>
      </c>
    </row>
    <row r="290" spans="1:24">
      <c r="A290" s="1">
        <v>43707</v>
      </c>
      <c r="B290">
        <v>7318</v>
      </c>
      <c r="C290" s="10">
        <f t="shared" si="52"/>
        <v>3.639711089080877E-2</v>
      </c>
      <c r="D290">
        <v>4149.5</v>
      </c>
      <c r="E290" s="10">
        <f t="shared" si="44"/>
        <v>-0.11675180928054496</v>
      </c>
      <c r="F290">
        <v>545.6</v>
      </c>
      <c r="G290" s="10">
        <f t="shared" si="45"/>
        <v>-5.4684651841050425E-3</v>
      </c>
      <c r="H290">
        <v>2013</v>
      </c>
      <c r="I290" s="10">
        <f t="shared" si="46"/>
        <v>-6.3720930232558093E-2</v>
      </c>
      <c r="J290">
        <v>700.6</v>
      </c>
      <c r="K290" s="10">
        <f t="shared" si="47"/>
        <v>-2.6944444444444438E-2</v>
      </c>
      <c r="T290">
        <f t="shared" si="48"/>
        <v>2.8405141030296031E-2</v>
      </c>
      <c r="U290">
        <f t="shared" si="43"/>
        <v>-0.12331521755536659</v>
      </c>
      <c r="V290">
        <f t="shared" si="49"/>
        <v>-2.0972805174105512E-2</v>
      </c>
      <c r="W290">
        <f t="shared" si="50"/>
        <v>-7.4277614263669411E-2</v>
      </c>
      <c r="X290">
        <f t="shared" si="51"/>
        <v>-3.4067107030937495E-2</v>
      </c>
    </row>
    <row r="291" spans="1:24">
      <c r="A291" s="1">
        <v>43738</v>
      </c>
      <c r="B291">
        <v>7261</v>
      </c>
      <c r="C291" s="10">
        <f t="shared" si="52"/>
        <v>-7.7890133916370674E-3</v>
      </c>
      <c r="D291">
        <v>4209</v>
      </c>
      <c r="E291" s="10">
        <f t="shared" si="44"/>
        <v>1.4339076997228473E-2</v>
      </c>
      <c r="F291">
        <v>570</v>
      </c>
      <c r="G291" s="10">
        <f t="shared" si="45"/>
        <v>4.4721407624633391E-2</v>
      </c>
      <c r="H291">
        <v>2125</v>
      </c>
      <c r="I291" s="10">
        <f t="shared" si="46"/>
        <v>5.5638350720317975E-2</v>
      </c>
      <c r="J291">
        <v>691.4</v>
      </c>
      <c r="K291" s="10">
        <f t="shared" si="47"/>
        <v>-1.3131601484441924E-2</v>
      </c>
      <c r="T291">
        <f t="shared" si="48"/>
        <v>-1.5780983252149806E-2</v>
      </c>
      <c r="U291">
        <f t="shared" si="43"/>
        <v>7.7756687224068474E-3</v>
      </c>
      <c r="V291">
        <f t="shared" si="49"/>
        <v>2.9217067634632922E-2</v>
      </c>
      <c r="W291">
        <f t="shared" si="50"/>
        <v>4.5081666689206656E-2</v>
      </c>
      <c r="X291">
        <f t="shared" si="51"/>
        <v>-2.0254264070934981E-2</v>
      </c>
    </row>
    <row r="292" spans="1:24">
      <c r="A292" s="12">
        <v>43769</v>
      </c>
      <c r="B292">
        <v>7501</v>
      </c>
      <c r="C292" s="10">
        <f t="shared" si="52"/>
        <v>3.3053298443740609E-2</v>
      </c>
      <c r="D292">
        <v>4014</v>
      </c>
      <c r="E292" s="10">
        <f t="shared" si="44"/>
        <v>-4.6329294369208851E-2</v>
      </c>
      <c r="F292">
        <v>576.20000000000005</v>
      </c>
      <c r="G292" s="10">
        <f t="shared" si="45"/>
        <v>1.0877192982456263E-2</v>
      </c>
      <c r="H292">
        <v>2008</v>
      </c>
      <c r="I292" s="10">
        <f t="shared" si="46"/>
        <v>-5.5058823529411716E-2</v>
      </c>
      <c r="J292">
        <v>719.8</v>
      </c>
      <c r="K292" s="10">
        <f t="shared" si="47"/>
        <v>4.1076077523864551E-2</v>
      </c>
      <c r="T292">
        <f t="shared" si="48"/>
        <v>2.506132858322787E-2</v>
      </c>
      <c r="U292">
        <f t="shared" si="43"/>
        <v>-5.2892702644030475E-2</v>
      </c>
      <c r="V292">
        <f t="shared" si="49"/>
        <v>-4.6271470075442082E-3</v>
      </c>
      <c r="W292">
        <f t="shared" si="50"/>
        <v>-6.5615507560523034E-2</v>
      </c>
      <c r="X292">
        <f t="shared" si="51"/>
        <v>3.3953414937371494E-2</v>
      </c>
    </row>
    <row r="293" spans="1:24" s="19" customFormat="1">
      <c r="A293" s="18">
        <v>43798</v>
      </c>
      <c r="B293" s="19">
        <v>7458</v>
      </c>
      <c r="C293" s="20">
        <f t="shared" si="52"/>
        <v>-5.7325689908012123E-3</v>
      </c>
      <c r="D293" s="19">
        <v>4201.5</v>
      </c>
      <c r="E293" s="20">
        <f t="shared" si="44"/>
        <v>4.6711509715994026E-2</v>
      </c>
      <c r="F293" s="19">
        <v>573.4</v>
      </c>
      <c r="G293" s="20">
        <f t="shared" si="45"/>
        <v>-4.8594238111767663E-3</v>
      </c>
      <c r="H293" s="19">
        <v>2123</v>
      </c>
      <c r="I293" s="20">
        <f t="shared" si="46"/>
        <v>5.7270916334661415E-2</v>
      </c>
      <c r="J293" s="19">
        <v>753.8</v>
      </c>
      <c r="K293" s="20">
        <f t="shared" si="47"/>
        <v>4.7235343150875186E-2</v>
      </c>
      <c r="T293" s="21">
        <f t="shared" si="48"/>
        <v>-1.372453885131395E-2</v>
      </c>
      <c r="U293" s="21">
        <f t="shared" si="43"/>
        <v>4.0148101441172403E-2</v>
      </c>
      <c r="V293" s="21">
        <f t="shared" si="49"/>
        <v>-2.0363763801177236E-2</v>
      </c>
      <c r="W293" s="21">
        <f t="shared" si="50"/>
        <v>4.6714232303550096E-2</v>
      </c>
      <c r="X293" s="21">
        <f t="shared" si="51"/>
        <v>4.0112680564382129E-2</v>
      </c>
    </row>
    <row r="294" spans="1:24">
      <c r="A294" s="1">
        <v>43830</v>
      </c>
      <c r="B294">
        <v>7607</v>
      </c>
      <c r="C294" s="10">
        <f t="shared" si="52"/>
        <v>1.9978546527219088E-2</v>
      </c>
      <c r="D294">
        <v>4503</v>
      </c>
      <c r="E294" s="10">
        <f t="shared" si="44"/>
        <v>7.1760085683684416E-2</v>
      </c>
      <c r="F294">
        <v>564.79999999999995</v>
      </c>
      <c r="G294" s="10">
        <f t="shared" si="45"/>
        <v>-1.4998256016742317E-2</v>
      </c>
      <c r="H294">
        <v>2065</v>
      </c>
      <c r="I294" s="10">
        <f t="shared" si="46"/>
        <v>-2.7319830428638725E-2</v>
      </c>
      <c r="J294">
        <v>749</v>
      </c>
      <c r="K294" s="10">
        <f t="shared" si="47"/>
        <v>-6.367736800212187E-3</v>
      </c>
      <c r="T294" s="22">
        <f t="shared" si="48"/>
        <v>1.198657666670635E-2</v>
      </c>
      <c r="U294" s="22">
        <f t="shared" si="43"/>
        <v>6.5196677408862785E-2</v>
      </c>
      <c r="V294" s="22">
        <f t="shared" si="49"/>
        <v>-3.0502596006742787E-2</v>
      </c>
      <c r="W294" s="22">
        <f t="shared" si="50"/>
        <v>-3.7876514459750044E-2</v>
      </c>
      <c r="X294" s="22">
        <f t="shared" si="51"/>
        <v>-1.3490399386705243E-2</v>
      </c>
    </row>
    <row r="295" spans="1:24">
      <c r="A295" s="1">
        <v>43861</v>
      </c>
      <c r="B295">
        <v>7424</v>
      </c>
      <c r="C295" s="10">
        <f t="shared" si="52"/>
        <v>-2.4056789798869493E-2</v>
      </c>
      <c r="D295">
        <v>4084</v>
      </c>
      <c r="E295" s="10">
        <f t="shared" si="44"/>
        <v>-9.3049078392183016E-2</v>
      </c>
      <c r="F295">
        <v>631.4</v>
      </c>
      <c r="G295" s="10">
        <f t="shared" si="45"/>
        <v>0.11791784702549579</v>
      </c>
      <c r="H295">
        <v>1965</v>
      </c>
      <c r="I295" s="10">
        <f t="shared" si="46"/>
        <v>-4.8426150121065326E-2</v>
      </c>
      <c r="J295">
        <v>738.4</v>
      </c>
      <c r="K295" s="10">
        <f t="shared" si="47"/>
        <v>-1.4152202937249725E-2</v>
      </c>
      <c r="T295" s="22">
        <f t="shared" si="48"/>
        <v>-3.2048759659382232E-2</v>
      </c>
      <c r="U295" s="22">
        <f t="shared" si="43"/>
        <v>-9.9612486667004646E-2</v>
      </c>
      <c r="V295" s="22">
        <f t="shared" si="49"/>
        <v>0.10241350703549532</v>
      </c>
      <c r="W295" s="22">
        <f t="shared" si="50"/>
        <v>-5.8982834152176644E-2</v>
      </c>
      <c r="X295" s="22">
        <f t="shared" si="51"/>
        <v>-2.1274865523742782E-2</v>
      </c>
    </row>
    <row r="296" spans="1:24">
      <c r="A296" s="1">
        <v>43889</v>
      </c>
      <c r="B296">
        <v>6794</v>
      </c>
      <c r="C296" s="10">
        <f t="shared" si="52"/>
        <v>-8.4859913793103425E-2</v>
      </c>
      <c r="D296">
        <v>3608</v>
      </c>
      <c r="E296" s="10">
        <f t="shared" si="44"/>
        <v>-0.11655239960822728</v>
      </c>
      <c r="F296">
        <v>608.4</v>
      </c>
      <c r="G296" s="10">
        <f t="shared" si="45"/>
        <v>-3.6426987646499875E-2</v>
      </c>
      <c r="H296">
        <v>1870</v>
      </c>
      <c r="I296" s="10">
        <f t="shared" si="46"/>
        <v>-4.8346055979643809E-2</v>
      </c>
      <c r="J296">
        <v>681.8</v>
      </c>
      <c r="K296" s="10">
        <f t="shared" si="47"/>
        <v>-7.6652221018418287E-2</v>
      </c>
      <c r="T296" s="22">
        <f t="shared" si="48"/>
        <v>-9.2851883653616157E-2</v>
      </c>
      <c r="U296" s="22">
        <f t="shared" si="43"/>
        <v>-0.12311580788304891</v>
      </c>
      <c r="V296" s="22">
        <f t="shared" si="49"/>
        <v>-5.1931327636500345E-2</v>
      </c>
      <c r="W296" s="22">
        <f t="shared" si="50"/>
        <v>-5.8902740010755128E-2</v>
      </c>
      <c r="X296" s="22">
        <f t="shared" si="51"/>
        <v>-8.3774883604911338E-2</v>
      </c>
    </row>
    <row r="297" spans="1:24">
      <c r="A297" s="1">
        <v>43921</v>
      </c>
      <c r="B297">
        <v>7216</v>
      </c>
      <c r="C297" s="10">
        <f t="shared" si="52"/>
        <v>6.2113629673241189E-2</v>
      </c>
      <c r="D297">
        <v>3718.5</v>
      </c>
      <c r="E297" s="10">
        <f t="shared" si="44"/>
        <v>3.062638580931254E-2</v>
      </c>
      <c r="F297">
        <v>521.79999999999995</v>
      </c>
      <c r="G297" s="10">
        <f t="shared" si="45"/>
        <v>-0.14234056541748852</v>
      </c>
      <c r="H297">
        <v>1629.5</v>
      </c>
      <c r="I297" s="10">
        <f t="shared" si="46"/>
        <v>-0.12860962566844925</v>
      </c>
      <c r="J297">
        <v>591.79999999999995</v>
      </c>
      <c r="K297" s="10">
        <f t="shared" si="47"/>
        <v>-0.13200352009386918</v>
      </c>
      <c r="T297" s="22">
        <f t="shared" si="48"/>
        <v>5.412165981272845E-2</v>
      </c>
      <c r="U297" s="22">
        <f t="shared" si="43"/>
        <v>2.4062977534490916E-2</v>
      </c>
      <c r="V297" s="22">
        <f t="shared" si="49"/>
        <v>-0.15784490540748899</v>
      </c>
      <c r="W297" s="22">
        <f t="shared" si="50"/>
        <v>-0.13916630969956056</v>
      </c>
      <c r="X297" s="22">
        <f t="shared" si="51"/>
        <v>-0.13912618268036223</v>
      </c>
    </row>
    <row r="298" spans="1:24">
      <c r="A298" s="12">
        <v>43951</v>
      </c>
      <c r="B298">
        <v>8322</v>
      </c>
      <c r="C298" s="10">
        <f t="shared" si="52"/>
        <v>0.1532705099778271</v>
      </c>
      <c r="D298">
        <v>3684.5</v>
      </c>
      <c r="E298" s="10">
        <f t="shared" si="44"/>
        <v>-9.1434718300389406E-3</v>
      </c>
      <c r="F298">
        <v>508.4</v>
      </c>
      <c r="G298" s="10">
        <f t="shared" si="45"/>
        <v>-2.5680337293982336E-2</v>
      </c>
      <c r="H298">
        <v>1727.5</v>
      </c>
      <c r="I298" s="10">
        <f t="shared" si="46"/>
        <v>6.0141147591285637E-2</v>
      </c>
      <c r="J298">
        <v>640</v>
      </c>
      <c r="K298" s="10">
        <f t="shared" si="47"/>
        <v>8.1446434606285978E-2</v>
      </c>
      <c r="T298" s="22">
        <f t="shared" si="48"/>
        <v>0.14527854011731436</v>
      </c>
      <c r="U298" s="22">
        <f t="shared" si="43"/>
        <v>-1.5706880104860564E-2</v>
      </c>
      <c r="V298" s="22">
        <f t="shared" si="49"/>
        <v>-4.1184677283982805E-2</v>
      </c>
      <c r="W298" s="22">
        <f t="shared" si="50"/>
        <v>4.9584463560174319E-2</v>
      </c>
      <c r="X298" s="22">
        <f t="shared" si="51"/>
        <v>7.4323772019792927E-2</v>
      </c>
    </row>
    <row r="299" spans="1:24">
      <c r="A299" s="1">
        <v>43980</v>
      </c>
      <c r="B299">
        <v>8580</v>
      </c>
      <c r="C299" s="10">
        <f t="shared" si="52"/>
        <v>3.1002162941600631E-2</v>
      </c>
      <c r="D299">
        <v>4313</v>
      </c>
      <c r="E299" s="10">
        <f t="shared" si="44"/>
        <v>0.1705794544714343</v>
      </c>
      <c r="F299">
        <v>496.2</v>
      </c>
      <c r="G299" s="10">
        <f t="shared" si="45"/>
        <v>-2.3996852871754459E-2</v>
      </c>
      <c r="H299">
        <v>1886.5</v>
      </c>
      <c r="I299" s="10">
        <f t="shared" si="46"/>
        <v>9.2040520984081109E-2</v>
      </c>
      <c r="J299">
        <v>691</v>
      </c>
      <c r="K299" s="10">
        <f t="shared" si="47"/>
        <v>7.9687499999999911E-2</v>
      </c>
      <c r="T299" s="22">
        <f t="shared" si="48"/>
        <v>2.3010193081087892E-2</v>
      </c>
      <c r="U299" s="22">
        <f t="shared" si="43"/>
        <v>0.16401604619661267</v>
      </c>
      <c r="V299" s="22">
        <f t="shared" si="49"/>
        <v>-3.9501192861754929E-2</v>
      </c>
      <c r="W299" s="22">
        <f t="shared" si="50"/>
        <v>8.148383695296979E-2</v>
      </c>
      <c r="X299" s="22">
        <f t="shared" si="51"/>
        <v>7.2564837413506861E-2</v>
      </c>
    </row>
    <row r="300" spans="1:24">
      <c r="A300" s="1">
        <v>44012</v>
      </c>
      <c r="B300">
        <v>8421</v>
      </c>
      <c r="C300" s="10">
        <f t="shared" si="52"/>
        <v>-1.8531468531468587E-2</v>
      </c>
      <c r="D300">
        <v>4549</v>
      </c>
      <c r="E300" s="10">
        <f t="shared" si="44"/>
        <v>5.4718293531184736E-2</v>
      </c>
      <c r="F300">
        <v>483.4</v>
      </c>
      <c r="G300" s="10">
        <f t="shared" si="45"/>
        <v>-2.5796049979846858E-2</v>
      </c>
      <c r="H300">
        <v>2166</v>
      </c>
      <c r="I300" s="10">
        <f t="shared" si="46"/>
        <v>0.14815796448449503</v>
      </c>
      <c r="J300">
        <v>671.8</v>
      </c>
      <c r="K300" s="10">
        <f t="shared" si="47"/>
        <v>-2.7785817655571754E-2</v>
      </c>
      <c r="T300" s="22">
        <f t="shared" si="48"/>
        <v>-2.6523438391981326E-2</v>
      </c>
      <c r="U300" s="22">
        <f t="shared" si="43"/>
        <v>4.8154885256363113E-2</v>
      </c>
      <c r="V300" s="22">
        <f t="shared" si="49"/>
        <v>-4.1300389969847327E-2</v>
      </c>
      <c r="W300" s="22">
        <f t="shared" si="50"/>
        <v>0.13760128045338371</v>
      </c>
      <c r="X300" s="22">
        <f t="shared" si="51"/>
        <v>-3.4908480242064811E-2</v>
      </c>
    </row>
    <row r="301" spans="1:24">
      <c r="A301" s="1">
        <v>44043</v>
      </c>
      <c r="B301">
        <v>8530</v>
      </c>
      <c r="C301" s="10">
        <f t="shared" si="52"/>
        <v>1.2943830898943132E-2</v>
      </c>
      <c r="D301">
        <v>4615</v>
      </c>
      <c r="E301" s="10">
        <f t="shared" si="44"/>
        <v>1.4508683227082875E-2</v>
      </c>
      <c r="F301">
        <v>490.2</v>
      </c>
      <c r="G301" s="10">
        <f t="shared" si="45"/>
        <v>1.4067025237898267E-2</v>
      </c>
      <c r="H301">
        <v>2198</v>
      </c>
      <c r="I301" s="10">
        <f t="shared" si="46"/>
        <v>1.4773776546629813E-2</v>
      </c>
      <c r="J301">
        <v>729.4</v>
      </c>
      <c r="K301" s="10">
        <f t="shared" si="47"/>
        <v>8.5739803512950408E-2</v>
      </c>
      <c r="T301" s="22">
        <f t="shared" si="48"/>
        <v>4.9518610384303944E-3</v>
      </c>
      <c r="U301" s="22">
        <f t="shared" si="43"/>
        <v>7.9452749522612495E-3</v>
      </c>
      <c r="V301" s="22">
        <f t="shared" si="49"/>
        <v>-1.4373147521022037E-3</v>
      </c>
      <c r="W301" s="22">
        <f t="shared" si="50"/>
        <v>4.2170925155184964E-3</v>
      </c>
      <c r="X301" s="22">
        <f t="shared" si="51"/>
        <v>7.8617140926457357E-2</v>
      </c>
    </row>
    <row r="302" spans="1:24">
      <c r="A302" s="1">
        <v>44074</v>
      </c>
      <c r="B302">
        <v>8340</v>
      </c>
      <c r="C302" s="10">
        <f t="shared" si="52"/>
        <v>-2.2274325908558046E-2</v>
      </c>
      <c r="D302">
        <v>4635</v>
      </c>
      <c r="E302" s="10">
        <f t="shared" si="44"/>
        <v>4.3336944745395733E-3</v>
      </c>
      <c r="F302">
        <v>519.6</v>
      </c>
      <c r="G302" s="10">
        <f t="shared" si="45"/>
        <v>5.9975520195838516E-2</v>
      </c>
      <c r="H302">
        <v>2422</v>
      </c>
      <c r="I302" s="10">
        <f t="shared" si="46"/>
        <v>0.10191082802547768</v>
      </c>
      <c r="J302">
        <v>740.6</v>
      </c>
      <c r="K302" s="10">
        <f t="shared" si="47"/>
        <v>1.5355086372360827E-2</v>
      </c>
      <c r="T302" s="22">
        <f t="shared" si="48"/>
        <v>-3.0266295769070785E-2</v>
      </c>
      <c r="U302" s="22">
        <f t="shared" si="43"/>
        <v>-2.2297138002820519E-3</v>
      </c>
      <c r="V302" s="22">
        <f t="shared" si="49"/>
        <v>4.4471180205838047E-2</v>
      </c>
      <c r="W302" s="22">
        <f t="shared" si="50"/>
        <v>9.1354143994366366E-2</v>
      </c>
      <c r="X302" s="22">
        <f t="shared" si="51"/>
        <v>8.232423785867771E-3</v>
      </c>
    </row>
    <row r="303" spans="1:24">
      <c r="A303" s="1">
        <v>44104</v>
      </c>
      <c r="B303">
        <v>8457</v>
      </c>
      <c r="C303" s="10">
        <f t="shared" si="52"/>
        <v>1.4028776978417312E-2</v>
      </c>
      <c r="D303">
        <v>4655.5</v>
      </c>
      <c r="E303" s="10">
        <f t="shared" si="44"/>
        <v>4.4228694714132377E-3</v>
      </c>
      <c r="F303">
        <v>482</v>
      </c>
      <c r="G303" s="10">
        <f t="shared" si="45"/>
        <v>-7.2363356428021608E-2</v>
      </c>
      <c r="H303">
        <v>2507</v>
      </c>
      <c r="I303" s="10">
        <f t="shared" si="46"/>
        <v>3.509496284062763E-2</v>
      </c>
      <c r="J303">
        <v>720.8</v>
      </c>
      <c r="K303" s="10">
        <f t="shared" si="47"/>
        <v>-2.6735079665136441E-2</v>
      </c>
      <c r="T303" s="22">
        <f t="shared" si="48"/>
        <v>6.0368071179045749E-3</v>
      </c>
      <c r="U303" s="22">
        <f t="shared" si="43"/>
        <v>-2.1405388034083875E-3</v>
      </c>
      <c r="V303" s="22">
        <f t="shared" si="49"/>
        <v>-8.7867696418022084E-2</v>
      </c>
      <c r="W303" s="22">
        <f t="shared" si="50"/>
        <v>2.4538278809516312E-2</v>
      </c>
      <c r="X303" s="22">
        <f t="shared" si="51"/>
        <v>-3.3857742251629498E-2</v>
      </c>
    </row>
    <row r="304" spans="1:24">
      <c r="A304" s="12">
        <v>44134</v>
      </c>
      <c r="B304">
        <v>7766</v>
      </c>
      <c r="C304" s="10">
        <f t="shared" si="52"/>
        <v>-8.1707461274683646E-2</v>
      </c>
      <c r="D304">
        <v>4357</v>
      </c>
      <c r="E304" s="10">
        <f t="shared" si="44"/>
        <v>-6.4117710235205627E-2</v>
      </c>
      <c r="F304">
        <v>397</v>
      </c>
      <c r="G304" s="10">
        <f t="shared" si="45"/>
        <v>-0.17634854771784236</v>
      </c>
      <c r="H304">
        <v>2400</v>
      </c>
      <c r="I304" s="10">
        <f t="shared" si="46"/>
        <v>-4.2680494615077835E-2</v>
      </c>
      <c r="J304">
        <v>635.6</v>
      </c>
      <c r="K304" s="10">
        <f t="shared" si="47"/>
        <v>-0.11820199778024409</v>
      </c>
      <c r="T304" s="22">
        <f t="shared" si="48"/>
        <v>-8.9699431135196378E-2</v>
      </c>
      <c r="U304" s="22">
        <f t="shared" si="43"/>
        <v>-7.0681118510027258E-2</v>
      </c>
      <c r="V304" s="22">
        <f t="shared" si="49"/>
        <v>-0.19185288770784284</v>
      </c>
      <c r="W304" s="22">
        <f t="shared" si="50"/>
        <v>-5.3237178646189154E-2</v>
      </c>
      <c r="X304" s="22">
        <f t="shared" si="51"/>
        <v>-0.12532466036673715</v>
      </c>
    </row>
    <row r="305" spans="1:24">
      <c r="A305" s="1">
        <v>44165</v>
      </c>
      <c r="B305">
        <v>7805</v>
      </c>
      <c r="C305" s="10">
        <f t="shared" si="52"/>
        <v>5.0218902910121876E-3</v>
      </c>
      <c r="D305">
        <v>4834</v>
      </c>
      <c r="E305" s="10">
        <f t="shared" si="44"/>
        <v>0.10947899931145288</v>
      </c>
      <c r="F305">
        <v>504</v>
      </c>
      <c r="G305" s="10">
        <f t="shared" si="45"/>
        <v>0.26952141057934509</v>
      </c>
      <c r="H305">
        <v>2359</v>
      </c>
      <c r="I305" s="10">
        <f t="shared" si="46"/>
        <v>-1.7083333333333339E-2</v>
      </c>
      <c r="J305">
        <v>605</v>
      </c>
      <c r="K305" s="10">
        <f t="shared" si="47"/>
        <v>-4.8143486469477748E-2</v>
      </c>
      <c r="T305" s="22">
        <f t="shared" si="48"/>
        <v>-2.9700795695005496E-3</v>
      </c>
      <c r="U305" s="22">
        <f t="shared" si="43"/>
        <v>0.10291559103663125</v>
      </c>
      <c r="V305" s="22">
        <f t="shared" si="49"/>
        <v>0.25401707058934464</v>
      </c>
      <c r="W305" s="22">
        <f t="shared" si="50"/>
        <v>-2.7640017364444658E-2</v>
      </c>
      <c r="X305" s="22">
        <f t="shared" si="51"/>
        <v>-5.5266149055970805E-2</v>
      </c>
    </row>
    <row r="306" spans="1:24">
      <c r="A306" s="1">
        <v>44196</v>
      </c>
      <c r="B306">
        <v>7324</v>
      </c>
      <c r="C306" s="10">
        <f t="shared" si="52"/>
        <v>-6.1627162075592601E-2</v>
      </c>
      <c r="D306">
        <v>5470</v>
      </c>
      <c r="E306" s="10">
        <f t="shared" si="44"/>
        <v>0.13156805957798934</v>
      </c>
      <c r="F306">
        <v>488.8</v>
      </c>
      <c r="G306" s="10">
        <f t="shared" si="45"/>
        <v>-3.0158730158730163E-2</v>
      </c>
      <c r="H306">
        <v>2443</v>
      </c>
      <c r="I306" s="10">
        <f t="shared" si="46"/>
        <v>3.5608308605341144E-2</v>
      </c>
      <c r="J306">
        <v>582</v>
      </c>
      <c r="K306" s="10">
        <f t="shared" si="47"/>
        <v>-3.8016528925619797E-2</v>
      </c>
      <c r="T306" s="22">
        <f t="shared" si="48"/>
        <v>-6.9619131936105333E-2</v>
      </c>
      <c r="U306" s="22">
        <f t="shared" si="43"/>
        <v>0.12500465130316771</v>
      </c>
      <c r="V306" s="22">
        <f t="shared" si="49"/>
        <v>-4.5663070148730632E-2</v>
      </c>
      <c r="W306" s="22">
        <f t="shared" si="50"/>
        <v>2.5051624574229825E-2</v>
      </c>
      <c r="X306" s="22">
        <f t="shared" si="51"/>
        <v>-4.5139191512112854E-2</v>
      </c>
    </row>
    <row r="307" spans="1:24">
      <c r="A307" s="1">
        <v>44225</v>
      </c>
      <c r="B307">
        <v>7491</v>
      </c>
      <c r="C307" s="10">
        <f t="shared" si="52"/>
        <v>2.2801747678864004E-2</v>
      </c>
      <c r="D307">
        <v>5589</v>
      </c>
      <c r="E307" s="10">
        <f t="shared" si="44"/>
        <v>2.1755027422303508E-2</v>
      </c>
      <c r="F307">
        <v>462.1</v>
      </c>
      <c r="G307" s="10">
        <f t="shared" si="45"/>
        <v>-5.4623567921440186E-2</v>
      </c>
      <c r="H307">
        <v>2350</v>
      </c>
      <c r="I307" s="10">
        <f t="shared" si="46"/>
        <v>-3.8067949242734378E-2</v>
      </c>
      <c r="J307">
        <v>589.79999999999995</v>
      </c>
      <c r="K307" s="10">
        <f t="shared" si="47"/>
        <v>1.3402061855670055E-2</v>
      </c>
      <c r="T307" s="22">
        <f t="shared" si="48"/>
        <v>1.4809777818351267E-2</v>
      </c>
      <c r="U307" s="22">
        <f t="shared" si="43"/>
        <v>1.5191619147481883E-2</v>
      </c>
      <c r="V307" s="22">
        <f t="shared" si="49"/>
        <v>-7.0127907911440662E-2</v>
      </c>
      <c r="W307" s="22">
        <f t="shared" si="50"/>
        <v>-4.8624633273845697E-2</v>
      </c>
      <c r="X307" s="22">
        <f t="shared" si="51"/>
        <v>6.2793992691769999E-3</v>
      </c>
    </row>
    <row r="308" spans="1:24">
      <c r="A308" s="1">
        <v>44253</v>
      </c>
      <c r="B308">
        <v>6945</v>
      </c>
      <c r="C308" s="10">
        <f t="shared" si="52"/>
        <v>-7.288746495794951E-2</v>
      </c>
      <c r="D308">
        <v>6187</v>
      </c>
      <c r="E308" s="10">
        <f t="shared" si="44"/>
        <v>0.10699588477366251</v>
      </c>
      <c r="F308">
        <v>483.9</v>
      </c>
      <c r="G308" s="10">
        <f t="shared" si="45"/>
        <v>4.7175935944600678E-2</v>
      </c>
      <c r="H308">
        <v>2237</v>
      </c>
      <c r="I308" s="10">
        <f t="shared" si="46"/>
        <v>-4.8085106382978693E-2</v>
      </c>
      <c r="J308">
        <v>558.6</v>
      </c>
      <c r="K308" s="10">
        <f t="shared" si="47"/>
        <v>-5.2899287894201286E-2</v>
      </c>
      <c r="T308" s="22">
        <f t="shared" si="48"/>
        <v>-8.0879434818462242E-2</v>
      </c>
      <c r="U308" s="22">
        <f t="shared" si="43"/>
        <v>0.10043247649884088</v>
      </c>
      <c r="V308" s="22">
        <f t="shared" si="49"/>
        <v>3.1671595954600208E-2</v>
      </c>
      <c r="W308" s="22">
        <f t="shared" si="50"/>
        <v>-5.8641790414090011E-2</v>
      </c>
      <c r="X308" s="22">
        <f t="shared" si="51"/>
        <v>-6.0021950480694343E-2</v>
      </c>
    </row>
    <row r="309" spans="1:24">
      <c r="A309" s="1">
        <v>44286</v>
      </c>
      <c r="B309">
        <v>7247</v>
      </c>
      <c r="C309" s="10">
        <f t="shared" si="52"/>
        <v>4.3484521238301044E-2</v>
      </c>
      <c r="D309">
        <v>5550</v>
      </c>
      <c r="E309" s="10">
        <f t="shared" si="44"/>
        <v>-0.10295781477291099</v>
      </c>
      <c r="F309">
        <v>505</v>
      </c>
      <c r="G309" s="10">
        <f t="shared" si="45"/>
        <v>4.3604050423641239E-2</v>
      </c>
      <c r="H309">
        <v>2323</v>
      </c>
      <c r="I309" s="10">
        <f t="shared" si="46"/>
        <v>3.8444345105051347E-2</v>
      </c>
      <c r="J309">
        <v>612.79999999999995</v>
      </c>
      <c r="K309" s="10">
        <f t="shared" si="47"/>
        <v>9.7028284998209591E-2</v>
      </c>
      <c r="T309" s="22">
        <f t="shared" si="48"/>
        <v>3.5492551377788305E-2</v>
      </c>
      <c r="U309" s="22">
        <f t="shared" si="43"/>
        <v>-0.10952122304773262</v>
      </c>
      <c r="V309" s="22">
        <f t="shared" si="49"/>
        <v>2.8099710433640769E-2</v>
      </c>
      <c r="W309" s="22">
        <f t="shared" si="50"/>
        <v>2.7887661073940029E-2</v>
      </c>
      <c r="X309" s="22">
        <f t="shared" si="51"/>
        <v>8.990562241171654E-2</v>
      </c>
    </row>
    <row r="310" spans="1:24">
      <c r="A310" s="12">
        <v>44316</v>
      </c>
      <c r="B310">
        <v>7715</v>
      </c>
      <c r="C310" s="10">
        <f t="shared" si="52"/>
        <v>6.4578446253622079E-2</v>
      </c>
      <c r="D310">
        <v>6076</v>
      </c>
      <c r="E310" s="10">
        <f t="shared" si="44"/>
        <v>9.4774774774774695E-2</v>
      </c>
      <c r="F310">
        <v>506.2</v>
      </c>
      <c r="G310" s="10">
        <f t="shared" si="45"/>
        <v>2.3762376237623783E-3</v>
      </c>
      <c r="H310">
        <v>2327</v>
      </c>
      <c r="I310" s="10">
        <f t="shared" si="46"/>
        <v>1.7219113215669601E-3</v>
      </c>
      <c r="J310">
        <v>638</v>
      </c>
      <c r="K310" s="10">
        <f t="shared" si="47"/>
        <v>4.1122715404699806E-2</v>
      </c>
      <c r="T310" s="22">
        <f t="shared" si="48"/>
        <v>5.658647639310934E-2</v>
      </c>
      <c r="U310" s="22">
        <f t="shared" si="43"/>
        <v>8.8211366499953064E-2</v>
      </c>
      <c r="V310" s="22">
        <f t="shared" si="49"/>
        <v>-1.3128102366238093E-2</v>
      </c>
      <c r="W310" s="22">
        <f t="shared" si="50"/>
        <v>-8.8347727095443567E-3</v>
      </c>
      <c r="X310" s="22">
        <f t="shared" si="51"/>
        <v>3.4000052818206748E-2</v>
      </c>
    </row>
    <row r="311" spans="1:24">
      <c r="A311" s="1">
        <v>44347</v>
      </c>
      <c r="B311">
        <v>8046</v>
      </c>
      <c r="C311" s="10">
        <f t="shared" si="52"/>
        <v>4.2903434867141987E-2</v>
      </c>
      <c r="D311">
        <v>6064</v>
      </c>
      <c r="E311" s="10">
        <f t="shared" si="44"/>
        <v>-1.9749835418038098E-3</v>
      </c>
      <c r="F311">
        <v>526.6</v>
      </c>
      <c r="G311" s="10">
        <f t="shared" si="45"/>
        <v>4.0300276570525595E-2</v>
      </c>
      <c r="H311">
        <v>2285</v>
      </c>
      <c r="I311" s="10">
        <f t="shared" si="46"/>
        <v>-1.8048990116029229E-2</v>
      </c>
      <c r="J311">
        <v>656.6</v>
      </c>
      <c r="K311" s="10">
        <f t="shared" si="47"/>
        <v>2.9153605015673989E-2</v>
      </c>
      <c r="T311" s="22">
        <f t="shared" si="48"/>
        <v>3.4911465006629248E-2</v>
      </c>
      <c r="U311" s="22">
        <f t="shared" si="43"/>
        <v>-8.538391816625435E-3</v>
      </c>
      <c r="V311" s="22">
        <f t="shared" si="49"/>
        <v>2.4795936580525126E-2</v>
      </c>
      <c r="W311" s="22">
        <f t="shared" si="50"/>
        <v>-2.8605674147140547E-2</v>
      </c>
      <c r="X311" s="22">
        <f t="shared" si="51"/>
        <v>2.2030942429180932E-2</v>
      </c>
    </row>
    <row r="312" spans="1:24">
      <c r="A312" s="1">
        <v>44377</v>
      </c>
      <c r="B312">
        <v>8683</v>
      </c>
      <c r="C312" s="10">
        <f t="shared" si="52"/>
        <v>7.916977380064627E-2</v>
      </c>
      <c r="D312">
        <v>5949</v>
      </c>
      <c r="E312" s="10">
        <f t="shared" si="44"/>
        <v>-1.8964379947229548E-2</v>
      </c>
      <c r="F312">
        <v>522</v>
      </c>
      <c r="G312" s="10">
        <f t="shared" si="45"/>
        <v>-8.7352829472086002E-3</v>
      </c>
      <c r="H312">
        <v>2389</v>
      </c>
      <c r="I312" s="10">
        <f t="shared" si="46"/>
        <v>4.5514223194748293E-2</v>
      </c>
      <c r="J312">
        <v>684.2</v>
      </c>
      <c r="K312" s="10">
        <f t="shared" si="47"/>
        <v>4.2034724337496332E-2</v>
      </c>
      <c r="T312" s="22">
        <f t="shared" si="48"/>
        <v>7.1177803940133538E-2</v>
      </c>
      <c r="U312" s="22">
        <f t="shared" si="43"/>
        <v>-2.5527788222051172E-2</v>
      </c>
      <c r="V312" s="22">
        <f t="shared" si="49"/>
        <v>-2.423962293720907E-2</v>
      </c>
      <c r="W312" s="22">
        <f t="shared" si="50"/>
        <v>3.4957539163636975E-2</v>
      </c>
      <c r="X312" s="22">
        <f t="shared" si="51"/>
        <v>3.4912061751003275E-2</v>
      </c>
    </row>
    <row r="313" spans="1:24">
      <c r="A313" s="1">
        <v>44407</v>
      </c>
      <c r="B313">
        <v>8268</v>
      </c>
      <c r="C313" s="10">
        <f t="shared" si="52"/>
        <v>-4.7794541057238238E-2</v>
      </c>
      <c r="D313">
        <v>6101</v>
      </c>
      <c r="E313" s="10">
        <f t="shared" si="44"/>
        <v>2.555051269120856E-2</v>
      </c>
      <c r="F313">
        <v>576</v>
      </c>
      <c r="G313" s="10">
        <f t="shared" si="45"/>
        <v>0.10344827586206895</v>
      </c>
      <c r="H313">
        <v>2666</v>
      </c>
      <c r="I313" s="10">
        <f t="shared" si="46"/>
        <v>0.11594809543742146</v>
      </c>
      <c r="J313">
        <v>701.6</v>
      </c>
      <c r="K313" s="10">
        <f t="shared" si="47"/>
        <v>2.5431160479391979E-2</v>
      </c>
      <c r="T313" s="22">
        <f t="shared" si="48"/>
        <v>-5.5786510917750977E-2</v>
      </c>
      <c r="U313" s="22">
        <f t="shared" si="43"/>
        <v>1.8987104416386937E-2</v>
      </c>
      <c r="V313" s="22">
        <f t="shared" si="49"/>
        <v>8.7943935872068474E-2</v>
      </c>
      <c r="W313" s="22">
        <f t="shared" si="50"/>
        <v>0.10539141140631014</v>
      </c>
      <c r="X313" s="22">
        <f t="shared" si="51"/>
        <v>1.8308497892898921E-2</v>
      </c>
    </row>
    <row r="314" spans="1:24">
      <c r="A314" s="1">
        <v>44439</v>
      </c>
      <c r="B314">
        <v>8514</v>
      </c>
      <c r="C314" s="10">
        <f t="shared" si="52"/>
        <v>2.9753265602322276E-2</v>
      </c>
      <c r="D314">
        <v>5382</v>
      </c>
      <c r="E314" s="10">
        <f t="shared" si="44"/>
        <v>-0.117849532863465</v>
      </c>
      <c r="F314">
        <v>568.4</v>
      </c>
      <c r="G314" s="10">
        <f t="shared" si="45"/>
        <v>-1.3194444444444509E-2</v>
      </c>
      <c r="H314">
        <v>2636</v>
      </c>
      <c r="I314" s="10">
        <f t="shared" si="46"/>
        <v>-1.1252813203300849E-2</v>
      </c>
      <c r="J314">
        <v>742.2</v>
      </c>
      <c r="K314" s="10">
        <f t="shared" si="47"/>
        <v>5.786773090079822E-2</v>
      </c>
      <c r="T314" s="22">
        <f t="shared" si="48"/>
        <v>2.1761295741809537E-2</v>
      </c>
      <c r="U314" s="22">
        <f t="shared" si="43"/>
        <v>-0.12441294113828663</v>
      </c>
      <c r="V314" s="22">
        <f t="shared" si="49"/>
        <v>-2.8698784434444978E-2</v>
      </c>
      <c r="W314" s="22">
        <f t="shared" si="50"/>
        <v>-2.1809497234412167E-2</v>
      </c>
      <c r="X314" s="22">
        <f t="shared" si="51"/>
        <v>5.0745068314305163E-2</v>
      </c>
    </row>
    <row r="315" spans="1:24">
      <c r="A315" s="1">
        <v>44469</v>
      </c>
      <c r="B315">
        <v>8958</v>
      </c>
      <c r="C315" s="10">
        <f t="shared" si="52"/>
        <v>5.2149400986610361E-2</v>
      </c>
      <c r="D315">
        <v>4913.5</v>
      </c>
      <c r="E315" s="10">
        <f t="shared" si="44"/>
        <v>-8.704942400594573E-2</v>
      </c>
      <c r="F315">
        <v>565.20000000000005</v>
      </c>
      <c r="G315" s="10">
        <f t="shared" si="45"/>
        <v>-5.6298381421533428E-3</v>
      </c>
      <c r="H315">
        <v>2455</v>
      </c>
      <c r="I315" s="10">
        <f t="shared" si="46"/>
        <v>-6.8664643399089509E-2</v>
      </c>
      <c r="J315">
        <v>709.6</v>
      </c>
      <c r="K315" s="10">
        <f t="shared" si="47"/>
        <v>-4.3923470762597727E-2</v>
      </c>
      <c r="T315" s="22">
        <f t="shared" si="48"/>
        <v>4.4157431126097622E-2</v>
      </c>
      <c r="U315" s="22">
        <f t="shared" si="43"/>
        <v>-9.3612832280767361E-2</v>
      </c>
      <c r="V315" s="22">
        <f t="shared" si="49"/>
        <v>-2.1134178132153812E-2</v>
      </c>
      <c r="W315" s="22">
        <f t="shared" si="50"/>
        <v>-7.9221327430200827E-2</v>
      </c>
      <c r="X315" s="22">
        <f t="shared" si="51"/>
        <v>-5.1046133349090785E-2</v>
      </c>
    </row>
    <row r="316" spans="1:24">
      <c r="A316" s="12">
        <v>44498</v>
      </c>
      <c r="B316">
        <v>9094</v>
      </c>
      <c r="C316" s="10">
        <f t="shared" si="52"/>
        <v>1.5181960258986438E-2</v>
      </c>
      <c r="D316">
        <v>4560.5</v>
      </c>
      <c r="E316" s="10">
        <f t="shared" si="44"/>
        <v>-7.1842881856110763E-2</v>
      </c>
      <c r="F316">
        <v>551.79999999999995</v>
      </c>
      <c r="G316" s="10">
        <f t="shared" si="45"/>
        <v>-2.3708421797593915E-2</v>
      </c>
      <c r="H316">
        <v>2702</v>
      </c>
      <c r="I316" s="10">
        <f t="shared" si="46"/>
        <v>0.10061099796334005</v>
      </c>
      <c r="J316">
        <v>710.8</v>
      </c>
      <c r="K316" s="10">
        <f t="shared" si="47"/>
        <v>1.6910935738443378E-3</v>
      </c>
      <c r="T316" s="22">
        <f t="shared" si="48"/>
        <v>7.1899903984737005E-3</v>
      </c>
      <c r="U316" s="22">
        <f t="shared" si="43"/>
        <v>-7.8406290130932393E-2</v>
      </c>
      <c r="V316" s="22">
        <f t="shared" si="49"/>
        <v>-3.9212761787594384E-2</v>
      </c>
      <c r="W316" s="22">
        <f t="shared" si="50"/>
        <v>9.0054313932228736E-2</v>
      </c>
      <c r="X316" s="22">
        <f t="shared" si="51"/>
        <v>-5.4315690126487178E-3</v>
      </c>
    </row>
    <row r="317" spans="1:24">
      <c r="A317" s="1">
        <v>44530</v>
      </c>
      <c r="B317">
        <v>8276</v>
      </c>
      <c r="C317" s="10">
        <f t="shared" si="52"/>
        <v>-8.9949417198152637E-2</v>
      </c>
      <c r="D317">
        <v>4612</v>
      </c>
      <c r="E317" s="10">
        <f t="shared" si="44"/>
        <v>1.1292621423089511E-2</v>
      </c>
      <c r="F317">
        <v>548.20000000000005</v>
      </c>
      <c r="G317" s="10">
        <f t="shared" si="45"/>
        <v>-6.5241029358461544E-3</v>
      </c>
      <c r="H317">
        <v>2868</v>
      </c>
      <c r="I317" s="10">
        <f t="shared" si="46"/>
        <v>6.1435973353071827E-2</v>
      </c>
      <c r="J317">
        <v>771.8</v>
      </c>
      <c r="K317" s="10">
        <f t="shared" si="47"/>
        <v>8.5818795723128893E-2</v>
      </c>
      <c r="T317" s="22">
        <f t="shared" si="48"/>
        <v>-9.7941387058665369E-2</v>
      </c>
      <c r="U317" s="22">
        <f t="shared" si="43"/>
        <v>4.7292131482678853E-3</v>
      </c>
      <c r="V317" s="22">
        <f t="shared" si="49"/>
        <v>-2.2028442925846624E-2</v>
      </c>
      <c r="W317" s="22">
        <f t="shared" si="50"/>
        <v>5.0879289321960508E-2</v>
      </c>
      <c r="X317" s="22">
        <f t="shared" si="51"/>
        <v>7.8696133136635843E-2</v>
      </c>
    </row>
    <row r="318" spans="1:24">
      <c r="A318" s="1">
        <v>44561</v>
      </c>
      <c r="B318">
        <v>8678</v>
      </c>
      <c r="C318" s="10">
        <f t="shared" si="52"/>
        <v>4.8574190430159536E-2</v>
      </c>
      <c r="D318">
        <v>4892</v>
      </c>
      <c r="E318" s="10">
        <f t="shared" si="44"/>
        <v>6.0711188204683353E-2</v>
      </c>
      <c r="F318">
        <v>549.79999999999995</v>
      </c>
      <c r="G318" s="10">
        <f t="shared" si="45"/>
        <v>2.9186428310834511E-3</v>
      </c>
      <c r="H318">
        <v>2885</v>
      </c>
      <c r="I318" s="10">
        <f t="shared" si="46"/>
        <v>5.9274755927476441E-3</v>
      </c>
      <c r="J318">
        <v>852.6</v>
      </c>
      <c r="K318" s="10">
        <f t="shared" si="47"/>
        <v>0.10469033428349328</v>
      </c>
      <c r="T318" s="22">
        <f t="shared" si="48"/>
        <v>4.0582220569646797E-2</v>
      </c>
      <c r="U318" s="22">
        <f t="shared" si="43"/>
        <v>5.4147779929861729E-2</v>
      </c>
      <c r="V318" s="22">
        <f t="shared" si="49"/>
        <v>-1.258569715891702E-2</v>
      </c>
      <c r="W318" s="22">
        <f t="shared" si="50"/>
        <v>-4.6292084383636727E-3</v>
      </c>
      <c r="X318" s="22">
        <f t="shared" si="51"/>
        <v>9.756767169700023E-2</v>
      </c>
    </row>
    <row r="319" spans="1:24">
      <c r="A319" s="1">
        <v>44592</v>
      </c>
      <c r="B319">
        <v>8617</v>
      </c>
      <c r="C319" s="10">
        <f t="shared" si="52"/>
        <v>-7.029269416916395E-3</v>
      </c>
      <c r="D319">
        <v>5185</v>
      </c>
      <c r="E319" s="10">
        <f t="shared" si="44"/>
        <v>5.989370400654126E-2</v>
      </c>
      <c r="F319">
        <v>577.20000000000005</v>
      </c>
      <c r="G319" s="10">
        <f t="shared" si="45"/>
        <v>4.9836304110585816E-2</v>
      </c>
      <c r="H319">
        <v>2767</v>
      </c>
      <c r="I319" s="10">
        <f t="shared" si="46"/>
        <v>-4.0901213171577133E-2</v>
      </c>
      <c r="J319">
        <v>720.8</v>
      </c>
      <c r="K319" s="10">
        <f t="shared" si="47"/>
        <v>-0.15458597231996252</v>
      </c>
      <c r="T319" s="22">
        <f t="shared" si="48"/>
        <v>-1.5021239277429132E-2</v>
      </c>
      <c r="U319" s="22">
        <f t="shared" si="43"/>
        <v>5.3330295731719636E-2</v>
      </c>
      <c r="V319" s="22">
        <f t="shared" si="49"/>
        <v>3.4331964120585347E-2</v>
      </c>
      <c r="W319" s="22">
        <f t="shared" si="50"/>
        <v>-5.1457897202688452E-2</v>
      </c>
      <c r="X319" s="22">
        <f t="shared" si="51"/>
        <v>-0.16170863490645557</v>
      </c>
    </row>
    <row r="320" spans="1:24">
      <c r="A320" s="1">
        <v>44620</v>
      </c>
      <c r="B320">
        <v>9059</v>
      </c>
      <c r="C320" s="10">
        <f t="shared" si="52"/>
        <v>5.1293953812231674E-2</v>
      </c>
      <c r="D320">
        <v>5791</v>
      </c>
      <c r="E320" s="10">
        <f t="shared" si="44"/>
        <v>0.11687560270009634</v>
      </c>
      <c r="F320">
        <v>719.6</v>
      </c>
      <c r="G320" s="10">
        <f t="shared" si="45"/>
        <v>0.24670824670824665</v>
      </c>
      <c r="H320">
        <v>2969</v>
      </c>
      <c r="I320" s="10">
        <f t="shared" si="46"/>
        <v>7.300325262016627E-2</v>
      </c>
      <c r="J320">
        <v>702.8</v>
      </c>
      <c r="K320" s="10">
        <f t="shared" si="47"/>
        <v>-2.4972253052164217E-2</v>
      </c>
      <c r="T320" s="22">
        <f t="shared" si="48"/>
        <v>4.3301983951718935E-2</v>
      </c>
      <c r="U320" s="22">
        <f t="shared" si="43"/>
        <v>0.11031219442527471</v>
      </c>
      <c r="V320" s="22">
        <f t="shared" si="49"/>
        <v>0.23120390671824617</v>
      </c>
      <c r="W320" s="22">
        <f t="shared" si="50"/>
        <v>6.2446568589054952E-2</v>
      </c>
      <c r="X320" s="22">
        <f t="shared" si="51"/>
        <v>-3.2094915638657275E-2</v>
      </c>
    </row>
    <row r="321" spans="1:24">
      <c r="A321" s="1">
        <v>44651</v>
      </c>
      <c r="B321">
        <v>10132</v>
      </c>
      <c r="C321" s="10">
        <f t="shared" si="52"/>
        <v>0.1184457445634175</v>
      </c>
      <c r="D321">
        <v>6081</v>
      </c>
      <c r="E321" s="10">
        <f t="shared" si="44"/>
        <v>5.0077706786392673E-2</v>
      </c>
      <c r="F321">
        <v>717.4</v>
      </c>
      <c r="G321" s="10">
        <f t="shared" si="45"/>
        <v>-3.0572540300167761E-3</v>
      </c>
      <c r="H321">
        <v>2968</v>
      </c>
      <c r="I321" s="10">
        <f t="shared" si="46"/>
        <v>-3.3681374200067449E-4</v>
      </c>
      <c r="J321">
        <v>701.2</v>
      </c>
      <c r="K321" s="10">
        <f t="shared" si="47"/>
        <v>-2.2766078542969526E-3</v>
      </c>
      <c r="T321" s="22">
        <f t="shared" si="48"/>
        <v>0.11045377470290477</v>
      </c>
      <c r="U321" s="22">
        <f t="shared" si="43"/>
        <v>4.3514298511571049E-2</v>
      </c>
      <c r="V321" s="22">
        <f t="shared" si="49"/>
        <v>-1.8561594020017246E-2</v>
      </c>
      <c r="W321" s="22">
        <f t="shared" si="50"/>
        <v>-1.0893497773111991E-2</v>
      </c>
      <c r="X321" s="22">
        <f t="shared" si="51"/>
        <v>-9.3992704407900082E-3</v>
      </c>
    </row>
    <row r="322" spans="1:24">
      <c r="A322" s="12">
        <v>44680</v>
      </c>
      <c r="B322">
        <v>10688</v>
      </c>
      <c r="C322" s="10">
        <f t="shared" si="52"/>
        <v>5.4875641531780595E-2</v>
      </c>
      <c r="D322">
        <v>5706</v>
      </c>
      <c r="E322" s="10">
        <f t="shared" si="44"/>
        <v>-6.1667488899851963E-2</v>
      </c>
      <c r="F322">
        <v>740</v>
      </c>
      <c r="G322" s="10">
        <f t="shared" si="45"/>
        <v>3.1502648452746085E-2</v>
      </c>
      <c r="H322">
        <v>3103</v>
      </c>
      <c r="I322" s="10">
        <f t="shared" si="46"/>
        <v>4.5485175202156336E-2</v>
      </c>
      <c r="J322">
        <v>737.4</v>
      </c>
      <c r="K322" s="10">
        <f t="shared" si="47"/>
        <v>5.1625784369651928E-2</v>
      </c>
      <c r="T322" s="22">
        <f t="shared" si="48"/>
        <v>4.6883671671267856E-2</v>
      </c>
      <c r="U322" s="22">
        <f t="shared" si="43"/>
        <v>-6.8230897174673594E-2</v>
      </c>
      <c r="V322" s="22">
        <f t="shared" si="49"/>
        <v>1.5998308462745615E-2</v>
      </c>
      <c r="W322" s="22">
        <f t="shared" si="50"/>
        <v>3.4928491171045017E-2</v>
      </c>
      <c r="X322" s="22">
        <f t="shared" si="51"/>
        <v>4.4503121783158871E-2</v>
      </c>
    </row>
    <row r="323" spans="1:24">
      <c r="A323" s="1">
        <v>44712</v>
      </c>
      <c r="B323">
        <v>10454</v>
      </c>
      <c r="C323" s="10">
        <f t="shared" si="52"/>
        <v>-2.1893712574850288E-2</v>
      </c>
      <c r="D323">
        <v>5750</v>
      </c>
      <c r="E323" s="10">
        <f t="shared" si="44"/>
        <v>7.7111812127585999E-3</v>
      </c>
      <c r="F323">
        <v>756</v>
      </c>
      <c r="G323" s="10">
        <f t="shared" si="45"/>
        <v>2.1621621621621623E-2</v>
      </c>
      <c r="H323">
        <v>2767</v>
      </c>
      <c r="I323" s="10">
        <f t="shared" si="46"/>
        <v>-0.10828230744440859</v>
      </c>
      <c r="J323">
        <v>656.6</v>
      </c>
      <c r="K323" s="10">
        <f t="shared" si="47"/>
        <v>-0.10957417954976945</v>
      </c>
      <c r="T323" s="22">
        <f t="shared" si="48"/>
        <v>-2.9885682435363027E-2</v>
      </c>
      <c r="U323" s="22">
        <f t="shared" si="43"/>
        <v>1.1477729379369746E-3</v>
      </c>
      <c r="V323" s="22">
        <f t="shared" si="49"/>
        <v>6.1172816316211517E-3</v>
      </c>
      <c r="W323" s="22">
        <f t="shared" si="50"/>
        <v>-0.11883899147551991</v>
      </c>
      <c r="X323" s="22">
        <f t="shared" si="51"/>
        <v>-0.1166968421362625</v>
      </c>
    </row>
    <row r="324" spans="1:24">
      <c r="A324" s="1">
        <v>44742</v>
      </c>
      <c r="B324">
        <v>10800</v>
      </c>
      <c r="C324" s="10">
        <f t="shared" si="52"/>
        <v>3.3097378993686588E-2</v>
      </c>
      <c r="D324">
        <v>4916.5</v>
      </c>
      <c r="E324" s="10">
        <f t="shared" si="44"/>
        <v>-0.14495652173913043</v>
      </c>
      <c r="F324">
        <v>830.2</v>
      </c>
      <c r="G324" s="10">
        <f t="shared" si="45"/>
        <v>9.8148148148148318E-2</v>
      </c>
      <c r="H324">
        <v>2719</v>
      </c>
      <c r="I324" s="10">
        <f t="shared" si="46"/>
        <v>-1.7347307553306823E-2</v>
      </c>
      <c r="J324">
        <v>634.79999999999995</v>
      </c>
      <c r="K324" s="10">
        <f t="shared" si="47"/>
        <v>-3.3201340237587695E-2</v>
      </c>
      <c r="T324" s="22">
        <f t="shared" si="48"/>
        <v>2.5105409133173849E-2</v>
      </c>
      <c r="U324" s="22">
        <f t="shared" si="43"/>
        <v>-0.15151993001395206</v>
      </c>
      <c r="V324" s="22">
        <f t="shared" si="49"/>
        <v>8.2643808158147841E-2</v>
      </c>
      <c r="W324" s="22">
        <f t="shared" si="50"/>
        <v>-2.7903991584418142E-2</v>
      </c>
      <c r="X324" s="22">
        <f t="shared" si="51"/>
        <v>-4.0324002824080753E-2</v>
      </c>
    </row>
    <row r="325" spans="1:24">
      <c r="A325" s="1">
        <v>44771</v>
      </c>
      <c r="B325">
        <v>10844</v>
      </c>
      <c r="C325" s="10">
        <f t="shared" si="52"/>
        <v>4.0740740740741188E-3</v>
      </c>
      <c r="D325">
        <v>4924.5</v>
      </c>
      <c r="E325" s="10">
        <f t="shared" si="44"/>
        <v>1.627173802501769E-3</v>
      </c>
      <c r="F325">
        <v>770</v>
      </c>
      <c r="G325" s="10">
        <f t="shared" si="45"/>
        <v>-7.2512647554806131E-2</v>
      </c>
      <c r="H325">
        <v>3071</v>
      </c>
      <c r="I325" s="10">
        <f t="shared" si="46"/>
        <v>0.12945936005884517</v>
      </c>
      <c r="J325">
        <v>704.4</v>
      </c>
      <c r="K325" s="10">
        <f t="shared" si="47"/>
        <v>0.10964083175803396</v>
      </c>
      <c r="T325" s="22">
        <f t="shared" si="48"/>
        <v>-3.9178957864386185E-3</v>
      </c>
      <c r="U325" s="22">
        <f t="shared" ref="U325:U352" si="53">IFERROR(E325-$O$3,"N/A")</f>
        <v>-4.9362344723198563E-3</v>
      </c>
      <c r="V325" s="22">
        <f t="shared" si="49"/>
        <v>-8.8016987544806607E-2</v>
      </c>
      <c r="W325" s="22">
        <f t="shared" si="50"/>
        <v>0.11890267602773386</v>
      </c>
      <c r="X325" s="22">
        <f t="shared" si="51"/>
        <v>0.10251816917154091</v>
      </c>
    </row>
    <row r="326" spans="1:24">
      <c r="A326" s="1">
        <v>44804</v>
      </c>
      <c r="B326">
        <v>10644</v>
      </c>
      <c r="C326" s="10">
        <f t="shared" si="52"/>
        <v>-1.8443378827001089E-2</v>
      </c>
      <c r="D326">
        <v>4771</v>
      </c>
      <c r="E326" s="10">
        <f t="shared" si="44"/>
        <v>-3.1170677226114329E-2</v>
      </c>
      <c r="F326">
        <v>776.2</v>
      </c>
      <c r="G326" s="10">
        <f t="shared" si="45"/>
        <v>8.0519480519480879E-3</v>
      </c>
      <c r="H326">
        <v>2861</v>
      </c>
      <c r="I326" s="10">
        <f t="shared" si="46"/>
        <v>-6.8381634646694889E-2</v>
      </c>
      <c r="J326">
        <v>715.2</v>
      </c>
      <c r="K326" s="10">
        <f t="shared" si="47"/>
        <v>1.5332197614991605E-2</v>
      </c>
      <c r="T326" s="22">
        <f t="shared" si="48"/>
        <v>-2.6435348687513828E-2</v>
      </c>
      <c r="U326" s="22">
        <f t="shared" si="53"/>
        <v>-3.7734085500935953E-2</v>
      </c>
      <c r="V326" s="22">
        <f t="shared" si="49"/>
        <v>-7.4523919380523832E-3</v>
      </c>
      <c r="W326" s="22">
        <f t="shared" si="50"/>
        <v>-7.8938318677806207E-2</v>
      </c>
      <c r="X326" s="22">
        <f t="shared" si="51"/>
        <v>8.2095350284985494E-3</v>
      </c>
    </row>
    <row r="327" spans="1:24">
      <c r="A327" s="1">
        <v>44834</v>
      </c>
      <c r="B327">
        <v>9944</v>
      </c>
      <c r="C327" s="10">
        <f t="shared" si="52"/>
        <v>-6.5764750093949664E-2</v>
      </c>
      <c r="D327">
        <v>4896</v>
      </c>
      <c r="E327" s="10">
        <f t="shared" ref="E327:E352" si="54">IFERROR(D327/D326-1,"N/A")</f>
        <v>2.6199958080067143E-2</v>
      </c>
      <c r="F327">
        <v>789.8</v>
      </c>
      <c r="G327" s="10">
        <f t="shared" ref="G327:G352" si="55">IFERROR(F327/F326-1,"N/A")</f>
        <v>1.7521257407884461E-2</v>
      </c>
      <c r="H327">
        <v>2760</v>
      </c>
      <c r="I327" s="10">
        <f t="shared" ref="I327:I352" si="56">IFERROR(H327/H326-1,"N/A")</f>
        <v>-3.5302341838517992E-2</v>
      </c>
      <c r="J327">
        <v>697.2</v>
      </c>
      <c r="K327" s="10">
        <f t="shared" ref="K327:K352" si="57">IFERROR(J327/J326-1,"N/A")</f>
        <v>-2.5167785234899376E-2</v>
      </c>
      <c r="T327" s="22">
        <f t="shared" ref="T327:T352" si="58">IFERROR(C327-$N$3,"N/A")</f>
        <v>-7.3756719954462396E-2</v>
      </c>
      <c r="U327" s="22">
        <f t="shared" si="53"/>
        <v>1.9636549805245519E-2</v>
      </c>
      <c r="V327" s="22">
        <f t="shared" ref="V327:V352" si="59">IFERROR(G327-$P$3,"N/A")</f>
        <v>2.0169174178839896E-3</v>
      </c>
      <c r="W327" s="22">
        <f t="shared" ref="W327:W352" si="60">IFERROR(I327-$Q$3,"N/A")</f>
        <v>-4.5859025869629311E-2</v>
      </c>
      <c r="X327" s="22">
        <f t="shared" ref="X327:X352" si="61">IFERROR(K327-$R$3,"N/A")</f>
        <v>-3.2290447821392433E-2</v>
      </c>
    </row>
    <row r="328" spans="1:24">
      <c r="A328" s="12">
        <v>44865</v>
      </c>
      <c r="B328">
        <v>10254</v>
      </c>
      <c r="C328" s="10">
        <f t="shared" ref="C328:C352" si="62">IFERROR(B328/B327-1,"N/A")</f>
        <v>3.117457763475473E-2</v>
      </c>
      <c r="D328">
        <v>4537</v>
      </c>
      <c r="E328" s="10">
        <f t="shared" si="54"/>
        <v>-7.3325163398692772E-2</v>
      </c>
      <c r="F328">
        <v>814.4</v>
      </c>
      <c r="G328" s="10">
        <f t="shared" si="55"/>
        <v>3.114712585464674E-2</v>
      </c>
      <c r="H328">
        <v>2841</v>
      </c>
      <c r="I328" s="10">
        <f t="shared" si="56"/>
        <v>2.934782608695663E-2</v>
      </c>
      <c r="J328">
        <v>726.8</v>
      </c>
      <c r="K328" s="10">
        <f t="shared" si="57"/>
        <v>4.2455536431439844E-2</v>
      </c>
      <c r="T328" s="22">
        <f t="shared" si="58"/>
        <v>2.3182607774241991E-2</v>
      </c>
      <c r="U328" s="22">
        <f t="shared" si="53"/>
        <v>-7.9888571673514402E-2</v>
      </c>
      <c r="V328" s="22">
        <f t="shared" si="59"/>
        <v>1.5642785864646271E-2</v>
      </c>
      <c r="W328" s="22">
        <f t="shared" si="60"/>
        <v>1.8791142055845311E-2</v>
      </c>
      <c r="X328" s="22">
        <f t="shared" si="61"/>
        <v>3.5332873844946787E-2</v>
      </c>
    </row>
    <row r="329" spans="1:24">
      <c r="A329" s="1">
        <v>44895</v>
      </c>
      <c r="B329">
        <v>11166</v>
      </c>
      <c r="C329" s="10">
        <f t="shared" si="62"/>
        <v>8.8940901111761228E-2</v>
      </c>
      <c r="D329">
        <v>5585</v>
      </c>
      <c r="E329" s="10">
        <f t="shared" si="54"/>
        <v>0.23098964073176109</v>
      </c>
      <c r="F329">
        <v>822.6</v>
      </c>
      <c r="G329" s="10">
        <f t="shared" si="55"/>
        <v>1.0068762278978349E-2</v>
      </c>
      <c r="H329">
        <v>3048</v>
      </c>
      <c r="I329" s="10">
        <f t="shared" si="56"/>
        <v>7.2861668426610349E-2</v>
      </c>
      <c r="J329">
        <v>796.6</v>
      </c>
      <c r="K329" s="10">
        <f t="shared" si="57"/>
        <v>9.6037424325811971E-2</v>
      </c>
      <c r="T329" s="22">
        <f t="shared" si="58"/>
        <v>8.0948931251248496E-2</v>
      </c>
      <c r="U329" s="22">
        <f t="shared" si="53"/>
        <v>0.22442623245693946</v>
      </c>
      <c r="V329" s="22">
        <f t="shared" si="59"/>
        <v>-5.4355777110221219E-3</v>
      </c>
      <c r="W329" s="22">
        <f t="shared" si="60"/>
        <v>6.230498439549903E-2</v>
      </c>
      <c r="X329" s="22">
        <f t="shared" si="61"/>
        <v>8.891476173931892E-2</v>
      </c>
    </row>
    <row r="330" spans="1:24">
      <c r="A330" s="1">
        <v>44925</v>
      </c>
      <c r="B330">
        <v>11218</v>
      </c>
      <c r="C330" s="10">
        <f t="shared" si="62"/>
        <v>4.6569944474297298E-3</v>
      </c>
      <c r="D330">
        <v>5798</v>
      </c>
      <c r="E330" s="10">
        <f t="shared" si="54"/>
        <v>3.8137869292748539E-2</v>
      </c>
      <c r="F330">
        <v>856</v>
      </c>
      <c r="G330" s="10">
        <f t="shared" si="55"/>
        <v>4.0602966204716706E-2</v>
      </c>
      <c r="H330">
        <v>2759</v>
      </c>
      <c r="I330" s="10">
        <f t="shared" si="56"/>
        <v>-9.4816272965879245E-2</v>
      </c>
      <c r="J330">
        <v>745.6</v>
      </c>
      <c r="K330" s="10">
        <f t="shared" si="57"/>
        <v>-6.4022093899071097E-2</v>
      </c>
      <c r="T330" s="22">
        <f t="shared" si="58"/>
        <v>-3.3349754130830075E-3</v>
      </c>
      <c r="U330" s="22">
        <f t="shared" si="53"/>
        <v>3.1574461017926915E-2</v>
      </c>
      <c r="V330" s="22">
        <f t="shared" si="59"/>
        <v>2.5098626214716237E-2</v>
      </c>
      <c r="W330" s="22">
        <f t="shared" si="60"/>
        <v>-0.10537295699699056</v>
      </c>
      <c r="X330" s="22">
        <f t="shared" si="61"/>
        <v>-7.1144756485564148E-2</v>
      </c>
    </row>
    <row r="331" spans="1:24">
      <c r="A331" s="1">
        <v>44957</v>
      </c>
      <c r="B331">
        <v>10590</v>
      </c>
      <c r="C331" s="10">
        <f t="shared" si="62"/>
        <v>-5.5981458370475967E-2</v>
      </c>
      <c r="D331">
        <v>6319</v>
      </c>
      <c r="E331" s="10">
        <f t="shared" si="54"/>
        <v>8.985857192135227E-2</v>
      </c>
      <c r="F331">
        <v>856.8</v>
      </c>
      <c r="G331" s="10">
        <f t="shared" si="55"/>
        <v>9.3457943925234765E-4</v>
      </c>
      <c r="H331">
        <v>2970</v>
      </c>
      <c r="I331" s="10">
        <f t="shared" si="56"/>
        <v>7.6476984414642901E-2</v>
      </c>
      <c r="J331">
        <v>776.8</v>
      </c>
      <c r="K331" s="10">
        <f t="shared" si="57"/>
        <v>4.1845493562231661E-2</v>
      </c>
      <c r="T331" s="22">
        <f t="shared" si="58"/>
        <v>-6.3973428230988699E-2</v>
      </c>
      <c r="U331" s="22">
        <f t="shared" si="53"/>
        <v>8.329516364653064E-2</v>
      </c>
      <c r="V331" s="22">
        <f t="shared" si="59"/>
        <v>-1.4569760550748123E-2</v>
      </c>
      <c r="W331" s="22">
        <f t="shared" si="60"/>
        <v>6.5920300383531583E-2</v>
      </c>
      <c r="X331" s="22">
        <f t="shared" si="61"/>
        <v>3.4722830975738604E-2</v>
      </c>
    </row>
    <row r="332" spans="1:24">
      <c r="A332" s="1">
        <v>44985</v>
      </c>
      <c r="B332">
        <v>10880</v>
      </c>
      <c r="C332" s="10">
        <f t="shared" si="62"/>
        <v>2.738432483474984E-2</v>
      </c>
      <c r="D332">
        <v>5712</v>
      </c>
      <c r="E332" s="10">
        <f t="shared" si="54"/>
        <v>-9.6059503085931364E-2</v>
      </c>
      <c r="F332">
        <v>898</v>
      </c>
      <c r="G332" s="10">
        <f t="shared" si="55"/>
        <v>4.8085901027077549E-2</v>
      </c>
      <c r="H332">
        <v>2964</v>
      </c>
      <c r="I332" s="10">
        <f t="shared" si="56"/>
        <v>-2.0202020202020332E-3</v>
      </c>
      <c r="J332">
        <v>748.6</v>
      </c>
      <c r="K332" s="10">
        <f t="shared" si="57"/>
        <v>-3.6302780638516885E-2</v>
      </c>
      <c r="T332" s="22">
        <f t="shared" si="58"/>
        <v>1.9392354974237101E-2</v>
      </c>
      <c r="U332" s="22">
        <f t="shared" si="53"/>
        <v>-0.10262291136075299</v>
      </c>
      <c r="V332" s="22">
        <f t="shared" si="59"/>
        <v>3.2581561037077079E-2</v>
      </c>
      <c r="W332" s="22">
        <f t="shared" si="60"/>
        <v>-1.257688605131335E-2</v>
      </c>
      <c r="X332" s="22">
        <f t="shared" si="61"/>
        <v>-4.3425443225009942E-2</v>
      </c>
    </row>
    <row r="333" spans="1:24">
      <c r="A333" s="1">
        <v>45016</v>
      </c>
      <c r="B333">
        <v>11232</v>
      </c>
      <c r="C333" s="10">
        <f t="shared" si="62"/>
        <v>3.2352941176470695E-2</v>
      </c>
      <c r="D333">
        <v>5478</v>
      </c>
      <c r="E333" s="10">
        <f t="shared" si="54"/>
        <v>-4.0966386554621814E-2</v>
      </c>
      <c r="F333">
        <v>982.6</v>
      </c>
      <c r="G333" s="10">
        <f t="shared" si="55"/>
        <v>9.4209354120267319E-2</v>
      </c>
      <c r="H333">
        <v>3057</v>
      </c>
      <c r="I333" s="10">
        <f t="shared" si="56"/>
        <v>3.1376518218623417E-2</v>
      </c>
      <c r="J333">
        <v>775</v>
      </c>
      <c r="K333" s="10">
        <f t="shared" si="57"/>
        <v>3.5265829548490446E-2</v>
      </c>
      <c r="T333" s="22">
        <f t="shared" si="58"/>
        <v>2.4360971315957956E-2</v>
      </c>
      <c r="U333" s="22">
        <f t="shared" si="53"/>
        <v>-4.7529794829443438E-2</v>
      </c>
      <c r="V333" s="22">
        <f t="shared" si="59"/>
        <v>7.8705014130266843E-2</v>
      </c>
      <c r="W333" s="22">
        <f t="shared" si="60"/>
        <v>2.0819834187512098E-2</v>
      </c>
      <c r="X333" s="22">
        <f t="shared" si="61"/>
        <v>2.8143166961997389E-2</v>
      </c>
    </row>
    <row r="334" spans="1:24">
      <c r="A334" s="12">
        <v>45044</v>
      </c>
      <c r="B334">
        <v>11746</v>
      </c>
      <c r="C334" s="10">
        <f t="shared" si="62"/>
        <v>4.5762108262108248E-2</v>
      </c>
      <c r="D334">
        <v>5049</v>
      </c>
      <c r="E334" s="10">
        <f t="shared" si="54"/>
        <v>-7.8313253012048167E-2</v>
      </c>
      <c r="F334">
        <v>1014</v>
      </c>
      <c r="G334" s="10">
        <f t="shared" si="55"/>
        <v>3.1956035009159445E-2</v>
      </c>
      <c r="H334">
        <v>3164</v>
      </c>
      <c r="I334" s="10">
        <f t="shared" si="56"/>
        <v>3.500163559044811E-2</v>
      </c>
      <c r="J334">
        <v>818.6</v>
      </c>
      <c r="K334" s="10">
        <f t="shared" si="57"/>
        <v>5.6258064516129025E-2</v>
      </c>
      <c r="T334" s="22">
        <f t="shared" si="58"/>
        <v>3.7770138401595509E-2</v>
      </c>
      <c r="U334" s="22">
        <f t="shared" si="53"/>
        <v>-8.4876661286869798E-2</v>
      </c>
      <c r="V334" s="22">
        <f t="shared" si="59"/>
        <v>1.6451695019158975E-2</v>
      </c>
      <c r="W334" s="22">
        <f t="shared" si="60"/>
        <v>2.4444951559336792E-2</v>
      </c>
      <c r="X334" s="22">
        <f t="shared" si="61"/>
        <v>4.9135401929635968E-2</v>
      </c>
    </row>
    <row r="335" spans="1:24">
      <c r="A335" s="1">
        <v>45077</v>
      </c>
      <c r="B335">
        <v>11660</v>
      </c>
      <c r="C335" s="10">
        <f t="shared" si="62"/>
        <v>-7.3216414098415949E-3</v>
      </c>
      <c r="D335">
        <v>4782</v>
      </c>
      <c r="E335" s="10">
        <f t="shared" si="54"/>
        <v>-5.2881758764111719E-2</v>
      </c>
      <c r="F335">
        <v>928.2</v>
      </c>
      <c r="G335" s="10">
        <f t="shared" si="55"/>
        <v>-8.4615384615384537E-2</v>
      </c>
      <c r="H335">
        <v>3144</v>
      </c>
      <c r="I335" s="10">
        <f t="shared" si="56"/>
        <v>-6.321112515802807E-3</v>
      </c>
      <c r="J335">
        <v>871</v>
      </c>
      <c r="K335" s="10">
        <f t="shared" si="57"/>
        <v>6.4011727339359892E-2</v>
      </c>
      <c r="T335" s="22">
        <f t="shared" si="58"/>
        <v>-1.5313611270354332E-2</v>
      </c>
      <c r="U335" s="22">
        <f t="shared" si="53"/>
        <v>-5.9445167038933343E-2</v>
      </c>
      <c r="V335" s="22">
        <f t="shared" si="59"/>
        <v>-0.10011972460538501</v>
      </c>
      <c r="W335" s="22">
        <f t="shared" si="60"/>
        <v>-1.6877796546914126E-2</v>
      </c>
      <c r="X335" s="22">
        <f t="shared" si="61"/>
        <v>5.6889064752866834E-2</v>
      </c>
    </row>
    <row r="336" spans="1:24">
      <c r="A336" s="1">
        <v>45107</v>
      </c>
      <c r="B336">
        <v>11276</v>
      </c>
      <c r="C336" s="10">
        <f t="shared" si="62"/>
        <v>-3.2933104631217791E-2</v>
      </c>
      <c r="D336">
        <v>4985.5</v>
      </c>
      <c r="E336" s="10">
        <f t="shared" si="54"/>
        <v>4.2555416143872815E-2</v>
      </c>
      <c r="F336">
        <v>927</v>
      </c>
      <c r="G336" s="10">
        <f t="shared" si="55"/>
        <v>-1.2928248222365823E-3</v>
      </c>
      <c r="H336">
        <v>2999</v>
      </c>
      <c r="I336" s="10">
        <f t="shared" si="56"/>
        <v>-4.6119592875318083E-2</v>
      </c>
      <c r="J336">
        <v>924.8</v>
      </c>
      <c r="K336" s="10">
        <f t="shared" si="57"/>
        <v>6.1768082663604895E-2</v>
      </c>
      <c r="T336" s="22">
        <f t="shared" si="58"/>
        <v>-4.092507449173053E-2</v>
      </c>
      <c r="U336" s="22">
        <f t="shared" si="53"/>
        <v>3.5992007869051192E-2</v>
      </c>
      <c r="V336" s="22">
        <f t="shared" si="59"/>
        <v>-1.6797164812237052E-2</v>
      </c>
      <c r="W336" s="22">
        <f t="shared" si="60"/>
        <v>-5.6676276906429401E-2</v>
      </c>
      <c r="X336" s="22">
        <f t="shared" si="61"/>
        <v>5.4645420077111838E-2</v>
      </c>
    </row>
    <row r="337" spans="1:24">
      <c r="A337" s="1">
        <v>45138</v>
      </c>
      <c r="B337">
        <v>11186</v>
      </c>
      <c r="C337" s="10">
        <f t="shared" si="62"/>
        <v>-7.9815537424618999E-3</v>
      </c>
      <c r="D337">
        <v>5150</v>
      </c>
      <c r="E337" s="10">
        <f t="shared" si="54"/>
        <v>3.2995687493731829E-2</v>
      </c>
      <c r="F337">
        <v>931.4</v>
      </c>
      <c r="G337" s="10">
        <f t="shared" si="55"/>
        <v>4.746494066882434E-3</v>
      </c>
      <c r="H337">
        <v>2888</v>
      </c>
      <c r="I337" s="10">
        <f t="shared" si="56"/>
        <v>-3.7012337445815224E-2</v>
      </c>
      <c r="J337">
        <v>936.6</v>
      </c>
      <c r="K337" s="10">
        <f t="shared" si="57"/>
        <v>1.2759515570934354E-2</v>
      </c>
      <c r="T337" s="22">
        <f t="shared" si="58"/>
        <v>-1.5973523602974639E-2</v>
      </c>
      <c r="U337" s="22">
        <f t="shared" si="53"/>
        <v>2.6432279218910205E-2</v>
      </c>
      <c r="V337" s="22">
        <f t="shared" si="59"/>
        <v>-1.0757845923118037E-2</v>
      </c>
      <c r="W337" s="22">
        <f t="shared" si="60"/>
        <v>-4.7569021476926543E-2</v>
      </c>
      <c r="X337" s="22">
        <f t="shared" si="61"/>
        <v>5.6368529844412988E-3</v>
      </c>
    </row>
    <row r="338" spans="1:24">
      <c r="A338" s="1">
        <v>45169</v>
      </c>
      <c r="B338">
        <v>10662</v>
      </c>
      <c r="C338" s="10">
        <f t="shared" si="62"/>
        <v>-4.6844269622742685E-2</v>
      </c>
      <c r="D338">
        <v>4872.5</v>
      </c>
      <c r="E338" s="10">
        <f t="shared" si="54"/>
        <v>-5.3883495145631066E-2</v>
      </c>
      <c r="F338">
        <v>1007.5</v>
      </c>
      <c r="G338" s="10">
        <f t="shared" si="55"/>
        <v>8.1704960274855187E-2</v>
      </c>
      <c r="H338">
        <v>2830</v>
      </c>
      <c r="I338" s="10">
        <f t="shared" si="56"/>
        <v>-2.0083102493074767E-2</v>
      </c>
      <c r="J338">
        <v>971</v>
      </c>
      <c r="K338" s="10">
        <f t="shared" si="57"/>
        <v>3.6728592782404368E-2</v>
      </c>
      <c r="T338" s="22">
        <f t="shared" si="58"/>
        <v>-5.4836239483255424E-2</v>
      </c>
      <c r="U338" s="22">
        <f t="shared" si="53"/>
        <v>-6.044690342045269E-2</v>
      </c>
      <c r="V338" s="22">
        <f t="shared" si="59"/>
        <v>6.6200620284854711E-2</v>
      </c>
      <c r="W338" s="22">
        <f t="shared" si="60"/>
        <v>-3.0639786524186086E-2</v>
      </c>
      <c r="X338" s="22">
        <f t="shared" si="61"/>
        <v>2.9605930195911311E-2</v>
      </c>
    </row>
    <row r="339" spans="1:24">
      <c r="A339" s="1">
        <v>45198</v>
      </c>
      <c r="B339">
        <v>11102</v>
      </c>
      <c r="C339" s="10">
        <f t="shared" si="62"/>
        <v>4.1268054773963669E-2</v>
      </c>
      <c r="D339">
        <v>5174</v>
      </c>
      <c r="E339" s="10">
        <f t="shared" si="54"/>
        <v>6.1877886095433654E-2</v>
      </c>
      <c r="F339">
        <v>997.8</v>
      </c>
      <c r="G339" s="10">
        <f t="shared" si="55"/>
        <v>-9.627791563275534E-3</v>
      </c>
      <c r="H339">
        <v>2926</v>
      </c>
      <c r="I339" s="10">
        <f t="shared" si="56"/>
        <v>3.3922261484099048E-2</v>
      </c>
      <c r="J339">
        <v>989</v>
      </c>
      <c r="K339" s="10">
        <f t="shared" si="57"/>
        <v>1.8537590113285374E-2</v>
      </c>
      <c r="T339" s="22">
        <f t="shared" si="58"/>
        <v>3.327608491345093E-2</v>
      </c>
      <c r="U339" s="22">
        <f t="shared" si="53"/>
        <v>5.5314477820612031E-2</v>
      </c>
      <c r="V339" s="22">
        <f t="shared" si="59"/>
        <v>-2.5132131553276003E-2</v>
      </c>
      <c r="W339" s="22">
        <f t="shared" si="60"/>
        <v>2.3365577452987729E-2</v>
      </c>
      <c r="X339" s="22">
        <f t="shared" si="61"/>
        <v>1.1414927526792318E-2</v>
      </c>
    </row>
    <row r="340" spans="1:24">
      <c r="A340" s="12">
        <v>45230</v>
      </c>
      <c r="B340">
        <v>10250</v>
      </c>
      <c r="C340" s="10">
        <f t="shared" si="62"/>
        <v>-7.6742929201945587E-2</v>
      </c>
      <c r="D340">
        <v>5255</v>
      </c>
      <c r="E340" s="10">
        <f t="shared" si="54"/>
        <v>1.5655199072284409E-2</v>
      </c>
      <c r="F340">
        <v>1104</v>
      </c>
      <c r="G340" s="10">
        <f t="shared" si="55"/>
        <v>0.10643415514131083</v>
      </c>
      <c r="H340">
        <v>2932</v>
      </c>
      <c r="I340" s="10">
        <f t="shared" si="56"/>
        <v>2.0505809979494138E-3</v>
      </c>
      <c r="J340">
        <v>970.6</v>
      </c>
      <c r="K340" s="10">
        <f t="shared" si="57"/>
        <v>-1.8604651162790642E-2</v>
      </c>
      <c r="T340" s="22">
        <f t="shared" si="58"/>
        <v>-8.4734899062458319E-2</v>
      </c>
      <c r="U340" s="22">
        <f t="shared" si="53"/>
        <v>9.0917907974627839E-3</v>
      </c>
      <c r="V340" s="22">
        <f t="shared" si="59"/>
        <v>9.092981515131035E-2</v>
      </c>
      <c r="W340" s="22">
        <f t="shared" si="60"/>
        <v>-8.506103033161903E-3</v>
      </c>
      <c r="X340" s="22">
        <f t="shared" si="61"/>
        <v>-2.5727313749283699E-2</v>
      </c>
    </row>
    <row r="341" spans="1:24">
      <c r="A341" s="1">
        <v>45260</v>
      </c>
      <c r="B341">
        <v>10126</v>
      </c>
      <c r="C341" s="10">
        <f t="shared" si="62"/>
        <v>-1.2097560975609767E-2</v>
      </c>
      <c r="D341">
        <v>5399</v>
      </c>
      <c r="E341" s="10">
        <f t="shared" si="54"/>
        <v>2.7402473834443386E-2</v>
      </c>
      <c r="F341">
        <v>1050</v>
      </c>
      <c r="G341" s="10">
        <f t="shared" si="55"/>
        <v>-4.8913043478260865E-2</v>
      </c>
      <c r="H341">
        <v>3002</v>
      </c>
      <c r="I341" s="10">
        <f t="shared" si="56"/>
        <v>2.3874488403820004E-2</v>
      </c>
      <c r="J341">
        <v>1130.5</v>
      </c>
      <c r="K341" s="10">
        <f t="shared" si="57"/>
        <v>0.1647434576550586</v>
      </c>
      <c r="T341" s="22">
        <f t="shared" si="58"/>
        <v>-2.0089530836122506E-2</v>
      </c>
      <c r="U341" s="22">
        <f t="shared" si="53"/>
        <v>2.0839065559621762E-2</v>
      </c>
      <c r="V341" s="22">
        <f t="shared" si="59"/>
        <v>-6.4417383468261341E-2</v>
      </c>
      <c r="W341" s="22">
        <f t="shared" si="60"/>
        <v>1.3317804372708688E-2</v>
      </c>
      <c r="X341" s="22">
        <f t="shared" si="61"/>
        <v>0.15762079506856555</v>
      </c>
    </row>
    <row r="342" spans="1:24">
      <c r="A342" s="1">
        <v>45289</v>
      </c>
      <c r="B342">
        <v>10600</v>
      </c>
      <c r="C342" s="10">
        <f t="shared" si="62"/>
        <v>4.6810191586016181E-2</v>
      </c>
      <c r="D342">
        <v>5842</v>
      </c>
      <c r="E342" s="10">
        <f t="shared" si="54"/>
        <v>8.205223189479538E-2</v>
      </c>
      <c r="F342">
        <v>1110.5</v>
      </c>
      <c r="G342" s="10">
        <f t="shared" si="55"/>
        <v>5.7619047619047681E-2</v>
      </c>
      <c r="H342">
        <v>3190</v>
      </c>
      <c r="I342" s="10">
        <f t="shared" si="56"/>
        <v>6.2624916722185286E-2</v>
      </c>
      <c r="J342">
        <v>1172.5</v>
      </c>
      <c r="K342" s="10">
        <f t="shared" si="57"/>
        <v>3.7151702786377694E-2</v>
      </c>
      <c r="T342" s="22">
        <f t="shared" si="58"/>
        <v>3.8818221725503442E-2</v>
      </c>
      <c r="U342" s="22">
        <f t="shared" si="53"/>
        <v>7.5488823619973749E-2</v>
      </c>
      <c r="V342" s="22">
        <f t="shared" si="59"/>
        <v>4.2114707629047211E-2</v>
      </c>
      <c r="W342" s="22">
        <f t="shared" si="60"/>
        <v>5.2068232691073968E-2</v>
      </c>
      <c r="X342" s="22">
        <f t="shared" si="61"/>
        <v>3.0029040199884637E-2</v>
      </c>
    </row>
    <row r="343" spans="1:24">
      <c r="A343" s="1">
        <v>45322</v>
      </c>
      <c r="B343">
        <v>10500</v>
      </c>
      <c r="C343" s="10">
        <f t="shared" si="62"/>
        <v>-9.4339622641509413E-3</v>
      </c>
      <c r="D343">
        <v>5503</v>
      </c>
      <c r="E343" s="10">
        <f t="shared" si="54"/>
        <v>-5.8028072577884338E-2</v>
      </c>
      <c r="F343">
        <v>1177</v>
      </c>
      <c r="G343" s="10">
        <f t="shared" si="55"/>
        <v>5.9882935614588018E-2</v>
      </c>
      <c r="H343">
        <v>3215</v>
      </c>
      <c r="I343" s="10">
        <f t="shared" si="56"/>
        <v>7.8369905956112706E-3</v>
      </c>
      <c r="J343">
        <v>1178</v>
      </c>
      <c r="K343" s="10">
        <f t="shared" si="57"/>
        <v>4.6908315565032943E-3</v>
      </c>
      <c r="T343" s="22">
        <f t="shared" si="58"/>
        <v>-1.742593212466368E-2</v>
      </c>
      <c r="U343" s="22">
        <f t="shared" si="53"/>
        <v>-6.4591480852705968E-2</v>
      </c>
      <c r="V343" s="22">
        <f t="shared" si="59"/>
        <v>4.4378595624587548E-2</v>
      </c>
      <c r="W343" s="22">
        <f t="shared" si="60"/>
        <v>-2.7196934355000462E-3</v>
      </c>
      <c r="X343" s="22">
        <f t="shared" si="61"/>
        <v>-2.4318310299897613E-3</v>
      </c>
    </row>
    <row r="344" spans="1:24">
      <c r="A344" s="1">
        <v>45351</v>
      </c>
      <c r="B344">
        <v>9983</v>
      </c>
      <c r="C344" s="10">
        <f t="shared" si="62"/>
        <v>-4.9238095238095192E-2</v>
      </c>
      <c r="D344">
        <v>5079</v>
      </c>
      <c r="E344" s="10">
        <f t="shared" si="54"/>
        <v>-7.7048882427766641E-2</v>
      </c>
      <c r="F344">
        <v>1242</v>
      </c>
      <c r="G344" s="10">
        <f t="shared" si="55"/>
        <v>5.5225148683092584E-2</v>
      </c>
      <c r="H344">
        <v>3153</v>
      </c>
      <c r="I344" s="10">
        <f t="shared" si="56"/>
        <v>-1.9284603421461877E-2</v>
      </c>
      <c r="J344">
        <v>1244.5</v>
      </c>
      <c r="K344" s="10">
        <f t="shared" si="57"/>
        <v>5.6451612903225756E-2</v>
      </c>
      <c r="T344" s="22">
        <f t="shared" si="58"/>
        <v>-5.7230065098607931E-2</v>
      </c>
      <c r="U344" s="22">
        <f t="shared" si="53"/>
        <v>-8.3612290702588271E-2</v>
      </c>
      <c r="V344" s="22">
        <f t="shared" si="59"/>
        <v>3.9720808693092115E-2</v>
      </c>
      <c r="W344" s="22">
        <f t="shared" si="60"/>
        <v>-2.9841287452573195E-2</v>
      </c>
      <c r="X344" s="22">
        <f t="shared" si="61"/>
        <v>4.9328950316732699E-2</v>
      </c>
    </row>
    <row r="345" spans="1:24">
      <c r="A345" s="1">
        <v>45380</v>
      </c>
      <c r="B345">
        <v>10678</v>
      </c>
      <c r="C345" s="10">
        <f t="shared" si="62"/>
        <v>6.9618351197034967E-2</v>
      </c>
      <c r="D345">
        <v>5017</v>
      </c>
      <c r="E345" s="10">
        <f t="shared" si="54"/>
        <v>-1.2207127387280914E-2</v>
      </c>
      <c r="F345">
        <v>1349.5</v>
      </c>
      <c r="G345" s="10">
        <f t="shared" si="55"/>
        <v>8.6553945249597364E-2</v>
      </c>
      <c r="H345">
        <v>3048</v>
      </c>
      <c r="I345" s="10">
        <f t="shared" si="56"/>
        <v>-3.3301617507136005E-2</v>
      </c>
      <c r="J345">
        <v>1265.5</v>
      </c>
      <c r="K345" s="10">
        <f t="shared" si="57"/>
        <v>1.6874246685415928E-2</v>
      </c>
      <c r="T345" s="22">
        <f t="shared" si="58"/>
        <v>6.1626381336522228E-2</v>
      </c>
      <c r="U345" s="22">
        <f t="shared" si="53"/>
        <v>-1.8770535662102537E-2</v>
      </c>
      <c r="V345" s="22">
        <f t="shared" si="59"/>
        <v>7.1049605259596887E-2</v>
      </c>
      <c r="W345" s="22">
        <f t="shared" si="60"/>
        <v>-4.3858301538247324E-2</v>
      </c>
      <c r="X345" s="22">
        <f t="shared" si="61"/>
        <v>9.7515840989228723E-3</v>
      </c>
    </row>
    <row r="346" spans="1:24">
      <c r="A346" s="12">
        <v>45412</v>
      </c>
      <c r="B346">
        <v>12062</v>
      </c>
      <c r="C346" s="10">
        <f t="shared" si="62"/>
        <v>0.12961228694512084</v>
      </c>
      <c r="D346">
        <v>5472</v>
      </c>
      <c r="E346" s="10">
        <f t="shared" si="54"/>
        <v>9.0691648395455404E-2</v>
      </c>
      <c r="F346">
        <v>1333</v>
      </c>
      <c r="G346" s="10">
        <f t="shared" si="55"/>
        <v>-1.2226750648388296E-2</v>
      </c>
      <c r="H346">
        <v>3074</v>
      </c>
      <c r="I346" s="10">
        <f t="shared" si="56"/>
        <v>8.5301837270341796E-3</v>
      </c>
      <c r="J346">
        <v>1166</v>
      </c>
      <c r="K346" s="10">
        <f t="shared" si="57"/>
        <v>-7.8625049387593848E-2</v>
      </c>
      <c r="T346" s="22">
        <f t="shared" si="58"/>
        <v>0.1216203170846081</v>
      </c>
      <c r="U346" s="22">
        <f t="shared" si="53"/>
        <v>8.4128240120633774E-2</v>
      </c>
      <c r="V346" s="22">
        <f t="shared" si="59"/>
        <v>-2.7731090638388765E-2</v>
      </c>
      <c r="W346" s="22">
        <f t="shared" si="60"/>
        <v>-2.0265003040771373E-3</v>
      </c>
      <c r="X346" s="22">
        <f t="shared" si="61"/>
        <v>-8.5747711974086899E-2</v>
      </c>
    </row>
    <row r="347" spans="1:24">
      <c r="A347" s="1">
        <v>45443</v>
      </c>
      <c r="B347">
        <v>12190</v>
      </c>
      <c r="C347" s="10">
        <f t="shared" si="62"/>
        <v>1.0611838832697673E-2</v>
      </c>
      <c r="D347">
        <v>5476</v>
      </c>
      <c r="E347" s="10">
        <f t="shared" si="54"/>
        <v>7.309941520468044E-4</v>
      </c>
      <c r="F347">
        <v>1392</v>
      </c>
      <c r="G347" s="10">
        <f t="shared" si="55"/>
        <v>4.4261065266316679E-2</v>
      </c>
      <c r="H347">
        <v>2936</v>
      </c>
      <c r="I347" s="10">
        <f t="shared" si="56"/>
        <v>-4.4892648015614878E-2</v>
      </c>
      <c r="J347">
        <v>1022.5</v>
      </c>
      <c r="K347" s="10">
        <f t="shared" si="57"/>
        <v>-0.12307032590051459</v>
      </c>
      <c r="T347" s="22">
        <f t="shared" si="58"/>
        <v>2.6198689721849359E-3</v>
      </c>
      <c r="U347" s="22">
        <f t="shared" si="53"/>
        <v>-5.8324141227748209E-3</v>
      </c>
      <c r="V347" s="22">
        <f t="shared" si="59"/>
        <v>2.875672527631621E-2</v>
      </c>
      <c r="W347" s="22">
        <f t="shared" si="60"/>
        <v>-5.5449332046726196E-2</v>
      </c>
      <c r="X347" s="22">
        <f t="shared" si="61"/>
        <v>-0.13019298848700764</v>
      </c>
    </row>
    <row r="348" spans="1:24">
      <c r="A348" s="1">
        <v>45471</v>
      </c>
      <c r="B348">
        <v>12356</v>
      </c>
      <c r="C348" s="10">
        <f t="shared" si="62"/>
        <v>1.361771944216561E-2</v>
      </c>
      <c r="D348">
        <v>5201</v>
      </c>
      <c r="E348" s="10">
        <f t="shared" si="54"/>
        <v>-5.0219138056975865E-2</v>
      </c>
      <c r="F348">
        <v>1320</v>
      </c>
      <c r="G348" s="10">
        <f t="shared" si="55"/>
        <v>-5.1724137931034475E-2</v>
      </c>
      <c r="H348">
        <v>3010</v>
      </c>
      <c r="I348" s="10">
        <f t="shared" si="56"/>
        <v>2.5204359673024479E-2</v>
      </c>
      <c r="J348">
        <v>1088.5</v>
      </c>
      <c r="K348" s="10">
        <f t="shared" si="57"/>
        <v>6.454767726161359E-2</v>
      </c>
      <c r="T348" s="22">
        <f t="shared" si="58"/>
        <v>5.6257495816528728E-3</v>
      </c>
      <c r="U348" s="22">
        <f t="shared" si="53"/>
        <v>-5.6782546331797489E-2</v>
      </c>
      <c r="V348" s="22">
        <f t="shared" si="59"/>
        <v>-6.7228477921034951E-2</v>
      </c>
      <c r="W348" s="22">
        <f t="shared" si="60"/>
        <v>1.4647675641913162E-2</v>
      </c>
      <c r="X348" s="22">
        <f t="shared" si="61"/>
        <v>5.7425014675120532E-2</v>
      </c>
    </row>
    <row r="349" spans="1:24">
      <c r="A349" s="1">
        <v>45504</v>
      </c>
      <c r="B349">
        <v>12368</v>
      </c>
      <c r="C349" s="10">
        <f t="shared" si="62"/>
        <v>9.711880867595557E-4</v>
      </c>
      <c r="D349">
        <v>5026</v>
      </c>
      <c r="E349" s="10">
        <f t="shared" si="54"/>
        <v>-3.3647375504710642E-2</v>
      </c>
      <c r="F349">
        <v>1297</v>
      </c>
      <c r="G349" s="10">
        <f t="shared" si="55"/>
        <v>-1.7424242424242453E-2</v>
      </c>
      <c r="H349">
        <v>3258</v>
      </c>
      <c r="I349" s="10">
        <f t="shared" si="56"/>
        <v>8.2392026578073096E-2</v>
      </c>
      <c r="J349">
        <v>1086</v>
      </c>
      <c r="K349" s="10">
        <f t="shared" si="57"/>
        <v>-2.2967386311437687E-3</v>
      </c>
      <c r="T349" s="22">
        <f t="shared" si="58"/>
        <v>-7.0207817737531816E-3</v>
      </c>
      <c r="U349" s="22">
        <f t="shared" si="53"/>
        <v>-4.0210783779532265E-2</v>
      </c>
      <c r="V349" s="22">
        <f t="shared" si="59"/>
        <v>-3.2928582414242923E-2</v>
      </c>
      <c r="W349" s="22">
        <f t="shared" si="60"/>
        <v>7.1835342546961778E-2</v>
      </c>
      <c r="X349" s="22">
        <f t="shared" si="61"/>
        <v>-9.4194012176368243E-3</v>
      </c>
    </row>
    <row r="350" spans="1:24">
      <c r="A350" s="1">
        <v>45534</v>
      </c>
      <c r="B350">
        <v>13274</v>
      </c>
      <c r="C350" s="10">
        <f t="shared" si="62"/>
        <v>7.3253557567917182E-2</v>
      </c>
      <c r="D350">
        <v>4770</v>
      </c>
      <c r="E350" s="10">
        <f t="shared" si="54"/>
        <v>-5.0935137286112209E-2</v>
      </c>
      <c r="F350">
        <v>1363</v>
      </c>
      <c r="G350" s="10">
        <f t="shared" si="55"/>
        <v>5.088666152659993E-2</v>
      </c>
      <c r="H350">
        <v>3540</v>
      </c>
      <c r="I350" s="10">
        <f t="shared" si="56"/>
        <v>8.6556169429097496E-2</v>
      </c>
      <c r="J350">
        <v>1011</v>
      </c>
      <c r="K350" s="10">
        <f t="shared" si="57"/>
        <v>-6.9060773480662974E-2</v>
      </c>
      <c r="T350" s="22">
        <f t="shared" si="58"/>
        <v>6.526158770740445E-2</v>
      </c>
      <c r="U350" s="22">
        <f t="shared" si="53"/>
        <v>-5.7498545560933832E-2</v>
      </c>
      <c r="V350" s="22">
        <f t="shared" si="59"/>
        <v>3.5382321536599461E-2</v>
      </c>
      <c r="W350" s="22">
        <f t="shared" si="60"/>
        <v>7.5999485397986177E-2</v>
      </c>
      <c r="X350" s="22">
        <f t="shared" si="61"/>
        <v>-7.6183436067156024E-2</v>
      </c>
    </row>
    <row r="351" spans="1:24">
      <c r="A351" s="1">
        <v>45565</v>
      </c>
      <c r="B351">
        <v>11588</v>
      </c>
      <c r="C351" s="10">
        <f t="shared" si="62"/>
        <v>-0.12701521771884883</v>
      </c>
      <c r="D351">
        <v>5299</v>
      </c>
      <c r="E351" s="10">
        <f t="shared" si="54"/>
        <v>0.1109014675052411</v>
      </c>
      <c r="F351">
        <v>1237.5</v>
      </c>
      <c r="G351" s="10">
        <f t="shared" si="55"/>
        <v>-9.2076302274394672E-2</v>
      </c>
      <c r="H351">
        <v>3534</v>
      </c>
      <c r="I351" s="10">
        <f t="shared" si="56"/>
        <v>-1.6949152542372614E-3</v>
      </c>
      <c r="J351">
        <v>1024.5</v>
      </c>
      <c r="K351" s="10">
        <f t="shared" si="57"/>
        <v>1.335311572700304E-2</v>
      </c>
      <c r="T351" s="22">
        <f t="shared" si="58"/>
        <v>-0.13500718757936156</v>
      </c>
      <c r="U351" s="22">
        <f t="shared" si="53"/>
        <v>0.10433805923041947</v>
      </c>
      <c r="V351" s="22">
        <f t="shared" si="59"/>
        <v>-0.10758064226439515</v>
      </c>
      <c r="W351" s="22">
        <f t="shared" si="60"/>
        <v>-1.2251599285348578E-2</v>
      </c>
      <c r="X351" s="22">
        <f t="shared" si="61"/>
        <v>6.2304531405099842E-3</v>
      </c>
    </row>
    <row r="352" spans="1:24" s="16" customFormat="1">
      <c r="A352" s="15">
        <v>45596</v>
      </c>
      <c r="B352" s="16">
        <v>11042</v>
      </c>
      <c r="C352" s="17">
        <f t="shared" si="62"/>
        <v>-4.711770797376591E-2</v>
      </c>
      <c r="D352" s="16">
        <v>5016</v>
      </c>
      <c r="E352" s="17">
        <f t="shared" si="54"/>
        <v>-5.3406303076052097E-2</v>
      </c>
      <c r="F352" s="16">
        <v>1250</v>
      </c>
      <c r="G352" s="17">
        <f t="shared" si="55"/>
        <v>1.0101010101010166E-2</v>
      </c>
      <c r="H352" s="16">
        <v>3412</v>
      </c>
      <c r="I352" s="17">
        <f t="shared" si="56"/>
        <v>-3.452178834182229E-2</v>
      </c>
      <c r="J352" s="16">
        <v>969.4</v>
      </c>
      <c r="K352" s="17">
        <f t="shared" si="57"/>
        <v>-5.3782332845290437E-2</v>
      </c>
      <c r="T352" s="23">
        <f t="shared" si="58"/>
        <v>-5.5109677834278649E-2</v>
      </c>
      <c r="U352" s="23">
        <f t="shared" si="53"/>
        <v>-5.9969711350873721E-2</v>
      </c>
      <c r="V352" s="23">
        <f t="shared" si="59"/>
        <v>-5.4033298889903051E-3</v>
      </c>
      <c r="W352" s="23">
        <f t="shared" si="60"/>
        <v>-4.5078472372933609E-2</v>
      </c>
      <c r="X352" s="23">
        <f t="shared" si="61"/>
        <v>-6.0904995431783494E-2</v>
      </c>
    </row>
    <row r="354" spans="1:12 16383:16383">
      <c r="A354" t="s">
        <v>169</v>
      </c>
      <c r="C354" s="11">
        <f>_xlfn.STDEV.S(C7:C352)</f>
        <v>6.4841043267322485E-2</v>
      </c>
      <c r="E354" s="11">
        <f>_xlfn.STDEV.S(E7:E352)</f>
        <v>9.3154598961695978E-2</v>
      </c>
      <c r="F354" s="4"/>
      <c r="G354" s="11">
        <f>_xlfn.STDEV.S(G7:G352)</f>
        <v>7.6333106393875236E-2</v>
      </c>
      <c r="H354" s="4"/>
      <c r="I354" s="11">
        <f>_xlfn.STDEV.S(I7:I352)</f>
        <v>6.1343518977072041E-2</v>
      </c>
      <c r="J354" s="4"/>
      <c r="K354" s="11">
        <f>_xlfn.STDEV.S(K7:K352)</f>
        <v>9.5233226140261779E-2</v>
      </c>
      <c r="L354" s="5"/>
    </row>
    <row r="355" spans="1:12 16383:16383">
      <c r="A355" t="s">
        <v>170</v>
      </c>
      <c r="C355" s="10">
        <f>AVERAGE(C7:C352)</f>
        <v>8.4695381676016951E-3</v>
      </c>
      <c r="E355" s="10">
        <f>AVERAGE(E7:E352)</f>
        <v>9.8468920982962751E-3</v>
      </c>
      <c r="G355" s="10">
        <f>AVERAGE(G7:G352)</f>
        <v>8.3059834057359391E-3</v>
      </c>
      <c r="I355" s="10">
        <f>AVERAGE(I7:I352)</f>
        <v>1.0047482484810074E-2</v>
      </c>
      <c r="K355" s="10">
        <f>AVERAGE(K7:K352)</f>
        <v>1.4051035624305963E-2</v>
      </c>
    </row>
    <row r="356" spans="1:12 16383:16383">
      <c r="XFC356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Nitzsche, Dirk</dc:creator>
  <cp:keywords/>
  <dc:description/>
  <cp:lastModifiedBy>PG-So, Wincy</cp:lastModifiedBy>
  <cp:revision/>
  <dcterms:created xsi:type="dcterms:W3CDTF">2024-11-09T12:15:51Z</dcterms:created>
  <dcterms:modified xsi:type="dcterms:W3CDTF">2024-11-25T11:46:56Z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6c24981-b6df-48f8-949b-0896357b9b03_Enabled">
    <vt:lpwstr>true</vt:lpwstr>
  </property>
  <property fmtid="{D5CDD505-2E9C-101B-9397-08002B2CF9AE}" pid="3" name="MSIP_Label_06c24981-b6df-48f8-949b-0896357b9b03_SetDate">
    <vt:lpwstr>2024-11-13T08:01:28Z</vt:lpwstr>
  </property>
  <property fmtid="{D5CDD505-2E9C-101B-9397-08002B2CF9AE}" pid="4" name="MSIP_Label_06c24981-b6df-48f8-949b-0896357b9b03_Method">
    <vt:lpwstr>Standard</vt:lpwstr>
  </property>
  <property fmtid="{D5CDD505-2E9C-101B-9397-08002B2CF9AE}" pid="5" name="MSIP_Label_06c24981-b6df-48f8-949b-0896357b9b03_Name">
    <vt:lpwstr>Official</vt:lpwstr>
  </property>
  <property fmtid="{D5CDD505-2E9C-101B-9397-08002B2CF9AE}" pid="6" name="MSIP_Label_06c24981-b6df-48f8-949b-0896357b9b03_SiteId">
    <vt:lpwstr>dd615949-5bd0-4da0-ac52-28ef8d336373</vt:lpwstr>
  </property>
  <property fmtid="{D5CDD505-2E9C-101B-9397-08002B2CF9AE}" pid="7" name="MSIP_Label_06c24981-b6df-48f8-949b-0896357b9b03_ActionId">
    <vt:lpwstr>1f40b938-d92a-4b0c-b356-8edbcef246e1</vt:lpwstr>
  </property>
  <property fmtid="{D5CDD505-2E9C-101B-9397-08002B2CF9AE}" pid="8" name="MSIP_Label_06c24981-b6df-48f8-949b-0896357b9b03_ContentBits">
    <vt:lpwstr>0</vt:lpwstr>
  </property>
</Properties>
</file>